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ВБ" sheetId="1" state="visible" r:id="rId2"/>
    <sheet name="ВБ точечники" sheetId="2" state="visible" r:id="rId3"/>
    <sheet name="Бюджет" sheetId="3" state="visible" r:id="rId4"/>
    <sheet name="Лист2" sheetId="4" state="visible" r:id="rId5"/>
    <sheet name="Лист3" sheetId="5" state="visible" r:id="rId6"/>
    <sheet name="шаблон для тарификации" sheetId="6" state="visible" r:id="rId7"/>
    <sheet name="пример заполнения" sheetId="7" state="visible" r:id="rId8"/>
    <sheet name="Лист1" sheetId="8" state="visible" r:id="rId9"/>
    <sheet name="Лист4" sheetId="9" state="visible" r:id="rId10"/>
  </sheets>
  <definedNames>
    <definedName function="false" hidden="true" localSheetId="2" name="_xlnm._FilterDatabase" vbProcedure="false">Бюджет!$A$3:$IT$1582</definedName>
    <definedName function="false" hidden="true" localSheetId="1" name="_xlnm._FilterDatabase" vbProcedure="false">'ВБ точечники'!$A$3:$IT$315</definedName>
    <definedName function="false" hidden="true" localSheetId="4" name="_xlnm._FilterDatabase" vbProcedure="false">Лист3!$A$2:$C$142</definedName>
    <definedName function="false" hidden="true" localSheetId="6" name="_xlnm._FilterDatabase" vbProcedure="false">'пример заполнения'!$A$4:$AI$78</definedName>
    <definedName function="false" hidden="true" localSheetId="0" name="_xlnm._FilterDatabase" vbProcedure="false">ВБ!$A$3:$IT$936</definedName>
    <definedName function="false" hidden="false" localSheetId="0" name="Excel_BuiltIn__FilterDatabase" vbProcedure="false">ВБ!$A$3:$AP$933</definedName>
    <definedName function="false" hidden="false" localSheetId="1" name="Excel_BuiltIn__FilterDatabase" vbProcedure="false">'ВБ точечники'!$A$3:$AP$313</definedName>
    <definedName function="false" hidden="false" localSheetId="2" name="Excel_BuiltIn__FilterDatabase" vbProcedure="false">Бюджет!$A$3:$AP$1580</definedName>
    <definedName function="false" hidden="false" localSheetId="5" name="Excel_BuiltIn__FilterDatabase" vbProcedure="false">'шаблон для тарификации'!$A$3:$AP$2645</definedName>
  </definedNames>
  <calcPr iterateCount="100" refMode="A1" iterate="false" iterateDelta="0.0001"/>
  <pivotCaches>
    <pivotCache cacheId="1" r:id="rId12"/>
    <pivotCache cacheId="2" r:id="rId13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<sst xmlns="http://schemas.openxmlformats.org/spreadsheetml/2006/main" count="29916" uniqueCount="914">
  <si>
    <t xml:space="preserve">примерная нагрузка на 2022/2023 уч. год,  Рязанский проспект, д.8</t>
  </si>
  <si>
    <t xml:space="preserve">1 Семестр</t>
  </si>
  <si>
    <t xml:space="preserve">2 семестр</t>
  </si>
  <si>
    <t xml:space="preserve">индекс</t>
  </si>
  <si>
    <t xml:space="preserve">контингент на 01.09.2021</t>
  </si>
  <si>
    <t xml:space="preserve">Группа</t>
  </si>
  <si>
    <t xml:space="preserve">дисциплина</t>
  </si>
  <si>
    <t xml:space="preserve">кол-во недель</t>
  </si>
  <si>
    <t xml:space="preserve">Кол-во часов внеделю</t>
  </si>
  <si>
    <t xml:space="preserve">ЛПЗ</t>
  </si>
  <si>
    <t xml:space="preserve">лабораторные работы</t>
  </si>
  <si>
    <t xml:space="preserve">практические работы</t>
  </si>
  <si>
    <t xml:space="preserve">Курсовой</t>
  </si>
  <si>
    <t xml:space="preserve">Проверка курс.</t>
  </si>
  <si>
    <t xml:space="preserve">консультации</t>
  </si>
  <si>
    <t xml:space="preserve">Экз.</t>
  </si>
  <si>
    <t xml:space="preserve">Всего за сем.</t>
  </si>
  <si>
    <t xml:space="preserve">контингент на  01.01.2022</t>
  </si>
  <si>
    <t xml:space="preserve">кол-во недель1</t>
  </si>
  <si>
    <t xml:space="preserve">Кол-во часов внеделю1</t>
  </si>
  <si>
    <t xml:space="preserve">ЛПЗ1</t>
  </si>
  <si>
    <t xml:space="preserve">лабораторные работы1</t>
  </si>
  <si>
    <t xml:space="preserve">практические работы1</t>
  </si>
  <si>
    <t xml:space="preserve">Курсовой1</t>
  </si>
  <si>
    <t xml:space="preserve">Проверка курс.1</t>
  </si>
  <si>
    <t xml:space="preserve">Консул.1</t>
  </si>
  <si>
    <t xml:space="preserve">Экз.1</t>
  </si>
  <si>
    <t xml:space="preserve">защита Д/П1</t>
  </si>
  <si>
    <t xml:space="preserve">Всего за сем.1</t>
  </si>
  <si>
    <t xml:space="preserve">Всего за год</t>
  </si>
  <si>
    <t xml:space="preserve">фио</t>
  </si>
  <si>
    <t xml:space="preserve">йк</t>
  </si>
  <si>
    <t xml:space="preserve">уа</t>
  </si>
  <si>
    <t xml:space="preserve">для Ф-2</t>
  </si>
  <si>
    <t xml:space="preserve">тетради</t>
  </si>
  <si>
    <t xml:space="preserve">ФИО</t>
  </si>
  <si>
    <t xml:space="preserve">группа</t>
  </si>
  <si>
    <t xml:space="preserve">кол-во студентов</t>
  </si>
  <si>
    <t xml:space="preserve">МДК, дисциплина</t>
  </si>
  <si>
    <t xml:space="preserve">кол-во часов</t>
  </si>
  <si>
    <t xml:space="preserve">экзамены</t>
  </si>
  <si>
    <t xml:space="preserve">ГИА</t>
  </si>
  <si>
    <t xml:space="preserve">итого часов</t>
  </si>
  <si>
    <t xml:space="preserve">проверка курсовых</t>
  </si>
  <si>
    <t xml:space="preserve">ОГСЭ.01</t>
  </si>
  <si>
    <t xml:space="preserve">22</t>
  </si>
  <si>
    <t xml:space="preserve">2ОСАТ9-9 ВБ</t>
  </si>
  <si>
    <t xml:space="preserve">Основы философии</t>
  </si>
  <si>
    <t xml:space="preserve">Карабчук И.В.</t>
  </si>
  <si>
    <t xml:space="preserve">ОГСЭ.02</t>
  </si>
  <si>
    <t xml:space="preserve">История</t>
  </si>
  <si>
    <t xml:space="preserve">Арсенова Л.Ф.</t>
  </si>
  <si>
    <t xml:space="preserve">ОГСЭ.03</t>
  </si>
  <si>
    <t xml:space="preserve">12</t>
  </si>
  <si>
    <t xml:space="preserve">2ОСАТ9-9а ВБ</t>
  </si>
  <si>
    <t xml:space="preserve">Иностранный язык в профессиональной деятельности</t>
  </si>
  <si>
    <t xml:space="preserve">Копылова И.М.</t>
  </si>
  <si>
    <t xml:space="preserve">10</t>
  </si>
  <si>
    <t xml:space="preserve">2ОСАТ9-9б ВБ</t>
  </si>
  <si>
    <t xml:space="preserve">Пестова К.В.</t>
  </si>
  <si>
    <t xml:space="preserve">ОГСЭ.04</t>
  </si>
  <si>
    <t xml:space="preserve">Физическая культура</t>
  </si>
  <si>
    <t xml:space="preserve">Рябцев Ю.В.</t>
  </si>
  <si>
    <t xml:space="preserve">ЕН.01</t>
  </si>
  <si>
    <t xml:space="preserve">Математика</t>
  </si>
  <si>
    <t xml:space="preserve">Лахтюхова Г.Г.</t>
  </si>
  <si>
    <t xml:space="preserve">ЕН.02</t>
  </si>
  <si>
    <t xml:space="preserve">Информационные технологии в профессиональной деятельности</t>
  </si>
  <si>
    <t xml:space="preserve">Макеев П.Д.</t>
  </si>
  <si>
    <t xml:space="preserve">вак. 2 п/гр</t>
  </si>
  <si>
    <t xml:space="preserve">ЕН.03</t>
  </si>
  <si>
    <t xml:space="preserve">Экологические основы природопользования</t>
  </si>
  <si>
    <t xml:space="preserve">Глушкова Т.Н.</t>
  </si>
  <si>
    <t xml:space="preserve">ОП.01</t>
  </si>
  <si>
    <t xml:space="preserve">Технологии автоматизированного машиностроения</t>
  </si>
  <si>
    <t xml:space="preserve">Маркушев М.Ю.</t>
  </si>
  <si>
    <t xml:space="preserve">ОП.02</t>
  </si>
  <si>
    <t xml:space="preserve">Метрология, стандартизация и сертификация</t>
  </si>
  <si>
    <t xml:space="preserve">Маргвелашвили Л.В.</t>
  </si>
  <si>
    <t xml:space="preserve">ОП.03</t>
  </si>
  <si>
    <t xml:space="preserve">Технологическое оборудование и приспособления</t>
  </si>
  <si>
    <t xml:space="preserve">Шиповских А.А.</t>
  </si>
  <si>
    <t xml:space="preserve">ОП.04</t>
  </si>
  <si>
    <t xml:space="preserve">Инженерная графика</t>
  </si>
  <si>
    <t xml:space="preserve">Попова О.В.</t>
  </si>
  <si>
    <t xml:space="preserve">ОП.05</t>
  </si>
  <si>
    <t xml:space="preserve">Материаловедение</t>
  </si>
  <si>
    <t xml:space="preserve">Галкина М.В.</t>
  </si>
  <si>
    <t xml:space="preserve">ОП.06</t>
  </si>
  <si>
    <t xml:space="preserve">Программирование ЧПУ для автоматизированного оборудования</t>
  </si>
  <si>
    <t xml:space="preserve">ОП.08</t>
  </si>
  <si>
    <t xml:space="preserve">Охрана труда</t>
  </si>
  <si>
    <t xml:space="preserve">ОП.10</t>
  </si>
  <si>
    <t xml:space="preserve">Процессы формообразования и инструменты</t>
  </si>
  <si>
    <t xml:space="preserve">ОП.12</t>
  </si>
  <si>
    <t xml:space="preserve">Моделирование технологических процессов </t>
  </si>
  <si>
    <t xml:space="preserve">ОП.13</t>
  </si>
  <si>
    <t xml:space="preserve">Основы электротехники и электроники</t>
  </si>
  <si>
    <t xml:space="preserve">ОП.14</t>
  </si>
  <si>
    <t xml:space="preserve">Основы проектирования технологической оснастки</t>
  </si>
  <si>
    <t xml:space="preserve">МДК.01.01</t>
  </si>
  <si>
    <t xml:space="preserve">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t>
  </si>
  <si>
    <t xml:space="preserve">Желтиков В.К.</t>
  </si>
  <si>
    <t xml:space="preserve">на 3 и 4 сем</t>
  </si>
  <si>
    <t xml:space="preserve">МДК.01.02</t>
  </si>
  <si>
    <t xml:space="preserve">Тестирование разработанной модели элементов систем автоматизации с формированием пакета технической документации</t>
  </si>
  <si>
    <t xml:space="preserve">Ванин В.А.</t>
  </si>
  <si>
    <t xml:space="preserve">УП.05</t>
  </si>
  <si>
    <t xml:space="preserve">Учебная практика</t>
  </si>
  <si>
    <t xml:space="preserve">Устинов М.Ю.</t>
  </si>
  <si>
    <t xml:space="preserve">Кожуханцев С.Б.</t>
  </si>
  <si>
    <t xml:space="preserve">Щеулов С.В.</t>
  </si>
  <si>
    <t xml:space="preserve">Медведев М.А.</t>
  </si>
  <si>
    <t xml:space="preserve">ВнеУр</t>
  </si>
  <si>
    <t xml:space="preserve">Разговоры о важном</t>
  </si>
  <si>
    <t xml:space="preserve">вак. РоВ</t>
  </si>
  <si>
    <t xml:space="preserve">11</t>
  </si>
  <si>
    <t xml:space="preserve">3ОСАТ9-7а ВБ</t>
  </si>
  <si>
    <t xml:space="preserve">Семигин К.С.</t>
  </si>
  <si>
    <t xml:space="preserve">9</t>
  </si>
  <si>
    <t xml:space="preserve">3ОСАТ9-7б ВБ</t>
  </si>
  <si>
    <t xml:space="preserve">Рогозина О.Н.</t>
  </si>
  <si>
    <t xml:space="preserve">20</t>
  </si>
  <si>
    <t xml:space="preserve">3ОСАТ9-7 ВБ</t>
  </si>
  <si>
    <t xml:space="preserve">ЕН.04</t>
  </si>
  <si>
    <t xml:space="preserve">Компьютерное моделирование</t>
  </si>
  <si>
    <t xml:space="preserve">Шишкин В.С.</t>
  </si>
  <si>
    <t xml:space="preserve">ОП.09</t>
  </si>
  <si>
    <t xml:space="preserve">Техническая  механика</t>
  </si>
  <si>
    <t xml:space="preserve">ОП.11</t>
  </si>
  <si>
    <t xml:space="preserve">САПР технологических процессов и информационные технологии в профессиональной деятельности</t>
  </si>
  <si>
    <t xml:space="preserve">ОП.15</t>
  </si>
  <si>
    <t xml:space="preserve">Безопасность жизнедеятельности</t>
  </si>
  <si>
    <t xml:space="preserve">за 4 и 5</t>
  </si>
  <si>
    <t xml:space="preserve">за 4 и 6</t>
  </si>
  <si>
    <t xml:space="preserve">КП - Тестирование разработанной модели элементов систем автоматизации с формированием пакета технической документации</t>
  </si>
  <si>
    <t xml:space="preserve">МДК.01.03</t>
  </si>
  <si>
    <t xml:space="preserve">Основы лазерной обработки</t>
  </si>
  <si>
    <t xml:space="preserve">УП.01</t>
  </si>
  <si>
    <t xml:space="preserve">ПП.01</t>
  </si>
  <si>
    <t xml:space="preserve">Производственная практика (по профилю специальности)</t>
  </si>
  <si>
    <t xml:space="preserve">Османов Э.З.</t>
  </si>
  <si>
    <t xml:space="preserve">Летникова Е.В.</t>
  </si>
  <si>
    <t xml:space="preserve">вак. ПП</t>
  </si>
  <si>
    <t xml:space="preserve">ДЭ.01</t>
  </si>
  <si>
    <t xml:space="preserve">Демонстрационный экзамен по модулю</t>
  </si>
  <si>
    <t xml:space="preserve">вак. ДЭ</t>
  </si>
  <si>
    <t xml:space="preserve">МДК.02.01</t>
  </si>
  <si>
    <t xml:space="preserve">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t>
  </si>
  <si>
    <t xml:space="preserve">МДК.02.02</t>
  </si>
  <si>
    <t xml:space="preserve">Испытания модели элементов систем автоматизации в реальных условиях и их оптимизация</t>
  </si>
  <si>
    <t xml:space="preserve">КП - Испытания модели элементов систем автоматизации в реальных условиях и их оптимизация</t>
  </si>
  <si>
    <t xml:space="preserve">МДК.02.03</t>
  </si>
  <si>
    <t xml:space="preserve">Лазерные технологии</t>
  </si>
  <si>
    <t xml:space="preserve">УП.02</t>
  </si>
  <si>
    <t xml:space="preserve">ПП.02</t>
  </si>
  <si>
    <t xml:space="preserve">ДЭ.02</t>
  </si>
  <si>
    <t xml:space="preserve">МДК.03.01</t>
  </si>
  <si>
    <t xml:space="preserve">Планирование материально-технического обеспечения работ по монтажу, наладке и техническому обслуживанию систем и средств автоматизации</t>
  </si>
  <si>
    <t xml:space="preserve">на 6 и 7</t>
  </si>
  <si>
    <t xml:space="preserve">МДК.03.02</t>
  </si>
  <si>
    <t xml:space="preserve">Разработка, организация и контроль качества работ по монтажу, наладке и техническому обслуживанию систем и средств автоматизации.</t>
  </si>
  <si>
    <t xml:space="preserve">ПП.05</t>
  </si>
  <si>
    <t xml:space="preserve">Производственная практика</t>
  </si>
  <si>
    <t xml:space="preserve">ДЭ.05</t>
  </si>
  <si>
    <t xml:space="preserve">Коршунова Т.Л.</t>
  </si>
  <si>
    <t xml:space="preserve">ОДБ.01</t>
  </si>
  <si>
    <t xml:space="preserve">24</t>
  </si>
  <si>
    <t xml:space="preserve">1-ОСАТ9-11 ВБ</t>
  </si>
  <si>
    <t xml:space="preserve">Русский язык</t>
  </si>
  <si>
    <t xml:space="preserve">ОДБ.02</t>
  </si>
  <si>
    <t xml:space="preserve">Литература</t>
  </si>
  <si>
    <t xml:space="preserve">ОДБ.03</t>
  </si>
  <si>
    <t xml:space="preserve">Родная литература</t>
  </si>
  <si>
    <t xml:space="preserve">ОДБ.04</t>
  </si>
  <si>
    <t xml:space="preserve">13</t>
  </si>
  <si>
    <t xml:space="preserve">1-ОСАТ9-11а ВБ</t>
  </si>
  <si>
    <t xml:space="preserve">Иностранный язык</t>
  </si>
  <si>
    <t xml:space="preserve">1-ОСАТ9-11б ВБ</t>
  </si>
  <si>
    <t xml:space="preserve">ОДБ.05</t>
  </si>
  <si>
    <t xml:space="preserve">Астрономия</t>
  </si>
  <si>
    <t xml:space="preserve">вак. Физика+Астр</t>
  </si>
  <si>
    <t xml:space="preserve">ОДБ.06</t>
  </si>
  <si>
    <t xml:space="preserve">ОДБ.07</t>
  </si>
  <si>
    <t xml:space="preserve">ОДБ.08</t>
  </si>
  <si>
    <t xml:space="preserve">Основы безопасности жизнедеятельности</t>
  </si>
  <si>
    <t xml:space="preserve">Кобцев Р.А.</t>
  </si>
  <si>
    <t xml:space="preserve">OДУ.01</t>
  </si>
  <si>
    <t xml:space="preserve">вак. Математика-2</t>
  </si>
  <si>
    <t xml:space="preserve">ОДУ.02</t>
  </si>
  <si>
    <t xml:space="preserve">Информатика и ИКТ</t>
  </si>
  <si>
    <t xml:space="preserve">Цыганкова С.С.</t>
  </si>
  <si>
    <t xml:space="preserve">вак. 2 п/гр инф.</t>
  </si>
  <si>
    <t xml:space="preserve">OДУ.03</t>
  </si>
  <si>
    <t xml:space="preserve">Физика</t>
  </si>
  <si>
    <t xml:space="preserve">ЭК.01.</t>
  </si>
  <si>
    <t xml:space="preserve">Информационная культура и сетевой этикет</t>
  </si>
  <si>
    <t xml:space="preserve">ЭК.02</t>
  </si>
  <si>
    <t xml:space="preserve">Экологические основы природопользования в профессиональной деятельности</t>
  </si>
  <si>
    <t xml:space="preserve">ЭК.03</t>
  </si>
  <si>
    <t xml:space="preserve">Основы финансовой грамотности</t>
  </si>
  <si>
    <t xml:space="preserve">Бочарова Н.А.</t>
  </si>
  <si>
    <t xml:space="preserve">ЭК.04</t>
  </si>
  <si>
    <t xml:space="preserve">Введение в специальность</t>
  </si>
  <si>
    <t xml:space="preserve">ЭК.05</t>
  </si>
  <si>
    <r>
      <rPr>
        <sz val="12"/>
        <color rgb="FF000000"/>
        <rFont val="Times New Roman"/>
        <family val="1"/>
      </rPr>
      <t xml:space="preserve">Индивидуальный проект </t>
    </r>
    <r>
      <rPr>
        <sz val="12"/>
        <color rgb="FFFF0000"/>
        <rFont val="Times New Roman"/>
        <family val="1"/>
      </rPr>
      <t xml:space="preserve">(Реализуется в рамках времени, отведенного на освоение Информатики , физики)</t>
    </r>
  </si>
  <si>
    <t xml:space="preserve">26</t>
  </si>
  <si>
    <t xml:space="preserve">1-ИСП9-41 ВБ (ИС)</t>
  </si>
  <si>
    <t xml:space="preserve">1-ИСП9-41а ВБ(ИС)</t>
  </si>
  <si>
    <t xml:space="preserve">1-ИСП9-41б ВБ (ИС)</t>
  </si>
  <si>
    <t xml:space="preserve">Богданчиков Б.Ю.</t>
  </si>
  <si>
    <t xml:space="preserve">Баранова Ек.Вл.</t>
  </si>
  <si>
    <t xml:space="preserve">Соколюк А.В.</t>
  </si>
  <si>
    <t xml:space="preserve">27</t>
  </si>
  <si>
    <t xml:space="preserve">1-ИСП9-37 ВБ (веб)</t>
  </si>
  <si>
    <t xml:space="preserve">Корнилова А.В.</t>
  </si>
  <si>
    <t xml:space="preserve">14</t>
  </si>
  <si>
    <t xml:space="preserve">1-ИСП9-37а ВБ (веб)</t>
  </si>
  <si>
    <t xml:space="preserve">Бруй С.Ю.</t>
  </si>
  <si>
    <t xml:space="preserve">1-ИСП9-37б ВБ (веб)</t>
  </si>
  <si>
    <t xml:space="preserve">Ветрова О.В.</t>
  </si>
  <si>
    <t xml:space="preserve">Шонхорова Н.В.</t>
  </si>
  <si>
    <t xml:space="preserve">Золотарева М.В.</t>
  </si>
  <si>
    <t xml:space="preserve">Кулакова О.А.</t>
  </si>
  <si>
    <t xml:space="preserve">Кравченко Н.В.</t>
  </si>
  <si>
    <t xml:space="preserve">Щур Д.С.</t>
  </si>
  <si>
    <t xml:space="preserve">Орлов А.Д.</t>
  </si>
  <si>
    <t xml:space="preserve">Орлов А.Д</t>
  </si>
  <si>
    <t xml:space="preserve">1-ИСП9-38 ВБ (п)</t>
  </si>
  <si>
    <t xml:space="preserve">1-ИСП9-38а ВБ (п)</t>
  </si>
  <si>
    <t xml:space="preserve">вак.-Васильева Ю.А. А/Я (а)</t>
  </si>
  <si>
    <t xml:space="preserve">1-ИСП9-38б ВБ (п)</t>
  </si>
  <si>
    <t xml:space="preserve">вак.-Васильева Ю.А. А/Я (б)</t>
  </si>
  <si>
    <t xml:space="preserve">1-ИСП9-39 ВБ (п)</t>
  </si>
  <si>
    <t xml:space="preserve">1-ИСП9-39а ВБ (п)</t>
  </si>
  <si>
    <t xml:space="preserve">1-ИСП9-39б ВБ (п)</t>
  </si>
  <si>
    <t xml:space="preserve">Римская В.В.</t>
  </si>
  <si>
    <t xml:space="preserve">Симонов В.Г.</t>
  </si>
  <si>
    <t xml:space="preserve">25</t>
  </si>
  <si>
    <t xml:space="preserve">1-ИСП9-40 ВБ (п)</t>
  </si>
  <si>
    <t xml:space="preserve">1-ИСП9-40а ВБ (п)</t>
  </si>
  <si>
    <t xml:space="preserve">1-ИСП9-40б ВБ (п)</t>
  </si>
  <si>
    <t xml:space="preserve">Бруй С.Ю,</t>
  </si>
  <si>
    <t xml:space="preserve">1ИСП11-30 ВБ (п)</t>
  </si>
  <si>
    <t xml:space="preserve">Психология общения</t>
  </si>
  <si>
    <t xml:space="preserve">Васильева Н.В.</t>
  </si>
  <si>
    <t xml:space="preserve">1ИСП11-30а ВБ (п)</t>
  </si>
  <si>
    <t xml:space="preserve">1ИСП11-30б ВБ (п)</t>
  </si>
  <si>
    <t xml:space="preserve">ОГСЭ.05</t>
  </si>
  <si>
    <t xml:space="preserve">ОГСЭ.06</t>
  </si>
  <si>
    <t xml:space="preserve">Русский язык и культура речи</t>
  </si>
  <si>
    <t xml:space="preserve">Добрышкина Н.В.</t>
  </si>
  <si>
    <t xml:space="preserve">Элементы высшей математики</t>
  </si>
  <si>
    <t xml:space="preserve">Рудзина Т.Н.</t>
  </si>
  <si>
    <t xml:space="preserve">Дискретная математика с элементами математической логики</t>
  </si>
  <si>
    <t xml:space="preserve">Теория вероятностей и математическая статистика</t>
  </si>
  <si>
    <t xml:space="preserve">Операционные системы и среды</t>
  </si>
  <si>
    <t xml:space="preserve">Угольников И.М.</t>
  </si>
  <si>
    <t xml:space="preserve">Архитектура аппаратных средств</t>
  </si>
  <si>
    <t xml:space="preserve">Евдокимов М.В.</t>
  </si>
  <si>
    <t xml:space="preserve">Информационные технологии</t>
  </si>
  <si>
    <t xml:space="preserve">Основы алгоритмизации и программирования</t>
  </si>
  <si>
    <t xml:space="preserve">1С</t>
  </si>
  <si>
    <t xml:space="preserve">Правовое обеспечение профессиональной деятельности</t>
  </si>
  <si>
    <t xml:space="preserve">Основы проектирования баз данных</t>
  </si>
  <si>
    <t xml:space="preserve">Новицкий Д.Ю.</t>
  </si>
  <si>
    <t xml:space="preserve">Стандартизация, сертификация и техническое документоведение</t>
  </si>
  <si>
    <t xml:space="preserve">Численные методы</t>
  </si>
  <si>
    <t xml:space="preserve">Пузанова А.Ю.</t>
  </si>
  <si>
    <t xml:space="preserve">Компьютерные сети </t>
  </si>
  <si>
    <t xml:space="preserve">Корнейчик В.А.</t>
  </si>
  <si>
    <t xml:space="preserve">МДК.04.01</t>
  </si>
  <si>
    <t xml:space="preserve">Внедрение и поддержка компьютерных систем</t>
  </si>
  <si>
    <t xml:space="preserve">Трусов Г.А.</t>
  </si>
  <si>
    <t xml:space="preserve">УП.04</t>
  </si>
  <si>
    <t xml:space="preserve">Клименко С.В.</t>
  </si>
  <si>
    <t xml:space="preserve">Кузякова А.М.</t>
  </si>
  <si>
    <t xml:space="preserve">Белоусова О.И.</t>
  </si>
  <si>
    <t xml:space="preserve">2ИСП9-24 ВБ (п)</t>
  </si>
  <si>
    <t xml:space="preserve">2ИСП9-24а ВБ (п)</t>
  </si>
  <si>
    <t xml:space="preserve">2ИСП9-24б ВБ (п)</t>
  </si>
  <si>
    <t xml:space="preserve">Бастрыкин К.М.</t>
  </si>
  <si>
    <t xml:space="preserve">вак.-2-ИСП-ИТ</t>
  </si>
  <si>
    <t xml:space="preserve">Томашевич А.А.</t>
  </si>
  <si>
    <t xml:space="preserve">Свистунова С.А.</t>
  </si>
  <si>
    <t xml:space="preserve">Квеквескири Е.С.</t>
  </si>
  <si>
    <t xml:space="preserve">23</t>
  </si>
  <si>
    <t xml:space="preserve">2ИСП9-25 ВБ (п)</t>
  </si>
  <si>
    <t xml:space="preserve">2ИСП9-25а ВБ (п)</t>
  </si>
  <si>
    <t xml:space="preserve">2ИСП9-25б ВБ (п)</t>
  </si>
  <si>
    <t xml:space="preserve">Климаков В.А</t>
  </si>
  <si>
    <t xml:space="preserve">Леймонченко Л.Б.</t>
  </si>
  <si>
    <t xml:space="preserve">Николаенко Н.А.</t>
  </si>
  <si>
    <t xml:space="preserve">Васильцев И.И.</t>
  </si>
  <si>
    <t xml:space="preserve">Долаш Д.В.</t>
  </si>
  <si>
    <t xml:space="preserve">2ИСП9-28 ВБ (п)</t>
  </si>
  <si>
    <t xml:space="preserve">2ИСП9-28а ВБ (п)</t>
  </si>
  <si>
    <t xml:space="preserve">Баранова Ел.Ва.</t>
  </si>
  <si>
    <t xml:space="preserve">2ИСП9-28б ВБ (п)</t>
  </si>
  <si>
    <t xml:space="preserve">Климова И.В.</t>
  </si>
  <si>
    <t xml:space="preserve">Зайцева О.В.</t>
  </si>
  <si>
    <t xml:space="preserve">Бастрыкина К.А.</t>
  </si>
  <si>
    <t xml:space="preserve">Казиханов Ф.И.</t>
  </si>
  <si>
    <t xml:space="preserve">Квеквескири В.А.</t>
  </si>
  <si>
    <t xml:space="preserve">вак. УП</t>
  </si>
  <si>
    <t xml:space="preserve">Вак. УП (Харламов)</t>
  </si>
  <si>
    <t xml:space="preserve">Харламов Д.</t>
  </si>
  <si>
    <t xml:space="preserve">2ИСП9-26 ВБ (БД)</t>
  </si>
  <si>
    <t xml:space="preserve">2ИСП9-26а ВБ (БД)</t>
  </si>
  <si>
    <t xml:space="preserve">2ИСП9-26б ВБ (БД)</t>
  </si>
  <si>
    <t xml:space="preserve">вак.-1-ИСП-ИТ</t>
  </si>
  <si>
    <t xml:space="preserve">С#</t>
  </si>
  <si>
    <t xml:space="preserve">Основы предпринимательской деятельности</t>
  </si>
  <si>
    <t xml:space="preserve">Гаврилова Л.А.</t>
  </si>
  <si>
    <t xml:space="preserve">Троицкая М.С.</t>
  </si>
  <si>
    <t xml:space="preserve">Мартиросян В.А.</t>
  </si>
  <si>
    <t xml:space="preserve">Виеру А.Н.</t>
  </si>
  <si>
    <t xml:space="preserve">2ИСП9-27 ВБ (БД)</t>
  </si>
  <si>
    <t xml:space="preserve">2ИСП9-27а ВБ (БД)</t>
  </si>
  <si>
    <t xml:space="preserve">2ИСП9-27б ВБ (БД)</t>
  </si>
  <si>
    <t xml:space="preserve">Вак. УП (Магомедов)</t>
  </si>
  <si>
    <t xml:space="preserve">Вашкевич С.И.</t>
  </si>
  <si>
    <t xml:space="preserve">Куропаткина О.П.</t>
  </si>
  <si>
    <t xml:space="preserve">3ИСП9-15 ВБ (п)</t>
  </si>
  <si>
    <t xml:space="preserve">3ИСП9-15а ВБ (п)</t>
  </si>
  <si>
    <t xml:space="preserve">3ИСП9-15б ВБ (п)</t>
  </si>
  <si>
    <t xml:space="preserve">ОП.07</t>
  </si>
  <si>
    <t xml:space="preserve">Экономика отрасли</t>
  </si>
  <si>
    <t xml:space="preserve">Разработка программных модулей</t>
  </si>
  <si>
    <t xml:space="preserve">Токарь И.А.</t>
  </si>
  <si>
    <t xml:space="preserve">на 6, 7, 8 </t>
  </si>
  <si>
    <t xml:space="preserve">Разработка мобильных приложений</t>
  </si>
  <si>
    <t xml:space="preserve">на 6, 7 </t>
  </si>
  <si>
    <t xml:space="preserve">МДК.01.04</t>
  </si>
  <si>
    <t xml:space="preserve">Системное программирование</t>
  </si>
  <si>
    <t xml:space="preserve">Инструментальные средства разработки программного обеспечения</t>
  </si>
  <si>
    <t xml:space="preserve">Вак.-1-ИСП-02.02. </t>
  </si>
  <si>
    <t xml:space="preserve">Математическое моделирование</t>
  </si>
  <si>
    <t xml:space="preserve">Дружинин Б.Н.</t>
  </si>
  <si>
    <t xml:space="preserve">Самхарадзе И.З.</t>
  </si>
  <si>
    <t xml:space="preserve">Малыгина М.Ю.</t>
  </si>
  <si>
    <t xml:space="preserve">МДК.04.02</t>
  </si>
  <si>
    <t xml:space="preserve">Обеспечение качества функционирования компьютерных систем</t>
  </si>
  <si>
    <t xml:space="preserve">ПП.04</t>
  </si>
  <si>
    <t xml:space="preserve">ДЭ.04</t>
  </si>
  <si>
    <t xml:space="preserve">МДК.11.01</t>
  </si>
  <si>
    <t xml:space="preserve">Технология разработки и защиты баз данных</t>
  </si>
  <si>
    <t xml:space="preserve">УП.11</t>
  </si>
  <si>
    <t xml:space="preserve">вак. УП (Самхарадзе))</t>
  </si>
  <si>
    <t xml:space="preserve">ПП.11</t>
  </si>
  <si>
    <t xml:space="preserve">ДЭ.11</t>
  </si>
  <si>
    <t xml:space="preserve">3ИСП9-16 ВБ (п)</t>
  </si>
  <si>
    <t xml:space="preserve">3ИСП9-16а ВБ (п)</t>
  </si>
  <si>
    <t xml:space="preserve">3ИСП9-16б ВБ (п)</t>
  </si>
  <si>
    <t xml:space="preserve">3ИСП9-17 ВБ (п)</t>
  </si>
  <si>
    <t xml:space="preserve">3ИСП9-17а ВБ (п)</t>
  </si>
  <si>
    <t xml:space="preserve">3ИСП9-17б ВБ (п)</t>
  </si>
  <si>
    <t xml:space="preserve">Падев В.К.</t>
  </si>
  <si>
    <t xml:space="preserve">3ИСП9-18 ВБ (БД)</t>
  </si>
  <si>
    <t xml:space="preserve">3ИСП9-18а ВБ (БД)</t>
  </si>
  <si>
    <t xml:space="preserve">3ИСП9-18б ВБ (БД)</t>
  </si>
  <si>
    <t xml:space="preserve">Поддержка и тестирование программных модулей</t>
  </si>
  <si>
    <t xml:space="preserve">вак.-1-ИСП-01.02</t>
  </si>
  <si>
    <t xml:space="preserve">Адышкин С.С.</t>
  </si>
  <si>
    <t xml:space="preserve">Карпов Р.В.</t>
  </si>
  <si>
    <t xml:space="preserve">Возвахов Д.А.</t>
  </si>
  <si>
    <t xml:space="preserve">МДК.07.01</t>
  </si>
  <si>
    <t xml:space="preserve">Управление и автоматизация баз данных</t>
  </si>
  <si>
    <t xml:space="preserve">Вак.-1-ИСП-07.01</t>
  </si>
  <si>
    <t xml:space="preserve">на 6, 7, 8</t>
  </si>
  <si>
    <t xml:space="preserve">МДК.07.02</t>
  </si>
  <si>
    <t xml:space="preserve">Сертификация информационных систем</t>
  </si>
  <si>
    <t xml:space="preserve">на 6, 7</t>
  </si>
  <si>
    <t xml:space="preserve">УП.07</t>
  </si>
  <si>
    <t xml:space="preserve">на 5, 6, 7, 8</t>
  </si>
  <si>
    <t xml:space="preserve">21</t>
  </si>
  <si>
    <t xml:space="preserve">3ИСП9-19 ВБ (БД)</t>
  </si>
  <si>
    <t xml:space="preserve">3ИСП9-19а ВБ (БД)</t>
  </si>
  <si>
    <t xml:space="preserve">3ИСП9-19б ВБ (БД)</t>
  </si>
  <si>
    <t xml:space="preserve">Харламов Д. </t>
  </si>
  <si>
    <t xml:space="preserve">4ИСП9-9а ВБ (п)</t>
  </si>
  <si>
    <t xml:space="preserve">4ИСП9-9б ВБ (п)</t>
  </si>
  <si>
    <t xml:space="preserve">4ИСП9-9 ВБ (п)</t>
  </si>
  <si>
    <t xml:space="preserve">Менеджмент в профессиональной деятельности</t>
  </si>
  <si>
    <t xml:space="preserve">Управление малым предприятием</t>
  </si>
  <si>
    <t xml:space="preserve">Целых В.А.</t>
  </si>
  <si>
    <t xml:space="preserve">на 4,5 и 6</t>
  </si>
  <si>
    <t xml:space="preserve">КП - Разработка программных модулей</t>
  </si>
  <si>
    <t xml:space="preserve">Вак. КП - Виеру А.Н.</t>
  </si>
  <si>
    <t xml:space="preserve">на 4 и 5</t>
  </si>
  <si>
    <t xml:space="preserve">КП - Разработка мобильных приложений</t>
  </si>
  <si>
    <t xml:space="preserve">Ф-3 Корнейчик</t>
  </si>
  <si>
    <t xml:space="preserve">Технология разработки программного обеспечения</t>
  </si>
  <si>
    <t xml:space="preserve">ПДП.00</t>
  </si>
  <si>
    <t xml:space="preserve">Производственная практика (преддипломная)</t>
  </si>
  <si>
    <t xml:space="preserve">вак. ПДП</t>
  </si>
  <si>
    <t xml:space="preserve">ГИА.01.01</t>
  </si>
  <si>
    <t xml:space="preserve">Подготовка  дипломного проекта (работы)  с 18 мая по 14 июня </t>
  </si>
  <si>
    <t xml:space="preserve">вак. ГИА</t>
  </si>
  <si>
    <t xml:space="preserve">ГИА.01.04</t>
  </si>
  <si>
    <t xml:space="preserve">Защита  дипломного проекта (работы)   с 15 июня по 28 июня</t>
  </si>
  <si>
    <t xml:space="preserve">4ИСП9-10а ВБ (п)</t>
  </si>
  <si>
    <t xml:space="preserve">4ИСП9-10б ВБ (п)</t>
  </si>
  <si>
    <t xml:space="preserve">28</t>
  </si>
  <si>
    <t xml:space="preserve">4ИСП9-10 ВБ (п)</t>
  </si>
  <si>
    <t xml:space="preserve">Вак.-1-ИСП.01.01.</t>
  </si>
  <si>
    <t xml:space="preserve">Вак. ПП</t>
  </si>
  <si>
    <t xml:space="preserve">2АСС9-8 ВБ</t>
  </si>
  <si>
    <t xml:space="preserve">2АСС9-8а ВБ</t>
  </si>
  <si>
    <t xml:space="preserve">2АСС9-8б ВБ</t>
  </si>
  <si>
    <t xml:space="preserve">Элементы высшей математики </t>
  </si>
  <si>
    <t xml:space="preserve">Дискретная математика</t>
  </si>
  <si>
    <t xml:space="preserve">вак. Математика экз.</t>
  </si>
  <si>
    <t xml:space="preserve">Чагмавели Н.В.</t>
  </si>
  <si>
    <t xml:space="preserve">Информационные технологи</t>
  </si>
  <si>
    <t xml:space="preserve">Балашов Н.А.</t>
  </si>
  <si>
    <t xml:space="preserve">Основы электротехники</t>
  </si>
  <si>
    <t xml:space="preserve">Инженерная компьютерная графика</t>
  </si>
  <si>
    <t xml:space="preserve">Основы теории информации</t>
  </si>
  <si>
    <t xml:space="preserve">Технология физического уровня передачи данных</t>
  </si>
  <si>
    <t xml:space="preserve">Компьютерные сети</t>
  </si>
  <si>
    <t xml:space="preserve">на 4,5,6 сем</t>
  </si>
  <si>
    <t xml:space="preserve">Организация, принципы построения и функционирования компьютерных сетей</t>
  </si>
  <si>
    <t xml:space="preserve">Михеев Н.Н.</t>
  </si>
  <si>
    <t xml:space="preserve">Артемов А.П.</t>
  </si>
  <si>
    <t xml:space="preserve">2АСС9-9 ВБ</t>
  </si>
  <si>
    <t xml:space="preserve">2АСС9-9а ВБ</t>
  </si>
  <si>
    <t xml:space="preserve">2АСС9-9б ВБ</t>
  </si>
  <si>
    <t xml:space="preserve">Туровский Е.Н.</t>
  </si>
  <si>
    <t xml:space="preserve">3АСС9-5а ВБ</t>
  </si>
  <si>
    <t xml:space="preserve">3АСС9-5б ВБ</t>
  </si>
  <si>
    <t xml:space="preserve">3АСС9-5 ВБ</t>
  </si>
  <si>
    <t xml:space="preserve">Правовое обеспечение профдеятельности</t>
  </si>
  <si>
    <t xml:space="preserve">Настройка, обновление и конфигурация операционных систем </t>
  </si>
  <si>
    <t xml:space="preserve">Плаксо В.А.</t>
  </si>
  <si>
    <t xml:space="preserve">на 4,5,6</t>
  </si>
  <si>
    <t xml:space="preserve">КП - Организация, принципы построения и функционирования компьютерных сетей</t>
  </si>
  <si>
    <t xml:space="preserve">Вак. КП - Угольников И.М.</t>
  </si>
  <si>
    <t xml:space="preserve">Системы коммутации, технологии их монтажа и обслуживания</t>
  </si>
  <si>
    <t xml:space="preserve">Дизайн проектируемых систем</t>
  </si>
  <si>
    <t xml:space="preserve">Микловш О.Н.</t>
  </si>
  <si>
    <t xml:space="preserve">ДЭ</t>
  </si>
  <si>
    <t xml:space="preserve">Администрирование сетевых операционных систем</t>
  </si>
  <si>
    <t xml:space="preserve">Вак. КС (Хохлов)</t>
  </si>
  <si>
    <t xml:space="preserve">на 5,6,7</t>
  </si>
  <si>
    <t xml:space="preserve">Программное обеспечение компьютерных сетей</t>
  </si>
  <si>
    <t xml:space="preserve">на 6,7</t>
  </si>
  <si>
    <t xml:space="preserve">Организация администрирования компьютерных систем</t>
  </si>
  <si>
    <t xml:space="preserve">МДК.02.04</t>
  </si>
  <si>
    <t xml:space="preserve">Настройка сетевых служб в компьютерных сетях</t>
  </si>
  <si>
    <t xml:space="preserve">Эксплуатация объектов сетевой инфраструктуры</t>
  </si>
  <si>
    <t xml:space="preserve">на 6,7,8</t>
  </si>
  <si>
    <t xml:space="preserve">1АСС9-12 ВБ</t>
  </si>
  <si>
    <r>
      <rPr>
        <b val="true"/>
        <sz val="12"/>
        <color rgb="FF000000"/>
        <rFont val="Times New Roman"/>
        <family val="1"/>
      </rPr>
      <t xml:space="preserve">Индивидуальный проект </t>
    </r>
    <r>
      <rPr>
        <b val="true"/>
        <sz val="12"/>
        <color rgb="FFFF0000"/>
        <rFont val="Times New Roman"/>
        <family val="1"/>
      </rPr>
      <t xml:space="preserve">(Реализуется в рамках времени, отведенного на освоение Информатики , физики)</t>
    </r>
  </si>
  <si>
    <t xml:space="preserve"> </t>
  </si>
  <si>
    <t xml:space="preserve">Нагрузка на 2022-2023 уч. год. </t>
  </si>
  <si>
    <t xml:space="preserve">С   педагогической нагрузкой ознакомлен. Экземпляр получен на руки.                            дата                            подпись</t>
  </si>
  <si>
    <t xml:space="preserve">Учебные планы размещены: главная - сотрудники - учебная часть - Пригожая - Уч. планы на 2022-2023 уч. год.</t>
  </si>
  <si>
    <r>
      <rPr>
        <sz val="18"/>
        <rFont val="Arial Cyr"/>
        <family val="0"/>
      </rPr>
      <t xml:space="preserve">Проверить по учебным планам, в случае обнаружения ошибок сообщить в учебную </t>
    </r>
    <r>
      <rPr>
        <b val="true"/>
        <sz val="18"/>
        <rFont val="Arial Cyr"/>
        <family val="0"/>
      </rPr>
      <t xml:space="preserve"> часть до 18.06.2022</t>
    </r>
  </si>
  <si>
    <r>
      <rPr>
        <sz val="18"/>
        <rFont val="Arial Cyr"/>
        <family val="0"/>
      </rPr>
      <t xml:space="preserve">Нагрузка по производственной и преддипломной практике тарифицируется </t>
    </r>
    <r>
      <rPr>
        <b val="true"/>
        <sz val="18"/>
        <rFont val="Arial Cyr"/>
        <family val="0"/>
      </rPr>
      <t xml:space="preserve">отделом практики</t>
    </r>
  </si>
  <si>
    <t xml:space="preserve">  </t>
  </si>
  <si>
    <t xml:space="preserve">1</t>
  </si>
  <si>
    <t xml:space="preserve">2ОСАТ9-8 ВБ</t>
  </si>
  <si>
    <t xml:space="preserve">2ОСАТ9-8б ВБ</t>
  </si>
  <si>
    <t xml:space="preserve">Устинов Д.Ю.</t>
  </si>
  <si>
    <t xml:space="preserve">1-ИСП9-30 ВБ</t>
  </si>
  <si>
    <t xml:space="preserve">1-ИСП9-30а ВБ</t>
  </si>
  <si>
    <t xml:space="preserve">1-ИСП9-35 ВБ</t>
  </si>
  <si>
    <t xml:space="preserve">1-ИСП9-35б ВБ</t>
  </si>
  <si>
    <t xml:space="preserve">Новицкий</t>
  </si>
  <si>
    <t xml:space="preserve">2ИСП11-20 (БД)</t>
  </si>
  <si>
    <t xml:space="preserve">2ИСП11-20б (БД)</t>
  </si>
  <si>
    <t xml:space="preserve">Магомедов Э.М.</t>
  </si>
  <si>
    <t xml:space="preserve">на 4, 5 и 6 сем</t>
  </si>
  <si>
    <t xml:space="preserve">на 4, 5 сем</t>
  </si>
  <si>
    <t xml:space="preserve">на 3, 4, 5 и 6</t>
  </si>
  <si>
    <t xml:space="preserve">1АСС11-5 ВБ</t>
  </si>
  <si>
    <t xml:space="preserve">1АСС11-5б ВБ</t>
  </si>
  <si>
    <t xml:space="preserve">на 2,3,4 сем</t>
  </si>
  <si>
    <t xml:space="preserve">Вак. УП  (АСС сети)</t>
  </si>
  <si>
    <t xml:space="preserve">3АСС9-3б ВБ</t>
  </si>
  <si>
    <t xml:space="preserve">3АСС9-3 ВБ</t>
  </si>
  <si>
    <t xml:space="preserve">3АСС11-3а ВБ</t>
  </si>
  <si>
    <t xml:space="preserve">3АСС11-3б ВБ</t>
  </si>
  <si>
    <t xml:space="preserve">2</t>
  </si>
  <si>
    <t xml:space="preserve">3АСС11-3 ВБ</t>
  </si>
  <si>
    <t xml:space="preserve">Шадрин А.О.</t>
  </si>
  <si>
    <t xml:space="preserve">Коммуникация и общение   </t>
  </si>
  <si>
    <t xml:space="preserve">ОП.16</t>
  </si>
  <si>
    <t xml:space="preserve">на 3,4,5</t>
  </si>
  <si>
    <t xml:space="preserve">КП - Администрирование сетевых операционных систем</t>
  </si>
  <si>
    <t xml:space="preserve">на 4,5</t>
  </si>
  <si>
    <t xml:space="preserve">Безопасность компьютерных сетей</t>
  </si>
  <si>
    <t xml:space="preserve">на 5,6</t>
  </si>
  <si>
    <t xml:space="preserve">МДК.03.03</t>
  </si>
  <si>
    <t xml:space="preserve">Поиск и устранение неисправностей в компьютерных сетях </t>
  </si>
  <si>
    <t xml:space="preserve">УП.03</t>
  </si>
  <si>
    <t xml:space="preserve">вак. УП (АСС сети)</t>
  </si>
  <si>
    <t xml:space="preserve">ПП.03</t>
  </si>
  <si>
    <t xml:space="preserve">ГИА.01</t>
  </si>
  <si>
    <t xml:space="preserve">Подготовка  выпускной квалификационной работы  с 18 мая по 14 июня </t>
  </si>
  <si>
    <t xml:space="preserve">ГИА.04</t>
  </si>
  <si>
    <t xml:space="preserve">Защита выпускной квалификационной работы с 15 июня по 28 июня</t>
  </si>
  <si>
    <t xml:space="preserve">4АСС9-2а ВБ</t>
  </si>
  <si>
    <t xml:space="preserve">4АСС9-2б ВБ</t>
  </si>
  <si>
    <t xml:space="preserve">4АСС9-2 ВБ</t>
  </si>
  <si>
    <t xml:space="preserve">вак. КП - Падев</t>
  </si>
  <si>
    <t xml:space="preserve">на 7,8</t>
  </si>
  <si>
    <t xml:space="preserve">4КС9-9б ВБ</t>
  </si>
  <si>
    <t xml:space="preserve">4КС9-9 ВБ</t>
  </si>
  <si>
    <t xml:space="preserve">Организация работы и управление</t>
  </si>
  <si>
    <t xml:space="preserve">Основы предприниательской деятельности</t>
  </si>
  <si>
    <t xml:space="preserve">Организация администрирования компьютерных сетей</t>
  </si>
  <si>
    <t xml:space="preserve">КП - Организация администрирования компьютерных сетей</t>
  </si>
  <si>
    <t xml:space="preserve">ПП.02.</t>
  </si>
  <si>
    <t xml:space="preserve">Производственная практика ( по профилю специальности) </t>
  </si>
  <si>
    <t xml:space="preserve">Мураева С.В.</t>
  </si>
  <si>
    <t xml:space="preserve">Безопасность функционирования информационных систем </t>
  </si>
  <si>
    <t xml:space="preserve">конс</t>
  </si>
  <si>
    <t xml:space="preserve">Вакансии консультаций</t>
  </si>
  <si>
    <t xml:space="preserve">вак. Конс.</t>
  </si>
  <si>
    <t xml:space="preserve">ПП.03.</t>
  </si>
  <si>
    <t xml:space="preserve">Производственная практика (по профилю специальности) </t>
  </si>
  <si>
    <t xml:space="preserve">ДЭ.03</t>
  </si>
  <si>
    <t xml:space="preserve">Подготовка  выпускной квалификационной работы  с 11 мая по 14 июня </t>
  </si>
  <si>
    <t xml:space="preserve">ГИА.02</t>
  </si>
  <si>
    <t xml:space="preserve">Рецензия</t>
  </si>
  <si>
    <t xml:space="preserve">ГИА.03</t>
  </si>
  <si>
    <t xml:space="preserve">Нормоконтроль</t>
  </si>
  <si>
    <t xml:space="preserve">Защита выпускной квалификационной работы     с 15 июня по 28 июня</t>
  </si>
  <si>
    <t xml:space="preserve">1ОСАТ11-7</t>
  </si>
  <si>
    <t xml:space="preserve">1ОСАТ11-7а</t>
  </si>
  <si>
    <t xml:space="preserve">1ОСАТ11-7б</t>
  </si>
  <si>
    <t xml:space="preserve">2ОСАТ9-8</t>
  </si>
  <si>
    <t xml:space="preserve">2ОСАТ9-8а</t>
  </si>
  <si>
    <t xml:space="preserve">2ОСАТ9-8б</t>
  </si>
  <si>
    <t xml:space="preserve">2ОСАТ11-6а</t>
  </si>
  <si>
    <t xml:space="preserve">2ОСАТ11-6б</t>
  </si>
  <si>
    <t xml:space="preserve">19</t>
  </si>
  <si>
    <t xml:space="preserve">2ОСАТ11-6</t>
  </si>
  <si>
    <t xml:space="preserve">на 2 и 3 сем</t>
  </si>
  <si>
    <t xml:space="preserve">не 3 и 4 сем</t>
  </si>
  <si>
    <t xml:space="preserve">на 4 и 5 сем</t>
  </si>
  <si>
    <t xml:space="preserve">3ОСАТ9-6а</t>
  </si>
  <si>
    <t xml:space="preserve">3ОСАТ9-6б</t>
  </si>
  <si>
    <t xml:space="preserve">3ОСАТ9-6</t>
  </si>
  <si>
    <t xml:space="preserve">3ОСАТ11-5а</t>
  </si>
  <si>
    <t xml:space="preserve">3ОСАТ11-5б</t>
  </si>
  <si>
    <t xml:space="preserve">3ОСАТ11-5</t>
  </si>
  <si>
    <t xml:space="preserve">Экономика организации</t>
  </si>
  <si>
    <t xml:space="preserve">Гидро -,  пневмоавтоматика   автоматизированного  технологического оборудования</t>
  </si>
  <si>
    <t xml:space="preserve">ОП.17</t>
  </si>
  <si>
    <t xml:space="preserve">КП - Разработка, организация и контроль качества работ по монтажу, наладке и техническому обслуживанию систем и средств автоматизации.</t>
  </si>
  <si>
    <t xml:space="preserve">вак. КП - Маркушев</t>
  </si>
  <si>
    <t xml:space="preserve">Эксплуатация автоматизированного лазерного оборудования </t>
  </si>
  <si>
    <t xml:space="preserve">Осуществление текущего мониторинга состояния систем автоматизации</t>
  </si>
  <si>
    <t xml:space="preserve">Организация работ по устранению неполадок и отказов автоматизированного оборудования</t>
  </si>
  <si>
    <t xml:space="preserve">МДК.04.03</t>
  </si>
  <si>
    <t xml:space="preserve"> Лазерная обработка</t>
  </si>
  <si>
    <t xml:space="preserve">перенос на 1 п/г?</t>
  </si>
  <si>
    <t xml:space="preserve">ДЭ.4</t>
  </si>
  <si>
    <t xml:space="preserve">Государственный экзамен </t>
  </si>
  <si>
    <t xml:space="preserve">4ОСАТ9-4а</t>
  </si>
  <si>
    <t xml:space="preserve">4ОСАТ9-4б</t>
  </si>
  <si>
    <t xml:space="preserve">4ОСАТ9-4</t>
  </si>
  <si>
    <t xml:space="preserve">за 6 и 7</t>
  </si>
  <si>
    <t xml:space="preserve">4ОСАТ9-5а</t>
  </si>
  <si>
    <t xml:space="preserve">4ОСАТ9-5б</t>
  </si>
  <si>
    <t xml:space="preserve">4ОСАТ9-5</t>
  </si>
  <si>
    <t xml:space="preserve">16</t>
  </si>
  <si>
    <t xml:space="preserve">4КС9-9а</t>
  </si>
  <si>
    <t xml:space="preserve">4КС9-9</t>
  </si>
  <si>
    <t xml:space="preserve">2ИСП9-22 (ис)</t>
  </si>
  <si>
    <t xml:space="preserve">2ИСП9-22а (ис)</t>
  </si>
  <si>
    <t xml:space="preserve">2ИСП9-22б (ис)</t>
  </si>
  <si>
    <t xml:space="preserve">Вак. УП (Вашкевич)</t>
  </si>
  <si>
    <t xml:space="preserve">2ИСП11-23 (ис)</t>
  </si>
  <si>
    <t xml:space="preserve">2ИСП11-23а (ис)</t>
  </si>
  <si>
    <t xml:space="preserve">2ИСП11-23б (ис)</t>
  </si>
  <si>
    <t xml:space="preserve">Моделирование и анализ программного обеспечения</t>
  </si>
  <si>
    <t xml:space="preserve">Управление проектами</t>
  </si>
  <si>
    <t xml:space="preserve">МДК.05.01</t>
  </si>
  <si>
    <t xml:space="preserve">Проектирование и дизайн информационных систем</t>
  </si>
  <si>
    <t xml:space="preserve">КП - Проектирование и дизайн информационных систем</t>
  </si>
  <si>
    <t xml:space="preserve">МДК.05.02</t>
  </si>
  <si>
    <t xml:space="preserve">Разработка кода информационных систем</t>
  </si>
  <si>
    <t xml:space="preserve">МДК.05.03</t>
  </si>
  <si>
    <t xml:space="preserve">Тестирование информационных систем</t>
  </si>
  <si>
    <t xml:space="preserve">МДК.05.04</t>
  </si>
  <si>
    <t xml:space="preserve">Организация, принципы построения и функционирования информационных систем и сетей</t>
  </si>
  <si>
    <t xml:space="preserve">МДК.06.01</t>
  </si>
  <si>
    <t xml:space="preserve">Внедрение информационных систем</t>
  </si>
  <si>
    <t xml:space="preserve">МДК.06.02</t>
  </si>
  <si>
    <t xml:space="preserve">Инженерно-техническая поддержка сопровождения информационных систем</t>
  </si>
  <si>
    <t xml:space="preserve">МДК.06.03</t>
  </si>
  <si>
    <t xml:space="preserve">Устройство и функционирование информационной системы</t>
  </si>
  <si>
    <t xml:space="preserve">МДК.06.05</t>
  </si>
  <si>
    <t xml:space="preserve">Эксплуатация объектов информационных систем и сетей</t>
  </si>
  <si>
    <t xml:space="preserve">УП.06</t>
  </si>
  <si>
    <t xml:space="preserve">1-ИСП9-32 (п)</t>
  </si>
  <si>
    <t xml:space="preserve">1-ИСП9-32а (п)</t>
  </si>
  <si>
    <t xml:space="preserve">1-ИСП9-32б (п)</t>
  </si>
  <si>
    <t xml:space="preserve">1-ИСП9-30 (п)</t>
  </si>
  <si>
    <t xml:space="preserve">1-ИСП9-30а (п)</t>
  </si>
  <si>
    <t xml:space="preserve">1-ИСП9-30б (п)</t>
  </si>
  <si>
    <t xml:space="preserve">1-ИСП9-31 (п)</t>
  </si>
  <si>
    <t xml:space="preserve">1-ИСП9-31а (п)</t>
  </si>
  <si>
    <t xml:space="preserve">1-ИСП9-31б (п)</t>
  </si>
  <si>
    <t xml:space="preserve">Сурина</t>
  </si>
  <si>
    <t xml:space="preserve">1-ИСП9-35 (ИС)</t>
  </si>
  <si>
    <t xml:space="preserve">1-ИСП9-35а (ИС)</t>
  </si>
  <si>
    <t xml:space="preserve">1-ИСП9-35б (ИС)</t>
  </si>
  <si>
    <t xml:space="preserve">1ИСП11-27 (п)</t>
  </si>
  <si>
    <t xml:space="preserve">Васильева И.Ю.</t>
  </si>
  <si>
    <t xml:space="preserve">1ИСП11-27а (п)</t>
  </si>
  <si>
    <t xml:space="preserve">1ИСП11-27б (п)</t>
  </si>
  <si>
    <t xml:space="preserve">1ИСП11-28 (п)</t>
  </si>
  <si>
    <t xml:space="preserve">1ИСП11-28а (п)</t>
  </si>
  <si>
    <t xml:space="preserve">1ИСП11-28б (п)</t>
  </si>
  <si>
    <t xml:space="preserve">2ИСП9-20 (п)</t>
  </si>
  <si>
    <t xml:space="preserve">2ИСП9-20а (п)</t>
  </si>
  <si>
    <t xml:space="preserve">2ИСП9-20б (п)</t>
  </si>
  <si>
    <t xml:space="preserve">2ИСП9-21 (п)</t>
  </si>
  <si>
    <t xml:space="preserve">2ИСП9-21а (п)</t>
  </si>
  <si>
    <t xml:space="preserve">2ИСП9-21б (п)</t>
  </si>
  <si>
    <t xml:space="preserve">2ИСП11-20а (БД)</t>
  </si>
  <si>
    <t xml:space="preserve">3ИСП9-11 (п)</t>
  </si>
  <si>
    <t xml:space="preserve">3ИСП9-11а (п)</t>
  </si>
  <si>
    <t xml:space="preserve">3ИСП9-11б (п)</t>
  </si>
  <si>
    <t xml:space="preserve">Магамедов Э.А.</t>
  </si>
  <si>
    <t xml:space="preserve">3ИСП9-12 (п)</t>
  </si>
  <si>
    <t xml:space="preserve">3ИСП9-12а (п)</t>
  </si>
  <si>
    <t xml:space="preserve">3ИСП9-12б (п)</t>
  </si>
  <si>
    <t xml:space="preserve">3ИСП9-13 (БД)</t>
  </si>
  <si>
    <t xml:space="preserve">3ИСП9-13а (БД)</t>
  </si>
  <si>
    <t xml:space="preserve">3ИСП9-13б (БД)</t>
  </si>
  <si>
    <t xml:space="preserve">3ИСП9-14 (БД)</t>
  </si>
  <si>
    <t xml:space="preserve">3ИСП9-14а (БД)</t>
  </si>
  <si>
    <t xml:space="preserve">3ИСП9-14б (БД)</t>
  </si>
  <si>
    <t xml:space="preserve">3ИСП11-14а (п)</t>
  </si>
  <si>
    <t xml:space="preserve">3ИСП11-14б (п)</t>
  </si>
  <si>
    <t xml:space="preserve">3ИСП11-14 (п)</t>
  </si>
  <si>
    <t xml:space="preserve">вак. КП - Адышкин</t>
  </si>
  <si>
    <t xml:space="preserve">3ИСП11-15а (п)</t>
  </si>
  <si>
    <t xml:space="preserve">3ИСП11-15б (п)</t>
  </si>
  <si>
    <t xml:space="preserve">3ИСП11-15 (п)</t>
  </si>
  <si>
    <t xml:space="preserve">4ИСП9-8а (п)</t>
  </si>
  <si>
    <t xml:space="preserve">4ИСП9-8б (п)</t>
  </si>
  <si>
    <t xml:space="preserve">4ИСП9-8 (п)</t>
  </si>
  <si>
    <t xml:space="preserve">3ИСП11-16а (БД)</t>
  </si>
  <si>
    <t xml:space="preserve">3ИСП11-16б (БД)</t>
  </si>
  <si>
    <t xml:space="preserve">3ИСП11-16 (БД)</t>
  </si>
  <si>
    <t xml:space="preserve">Пригожая С.В.</t>
  </si>
  <si>
    <t xml:space="preserve">КП - Управление и автоматизация баз данных</t>
  </si>
  <si>
    <t xml:space="preserve">на 4,5 сем</t>
  </si>
  <si>
    <t xml:space="preserve">ПП.07</t>
  </si>
  <si>
    <t xml:space="preserve">ДЭ.07</t>
  </si>
  <si>
    <t xml:space="preserve">на 3,4,5,6 сем</t>
  </si>
  <si>
    <t xml:space="preserve">КП - Технология разработки и защиты баз данных</t>
  </si>
  <si>
    <t xml:space="preserve">вак. КП - Куропаткина</t>
  </si>
  <si>
    <t xml:space="preserve">3ИСП11-17а (БД)</t>
  </si>
  <si>
    <t xml:space="preserve">3ИСП11-17б (БД)</t>
  </si>
  <si>
    <t xml:space="preserve">3ИСП11-17 (БД)</t>
  </si>
  <si>
    <t xml:space="preserve">4ИСП9-7а (БД)</t>
  </si>
  <si>
    <t xml:space="preserve">4ИСП9-7б (БД)</t>
  </si>
  <si>
    <t xml:space="preserve">4ИСП9-7 (БД)</t>
  </si>
  <si>
    <t xml:space="preserve">Вак. КП - Николаенко Н.А.</t>
  </si>
  <si>
    <t xml:space="preserve">1АСС11-5</t>
  </si>
  <si>
    <t xml:space="preserve">1АСС11-5а</t>
  </si>
  <si>
    <t xml:space="preserve">1АСС11-5б</t>
  </si>
  <si>
    <t xml:space="preserve">2АСС9-6</t>
  </si>
  <si>
    <t xml:space="preserve">2АСС9-6а</t>
  </si>
  <si>
    <t xml:space="preserve">2АСС9-6б</t>
  </si>
  <si>
    <t xml:space="preserve">2АСС9-7</t>
  </si>
  <si>
    <t xml:space="preserve">2АСС9-7а</t>
  </si>
  <si>
    <t xml:space="preserve">2АСС9-7б</t>
  </si>
  <si>
    <t xml:space="preserve">2АСС11-4а</t>
  </si>
  <si>
    <t xml:space="preserve">2АСС11-4б</t>
  </si>
  <si>
    <t xml:space="preserve">2АСС11-4</t>
  </si>
  <si>
    <t xml:space="preserve">на 2,3,4</t>
  </si>
  <si>
    <t xml:space="preserve">3АСС9-3а</t>
  </si>
  <si>
    <t xml:space="preserve">3АСС9-3б</t>
  </si>
  <si>
    <t xml:space="preserve">3АСС9-3</t>
  </si>
  <si>
    <t xml:space="preserve">3АСС9-4а</t>
  </si>
  <si>
    <t xml:space="preserve">3АСС9-4б</t>
  </si>
  <si>
    <t xml:space="preserve">3АСС9-4</t>
  </si>
  <si>
    <t xml:space="preserve">3АСС11-3а</t>
  </si>
  <si>
    <t xml:space="preserve">3АСС11-3б</t>
  </si>
  <si>
    <t xml:space="preserve">3АСС11-3</t>
  </si>
  <si>
    <t xml:space="preserve">4АСС9-2а</t>
  </si>
  <si>
    <t xml:space="preserve">4АСС9-2б</t>
  </si>
  <si>
    <t xml:space="preserve">4АСС9-2</t>
  </si>
  <si>
    <t xml:space="preserve">1ОСАТ9-10</t>
  </si>
  <si>
    <t xml:space="preserve">1АСС9-10</t>
  </si>
  <si>
    <t xml:space="preserve">1АСС9-11</t>
  </si>
  <si>
    <t xml:space="preserve">Данные</t>
  </si>
  <si>
    <t xml:space="preserve">Сумма по полю Кол-во часов внеделю</t>
  </si>
  <si>
    <t xml:space="preserve">Сумма по полю Кол-во часов внеделю1</t>
  </si>
  <si>
    <t xml:space="preserve">Сумма по полю Всего за год</t>
  </si>
  <si>
    <t xml:space="preserve">Чопурян Т.И.</t>
  </si>
  <si>
    <t xml:space="preserve">Вак. КП - Токарь И.А.</t>
  </si>
  <si>
    <t xml:space="preserve">вак. КП - Николаенко Н.А.</t>
  </si>
  <si>
    <t xml:space="preserve">Инчаков В.А.</t>
  </si>
  <si>
    <t xml:space="preserve">Заколодкина И.В.</t>
  </si>
  <si>
    <t xml:space="preserve">вак. КП - Маркушев </t>
  </si>
  <si>
    <t xml:space="preserve">Шайхвалиева Т.Е.</t>
  </si>
  <si>
    <t xml:space="preserve">Воронин В.А.</t>
  </si>
  <si>
    <t xml:space="preserve">Медведева М.М.</t>
  </si>
  <si>
    <t xml:space="preserve">Ходжиматов А.А.</t>
  </si>
  <si>
    <t xml:space="preserve">Вак. КП Адышкин С.С.</t>
  </si>
  <si>
    <t xml:space="preserve">вак - Шадрин А.О. </t>
  </si>
  <si>
    <t xml:space="preserve">вак. ГИА - рецензии, предзащита, нормоконтроль</t>
  </si>
  <si>
    <t xml:space="preserve">вак. КП - Виеру</t>
  </si>
  <si>
    <t xml:space="preserve">Вак. КП - Воронин</t>
  </si>
  <si>
    <t xml:space="preserve">Лигай О.А.</t>
  </si>
  <si>
    <t xml:space="preserve">Лигай О.А. </t>
  </si>
  <si>
    <t xml:space="preserve">Общий итог</t>
  </si>
  <si>
    <t xml:space="preserve">ф.и.о</t>
  </si>
  <si>
    <t xml:space="preserve">всего</t>
  </si>
  <si>
    <t xml:space="preserve">ПП</t>
  </si>
  <si>
    <t xml:space="preserve">Итог</t>
  </si>
  <si>
    <t xml:space="preserve">с 01.10.2022</t>
  </si>
  <si>
    <t xml:space="preserve">уволился с 21.09.2022</t>
  </si>
  <si>
    <t xml:space="preserve">с 01.11.2022</t>
  </si>
  <si>
    <t xml:space="preserve">Ф-2 Маркушев</t>
  </si>
  <si>
    <t xml:space="preserve">с 01.12.2022</t>
  </si>
  <si>
    <t xml:space="preserve">с 01.01.2023</t>
  </si>
  <si>
    <t xml:space="preserve">с 01.02.2023</t>
  </si>
  <si>
    <t xml:space="preserve">с  01.01.2023</t>
  </si>
  <si>
    <t xml:space="preserve">Россия - моя история</t>
  </si>
  <si>
    <t xml:space="preserve">Мамонова К.И. - ГПХ</t>
  </si>
  <si>
    <t xml:space="preserve">с 01.02.2023 </t>
  </si>
  <si>
    <t xml:space="preserve">с 01.12.22 ПП</t>
  </si>
  <si>
    <t xml:space="preserve">с 01.02.23 ПП</t>
  </si>
  <si>
    <t xml:space="preserve">Ф-2 Лобанова</t>
  </si>
  <si>
    <t xml:space="preserve">вакансия ГПХ?</t>
  </si>
  <si>
    <t xml:space="preserve">?</t>
  </si>
  <si>
    <t xml:space="preserve">АВАНГАРД в ноябре</t>
  </si>
  <si>
    <t xml:space="preserve">с 01.12. КПД</t>
  </si>
  <si>
    <t xml:space="preserve">Ф-2 Виеру</t>
  </si>
  <si>
    <t xml:space="preserve">Шадрин А.О.  по Ф3</t>
  </si>
  <si>
    <t xml:space="preserve">уменьшено с 01.02.2023</t>
  </si>
  <si>
    <t xml:space="preserve">на вак. С 01.02.2023</t>
  </si>
  <si>
    <t xml:space="preserve">Шадрин А.О. по Ф-3</t>
  </si>
  <si>
    <t xml:space="preserve">Ф-2 Малыгина</t>
  </si>
  <si>
    <t xml:space="preserve">Ф-2 Корнейчик</t>
  </si>
  <si>
    <t xml:space="preserve">вак. Куропаткина - Ф</t>
  </si>
  <si>
    <t xml:space="preserve">снято 01.02.2023</t>
  </si>
  <si>
    <t xml:space="preserve">Ф-2 Куропаткина</t>
  </si>
  <si>
    <t xml:space="preserve">Ф-2 Угольников</t>
  </si>
  <si>
    <t xml:space="preserve">23+2</t>
  </si>
  <si>
    <t xml:space="preserve">Ф-2 Падев</t>
  </si>
  <si>
    <t xml:space="preserve">опл по факту</t>
  </si>
  <si>
    <t xml:space="preserve">Нагрузка на 2013/2014 уч. год,  Рязанский проспект, д.8</t>
  </si>
  <si>
    <t xml:space="preserve">контингент на 01.09.2014</t>
  </si>
  <si>
    <t xml:space="preserve">контингент на  01.01.2015</t>
  </si>
  <si>
    <t xml:space="preserve">Консул.</t>
  </si>
  <si>
    <t xml:space="preserve">защита Д/П</t>
  </si>
  <si>
    <t xml:space="preserve">Комиссия</t>
  </si>
  <si>
    <t xml:space="preserve">ФИО преп 2 п/группы</t>
  </si>
  <si>
    <t xml:space="preserve">основная должность</t>
  </si>
  <si>
    <t xml:space="preserve">ОГСЭ.03.</t>
  </si>
  <si>
    <t xml:space="preserve">12РТ0ОР1</t>
  </si>
  <si>
    <t xml:space="preserve">Тикуркина</t>
  </si>
  <si>
    <t xml:space="preserve">Семигин</t>
  </si>
  <si>
    <t xml:space="preserve">ОГСЭ.04.</t>
  </si>
  <si>
    <t xml:space="preserve">Рябцев</t>
  </si>
  <si>
    <t xml:space="preserve">ОП.04.</t>
  </si>
  <si>
    <t xml:space="preserve">Титов</t>
  </si>
  <si>
    <t xml:space="preserve">ОП.05.</t>
  </si>
  <si>
    <t xml:space="preserve">Бессонова</t>
  </si>
  <si>
    <t xml:space="preserve">ОП.10.</t>
  </si>
  <si>
    <t xml:space="preserve">Грушкин</t>
  </si>
  <si>
    <t xml:space="preserve">Карпова</t>
  </si>
  <si>
    <t xml:space="preserve">ОП.13.</t>
  </si>
  <si>
    <t xml:space="preserve">Глушкова</t>
  </si>
  <si>
    <t xml:space="preserve">Безопасность жизнедеятельности (ОВС)</t>
  </si>
  <si>
    <t xml:space="preserve">МДК.01.01.</t>
  </si>
  <si>
    <t xml:space="preserve">Технология  монтажа   устройств, блоков и приборов  радиоэлектронной техники</t>
  </si>
  <si>
    <t xml:space="preserve">?34</t>
  </si>
  <si>
    <t xml:space="preserve">Богомолов</t>
  </si>
  <si>
    <t xml:space="preserve">Ручко</t>
  </si>
  <si>
    <t xml:space="preserve">МДК.01.02.</t>
  </si>
  <si>
    <t xml:space="preserve">Технология сборки устройств, блоков и приборов радиоэлектронной техники</t>
  </si>
  <si>
    <t xml:space="preserve">?32</t>
  </si>
  <si>
    <t xml:space="preserve">МДК.02.01.</t>
  </si>
  <si>
    <t xml:space="preserve">Методы эксплуатации контрольно-измерительного оборудования и технологического оснащения сборки и монтажа</t>
  </si>
  <si>
    <t xml:space="preserve">?78</t>
  </si>
  <si>
    <t xml:space="preserve">Кириленко</t>
  </si>
  <si>
    <t xml:space="preserve">МДК.02.02.</t>
  </si>
  <si>
    <t xml:space="preserve">Методы настройки и регулировки устройств и блоков радиоэлектронных приборов</t>
  </si>
  <si>
    <t xml:space="preserve">? 78</t>
  </si>
  <si>
    <t xml:space="preserve">МДК.02.04.</t>
  </si>
  <si>
    <t xml:space="preserve">Обслуживание, настройка и регулировка телевизионной техники</t>
  </si>
  <si>
    <t xml:space="preserve">?96</t>
  </si>
  <si>
    <t xml:space="preserve">МДК.03.01.</t>
  </si>
  <si>
    <t xml:space="preserve">Теоретические основы диагностики обнаружения отказов и дефектов  различных видов радиоэлектронной техники</t>
  </si>
  <si>
    <t xml:space="preserve">?146</t>
  </si>
  <si>
    <t xml:space="preserve">ЛПЗ на 4 сем 46 часов</t>
  </si>
  <si>
    <t xml:space="preserve">МДК.03.02.</t>
  </si>
  <si>
    <t xml:space="preserve">Теоретические основы ремонта различных видов радиоэлектронной техники</t>
  </si>
  <si>
    <t xml:space="preserve">?90</t>
  </si>
  <si>
    <t xml:space="preserve">УП.01.</t>
  </si>
  <si>
    <t xml:space="preserve">Вакансия УП</t>
  </si>
  <si>
    <t xml:space="preserve">УП.02.</t>
  </si>
  <si>
    <t xml:space="preserve">УП.04.</t>
  </si>
  <si>
    <t xml:space="preserve">ПП.01.</t>
  </si>
  <si>
    <t xml:space="preserve">ОГСЭ.01.</t>
  </si>
  <si>
    <t xml:space="preserve">2ОРТ9-1 (у)</t>
  </si>
  <si>
    <t xml:space="preserve">Троицкая</t>
  </si>
  <si>
    <t xml:space="preserve">ОГСЭ.02.</t>
  </si>
  <si>
    <t xml:space="preserve">Арсенова</t>
  </si>
  <si>
    <t xml:space="preserve">ОГСЭ.05.</t>
  </si>
  <si>
    <t xml:space="preserve">ОГСЭ.06.</t>
  </si>
  <si>
    <t xml:space="preserve">ЕН.01.</t>
  </si>
  <si>
    <t xml:space="preserve">Математика </t>
  </si>
  <si>
    <t xml:space="preserve">Лахтюхова</t>
  </si>
  <si>
    <t xml:space="preserve">ЕН.02.</t>
  </si>
  <si>
    <t xml:space="preserve">Основы компьютерного моделирования</t>
  </si>
  <si>
    <t xml:space="preserve">Османов</t>
  </si>
  <si>
    <t xml:space="preserve">ЕН.03.</t>
  </si>
  <si>
    <t xml:space="preserve">Белова?</t>
  </si>
  <si>
    <t xml:space="preserve">ОП.01.</t>
  </si>
  <si>
    <t xml:space="preserve">Маргвелашвили</t>
  </si>
  <si>
    <t xml:space="preserve">Попова</t>
  </si>
  <si>
    <t xml:space="preserve">ОП.02.</t>
  </si>
  <si>
    <t xml:space="preserve">Электротехника</t>
  </si>
  <si>
    <t xml:space="preserve">Полозов</t>
  </si>
  <si>
    <t xml:space="preserve">ОП.03.</t>
  </si>
  <si>
    <t xml:space="preserve">Галкина?</t>
  </si>
  <si>
    <t xml:space="preserve">ОП.06.</t>
  </si>
  <si>
    <t xml:space="preserve">Электронная техника</t>
  </si>
  <si>
    <t xml:space="preserve">Цапко</t>
  </si>
  <si>
    <t xml:space="preserve">ОП.07.</t>
  </si>
  <si>
    <t xml:space="preserve">Материаловедение, электрорадиоматериалы и радиокомпоненты</t>
  </si>
  <si>
    <t xml:space="preserve">ОП.08.</t>
  </si>
  <si>
    <t xml:space="preserve">Вычислительная техника</t>
  </si>
  <si>
    <t xml:space="preserve">Деева</t>
  </si>
  <si>
    <t xml:space="preserve">ОП.09.</t>
  </si>
  <si>
    <t xml:space="preserve">Электрорадиоизмерения</t>
  </si>
  <si>
    <t xml:space="preserve">Технология монтажа устройств, блоков и приборов раодиоэлектронной техники</t>
  </si>
  <si>
    <t xml:space="preserve">?48</t>
  </si>
  <si>
    <t xml:space="preserve">ЛПЗ На 2 сем: 4 и 5</t>
  </si>
  <si>
    <t xml:space="preserve">?46</t>
  </si>
  <si>
    <t xml:space="preserve">?86</t>
  </si>
  <si>
    <t xml:space="preserve">ЛПЗ На 3 сем: 4, 5 и 6</t>
  </si>
  <si>
    <t xml:space="preserve">?82</t>
  </si>
  <si>
    <t xml:space="preserve">УП.05.</t>
  </si>
  <si>
    <t xml:space="preserve">Вакансия</t>
  </si>
  <si>
    <t xml:space="preserve">11РТ0ОР1</t>
  </si>
  <si>
    <t xml:space="preserve">ОП.11.</t>
  </si>
  <si>
    <t xml:space="preserve">Правовое обеспечение профессиональной деятельности </t>
  </si>
  <si>
    <t xml:space="preserve">Мирошникова</t>
  </si>
  <si>
    <t xml:space="preserve">ОП.12.</t>
  </si>
  <si>
    <t xml:space="preserve">Управление персоналом</t>
  </si>
  <si>
    <t xml:space="preserve">Вакансия 2</t>
  </si>
  <si>
    <t xml:space="preserve">МДК.02.03.</t>
  </si>
  <si>
    <t xml:space="preserve">Методы проведения стандартных и сертифицированных испытаний</t>
  </si>
  <si>
    <t xml:space="preserve">?80</t>
  </si>
  <si>
    <t xml:space="preserve">?44</t>
  </si>
  <si>
    <t xml:space="preserve">МДК.03.03.</t>
  </si>
  <si>
    <t xml:space="preserve">Микроконтроллеры в управлении радиоэлектронной аппаратурой</t>
  </si>
  <si>
    <t xml:space="preserve">ПДП.00.</t>
  </si>
  <si>
    <t xml:space="preserve">проверка конс</t>
  </si>
  <si>
    <t xml:space="preserve"> ч/нед 1 п/г</t>
  </si>
  <si>
    <t xml:space="preserve">ч/нед 2 п/г</t>
  </si>
  <si>
    <t xml:space="preserve">итого часов </t>
  </si>
  <si>
    <t xml:space="preserve">с учетом 3КС9-9+ВБ</t>
  </si>
  <si>
    <t xml:space="preserve">Баранова  Е.В.</t>
  </si>
  <si>
    <t xml:space="preserve">Бессонова Ж.В.</t>
  </si>
  <si>
    <t xml:space="preserve">Васильева Ю.А.</t>
  </si>
  <si>
    <t xml:space="preserve">Виеру А.Н</t>
  </si>
  <si>
    <t xml:space="preserve">Галиев А.Д.</t>
  </si>
  <si>
    <t xml:space="preserve">Гербер А.Ю.</t>
  </si>
  <si>
    <t xml:space="preserve">Зырянова О.Ю.</t>
  </si>
  <si>
    <t xml:space="preserve">Калашников С.Н.</t>
  </si>
  <si>
    <t xml:space="preserve">Климаков В.А.</t>
  </si>
  <si>
    <t xml:space="preserve">Леймонченко Л.Б</t>
  </si>
  <si>
    <t xml:space="preserve">Мадилов А.С.</t>
  </si>
  <si>
    <t xml:space="preserve">Османов Э.З</t>
  </si>
  <si>
    <t xml:space="preserve">Сазонова Т.А.</t>
  </si>
  <si>
    <t xml:space="preserve">Сидельников А.С.</t>
  </si>
  <si>
    <t xml:space="preserve">Сурина А.В.</t>
  </si>
  <si>
    <t xml:space="preserve">Хохлов С.Н.</t>
  </si>
  <si>
    <t xml:space="preserve">Шулянов К.А.</t>
  </si>
  <si>
    <t xml:space="preserve">Щесняк О.К.</t>
  </si>
  <si>
    <t xml:space="preserve">вак. 2 п/г</t>
  </si>
  <si>
    <t xml:space="preserve">вак. ГИА - допуск</t>
  </si>
  <si>
    <t xml:space="preserve">вак. ГИА - защита</t>
  </si>
  <si>
    <t xml:space="preserve">вак. ГИА - нормоконтроль</t>
  </si>
  <si>
    <t xml:space="preserve">вак. ГИА - рецензия</t>
  </si>
  <si>
    <t xml:space="preserve">вак. ГИА.01</t>
  </si>
  <si>
    <t xml:space="preserve">Вак. Менеджмент</t>
  </si>
  <si>
    <t xml:space="preserve">Вак. ОАиП - ИСП</t>
  </si>
  <si>
    <t xml:space="preserve">Вак. 04.01. ИСП</t>
  </si>
  <si>
    <t xml:space="preserve">вак. ОС</t>
  </si>
  <si>
    <t xml:space="preserve">1ИСП11-27</t>
  </si>
  <si>
    <t xml:space="preserve">2ИСП11-20</t>
  </si>
  <si>
    <t xml:space="preserve">2ИСП9-20</t>
  </si>
  <si>
    <t xml:space="preserve">2ИСП9-21</t>
  </si>
  <si>
    <t xml:space="preserve">3ИСП11-14</t>
  </si>
  <si>
    <t xml:space="preserve">3ИСП11-15</t>
  </si>
  <si>
    <t xml:space="preserve">3ИСП11-17</t>
  </si>
  <si>
    <t xml:space="preserve">Лигай О.А</t>
  </si>
  <si>
    <t xml:space="preserve">3ИСП9-11</t>
  </si>
  <si>
    <t xml:space="preserve">3ИСП9-12</t>
  </si>
  <si>
    <t xml:space="preserve">3ИСП9-13</t>
  </si>
  <si>
    <t xml:space="preserve">3ИСП9-14</t>
  </si>
  <si>
    <t xml:space="preserve">4ИСП9-7</t>
  </si>
  <si>
    <t xml:space="preserve">4ИСП9-8</t>
  </si>
  <si>
    <t xml:space="preserve">2ИСП11-23</t>
  </si>
  <si>
    <t xml:space="preserve">1ИСП11-30 ВБ</t>
  </si>
  <si>
    <t xml:space="preserve">2ИСП9-27 ВБ</t>
  </si>
  <si>
    <t xml:space="preserve">1ОСАТ-11 ВБ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</si>
</sst>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36">
    <font>
      <sz val="10"/>
      <name val="Arial Cyr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Tahoma"/>
      <family val="2"/>
    </font>
    <font>
      <sz val="8"/>
      <color rgb="FF000000"/>
      <name val="Tahoma"/>
      <family val="2"/>
    </font>
    <font>
      <sz val="12"/>
      <name val="Arial Cyr"/>
      <family val="0"/>
    </font>
    <font>
      <sz val="12"/>
      <name val="Times New Roman"/>
      <family val="1"/>
    </font>
    <font>
      <sz val="14"/>
      <name val="Times New Roman"/>
      <family val="1"/>
    </font>
    <font>
      <sz val="12"/>
      <color rgb="FF000000"/>
      <name val="Times New Roman"/>
      <family val="1"/>
    </font>
    <font>
      <sz val="14"/>
      <color rgb="FF000000"/>
      <name val="Times New Roman"/>
      <family val="1"/>
    </font>
    <font>
      <sz val="12"/>
      <color rgb="FF000000"/>
      <name val="Arial Cyr"/>
      <family val="2"/>
    </font>
    <font>
      <sz val="11"/>
      <name val="Times New Roman"/>
      <family val="1"/>
    </font>
    <font>
      <sz val="13"/>
      <color rgb="FF000000"/>
      <name val="Times New Roman"/>
      <family val="1"/>
    </font>
    <font>
      <sz val="12"/>
      <color rgb="FFFF0000"/>
      <name val="Times New Roman"/>
      <family val="1"/>
    </font>
    <font>
      <b val="true"/>
      <sz val="12"/>
      <color rgb="FF000000"/>
      <name val="Times New Roman"/>
      <family val="1"/>
    </font>
    <font>
      <b val="true"/>
      <sz val="12"/>
      <color rgb="FFFF0000"/>
      <name val="Times New Roman"/>
      <family val="1"/>
    </font>
    <font>
      <sz val="12"/>
      <name val="Arial Cyr"/>
      <family val="2"/>
    </font>
    <font>
      <sz val="12"/>
      <color rgb="FF800080"/>
      <name val="Arial Cyr"/>
      <family val="2"/>
    </font>
    <font>
      <sz val="12"/>
      <color rgb="FFFF0000"/>
      <name val="Arial Cyr"/>
      <family val="0"/>
    </font>
    <font>
      <sz val="18"/>
      <name val="Arial Cyr"/>
      <family val="0"/>
    </font>
    <font>
      <i val="true"/>
      <sz val="12"/>
      <name val="Arial Cyr"/>
      <family val="0"/>
    </font>
    <font>
      <i val="true"/>
      <sz val="20"/>
      <name val="Arial Cyr"/>
      <family val="0"/>
    </font>
    <font>
      <i val="true"/>
      <sz val="12"/>
      <name val="Times New Roman"/>
      <family val="1"/>
    </font>
    <font>
      <b val="true"/>
      <sz val="18"/>
      <name val="Arial Cyr"/>
      <family val="0"/>
    </font>
    <font>
      <b val="true"/>
      <sz val="11"/>
      <name val="Times New Roman"/>
      <family val="1"/>
    </font>
    <font>
      <sz val="10"/>
      <name val="Times New Roman"/>
      <family val="1"/>
    </font>
    <font>
      <sz val="11"/>
      <color rgb="FF000000"/>
      <name val="Times New Roman"/>
      <family val="1"/>
    </font>
    <font>
      <sz val="16"/>
      <color rgb="FF000000"/>
      <name val="Times New Roman"/>
      <family val="1"/>
    </font>
    <font>
      <sz val="10"/>
      <color rgb="FF000000"/>
      <name val="Arial Cyr"/>
      <family val="2"/>
    </font>
    <font>
      <sz val="10"/>
      <color rgb="FF000000"/>
      <name val="Arial Cyr"/>
      <family val="0"/>
    </font>
    <font>
      <sz val="10"/>
      <name val="Arial Cyr"/>
      <family val="2"/>
    </font>
    <font>
      <sz val="10"/>
      <color rgb="FF993300"/>
      <name val="Arial Cyr"/>
      <family val="0"/>
    </font>
    <font>
      <sz val="10"/>
      <color rgb="FF800080"/>
      <name val="Arial Cyr"/>
      <family val="2"/>
    </font>
    <font>
      <sz val="10"/>
      <color rgb="FFFF0000"/>
      <name val="Arial Cyr"/>
      <family val="0"/>
    </font>
    <font>
      <b val="true"/>
      <sz val="10"/>
      <name val="Arial Cyr"/>
      <family val="0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CC99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FF8080"/>
        <bgColor rgb="FFFF99CC"/>
      </patternFill>
    </fill>
    <fill>
      <patternFill patternType="solid">
        <fgColor rgb="FFFF6600"/>
        <bgColor rgb="FFFF990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0000"/>
        <bgColor rgb="FF993300"/>
      </patternFill>
    </fill>
    <fill>
      <patternFill patternType="solid">
        <fgColor rgb="FF99CC00"/>
        <bgColor rgb="FFFFCC00"/>
      </patternFill>
    </fill>
    <fill>
      <patternFill patternType="solid">
        <fgColor rgb="FFCCFFFF"/>
        <bgColor rgb="FFCCFFFF"/>
      </patternFill>
    </fill>
  </fills>
  <borders count="39">
    <border diagonalUp="false" diagonalDown="false">
      <left/>
      <right/>
      <top/>
      <bottom/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 style="thin">
        <color rgb="FF3D3D3D"/>
      </bottom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>
        <color rgb="FF3D3D3D"/>
      </left>
      <right/>
      <top style="thin">
        <color rgb="FF3D3D3D"/>
      </top>
      <bottom style="thin">
        <color rgb="FF3D3D3D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>
        <color rgb="FF3D3D3D"/>
      </right>
      <top style="thin">
        <color rgb="FF3D3D3D"/>
      </top>
      <bottom style="thin">
        <color rgb="FF3D3D3D"/>
      </bottom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3D3D3D"/>
      </left>
      <right style="thin">
        <color rgb="FF3D3D3D"/>
      </right>
      <top/>
      <bottom style="thin">
        <color rgb="FF3D3D3D"/>
      </bottom>
      <diagonal/>
    </border>
    <border diagonalUp="false" diagonalDown="false">
      <left style="medium">
        <color rgb="FF3D3D3D"/>
      </left>
      <right/>
      <top style="thin">
        <color rgb="FF3D3D3D"/>
      </top>
      <bottom style="thin">
        <color rgb="FF3D3D3D"/>
      </bottom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>
        <color rgb="FF3D3D3D"/>
      </bottom>
      <diagonal/>
    </border>
    <border diagonalUp="false" diagonalDown="false">
      <left style="medium">
        <color rgb="FF3D3D3D"/>
      </left>
      <right/>
      <top style="thin">
        <color rgb="FF3D3D3D"/>
      </top>
      <bottom/>
      <diagonal/>
    </border>
    <border diagonalUp="false" diagonalDown="false">
      <left/>
      <right/>
      <top style="thin">
        <color rgb="FF3D3D3D"/>
      </top>
      <bottom style="thin">
        <color rgb="FF3D3D3D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>
        <color rgb="FF3D3D3D"/>
      </left>
      <right/>
      <top/>
      <bottom style="thin">
        <color rgb="FF3D3D3D"/>
      </bottom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>
        <color rgb="FF3D3D3D"/>
      </left>
      <right/>
      <top style="thin">
        <color rgb="FF3D3D3D"/>
      </top>
      <bottom/>
      <diagonal/>
    </border>
    <border diagonalUp="false" diagonalDown="false">
      <left/>
      <right/>
      <top style="thin">
        <color rgb="FF3D3D3D"/>
      </top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>
        <color rgb="FF3D3D3D"/>
      </left>
      <right/>
      <top/>
      <bottom/>
      <diagonal/>
    </border>
    <border diagonalUp="false" diagonalDown="false">
      <left style="thin">
        <color rgb="FF3D3D3D"/>
      </left>
      <right/>
      <top/>
      <bottom style="thin">
        <color rgb="FF3D3D3D"/>
      </bottom>
      <diagonal/>
    </border>
    <border diagonalUp="false" diagonalDown="false">
      <left/>
      <right style="thin">
        <color rgb="FF3D3D3D"/>
      </right>
      <top/>
      <bottom style="thin">
        <color rgb="FF3D3D3D"/>
      </bottom>
      <diagonal/>
    </border>
    <border diagonalUp="false" diagonalDown="false">
      <left style="medium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>
        <color rgb="FF3D3D3D"/>
      </left>
      <right style="thin">
        <color rgb="FF3D3D3D"/>
      </right>
      <top style="thin">
        <color rgb="FF3D3D3D"/>
      </top>
      <bottom style="thin">
        <color rgb="FF3D3D3D"/>
      </bottom>
      <diagonal/>
    </border>
    <border diagonalUp="false" diagonalDown="false">
      <left style="medium">
        <color rgb="FF3D3D3D"/>
      </left>
      <right style="thin">
        <color rgb="FF3D3D3D"/>
      </right>
      <top style="thin">
        <color rgb="FF3D3D3D"/>
      </top>
      <bottom style="medium">
        <color rgb="FF3D3D3D"/>
      </bottom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>
        <color rgb="FFFFFFFF"/>
      </left>
      <right/>
      <top style="thin"/>
      <bottom/>
      <diagonal/>
    </border>
    <border diagonalUp="false" diagonalDown="false">
      <left style="thin">
        <color rgb="FFFFFFFF"/>
      </left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9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9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9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top" textRotation="9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top" textRotation="9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9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bottom" textRotation="9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bottom" textRotation="90" wrapText="tru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bottom" textRotation="9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6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3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2" borderId="8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3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7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12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12" fillId="0" borderId="1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3" fillId="0" borderId="14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8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5" fontId="8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8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2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0" borderId="7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10" fillId="0" borderId="12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2" borderId="17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3" fillId="2" borderId="17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18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5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7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2" borderId="6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3" fillId="2" borderId="6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2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1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10" fillId="0" borderId="6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7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7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6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2" borderId="22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0" fillId="0" borderId="2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6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6" fontId="7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5" fillId="2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10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8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1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5" fontId="25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2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0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8" fillId="0" borderId="1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8" fillId="2" borderId="1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5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10" fillId="0" borderId="2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0" borderId="25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10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2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center" textRotation="0" wrapText="false" indent="0" shrinkToFit="false" readingOrder="1"/>
      <protection locked="true" hidden="false"/>
    </xf>
    <xf numFmtId="165" fontId="12" fillId="0" borderId="1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9" fillId="0" borderId="5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0" fillId="0" borderId="5" xfId="0" applyFont="true" applyBorder="true" applyAlignment="true" applyProtection="false">
      <alignment horizontal="left" vertical="center" textRotation="0" wrapText="false" indent="0" shrinkToFit="false" readingOrder="1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21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10" fillId="2" borderId="18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0" fillId="2" borderId="15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2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7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4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7" fillId="2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4" borderId="2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2" borderId="28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7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8" fillId="2" borderId="29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7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8" fillId="2" borderId="6" xfId="21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10" fillId="0" borderId="3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9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5" fontId="7" fillId="0" borderId="6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9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bottom" textRotation="9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9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0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1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1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3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2" xfId="20"/>
    <cellStyle name="Обычный 4" xfId="21"/>
    <cellStyle name="Обычный 5" xfId="22"/>
  </cellStyles>
  <dxfs count="1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FF8080"/>
        </patternFill>
      </fill>
    </dxf>
    <dxf>
      <fill>
        <patternFill patternType="solid">
          <fgColor rgb="FFFFCC00"/>
        </patternFill>
      </fill>
    </dxf>
    <dxf>
      <fill>
        <patternFill patternType="solid">
          <fgColor rgb="FFFF660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FFCC99"/>
        </patternFill>
      </fill>
    </dxf>
    <dxf>
      <fill>
        <patternFill patternType="solid">
          <fgColor rgb="FFFFFF99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FFFFCC"/>
        </patternFill>
      </fill>
    </dxf>
    <dxf>
      <fill>
        <patternFill patternType="solid">
          <fgColor rgb="FF99CC00"/>
        </patternFill>
      </fill>
    </dxf>
    <dxf>
      <fill>
        <patternFill patternType="solid">
          <fgColor rgb="FF9933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Relationship Id="rId12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603" createdVersion="3">
  <cacheSource type="worksheet">
    <worksheetSource ref="A3:AE2606" sheet="шаблон для тарификации"/>
  </cacheSource>
  <cacheFields count="31">
    <cacheField name="индекс" numFmtId="0">
      <sharedItems count="103">
        <s v="ВнеУр"/>
        <s v="ГИА.01"/>
        <s v="ГИА.01.01"/>
        <s v="ГИА.01.04"/>
        <s v="ГИА.02"/>
        <s v="ГИА.03"/>
        <s v="ГИА.04"/>
        <s v="ДЭ"/>
        <s v="ДЭ.01"/>
        <s v="ДЭ.02"/>
        <s v="ДЭ.03"/>
        <s v="ДЭ.04"/>
        <s v="ДЭ.05"/>
        <s v="ДЭ.07"/>
        <s v="ДЭ.11"/>
        <s v="ДЭ.4"/>
        <s v="ЕН.01"/>
        <s v="ЕН.02"/>
        <s v="ЕН.03"/>
        <s v="ЕН.04"/>
        <s v="конс"/>
        <s v="МДК.01.01"/>
        <s v="МДК.01.02"/>
        <s v="МДК.01.03"/>
        <s v="МДК.01.04"/>
        <s v="МДК.02.01"/>
        <s v="МДК.02.02"/>
        <s v="МДК.02.03"/>
        <s v="МДК.02.04"/>
        <s v="МДК.03.01"/>
        <s v="МДК.03.02"/>
        <s v="МДК.03.03"/>
        <s v="МДК.04.01"/>
        <s v="МДК.04.02"/>
        <s v="МДК.04.03"/>
        <s v="МДК.05.01"/>
        <s v="МДК.05.02"/>
        <s v="МДК.05.03"/>
        <s v="МДК.05.04"/>
        <s v="МДК.06.01"/>
        <s v="МДК.06.02"/>
        <s v="МДК.06.03"/>
        <s v="МДК.06.05"/>
        <s v="МДК.07.01"/>
        <s v="МДК.07.02"/>
        <s v="МДК.11.01"/>
        <s v="ОГСЭ.01"/>
        <s v="ОГСЭ.02"/>
        <s v="ОГСЭ.03"/>
        <s v="ОГСЭ.04"/>
        <s v="ОГСЭ.05"/>
        <s v="ОГСЭ.06"/>
        <s v="ОДБ.01"/>
        <s v="ОДБ.02"/>
        <s v="ОДБ.03"/>
        <s v="ОДБ.04"/>
        <s v="ОДБ.05"/>
        <s v="ОДБ.06"/>
        <s v="ОДБ.07"/>
        <s v="ОДБ.08"/>
        <s v="ОДУ.02"/>
        <s v="ОП.01"/>
        <s v="ОП.02"/>
        <s v="ОП.03"/>
        <s v="ОП.04"/>
        <s v="ОП.05"/>
        <s v="ОП.06"/>
        <s v="ОП.07"/>
        <s v="ОП.08"/>
        <s v="ОП.09"/>
        <s v="ОП.10"/>
        <s v="ОП.11"/>
        <s v="ОП.12"/>
        <s v="ОП.13"/>
        <s v="ОП.14"/>
        <s v="ОП.15"/>
        <s v="ОП.16"/>
        <s v="ОП.17"/>
        <s v="ПДП.00"/>
        <s v="ПП.01"/>
        <s v="ПП.02"/>
        <s v="ПП.02."/>
        <s v="ПП.03"/>
        <s v="ПП.03."/>
        <s v="ПП.04"/>
        <s v="ПП.05"/>
        <s v="ПП.07"/>
        <s v="ПП.11"/>
        <s v="УП.01"/>
        <s v="УП.02"/>
        <s v="УП.03"/>
        <s v="УП.04"/>
        <s v="УП.05"/>
        <s v="УП.06"/>
        <s v="УП.07"/>
        <s v="УП.11"/>
        <s v="ЭК.01."/>
        <s v="ЭК.02"/>
        <s v="ЭК.03"/>
        <s v="ЭК.04"/>
        <s v="ЭК.05"/>
        <s v="OДУ.01"/>
        <s v="OДУ.03"/>
      </sharedItems>
    </cacheField>
    <cacheField name="контингент на 01.09.2021" numFmtId="0">
      <sharedItems count="17">
        <s v="10"/>
        <s v="11"/>
        <s v="12"/>
        <s v="13"/>
        <s v="14"/>
        <s v="16"/>
        <s v="19"/>
        <s v="20"/>
        <s v="21"/>
        <s v="22"/>
        <s v="23"/>
        <s v="24"/>
        <s v="25"/>
        <s v="26"/>
        <s v="27"/>
        <s v="28"/>
        <s v="9"/>
      </sharedItems>
    </cacheField>
    <cacheField name="Группа" numFmtId="0">
      <sharedItems count="184">
        <s v="1-ИСП9-30 (п)"/>
        <s v="1-ИСП9-30а (п)"/>
        <s v="1-ИСП9-30б (п)"/>
        <s v="1-ИСП9-31 (п)"/>
        <s v="1-ИСП9-31а (п)"/>
        <s v="1-ИСП9-31б (п)"/>
        <s v="1-ИСП9-32 (п)"/>
        <s v="1-ИСП9-32а (п)"/>
        <s v="1-ИСП9-32б (п)"/>
        <s v="1-ИСП9-35 (ИС)"/>
        <s v="1-ИСП9-35а (ИС)"/>
        <s v="1-ИСП9-35б (ИС)"/>
        <s v="1-ИСП9-37 ВБ (веб)"/>
        <s v="1-ИСП9-37а ВБ (веб)"/>
        <s v="1-ИСП9-37б ВБ (веб)"/>
        <s v="1-ИСП9-38 ВБ (п)"/>
        <s v="1-ИСП9-38а ВБ (п)"/>
        <s v="1-ИСП9-38б ВБ (п)"/>
        <s v="1-ИСП9-39 ВБ (п)"/>
        <s v="1-ИСП9-39а ВБ (п)"/>
        <s v="1-ИСП9-39б ВБ (п)"/>
        <s v="1-ИСП9-40 ВБ (п)"/>
        <s v="1-ИСП9-40а ВБ (п)"/>
        <s v="1-ИСП9-40б ВБ (п)"/>
        <s v="1-ИСП9-41 ВБ (ИС)"/>
        <s v="1-ИСП9-41а ВБ(ИС)"/>
        <s v="1-ИСП9-41б ВБ (ИС)"/>
        <s v="1-ОСАТ9-11 ВБ"/>
        <s v="1-ОСАТ9-11а ВБ"/>
        <s v="1-ОСАТ9-11б ВБ"/>
        <s v="1АСС11-5"/>
        <s v="1АСС11-5а"/>
        <s v="1АСС11-5б"/>
        <s v="1ИСП11-27 (п)"/>
        <s v="1ИСП11-27а (п)"/>
        <s v="1ИСП11-27б (п)"/>
        <s v="1ИСП11-28 (п)"/>
        <s v="1ИСП11-28а (п)"/>
        <s v="1ИСП11-28б (п)"/>
        <s v="1ИСП11-30 ВБ (п)"/>
        <s v="1ИСП11-30а ВБ (п)"/>
        <s v="1ИСП11-30б ВБ (п)"/>
        <s v="1ОСАТ11-7"/>
        <s v="1ОСАТ11-7а"/>
        <s v="1ОСАТ11-7б"/>
        <s v="2АСС11-4"/>
        <s v="2АСС11-4а"/>
        <s v="2АСС11-4б"/>
        <s v="2АСС9-6"/>
        <s v="2АСС9-6а"/>
        <s v="2АСС9-6б"/>
        <s v="2АСС9-7"/>
        <s v="2АСС9-7а"/>
        <s v="2АСС9-7б"/>
        <s v="2АСС9-8 ВБ"/>
        <s v="2АСС9-8а ВБ"/>
        <s v="2АСС9-8б ВБ"/>
        <s v="2АСС9-9 ВБ"/>
        <s v="2АСС9-9а ВБ"/>
        <s v="2АСС9-9б ВБ"/>
        <s v="2ИСП11-20 (БД)"/>
        <s v="2ИСП11-20а (БД)"/>
        <s v="2ИСП11-20б (БД)"/>
        <s v="2ИСП11-23 (ис)"/>
        <s v="2ИСП11-23а (ис)"/>
        <s v="2ИСП11-23б (ис)"/>
        <s v="2ИСП9-20 (п)"/>
        <s v="2ИСП9-20а (п)"/>
        <s v="2ИСП9-20б (п)"/>
        <s v="2ИСП9-21 (п)"/>
        <s v="2ИСП9-21а (п)"/>
        <s v="2ИСП9-21б (п)"/>
        <s v="2ИСП9-22 (ис)"/>
        <s v="2ИСП9-22а (ис)"/>
        <s v="2ИСП9-22б (ис)"/>
        <s v="2ИСП9-24 ВБ (п)"/>
        <s v="2ИСП9-24а ВБ (п)"/>
        <s v="2ИСП9-24б ВБ (п)"/>
        <s v="2ИСП9-25 ВБ (п)"/>
        <s v="2ИСП9-25а ВБ (п)"/>
        <s v="2ИСП9-25б ВБ (п)"/>
        <s v="2ИСП9-26 ВБ (БД)"/>
        <s v="2ИСП9-26а ВБ (БД)"/>
        <s v="2ИСП9-26б ВБ (БД)"/>
        <s v="2ИСП9-27 ВБ (БД)"/>
        <s v="2ИСП9-27а ВБ (БД)"/>
        <s v="2ИСП9-27б ВБ (БД)"/>
        <s v="2ИСП9-28 ВБ (п)"/>
        <s v="2ИСП9-28а ВБ (п)"/>
        <s v="2ИСП9-28б ВБ (п)"/>
        <s v="2ОСАТ11-6"/>
        <s v="2ОСАТ11-6а"/>
        <s v="2ОСАТ11-6б"/>
        <s v="2ОСАТ9-8"/>
        <s v="2ОСАТ9-8а"/>
        <s v="2ОСАТ9-8б"/>
        <s v="2ОСАТ9-9 ВБ"/>
        <s v="2ОСАТ9-9а ВБ"/>
        <s v="2ОСАТ9-9б ВБ"/>
        <s v="3АСС11-3"/>
        <s v="3АСС11-3а"/>
        <s v="3АСС11-3б"/>
        <s v="3АСС9-3"/>
        <s v="3АСС9-3а"/>
        <s v="3АСС9-3б"/>
        <s v="3АСС9-4"/>
        <s v="3АСС9-4а"/>
        <s v="3АСС9-4б"/>
        <s v="3АСС9-5 ВБ"/>
        <s v="3АСС9-5а ВБ"/>
        <s v="3АСС9-5б ВБ"/>
        <s v="3ИСП11-14 (п)"/>
        <s v="3ИСП11-14а (п)"/>
        <s v="3ИСП11-14б (п)"/>
        <s v="3ИСП11-15 (п)"/>
        <s v="3ИСП11-15а (п)"/>
        <s v="3ИСП11-15б (п)"/>
        <s v="3ИСП11-16 (БД)"/>
        <s v="3ИСП11-16а (БД)"/>
        <s v="3ИСП11-16б (БД)"/>
        <s v="3ИСП11-17 (БД)"/>
        <s v="3ИСП11-17а (БД)"/>
        <s v="3ИСП11-17б (БД)"/>
        <s v="3ИСП9-11 (п)"/>
        <s v="3ИСП9-11а (п)"/>
        <s v="3ИСП9-11б (п)"/>
        <s v="3ИСП9-12 (п)"/>
        <s v="3ИСП9-12а (п)"/>
        <s v="3ИСП9-12б (п)"/>
        <s v="3ИСП9-13 (БД)"/>
        <s v="3ИСП9-13а (БД)"/>
        <s v="3ИСП9-13б (БД)"/>
        <s v="3ИСП9-14 (БД)"/>
        <s v="3ИСП9-14а (БД)"/>
        <s v="3ИСП9-14б (БД)"/>
        <s v="3ИСП9-15 ВБ (п)"/>
        <s v="3ИСП9-15а ВБ (п)"/>
        <s v="3ИСП9-15б ВБ (п)"/>
        <s v="3ИСП9-16 ВБ (п)"/>
        <s v="3ИСП9-16а ВБ (п)"/>
        <s v="3ИСП9-16б ВБ (п)"/>
        <s v="3ИСП9-17 ВБ (п)"/>
        <s v="3ИСП9-17а ВБ (п)"/>
        <s v="3ИСП9-17б ВБ (п)"/>
        <s v="3ИСП9-18 ВБ (БД)"/>
        <s v="3ИСП9-18а ВБ (БД)"/>
        <s v="3ИСП9-18б ВБ (БД)"/>
        <s v="3ИСП9-19 ВБ (БД)"/>
        <s v="3ИСП9-19а ВБ (БД)"/>
        <s v="3ИСП9-19б ВБ (БД)"/>
        <s v="3ОСАТ11-5"/>
        <s v="3ОСАТ11-5а"/>
        <s v="3ОСАТ11-5б"/>
        <s v="3ОСАТ9-6"/>
        <s v="3ОСАТ9-6а"/>
        <s v="3ОСАТ9-6б"/>
        <s v="3ОСАТ9-7 ВБ"/>
        <s v="3ОСАТ9-7а ВБ"/>
        <s v="3ОСАТ9-7б ВБ"/>
        <s v="4АСС9-2"/>
        <s v="4АСС9-2а"/>
        <s v="4АСС9-2б"/>
        <s v="4ИСП9-10 ВБ (п)"/>
        <s v="4ИСП9-10а ВБ (п)"/>
        <s v="4ИСП9-10б ВБ (п)"/>
        <s v="4ИСП9-7 (БД)"/>
        <s v="4ИСП9-7а (БД)"/>
        <s v="4ИСП9-7б (БД)"/>
        <s v="4ИСП9-8 (п)"/>
        <s v="4ИСП9-8а (п)"/>
        <s v="4ИСП9-8б (п)"/>
        <s v="4ИСП9-9 ВБ (п)"/>
        <s v="4ИСП9-9а ВБ (п)"/>
        <s v="4ИСП9-9б ВБ (п)"/>
        <s v="4КС9-9"/>
        <s v="4КС9-9 ВБ"/>
        <s v="4КС9-9а"/>
        <s v="4КС9-9б ВБ"/>
        <s v="4ОСАТ9-4"/>
        <s v="4ОСАТ9-4а"/>
        <s v="4ОСАТ9-4б"/>
        <s v="4ОСАТ9-5"/>
        <s v="4ОСАТ9-5а"/>
        <s v="4ОСАТ9-5б"/>
      </sharedItems>
    </cacheField>
    <cacheField name="дисциплина" numFmtId="0">
      <sharedItems count="144">
        <s v=" Лазерная обработка"/>
        <s v="Администрирование сетевых операционных систем"/>
        <s v="Архитектура аппаратных средств"/>
        <s v="Астрономия"/>
        <s v="Безопасность жизнедеятельности"/>
        <s v="Безопасность компьютерных сетей"/>
        <s v="Безопасность функционирования информационных систем "/>
        <s v="Вакансии консультаций"/>
        <s v="Введение в специальность"/>
        <s v="Внедрение и поддержка компьютерных систем"/>
        <s v="Внедрение информационных систем"/>
        <s v="Гидро -,  пневмоавтоматика   автоматизированного  технологического оборудования"/>
        <s v="Государственный экзамен "/>
        <s v="Демонстрационный экзамен по модулю"/>
        <s v="Дизайн проектируемых систем"/>
        <s v="Дискретная математика"/>
        <s v="Дискретная математика с элементами математической логики"/>
        <s v="Защита  дипломного проекта (работы)   с 15 июня по 28 июня"/>
        <s v="Защита выпускной квалификационной работы     с 15 июня по 28 июня"/>
        <s v="Защита выпускной квалификационной работы с 15 июня по 28 июня"/>
        <s v="Индивидуальный проект (Реализуется в рамках времени, отведенного на освоение Информатики , физики)"/>
        <s v="Инженерная графика"/>
        <s v="Инженерная компьютерная графика"/>
        <s v="Инженерно-техническая поддержка сопровождения информационных систем"/>
        <s v="Иностранный язык"/>
        <s v="Иностранный язык в профессиональной деятельности"/>
        <s v="Инструментальные средства разработки программного обеспечения"/>
        <s v="Информатика и ИКТ"/>
        <s v="Информационная культура и сетевой этикет"/>
        <s v="Информационные технологи"/>
        <s v="Информационные технологии"/>
        <s v="Информационные технологии в профессиональной деятельности"/>
        <s v="Испытания модели элементов систем автоматизации в реальных условиях и их оптимизация"/>
        <s v="История"/>
        <s v="Коммуникация и общение   "/>
        <s v="Компьютерное моделирование"/>
        <s v="Компьютерные сети"/>
        <s v="Компьютерные сети "/>
        <s v="КП - Администрирование сетевых операционных систем"/>
        <s v="КП - Испытания модели элементов систем автоматизации в реальных условиях и их оптимизация"/>
        <s v="КП - Организация администрирования компьютерных сетей"/>
        <s v="КП - Организация, принципы построения и функционирования компьютерных сетей"/>
        <s v="КП - Проектирование и дизайн информационных систем"/>
        <s v="КП - Разработка мобильных приложений"/>
        <s v="КП - Разработка программных модулей"/>
        <s v="КП - Разработка, организация и контроль качества работ по монтажу, наладке и техническому обслуживанию систем и средств автоматизации."/>
        <s v="КП - Тестирование разработанной модели элементов систем автоматизации с формированием пакета технической документации"/>
        <s v="КП - Технология разработки и защиты баз данных"/>
        <s v="КП - Управление и автоматизация баз данных"/>
        <s v="Лазерные технологии"/>
        <s v="Литература"/>
        <s v="Математика"/>
        <s v="Математическое моделирование"/>
        <s v="Материаловедение"/>
        <s v="Менеджмент в профессиональной деятельности"/>
        <s v="Метрология, стандартизация и сертификация"/>
        <s v="Моделирование и анализ программного обеспечения"/>
        <s v="Моделирование технологических процессов "/>
        <s v="Настройка сетевых служб в компьютерных сетях"/>
        <s v="Настройка, обновление и конфигурация операционных систем "/>
        <s v="Нормоконтроль"/>
        <s v="Обеспечение качества функционирования компьютерных систем"/>
        <s v="Операционные системы и среды"/>
        <s v="Организация администрирования компьютерных сетей"/>
        <s v="Организация администрирования компьютерных систем"/>
        <s v="Организация работ по устранению неполадок и отказов автоматизированного оборудования"/>
        <s v="Организация работы и управление"/>
        <s v="Организация, принципы построения и функционирования информационных систем и сетей"/>
        <s v="Организация, принципы построения и функционирования компьютерных сетей"/>
        <s v="Основы алгоритмизации и программирования"/>
        <s v="Основы безопасности жизнедеятельности"/>
        <s v="Основы лазерной обработки"/>
        <s v="Основы предприниательской деятельности"/>
        <s v="Основы предпринимательской деятельности"/>
        <s v="Основы проектирования баз данных"/>
        <s v="Основы проектирования технологической оснастки"/>
        <s v="Основы теории информации"/>
        <s v="Основы философии"/>
        <s v="Основы финансовой грамотности"/>
        <s v="Основы электротехники"/>
        <s v="Основы электротехники и электроники"/>
        <s v="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"/>
        <s v="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"/>
        <s v="Осуществление текущего мониторинга состояния систем автоматизации"/>
        <s v="Охрана труда"/>
        <s v="Планирование материально-технического обеспечения работ по монтажу, наладке и техническому обслуживанию систем и средств автоматизации"/>
        <s v="Подготовка  выпускной квалификационной работы  с 11 мая по 14 июня "/>
        <s v="Подготовка  выпускной квалификационной работы  с 18 мая по 14 июня "/>
        <s v="Подготовка  дипломного проекта (работы)  с 18 мая по 14 июня "/>
        <s v="Поддержка и тестирование программных модулей"/>
        <s v="Поиск и устранение неисправностей в компьютерных сетях "/>
        <s v="Правовое обеспечение профдеятельности"/>
        <s v="Правовое обеспечение профессиональной деятельности"/>
        <s v="Программирование ЧПУ для автоматизированного оборудования"/>
        <s v="Программное обеспечение компьютерных сетей"/>
        <s v="Проектирование и дизайн информационных систем"/>
        <s v="Производственная практика"/>
        <s v="Производственная практика ( по профилю специальности) "/>
        <s v="Производственная практика (по профилю специальности)"/>
        <s v="Производственная практика (по профилю специальности) "/>
        <s v="Производственная практика (преддипломная)"/>
        <s v="Процессы формообразования и инструменты"/>
        <s v="Психология общения"/>
        <s v="Разговоры о важном"/>
        <s v="Разработка кода информационных систем"/>
        <s v="Разработка мобильных приложений"/>
        <s v="Разработка программных модулей"/>
        <s v="Разработка, организация и контроль качества работ по монтажу, наладке и техническому обслуживанию систем и средств автоматизации."/>
        <s v="Рецензия"/>
        <s v="Родная литература"/>
        <s v="Россия - моя история"/>
        <s v="Русский язык"/>
        <s v="Русский язык и культура речи"/>
        <s v="САПР технологических процессов и информационные технологии в профессиональной деятельности"/>
        <s v="Сертификация информационных систем"/>
        <s v="Системное программирование"/>
        <s v="Системы коммутации, технологии их монтажа и обслуживания"/>
        <s v="Стандартизация, сертификация и техническое документоведение"/>
        <s v="Теория вероятностей и математическая статистика"/>
        <s v="Тестирование информационных систем"/>
        <s v="Тестирование разработанной модели элементов систем автоматизации с формированием пакета технической документации"/>
        <s v="Техническая  механика"/>
        <s v="Технологии автоматизированного машиностроения"/>
        <s v="Технологическое оборудование и приспособления"/>
        <s v="Технология разработки и защиты баз данных"/>
        <s v="Технология разработки программного обеспечения"/>
        <s v="Технология физического уровня передачи данных"/>
        <s v="Управление и автоматизация баз данных"/>
        <s v="Управление малым предприятием"/>
        <s v="Управление проектами"/>
        <s v="Устройство и функционирование информационной системы"/>
        <s v="Учебная практика"/>
        <s v="Физика"/>
        <s v="Физическая культура"/>
        <s v="Численные методы"/>
        <s v="Экологические основы природопользования"/>
        <s v="Экологические основы природопользования в профессиональной деятельности"/>
        <s v="Экономика организации"/>
        <s v="Экономика отрасли"/>
        <s v="Эксплуатация автоматизированного лазерного оборудования "/>
        <s v="Эксплуатация объектов информационных систем и сетей"/>
        <s v="Эксплуатация объектов сетевой инфраструктуры"/>
        <s v="Элементы высшей математики"/>
        <s v="Элементы высшей математики "/>
      </sharedItems>
    </cacheField>
    <cacheField name="кол-во недель" numFmtId="0">
      <sharedItems containsString="0" containsBlank="1" containsNumber="1" containsInteger="1" minValue="1" maxValue="17" count="11">
        <n v="1"/>
        <n v="2"/>
        <n v="3"/>
        <n v="4"/>
        <n v="6"/>
        <n v="10"/>
        <n v="12"/>
        <n v="13"/>
        <n v="14"/>
        <n v="17"/>
        <m/>
      </sharedItems>
    </cacheField>
    <cacheField name="Кол-во часов внеделю" numFmtId="0">
      <sharedItems containsString="0" containsBlank="1" containsNumber="1" containsInteger="1" minValue="1" maxValue="36" count="14">
        <n v="1"/>
        <n v="2"/>
        <n v="3"/>
        <n v="4"/>
        <n v="5"/>
        <n v="6"/>
        <n v="7"/>
        <n v="8"/>
        <n v="9"/>
        <n v="10"/>
        <n v="12"/>
        <n v="18"/>
        <n v="36"/>
        <m/>
      </sharedItems>
    </cacheField>
    <cacheField name="ЛПЗ" numFmtId="0">
      <sharedItems containsString="0" containsBlank="1" containsNumber="1" containsInteger="1" minValue="4" maxValue="140" count="35">
        <n v="4"/>
        <n v="6"/>
        <n v="10"/>
        <n v="14"/>
        <n v="16"/>
        <n v="18"/>
        <n v="20"/>
        <n v="22"/>
        <n v="24"/>
        <n v="26"/>
        <n v="28"/>
        <n v="30"/>
        <n v="36"/>
        <n v="40"/>
        <n v="44"/>
        <n v="46"/>
        <n v="48"/>
        <n v="50"/>
        <n v="52"/>
        <n v="54"/>
        <n v="58"/>
        <n v="59"/>
        <n v="60"/>
        <n v="68"/>
        <n v="70"/>
        <n v="72"/>
        <n v="80"/>
        <n v="82"/>
        <n v="86"/>
        <n v="98"/>
        <n v="100"/>
        <n v="117"/>
        <n v="120"/>
        <n v="140"/>
        <m/>
      </sharedItems>
    </cacheField>
    <cacheField name="лабораторные работы" numFmtId="0">
      <sharedItems containsString="0" containsBlank="1" containsNumber="1" containsInteger="1" minValue="-54" maxValue="54" count="52">
        <n v="-54"/>
        <n v="-50"/>
        <n v="-48"/>
        <n v="-46"/>
        <n v="-44"/>
        <n v="-40"/>
        <n v="-36"/>
        <n v="-34"/>
        <n v="-32"/>
        <n v="-30"/>
        <n v="-28"/>
        <n v="-26"/>
        <n v="-24"/>
        <n v="-22"/>
        <n v="-20"/>
        <n v="-18"/>
        <n v="-12"/>
        <n v="-10"/>
        <n v="-8"/>
        <n v="-6"/>
        <n v="-4"/>
        <n v="1"/>
        <n v="2"/>
        <n v="3"/>
        <n v="4"/>
        <n v="6"/>
        <n v="7"/>
        <n v="8"/>
        <n v="9"/>
        <n v="10"/>
        <n v="12"/>
        <n v="15"/>
        <n v="16"/>
        <n v="17"/>
        <n v="18"/>
        <n v="20"/>
        <n v="22"/>
        <n v="24"/>
        <n v="26"/>
        <n v="28"/>
        <n v="30"/>
        <n v="32"/>
        <n v="34"/>
        <n v="35"/>
        <n v="36"/>
        <n v="40"/>
        <n v="44"/>
        <n v="46"/>
        <n v="48"/>
        <n v="50"/>
        <n v="54"/>
        <m/>
      </sharedItems>
    </cacheField>
    <cacheField name="практические работы" numFmtId="0">
      <sharedItems containsString="0" containsBlank="1" containsNumber="1" containsInteger="1" minValue="2" maxValue="50" count="14">
        <n v="2"/>
        <n v="4"/>
        <n v="6"/>
        <n v="14"/>
        <n v="16"/>
        <n v="18"/>
        <n v="20"/>
        <n v="28"/>
        <n v="32"/>
        <n v="40"/>
        <n v="44"/>
        <n v="48"/>
        <n v="50"/>
        <m/>
      </sharedItems>
    </cacheField>
    <cacheField name="Курсовой" numFmtId="0">
      <sharedItems containsString="0" containsBlank="1" containsNumber="1" containsInteger="1" minValue="-30" maxValue="30" count="5">
        <n v="-30"/>
        <n v="-20"/>
        <n v="20"/>
        <n v="30"/>
        <m/>
      </sharedItems>
    </cacheField>
    <cacheField name="Проверка курс." numFmtId="0">
      <sharedItems containsString="0" containsBlank="1" containsNumber="1" containsInteger="1" minValue="-30" maxValue="28" count="21">
        <n v="-30"/>
        <n v="-28"/>
        <n v="-24"/>
        <n v="-20"/>
        <n v="-16"/>
        <n v="-14"/>
        <n v="-12"/>
        <n v="-10"/>
        <n v="-8"/>
        <n v="-5"/>
        <n v="-4"/>
        <n v="-2"/>
        <n v="13"/>
        <n v="16"/>
        <n v="19"/>
        <n v="20"/>
        <n v="21"/>
        <n v="23"/>
        <n v="24"/>
        <n v="28"/>
        <m/>
      </sharedItems>
    </cacheField>
    <cacheField name="консультации" numFmtId="0">
      <sharedItems containsString="0" containsBlank="1" containsNumber="1" containsInteger="1" minValue="2" maxValue="20" count="8">
        <n v="2"/>
        <n v="3"/>
        <n v="4"/>
        <n v="6"/>
        <n v="8"/>
        <n v="16"/>
        <n v="20"/>
        <m/>
      </sharedItems>
    </cacheField>
    <cacheField name="Экз." numFmtId="0">
      <sharedItems containsString="0" containsBlank="1" containsNumber="1" containsInteger="1" minValue="3" maxValue="24" count="5">
        <n v="3"/>
        <n v="4"/>
        <n v="8"/>
        <n v="24"/>
        <m/>
      </sharedItems>
    </cacheField>
    <cacheField name="Всего за сем." numFmtId="0">
      <sharedItems containsSemiMixedTypes="0" containsString="0" containsNumber="1" containsInteger="1" minValue="-6" maxValue="144" count="73">
        <n v="-6"/>
        <n v="0"/>
        <n v="1"/>
        <n v="2"/>
        <n v="3"/>
        <n v="4"/>
        <n v="6"/>
        <n v="7"/>
        <n v="8"/>
        <n v="9"/>
        <n v="10"/>
        <n v="12"/>
        <n v="13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4"/>
        <n v="35"/>
        <n v="36"/>
        <n v="38"/>
        <n v="39"/>
        <n v="40"/>
        <n v="41"/>
        <n v="42"/>
        <n v="43"/>
        <n v="44"/>
        <n v="45"/>
        <n v="46"/>
        <n v="47"/>
        <n v="48"/>
        <n v="50"/>
        <n v="51"/>
        <n v="52"/>
        <n v="53"/>
        <n v="54"/>
        <n v="55"/>
        <n v="56"/>
        <n v="57"/>
        <n v="58"/>
        <n v="59"/>
        <n v="60"/>
        <n v="62"/>
        <n v="64"/>
        <n v="68"/>
        <n v="70"/>
        <n v="71"/>
        <n v="72"/>
        <n v="74"/>
        <n v="76"/>
        <n v="84"/>
        <n v="87"/>
        <n v="88"/>
        <n v="89"/>
        <n v="97"/>
        <n v="102"/>
        <n v="104"/>
        <n v="108"/>
        <n v="144"/>
      </sharedItems>
    </cacheField>
    <cacheField name="контингент на  01.01.2022" numFmtId="0">
      <sharedItems containsBlank="1" containsMixedTypes="1" containsNumber="1" containsInteger="1" minValue="14" maxValue="14" count="3">
        <n v="14"/>
        <s v="23+2"/>
        <m/>
      </sharedItems>
    </cacheField>
    <cacheField name="кол-во недель1" numFmtId="0">
      <sharedItems containsString="0" containsBlank="1" containsNumber="1" containsInteger="1" minValue="1" maxValue="22" count="17">
        <n v="1"/>
        <n v="2"/>
        <n v="3"/>
        <n v="4"/>
        <n v="8"/>
        <n v="9"/>
        <n v="10"/>
        <n v="13"/>
        <n v="14"/>
        <n v="16"/>
        <n v="17"/>
        <n v="18"/>
        <n v="19"/>
        <n v="20"/>
        <n v="21"/>
        <n v="22"/>
        <m/>
      </sharedItems>
    </cacheField>
    <cacheField name="Кол-во часов внеделю1" numFmtId="0">
      <sharedItems containsString="0" containsBlank="1" containsNumber="1" minValue="1" maxValue="36" count="17">
        <n v="1"/>
        <n v="2"/>
        <n v="3"/>
        <n v="4"/>
        <n v="4.5"/>
        <n v="5"/>
        <n v="6"/>
        <n v="7"/>
        <n v="8"/>
        <n v="9"/>
        <n v="10"/>
        <n v="11"/>
        <n v="12"/>
        <n v="24"/>
        <n v="27"/>
        <n v="36"/>
        <m/>
      </sharedItems>
    </cacheField>
    <cacheField name="ЛПЗ1" numFmtId="0">
      <sharedItems containsString="0" containsBlank="1" containsNumber="1" containsInteger="1" minValue="6" maxValue="180" count="29">
        <n v="6"/>
        <n v="8"/>
        <n v="10"/>
        <n v="14"/>
        <n v="16"/>
        <n v="18"/>
        <n v="20"/>
        <n v="22"/>
        <n v="24"/>
        <n v="26"/>
        <n v="28"/>
        <n v="30"/>
        <n v="32"/>
        <n v="36"/>
        <n v="38"/>
        <n v="40"/>
        <n v="42"/>
        <n v="46"/>
        <n v="50"/>
        <n v="60"/>
        <n v="70"/>
        <n v="80"/>
        <n v="88"/>
        <n v="98"/>
        <n v="100"/>
        <n v="120"/>
        <n v="144"/>
        <n v="180"/>
        <m/>
      </sharedItems>
    </cacheField>
    <cacheField name="лабораторные работы1" numFmtId="0">
      <sharedItems containsString="0" containsBlank="1" containsNumber="1" containsInteger="1" minValue="-88" maxValue="88" count="58">
        <n v="-88"/>
        <n v="-64"/>
        <n v="-58"/>
        <n v="-52"/>
        <n v="-50"/>
        <n v="-48"/>
        <n v="-46"/>
        <n v="-42"/>
        <n v="-40"/>
        <n v="-38"/>
        <n v="-36"/>
        <n v="-34"/>
        <n v="-32"/>
        <n v="-30"/>
        <n v="-28"/>
        <n v="-26"/>
        <n v="-24"/>
        <n v="-22"/>
        <n v="-20"/>
        <n v="-18"/>
        <n v="-16"/>
        <n v="-14"/>
        <n v="-10"/>
        <n v="-8"/>
        <n v="-4"/>
        <n v="-2"/>
        <n v="-1"/>
        <n v="1"/>
        <n v="2"/>
        <n v="4"/>
        <n v="6"/>
        <n v="8"/>
        <n v="10"/>
        <n v="12"/>
        <n v="14"/>
        <n v="16"/>
        <n v="17"/>
        <n v="18"/>
        <n v="20"/>
        <n v="22"/>
        <n v="24"/>
        <n v="26"/>
        <n v="28"/>
        <n v="30"/>
        <n v="32"/>
        <n v="34"/>
        <n v="36"/>
        <n v="38"/>
        <n v="40"/>
        <n v="42"/>
        <n v="46"/>
        <n v="48"/>
        <n v="50"/>
        <n v="52"/>
        <n v="58"/>
        <n v="64"/>
        <n v="88"/>
        <m/>
      </sharedItems>
    </cacheField>
    <cacheField name="практические работы1" numFmtId="0">
      <sharedItems containsString="0" containsBlank="1" containsNumber="1" containsInteger="1" minValue="4" maxValue="62" count="13">
        <n v="4"/>
        <n v="6"/>
        <n v="8"/>
        <n v="10"/>
        <n v="14"/>
        <n v="18"/>
        <n v="20"/>
        <n v="28"/>
        <n v="30"/>
        <n v="46"/>
        <n v="50"/>
        <n v="62"/>
        <m/>
      </sharedItems>
    </cacheField>
    <cacheField name="Курсовой1" numFmtId="0">
      <sharedItems containsString="0" containsBlank="1" containsNumber="1" containsInteger="1" minValue="-30" maxValue="30" count="11">
        <n v="-30"/>
        <n v="-20"/>
        <n v="-14"/>
        <n v="-10"/>
        <n v="-8"/>
        <n v="-6"/>
        <n v="-4"/>
        <n v="-2"/>
        <n v="20"/>
        <n v="30"/>
        <m/>
      </sharedItems>
    </cacheField>
    <cacheField name="Проверка курс.1" numFmtId="0">
      <sharedItems containsString="0" containsBlank="1" containsNumber="1" containsInteger="1" minValue="19" maxValue="28" count="10">
        <n v="19"/>
        <n v="20"/>
        <n v="21"/>
        <n v="22"/>
        <n v="23"/>
        <n v="24"/>
        <n v="25"/>
        <n v="27"/>
        <n v="28"/>
        <m/>
      </sharedItems>
    </cacheField>
    <cacheField name="Консул.1" numFmtId="0">
      <sharedItems containsString="0" containsBlank="1" containsNumber="1" containsInteger="1" minValue="1" maxValue="20" count="10">
        <n v="1"/>
        <n v="2"/>
        <n v="3"/>
        <n v="4"/>
        <n v="5"/>
        <n v="6"/>
        <n v="8"/>
        <n v="16"/>
        <n v="20"/>
        <m/>
      </sharedItems>
    </cacheField>
    <cacheField name="Экз.1" numFmtId="0">
      <sharedItems containsString="0" containsBlank="1" containsNumber="1" containsInteger="1" minValue="3" maxValue="24" count="5">
        <n v="3"/>
        <n v="4"/>
        <n v="8"/>
        <n v="24"/>
        <m/>
      </sharedItems>
    </cacheField>
    <cacheField name="защита Д/П1" numFmtId="0">
      <sharedItems containsString="0" containsBlank="1" containsNumber="1" containsInteger="1" minValue="-2" maxValue="80" count="20">
        <n v="-2"/>
        <n v="5"/>
        <n v="8"/>
        <n v="10"/>
        <n v="15"/>
        <n v="20"/>
        <n v="24"/>
        <n v="25"/>
        <n v="30"/>
        <n v="32"/>
        <n v="40"/>
        <n v="45"/>
        <n v="50"/>
        <n v="55"/>
        <n v="60"/>
        <n v="65"/>
        <n v="70"/>
        <n v="72"/>
        <n v="80"/>
        <m/>
      </sharedItems>
    </cacheField>
    <cacheField name="Всего за сем.1" numFmtId="0">
      <sharedItems containsSemiMixedTypes="0" containsString="0" containsNumber="1" containsInteger="1" minValue="0" maxValue="146" count="77">
        <n v="0"/>
        <n v="1"/>
        <n v="2"/>
        <n v="4"/>
        <n v="5"/>
        <n v="6"/>
        <n v="8"/>
        <n v="10"/>
        <n v="12"/>
        <n v="13"/>
        <n v="14"/>
        <n v="15"/>
        <n v="16"/>
        <n v="17"/>
        <n v="18"/>
        <n v="19"/>
        <n v="20"/>
        <n v="22"/>
        <n v="23"/>
        <n v="24"/>
        <n v="25"/>
        <n v="26"/>
        <n v="27"/>
        <n v="28"/>
        <n v="29"/>
        <n v="30"/>
        <n v="32"/>
        <n v="33"/>
        <n v="34"/>
        <n v="35"/>
        <n v="36"/>
        <n v="37"/>
        <n v="38"/>
        <n v="39"/>
        <n v="40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8"/>
        <n v="60"/>
        <n v="61"/>
        <n v="62"/>
        <n v="63"/>
        <n v="64"/>
        <n v="65"/>
        <n v="67"/>
        <n v="68"/>
        <n v="69"/>
        <n v="70"/>
        <n v="72"/>
        <n v="73"/>
        <n v="74"/>
        <n v="75"/>
        <n v="80"/>
        <n v="82"/>
        <n v="85"/>
        <n v="86"/>
        <n v="88"/>
        <n v="89"/>
        <n v="90"/>
        <n v="94"/>
        <n v="99"/>
        <n v="114"/>
        <n v="144"/>
        <n v="146"/>
      </sharedItems>
    </cacheField>
    <cacheField name="Всего за год" numFmtId="0">
      <sharedItems containsSemiMixedTypes="0" containsString="0" containsNumber="1" containsInteger="1" minValue="0" maxValue="248" count="108">
        <n v="0"/>
        <n v="1"/>
        <n v="2"/>
        <n v="3"/>
        <n v="4"/>
        <n v="5"/>
        <n v="6"/>
        <n v="7"/>
        <n v="8"/>
        <n v="9"/>
        <n v="10"/>
        <n v="13"/>
        <n v="14"/>
        <n v="15"/>
        <n v="16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70"/>
        <n v="71"/>
        <n v="72"/>
        <n v="73"/>
        <n v="74"/>
        <n v="75"/>
        <n v="76"/>
        <n v="77"/>
        <n v="78"/>
        <n v="79"/>
        <n v="80"/>
        <n v="82"/>
        <n v="84"/>
        <n v="85"/>
        <n v="86"/>
        <n v="87"/>
        <n v="88"/>
        <n v="89"/>
        <n v="90"/>
        <n v="92"/>
        <n v="97"/>
        <n v="98"/>
        <n v="99"/>
        <n v="101"/>
        <n v="102"/>
        <n v="103"/>
        <n v="104"/>
        <n v="105"/>
        <n v="108"/>
        <n v="110"/>
        <n v="114"/>
        <n v="115"/>
        <n v="116"/>
        <n v="119"/>
        <n v="121"/>
        <n v="123"/>
        <n v="124"/>
        <n v="135"/>
        <n v="144"/>
        <n v="154"/>
        <n v="180"/>
        <n v="248"/>
      </sharedItems>
    </cacheField>
    <cacheField name="фио" numFmtId="0">
      <sharedItems count="143">
        <s v="АВАНГАРД в ноябре"/>
        <s v="Адышкин С.С."/>
        <s v="Арсенова Л.Ф."/>
        <s v="Артемов А.П."/>
        <s v="Балашов Н.А."/>
        <s v="Баранова Ек.Вл."/>
        <s v="Баранова Ел.Ва."/>
        <s v="Бастрыкин К.М."/>
        <s v="Бастрыкина К.А."/>
        <s v="Белоусова О.И."/>
        <s v="Богданчиков Б.Ю."/>
        <s v="Бочарова Н.А."/>
        <s v="Бруй С.Ю."/>
        <s v="вак - Шадрин А.О. "/>
        <s v="вак. 2 п/гр"/>
        <s v="вак. ГИА"/>
        <s v="вак. ГИА - рецензии, предзащита, нормоконтроль"/>
        <s v="вак. ДЭ"/>
        <s v="вак. Конс."/>
        <s v="вак. КП - Виеру"/>
        <s v="Вак. КП - Виеру А.Н."/>
        <s v="Вак. КП - Воронин"/>
        <s v="вак. КП - Куропаткина"/>
        <s v="вак. КП - Маркушев "/>
        <s v="вак. КП - Николаенко Н.А."/>
        <s v="вак. КП - Падев"/>
        <s v="Вак. КП - Токарь И.А."/>
        <s v="Вак. КП - Угольников И.М."/>
        <s v="Вак. КП Адышкин С.С."/>
        <s v="вак. Куропаткина - Ф"/>
        <s v="вак. Математика экз."/>
        <s v="вак. ПДП"/>
        <s v="вак. ПП"/>
        <s v="вак. РоВ"/>
        <s v="вак. УП"/>
        <s v="Вак. УП  (АСС сети)"/>
        <s v="вак. УП (АСС сети)"/>
        <s v="Вак. УП (Вашкевич)"/>
        <s v="Вак. УП (Магомедов)"/>
        <s v="вак. УП (Самхарадзе))"/>
        <s v="Вак. УП (Харламов)"/>
        <s v="вак.-Васильева Ю.А. А/Я (а)"/>
        <s v="вак.-Васильева Ю.А. А/Я (б)"/>
        <s v="вакансия ГПХ?"/>
        <s v="Ванин В.А."/>
        <s v="Васильева И.Ю."/>
        <s v="Васильева Н.В."/>
        <s v="Васильцев И.И."/>
        <s v="Вашкевич С.И."/>
        <s v="Ветрова О.В."/>
        <s v="Виеру А.Н."/>
        <s v="Возвахов Д.А."/>
        <s v="Воронин В.А."/>
        <s v="Гаврилова Л.А."/>
        <s v="Галкина М.В."/>
        <s v="Глушкова Т.Н."/>
        <s v="Добрышкина Н.В."/>
        <s v="Долаш Д.В."/>
        <s v="Дружинин Б.Н."/>
        <s v="Евдокимов М.В."/>
        <s v="Желтиков В.К."/>
        <s v="Зайцева О.В."/>
        <s v="Заколодкина И.В."/>
        <s v="Золотарева М.В."/>
        <s v="Инчаков В.А."/>
        <s v="Казиханов Ф.И."/>
        <s v="Карабчук И.В."/>
        <s v="Карпов Р.В."/>
        <s v="Квеквескири В.А."/>
        <s v="Квеквескири Е.С."/>
        <s v="Климаков В.А"/>
        <s v="Клименко С.В."/>
        <s v="Климова И.В."/>
        <s v="Кобцев Р.А."/>
        <s v="Кожуханцев С.Б."/>
        <s v="Копылова И.М."/>
        <s v="Корнейчик В.А."/>
        <s v="Корнилова А.В."/>
        <s v="Коршунова Т.Л."/>
        <s v="Кравченко Н.В."/>
        <s v="Кузякова А.М."/>
        <s v="Кулакова О.А."/>
        <s v="Куропаткина О.П."/>
        <s v="Лахтюхова Г.Г."/>
        <s v="Леймонченко Л.Б."/>
        <s v="Летникова Е.В."/>
        <s v="Лигай О.А. "/>
        <s v="Магамедов Э.А."/>
        <s v="Магомедов Э.М."/>
        <s v="Макеев П.Д."/>
        <s v="Малыгина М.Ю."/>
        <s v="Мамонова К.И. - ГПХ"/>
        <s v="Маргвелашвили Л.В."/>
        <s v="Маркушев М.Ю."/>
        <s v="Мартиросян В.А."/>
        <s v="Медведев М.А."/>
        <s v="Медведева М.М."/>
        <s v="Микловш О.Н."/>
        <s v="Михеев Н.Н."/>
        <s v="Мураева С.В."/>
        <s v="Николаенко Н.А."/>
        <s v="Новицкий Д.Ю."/>
        <s v="Орлов А.Д."/>
        <s v="Османов Э.З."/>
        <s v="Падев В.К."/>
        <s v="Пестова К.В."/>
        <s v="Плаксо В.А."/>
        <s v="Попова О.В."/>
        <s v="Пригожая С.В."/>
        <s v="Пузанова А.Ю."/>
        <s v="Римская В.В."/>
        <s v="Рогозина О.Н."/>
        <s v="Рудзина Т.Н."/>
        <s v="Рябцев Ю.В."/>
        <s v="Самхарадзе И.З."/>
        <s v="Свистунова С.А."/>
        <s v="Семигин К.С."/>
        <s v="Симонов В.Г."/>
        <s v="Соколюк А.В."/>
        <s v="Токарь И.А."/>
        <s v="Томашевич А.А."/>
        <s v="Троицкая М.С."/>
        <s v="Трусов Г.А."/>
        <s v="Туровский Е.Н."/>
        <s v="Угольников И.М."/>
        <s v="Устинов Д.Ю."/>
        <s v="Устинов М.Ю."/>
        <s v="Харламов Д."/>
        <s v="Харламов Д. "/>
        <s v="Ходжиматов А.А."/>
        <s v="Целых В.А."/>
        <s v="Цыганкова С.С."/>
        <s v="Чагмавели Н.В."/>
        <s v="Чопурян Т.И."/>
        <s v="Шадрин А.О."/>
        <s v="Шадрин А.О.  по Ф3"/>
        <s v="Шадрин А.О. по Ф-3"/>
        <s v="Шайхвалиева Т.Е."/>
        <s v="Шиповских А.А."/>
        <s v="Шишкин В.С."/>
        <s v="Шонхорова Н.В."/>
        <s v="Щеулов С.В."/>
        <s v="Щур Д.С."/>
      </sharedItems>
    </cacheField>
    <cacheField name="йк" numFmtId="0">
      <sharedItems containsBlank="1" count="65">
        <s v="?"/>
        <s v="Бастрыкин К.М."/>
        <s v="Бруй С.Ю,"/>
        <s v="Ветрова О.В."/>
        <s v="за 4 и 5"/>
        <s v="за 4 и 6"/>
        <s v="за 6 и 7"/>
        <s v="Казиханов Ф.И."/>
        <s v="Копылова И.М."/>
        <s v="на 2 и 3 сем"/>
        <s v="на 2,3,4"/>
        <s v="на 2,3,4 сем"/>
        <s v="на 3 и 4 сем"/>
        <s v="на 3, 4, 5 и 6"/>
        <s v="на 3,4,5"/>
        <s v="на 3,4,5,6 сем"/>
        <s v="на 4 и 5"/>
        <s v="на 4 и 5 сем"/>
        <s v="на 4, 5 и 6 сем"/>
        <s v="на 4, 5 сем"/>
        <s v="на 4,5"/>
        <s v="на 4,5 и 6"/>
        <s v="на 4,5 сем"/>
        <s v="на 4,5,6"/>
        <s v="на 4,5,6 сем"/>
        <s v="на 5, 6, 7, 8"/>
        <s v="на 5,6"/>
        <s v="на 5,6,7"/>
        <s v="на 6 и 7"/>
        <s v="на 6, 7"/>
        <s v="на 6, 7 "/>
        <s v="на 6, 7, 8"/>
        <s v="на 6, 7, 8 "/>
        <s v="на 6,7"/>
        <s v="на 6,7,8"/>
        <s v="на вак. С 01.02.2023"/>
        <s v="не 3 и 4 сем"/>
        <s v="Орлов А.Д"/>
        <s v="перенос на 1 п/г?"/>
        <s v="Пестова К.В."/>
        <s v="Рогозина О.Н."/>
        <s v="с  01.01.2023"/>
        <s v="с 01.01.2023"/>
        <s v="с 01.02.2023"/>
        <s v="с 01.02.2023 "/>
        <s v="с 01.02.23 ПП"/>
        <s v="с 01.10.2022"/>
        <s v="с 01.11.2022"/>
        <s v="с 01.12. КПД"/>
        <s v="с 01.12.2022"/>
        <s v="с 01.12.22 ПП"/>
        <s v="Семигин К.С."/>
        <s v="снято 01.02.2023"/>
        <s v="уволился с 21.09.2022"/>
        <s v="уменьшено с 01.02.2023"/>
        <s v="Ф-2 Виеру"/>
        <s v="Ф-2 Корнейчик"/>
        <s v="Ф-2 Куропаткина"/>
        <s v="Ф-2 Лобанова"/>
        <s v="Ф-2 Малыгина"/>
        <s v="Ф-2 Маркушев"/>
        <s v="Ф-2 Падев"/>
        <s v="Ф-2 Угольников"/>
        <s v="Цыганкова С.С."/>
        <m/>
      </sharedItems>
    </cacheField>
    <cacheField name="уа" numFmtId="0">
      <sharedItems containsBlank="1" count="3">
        <s v="1С"/>
        <s v="С#"/>
        <m/>
      </sharedItems>
    </cacheField>
    <cacheField name="для Ф-2" numFmtId="0">
      <sharedItems containsString="0" containsBlank="1" containsNumber="1" containsInteger="1" minValue="0" maxValue="144" count="44">
        <n v="0"/>
        <n v="1"/>
        <n v="8"/>
        <n v="13"/>
        <n v="16"/>
        <n v="18"/>
        <n v="20"/>
        <n v="22"/>
        <n v="24"/>
        <n v="27"/>
        <n v="28"/>
        <n v="30"/>
        <n v="32"/>
        <n v="34"/>
        <n v="36"/>
        <n v="38"/>
        <n v="40"/>
        <n v="42"/>
        <n v="44"/>
        <n v="45"/>
        <n v="48"/>
        <n v="51"/>
        <n v="54"/>
        <n v="56"/>
        <n v="57"/>
        <n v="60"/>
        <n v="63"/>
        <n v="64"/>
        <n v="66"/>
        <n v="68"/>
        <n v="70"/>
        <n v="72"/>
        <n v="80"/>
        <n v="84"/>
        <n v="85"/>
        <n v="88"/>
        <n v="95"/>
        <n v="100"/>
        <n v="102"/>
        <n v="105"/>
        <n v="126"/>
        <n v="132"/>
        <n v="14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611" createdVersion="3">
  <cacheSource type="worksheet">
    <worksheetSource ref="A3:AB2614" sheet="шаблон для тарификации"/>
  </cacheSource>
  <cacheFields count="28">
    <cacheField name="индекс" numFmtId="0">
      <sharedItems count="103">
        <s v="ВнеУр"/>
        <s v="ГИА.01"/>
        <s v="ГИА.01.01"/>
        <s v="ГИА.01.04"/>
        <s v="ГИА.02"/>
        <s v="ГИА.03"/>
        <s v="ГИА.04"/>
        <s v="ДЭ"/>
        <s v="ДЭ.01"/>
        <s v="ДЭ.02"/>
        <s v="ДЭ.03"/>
        <s v="ДЭ.04"/>
        <s v="ДЭ.05"/>
        <s v="ДЭ.07"/>
        <s v="ДЭ.11"/>
        <s v="ДЭ.4"/>
        <s v="ЕН.01"/>
        <s v="ЕН.02"/>
        <s v="ЕН.03"/>
        <s v="ЕН.04"/>
        <s v="конс"/>
        <s v="МДК.01.01"/>
        <s v="МДК.01.02"/>
        <s v="МДК.01.03"/>
        <s v="МДК.01.04"/>
        <s v="МДК.02.01"/>
        <s v="МДК.02.02"/>
        <s v="МДК.02.03"/>
        <s v="МДК.02.04"/>
        <s v="МДК.03.01"/>
        <s v="МДК.03.02"/>
        <s v="МДК.03.03"/>
        <s v="МДК.04.01"/>
        <s v="МДК.04.02"/>
        <s v="МДК.04.03"/>
        <s v="МДК.05.01"/>
        <s v="МДК.05.02"/>
        <s v="МДК.05.03"/>
        <s v="МДК.05.04"/>
        <s v="МДК.06.01"/>
        <s v="МДК.06.02"/>
        <s v="МДК.06.03"/>
        <s v="МДК.06.05"/>
        <s v="МДК.07.01"/>
        <s v="МДК.07.02"/>
        <s v="МДК.11.01"/>
        <s v="ОГСЭ.01"/>
        <s v="ОГСЭ.02"/>
        <s v="ОГСЭ.03"/>
        <s v="ОГСЭ.04"/>
        <s v="ОГСЭ.05"/>
        <s v="ОГСЭ.06"/>
        <s v="ОДБ.01"/>
        <s v="ОДБ.02"/>
        <s v="ОДБ.03"/>
        <s v="ОДБ.04"/>
        <s v="ОДБ.05"/>
        <s v="ОДБ.06"/>
        <s v="ОДБ.07"/>
        <s v="ОДБ.08"/>
        <s v="ОДУ.02"/>
        <s v="ОП.01"/>
        <s v="ОП.02"/>
        <s v="ОП.03"/>
        <s v="ОП.04"/>
        <s v="ОП.05"/>
        <s v="ОП.06"/>
        <s v="ОП.07"/>
        <s v="ОП.08"/>
        <s v="ОП.09"/>
        <s v="ОП.10"/>
        <s v="ОП.11"/>
        <s v="ОП.12"/>
        <s v="ОП.13"/>
        <s v="ОП.14"/>
        <s v="ОП.15"/>
        <s v="ОП.16"/>
        <s v="ОП.17"/>
        <s v="ПДП.00"/>
        <s v="ПП.01"/>
        <s v="ПП.02"/>
        <s v="ПП.02."/>
        <s v="ПП.03"/>
        <s v="ПП.03."/>
        <s v="ПП.04"/>
        <s v="ПП.05"/>
        <s v="ПП.07"/>
        <s v="ПП.11"/>
        <s v="УП.01"/>
        <s v="УП.02"/>
        <s v="УП.03"/>
        <s v="УП.04"/>
        <s v="УП.05"/>
        <s v="УП.06"/>
        <s v="УП.07"/>
        <s v="УП.11"/>
        <s v="ЭК.01."/>
        <s v="ЭК.02"/>
        <s v="ЭК.03"/>
        <s v="ЭК.04"/>
        <s v="ЭК.05"/>
        <s v="OДУ.01"/>
        <s v="OДУ.03"/>
      </sharedItems>
    </cacheField>
    <cacheField name="контингент на 01.09.2021" numFmtId="0">
      <sharedItems count="17">
        <s v="10"/>
        <s v="11"/>
        <s v="12"/>
        <s v="13"/>
        <s v="14"/>
        <s v="16"/>
        <s v="19"/>
        <s v="20"/>
        <s v="21"/>
        <s v="22"/>
        <s v="23"/>
        <s v="24"/>
        <s v="25"/>
        <s v="26"/>
        <s v="27"/>
        <s v="28"/>
        <s v="9"/>
      </sharedItems>
    </cacheField>
    <cacheField name="Группа" numFmtId="0">
      <sharedItems count="184">
        <s v="1-ИСП9-30 (п)"/>
        <s v="1-ИСП9-30а (п)"/>
        <s v="1-ИСП9-30б (п)"/>
        <s v="1-ИСП9-31 (п)"/>
        <s v="1-ИСП9-31а (п)"/>
        <s v="1-ИСП9-31б (п)"/>
        <s v="1-ИСП9-32 (п)"/>
        <s v="1-ИСП9-32а (п)"/>
        <s v="1-ИСП9-32б (п)"/>
        <s v="1-ИСП9-35 (ИС)"/>
        <s v="1-ИСП9-35а (ИС)"/>
        <s v="1-ИСП9-35б (ИС)"/>
        <s v="1-ИСП9-37 ВБ (веб)"/>
        <s v="1-ИСП9-37а ВБ (веб)"/>
        <s v="1-ИСП9-37б ВБ (веб)"/>
        <s v="1-ИСП9-38 ВБ (п)"/>
        <s v="1-ИСП9-38а ВБ (п)"/>
        <s v="1-ИСП9-38б ВБ (п)"/>
        <s v="1-ИСП9-39 ВБ (п)"/>
        <s v="1-ИСП9-39а ВБ (п)"/>
        <s v="1-ИСП9-39б ВБ (п)"/>
        <s v="1-ИСП9-40 ВБ (п)"/>
        <s v="1-ИСП9-40а ВБ (п)"/>
        <s v="1-ИСП9-40б ВБ (п)"/>
        <s v="1-ИСП9-41 ВБ (ИС)"/>
        <s v="1-ИСП9-41а ВБ(ИС)"/>
        <s v="1-ИСП9-41б ВБ (ИС)"/>
        <s v="1-ОСАТ9-11 ВБ"/>
        <s v="1-ОСАТ9-11а ВБ"/>
        <s v="1-ОСАТ9-11б ВБ"/>
        <s v="1АСС11-5"/>
        <s v="1АСС11-5а"/>
        <s v="1АСС11-5б"/>
        <s v="1ИСП11-27 (п)"/>
        <s v="1ИСП11-27а (п)"/>
        <s v="1ИСП11-27б (п)"/>
        <s v="1ИСП11-28 (п)"/>
        <s v="1ИСП11-28а (п)"/>
        <s v="1ИСП11-28б (п)"/>
        <s v="1ИСП11-30 ВБ (п)"/>
        <s v="1ИСП11-30а ВБ (п)"/>
        <s v="1ИСП11-30б ВБ (п)"/>
        <s v="1ОСАТ11-7"/>
        <s v="1ОСАТ11-7а"/>
        <s v="1ОСАТ11-7б"/>
        <s v="2АСС11-4"/>
        <s v="2АСС11-4а"/>
        <s v="2АСС11-4б"/>
        <s v="2АСС9-6"/>
        <s v="2АСС9-6а"/>
        <s v="2АСС9-6б"/>
        <s v="2АСС9-7"/>
        <s v="2АСС9-7а"/>
        <s v="2АСС9-7б"/>
        <s v="2АСС9-8 ВБ"/>
        <s v="2АСС9-8а ВБ"/>
        <s v="2АСС9-8б ВБ"/>
        <s v="2АСС9-9 ВБ"/>
        <s v="2АСС9-9а ВБ"/>
        <s v="2АСС9-9б ВБ"/>
        <s v="2ИСП11-20 (БД)"/>
        <s v="2ИСП11-20а (БД)"/>
        <s v="2ИСП11-20б (БД)"/>
        <s v="2ИСП11-23 (ис)"/>
        <s v="2ИСП11-23а (ис)"/>
        <s v="2ИСП11-23б (ис)"/>
        <s v="2ИСП9-20 (п)"/>
        <s v="2ИСП9-20а (п)"/>
        <s v="2ИСП9-20б (п)"/>
        <s v="2ИСП9-21 (п)"/>
        <s v="2ИСП9-21а (п)"/>
        <s v="2ИСП9-21б (п)"/>
        <s v="2ИСП9-22 (ис)"/>
        <s v="2ИСП9-22а (ис)"/>
        <s v="2ИСП9-22б (ис)"/>
        <s v="2ИСП9-24 ВБ (п)"/>
        <s v="2ИСП9-24а ВБ (п)"/>
        <s v="2ИСП9-24б ВБ (п)"/>
        <s v="2ИСП9-25 ВБ (п)"/>
        <s v="2ИСП9-25а ВБ (п)"/>
        <s v="2ИСП9-25б ВБ (п)"/>
        <s v="2ИСП9-26 ВБ (БД)"/>
        <s v="2ИСП9-26а ВБ (БД)"/>
        <s v="2ИСП9-26б ВБ (БД)"/>
        <s v="2ИСП9-27 ВБ (БД)"/>
        <s v="2ИСП9-27а ВБ (БД)"/>
        <s v="2ИСП9-27б ВБ (БД)"/>
        <s v="2ИСП9-28 ВБ (п)"/>
        <s v="2ИСП9-28а ВБ (п)"/>
        <s v="2ИСП9-28б ВБ (п)"/>
        <s v="2ОСАТ11-6"/>
        <s v="2ОСАТ11-6а"/>
        <s v="2ОСАТ11-6б"/>
        <s v="2ОСАТ9-8"/>
        <s v="2ОСАТ9-8а"/>
        <s v="2ОСАТ9-8б"/>
        <s v="2ОСАТ9-9 ВБ"/>
        <s v="2ОСАТ9-9а ВБ"/>
        <s v="2ОСАТ9-9б ВБ"/>
        <s v="3АСС11-3"/>
        <s v="3АСС11-3а"/>
        <s v="3АСС11-3б"/>
        <s v="3АСС9-3"/>
        <s v="3АСС9-3а"/>
        <s v="3АСС9-3б"/>
        <s v="3АСС9-4"/>
        <s v="3АСС9-4а"/>
        <s v="3АСС9-4б"/>
        <s v="3АСС9-5 ВБ"/>
        <s v="3АСС9-5а ВБ"/>
        <s v="3АСС9-5б ВБ"/>
        <s v="3ИСП11-14 (п)"/>
        <s v="3ИСП11-14а (п)"/>
        <s v="3ИСП11-14б (п)"/>
        <s v="3ИСП11-15 (п)"/>
        <s v="3ИСП11-15а (п)"/>
        <s v="3ИСП11-15б (п)"/>
        <s v="3ИСП11-16 (БД)"/>
        <s v="3ИСП11-16а (БД)"/>
        <s v="3ИСП11-16б (БД)"/>
        <s v="3ИСП11-17 (БД)"/>
        <s v="3ИСП11-17а (БД)"/>
        <s v="3ИСП11-17б (БД)"/>
        <s v="3ИСП9-11 (п)"/>
        <s v="3ИСП9-11а (п)"/>
        <s v="3ИСП9-11б (п)"/>
        <s v="3ИСП9-12 (п)"/>
        <s v="3ИСП9-12а (п)"/>
        <s v="3ИСП9-12б (п)"/>
        <s v="3ИСП9-13 (БД)"/>
        <s v="3ИСП9-13а (БД)"/>
        <s v="3ИСП9-13б (БД)"/>
        <s v="3ИСП9-14 (БД)"/>
        <s v="3ИСП9-14а (БД)"/>
        <s v="3ИСП9-14б (БД)"/>
        <s v="3ИСП9-15 ВБ (п)"/>
        <s v="3ИСП9-15а ВБ (п)"/>
        <s v="3ИСП9-15б ВБ (п)"/>
        <s v="3ИСП9-16 ВБ (п)"/>
        <s v="3ИСП9-16а ВБ (п)"/>
        <s v="3ИСП9-16б ВБ (п)"/>
        <s v="3ИСП9-17 ВБ (п)"/>
        <s v="3ИСП9-17а ВБ (п)"/>
        <s v="3ИСП9-17б ВБ (п)"/>
        <s v="3ИСП9-18 ВБ (БД)"/>
        <s v="3ИСП9-18а ВБ (БД)"/>
        <s v="3ИСП9-18б ВБ (БД)"/>
        <s v="3ИСП9-19 ВБ (БД)"/>
        <s v="3ИСП9-19а ВБ (БД)"/>
        <s v="3ИСП9-19б ВБ (БД)"/>
        <s v="3ОСАТ11-5"/>
        <s v="3ОСАТ11-5а"/>
        <s v="3ОСАТ11-5б"/>
        <s v="3ОСАТ9-6"/>
        <s v="3ОСАТ9-6а"/>
        <s v="3ОСАТ9-6б"/>
        <s v="3ОСАТ9-7 ВБ"/>
        <s v="3ОСАТ9-7а ВБ"/>
        <s v="3ОСАТ9-7б ВБ"/>
        <s v="4АСС9-2"/>
        <s v="4АСС9-2а"/>
        <s v="4АСС9-2б"/>
        <s v="4ИСП9-10 ВБ (п)"/>
        <s v="4ИСП9-10а ВБ (п)"/>
        <s v="4ИСП9-10б ВБ (п)"/>
        <s v="4ИСП9-7 (БД)"/>
        <s v="4ИСП9-7а (БД)"/>
        <s v="4ИСП9-7б (БД)"/>
        <s v="4ИСП9-8 (п)"/>
        <s v="4ИСП9-8а (п)"/>
        <s v="4ИСП9-8б (п)"/>
        <s v="4ИСП9-9 ВБ (п)"/>
        <s v="4ИСП9-9а ВБ (п)"/>
        <s v="4ИСП9-9б ВБ (п)"/>
        <s v="4КС9-9"/>
        <s v="4КС9-9 ВБ"/>
        <s v="4КС9-9а"/>
        <s v="4КС9-9б ВБ"/>
        <s v="4ОСАТ9-4"/>
        <s v="4ОСАТ9-4а"/>
        <s v="4ОСАТ9-4б"/>
        <s v="4ОСАТ9-5"/>
        <s v="4ОСАТ9-5а"/>
        <s v="4ОСАТ9-5б"/>
      </sharedItems>
    </cacheField>
    <cacheField name="дисциплина" numFmtId="0">
      <sharedItems count="144">
        <s v=" Лазерная обработка"/>
        <s v="Администрирование сетевых операционных систем"/>
        <s v="Архитектура аппаратных средств"/>
        <s v="Астрономия"/>
        <s v="Безопасность жизнедеятельности"/>
        <s v="Безопасность компьютерных сетей"/>
        <s v="Безопасность функционирования информационных систем "/>
        <s v="Вакансии консультаций"/>
        <s v="Введение в специальность"/>
        <s v="Внедрение и поддержка компьютерных систем"/>
        <s v="Внедрение информационных систем"/>
        <s v="Гидро -,  пневмоавтоматика   автоматизированного  технологического оборудования"/>
        <s v="Государственный экзамен "/>
        <s v="Демонстрационный экзамен по модулю"/>
        <s v="Дизайн проектируемых систем"/>
        <s v="Дискретная математика"/>
        <s v="Дискретная математика с элементами математической логики"/>
        <s v="Защита  дипломного проекта (работы)   с 15 июня по 28 июня"/>
        <s v="Защита выпускной квалификационной работы     с 15 июня по 28 июня"/>
        <s v="Защита выпускной квалификационной работы с 15 июня по 28 июня"/>
        <s v="Индивидуальный проект (Реализуется в рамках времени, отведенного на освоение Информатики , физики)"/>
        <s v="Инженерная графика"/>
        <s v="Инженерная компьютерная графика"/>
        <s v="Инженерно-техническая поддержка сопровождения информационных систем"/>
        <s v="Иностранный язык"/>
        <s v="Иностранный язык в профессиональной деятельности"/>
        <s v="Инструментальные средства разработки программного обеспечения"/>
        <s v="Информатика и ИКТ"/>
        <s v="Информационная культура и сетевой этикет"/>
        <s v="Информационные технологи"/>
        <s v="Информационные технологии"/>
        <s v="Информационные технологии в профессиональной деятельности"/>
        <s v="Испытания модели элементов систем автоматизации в реальных условиях и их оптимизация"/>
        <s v="История"/>
        <s v="Коммуникация и общение   "/>
        <s v="Компьютерное моделирование"/>
        <s v="Компьютерные сети"/>
        <s v="Компьютерные сети "/>
        <s v="КП - Администрирование сетевых операционных систем"/>
        <s v="КП - Испытания модели элементов систем автоматизации в реальных условиях и их оптимизация"/>
        <s v="КП - Организация администрирования компьютерных сетей"/>
        <s v="КП - Организация, принципы построения и функционирования компьютерных сетей"/>
        <s v="КП - Проектирование и дизайн информационных систем"/>
        <s v="КП - Разработка мобильных приложений"/>
        <s v="КП - Разработка программных модулей"/>
        <s v="КП - Разработка, организация и контроль качества работ по монтажу, наладке и техническому обслуживанию систем и средств автоматизации."/>
        <s v="КП - Тестирование разработанной модели элементов систем автоматизации с формированием пакета технической документации"/>
        <s v="КП - Технология разработки и защиты баз данных"/>
        <s v="КП - Управление и автоматизация баз данных"/>
        <s v="Лазерные технологии"/>
        <s v="Литература"/>
        <s v="Математика"/>
        <s v="Математическое моделирование"/>
        <s v="Материаловедение"/>
        <s v="Менеджмент в профессиональной деятельности"/>
        <s v="Метрология, стандартизация и сертификация"/>
        <s v="Моделирование и анализ программного обеспечения"/>
        <s v="Моделирование технологических процессов "/>
        <s v="Настройка сетевых служб в компьютерных сетях"/>
        <s v="Настройка, обновление и конфигурация операционных систем "/>
        <s v="Нормоконтроль"/>
        <s v="Обеспечение качества функционирования компьютерных систем"/>
        <s v="Операционные системы и среды"/>
        <s v="Организация администрирования компьютерных сетей"/>
        <s v="Организация администрирования компьютерных систем"/>
        <s v="Организация работ по устранению неполадок и отказов автоматизированного оборудования"/>
        <s v="Организация работы и управление"/>
        <s v="Организация, принципы построения и функционирования информационных систем и сетей"/>
        <s v="Организация, принципы построения и функционирования компьютерных сетей"/>
        <s v="Основы алгоритмизации и программирования"/>
        <s v="Основы безопасности жизнедеятельности"/>
        <s v="Основы лазерной обработки"/>
        <s v="Основы предприниательской деятельности"/>
        <s v="Основы предпринимательской деятельности"/>
        <s v="Основы проектирования баз данных"/>
        <s v="Основы проектирования технологической оснастки"/>
        <s v="Основы теории информации"/>
        <s v="Основы философии"/>
        <s v="Основы финансовой грамотности"/>
        <s v="Основы электротехники"/>
        <s v="Основы электротехники и электроники"/>
        <s v="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"/>
        <s v="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"/>
        <s v="Осуществление текущего мониторинга состояния систем автоматизации"/>
        <s v="Охрана труда"/>
        <s v="Планирование материально-технического обеспечения работ по монтажу, наладке и техническому обслуживанию систем и средств автоматизации"/>
        <s v="Подготовка  выпускной квалификационной работы  с 11 мая по 14 июня "/>
        <s v="Подготовка  выпускной квалификационной работы  с 18 мая по 14 июня "/>
        <s v="Подготовка  дипломного проекта (работы)  с 18 мая по 14 июня "/>
        <s v="Поддержка и тестирование программных модулей"/>
        <s v="Поиск и устранение неисправностей в компьютерных сетях "/>
        <s v="Правовое обеспечение профдеятельности"/>
        <s v="Правовое обеспечение профессиональной деятельности"/>
        <s v="Программирование ЧПУ для автоматизированного оборудования"/>
        <s v="Программное обеспечение компьютерных сетей"/>
        <s v="Проектирование и дизайн информационных систем"/>
        <s v="Производственная практика"/>
        <s v="Производственная практика ( по профилю специальности) "/>
        <s v="Производственная практика (по профилю специальности)"/>
        <s v="Производственная практика (по профилю специальности) "/>
        <s v="Производственная практика (преддипломная)"/>
        <s v="Процессы формообразования и инструменты"/>
        <s v="Психология общения"/>
        <s v="Разговоры о важном"/>
        <s v="Разработка кода информационных систем"/>
        <s v="Разработка мобильных приложений"/>
        <s v="Разработка программных модулей"/>
        <s v="Разработка, организация и контроль качества работ по монтажу, наладке и техническому обслуживанию систем и средств автоматизации."/>
        <s v="Рецензия"/>
        <s v="Родная литература"/>
        <s v="Россия - моя история"/>
        <s v="Русский язык"/>
        <s v="Русский язык и культура речи"/>
        <s v="САПР технологических процессов и информационные технологии в профессиональной деятельности"/>
        <s v="Сертификация информационных систем"/>
        <s v="Системное программирование"/>
        <s v="Системы коммутации, технологии их монтажа и обслуживания"/>
        <s v="Стандартизация, сертификация и техническое документоведение"/>
        <s v="Теория вероятностей и математическая статистика"/>
        <s v="Тестирование информационных систем"/>
        <s v="Тестирование разработанной модели элементов систем автоматизации с формированием пакета технической документации"/>
        <s v="Техническая  механика"/>
        <s v="Технологии автоматизированного машиностроения"/>
        <s v="Технологическое оборудование и приспособления"/>
        <s v="Технология разработки и защиты баз данных"/>
        <s v="Технология разработки программного обеспечения"/>
        <s v="Технология физического уровня передачи данных"/>
        <s v="Управление и автоматизация баз данных"/>
        <s v="Управление малым предприятием"/>
        <s v="Управление проектами"/>
        <s v="Устройство и функционирование информационной системы"/>
        <s v="Учебная практика"/>
        <s v="Физика"/>
        <s v="Физическая культура"/>
        <s v="Численные методы"/>
        <s v="Экологические основы природопользования"/>
        <s v="Экологические основы природопользования в профессиональной деятельности"/>
        <s v="Экономика организации"/>
        <s v="Экономика отрасли"/>
        <s v="Эксплуатация автоматизированного лазерного оборудования "/>
        <s v="Эксплуатация объектов информационных систем и сетей"/>
        <s v="Эксплуатация объектов сетевой инфраструктуры"/>
        <s v="Элементы высшей математики"/>
        <s v="Элементы высшей математики "/>
      </sharedItems>
    </cacheField>
    <cacheField name="кол-во недель" numFmtId="0">
      <sharedItems containsString="0" containsBlank="1" containsNumber="1" containsInteger="1" minValue="1" maxValue="17" count="11">
        <n v="1"/>
        <n v="2"/>
        <n v="3"/>
        <n v="4"/>
        <n v="6"/>
        <n v="10"/>
        <n v="12"/>
        <n v="13"/>
        <n v="14"/>
        <n v="17"/>
        <m/>
      </sharedItems>
    </cacheField>
    <cacheField name="Кол-во часов внеделю" numFmtId="0">
      <sharedItems containsString="0" containsBlank="1" containsNumber="1" containsInteger="1" minValue="1" maxValue="36" count="14">
        <n v="1"/>
        <n v="2"/>
        <n v="3"/>
        <n v="4"/>
        <n v="5"/>
        <n v="6"/>
        <n v="7"/>
        <n v="8"/>
        <n v="9"/>
        <n v="10"/>
        <n v="12"/>
        <n v="18"/>
        <n v="36"/>
        <m/>
      </sharedItems>
    </cacheField>
    <cacheField name="ЛПЗ" numFmtId="0">
      <sharedItems containsString="0" containsBlank="1" containsNumber="1" containsInteger="1" minValue="4" maxValue="140" count="35">
        <n v="4"/>
        <n v="6"/>
        <n v="10"/>
        <n v="14"/>
        <n v="16"/>
        <n v="18"/>
        <n v="20"/>
        <n v="22"/>
        <n v="24"/>
        <n v="26"/>
        <n v="28"/>
        <n v="30"/>
        <n v="36"/>
        <n v="40"/>
        <n v="44"/>
        <n v="46"/>
        <n v="48"/>
        <n v="50"/>
        <n v="52"/>
        <n v="54"/>
        <n v="58"/>
        <n v="59"/>
        <n v="60"/>
        <n v="68"/>
        <n v="70"/>
        <n v="72"/>
        <n v="80"/>
        <n v="82"/>
        <n v="86"/>
        <n v="98"/>
        <n v="100"/>
        <n v="117"/>
        <n v="120"/>
        <n v="140"/>
        <m/>
      </sharedItems>
    </cacheField>
    <cacheField name="лабораторные работы" numFmtId="0">
      <sharedItems containsString="0" containsBlank="1" containsNumber="1" containsInteger="1" minValue="-54" maxValue="54" count="52">
        <n v="-54"/>
        <n v="-50"/>
        <n v="-48"/>
        <n v="-46"/>
        <n v="-44"/>
        <n v="-40"/>
        <n v="-36"/>
        <n v="-34"/>
        <n v="-32"/>
        <n v="-30"/>
        <n v="-28"/>
        <n v="-26"/>
        <n v="-24"/>
        <n v="-22"/>
        <n v="-20"/>
        <n v="-18"/>
        <n v="-12"/>
        <n v="-10"/>
        <n v="-8"/>
        <n v="-6"/>
        <n v="-4"/>
        <n v="1"/>
        <n v="2"/>
        <n v="3"/>
        <n v="4"/>
        <n v="6"/>
        <n v="7"/>
        <n v="8"/>
        <n v="9"/>
        <n v="10"/>
        <n v="12"/>
        <n v="15"/>
        <n v="16"/>
        <n v="17"/>
        <n v="18"/>
        <n v="20"/>
        <n v="22"/>
        <n v="24"/>
        <n v="26"/>
        <n v="28"/>
        <n v="30"/>
        <n v="32"/>
        <n v="34"/>
        <n v="35"/>
        <n v="36"/>
        <n v="40"/>
        <n v="44"/>
        <n v="46"/>
        <n v="48"/>
        <n v="50"/>
        <n v="54"/>
        <m/>
      </sharedItems>
    </cacheField>
    <cacheField name="практические работы" numFmtId="0">
      <sharedItems containsString="0" containsBlank="1" containsNumber="1" containsInteger="1" minValue="2" maxValue="50" count="14">
        <n v="2"/>
        <n v="4"/>
        <n v="6"/>
        <n v="14"/>
        <n v="16"/>
        <n v="18"/>
        <n v="20"/>
        <n v="28"/>
        <n v="32"/>
        <n v="40"/>
        <n v="44"/>
        <n v="48"/>
        <n v="50"/>
        <m/>
      </sharedItems>
    </cacheField>
    <cacheField name="Курсовой" numFmtId="0">
      <sharedItems containsString="0" containsBlank="1" containsNumber="1" containsInteger="1" minValue="-30" maxValue="30" count="5">
        <n v="-30"/>
        <n v="-20"/>
        <n v="20"/>
        <n v="30"/>
        <m/>
      </sharedItems>
    </cacheField>
    <cacheField name="Проверка курс." numFmtId="0">
      <sharedItems containsString="0" containsBlank="1" containsNumber="1" containsInteger="1" minValue="-30" maxValue="28" count="21">
        <n v="-30"/>
        <n v="-28"/>
        <n v="-24"/>
        <n v="-20"/>
        <n v="-16"/>
        <n v="-14"/>
        <n v="-12"/>
        <n v="-10"/>
        <n v="-8"/>
        <n v="-5"/>
        <n v="-4"/>
        <n v="-2"/>
        <n v="13"/>
        <n v="16"/>
        <n v="19"/>
        <n v="20"/>
        <n v="21"/>
        <n v="23"/>
        <n v="24"/>
        <n v="28"/>
        <m/>
      </sharedItems>
    </cacheField>
    <cacheField name="консультации" numFmtId="0">
      <sharedItems containsString="0" containsBlank="1" containsNumber="1" containsInteger="1" minValue="2" maxValue="20" count="8">
        <n v="2"/>
        <n v="3"/>
        <n v="4"/>
        <n v="6"/>
        <n v="8"/>
        <n v="16"/>
        <n v="20"/>
        <m/>
      </sharedItems>
    </cacheField>
    <cacheField name="Экз." numFmtId="0">
      <sharedItems containsString="0" containsBlank="1" containsNumber="1" containsInteger="1" minValue="3" maxValue="24" count="5">
        <n v="3"/>
        <n v="4"/>
        <n v="8"/>
        <n v="24"/>
        <m/>
      </sharedItems>
    </cacheField>
    <cacheField name="Всего за сем." numFmtId="0">
      <sharedItems containsSemiMixedTypes="0" containsString="0" containsNumber="1" containsInteger="1" minValue="-6" maxValue="144" count="73">
        <n v="-6"/>
        <n v="0"/>
        <n v="1"/>
        <n v="2"/>
        <n v="3"/>
        <n v="4"/>
        <n v="6"/>
        <n v="7"/>
        <n v="8"/>
        <n v="9"/>
        <n v="10"/>
        <n v="12"/>
        <n v="13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4"/>
        <n v="35"/>
        <n v="36"/>
        <n v="38"/>
        <n v="39"/>
        <n v="40"/>
        <n v="41"/>
        <n v="42"/>
        <n v="43"/>
        <n v="44"/>
        <n v="45"/>
        <n v="46"/>
        <n v="47"/>
        <n v="48"/>
        <n v="50"/>
        <n v="51"/>
        <n v="52"/>
        <n v="53"/>
        <n v="54"/>
        <n v="55"/>
        <n v="56"/>
        <n v="57"/>
        <n v="58"/>
        <n v="59"/>
        <n v="60"/>
        <n v="62"/>
        <n v="64"/>
        <n v="68"/>
        <n v="70"/>
        <n v="71"/>
        <n v="72"/>
        <n v="74"/>
        <n v="76"/>
        <n v="84"/>
        <n v="87"/>
        <n v="88"/>
        <n v="89"/>
        <n v="97"/>
        <n v="102"/>
        <n v="104"/>
        <n v="108"/>
        <n v="144"/>
      </sharedItems>
    </cacheField>
    <cacheField name="контингент на  01.01.2022" numFmtId="0">
      <sharedItems containsBlank="1" containsMixedTypes="1" containsNumber="1" containsInteger="1" minValue="14" maxValue="14" count="3">
        <n v="14"/>
        <s v="23+2"/>
        <m/>
      </sharedItems>
    </cacheField>
    <cacheField name="кол-во недель1" numFmtId="0">
      <sharedItems containsString="0" containsBlank="1" containsNumber="1" containsInteger="1" minValue="1" maxValue="22" count="17">
        <n v="1"/>
        <n v="2"/>
        <n v="3"/>
        <n v="4"/>
        <n v="8"/>
        <n v="9"/>
        <n v="10"/>
        <n v="13"/>
        <n v="14"/>
        <n v="16"/>
        <n v="17"/>
        <n v="18"/>
        <n v="19"/>
        <n v="20"/>
        <n v="21"/>
        <n v="22"/>
        <m/>
      </sharedItems>
    </cacheField>
    <cacheField name="Кол-во часов внеделю1" numFmtId="0">
      <sharedItems containsString="0" containsBlank="1" containsNumber="1" minValue="1" maxValue="36" count="17">
        <n v="1"/>
        <n v="2"/>
        <n v="3"/>
        <n v="4"/>
        <n v="4.5"/>
        <n v="5"/>
        <n v="6"/>
        <n v="7"/>
        <n v="8"/>
        <n v="9"/>
        <n v="10"/>
        <n v="11"/>
        <n v="12"/>
        <n v="24"/>
        <n v="27"/>
        <n v="36"/>
        <m/>
      </sharedItems>
    </cacheField>
    <cacheField name="ЛПЗ1" numFmtId="0">
      <sharedItems containsString="0" containsBlank="1" containsNumber="1" containsInteger="1" minValue="6" maxValue="180" count="29">
        <n v="6"/>
        <n v="8"/>
        <n v="10"/>
        <n v="14"/>
        <n v="16"/>
        <n v="18"/>
        <n v="20"/>
        <n v="22"/>
        <n v="24"/>
        <n v="26"/>
        <n v="28"/>
        <n v="30"/>
        <n v="32"/>
        <n v="36"/>
        <n v="38"/>
        <n v="40"/>
        <n v="42"/>
        <n v="46"/>
        <n v="50"/>
        <n v="60"/>
        <n v="70"/>
        <n v="80"/>
        <n v="88"/>
        <n v="98"/>
        <n v="100"/>
        <n v="120"/>
        <n v="144"/>
        <n v="180"/>
        <m/>
      </sharedItems>
    </cacheField>
    <cacheField name="лабораторные работы1" numFmtId="0">
      <sharedItems containsString="0" containsBlank="1" containsNumber="1" containsInteger="1" minValue="-88" maxValue="88" count="58">
        <n v="-88"/>
        <n v="-64"/>
        <n v="-58"/>
        <n v="-52"/>
        <n v="-50"/>
        <n v="-48"/>
        <n v="-46"/>
        <n v="-42"/>
        <n v="-40"/>
        <n v="-38"/>
        <n v="-36"/>
        <n v="-34"/>
        <n v="-32"/>
        <n v="-30"/>
        <n v="-28"/>
        <n v="-26"/>
        <n v="-24"/>
        <n v="-22"/>
        <n v="-20"/>
        <n v="-18"/>
        <n v="-16"/>
        <n v="-14"/>
        <n v="-10"/>
        <n v="-8"/>
        <n v="-4"/>
        <n v="-2"/>
        <n v="-1"/>
        <n v="1"/>
        <n v="2"/>
        <n v="4"/>
        <n v="6"/>
        <n v="8"/>
        <n v="10"/>
        <n v="12"/>
        <n v="14"/>
        <n v="16"/>
        <n v="17"/>
        <n v="18"/>
        <n v="20"/>
        <n v="22"/>
        <n v="24"/>
        <n v="26"/>
        <n v="28"/>
        <n v="30"/>
        <n v="32"/>
        <n v="34"/>
        <n v="36"/>
        <n v="38"/>
        <n v="40"/>
        <n v="42"/>
        <n v="46"/>
        <n v="48"/>
        <n v="50"/>
        <n v="52"/>
        <n v="58"/>
        <n v="64"/>
        <n v="88"/>
        <m/>
      </sharedItems>
    </cacheField>
    <cacheField name="практические работы1" numFmtId="0">
      <sharedItems containsString="0" containsBlank="1" containsNumber="1" containsInteger="1" minValue="4" maxValue="62" count="13">
        <n v="4"/>
        <n v="6"/>
        <n v="8"/>
        <n v="10"/>
        <n v="14"/>
        <n v="18"/>
        <n v="20"/>
        <n v="28"/>
        <n v="30"/>
        <n v="46"/>
        <n v="50"/>
        <n v="62"/>
        <m/>
      </sharedItems>
    </cacheField>
    <cacheField name="Курсовой1" numFmtId="0">
      <sharedItems containsString="0" containsBlank="1" containsNumber="1" containsInteger="1" minValue="-30" maxValue="30" count="11">
        <n v="-30"/>
        <n v="-20"/>
        <n v="-14"/>
        <n v="-10"/>
        <n v="-8"/>
        <n v="-6"/>
        <n v="-4"/>
        <n v="-2"/>
        <n v="20"/>
        <n v="30"/>
        <m/>
      </sharedItems>
    </cacheField>
    <cacheField name="Проверка курс.1" numFmtId="0">
      <sharedItems containsString="0" containsBlank="1" containsNumber="1" containsInteger="1" minValue="19" maxValue="28" count="10">
        <n v="19"/>
        <n v="20"/>
        <n v="21"/>
        <n v="22"/>
        <n v="23"/>
        <n v="24"/>
        <n v="25"/>
        <n v="27"/>
        <n v="28"/>
        <m/>
      </sharedItems>
    </cacheField>
    <cacheField name="Консул.1" numFmtId="0">
      <sharedItems containsString="0" containsBlank="1" containsNumber="1" containsInteger="1" minValue="1" maxValue="20" count="10">
        <n v="1"/>
        <n v="2"/>
        <n v="3"/>
        <n v="4"/>
        <n v="5"/>
        <n v="6"/>
        <n v="8"/>
        <n v="16"/>
        <n v="20"/>
        <m/>
      </sharedItems>
    </cacheField>
    <cacheField name="Экз.1" numFmtId="0">
      <sharedItems containsString="0" containsBlank="1" containsNumber="1" containsInteger="1" minValue="3" maxValue="24" count="5">
        <n v="3"/>
        <n v="4"/>
        <n v="8"/>
        <n v="24"/>
        <m/>
      </sharedItems>
    </cacheField>
    <cacheField name="защита Д/П1" numFmtId="0">
      <sharedItems containsString="0" containsBlank="1" containsNumber="1" containsInteger="1" minValue="-2" maxValue="80" count="20">
        <n v="-2"/>
        <n v="5"/>
        <n v="8"/>
        <n v="10"/>
        <n v="15"/>
        <n v="20"/>
        <n v="24"/>
        <n v="25"/>
        <n v="30"/>
        <n v="32"/>
        <n v="40"/>
        <n v="45"/>
        <n v="50"/>
        <n v="55"/>
        <n v="60"/>
        <n v="65"/>
        <n v="70"/>
        <n v="72"/>
        <n v="80"/>
        <m/>
      </sharedItems>
    </cacheField>
    <cacheField name="Всего за сем.1" numFmtId="0">
      <sharedItems containsSemiMixedTypes="0" containsString="0" containsNumber="1" containsInteger="1" minValue="0" maxValue="146" count="77">
        <n v="0"/>
        <n v="1"/>
        <n v="2"/>
        <n v="4"/>
        <n v="5"/>
        <n v="6"/>
        <n v="8"/>
        <n v="10"/>
        <n v="12"/>
        <n v="13"/>
        <n v="14"/>
        <n v="15"/>
        <n v="16"/>
        <n v="17"/>
        <n v="18"/>
        <n v="19"/>
        <n v="20"/>
        <n v="22"/>
        <n v="23"/>
        <n v="24"/>
        <n v="25"/>
        <n v="26"/>
        <n v="27"/>
        <n v="28"/>
        <n v="29"/>
        <n v="30"/>
        <n v="32"/>
        <n v="33"/>
        <n v="34"/>
        <n v="35"/>
        <n v="36"/>
        <n v="37"/>
        <n v="38"/>
        <n v="39"/>
        <n v="40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8"/>
        <n v="60"/>
        <n v="61"/>
        <n v="62"/>
        <n v="63"/>
        <n v="64"/>
        <n v="65"/>
        <n v="67"/>
        <n v="68"/>
        <n v="69"/>
        <n v="70"/>
        <n v="72"/>
        <n v="73"/>
        <n v="74"/>
        <n v="75"/>
        <n v="80"/>
        <n v="82"/>
        <n v="85"/>
        <n v="86"/>
        <n v="88"/>
        <n v="89"/>
        <n v="90"/>
        <n v="94"/>
        <n v="99"/>
        <n v="114"/>
        <n v="144"/>
        <n v="146"/>
      </sharedItems>
    </cacheField>
    <cacheField name="Всего за год" numFmtId="0">
      <sharedItems containsSemiMixedTypes="0" containsString="0" containsNumber="1" containsInteger="1" minValue="0" maxValue="248" count="108">
        <n v="0"/>
        <n v="1"/>
        <n v="2"/>
        <n v="3"/>
        <n v="4"/>
        <n v="5"/>
        <n v="6"/>
        <n v="7"/>
        <n v="8"/>
        <n v="9"/>
        <n v="10"/>
        <n v="13"/>
        <n v="14"/>
        <n v="15"/>
        <n v="16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70"/>
        <n v="71"/>
        <n v="72"/>
        <n v="73"/>
        <n v="74"/>
        <n v="75"/>
        <n v="76"/>
        <n v="77"/>
        <n v="78"/>
        <n v="79"/>
        <n v="80"/>
        <n v="82"/>
        <n v="84"/>
        <n v="85"/>
        <n v="86"/>
        <n v="87"/>
        <n v="88"/>
        <n v="89"/>
        <n v="90"/>
        <n v="92"/>
        <n v="97"/>
        <n v="98"/>
        <n v="99"/>
        <n v="101"/>
        <n v="102"/>
        <n v="103"/>
        <n v="104"/>
        <n v="105"/>
        <n v="108"/>
        <n v="110"/>
        <n v="114"/>
        <n v="115"/>
        <n v="116"/>
        <n v="119"/>
        <n v="121"/>
        <n v="123"/>
        <n v="124"/>
        <n v="135"/>
        <n v="144"/>
        <n v="154"/>
        <n v="180"/>
        <n v="248"/>
      </sharedItems>
    </cacheField>
    <cacheField name="фио" numFmtId="0">
      <sharedItems count="143">
        <s v="АВАНГАРД в ноябре"/>
        <s v="Адышкин С.С."/>
        <s v="Арсенова Л.Ф."/>
        <s v="Артемов А.П."/>
        <s v="Балашов Н.А."/>
        <s v="Баранова Ек.Вл."/>
        <s v="Баранова Ел.Ва."/>
        <s v="Бастрыкин К.М."/>
        <s v="Бастрыкина К.А."/>
        <s v="Белоусова О.И."/>
        <s v="Богданчиков Б.Ю."/>
        <s v="Бочарова Н.А."/>
        <s v="Бруй С.Ю."/>
        <s v="вак - Шадрин А.О. "/>
        <s v="вак. 2 п/гр"/>
        <s v="вак. ГИА"/>
        <s v="вак. ГИА - рецензии, предзащита, нормоконтроль"/>
        <s v="вак. ДЭ"/>
        <s v="вак. Конс."/>
        <s v="вак. КП - Виеру"/>
        <s v="Вак. КП - Виеру А.Н."/>
        <s v="Вак. КП - Воронин"/>
        <s v="вак. КП - Куропаткина"/>
        <s v="вак. КП - Маркушев "/>
        <s v="вак. КП - Николаенко Н.А."/>
        <s v="вак. КП - Падев"/>
        <s v="Вак. КП - Токарь И.А."/>
        <s v="Вак. КП - Угольников И.М."/>
        <s v="Вак. КП Адышкин С.С."/>
        <s v="вак. Куропаткина - Ф"/>
        <s v="вак. Математика экз."/>
        <s v="вак. ПДП"/>
        <s v="вак. ПП"/>
        <s v="вак. РоВ"/>
        <s v="вак. УП"/>
        <s v="Вак. УП  (АСС сети)"/>
        <s v="вак. УП (АСС сети)"/>
        <s v="Вак. УП (Вашкевич)"/>
        <s v="Вак. УП (Магомедов)"/>
        <s v="вак. УП (Самхарадзе))"/>
        <s v="Вак. УП (Харламов)"/>
        <s v="вак.-Васильева Ю.А. А/Я (а)"/>
        <s v="вак.-Васильева Ю.А. А/Я (б)"/>
        <s v="вакансия ГПХ?"/>
        <s v="Ванин В.А."/>
        <s v="Васильева И.Ю."/>
        <s v="Васильева Н.В."/>
        <s v="Васильцев И.И."/>
        <s v="Вашкевич С.И."/>
        <s v="Ветрова О.В."/>
        <s v="Виеру А.Н."/>
        <s v="Возвахов Д.А."/>
        <s v="Воронин В.А."/>
        <s v="Гаврилова Л.А."/>
        <s v="Галкина М.В."/>
        <s v="Глушкова Т.Н."/>
        <s v="Добрышкина Н.В."/>
        <s v="Долаш Д.В."/>
        <s v="Дружинин Б.Н."/>
        <s v="Евдокимов М.В."/>
        <s v="Желтиков В.К."/>
        <s v="Зайцева О.В."/>
        <s v="Заколодкина И.В."/>
        <s v="Золотарева М.В."/>
        <s v="Инчаков В.А."/>
        <s v="Казиханов Ф.И."/>
        <s v="Карабчук И.В."/>
        <s v="Карпов Р.В."/>
        <s v="Квеквескири В.А."/>
        <s v="Квеквескири Е.С."/>
        <s v="Климаков В.А"/>
        <s v="Клименко С.В."/>
        <s v="Климова И.В."/>
        <s v="Кобцев Р.А."/>
        <s v="Кожуханцев С.Б."/>
        <s v="Копылова И.М."/>
        <s v="Корнейчик В.А."/>
        <s v="Корнилова А.В."/>
        <s v="Коршунова Т.Л."/>
        <s v="Кравченко Н.В."/>
        <s v="Кузякова А.М."/>
        <s v="Кулакова О.А."/>
        <s v="Куропаткина О.П."/>
        <s v="Лахтюхова Г.Г."/>
        <s v="Леймонченко Л.Б."/>
        <s v="Летникова Е.В."/>
        <s v="Лигай О.А. "/>
        <s v="Магамедов Э.А."/>
        <s v="Магомедов Э.М."/>
        <s v="Макеев П.Д."/>
        <s v="Малыгина М.Ю."/>
        <s v="Мамонова К.И. - ГПХ"/>
        <s v="Маргвелашвили Л.В."/>
        <s v="Маркушев М.Ю."/>
        <s v="Мартиросян В.А."/>
        <s v="Медведев М.А."/>
        <s v="Медведева М.М."/>
        <s v="Микловш О.Н."/>
        <s v="Михеев Н.Н."/>
        <s v="Мураева С.В."/>
        <s v="Николаенко Н.А."/>
        <s v="Новицкий Д.Ю."/>
        <s v="Орлов А.Д."/>
        <s v="Османов Э.З."/>
        <s v="Падев В.К."/>
        <s v="Пестова К.В."/>
        <s v="Плаксо В.А."/>
        <s v="Попова О.В."/>
        <s v="Пригожая С.В."/>
        <s v="Пузанова А.Ю."/>
        <s v="Римская В.В."/>
        <s v="Рогозина О.Н."/>
        <s v="Рудзина Т.Н."/>
        <s v="Рябцев Ю.В."/>
        <s v="Самхарадзе И.З."/>
        <s v="Свистунова С.А."/>
        <s v="Семигин К.С."/>
        <s v="Симонов В.Г."/>
        <s v="Соколюк А.В."/>
        <s v="Токарь И.А."/>
        <s v="Томашевич А.А."/>
        <s v="Троицкая М.С."/>
        <s v="Трусов Г.А."/>
        <s v="Туровский Е.Н."/>
        <s v="Угольников И.М."/>
        <s v="Устинов Д.Ю."/>
        <s v="Устинов М.Ю."/>
        <s v="Харламов Д."/>
        <s v="Харламов Д. "/>
        <s v="Ходжиматов А.А."/>
        <s v="Целых В.А."/>
        <s v="Цыганкова С.С."/>
        <s v="Чагмавели Н.В."/>
        <s v="Чопурян Т.И."/>
        <s v="Шадрин А.О."/>
        <s v="Шадрин А.О.  по Ф3"/>
        <s v="Шадрин А.О. по Ф-3"/>
        <s v="Шайхвалиева Т.Е."/>
        <s v="Шиповских А.А."/>
        <s v="Шишкин В.С."/>
        <s v="Шонхорова Н.В."/>
        <s v="Щеулов С.В."/>
        <s v="Щур Д.С.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3">
  <r>
    <x v="46"/>
    <x v="12"/>
    <x v="42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  <x v="64"/>
    <x v="2"/>
    <x v="0"/>
  </r>
  <r>
    <x v="47"/>
    <x v="12"/>
    <x v="42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  <x v="64"/>
    <x v="2"/>
    <x v="16"/>
  </r>
  <r>
    <x v="48"/>
    <x v="3"/>
    <x v="43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1"/>
    <x v="64"/>
    <x v="2"/>
    <x v="16"/>
  </r>
  <r>
    <x v="48"/>
    <x v="2"/>
    <x v="44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62"/>
    <x v="46"/>
    <x v="2"/>
    <x v="16"/>
  </r>
  <r>
    <x v="49"/>
    <x v="12"/>
    <x v="42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"/>
    <x v="64"/>
    <x v="2"/>
    <x v="16"/>
  </r>
  <r>
    <x v="16"/>
    <x v="12"/>
    <x v="42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4"/>
    <x v="64"/>
    <x v="2"/>
    <x v="0"/>
  </r>
  <r>
    <x v="17"/>
    <x v="12"/>
    <x v="42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  <x v="64"/>
    <x v="2"/>
    <x v="0"/>
  </r>
  <r>
    <x v="17"/>
    <x v="3"/>
    <x v="43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  <x v="64"/>
    <x v="2"/>
    <x v="0"/>
  </r>
  <r>
    <x v="17"/>
    <x v="2"/>
    <x v="44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  <x v="64"/>
    <x v="2"/>
    <x v="0"/>
  </r>
  <r>
    <x v="18"/>
    <x v="12"/>
    <x v="42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  <x v="64"/>
    <x v="2"/>
    <x v="0"/>
  </r>
  <r>
    <x v="61"/>
    <x v="12"/>
    <x v="42"/>
    <x v="122"/>
    <x v="7"/>
    <x v="2"/>
    <x v="34"/>
    <x v="51"/>
    <x v="7"/>
    <x v="4"/>
    <x v="20"/>
    <x v="7"/>
    <x v="4"/>
    <x v="35"/>
    <x v="2"/>
    <x v="13"/>
    <x v="1"/>
    <x v="10"/>
    <x v="27"/>
    <x v="12"/>
    <x v="10"/>
    <x v="9"/>
    <x v="3"/>
    <x v="2"/>
    <x v="19"/>
    <x v="46"/>
    <x v="85"/>
    <x v="139"/>
    <x v="64"/>
    <x v="2"/>
    <x v="16"/>
  </r>
  <r>
    <x v="62"/>
    <x v="12"/>
    <x v="42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  <x v="64"/>
    <x v="2"/>
    <x v="16"/>
  </r>
  <r>
    <x v="62"/>
    <x v="3"/>
    <x v="43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  <x v="64"/>
    <x v="2"/>
    <x v="0"/>
  </r>
  <r>
    <x v="62"/>
    <x v="2"/>
    <x v="44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  <x v="64"/>
    <x v="2"/>
    <x v="0"/>
  </r>
  <r>
    <x v="63"/>
    <x v="12"/>
    <x v="42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  <x v="64"/>
    <x v="2"/>
    <x v="25"/>
  </r>
  <r>
    <x v="63"/>
    <x v="3"/>
    <x v="43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  <x v="64"/>
    <x v="2"/>
    <x v="0"/>
  </r>
  <r>
    <x v="63"/>
    <x v="2"/>
    <x v="44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  <x v="64"/>
    <x v="2"/>
    <x v="0"/>
  </r>
  <r>
    <x v="64"/>
    <x v="3"/>
    <x v="43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  <x v="64"/>
    <x v="2"/>
    <x v="16"/>
  </r>
  <r>
    <x v="64"/>
    <x v="2"/>
    <x v="44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  <x v="64"/>
    <x v="2"/>
    <x v="16"/>
  </r>
  <r>
    <x v="65"/>
    <x v="12"/>
    <x v="42"/>
    <x v="53"/>
    <x v="7"/>
    <x v="2"/>
    <x v="4"/>
    <x v="51"/>
    <x v="13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5"/>
    <x v="64"/>
    <x v="2"/>
    <x v="0"/>
  </r>
  <r>
    <x v="66"/>
    <x v="12"/>
    <x v="42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  <x v="64"/>
    <x v="2"/>
    <x v="16"/>
  </r>
  <r>
    <x v="68"/>
    <x v="12"/>
    <x v="42"/>
    <x v="84"/>
    <x v="7"/>
    <x v="13"/>
    <x v="34"/>
    <x v="51"/>
    <x v="13"/>
    <x v="4"/>
    <x v="20"/>
    <x v="7"/>
    <x v="4"/>
    <x v="1"/>
    <x v="2"/>
    <x v="13"/>
    <x v="1"/>
    <x v="2"/>
    <x v="57"/>
    <x v="12"/>
    <x v="10"/>
    <x v="9"/>
    <x v="9"/>
    <x v="4"/>
    <x v="19"/>
    <x v="34"/>
    <x v="37"/>
    <x v="55"/>
    <x v="64"/>
    <x v="2"/>
    <x v="16"/>
  </r>
  <r>
    <x v="70"/>
    <x v="12"/>
    <x v="42"/>
    <x v="101"/>
    <x v="7"/>
    <x v="13"/>
    <x v="34"/>
    <x v="51"/>
    <x v="13"/>
    <x v="4"/>
    <x v="20"/>
    <x v="7"/>
    <x v="4"/>
    <x v="1"/>
    <x v="2"/>
    <x v="13"/>
    <x v="2"/>
    <x v="3"/>
    <x v="57"/>
    <x v="12"/>
    <x v="10"/>
    <x v="9"/>
    <x v="3"/>
    <x v="2"/>
    <x v="19"/>
    <x v="61"/>
    <x v="68"/>
    <x v="54"/>
    <x v="64"/>
    <x v="2"/>
    <x v="25"/>
  </r>
  <r>
    <x v="72"/>
    <x v="12"/>
    <x v="42"/>
    <x v="57"/>
    <x v="7"/>
    <x v="13"/>
    <x v="34"/>
    <x v="51"/>
    <x v="13"/>
    <x v="4"/>
    <x v="20"/>
    <x v="7"/>
    <x v="4"/>
    <x v="1"/>
    <x v="2"/>
    <x v="13"/>
    <x v="2"/>
    <x v="5"/>
    <x v="57"/>
    <x v="12"/>
    <x v="10"/>
    <x v="9"/>
    <x v="1"/>
    <x v="4"/>
    <x v="19"/>
    <x v="53"/>
    <x v="59"/>
    <x v="138"/>
    <x v="64"/>
    <x v="2"/>
    <x v="25"/>
  </r>
  <r>
    <x v="73"/>
    <x v="12"/>
    <x v="42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  <x v="64"/>
    <x v="2"/>
    <x v="25"/>
  </r>
  <r>
    <x v="73"/>
    <x v="3"/>
    <x v="43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  <x v="64"/>
    <x v="2"/>
    <x v="0"/>
  </r>
  <r>
    <x v="73"/>
    <x v="2"/>
    <x v="44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  <x v="64"/>
    <x v="2"/>
    <x v="0"/>
  </r>
  <r>
    <x v="74"/>
    <x v="12"/>
    <x v="42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  <x v="64"/>
    <x v="2"/>
    <x v="16"/>
  </r>
  <r>
    <x v="21"/>
    <x v="12"/>
    <x v="42"/>
    <x v="81"/>
    <x v="7"/>
    <x v="13"/>
    <x v="34"/>
    <x v="51"/>
    <x v="13"/>
    <x v="4"/>
    <x v="20"/>
    <x v="7"/>
    <x v="4"/>
    <x v="1"/>
    <x v="2"/>
    <x v="13"/>
    <x v="1"/>
    <x v="6"/>
    <x v="57"/>
    <x v="6"/>
    <x v="10"/>
    <x v="9"/>
    <x v="3"/>
    <x v="4"/>
    <x v="19"/>
    <x v="37"/>
    <x v="41"/>
    <x v="139"/>
    <x v="12"/>
    <x v="2"/>
    <x v="16"/>
  </r>
  <r>
    <x v="22"/>
    <x v="12"/>
    <x v="42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  <x v="12"/>
    <x v="2"/>
    <x v="16"/>
  </r>
  <r>
    <x v="22"/>
    <x v="3"/>
    <x v="43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  <x v="12"/>
    <x v="2"/>
    <x v="0"/>
  </r>
  <r>
    <x v="22"/>
    <x v="2"/>
    <x v="44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  <x v="12"/>
    <x v="2"/>
    <x v="0"/>
  </r>
  <r>
    <x v="92"/>
    <x v="3"/>
    <x v="43"/>
    <x v="131"/>
    <x v="3"/>
    <x v="12"/>
    <x v="34"/>
    <x v="51"/>
    <x v="13"/>
    <x v="4"/>
    <x v="20"/>
    <x v="7"/>
    <x v="4"/>
    <x v="72"/>
    <x v="2"/>
    <x v="2"/>
    <x v="16"/>
    <x v="28"/>
    <x v="57"/>
    <x v="12"/>
    <x v="10"/>
    <x v="9"/>
    <x v="9"/>
    <x v="4"/>
    <x v="19"/>
    <x v="0"/>
    <x v="104"/>
    <x v="126"/>
    <x v="64"/>
    <x v="2"/>
    <x v="43"/>
  </r>
  <r>
    <x v="92"/>
    <x v="2"/>
    <x v="44"/>
    <x v="131"/>
    <x v="3"/>
    <x v="12"/>
    <x v="34"/>
    <x v="51"/>
    <x v="13"/>
    <x v="4"/>
    <x v="20"/>
    <x v="7"/>
    <x v="4"/>
    <x v="72"/>
    <x v="2"/>
    <x v="2"/>
    <x v="16"/>
    <x v="28"/>
    <x v="57"/>
    <x v="12"/>
    <x v="10"/>
    <x v="9"/>
    <x v="9"/>
    <x v="4"/>
    <x v="19"/>
    <x v="0"/>
    <x v="104"/>
    <x v="74"/>
    <x v="64"/>
    <x v="2"/>
    <x v="43"/>
  </r>
  <r>
    <x v="92"/>
    <x v="3"/>
    <x v="43"/>
    <x v="131"/>
    <x v="3"/>
    <x v="13"/>
    <x v="34"/>
    <x v="51"/>
    <x v="13"/>
    <x v="4"/>
    <x v="20"/>
    <x v="7"/>
    <x v="4"/>
    <x v="1"/>
    <x v="2"/>
    <x v="2"/>
    <x v="12"/>
    <x v="28"/>
    <x v="57"/>
    <x v="12"/>
    <x v="10"/>
    <x v="9"/>
    <x v="9"/>
    <x v="4"/>
    <x v="19"/>
    <x v="30"/>
    <x v="33"/>
    <x v="126"/>
    <x v="64"/>
    <x v="2"/>
    <x v="43"/>
  </r>
  <r>
    <x v="92"/>
    <x v="2"/>
    <x v="44"/>
    <x v="131"/>
    <x v="3"/>
    <x v="13"/>
    <x v="34"/>
    <x v="51"/>
    <x v="13"/>
    <x v="4"/>
    <x v="20"/>
    <x v="7"/>
    <x v="4"/>
    <x v="1"/>
    <x v="2"/>
    <x v="2"/>
    <x v="12"/>
    <x v="28"/>
    <x v="57"/>
    <x v="12"/>
    <x v="10"/>
    <x v="9"/>
    <x v="9"/>
    <x v="4"/>
    <x v="19"/>
    <x v="30"/>
    <x v="33"/>
    <x v="74"/>
    <x v="64"/>
    <x v="2"/>
    <x v="43"/>
  </r>
  <r>
    <x v="92"/>
    <x v="3"/>
    <x v="43"/>
    <x v="131"/>
    <x v="3"/>
    <x v="13"/>
    <x v="34"/>
    <x v="51"/>
    <x v="13"/>
    <x v="4"/>
    <x v="20"/>
    <x v="7"/>
    <x v="4"/>
    <x v="1"/>
    <x v="2"/>
    <x v="2"/>
    <x v="13"/>
    <x v="28"/>
    <x v="57"/>
    <x v="12"/>
    <x v="10"/>
    <x v="9"/>
    <x v="9"/>
    <x v="4"/>
    <x v="19"/>
    <x v="61"/>
    <x v="68"/>
    <x v="141"/>
    <x v="64"/>
    <x v="2"/>
    <x v="43"/>
  </r>
  <r>
    <x v="92"/>
    <x v="2"/>
    <x v="44"/>
    <x v="131"/>
    <x v="3"/>
    <x v="13"/>
    <x v="34"/>
    <x v="51"/>
    <x v="13"/>
    <x v="4"/>
    <x v="20"/>
    <x v="7"/>
    <x v="4"/>
    <x v="1"/>
    <x v="2"/>
    <x v="2"/>
    <x v="13"/>
    <x v="28"/>
    <x v="57"/>
    <x v="12"/>
    <x v="10"/>
    <x v="9"/>
    <x v="9"/>
    <x v="4"/>
    <x v="19"/>
    <x v="61"/>
    <x v="68"/>
    <x v="95"/>
    <x v="64"/>
    <x v="2"/>
    <x v="31"/>
  </r>
  <r>
    <x v="0"/>
    <x v="12"/>
    <x v="42"/>
    <x v="103"/>
    <x v="3"/>
    <x v="13"/>
    <x v="34"/>
    <x v="27"/>
    <x v="13"/>
    <x v="4"/>
    <x v="20"/>
    <x v="7"/>
    <x v="4"/>
    <x v="8"/>
    <x v="2"/>
    <x v="2"/>
    <x v="16"/>
    <x v="28"/>
    <x v="57"/>
    <x v="12"/>
    <x v="10"/>
    <x v="9"/>
    <x v="9"/>
    <x v="4"/>
    <x v="19"/>
    <x v="0"/>
    <x v="8"/>
    <x v="139"/>
    <x v="64"/>
    <x v="2"/>
    <x v="0"/>
  </r>
  <r>
    <x v="0"/>
    <x v="12"/>
    <x v="42"/>
    <x v="103"/>
    <x v="3"/>
    <x v="13"/>
    <x v="34"/>
    <x v="28"/>
    <x v="13"/>
    <x v="4"/>
    <x v="20"/>
    <x v="7"/>
    <x v="4"/>
    <x v="9"/>
    <x v="2"/>
    <x v="2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42"/>
    <x v="103"/>
    <x v="3"/>
    <x v="13"/>
    <x v="34"/>
    <x v="51"/>
    <x v="13"/>
    <x v="4"/>
    <x v="20"/>
    <x v="7"/>
    <x v="4"/>
    <x v="1"/>
    <x v="2"/>
    <x v="2"/>
    <x v="16"/>
    <x v="28"/>
    <x v="28"/>
    <x v="12"/>
    <x v="10"/>
    <x v="9"/>
    <x v="9"/>
    <x v="4"/>
    <x v="19"/>
    <x v="2"/>
    <x v="2"/>
    <x v="95"/>
    <x v="64"/>
    <x v="2"/>
    <x v="0"/>
  </r>
  <r>
    <x v="46"/>
    <x v="12"/>
    <x v="93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  <x v="64"/>
    <x v="2"/>
    <x v="0"/>
  </r>
  <r>
    <x v="47"/>
    <x v="12"/>
    <x v="93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  <x v="64"/>
    <x v="2"/>
    <x v="16"/>
  </r>
  <r>
    <x v="48"/>
    <x v="3"/>
    <x v="94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5"/>
    <x v="64"/>
    <x v="2"/>
    <x v="16"/>
  </r>
  <r>
    <x v="48"/>
    <x v="2"/>
    <x v="95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75"/>
    <x v="64"/>
    <x v="2"/>
    <x v="16"/>
  </r>
  <r>
    <x v="49"/>
    <x v="12"/>
    <x v="93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3"/>
    <x v="64"/>
    <x v="2"/>
    <x v="16"/>
  </r>
  <r>
    <x v="16"/>
    <x v="12"/>
    <x v="93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3"/>
    <x v="64"/>
    <x v="2"/>
    <x v="0"/>
  </r>
  <r>
    <x v="17"/>
    <x v="12"/>
    <x v="93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  <x v="64"/>
    <x v="2"/>
    <x v="0"/>
  </r>
  <r>
    <x v="17"/>
    <x v="3"/>
    <x v="94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  <x v="64"/>
    <x v="2"/>
    <x v="0"/>
  </r>
  <r>
    <x v="17"/>
    <x v="2"/>
    <x v="95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  <x v="64"/>
    <x v="2"/>
    <x v="0"/>
  </r>
  <r>
    <x v="18"/>
    <x v="12"/>
    <x v="93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  <x v="64"/>
    <x v="2"/>
    <x v="0"/>
  </r>
  <r>
    <x v="61"/>
    <x v="12"/>
    <x v="93"/>
    <x v="122"/>
    <x v="7"/>
    <x v="2"/>
    <x v="34"/>
    <x v="11"/>
    <x v="0"/>
    <x v="4"/>
    <x v="20"/>
    <x v="7"/>
    <x v="4"/>
    <x v="12"/>
    <x v="2"/>
    <x v="13"/>
    <x v="1"/>
    <x v="10"/>
    <x v="27"/>
    <x v="12"/>
    <x v="10"/>
    <x v="9"/>
    <x v="3"/>
    <x v="2"/>
    <x v="19"/>
    <x v="46"/>
    <x v="63"/>
    <x v="93"/>
    <x v="64"/>
    <x v="2"/>
    <x v="16"/>
  </r>
  <r>
    <x v="61"/>
    <x v="3"/>
    <x v="94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93"/>
    <x v="64"/>
    <x v="2"/>
    <x v="0"/>
  </r>
  <r>
    <x v="61"/>
    <x v="2"/>
    <x v="95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14"/>
    <x v="64"/>
    <x v="2"/>
    <x v="0"/>
  </r>
  <r>
    <x v="62"/>
    <x v="12"/>
    <x v="93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  <x v="64"/>
    <x v="2"/>
    <x v="16"/>
  </r>
  <r>
    <x v="62"/>
    <x v="3"/>
    <x v="94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  <x v="64"/>
    <x v="2"/>
    <x v="0"/>
  </r>
  <r>
    <x v="62"/>
    <x v="2"/>
    <x v="95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  <x v="64"/>
    <x v="2"/>
    <x v="0"/>
  </r>
  <r>
    <x v="63"/>
    <x v="12"/>
    <x v="93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  <x v="64"/>
    <x v="2"/>
    <x v="25"/>
  </r>
  <r>
    <x v="63"/>
    <x v="3"/>
    <x v="94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  <x v="64"/>
    <x v="2"/>
    <x v="0"/>
  </r>
  <r>
    <x v="63"/>
    <x v="2"/>
    <x v="95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  <x v="64"/>
    <x v="2"/>
    <x v="0"/>
  </r>
  <r>
    <x v="64"/>
    <x v="3"/>
    <x v="94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  <x v="64"/>
    <x v="2"/>
    <x v="16"/>
  </r>
  <r>
    <x v="64"/>
    <x v="2"/>
    <x v="95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  <x v="64"/>
    <x v="2"/>
    <x v="16"/>
  </r>
  <r>
    <x v="65"/>
    <x v="12"/>
    <x v="93"/>
    <x v="53"/>
    <x v="7"/>
    <x v="2"/>
    <x v="4"/>
    <x v="51"/>
    <x v="4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4"/>
    <x v="64"/>
    <x v="2"/>
    <x v="0"/>
  </r>
  <r>
    <x v="66"/>
    <x v="12"/>
    <x v="93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  <x v="64"/>
    <x v="2"/>
    <x v="16"/>
  </r>
  <r>
    <x v="68"/>
    <x v="12"/>
    <x v="93"/>
    <x v="84"/>
    <x v="7"/>
    <x v="13"/>
    <x v="34"/>
    <x v="51"/>
    <x v="13"/>
    <x v="4"/>
    <x v="20"/>
    <x v="7"/>
    <x v="4"/>
    <x v="1"/>
    <x v="2"/>
    <x v="13"/>
    <x v="1"/>
    <x v="2"/>
    <x v="57"/>
    <x v="3"/>
    <x v="10"/>
    <x v="9"/>
    <x v="9"/>
    <x v="4"/>
    <x v="19"/>
    <x v="34"/>
    <x v="37"/>
    <x v="55"/>
    <x v="64"/>
    <x v="2"/>
    <x v="16"/>
  </r>
  <r>
    <x v="70"/>
    <x v="12"/>
    <x v="93"/>
    <x v="101"/>
    <x v="7"/>
    <x v="13"/>
    <x v="34"/>
    <x v="51"/>
    <x v="13"/>
    <x v="4"/>
    <x v="20"/>
    <x v="7"/>
    <x v="4"/>
    <x v="1"/>
    <x v="2"/>
    <x v="13"/>
    <x v="2"/>
    <x v="3"/>
    <x v="57"/>
    <x v="4"/>
    <x v="10"/>
    <x v="9"/>
    <x v="3"/>
    <x v="2"/>
    <x v="19"/>
    <x v="61"/>
    <x v="68"/>
    <x v="54"/>
    <x v="64"/>
    <x v="2"/>
    <x v="25"/>
  </r>
  <r>
    <x v="72"/>
    <x v="12"/>
    <x v="93"/>
    <x v="57"/>
    <x v="7"/>
    <x v="13"/>
    <x v="34"/>
    <x v="51"/>
    <x v="13"/>
    <x v="4"/>
    <x v="20"/>
    <x v="7"/>
    <x v="4"/>
    <x v="1"/>
    <x v="2"/>
    <x v="13"/>
    <x v="2"/>
    <x v="5"/>
    <x v="57"/>
    <x v="5"/>
    <x v="10"/>
    <x v="9"/>
    <x v="1"/>
    <x v="4"/>
    <x v="19"/>
    <x v="53"/>
    <x v="59"/>
    <x v="138"/>
    <x v="64"/>
    <x v="2"/>
    <x v="25"/>
  </r>
  <r>
    <x v="73"/>
    <x v="12"/>
    <x v="93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  <x v="64"/>
    <x v="2"/>
    <x v="25"/>
  </r>
  <r>
    <x v="73"/>
    <x v="3"/>
    <x v="94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  <x v="64"/>
    <x v="2"/>
    <x v="0"/>
  </r>
  <r>
    <x v="73"/>
    <x v="2"/>
    <x v="95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  <x v="64"/>
    <x v="2"/>
    <x v="0"/>
  </r>
  <r>
    <x v="74"/>
    <x v="12"/>
    <x v="93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  <x v="64"/>
    <x v="2"/>
    <x v="16"/>
  </r>
  <r>
    <x v="21"/>
    <x v="12"/>
    <x v="93"/>
    <x v="81"/>
    <x v="7"/>
    <x v="13"/>
    <x v="34"/>
    <x v="51"/>
    <x v="13"/>
    <x v="4"/>
    <x v="20"/>
    <x v="7"/>
    <x v="4"/>
    <x v="1"/>
    <x v="2"/>
    <x v="13"/>
    <x v="1"/>
    <x v="6"/>
    <x v="57"/>
    <x v="12"/>
    <x v="10"/>
    <x v="9"/>
    <x v="3"/>
    <x v="4"/>
    <x v="19"/>
    <x v="37"/>
    <x v="41"/>
    <x v="60"/>
    <x v="12"/>
    <x v="2"/>
    <x v="16"/>
  </r>
  <r>
    <x v="22"/>
    <x v="12"/>
    <x v="93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  <x v="12"/>
    <x v="2"/>
    <x v="16"/>
  </r>
  <r>
    <x v="22"/>
    <x v="3"/>
    <x v="94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  <x v="12"/>
    <x v="2"/>
    <x v="0"/>
  </r>
  <r>
    <x v="22"/>
    <x v="2"/>
    <x v="95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  <x v="12"/>
    <x v="2"/>
    <x v="0"/>
  </r>
  <r>
    <x v="92"/>
    <x v="3"/>
    <x v="94"/>
    <x v="131"/>
    <x v="3"/>
    <x v="12"/>
    <x v="34"/>
    <x v="51"/>
    <x v="13"/>
    <x v="4"/>
    <x v="20"/>
    <x v="7"/>
    <x v="4"/>
    <x v="72"/>
    <x v="2"/>
    <x v="0"/>
    <x v="15"/>
    <x v="28"/>
    <x v="57"/>
    <x v="12"/>
    <x v="10"/>
    <x v="9"/>
    <x v="9"/>
    <x v="4"/>
    <x v="19"/>
    <x v="30"/>
    <x v="106"/>
    <x v="74"/>
    <x v="64"/>
    <x v="2"/>
    <x v="43"/>
  </r>
  <r>
    <x v="92"/>
    <x v="2"/>
    <x v="95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  <x v="64"/>
    <x v="2"/>
    <x v="43"/>
  </r>
  <r>
    <x v="92"/>
    <x v="2"/>
    <x v="95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125"/>
    <x v="64"/>
    <x v="2"/>
    <x v="43"/>
  </r>
  <r>
    <x v="92"/>
    <x v="3"/>
    <x v="94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41"/>
    <x v="64"/>
    <x v="2"/>
    <x v="43"/>
  </r>
  <r>
    <x v="92"/>
    <x v="2"/>
    <x v="95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5"/>
    <x v="64"/>
    <x v="2"/>
    <x v="31"/>
  </r>
  <r>
    <x v="0"/>
    <x v="12"/>
    <x v="93"/>
    <x v="103"/>
    <x v="3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3"/>
    <x v="64"/>
    <x v="2"/>
    <x v="0"/>
  </r>
  <r>
    <x v="0"/>
    <x v="12"/>
    <x v="93"/>
    <x v="103"/>
    <x v="3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93"/>
    <x v="103"/>
    <x v="3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41"/>
    <x v="64"/>
    <x v="2"/>
    <x v="0"/>
  </r>
  <r>
    <x v="46"/>
    <x v="9"/>
    <x v="96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  <x v="64"/>
    <x v="2"/>
    <x v="0"/>
  </r>
  <r>
    <x v="47"/>
    <x v="9"/>
    <x v="96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  <x v="64"/>
    <x v="2"/>
    <x v="16"/>
  </r>
  <r>
    <x v="48"/>
    <x v="2"/>
    <x v="97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75"/>
    <x v="64"/>
    <x v="2"/>
    <x v="16"/>
  </r>
  <r>
    <x v="48"/>
    <x v="0"/>
    <x v="98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5"/>
    <x v="64"/>
    <x v="2"/>
    <x v="16"/>
  </r>
  <r>
    <x v="49"/>
    <x v="9"/>
    <x v="96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3"/>
    <x v="64"/>
    <x v="2"/>
    <x v="16"/>
  </r>
  <r>
    <x v="16"/>
    <x v="9"/>
    <x v="96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3"/>
    <x v="64"/>
    <x v="2"/>
    <x v="0"/>
  </r>
  <r>
    <x v="17"/>
    <x v="9"/>
    <x v="96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  <x v="64"/>
    <x v="2"/>
    <x v="0"/>
  </r>
  <r>
    <x v="17"/>
    <x v="2"/>
    <x v="97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  <x v="64"/>
    <x v="2"/>
    <x v="0"/>
  </r>
  <r>
    <x v="17"/>
    <x v="0"/>
    <x v="98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  <x v="64"/>
    <x v="2"/>
    <x v="0"/>
  </r>
  <r>
    <x v="18"/>
    <x v="9"/>
    <x v="96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  <x v="64"/>
    <x v="2"/>
    <x v="0"/>
  </r>
  <r>
    <x v="61"/>
    <x v="9"/>
    <x v="96"/>
    <x v="122"/>
    <x v="7"/>
    <x v="2"/>
    <x v="34"/>
    <x v="11"/>
    <x v="0"/>
    <x v="4"/>
    <x v="20"/>
    <x v="7"/>
    <x v="4"/>
    <x v="12"/>
    <x v="2"/>
    <x v="13"/>
    <x v="1"/>
    <x v="10"/>
    <x v="27"/>
    <x v="12"/>
    <x v="10"/>
    <x v="9"/>
    <x v="3"/>
    <x v="2"/>
    <x v="19"/>
    <x v="46"/>
    <x v="63"/>
    <x v="93"/>
    <x v="64"/>
    <x v="2"/>
    <x v="16"/>
  </r>
  <r>
    <x v="61"/>
    <x v="2"/>
    <x v="97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93"/>
    <x v="64"/>
    <x v="2"/>
    <x v="0"/>
  </r>
  <r>
    <x v="61"/>
    <x v="0"/>
    <x v="98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14"/>
    <x v="64"/>
    <x v="2"/>
    <x v="0"/>
  </r>
  <r>
    <x v="62"/>
    <x v="9"/>
    <x v="96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  <x v="64"/>
    <x v="2"/>
    <x v="16"/>
  </r>
  <r>
    <x v="62"/>
    <x v="2"/>
    <x v="97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  <x v="64"/>
    <x v="2"/>
    <x v="0"/>
  </r>
  <r>
    <x v="62"/>
    <x v="0"/>
    <x v="98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  <x v="64"/>
    <x v="2"/>
    <x v="0"/>
  </r>
  <r>
    <x v="63"/>
    <x v="9"/>
    <x v="96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  <x v="64"/>
    <x v="2"/>
    <x v="25"/>
  </r>
  <r>
    <x v="63"/>
    <x v="2"/>
    <x v="97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  <x v="64"/>
    <x v="2"/>
    <x v="0"/>
  </r>
  <r>
    <x v="63"/>
    <x v="0"/>
    <x v="98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  <x v="64"/>
    <x v="2"/>
    <x v="0"/>
  </r>
  <r>
    <x v="64"/>
    <x v="2"/>
    <x v="97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  <x v="64"/>
    <x v="2"/>
    <x v="16"/>
  </r>
  <r>
    <x v="64"/>
    <x v="0"/>
    <x v="98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  <x v="64"/>
    <x v="2"/>
    <x v="16"/>
  </r>
  <r>
    <x v="65"/>
    <x v="9"/>
    <x v="96"/>
    <x v="53"/>
    <x v="7"/>
    <x v="2"/>
    <x v="4"/>
    <x v="51"/>
    <x v="4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4"/>
    <x v="64"/>
    <x v="2"/>
    <x v="0"/>
  </r>
  <r>
    <x v="66"/>
    <x v="9"/>
    <x v="96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  <x v="64"/>
    <x v="2"/>
    <x v="16"/>
  </r>
  <r>
    <x v="68"/>
    <x v="9"/>
    <x v="96"/>
    <x v="84"/>
    <x v="7"/>
    <x v="13"/>
    <x v="34"/>
    <x v="51"/>
    <x v="13"/>
    <x v="4"/>
    <x v="20"/>
    <x v="7"/>
    <x v="4"/>
    <x v="1"/>
    <x v="2"/>
    <x v="13"/>
    <x v="1"/>
    <x v="2"/>
    <x v="57"/>
    <x v="3"/>
    <x v="10"/>
    <x v="9"/>
    <x v="9"/>
    <x v="4"/>
    <x v="19"/>
    <x v="34"/>
    <x v="37"/>
    <x v="55"/>
    <x v="64"/>
    <x v="2"/>
    <x v="16"/>
  </r>
  <r>
    <x v="70"/>
    <x v="9"/>
    <x v="96"/>
    <x v="101"/>
    <x v="7"/>
    <x v="13"/>
    <x v="34"/>
    <x v="51"/>
    <x v="13"/>
    <x v="4"/>
    <x v="20"/>
    <x v="7"/>
    <x v="4"/>
    <x v="1"/>
    <x v="2"/>
    <x v="13"/>
    <x v="2"/>
    <x v="3"/>
    <x v="57"/>
    <x v="4"/>
    <x v="10"/>
    <x v="9"/>
    <x v="3"/>
    <x v="2"/>
    <x v="19"/>
    <x v="61"/>
    <x v="68"/>
    <x v="54"/>
    <x v="64"/>
    <x v="2"/>
    <x v="25"/>
  </r>
  <r>
    <x v="72"/>
    <x v="9"/>
    <x v="96"/>
    <x v="57"/>
    <x v="7"/>
    <x v="13"/>
    <x v="34"/>
    <x v="51"/>
    <x v="13"/>
    <x v="4"/>
    <x v="20"/>
    <x v="7"/>
    <x v="4"/>
    <x v="1"/>
    <x v="2"/>
    <x v="13"/>
    <x v="2"/>
    <x v="5"/>
    <x v="57"/>
    <x v="5"/>
    <x v="10"/>
    <x v="9"/>
    <x v="1"/>
    <x v="4"/>
    <x v="19"/>
    <x v="53"/>
    <x v="59"/>
    <x v="138"/>
    <x v="64"/>
    <x v="2"/>
    <x v="25"/>
  </r>
  <r>
    <x v="73"/>
    <x v="9"/>
    <x v="96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  <x v="64"/>
    <x v="2"/>
    <x v="25"/>
  </r>
  <r>
    <x v="73"/>
    <x v="2"/>
    <x v="97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  <x v="64"/>
    <x v="2"/>
    <x v="0"/>
  </r>
  <r>
    <x v="73"/>
    <x v="0"/>
    <x v="98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  <x v="64"/>
    <x v="2"/>
    <x v="0"/>
  </r>
  <r>
    <x v="74"/>
    <x v="9"/>
    <x v="96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  <x v="64"/>
    <x v="2"/>
    <x v="16"/>
  </r>
  <r>
    <x v="21"/>
    <x v="9"/>
    <x v="96"/>
    <x v="81"/>
    <x v="7"/>
    <x v="13"/>
    <x v="34"/>
    <x v="51"/>
    <x v="13"/>
    <x v="4"/>
    <x v="20"/>
    <x v="7"/>
    <x v="4"/>
    <x v="1"/>
    <x v="2"/>
    <x v="13"/>
    <x v="1"/>
    <x v="6"/>
    <x v="57"/>
    <x v="12"/>
    <x v="10"/>
    <x v="9"/>
    <x v="3"/>
    <x v="4"/>
    <x v="19"/>
    <x v="37"/>
    <x v="41"/>
    <x v="60"/>
    <x v="12"/>
    <x v="2"/>
    <x v="16"/>
  </r>
  <r>
    <x v="22"/>
    <x v="9"/>
    <x v="96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  <x v="12"/>
    <x v="2"/>
    <x v="16"/>
  </r>
  <r>
    <x v="22"/>
    <x v="2"/>
    <x v="97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  <x v="12"/>
    <x v="2"/>
    <x v="0"/>
  </r>
  <r>
    <x v="22"/>
    <x v="0"/>
    <x v="98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  <x v="12"/>
    <x v="2"/>
    <x v="0"/>
  </r>
  <r>
    <x v="92"/>
    <x v="2"/>
    <x v="97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89"/>
    <x v="64"/>
    <x v="2"/>
    <x v="43"/>
  </r>
  <r>
    <x v="92"/>
    <x v="2"/>
    <x v="97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  <x v="64"/>
    <x v="2"/>
    <x v="43"/>
  </r>
  <r>
    <x v="92"/>
    <x v="0"/>
    <x v="98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126"/>
    <x v="64"/>
    <x v="2"/>
    <x v="43"/>
  </r>
  <r>
    <x v="92"/>
    <x v="0"/>
    <x v="98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  <x v="64"/>
    <x v="2"/>
    <x v="43"/>
  </r>
  <r>
    <x v="92"/>
    <x v="2"/>
    <x v="97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41"/>
    <x v="64"/>
    <x v="2"/>
    <x v="43"/>
  </r>
  <r>
    <x v="92"/>
    <x v="0"/>
    <x v="98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5"/>
    <x v="64"/>
    <x v="2"/>
    <x v="31"/>
  </r>
  <r>
    <x v="0"/>
    <x v="9"/>
    <x v="96"/>
    <x v="103"/>
    <x v="3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38"/>
    <x v="64"/>
    <x v="2"/>
    <x v="0"/>
  </r>
  <r>
    <x v="0"/>
    <x v="9"/>
    <x v="96"/>
    <x v="103"/>
    <x v="3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  <x v="64"/>
    <x v="2"/>
    <x v="0"/>
  </r>
  <r>
    <x v="48"/>
    <x v="0"/>
    <x v="91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62"/>
    <x v="46"/>
    <x v="2"/>
    <x v="13"/>
  </r>
  <r>
    <x v="48"/>
    <x v="16"/>
    <x v="92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1"/>
    <x v="64"/>
    <x v="2"/>
    <x v="13"/>
  </r>
  <r>
    <x v="49"/>
    <x v="6"/>
    <x v="90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  <x v="64"/>
    <x v="2"/>
    <x v="13"/>
  </r>
  <r>
    <x v="19"/>
    <x v="6"/>
    <x v="90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0"/>
    <x v="91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16"/>
    <x v="92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  <x v="64"/>
    <x v="2"/>
    <x v="0"/>
  </r>
  <r>
    <x v="69"/>
    <x v="6"/>
    <x v="90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  <x v="64"/>
    <x v="2"/>
    <x v="0"/>
  </r>
  <r>
    <x v="71"/>
    <x v="6"/>
    <x v="90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60"/>
    <x v="64"/>
    <x v="2"/>
    <x v="0"/>
  </r>
  <r>
    <x v="75"/>
    <x v="6"/>
    <x v="90"/>
    <x v="4"/>
    <x v="6"/>
    <x v="1"/>
    <x v="16"/>
    <x v="51"/>
    <x v="13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17"/>
    <x v="64"/>
    <x v="2"/>
    <x v="21"/>
  </r>
  <r>
    <x v="21"/>
    <x v="6"/>
    <x v="90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  <x v="9"/>
    <x v="2"/>
    <x v="0"/>
  </r>
  <r>
    <x v="22"/>
    <x v="6"/>
    <x v="90"/>
    <x v="120"/>
    <x v="6"/>
    <x v="4"/>
    <x v="13"/>
    <x v="14"/>
    <x v="13"/>
    <x v="0"/>
    <x v="14"/>
    <x v="2"/>
    <x v="2"/>
    <x v="37"/>
    <x v="2"/>
    <x v="10"/>
    <x v="16"/>
    <x v="28"/>
    <x v="57"/>
    <x v="12"/>
    <x v="10"/>
    <x v="9"/>
    <x v="9"/>
    <x v="4"/>
    <x v="19"/>
    <x v="0"/>
    <x v="38"/>
    <x v="44"/>
    <x v="9"/>
    <x v="2"/>
    <x v="0"/>
  </r>
  <r>
    <x v="22"/>
    <x v="0"/>
    <x v="91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  <x v="9"/>
    <x v="2"/>
    <x v="0"/>
  </r>
  <r>
    <x v="22"/>
    <x v="16"/>
    <x v="92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14"/>
    <x v="9"/>
    <x v="2"/>
    <x v="0"/>
  </r>
  <r>
    <x v="22"/>
    <x v="0"/>
    <x v="91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9"/>
    <x v="2"/>
    <x v="0"/>
  </r>
  <r>
    <x v="22"/>
    <x v="16"/>
    <x v="92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9"/>
    <x v="2"/>
    <x v="0"/>
  </r>
  <r>
    <x v="23"/>
    <x v="6"/>
    <x v="90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  <x v="64"/>
    <x v="2"/>
    <x v="29"/>
  </r>
  <r>
    <x v="23"/>
    <x v="0"/>
    <x v="91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  <x v="64"/>
    <x v="2"/>
    <x v="0"/>
  </r>
  <r>
    <x v="23"/>
    <x v="16"/>
    <x v="92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  <x v="64"/>
    <x v="2"/>
    <x v="0"/>
  </r>
  <r>
    <x v="88"/>
    <x v="0"/>
    <x v="91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5"/>
    <x v="64"/>
    <x v="2"/>
    <x v="0"/>
  </r>
  <r>
    <x v="88"/>
    <x v="16"/>
    <x v="92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89"/>
    <x v="64"/>
    <x v="2"/>
    <x v="43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  <x v="64"/>
    <x v="2"/>
    <x v="5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6"/>
    <x v="53"/>
    <x v="2"/>
    <x v="5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9"/>
    <x v="64"/>
    <x v="2"/>
    <x v="5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6"/>
    <x v="90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5"/>
    <x v="6"/>
    <x v="90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  <x v="36"/>
    <x v="2"/>
    <x v="34"/>
  </r>
  <r>
    <x v="26"/>
    <x v="6"/>
    <x v="90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0"/>
    <x v="5"/>
    <x v="2"/>
    <x v="19"/>
    <x v="67"/>
    <x v="79"/>
    <x v="44"/>
    <x v="64"/>
    <x v="2"/>
    <x v="38"/>
  </r>
  <r>
    <x v="26"/>
    <x v="0"/>
    <x v="91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  <x v="64"/>
    <x v="2"/>
    <x v="0"/>
  </r>
  <r>
    <x v="26"/>
    <x v="16"/>
    <x v="92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26"/>
    <x v="0"/>
    <x v="91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6"/>
    <x v="16"/>
    <x v="92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7"/>
    <x v="6"/>
    <x v="90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  <x v="64"/>
    <x v="2"/>
    <x v="34"/>
  </r>
  <r>
    <x v="27"/>
    <x v="0"/>
    <x v="91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  <x v="64"/>
    <x v="2"/>
    <x v="0"/>
  </r>
  <r>
    <x v="27"/>
    <x v="16"/>
    <x v="92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89"/>
    <x v="0"/>
    <x v="91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  <x v="64"/>
    <x v="2"/>
    <x v="14"/>
  </r>
  <r>
    <x v="89"/>
    <x v="16"/>
    <x v="92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  <x v="64"/>
    <x v="2"/>
    <x v="43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  <x v="64"/>
    <x v="2"/>
    <x v="14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6"/>
    <x v="53"/>
    <x v="2"/>
    <x v="14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9"/>
    <x v="64"/>
    <x v="2"/>
    <x v="14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  <x v="64"/>
    <x v="2"/>
    <x v="14"/>
  </r>
  <r>
    <x v="9"/>
    <x v="6"/>
    <x v="90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9"/>
    <x v="6"/>
    <x v="90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  <x v="17"/>
    <x v="2"/>
    <x v="29"/>
  </r>
  <r>
    <x v="30"/>
    <x v="6"/>
    <x v="90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  <x v="17"/>
    <x v="2"/>
    <x v="29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103"/>
    <x v="64"/>
    <x v="2"/>
    <x v="0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116"/>
    <x v="53"/>
    <x v="2"/>
    <x v="0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89"/>
    <x v="64"/>
    <x v="2"/>
    <x v="0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32"/>
    <x v="64"/>
    <x v="2"/>
    <x v="0"/>
  </r>
  <r>
    <x v="12"/>
    <x v="6"/>
    <x v="90"/>
    <x v="13"/>
    <x v="6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  <x v="64"/>
    <x v="2"/>
    <x v="0"/>
  </r>
  <r>
    <x v="0"/>
    <x v="6"/>
    <x v="90"/>
    <x v="103"/>
    <x v="6"/>
    <x v="13"/>
    <x v="34"/>
    <x v="27"/>
    <x v="13"/>
    <x v="4"/>
    <x v="20"/>
    <x v="7"/>
    <x v="4"/>
    <x v="8"/>
    <x v="2"/>
    <x v="10"/>
    <x v="16"/>
    <x v="28"/>
    <x v="57"/>
    <x v="12"/>
    <x v="10"/>
    <x v="9"/>
    <x v="9"/>
    <x v="4"/>
    <x v="19"/>
    <x v="0"/>
    <x v="8"/>
    <x v="116"/>
    <x v="53"/>
    <x v="2"/>
    <x v="0"/>
  </r>
  <r>
    <x v="0"/>
    <x v="6"/>
    <x v="90"/>
    <x v="103"/>
    <x v="6"/>
    <x v="13"/>
    <x v="34"/>
    <x v="28"/>
    <x v="13"/>
    <x v="4"/>
    <x v="20"/>
    <x v="7"/>
    <x v="4"/>
    <x v="9"/>
    <x v="2"/>
    <x v="10"/>
    <x v="16"/>
    <x v="28"/>
    <x v="37"/>
    <x v="12"/>
    <x v="10"/>
    <x v="9"/>
    <x v="9"/>
    <x v="4"/>
    <x v="19"/>
    <x v="14"/>
    <x v="24"/>
    <x v="33"/>
    <x v="64"/>
    <x v="2"/>
    <x v="0"/>
  </r>
  <r>
    <x v="48"/>
    <x v="1"/>
    <x v="154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75"/>
    <x v="64"/>
    <x v="2"/>
    <x v="13"/>
  </r>
  <r>
    <x v="48"/>
    <x v="2"/>
    <x v="155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05"/>
    <x v="64"/>
    <x v="2"/>
    <x v="13"/>
  </r>
  <r>
    <x v="49"/>
    <x v="10"/>
    <x v="153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  <x v="64"/>
    <x v="2"/>
    <x v="13"/>
  </r>
  <r>
    <x v="19"/>
    <x v="10"/>
    <x v="153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1"/>
    <x v="154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2"/>
    <x v="155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  <x v="64"/>
    <x v="2"/>
    <x v="0"/>
  </r>
  <r>
    <x v="69"/>
    <x v="10"/>
    <x v="153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  <x v="64"/>
    <x v="2"/>
    <x v="0"/>
  </r>
  <r>
    <x v="71"/>
    <x v="10"/>
    <x v="153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44"/>
    <x v="64"/>
    <x v="2"/>
    <x v="0"/>
  </r>
  <r>
    <x v="75"/>
    <x v="10"/>
    <x v="153"/>
    <x v="4"/>
    <x v="6"/>
    <x v="1"/>
    <x v="16"/>
    <x v="51"/>
    <x v="13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38"/>
    <x v="64"/>
    <x v="2"/>
    <x v="21"/>
  </r>
  <r>
    <x v="21"/>
    <x v="10"/>
    <x v="153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  <x v="4"/>
    <x v="2"/>
    <x v="0"/>
  </r>
  <r>
    <x v="22"/>
    <x v="10"/>
    <x v="153"/>
    <x v="120"/>
    <x v="6"/>
    <x v="4"/>
    <x v="13"/>
    <x v="14"/>
    <x v="13"/>
    <x v="0"/>
    <x v="17"/>
    <x v="2"/>
    <x v="2"/>
    <x v="41"/>
    <x v="2"/>
    <x v="10"/>
    <x v="16"/>
    <x v="28"/>
    <x v="57"/>
    <x v="12"/>
    <x v="10"/>
    <x v="9"/>
    <x v="9"/>
    <x v="4"/>
    <x v="19"/>
    <x v="0"/>
    <x v="42"/>
    <x v="44"/>
    <x v="5"/>
    <x v="2"/>
    <x v="0"/>
  </r>
  <r>
    <x v="22"/>
    <x v="1"/>
    <x v="154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  <x v="5"/>
    <x v="2"/>
    <x v="0"/>
  </r>
  <r>
    <x v="22"/>
    <x v="2"/>
    <x v="155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14"/>
    <x v="5"/>
    <x v="2"/>
    <x v="0"/>
  </r>
  <r>
    <x v="22"/>
    <x v="1"/>
    <x v="154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5"/>
    <x v="2"/>
    <x v="0"/>
  </r>
  <r>
    <x v="22"/>
    <x v="2"/>
    <x v="155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5"/>
    <x v="2"/>
    <x v="0"/>
  </r>
  <r>
    <x v="23"/>
    <x v="10"/>
    <x v="153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  <x v="64"/>
    <x v="2"/>
    <x v="29"/>
  </r>
  <r>
    <x v="23"/>
    <x v="1"/>
    <x v="154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  <x v="64"/>
    <x v="2"/>
    <x v="0"/>
  </r>
  <r>
    <x v="23"/>
    <x v="2"/>
    <x v="155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  <x v="64"/>
    <x v="2"/>
    <x v="0"/>
  </r>
  <r>
    <x v="88"/>
    <x v="1"/>
    <x v="154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74"/>
    <x v="64"/>
    <x v="2"/>
    <x v="0"/>
  </r>
  <r>
    <x v="88"/>
    <x v="2"/>
    <x v="155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6"/>
    <x v="64"/>
    <x v="2"/>
    <x v="43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  <x v="64"/>
    <x v="2"/>
    <x v="5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0"/>
    <x v="64"/>
    <x v="2"/>
    <x v="5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7"/>
    <x v="64"/>
    <x v="2"/>
    <x v="5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10"/>
    <x v="153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5"/>
    <x v="10"/>
    <x v="153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  <x v="64"/>
    <x v="2"/>
    <x v="34"/>
  </r>
  <r>
    <x v="26"/>
    <x v="10"/>
    <x v="153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4"/>
    <x v="5"/>
    <x v="2"/>
    <x v="19"/>
    <x v="70"/>
    <x v="83"/>
    <x v="44"/>
    <x v="64"/>
    <x v="2"/>
    <x v="38"/>
  </r>
  <r>
    <x v="26"/>
    <x v="1"/>
    <x v="154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  <x v="64"/>
    <x v="2"/>
    <x v="0"/>
  </r>
  <r>
    <x v="26"/>
    <x v="2"/>
    <x v="155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26"/>
    <x v="1"/>
    <x v="154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6"/>
    <x v="2"/>
    <x v="155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7"/>
    <x v="10"/>
    <x v="153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  <x v="64"/>
    <x v="2"/>
    <x v="34"/>
  </r>
  <r>
    <x v="27"/>
    <x v="1"/>
    <x v="154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  <x v="64"/>
    <x v="2"/>
    <x v="0"/>
  </r>
  <r>
    <x v="27"/>
    <x v="2"/>
    <x v="155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89"/>
    <x v="1"/>
    <x v="154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  <x v="64"/>
    <x v="2"/>
    <x v="14"/>
  </r>
  <r>
    <x v="89"/>
    <x v="2"/>
    <x v="155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  <x v="64"/>
    <x v="2"/>
    <x v="43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  <x v="64"/>
    <x v="2"/>
    <x v="14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  <x v="64"/>
    <x v="2"/>
    <x v="14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7"/>
    <x v="64"/>
    <x v="2"/>
    <x v="14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  <x v="64"/>
    <x v="2"/>
    <x v="14"/>
  </r>
  <r>
    <x v="9"/>
    <x v="10"/>
    <x v="153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9"/>
    <x v="10"/>
    <x v="153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  <x v="28"/>
    <x v="2"/>
    <x v="29"/>
  </r>
  <r>
    <x v="30"/>
    <x v="10"/>
    <x v="153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  <x v="28"/>
    <x v="2"/>
    <x v="29"/>
  </r>
  <r>
    <x v="85"/>
    <x v="10"/>
    <x v="153"/>
    <x v="96"/>
    <x v="2"/>
    <x v="12"/>
    <x v="34"/>
    <x v="51"/>
    <x v="13"/>
    <x v="4"/>
    <x v="20"/>
    <x v="7"/>
    <x v="4"/>
    <x v="71"/>
    <x v="2"/>
    <x v="16"/>
    <x v="16"/>
    <x v="28"/>
    <x v="57"/>
    <x v="12"/>
    <x v="10"/>
    <x v="9"/>
    <x v="9"/>
    <x v="4"/>
    <x v="19"/>
    <x v="0"/>
    <x v="94"/>
    <x v="32"/>
    <x v="64"/>
    <x v="2"/>
    <x v="0"/>
  </r>
  <r>
    <x v="12"/>
    <x v="10"/>
    <x v="153"/>
    <x v="13"/>
    <x v="10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  <x v="64"/>
    <x v="2"/>
    <x v="0"/>
  </r>
  <r>
    <x v="0"/>
    <x v="10"/>
    <x v="153"/>
    <x v="103"/>
    <x v="10"/>
    <x v="13"/>
    <x v="34"/>
    <x v="43"/>
    <x v="13"/>
    <x v="4"/>
    <x v="20"/>
    <x v="7"/>
    <x v="4"/>
    <x v="32"/>
    <x v="2"/>
    <x v="10"/>
    <x v="16"/>
    <x v="28"/>
    <x v="57"/>
    <x v="12"/>
    <x v="10"/>
    <x v="9"/>
    <x v="9"/>
    <x v="4"/>
    <x v="19"/>
    <x v="0"/>
    <x v="32"/>
    <x v="33"/>
    <x v="64"/>
    <x v="2"/>
    <x v="0"/>
  </r>
  <r>
    <x v="48"/>
    <x v="1"/>
    <x v="157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62"/>
    <x v="46"/>
    <x v="2"/>
    <x v="13"/>
  </r>
  <r>
    <x v="48"/>
    <x v="16"/>
    <x v="158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1"/>
    <x v="64"/>
    <x v="2"/>
    <x v="13"/>
  </r>
  <r>
    <x v="49"/>
    <x v="7"/>
    <x v="156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  <x v="64"/>
    <x v="2"/>
    <x v="13"/>
  </r>
  <r>
    <x v="19"/>
    <x v="7"/>
    <x v="156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1"/>
    <x v="157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  <x v="64"/>
    <x v="2"/>
    <x v="0"/>
  </r>
  <r>
    <x v="19"/>
    <x v="16"/>
    <x v="158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  <x v="64"/>
    <x v="2"/>
    <x v="0"/>
  </r>
  <r>
    <x v="69"/>
    <x v="7"/>
    <x v="156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  <x v="64"/>
    <x v="2"/>
    <x v="0"/>
  </r>
  <r>
    <x v="71"/>
    <x v="7"/>
    <x v="156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44"/>
    <x v="64"/>
    <x v="2"/>
    <x v="0"/>
  </r>
  <r>
    <x v="75"/>
    <x v="7"/>
    <x v="156"/>
    <x v="4"/>
    <x v="6"/>
    <x v="1"/>
    <x v="16"/>
    <x v="51"/>
    <x v="11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38"/>
    <x v="64"/>
    <x v="2"/>
    <x v="21"/>
  </r>
  <r>
    <x v="21"/>
    <x v="7"/>
    <x v="156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  <x v="4"/>
    <x v="2"/>
    <x v="0"/>
  </r>
  <r>
    <x v="22"/>
    <x v="7"/>
    <x v="156"/>
    <x v="120"/>
    <x v="6"/>
    <x v="4"/>
    <x v="13"/>
    <x v="14"/>
    <x v="13"/>
    <x v="0"/>
    <x v="15"/>
    <x v="2"/>
    <x v="2"/>
    <x v="38"/>
    <x v="2"/>
    <x v="10"/>
    <x v="16"/>
    <x v="28"/>
    <x v="57"/>
    <x v="12"/>
    <x v="10"/>
    <x v="9"/>
    <x v="9"/>
    <x v="4"/>
    <x v="19"/>
    <x v="0"/>
    <x v="39"/>
    <x v="44"/>
    <x v="5"/>
    <x v="2"/>
    <x v="0"/>
  </r>
  <r>
    <x v="22"/>
    <x v="1"/>
    <x v="157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  <x v="5"/>
    <x v="2"/>
    <x v="0"/>
  </r>
  <r>
    <x v="22"/>
    <x v="16"/>
    <x v="158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  <x v="5"/>
    <x v="2"/>
    <x v="0"/>
  </r>
  <r>
    <x v="22"/>
    <x v="1"/>
    <x v="157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5"/>
    <x v="2"/>
    <x v="0"/>
  </r>
  <r>
    <x v="22"/>
    <x v="16"/>
    <x v="158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  <x v="5"/>
    <x v="2"/>
    <x v="0"/>
  </r>
  <r>
    <x v="23"/>
    <x v="7"/>
    <x v="156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  <x v="64"/>
    <x v="2"/>
    <x v="29"/>
  </r>
  <r>
    <x v="23"/>
    <x v="1"/>
    <x v="157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  <x v="64"/>
    <x v="2"/>
    <x v="0"/>
  </r>
  <r>
    <x v="23"/>
    <x v="16"/>
    <x v="158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  <x v="64"/>
    <x v="2"/>
    <x v="0"/>
  </r>
  <r>
    <x v="88"/>
    <x v="1"/>
    <x v="157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6"/>
    <x v="64"/>
    <x v="2"/>
    <x v="0"/>
  </r>
  <r>
    <x v="88"/>
    <x v="16"/>
    <x v="158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74"/>
    <x v="64"/>
    <x v="2"/>
    <x v="43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  <x v="64"/>
    <x v="2"/>
    <x v="5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4"/>
    <x v="64"/>
    <x v="2"/>
    <x v="5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  <x v="64"/>
    <x v="2"/>
    <x v="5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7"/>
    <x v="156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5"/>
    <x v="7"/>
    <x v="156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  <x v="64"/>
    <x v="2"/>
    <x v="34"/>
  </r>
  <r>
    <x v="26"/>
    <x v="7"/>
    <x v="156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1"/>
    <x v="5"/>
    <x v="2"/>
    <x v="19"/>
    <x v="68"/>
    <x v="80"/>
    <x v="44"/>
    <x v="64"/>
    <x v="2"/>
    <x v="38"/>
  </r>
  <r>
    <x v="26"/>
    <x v="1"/>
    <x v="157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  <x v="64"/>
    <x v="2"/>
    <x v="0"/>
  </r>
  <r>
    <x v="26"/>
    <x v="16"/>
    <x v="158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26"/>
    <x v="1"/>
    <x v="157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6"/>
    <x v="16"/>
    <x v="158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  <x v="64"/>
    <x v="2"/>
    <x v="0"/>
  </r>
  <r>
    <x v="27"/>
    <x v="7"/>
    <x v="156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  <x v="64"/>
    <x v="2"/>
    <x v="34"/>
  </r>
  <r>
    <x v="27"/>
    <x v="1"/>
    <x v="157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  <x v="64"/>
    <x v="2"/>
    <x v="0"/>
  </r>
  <r>
    <x v="27"/>
    <x v="16"/>
    <x v="158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  <x v="64"/>
    <x v="2"/>
    <x v="0"/>
  </r>
  <r>
    <x v="89"/>
    <x v="1"/>
    <x v="157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  <x v="64"/>
    <x v="2"/>
    <x v="14"/>
  </r>
  <r>
    <x v="89"/>
    <x v="16"/>
    <x v="158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  <x v="64"/>
    <x v="2"/>
    <x v="43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  <x v="64"/>
    <x v="2"/>
    <x v="14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4"/>
    <x v="64"/>
    <x v="2"/>
    <x v="14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5"/>
    <x v="64"/>
    <x v="2"/>
    <x v="14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  <x v="64"/>
    <x v="2"/>
    <x v="14"/>
  </r>
  <r>
    <x v="9"/>
    <x v="7"/>
    <x v="156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29"/>
    <x v="7"/>
    <x v="156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  <x v="28"/>
    <x v="2"/>
    <x v="29"/>
  </r>
  <r>
    <x v="30"/>
    <x v="7"/>
    <x v="156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  <x v="28"/>
    <x v="2"/>
    <x v="29"/>
  </r>
  <r>
    <x v="85"/>
    <x v="7"/>
    <x v="156"/>
    <x v="96"/>
    <x v="2"/>
    <x v="11"/>
    <x v="34"/>
    <x v="51"/>
    <x v="13"/>
    <x v="4"/>
    <x v="20"/>
    <x v="7"/>
    <x v="4"/>
    <x v="49"/>
    <x v="2"/>
    <x v="16"/>
    <x v="16"/>
    <x v="28"/>
    <x v="57"/>
    <x v="12"/>
    <x v="10"/>
    <x v="9"/>
    <x v="9"/>
    <x v="4"/>
    <x v="19"/>
    <x v="0"/>
    <x v="51"/>
    <x v="85"/>
    <x v="64"/>
    <x v="2"/>
    <x v="0"/>
  </r>
  <r>
    <x v="85"/>
    <x v="7"/>
    <x v="156"/>
    <x v="96"/>
    <x v="2"/>
    <x v="11"/>
    <x v="34"/>
    <x v="51"/>
    <x v="13"/>
    <x v="4"/>
    <x v="20"/>
    <x v="7"/>
    <x v="4"/>
    <x v="49"/>
    <x v="2"/>
    <x v="16"/>
    <x v="16"/>
    <x v="28"/>
    <x v="57"/>
    <x v="12"/>
    <x v="10"/>
    <x v="9"/>
    <x v="9"/>
    <x v="4"/>
    <x v="19"/>
    <x v="0"/>
    <x v="51"/>
    <x v="32"/>
    <x v="64"/>
    <x v="2"/>
    <x v="0"/>
  </r>
  <r>
    <x v="12"/>
    <x v="7"/>
    <x v="156"/>
    <x v="13"/>
    <x v="10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  <x v="64"/>
    <x v="2"/>
    <x v="0"/>
  </r>
  <r>
    <x v="0"/>
    <x v="7"/>
    <x v="156"/>
    <x v="103"/>
    <x v="10"/>
    <x v="13"/>
    <x v="34"/>
    <x v="27"/>
    <x v="13"/>
    <x v="4"/>
    <x v="20"/>
    <x v="7"/>
    <x v="4"/>
    <x v="8"/>
    <x v="2"/>
    <x v="10"/>
    <x v="16"/>
    <x v="28"/>
    <x v="57"/>
    <x v="12"/>
    <x v="10"/>
    <x v="9"/>
    <x v="9"/>
    <x v="4"/>
    <x v="19"/>
    <x v="0"/>
    <x v="8"/>
    <x v="78"/>
    <x v="64"/>
    <x v="2"/>
    <x v="0"/>
  </r>
  <r>
    <x v="0"/>
    <x v="7"/>
    <x v="156"/>
    <x v="103"/>
    <x v="10"/>
    <x v="13"/>
    <x v="34"/>
    <x v="28"/>
    <x v="13"/>
    <x v="4"/>
    <x v="20"/>
    <x v="7"/>
    <x v="4"/>
    <x v="9"/>
    <x v="2"/>
    <x v="10"/>
    <x v="16"/>
    <x v="28"/>
    <x v="37"/>
    <x v="12"/>
    <x v="10"/>
    <x v="9"/>
    <x v="9"/>
    <x v="4"/>
    <x v="19"/>
    <x v="14"/>
    <x v="24"/>
    <x v="33"/>
    <x v="64"/>
    <x v="2"/>
    <x v="0"/>
  </r>
  <r>
    <x v="48"/>
    <x v="1"/>
    <x v="151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62"/>
    <x v="46"/>
    <x v="2"/>
    <x v="6"/>
  </r>
  <r>
    <x v="48"/>
    <x v="2"/>
    <x v="152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1"/>
    <x v="64"/>
    <x v="2"/>
    <x v="6"/>
  </r>
  <r>
    <x v="49"/>
    <x v="10"/>
    <x v="150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0"/>
    <x v="64"/>
    <x v="2"/>
    <x v="6"/>
  </r>
  <r>
    <x v="67"/>
    <x v="10"/>
    <x v="150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  <x v="64"/>
    <x v="2"/>
    <x v="11"/>
  </r>
  <r>
    <x v="76"/>
    <x v="10"/>
    <x v="150"/>
    <x v="11"/>
    <x v="5"/>
    <x v="1"/>
    <x v="13"/>
    <x v="20"/>
    <x v="13"/>
    <x v="4"/>
    <x v="20"/>
    <x v="7"/>
    <x v="4"/>
    <x v="14"/>
    <x v="2"/>
    <x v="6"/>
    <x v="1"/>
    <x v="28"/>
    <x v="25"/>
    <x v="12"/>
    <x v="10"/>
    <x v="9"/>
    <x v="9"/>
    <x v="4"/>
    <x v="19"/>
    <x v="14"/>
    <x v="31"/>
    <x v="89"/>
    <x v="64"/>
    <x v="2"/>
    <x v="6"/>
  </r>
  <r>
    <x v="76"/>
    <x v="1"/>
    <x v="151"/>
    <x v="11"/>
    <x v="5"/>
    <x v="13"/>
    <x v="34"/>
    <x v="24"/>
    <x v="13"/>
    <x v="4"/>
    <x v="20"/>
    <x v="7"/>
    <x v="4"/>
    <x v="5"/>
    <x v="2"/>
    <x v="6"/>
    <x v="16"/>
    <x v="28"/>
    <x v="28"/>
    <x v="12"/>
    <x v="10"/>
    <x v="9"/>
    <x v="9"/>
    <x v="4"/>
    <x v="19"/>
    <x v="2"/>
    <x v="6"/>
    <x v="89"/>
    <x v="64"/>
    <x v="2"/>
    <x v="0"/>
  </r>
  <r>
    <x v="76"/>
    <x v="2"/>
    <x v="152"/>
    <x v="11"/>
    <x v="5"/>
    <x v="13"/>
    <x v="34"/>
    <x v="24"/>
    <x v="13"/>
    <x v="4"/>
    <x v="20"/>
    <x v="7"/>
    <x v="4"/>
    <x v="5"/>
    <x v="2"/>
    <x v="6"/>
    <x v="16"/>
    <x v="28"/>
    <x v="28"/>
    <x v="12"/>
    <x v="10"/>
    <x v="9"/>
    <x v="9"/>
    <x v="4"/>
    <x v="19"/>
    <x v="2"/>
    <x v="6"/>
    <x v="14"/>
    <x v="64"/>
    <x v="2"/>
    <x v="0"/>
  </r>
  <r>
    <x v="77"/>
    <x v="10"/>
    <x v="150"/>
    <x v="128"/>
    <x v="5"/>
    <x v="1"/>
    <x v="34"/>
    <x v="51"/>
    <x v="13"/>
    <x v="4"/>
    <x v="7"/>
    <x v="7"/>
    <x v="4"/>
    <x v="10"/>
    <x v="2"/>
    <x v="6"/>
    <x v="1"/>
    <x v="0"/>
    <x v="57"/>
    <x v="12"/>
    <x v="10"/>
    <x v="9"/>
    <x v="9"/>
    <x v="4"/>
    <x v="19"/>
    <x v="16"/>
    <x v="27"/>
    <x v="79"/>
    <x v="47"/>
    <x v="2"/>
    <x v="6"/>
  </r>
  <r>
    <x v="29"/>
    <x v="10"/>
    <x v="150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  <x v="17"/>
    <x v="2"/>
    <x v="0"/>
  </r>
  <r>
    <x v="30"/>
    <x v="10"/>
    <x v="150"/>
    <x v="107"/>
    <x v="5"/>
    <x v="7"/>
    <x v="26"/>
    <x v="51"/>
    <x v="12"/>
    <x v="1"/>
    <x v="17"/>
    <x v="3"/>
    <x v="2"/>
    <x v="68"/>
    <x v="2"/>
    <x v="6"/>
    <x v="16"/>
    <x v="28"/>
    <x v="57"/>
    <x v="12"/>
    <x v="10"/>
    <x v="9"/>
    <x v="9"/>
    <x v="4"/>
    <x v="19"/>
    <x v="0"/>
    <x v="86"/>
    <x v="93"/>
    <x v="17"/>
    <x v="2"/>
    <x v="0"/>
  </r>
  <r>
    <x v="30"/>
    <x v="1"/>
    <x v="151"/>
    <x v="45"/>
    <x v="5"/>
    <x v="13"/>
    <x v="34"/>
    <x v="51"/>
    <x v="13"/>
    <x v="2"/>
    <x v="20"/>
    <x v="7"/>
    <x v="4"/>
    <x v="18"/>
    <x v="2"/>
    <x v="6"/>
    <x v="16"/>
    <x v="28"/>
    <x v="57"/>
    <x v="12"/>
    <x v="10"/>
    <x v="9"/>
    <x v="9"/>
    <x v="4"/>
    <x v="19"/>
    <x v="0"/>
    <x v="17"/>
    <x v="93"/>
    <x v="17"/>
    <x v="2"/>
    <x v="0"/>
  </r>
  <r>
    <x v="30"/>
    <x v="2"/>
    <x v="152"/>
    <x v="45"/>
    <x v="5"/>
    <x v="13"/>
    <x v="34"/>
    <x v="51"/>
    <x v="13"/>
    <x v="2"/>
    <x v="20"/>
    <x v="7"/>
    <x v="4"/>
    <x v="18"/>
    <x v="2"/>
    <x v="6"/>
    <x v="16"/>
    <x v="28"/>
    <x v="57"/>
    <x v="12"/>
    <x v="10"/>
    <x v="9"/>
    <x v="9"/>
    <x v="4"/>
    <x v="19"/>
    <x v="0"/>
    <x v="17"/>
    <x v="23"/>
    <x v="60"/>
    <x v="2"/>
    <x v="0"/>
  </r>
  <r>
    <x v="31"/>
    <x v="10"/>
    <x v="150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1"/>
    <x v="151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2"/>
    <x v="152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  <x v="64"/>
    <x v="2"/>
    <x v="0"/>
  </r>
  <r>
    <x v="90"/>
    <x v="1"/>
    <x v="151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64"/>
    <x v="2"/>
    <x v="0"/>
  </r>
  <r>
    <x v="90"/>
    <x v="2"/>
    <x v="15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  <x v="64"/>
    <x v="2"/>
    <x v="0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0"/>
    <x v="64"/>
    <x v="2"/>
    <x v="0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97"/>
    <x v="64"/>
    <x v="2"/>
    <x v="0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  <x v="64"/>
    <x v="2"/>
    <x v="0"/>
  </r>
  <r>
    <x v="10"/>
    <x v="10"/>
    <x v="150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  <x v="64"/>
    <x v="2"/>
    <x v="0"/>
  </r>
  <r>
    <x v="32"/>
    <x v="10"/>
    <x v="150"/>
    <x v="83"/>
    <x v="5"/>
    <x v="3"/>
    <x v="17"/>
    <x v="51"/>
    <x v="1"/>
    <x v="4"/>
    <x v="20"/>
    <x v="7"/>
    <x v="4"/>
    <x v="36"/>
    <x v="2"/>
    <x v="6"/>
    <x v="10"/>
    <x v="28"/>
    <x v="57"/>
    <x v="9"/>
    <x v="10"/>
    <x v="9"/>
    <x v="5"/>
    <x v="2"/>
    <x v="19"/>
    <x v="74"/>
    <x v="105"/>
    <x v="60"/>
    <x v="64"/>
    <x v="2"/>
    <x v="37"/>
  </r>
  <r>
    <x v="33"/>
    <x v="10"/>
    <x v="150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  <x v="64"/>
    <x v="2"/>
    <x v="32"/>
  </r>
  <r>
    <x v="34"/>
    <x v="10"/>
    <x v="150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103"/>
    <x v="64"/>
    <x v="2"/>
    <x v="25"/>
  </r>
  <r>
    <x v="34"/>
    <x v="1"/>
    <x v="151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03"/>
    <x v="64"/>
    <x v="2"/>
    <x v="0"/>
  </r>
  <r>
    <x v="34"/>
    <x v="2"/>
    <x v="152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  <x v="64"/>
    <x v="2"/>
    <x v="0"/>
  </r>
  <r>
    <x v="91"/>
    <x v="1"/>
    <x v="151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38"/>
    <x v="2"/>
    <x v="0"/>
  </r>
  <r>
    <x v="91"/>
    <x v="2"/>
    <x v="15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  <x v="64"/>
    <x v="2"/>
    <x v="5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70"/>
    <x v="64"/>
    <x v="2"/>
    <x v="5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7"/>
    <x v="64"/>
    <x v="2"/>
    <x v="5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5"/>
    <x v="10"/>
    <x v="150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  <x v="64"/>
    <x v="2"/>
    <x v="0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  <x v="64"/>
    <x v="2"/>
    <x v="14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0"/>
    <x v="64"/>
    <x v="2"/>
    <x v="14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  <x v="64"/>
    <x v="2"/>
    <x v="14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  <x v="64"/>
    <x v="2"/>
    <x v="14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103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0"/>
    <x v="34"/>
    <x v="37"/>
    <x v="54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93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"/>
    <x v="4"/>
    <x v="5"/>
    <x v="126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7"/>
    <x v="20"/>
    <x v="22"/>
    <x v="74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7"/>
    <x v="20"/>
    <x v="22"/>
    <x v="89"/>
    <x v="49"/>
    <x v="2"/>
    <x v="0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5"/>
    <x v="56"/>
    <x v="62"/>
    <x v="15"/>
    <x v="64"/>
    <x v="2"/>
    <x v="0"/>
  </r>
  <r>
    <x v="5"/>
    <x v="10"/>
    <x v="150"/>
    <x v="12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50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  <x v="64"/>
    <x v="2"/>
    <x v="0"/>
  </r>
  <r>
    <x v="48"/>
    <x v="1"/>
    <x v="179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05"/>
    <x v="64"/>
    <x v="2"/>
    <x v="6"/>
  </r>
  <r>
    <x v="48"/>
    <x v="3"/>
    <x v="180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5"/>
    <x v="64"/>
    <x v="2"/>
    <x v="6"/>
  </r>
  <r>
    <x v="49"/>
    <x v="11"/>
    <x v="178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3"/>
    <x v="64"/>
    <x v="2"/>
    <x v="6"/>
  </r>
  <r>
    <x v="67"/>
    <x v="11"/>
    <x v="178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  <x v="64"/>
    <x v="2"/>
    <x v="11"/>
  </r>
  <r>
    <x v="76"/>
    <x v="11"/>
    <x v="178"/>
    <x v="11"/>
    <x v="5"/>
    <x v="1"/>
    <x v="6"/>
    <x v="20"/>
    <x v="2"/>
    <x v="4"/>
    <x v="20"/>
    <x v="7"/>
    <x v="4"/>
    <x v="14"/>
    <x v="2"/>
    <x v="6"/>
    <x v="1"/>
    <x v="28"/>
    <x v="24"/>
    <x v="1"/>
    <x v="10"/>
    <x v="9"/>
    <x v="9"/>
    <x v="4"/>
    <x v="19"/>
    <x v="12"/>
    <x v="29"/>
    <x v="89"/>
    <x v="64"/>
    <x v="2"/>
    <x v="6"/>
  </r>
  <r>
    <x v="76"/>
    <x v="1"/>
    <x v="179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89"/>
    <x v="64"/>
    <x v="2"/>
    <x v="0"/>
  </r>
  <r>
    <x v="76"/>
    <x v="3"/>
    <x v="180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14"/>
    <x v="64"/>
    <x v="2"/>
    <x v="0"/>
  </r>
  <r>
    <x v="77"/>
    <x v="11"/>
    <x v="178"/>
    <x v="128"/>
    <x v="5"/>
    <x v="13"/>
    <x v="34"/>
    <x v="51"/>
    <x v="13"/>
    <x v="4"/>
    <x v="20"/>
    <x v="7"/>
    <x v="4"/>
    <x v="1"/>
    <x v="2"/>
    <x v="6"/>
    <x v="3"/>
    <x v="0"/>
    <x v="57"/>
    <x v="12"/>
    <x v="10"/>
    <x v="9"/>
    <x v="9"/>
    <x v="4"/>
    <x v="19"/>
    <x v="34"/>
    <x v="37"/>
    <x v="115"/>
    <x v="42"/>
    <x v="2"/>
    <x v="16"/>
  </r>
  <r>
    <x v="29"/>
    <x v="11"/>
    <x v="178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  <x v="6"/>
    <x v="2"/>
    <x v="0"/>
  </r>
  <r>
    <x v="30"/>
    <x v="11"/>
    <x v="178"/>
    <x v="107"/>
    <x v="5"/>
    <x v="7"/>
    <x v="26"/>
    <x v="51"/>
    <x v="12"/>
    <x v="0"/>
    <x v="18"/>
    <x v="3"/>
    <x v="2"/>
    <x v="66"/>
    <x v="2"/>
    <x v="6"/>
    <x v="16"/>
    <x v="28"/>
    <x v="57"/>
    <x v="12"/>
    <x v="10"/>
    <x v="9"/>
    <x v="9"/>
    <x v="4"/>
    <x v="19"/>
    <x v="0"/>
    <x v="82"/>
    <x v="93"/>
    <x v="6"/>
    <x v="2"/>
    <x v="0"/>
  </r>
  <r>
    <x v="30"/>
    <x v="1"/>
    <x v="179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93"/>
    <x v="6"/>
    <x v="2"/>
    <x v="0"/>
  </r>
  <r>
    <x v="30"/>
    <x v="3"/>
    <x v="180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23"/>
    <x v="60"/>
    <x v="2"/>
    <x v="0"/>
  </r>
  <r>
    <x v="31"/>
    <x v="11"/>
    <x v="178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1"/>
    <x v="179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3"/>
    <x v="180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  <x v="64"/>
    <x v="2"/>
    <x v="0"/>
  </r>
  <r>
    <x v="90"/>
    <x v="1"/>
    <x v="179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64"/>
    <x v="2"/>
    <x v="0"/>
  </r>
  <r>
    <x v="90"/>
    <x v="3"/>
    <x v="180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  <x v="64"/>
    <x v="2"/>
    <x v="0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38"/>
    <x v="64"/>
    <x v="2"/>
    <x v="0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85"/>
    <x v="64"/>
    <x v="2"/>
    <x v="0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  <x v="64"/>
    <x v="2"/>
    <x v="0"/>
  </r>
  <r>
    <x v="10"/>
    <x v="11"/>
    <x v="178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  <x v="64"/>
    <x v="2"/>
    <x v="0"/>
  </r>
  <r>
    <x v="32"/>
    <x v="11"/>
    <x v="178"/>
    <x v="83"/>
    <x v="5"/>
    <x v="5"/>
    <x v="17"/>
    <x v="51"/>
    <x v="6"/>
    <x v="4"/>
    <x v="20"/>
    <x v="7"/>
    <x v="4"/>
    <x v="55"/>
    <x v="2"/>
    <x v="6"/>
    <x v="8"/>
    <x v="28"/>
    <x v="57"/>
    <x v="8"/>
    <x v="10"/>
    <x v="9"/>
    <x v="5"/>
    <x v="2"/>
    <x v="19"/>
    <x v="72"/>
    <x v="105"/>
    <x v="139"/>
    <x v="64"/>
    <x v="2"/>
    <x v="32"/>
  </r>
  <r>
    <x v="33"/>
    <x v="11"/>
    <x v="178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  <x v="64"/>
    <x v="2"/>
    <x v="32"/>
  </r>
  <r>
    <x v="34"/>
    <x v="11"/>
    <x v="178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89"/>
    <x v="64"/>
    <x v="2"/>
    <x v="25"/>
  </r>
  <r>
    <x v="34"/>
    <x v="1"/>
    <x v="179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89"/>
    <x v="64"/>
    <x v="2"/>
    <x v="0"/>
  </r>
  <r>
    <x v="34"/>
    <x v="3"/>
    <x v="180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  <x v="64"/>
    <x v="2"/>
    <x v="0"/>
  </r>
  <r>
    <x v="91"/>
    <x v="1"/>
    <x v="179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64"/>
    <x v="2"/>
    <x v="0"/>
  </r>
  <r>
    <x v="91"/>
    <x v="3"/>
    <x v="180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  <x v="64"/>
    <x v="2"/>
    <x v="5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8"/>
    <x v="64"/>
    <x v="2"/>
    <x v="5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  <x v="64"/>
    <x v="2"/>
    <x v="5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5"/>
    <x v="11"/>
    <x v="178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  <x v="64"/>
    <x v="2"/>
    <x v="0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  <x v="64"/>
    <x v="2"/>
    <x v="14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9"/>
    <x v="64"/>
    <x v="2"/>
    <x v="14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  <x v="64"/>
    <x v="2"/>
    <x v="14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8"/>
    <x v="64"/>
    <x v="2"/>
    <x v="14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44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0"/>
    <x v="34"/>
    <x v="37"/>
    <x v="139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60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126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74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89"/>
    <x v="49"/>
    <x v="2"/>
    <x v="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6"/>
    <x v="60"/>
    <x v="66"/>
    <x v="15"/>
    <x v="64"/>
    <x v="2"/>
    <x v="0"/>
  </r>
  <r>
    <x v="6"/>
    <x v="11"/>
    <x v="178"/>
    <x v="18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  <x v="64"/>
    <x v="2"/>
    <x v="0"/>
  </r>
  <r>
    <x v="0"/>
    <x v="11"/>
    <x v="178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  <x v="64"/>
    <x v="2"/>
    <x v="0"/>
  </r>
  <r>
    <x v="48"/>
    <x v="3"/>
    <x v="182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5"/>
    <x v="64"/>
    <x v="2"/>
    <x v="6"/>
  </r>
  <r>
    <x v="48"/>
    <x v="0"/>
    <x v="183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05"/>
    <x v="64"/>
    <x v="2"/>
    <x v="6"/>
  </r>
  <r>
    <x v="49"/>
    <x v="10"/>
    <x v="181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3"/>
    <x v="64"/>
    <x v="2"/>
    <x v="6"/>
  </r>
  <r>
    <x v="67"/>
    <x v="10"/>
    <x v="181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  <x v="64"/>
    <x v="2"/>
    <x v="11"/>
  </r>
  <r>
    <x v="76"/>
    <x v="10"/>
    <x v="181"/>
    <x v="11"/>
    <x v="5"/>
    <x v="1"/>
    <x v="6"/>
    <x v="20"/>
    <x v="3"/>
    <x v="4"/>
    <x v="20"/>
    <x v="7"/>
    <x v="4"/>
    <x v="14"/>
    <x v="2"/>
    <x v="6"/>
    <x v="1"/>
    <x v="28"/>
    <x v="24"/>
    <x v="12"/>
    <x v="10"/>
    <x v="9"/>
    <x v="9"/>
    <x v="4"/>
    <x v="19"/>
    <x v="12"/>
    <x v="29"/>
    <x v="89"/>
    <x v="64"/>
    <x v="2"/>
    <x v="6"/>
  </r>
  <r>
    <x v="76"/>
    <x v="3"/>
    <x v="182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89"/>
    <x v="64"/>
    <x v="2"/>
    <x v="0"/>
  </r>
  <r>
    <x v="76"/>
    <x v="0"/>
    <x v="183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14"/>
    <x v="64"/>
    <x v="2"/>
    <x v="0"/>
  </r>
  <r>
    <x v="77"/>
    <x v="10"/>
    <x v="181"/>
    <x v="128"/>
    <x v="5"/>
    <x v="13"/>
    <x v="34"/>
    <x v="51"/>
    <x v="13"/>
    <x v="4"/>
    <x v="20"/>
    <x v="7"/>
    <x v="4"/>
    <x v="1"/>
    <x v="2"/>
    <x v="6"/>
    <x v="3"/>
    <x v="0"/>
    <x v="57"/>
    <x v="12"/>
    <x v="10"/>
    <x v="9"/>
    <x v="9"/>
    <x v="4"/>
    <x v="19"/>
    <x v="34"/>
    <x v="37"/>
    <x v="49"/>
    <x v="42"/>
    <x v="2"/>
    <x v="16"/>
  </r>
  <r>
    <x v="29"/>
    <x v="10"/>
    <x v="181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  <x v="6"/>
    <x v="2"/>
    <x v="0"/>
  </r>
  <r>
    <x v="30"/>
    <x v="10"/>
    <x v="181"/>
    <x v="107"/>
    <x v="5"/>
    <x v="7"/>
    <x v="26"/>
    <x v="51"/>
    <x v="12"/>
    <x v="0"/>
    <x v="17"/>
    <x v="3"/>
    <x v="2"/>
    <x v="65"/>
    <x v="2"/>
    <x v="6"/>
    <x v="16"/>
    <x v="28"/>
    <x v="57"/>
    <x v="12"/>
    <x v="10"/>
    <x v="9"/>
    <x v="9"/>
    <x v="4"/>
    <x v="19"/>
    <x v="0"/>
    <x v="81"/>
    <x v="93"/>
    <x v="6"/>
    <x v="2"/>
    <x v="0"/>
  </r>
  <r>
    <x v="30"/>
    <x v="3"/>
    <x v="182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93"/>
    <x v="6"/>
    <x v="2"/>
    <x v="0"/>
  </r>
  <r>
    <x v="30"/>
    <x v="0"/>
    <x v="183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23"/>
    <x v="60"/>
    <x v="2"/>
    <x v="0"/>
  </r>
  <r>
    <x v="31"/>
    <x v="10"/>
    <x v="181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3"/>
    <x v="182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  <x v="64"/>
    <x v="2"/>
    <x v="0"/>
  </r>
  <r>
    <x v="31"/>
    <x v="0"/>
    <x v="183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  <x v="64"/>
    <x v="2"/>
    <x v="0"/>
  </r>
  <r>
    <x v="90"/>
    <x v="3"/>
    <x v="18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64"/>
    <x v="2"/>
    <x v="0"/>
  </r>
  <r>
    <x v="90"/>
    <x v="0"/>
    <x v="183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  <x v="64"/>
    <x v="2"/>
    <x v="0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15"/>
    <x v="64"/>
    <x v="2"/>
    <x v="0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85"/>
    <x v="64"/>
    <x v="2"/>
    <x v="0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  <x v="64"/>
    <x v="2"/>
    <x v="0"/>
  </r>
  <r>
    <x v="10"/>
    <x v="10"/>
    <x v="181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  <x v="64"/>
    <x v="2"/>
    <x v="0"/>
  </r>
  <r>
    <x v="32"/>
    <x v="10"/>
    <x v="181"/>
    <x v="83"/>
    <x v="5"/>
    <x v="5"/>
    <x v="17"/>
    <x v="51"/>
    <x v="6"/>
    <x v="4"/>
    <x v="20"/>
    <x v="7"/>
    <x v="4"/>
    <x v="55"/>
    <x v="2"/>
    <x v="6"/>
    <x v="8"/>
    <x v="28"/>
    <x v="57"/>
    <x v="8"/>
    <x v="10"/>
    <x v="9"/>
    <x v="5"/>
    <x v="2"/>
    <x v="19"/>
    <x v="72"/>
    <x v="105"/>
    <x v="93"/>
    <x v="64"/>
    <x v="2"/>
    <x v="32"/>
  </r>
  <r>
    <x v="33"/>
    <x v="10"/>
    <x v="181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  <x v="64"/>
    <x v="2"/>
    <x v="32"/>
  </r>
  <r>
    <x v="34"/>
    <x v="10"/>
    <x v="181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89"/>
    <x v="64"/>
    <x v="2"/>
    <x v="25"/>
  </r>
  <r>
    <x v="34"/>
    <x v="3"/>
    <x v="182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89"/>
    <x v="64"/>
    <x v="2"/>
    <x v="0"/>
  </r>
  <r>
    <x v="34"/>
    <x v="0"/>
    <x v="183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  <x v="64"/>
    <x v="2"/>
    <x v="0"/>
  </r>
  <r>
    <x v="91"/>
    <x v="3"/>
    <x v="18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  <x v="64"/>
    <x v="2"/>
    <x v="0"/>
  </r>
  <r>
    <x v="91"/>
    <x v="0"/>
    <x v="183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  <x v="64"/>
    <x v="2"/>
    <x v="43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5"/>
    <x v="64"/>
    <x v="2"/>
    <x v="5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  <x v="64"/>
    <x v="2"/>
    <x v="5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3"/>
    <x v="64"/>
    <x v="2"/>
    <x v="5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5"/>
    <x v="10"/>
    <x v="181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  <x v="64"/>
    <x v="2"/>
    <x v="0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5"/>
    <x v="64"/>
    <x v="2"/>
    <x v="14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6"/>
    <x v="64"/>
    <x v="2"/>
    <x v="14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3"/>
    <x v="64"/>
    <x v="2"/>
    <x v="14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5"/>
    <x v="64"/>
    <x v="2"/>
    <x v="14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8"/>
    <x v="25"/>
    <x v="27"/>
    <x v="103"/>
    <x v="49"/>
    <x v="2"/>
    <x v="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44"/>
    <x v="49"/>
    <x v="2"/>
    <x v="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60"/>
    <x v="49"/>
    <x v="2"/>
    <x v="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8"/>
    <x v="25"/>
    <x v="27"/>
    <x v="93"/>
    <x v="49"/>
    <x v="2"/>
    <x v="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4"/>
    <x v="11"/>
    <x v="13"/>
    <x v="126"/>
    <x v="49"/>
    <x v="2"/>
    <x v="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5"/>
    <x v="56"/>
    <x v="62"/>
    <x v="15"/>
    <x v="64"/>
    <x v="2"/>
    <x v="0"/>
  </r>
  <r>
    <x v="6"/>
    <x v="10"/>
    <x v="181"/>
    <x v="18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81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  <x v="64"/>
    <x v="2"/>
    <x v="0"/>
  </r>
  <r>
    <x v="48"/>
    <x v="5"/>
    <x v="176"/>
    <x v="24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1"/>
    <x v="64"/>
    <x v="2"/>
    <x v="5"/>
  </r>
  <r>
    <x v="48"/>
    <x v="5"/>
    <x v="176"/>
    <x v="24"/>
    <x v="5"/>
    <x v="13"/>
    <x v="34"/>
    <x v="51"/>
    <x v="13"/>
    <x v="4"/>
    <x v="20"/>
    <x v="0"/>
    <x v="4"/>
    <x v="3"/>
    <x v="2"/>
    <x v="5"/>
    <x v="16"/>
    <x v="28"/>
    <x v="57"/>
    <x v="12"/>
    <x v="10"/>
    <x v="9"/>
    <x v="1"/>
    <x v="4"/>
    <x v="19"/>
    <x v="2"/>
    <x v="4"/>
    <x v="41"/>
    <x v="64"/>
    <x v="2"/>
    <x v="0"/>
  </r>
  <r>
    <x v="49"/>
    <x v="5"/>
    <x v="174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3"/>
    <x v="64"/>
    <x v="2"/>
    <x v="5"/>
  </r>
  <r>
    <x v="73"/>
    <x v="5"/>
    <x v="174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97"/>
    <x v="64"/>
    <x v="2"/>
    <x v="14"/>
  </r>
  <r>
    <x v="74"/>
    <x v="5"/>
    <x v="174"/>
    <x v="66"/>
    <x v="5"/>
    <x v="13"/>
    <x v="34"/>
    <x v="51"/>
    <x v="13"/>
    <x v="4"/>
    <x v="20"/>
    <x v="7"/>
    <x v="4"/>
    <x v="1"/>
    <x v="2"/>
    <x v="5"/>
    <x v="5"/>
    <x v="6"/>
    <x v="57"/>
    <x v="12"/>
    <x v="10"/>
    <x v="9"/>
    <x v="9"/>
    <x v="4"/>
    <x v="19"/>
    <x v="38"/>
    <x v="42"/>
    <x v="115"/>
    <x v="64"/>
    <x v="2"/>
    <x v="19"/>
  </r>
  <r>
    <x v="75"/>
    <x v="5"/>
    <x v="174"/>
    <x v="72"/>
    <x v="5"/>
    <x v="1"/>
    <x v="6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53"/>
    <x v="64"/>
    <x v="2"/>
    <x v="5"/>
  </r>
  <r>
    <x v="25"/>
    <x v="5"/>
    <x v="174"/>
    <x v="94"/>
    <x v="5"/>
    <x v="7"/>
    <x v="24"/>
    <x v="5"/>
    <x v="13"/>
    <x v="4"/>
    <x v="20"/>
    <x v="2"/>
    <x v="1"/>
    <x v="44"/>
    <x v="2"/>
    <x v="5"/>
    <x v="16"/>
    <x v="28"/>
    <x v="57"/>
    <x v="12"/>
    <x v="10"/>
    <x v="9"/>
    <x v="9"/>
    <x v="4"/>
    <x v="19"/>
    <x v="0"/>
    <x v="45"/>
    <x v="123"/>
    <x v="28"/>
    <x v="2"/>
    <x v="0"/>
  </r>
  <r>
    <x v="25"/>
    <x v="5"/>
    <x v="176"/>
    <x v="94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23"/>
    <x v="28"/>
    <x v="2"/>
    <x v="0"/>
  </r>
  <r>
    <x v="26"/>
    <x v="5"/>
    <x v="174"/>
    <x v="63"/>
    <x v="5"/>
    <x v="6"/>
    <x v="24"/>
    <x v="9"/>
    <x v="13"/>
    <x v="1"/>
    <x v="13"/>
    <x v="2"/>
    <x v="1"/>
    <x v="40"/>
    <x v="2"/>
    <x v="5"/>
    <x v="16"/>
    <x v="28"/>
    <x v="57"/>
    <x v="12"/>
    <x v="10"/>
    <x v="9"/>
    <x v="9"/>
    <x v="4"/>
    <x v="19"/>
    <x v="0"/>
    <x v="41"/>
    <x v="104"/>
    <x v="28"/>
    <x v="2"/>
    <x v="0"/>
  </r>
  <r>
    <x v="26"/>
    <x v="5"/>
    <x v="176"/>
    <x v="63"/>
    <x v="5"/>
    <x v="13"/>
    <x v="34"/>
    <x v="40"/>
    <x v="13"/>
    <x v="4"/>
    <x v="20"/>
    <x v="7"/>
    <x v="4"/>
    <x v="27"/>
    <x v="2"/>
    <x v="5"/>
    <x v="16"/>
    <x v="28"/>
    <x v="57"/>
    <x v="12"/>
    <x v="10"/>
    <x v="9"/>
    <x v="9"/>
    <x v="4"/>
    <x v="19"/>
    <x v="0"/>
    <x v="27"/>
    <x v="104"/>
    <x v="28"/>
    <x v="2"/>
    <x v="0"/>
  </r>
  <r>
    <x v="26"/>
    <x v="5"/>
    <x v="176"/>
    <x v="40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  <x v="28"/>
    <x v="2"/>
    <x v="0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99"/>
    <x v="64"/>
    <x v="2"/>
    <x v="0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53"/>
    <x v="64"/>
    <x v="2"/>
    <x v="43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64"/>
    <x v="46"/>
    <x v="2"/>
    <x v="43"/>
  </r>
  <r>
    <x v="9"/>
    <x v="5"/>
    <x v="174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  <x v="64"/>
    <x v="2"/>
    <x v="0"/>
  </r>
  <r>
    <x v="29"/>
    <x v="5"/>
    <x v="174"/>
    <x v="141"/>
    <x v="5"/>
    <x v="9"/>
    <x v="26"/>
    <x v="1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  <x v="64"/>
    <x v="2"/>
    <x v="0"/>
  </r>
  <r>
    <x v="29"/>
    <x v="5"/>
    <x v="176"/>
    <x v="141"/>
    <x v="5"/>
    <x v="13"/>
    <x v="34"/>
    <x v="49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  <x v="64"/>
    <x v="2"/>
    <x v="0"/>
  </r>
  <r>
    <x v="29"/>
    <x v="5"/>
    <x v="174"/>
    <x v="141"/>
    <x v="5"/>
    <x v="13"/>
    <x v="34"/>
    <x v="51"/>
    <x v="13"/>
    <x v="4"/>
    <x v="20"/>
    <x v="7"/>
    <x v="4"/>
    <x v="1"/>
    <x v="2"/>
    <x v="5"/>
    <x v="7"/>
    <x v="28"/>
    <x v="13"/>
    <x v="12"/>
    <x v="6"/>
    <x v="9"/>
    <x v="3"/>
    <x v="1"/>
    <x v="19"/>
    <x v="31"/>
    <x v="34"/>
    <x v="123"/>
    <x v="43"/>
    <x v="2"/>
    <x v="26"/>
  </r>
  <r>
    <x v="29"/>
    <x v="5"/>
    <x v="176"/>
    <x v="141"/>
    <x v="5"/>
    <x v="13"/>
    <x v="34"/>
    <x v="51"/>
    <x v="13"/>
    <x v="4"/>
    <x v="20"/>
    <x v="7"/>
    <x v="4"/>
    <x v="1"/>
    <x v="2"/>
    <x v="5"/>
    <x v="16"/>
    <x v="28"/>
    <x v="43"/>
    <x v="12"/>
    <x v="10"/>
    <x v="9"/>
    <x v="9"/>
    <x v="4"/>
    <x v="19"/>
    <x v="25"/>
    <x v="27"/>
    <x v="123"/>
    <x v="43"/>
    <x v="2"/>
    <x v="0"/>
  </r>
  <r>
    <x v="30"/>
    <x v="5"/>
    <x v="174"/>
    <x v="6"/>
    <x v="5"/>
    <x v="4"/>
    <x v="18"/>
    <x v="11"/>
    <x v="13"/>
    <x v="4"/>
    <x v="20"/>
    <x v="7"/>
    <x v="4"/>
    <x v="22"/>
    <x v="2"/>
    <x v="5"/>
    <x v="6"/>
    <x v="28"/>
    <x v="15"/>
    <x v="12"/>
    <x v="10"/>
    <x v="9"/>
    <x v="3"/>
    <x v="1"/>
    <x v="19"/>
    <x v="30"/>
    <x v="57"/>
    <x v="123"/>
    <x v="64"/>
    <x v="2"/>
    <x v="22"/>
  </r>
  <r>
    <x v="30"/>
    <x v="5"/>
    <x v="176"/>
    <x v="6"/>
    <x v="5"/>
    <x v="13"/>
    <x v="34"/>
    <x v="38"/>
    <x v="13"/>
    <x v="4"/>
    <x v="20"/>
    <x v="7"/>
    <x v="4"/>
    <x v="23"/>
    <x v="2"/>
    <x v="5"/>
    <x v="16"/>
    <x v="28"/>
    <x v="41"/>
    <x v="12"/>
    <x v="10"/>
    <x v="9"/>
    <x v="9"/>
    <x v="4"/>
    <x v="19"/>
    <x v="21"/>
    <x v="49"/>
    <x v="123"/>
    <x v="64"/>
    <x v="2"/>
    <x v="0"/>
  </r>
  <r>
    <x v="31"/>
    <x v="5"/>
    <x v="174"/>
    <x v="90"/>
    <x v="5"/>
    <x v="13"/>
    <x v="34"/>
    <x v="51"/>
    <x v="13"/>
    <x v="4"/>
    <x v="20"/>
    <x v="7"/>
    <x v="4"/>
    <x v="1"/>
    <x v="2"/>
    <x v="5"/>
    <x v="8"/>
    <x v="13"/>
    <x v="10"/>
    <x v="12"/>
    <x v="10"/>
    <x v="9"/>
    <x v="9"/>
    <x v="4"/>
    <x v="19"/>
    <x v="30"/>
    <x v="33"/>
    <x v="104"/>
    <x v="64"/>
    <x v="2"/>
    <x v="31"/>
  </r>
  <r>
    <x v="31"/>
    <x v="5"/>
    <x v="176"/>
    <x v="90"/>
    <x v="5"/>
    <x v="13"/>
    <x v="34"/>
    <x v="51"/>
    <x v="13"/>
    <x v="4"/>
    <x v="20"/>
    <x v="7"/>
    <x v="4"/>
    <x v="1"/>
    <x v="2"/>
    <x v="5"/>
    <x v="16"/>
    <x v="28"/>
    <x v="46"/>
    <x v="12"/>
    <x v="10"/>
    <x v="9"/>
    <x v="9"/>
    <x v="4"/>
    <x v="19"/>
    <x v="30"/>
    <x v="33"/>
    <x v="104"/>
    <x v="64"/>
    <x v="2"/>
    <x v="0"/>
  </r>
  <r>
    <x v="20"/>
    <x v="5"/>
    <x v="174"/>
    <x v="7"/>
    <x v="5"/>
    <x v="13"/>
    <x v="34"/>
    <x v="51"/>
    <x v="13"/>
    <x v="4"/>
    <x v="20"/>
    <x v="6"/>
    <x v="4"/>
    <x v="18"/>
    <x v="2"/>
    <x v="3"/>
    <x v="16"/>
    <x v="28"/>
    <x v="57"/>
    <x v="12"/>
    <x v="10"/>
    <x v="9"/>
    <x v="8"/>
    <x v="4"/>
    <x v="19"/>
    <x v="16"/>
    <x v="37"/>
    <x v="18"/>
    <x v="64"/>
    <x v="2"/>
    <x v="0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53"/>
    <x v="64"/>
    <x v="2"/>
    <x v="20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9"/>
    <x v="64"/>
    <x v="2"/>
    <x v="43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10"/>
    <x v="5"/>
    <x v="174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  <x v="64"/>
    <x v="2"/>
    <x v="0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9"/>
    <x v="64"/>
    <x v="2"/>
    <x v="14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4"/>
    <x v="64"/>
    <x v="2"/>
    <x v="43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  <x v="64"/>
    <x v="2"/>
    <x v="43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  <x v="46"/>
    <x v="2"/>
    <x v="43"/>
  </r>
  <r>
    <x v="1"/>
    <x v="5"/>
    <x v="174"/>
    <x v="86"/>
    <x v="10"/>
    <x v="13"/>
    <x v="34"/>
    <x v="51"/>
    <x v="13"/>
    <x v="4"/>
    <x v="20"/>
    <x v="7"/>
    <x v="4"/>
    <x v="1"/>
    <x v="2"/>
    <x v="3"/>
    <x v="16"/>
    <x v="28"/>
    <x v="57"/>
    <x v="12"/>
    <x v="10"/>
    <x v="9"/>
    <x v="9"/>
    <x v="4"/>
    <x v="9"/>
    <x v="26"/>
    <x v="29"/>
    <x v="59"/>
    <x v="49"/>
    <x v="2"/>
    <x v="0"/>
  </r>
  <r>
    <x v="1"/>
    <x v="5"/>
    <x v="174"/>
    <x v="86"/>
    <x v="10"/>
    <x v="13"/>
    <x v="34"/>
    <x v="51"/>
    <x v="13"/>
    <x v="4"/>
    <x v="20"/>
    <x v="7"/>
    <x v="4"/>
    <x v="1"/>
    <x v="2"/>
    <x v="0"/>
    <x v="16"/>
    <x v="28"/>
    <x v="57"/>
    <x v="12"/>
    <x v="10"/>
    <x v="9"/>
    <x v="9"/>
    <x v="4"/>
    <x v="2"/>
    <x v="6"/>
    <x v="8"/>
    <x v="64"/>
    <x v="49"/>
    <x v="2"/>
    <x v="0"/>
  </r>
  <r>
    <x v="1"/>
    <x v="5"/>
    <x v="174"/>
    <x v="86"/>
    <x v="10"/>
    <x v="13"/>
    <x v="34"/>
    <x v="51"/>
    <x v="13"/>
    <x v="4"/>
    <x v="20"/>
    <x v="7"/>
    <x v="4"/>
    <x v="1"/>
    <x v="2"/>
    <x v="2"/>
    <x v="16"/>
    <x v="28"/>
    <x v="57"/>
    <x v="12"/>
    <x v="10"/>
    <x v="9"/>
    <x v="9"/>
    <x v="4"/>
    <x v="6"/>
    <x v="19"/>
    <x v="21"/>
    <x v="104"/>
    <x v="49"/>
    <x v="2"/>
    <x v="0"/>
  </r>
  <r>
    <x v="1"/>
    <x v="5"/>
    <x v="174"/>
    <x v="86"/>
    <x v="10"/>
    <x v="13"/>
    <x v="34"/>
    <x v="51"/>
    <x v="13"/>
    <x v="4"/>
    <x v="20"/>
    <x v="7"/>
    <x v="4"/>
    <x v="1"/>
    <x v="2"/>
    <x v="2"/>
    <x v="16"/>
    <x v="28"/>
    <x v="57"/>
    <x v="12"/>
    <x v="10"/>
    <x v="9"/>
    <x v="9"/>
    <x v="4"/>
    <x v="6"/>
    <x v="19"/>
    <x v="21"/>
    <x v="118"/>
    <x v="49"/>
    <x v="2"/>
    <x v="0"/>
  </r>
  <r>
    <x v="1"/>
    <x v="5"/>
    <x v="174"/>
    <x v="86"/>
    <x v="10"/>
    <x v="13"/>
    <x v="34"/>
    <x v="51"/>
    <x v="13"/>
    <x v="4"/>
    <x v="20"/>
    <x v="7"/>
    <x v="4"/>
    <x v="1"/>
    <x v="2"/>
    <x v="3"/>
    <x v="16"/>
    <x v="28"/>
    <x v="57"/>
    <x v="12"/>
    <x v="10"/>
    <x v="9"/>
    <x v="9"/>
    <x v="4"/>
    <x v="9"/>
    <x v="26"/>
    <x v="29"/>
    <x v="123"/>
    <x v="49"/>
    <x v="2"/>
    <x v="0"/>
  </r>
  <r>
    <x v="1"/>
    <x v="5"/>
    <x v="174"/>
    <x v="86"/>
    <x v="10"/>
    <x v="13"/>
    <x v="34"/>
    <x v="51"/>
    <x v="13"/>
    <x v="4"/>
    <x v="20"/>
    <x v="7"/>
    <x v="4"/>
    <x v="1"/>
    <x v="2"/>
    <x v="0"/>
    <x v="8"/>
    <x v="28"/>
    <x v="57"/>
    <x v="12"/>
    <x v="10"/>
    <x v="9"/>
    <x v="9"/>
    <x v="4"/>
    <x v="19"/>
    <x v="6"/>
    <x v="8"/>
    <x v="15"/>
    <x v="64"/>
    <x v="2"/>
    <x v="2"/>
  </r>
  <r>
    <x v="4"/>
    <x v="5"/>
    <x v="174"/>
    <x v="108"/>
    <x v="10"/>
    <x v="13"/>
    <x v="34"/>
    <x v="51"/>
    <x v="13"/>
    <x v="4"/>
    <x v="20"/>
    <x v="7"/>
    <x v="4"/>
    <x v="1"/>
    <x v="2"/>
    <x v="9"/>
    <x v="0"/>
    <x v="28"/>
    <x v="57"/>
    <x v="12"/>
    <x v="10"/>
    <x v="9"/>
    <x v="9"/>
    <x v="4"/>
    <x v="19"/>
    <x v="12"/>
    <x v="14"/>
    <x v="15"/>
    <x v="64"/>
    <x v="2"/>
    <x v="4"/>
  </r>
  <r>
    <x v="5"/>
    <x v="5"/>
    <x v="174"/>
    <x v="60"/>
    <x v="10"/>
    <x v="13"/>
    <x v="34"/>
    <x v="51"/>
    <x v="13"/>
    <x v="4"/>
    <x v="20"/>
    <x v="7"/>
    <x v="4"/>
    <x v="1"/>
    <x v="2"/>
    <x v="0"/>
    <x v="0"/>
    <x v="28"/>
    <x v="57"/>
    <x v="12"/>
    <x v="10"/>
    <x v="9"/>
    <x v="9"/>
    <x v="4"/>
    <x v="19"/>
    <x v="1"/>
    <x v="1"/>
    <x v="15"/>
    <x v="64"/>
    <x v="2"/>
    <x v="1"/>
  </r>
  <r>
    <x v="6"/>
    <x v="5"/>
    <x v="174"/>
    <x v="18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5"/>
    <x v="64"/>
    <x v="2"/>
    <x v="31"/>
  </r>
  <r>
    <x v="0"/>
    <x v="5"/>
    <x v="174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9"/>
    <x v="64"/>
    <x v="2"/>
    <x v="0"/>
  </r>
  <r>
    <x v="0"/>
    <x v="5"/>
    <x v="174"/>
    <x v="103"/>
    <x v="10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  <x v="64"/>
    <x v="2"/>
    <x v="0"/>
  </r>
  <r>
    <x v="48"/>
    <x v="3"/>
    <x v="177"/>
    <x v="24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62"/>
    <x v="46"/>
    <x v="2"/>
    <x v="5"/>
  </r>
  <r>
    <x v="48"/>
    <x v="3"/>
    <x v="177"/>
    <x v="24"/>
    <x v="5"/>
    <x v="13"/>
    <x v="34"/>
    <x v="51"/>
    <x v="13"/>
    <x v="4"/>
    <x v="20"/>
    <x v="0"/>
    <x v="4"/>
    <x v="3"/>
    <x v="2"/>
    <x v="5"/>
    <x v="16"/>
    <x v="28"/>
    <x v="57"/>
    <x v="12"/>
    <x v="10"/>
    <x v="9"/>
    <x v="1"/>
    <x v="4"/>
    <x v="19"/>
    <x v="2"/>
    <x v="4"/>
    <x v="42"/>
    <x v="64"/>
    <x v="2"/>
    <x v="0"/>
  </r>
  <r>
    <x v="49"/>
    <x v="3"/>
    <x v="175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3"/>
    <x v="64"/>
    <x v="2"/>
    <x v="5"/>
  </r>
  <r>
    <x v="73"/>
    <x v="3"/>
    <x v="175"/>
    <x v="34"/>
    <x v="5"/>
    <x v="13"/>
    <x v="34"/>
    <x v="51"/>
    <x v="13"/>
    <x v="4"/>
    <x v="20"/>
    <x v="7"/>
    <x v="4"/>
    <x v="1"/>
    <x v="2"/>
    <x v="5"/>
    <x v="3"/>
    <x v="28"/>
    <x v="57"/>
    <x v="12"/>
    <x v="10"/>
    <x v="9"/>
    <x v="9"/>
    <x v="4"/>
    <x v="19"/>
    <x v="30"/>
    <x v="33"/>
    <x v="97"/>
    <x v="64"/>
    <x v="2"/>
    <x v="14"/>
  </r>
  <r>
    <x v="74"/>
    <x v="3"/>
    <x v="175"/>
    <x v="66"/>
    <x v="5"/>
    <x v="13"/>
    <x v="34"/>
    <x v="51"/>
    <x v="13"/>
    <x v="4"/>
    <x v="20"/>
    <x v="7"/>
    <x v="4"/>
    <x v="1"/>
    <x v="2"/>
    <x v="5"/>
    <x v="5"/>
    <x v="28"/>
    <x v="57"/>
    <x v="12"/>
    <x v="10"/>
    <x v="9"/>
    <x v="9"/>
    <x v="4"/>
    <x v="19"/>
    <x v="38"/>
    <x v="42"/>
    <x v="115"/>
    <x v="64"/>
    <x v="2"/>
    <x v="19"/>
  </r>
  <r>
    <x v="75"/>
    <x v="3"/>
    <x v="175"/>
    <x v="72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53"/>
    <x v="64"/>
    <x v="2"/>
    <x v="5"/>
  </r>
  <r>
    <x v="25"/>
    <x v="3"/>
    <x v="175"/>
    <x v="94"/>
    <x v="5"/>
    <x v="7"/>
    <x v="24"/>
    <x v="5"/>
    <x v="13"/>
    <x v="4"/>
    <x v="20"/>
    <x v="2"/>
    <x v="0"/>
    <x v="43"/>
    <x v="2"/>
    <x v="5"/>
    <x v="16"/>
    <x v="28"/>
    <x v="57"/>
    <x v="12"/>
    <x v="10"/>
    <x v="9"/>
    <x v="9"/>
    <x v="4"/>
    <x v="19"/>
    <x v="0"/>
    <x v="44"/>
    <x v="123"/>
    <x v="28"/>
    <x v="2"/>
    <x v="0"/>
  </r>
  <r>
    <x v="25"/>
    <x v="3"/>
    <x v="177"/>
    <x v="94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  <x v="28"/>
    <x v="2"/>
    <x v="0"/>
  </r>
  <r>
    <x v="26"/>
    <x v="3"/>
    <x v="175"/>
    <x v="63"/>
    <x v="5"/>
    <x v="6"/>
    <x v="24"/>
    <x v="9"/>
    <x v="13"/>
    <x v="1"/>
    <x v="12"/>
    <x v="2"/>
    <x v="0"/>
    <x v="36"/>
    <x v="2"/>
    <x v="5"/>
    <x v="16"/>
    <x v="28"/>
    <x v="57"/>
    <x v="12"/>
    <x v="10"/>
    <x v="9"/>
    <x v="9"/>
    <x v="4"/>
    <x v="19"/>
    <x v="0"/>
    <x v="37"/>
    <x v="104"/>
    <x v="28"/>
    <x v="2"/>
    <x v="0"/>
  </r>
  <r>
    <x v="26"/>
    <x v="3"/>
    <x v="177"/>
    <x v="63"/>
    <x v="5"/>
    <x v="13"/>
    <x v="34"/>
    <x v="40"/>
    <x v="13"/>
    <x v="4"/>
    <x v="20"/>
    <x v="7"/>
    <x v="4"/>
    <x v="27"/>
    <x v="2"/>
    <x v="5"/>
    <x v="16"/>
    <x v="28"/>
    <x v="57"/>
    <x v="12"/>
    <x v="10"/>
    <x v="9"/>
    <x v="9"/>
    <x v="4"/>
    <x v="19"/>
    <x v="0"/>
    <x v="27"/>
    <x v="14"/>
    <x v="28"/>
    <x v="2"/>
    <x v="0"/>
  </r>
  <r>
    <x v="26"/>
    <x v="3"/>
    <x v="177"/>
    <x v="40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  <x v="28"/>
    <x v="2"/>
    <x v="0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53"/>
    <x v="64"/>
    <x v="2"/>
    <x v="0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99"/>
    <x v="64"/>
    <x v="2"/>
    <x v="43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64"/>
    <x v="46"/>
    <x v="2"/>
    <x v="43"/>
  </r>
  <r>
    <x v="9"/>
    <x v="3"/>
    <x v="175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  <x v="64"/>
    <x v="2"/>
    <x v="0"/>
  </r>
  <r>
    <x v="29"/>
    <x v="3"/>
    <x v="175"/>
    <x v="141"/>
    <x v="5"/>
    <x v="9"/>
    <x v="26"/>
    <x v="1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  <x v="64"/>
    <x v="2"/>
    <x v="0"/>
  </r>
  <r>
    <x v="29"/>
    <x v="3"/>
    <x v="177"/>
    <x v="141"/>
    <x v="5"/>
    <x v="13"/>
    <x v="34"/>
    <x v="49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14"/>
    <x v="64"/>
    <x v="2"/>
    <x v="0"/>
  </r>
  <r>
    <x v="29"/>
    <x v="3"/>
    <x v="175"/>
    <x v="141"/>
    <x v="5"/>
    <x v="13"/>
    <x v="34"/>
    <x v="51"/>
    <x v="13"/>
    <x v="4"/>
    <x v="20"/>
    <x v="7"/>
    <x v="4"/>
    <x v="1"/>
    <x v="2"/>
    <x v="5"/>
    <x v="7"/>
    <x v="28"/>
    <x v="13"/>
    <x v="12"/>
    <x v="6"/>
    <x v="9"/>
    <x v="3"/>
    <x v="0"/>
    <x v="19"/>
    <x v="30"/>
    <x v="33"/>
    <x v="123"/>
    <x v="43"/>
    <x v="2"/>
    <x v="26"/>
  </r>
  <r>
    <x v="29"/>
    <x v="3"/>
    <x v="177"/>
    <x v="141"/>
    <x v="5"/>
    <x v="13"/>
    <x v="34"/>
    <x v="51"/>
    <x v="13"/>
    <x v="4"/>
    <x v="20"/>
    <x v="7"/>
    <x v="4"/>
    <x v="1"/>
    <x v="2"/>
    <x v="5"/>
    <x v="16"/>
    <x v="28"/>
    <x v="43"/>
    <x v="12"/>
    <x v="10"/>
    <x v="9"/>
    <x v="9"/>
    <x v="4"/>
    <x v="19"/>
    <x v="25"/>
    <x v="27"/>
    <x v="14"/>
    <x v="64"/>
    <x v="2"/>
    <x v="0"/>
  </r>
  <r>
    <x v="30"/>
    <x v="3"/>
    <x v="175"/>
    <x v="6"/>
    <x v="5"/>
    <x v="4"/>
    <x v="18"/>
    <x v="11"/>
    <x v="13"/>
    <x v="4"/>
    <x v="20"/>
    <x v="7"/>
    <x v="4"/>
    <x v="22"/>
    <x v="2"/>
    <x v="5"/>
    <x v="6"/>
    <x v="28"/>
    <x v="15"/>
    <x v="12"/>
    <x v="10"/>
    <x v="9"/>
    <x v="3"/>
    <x v="0"/>
    <x v="19"/>
    <x v="29"/>
    <x v="56"/>
    <x v="123"/>
    <x v="64"/>
    <x v="2"/>
    <x v="22"/>
  </r>
  <r>
    <x v="30"/>
    <x v="3"/>
    <x v="177"/>
    <x v="6"/>
    <x v="5"/>
    <x v="13"/>
    <x v="34"/>
    <x v="38"/>
    <x v="13"/>
    <x v="4"/>
    <x v="20"/>
    <x v="7"/>
    <x v="4"/>
    <x v="23"/>
    <x v="2"/>
    <x v="5"/>
    <x v="16"/>
    <x v="28"/>
    <x v="41"/>
    <x v="12"/>
    <x v="10"/>
    <x v="9"/>
    <x v="9"/>
    <x v="4"/>
    <x v="19"/>
    <x v="21"/>
    <x v="49"/>
    <x v="14"/>
    <x v="64"/>
    <x v="2"/>
    <x v="0"/>
  </r>
  <r>
    <x v="31"/>
    <x v="3"/>
    <x v="175"/>
    <x v="90"/>
    <x v="5"/>
    <x v="13"/>
    <x v="34"/>
    <x v="51"/>
    <x v="13"/>
    <x v="4"/>
    <x v="20"/>
    <x v="7"/>
    <x v="4"/>
    <x v="1"/>
    <x v="2"/>
    <x v="5"/>
    <x v="8"/>
    <x v="13"/>
    <x v="10"/>
    <x v="12"/>
    <x v="10"/>
    <x v="9"/>
    <x v="9"/>
    <x v="4"/>
    <x v="19"/>
    <x v="30"/>
    <x v="33"/>
    <x v="104"/>
    <x v="64"/>
    <x v="2"/>
    <x v="31"/>
  </r>
  <r>
    <x v="31"/>
    <x v="3"/>
    <x v="177"/>
    <x v="90"/>
    <x v="5"/>
    <x v="13"/>
    <x v="34"/>
    <x v="51"/>
    <x v="13"/>
    <x v="4"/>
    <x v="20"/>
    <x v="7"/>
    <x v="4"/>
    <x v="1"/>
    <x v="2"/>
    <x v="5"/>
    <x v="16"/>
    <x v="28"/>
    <x v="46"/>
    <x v="12"/>
    <x v="10"/>
    <x v="9"/>
    <x v="9"/>
    <x v="4"/>
    <x v="19"/>
    <x v="30"/>
    <x v="33"/>
    <x v="14"/>
    <x v="64"/>
    <x v="2"/>
    <x v="0"/>
  </r>
  <r>
    <x v="20"/>
    <x v="3"/>
    <x v="175"/>
    <x v="7"/>
    <x v="5"/>
    <x v="13"/>
    <x v="34"/>
    <x v="51"/>
    <x v="13"/>
    <x v="4"/>
    <x v="20"/>
    <x v="5"/>
    <x v="4"/>
    <x v="14"/>
    <x v="2"/>
    <x v="3"/>
    <x v="16"/>
    <x v="28"/>
    <x v="57"/>
    <x v="12"/>
    <x v="10"/>
    <x v="9"/>
    <x v="7"/>
    <x v="4"/>
    <x v="19"/>
    <x v="12"/>
    <x v="29"/>
    <x v="18"/>
    <x v="64"/>
    <x v="2"/>
    <x v="0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9"/>
    <x v="64"/>
    <x v="2"/>
    <x v="20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53"/>
    <x v="64"/>
    <x v="2"/>
    <x v="43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10"/>
    <x v="3"/>
    <x v="175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  <x v="64"/>
    <x v="2"/>
    <x v="0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9"/>
    <x v="64"/>
    <x v="2"/>
    <x v="14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4"/>
    <x v="64"/>
    <x v="2"/>
    <x v="43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  <x v="64"/>
    <x v="2"/>
    <x v="43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  <x v="46"/>
    <x v="2"/>
    <x v="43"/>
  </r>
  <r>
    <x v="1"/>
    <x v="3"/>
    <x v="175"/>
    <x v="86"/>
    <x v="10"/>
    <x v="13"/>
    <x v="34"/>
    <x v="51"/>
    <x v="13"/>
    <x v="4"/>
    <x v="20"/>
    <x v="7"/>
    <x v="4"/>
    <x v="1"/>
    <x v="0"/>
    <x v="0"/>
    <x v="8"/>
    <x v="28"/>
    <x v="57"/>
    <x v="12"/>
    <x v="10"/>
    <x v="9"/>
    <x v="9"/>
    <x v="4"/>
    <x v="19"/>
    <x v="6"/>
    <x v="8"/>
    <x v="59"/>
    <x v="49"/>
    <x v="2"/>
    <x v="2"/>
  </r>
  <r>
    <x v="1"/>
    <x v="3"/>
    <x v="175"/>
    <x v="86"/>
    <x v="10"/>
    <x v="13"/>
    <x v="34"/>
    <x v="51"/>
    <x v="13"/>
    <x v="4"/>
    <x v="20"/>
    <x v="7"/>
    <x v="4"/>
    <x v="1"/>
    <x v="0"/>
    <x v="3"/>
    <x v="8"/>
    <x v="28"/>
    <x v="57"/>
    <x v="12"/>
    <x v="10"/>
    <x v="9"/>
    <x v="9"/>
    <x v="4"/>
    <x v="19"/>
    <x v="26"/>
    <x v="29"/>
    <x v="64"/>
    <x v="49"/>
    <x v="2"/>
    <x v="12"/>
  </r>
  <r>
    <x v="1"/>
    <x v="3"/>
    <x v="175"/>
    <x v="86"/>
    <x v="10"/>
    <x v="13"/>
    <x v="34"/>
    <x v="51"/>
    <x v="13"/>
    <x v="4"/>
    <x v="20"/>
    <x v="7"/>
    <x v="4"/>
    <x v="1"/>
    <x v="0"/>
    <x v="3"/>
    <x v="16"/>
    <x v="28"/>
    <x v="57"/>
    <x v="12"/>
    <x v="10"/>
    <x v="9"/>
    <x v="9"/>
    <x v="4"/>
    <x v="19"/>
    <x v="0"/>
    <x v="0"/>
    <x v="104"/>
    <x v="49"/>
    <x v="2"/>
    <x v="0"/>
  </r>
  <r>
    <x v="1"/>
    <x v="3"/>
    <x v="175"/>
    <x v="86"/>
    <x v="10"/>
    <x v="13"/>
    <x v="34"/>
    <x v="51"/>
    <x v="13"/>
    <x v="4"/>
    <x v="20"/>
    <x v="7"/>
    <x v="4"/>
    <x v="1"/>
    <x v="0"/>
    <x v="1"/>
    <x v="8"/>
    <x v="28"/>
    <x v="57"/>
    <x v="12"/>
    <x v="10"/>
    <x v="9"/>
    <x v="9"/>
    <x v="4"/>
    <x v="19"/>
    <x v="12"/>
    <x v="14"/>
    <x v="118"/>
    <x v="49"/>
    <x v="2"/>
    <x v="4"/>
  </r>
  <r>
    <x v="1"/>
    <x v="3"/>
    <x v="175"/>
    <x v="86"/>
    <x v="10"/>
    <x v="13"/>
    <x v="34"/>
    <x v="51"/>
    <x v="13"/>
    <x v="4"/>
    <x v="20"/>
    <x v="7"/>
    <x v="4"/>
    <x v="1"/>
    <x v="0"/>
    <x v="2"/>
    <x v="8"/>
    <x v="28"/>
    <x v="57"/>
    <x v="12"/>
    <x v="10"/>
    <x v="9"/>
    <x v="9"/>
    <x v="4"/>
    <x v="19"/>
    <x v="19"/>
    <x v="21"/>
    <x v="123"/>
    <x v="49"/>
    <x v="2"/>
    <x v="8"/>
  </r>
  <r>
    <x v="4"/>
    <x v="3"/>
    <x v="175"/>
    <x v="108"/>
    <x v="10"/>
    <x v="13"/>
    <x v="34"/>
    <x v="51"/>
    <x v="13"/>
    <x v="4"/>
    <x v="20"/>
    <x v="7"/>
    <x v="4"/>
    <x v="1"/>
    <x v="2"/>
    <x v="7"/>
    <x v="0"/>
    <x v="28"/>
    <x v="57"/>
    <x v="12"/>
    <x v="10"/>
    <x v="9"/>
    <x v="9"/>
    <x v="4"/>
    <x v="19"/>
    <x v="9"/>
    <x v="11"/>
    <x v="15"/>
    <x v="64"/>
    <x v="2"/>
    <x v="3"/>
  </r>
  <r>
    <x v="5"/>
    <x v="3"/>
    <x v="175"/>
    <x v="60"/>
    <x v="10"/>
    <x v="13"/>
    <x v="34"/>
    <x v="51"/>
    <x v="13"/>
    <x v="4"/>
    <x v="20"/>
    <x v="7"/>
    <x v="4"/>
    <x v="1"/>
    <x v="2"/>
    <x v="0"/>
    <x v="0"/>
    <x v="28"/>
    <x v="57"/>
    <x v="12"/>
    <x v="10"/>
    <x v="9"/>
    <x v="9"/>
    <x v="4"/>
    <x v="19"/>
    <x v="1"/>
    <x v="1"/>
    <x v="15"/>
    <x v="64"/>
    <x v="2"/>
    <x v="1"/>
  </r>
  <r>
    <x v="6"/>
    <x v="3"/>
    <x v="175"/>
    <x v="18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5"/>
    <x v="64"/>
    <x v="2"/>
    <x v="31"/>
  </r>
  <r>
    <x v="0"/>
    <x v="3"/>
    <x v="175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9"/>
    <x v="64"/>
    <x v="2"/>
    <x v="0"/>
  </r>
  <r>
    <x v="0"/>
    <x v="3"/>
    <x v="175"/>
    <x v="103"/>
    <x v="10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  <x v="64"/>
    <x v="2"/>
    <x v="0"/>
  </r>
  <r>
    <x v="47"/>
    <x v="12"/>
    <x v="72"/>
    <x v="33"/>
    <x v="9"/>
    <x v="2"/>
    <x v="3"/>
    <x v="51"/>
    <x v="13"/>
    <x v="4"/>
    <x v="20"/>
    <x v="7"/>
    <x v="4"/>
    <x v="46"/>
    <x v="2"/>
    <x v="12"/>
    <x v="16"/>
    <x v="28"/>
    <x v="57"/>
    <x v="12"/>
    <x v="10"/>
    <x v="9"/>
    <x v="9"/>
    <x v="4"/>
    <x v="19"/>
    <x v="0"/>
    <x v="48"/>
    <x v="2"/>
    <x v="64"/>
    <x v="2"/>
    <x v="0"/>
  </r>
  <r>
    <x v="48"/>
    <x v="12"/>
    <x v="72"/>
    <x v="102"/>
    <x v="9"/>
    <x v="2"/>
    <x v="5"/>
    <x v="51"/>
    <x v="13"/>
    <x v="4"/>
    <x v="20"/>
    <x v="7"/>
    <x v="4"/>
    <x v="46"/>
    <x v="2"/>
    <x v="12"/>
    <x v="16"/>
    <x v="28"/>
    <x v="57"/>
    <x v="12"/>
    <x v="10"/>
    <x v="9"/>
    <x v="9"/>
    <x v="4"/>
    <x v="19"/>
    <x v="0"/>
    <x v="48"/>
    <x v="46"/>
    <x v="64"/>
    <x v="2"/>
    <x v="0"/>
  </r>
  <r>
    <x v="49"/>
    <x v="3"/>
    <x v="73"/>
    <x v="25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62"/>
    <x v="46"/>
    <x v="2"/>
    <x v="15"/>
  </r>
  <r>
    <x v="49"/>
    <x v="2"/>
    <x v="74"/>
    <x v="25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111"/>
    <x v="64"/>
    <x v="2"/>
    <x v="15"/>
  </r>
  <r>
    <x v="50"/>
    <x v="12"/>
    <x v="72"/>
    <x v="133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73"/>
    <x v="64"/>
    <x v="2"/>
    <x v="15"/>
  </r>
  <r>
    <x v="51"/>
    <x v="12"/>
    <x v="72"/>
    <x v="112"/>
    <x v="9"/>
    <x v="3"/>
    <x v="34"/>
    <x v="51"/>
    <x v="13"/>
    <x v="4"/>
    <x v="20"/>
    <x v="7"/>
    <x v="4"/>
    <x v="58"/>
    <x v="2"/>
    <x v="12"/>
    <x v="16"/>
    <x v="28"/>
    <x v="57"/>
    <x v="12"/>
    <x v="10"/>
    <x v="9"/>
    <x v="9"/>
    <x v="4"/>
    <x v="19"/>
    <x v="0"/>
    <x v="65"/>
    <x v="97"/>
    <x v="64"/>
    <x v="2"/>
    <x v="0"/>
  </r>
  <r>
    <x v="16"/>
    <x v="12"/>
    <x v="72"/>
    <x v="142"/>
    <x v="9"/>
    <x v="4"/>
    <x v="10"/>
    <x v="51"/>
    <x v="13"/>
    <x v="4"/>
    <x v="20"/>
    <x v="0"/>
    <x v="4"/>
    <x v="65"/>
    <x v="2"/>
    <x v="12"/>
    <x v="16"/>
    <x v="28"/>
    <x v="57"/>
    <x v="12"/>
    <x v="10"/>
    <x v="9"/>
    <x v="9"/>
    <x v="4"/>
    <x v="19"/>
    <x v="0"/>
    <x v="81"/>
    <x v="112"/>
    <x v="64"/>
    <x v="2"/>
    <x v="0"/>
  </r>
  <r>
    <x v="17"/>
    <x v="12"/>
    <x v="72"/>
    <x v="16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112"/>
    <x v="64"/>
    <x v="2"/>
    <x v="15"/>
  </r>
  <r>
    <x v="18"/>
    <x v="12"/>
    <x v="72"/>
    <x v="118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112"/>
    <x v="64"/>
    <x v="2"/>
    <x v="15"/>
  </r>
  <r>
    <x v="61"/>
    <x v="12"/>
    <x v="72"/>
    <x v="62"/>
    <x v="9"/>
    <x v="3"/>
    <x v="9"/>
    <x v="11"/>
    <x v="13"/>
    <x v="4"/>
    <x v="20"/>
    <x v="7"/>
    <x v="4"/>
    <x v="38"/>
    <x v="2"/>
    <x v="12"/>
    <x v="16"/>
    <x v="28"/>
    <x v="57"/>
    <x v="12"/>
    <x v="10"/>
    <x v="9"/>
    <x v="9"/>
    <x v="4"/>
    <x v="19"/>
    <x v="0"/>
    <x v="39"/>
    <x v="4"/>
    <x v="64"/>
    <x v="2"/>
    <x v="0"/>
  </r>
  <r>
    <x v="61"/>
    <x v="3"/>
    <x v="73"/>
    <x v="62"/>
    <x v="9"/>
    <x v="13"/>
    <x v="34"/>
    <x v="38"/>
    <x v="13"/>
    <x v="4"/>
    <x v="20"/>
    <x v="7"/>
    <x v="4"/>
    <x v="23"/>
    <x v="2"/>
    <x v="12"/>
    <x v="16"/>
    <x v="28"/>
    <x v="57"/>
    <x v="12"/>
    <x v="10"/>
    <x v="9"/>
    <x v="9"/>
    <x v="4"/>
    <x v="19"/>
    <x v="0"/>
    <x v="23"/>
    <x v="4"/>
    <x v="64"/>
    <x v="2"/>
    <x v="0"/>
  </r>
  <r>
    <x v="61"/>
    <x v="2"/>
    <x v="74"/>
    <x v="62"/>
    <x v="9"/>
    <x v="13"/>
    <x v="34"/>
    <x v="38"/>
    <x v="13"/>
    <x v="4"/>
    <x v="20"/>
    <x v="7"/>
    <x v="4"/>
    <x v="23"/>
    <x v="2"/>
    <x v="12"/>
    <x v="16"/>
    <x v="28"/>
    <x v="57"/>
    <x v="12"/>
    <x v="10"/>
    <x v="9"/>
    <x v="9"/>
    <x v="4"/>
    <x v="19"/>
    <x v="0"/>
    <x v="23"/>
    <x v="14"/>
    <x v="64"/>
    <x v="2"/>
    <x v="0"/>
  </r>
  <r>
    <x v="62"/>
    <x v="12"/>
    <x v="72"/>
    <x v="2"/>
    <x v="9"/>
    <x v="3"/>
    <x v="7"/>
    <x v="13"/>
    <x v="13"/>
    <x v="4"/>
    <x v="20"/>
    <x v="7"/>
    <x v="4"/>
    <x v="42"/>
    <x v="2"/>
    <x v="12"/>
    <x v="16"/>
    <x v="28"/>
    <x v="57"/>
    <x v="12"/>
    <x v="10"/>
    <x v="9"/>
    <x v="9"/>
    <x v="4"/>
    <x v="19"/>
    <x v="0"/>
    <x v="43"/>
    <x v="59"/>
    <x v="64"/>
    <x v="2"/>
    <x v="0"/>
  </r>
  <r>
    <x v="62"/>
    <x v="3"/>
    <x v="73"/>
    <x v="2"/>
    <x v="9"/>
    <x v="13"/>
    <x v="34"/>
    <x v="36"/>
    <x v="13"/>
    <x v="4"/>
    <x v="20"/>
    <x v="7"/>
    <x v="4"/>
    <x v="20"/>
    <x v="2"/>
    <x v="12"/>
    <x v="16"/>
    <x v="28"/>
    <x v="57"/>
    <x v="12"/>
    <x v="10"/>
    <x v="9"/>
    <x v="9"/>
    <x v="4"/>
    <x v="19"/>
    <x v="0"/>
    <x v="19"/>
    <x v="59"/>
    <x v="64"/>
    <x v="2"/>
    <x v="0"/>
  </r>
  <r>
    <x v="62"/>
    <x v="2"/>
    <x v="74"/>
    <x v="2"/>
    <x v="9"/>
    <x v="13"/>
    <x v="34"/>
    <x v="36"/>
    <x v="13"/>
    <x v="4"/>
    <x v="20"/>
    <x v="7"/>
    <x v="4"/>
    <x v="20"/>
    <x v="2"/>
    <x v="12"/>
    <x v="16"/>
    <x v="28"/>
    <x v="57"/>
    <x v="12"/>
    <x v="10"/>
    <x v="9"/>
    <x v="9"/>
    <x v="4"/>
    <x v="19"/>
    <x v="0"/>
    <x v="19"/>
    <x v="14"/>
    <x v="64"/>
    <x v="2"/>
    <x v="0"/>
  </r>
  <r>
    <x v="63"/>
    <x v="12"/>
    <x v="72"/>
    <x v="30"/>
    <x v="9"/>
    <x v="13"/>
    <x v="34"/>
    <x v="51"/>
    <x v="13"/>
    <x v="4"/>
    <x v="20"/>
    <x v="7"/>
    <x v="4"/>
    <x v="1"/>
    <x v="2"/>
    <x v="12"/>
    <x v="2"/>
    <x v="6"/>
    <x v="18"/>
    <x v="12"/>
    <x v="10"/>
    <x v="9"/>
    <x v="1"/>
    <x v="2"/>
    <x v="19"/>
    <x v="40"/>
    <x v="44"/>
    <x v="4"/>
    <x v="64"/>
    <x v="2"/>
    <x v="24"/>
  </r>
  <r>
    <x v="63"/>
    <x v="3"/>
    <x v="73"/>
    <x v="30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4"/>
    <x v="64"/>
    <x v="2"/>
    <x v="24"/>
  </r>
  <r>
    <x v="63"/>
    <x v="2"/>
    <x v="74"/>
    <x v="30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4"/>
    <x v="64"/>
    <x v="2"/>
    <x v="24"/>
  </r>
  <r>
    <x v="64"/>
    <x v="12"/>
    <x v="72"/>
    <x v="69"/>
    <x v="9"/>
    <x v="3"/>
    <x v="28"/>
    <x v="6"/>
    <x v="13"/>
    <x v="4"/>
    <x v="20"/>
    <x v="0"/>
    <x v="4"/>
    <x v="31"/>
    <x v="2"/>
    <x v="12"/>
    <x v="5"/>
    <x v="28"/>
    <x v="4"/>
    <x v="12"/>
    <x v="10"/>
    <x v="9"/>
    <x v="1"/>
    <x v="2"/>
    <x v="19"/>
    <x v="48"/>
    <x v="83"/>
    <x v="4"/>
    <x v="64"/>
    <x v="2"/>
    <x v="36"/>
  </r>
  <r>
    <x v="64"/>
    <x v="3"/>
    <x v="73"/>
    <x v="69"/>
    <x v="9"/>
    <x v="13"/>
    <x v="34"/>
    <x v="44"/>
    <x v="13"/>
    <x v="4"/>
    <x v="20"/>
    <x v="7"/>
    <x v="4"/>
    <x v="33"/>
    <x v="2"/>
    <x v="12"/>
    <x v="16"/>
    <x v="28"/>
    <x v="52"/>
    <x v="12"/>
    <x v="10"/>
    <x v="9"/>
    <x v="9"/>
    <x v="4"/>
    <x v="19"/>
    <x v="43"/>
    <x v="80"/>
    <x v="4"/>
    <x v="64"/>
    <x v="2"/>
    <x v="36"/>
  </r>
  <r>
    <x v="64"/>
    <x v="2"/>
    <x v="74"/>
    <x v="69"/>
    <x v="9"/>
    <x v="13"/>
    <x v="34"/>
    <x v="44"/>
    <x v="13"/>
    <x v="4"/>
    <x v="20"/>
    <x v="7"/>
    <x v="4"/>
    <x v="33"/>
    <x v="2"/>
    <x v="12"/>
    <x v="16"/>
    <x v="28"/>
    <x v="52"/>
    <x v="12"/>
    <x v="10"/>
    <x v="9"/>
    <x v="9"/>
    <x v="4"/>
    <x v="19"/>
    <x v="43"/>
    <x v="80"/>
    <x v="14"/>
    <x v="64"/>
    <x v="2"/>
    <x v="36"/>
  </r>
  <r>
    <x v="65"/>
    <x v="12"/>
    <x v="72"/>
    <x v="92"/>
    <x v="9"/>
    <x v="13"/>
    <x v="34"/>
    <x v="51"/>
    <x v="13"/>
    <x v="4"/>
    <x v="20"/>
    <x v="7"/>
    <x v="4"/>
    <x v="1"/>
    <x v="2"/>
    <x v="12"/>
    <x v="2"/>
    <x v="3"/>
    <x v="57"/>
    <x v="12"/>
    <x v="10"/>
    <x v="9"/>
    <x v="0"/>
    <x v="4"/>
    <x v="19"/>
    <x v="50"/>
    <x v="55"/>
    <x v="66"/>
    <x v="64"/>
    <x v="2"/>
    <x v="24"/>
  </r>
  <r>
    <x v="68"/>
    <x v="12"/>
    <x v="72"/>
    <x v="74"/>
    <x v="9"/>
    <x v="3"/>
    <x v="11"/>
    <x v="9"/>
    <x v="13"/>
    <x v="4"/>
    <x v="20"/>
    <x v="0"/>
    <x v="4"/>
    <x v="36"/>
    <x v="2"/>
    <x v="12"/>
    <x v="16"/>
    <x v="28"/>
    <x v="57"/>
    <x v="12"/>
    <x v="10"/>
    <x v="9"/>
    <x v="9"/>
    <x v="4"/>
    <x v="19"/>
    <x v="0"/>
    <x v="37"/>
    <x v="101"/>
    <x v="64"/>
    <x v="2"/>
    <x v="0"/>
  </r>
  <r>
    <x v="68"/>
    <x v="3"/>
    <x v="73"/>
    <x v="74"/>
    <x v="9"/>
    <x v="13"/>
    <x v="34"/>
    <x v="40"/>
    <x v="13"/>
    <x v="4"/>
    <x v="20"/>
    <x v="7"/>
    <x v="4"/>
    <x v="27"/>
    <x v="2"/>
    <x v="12"/>
    <x v="16"/>
    <x v="28"/>
    <x v="57"/>
    <x v="12"/>
    <x v="10"/>
    <x v="9"/>
    <x v="9"/>
    <x v="4"/>
    <x v="19"/>
    <x v="0"/>
    <x v="27"/>
    <x v="101"/>
    <x v="64"/>
    <x v="2"/>
    <x v="0"/>
  </r>
  <r>
    <x v="68"/>
    <x v="2"/>
    <x v="74"/>
    <x v="74"/>
    <x v="9"/>
    <x v="13"/>
    <x v="34"/>
    <x v="40"/>
    <x v="13"/>
    <x v="4"/>
    <x v="20"/>
    <x v="7"/>
    <x v="4"/>
    <x v="27"/>
    <x v="2"/>
    <x v="12"/>
    <x v="16"/>
    <x v="28"/>
    <x v="57"/>
    <x v="12"/>
    <x v="10"/>
    <x v="9"/>
    <x v="9"/>
    <x v="4"/>
    <x v="19"/>
    <x v="0"/>
    <x v="27"/>
    <x v="14"/>
    <x v="64"/>
    <x v="2"/>
    <x v="0"/>
  </r>
  <r>
    <x v="69"/>
    <x v="12"/>
    <x v="72"/>
    <x v="117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92"/>
    <x v="64"/>
    <x v="2"/>
    <x v="15"/>
  </r>
  <r>
    <x v="70"/>
    <x v="12"/>
    <x v="72"/>
    <x v="134"/>
    <x v="9"/>
    <x v="13"/>
    <x v="34"/>
    <x v="51"/>
    <x v="13"/>
    <x v="4"/>
    <x v="20"/>
    <x v="7"/>
    <x v="4"/>
    <x v="1"/>
    <x v="2"/>
    <x v="12"/>
    <x v="2"/>
    <x v="6"/>
    <x v="57"/>
    <x v="6"/>
    <x v="10"/>
    <x v="9"/>
    <x v="1"/>
    <x v="2"/>
    <x v="19"/>
    <x v="57"/>
    <x v="64"/>
    <x v="109"/>
    <x v="64"/>
    <x v="2"/>
    <x v="24"/>
  </r>
  <r>
    <x v="71"/>
    <x v="12"/>
    <x v="72"/>
    <x v="37"/>
    <x v="9"/>
    <x v="13"/>
    <x v="34"/>
    <x v="51"/>
    <x v="13"/>
    <x v="4"/>
    <x v="20"/>
    <x v="7"/>
    <x v="4"/>
    <x v="1"/>
    <x v="2"/>
    <x v="12"/>
    <x v="2"/>
    <x v="6"/>
    <x v="18"/>
    <x v="12"/>
    <x v="10"/>
    <x v="9"/>
    <x v="1"/>
    <x v="2"/>
    <x v="19"/>
    <x v="40"/>
    <x v="44"/>
    <x v="106"/>
    <x v="64"/>
    <x v="2"/>
    <x v="24"/>
  </r>
  <r>
    <x v="71"/>
    <x v="3"/>
    <x v="73"/>
    <x v="37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06"/>
    <x v="64"/>
    <x v="2"/>
    <x v="24"/>
  </r>
  <r>
    <x v="71"/>
    <x v="2"/>
    <x v="74"/>
    <x v="37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4"/>
    <x v="64"/>
    <x v="2"/>
    <x v="24"/>
  </r>
  <r>
    <x v="25"/>
    <x v="12"/>
    <x v="72"/>
    <x v="125"/>
    <x v="9"/>
    <x v="13"/>
    <x v="34"/>
    <x v="51"/>
    <x v="13"/>
    <x v="4"/>
    <x v="20"/>
    <x v="7"/>
    <x v="4"/>
    <x v="1"/>
    <x v="2"/>
    <x v="12"/>
    <x v="2"/>
    <x v="5"/>
    <x v="19"/>
    <x v="12"/>
    <x v="10"/>
    <x v="9"/>
    <x v="1"/>
    <x v="2"/>
    <x v="19"/>
    <x v="42"/>
    <x v="46"/>
    <x v="123"/>
    <x v="64"/>
    <x v="2"/>
    <x v="24"/>
  </r>
  <r>
    <x v="25"/>
    <x v="3"/>
    <x v="73"/>
    <x v="125"/>
    <x v="9"/>
    <x v="13"/>
    <x v="34"/>
    <x v="51"/>
    <x v="13"/>
    <x v="4"/>
    <x v="20"/>
    <x v="7"/>
    <x v="4"/>
    <x v="1"/>
    <x v="2"/>
    <x v="12"/>
    <x v="16"/>
    <x v="28"/>
    <x v="37"/>
    <x v="12"/>
    <x v="10"/>
    <x v="9"/>
    <x v="9"/>
    <x v="4"/>
    <x v="19"/>
    <x v="14"/>
    <x v="15"/>
    <x v="123"/>
    <x v="64"/>
    <x v="2"/>
    <x v="24"/>
  </r>
  <r>
    <x v="25"/>
    <x v="2"/>
    <x v="74"/>
    <x v="125"/>
    <x v="9"/>
    <x v="13"/>
    <x v="34"/>
    <x v="51"/>
    <x v="13"/>
    <x v="4"/>
    <x v="20"/>
    <x v="7"/>
    <x v="4"/>
    <x v="1"/>
    <x v="2"/>
    <x v="12"/>
    <x v="16"/>
    <x v="28"/>
    <x v="37"/>
    <x v="12"/>
    <x v="10"/>
    <x v="9"/>
    <x v="9"/>
    <x v="4"/>
    <x v="19"/>
    <x v="14"/>
    <x v="15"/>
    <x v="14"/>
    <x v="64"/>
    <x v="2"/>
    <x v="24"/>
  </r>
  <r>
    <x v="26"/>
    <x v="12"/>
    <x v="72"/>
    <x v="26"/>
    <x v="9"/>
    <x v="13"/>
    <x v="34"/>
    <x v="51"/>
    <x v="13"/>
    <x v="4"/>
    <x v="20"/>
    <x v="7"/>
    <x v="4"/>
    <x v="1"/>
    <x v="2"/>
    <x v="12"/>
    <x v="2"/>
    <x v="8"/>
    <x v="16"/>
    <x v="12"/>
    <x v="10"/>
    <x v="9"/>
    <x v="1"/>
    <x v="2"/>
    <x v="19"/>
    <x v="36"/>
    <x v="40"/>
    <x v="123"/>
    <x v="64"/>
    <x v="2"/>
    <x v="24"/>
  </r>
  <r>
    <x v="26"/>
    <x v="3"/>
    <x v="73"/>
    <x v="26"/>
    <x v="9"/>
    <x v="13"/>
    <x v="34"/>
    <x v="51"/>
    <x v="13"/>
    <x v="4"/>
    <x v="20"/>
    <x v="7"/>
    <x v="4"/>
    <x v="1"/>
    <x v="2"/>
    <x v="12"/>
    <x v="16"/>
    <x v="28"/>
    <x v="40"/>
    <x v="12"/>
    <x v="10"/>
    <x v="9"/>
    <x v="9"/>
    <x v="4"/>
    <x v="19"/>
    <x v="19"/>
    <x v="21"/>
    <x v="123"/>
    <x v="64"/>
    <x v="2"/>
    <x v="24"/>
  </r>
  <r>
    <x v="26"/>
    <x v="2"/>
    <x v="74"/>
    <x v="26"/>
    <x v="9"/>
    <x v="13"/>
    <x v="34"/>
    <x v="51"/>
    <x v="13"/>
    <x v="4"/>
    <x v="20"/>
    <x v="7"/>
    <x v="4"/>
    <x v="1"/>
    <x v="2"/>
    <x v="12"/>
    <x v="16"/>
    <x v="28"/>
    <x v="40"/>
    <x v="12"/>
    <x v="10"/>
    <x v="9"/>
    <x v="9"/>
    <x v="4"/>
    <x v="19"/>
    <x v="19"/>
    <x v="21"/>
    <x v="14"/>
    <x v="64"/>
    <x v="2"/>
    <x v="24"/>
  </r>
  <r>
    <x v="27"/>
    <x v="12"/>
    <x v="72"/>
    <x v="52"/>
    <x v="9"/>
    <x v="13"/>
    <x v="34"/>
    <x v="51"/>
    <x v="13"/>
    <x v="4"/>
    <x v="20"/>
    <x v="7"/>
    <x v="4"/>
    <x v="1"/>
    <x v="2"/>
    <x v="12"/>
    <x v="1"/>
    <x v="3"/>
    <x v="21"/>
    <x v="12"/>
    <x v="10"/>
    <x v="9"/>
    <x v="9"/>
    <x v="4"/>
    <x v="19"/>
    <x v="19"/>
    <x v="21"/>
    <x v="101"/>
    <x v="64"/>
    <x v="2"/>
    <x v="15"/>
  </r>
  <r>
    <x v="27"/>
    <x v="3"/>
    <x v="73"/>
    <x v="52"/>
    <x v="9"/>
    <x v="13"/>
    <x v="34"/>
    <x v="51"/>
    <x v="13"/>
    <x v="4"/>
    <x v="20"/>
    <x v="7"/>
    <x v="4"/>
    <x v="1"/>
    <x v="2"/>
    <x v="12"/>
    <x v="16"/>
    <x v="28"/>
    <x v="34"/>
    <x v="12"/>
    <x v="10"/>
    <x v="9"/>
    <x v="9"/>
    <x v="4"/>
    <x v="19"/>
    <x v="10"/>
    <x v="12"/>
    <x v="101"/>
    <x v="64"/>
    <x v="2"/>
    <x v="15"/>
  </r>
  <r>
    <x v="27"/>
    <x v="2"/>
    <x v="74"/>
    <x v="52"/>
    <x v="9"/>
    <x v="13"/>
    <x v="34"/>
    <x v="51"/>
    <x v="13"/>
    <x v="4"/>
    <x v="20"/>
    <x v="7"/>
    <x v="4"/>
    <x v="1"/>
    <x v="2"/>
    <x v="12"/>
    <x v="16"/>
    <x v="28"/>
    <x v="34"/>
    <x v="12"/>
    <x v="10"/>
    <x v="9"/>
    <x v="9"/>
    <x v="4"/>
    <x v="19"/>
    <x v="10"/>
    <x v="12"/>
    <x v="14"/>
    <x v="64"/>
    <x v="2"/>
    <x v="15"/>
  </r>
  <r>
    <x v="89"/>
    <x v="3"/>
    <x v="73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  <x v="64"/>
    <x v="2"/>
    <x v="43"/>
  </r>
  <r>
    <x v="89"/>
    <x v="2"/>
    <x v="74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7"/>
    <x v="64"/>
    <x v="2"/>
    <x v="31"/>
  </r>
  <r>
    <x v="80"/>
    <x v="12"/>
    <x v="72"/>
    <x v="96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2"/>
    <x v="64"/>
    <x v="2"/>
    <x v="31"/>
  </r>
  <r>
    <x v="9"/>
    <x v="12"/>
    <x v="72"/>
    <x v="13"/>
    <x v="9"/>
    <x v="13"/>
    <x v="34"/>
    <x v="51"/>
    <x v="13"/>
    <x v="4"/>
    <x v="20"/>
    <x v="7"/>
    <x v="4"/>
    <x v="1"/>
    <x v="2"/>
    <x v="12"/>
    <x v="16"/>
    <x v="28"/>
    <x v="57"/>
    <x v="12"/>
    <x v="10"/>
    <x v="9"/>
    <x v="9"/>
    <x v="3"/>
    <x v="19"/>
    <x v="19"/>
    <x v="21"/>
    <x v="17"/>
    <x v="64"/>
    <x v="2"/>
    <x v="0"/>
  </r>
  <r>
    <x v="0"/>
    <x v="12"/>
    <x v="72"/>
    <x v="103"/>
    <x v="9"/>
    <x v="13"/>
    <x v="34"/>
    <x v="27"/>
    <x v="13"/>
    <x v="4"/>
    <x v="20"/>
    <x v="7"/>
    <x v="4"/>
    <x v="8"/>
    <x v="2"/>
    <x v="12"/>
    <x v="16"/>
    <x v="28"/>
    <x v="57"/>
    <x v="12"/>
    <x v="10"/>
    <x v="9"/>
    <x v="9"/>
    <x v="4"/>
    <x v="19"/>
    <x v="0"/>
    <x v="8"/>
    <x v="73"/>
    <x v="64"/>
    <x v="2"/>
    <x v="0"/>
  </r>
  <r>
    <x v="0"/>
    <x v="12"/>
    <x v="72"/>
    <x v="103"/>
    <x v="9"/>
    <x v="13"/>
    <x v="34"/>
    <x v="28"/>
    <x v="13"/>
    <x v="4"/>
    <x v="20"/>
    <x v="7"/>
    <x v="4"/>
    <x v="9"/>
    <x v="2"/>
    <x v="12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72"/>
    <x v="103"/>
    <x v="9"/>
    <x v="13"/>
    <x v="34"/>
    <x v="51"/>
    <x v="13"/>
    <x v="4"/>
    <x v="20"/>
    <x v="7"/>
    <x v="4"/>
    <x v="1"/>
    <x v="2"/>
    <x v="12"/>
    <x v="16"/>
    <x v="28"/>
    <x v="28"/>
    <x v="12"/>
    <x v="10"/>
    <x v="9"/>
    <x v="9"/>
    <x v="4"/>
    <x v="19"/>
    <x v="2"/>
    <x v="2"/>
    <x v="80"/>
    <x v="64"/>
    <x v="2"/>
    <x v="0"/>
  </r>
  <r>
    <x v="46"/>
    <x v="9"/>
    <x v="63"/>
    <x v="77"/>
    <x v="8"/>
    <x v="3"/>
    <x v="5"/>
    <x v="51"/>
    <x v="13"/>
    <x v="4"/>
    <x v="20"/>
    <x v="2"/>
    <x v="4"/>
    <x v="55"/>
    <x v="2"/>
    <x v="10"/>
    <x v="16"/>
    <x v="28"/>
    <x v="57"/>
    <x v="12"/>
    <x v="10"/>
    <x v="9"/>
    <x v="9"/>
    <x v="4"/>
    <x v="19"/>
    <x v="0"/>
    <x v="57"/>
    <x v="66"/>
    <x v="64"/>
    <x v="2"/>
    <x v="0"/>
  </r>
  <r>
    <x v="49"/>
    <x v="1"/>
    <x v="64"/>
    <x v="25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75"/>
    <x v="64"/>
    <x v="2"/>
    <x v="13"/>
  </r>
  <r>
    <x v="49"/>
    <x v="1"/>
    <x v="65"/>
    <x v="25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105"/>
    <x v="64"/>
    <x v="2"/>
    <x v="13"/>
  </r>
  <r>
    <x v="50"/>
    <x v="9"/>
    <x v="63"/>
    <x v="133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70"/>
    <x v="64"/>
    <x v="2"/>
    <x v="13"/>
  </r>
  <r>
    <x v="66"/>
    <x v="9"/>
    <x v="63"/>
    <x v="4"/>
    <x v="8"/>
    <x v="4"/>
    <x v="9"/>
    <x v="51"/>
    <x v="13"/>
    <x v="4"/>
    <x v="20"/>
    <x v="7"/>
    <x v="4"/>
    <x v="59"/>
    <x v="2"/>
    <x v="10"/>
    <x v="16"/>
    <x v="28"/>
    <x v="57"/>
    <x v="12"/>
    <x v="10"/>
    <x v="9"/>
    <x v="9"/>
    <x v="4"/>
    <x v="19"/>
    <x v="0"/>
    <x v="66"/>
    <x v="138"/>
    <x v="64"/>
    <x v="2"/>
    <x v="0"/>
  </r>
  <r>
    <x v="29"/>
    <x v="9"/>
    <x v="63"/>
    <x v="56"/>
    <x v="8"/>
    <x v="3"/>
    <x v="3"/>
    <x v="51"/>
    <x v="13"/>
    <x v="4"/>
    <x v="20"/>
    <x v="0"/>
    <x v="4"/>
    <x v="53"/>
    <x v="2"/>
    <x v="10"/>
    <x v="16"/>
    <x v="28"/>
    <x v="57"/>
    <x v="12"/>
    <x v="10"/>
    <x v="9"/>
    <x v="9"/>
    <x v="4"/>
    <x v="19"/>
    <x v="0"/>
    <x v="55"/>
    <x v="106"/>
    <x v="64"/>
    <x v="2"/>
    <x v="0"/>
  </r>
  <r>
    <x v="30"/>
    <x v="9"/>
    <x v="63"/>
    <x v="129"/>
    <x v="8"/>
    <x v="13"/>
    <x v="34"/>
    <x v="51"/>
    <x v="13"/>
    <x v="4"/>
    <x v="20"/>
    <x v="7"/>
    <x v="4"/>
    <x v="1"/>
    <x v="2"/>
    <x v="10"/>
    <x v="2"/>
    <x v="5"/>
    <x v="57"/>
    <x v="12"/>
    <x v="10"/>
    <x v="9"/>
    <x v="1"/>
    <x v="2"/>
    <x v="19"/>
    <x v="52"/>
    <x v="58"/>
    <x v="104"/>
    <x v="42"/>
    <x v="2"/>
    <x v="21"/>
  </r>
  <r>
    <x v="90"/>
    <x v="1"/>
    <x v="64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80"/>
    <x v="64"/>
    <x v="2"/>
    <x v="43"/>
  </r>
  <r>
    <x v="90"/>
    <x v="1"/>
    <x v="65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7"/>
    <x v="64"/>
    <x v="2"/>
    <x v="0"/>
  </r>
  <r>
    <x v="82"/>
    <x v="9"/>
    <x v="63"/>
    <x v="96"/>
    <x v="8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3"/>
    <x v="64"/>
    <x v="2"/>
    <x v="5"/>
  </r>
  <r>
    <x v="82"/>
    <x v="9"/>
    <x v="63"/>
    <x v="96"/>
    <x v="8"/>
    <x v="13"/>
    <x v="34"/>
    <x v="51"/>
    <x v="13"/>
    <x v="4"/>
    <x v="20"/>
    <x v="7"/>
    <x v="4"/>
    <x v="1"/>
    <x v="2"/>
    <x v="1"/>
    <x v="14"/>
    <x v="28"/>
    <x v="57"/>
    <x v="12"/>
    <x v="10"/>
    <x v="9"/>
    <x v="9"/>
    <x v="4"/>
    <x v="19"/>
    <x v="47"/>
    <x v="51"/>
    <x v="32"/>
    <x v="64"/>
    <x v="2"/>
    <x v="22"/>
  </r>
  <r>
    <x v="10"/>
    <x v="9"/>
    <x v="63"/>
    <x v="13"/>
    <x v="8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35"/>
    <x v="9"/>
    <x v="63"/>
    <x v="95"/>
    <x v="8"/>
    <x v="3"/>
    <x v="15"/>
    <x v="15"/>
    <x v="13"/>
    <x v="4"/>
    <x v="20"/>
    <x v="0"/>
    <x v="4"/>
    <x v="36"/>
    <x v="2"/>
    <x v="10"/>
    <x v="3"/>
    <x v="28"/>
    <x v="14"/>
    <x v="12"/>
    <x v="0"/>
    <x v="3"/>
    <x v="5"/>
    <x v="2"/>
    <x v="19"/>
    <x v="39"/>
    <x v="80"/>
    <x v="123"/>
    <x v="64"/>
    <x v="2"/>
    <x v="29"/>
  </r>
  <r>
    <x v="35"/>
    <x v="1"/>
    <x v="64"/>
    <x v="95"/>
    <x v="8"/>
    <x v="13"/>
    <x v="34"/>
    <x v="34"/>
    <x v="13"/>
    <x v="4"/>
    <x v="20"/>
    <x v="7"/>
    <x v="4"/>
    <x v="16"/>
    <x v="2"/>
    <x v="10"/>
    <x v="16"/>
    <x v="28"/>
    <x v="42"/>
    <x v="12"/>
    <x v="10"/>
    <x v="9"/>
    <x v="9"/>
    <x v="4"/>
    <x v="19"/>
    <x v="23"/>
    <x v="43"/>
    <x v="123"/>
    <x v="64"/>
    <x v="2"/>
    <x v="0"/>
  </r>
  <r>
    <x v="35"/>
    <x v="1"/>
    <x v="65"/>
    <x v="95"/>
    <x v="8"/>
    <x v="13"/>
    <x v="34"/>
    <x v="34"/>
    <x v="13"/>
    <x v="4"/>
    <x v="20"/>
    <x v="7"/>
    <x v="4"/>
    <x v="16"/>
    <x v="2"/>
    <x v="10"/>
    <x v="16"/>
    <x v="28"/>
    <x v="42"/>
    <x v="12"/>
    <x v="10"/>
    <x v="9"/>
    <x v="9"/>
    <x v="4"/>
    <x v="19"/>
    <x v="23"/>
    <x v="43"/>
    <x v="14"/>
    <x v="64"/>
    <x v="2"/>
    <x v="0"/>
  </r>
  <r>
    <x v="35"/>
    <x v="1"/>
    <x v="64"/>
    <x v="42"/>
    <x v="8"/>
    <x v="13"/>
    <x v="34"/>
    <x v="51"/>
    <x v="13"/>
    <x v="4"/>
    <x v="20"/>
    <x v="7"/>
    <x v="4"/>
    <x v="1"/>
    <x v="2"/>
    <x v="10"/>
    <x v="16"/>
    <x v="28"/>
    <x v="57"/>
    <x v="12"/>
    <x v="9"/>
    <x v="9"/>
    <x v="9"/>
    <x v="4"/>
    <x v="19"/>
    <x v="25"/>
    <x v="27"/>
    <x v="123"/>
    <x v="64"/>
    <x v="2"/>
    <x v="0"/>
  </r>
  <r>
    <x v="35"/>
    <x v="1"/>
    <x v="65"/>
    <x v="42"/>
    <x v="8"/>
    <x v="13"/>
    <x v="34"/>
    <x v="51"/>
    <x v="13"/>
    <x v="4"/>
    <x v="20"/>
    <x v="7"/>
    <x v="4"/>
    <x v="1"/>
    <x v="2"/>
    <x v="10"/>
    <x v="16"/>
    <x v="28"/>
    <x v="57"/>
    <x v="12"/>
    <x v="9"/>
    <x v="9"/>
    <x v="9"/>
    <x v="4"/>
    <x v="19"/>
    <x v="25"/>
    <x v="27"/>
    <x v="123"/>
    <x v="64"/>
    <x v="2"/>
    <x v="0"/>
  </r>
  <r>
    <x v="36"/>
    <x v="9"/>
    <x v="63"/>
    <x v="104"/>
    <x v="8"/>
    <x v="3"/>
    <x v="18"/>
    <x v="15"/>
    <x v="13"/>
    <x v="4"/>
    <x v="6"/>
    <x v="0"/>
    <x v="4"/>
    <x v="25"/>
    <x v="2"/>
    <x v="10"/>
    <x v="6"/>
    <x v="28"/>
    <x v="11"/>
    <x v="12"/>
    <x v="10"/>
    <x v="9"/>
    <x v="5"/>
    <x v="2"/>
    <x v="19"/>
    <x v="66"/>
    <x v="95"/>
    <x v="64"/>
    <x v="46"/>
    <x v="2"/>
    <x v="38"/>
  </r>
  <r>
    <x v="36"/>
    <x v="1"/>
    <x v="64"/>
    <x v="104"/>
    <x v="8"/>
    <x v="13"/>
    <x v="34"/>
    <x v="34"/>
    <x v="13"/>
    <x v="4"/>
    <x v="20"/>
    <x v="7"/>
    <x v="4"/>
    <x v="16"/>
    <x v="2"/>
    <x v="10"/>
    <x v="16"/>
    <x v="28"/>
    <x v="45"/>
    <x v="12"/>
    <x v="10"/>
    <x v="9"/>
    <x v="9"/>
    <x v="4"/>
    <x v="19"/>
    <x v="28"/>
    <x v="49"/>
    <x v="64"/>
    <x v="46"/>
    <x v="2"/>
    <x v="0"/>
  </r>
  <r>
    <x v="36"/>
    <x v="1"/>
    <x v="65"/>
    <x v="104"/>
    <x v="8"/>
    <x v="13"/>
    <x v="34"/>
    <x v="34"/>
    <x v="13"/>
    <x v="4"/>
    <x v="20"/>
    <x v="7"/>
    <x v="4"/>
    <x v="16"/>
    <x v="2"/>
    <x v="10"/>
    <x v="16"/>
    <x v="28"/>
    <x v="45"/>
    <x v="12"/>
    <x v="10"/>
    <x v="9"/>
    <x v="9"/>
    <x v="4"/>
    <x v="19"/>
    <x v="28"/>
    <x v="49"/>
    <x v="14"/>
    <x v="64"/>
    <x v="2"/>
    <x v="0"/>
  </r>
  <r>
    <x v="37"/>
    <x v="9"/>
    <x v="63"/>
    <x v="119"/>
    <x v="8"/>
    <x v="3"/>
    <x v="19"/>
    <x v="12"/>
    <x v="13"/>
    <x v="4"/>
    <x v="20"/>
    <x v="0"/>
    <x v="4"/>
    <x v="31"/>
    <x v="2"/>
    <x v="10"/>
    <x v="5"/>
    <x v="28"/>
    <x v="13"/>
    <x v="12"/>
    <x v="10"/>
    <x v="9"/>
    <x v="5"/>
    <x v="2"/>
    <x v="19"/>
    <x v="59"/>
    <x v="91"/>
    <x v="104"/>
    <x v="64"/>
    <x v="2"/>
    <x v="34"/>
  </r>
  <r>
    <x v="37"/>
    <x v="1"/>
    <x v="64"/>
    <x v="119"/>
    <x v="8"/>
    <x v="13"/>
    <x v="34"/>
    <x v="37"/>
    <x v="13"/>
    <x v="4"/>
    <x v="20"/>
    <x v="7"/>
    <x v="4"/>
    <x v="22"/>
    <x v="2"/>
    <x v="10"/>
    <x v="16"/>
    <x v="28"/>
    <x v="43"/>
    <x v="12"/>
    <x v="10"/>
    <x v="9"/>
    <x v="9"/>
    <x v="4"/>
    <x v="19"/>
    <x v="25"/>
    <x v="51"/>
    <x v="104"/>
    <x v="64"/>
    <x v="2"/>
    <x v="0"/>
  </r>
  <r>
    <x v="37"/>
    <x v="1"/>
    <x v="65"/>
    <x v="119"/>
    <x v="8"/>
    <x v="13"/>
    <x v="34"/>
    <x v="37"/>
    <x v="13"/>
    <x v="4"/>
    <x v="20"/>
    <x v="7"/>
    <x v="4"/>
    <x v="22"/>
    <x v="2"/>
    <x v="10"/>
    <x v="16"/>
    <x v="28"/>
    <x v="43"/>
    <x v="12"/>
    <x v="10"/>
    <x v="9"/>
    <x v="9"/>
    <x v="4"/>
    <x v="19"/>
    <x v="25"/>
    <x v="51"/>
    <x v="14"/>
    <x v="64"/>
    <x v="2"/>
    <x v="0"/>
  </r>
  <r>
    <x v="38"/>
    <x v="9"/>
    <x v="63"/>
    <x v="67"/>
    <x v="8"/>
    <x v="5"/>
    <x v="24"/>
    <x v="4"/>
    <x v="13"/>
    <x v="4"/>
    <x v="10"/>
    <x v="0"/>
    <x v="4"/>
    <x v="34"/>
    <x v="2"/>
    <x v="10"/>
    <x v="2"/>
    <x v="28"/>
    <x v="15"/>
    <x v="12"/>
    <x v="10"/>
    <x v="9"/>
    <x v="5"/>
    <x v="2"/>
    <x v="19"/>
    <x v="33"/>
    <x v="73"/>
    <x v="64"/>
    <x v="46"/>
    <x v="2"/>
    <x v="21"/>
  </r>
  <r>
    <x v="38"/>
    <x v="1"/>
    <x v="64"/>
    <x v="67"/>
    <x v="8"/>
    <x v="13"/>
    <x v="34"/>
    <x v="46"/>
    <x v="13"/>
    <x v="4"/>
    <x v="8"/>
    <x v="7"/>
    <x v="4"/>
    <x v="33"/>
    <x v="2"/>
    <x v="10"/>
    <x v="16"/>
    <x v="28"/>
    <x v="41"/>
    <x v="12"/>
    <x v="10"/>
    <x v="9"/>
    <x v="9"/>
    <x v="4"/>
    <x v="19"/>
    <x v="21"/>
    <x v="59"/>
    <x v="64"/>
    <x v="46"/>
    <x v="2"/>
    <x v="0"/>
  </r>
  <r>
    <x v="38"/>
    <x v="1"/>
    <x v="65"/>
    <x v="67"/>
    <x v="8"/>
    <x v="13"/>
    <x v="34"/>
    <x v="46"/>
    <x v="13"/>
    <x v="4"/>
    <x v="20"/>
    <x v="7"/>
    <x v="4"/>
    <x v="40"/>
    <x v="2"/>
    <x v="10"/>
    <x v="16"/>
    <x v="28"/>
    <x v="41"/>
    <x v="12"/>
    <x v="10"/>
    <x v="9"/>
    <x v="9"/>
    <x v="4"/>
    <x v="19"/>
    <x v="21"/>
    <x v="66"/>
    <x v="14"/>
    <x v="64"/>
    <x v="2"/>
    <x v="0"/>
  </r>
  <r>
    <x v="92"/>
    <x v="1"/>
    <x v="64"/>
    <x v="131"/>
    <x v="1"/>
    <x v="12"/>
    <x v="34"/>
    <x v="51"/>
    <x v="13"/>
    <x v="4"/>
    <x v="20"/>
    <x v="7"/>
    <x v="4"/>
    <x v="61"/>
    <x v="2"/>
    <x v="10"/>
    <x v="16"/>
    <x v="28"/>
    <x v="57"/>
    <x v="12"/>
    <x v="10"/>
    <x v="9"/>
    <x v="9"/>
    <x v="4"/>
    <x v="19"/>
    <x v="0"/>
    <x v="68"/>
    <x v="80"/>
    <x v="64"/>
    <x v="2"/>
    <x v="43"/>
  </r>
  <r>
    <x v="92"/>
    <x v="1"/>
    <x v="65"/>
    <x v="131"/>
    <x v="1"/>
    <x v="12"/>
    <x v="34"/>
    <x v="51"/>
    <x v="13"/>
    <x v="4"/>
    <x v="20"/>
    <x v="7"/>
    <x v="4"/>
    <x v="61"/>
    <x v="2"/>
    <x v="10"/>
    <x v="16"/>
    <x v="28"/>
    <x v="57"/>
    <x v="12"/>
    <x v="10"/>
    <x v="9"/>
    <x v="9"/>
    <x v="4"/>
    <x v="19"/>
    <x v="0"/>
    <x v="68"/>
    <x v="127"/>
    <x v="64"/>
    <x v="2"/>
    <x v="0"/>
  </r>
  <r>
    <x v="85"/>
    <x v="9"/>
    <x v="63"/>
    <x v="96"/>
    <x v="8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3"/>
    <x v="64"/>
    <x v="2"/>
    <x v="5"/>
  </r>
  <r>
    <x v="85"/>
    <x v="9"/>
    <x v="63"/>
    <x v="96"/>
    <x v="8"/>
    <x v="13"/>
    <x v="34"/>
    <x v="51"/>
    <x v="13"/>
    <x v="4"/>
    <x v="20"/>
    <x v="7"/>
    <x v="4"/>
    <x v="1"/>
    <x v="2"/>
    <x v="1"/>
    <x v="14"/>
    <x v="28"/>
    <x v="57"/>
    <x v="12"/>
    <x v="10"/>
    <x v="9"/>
    <x v="9"/>
    <x v="4"/>
    <x v="19"/>
    <x v="47"/>
    <x v="51"/>
    <x v="32"/>
    <x v="64"/>
    <x v="2"/>
    <x v="22"/>
  </r>
  <r>
    <x v="12"/>
    <x v="9"/>
    <x v="63"/>
    <x v="13"/>
    <x v="8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  <x v="64"/>
    <x v="2"/>
    <x v="0"/>
  </r>
  <r>
    <x v="39"/>
    <x v="9"/>
    <x v="63"/>
    <x v="10"/>
    <x v="8"/>
    <x v="13"/>
    <x v="34"/>
    <x v="51"/>
    <x v="13"/>
    <x v="4"/>
    <x v="20"/>
    <x v="7"/>
    <x v="4"/>
    <x v="1"/>
    <x v="2"/>
    <x v="10"/>
    <x v="1"/>
    <x v="15"/>
    <x v="22"/>
    <x v="12"/>
    <x v="10"/>
    <x v="9"/>
    <x v="1"/>
    <x v="4"/>
    <x v="19"/>
    <x v="21"/>
    <x v="23"/>
    <x v="132"/>
    <x v="16"/>
    <x v="2"/>
    <x v="13"/>
  </r>
  <r>
    <x v="39"/>
    <x v="1"/>
    <x v="64"/>
    <x v="10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32"/>
    <x v="16"/>
    <x v="2"/>
    <x v="0"/>
  </r>
  <r>
    <x v="39"/>
    <x v="1"/>
    <x v="65"/>
    <x v="10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4"/>
    <x v="16"/>
    <x v="2"/>
    <x v="0"/>
  </r>
  <r>
    <x v="40"/>
    <x v="9"/>
    <x v="63"/>
    <x v="23"/>
    <x v="8"/>
    <x v="13"/>
    <x v="34"/>
    <x v="51"/>
    <x v="13"/>
    <x v="4"/>
    <x v="20"/>
    <x v="7"/>
    <x v="4"/>
    <x v="1"/>
    <x v="2"/>
    <x v="10"/>
    <x v="1"/>
    <x v="15"/>
    <x v="22"/>
    <x v="12"/>
    <x v="10"/>
    <x v="9"/>
    <x v="1"/>
    <x v="4"/>
    <x v="19"/>
    <x v="21"/>
    <x v="23"/>
    <x v="106"/>
    <x v="16"/>
    <x v="2"/>
    <x v="13"/>
  </r>
  <r>
    <x v="40"/>
    <x v="1"/>
    <x v="64"/>
    <x v="23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06"/>
    <x v="16"/>
    <x v="2"/>
    <x v="0"/>
  </r>
  <r>
    <x v="40"/>
    <x v="1"/>
    <x v="65"/>
    <x v="23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4"/>
    <x v="16"/>
    <x v="2"/>
    <x v="0"/>
  </r>
  <r>
    <x v="41"/>
    <x v="9"/>
    <x v="63"/>
    <x v="130"/>
    <x v="8"/>
    <x v="13"/>
    <x v="34"/>
    <x v="51"/>
    <x v="13"/>
    <x v="4"/>
    <x v="20"/>
    <x v="7"/>
    <x v="4"/>
    <x v="1"/>
    <x v="2"/>
    <x v="10"/>
    <x v="2"/>
    <x v="16"/>
    <x v="17"/>
    <x v="12"/>
    <x v="10"/>
    <x v="9"/>
    <x v="2"/>
    <x v="4"/>
    <x v="19"/>
    <x v="26"/>
    <x v="29"/>
    <x v="123"/>
    <x v="16"/>
    <x v="2"/>
    <x v="21"/>
  </r>
  <r>
    <x v="41"/>
    <x v="1"/>
    <x v="64"/>
    <x v="130"/>
    <x v="8"/>
    <x v="13"/>
    <x v="34"/>
    <x v="51"/>
    <x v="13"/>
    <x v="4"/>
    <x v="20"/>
    <x v="7"/>
    <x v="4"/>
    <x v="1"/>
    <x v="2"/>
    <x v="10"/>
    <x v="16"/>
    <x v="28"/>
    <x v="39"/>
    <x v="12"/>
    <x v="10"/>
    <x v="9"/>
    <x v="9"/>
    <x v="4"/>
    <x v="19"/>
    <x v="17"/>
    <x v="19"/>
    <x v="123"/>
    <x v="16"/>
    <x v="2"/>
    <x v="0"/>
  </r>
  <r>
    <x v="41"/>
    <x v="1"/>
    <x v="65"/>
    <x v="130"/>
    <x v="8"/>
    <x v="13"/>
    <x v="34"/>
    <x v="51"/>
    <x v="13"/>
    <x v="4"/>
    <x v="20"/>
    <x v="7"/>
    <x v="4"/>
    <x v="1"/>
    <x v="2"/>
    <x v="10"/>
    <x v="16"/>
    <x v="28"/>
    <x v="39"/>
    <x v="12"/>
    <x v="10"/>
    <x v="9"/>
    <x v="9"/>
    <x v="4"/>
    <x v="19"/>
    <x v="17"/>
    <x v="19"/>
    <x v="14"/>
    <x v="16"/>
    <x v="2"/>
    <x v="0"/>
  </r>
  <r>
    <x v="42"/>
    <x v="9"/>
    <x v="63"/>
    <x v="140"/>
    <x v="8"/>
    <x v="13"/>
    <x v="34"/>
    <x v="51"/>
    <x v="13"/>
    <x v="4"/>
    <x v="20"/>
    <x v="7"/>
    <x v="4"/>
    <x v="1"/>
    <x v="2"/>
    <x v="10"/>
    <x v="2"/>
    <x v="20"/>
    <x v="12"/>
    <x v="12"/>
    <x v="10"/>
    <x v="9"/>
    <x v="9"/>
    <x v="4"/>
    <x v="19"/>
    <x v="15"/>
    <x v="16"/>
    <x v="118"/>
    <x v="42"/>
    <x v="2"/>
    <x v="21"/>
  </r>
  <r>
    <x v="42"/>
    <x v="1"/>
    <x v="64"/>
    <x v="140"/>
    <x v="8"/>
    <x v="13"/>
    <x v="34"/>
    <x v="51"/>
    <x v="13"/>
    <x v="4"/>
    <x v="20"/>
    <x v="7"/>
    <x v="4"/>
    <x v="1"/>
    <x v="2"/>
    <x v="10"/>
    <x v="16"/>
    <x v="28"/>
    <x v="44"/>
    <x v="12"/>
    <x v="10"/>
    <x v="9"/>
    <x v="9"/>
    <x v="4"/>
    <x v="19"/>
    <x v="26"/>
    <x v="29"/>
    <x v="118"/>
    <x v="42"/>
    <x v="2"/>
    <x v="0"/>
  </r>
  <r>
    <x v="42"/>
    <x v="1"/>
    <x v="65"/>
    <x v="140"/>
    <x v="8"/>
    <x v="13"/>
    <x v="34"/>
    <x v="51"/>
    <x v="13"/>
    <x v="4"/>
    <x v="20"/>
    <x v="7"/>
    <x v="4"/>
    <x v="1"/>
    <x v="2"/>
    <x v="10"/>
    <x v="16"/>
    <x v="28"/>
    <x v="44"/>
    <x v="12"/>
    <x v="10"/>
    <x v="9"/>
    <x v="9"/>
    <x v="4"/>
    <x v="19"/>
    <x v="26"/>
    <x v="29"/>
    <x v="14"/>
    <x v="16"/>
    <x v="2"/>
    <x v="0"/>
  </r>
  <r>
    <x v="93"/>
    <x v="1"/>
    <x v="64"/>
    <x v="131"/>
    <x v="8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93"/>
    <x v="1"/>
    <x v="65"/>
    <x v="131"/>
    <x v="8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  <x v="64"/>
    <x v="2"/>
    <x v="31"/>
  </r>
  <r>
    <x v="0"/>
    <x v="9"/>
    <x v="63"/>
    <x v="103"/>
    <x v="8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23"/>
    <x v="64"/>
    <x v="2"/>
    <x v="0"/>
  </r>
  <r>
    <x v="0"/>
    <x v="9"/>
    <x v="63"/>
    <x v="103"/>
    <x v="8"/>
    <x v="13"/>
    <x v="34"/>
    <x v="25"/>
    <x v="13"/>
    <x v="4"/>
    <x v="20"/>
    <x v="7"/>
    <x v="4"/>
    <x v="6"/>
    <x v="2"/>
    <x v="1"/>
    <x v="16"/>
    <x v="28"/>
    <x v="35"/>
    <x v="12"/>
    <x v="10"/>
    <x v="9"/>
    <x v="9"/>
    <x v="4"/>
    <x v="19"/>
    <x v="12"/>
    <x v="19"/>
    <x v="33"/>
    <x v="64"/>
    <x v="2"/>
    <x v="0"/>
  </r>
  <r>
    <x v="0"/>
    <x v="9"/>
    <x v="63"/>
    <x v="103"/>
    <x v="8"/>
    <x v="13"/>
    <x v="34"/>
    <x v="23"/>
    <x v="13"/>
    <x v="4"/>
    <x v="20"/>
    <x v="7"/>
    <x v="4"/>
    <x v="4"/>
    <x v="2"/>
    <x v="1"/>
    <x v="16"/>
    <x v="28"/>
    <x v="57"/>
    <x v="12"/>
    <x v="10"/>
    <x v="9"/>
    <x v="9"/>
    <x v="4"/>
    <x v="19"/>
    <x v="0"/>
    <x v="3"/>
    <x v="80"/>
    <x v="64"/>
    <x v="2"/>
    <x v="0"/>
  </r>
  <r>
    <x v="0"/>
    <x v="9"/>
    <x v="63"/>
    <x v="103"/>
    <x v="8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  <x v="64"/>
    <x v="2"/>
    <x v="0"/>
  </r>
  <r>
    <x v="52"/>
    <x v="12"/>
    <x v="6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  <x v="64"/>
    <x v="2"/>
    <x v="7"/>
  </r>
  <r>
    <x v="53"/>
    <x v="12"/>
    <x v="6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  <x v="64"/>
    <x v="2"/>
    <x v="28"/>
  </r>
  <r>
    <x v="54"/>
    <x v="12"/>
    <x v="6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  <x v="64"/>
    <x v="2"/>
    <x v="7"/>
  </r>
  <r>
    <x v="55"/>
    <x v="3"/>
    <x v="7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5"/>
    <x v="64"/>
    <x v="2"/>
    <x v="28"/>
  </r>
  <r>
    <x v="55"/>
    <x v="2"/>
    <x v="8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5"/>
    <x v="64"/>
    <x v="2"/>
    <x v="28"/>
  </r>
  <r>
    <x v="56"/>
    <x v="12"/>
    <x v="6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  <x v="64"/>
    <x v="2"/>
    <x v="7"/>
  </r>
  <r>
    <x v="57"/>
    <x v="12"/>
    <x v="6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  <x v="64"/>
    <x v="2"/>
    <x v="18"/>
  </r>
  <r>
    <x v="58"/>
    <x v="12"/>
    <x v="6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0"/>
    <x v="64"/>
    <x v="2"/>
    <x v="28"/>
  </r>
  <r>
    <x v="59"/>
    <x v="12"/>
    <x v="6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  <x v="64"/>
    <x v="2"/>
    <x v="7"/>
  </r>
  <r>
    <x v="101"/>
    <x v="12"/>
    <x v="6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83"/>
    <x v="64"/>
    <x v="2"/>
    <x v="41"/>
  </r>
  <r>
    <x v="60"/>
    <x v="12"/>
    <x v="6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3"/>
    <x v="7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2"/>
    <x v="8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2"/>
    <x v="6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  <x v="64"/>
    <x v="2"/>
    <x v="28"/>
  </r>
  <r>
    <x v="96"/>
    <x v="12"/>
    <x v="6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  <x v="64"/>
    <x v="2"/>
    <x v="0"/>
  </r>
  <r>
    <x v="96"/>
    <x v="12"/>
    <x v="6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2"/>
    <x v="6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  <x v="64"/>
    <x v="2"/>
    <x v="18"/>
  </r>
  <r>
    <x v="98"/>
    <x v="12"/>
    <x v="6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2"/>
    <x v="6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82"/>
    <x v="64"/>
    <x v="2"/>
    <x v="7"/>
  </r>
  <r>
    <x v="100"/>
    <x v="12"/>
    <x v="6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82"/>
    <x v="64"/>
    <x v="2"/>
    <x v="7"/>
  </r>
  <r>
    <x v="0"/>
    <x v="12"/>
    <x v="6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90"/>
    <x v="64"/>
    <x v="2"/>
    <x v="0"/>
  </r>
  <r>
    <x v="0"/>
    <x v="12"/>
    <x v="6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2"/>
    <x v="0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  <x v="64"/>
    <x v="2"/>
    <x v="7"/>
  </r>
  <r>
    <x v="53"/>
    <x v="12"/>
    <x v="0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  <x v="64"/>
    <x v="2"/>
    <x v="28"/>
  </r>
  <r>
    <x v="54"/>
    <x v="12"/>
    <x v="0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  <x v="64"/>
    <x v="2"/>
    <x v="7"/>
  </r>
  <r>
    <x v="55"/>
    <x v="2"/>
    <x v="1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2"/>
    <x v="64"/>
    <x v="2"/>
    <x v="28"/>
  </r>
  <r>
    <x v="55"/>
    <x v="3"/>
    <x v="2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"/>
    <x v="64"/>
    <x v="2"/>
    <x v="28"/>
  </r>
  <r>
    <x v="56"/>
    <x v="12"/>
    <x v="0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  <x v="64"/>
    <x v="2"/>
    <x v="7"/>
  </r>
  <r>
    <x v="57"/>
    <x v="12"/>
    <x v="0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  <x v="64"/>
    <x v="2"/>
    <x v="18"/>
  </r>
  <r>
    <x v="58"/>
    <x v="12"/>
    <x v="0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2"/>
    <x v="0"/>
    <x v="70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  <x v="64"/>
    <x v="2"/>
    <x v="7"/>
  </r>
  <r>
    <x v="101"/>
    <x v="12"/>
    <x v="0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  <x v="64"/>
    <x v="2"/>
    <x v="41"/>
  </r>
  <r>
    <x v="60"/>
    <x v="12"/>
    <x v="0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2"/>
    <x v="1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3"/>
    <x v="2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2"/>
    <x v="0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  <x v="64"/>
    <x v="2"/>
    <x v="28"/>
  </r>
  <r>
    <x v="96"/>
    <x v="12"/>
    <x v="0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  <x v="64"/>
    <x v="2"/>
    <x v="0"/>
  </r>
  <r>
    <x v="96"/>
    <x v="12"/>
    <x v="0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  <x v="42"/>
    <x v="2"/>
    <x v="18"/>
  </r>
  <r>
    <x v="97"/>
    <x v="12"/>
    <x v="0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  <x v="64"/>
    <x v="2"/>
    <x v="18"/>
  </r>
  <r>
    <x v="98"/>
    <x v="12"/>
    <x v="0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2"/>
    <x v="0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2"/>
    <x v="0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2"/>
    <x v="0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6"/>
    <x v="64"/>
    <x v="2"/>
    <x v="0"/>
  </r>
  <r>
    <x v="0"/>
    <x v="12"/>
    <x v="0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2"/>
    <x v="3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  <x v="64"/>
    <x v="2"/>
    <x v="7"/>
  </r>
  <r>
    <x v="53"/>
    <x v="12"/>
    <x v="3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  <x v="64"/>
    <x v="2"/>
    <x v="28"/>
  </r>
  <r>
    <x v="54"/>
    <x v="12"/>
    <x v="3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  <x v="64"/>
    <x v="2"/>
    <x v="7"/>
  </r>
  <r>
    <x v="55"/>
    <x v="2"/>
    <x v="4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9"/>
    <x v="64"/>
    <x v="2"/>
    <x v="28"/>
  </r>
  <r>
    <x v="55"/>
    <x v="3"/>
    <x v="5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2"/>
    <x v="64"/>
    <x v="2"/>
    <x v="28"/>
  </r>
  <r>
    <x v="56"/>
    <x v="12"/>
    <x v="3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  <x v="64"/>
    <x v="2"/>
    <x v="7"/>
  </r>
  <r>
    <x v="57"/>
    <x v="12"/>
    <x v="3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  <x v="64"/>
    <x v="2"/>
    <x v="18"/>
  </r>
  <r>
    <x v="58"/>
    <x v="12"/>
    <x v="3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3"/>
    <x v="64"/>
    <x v="2"/>
    <x v="28"/>
  </r>
  <r>
    <x v="59"/>
    <x v="12"/>
    <x v="3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  <x v="64"/>
    <x v="2"/>
    <x v="7"/>
  </r>
  <r>
    <x v="101"/>
    <x v="12"/>
    <x v="3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  <x v="64"/>
    <x v="2"/>
    <x v="41"/>
  </r>
  <r>
    <x v="60"/>
    <x v="12"/>
    <x v="3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2"/>
    <x v="4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3"/>
    <x v="5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2"/>
    <x v="3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  <x v="64"/>
    <x v="2"/>
    <x v="28"/>
  </r>
  <r>
    <x v="96"/>
    <x v="12"/>
    <x v="3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  <x v="64"/>
    <x v="2"/>
    <x v="0"/>
  </r>
  <r>
    <x v="96"/>
    <x v="12"/>
    <x v="3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  <x v="42"/>
    <x v="2"/>
    <x v="18"/>
  </r>
  <r>
    <x v="97"/>
    <x v="12"/>
    <x v="3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  <x v="64"/>
    <x v="2"/>
    <x v="18"/>
  </r>
  <r>
    <x v="98"/>
    <x v="12"/>
    <x v="3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2"/>
    <x v="3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2"/>
    <x v="3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2"/>
    <x v="3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77"/>
    <x v="64"/>
    <x v="2"/>
    <x v="0"/>
  </r>
  <r>
    <x v="0"/>
    <x v="12"/>
    <x v="3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2"/>
    <x v="9"/>
    <x v="111"/>
    <x v="9"/>
    <x v="0"/>
    <x v="6"/>
    <x v="51"/>
    <x v="13"/>
    <x v="4"/>
    <x v="20"/>
    <x v="0"/>
    <x v="4"/>
    <x v="17"/>
    <x v="2"/>
    <x v="15"/>
    <x v="0"/>
    <x v="28"/>
    <x v="57"/>
    <x v="12"/>
    <x v="10"/>
    <x v="9"/>
    <x v="3"/>
    <x v="2"/>
    <x v="19"/>
    <x v="28"/>
    <x v="50"/>
    <x v="78"/>
    <x v="64"/>
    <x v="2"/>
    <x v="7"/>
  </r>
  <r>
    <x v="53"/>
    <x v="12"/>
    <x v="9"/>
    <x v="50"/>
    <x v="9"/>
    <x v="2"/>
    <x v="21"/>
    <x v="51"/>
    <x v="13"/>
    <x v="4"/>
    <x v="20"/>
    <x v="0"/>
    <x v="4"/>
    <x v="48"/>
    <x v="2"/>
    <x v="15"/>
    <x v="2"/>
    <x v="28"/>
    <x v="57"/>
    <x v="12"/>
    <x v="10"/>
    <x v="9"/>
    <x v="3"/>
    <x v="4"/>
    <x v="19"/>
    <x v="60"/>
    <x v="101"/>
    <x v="78"/>
    <x v="64"/>
    <x v="2"/>
    <x v="28"/>
  </r>
  <r>
    <x v="54"/>
    <x v="12"/>
    <x v="9"/>
    <x v="109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  <x v="64"/>
    <x v="2"/>
    <x v="7"/>
  </r>
  <r>
    <x v="55"/>
    <x v="3"/>
    <x v="10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1"/>
    <x v="64"/>
    <x v="2"/>
    <x v="28"/>
  </r>
  <r>
    <x v="55"/>
    <x v="2"/>
    <x v="11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2"/>
    <x v="46"/>
    <x v="2"/>
    <x v="28"/>
  </r>
  <r>
    <x v="56"/>
    <x v="12"/>
    <x v="9"/>
    <x v="3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2"/>
    <x v="9"/>
    <x v="33"/>
    <x v="9"/>
    <x v="1"/>
    <x v="6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  <x v="64"/>
    <x v="2"/>
    <x v="18"/>
  </r>
  <r>
    <x v="58"/>
    <x v="12"/>
    <x v="9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2"/>
    <x v="9"/>
    <x v="70"/>
    <x v="9"/>
    <x v="0"/>
    <x v="3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  <x v="64"/>
    <x v="2"/>
    <x v="7"/>
  </r>
  <r>
    <x v="101"/>
    <x v="12"/>
    <x v="9"/>
    <x v="51"/>
    <x v="9"/>
    <x v="5"/>
    <x v="11"/>
    <x v="51"/>
    <x v="13"/>
    <x v="4"/>
    <x v="20"/>
    <x v="0"/>
    <x v="4"/>
    <x v="70"/>
    <x v="2"/>
    <x v="15"/>
    <x v="6"/>
    <x v="28"/>
    <x v="57"/>
    <x v="12"/>
    <x v="10"/>
    <x v="9"/>
    <x v="3"/>
    <x v="2"/>
    <x v="19"/>
    <x v="75"/>
    <x v="107"/>
    <x v="112"/>
    <x v="64"/>
    <x v="2"/>
    <x v="41"/>
  </r>
  <r>
    <x v="60"/>
    <x v="12"/>
    <x v="9"/>
    <x v="27"/>
    <x v="9"/>
    <x v="3"/>
    <x v="34"/>
    <x v="51"/>
    <x v="13"/>
    <x v="4"/>
    <x v="1"/>
    <x v="0"/>
    <x v="4"/>
    <x v="38"/>
    <x v="2"/>
    <x v="15"/>
    <x v="3"/>
    <x v="1"/>
    <x v="0"/>
    <x v="12"/>
    <x v="10"/>
    <x v="9"/>
    <x v="3"/>
    <x v="2"/>
    <x v="19"/>
    <x v="8"/>
    <x v="51"/>
    <x v="52"/>
    <x v="47"/>
    <x v="2"/>
    <x v="35"/>
  </r>
  <r>
    <x v="60"/>
    <x v="3"/>
    <x v="10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52"/>
    <x v="47"/>
    <x v="2"/>
    <x v="0"/>
  </r>
  <r>
    <x v="60"/>
    <x v="2"/>
    <x v="11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25"/>
    <x v="42"/>
    <x v="2"/>
    <x v="0"/>
  </r>
  <r>
    <x v="102"/>
    <x v="12"/>
    <x v="9"/>
    <x v="132"/>
    <x v="9"/>
    <x v="2"/>
    <x v="6"/>
    <x v="51"/>
    <x v="6"/>
    <x v="4"/>
    <x v="20"/>
    <x v="0"/>
    <x v="4"/>
    <x v="48"/>
    <x v="2"/>
    <x v="15"/>
    <x v="2"/>
    <x v="28"/>
    <x v="57"/>
    <x v="12"/>
    <x v="10"/>
    <x v="9"/>
    <x v="1"/>
    <x v="4"/>
    <x v="19"/>
    <x v="58"/>
    <x v="100"/>
    <x v="137"/>
    <x v="46"/>
    <x v="2"/>
    <x v="28"/>
  </r>
  <r>
    <x v="96"/>
    <x v="12"/>
    <x v="9"/>
    <x v="28"/>
    <x v="9"/>
    <x v="1"/>
    <x v="11"/>
    <x v="51"/>
    <x v="13"/>
    <x v="4"/>
    <x v="7"/>
    <x v="0"/>
    <x v="4"/>
    <x v="23"/>
    <x v="2"/>
    <x v="15"/>
    <x v="16"/>
    <x v="28"/>
    <x v="57"/>
    <x v="12"/>
    <x v="10"/>
    <x v="9"/>
    <x v="9"/>
    <x v="4"/>
    <x v="19"/>
    <x v="0"/>
    <x v="23"/>
    <x v="142"/>
    <x v="47"/>
    <x v="2"/>
    <x v="0"/>
  </r>
  <r>
    <x v="96"/>
    <x v="12"/>
    <x v="9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2"/>
    <x v="9"/>
    <x v="136"/>
    <x v="9"/>
    <x v="1"/>
    <x v="11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  <x v="64"/>
    <x v="2"/>
    <x v="18"/>
  </r>
  <r>
    <x v="98"/>
    <x v="12"/>
    <x v="9"/>
    <x v="78"/>
    <x v="9"/>
    <x v="1"/>
    <x v="2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2"/>
    <x v="9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8"/>
    <x v="64"/>
    <x v="2"/>
    <x v="7"/>
  </r>
  <r>
    <x v="100"/>
    <x v="12"/>
    <x v="9"/>
    <x v="20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9"/>
    <x v="4"/>
    <x v="19"/>
    <x v="17"/>
    <x v="36"/>
    <x v="118"/>
    <x v="64"/>
    <x v="2"/>
    <x v="7"/>
  </r>
  <r>
    <x v="0"/>
    <x v="12"/>
    <x v="9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3"/>
    <x v="64"/>
    <x v="2"/>
    <x v="0"/>
  </r>
  <r>
    <x v="0"/>
    <x v="12"/>
    <x v="9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1"/>
    <x v="27"/>
    <x v="111"/>
    <x v="9"/>
    <x v="0"/>
    <x v="6"/>
    <x v="51"/>
    <x v="13"/>
    <x v="4"/>
    <x v="20"/>
    <x v="0"/>
    <x v="4"/>
    <x v="17"/>
    <x v="2"/>
    <x v="15"/>
    <x v="0"/>
    <x v="28"/>
    <x v="57"/>
    <x v="12"/>
    <x v="10"/>
    <x v="9"/>
    <x v="3"/>
    <x v="2"/>
    <x v="19"/>
    <x v="28"/>
    <x v="50"/>
    <x v="78"/>
    <x v="64"/>
    <x v="2"/>
    <x v="7"/>
  </r>
  <r>
    <x v="53"/>
    <x v="11"/>
    <x v="27"/>
    <x v="50"/>
    <x v="9"/>
    <x v="2"/>
    <x v="21"/>
    <x v="51"/>
    <x v="13"/>
    <x v="4"/>
    <x v="20"/>
    <x v="0"/>
    <x v="4"/>
    <x v="48"/>
    <x v="2"/>
    <x v="15"/>
    <x v="2"/>
    <x v="28"/>
    <x v="57"/>
    <x v="12"/>
    <x v="10"/>
    <x v="9"/>
    <x v="3"/>
    <x v="4"/>
    <x v="19"/>
    <x v="60"/>
    <x v="101"/>
    <x v="78"/>
    <x v="64"/>
    <x v="2"/>
    <x v="28"/>
  </r>
  <r>
    <x v="54"/>
    <x v="11"/>
    <x v="27"/>
    <x v="109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  <x v="64"/>
    <x v="2"/>
    <x v="7"/>
  </r>
  <r>
    <x v="55"/>
    <x v="3"/>
    <x v="28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5"/>
    <x v="64"/>
    <x v="2"/>
    <x v="28"/>
  </r>
  <r>
    <x v="55"/>
    <x v="1"/>
    <x v="29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5"/>
    <x v="64"/>
    <x v="2"/>
    <x v="28"/>
  </r>
  <r>
    <x v="56"/>
    <x v="11"/>
    <x v="27"/>
    <x v="3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1"/>
    <x v="27"/>
    <x v="33"/>
    <x v="9"/>
    <x v="1"/>
    <x v="6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  <x v="64"/>
    <x v="2"/>
    <x v="18"/>
  </r>
  <r>
    <x v="58"/>
    <x v="11"/>
    <x v="27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3"/>
    <x v="64"/>
    <x v="2"/>
    <x v="28"/>
  </r>
  <r>
    <x v="59"/>
    <x v="11"/>
    <x v="27"/>
    <x v="70"/>
    <x v="9"/>
    <x v="0"/>
    <x v="3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  <x v="64"/>
    <x v="2"/>
    <x v="7"/>
  </r>
  <r>
    <x v="101"/>
    <x v="11"/>
    <x v="27"/>
    <x v="51"/>
    <x v="9"/>
    <x v="5"/>
    <x v="11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  <x v="46"/>
    <x v="2"/>
    <x v="41"/>
  </r>
  <r>
    <x v="60"/>
    <x v="11"/>
    <x v="27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3"/>
    <x v="28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1"/>
    <x v="29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1"/>
    <x v="27"/>
    <x v="132"/>
    <x v="9"/>
    <x v="2"/>
    <x v="6"/>
    <x v="51"/>
    <x v="6"/>
    <x v="4"/>
    <x v="20"/>
    <x v="0"/>
    <x v="4"/>
    <x v="48"/>
    <x v="2"/>
    <x v="15"/>
    <x v="2"/>
    <x v="28"/>
    <x v="57"/>
    <x v="12"/>
    <x v="10"/>
    <x v="9"/>
    <x v="1"/>
    <x v="4"/>
    <x v="19"/>
    <x v="58"/>
    <x v="100"/>
    <x v="137"/>
    <x v="46"/>
    <x v="2"/>
    <x v="28"/>
  </r>
  <r>
    <x v="96"/>
    <x v="11"/>
    <x v="27"/>
    <x v="28"/>
    <x v="9"/>
    <x v="1"/>
    <x v="11"/>
    <x v="51"/>
    <x v="13"/>
    <x v="4"/>
    <x v="20"/>
    <x v="7"/>
    <x v="4"/>
    <x v="31"/>
    <x v="2"/>
    <x v="15"/>
    <x v="16"/>
    <x v="28"/>
    <x v="57"/>
    <x v="12"/>
    <x v="10"/>
    <x v="9"/>
    <x v="9"/>
    <x v="4"/>
    <x v="19"/>
    <x v="0"/>
    <x v="31"/>
    <x v="54"/>
    <x v="64"/>
    <x v="2"/>
    <x v="0"/>
  </r>
  <r>
    <x v="96"/>
    <x v="11"/>
    <x v="27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1"/>
    <x v="27"/>
    <x v="136"/>
    <x v="9"/>
    <x v="1"/>
    <x v="11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4"/>
    <x v="64"/>
    <x v="2"/>
    <x v="18"/>
  </r>
  <r>
    <x v="98"/>
    <x v="11"/>
    <x v="27"/>
    <x v="78"/>
    <x v="9"/>
    <x v="1"/>
    <x v="2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"/>
    <x v="64"/>
    <x v="2"/>
    <x v="18"/>
  </r>
  <r>
    <x v="99"/>
    <x v="11"/>
    <x v="27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60"/>
    <x v="64"/>
    <x v="2"/>
    <x v="7"/>
  </r>
  <r>
    <x v="100"/>
    <x v="11"/>
    <x v="27"/>
    <x v="20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9"/>
    <x v="4"/>
    <x v="19"/>
    <x v="17"/>
    <x v="36"/>
    <x v="60"/>
    <x v="64"/>
    <x v="2"/>
    <x v="7"/>
  </r>
  <r>
    <x v="0"/>
    <x v="11"/>
    <x v="27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4"/>
    <x v="64"/>
    <x v="2"/>
    <x v="0"/>
  </r>
  <r>
    <x v="0"/>
    <x v="11"/>
    <x v="27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3"/>
    <x v="24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  <x v="64"/>
    <x v="2"/>
    <x v="7"/>
  </r>
  <r>
    <x v="53"/>
    <x v="13"/>
    <x v="24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  <x v="64"/>
    <x v="2"/>
    <x v="28"/>
  </r>
  <r>
    <x v="54"/>
    <x v="13"/>
    <x v="24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  <x v="64"/>
    <x v="2"/>
    <x v="7"/>
  </r>
  <r>
    <x v="55"/>
    <x v="3"/>
    <x v="25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2"/>
    <x v="46"/>
    <x v="2"/>
    <x v="28"/>
  </r>
  <r>
    <x v="55"/>
    <x v="3"/>
    <x v="26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1"/>
    <x v="64"/>
    <x v="2"/>
    <x v="28"/>
  </r>
  <r>
    <x v="56"/>
    <x v="13"/>
    <x v="24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3"/>
    <x v="24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  <x v="64"/>
    <x v="2"/>
    <x v="18"/>
  </r>
  <r>
    <x v="58"/>
    <x v="13"/>
    <x v="24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3"/>
    <x v="24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  <x v="64"/>
    <x v="2"/>
    <x v="7"/>
  </r>
  <r>
    <x v="101"/>
    <x v="13"/>
    <x v="24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  <x v="46"/>
    <x v="2"/>
    <x v="41"/>
  </r>
  <r>
    <x v="60"/>
    <x v="13"/>
    <x v="24"/>
    <x v="27"/>
    <x v="9"/>
    <x v="3"/>
    <x v="34"/>
    <x v="51"/>
    <x v="13"/>
    <x v="4"/>
    <x v="0"/>
    <x v="7"/>
    <x v="4"/>
    <x v="34"/>
    <x v="2"/>
    <x v="15"/>
    <x v="3"/>
    <x v="22"/>
    <x v="0"/>
    <x v="12"/>
    <x v="10"/>
    <x v="9"/>
    <x v="5"/>
    <x v="2"/>
    <x v="19"/>
    <x v="10"/>
    <x v="49"/>
    <x v="64"/>
    <x v="47"/>
    <x v="2"/>
    <x v="35"/>
  </r>
  <r>
    <x v="60"/>
    <x v="3"/>
    <x v="25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64"/>
    <x v="47"/>
    <x v="2"/>
    <x v="0"/>
  </r>
  <r>
    <x v="60"/>
    <x v="3"/>
    <x v="26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86"/>
    <x v="42"/>
    <x v="2"/>
    <x v="0"/>
  </r>
  <r>
    <x v="102"/>
    <x v="13"/>
    <x v="24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  <x v="46"/>
    <x v="2"/>
    <x v="28"/>
  </r>
  <r>
    <x v="96"/>
    <x v="13"/>
    <x v="24"/>
    <x v="28"/>
    <x v="9"/>
    <x v="1"/>
    <x v="11"/>
    <x v="51"/>
    <x v="13"/>
    <x v="4"/>
    <x v="6"/>
    <x v="0"/>
    <x v="4"/>
    <x v="22"/>
    <x v="2"/>
    <x v="15"/>
    <x v="16"/>
    <x v="28"/>
    <x v="57"/>
    <x v="12"/>
    <x v="10"/>
    <x v="9"/>
    <x v="9"/>
    <x v="4"/>
    <x v="19"/>
    <x v="0"/>
    <x v="21"/>
    <x v="142"/>
    <x v="47"/>
    <x v="2"/>
    <x v="0"/>
  </r>
  <r>
    <x v="96"/>
    <x v="13"/>
    <x v="24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3"/>
    <x v="24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  <x v="64"/>
    <x v="2"/>
    <x v="18"/>
  </r>
  <r>
    <x v="98"/>
    <x v="13"/>
    <x v="24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"/>
    <x v="64"/>
    <x v="2"/>
    <x v="18"/>
  </r>
  <r>
    <x v="99"/>
    <x v="13"/>
    <x v="24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8"/>
    <x v="64"/>
    <x v="2"/>
    <x v="7"/>
  </r>
  <r>
    <x v="100"/>
    <x v="13"/>
    <x v="24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18"/>
    <x v="64"/>
    <x v="2"/>
    <x v="7"/>
  </r>
  <r>
    <x v="0"/>
    <x v="13"/>
    <x v="24"/>
    <x v="103"/>
    <x v="9"/>
    <x v="13"/>
    <x v="34"/>
    <x v="27"/>
    <x v="13"/>
    <x v="4"/>
    <x v="9"/>
    <x v="7"/>
    <x v="4"/>
    <x v="4"/>
    <x v="2"/>
    <x v="15"/>
    <x v="16"/>
    <x v="28"/>
    <x v="57"/>
    <x v="12"/>
    <x v="10"/>
    <x v="9"/>
    <x v="9"/>
    <x v="4"/>
    <x v="19"/>
    <x v="0"/>
    <x v="3"/>
    <x v="5"/>
    <x v="64"/>
    <x v="2"/>
    <x v="0"/>
  </r>
  <r>
    <x v="0"/>
    <x v="13"/>
    <x v="24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4"/>
    <x v="12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  <x v="64"/>
    <x v="2"/>
    <x v="7"/>
  </r>
  <r>
    <x v="53"/>
    <x v="14"/>
    <x v="12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  <x v="64"/>
    <x v="2"/>
    <x v="28"/>
  </r>
  <r>
    <x v="54"/>
    <x v="14"/>
    <x v="12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  <x v="64"/>
    <x v="2"/>
    <x v="7"/>
  </r>
  <r>
    <x v="55"/>
    <x v="4"/>
    <x v="13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2"/>
    <x v="64"/>
    <x v="2"/>
    <x v="28"/>
  </r>
  <r>
    <x v="55"/>
    <x v="3"/>
    <x v="14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9"/>
    <x v="64"/>
    <x v="2"/>
    <x v="28"/>
  </r>
  <r>
    <x v="56"/>
    <x v="14"/>
    <x v="12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4"/>
    <x v="12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66"/>
    <x v="64"/>
    <x v="2"/>
    <x v="18"/>
  </r>
  <r>
    <x v="58"/>
    <x v="14"/>
    <x v="12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4"/>
    <x v="12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  <x v="64"/>
    <x v="2"/>
    <x v="7"/>
  </r>
  <r>
    <x v="101"/>
    <x v="14"/>
    <x v="12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  <x v="64"/>
    <x v="2"/>
    <x v="41"/>
  </r>
  <r>
    <x v="60"/>
    <x v="14"/>
    <x v="12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4"/>
    <x v="13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3"/>
    <x v="14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4"/>
    <x v="12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  <x v="46"/>
    <x v="2"/>
    <x v="28"/>
  </r>
  <r>
    <x v="96"/>
    <x v="14"/>
    <x v="12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  <x v="64"/>
    <x v="2"/>
    <x v="0"/>
  </r>
  <r>
    <x v="96"/>
    <x v="14"/>
    <x v="12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4"/>
    <x v="12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  <x v="64"/>
    <x v="2"/>
    <x v="18"/>
  </r>
  <r>
    <x v="98"/>
    <x v="14"/>
    <x v="12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4"/>
    <x v="12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4"/>
    <x v="12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4"/>
    <x v="12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02"/>
    <x v="37"/>
    <x v="2"/>
    <x v="0"/>
  </r>
  <r>
    <x v="0"/>
    <x v="14"/>
    <x v="12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37"/>
    <x v="2"/>
    <x v="0"/>
  </r>
  <r>
    <x v="52"/>
    <x v="13"/>
    <x v="15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  <x v="64"/>
    <x v="2"/>
    <x v="7"/>
  </r>
  <r>
    <x v="53"/>
    <x v="13"/>
    <x v="15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  <x v="64"/>
    <x v="2"/>
    <x v="28"/>
  </r>
  <r>
    <x v="54"/>
    <x v="13"/>
    <x v="15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  <x v="64"/>
    <x v="2"/>
    <x v="7"/>
  </r>
  <r>
    <x v="55"/>
    <x v="3"/>
    <x v="16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  <x v="8"/>
    <x v="2"/>
    <x v="28"/>
  </r>
  <r>
    <x v="55"/>
    <x v="3"/>
    <x v="17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  <x v="39"/>
    <x v="2"/>
    <x v="28"/>
  </r>
  <r>
    <x v="56"/>
    <x v="13"/>
    <x v="15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3"/>
    <x v="15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66"/>
    <x v="64"/>
    <x v="2"/>
    <x v="18"/>
  </r>
  <r>
    <x v="58"/>
    <x v="13"/>
    <x v="15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3"/>
    <x v="15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  <x v="64"/>
    <x v="2"/>
    <x v="7"/>
  </r>
  <r>
    <x v="101"/>
    <x v="13"/>
    <x v="15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  <x v="64"/>
    <x v="2"/>
    <x v="41"/>
  </r>
  <r>
    <x v="60"/>
    <x v="13"/>
    <x v="15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3"/>
    <x v="16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3"/>
    <x v="17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3"/>
    <x v="15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  <x v="46"/>
    <x v="2"/>
    <x v="28"/>
  </r>
  <r>
    <x v="96"/>
    <x v="13"/>
    <x v="15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  <x v="64"/>
    <x v="2"/>
    <x v="0"/>
  </r>
  <r>
    <x v="96"/>
    <x v="13"/>
    <x v="15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  <x v="42"/>
    <x v="2"/>
    <x v="18"/>
  </r>
  <r>
    <x v="97"/>
    <x v="13"/>
    <x v="15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  <x v="64"/>
    <x v="2"/>
    <x v="18"/>
  </r>
  <r>
    <x v="98"/>
    <x v="13"/>
    <x v="15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3"/>
    <x v="15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3"/>
    <x v="15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3"/>
    <x v="15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40"/>
    <x v="63"/>
    <x v="2"/>
    <x v="0"/>
  </r>
  <r>
    <x v="0"/>
    <x v="13"/>
    <x v="15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3"/>
    <x v="2"/>
    <x v="0"/>
  </r>
  <r>
    <x v="52"/>
    <x v="14"/>
    <x v="18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  <x v="64"/>
    <x v="2"/>
    <x v="7"/>
  </r>
  <r>
    <x v="53"/>
    <x v="14"/>
    <x v="18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  <x v="64"/>
    <x v="2"/>
    <x v="28"/>
  </r>
  <r>
    <x v="54"/>
    <x v="14"/>
    <x v="18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  <x v="64"/>
    <x v="2"/>
    <x v="7"/>
  </r>
  <r>
    <x v="55"/>
    <x v="4"/>
    <x v="19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  <x v="51"/>
    <x v="2"/>
    <x v="28"/>
  </r>
  <r>
    <x v="55"/>
    <x v="3"/>
    <x v="20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  <x v="40"/>
    <x v="2"/>
    <x v="28"/>
  </r>
  <r>
    <x v="56"/>
    <x v="14"/>
    <x v="18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4"/>
    <x v="18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  <x v="64"/>
    <x v="2"/>
    <x v="18"/>
  </r>
  <r>
    <x v="58"/>
    <x v="14"/>
    <x v="18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4"/>
    <x v="18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  <x v="64"/>
    <x v="2"/>
    <x v="7"/>
  </r>
  <r>
    <x v="101"/>
    <x v="14"/>
    <x v="18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  <x v="46"/>
    <x v="2"/>
    <x v="41"/>
  </r>
  <r>
    <x v="60"/>
    <x v="14"/>
    <x v="18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4"/>
    <x v="19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3"/>
    <x v="20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4"/>
    <x v="18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  <x v="46"/>
    <x v="2"/>
    <x v="28"/>
  </r>
  <r>
    <x v="96"/>
    <x v="14"/>
    <x v="18"/>
    <x v="28"/>
    <x v="9"/>
    <x v="1"/>
    <x v="34"/>
    <x v="51"/>
    <x v="13"/>
    <x v="4"/>
    <x v="20"/>
    <x v="7"/>
    <x v="4"/>
    <x v="31"/>
    <x v="2"/>
    <x v="15"/>
    <x v="16"/>
    <x v="28"/>
    <x v="57"/>
    <x v="12"/>
    <x v="10"/>
    <x v="9"/>
    <x v="9"/>
    <x v="4"/>
    <x v="19"/>
    <x v="0"/>
    <x v="31"/>
    <x v="63"/>
    <x v="64"/>
    <x v="2"/>
    <x v="0"/>
  </r>
  <r>
    <x v="96"/>
    <x v="14"/>
    <x v="18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  <x v="42"/>
    <x v="2"/>
    <x v="18"/>
  </r>
  <r>
    <x v="97"/>
    <x v="14"/>
    <x v="18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  <x v="64"/>
    <x v="2"/>
    <x v="18"/>
  </r>
  <r>
    <x v="98"/>
    <x v="14"/>
    <x v="18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4"/>
    <x v="18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4"/>
    <x v="18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4"/>
    <x v="18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31"/>
    <x v="64"/>
    <x v="2"/>
    <x v="0"/>
  </r>
  <r>
    <x v="0"/>
    <x v="14"/>
    <x v="18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52"/>
    <x v="12"/>
    <x v="21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  <x v="64"/>
    <x v="2"/>
    <x v="7"/>
  </r>
  <r>
    <x v="53"/>
    <x v="12"/>
    <x v="21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  <x v="64"/>
    <x v="2"/>
    <x v="28"/>
  </r>
  <r>
    <x v="54"/>
    <x v="12"/>
    <x v="21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  <x v="64"/>
    <x v="2"/>
    <x v="7"/>
  </r>
  <r>
    <x v="55"/>
    <x v="3"/>
    <x v="22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  <x v="3"/>
    <x v="2"/>
    <x v="28"/>
  </r>
  <r>
    <x v="55"/>
    <x v="2"/>
    <x v="23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  <x v="2"/>
    <x v="2"/>
    <x v="28"/>
  </r>
  <r>
    <x v="56"/>
    <x v="12"/>
    <x v="21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  <x v="46"/>
    <x v="2"/>
    <x v="7"/>
  </r>
  <r>
    <x v="57"/>
    <x v="12"/>
    <x v="21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  <x v="64"/>
    <x v="2"/>
    <x v="18"/>
  </r>
  <r>
    <x v="58"/>
    <x v="12"/>
    <x v="21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  <x v="64"/>
    <x v="2"/>
    <x v="28"/>
  </r>
  <r>
    <x v="59"/>
    <x v="12"/>
    <x v="21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  <x v="64"/>
    <x v="2"/>
    <x v="7"/>
  </r>
  <r>
    <x v="101"/>
    <x v="12"/>
    <x v="21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  <x v="46"/>
    <x v="2"/>
    <x v="41"/>
  </r>
  <r>
    <x v="60"/>
    <x v="12"/>
    <x v="21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  <x v="64"/>
    <x v="2"/>
    <x v="35"/>
  </r>
  <r>
    <x v="60"/>
    <x v="3"/>
    <x v="22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  <x v="64"/>
    <x v="2"/>
    <x v="0"/>
  </r>
  <r>
    <x v="60"/>
    <x v="2"/>
    <x v="23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  <x v="41"/>
    <x v="2"/>
    <x v="0"/>
  </r>
  <r>
    <x v="102"/>
    <x v="12"/>
    <x v="21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  <x v="46"/>
    <x v="2"/>
    <x v="28"/>
  </r>
  <r>
    <x v="96"/>
    <x v="12"/>
    <x v="21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  <x v="64"/>
    <x v="2"/>
    <x v="0"/>
  </r>
  <r>
    <x v="96"/>
    <x v="12"/>
    <x v="21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  <x v="42"/>
    <x v="2"/>
    <x v="18"/>
  </r>
  <r>
    <x v="97"/>
    <x v="12"/>
    <x v="21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  <x v="64"/>
    <x v="2"/>
    <x v="18"/>
  </r>
  <r>
    <x v="98"/>
    <x v="12"/>
    <x v="21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  <x v="64"/>
    <x v="2"/>
    <x v="18"/>
  </r>
  <r>
    <x v="99"/>
    <x v="12"/>
    <x v="21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  <x v="64"/>
    <x v="2"/>
    <x v="7"/>
  </r>
  <r>
    <x v="100"/>
    <x v="12"/>
    <x v="21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  <x v="64"/>
    <x v="2"/>
    <x v="7"/>
  </r>
  <r>
    <x v="0"/>
    <x v="12"/>
    <x v="21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0"/>
    <x v="64"/>
    <x v="2"/>
    <x v="0"/>
  </r>
  <r>
    <x v="0"/>
    <x v="12"/>
    <x v="21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  <x v="64"/>
    <x v="2"/>
    <x v="0"/>
  </r>
  <r>
    <x v="47"/>
    <x v="12"/>
    <x v="33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2"/>
    <x v="33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5"/>
    <x v="64"/>
    <x v="2"/>
    <x v="0"/>
  </r>
  <r>
    <x v="49"/>
    <x v="3"/>
    <x v="34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49"/>
    <x v="2"/>
    <x v="3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50"/>
    <x v="12"/>
    <x v="33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2"/>
    <x v="33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  <x v="64"/>
    <x v="2"/>
    <x v="0"/>
  </r>
  <r>
    <x v="16"/>
    <x v="12"/>
    <x v="33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  <x v="64"/>
    <x v="2"/>
    <x v="0"/>
  </r>
  <r>
    <x v="17"/>
    <x v="12"/>
    <x v="33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  <x v="64"/>
    <x v="2"/>
    <x v="17"/>
  </r>
  <r>
    <x v="18"/>
    <x v="12"/>
    <x v="33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3"/>
    <x v="64"/>
    <x v="2"/>
    <x v="17"/>
  </r>
  <r>
    <x v="61"/>
    <x v="12"/>
    <x v="33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  <x v="64"/>
    <x v="2"/>
    <x v="0"/>
  </r>
  <r>
    <x v="61"/>
    <x v="3"/>
    <x v="34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  <x v="64"/>
    <x v="2"/>
    <x v="0"/>
  </r>
  <r>
    <x v="61"/>
    <x v="2"/>
    <x v="35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2"/>
    <x v="33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  <x v="64"/>
    <x v="2"/>
    <x v="0"/>
  </r>
  <r>
    <x v="62"/>
    <x v="3"/>
    <x v="34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  <x v="64"/>
    <x v="2"/>
    <x v="0"/>
  </r>
  <r>
    <x v="62"/>
    <x v="2"/>
    <x v="35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2"/>
    <x v="33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  <x v="42"/>
    <x v="2"/>
    <x v="26"/>
  </r>
  <r>
    <x v="63"/>
    <x v="3"/>
    <x v="34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  <x v="42"/>
    <x v="2"/>
    <x v="0"/>
  </r>
  <r>
    <x v="63"/>
    <x v="2"/>
    <x v="35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2"/>
    <x v="33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  <x v="64"/>
    <x v="0"/>
    <x v="40"/>
  </r>
  <r>
    <x v="64"/>
    <x v="3"/>
    <x v="34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  <x v="64"/>
    <x v="0"/>
    <x v="0"/>
  </r>
  <r>
    <x v="64"/>
    <x v="2"/>
    <x v="35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2"/>
    <x v="33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  <x v="64"/>
    <x v="2"/>
    <x v="17"/>
  </r>
  <r>
    <x v="68"/>
    <x v="12"/>
    <x v="33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  <x v="64"/>
    <x v="2"/>
    <x v="33"/>
  </r>
  <r>
    <x v="68"/>
    <x v="3"/>
    <x v="34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  <x v="64"/>
    <x v="2"/>
    <x v="0"/>
  </r>
  <r>
    <x v="68"/>
    <x v="2"/>
    <x v="35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2"/>
    <x v="33"/>
    <x v="117"/>
    <x v="9"/>
    <x v="2"/>
    <x v="3"/>
    <x v="51"/>
    <x v="13"/>
    <x v="4"/>
    <x v="4"/>
    <x v="2"/>
    <x v="4"/>
    <x v="35"/>
    <x v="2"/>
    <x v="14"/>
    <x v="16"/>
    <x v="28"/>
    <x v="57"/>
    <x v="12"/>
    <x v="10"/>
    <x v="9"/>
    <x v="9"/>
    <x v="4"/>
    <x v="19"/>
    <x v="0"/>
    <x v="36"/>
    <x v="79"/>
    <x v="47"/>
    <x v="2"/>
    <x v="0"/>
  </r>
  <r>
    <x v="70"/>
    <x v="12"/>
    <x v="33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2"/>
    <x v="33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  <x v="64"/>
    <x v="2"/>
    <x v="26"/>
  </r>
  <r>
    <x v="71"/>
    <x v="3"/>
    <x v="34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2"/>
    <x v="35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2"/>
    <x v="33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  <x v="64"/>
    <x v="2"/>
    <x v="39"/>
  </r>
  <r>
    <x v="32"/>
    <x v="3"/>
    <x v="34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  <x v="64"/>
    <x v="2"/>
    <x v="0"/>
  </r>
  <r>
    <x v="32"/>
    <x v="2"/>
    <x v="35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3"/>
    <x v="34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  <x v="64"/>
    <x v="2"/>
    <x v="43"/>
  </r>
  <r>
    <x v="91"/>
    <x v="2"/>
    <x v="35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  <x v="64"/>
    <x v="2"/>
    <x v="31"/>
  </r>
  <r>
    <x v="0"/>
    <x v="12"/>
    <x v="33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50"/>
    <x v="64"/>
    <x v="2"/>
    <x v="0"/>
  </r>
  <r>
    <x v="0"/>
    <x v="12"/>
    <x v="33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33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80"/>
    <x v="64"/>
    <x v="2"/>
    <x v="0"/>
  </r>
  <r>
    <x v="47"/>
    <x v="12"/>
    <x v="36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2"/>
    <x v="36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5"/>
    <x v="64"/>
    <x v="2"/>
    <x v="0"/>
  </r>
  <r>
    <x v="49"/>
    <x v="3"/>
    <x v="3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49"/>
    <x v="2"/>
    <x v="3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50"/>
    <x v="12"/>
    <x v="36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2"/>
    <x v="36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  <x v="64"/>
    <x v="2"/>
    <x v="0"/>
  </r>
  <r>
    <x v="16"/>
    <x v="12"/>
    <x v="36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  <x v="64"/>
    <x v="2"/>
    <x v="0"/>
  </r>
  <r>
    <x v="17"/>
    <x v="12"/>
    <x v="36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  <x v="64"/>
    <x v="2"/>
    <x v="17"/>
  </r>
  <r>
    <x v="18"/>
    <x v="12"/>
    <x v="36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3"/>
    <x v="64"/>
    <x v="2"/>
    <x v="17"/>
  </r>
  <r>
    <x v="61"/>
    <x v="12"/>
    <x v="36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  <x v="64"/>
    <x v="2"/>
    <x v="0"/>
  </r>
  <r>
    <x v="61"/>
    <x v="3"/>
    <x v="3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  <x v="64"/>
    <x v="2"/>
    <x v="0"/>
  </r>
  <r>
    <x v="61"/>
    <x v="2"/>
    <x v="3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2"/>
    <x v="36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  <x v="64"/>
    <x v="2"/>
    <x v="0"/>
  </r>
  <r>
    <x v="62"/>
    <x v="3"/>
    <x v="3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  <x v="64"/>
    <x v="2"/>
    <x v="0"/>
  </r>
  <r>
    <x v="62"/>
    <x v="2"/>
    <x v="3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2"/>
    <x v="36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42"/>
    <x v="42"/>
    <x v="2"/>
    <x v="26"/>
  </r>
  <r>
    <x v="63"/>
    <x v="3"/>
    <x v="3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2"/>
    <x v="42"/>
    <x v="2"/>
    <x v="0"/>
  </r>
  <r>
    <x v="63"/>
    <x v="2"/>
    <x v="3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2"/>
    <x v="36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02"/>
    <x v="64"/>
    <x v="2"/>
    <x v="40"/>
  </r>
  <r>
    <x v="64"/>
    <x v="3"/>
    <x v="3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02"/>
    <x v="64"/>
    <x v="2"/>
    <x v="0"/>
  </r>
  <r>
    <x v="64"/>
    <x v="2"/>
    <x v="3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2"/>
    <x v="36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  <x v="64"/>
    <x v="2"/>
    <x v="17"/>
  </r>
  <r>
    <x v="68"/>
    <x v="12"/>
    <x v="36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  <x v="64"/>
    <x v="2"/>
    <x v="33"/>
  </r>
  <r>
    <x v="68"/>
    <x v="3"/>
    <x v="3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  <x v="64"/>
    <x v="2"/>
    <x v="0"/>
  </r>
  <r>
    <x v="68"/>
    <x v="2"/>
    <x v="3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2"/>
    <x v="36"/>
    <x v="117"/>
    <x v="9"/>
    <x v="2"/>
    <x v="3"/>
    <x v="51"/>
    <x v="13"/>
    <x v="4"/>
    <x v="2"/>
    <x v="2"/>
    <x v="4"/>
    <x v="28"/>
    <x v="2"/>
    <x v="14"/>
    <x v="16"/>
    <x v="28"/>
    <x v="57"/>
    <x v="12"/>
    <x v="10"/>
    <x v="9"/>
    <x v="9"/>
    <x v="4"/>
    <x v="19"/>
    <x v="0"/>
    <x v="28"/>
    <x v="79"/>
    <x v="47"/>
    <x v="2"/>
    <x v="0"/>
  </r>
  <r>
    <x v="70"/>
    <x v="12"/>
    <x v="36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2"/>
    <x v="36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  <x v="64"/>
    <x v="2"/>
    <x v="26"/>
  </r>
  <r>
    <x v="71"/>
    <x v="3"/>
    <x v="3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2"/>
    <x v="3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2"/>
    <x v="36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  <x v="64"/>
    <x v="2"/>
    <x v="39"/>
  </r>
  <r>
    <x v="32"/>
    <x v="3"/>
    <x v="3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  <x v="64"/>
    <x v="2"/>
    <x v="0"/>
  </r>
  <r>
    <x v="32"/>
    <x v="2"/>
    <x v="3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3"/>
    <x v="3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91"/>
    <x v="2"/>
    <x v="3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0"/>
    <x v="12"/>
    <x v="36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3"/>
    <x v="64"/>
    <x v="2"/>
    <x v="0"/>
  </r>
  <r>
    <x v="0"/>
    <x v="12"/>
    <x v="36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36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  <x v="64"/>
    <x v="2"/>
    <x v="0"/>
  </r>
  <r>
    <x v="47"/>
    <x v="14"/>
    <x v="39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2"/>
    <x v="64"/>
    <x v="2"/>
    <x v="0"/>
  </r>
  <r>
    <x v="48"/>
    <x v="14"/>
    <x v="39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6"/>
    <x v="64"/>
    <x v="2"/>
    <x v="0"/>
  </r>
  <r>
    <x v="49"/>
    <x v="4"/>
    <x v="4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  <x v="64"/>
    <x v="2"/>
    <x v="17"/>
  </r>
  <r>
    <x v="49"/>
    <x v="3"/>
    <x v="4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  <x v="64"/>
    <x v="2"/>
    <x v="17"/>
  </r>
  <r>
    <x v="50"/>
    <x v="14"/>
    <x v="39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3"/>
    <x v="64"/>
    <x v="2"/>
    <x v="17"/>
  </r>
  <r>
    <x v="51"/>
    <x v="14"/>
    <x v="39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  <x v="64"/>
    <x v="2"/>
    <x v="0"/>
  </r>
  <r>
    <x v="16"/>
    <x v="14"/>
    <x v="39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  <x v="64"/>
    <x v="2"/>
    <x v="0"/>
  </r>
  <r>
    <x v="17"/>
    <x v="14"/>
    <x v="39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  <x v="64"/>
    <x v="2"/>
    <x v="17"/>
  </r>
  <r>
    <x v="18"/>
    <x v="14"/>
    <x v="39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  <x v="64"/>
    <x v="2"/>
    <x v="17"/>
  </r>
  <r>
    <x v="61"/>
    <x v="14"/>
    <x v="39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4"/>
    <x v="64"/>
    <x v="2"/>
    <x v="0"/>
  </r>
  <r>
    <x v="61"/>
    <x v="4"/>
    <x v="4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4"/>
    <x v="64"/>
    <x v="2"/>
    <x v="0"/>
  </r>
  <r>
    <x v="61"/>
    <x v="3"/>
    <x v="41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4"/>
    <x v="39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  <x v="64"/>
    <x v="2"/>
    <x v="0"/>
  </r>
  <r>
    <x v="62"/>
    <x v="4"/>
    <x v="4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  <x v="64"/>
    <x v="2"/>
    <x v="0"/>
  </r>
  <r>
    <x v="62"/>
    <x v="3"/>
    <x v="41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4"/>
    <x v="39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  <x v="64"/>
    <x v="2"/>
    <x v="26"/>
  </r>
  <r>
    <x v="63"/>
    <x v="4"/>
    <x v="4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  <x v="64"/>
    <x v="2"/>
    <x v="0"/>
  </r>
  <r>
    <x v="63"/>
    <x v="3"/>
    <x v="41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4"/>
    <x v="39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02"/>
    <x v="64"/>
    <x v="0"/>
    <x v="40"/>
  </r>
  <r>
    <x v="64"/>
    <x v="4"/>
    <x v="4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02"/>
    <x v="64"/>
    <x v="0"/>
    <x v="0"/>
  </r>
  <r>
    <x v="64"/>
    <x v="3"/>
    <x v="41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4"/>
    <x v="39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  <x v="64"/>
    <x v="2"/>
    <x v="17"/>
  </r>
  <r>
    <x v="68"/>
    <x v="14"/>
    <x v="39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  <x v="64"/>
    <x v="2"/>
    <x v="33"/>
  </r>
  <r>
    <x v="68"/>
    <x v="4"/>
    <x v="4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  <x v="64"/>
    <x v="2"/>
    <x v="0"/>
  </r>
  <r>
    <x v="68"/>
    <x v="3"/>
    <x v="41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4"/>
    <x v="39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  <x v="64"/>
    <x v="2"/>
    <x v="0"/>
  </r>
  <r>
    <x v="70"/>
    <x v="14"/>
    <x v="39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4"/>
    <x v="39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  <x v="64"/>
    <x v="2"/>
    <x v="26"/>
  </r>
  <r>
    <x v="71"/>
    <x v="4"/>
    <x v="4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3"/>
    <x v="41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4"/>
    <x v="39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22"/>
    <x v="64"/>
    <x v="2"/>
    <x v="39"/>
  </r>
  <r>
    <x v="32"/>
    <x v="4"/>
    <x v="4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  <x v="64"/>
    <x v="2"/>
    <x v="0"/>
  </r>
  <r>
    <x v="32"/>
    <x v="3"/>
    <x v="41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4"/>
    <x v="4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91"/>
    <x v="3"/>
    <x v="41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  <x v="64"/>
    <x v="2"/>
    <x v="31"/>
  </r>
  <r>
    <x v="0"/>
    <x v="14"/>
    <x v="39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"/>
    <x v="64"/>
    <x v="2"/>
    <x v="0"/>
  </r>
  <r>
    <x v="0"/>
    <x v="14"/>
    <x v="39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4"/>
    <x v="39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80"/>
    <x v="64"/>
    <x v="2"/>
    <x v="0"/>
  </r>
  <r>
    <x v="47"/>
    <x v="11"/>
    <x v="66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1"/>
    <x v="66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6"/>
    <x v="64"/>
    <x v="2"/>
    <x v="0"/>
  </r>
  <r>
    <x v="49"/>
    <x v="2"/>
    <x v="6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  <x v="64"/>
    <x v="2"/>
    <x v="17"/>
  </r>
  <r>
    <x v="49"/>
    <x v="2"/>
    <x v="6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  <x v="64"/>
    <x v="2"/>
    <x v="17"/>
  </r>
  <r>
    <x v="50"/>
    <x v="11"/>
    <x v="66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  <x v="64"/>
    <x v="2"/>
    <x v="17"/>
  </r>
  <r>
    <x v="51"/>
    <x v="11"/>
    <x v="66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  <x v="64"/>
    <x v="2"/>
    <x v="0"/>
  </r>
  <r>
    <x v="16"/>
    <x v="11"/>
    <x v="66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  <x v="64"/>
    <x v="2"/>
    <x v="0"/>
  </r>
  <r>
    <x v="17"/>
    <x v="11"/>
    <x v="66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  <x v="64"/>
    <x v="2"/>
    <x v="17"/>
  </r>
  <r>
    <x v="18"/>
    <x v="11"/>
    <x v="66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  <x v="64"/>
    <x v="2"/>
    <x v="17"/>
  </r>
  <r>
    <x v="61"/>
    <x v="11"/>
    <x v="66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  <x v="64"/>
    <x v="2"/>
    <x v="0"/>
  </r>
  <r>
    <x v="61"/>
    <x v="2"/>
    <x v="6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  <x v="64"/>
    <x v="2"/>
    <x v="0"/>
  </r>
  <r>
    <x v="61"/>
    <x v="2"/>
    <x v="6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1"/>
    <x v="66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  <x v="64"/>
    <x v="2"/>
    <x v="0"/>
  </r>
  <r>
    <x v="62"/>
    <x v="2"/>
    <x v="6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  <x v="64"/>
    <x v="2"/>
    <x v="0"/>
  </r>
  <r>
    <x v="62"/>
    <x v="2"/>
    <x v="6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1"/>
    <x v="66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42"/>
    <x v="47"/>
    <x v="2"/>
    <x v="26"/>
  </r>
  <r>
    <x v="63"/>
    <x v="2"/>
    <x v="6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2"/>
    <x v="47"/>
    <x v="2"/>
    <x v="0"/>
  </r>
  <r>
    <x v="63"/>
    <x v="2"/>
    <x v="6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1"/>
    <x v="66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  <x v="64"/>
    <x v="0"/>
    <x v="40"/>
  </r>
  <r>
    <x v="64"/>
    <x v="2"/>
    <x v="6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  <x v="64"/>
    <x v="0"/>
    <x v="0"/>
  </r>
  <r>
    <x v="64"/>
    <x v="2"/>
    <x v="6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1"/>
    <x v="66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6"/>
    <x v="64"/>
    <x v="2"/>
    <x v="17"/>
  </r>
  <r>
    <x v="68"/>
    <x v="11"/>
    <x v="66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0"/>
    <x v="64"/>
    <x v="2"/>
    <x v="33"/>
  </r>
  <r>
    <x v="68"/>
    <x v="2"/>
    <x v="6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  <x v="64"/>
    <x v="2"/>
    <x v="0"/>
  </r>
  <r>
    <x v="68"/>
    <x v="2"/>
    <x v="6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1"/>
    <x v="66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  <x v="64"/>
    <x v="2"/>
    <x v="0"/>
  </r>
  <r>
    <x v="70"/>
    <x v="11"/>
    <x v="66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1"/>
    <x v="66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  <x v="64"/>
    <x v="2"/>
    <x v="26"/>
  </r>
  <r>
    <x v="71"/>
    <x v="2"/>
    <x v="6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  <x v="64"/>
    <x v="2"/>
    <x v="0"/>
  </r>
  <r>
    <x v="71"/>
    <x v="2"/>
    <x v="6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1"/>
    <x v="66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  <x v="64"/>
    <x v="2"/>
    <x v="39"/>
  </r>
  <r>
    <x v="32"/>
    <x v="2"/>
    <x v="6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  <x v="64"/>
    <x v="2"/>
    <x v="0"/>
  </r>
  <r>
    <x v="32"/>
    <x v="2"/>
    <x v="6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2"/>
    <x v="6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91"/>
    <x v="2"/>
    <x v="6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0"/>
    <x v="11"/>
    <x v="66"/>
    <x v="103"/>
    <x v="9"/>
    <x v="13"/>
    <x v="34"/>
    <x v="33"/>
    <x v="13"/>
    <x v="4"/>
    <x v="20"/>
    <x v="7"/>
    <x v="4"/>
    <x v="15"/>
    <x v="2"/>
    <x v="1"/>
    <x v="16"/>
    <x v="28"/>
    <x v="35"/>
    <x v="12"/>
    <x v="10"/>
    <x v="9"/>
    <x v="9"/>
    <x v="4"/>
    <x v="19"/>
    <x v="12"/>
    <x v="30"/>
    <x v="33"/>
    <x v="64"/>
    <x v="2"/>
    <x v="0"/>
  </r>
  <r>
    <x v="0"/>
    <x v="11"/>
    <x v="66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94"/>
    <x v="64"/>
    <x v="2"/>
    <x v="0"/>
  </r>
  <r>
    <x v="47"/>
    <x v="13"/>
    <x v="69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3"/>
    <x v="69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  <x v="64"/>
    <x v="2"/>
    <x v="0"/>
  </r>
  <r>
    <x v="49"/>
    <x v="3"/>
    <x v="7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  <x v="64"/>
    <x v="2"/>
    <x v="17"/>
  </r>
  <r>
    <x v="49"/>
    <x v="3"/>
    <x v="7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  <x v="64"/>
    <x v="2"/>
    <x v="17"/>
  </r>
  <r>
    <x v="50"/>
    <x v="13"/>
    <x v="69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3"/>
    <x v="69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  <x v="64"/>
    <x v="2"/>
    <x v="0"/>
  </r>
  <r>
    <x v="16"/>
    <x v="13"/>
    <x v="69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4"/>
    <x v="64"/>
    <x v="2"/>
    <x v="0"/>
  </r>
  <r>
    <x v="17"/>
    <x v="13"/>
    <x v="69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4"/>
    <x v="64"/>
    <x v="2"/>
    <x v="17"/>
  </r>
  <r>
    <x v="18"/>
    <x v="13"/>
    <x v="69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4"/>
    <x v="64"/>
    <x v="2"/>
    <x v="17"/>
  </r>
  <r>
    <x v="61"/>
    <x v="13"/>
    <x v="69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  <x v="64"/>
    <x v="2"/>
    <x v="0"/>
  </r>
  <r>
    <x v="61"/>
    <x v="3"/>
    <x v="7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  <x v="64"/>
    <x v="2"/>
    <x v="0"/>
  </r>
  <r>
    <x v="61"/>
    <x v="3"/>
    <x v="71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3"/>
    <x v="69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  <x v="64"/>
    <x v="2"/>
    <x v="0"/>
  </r>
  <r>
    <x v="62"/>
    <x v="3"/>
    <x v="7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  <x v="64"/>
    <x v="2"/>
    <x v="0"/>
  </r>
  <r>
    <x v="62"/>
    <x v="3"/>
    <x v="71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3"/>
    <x v="69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  <x v="47"/>
    <x v="2"/>
    <x v="26"/>
  </r>
  <r>
    <x v="63"/>
    <x v="3"/>
    <x v="7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  <x v="47"/>
    <x v="2"/>
    <x v="0"/>
  </r>
  <r>
    <x v="63"/>
    <x v="3"/>
    <x v="71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3"/>
    <x v="69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  <x v="64"/>
    <x v="2"/>
    <x v="40"/>
  </r>
  <r>
    <x v="64"/>
    <x v="3"/>
    <x v="7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  <x v="64"/>
    <x v="2"/>
    <x v="0"/>
  </r>
  <r>
    <x v="64"/>
    <x v="3"/>
    <x v="71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3"/>
    <x v="69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6"/>
    <x v="64"/>
    <x v="2"/>
    <x v="17"/>
  </r>
  <r>
    <x v="68"/>
    <x v="13"/>
    <x v="69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  <x v="64"/>
    <x v="2"/>
    <x v="33"/>
  </r>
  <r>
    <x v="68"/>
    <x v="3"/>
    <x v="7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  <x v="64"/>
    <x v="2"/>
    <x v="0"/>
  </r>
  <r>
    <x v="68"/>
    <x v="3"/>
    <x v="71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3"/>
    <x v="69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  <x v="64"/>
    <x v="2"/>
    <x v="0"/>
  </r>
  <r>
    <x v="70"/>
    <x v="13"/>
    <x v="69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3"/>
    <x v="69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  <x v="64"/>
    <x v="2"/>
    <x v="26"/>
  </r>
  <r>
    <x v="71"/>
    <x v="3"/>
    <x v="7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  <x v="64"/>
    <x v="2"/>
    <x v="0"/>
  </r>
  <r>
    <x v="71"/>
    <x v="3"/>
    <x v="71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3"/>
    <x v="69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  <x v="64"/>
    <x v="2"/>
    <x v="39"/>
  </r>
  <r>
    <x v="32"/>
    <x v="3"/>
    <x v="7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  <x v="64"/>
    <x v="2"/>
    <x v="0"/>
  </r>
  <r>
    <x v="32"/>
    <x v="3"/>
    <x v="71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3"/>
    <x v="7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43"/>
  </r>
  <r>
    <x v="91"/>
    <x v="3"/>
    <x v="71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0"/>
    <x v="13"/>
    <x v="69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22"/>
    <x v="64"/>
    <x v="2"/>
    <x v="0"/>
  </r>
  <r>
    <x v="0"/>
    <x v="13"/>
    <x v="69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3"/>
    <x v="69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94"/>
    <x v="64"/>
    <x v="2"/>
    <x v="0"/>
  </r>
  <r>
    <x v="47"/>
    <x v="12"/>
    <x v="75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2"/>
    <x v="64"/>
    <x v="2"/>
    <x v="0"/>
  </r>
  <r>
    <x v="48"/>
    <x v="12"/>
    <x v="75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  <x v="64"/>
    <x v="2"/>
    <x v="0"/>
  </r>
  <r>
    <x v="49"/>
    <x v="3"/>
    <x v="7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  <x v="64"/>
    <x v="2"/>
    <x v="17"/>
  </r>
  <r>
    <x v="49"/>
    <x v="2"/>
    <x v="7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  <x v="64"/>
    <x v="2"/>
    <x v="17"/>
  </r>
  <r>
    <x v="50"/>
    <x v="12"/>
    <x v="75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3"/>
    <x v="64"/>
    <x v="2"/>
    <x v="17"/>
  </r>
  <r>
    <x v="51"/>
    <x v="12"/>
    <x v="75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  <x v="64"/>
    <x v="2"/>
    <x v="0"/>
  </r>
  <r>
    <x v="16"/>
    <x v="12"/>
    <x v="75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  <x v="64"/>
    <x v="2"/>
    <x v="0"/>
  </r>
  <r>
    <x v="17"/>
    <x v="12"/>
    <x v="75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  <x v="64"/>
    <x v="2"/>
    <x v="17"/>
  </r>
  <r>
    <x v="18"/>
    <x v="12"/>
    <x v="75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  <x v="64"/>
    <x v="2"/>
    <x v="17"/>
  </r>
  <r>
    <x v="61"/>
    <x v="12"/>
    <x v="75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  <x v="64"/>
    <x v="2"/>
    <x v="0"/>
  </r>
  <r>
    <x v="61"/>
    <x v="3"/>
    <x v="76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  <x v="64"/>
    <x v="2"/>
    <x v="0"/>
  </r>
  <r>
    <x v="61"/>
    <x v="2"/>
    <x v="7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2"/>
    <x v="75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  <x v="64"/>
    <x v="2"/>
    <x v="0"/>
  </r>
  <r>
    <x v="62"/>
    <x v="3"/>
    <x v="76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  <x v="64"/>
    <x v="2"/>
    <x v="0"/>
  </r>
  <r>
    <x v="62"/>
    <x v="2"/>
    <x v="7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2"/>
    <x v="75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  <x v="47"/>
    <x v="2"/>
    <x v="26"/>
  </r>
  <r>
    <x v="63"/>
    <x v="3"/>
    <x v="76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  <x v="47"/>
    <x v="2"/>
    <x v="0"/>
  </r>
  <r>
    <x v="63"/>
    <x v="2"/>
    <x v="7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2"/>
    <x v="75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  <x v="64"/>
    <x v="2"/>
    <x v="40"/>
  </r>
  <r>
    <x v="64"/>
    <x v="3"/>
    <x v="76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  <x v="64"/>
    <x v="2"/>
    <x v="0"/>
  </r>
  <r>
    <x v="64"/>
    <x v="2"/>
    <x v="7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2"/>
    <x v="75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  <x v="64"/>
    <x v="2"/>
    <x v="17"/>
  </r>
  <r>
    <x v="68"/>
    <x v="12"/>
    <x v="75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  <x v="64"/>
    <x v="2"/>
    <x v="33"/>
  </r>
  <r>
    <x v="68"/>
    <x v="3"/>
    <x v="76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  <x v="64"/>
    <x v="2"/>
    <x v="0"/>
  </r>
  <r>
    <x v="68"/>
    <x v="2"/>
    <x v="7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2"/>
    <x v="75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  <x v="64"/>
    <x v="2"/>
    <x v="0"/>
  </r>
  <r>
    <x v="70"/>
    <x v="12"/>
    <x v="75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2"/>
    <x v="75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  <x v="64"/>
    <x v="2"/>
    <x v="26"/>
  </r>
  <r>
    <x v="71"/>
    <x v="3"/>
    <x v="76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2"/>
    <x v="7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2"/>
    <x v="75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  <x v="64"/>
    <x v="2"/>
    <x v="39"/>
  </r>
  <r>
    <x v="32"/>
    <x v="3"/>
    <x v="76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  <x v="64"/>
    <x v="2"/>
    <x v="0"/>
  </r>
  <r>
    <x v="32"/>
    <x v="2"/>
    <x v="7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3"/>
    <x v="76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  <x v="64"/>
    <x v="2"/>
    <x v="43"/>
  </r>
  <r>
    <x v="91"/>
    <x v="2"/>
    <x v="7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31"/>
  </r>
  <r>
    <x v="0"/>
    <x v="12"/>
    <x v="75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9"/>
    <x v="64"/>
    <x v="2"/>
    <x v="0"/>
  </r>
  <r>
    <x v="0"/>
    <x v="12"/>
    <x v="75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2"/>
    <x v="75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  <x v="64"/>
    <x v="2"/>
    <x v="0"/>
  </r>
  <r>
    <x v="47"/>
    <x v="10"/>
    <x v="78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0"/>
    <x v="78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  <x v="64"/>
    <x v="2"/>
    <x v="0"/>
  </r>
  <r>
    <x v="49"/>
    <x v="2"/>
    <x v="7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  <x v="64"/>
    <x v="2"/>
    <x v="17"/>
  </r>
  <r>
    <x v="49"/>
    <x v="1"/>
    <x v="8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  <x v="64"/>
    <x v="2"/>
    <x v="17"/>
  </r>
  <r>
    <x v="50"/>
    <x v="10"/>
    <x v="78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0"/>
    <x v="78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  <x v="64"/>
    <x v="2"/>
    <x v="0"/>
  </r>
  <r>
    <x v="16"/>
    <x v="10"/>
    <x v="78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4"/>
    <x v="64"/>
    <x v="2"/>
    <x v="0"/>
  </r>
  <r>
    <x v="17"/>
    <x v="10"/>
    <x v="78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4"/>
    <x v="64"/>
    <x v="2"/>
    <x v="17"/>
  </r>
  <r>
    <x v="18"/>
    <x v="10"/>
    <x v="78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4"/>
    <x v="64"/>
    <x v="2"/>
    <x v="17"/>
  </r>
  <r>
    <x v="61"/>
    <x v="10"/>
    <x v="78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42"/>
    <x v="64"/>
    <x v="2"/>
    <x v="0"/>
  </r>
  <r>
    <x v="61"/>
    <x v="2"/>
    <x v="79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2"/>
    <x v="64"/>
    <x v="2"/>
    <x v="0"/>
  </r>
  <r>
    <x v="61"/>
    <x v="1"/>
    <x v="8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0"/>
    <x v="78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  <x v="64"/>
    <x v="2"/>
    <x v="0"/>
  </r>
  <r>
    <x v="62"/>
    <x v="2"/>
    <x v="79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  <x v="64"/>
    <x v="2"/>
    <x v="0"/>
  </r>
  <r>
    <x v="62"/>
    <x v="1"/>
    <x v="8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0"/>
    <x v="78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24"/>
    <x v="64"/>
    <x v="2"/>
    <x v="26"/>
  </r>
  <r>
    <x v="63"/>
    <x v="2"/>
    <x v="79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24"/>
    <x v="64"/>
    <x v="2"/>
    <x v="0"/>
  </r>
  <r>
    <x v="63"/>
    <x v="1"/>
    <x v="8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0"/>
    <x v="78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  <x v="64"/>
    <x v="2"/>
    <x v="40"/>
  </r>
  <r>
    <x v="64"/>
    <x v="2"/>
    <x v="79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  <x v="64"/>
    <x v="2"/>
    <x v="0"/>
  </r>
  <r>
    <x v="64"/>
    <x v="1"/>
    <x v="8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2"/>
    <x v="0"/>
  </r>
  <r>
    <x v="65"/>
    <x v="10"/>
    <x v="78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  <x v="64"/>
    <x v="2"/>
    <x v="17"/>
  </r>
  <r>
    <x v="68"/>
    <x v="10"/>
    <x v="78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0"/>
    <x v="64"/>
    <x v="2"/>
    <x v="33"/>
  </r>
  <r>
    <x v="68"/>
    <x v="2"/>
    <x v="79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  <x v="64"/>
    <x v="2"/>
    <x v="0"/>
  </r>
  <r>
    <x v="68"/>
    <x v="1"/>
    <x v="8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0"/>
    <x v="78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  <x v="64"/>
    <x v="2"/>
    <x v="0"/>
  </r>
  <r>
    <x v="70"/>
    <x v="10"/>
    <x v="78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0"/>
    <x v="78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  <x v="64"/>
    <x v="2"/>
    <x v="26"/>
  </r>
  <r>
    <x v="71"/>
    <x v="2"/>
    <x v="79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1"/>
    <x v="8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0"/>
    <x v="78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42"/>
    <x v="64"/>
    <x v="2"/>
    <x v="39"/>
  </r>
  <r>
    <x v="32"/>
    <x v="2"/>
    <x v="79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2"/>
    <x v="64"/>
    <x v="2"/>
    <x v="0"/>
  </r>
  <r>
    <x v="32"/>
    <x v="1"/>
    <x v="8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2"/>
    <x v="79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  <x v="64"/>
    <x v="2"/>
    <x v="43"/>
  </r>
  <r>
    <x v="91"/>
    <x v="1"/>
    <x v="8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  <x v="64"/>
    <x v="2"/>
    <x v="31"/>
  </r>
  <r>
    <x v="0"/>
    <x v="10"/>
    <x v="78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42"/>
    <x v="64"/>
    <x v="2"/>
    <x v="0"/>
  </r>
  <r>
    <x v="0"/>
    <x v="10"/>
    <x v="78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0"/>
    <x v="78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47"/>
    <x v="64"/>
    <x v="2"/>
    <x v="0"/>
  </r>
  <r>
    <x v="47"/>
    <x v="14"/>
    <x v="87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4"/>
    <x v="87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  <x v="64"/>
    <x v="2"/>
    <x v="0"/>
  </r>
  <r>
    <x v="49"/>
    <x v="4"/>
    <x v="8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49"/>
    <x v="3"/>
    <x v="8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50"/>
    <x v="14"/>
    <x v="87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4"/>
    <x v="87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  <x v="64"/>
    <x v="2"/>
    <x v="0"/>
  </r>
  <r>
    <x v="16"/>
    <x v="14"/>
    <x v="87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61"/>
    <x v="64"/>
    <x v="2"/>
    <x v="0"/>
  </r>
  <r>
    <x v="17"/>
    <x v="14"/>
    <x v="87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1"/>
    <x v="64"/>
    <x v="2"/>
    <x v="17"/>
  </r>
  <r>
    <x v="18"/>
    <x v="14"/>
    <x v="87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61"/>
    <x v="64"/>
    <x v="2"/>
    <x v="17"/>
  </r>
  <r>
    <x v="61"/>
    <x v="14"/>
    <x v="87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2"/>
    <x v="64"/>
    <x v="2"/>
    <x v="0"/>
  </r>
  <r>
    <x v="61"/>
    <x v="4"/>
    <x v="8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2"/>
    <x v="64"/>
    <x v="2"/>
    <x v="0"/>
  </r>
  <r>
    <x v="61"/>
    <x v="3"/>
    <x v="89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4"/>
    <x v="87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122"/>
    <x v="64"/>
    <x v="2"/>
    <x v="0"/>
  </r>
  <r>
    <x v="62"/>
    <x v="4"/>
    <x v="8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22"/>
    <x v="64"/>
    <x v="2"/>
    <x v="0"/>
  </r>
  <r>
    <x v="62"/>
    <x v="3"/>
    <x v="89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4"/>
    <x v="87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24"/>
    <x v="64"/>
    <x v="2"/>
    <x v="26"/>
  </r>
  <r>
    <x v="63"/>
    <x v="4"/>
    <x v="8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24"/>
    <x v="64"/>
    <x v="2"/>
    <x v="0"/>
  </r>
  <r>
    <x v="63"/>
    <x v="3"/>
    <x v="89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4"/>
    <x v="87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  <x v="64"/>
    <x v="0"/>
    <x v="40"/>
  </r>
  <r>
    <x v="64"/>
    <x v="4"/>
    <x v="8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  <x v="64"/>
    <x v="0"/>
    <x v="0"/>
  </r>
  <r>
    <x v="64"/>
    <x v="3"/>
    <x v="89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0"/>
    <x v="0"/>
  </r>
  <r>
    <x v="65"/>
    <x v="14"/>
    <x v="87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6"/>
    <x v="64"/>
    <x v="2"/>
    <x v="17"/>
  </r>
  <r>
    <x v="68"/>
    <x v="14"/>
    <x v="87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  <x v="64"/>
    <x v="2"/>
    <x v="33"/>
  </r>
  <r>
    <x v="68"/>
    <x v="4"/>
    <x v="8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  <x v="64"/>
    <x v="2"/>
    <x v="0"/>
  </r>
  <r>
    <x v="68"/>
    <x v="3"/>
    <x v="89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4"/>
    <x v="87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  <x v="64"/>
    <x v="2"/>
    <x v="0"/>
  </r>
  <r>
    <x v="70"/>
    <x v="14"/>
    <x v="87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  <x v="64"/>
    <x v="2"/>
    <x v="26"/>
  </r>
  <r>
    <x v="71"/>
    <x v="14"/>
    <x v="87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  <x v="64"/>
    <x v="2"/>
    <x v="26"/>
  </r>
  <r>
    <x v="71"/>
    <x v="4"/>
    <x v="8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  <x v="64"/>
    <x v="2"/>
    <x v="0"/>
  </r>
  <r>
    <x v="71"/>
    <x v="3"/>
    <x v="89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32"/>
    <x v="14"/>
    <x v="87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22"/>
    <x v="64"/>
    <x v="2"/>
    <x v="39"/>
  </r>
  <r>
    <x v="32"/>
    <x v="4"/>
    <x v="8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  <x v="64"/>
    <x v="2"/>
    <x v="0"/>
  </r>
  <r>
    <x v="32"/>
    <x v="3"/>
    <x v="89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4"/>
    <x v="8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4"/>
    <x v="64"/>
    <x v="2"/>
    <x v="43"/>
  </r>
  <r>
    <x v="91"/>
    <x v="3"/>
    <x v="89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0"/>
    <x v="64"/>
    <x v="2"/>
    <x v="31"/>
  </r>
  <r>
    <x v="0"/>
    <x v="14"/>
    <x v="87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9"/>
    <x v="64"/>
    <x v="2"/>
    <x v="0"/>
  </r>
  <r>
    <x v="0"/>
    <x v="14"/>
    <x v="87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4"/>
    <x v="87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27"/>
    <x v="64"/>
    <x v="2"/>
    <x v="0"/>
  </r>
  <r>
    <x v="47"/>
    <x v="10"/>
    <x v="81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0"/>
    <x v="81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56"/>
    <x v="64"/>
    <x v="2"/>
    <x v="0"/>
  </r>
  <r>
    <x v="49"/>
    <x v="2"/>
    <x v="8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49"/>
    <x v="1"/>
    <x v="83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50"/>
    <x v="10"/>
    <x v="81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  <x v="64"/>
    <x v="2"/>
    <x v="17"/>
  </r>
  <r>
    <x v="51"/>
    <x v="10"/>
    <x v="81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  <x v="64"/>
    <x v="2"/>
    <x v="0"/>
  </r>
  <r>
    <x v="16"/>
    <x v="10"/>
    <x v="81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  <x v="64"/>
    <x v="2"/>
    <x v="0"/>
  </r>
  <r>
    <x v="17"/>
    <x v="10"/>
    <x v="81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  <x v="64"/>
    <x v="2"/>
    <x v="17"/>
  </r>
  <r>
    <x v="18"/>
    <x v="10"/>
    <x v="81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  <x v="64"/>
    <x v="2"/>
    <x v="17"/>
  </r>
  <r>
    <x v="61"/>
    <x v="10"/>
    <x v="81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2"/>
    <x v="64"/>
    <x v="2"/>
    <x v="0"/>
  </r>
  <r>
    <x v="61"/>
    <x v="2"/>
    <x v="82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2"/>
    <x v="64"/>
    <x v="2"/>
    <x v="0"/>
  </r>
  <r>
    <x v="61"/>
    <x v="1"/>
    <x v="83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0"/>
    <x v="81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122"/>
    <x v="64"/>
    <x v="2"/>
    <x v="0"/>
  </r>
  <r>
    <x v="62"/>
    <x v="2"/>
    <x v="82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22"/>
    <x v="64"/>
    <x v="2"/>
    <x v="0"/>
  </r>
  <r>
    <x v="62"/>
    <x v="1"/>
    <x v="83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0"/>
    <x v="81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52"/>
    <x v="47"/>
    <x v="2"/>
    <x v="26"/>
  </r>
  <r>
    <x v="63"/>
    <x v="2"/>
    <x v="82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52"/>
    <x v="47"/>
    <x v="2"/>
    <x v="0"/>
  </r>
  <r>
    <x v="63"/>
    <x v="1"/>
    <x v="83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0"/>
    <x v="81"/>
    <x v="69"/>
    <x v="9"/>
    <x v="3"/>
    <x v="28"/>
    <x v="7"/>
    <x v="13"/>
    <x v="4"/>
    <x v="20"/>
    <x v="0"/>
    <x v="4"/>
    <x v="33"/>
    <x v="2"/>
    <x v="14"/>
    <x v="5"/>
    <x v="28"/>
    <x v="3"/>
    <x v="12"/>
    <x v="10"/>
    <x v="9"/>
    <x v="5"/>
    <x v="2"/>
    <x v="19"/>
    <x v="57"/>
    <x v="91"/>
    <x v="68"/>
    <x v="64"/>
    <x v="1"/>
    <x v="39"/>
  </r>
  <r>
    <x v="64"/>
    <x v="2"/>
    <x v="82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68"/>
    <x v="64"/>
    <x v="1"/>
    <x v="0"/>
  </r>
  <r>
    <x v="64"/>
    <x v="1"/>
    <x v="83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1"/>
    <x v="0"/>
  </r>
  <r>
    <x v="65"/>
    <x v="10"/>
    <x v="81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66"/>
    <x v="64"/>
    <x v="2"/>
    <x v="17"/>
  </r>
  <r>
    <x v="68"/>
    <x v="10"/>
    <x v="81"/>
    <x v="74"/>
    <x v="9"/>
    <x v="1"/>
    <x v="16"/>
    <x v="18"/>
    <x v="13"/>
    <x v="4"/>
    <x v="20"/>
    <x v="0"/>
    <x v="4"/>
    <x v="25"/>
    <x v="2"/>
    <x v="14"/>
    <x v="2"/>
    <x v="28"/>
    <x v="8"/>
    <x v="12"/>
    <x v="10"/>
    <x v="9"/>
    <x v="3"/>
    <x v="2"/>
    <x v="19"/>
    <x v="29"/>
    <x v="60"/>
    <x v="100"/>
    <x v="64"/>
    <x v="2"/>
    <x v="26"/>
  </r>
  <r>
    <x v="68"/>
    <x v="2"/>
    <x v="82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  <x v="64"/>
    <x v="2"/>
    <x v="0"/>
  </r>
  <r>
    <x v="68"/>
    <x v="1"/>
    <x v="83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  <x v="64"/>
    <x v="2"/>
    <x v="0"/>
  </r>
  <r>
    <x v="69"/>
    <x v="10"/>
    <x v="81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  <x v="64"/>
    <x v="2"/>
    <x v="0"/>
  </r>
  <r>
    <x v="70"/>
    <x v="10"/>
    <x v="81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9"/>
    <x v="4"/>
    <x v="19"/>
    <x v="54"/>
    <x v="60"/>
    <x v="109"/>
    <x v="64"/>
    <x v="2"/>
    <x v="26"/>
  </r>
  <r>
    <x v="71"/>
    <x v="10"/>
    <x v="81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9"/>
    <x v="4"/>
    <x v="19"/>
    <x v="27"/>
    <x v="30"/>
    <x v="76"/>
    <x v="64"/>
    <x v="2"/>
    <x v="26"/>
  </r>
  <r>
    <x v="71"/>
    <x v="2"/>
    <x v="82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  <x v="64"/>
    <x v="2"/>
    <x v="0"/>
  </r>
  <r>
    <x v="71"/>
    <x v="1"/>
    <x v="83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73"/>
    <x v="10"/>
    <x v="81"/>
    <x v="73"/>
    <x v="10"/>
    <x v="13"/>
    <x v="34"/>
    <x v="51"/>
    <x v="13"/>
    <x v="4"/>
    <x v="20"/>
    <x v="7"/>
    <x v="4"/>
    <x v="1"/>
    <x v="2"/>
    <x v="14"/>
    <x v="1"/>
    <x v="5"/>
    <x v="57"/>
    <x v="5"/>
    <x v="10"/>
    <x v="9"/>
    <x v="9"/>
    <x v="4"/>
    <x v="19"/>
    <x v="35"/>
    <x v="39"/>
    <x v="53"/>
    <x v="64"/>
    <x v="2"/>
    <x v="17"/>
  </r>
  <r>
    <x v="32"/>
    <x v="10"/>
    <x v="81"/>
    <x v="9"/>
    <x v="10"/>
    <x v="13"/>
    <x v="34"/>
    <x v="51"/>
    <x v="13"/>
    <x v="4"/>
    <x v="20"/>
    <x v="7"/>
    <x v="4"/>
    <x v="1"/>
    <x v="2"/>
    <x v="14"/>
    <x v="5"/>
    <x v="17"/>
    <x v="6"/>
    <x v="12"/>
    <x v="10"/>
    <x v="9"/>
    <x v="5"/>
    <x v="2"/>
    <x v="19"/>
    <x v="62"/>
    <x v="69"/>
    <x v="122"/>
    <x v="64"/>
    <x v="2"/>
    <x v="39"/>
  </r>
  <r>
    <x v="32"/>
    <x v="2"/>
    <x v="82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  <x v="64"/>
    <x v="2"/>
    <x v="0"/>
  </r>
  <r>
    <x v="32"/>
    <x v="1"/>
    <x v="83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2"/>
    <x v="82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  <x v="64"/>
    <x v="2"/>
    <x v="43"/>
  </r>
  <r>
    <x v="91"/>
    <x v="1"/>
    <x v="83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0"/>
    <x v="10"/>
    <x v="81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50"/>
    <x v="64"/>
    <x v="2"/>
    <x v="0"/>
  </r>
  <r>
    <x v="0"/>
    <x v="10"/>
    <x v="81"/>
    <x v="103"/>
    <x v="10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0"/>
    <x v="81"/>
    <x v="103"/>
    <x v="10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21"/>
    <x v="64"/>
    <x v="2"/>
    <x v="0"/>
  </r>
  <r>
    <x v="47"/>
    <x v="13"/>
    <x v="84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  <x v="64"/>
    <x v="2"/>
    <x v="0"/>
  </r>
  <r>
    <x v="48"/>
    <x v="13"/>
    <x v="84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56"/>
    <x v="64"/>
    <x v="2"/>
    <x v="0"/>
  </r>
  <r>
    <x v="49"/>
    <x v="3"/>
    <x v="8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49"/>
    <x v="3"/>
    <x v="8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50"/>
    <x v="13"/>
    <x v="84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  <x v="64"/>
    <x v="2"/>
    <x v="17"/>
  </r>
  <r>
    <x v="51"/>
    <x v="13"/>
    <x v="84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  <x v="64"/>
    <x v="2"/>
    <x v="0"/>
  </r>
  <r>
    <x v="16"/>
    <x v="13"/>
    <x v="84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  <x v="64"/>
    <x v="2"/>
    <x v="0"/>
  </r>
  <r>
    <x v="17"/>
    <x v="13"/>
    <x v="84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  <x v="64"/>
    <x v="2"/>
    <x v="17"/>
  </r>
  <r>
    <x v="18"/>
    <x v="13"/>
    <x v="84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  <x v="64"/>
    <x v="2"/>
    <x v="17"/>
  </r>
  <r>
    <x v="61"/>
    <x v="13"/>
    <x v="84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59"/>
    <x v="64"/>
    <x v="2"/>
    <x v="0"/>
  </r>
  <r>
    <x v="61"/>
    <x v="3"/>
    <x v="85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59"/>
    <x v="64"/>
    <x v="2"/>
    <x v="0"/>
  </r>
  <r>
    <x v="61"/>
    <x v="3"/>
    <x v="86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  <x v="64"/>
    <x v="2"/>
    <x v="0"/>
  </r>
  <r>
    <x v="62"/>
    <x v="13"/>
    <x v="84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  <x v="64"/>
    <x v="2"/>
    <x v="0"/>
  </r>
  <r>
    <x v="62"/>
    <x v="3"/>
    <x v="85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  <x v="64"/>
    <x v="2"/>
    <x v="0"/>
  </r>
  <r>
    <x v="62"/>
    <x v="3"/>
    <x v="86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  <x v="64"/>
    <x v="2"/>
    <x v="0"/>
  </r>
  <r>
    <x v="63"/>
    <x v="13"/>
    <x v="84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52"/>
    <x v="47"/>
    <x v="2"/>
    <x v="26"/>
  </r>
  <r>
    <x v="63"/>
    <x v="3"/>
    <x v="85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52"/>
    <x v="47"/>
    <x v="2"/>
    <x v="0"/>
  </r>
  <r>
    <x v="63"/>
    <x v="3"/>
    <x v="86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64"/>
    <x v="13"/>
    <x v="84"/>
    <x v="69"/>
    <x v="9"/>
    <x v="3"/>
    <x v="28"/>
    <x v="7"/>
    <x v="13"/>
    <x v="4"/>
    <x v="20"/>
    <x v="0"/>
    <x v="4"/>
    <x v="33"/>
    <x v="2"/>
    <x v="14"/>
    <x v="5"/>
    <x v="28"/>
    <x v="3"/>
    <x v="12"/>
    <x v="10"/>
    <x v="9"/>
    <x v="5"/>
    <x v="2"/>
    <x v="19"/>
    <x v="57"/>
    <x v="91"/>
    <x v="68"/>
    <x v="64"/>
    <x v="1"/>
    <x v="39"/>
  </r>
  <r>
    <x v="64"/>
    <x v="3"/>
    <x v="85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68"/>
    <x v="64"/>
    <x v="1"/>
    <x v="0"/>
  </r>
  <r>
    <x v="64"/>
    <x v="3"/>
    <x v="86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  <x v="64"/>
    <x v="1"/>
    <x v="0"/>
  </r>
  <r>
    <x v="65"/>
    <x v="13"/>
    <x v="84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9"/>
    <x v="4"/>
    <x v="19"/>
    <x v="35"/>
    <x v="39"/>
    <x v="66"/>
    <x v="64"/>
    <x v="2"/>
    <x v="17"/>
  </r>
  <r>
    <x v="68"/>
    <x v="13"/>
    <x v="84"/>
    <x v="74"/>
    <x v="9"/>
    <x v="1"/>
    <x v="16"/>
    <x v="18"/>
    <x v="13"/>
    <x v="4"/>
    <x v="20"/>
    <x v="0"/>
    <x v="4"/>
    <x v="25"/>
    <x v="2"/>
    <x v="14"/>
    <x v="16"/>
    <x v="28"/>
    <x v="57"/>
    <x v="12"/>
    <x v="10"/>
    <x v="9"/>
    <x v="9"/>
    <x v="4"/>
    <x v="19"/>
    <x v="0"/>
    <x v="25"/>
    <x v="65"/>
    <x v="64"/>
    <x v="2"/>
    <x v="0"/>
  </r>
  <r>
    <x v="68"/>
    <x v="3"/>
    <x v="85"/>
    <x v="74"/>
    <x v="9"/>
    <x v="13"/>
    <x v="34"/>
    <x v="27"/>
    <x v="13"/>
    <x v="4"/>
    <x v="20"/>
    <x v="7"/>
    <x v="4"/>
    <x v="8"/>
    <x v="2"/>
    <x v="14"/>
    <x v="16"/>
    <x v="28"/>
    <x v="57"/>
    <x v="12"/>
    <x v="10"/>
    <x v="9"/>
    <x v="9"/>
    <x v="4"/>
    <x v="19"/>
    <x v="0"/>
    <x v="8"/>
    <x v="65"/>
    <x v="64"/>
    <x v="2"/>
    <x v="0"/>
  </r>
  <r>
    <x v="68"/>
    <x v="3"/>
    <x v="86"/>
    <x v="74"/>
    <x v="9"/>
    <x v="13"/>
    <x v="34"/>
    <x v="27"/>
    <x v="13"/>
    <x v="4"/>
    <x v="20"/>
    <x v="7"/>
    <x v="4"/>
    <x v="8"/>
    <x v="2"/>
    <x v="14"/>
    <x v="16"/>
    <x v="28"/>
    <x v="57"/>
    <x v="12"/>
    <x v="10"/>
    <x v="9"/>
    <x v="9"/>
    <x v="4"/>
    <x v="19"/>
    <x v="0"/>
    <x v="8"/>
    <x v="14"/>
    <x v="64"/>
    <x v="2"/>
    <x v="0"/>
  </r>
  <r>
    <x v="68"/>
    <x v="13"/>
    <x v="84"/>
    <x v="74"/>
    <x v="9"/>
    <x v="13"/>
    <x v="34"/>
    <x v="51"/>
    <x v="13"/>
    <x v="4"/>
    <x v="20"/>
    <x v="7"/>
    <x v="4"/>
    <x v="1"/>
    <x v="2"/>
    <x v="14"/>
    <x v="2"/>
    <x v="28"/>
    <x v="8"/>
    <x v="12"/>
    <x v="5"/>
    <x v="9"/>
    <x v="3"/>
    <x v="2"/>
    <x v="19"/>
    <x v="24"/>
    <x v="26"/>
    <x v="91"/>
    <x v="44"/>
    <x v="2"/>
    <x v="26"/>
  </r>
  <r>
    <x v="68"/>
    <x v="3"/>
    <x v="85"/>
    <x v="74"/>
    <x v="9"/>
    <x v="13"/>
    <x v="34"/>
    <x v="51"/>
    <x v="13"/>
    <x v="4"/>
    <x v="20"/>
    <x v="7"/>
    <x v="4"/>
    <x v="1"/>
    <x v="2"/>
    <x v="14"/>
    <x v="16"/>
    <x v="28"/>
    <x v="48"/>
    <x v="12"/>
    <x v="7"/>
    <x v="9"/>
    <x v="9"/>
    <x v="4"/>
    <x v="19"/>
    <x v="32"/>
    <x v="35"/>
    <x v="91"/>
    <x v="44"/>
    <x v="2"/>
    <x v="0"/>
  </r>
  <r>
    <x v="68"/>
    <x v="3"/>
    <x v="86"/>
    <x v="74"/>
    <x v="9"/>
    <x v="13"/>
    <x v="34"/>
    <x v="51"/>
    <x v="13"/>
    <x v="4"/>
    <x v="20"/>
    <x v="7"/>
    <x v="4"/>
    <x v="1"/>
    <x v="2"/>
    <x v="14"/>
    <x v="16"/>
    <x v="28"/>
    <x v="48"/>
    <x v="12"/>
    <x v="10"/>
    <x v="9"/>
    <x v="9"/>
    <x v="4"/>
    <x v="19"/>
    <x v="34"/>
    <x v="37"/>
    <x v="14"/>
    <x v="64"/>
    <x v="2"/>
    <x v="0"/>
  </r>
  <r>
    <x v="69"/>
    <x v="13"/>
    <x v="84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  <x v="64"/>
    <x v="2"/>
    <x v="0"/>
  </r>
  <r>
    <x v="70"/>
    <x v="13"/>
    <x v="84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9"/>
    <x v="4"/>
    <x v="19"/>
    <x v="54"/>
    <x v="60"/>
    <x v="109"/>
    <x v="64"/>
    <x v="2"/>
    <x v="26"/>
  </r>
  <r>
    <x v="71"/>
    <x v="13"/>
    <x v="84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9"/>
    <x v="4"/>
    <x v="19"/>
    <x v="27"/>
    <x v="30"/>
    <x v="68"/>
    <x v="64"/>
    <x v="2"/>
    <x v="26"/>
  </r>
  <r>
    <x v="71"/>
    <x v="3"/>
    <x v="85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  <x v="64"/>
    <x v="2"/>
    <x v="0"/>
  </r>
  <r>
    <x v="71"/>
    <x v="3"/>
    <x v="86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  <x v="64"/>
    <x v="2"/>
    <x v="0"/>
  </r>
  <r>
    <x v="73"/>
    <x v="13"/>
    <x v="84"/>
    <x v="73"/>
    <x v="10"/>
    <x v="13"/>
    <x v="34"/>
    <x v="51"/>
    <x v="13"/>
    <x v="4"/>
    <x v="20"/>
    <x v="7"/>
    <x v="4"/>
    <x v="1"/>
    <x v="2"/>
    <x v="14"/>
    <x v="1"/>
    <x v="5"/>
    <x v="57"/>
    <x v="5"/>
    <x v="10"/>
    <x v="9"/>
    <x v="9"/>
    <x v="4"/>
    <x v="19"/>
    <x v="35"/>
    <x v="39"/>
    <x v="53"/>
    <x v="64"/>
    <x v="2"/>
    <x v="17"/>
  </r>
  <r>
    <x v="32"/>
    <x v="13"/>
    <x v="84"/>
    <x v="9"/>
    <x v="10"/>
    <x v="13"/>
    <x v="34"/>
    <x v="51"/>
    <x v="13"/>
    <x v="4"/>
    <x v="20"/>
    <x v="7"/>
    <x v="4"/>
    <x v="1"/>
    <x v="2"/>
    <x v="14"/>
    <x v="5"/>
    <x v="17"/>
    <x v="6"/>
    <x v="12"/>
    <x v="10"/>
    <x v="9"/>
    <x v="5"/>
    <x v="2"/>
    <x v="19"/>
    <x v="62"/>
    <x v="69"/>
    <x v="122"/>
    <x v="64"/>
    <x v="2"/>
    <x v="39"/>
  </r>
  <r>
    <x v="32"/>
    <x v="3"/>
    <x v="85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  <x v="64"/>
    <x v="2"/>
    <x v="0"/>
  </r>
  <r>
    <x v="32"/>
    <x v="3"/>
    <x v="86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  <x v="64"/>
    <x v="2"/>
    <x v="0"/>
  </r>
  <r>
    <x v="91"/>
    <x v="3"/>
    <x v="85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8"/>
    <x v="64"/>
    <x v="2"/>
    <x v="43"/>
  </r>
  <r>
    <x v="91"/>
    <x v="3"/>
    <x v="86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  <x v="64"/>
    <x v="2"/>
    <x v="31"/>
  </r>
  <r>
    <x v="0"/>
    <x v="13"/>
    <x v="84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82"/>
    <x v="64"/>
    <x v="2"/>
    <x v="0"/>
  </r>
  <r>
    <x v="0"/>
    <x v="13"/>
    <x v="84"/>
    <x v="103"/>
    <x v="10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  <x v="64"/>
    <x v="2"/>
    <x v="0"/>
  </r>
  <r>
    <x v="0"/>
    <x v="13"/>
    <x v="84"/>
    <x v="103"/>
    <x v="10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48"/>
    <x v="64"/>
    <x v="2"/>
    <x v="0"/>
  </r>
  <r>
    <x v="46"/>
    <x v="12"/>
    <x v="60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  <x v="64"/>
    <x v="2"/>
    <x v="10"/>
  </r>
  <r>
    <x v="48"/>
    <x v="3"/>
    <x v="61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1"/>
    <x v="64"/>
    <x v="2"/>
    <x v="10"/>
  </r>
  <r>
    <x v="48"/>
    <x v="2"/>
    <x v="62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2"/>
    <x v="46"/>
    <x v="2"/>
    <x v="10"/>
  </r>
  <r>
    <x v="49"/>
    <x v="12"/>
    <x v="60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  <x v="64"/>
    <x v="2"/>
    <x v="10"/>
  </r>
  <r>
    <x v="66"/>
    <x v="12"/>
    <x v="60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  <x v="64"/>
    <x v="2"/>
    <x v="10"/>
  </r>
  <r>
    <x v="21"/>
    <x v="12"/>
    <x v="60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21"/>
    <x v="3"/>
    <x v="61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64"/>
    <x v="2"/>
    <x v="0"/>
  </r>
  <r>
    <x v="21"/>
    <x v="2"/>
    <x v="62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2"/>
    <x v="12"/>
    <x v="60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50"/>
    <x v="64"/>
    <x v="2"/>
    <x v="17"/>
  </r>
  <r>
    <x v="22"/>
    <x v="3"/>
    <x v="61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50"/>
    <x v="64"/>
    <x v="2"/>
    <x v="0"/>
  </r>
  <r>
    <x v="22"/>
    <x v="2"/>
    <x v="62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  <x v="64"/>
    <x v="2"/>
    <x v="0"/>
  </r>
  <r>
    <x v="23"/>
    <x v="12"/>
    <x v="60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16"/>
    <x v="2"/>
    <x v="0"/>
  </r>
  <r>
    <x v="23"/>
    <x v="3"/>
    <x v="61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16"/>
    <x v="2"/>
    <x v="0"/>
  </r>
  <r>
    <x v="23"/>
    <x v="2"/>
    <x v="62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16"/>
    <x v="2"/>
    <x v="0"/>
  </r>
  <r>
    <x v="24"/>
    <x v="12"/>
    <x v="60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  <x v="64"/>
    <x v="2"/>
    <x v="17"/>
  </r>
  <r>
    <x v="24"/>
    <x v="3"/>
    <x v="61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  <x v="64"/>
    <x v="2"/>
    <x v="0"/>
  </r>
  <r>
    <x v="24"/>
    <x v="2"/>
    <x v="62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  <x v="64"/>
    <x v="2"/>
    <x v="0"/>
  </r>
  <r>
    <x v="88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43"/>
  </r>
  <r>
    <x v="88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  <x v="64"/>
    <x v="2"/>
    <x v="31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0"/>
    <x v="64"/>
    <x v="2"/>
    <x v="5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  <x v="64"/>
    <x v="2"/>
    <x v="5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12"/>
    <x v="60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26"/>
    <x v="12"/>
    <x v="60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6"/>
    <x v="2"/>
    <x v="19"/>
    <x v="47"/>
    <x v="51"/>
    <x v="1"/>
    <x v="64"/>
    <x v="2"/>
    <x v="30"/>
  </r>
  <r>
    <x v="26"/>
    <x v="3"/>
    <x v="61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  <x v="64"/>
    <x v="2"/>
    <x v="0"/>
  </r>
  <r>
    <x v="26"/>
    <x v="2"/>
    <x v="62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2"/>
    <x v="0"/>
  </r>
  <r>
    <x v="27"/>
    <x v="12"/>
    <x v="60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  <x v="44"/>
    <x v="2"/>
    <x v="17"/>
  </r>
  <r>
    <x v="27"/>
    <x v="3"/>
    <x v="61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2"/>
    <x v="62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43"/>
  </r>
  <r>
    <x v="89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  <x v="64"/>
    <x v="2"/>
    <x v="31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0"/>
    <x v="64"/>
    <x v="2"/>
    <x v="5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  <x v="64"/>
    <x v="2"/>
    <x v="5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60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76"/>
    <x v="64"/>
    <x v="2"/>
    <x v="0"/>
  </r>
  <r>
    <x v="33"/>
    <x v="3"/>
    <x v="61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  <x v="64"/>
    <x v="2"/>
    <x v="0"/>
  </r>
  <r>
    <x v="33"/>
    <x v="2"/>
    <x v="62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0"/>
    <x v="64"/>
    <x v="2"/>
    <x v="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0"/>
    <x v="64"/>
    <x v="2"/>
    <x v="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  <x v="50"/>
    <x v="2"/>
    <x v="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2"/>
    <x v="60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3"/>
    <x v="12"/>
    <x v="60"/>
    <x v="127"/>
    <x v="6"/>
    <x v="1"/>
    <x v="34"/>
    <x v="12"/>
    <x v="13"/>
    <x v="4"/>
    <x v="20"/>
    <x v="7"/>
    <x v="4"/>
    <x v="1"/>
    <x v="2"/>
    <x v="8"/>
    <x v="2"/>
    <x v="21"/>
    <x v="29"/>
    <x v="12"/>
    <x v="10"/>
    <x v="9"/>
    <x v="9"/>
    <x v="4"/>
    <x v="19"/>
    <x v="39"/>
    <x v="43"/>
    <x v="100"/>
    <x v="18"/>
    <x v="2"/>
    <x v="17"/>
  </r>
  <r>
    <x v="43"/>
    <x v="3"/>
    <x v="61"/>
    <x v="127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00"/>
    <x v="18"/>
    <x v="2"/>
    <x v="0"/>
  </r>
  <r>
    <x v="43"/>
    <x v="2"/>
    <x v="62"/>
    <x v="127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18"/>
    <x v="2"/>
    <x v="0"/>
  </r>
  <r>
    <x v="44"/>
    <x v="12"/>
    <x v="60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1"/>
    <x v="4"/>
    <x v="19"/>
    <x v="37"/>
    <x v="41"/>
    <x v="115"/>
    <x v="19"/>
    <x v="2"/>
    <x v="17"/>
  </r>
  <r>
    <x v="94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43"/>
  </r>
  <r>
    <x v="94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  <x v="64"/>
    <x v="2"/>
    <x v="31"/>
  </r>
  <r>
    <x v="45"/>
    <x v="12"/>
    <x v="60"/>
    <x v="124"/>
    <x v="6"/>
    <x v="7"/>
    <x v="33"/>
    <x v="13"/>
    <x v="13"/>
    <x v="4"/>
    <x v="20"/>
    <x v="7"/>
    <x v="4"/>
    <x v="62"/>
    <x v="2"/>
    <x v="8"/>
    <x v="6"/>
    <x v="28"/>
    <x v="2"/>
    <x v="12"/>
    <x v="10"/>
    <x v="9"/>
    <x v="6"/>
    <x v="2"/>
    <x v="19"/>
    <x v="35"/>
    <x v="98"/>
    <x v="100"/>
    <x v="13"/>
    <x v="2"/>
    <x v="33"/>
  </r>
  <r>
    <x v="45"/>
    <x v="3"/>
    <x v="61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  <x v="13"/>
    <x v="2"/>
    <x v="0"/>
  </r>
  <r>
    <x v="45"/>
    <x v="2"/>
    <x v="62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  <x v="13"/>
    <x v="2"/>
    <x v="0"/>
  </r>
  <r>
    <x v="0"/>
    <x v="12"/>
    <x v="60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00"/>
    <x v="13"/>
    <x v="2"/>
    <x v="0"/>
  </r>
  <r>
    <x v="0"/>
    <x v="12"/>
    <x v="60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13"/>
    <x v="2"/>
    <x v="0"/>
  </r>
  <r>
    <x v="0"/>
    <x v="12"/>
    <x v="60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67"/>
    <x v="13"/>
    <x v="2"/>
    <x v="0"/>
  </r>
  <r>
    <x v="46"/>
    <x v="10"/>
    <x v="123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  <x v="64"/>
    <x v="2"/>
    <x v="10"/>
  </r>
  <r>
    <x v="48"/>
    <x v="3"/>
    <x v="124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"/>
    <x v="64"/>
    <x v="2"/>
    <x v="10"/>
  </r>
  <r>
    <x v="48"/>
    <x v="0"/>
    <x v="125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2"/>
    <x v="64"/>
    <x v="2"/>
    <x v="10"/>
  </r>
  <r>
    <x v="49"/>
    <x v="10"/>
    <x v="123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10"/>
    <x v="123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117"/>
    <x v="64"/>
    <x v="2"/>
    <x v="0"/>
  </r>
  <r>
    <x v="67"/>
    <x v="10"/>
    <x v="123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9"/>
    <x v="64"/>
    <x v="2"/>
    <x v="17"/>
  </r>
  <r>
    <x v="21"/>
    <x v="10"/>
    <x v="123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50"/>
    <x v="32"/>
    <x v="0"/>
    <x v="23"/>
  </r>
  <r>
    <x v="21"/>
    <x v="3"/>
    <x v="124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50"/>
    <x v="32"/>
    <x v="0"/>
    <x v="0"/>
  </r>
  <r>
    <x v="21"/>
    <x v="0"/>
    <x v="125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  <x v="32"/>
    <x v="0"/>
    <x v="0"/>
  </r>
  <r>
    <x v="23"/>
    <x v="10"/>
    <x v="123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"/>
    <x v="30"/>
    <x v="2"/>
    <x v="30"/>
  </r>
  <r>
    <x v="23"/>
    <x v="3"/>
    <x v="124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"/>
    <x v="30"/>
    <x v="2"/>
    <x v="0"/>
  </r>
  <r>
    <x v="23"/>
    <x v="0"/>
    <x v="125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  <x v="30"/>
    <x v="2"/>
    <x v="0"/>
  </r>
  <r>
    <x v="24"/>
    <x v="10"/>
    <x v="123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  <x v="64"/>
    <x v="2"/>
    <x v="23"/>
  </r>
  <r>
    <x v="24"/>
    <x v="3"/>
    <x v="124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  <x v="64"/>
    <x v="2"/>
    <x v="0"/>
  </r>
  <r>
    <x v="24"/>
    <x v="0"/>
    <x v="125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  <x v="64"/>
    <x v="2"/>
    <x v="0"/>
  </r>
  <r>
    <x v="26"/>
    <x v="10"/>
    <x v="123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52"/>
    <x v="47"/>
    <x v="0"/>
    <x v="23"/>
  </r>
  <r>
    <x v="26"/>
    <x v="3"/>
    <x v="124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52"/>
    <x v="47"/>
    <x v="0"/>
    <x v="0"/>
  </r>
  <r>
    <x v="26"/>
    <x v="0"/>
    <x v="125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0"/>
    <x v="0"/>
  </r>
  <r>
    <x v="27"/>
    <x v="10"/>
    <x v="123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  <x v="44"/>
    <x v="2"/>
    <x v="17"/>
  </r>
  <r>
    <x v="27"/>
    <x v="3"/>
    <x v="124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0"/>
    <x v="125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124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47"/>
    <x v="64"/>
    <x v="2"/>
    <x v="42"/>
  </r>
  <r>
    <x v="89"/>
    <x v="0"/>
    <x v="125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94"/>
    <x v="64"/>
    <x v="2"/>
    <x v="43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  <x v="50"/>
    <x v="2"/>
    <x v="5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  <x v="64"/>
    <x v="2"/>
    <x v="5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0"/>
    <x v="123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4"/>
    <x v="64"/>
    <x v="2"/>
    <x v="0"/>
  </r>
  <r>
    <x v="33"/>
    <x v="3"/>
    <x v="124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4"/>
    <x v="64"/>
    <x v="2"/>
    <x v="0"/>
  </r>
  <r>
    <x v="33"/>
    <x v="0"/>
    <x v="125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"/>
    <x v="50"/>
    <x v="2"/>
    <x v="0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0"/>
    <x v="64"/>
    <x v="2"/>
    <x v="0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"/>
    <x v="50"/>
    <x v="2"/>
    <x v="0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0"/>
    <x v="123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5"/>
    <x v="10"/>
    <x v="123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  <x v="64"/>
    <x v="2"/>
    <x v="30"/>
  </r>
  <r>
    <x v="45"/>
    <x v="3"/>
    <x v="124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  <x v="64"/>
    <x v="2"/>
    <x v="0"/>
  </r>
  <r>
    <x v="45"/>
    <x v="0"/>
    <x v="125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  <x v="64"/>
    <x v="2"/>
    <x v="0"/>
  </r>
  <r>
    <x v="95"/>
    <x v="3"/>
    <x v="12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  <x v="64"/>
    <x v="2"/>
    <x v="31"/>
  </r>
  <r>
    <x v="95"/>
    <x v="0"/>
    <x v="12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43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  <x v="50"/>
    <x v="2"/>
    <x v="5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  <x v="64"/>
    <x v="2"/>
    <x v="5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4"/>
    <x v="10"/>
    <x v="123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0"/>
    <x v="10"/>
    <x v="123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87"/>
    <x v="64"/>
    <x v="2"/>
    <x v="0"/>
  </r>
  <r>
    <x v="0"/>
    <x v="10"/>
    <x v="123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64"/>
    <x v="2"/>
    <x v="0"/>
  </r>
  <r>
    <x v="0"/>
    <x v="10"/>
    <x v="123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94"/>
    <x v="64"/>
    <x v="2"/>
    <x v="0"/>
  </r>
  <r>
    <x v="46"/>
    <x v="9"/>
    <x v="126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  <x v="64"/>
    <x v="2"/>
    <x v="10"/>
  </r>
  <r>
    <x v="48"/>
    <x v="1"/>
    <x v="127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  <x v="64"/>
    <x v="2"/>
    <x v="10"/>
  </r>
  <r>
    <x v="48"/>
    <x v="1"/>
    <x v="128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  <x v="64"/>
    <x v="2"/>
    <x v="10"/>
  </r>
  <r>
    <x v="49"/>
    <x v="9"/>
    <x v="126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9"/>
    <x v="126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117"/>
    <x v="64"/>
    <x v="2"/>
    <x v="0"/>
  </r>
  <r>
    <x v="67"/>
    <x v="9"/>
    <x v="126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9"/>
    <x v="64"/>
    <x v="2"/>
    <x v="17"/>
  </r>
  <r>
    <x v="21"/>
    <x v="9"/>
    <x v="126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  <x v="32"/>
    <x v="0"/>
    <x v="23"/>
  </r>
  <r>
    <x v="21"/>
    <x v="1"/>
    <x v="127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  <x v="32"/>
    <x v="0"/>
    <x v="0"/>
  </r>
  <r>
    <x v="21"/>
    <x v="1"/>
    <x v="128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  <x v="32"/>
    <x v="0"/>
    <x v="0"/>
  </r>
  <r>
    <x v="23"/>
    <x v="9"/>
    <x v="126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  <x v="30"/>
    <x v="2"/>
    <x v="30"/>
  </r>
  <r>
    <x v="23"/>
    <x v="1"/>
    <x v="127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  <x v="30"/>
    <x v="2"/>
    <x v="0"/>
  </r>
  <r>
    <x v="23"/>
    <x v="1"/>
    <x v="128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  <x v="30"/>
    <x v="2"/>
    <x v="0"/>
  </r>
  <r>
    <x v="24"/>
    <x v="9"/>
    <x v="126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  <x v="64"/>
    <x v="2"/>
    <x v="23"/>
  </r>
  <r>
    <x v="24"/>
    <x v="1"/>
    <x v="127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  <x v="64"/>
    <x v="2"/>
    <x v="0"/>
  </r>
  <r>
    <x v="24"/>
    <x v="1"/>
    <x v="128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  <x v="64"/>
    <x v="2"/>
    <x v="0"/>
  </r>
  <r>
    <x v="26"/>
    <x v="9"/>
    <x v="126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  <x v="49"/>
    <x v="0"/>
    <x v="23"/>
  </r>
  <r>
    <x v="26"/>
    <x v="1"/>
    <x v="127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  <x v="49"/>
    <x v="0"/>
    <x v="0"/>
  </r>
  <r>
    <x v="26"/>
    <x v="1"/>
    <x v="128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0"/>
    <x v="0"/>
  </r>
  <r>
    <x v="27"/>
    <x v="9"/>
    <x v="126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1"/>
    <x v="4"/>
    <x v="19"/>
    <x v="17"/>
    <x v="19"/>
    <x v="91"/>
    <x v="44"/>
    <x v="2"/>
    <x v="17"/>
  </r>
  <r>
    <x v="27"/>
    <x v="1"/>
    <x v="127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1"/>
    <x v="128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1"/>
    <x v="127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67"/>
    <x v="64"/>
    <x v="2"/>
    <x v="42"/>
  </r>
  <r>
    <x v="89"/>
    <x v="1"/>
    <x v="128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57"/>
    <x v="64"/>
    <x v="2"/>
    <x v="43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9"/>
    <x v="64"/>
    <x v="2"/>
    <x v="5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9"/>
    <x v="126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2"/>
    <x v="64"/>
    <x v="2"/>
    <x v="0"/>
  </r>
  <r>
    <x v="33"/>
    <x v="1"/>
    <x v="127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2"/>
    <x v="64"/>
    <x v="2"/>
    <x v="0"/>
  </r>
  <r>
    <x v="33"/>
    <x v="1"/>
    <x v="128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  <x v="49"/>
    <x v="2"/>
    <x v="0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"/>
    <x v="50"/>
    <x v="2"/>
    <x v="0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9"/>
    <x v="126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5"/>
    <x v="9"/>
    <x v="126"/>
    <x v="124"/>
    <x v="6"/>
    <x v="4"/>
    <x v="24"/>
    <x v="10"/>
    <x v="13"/>
    <x v="4"/>
    <x v="20"/>
    <x v="2"/>
    <x v="4"/>
    <x v="33"/>
    <x v="2"/>
    <x v="8"/>
    <x v="16"/>
    <x v="28"/>
    <x v="57"/>
    <x v="12"/>
    <x v="10"/>
    <x v="9"/>
    <x v="9"/>
    <x v="4"/>
    <x v="19"/>
    <x v="0"/>
    <x v="33"/>
    <x v="65"/>
    <x v="64"/>
    <x v="2"/>
    <x v="0"/>
  </r>
  <r>
    <x v="45"/>
    <x v="1"/>
    <x v="127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65"/>
    <x v="64"/>
    <x v="2"/>
    <x v="0"/>
  </r>
  <r>
    <x v="45"/>
    <x v="1"/>
    <x v="128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14"/>
    <x v="64"/>
    <x v="2"/>
    <x v="0"/>
  </r>
  <r>
    <x v="45"/>
    <x v="9"/>
    <x v="126"/>
    <x v="124"/>
    <x v="6"/>
    <x v="13"/>
    <x v="34"/>
    <x v="51"/>
    <x v="13"/>
    <x v="4"/>
    <x v="20"/>
    <x v="7"/>
    <x v="4"/>
    <x v="1"/>
    <x v="2"/>
    <x v="8"/>
    <x v="5"/>
    <x v="28"/>
    <x v="7"/>
    <x v="12"/>
    <x v="3"/>
    <x v="9"/>
    <x v="6"/>
    <x v="2"/>
    <x v="19"/>
    <x v="28"/>
    <x v="31"/>
    <x v="82"/>
    <x v="44"/>
    <x v="2"/>
    <x v="30"/>
  </r>
  <r>
    <x v="45"/>
    <x v="1"/>
    <x v="127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82"/>
    <x v="44"/>
    <x v="2"/>
    <x v="0"/>
  </r>
  <r>
    <x v="45"/>
    <x v="1"/>
    <x v="128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14"/>
    <x v="64"/>
    <x v="2"/>
    <x v="0"/>
  </r>
  <r>
    <x v="95"/>
    <x v="1"/>
    <x v="127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31"/>
  </r>
  <r>
    <x v="95"/>
    <x v="1"/>
    <x v="12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  <x v="64"/>
    <x v="2"/>
    <x v="43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9"/>
    <x v="64"/>
    <x v="2"/>
    <x v="5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4"/>
    <x v="9"/>
    <x v="126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0"/>
    <x v="9"/>
    <x v="126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19"/>
    <x v="64"/>
    <x v="2"/>
    <x v="0"/>
  </r>
  <r>
    <x v="0"/>
    <x v="9"/>
    <x v="126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64"/>
    <x v="2"/>
    <x v="0"/>
  </r>
  <r>
    <x v="0"/>
    <x v="9"/>
    <x v="126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67"/>
    <x v="64"/>
    <x v="2"/>
    <x v="0"/>
  </r>
  <r>
    <x v="46"/>
    <x v="12"/>
    <x v="135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  <x v="64"/>
    <x v="2"/>
    <x v="10"/>
  </r>
  <r>
    <x v="48"/>
    <x v="3"/>
    <x v="136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  <x v="64"/>
    <x v="2"/>
    <x v="10"/>
  </r>
  <r>
    <x v="48"/>
    <x v="2"/>
    <x v="137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  <x v="64"/>
    <x v="2"/>
    <x v="10"/>
  </r>
  <r>
    <x v="49"/>
    <x v="12"/>
    <x v="135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12"/>
    <x v="135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  <x v="64"/>
    <x v="2"/>
    <x v="0"/>
  </r>
  <r>
    <x v="67"/>
    <x v="12"/>
    <x v="135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  <x v="64"/>
    <x v="2"/>
    <x v="17"/>
  </r>
  <r>
    <x v="21"/>
    <x v="12"/>
    <x v="135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  <x v="32"/>
    <x v="0"/>
    <x v="23"/>
  </r>
  <r>
    <x v="21"/>
    <x v="3"/>
    <x v="136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  <x v="32"/>
    <x v="0"/>
    <x v="0"/>
  </r>
  <r>
    <x v="21"/>
    <x v="2"/>
    <x v="137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  <x v="32"/>
    <x v="0"/>
    <x v="0"/>
  </r>
  <r>
    <x v="23"/>
    <x v="12"/>
    <x v="135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68"/>
    <x v="30"/>
    <x v="2"/>
    <x v="30"/>
  </r>
  <r>
    <x v="23"/>
    <x v="3"/>
    <x v="136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68"/>
    <x v="30"/>
    <x v="2"/>
    <x v="0"/>
  </r>
  <r>
    <x v="23"/>
    <x v="2"/>
    <x v="137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  <x v="30"/>
    <x v="2"/>
    <x v="0"/>
  </r>
  <r>
    <x v="24"/>
    <x v="12"/>
    <x v="135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  <x v="64"/>
    <x v="2"/>
    <x v="23"/>
  </r>
  <r>
    <x v="24"/>
    <x v="3"/>
    <x v="136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  <x v="64"/>
    <x v="2"/>
    <x v="0"/>
  </r>
  <r>
    <x v="24"/>
    <x v="2"/>
    <x v="137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  <x v="64"/>
    <x v="2"/>
    <x v="0"/>
  </r>
  <r>
    <x v="26"/>
    <x v="12"/>
    <x v="135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52"/>
    <x v="47"/>
    <x v="0"/>
    <x v="23"/>
  </r>
  <r>
    <x v="26"/>
    <x v="3"/>
    <x v="136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52"/>
    <x v="47"/>
    <x v="0"/>
    <x v="0"/>
  </r>
  <r>
    <x v="26"/>
    <x v="2"/>
    <x v="137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0"/>
    <x v="0"/>
  </r>
  <r>
    <x v="27"/>
    <x v="12"/>
    <x v="135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  <x v="44"/>
    <x v="2"/>
    <x v="17"/>
  </r>
  <r>
    <x v="27"/>
    <x v="3"/>
    <x v="136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2"/>
    <x v="137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136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14"/>
    <x v="64"/>
    <x v="2"/>
    <x v="42"/>
  </r>
  <r>
    <x v="89"/>
    <x v="2"/>
    <x v="137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7"/>
    <x v="64"/>
    <x v="2"/>
    <x v="43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64"/>
    <x v="2"/>
    <x v="5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135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58"/>
    <x v="64"/>
    <x v="2"/>
    <x v="0"/>
  </r>
  <r>
    <x v="33"/>
    <x v="3"/>
    <x v="136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  <x v="64"/>
    <x v="2"/>
    <x v="0"/>
  </r>
  <r>
    <x v="33"/>
    <x v="2"/>
    <x v="137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0"/>
    <x v="64"/>
    <x v="2"/>
    <x v="0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  <x v="47"/>
    <x v="2"/>
    <x v="0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4"/>
    <x v="50"/>
    <x v="2"/>
    <x v="0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2"/>
    <x v="135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5"/>
    <x v="12"/>
    <x v="135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  <x v="64"/>
    <x v="2"/>
    <x v="30"/>
  </r>
  <r>
    <x v="45"/>
    <x v="3"/>
    <x v="136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  <x v="64"/>
    <x v="2"/>
    <x v="0"/>
  </r>
  <r>
    <x v="45"/>
    <x v="2"/>
    <x v="137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  <x v="64"/>
    <x v="2"/>
    <x v="0"/>
  </r>
  <r>
    <x v="95"/>
    <x v="3"/>
    <x v="13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9"/>
    <x v="64"/>
    <x v="2"/>
    <x v="31"/>
  </r>
  <r>
    <x v="95"/>
    <x v="2"/>
    <x v="137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7"/>
    <x v="64"/>
    <x v="2"/>
    <x v="43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64"/>
    <x v="2"/>
    <x v="5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  <x v="47"/>
    <x v="2"/>
    <x v="5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4"/>
    <x v="12"/>
    <x v="135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0"/>
    <x v="12"/>
    <x v="135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46"/>
    <x v="64"/>
    <x v="2"/>
    <x v="0"/>
  </r>
  <r>
    <x v="0"/>
    <x v="12"/>
    <x v="135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64"/>
    <x v="2"/>
    <x v="0"/>
  </r>
  <r>
    <x v="0"/>
    <x v="12"/>
    <x v="135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14"/>
    <x v="64"/>
    <x v="2"/>
    <x v="0"/>
  </r>
  <r>
    <x v="46"/>
    <x v="12"/>
    <x v="138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66"/>
    <x v="64"/>
    <x v="2"/>
    <x v="10"/>
  </r>
  <r>
    <x v="48"/>
    <x v="3"/>
    <x v="139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  <x v="64"/>
    <x v="2"/>
    <x v="10"/>
  </r>
  <r>
    <x v="48"/>
    <x v="2"/>
    <x v="140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  <x v="64"/>
    <x v="2"/>
    <x v="10"/>
  </r>
  <r>
    <x v="49"/>
    <x v="12"/>
    <x v="138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12"/>
    <x v="138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  <x v="64"/>
    <x v="2"/>
    <x v="0"/>
  </r>
  <r>
    <x v="67"/>
    <x v="12"/>
    <x v="138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  <x v="64"/>
    <x v="2"/>
    <x v="17"/>
  </r>
  <r>
    <x v="21"/>
    <x v="12"/>
    <x v="138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  <x v="32"/>
    <x v="0"/>
    <x v="23"/>
  </r>
  <r>
    <x v="21"/>
    <x v="3"/>
    <x v="139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  <x v="32"/>
    <x v="0"/>
    <x v="0"/>
  </r>
  <r>
    <x v="21"/>
    <x v="2"/>
    <x v="140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  <x v="32"/>
    <x v="0"/>
    <x v="0"/>
  </r>
  <r>
    <x v="23"/>
    <x v="12"/>
    <x v="138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  <x v="30"/>
    <x v="2"/>
    <x v="30"/>
  </r>
  <r>
    <x v="23"/>
    <x v="3"/>
    <x v="139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  <x v="30"/>
    <x v="2"/>
    <x v="0"/>
  </r>
  <r>
    <x v="23"/>
    <x v="2"/>
    <x v="140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  <x v="30"/>
    <x v="2"/>
    <x v="0"/>
  </r>
  <r>
    <x v="24"/>
    <x v="12"/>
    <x v="138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68"/>
    <x v="64"/>
    <x v="2"/>
    <x v="23"/>
  </r>
  <r>
    <x v="24"/>
    <x v="3"/>
    <x v="139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68"/>
    <x v="64"/>
    <x v="2"/>
    <x v="0"/>
  </r>
  <r>
    <x v="24"/>
    <x v="2"/>
    <x v="140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  <x v="64"/>
    <x v="2"/>
    <x v="0"/>
  </r>
  <r>
    <x v="26"/>
    <x v="12"/>
    <x v="138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  <x v="49"/>
    <x v="0"/>
    <x v="23"/>
  </r>
  <r>
    <x v="26"/>
    <x v="3"/>
    <x v="139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  <x v="49"/>
    <x v="0"/>
    <x v="0"/>
  </r>
  <r>
    <x v="26"/>
    <x v="2"/>
    <x v="140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0"/>
    <x v="0"/>
  </r>
  <r>
    <x v="27"/>
    <x v="12"/>
    <x v="138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1"/>
    <x v="4"/>
    <x v="19"/>
    <x v="17"/>
    <x v="19"/>
    <x v="61"/>
    <x v="44"/>
    <x v="2"/>
    <x v="17"/>
  </r>
  <r>
    <x v="27"/>
    <x v="3"/>
    <x v="139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  <x v="44"/>
    <x v="2"/>
    <x v="0"/>
  </r>
  <r>
    <x v="27"/>
    <x v="2"/>
    <x v="140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139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1"/>
    <x v="64"/>
    <x v="2"/>
    <x v="42"/>
  </r>
  <r>
    <x v="89"/>
    <x v="2"/>
    <x v="140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47"/>
    <x v="64"/>
    <x v="2"/>
    <x v="43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0"/>
    <x v="64"/>
    <x v="2"/>
    <x v="5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50"/>
    <x v="2"/>
    <x v="5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138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2"/>
    <x v="64"/>
    <x v="2"/>
    <x v="0"/>
  </r>
  <r>
    <x v="33"/>
    <x v="3"/>
    <x v="139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2"/>
    <x v="64"/>
    <x v="2"/>
    <x v="0"/>
  </r>
  <r>
    <x v="33"/>
    <x v="2"/>
    <x v="140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0"/>
    <x v="64"/>
    <x v="2"/>
    <x v="0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3"/>
    <x v="50"/>
    <x v="2"/>
    <x v="0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  <x v="49"/>
    <x v="2"/>
    <x v="0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2"/>
    <x v="138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5"/>
    <x v="12"/>
    <x v="138"/>
    <x v="124"/>
    <x v="6"/>
    <x v="4"/>
    <x v="24"/>
    <x v="10"/>
    <x v="13"/>
    <x v="4"/>
    <x v="20"/>
    <x v="2"/>
    <x v="4"/>
    <x v="33"/>
    <x v="2"/>
    <x v="8"/>
    <x v="16"/>
    <x v="28"/>
    <x v="57"/>
    <x v="12"/>
    <x v="10"/>
    <x v="9"/>
    <x v="9"/>
    <x v="4"/>
    <x v="19"/>
    <x v="0"/>
    <x v="33"/>
    <x v="65"/>
    <x v="64"/>
    <x v="2"/>
    <x v="0"/>
  </r>
  <r>
    <x v="45"/>
    <x v="3"/>
    <x v="139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65"/>
    <x v="64"/>
    <x v="2"/>
    <x v="0"/>
  </r>
  <r>
    <x v="45"/>
    <x v="2"/>
    <x v="140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14"/>
    <x v="64"/>
    <x v="2"/>
    <x v="0"/>
  </r>
  <r>
    <x v="45"/>
    <x v="12"/>
    <x v="138"/>
    <x v="124"/>
    <x v="6"/>
    <x v="13"/>
    <x v="34"/>
    <x v="51"/>
    <x v="13"/>
    <x v="4"/>
    <x v="20"/>
    <x v="7"/>
    <x v="4"/>
    <x v="1"/>
    <x v="2"/>
    <x v="8"/>
    <x v="5"/>
    <x v="28"/>
    <x v="7"/>
    <x v="12"/>
    <x v="2"/>
    <x v="9"/>
    <x v="6"/>
    <x v="2"/>
    <x v="19"/>
    <x v="25"/>
    <x v="27"/>
    <x v="82"/>
    <x v="44"/>
    <x v="2"/>
    <x v="30"/>
  </r>
  <r>
    <x v="45"/>
    <x v="3"/>
    <x v="139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82"/>
    <x v="44"/>
    <x v="2"/>
    <x v="0"/>
  </r>
  <r>
    <x v="45"/>
    <x v="2"/>
    <x v="140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14"/>
    <x v="64"/>
    <x v="2"/>
    <x v="0"/>
  </r>
  <r>
    <x v="95"/>
    <x v="3"/>
    <x v="13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  <x v="64"/>
    <x v="2"/>
    <x v="43"/>
  </r>
  <r>
    <x v="95"/>
    <x v="2"/>
    <x v="14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  <x v="64"/>
    <x v="2"/>
    <x v="31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0"/>
    <x v="64"/>
    <x v="2"/>
    <x v="5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50"/>
    <x v="2"/>
    <x v="5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4"/>
    <x v="12"/>
    <x v="138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0"/>
    <x v="12"/>
    <x v="138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20"/>
    <x v="64"/>
    <x v="2"/>
    <x v="0"/>
  </r>
  <r>
    <x v="0"/>
    <x v="12"/>
    <x v="138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64"/>
    <x v="2"/>
    <x v="0"/>
  </r>
  <r>
    <x v="0"/>
    <x v="12"/>
    <x v="138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47"/>
    <x v="64"/>
    <x v="2"/>
    <x v="0"/>
  </r>
  <r>
    <x v="46"/>
    <x v="12"/>
    <x v="141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66"/>
    <x v="64"/>
    <x v="2"/>
    <x v="10"/>
  </r>
  <r>
    <x v="48"/>
    <x v="2"/>
    <x v="142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2"/>
    <x v="64"/>
    <x v="2"/>
    <x v="10"/>
  </r>
  <r>
    <x v="48"/>
    <x v="3"/>
    <x v="143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"/>
    <x v="64"/>
    <x v="2"/>
    <x v="10"/>
  </r>
  <r>
    <x v="49"/>
    <x v="12"/>
    <x v="141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12"/>
    <x v="141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  <x v="64"/>
    <x v="2"/>
    <x v="0"/>
  </r>
  <r>
    <x v="67"/>
    <x v="12"/>
    <x v="141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  <x v="64"/>
    <x v="2"/>
    <x v="17"/>
  </r>
  <r>
    <x v="21"/>
    <x v="12"/>
    <x v="141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  <x v="32"/>
    <x v="0"/>
    <x v="23"/>
  </r>
  <r>
    <x v="21"/>
    <x v="2"/>
    <x v="142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  <x v="32"/>
    <x v="0"/>
    <x v="0"/>
  </r>
  <r>
    <x v="21"/>
    <x v="3"/>
    <x v="143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  <x v="32"/>
    <x v="0"/>
    <x v="0"/>
  </r>
  <r>
    <x v="23"/>
    <x v="12"/>
    <x v="141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  <x v="30"/>
    <x v="2"/>
    <x v="30"/>
  </r>
  <r>
    <x v="23"/>
    <x v="2"/>
    <x v="142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  <x v="30"/>
    <x v="2"/>
    <x v="0"/>
  </r>
  <r>
    <x v="23"/>
    <x v="3"/>
    <x v="143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  <x v="30"/>
    <x v="2"/>
    <x v="0"/>
  </r>
  <r>
    <x v="24"/>
    <x v="12"/>
    <x v="141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68"/>
    <x v="64"/>
    <x v="2"/>
    <x v="23"/>
  </r>
  <r>
    <x v="24"/>
    <x v="2"/>
    <x v="142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68"/>
    <x v="64"/>
    <x v="2"/>
    <x v="0"/>
  </r>
  <r>
    <x v="24"/>
    <x v="3"/>
    <x v="143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  <x v="64"/>
    <x v="2"/>
    <x v="0"/>
  </r>
  <r>
    <x v="26"/>
    <x v="12"/>
    <x v="141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  <x v="49"/>
    <x v="0"/>
    <x v="23"/>
  </r>
  <r>
    <x v="26"/>
    <x v="2"/>
    <x v="142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  <x v="49"/>
    <x v="0"/>
    <x v="0"/>
  </r>
  <r>
    <x v="26"/>
    <x v="3"/>
    <x v="143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0"/>
    <x v="0"/>
  </r>
  <r>
    <x v="27"/>
    <x v="12"/>
    <x v="141"/>
    <x v="52"/>
    <x v="6"/>
    <x v="13"/>
    <x v="34"/>
    <x v="51"/>
    <x v="13"/>
    <x v="4"/>
    <x v="20"/>
    <x v="7"/>
    <x v="4"/>
    <x v="1"/>
    <x v="2"/>
    <x v="8"/>
    <x v="2"/>
    <x v="3"/>
    <x v="21"/>
    <x v="12"/>
    <x v="6"/>
    <x v="9"/>
    <x v="1"/>
    <x v="4"/>
    <x v="19"/>
    <x v="21"/>
    <x v="23"/>
    <x v="91"/>
    <x v="44"/>
    <x v="2"/>
    <x v="17"/>
  </r>
  <r>
    <x v="27"/>
    <x v="2"/>
    <x v="142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3"/>
    <x v="143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2"/>
    <x v="142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1"/>
    <x v="64"/>
    <x v="2"/>
    <x v="42"/>
  </r>
  <r>
    <x v="89"/>
    <x v="3"/>
    <x v="143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57"/>
    <x v="64"/>
    <x v="2"/>
    <x v="43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9"/>
    <x v="64"/>
    <x v="2"/>
    <x v="5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141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04"/>
    <x v="64"/>
    <x v="2"/>
    <x v="0"/>
  </r>
  <r>
    <x v="33"/>
    <x v="2"/>
    <x v="142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4"/>
    <x v="64"/>
    <x v="2"/>
    <x v="0"/>
  </r>
  <r>
    <x v="33"/>
    <x v="3"/>
    <x v="143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9"/>
    <x v="64"/>
    <x v="2"/>
    <x v="0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  <x v="49"/>
    <x v="2"/>
    <x v="0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6"/>
    <x v="50"/>
    <x v="2"/>
    <x v="0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2"/>
    <x v="141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5"/>
    <x v="12"/>
    <x v="141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  <x v="64"/>
    <x v="2"/>
    <x v="30"/>
  </r>
  <r>
    <x v="45"/>
    <x v="2"/>
    <x v="142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  <x v="64"/>
    <x v="2"/>
    <x v="0"/>
  </r>
  <r>
    <x v="45"/>
    <x v="3"/>
    <x v="143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  <x v="64"/>
    <x v="2"/>
    <x v="0"/>
  </r>
  <r>
    <x v="95"/>
    <x v="2"/>
    <x v="14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  <x v="64"/>
    <x v="2"/>
    <x v="31"/>
  </r>
  <r>
    <x v="95"/>
    <x v="3"/>
    <x v="14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  <x v="64"/>
    <x v="2"/>
    <x v="43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9"/>
    <x v="64"/>
    <x v="2"/>
    <x v="5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45"/>
    <x v="2"/>
    <x v="5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14"/>
    <x v="12"/>
    <x v="141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0"/>
    <x v="12"/>
    <x v="141"/>
    <x v="103"/>
    <x v="6"/>
    <x v="13"/>
    <x v="34"/>
    <x v="33"/>
    <x v="13"/>
    <x v="4"/>
    <x v="20"/>
    <x v="7"/>
    <x v="4"/>
    <x v="15"/>
    <x v="2"/>
    <x v="8"/>
    <x v="16"/>
    <x v="28"/>
    <x v="33"/>
    <x v="12"/>
    <x v="10"/>
    <x v="9"/>
    <x v="9"/>
    <x v="4"/>
    <x v="19"/>
    <x v="8"/>
    <x v="26"/>
    <x v="33"/>
    <x v="64"/>
    <x v="2"/>
    <x v="0"/>
  </r>
  <r>
    <x v="0"/>
    <x v="12"/>
    <x v="141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21"/>
    <x v="64"/>
    <x v="2"/>
    <x v="0"/>
  </r>
  <r>
    <x v="46"/>
    <x v="12"/>
    <x v="129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  <x v="64"/>
    <x v="2"/>
    <x v="0"/>
  </r>
  <r>
    <x v="48"/>
    <x v="3"/>
    <x v="130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5"/>
    <x v="64"/>
    <x v="2"/>
    <x v="17"/>
  </r>
  <r>
    <x v="48"/>
    <x v="2"/>
    <x v="131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105"/>
    <x v="64"/>
    <x v="2"/>
    <x v="17"/>
  </r>
  <r>
    <x v="49"/>
    <x v="12"/>
    <x v="129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  <x v="64"/>
    <x v="2"/>
    <x v="10"/>
  </r>
  <r>
    <x v="66"/>
    <x v="12"/>
    <x v="129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  <x v="64"/>
    <x v="2"/>
    <x v="10"/>
  </r>
  <r>
    <x v="21"/>
    <x v="12"/>
    <x v="129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21"/>
    <x v="3"/>
    <x v="130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64"/>
    <x v="2"/>
    <x v="0"/>
  </r>
  <r>
    <x v="21"/>
    <x v="2"/>
    <x v="131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2"/>
    <x v="12"/>
    <x v="129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  <x v="49"/>
    <x v="2"/>
    <x v="17"/>
  </r>
  <r>
    <x v="22"/>
    <x v="3"/>
    <x v="130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  <x v="49"/>
    <x v="2"/>
    <x v="0"/>
  </r>
  <r>
    <x v="22"/>
    <x v="2"/>
    <x v="131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  <x v="64"/>
    <x v="2"/>
    <x v="0"/>
  </r>
  <r>
    <x v="23"/>
    <x v="12"/>
    <x v="129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68"/>
    <x v="64"/>
    <x v="2"/>
    <x v="0"/>
  </r>
  <r>
    <x v="23"/>
    <x v="3"/>
    <x v="130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68"/>
    <x v="64"/>
    <x v="2"/>
    <x v="0"/>
  </r>
  <r>
    <x v="23"/>
    <x v="2"/>
    <x v="131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4"/>
    <x v="12"/>
    <x v="129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  <x v="64"/>
    <x v="2"/>
    <x v="17"/>
  </r>
  <r>
    <x v="24"/>
    <x v="3"/>
    <x v="130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  <x v="64"/>
    <x v="2"/>
    <x v="0"/>
  </r>
  <r>
    <x v="24"/>
    <x v="2"/>
    <x v="131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  <x v="64"/>
    <x v="2"/>
    <x v="0"/>
  </r>
  <r>
    <x v="88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  <x v="64"/>
    <x v="2"/>
    <x v="31"/>
  </r>
  <r>
    <x v="88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"/>
    <x v="64"/>
    <x v="2"/>
    <x v="5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  <x v="50"/>
    <x v="2"/>
    <x v="5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12"/>
    <x v="129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26"/>
    <x v="12"/>
    <x v="129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  <x v="64"/>
    <x v="2"/>
    <x v="30"/>
  </r>
  <r>
    <x v="26"/>
    <x v="3"/>
    <x v="130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  <x v="64"/>
    <x v="2"/>
    <x v="0"/>
  </r>
  <r>
    <x v="26"/>
    <x v="2"/>
    <x v="131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2"/>
    <x v="0"/>
  </r>
  <r>
    <x v="27"/>
    <x v="12"/>
    <x v="129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9"/>
    <x v="4"/>
    <x v="19"/>
    <x v="16"/>
    <x v="17"/>
    <x v="61"/>
    <x v="44"/>
    <x v="2"/>
    <x v="17"/>
  </r>
  <r>
    <x v="27"/>
    <x v="3"/>
    <x v="130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  <x v="44"/>
    <x v="2"/>
    <x v="0"/>
  </r>
  <r>
    <x v="27"/>
    <x v="2"/>
    <x v="131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  <x v="64"/>
    <x v="2"/>
    <x v="31"/>
  </r>
  <r>
    <x v="89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"/>
    <x v="64"/>
    <x v="2"/>
    <x v="5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  <x v="50"/>
    <x v="2"/>
    <x v="5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129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58"/>
    <x v="64"/>
    <x v="2"/>
    <x v="0"/>
  </r>
  <r>
    <x v="33"/>
    <x v="3"/>
    <x v="130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  <x v="64"/>
    <x v="2"/>
    <x v="0"/>
  </r>
  <r>
    <x v="33"/>
    <x v="2"/>
    <x v="131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"/>
    <x v="64"/>
    <x v="2"/>
    <x v="0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  <x v="49"/>
    <x v="2"/>
    <x v="0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"/>
    <x v="50"/>
    <x v="2"/>
    <x v="0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  <x v="50"/>
    <x v="2"/>
    <x v="0"/>
  </r>
  <r>
    <x v="11"/>
    <x v="12"/>
    <x v="129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3"/>
    <x v="12"/>
    <x v="129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101"/>
    <x v="31"/>
    <x v="2"/>
    <x v="23"/>
  </r>
  <r>
    <x v="43"/>
    <x v="3"/>
    <x v="130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01"/>
    <x v="31"/>
    <x v="2"/>
    <x v="0"/>
  </r>
  <r>
    <x v="43"/>
    <x v="2"/>
    <x v="131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  <x v="31"/>
    <x v="2"/>
    <x v="0"/>
  </r>
  <r>
    <x v="44"/>
    <x v="12"/>
    <x v="129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  <x v="29"/>
    <x v="2"/>
    <x v="17"/>
  </r>
  <r>
    <x v="94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  <x v="64"/>
    <x v="2"/>
    <x v="31"/>
  </r>
  <r>
    <x v="94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45"/>
    <x v="12"/>
    <x v="129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100"/>
    <x v="25"/>
    <x v="2"/>
    <x v="33"/>
  </r>
  <r>
    <x v="45"/>
    <x v="3"/>
    <x v="130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  <x v="25"/>
    <x v="2"/>
    <x v="0"/>
  </r>
  <r>
    <x v="45"/>
    <x v="2"/>
    <x v="131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  <x v="25"/>
    <x v="2"/>
    <x v="0"/>
  </r>
  <r>
    <x v="0"/>
    <x v="12"/>
    <x v="129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"/>
    <x v="25"/>
    <x v="2"/>
    <x v="0"/>
  </r>
  <r>
    <x v="0"/>
    <x v="12"/>
    <x v="129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25"/>
    <x v="2"/>
    <x v="0"/>
  </r>
  <r>
    <x v="0"/>
    <x v="12"/>
    <x v="129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51"/>
    <x v="25"/>
    <x v="2"/>
    <x v="0"/>
  </r>
  <r>
    <x v="46"/>
    <x v="12"/>
    <x v="132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  <x v="64"/>
    <x v="2"/>
    <x v="0"/>
  </r>
  <r>
    <x v="48"/>
    <x v="3"/>
    <x v="133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105"/>
    <x v="64"/>
    <x v="2"/>
    <x v="17"/>
  </r>
  <r>
    <x v="48"/>
    <x v="2"/>
    <x v="134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5"/>
    <x v="64"/>
    <x v="2"/>
    <x v="17"/>
  </r>
  <r>
    <x v="49"/>
    <x v="12"/>
    <x v="132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  <x v="64"/>
    <x v="2"/>
    <x v="10"/>
  </r>
  <r>
    <x v="66"/>
    <x v="12"/>
    <x v="132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  <x v="64"/>
    <x v="2"/>
    <x v="10"/>
  </r>
  <r>
    <x v="21"/>
    <x v="12"/>
    <x v="132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21"/>
    <x v="3"/>
    <x v="133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64"/>
    <x v="2"/>
    <x v="0"/>
  </r>
  <r>
    <x v="21"/>
    <x v="2"/>
    <x v="134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2"/>
    <x v="12"/>
    <x v="132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  <x v="49"/>
    <x v="2"/>
    <x v="17"/>
  </r>
  <r>
    <x v="22"/>
    <x v="3"/>
    <x v="133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  <x v="49"/>
    <x v="2"/>
    <x v="0"/>
  </r>
  <r>
    <x v="22"/>
    <x v="2"/>
    <x v="134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  <x v="64"/>
    <x v="2"/>
    <x v="0"/>
  </r>
  <r>
    <x v="23"/>
    <x v="12"/>
    <x v="132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  <x v="16"/>
    <x v="2"/>
    <x v="0"/>
  </r>
  <r>
    <x v="23"/>
    <x v="3"/>
    <x v="133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  <x v="16"/>
    <x v="2"/>
    <x v="0"/>
  </r>
  <r>
    <x v="23"/>
    <x v="2"/>
    <x v="134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16"/>
    <x v="2"/>
    <x v="0"/>
  </r>
  <r>
    <x v="24"/>
    <x v="12"/>
    <x v="132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  <x v="64"/>
    <x v="2"/>
    <x v="17"/>
  </r>
  <r>
    <x v="24"/>
    <x v="3"/>
    <x v="133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  <x v="64"/>
    <x v="2"/>
    <x v="0"/>
  </r>
  <r>
    <x v="24"/>
    <x v="2"/>
    <x v="134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  <x v="64"/>
    <x v="2"/>
    <x v="0"/>
  </r>
  <r>
    <x v="88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88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45"/>
    <x v="2"/>
    <x v="5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12"/>
    <x v="132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26"/>
    <x v="12"/>
    <x v="132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  <x v="64"/>
    <x v="2"/>
    <x v="30"/>
  </r>
  <r>
    <x v="26"/>
    <x v="3"/>
    <x v="133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  <x v="64"/>
    <x v="2"/>
    <x v="0"/>
  </r>
  <r>
    <x v="26"/>
    <x v="2"/>
    <x v="134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2"/>
    <x v="0"/>
  </r>
  <r>
    <x v="27"/>
    <x v="12"/>
    <x v="132"/>
    <x v="52"/>
    <x v="6"/>
    <x v="13"/>
    <x v="34"/>
    <x v="51"/>
    <x v="13"/>
    <x v="4"/>
    <x v="20"/>
    <x v="7"/>
    <x v="4"/>
    <x v="1"/>
    <x v="2"/>
    <x v="8"/>
    <x v="2"/>
    <x v="3"/>
    <x v="21"/>
    <x v="12"/>
    <x v="6"/>
    <x v="9"/>
    <x v="9"/>
    <x v="4"/>
    <x v="19"/>
    <x v="19"/>
    <x v="21"/>
    <x v="91"/>
    <x v="44"/>
    <x v="2"/>
    <x v="17"/>
  </r>
  <r>
    <x v="27"/>
    <x v="3"/>
    <x v="133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  <x v="44"/>
    <x v="2"/>
    <x v="0"/>
  </r>
  <r>
    <x v="27"/>
    <x v="2"/>
    <x v="134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89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45"/>
    <x v="2"/>
    <x v="5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2"/>
    <x v="132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58"/>
    <x v="64"/>
    <x v="2"/>
    <x v="0"/>
  </r>
  <r>
    <x v="33"/>
    <x v="3"/>
    <x v="133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  <x v="64"/>
    <x v="2"/>
    <x v="0"/>
  </r>
  <r>
    <x v="33"/>
    <x v="2"/>
    <x v="134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2"/>
    <x v="50"/>
    <x v="2"/>
    <x v="0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  <x v="50"/>
    <x v="2"/>
    <x v="0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  <x v="50"/>
    <x v="2"/>
    <x v="0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2"/>
    <x v="132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3"/>
    <x v="12"/>
    <x v="132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129"/>
    <x v="49"/>
    <x v="2"/>
    <x v="23"/>
  </r>
  <r>
    <x v="43"/>
    <x v="3"/>
    <x v="133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29"/>
    <x v="49"/>
    <x v="2"/>
    <x v="0"/>
  </r>
  <r>
    <x v="43"/>
    <x v="2"/>
    <x v="134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  <x v="31"/>
    <x v="2"/>
    <x v="0"/>
  </r>
  <r>
    <x v="44"/>
    <x v="12"/>
    <x v="132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  <x v="29"/>
    <x v="2"/>
    <x v="17"/>
  </r>
  <r>
    <x v="94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  <x v="64"/>
    <x v="2"/>
    <x v="31"/>
  </r>
  <r>
    <x v="94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  <x v="64"/>
    <x v="2"/>
    <x v="43"/>
  </r>
  <r>
    <x v="45"/>
    <x v="12"/>
    <x v="132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82"/>
    <x v="25"/>
    <x v="2"/>
    <x v="33"/>
  </r>
  <r>
    <x v="45"/>
    <x v="3"/>
    <x v="133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82"/>
    <x v="25"/>
    <x v="2"/>
    <x v="0"/>
  </r>
  <r>
    <x v="45"/>
    <x v="2"/>
    <x v="134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  <x v="25"/>
    <x v="2"/>
    <x v="0"/>
  </r>
  <r>
    <x v="0"/>
    <x v="12"/>
    <x v="132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68"/>
    <x v="25"/>
    <x v="2"/>
    <x v="0"/>
  </r>
  <r>
    <x v="0"/>
    <x v="12"/>
    <x v="132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25"/>
    <x v="2"/>
    <x v="0"/>
  </r>
  <r>
    <x v="0"/>
    <x v="12"/>
    <x v="132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71"/>
    <x v="25"/>
    <x v="2"/>
    <x v="0"/>
  </r>
  <r>
    <x v="46"/>
    <x v="10"/>
    <x v="144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  <x v="64"/>
    <x v="2"/>
    <x v="0"/>
  </r>
  <r>
    <x v="48"/>
    <x v="2"/>
    <x v="145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6"/>
    <x v="64"/>
    <x v="2"/>
    <x v="17"/>
  </r>
  <r>
    <x v="48"/>
    <x v="1"/>
    <x v="146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2"/>
    <x v="64"/>
    <x v="2"/>
    <x v="17"/>
  </r>
  <r>
    <x v="49"/>
    <x v="10"/>
    <x v="144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  <x v="64"/>
    <x v="2"/>
    <x v="10"/>
  </r>
  <r>
    <x v="66"/>
    <x v="10"/>
    <x v="144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  <x v="64"/>
    <x v="2"/>
    <x v="10"/>
  </r>
  <r>
    <x v="21"/>
    <x v="10"/>
    <x v="144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21"/>
    <x v="2"/>
    <x v="145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64"/>
    <x v="2"/>
    <x v="0"/>
  </r>
  <r>
    <x v="21"/>
    <x v="1"/>
    <x v="146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2"/>
    <x v="10"/>
    <x v="144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  <x v="49"/>
    <x v="2"/>
    <x v="17"/>
  </r>
  <r>
    <x v="22"/>
    <x v="2"/>
    <x v="145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  <x v="49"/>
    <x v="2"/>
    <x v="0"/>
  </r>
  <r>
    <x v="22"/>
    <x v="1"/>
    <x v="146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  <x v="64"/>
    <x v="2"/>
    <x v="0"/>
  </r>
  <r>
    <x v="23"/>
    <x v="10"/>
    <x v="144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  <x v="64"/>
    <x v="2"/>
    <x v="0"/>
  </r>
  <r>
    <x v="23"/>
    <x v="2"/>
    <x v="145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  <x v="64"/>
    <x v="2"/>
    <x v="0"/>
  </r>
  <r>
    <x v="23"/>
    <x v="1"/>
    <x v="146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4"/>
    <x v="10"/>
    <x v="144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  <x v="64"/>
    <x v="2"/>
    <x v="17"/>
  </r>
  <r>
    <x v="24"/>
    <x v="2"/>
    <x v="145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  <x v="64"/>
    <x v="2"/>
    <x v="0"/>
  </r>
  <r>
    <x v="24"/>
    <x v="1"/>
    <x v="146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  <x v="64"/>
    <x v="2"/>
    <x v="0"/>
  </r>
  <r>
    <x v="88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31"/>
  </r>
  <r>
    <x v="88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64"/>
    <x v="2"/>
    <x v="5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  <x v="47"/>
    <x v="2"/>
    <x v="5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10"/>
    <x v="144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26"/>
    <x v="10"/>
    <x v="144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  <x v="64"/>
    <x v="2"/>
    <x v="30"/>
  </r>
  <r>
    <x v="26"/>
    <x v="2"/>
    <x v="145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  <x v="64"/>
    <x v="2"/>
    <x v="0"/>
  </r>
  <r>
    <x v="26"/>
    <x v="1"/>
    <x v="146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2"/>
    <x v="0"/>
  </r>
  <r>
    <x v="27"/>
    <x v="10"/>
    <x v="144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9"/>
    <x v="4"/>
    <x v="19"/>
    <x v="23"/>
    <x v="25"/>
    <x v="61"/>
    <x v="64"/>
    <x v="2"/>
    <x v="17"/>
  </r>
  <r>
    <x v="27"/>
    <x v="2"/>
    <x v="145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  <x v="64"/>
    <x v="2"/>
    <x v="0"/>
  </r>
  <r>
    <x v="27"/>
    <x v="1"/>
    <x v="146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31"/>
  </r>
  <r>
    <x v="89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64"/>
    <x v="2"/>
    <x v="5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  <x v="47"/>
    <x v="2"/>
    <x v="5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10"/>
    <x v="144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76"/>
    <x v="64"/>
    <x v="2"/>
    <x v="0"/>
  </r>
  <r>
    <x v="33"/>
    <x v="2"/>
    <x v="145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  <x v="64"/>
    <x v="2"/>
    <x v="0"/>
  </r>
  <r>
    <x v="33"/>
    <x v="1"/>
    <x v="146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0"/>
    <x v="64"/>
    <x v="2"/>
    <x v="0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  <x v="47"/>
    <x v="2"/>
    <x v="0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19"/>
    <x v="50"/>
    <x v="2"/>
    <x v="0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10"/>
    <x v="144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3"/>
    <x v="10"/>
    <x v="144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52"/>
    <x v="47"/>
    <x v="2"/>
    <x v="23"/>
  </r>
  <r>
    <x v="43"/>
    <x v="2"/>
    <x v="145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52"/>
    <x v="47"/>
    <x v="2"/>
    <x v="0"/>
  </r>
  <r>
    <x v="43"/>
    <x v="1"/>
    <x v="146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  <x v="31"/>
    <x v="2"/>
    <x v="0"/>
  </r>
  <r>
    <x v="44"/>
    <x v="10"/>
    <x v="144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  <x v="29"/>
    <x v="2"/>
    <x v="17"/>
  </r>
  <r>
    <x v="94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  <x v="64"/>
    <x v="2"/>
    <x v="31"/>
  </r>
  <r>
    <x v="94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  <x v="64"/>
    <x v="2"/>
    <x v="43"/>
  </r>
  <r>
    <x v="45"/>
    <x v="10"/>
    <x v="144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100"/>
    <x v="25"/>
    <x v="2"/>
    <x v="33"/>
  </r>
  <r>
    <x v="45"/>
    <x v="2"/>
    <x v="145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  <x v="25"/>
    <x v="2"/>
    <x v="0"/>
  </r>
  <r>
    <x v="45"/>
    <x v="1"/>
    <x v="146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  <x v="25"/>
    <x v="2"/>
    <x v="0"/>
  </r>
  <r>
    <x v="0"/>
    <x v="10"/>
    <x v="144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90"/>
    <x v="25"/>
    <x v="2"/>
    <x v="0"/>
  </r>
  <r>
    <x v="0"/>
    <x v="10"/>
    <x v="144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  <x v="25"/>
    <x v="2"/>
    <x v="0"/>
  </r>
  <r>
    <x v="0"/>
    <x v="10"/>
    <x v="144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51"/>
    <x v="25"/>
    <x v="2"/>
    <x v="0"/>
  </r>
  <r>
    <x v="46"/>
    <x v="8"/>
    <x v="147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  <x v="64"/>
    <x v="2"/>
    <x v="0"/>
  </r>
  <r>
    <x v="48"/>
    <x v="1"/>
    <x v="148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6"/>
    <x v="64"/>
    <x v="2"/>
    <x v="17"/>
  </r>
  <r>
    <x v="48"/>
    <x v="0"/>
    <x v="149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2"/>
    <x v="64"/>
    <x v="2"/>
    <x v="17"/>
  </r>
  <r>
    <x v="49"/>
    <x v="8"/>
    <x v="147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  <x v="64"/>
    <x v="2"/>
    <x v="10"/>
  </r>
  <r>
    <x v="66"/>
    <x v="8"/>
    <x v="147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  <x v="64"/>
    <x v="2"/>
    <x v="10"/>
  </r>
  <r>
    <x v="21"/>
    <x v="8"/>
    <x v="147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  <x v="64"/>
    <x v="2"/>
    <x v="0"/>
  </r>
  <r>
    <x v="21"/>
    <x v="1"/>
    <x v="148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  <x v="64"/>
    <x v="2"/>
    <x v="0"/>
  </r>
  <r>
    <x v="21"/>
    <x v="0"/>
    <x v="149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2"/>
    <x v="8"/>
    <x v="147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  <x v="49"/>
    <x v="2"/>
    <x v="17"/>
  </r>
  <r>
    <x v="22"/>
    <x v="1"/>
    <x v="148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  <x v="49"/>
    <x v="2"/>
    <x v="0"/>
  </r>
  <r>
    <x v="22"/>
    <x v="0"/>
    <x v="149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  <x v="64"/>
    <x v="2"/>
    <x v="0"/>
  </r>
  <r>
    <x v="23"/>
    <x v="8"/>
    <x v="147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  <x v="64"/>
    <x v="2"/>
    <x v="0"/>
  </r>
  <r>
    <x v="23"/>
    <x v="1"/>
    <x v="148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  <x v="64"/>
    <x v="2"/>
    <x v="0"/>
  </r>
  <r>
    <x v="23"/>
    <x v="0"/>
    <x v="149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  <x v="64"/>
    <x v="2"/>
    <x v="0"/>
  </r>
  <r>
    <x v="24"/>
    <x v="8"/>
    <x v="147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  <x v="64"/>
    <x v="2"/>
    <x v="17"/>
  </r>
  <r>
    <x v="24"/>
    <x v="1"/>
    <x v="148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  <x v="64"/>
    <x v="2"/>
    <x v="0"/>
  </r>
  <r>
    <x v="24"/>
    <x v="0"/>
    <x v="149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  <x v="64"/>
    <x v="2"/>
    <x v="0"/>
  </r>
  <r>
    <x v="88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88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  <x v="64"/>
    <x v="2"/>
    <x v="43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  <x v="47"/>
    <x v="2"/>
    <x v="5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"/>
    <x v="8"/>
    <x v="147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  <x v="64"/>
    <x v="2"/>
    <x v="0"/>
  </r>
  <r>
    <x v="26"/>
    <x v="8"/>
    <x v="147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  <x v="64"/>
    <x v="2"/>
    <x v="30"/>
  </r>
  <r>
    <x v="26"/>
    <x v="1"/>
    <x v="148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  <x v="64"/>
    <x v="2"/>
    <x v="0"/>
  </r>
  <r>
    <x v="26"/>
    <x v="0"/>
    <x v="149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  <x v="64"/>
    <x v="2"/>
    <x v="0"/>
  </r>
  <r>
    <x v="27"/>
    <x v="8"/>
    <x v="147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9"/>
    <x v="4"/>
    <x v="19"/>
    <x v="23"/>
    <x v="25"/>
    <x v="61"/>
    <x v="64"/>
    <x v="2"/>
    <x v="17"/>
  </r>
  <r>
    <x v="27"/>
    <x v="1"/>
    <x v="148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  <x v="64"/>
    <x v="2"/>
    <x v="0"/>
  </r>
  <r>
    <x v="27"/>
    <x v="0"/>
    <x v="149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  <x v="64"/>
    <x v="2"/>
    <x v="0"/>
  </r>
  <r>
    <x v="89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89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  <x v="64"/>
    <x v="2"/>
    <x v="43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  <x v="50"/>
    <x v="2"/>
    <x v="5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  <x v="47"/>
    <x v="2"/>
    <x v="5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  <x v="64"/>
    <x v="2"/>
    <x v="5"/>
  </r>
  <r>
    <x v="33"/>
    <x v="8"/>
    <x v="147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102"/>
    <x v="64"/>
    <x v="2"/>
    <x v="0"/>
  </r>
  <r>
    <x v="33"/>
    <x v="1"/>
    <x v="148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2"/>
    <x v="64"/>
    <x v="2"/>
    <x v="0"/>
  </r>
  <r>
    <x v="33"/>
    <x v="0"/>
    <x v="149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  <x v="64"/>
    <x v="2"/>
    <x v="0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2"/>
    <x v="50"/>
    <x v="2"/>
    <x v="0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  <x v="47"/>
    <x v="2"/>
    <x v="0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0"/>
    <x v="50"/>
    <x v="2"/>
    <x v="0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  <x v="64"/>
    <x v="2"/>
    <x v="0"/>
  </r>
  <r>
    <x v="11"/>
    <x v="8"/>
    <x v="147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  <x v="64"/>
    <x v="2"/>
    <x v="0"/>
  </r>
  <r>
    <x v="43"/>
    <x v="8"/>
    <x v="147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52"/>
    <x v="47"/>
    <x v="2"/>
    <x v="23"/>
  </r>
  <r>
    <x v="43"/>
    <x v="1"/>
    <x v="148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52"/>
    <x v="47"/>
    <x v="2"/>
    <x v="0"/>
  </r>
  <r>
    <x v="43"/>
    <x v="0"/>
    <x v="149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  <x v="31"/>
    <x v="2"/>
    <x v="0"/>
  </r>
  <r>
    <x v="44"/>
    <x v="8"/>
    <x v="147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  <x v="29"/>
    <x v="2"/>
    <x v="17"/>
  </r>
  <r>
    <x v="94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94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  <x v="64"/>
    <x v="2"/>
    <x v="43"/>
  </r>
  <r>
    <x v="45"/>
    <x v="8"/>
    <x v="147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82"/>
    <x v="25"/>
    <x v="2"/>
    <x v="33"/>
  </r>
  <r>
    <x v="45"/>
    <x v="1"/>
    <x v="148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82"/>
    <x v="25"/>
    <x v="2"/>
    <x v="0"/>
  </r>
  <r>
    <x v="45"/>
    <x v="0"/>
    <x v="149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  <x v="25"/>
    <x v="2"/>
    <x v="0"/>
  </r>
  <r>
    <x v="0"/>
    <x v="8"/>
    <x v="147"/>
    <x v="103"/>
    <x v="6"/>
    <x v="13"/>
    <x v="34"/>
    <x v="33"/>
    <x v="13"/>
    <x v="4"/>
    <x v="20"/>
    <x v="7"/>
    <x v="4"/>
    <x v="15"/>
    <x v="2"/>
    <x v="8"/>
    <x v="16"/>
    <x v="28"/>
    <x v="33"/>
    <x v="12"/>
    <x v="10"/>
    <x v="9"/>
    <x v="9"/>
    <x v="4"/>
    <x v="19"/>
    <x v="8"/>
    <x v="26"/>
    <x v="33"/>
    <x v="64"/>
    <x v="2"/>
    <x v="0"/>
  </r>
  <r>
    <x v="0"/>
    <x v="8"/>
    <x v="147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28"/>
    <x v="64"/>
    <x v="2"/>
    <x v="0"/>
  </r>
  <r>
    <x v="48"/>
    <x v="2"/>
    <x v="112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2"/>
    <x v="64"/>
    <x v="2"/>
    <x v="4"/>
  </r>
  <r>
    <x v="48"/>
    <x v="1"/>
    <x v="11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6"/>
    <x v="64"/>
    <x v="2"/>
    <x v="4"/>
  </r>
  <r>
    <x v="49"/>
    <x v="10"/>
    <x v="111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  <x v="64"/>
    <x v="2"/>
    <x v="4"/>
  </r>
  <r>
    <x v="72"/>
    <x v="10"/>
    <x v="111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  <x v="64"/>
    <x v="2"/>
    <x v="0"/>
  </r>
  <r>
    <x v="73"/>
    <x v="10"/>
    <x v="111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  <x v="64"/>
    <x v="0"/>
    <x v="27"/>
  </r>
  <r>
    <x v="21"/>
    <x v="10"/>
    <x v="111"/>
    <x v="106"/>
    <x v="5"/>
    <x v="6"/>
    <x v="29"/>
    <x v="2"/>
    <x v="13"/>
    <x v="4"/>
    <x v="20"/>
    <x v="2"/>
    <x v="4"/>
    <x v="23"/>
    <x v="2"/>
    <x v="4"/>
    <x v="16"/>
    <x v="28"/>
    <x v="57"/>
    <x v="12"/>
    <x v="10"/>
    <x v="9"/>
    <x v="9"/>
    <x v="4"/>
    <x v="19"/>
    <x v="0"/>
    <x v="23"/>
    <x v="7"/>
    <x v="21"/>
    <x v="0"/>
    <x v="0"/>
  </r>
  <r>
    <x v="21"/>
    <x v="2"/>
    <x v="112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7"/>
    <x v="21"/>
    <x v="0"/>
    <x v="0"/>
  </r>
  <r>
    <x v="21"/>
    <x v="1"/>
    <x v="113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14"/>
    <x v="21"/>
    <x v="0"/>
    <x v="0"/>
  </r>
  <r>
    <x v="21"/>
    <x v="10"/>
    <x v="111"/>
    <x v="106"/>
    <x v="5"/>
    <x v="13"/>
    <x v="34"/>
    <x v="51"/>
    <x v="13"/>
    <x v="4"/>
    <x v="20"/>
    <x v="7"/>
    <x v="4"/>
    <x v="1"/>
    <x v="2"/>
    <x v="4"/>
    <x v="11"/>
    <x v="28"/>
    <x v="18"/>
    <x v="12"/>
    <x v="0"/>
    <x v="4"/>
    <x v="5"/>
    <x v="2"/>
    <x v="19"/>
    <x v="64"/>
    <x v="71"/>
    <x v="129"/>
    <x v="49"/>
    <x v="0"/>
    <x v="35"/>
  </r>
  <r>
    <x v="21"/>
    <x v="2"/>
    <x v="112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29"/>
    <x v="49"/>
    <x v="0"/>
    <x v="0"/>
  </r>
  <r>
    <x v="21"/>
    <x v="1"/>
    <x v="113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4"/>
    <x v="21"/>
    <x v="0"/>
    <x v="0"/>
  </r>
  <r>
    <x v="21"/>
    <x v="2"/>
    <x v="112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29"/>
    <x v="49"/>
    <x v="0"/>
    <x v="0"/>
  </r>
  <r>
    <x v="21"/>
    <x v="1"/>
    <x v="11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29"/>
    <x v="49"/>
    <x v="0"/>
    <x v="0"/>
  </r>
  <r>
    <x v="22"/>
    <x v="10"/>
    <x v="111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8"/>
    <x v="64"/>
    <x v="0"/>
    <x v="35"/>
  </r>
  <r>
    <x v="22"/>
    <x v="2"/>
    <x v="112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8"/>
    <x v="64"/>
    <x v="0"/>
    <x v="0"/>
  </r>
  <r>
    <x v="22"/>
    <x v="1"/>
    <x v="11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  <x v="64"/>
    <x v="0"/>
    <x v="0"/>
  </r>
  <r>
    <x v="23"/>
    <x v="10"/>
    <x v="111"/>
    <x v="105"/>
    <x v="5"/>
    <x v="7"/>
    <x v="22"/>
    <x v="9"/>
    <x v="13"/>
    <x v="0"/>
    <x v="17"/>
    <x v="3"/>
    <x v="2"/>
    <x v="52"/>
    <x v="2"/>
    <x v="4"/>
    <x v="16"/>
    <x v="28"/>
    <x v="57"/>
    <x v="12"/>
    <x v="10"/>
    <x v="9"/>
    <x v="9"/>
    <x v="4"/>
    <x v="19"/>
    <x v="0"/>
    <x v="54"/>
    <x v="1"/>
    <x v="16"/>
    <x v="2"/>
    <x v="0"/>
  </r>
  <r>
    <x v="23"/>
    <x v="2"/>
    <x v="112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"/>
    <x v="16"/>
    <x v="2"/>
    <x v="0"/>
  </r>
  <r>
    <x v="23"/>
    <x v="1"/>
    <x v="11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  <x v="16"/>
    <x v="2"/>
    <x v="0"/>
  </r>
  <r>
    <x v="23"/>
    <x v="2"/>
    <x v="112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"/>
    <x v="16"/>
    <x v="2"/>
    <x v="0"/>
  </r>
  <r>
    <x v="23"/>
    <x v="1"/>
    <x v="11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28"/>
    <x v="58"/>
    <x v="2"/>
    <x v="0"/>
  </r>
  <r>
    <x v="88"/>
    <x v="2"/>
    <x v="11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  <x v="64"/>
    <x v="2"/>
    <x v="0"/>
  </r>
  <r>
    <x v="88"/>
    <x v="1"/>
    <x v="11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  <x v="64"/>
    <x v="2"/>
    <x v="43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8"/>
    <x v="64"/>
    <x v="2"/>
    <x v="14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42"/>
    <x v="64"/>
    <x v="2"/>
    <x v="14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2"/>
    <x v="64"/>
    <x v="2"/>
    <x v="14"/>
  </r>
  <r>
    <x v="79"/>
    <x v="10"/>
    <x v="111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43"/>
    <x v="0"/>
    <x v="2"/>
    <x v="0"/>
  </r>
  <r>
    <x v="79"/>
    <x v="10"/>
    <x v="111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79"/>
    <x v="10"/>
    <x v="111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"/>
    <x v="0"/>
    <x v="2"/>
    <x v="5"/>
  </r>
  <r>
    <x v="8"/>
    <x v="10"/>
    <x v="111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25"/>
    <x v="10"/>
    <x v="111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8"/>
    <x v="64"/>
    <x v="0"/>
    <x v="0"/>
  </r>
  <r>
    <x v="25"/>
    <x v="2"/>
    <x v="11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8"/>
    <x v="64"/>
    <x v="0"/>
    <x v="0"/>
  </r>
  <r>
    <x v="25"/>
    <x v="1"/>
    <x v="11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0"/>
    <x v="0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"/>
    <x v="64"/>
    <x v="2"/>
    <x v="0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42"/>
    <x v="64"/>
    <x v="2"/>
    <x v="0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2"/>
    <x v="64"/>
    <x v="2"/>
    <x v="0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"/>
    <x v="0"/>
    <x v="2"/>
    <x v="0"/>
  </r>
  <r>
    <x v="9"/>
    <x v="10"/>
    <x v="111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"/>
    <x v="64"/>
    <x v="2"/>
    <x v="14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42"/>
    <x v="64"/>
    <x v="2"/>
    <x v="14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2"/>
    <x v="64"/>
    <x v="2"/>
    <x v="14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20"/>
    <x v="48"/>
    <x v="2"/>
    <x v="0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3"/>
    <x v="48"/>
    <x v="52"/>
    <x v="122"/>
    <x v="48"/>
    <x v="2"/>
    <x v="0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6"/>
    <x v="64"/>
    <x v="2"/>
    <x v="0"/>
  </r>
  <r>
    <x v="3"/>
    <x v="10"/>
    <x v="111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11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65"/>
    <x v="7"/>
    <x v="2"/>
    <x v="0"/>
  </r>
  <r>
    <x v="0"/>
    <x v="10"/>
    <x v="111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  <x v="7"/>
    <x v="2"/>
    <x v="0"/>
  </r>
  <r>
    <x v="0"/>
    <x v="10"/>
    <x v="111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7"/>
    <x v="7"/>
    <x v="2"/>
    <x v="0"/>
  </r>
  <r>
    <x v="48"/>
    <x v="1"/>
    <x v="115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6"/>
    <x v="64"/>
    <x v="2"/>
    <x v="4"/>
  </r>
  <r>
    <x v="48"/>
    <x v="0"/>
    <x v="116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2"/>
    <x v="64"/>
    <x v="2"/>
    <x v="4"/>
  </r>
  <r>
    <x v="49"/>
    <x v="8"/>
    <x v="114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  <x v="64"/>
    <x v="2"/>
    <x v="4"/>
  </r>
  <r>
    <x v="72"/>
    <x v="8"/>
    <x v="114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  <x v="64"/>
    <x v="2"/>
    <x v="0"/>
  </r>
  <r>
    <x v="73"/>
    <x v="8"/>
    <x v="114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  <x v="64"/>
    <x v="0"/>
    <x v="27"/>
  </r>
  <r>
    <x v="21"/>
    <x v="8"/>
    <x v="114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2"/>
    <x v="5"/>
    <x v="2"/>
    <x v="19"/>
    <x v="62"/>
    <x v="88"/>
    <x v="50"/>
    <x v="21"/>
    <x v="0"/>
    <x v="35"/>
  </r>
  <r>
    <x v="21"/>
    <x v="1"/>
    <x v="115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  <x v="21"/>
    <x v="0"/>
    <x v="0"/>
  </r>
  <r>
    <x v="21"/>
    <x v="0"/>
    <x v="116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  <x v="21"/>
    <x v="0"/>
    <x v="0"/>
  </r>
  <r>
    <x v="21"/>
    <x v="1"/>
    <x v="115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  <x v="21"/>
    <x v="0"/>
    <x v="0"/>
  </r>
  <r>
    <x v="21"/>
    <x v="0"/>
    <x v="116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  <x v="55"/>
    <x v="0"/>
    <x v="0"/>
  </r>
  <r>
    <x v="22"/>
    <x v="8"/>
    <x v="114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8"/>
    <x v="64"/>
    <x v="0"/>
    <x v="35"/>
  </r>
  <r>
    <x v="22"/>
    <x v="1"/>
    <x v="115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8"/>
    <x v="64"/>
    <x v="0"/>
    <x v="0"/>
  </r>
  <r>
    <x v="22"/>
    <x v="0"/>
    <x v="116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  <x v="64"/>
    <x v="0"/>
    <x v="0"/>
  </r>
  <r>
    <x v="23"/>
    <x v="8"/>
    <x v="114"/>
    <x v="105"/>
    <x v="5"/>
    <x v="7"/>
    <x v="22"/>
    <x v="9"/>
    <x v="13"/>
    <x v="0"/>
    <x v="16"/>
    <x v="3"/>
    <x v="2"/>
    <x v="50"/>
    <x v="2"/>
    <x v="4"/>
    <x v="16"/>
    <x v="28"/>
    <x v="57"/>
    <x v="12"/>
    <x v="10"/>
    <x v="9"/>
    <x v="9"/>
    <x v="4"/>
    <x v="19"/>
    <x v="0"/>
    <x v="52"/>
    <x v="50"/>
    <x v="16"/>
    <x v="2"/>
    <x v="0"/>
  </r>
  <r>
    <x v="23"/>
    <x v="1"/>
    <x v="115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  <x v="16"/>
    <x v="2"/>
    <x v="0"/>
  </r>
  <r>
    <x v="23"/>
    <x v="0"/>
    <x v="116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  <x v="16"/>
    <x v="2"/>
    <x v="0"/>
  </r>
  <r>
    <x v="23"/>
    <x v="1"/>
    <x v="115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  <x v="16"/>
    <x v="2"/>
    <x v="0"/>
  </r>
  <r>
    <x v="23"/>
    <x v="0"/>
    <x v="116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9"/>
    <x v="55"/>
    <x v="2"/>
    <x v="0"/>
  </r>
  <r>
    <x v="88"/>
    <x v="1"/>
    <x v="115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8"/>
    <x v="64"/>
    <x v="2"/>
    <x v="0"/>
  </r>
  <r>
    <x v="88"/>
    <x v="0"/>
    <x v="116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71"/>
    <x v="64"/>
    <x v="2"/>
    <x v="43"/>
  </r>
  <r>
    <x v="79"/>
    <x v="8"/>
    <x v="114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5"/>
    <x v="64"/>
    <x v="2"/>
    <x v="14"/>
  </r>
  <r>
    <x v="79"/>
    <x v="8"/>
    <x v="114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3"/>
    <x v="64"/>
    <x v="2"/>
    <x v="14"/>
  </r>
  <r>
    <x v="79"/>
    <x v="8"/>
    <x v="114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19"/>
    <x v="50"/>
    <x v="2"/>
    <x v="0"/>
  </r>
  <r>
    <x v="79"/>
    <x v="8"/>
    <x v="114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  <x v="64"/>
    <x v="2"/>
    <x v="14"/>
  </r>
  <r>
    <x v="79"/>
    <x v="8"/>
    <x v="114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35"/>
    <x v="64"/>
    <x v="2"/>
    <x v="0"/>
  </r>
  <r>
    <x v="79"/>
    <x v="8"/>
    <x v="114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79"/>
    <x v="8"/>
    <x v="114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"/>
    <x v="0"/>
    <x v="2"/>
    <x v="5"/>
  </r>
  <r>
    <x v="8"/>
    <x v="8"/>
    <x v="114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25"/>
    <x v="8"/>
    <x v="114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8"/>
    <x v="64"/>
    <x v="0"/>
    <x v="0"/>
  </r>
  <r>
    <x v="25"/>
    <x v="1"/>
    <x v="115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8"/>
    <x v="64"/>
    <x v="0"/>
    <x v="0"/>
  </r>
  <r>
    <x v="25"/>
    <x v="0"/>
    <x v="116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0"/>
    <x v="0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5"/>
    <x v="64"/>
    <x v="2"/>
    <x v="0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3"/>
    <x v="64"/>
    <x v="2"/>
    <x v="0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19"/>
    <x v="50"/>
    <x v="2"/>
    <x v="0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5"/>
    <x v="64"/>
    <x v="2"/>
    <x v="0"/>
  </r>
  <r>
    <x v="9"/>
    <x v="8"/>
    <x v="114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5"/>
    <x v="64"/>
    <x v="2"/>
    <x v="14"/>
  </r>
  <r>
    <x v="78"/>
    <x v="8"/>
    <x v="114"/>
    <x v="100"/>
    <x v="5"/>
    <x v="13"/>
    <x v="34"/>
    <x v="51"/>
    <x v="13"/>
    <x v="4"/>
    <x v="20"/>
    <x v="7"/>
    <x v="4"/>
    <x v="1"/>
    <x v="2"/>
    <x v="3"/>
    <x v="4"/>
    <x v="28"/>
    <x v="57"/>
    <x v="12"/>
    <x v="10"/>
    <x v="9"/>
    <x v="9"/>
    <x v="4"/>
    <x v="19"/>
    <x v="14"/>
    <x v="15"/>
    <x v="63"/>
    <x v="54"/>
    <x v="2"/>
    <x v="5"/>
  </r>
  <r>
    <x v="78"/>
    <x v="8"/>
    <x v="114"/>
    <x v="100"/>
    <x v="5"/>
    <x v="13"/>
    <x v="34"/>
    <x v="51"/>
    <x v="13"/>
    <x v="4"/>
    <x v="20"/>
    <x v="7"/>
    <x v="4"/>
    <x v="1"/>
    <x v="2"/>
    <x v="3"/>
    <x v="4"/>
    <x v="28"/>
    <x v="57"/>
    <x v="12"/>
    <x v="10"/>
    <x v="9"/>
    <x v="9"/>
    <x v="4"/>
    <x v="19"/>
    <x v="14"/>
    <x v="15"/>
    <x v="31"/>
    <x v="35"/>
    <x v="2"/>
    <x v="5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7"/>
    <x v="64"/>
    <x v="2"/>
    <x v="14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65"/>
    <x v="48"/>
    <x v="2"/>
    <x v="0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119"/>
    <x v="48"/>
    <x v="2"/>
    <x v="0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6"/>
    <x v="60"/>
    <x v="66"/>
    <x v="15"/>
    <x v="64"/>
    <x v="2"/>
    <x v="0"/>
  </r>
  <r>
    <x v="3"/>
    <x v="8"/>
    <x v="114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8"/>
    <x v="114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65"/>
    <x v="7"/>
    <x v="2"/>
    <x v="0"/>
  </r>
  <r>
    <x v="0"/>
    <x v="8"/>
    <x v="114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  <x v="7"/>
    <x v="2"/>
    <x v="0"/>
  </r>
  <r>
    <x v="0"/>
    <x v="8"/>
    <x v="114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88"/>
    <x v="7"/>
    <x v="2"/>
    <x v="0"/>
  </r>
  <r>
    <x v="48"/>
    <x v="2"/>
    <x v="169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49"/>
    <x v="64"/>
    <x v="2"/>
    <x v="4"/>
  </r>
  <r>
    <x v="48"/>
    <x v="1"/>
    <x v="170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2"/>
    <x v="64"/>
    <x v="2"/>
    <x v="4"/>
  </r>
  <r>
    <x v="49"/>
    <x v="10"/>
    <x v="168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  <x v="64"/>
    <x v="2"/>
    <x v="4"/>
  </r>
  <r>
    <x v="72"/>
    <x v="10"/>
    <x v="168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  <x v="64"/>
    <x v="2"/>
    <x v="0"/>
  </r>
  <r>
    <x v="73"/>
    <x v="10"/>
    <x v="168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  <x v="64"/>
    <x v="0"/>
    <x v="27"/>
  </r>
  <r>
    <x v="21"/>
    <x v="10"/>
    <x v="168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4"/>
    <x v="5"/>
    <x v="2"/>
    <x v="19"/>
    <x v="64"/>
    <x v="89"/>
    <x v="50"/>
    <x v="21"/>
    <x v="0"/>
    <x v="35"/>
  </r>
  <r>
    <x v="21"/>
    <x v="2"/>
    <x v="169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  <x v="21"/>
    <x v="0"/>
    <x v="0"/>
  </r>
  <r>
    <x v="21"/>
    <x v="1"/>
    <x v="170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  <x v="21"/>
    <x v="0"/>
    <x v="0"/>
  </r>
  <r>
    <x v="21"/>
    <x v="2"/>
    <x v="169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  <x v="21"/>
    <x v="0"/>
    <x v="0"/>
  </r>
  <r>
    <x v="21"/>
    <x v="1"/>
    <x v="170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  <x v="55"/>
    <x v="0"/>
    <x v="0"/>
  </r>
  <r>
    <x v="22"/>
    <x v="10"/>
    <x v="168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0"/>
    <x v="64"/>
    <x v="0"/>
    <x v="35"/>
  </r>
  <r>
    <x v="22"/>
    <x v="2"/>
    <x v="169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0"/>
    <x v="64"/>
    <x v="0"/>
    <x v="0"/>
  </r>
  <r>
    <x v="22"/>
    <x v="1"/>
    <x v="170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  <x v="64"/>
    <x v="0"/>
    <x v="0"/>
  </r>
  <r>
    <x v="23"/>
    <x v="10"/>
    <x v="168"/>
    <x v="105"/>
    <x v="5"/>
    <x v="7"/>
    <x v="22"/>
    <x v="9"/>
    <x v="13"/>
    <x v="0"/>
    <x v="17"/>
    <x v="4"/>
    <x v="2"/>
    <x v="54"/>
    <x v="2"/>
    <x v="4"/>
    <x v="16"/>
    <x v="28"/>
    <x v="57"/>
    <x v="12"/>
    <x v="10"/>
    <x v="9"/>
    <x v="9"/>
    <x v="4"/>
    <x v="19"/>
    <x v="0"/>
    <x v="56"/>
    <x v="50"/>
    <x v="16"/>
    <x v="2"/>
    <x v="0"/>
  </r>
  <r>
    <x v="23"/>
    <x v="2"/>
    <x v="169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  <x v="16"/>
    <x v="2"/>
    <x v="0"/>
  </r>
  <r>
    <x v="23"/>
    <x v="1"/>
    <x v="170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  <x v="16"/>
    <x v="2"/>
    <x v="0"/>
  </r>
  <r>
    <x v="23"/>
    <x v="2"/>
    <x v="169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  <x v="16"/>
    <x v="2"/>
    <x v="0"/>
  </r>
  <r>
    <x v="23"/>
    <x v="1"/>
    <x v="170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9"/>
    <x v="55"/>
    <x v="2"/>
    <x v="0"/>
  </r>
  <r>
    <x v="88"/>
    <x v="2"/>
    <x v="169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  <x v="64"/>
    <x v="2"/>
    <x v="0"/>
  </r>
  <r>
    <x v="88"/>
    <x v="1"/>
    <x v="170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0"/>
    <x v="64"/>
    <x v="2"/>
    <x v="43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0"/>
    <x v="64"/>
    <x v="2"/>
    <x v="14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90"/>
    <x v="64"/>
    <x v="2"/>
    <x v="14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19"/>
    <x v="64"/>
    <x v="2"/>
    <x v="14"/>
  </r>
  <r>
    <x v="79"/>
    <x v="10"/>
    <x v="168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36"/>
    <x v="64"/>
    <x v="2"/>
    <x v="0"/>
  </r>
  <r>
    <x v="79"/>
    <x v="10"/>
    <x v="168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"/>
    <x v="0"/>
    <x v="2"/>
    <x v="14"/>
  </r>
  <r>
    <x v="8"/>
    <x v="10"/>
    <x v="168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25"/>
    <x v="10"/>
    <x v="168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0"/>
    <x v="64"/>
    <x v="0"/>
    <x v="0"/>
  </r>
  <r>
    <x v="25"/>
    <x v="2"/>
    <x v="169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0"/>
    <x v="64"/>
    <x v="0"/>
    <x v="0"/>
  </r>
  <r>
    <x v="25"/>
    <x v="1"/>
    <x v="170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0"/>
    <x v="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0"/>
    <x v="64"/>
    <x v="2"/>
    <x v="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0"/>
    <x v="64"/>
    <x v="2"/>
    <x v="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19"/>
    <x v="64"/>
    <x v="2"/>
    <x v="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6"/>
    <x v="64"/>
    <x v="2"/>
    <x v="0"/>
  </r>
  <r>
    <x v="9"/>
    <x v="10"/>
    <x v="168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0"/>
    <x v="64"/>
    <x v="2"/>
    <x v="14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0"/>
    <x v="64"/>
    <x v="2"/>
    <x v="14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9"/>
    <x v="64"/>
    <x v="2"/>
    <x v="14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00"/>
    <x v="48"/>
    <x v="2"/>
    <x v="0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02"/>
    <x v="48"/>
    <x v="2"/>
    <x v="0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5"/>
    <x v="64"/>
    <x v="2"/>
    <x v="0"/>
  </r>
  <r>
    <x v="3"/>
    <x v="10"/>
    <x v="168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68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  <x v="64"/>
    <x v="2"/>
    <x v="0"/>
  </r>
  <r>
    <x v="0"/>
    <x v="10"/>
    <x v="168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80"/>
    <x v="64"/>
    <x v="2"/>
    <x v="0"/>
  </r>
  <r>
    <x v="48"/>
    <x v="2"/>
    <x v="172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5"/>
    <x v="64"/>
    <x v="2"/>
    <x v="4"/>
  </r>
  <r>
    <x v="48"/>
    <x v="1"/>
    <x v="17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05"/>
    <x v="64"/>
    <x v="2"/>
    <x v="4"/>
  </r>
  <r>
    <x v="49"/>
    <x v="10"/>
    <x v="171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  <x v="64"/>
    <x v="2"/>
    <x v="4"/>
  </r>
  <r>
    <x v="72"/>
    <x v="10"/>
    <x v="171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  <x v="64"/>
    <x v="2"/>
    <x v="0"/>
  </r>
  <r>
    <x v="73"/>
    <x v="10"/>
    <x v="171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  <x v="64"/>
    <x v="0"/>
    <x v="27"/>
  </r>
  <r>
    <x v="21"/>
    <x v="10"/>
    <x v="171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4"/>
    <x v="5"/>
    <x v="2"/>
    <x v="19"/>
    <x v="64"/>
    <x v="89"/>
    <x v="50"/>
    <x v="21"/>
    <x v="0"/>
    <x v="35"/>
  </r>
  <r>
    <x v="21"/>
    <x v="2"/>
    <x v="172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  <x v="21"/>
    <x v="0"/>
    <x v="0"/>
  </r>
  <r>
    <x v="21"/>
    <x v="1"/>
    <x v="173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  <x v="21"/>
    <x v="0"/>
    <x v="0"/>
  </r>
  <r>
    <x v="21"/>
    <x v="2"/>
    <x v="172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  <x v="21"/>
    <x v="0"/>
    <x v="0"/>
  </r>
  <r>
    <x v="21"/>
    <x v="1"/>
    <x v="17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  <x v="59"/>
    <x v="0"/>
    <x v="0"/>
  </r>
  <r>
    <x v="22"/>
    <x v="10"/>
    <x v="171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0"/>
    <x v="64"/>
    <x v="0"/>
    <x v="35"/>
  </r>
  <r>
    <x v="22"/>
    <x v="2"/>
    <x v="172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0"/>
    <x v="64"/>
    <x v="0"/>
    <x v="0"/>
  </r>
  <r>
    <x v="22"/>
    <x v="1"/>
    <x v="17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  <x v="64"/>
    <x v="0"/>
    <x v="0"/>
  </r>
  <r>
    <x v="23"/>
    <x v="10"/>
    <x v="171"/>
    <x v="105"/>
    <x v="5"/>
    <x v="7"/>
    <x v="22"/>
    <x v="9"/>
    <x v="13"/>
    <x v="0"/>
    <x v="17"/>
    <x v="4"/>
    <x v="2"/>
    <x v="54"/>
    <x v="2"/>
    <x v="4"/>
    <x v="16"/>
    <x v="28"/>
    <x v="57"/>
    <x v="12"/>
    <x v="10"/>
    <x v="9"/>
    <x v="9"/>
    <x v="4"/>
    <x v="19"/>
    <x v="0"/>
    <x v="56"/>
    <x v="119"/>
    <x v="16"/>
    <x v="2"/>
    <x v="0"/>
  </r>
  <r>
    <x v="23"/>
    <x v="2"/>
    <x v="172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19"/>
    <x v="16"/>
    <x v="2"/>
    <x v="0"/>
  </r>
  <r>
    <x v="23"/>
    <x v="1"/>
    <x v="17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  <x v="16"/>
    <x v="2"/>
    <x v="0"/>
  </r>
  <r>
    <x v="23"/>
    <x v="2"/>
    <x v="172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19"/>
    <x v="16"/>
    <x v="2"/>
    <x v="0"/>
  </r>
  <r>
    <x v="23"/>
    <x v="1"/>
    <x v="17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26"/>
    <x v="56"/>
    <x v="2"/>
    <x v="0"/>
  </r>
  <r>
    <x v="88"/>
    <x v="2"/>
    <x v="17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1"/>
    <x v="64"/>
    <x v="2"/>
    <x v="0"/>
  </r>
  <r>
    <x v="88"/>
    <x v="1"/>
    <x v="17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71"/>
    <x v="64"/>
    <x v="2"/>
    <x v="43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50"/>
    <x v="64"/>
    <x v="2"/>
    <x v="14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4"/>
    <x v="64"/>
    <x v="2"/>
    <x v="14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50"/>
    <x v="64"/>
    <x v="2"/>
    <x v="14"/>
  </r>
  <r>
    <x v="79"/>
    <x v="10"/>
    <x v="171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20"/>
    <x v="50"/>
    <x v="2"/>
    <x v="0"/>
  </r>
  <r>
    <x v="79"/>
    <x v="10"/>
    <x v="171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  <x v="64"/>
    <x v="2"/>
    <x v="14"/>
  </r>
  <r>
    <x v="8"/>
    <x v="10"/>
    <x v="171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25"/>
    <x v="10"/>
    <x v="171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0"/>
    <x v="64"/>
    <x v="0"/>
    <x v="0"/>
  </r>
  <r>
    <x v="25"/>
    <x v="2"/>
    <x v="17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0"/>
    <x v="64"/>
    <x v="0"/>
    <x v="0"/>
  </r>
  <r>
    <x v="25"/>
    <x v="1"/>
    <x v="17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0"/>
    <x v="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50"/>
    <x v="64"/>
    <x v="2"/>
    <x v="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50"/>
    <x v="64"/>
    <x v="2"/>
    <x v="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4"/>
    <x v="64"/>
    <x v="2"/>
    <x v="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0"/>
    <x v="50"/>
    <x v="2"/>
    <x v="0"/>
  </r>
  <r>
    <x v="9"/>
    <x v="10"/>
    <x v="171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0"/>
    <x v="64"/>
    <x v="2"/>
    <x v="14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4"/>
    <x v="64"/>
    <x v="2"/>
    <x v="14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0"/>
    <x v="64"/>
    <x v="2"/>
    <x v="14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24"/>
    <x v="48"/>
    <x v="2"/>
    <x v="0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3"/>
    <x v="48"/>
    <x v="52"/>
    <x v="50"/>
    <x v="48"/>
    <x v="2"/>
    <x v="0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5"/>
    <x v="64"/>
    <x v="2"/>
    <x v="0"/>
  </r>
  <r>
    <x v="3"/>
    <x v="10"/>
    <x v="171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71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124"/>
    <x v="64"/>
    <x v="2"/>
    <x v="0"/>
  </r>
  <r>
    <x v="0"/>
    <x v="10"/>
    <x v="171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  <x v="64"/>
    <x v="2"/>
    <x v="0"/>
  </r>
  <r>
    <x v="0"/>
    <x v="10"/>
    <x v="171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71"/>
    <x v="64"/>
    <x v="2"/>
    <x v="0"/>
  </r>
  <r>
    <x v="48"/>
    <x v="4"/>
    <x v="16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05"/>
    <x v="64"/>
    <x v="2"/>
    <x v="4"/>
  </r>
  <r>
    <x v="48"/>
    <x v="4"/>
    <x v="164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5"/>
    <x v="64"/>
    <x v="2"/>
    <x v="4"/>
  </r>
  <r>
    <x v="49"/>
    <x v="15"/>
    <x v="162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  <x v="64"/>
    <x v="2"/>
    <x v="4"/>
  </r>
  <r>
    <x v="72"/>
    <x v="15"/>
    <x v="162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  <x v="64"/>
    <x v="2"/>
    <x v="0"/>
  </r>
  <r>
    <x v="73"/>
    <x v="15"/>
    <x v="162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  <x v="64"/>
    <x v="0"/>
    <x v="27"/>
  </r>
  <r>
    <x v="21"/>
    <x v="15"/>
    <x v="162"/>
    <x v="106"/>
    <x v="5"/>
    <x v="6"/>
    <x v="29"/>
    <x v="2"/>
    <x v="13"/>
    <x v="4"/>
    <x v="20"/>
    <x v="2"/>
    <x v="4"/>
    <x v="23"/>
    <x v="2"/>
    <x v="4"/>
    <x v="16"/>
    <x v="28"/>
    <x v="57"/>
    <x v="12"/>
    <x v="10"/>
    <x v="9"/>
    <x v="9"/>
    <x v="4"/>
    <x v="19"/>
    <x v="0"/>
    <x v="23"/>
    <x v="8"/>
    <x v="21"/>
    <x v="0"/>
    <x v="0"/>
  </r>
  <r>
    <x v="21"/>
    <x v="4"/>
    <x v="163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8"/>
    <x v="21"/>
    <x v="0"/>
    <x v="0"/>
  </r>
  <r>
    <x v="21"/>
    <x v="4"/>
    <x v="164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14"/>
    <x v="21"/>
    <x v="0"/>
    <x v="0"/>
  </r>
  <r>
    <x v="21"/>
    <x v="15"/>
    <x v="162"/>
    <x v="106"/>
    <x v="5"/>
    <x v="13"/>
    <x v="34"/>
    <x v="51"/>
    <x v="13"/>
    <x v="4"/>
    <x v="20"/>
    <x v="7"/>
    <x v="4"/>
    <x v="1"/>
    <x v="2"/>
    <x v="4"/>
    <x v="11"/>
    <x v="28"/>
    <x v="18"/>
    <x v="12"/>
    <x v="0"/>
    <x v="8"/>
    <x v="5"/>
    <x v="2"/>
    <x v="19"/>
    <x v="65"/>
    <x v="76"/>
    <x v="52"/>
    <x v="47"/>
    <x v="0"/>
    <x v="35"/>
  </r>
  <r>
    <x v="21"/>
    <x v="4"/>
    <x v="163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52"/>
    <x v="47"/>
    <x v="0"/>
    <x v="0"/>
  </r>
  <r>
    <x v="21"/>
    <x v="4"/>
    <x v="164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4"/>
    <x v="21"/>
    <x v="0"/>
    <x v="0"/>
  </r>
  <r>
    <x v="21"/>
    <x v="4"/>
    <x v="16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2"/>
    <x v="47"/>
    <x v="0"/>
    <x v="0"/>
  </r>
  <r>
    <x v="21"/>
    <x v="4"/>
    <x v="164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1"/>
    <x v="47"/>
    <x v="0"/>
    <x v="0"/>
  </r>
  <r>
    <x v="22"/>
    <x v="15"/>
    <x v="162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2"/>
    <x v="64"/>
    <x v="0"/>
    <x v="35"/>
  </r>
  <r>
    <x v="22"/>
    <x v="4"/>
    <x v="16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2"/>
    <x v="64"/>
    <x v="0"/>
    <x v="0"/>
  </r>
  <r>
    <x v="22"/>
    <x v="4"/>
    <x v="164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  <x v="64"/>
    <x v="0"/>
    <x v="0"/>
  </r>
  <r>
    <x v="23"/>
    <x v="15"/>
    <x v="162"/>
    <x v="105"/>
    <x v="5"/>
    <x v="7"/>
    <x v="22"/>
    <x v="9"/>
    <x v="13"/>
    <x v="0"/>
    <x v="19"/>
    <x v="4"/>
    <x v="2"/>
    <x v="57"/>
    <x v="2"/>
    <x v="4"/>
    <x v="16"/>
    <x v="28"/>
    <x v="57"/>
    <x v="12"/>
    <x v="10"/>
    <x v="9"/>
    <x v="9"/>
    <x v="4"/>
    <x v="19"/>
    <x v="0"/>
    <x v="61"/>
    <x v="68"/>
    <x v="16"/>
    <x v="2"/>
    <x v="0"/>
  </r>
  <r>
    <x v="23"/>
    <x v="4"/>
    <x v="16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68"/>
    <x v="16"/>
    <x v="2"/>
    <x v="0"/>
  </r>
  <r>
    <x v="23"/>
    <x v="4"/>
    <x v="164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  <x v="16"/>
    <x v="2"/>
    <x v="0"/>
  </r>
  <r>
    <x v="23"/>
    <x v="4"/>
    <x v="16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68"/>
    <x v="16"/>
    <x v="2"/>
    <x v="0"/>
  </r>
  <r>
    <x v="23"/>
    <x v="4"/>
    <x v="164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69"/>
    <x v="16"/>
    <x v="2"/>
    <x v="0"/>
  </r>
  <r>
    <x v="88"/>
    <x v="4"/>
    <x v="16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  <x v="64"/>
    <x v="2"/>
    <x v="0"/>
  </r>
  <r>
    <x v="88"/>
    <x v="4"/>
    <x v="164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  <x v="64"/>
    <x v="2"/>
    <x v="43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2"/>
    <x v="50"/>
    <x v="2"/>
    <x v="14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76"/>
    <x v="64"/>
    <x v="2"/>
    <x v="14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9"/>
    <x v="64"/>
    <x v="2"/>
    <x v="14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9"/>
    <x v="50"/>
    <x v="2"/>
    <x v="14"/>
  </r>
  <r>
    <x v="8"/>
    <x v="15"/>
    <x v="162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25"/>
    <x v="15"/>
    <x v="162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2"/>
    <x v="64"/>
    <x v="0"/>
    <x v="0"/>
  </r>
  <r>
    <x v="25"/>
    <x v="4"/>
    <x v="16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2"/>
    <x v="64"/>
    <x v="0"/>
    <x v="0"/>
  </r>
  <r>
    <x v="25"/>
    <x v="4"/>
    <x v="164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0"/>
    <x v="0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2"/>
    <x v="50"/>
    <x v="2"/>
    <x v="0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76"/>
    <x v="50"/>
    <x v="2"/>
    <x v="0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  <x v="64"/>
    <x v="2"/>
    <x v="0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"/>
    <x v="50"/>
    <x v="2"/>
    <x v="0"/>
  </r>
  <r>
    <x v="9"/>
    <x v="15"/>
    <x v="162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0"/>
    <x v="64"/>
    <x v="2"/>
    <x v="14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6"/>
    <x v="64"/>
    <x v="2"/>
    <x v="14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9"/>
    <x v="64"/>
    <x v="2"/>
    <x v="14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76"/>
    <x v="48"/>
    <x v="2"/>
    <x v="0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52"/>
    <x v="48"/>
    <x v="2"/>
    <x v="0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7"/>
    <x v="20"/>
    <x v="22"/>
    <x v="142"/>
    <x v="48"/>
    <x v="2"/>
    <x v="0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1"/>
    <x v="38"/>
    <x v="42"/>
    <x v="15"/>
    <x v="64"/>
    <x v="2"/>
    <x v="0"/>
  </r>
  <r>
    <x v="3"/>
    <x v="15"/>
    <x v="162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5"/>
    <x v="162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  <x v="64"/>
    <x v="2"/>
    <x v="0"/>
  </r>
  <r>
    <x v="0"/>
    <x v="15"/>
    <x v="162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7"/>
    <x v="64"/>
    <x v="2"/>
    <x v="0"/>
  </r>
  <r>
    <x v="48"/>
    <x v="2"/>
    <x v="118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  <x v="64"/>
    <x v="2"/>
    <x v="4"/>
  </r>
  <r>
    <x v="48"/>
    <x v="1"/>
    <x v="119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  <x v="64"/>
    <x v="2"/>
    <x v="4"/>
  </r>
  <r>
    <x v="49"/>
    <x v="10"/>
    <x v="117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  <x v="64"/>
    <x v="2"/>
    <x v="4"/>
  </r>
  <r>
    <x v="67"/>
    <x v="10"/>
    <x v="117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  <x v="64"/>
    <x v="2"/>
    <x v="27"/>
  </r>
  <r>
    <x v="72"/>
    <x v="10"/>
    <x v="117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86"/>
    <x v="42"/>
    <x v="2"/>
    <x v="20"/>
  </r>
  <r>
    <x v="25"/>
    <x v="10"/>
    <x v="117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  <x v="64"/>
    <x v="2"/>
    <x v="0"/>
  </r>
  <r>
    <x v="25"/>
    <x v="2"/>
    <x v="118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  <x v="64"/>
    <x v="2"/>
    <x v="0"/>
  </r>
  <r>
    <x v="25"/>
    <x v="1"/>
    <x v="119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2"/>
    <x v="0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"/>
    <x v="64"/>
    <x v="2"/>
    <x v="0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  <x v="50"/>
    <x v="2"/>
    <x v="0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08"/>
    <x v="64"/>
    <x v="2"/>
    <x v="0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"/>
    <x v="50"/>
    <x v="2"/>
    <x v="0"/>
  </r>
  <r>
    <x v="9"/>
    <x v="10"/>
    <x v="117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43"/>
    <x v="10"/>
    <x v="117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4"/>
    <x v="5"/>
    <x v="2"/>
    <x v="19"/>
    <x v="38"/>
    <x v="89"/>
    <x v="101"/>
    <x v="24"/>
    <x v="2"/>
    <x v="27"/>
  </r>
  <r>
    <x v="43"/>
    <x v="2"/>
    <x v="118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1"/>
    <x v="24"/>
    <x v="2"/>
    <x v="0"/>
  </r>
  <r>
    <x v="43"/>
    <x v="1"/>
    <x v="119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  <x v="24"/>
    <x v="2"/>
    <x v="0"/>
  </r>
  <r>
    <x v="43"/>
    <x v="2"/>
    <x v="118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  <x v="24"/>
    <x v="2"/>
    <x v="0"/>
  </r>
  <r>
    <x v="43"/>
    <x v="1"/>
    <x v="119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  <x v="24"/>
    <x v="2"/>
    <x v="0"/>
  </r>
  <r>
    <x v="44"/>
    <x v="10"/>
    <x v="117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  <x v="22"/>
    <x v="2"/>
    <x v="0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"/>
    <x v="64"/>
    <x v="2"/>
    <x v="5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  <x v="50"/>
    <x v="2"/>
    <x v="5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8"/>
    <x v="64"/>
    <x v="2"/>
    <x v="5"/>
  </r>
  <r>
    <x v="86"/>
    <x v="10"/>
    <x v="117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8"/>
    <x v="50"/>
    <x v="2"/>
    <x v="0"/>
  </r>
  <r>
    <x v="86"/>
    <x v="10"/>
    <x v="117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13"/>
    <x v="10"/>
    <x v="117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45"/>
    <x v="10"/>
    <x v="117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  <x v="15"/>
    <x v="2"/>
    <x v="27"/>
  </r>
  <r>
    <x v="45"/>
    <x v="2"/>
    <x v="118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4"/>
    <x v="9"/>
    <x v="4"/>
    <x v="19"/>
    <x v="18"/>
    <x v="20"/>
    <x v="29"/>
    <x v="52"/>
    <x v="2"/>
    <x v="0"/>
  </r>
  <r>
    <x v="45"/>
    <x v="2"/>
    <x v="118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  <x v="15"/>
    <x v="2"/>
    <x v="0"/>
  </r>
  <r>
    <x v="45"/>
    <x v="1"/>
    <x v="119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  <x v="15"/>
    <x v="2"/>
    <x v="0"/>
  </r>
  <r>
    <x v="45"/>
    <x v="2"/>
    <x v="118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  <x v="15"/>
    <x v="2"/>
    <x v="0"/>
  </r>
  <r>
    <x v="45"/>
    <x v="1"/>
    <x v="119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  <x v="57"/>
    <x v="2"/>
    <x v="0"/>
  </r>
  <r>
    <x v="95"/>
    <x v="2"/>
    <x v="118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8"/>
    <x v="64"/>
    <x v="2"/>
    <x v="0"/>
  </r>
  <r>
    <x v="95"/>
    <x v="1"/>
    <x v="119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1"/>
    <x v="64"/>
    <x v="2"/>
    <x v="43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"/>
    <x v="64"/>
    <x v="2"/>
    <x v="5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  <x v="50"/>
    <x v="2"/>
    <x v="5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8"/>
    <x v="64"/>
    <x v="2"/>
    <x v="5"/>
  </r>
  <r>
    <x v="87"/>
    <x v="10"/>
    <x v="117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8"/>
    <x v="50"/>
    <x v="2"/>
    <x v="0"/>
  </r>
  <r>
    <x v="87"/>
    <x v="10"/>
    <x v="117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  <x v="42"/>
    <x v="2"/>
    <x v="5"/>
  </r>
  <r>
    <x v="14"/>
    <x v="10"/>
    <x v="117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"/>
    <x v="64"/>
    <x v="2"/>
    <x v="14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  <x v="64"/>
    <x v="2"/>
    <x v="14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8"/>
    <x v="64"/>
    <x v="2"/>
    <x v="14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14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8"/>
    <x v="25"/>
    <x v="27"/>
    <x v="82"/>
    <x v="48"/>
    <x v="2"/>
    <x v="0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8"/>
    <x v="48"/>
    <x v="2"/>
    <x v="0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7"/>
    <x v="20"/>
    <x v="22"/>
    <x v="142"/>
    <x v="48"/>
    <x v="2"/>
    <x v="0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5"/>
    <x v="64"/>
    <x v="2"/>
    <x v="0"/>
  </r>
  <r>
    <x v="3"/>
    <x v="10"/>
    <x v="117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117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  <x v="64"/>
    <x v="2"/>
    <x v="0"/>
  </r>
  <r>
    <x v="0"/>
    <x v="10"/>
    <x v="117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121"/>
    <x v="64"/>
    <x v="2"/>
    <x v="0"/>
  </r>
  <r>
    <x v="48"/>
    <x v="16"/>
    <x v="121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  <x v="64"/>
    <x v="2"/>
    <x v="4"/>
  </r>
  <r>
    <x v="48"/>
    <x v="1"/>
    <x v="122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  <x v="64"/>
    <x v="2"/>
    <x v="4"/>
  </r>
  <r>
    <x v="49"/>
    <x v="7"/>
    <x v="120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  <x v="64"/>
    <x v="2"/>
    <x v="4"/>
  </r>
  <r>
    <x v="67"/>
    <x v="7"/>
    <x v="120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  <x v="64"/>
    <x v="2"/>
    <x v="27"/>
  </r>
  <r>
    <x v="72"/>
    <x v="7"/>
    <x v="120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86"/>
    <x v="42"/>
    <x v="2"/>
    <x v="20"/>
  </r>
  <r>
    <x v="25"/>
    <x v="7"/>
    <x v="120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  <x v="64"/>
    <x v="2"/>
    <x v="0"/>
  </r>
  <r>
    <x v="25"/>
    <x v="16"/>
    <x v="121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  <x v="64"/>
    <x v="2"/>
    <x v="0"/>
  </r>
  <r>
    <x v="25"/>
    <x v="1"/>
    <x v="12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2"/>
    <x v="0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2"/>
    <x v="64"/>
    <x v="2"/>
    <x v="0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7"/>
    <x v="64"/>
    <x v="2"/>
    <x v="0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2"/>
    <x v="50"/>
    <x v="2"/>
    <x v="0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  <x v="50"/>
    <x v="2"/>
    <x v="0"/>
  </r>
  <r>
    <x v="9"/>
    <x v="7"/>
    <x v="120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43"/>
    <x v="7"/>
    <x v="120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1"/>
    <x v="5"/>
    <x v="2"/>
    <x v="19"/>
    <x v="35"/>
    <x v="87"/>
    <x v="101"/>
    <x v="24"/>
    <x v="2"/>
    <x v="27"/>
  </r>
  <r>
    <x v="43"/>
    <x v="16"/>
    <x v="121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1"/>
    <x v="24"/>
    <x v="2"/>
    <x v="27"/>
  </r>
  <r>
    <x v="43"/>
    <x v="1"/>
    <x v="122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  <x v="24"/>
    <x v="2"/>
    <x v="27"/>
  </r>
  <r>
    <x v="43"/>
    <x v="16"/>
    <x v="121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  <x v="24"/>
    <x v="2"/>
    <x v="27"/>
  </r>
  <r>
    <x v="43"/>
    <x v="1"/>
    <x v="122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  <x v="24"/>
    <x v="2"/>
    <x v="27"/>
  </r>
  <r>
    <x v="44"/>
    <x v="7"/>
    <x v="120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  <x v="22"/>
    <x v="2"/>
    <x v="0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  <x v="64"/>
    <x v="2"/>
    <x v="31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7"/>
    <x v="64"/>
    <x v="2"/>
    <x v="31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  <x v="50"/>
    <x v="2"/>
    <x v="31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  <x v="50"/>
    <x v="2"/>
    <x v="31"/>
  </r>
  <r>
    <x v="13"/>
    <x v="7"/>
    <x v="120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45"/>
    <x v="7"/>
    <x v="120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  <x v="15"/>
    <x v="2"/>
    <x v="27"/>
  </r>
  <r>
    <x v="45"/>
    <x v="16"/>
    <x v="121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1"/>
    <x v="9"/>
    <x v="4"/>
    <x v="19"/>
    <x v="16"/>
    <x v="17"/>
    <x v="29"/>
    <x v="52"/>
    <x v="2"/>
    <x v="27"/>
  </r>
  <r>
    <x v="45"/>
    <x v="16"/>
    <x v="121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  <x v="15"/>
    <x v="2"/>
    <x v="27"/>
  </r>
  <r>
    <x v="45"/>
    <x v="1"/>
    <x v="122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  <x v="15"/>
    <x v="2"/>
    <x v="27"/>
  </r>
  <r>
    <x v="45"/>
    <x v="16"/>
    <x v="121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  <x v="15"/>
    <x v="2"/>
    <x v="27"/>
  </r>
  <r>
    <x v="45"/>
    <x v="1"/>
    <x v="122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  <x v="57"/>
    <x v="2"/>
    <x v="27"/>
  </r>
  <r>
    <x v="95"/>
    <x v="16"/>
    <x v="121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  <x v="64"/>
    <x v="2"/>
    <x v="0"/>
  </r>
  <r>
    <x v="95"/>
    <x v="1"/>
    <x v="12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0"/>
    <x v="64"/>
    <x v="2"/>
    <x v="43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  <x v="64"/>
    <x v="2"/>
    <x v="31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7"/>
    <x v="64"/>
    <x v="2"/>
    <x v="31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  <x v="50"/>
    <x v="2"/>
    <x v="31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  <x v="50"/>
    <x v="2"/>
    <x v="31"/>
  </r>
  <r>
    <x v="14"/>
    <x v="7"/>
    <x v="120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2"/>
    <x v="64"/>
    <x v="2"/>
    <x v="42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"/>
    <x v="64"/>
    <x v="2"/>
    <x v="42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  <x v="64"/>
    <x v="2"/>
    <x v="42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42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8"/>
    <x v="25"/>
    <x v="27"/>
    <x v="82"/>
    <x v="48"/>
    <x v="2"/>
    <x v="0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7"/>
    <x v="48"/>
    <x v="2"/>
    <x v="0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3"/>
    <x v="7"/>
    <x v="10"/>
    <x v="68"/>
    <x v="48"/>
    <x v="2"/>
    <x v="0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8"/>
    <x v="65"/>
    <x v="76"/>
    <x v="15"/>
    <x v="64"/>
    <x v="2"/>
    <x v="0"/>
  </r>
  <r>
    <x v="3"/>
    <x v="7"/>
    <x v="120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7"/>
    <x v="120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  <x v="1"/>
    <x v="2"/>
    <x v="0"/>
  </r>
  <r>
    <x v="0"/>
    <x v="7"/>
    <x v="120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128"/>
    <x v="1"/>
    <x v="2"/>
    <x v="0"/>
  </r>
  <r>
    <x v="48"/>
    <x v="4"/>
    <x v="166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  <x v="64"/>
    <x v="2"/>
    <x v="4"/>
  </r>
  <r>
    <x v="48"/>
    <x v="3"/>
    <x v="167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  <x v="64"/>
    <x v="2"/>
    <x v="4"/>
  </r>
  <r>
    <x v="49"/>
    <x v="14"/>
    <x v="165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  <x v="64"/>
    <x v="2"/>
    <x v="4"/>
  </r>
  <r>
    <x v="67"/>
    <x v="14"/>
    <x v="165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  <x v="64"/>
    <x v="2"/>
    <x v="27"/>
  </r>
  <r>
    <x v="72"/>
    <x v="14"/>
    <x v="165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79"/>
    <x v="64"/>
    <x v="2"/>
    <x v="20"/>
  </r>
  <r>
    <x v="25"/>
    <x v="14"/>
    <x v="165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  <x v="64"/>
    <x v="2"/>
    <x v="0"/>
  </r>
  <r>
    <x v="25"/>
    <x v="4"/>
    <x v="166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  <x v="64"/>
    <x v="2"/>
    <x v="0"/>
  </r>
  <r>
    <x v="25"/>
    <x v="3"/>
    <x v="167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  <x v="64"/>
    <x v="2"/>
    <x v="0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02"/>
    <x v="64"/>
    <x v="2"/>
    <x v="0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45"/>
    <x v="64"/>
    <x v="2"/>
    <x v="0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"/>
    <x v="50"/>
    <x v="2"/>
    <x v="0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"/>
    <x v="50"/>
    <x v="2"/>
    <x v="0"/>
  </r>
  <r>
    <x v="9"/>
    <x v="14"/>
    <x v="165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  <x v="64"/>
    <x v="2"/>
    <x v="0"/>
  </r>
  <r>
    <x v="43"/>
    <x v="14"/>
    <x v="165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7"/>
    <x v="5"/>
    <x v="2"/>
    <x v="19"/>
    <x v="42"/>
    <x v="93"/>
    <x v="100"/>
    <x v="24"/>
    <x v="2"/>
    <x v="27"/>
  </r>
  <r>
    <x v="43"/>
    <x v="4"/>
    <x v="166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0"/>
    <x v="24"/>
    <x v="2"/>
    <x v="27"/>
  </r>
  <r>
    <x v="43"/>
    <x v="3"/>
    <x v="167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  <x v="24"/>
    <x v="2"/>
    <x v="27"/>
  </r>
  <r>
    <x v="43"/>
    <x v="4"/>
    <x v="166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0"/>
    <x v="24"/>
    <x v="2"/>
    <x v="27"/>
  </r>
  <r>
    <x v="43"/>
    <x v="3"/>
    <x v="167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4"/>
    <x v="64"/>
    <x v="2"/>
    <x v="27"/>
  </r>
  <r>
    <x v="44"/>
    <x v="14"/>
    <x v="165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  <x v="22"/>
    <x v="2"/>
    <x v="0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2"/>
    <x v="64"/>
    <x v="2"/>
    <x v="31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45"/>
    <x v="64"/>
    <x v="2"/>
    <x v="31"/>
  </r>
  <r>
    <x v="86"/>
    <x v="14"/>
    <x v="165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1"/>
    <x v="50"/>
    <x v="2"/>
    <x v="31"/>
  </r>
  <r>
    <x v="86"/>
    <x v="14"/>
    <x v="165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45"/>
    <x v="2"/>
    <x v="31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9"/>
    <x v="50"/>
    <x v="2"/>
    <x v="31"/>
  </r>
  <r>
    <x v="13"/>
    <x v="14"/>
    <x v="165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45"/>
    <x v="14"/>
    <x v="165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  <x v="15"/>
    <x v="2"/>
    <x v="27"/>
  </r>
  <r>
    <x v="45"/>
    <x v="4"/>
    <x v="166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7"/>
    <x v="9"/>
    <x v="4"/>
    <x v="19"/>
    <x v="22"/>
    <x v="24"/>
    <x v="29"/>
    <x v="52"/>
    <x v="2"/>
    <x v="27"/>
  </r>
  <r>
    <x v="45"/>
    <x v="4"/>
    <x v="166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  <x v="15"/>
    <x v="2"/>
    <x v="27"/>
  </r>
  <r>
    <x v="45"/>
    <x v="3"/>
    <x v="167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  <x v="15"/>
    <x v="2"/>
    <x v="27"/>
  </r>
  <r>
    <x v="45"/>
    <x v="4"/>
    <x v="166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  <x v="15"/>
    <x v="2"/>
    <x v="27"/>
  </r>
  <r>
    <x v="45"/>
    <x v="3"/>
    <x v="167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  <x v="58"/>
    <x v="2"/>
    <x v="27"/>
  </r>
  <r>
    <x v="95"/>
    <x v="4"/>
    <x v="166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8"/>
    <x v="64"/>
    <x v="2"/>
    <x v="0"/>
  </r>
  <r>
    <x v="95"/>
    <x v="3"/>
    <x v="167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  <x v="64"/>
    <x v="2"/>
    <x v="43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2"/>
    <x v="64"/>
    <x v="2"/>
    <x v="31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45"/>
    <x v="64"/>
    <x v="2"/>
    <x v="31"/>
  </r>
  <r>
    <x v="87"/>
    <x v="14"/>
    <x v="165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1"/>
    <x v="50"/>
    <x v="2"/>
    <x v="31"/>
  </r>
  <r>
    <x v="87"/>
    <x v="14"/>
    <x v="165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  <x v="45"/>
    <x v="2"/>
    <x v="31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9"/>
    <x v="50"/>
    <x v="2"/>
    <x v="31"/>
  </r>
  <r>
    <x v="14"/>
    <x v="14"/>
    <x v="165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  <x v="64"/>
    <x v="2"/>
    <x v="0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2"/>
    <x v="64"/>
    <x v="2"/>
    <x v="42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  <x v="64"/>
    <x v="2"/>
    <x v="42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3"/>
    <x v="64"/>
    <x v="2"/>
    <x v="42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45"/>
    <x v="64"/>
    <x v="2"/>
    <x v="42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"/>
    <x v="48"/>
    <x v="2"/>
    <x v="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68"/>
    <x v="48"/>
    <x v="2"/>
    <x v="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3"/>
    <x v="7"/>
    <x v="10"/>
    <x v="119"/>
    <x v="48"/>
    <x v="2"/>
    <x v="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"/>
    <x v="4"/>
    <x v="5"/>
    <x v="50"/>
    <x v="48"/>
    <x v="2"/>
    <x v="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"/>
    <x v="4"/>
    <x v="5"/>
    <x v="122"/>
    <x v="48"/>
    <x v="2"/>
    <x v="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15"/>
    <x v="64"/>
    <x v="2"/>
    <x v="0"/>
  </r>
  <r>
    <x v="3"/>
    <x v="14"/>
    <x v="165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  <x v="64"/>
    <x v="2"/>
    <x v="0"/>
  </r>
  <r>
    <x v="0"/>
    <x v="14"/>
    <x v="165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45"/>
    <x v="64"/>
    <x v="2"/>
    <x v="0"/>
  </r>
  <r>
    <x v="0"/>
    <x v="14"/>
    <x v="165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  <x v="64"/>
    <x v="2"/>
    <x v="0"/>
  </r>
  <r>
    <x v="0"/>
    <x v="14"/>
    <x v="165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8"/>
    <x v="64"/>
    <x v="2"/>
    <x v="0"/>
  </r>
  <r>
    <x v="46"/>
    <x v="12"/>
    <x v="30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  <x v="64"/>
    <x v="2"/>
    <x v="26"/>
  </r>
  <r>
    <x v="47"/>
    <x v="12"/>
    <x v="30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  <x v="64"/>
    <x v="2"/>
    <x v="0"/>
  </r>
  <r>
    <x v="48"/>
    <x v="3"/>
    <x v="3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  <x v="64"/>
    <x v="2"/>
    <x v="17"/>
  </r>
  <r>
    <x v="48"/>
    <x v="2"/>
    <x v="3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  <x v="64"/>
    <x v="2"/>
    <x v="17"/>
  </r>
  <r>
    <x v="49"/>
    <x v="12"/>
    <x v="30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  <x v="64"/>
    <x v="2"/>
    <x v="17"/>
  </r>
  <r>
    <x v="16"/>
    <x v="12"/>
    <x v="30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  <x v="64"/>
    <x v="2"/>
    <x v="0"/>
  </r>
  <r>
    <x v="17"/>
    <x v="12"/>
    <x v="30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  <x v="64"/>
    <x v="2"/>
    <x v="17"/>
  </r>
  <r>
    <x v="18"/>
    <x v="12"/>
    <x v="30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  <x v="64"/>
    <x v="2"/>
    <x v="17"/>
  </r>
  <r>
    <x v="18"/>
    <x v="12"/>
    <x v="30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  <x v="64"/>
    <x v="2"/>
    <x v="0"/>
  </r>
  <r>
    <x v="61"/>
    <x v="12"/>
    <x v="30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  <x v="64"/>
    <x v="2"/>
    <x v="33"/>
  </r>
  <r>
    <x v="61"/>
    <x v="3"/>
    <x v="31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  <x v="64"/>
    <x v="2"/>
    <x v="0"/>
  </r>
  <r>
    <x v="61"/>
    <x v="2"/>
    <x v="32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  <x v="64"/>
    <x v="2"/>
    <x v="0"/>
  </r>
  <r>
    <x v="62"/>
    <x v="12"/>
    <x v="30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  <x v="64"/>
    <x v="2"/>
    <x v="17"/>
  </r>
  <r>
    <x v="62"/>
    <x v="3"/>
    <x v="31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  <x v="64"/>
    <x v="2"/>
    <x v="0"/>
  </r>
  <r>
    <x v="62"/>
    <x v="2"/>
    <x v="32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  <x v="64"/>
    <x v="2"/>
    <x v="0"/>
  </r>
  <r>
    <x v="63"/>
    <x v="12"/>
    <x v="30"/>
    <x v="29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  <x v="64"/>
    <x v="2"/>
    <x v="0"/>
  </r>
  <r>
    <x v="63"/>
    <x v="3"/>
    <x v="31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  <x v="64"/>
    <x v="2"/>
    <x v="0"/>
  </r>
  <r>
    <x v="63"/>
    <x v="2"/>
    <x v="32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64"/>
    <x v="12"/>
    <x v="30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  <x v="64"/>
    <x v="2"/>
    <x v="26"/>
  </r>
  <r>
    <x v="64"/>
    <x v="3"/>
    <x v="31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  <x v="64"/>
    <x v="2"/>
    <x v="0"/>
  </r>
  <r>
    <x v="64"/>
    <x v="2"/>
    <x v="32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  <x v="64"/>
    <x v="2"/>
    <x v="0"/>
  </r>
  <r>
    <x v="68"/>
    <x v="12"/>
    <x v="30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  <x v="64"/>
    <x v="2"/>
    <x v="17"/>
  </r>
  <r>
    <x v="68"/>
    <x v="3"/>
    <x v="31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  <x v="64"/>
    <x v="2"/>
    <x v="0"/>
  </r>
  <r>
    <x v="68"/>
    <x v="2"/>
    <x v="32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  <x v="64"/>
    <x v="2"/>
    <x v="0"/>
  </r>
  <r>
    <x v="69"/>
    <x v="12"/>
    <x v="30"/>
    <x v="117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92"/>
    <x v="64"/>
    <x v="2"/>
    <x v="17"/>
  </r>
  <r>
    <x v="70"/>
    <x v="12"/>
    <x v="30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  <x v="64"/>
    <x v="2"/>
    <x v="0"/>
  </r>
  <r>
    <x v="70"/>
    <x v="3"/>
    <x v="31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  <x v="64"/>
    <x v="2"/>
    <x v="0"/>
  </r>
  <r>
    <x v="70"/>
    <x v="2"/>
    <x v="32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71"/>
    <x v="3"/>
    <x v="31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  <x v="64"/>
    <x v="2"/>
    <x v="0"/>
  </r>
  <r>
    <x v="71"/>
    <x v="2"/>
    <x v="32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  <x v="64"/>
    <x v="2"/>
    <x v="0"/>
  </r>
  <r>
    <x v="72"/>
    <x v="12"/>
    <x v="30"/>
    <x v="76"/>
    <x v="9"/>
    <x v="4"/>
    <x v="13"/>
    <x v="51"/>
    <x v="13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  <x v="64"/>
    <x v="2"/>
    <x v="0"/>
  </r>
  <r>
    <x v="73"/>
    <x v="12"/>
    <x v="30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04"/>
    <x v="64"/>
    <x v="2"/>
    <x v="26"/>
  </r>
  <r>
    <x v="73"/>
    <x v="3"/>
    <x v="31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4"/>
    <x v="64"/>
    <x v="2"/>
    <x v="0"/>
  </r>
  <r>
    <x v="73"/>
    <x v="2"/>
    <x v="32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64"/>
    <x v="2"/>
    <x v="0"/>
  </r>
  <r>
    <x v="21"/>
    <x v="12"/>
    <x v="30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32"/>
    <x v="11"/>
    <x v="2"/>
    <x v="17"/>
  </r>
  <r>
    <x v="21"/>
    <x v="3"/>
    <x v="31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32"/>
    <x v="11"/>
    <x v="2"/>
    <x v="0"/>
  </r>
  <r>
    <x v="21"/>
    <x v="2"/>
    <x v="32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11"/>
    <x v="2"/>
    <x v="0"/>
  </r>
  <r>
    <x v="22"/>
    <x v="12"/>
    <x v="30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64"/>
    <x v="46"/>
    <x v="2"/>
    <x v="40"/>
  </r>
  <r>
    <x v="22"/>
    <x v="3"/>
    <x v="31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64"/>
    <x v="46"/>
    <x v="2"/>
    <x v="0"/>
  </r>
  <r>
    <x v="22"/>
    <x v="2"/>
    <x v="32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  <x v="11"/>
    <x v="2"/>
    <x v="0"/>
  </r>
  <r>
    <x v="88"/>
    <x v="3"/>
    <x v="31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  <x v="64"/>
    <x v="2"/>
    <x v="43"/>
  </r>
  <r>
    <x v="88"/>
    <x v="2"/>
    <x v="32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5"/>
    <x v="64"/>
    <x v="2"/>
    <x v="14"/>
  </r>
  <r>
    <x v="0"/>
    <x v="12"/>
    <x v="30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104"/>
    <x v="64"/>
    <x v="2"/>
    <x v="0"/>
  </r>
  <r>
    <x v="0"/>
    <x v="12"/>
    <x v="30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  <x v="64"/>
    <x v="2"/>
    <x v="0"/>
  </r>
  <r>
    <x v="0"/>
    <x v="12"/>
    <x v="30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98"/>
    <x v="64"/>
    <x v="2"/>
    <x v="0"/>
  </r>
  <r>
    <x v="46"/>
    <x v="12"/>
    <x v="48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66"/>
    <x v="42"/>
    <x v="2"/>
    <x v="26"/>
  </r>
  <r>
    <x v="47"/>
    <x v="12"/>
    <x v="48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  <x v="64"/>
    <x v="2"/>
    <x v="0"/>
  </r>
  <r>
    <x v="48"/>
    <x v="3"/>
    <x v="4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48"/>
    <x v="2"/>
    <x v="5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49"/>
    <x v="12"/>
    <x v="48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  <x v="64"/>
    <x v="2"/>
    <x v="17"/>
  </r>
  <r>
    <x v="16"/>
    <x v="12"/>
    <x v="48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  <x v="64"/>
    <x v="2"/>
    <x v="0"/>
  </r>
  <r>
    <x v="17"/>
    <x v="12"/>
    <x v="48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  <x v="64"/>
    <x v="2"/>
    <x v="17"/>
  </r>
  <r>
    <x v="18"/>
    <x v="12"/>
    <x v="48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  <x v="64"/>
    <x v="2"/>
    <x v="17"/>
  </r>
  <r>
    <x v="18"/>
    <x v="12"/>
    <x v="48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  <x v="64"/>
    <x v="2"/>
    <x v="0"/>
  </r>
  <r>
    <x v="61"/>
    <x v="12"/>
    <x v="48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  <x v="64"/>
    <x v="2"/>
    <x v="33"/>
  </r>
  <r>
    <x v="61"/>
    <x v="3"/>
    <x v="49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  <x v="64"/>
    <x v="2"/>
    <x v="0"/>
  </r>
  <r>
    <x v="61"/>
    <x v="2"/>
    <x v="50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  <x v="64"/>
    <x v="2"/>
    <x v="0"/>
  </r>
  <r>
    <x v="62"/>
    <x v="12"/>
    <x v="48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  <x v="64"/>
    <x v="2"/>
    <x v="17"/>
  </r>
  <r>
    <x v="62"/>
    <x v="3"/>
    <x v="49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  <x v="64"/>
    <x v="2"/>
    <x v="0"/>
  </r>
  <r>
    <x v="62"/>
    <x v="2"/>
    <x v="50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  <x v="64"/>
    <x v="2"/>
    <x v="0"/>
  </r>
  <r>
    <x v="63"/>
    <x v="12"/>
    <x v="48"/>
    <x v="29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  <x v="64"/>
    <x v="2"/>
    <x v="0"/>
  </r>
  <r>
    <x v="63"/>
    <x v="3"/>
    <x v="49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  <x v="64"/>
    <x v="2"/>
    <x v="0"/>
  </r>
  <r>
    <x v="63"/>
    <x v="2"/>
    <x v="50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64"/>
    <x v="12"/>
    <x v="48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  <x v="64"/>
    <x v="2"/>
    <x v="26"/>
  </r>
  <r>
    <x v="64"/>
    <x v="3"/>
    <x v="49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  <x v="64"/>
    <x v="2"/>
    <x v="0"/>
  </r>
  <r>
    <x v="64"/>
    <x v="2"/>
    <x v="50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  <x v="64"/>
    <x v="2"/>
    <x v="0"/>
  </r>
  <r>
    <x v="68"/>
    <x v="12"/>
    <x v="48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01"/>
    <x v="64"/>
    <x v="2"/>
    <x v="17"/>
  </r>
  <r>
    <x v="68"/>
    <x v="3"/>
    <x v="49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01"/>
    <x v="64"/>
    <x v="2"/>
    <x v="0"/>
  </r>
  <r>
    <x v="68"/>
    <x v="2"/>
    <x v="50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  <x v="64"/>
    <x v="2"/>
    <x v="0"/>
  </r>
  <r>
    <x v="69"/>
    <x v="12"/>
    <x v="48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  <x v="64"/>
    <x v="2"/>
    <x v="17"/>
  </r>
  <r>
    <x v="70"/>
    <x v="12"/>
    <x v="48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  <x v="64"/>
    <x v="2"/>
    <x v="0"/>
  </r>
  <r>
    <x v="70"/>
    <x v="3"/>
    <x v="49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  <x v="64"/>
    <x v="2"/>
    <x v="0"/>
  </r>
  <r>
    <x v="70"/>
    <x v="2"/>
    <x v="50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71"/>
    <x v="3"/>
    <x v="49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  <x v="64"/>
    <x v="2"/>
    <x v="0"/>
  </r>
  <r>
    <x v="71"/>
    <x v="2"/>
    <x v="50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  <x v="64"/>
    <x v="2"/>
    <x v="0"/>
  </r>
  <r>
    <x v="72"/>
    <x v="12"/>
    <x v="48"/>
    <x v="76"/>
    <x v="9"/>
    <x v="4"/>
    <x v="13"/>
    <x v="51"/>
    <x v="13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  <x v="64"/>
    <x v="2"/>
    <x v="0"/>
  </r>
  <r>
    <x v="73"/>
    <x v="12"/>
    <x v="48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04"/>
    <x v="64"/>
    <x v="2"/>
    <x v="26"/>
  </r>
  <r>
    <x v="73"/>
    <x v="3"/>
    <x v="49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4"/>
    <x v="64"/>
    <x v="2"/>
    <x v="0"/>
  </r>
  <r>
    <x v="73"/>
    <x v="2"/>
    <x v="50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64"/>
    <x v="2"/>
    <x v="0"/>
  </r>
  <r>
    <x v="21"/>
    <x v="12"/>
    <x v="48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  <x v="24"/>
    <x v="2"/>
    <x v="17"/>
  </r>
  <r>
    <x v="21"/>
    <x v="3"/>
    <x v="49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  <x v="24"/>
    <x v="2"/>
    <x v="0"/>
  </r>
  <r>
    <x v="21"/>
    <x v="2"/>
    <x v="50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24"/>
    <x v="2"/>
    <x v="0"/>
  </r>
  <r>
    <x v="22"/>
    <x v="12"/>
    <x v="48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76"/>
    <x v="24"/>
    <x v="2"/>
    <x v="40"/>
  </r>
  <r>
    <x v="22"/>
    <x v="3"/>
    <x v="49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76"/>
    <x v="24"/>
    <x v="2"/>
    <x v="0"/>
  </r>
  <r>
    <x v="22"/>
    <x v="2"/>
    <x v="50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  <x v="24"/>
    <x v="2"/>
    <x v="0"/>
  </r>
  <r>
    <x v="88"/>
    <x v="3"/>
    <x v="49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  <x v="64"/>
    <x v="2"/>
    <x v="43"/>
  </r>
  <r>
    <x v="88"/>
    <x v="2"/>
    <x v="50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  <x v="64"/>
    <x v="2"/>
    <x v="14"/>
  </r>
  <r>
    <x v="0"/>
    <x v="12"/>
    <x v="48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49"/>
    <x v="64"/>
    <x v="2"/>
    <x v="0"/>
  </r>
  <r>
    <x v="0"/>
    <x v="12"/>
    <x v="48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  <x v="64"/>
    <x v="2"/>
    <x v="0"/>
  </r>
  <r>
    <x v="0"/>
    <x v="12"/>
    <x v="48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  <x v="64"/>
    <x v="2"/>
    <x v="0"/>
  </r>
  <r>
    <x v="46"/>
    <x v="11"/>
    <x v="51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66"/>
    <x v="42"/>
    <x v="2"/>
    <x v="26"/>
  </r>
  <r>
    <x v="47"/>
    <x v="11"/>
    <x v="51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  <x v="64"/>
    <x v="2"/>
    <x v="0"/>
  </r>
  <r>
    <x v="48"/>
    <x v="2"/>
    <x v="5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  <x v="64"/>
    <x v="2"/>
    <x v="17"/>
  </r>
  <r>
    <x v="48"/>
    <x v="2"/>
    <x v="53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  <x v="64"/>
    <x v="2"/>
    <x v="17"/>
  </r>
  <r>
    <x v="49"/>
    <x v="11"/>
    <x v="51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  <x v="64"/>
    <x v="2"/>
    <x v="17"/>
  </r>
  <r>
    <x v="16"/>
    <x v="11"/>
    <x v="51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  <x v="64"/>
    <x v="2"/>
    <x v="0"/>
  </r>
  <r>
    <x v="17"/>
    <x v="11"/>
    <x v="51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  <x v="64"/>
    <x v="2"/>
    <x v="17"/>
  </r>
  <r>
    <x v="18"/>
    <x v="11"/>
    <x v="51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  <x v="64"/>
    <x v="2"/>
    <x v="17"/>
  </r>
  <r>
    <x v="18"/>
    <x v="11"/>
    <x v="51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  <x v="64"/>
    <x v="2"/>
    <x v="17"/>
  </r>
  <r>
    <x v="61"/>
    <x v="11"/>
    <x v="51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  <x v="64"/>
    <x v="2"/>
    <x v="33"/>
  </r>
  <r>
    <x v="61"/>
    <x v="2"/>
    <x v="52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  <x v="64"/>
    <x v="2"/>
    <x v="33"/>
  </r>
  <r>
    <x v="61"/>
    <x v="2"/>
    <x v="53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  <x v="64"/>
    <x v="2"/>
    <x v="33"/>
  </r>
  <r>
    <x v="62"/>
    <x v="11"/>
    <x v="51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  <x v="64"/>
    <x v="2"/>
    <x v="17"/>
  </r>
  <r>
    <x v="62"/>
    <x v="2"/>
    <x v="52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  <x v="64"/>
    <x v="2"/>
    <x v="17"/>
  </r>
  <r>
    <x v="62"/>
    <x v="2"/>
    <x v="53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  <x v="64"/>
    <x v="2"/>
    <x v="17"/>
  </r>
  <r>
    <x v="63"/>
    <x v="11"/>
    <x v="51"/>
    <x v="30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  <x v="64"/>
    <x v="2"/>
    <x v="0"/>
  </r>
  <r>
    <x v="63"/>
    <x v="2"/>
    <x v="52"/>
    <x v="30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  <x v="64"/>
    <x v="2"/>
    <x v="0"/>
  </r>
  <r>
    <x v="63"/>
    <x v="2"/>
    <x v="53"/>
    <x v="30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64"/>
    <x v="11"/>
    <x v="51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  <x v="64"/>
    <x v="2"/>
    <x v="26"/>
  </r>
  <r>
    <x v="64"/>
    <x v="2"/>
    <x v="52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  <x v="64"/>
    <x v="2"/>
    <x v="26"/>
  </r>
  <r>
    <x v="64"/>
    <x v="2"/>
    <x v="53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  <x v="64"/>
    <x v="2"/>
    <x v="26"/>
  </r>
  <r>
    <x v="68"/>
    <x v="11"/>
    <x v="51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  <x v="64"/>
    <x v="2"/>
    <x v="17"/>
  </r>
  <r>
    <x v="68"/>
    <x v="2"/>
    <x v="52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  <x v="64"/>
    <x v="2"/>
    <x v="17"/>
  </r>
  <r>
    <x v="68"/>
    <x v="2"/>
    <x v="53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  <x v="64"/>
    <x v="2"/>
    <x v="17"/>
  </r>
  <r>
    <x v="69"/>
    <x v="11"/>
    <x v="51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  <x v="64"/>
    <x v="2"/>
    <x v="17"/>
  </r>
  <r>
    <x v="70"/>
    <x v="11"/>
    <x v="51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  <x v="64"/>
    <x v="2"/>
    <x v="0"/>
  </r>
  <r>
    <x v="70"/>
    <x v="2"/>
    <x v="52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  <x v="64"/>
    <x v="2"/>
    <x v="0"/>
  </r>
  <r>
    <x v="70"/>
    <x v="2"/>
    <x v="53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71"/>
    <x v="2"/>
    <x v="52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  <x v="64"/>
    <x v="2"/>
    <x v="0"/>
  </r>
  <r>
    <x v="71"/>
    <x v="2"/>
    <x v="53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  <x v="64"/>
    <x v="2"/>
    <x v="0"/>
  </r>
  <r>
    <x v="72"/>
    <x v="11"/>
    <x v="51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  <x v="64"/>
    <x v="2"/>
    <x v="0"/>
  </r>
  <r>
    <x v="73"/>
    <x v="11"/>
    <x v="51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  <x v="64"/>
    <x v="2"/>
    <x v="26"/>
  </r>
  <r>
    <x v="73"/>
    <x v="2"/>
    <x v="52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  <x v="64"/>
    <x v="2"/>
    <x v="26"/>
  </r>
  <r>
    <x v="73"/>
    <x v="2"/>
    <x v="53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64"/>
    <x v="2"/>
    <x v="26"/>
  </r>
  <r>
    <x v="21"/>
    <x v="11"/>
    <x v="51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06"/>
    <x v="24"/>
    <x v="2"/>
    <x v="17"/>
  </r>
  <r>
    <x v="21"/>
    <x v="2"/>
    <x v="52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6"/>
    <x v="24"/>
    <x v="2"/>
    <x v="17"/>
  </r>
  <r>
    <x v="21"/>
    <x v="2"/>
    <x v="53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24"/>
    <x v="2"/>
    <x v="17"/>
  </r>
  <r>
    <x v="22"/>
    <x v="11"/>
    <x v="51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59"/>
    <x v="24"/>
    <x v="2"/>
    <x v="40"/>
  </r>
  <r>
    <x v="22"/>
    <x v="2"/>
    <x v="52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59"/>
    <x v="24"/>
    <x v="2"/>
    <x v="40"/>
  </r>
  <r>
    <x v="22"/>
    <x v="2"/>
    <x v="53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  <x v="24"/>
    <x v="2"/>
    <x v="40"/>
  </r>
  <r>
    <x v="88"/>
    <x v="2"/>
    <x v="52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6"/>
    <x v="64"/>
    <x v="2"/>
    <x v="43"/>
  </r>
  <r>
    <x v="88"/>
    <x v="2"/>
    <x v="53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  <x v="64"/>
    <x v="2"/>
    <x v="14"/>
  </r>
  <r>
    <x v="0"/>
    <x v="11"/>
    <x v="51"/>
    <x v="103"/>
    <x v="9"/>
    <x v="13"/>
    <x v="34"/>
    <x v="33"/>
    <x v="13"/>
    <x v="4"/>
    <x v="20"/>
    <x v="7"/>
    <x v="4"/>
    <x v="15"/>
    <x v="2"/>
    <x v="0"/>
    <x v="16"/>
    <x v="28"/>
    <x v="36"/>
    <x v="12"/>
    <x v="10"/>
    <x v="9"/>
    <x v="9"/>
    <x v="4"/>
    <x v="19"/>
    <x v="13"/>
    <x v="31"/>
    <x v="33"/>
    <x v="64"/>
    <x v="2"/>
    <x v="14"/>
  </r>
  <r>
    <x v="0"/>
    <x v="11"/>
    <x v="51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  <x v="64"/>
    <x v="2"/>
    <x v="14"/>
  </r>
  <r>
    <x v="46"/>
    <x v="11"/>
    <x v="54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  <x v="64"/>
    <x v="2"/>
    <x v="26"/>
  </r>
  <r>
    <x v="47"/>
    <x v="11"/>
    <x v="54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  <x v="64"/>
    <x v="2"/>
    <x v="0"/>
  </r>
  <r>
    <x v="48"/>
    <x v="2"/>
    <x v="5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2"/>
    <x v="46"/>
    <x v="2"/>
    <x v="17"/>
  </r>
  <r>
    <x v="48"/>
    <x v="2"/>
    <x v="5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1"/>
    <x v="64"/>
    <x v="2"/>
    <x v="17"/>
  </r>
  <r>
    <x v="49"/>
    <x v="11"/>
    <x v="54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  <x v="64"/>
    <x v="2"/>
    <x v="17"/>
  </r>
  <r>
    <x v="16"/>
    <x v="11"/>
    <x v="54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  <x v="64"/>
    <x v="2"/>
    <x v="0"/>
  </r>
  <r>
    <x v="17"/>
    <x v="11"/>
    <x v="54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  <x v="64"/>
    <x v="2"/>
    <x v="17"/>
  </r>
  <r>
    <x v="18"/>
    <x v="11"/>
    <x v="54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  <x v="64"/>
    <x v="2"/>
    <x v="17"/>
  </r>
  <r>
    <x v="18"/>
    <x v="11"/>
    <x v="54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  <x v="64"/>
    <x v="2"/>
    <x v="17"/>
  </r>
  <r>
    <x v="61"/>
    <x v="11"/>
    <x v="54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  <x v="64"/>
    <x v="2"/>
    <x v="33"/>
  </r>
  <r>
    <x v="61"/>
    <x v="2"/>
    <x v="55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  <x v="64"/>
    <x v="2"/>
    <x v="33"/>
  </r>
  <r>
    <x v="61"/>
    <x v="2"/>
    <x v="56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  <x v="64"/>
    <x v="2"/>
    <x v="33"/>
  </r>
  <r>
    <x v="62"/>
    <x v="11"/>
    <x v="54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  <x v="64"/>
    <x v="2"/>
    <x v="17"/>
  </r>
  <r>
    <x v="62"/>
    <x v="2"/>
    <x v="55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  <x v="64"/>
    <x v="2"/>
    <x v="17"/>
  </r>
  <r>
    <x v="62"/>
    <x v="2"/>
    <x v="56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  <x v="64"/>
    <x v="2"/>
    <x v="17"/>
  </r>
  <r>
    <x v="63"/>
    <x v="11"/>
    <x v="54"/>
    <x v="29"/>
    <x v="9"/>
    <x v="2"/>
    <x v="11"/>
    <x v="9"/>
    <x v="13"/>
    <x v="4"/>
    <x v="5"/>
    <x v="7"/>
    <x v="4"/>
    <x v="7"/>
    <x v="2"/>
    <x v="14"/>
    <x v="16"/>
    <x v="28"/>
    <x v="57"/>
    <x v="12"/>
    <x v="10"/>
    <x v="9"/>
    <x v="9"/>
    <x v="4"/>
    <x v="19"/>
    <x v="0"/>
    <x v="7"/>
    <x v="52"/>
    <x v="47"/>
    <x v="2"/>
    <x v="0"/>
  </r>
  <r>
    <x v="63"/>
    <x v="2"/>
    <x v="55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2"/>
    <x v="47"/>
    <x v="2"/>
    <x v="0"/>
  </r>
  <r>
    <x v="63"/>
    <x v="2"/>
    <x v="56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64"/>
    <x v="11"/>
    <x v="54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  <x v="64"/>
    <x v="2"/>
    <x v="26"/>
  </r>
  <r>
    <x v="64"/>
    <x v="2"/>
    <x v="55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  <x v="64"/>
    <x v="2"/>
    <x v="26"/>
  </r>
  <r>
    <x v="64"/>
    <x v="2"/>
    <x v="56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  <x v="64"/>
    <x v="2"/>
    <x v="26"/>
  </r>
  <r>
    <x v="68"/>
    <x v="11"/>
    <x v="54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01"/>
    <x v="64"/>
    <x v="2"/>
    <x v="17"/>
  </r>
  <r>
    <x v="68"/>
    <x v="2"/>
    <x v="55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01"/>
    <x v="64"/>
    <x v="2"/>
    <x v="17"/>
  </r>
  <r>
    <x v="68"/>
    <x v="2"/>
    <x v="56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  <x v="64"/>
    <x v="2"/>
    <x v="17"/>
  </r>
  <r>
    <x v="69"/>
    <x v="11"/>
    <x v="54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  <x v="64"/>
    <x v="2"/>
    <x v="17"/>
  </r>
  <r>
    <x v="70"/>
    <x v="11"/>
    <x v="54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  <x v="64"/>
    <x v="2"/>
    <x v="0"/>
  </r>
  <r>
    <x v="70"/>
    <x v="2"/>
    <x v="55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  <x v="64"/>
    <x v="2"/>
    <x v="0"/>
  </r>
  <r>
    <x v="70"/>
    <x v="2"/>
    <x v="56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71"/>
    <x v="2"/>
    <x v="55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  <x v="64"/>
    <x v="2"/>
    <x v="0"/>
  </r>
  <r>
    <x v="71"/>
    <x v="2"/>
    <x v="56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  <x v="64"/>
    <x v="2"/>
    <x v="0"/>
  </r>
  <r>
    <x v="72"/>
    <x v="11"/>
    <x v="54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  <x v="64"/>
    <x v="2"/>
    <x v="0"/>
  </r>
  <r>
    <x v="73"/>
    <x v="11"/>
    <x v="54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  <x v="64"/>
    <x v="2"/>
    <x v="26"/>
  </r>
  <r>
    <x v="73"/>
    <x v="2"/>
    <x v="55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  <x v="64"/>
    <x v="2"/>
    <x v="26"/>
  </r>
  <r>
    <x v="73"/>
    <x v="2"/>
    <x v="56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64"/>
    <x v="2"/>
    <x v="26"/>
  </r>
  <r>
    <x v="21"/>
    <x v="11"/>
    <x v="54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  <x v="24"/>
    <x v="2"/>
    <x v="17"/>
  </r>
  <r>
    <x v="21"/>
    <x v="2"/>
    <x v="55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  <x v="24"/>
    <x v="2"/>
    <x v="17"/>
  </r>
  <r>
    <x v="21"/>
    <x v="2"/>
    <x v="56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24"/>
    <x v="2"/>
    <x v="17"/>
  </r>
  <r>
    <x v="22"/>
    <x v="11"/>
    <x v="54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59"/>
    <x v="24"/>
    <x v="2"/>
    <x v="40"/>
  </r>
  <r>
    <x v="22"/>
    <x v="2"/>
    <x v="55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59"/>
    <x v="24"/>
    <x v="2"/>
    <x v="40"/>
  </r>
  <r>
    <x v="22"/>
    <x v="2"/>
    <x v="56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  <x v="24"/>
    <x v="2"/>
    <x v="40"/>
  </r>
  <r>
    <x v="88"/>
    <x v="2"/>
    <x v="55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  <x v="64"/>
    <x v="2"/>
    <x v="43"/>
  </r>
  <r>
    <x v="88"/>
    <x v="2"/>
    <x v="56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  <x v="64"/>
    <x v="2"/>
    <x v="14"/>
  </r>
  <r>
    <x v="0"/>
    <x v="11"/>
    <x v="54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12"/>
    <x v="64"/>
    <x v="2"/>
    <x v="14"/>
  </r>
  <r>
    <x v="0"/>
    <x v="11"/>
    <x v="54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  <x v="64"/>
    <x v="2"/>
    <x v="14"/>
  </r>
  <r>
    <x v="0"/>
    <x v="11"/>
    <x v="54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  <x v="64"/>
    <x v="2"/>
    <x v="14"/>
  </r>
  <r>
    <x v="46"/>
    <x v="9"/>
    <x v="57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  <x v="64"/>
    <x v="2"/>
    <x v="26"/>
  </r>
  <r>
    <x v="47"/>
    <x v="9"/>
    <x v="57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  <x v="64"/>
    <x v="2"/>
    <x v="0"/>
  </r>
  <r>
    <x v="48"/>
    <x v="2"/>
    <x v="5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1"/>
    <x v="64"/>
    <x v="2"/>
    <x v="17"/>
  </r>
  <r>
    <x v="48"/>
    <x v="0"/>
    <x v="5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2"/>
    <x v="46"/>
    <x v="2"/>
    <x v="17"/>
  </r>
  <r>
    <x v="49"/>
    <x v="9"/>
    <x v="57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  <x v="64"/>
    <x v="2"/>
    <x v="17"/>
  </r>
  <r>
    <x v="16"/>
    <x v="9"/>
    <x v="57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83"/>
    <x v="64"/>
    <x v="2"/>
    <x v="0"/>
  </r>
  <r>
    <x v="17"/>
    <x v="9"/>
    <x v="57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83"/>
    <x v="64"/>
    <x v="2"/>
    <x v="17"/>
  </r>
  <r>
    <x v="18"/>
    <x v="9"/>
    <x v="57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83"/>
    <x v="64"/>
    <x v="2"/>
    <x v="17"/>
  </r>
  <r>
    <x v="18"/>
    <x v="9"/>
    <x v="57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  <x v="64"/>
    <x v="2"/>
    <x v="17"/>
  </r>
  <r>
    <x v="61"/>
    <x v="9"/>
    <x v="57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24"/>
    <x v="64"/>
    <x v="2"/>
    <x v="33"/>
  </r>
  <r>
    <x v="61"/>
    <x v="2"/>
    <x v="58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24"/>
    <x v="64"/>
    <x v="2"/>
    <x v="33"/>
  </r>
  <r>
    <x v="61"/>
    <x v="0"/>
    <x v="59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  <x v="64"/>
    <x v="2"/>
    <x v="33"/>
  </r>
  <r>
    <x v="62"/>
    <x v="9"/>
    <x v="57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59"/>
    <x v="64"/>
    <x v="2"/>
    <x v="17"/>
  </r>
  <r>
    <x v="62"/>
    <x v="2"/>
    <x v="58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59"/>
    <x v="64"/>
    <x v="2"/>
    <x v="17"/>
  </r>
  <r>
    <x v="62"/>
    <x v="0"/>
    <x v="59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  <x v="64"/>
    <x v="2"/>
    <x v="17"/>
  </r>
  <r>
    <x v="63"/>
    <x v="9"/>
    <x v="57"/>
    <x v="29"/>
    <x v="9"/>
    <x v="2"/>
    <x v="11"/>
    <x v="9"/>
    <x v="13"/>
    <x v="4"/>
    <x v="3"/>
    <x v="7"/>
    <x v="4"/>
    <x v="2"/>
    <x v="2"/>
    <x v="14"/>
    <x v="16"/>
    <x v="28"/>
    <x v="57"/>
    <x v="12"/>
    <x v="10"/>
    <x v="9"/>
    <x v="9"/>
    <x v="4"/>
    <x v="19"/>
    <x v="0"/>
    <x v="1"/>
    <x v="52"/>
    <x v="47"/>
    <x v="2"/>
    <x v="0"/>
  </r>
  <r>
    <x v="63"/>
    <x v="2"/>
    <x v="58"/>
    <x v="29"/>
    <x v="9"/>
    <x v="13"/>
    <x v="34"/>
    <x v="40"/>
    <x v="13"/>
    <x v="4"/>
    <x v="11"/>
    <x v="7"/>
    <x v="4"/>
    <x v="25"/>
    <x v="2"/>
    <x v="14"/>
    <x v="16"/>
    <x v="28"/>
    <x v="57"/>
    <x v="12"/>
    <x v="10"/>
    <x v="9"/>
    <x v="9"/>
    <x v="4"/>
    <x v="19"/>
    <x v="0"/>
    <x v="25"/>
    <x v="52"/>
    <x v="47"/>
    <x v="2"/>
    <x v="0"/>
  </r>
  <r>
    <x v="63"/>
    <x v="0"/>
    <x v="59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64"/>
    <x v="9"/>
    <x v="57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  <x v="64"/>
    <x v="2"/>
    <x v="26"/>
  </r>
  <r>
    <x v="64"/>
    <x v="2"/>
    <x v="58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  <x v="64"/>
    <x v="2"/>
    <x v="26"/>
  </r>
  <r>
    <x v="64"/>
    <x v="0"/>
    <x v="59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  <x v="64"/>
    <x v="2"/>
    <x v="26"/>
  </r>
  <r>
    <x v="68"/>
    <x v="9"/>
    <x v="57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  <x v="64"/>
    <x v="2"/>
    <x v="17"/>
  </r>
  <r>
    <x v="68"/>
    <x v="2"/>
    <x v="58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  <x v="64"/>
    <x v="2"/>
    <x v="17"/>
  </r>
  <r>
    <x v="68"/>
    <x v="0"/>
    <x v="59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  <x v="64"/>
    <x v="2"/>
    <x v="17"/>
  </r>
  <r>
    <x v="69"/>
    <x v="9"/>
    <x v="57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  <x v="64"/>
    <x v="2"/>
    <x v="17"/>
  </r>
  <r>
    <x v="70"/>
    <x v="9"/>
    <x v="57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  <x v="64"/>
    <x v="2"/>
    <x v="0"/>
  </r>
  <r>
    <x v="70"/>
    <x v="2"/>
    <x v="58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  <x v="64"/>
    <x v="2"/>
    <x v="0"/>
  </r>
  <r>
    <x v="70"/>
    <x v="0"/>
    <x v="59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  <x v="64"/>
    <x v="2"/>
    <x v="0"/>
  </r>
  <r>
    <x v="71"/>
    <x v="2"/>
    <x v="58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  <x v="64"/>
    <x v="2"/>
    <x v="0"/>
  </r>
  <r>
    <x v="71"/>
    <x v="0"/>
    <x v="59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  <x v="64"/>
    <x v="2"/>
    <x v="0"/>
  </r>
  <r>
    <x v="72"/>
    <x v="9"/>
    <x v="57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  <x v="64"/>
    <x v="2"/>
    <x v="0"/>
  </r>
  <r>
    <x v="73"/>
    <x v="9"/>
    <x v="57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  <x v="64"/>
    <x v="2"/>
    <x v="26"/>
  </r>
  <r>
    <x v="73"/>
    <x v="2"/>
    <x v="58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  <x v="64"/>
    <x v="2"/>
    <x v="26"/>
  </r>
  <r>
    <x v="73"/>
    <x v="0"/>
    <x v="59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64"/>
    <x v="2"/>
    <x v="26"/>
  </r>
  <r>
    <x v="21"/>
    <x v="9"/>
    <x v="57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  <x v="24"/>
    <x v="2"/>
    <x v="17"/>
  </r>
  <r>
    <x v="21"/>
    <x v="2"/>
    <x v="58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  <x v="24"/>
    <x v="2"/>
    <x v="17"/>
  </r>
  <r>
    <x v="21"/>
    <x v="0"/>
    <x v="59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  <x v="24"/>
    <x v="2"/>
    <x v="17"/>
  </r>
  <r>
    <x v="22"/>
    <x v="9"/>
    <x v="57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123"/>
    <x v="24"/>
    <x v="2"/>
    <x v="40"/>
  </r>
  <r>
    <x v="22"/>
    <x v="2"/>
    <x v="58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23"/>
    <x v="24"/>
    <x v="2"/>
    <x v="40"/>
  </r>
  <r>
    <x v="22"/>
    <x v="0"/>
    <x v="59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  <x v="24"/>
    <x v="2"/>
    <x v="40"/>
  </r>
  <r>
    <x v="88"/>
    <x v="2"/>
    <x v="58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  <x v="64"/>
    <x v="2"/>
    <x v="43"/>
  </r>
  <r>
    <x v="88"/>
    <x v="0"/>
    <x v="59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  <x v="64"/>
    <x v="2"/>
    <x v="14"/>
  </r>
  <r>
    <x v="0"/>
    <x v="9"/>
    <x v="57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85"/>
    <x v="64"/>
    <x v="2"/>
    <x v="14"/>
  </r>
  <r>
    <x v="0"/>
    <x v="9"/>
    <x v="57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  <x v="64"/>
    <x v="2"/>
    <x v="14"/>
  </r>
  <r>
    <x v="0"/>
    <x v="9"/>
    <x v="57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98"/>
    <x v="64"/>
    <x v="2"/>
    <x v="14"/>
  </r>
  <r>
    <x v="48"/>
    <x v="2"/>
    <x v="46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49"/>
    <x v="64"/>
    <x v="2"/>
    <x v="14"/>
  </r>
  <r>
    <x v="48"/>
    <x v="16"/>
    <x v="47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2"/>
    <x v="64"/>
    <x v="2"/>
    <x v="14"/>
  </r>
  <r>
    <x v="49"/>
    <x v="8"/>
    <x v="45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0"/>
    <x v="64"/>
    <x v="2"/>
    <x v="14"/>
  </r>
  <r>
    <x v="50"/>
    <x v="8"/>
    <x v="45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  <x v="64"/>
    <x v="2"/>
    <x v="0"/>
  </r>
  <r>
    <x v="65"/>
    <x v="8"/>
    <x v="45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  <x v="64"/>
    <x v="2"/>
    <x v="14"/>
  </r>
  <r>
    <x v="66"/>
    <x v="8"/>
    <x v="45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  <x v="64"/>
    <x v="2"/>
    <x v="0"/>
  </r>
  <r>
    <x v="67"/>
    <x v="8"/>
    <x v="45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  <x v="64"/>
    <x v="2"/>
    <x v="14"/>
  </r>
  <r>
    <x v="74"/>
    <x v="8"/>
    <x v="45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124"/>
    <x v="64"/>
    <x v="2"/>
    <x v="22"/>
  </r>
  <r>
    <x v="74"/>
    <x v="2"/>
    <x v="46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24"/>
    <x v="64"/>
    <x v="2"/>
    <x v="0"/>
  </r>
  <r>
    <x v="74"/>
    <x v="16"/>
    <x v="47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  <x v="64"/>
    <x v="2"/>
    <x v="0"/>
  </r>
  <r>
    <x v="21"/>
    <x v="8"/>
    <x v="45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32"/>
    <x v="10"/>
    <x v="2"/>
    <x v="22"/>
  </r>
  <r>
    <x v="21"/>
    <x v="2"/>
    <x v="46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32"/>
    <x v="10"/>
    <x v="2"/>
    <x v="0"/>
  </r>
  <r>
    <x v="21"/>
    <x v="16"/>
    <x v="47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  <x v="10"/>
    <x v="2"/>
    <x v="0"/>
  </r>
  <r>
    <x v="22"/>
    <x v="8"/>
    <x v="45"/>
    <x v="68"/>
    <x v="8"/>
    <x v="6"/>
    <x v="32"/>
    <x v="5"/>
    <x v="13"/>
    <x v="4"/>
    <x v="20"/>
    <x v="2"/>
    <x v="4"/>
    <x v="56"/>
    <x v="2"/>
    <x v="11"/>
    <x v="16"/>
    <x v="28"/>
    <x v="57"/>
    <x v="12"/>
    <x v="10"/>
    <x v="9"/>
    <x v="9"/>
    <x v="4"/>
    <x v="19"/>
    <x v="0"/>
    <x v="59"/>
    <x v="58"/>
    <x v="10"/>
    <x v="2"/>
    <x v="0"/>
  </r>
  <r>
    <x v="22"/>
    <x v="2"/>
    <x v="46"/>
    <x v="68"/>
    <x v="8"/>
    <x v="13"/>
    <x v="34"/>
    <x v="45"/>
    <x v="13"/>
    <x v="4"/>
    <x v="20"/>
    <x v="7"/>
    <x v="4"/>
    <x v="36"/>
    <x v="2"/>
    <x v="11"/>
    <x v="16"/>
    <x v="28"/>
    <x v="57"/>
    <x v="12"/>
    <x v="10"/>
    <x v="9"/>
    <x v="9"/>
    <x v="4"/>
    <x v="19"/>
    <x v="0"/>
    <x v="37"/>
    <x v="58"/>
    <x v="10"/>
    <x v="2"/>
    <x v="0"/>
  </r>
  <r>
    <x v="22"/>
    <x v="16"/>
    <x v="47"/>
    <x v="68"/>
    <x v="8"/>
    <x v="13"/>
    <x v="34"/>
    <x v="45"/>
    <x v="13"/>
    <x v="4"/>
    <x v="20"/>
    <x v="7"/>
    <x v="4"/>
    <x v="36"/>
    <x v="2"/>
    <x v="11"/>
    <x v="16"/>
    <x v="28"/>
    <x v="57"/>
    <x v="12"/>
    <x v="10"/>
    <x v="9"/>
    <x v="9"/>
    <x v="4"/>
    <x v="19"/>
    <x v="0"/>
    <x v="37"/>
    <x v="14"/>
    <x v="10"/>
    <x v="2"/>
    <x v="0"/>
  </r>
  <r>
    <x v="22"/>
    <x v="2"/>
    <x v="4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4"/>
    <x v="19"/>
    <x v="0"/>
    <x v="0"/>
    <x v="58"/>
    <x v="10"/>
    <x v="2"/>
    <x v="0"/>
  </r>
  <r>
    <x v="22"/>
    <x v="16"/>
    <x v="4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4"/>
    <x v="19"/>
    <x v="0"/>
    <x v="0"/>
    <x v="58"/>
    <x v="10"/>
    <x v="2"/>
    <x v="0"/>
  </r>
  <r>
    <x v="22"/>
    <x v="8"/>
    <x v="45"/>
    <x v="68"/>
    <x v="8"/>
    <x v="13"/>
    <x v="34"/>
    <x v="51"/>
    <x v="13"/>
    <x v="4"/>
    <x v="20"/>
    <x v="7"/>
    <x v="4"/>
    <x v="1"/>
    <x v="2"/>
    <x v="11"/>
    <x v="3"/>
    <x v="28"/>
    <x v="9"/>
    <x v="12"/>
    <x v="0"/>
    <x v="2"/>
    <x v="5"/>
    <x v="2"/>
    <x v="0"/>
    <x v="31"/>
    <x v="34"/>
    <x v="104"/>
    <x v="43"/>
    <x v="2"/>
    <x v="31"/>
  </r>
  <r>
    <x v="22"/>
    <x v="2"/>
    <x v="46"/>
    <x v="68"/>
    <x v="8"/>
    <x v="13"/>
    <x v="34"/>
    <x v="51"/>
    <x v="13"/>
    <x v="4"/>
    <x v="20"/>
    <x v="7"/>
    <x v="4"/>
    <x v="1"/>
    <x v="2"/>
    <x v="11"/>
    <x v="16"/>
    <x v="28"/>
    <x v="47"/>
    <x v="12"/>
    <x v="10"/>
    <x v="9"/>
    <x v="9"/>
    <x v="4"/>
    <x v="19"/>
    <x v="32"/>
    <x v="35"/>
    <x v="104"/>
    <x v="43"/>
    <x v="2"/>
    <x v="0"/>
  </r>
  <r>
    <x v="22"/>
    <x v="16"/>
    <x v="47"/>
    <x v="68"/>
    <x v="8"/>
    <x v="13"/>
    <x v="34"/>
    <x v="51"/>
    <x v="13"/>
    <x v="4"/>
    <x v="20"/>
    <x v="7"/>
    <x v="4"/>
    <x v="1"/>
    <x v="2"/>
    <x v="11"/>
    <x v="16"/>
    <x v="28"/>
    <x v="47"/>
    <x v="12"/>
    <x v="10"/>
    <x v="9"/>
    <x v="9"/>
    <x v="4"/>
    <x v="19"/>
    <x v="32"/>
    <x v="35"/>
    <x v="14"/>
    <x v="10"/>
    <x v="2"/>
    <x v="0"/>
  </r>
  <r>
    <x v="22"/>
    <x v="2"/>
    <x v="4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04"/>
    <x v="43"/>
    <x v="2"/>
    <x v="0"/>
  </r>
  <r>
    <x v="22"/>
    <x v="16"/>
    <x v="4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04"/>
    <x v="43"/>
    <x v="2"/>
    <x v="0"/>
  </r>
  <r>
    <x v="23"/>
    <x v="8"/>
    <x v="45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9"/>
    <x v="4"/>
    <x v="19"/>
    <x v="26"/>
    <x v="29"/>
    <x v="59"/>
    <x v="64"/>
    <x v="2"/>
    <x v="31"/>
  </r>
  <r>
    <x v="23"/>
    <x v="2"/>
    <x v="46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  <x v="64"/>
    <x v="2"/>
    <x v="0"/>
  </r>
  <r>
    <x v="23"/>
    <x v="16"/>
    <x v="47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  <x v="64"/>
    <x v="2"/>
    <x v="0"/>
  </r>
  <r>
    <x v="24"/>
    <x v="8"/>
    <x v="45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104"/>
    <x v="64"/>
    <x v="2"/>
    <x v="22"/>
  </r>
  <r>
    <x v="24"/>
    <x v="2"/>
    <x v="46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04"/>
    <x v="64"/>
    <x v="2"/>
    <x v="0"/>
  </r>
  <r>
    <x v="24"/>
    <x v="16"/>
    <x v="47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  <x v="64"/>
    <x v="2"/>
    <x v="0"/>
  </r>
  <r>
    <x v="88"/>
    <x v="2"/>
    <x v="46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48"/>
    <x v="64"/>
    <x v="2"/>
    <x v="43"/>
  </r>
  <r>
    <x v="88"/>
    <x v="16"/>
    <x v="47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  <x v="64"/>
    <x v="2"/>
    <x v="0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32"/>
    <x v="64"/>
    <x v="2"/>
    <x v="20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06"/>
    <x v="64"/>
    <x v="2"/>
    <x v="43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"/>
    <x v="8"/>
    <x v="45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  <x v="64"/>
    <x v="2"/>
    <x v="0"/>
  </r>
  <r>
    <x v="25"/>
    <x v="8"/>
    <x v="45"/>
    <x v="1"/>
    <x v="8"/>
    <x v="4"/>
    <x v="30"/>
    <x v="9"/>
    <x v="13"/>
    <x v="4"/>
    <x v="20"/>
    <x v="0"/>
    <x v="4"/>
    <x v="38"/>
    <x v="2"/>
    <x v="11"/>
    <x v="2"/>
    <x v="28"/>
    <x v="13"/>
    <x v="12"/>
    <x v="10"/>
    <x v="9"/>
    <x v="3"/>
    <x v="4"/>
    <x v="19"/>
    <x v="23"/>
    <x v="66"/>
    <x v="104"/>
    <x v="14"/>
    <x v="2"/>
    <x v="22"/>
  </r>
  <r>
    <x v="25"/>
    <x v="2"/>
    <x v="46"/>
    <x v="1"/>
    <x v="8"/>
    <x v="13"/>
    <x v="34"/>
    <x v="40"/>
    <x v="13"/>
    <x v="4"/>
    <x v="20"/>
    <x v="7"/>
    <x v="4"/>
    <x v="27"/>
    <x v="2"/>
    <x v="11"/>
    <x v="16"/>
    <x v="28"/>
    <x v="43"/>
    <x v="12"/>
    <x v="10"/>
    <x v="9"/>
    <x v="9"/>
    <x v="4"/>
    <x v="19"/>
    <x v="25"/>
    <x v="57"/>
    <x v="104"/>
    <x v="14"/>
    <x v="2"/>
    <x v="0"/>
  </r>
  <r>
    <x v="25"/>
    <x v="16"/>
    <x v="47"/>
    <x v="1"/>
    <x v="8"/>
    <x v="13"/>
    <x v="34"/>
    <x v="40"/>
    <x v="13"/>
    <x v="4"/>
    <x v="20"/>
    <x v="7"/>
    <x v="4"/>
    <x v="27"/>
    <x v="2"/>
    <x v="11"/>
    <x v="16"/>
    <x v="28"/>
    <x v="43"/>
    <x v="12"/>
    <x v="10"/>
    <x v="9"/>
    <x v="9"/>
    <x v="4"/>
    <x v="19"/>
    <x v="25"/>
    <x v="57"/>
    <x v="14"/>
    <x v="14"/>
    <x v="2"/>
    <x v="0"/>
  </r>
  <r>
    <x v="26"/>
    <x v="8"/>
    <x v="45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123"/>
    <x v="20"/>
    <x v="2"/>
    <x v="14"/>
  </r>
  <r>
    <x v="26"/>
    <x v="2"/>
    <x v="46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23"/>
    <x v="20"/>
    <x v="2"/>
    <x v="0"/>
  </r>
  <r>
    <x v="26"/>
    <x v="16"/>
    <x v="47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20"/>
    <x v="2"/>
    <x v="0"/>
  </r>
  <r>
    <x v="27"/>
    <x v="8"/>
    <x v="45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06"/>
    <x v="14"/>
    <x v="2"/>
    <x v="22"/>
  </r>
  <r>
    <x v="27"/>
    <x v="2"/>
    <x v="46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06"/>
    <x v="14"/>
    <x v="2"/>
    <x v="0"/>
  </r>
  <r>
    <x v="27"/>
    <x v="16"/>
    <x v="47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  <x v="14"/>
    <x v="2"/>
    <x v="0"/>
  </r>
  <r>
    <x v="28"/>
    <x v="8"/>
    <x v="45"/>
    <x v="58"/>
    <x v="8"/>
    <x v="3"/>
    <x v="19"/>
    <x v="0"/>
    <x v="13"/>
    <x v="4"/>
    <x v="20"/>
    <x v="2"/>
    <x v="4"/>
    <x v="6"/>
    <x v="2"/>
    <x v="11"/>
    <x v="16"/>
    <x v="28"/>
    <x v="57"/>
    <x v="12"/>
    <x v="10"/>
    <x v="9"/>
    <x v="9"/>
    <x v="4"/>
    <x v="19"/>
    <x v="0"/>
    <x v="6"/>
    <x v="123"/>
    <x v="64"/>
    <x v="2"/>
    <x v="0"/>
  </r>
  <r>
    <x v="28"/>
    <x v="2"/>
    <x v="46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23"/>
    <x v="64"/>
    <x v="2"/>
    <x v="0"/>
  </r>
  <r>
    <x v="28"/>
    <x v="16"/>
    <x v="47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  <x v="64"/>
    <x v="2"/>
    <x v="0"/>
  </r>
  <r>
    <x v="89"/>
    <x v="2"/>
    <x v="46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  <x v="64"/>
    <x v="2"/>
    <x v="0"/>
  </r>
  <r>
    <x v="89"/>
    <x v="2"/>
    <x v="46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89"/>
    <x v="16"/>
    <x v="47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  <x v="64"/>
    <x v="2"/>
    <x v="43"/>
  </r>
  <r>
    <x v="29"/>
    <x v="8"/>
    <x v="45"/>
    <x v="141"/>
    <x v="8"/>
    <x v="13"/>
    <x v="34"/>
    <x v="51"/>
    <x v="13"/>
    <x v="4"/>
    <x v="20"/>
    <x v="7"/>
    <x v="4"/>
    <x v="1"/>
    <x v="2"/>
    <x v="11"/>
    <x v="1"/>
    <x v="21"/>
    <x v="57"/>
    <x v="12"/>
    <x v="10"/>
    <x v="9"/>
    <x v="1"/>
    <x v="4"/>
    <x v="19"/>
    <x v="32"/>
    <x v="35"/>
    <x v="76"/>
    <x v="23"/>
    <x v="2"/>
    <x v="14"/>
  </r>
  <r>
    <x v="0"/>
    <x v="8"/>
    <x v="45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132"/>
    <x v="23"/>
    <x v="2"/>
    <x v="0"/>
  </r>
  <r>
    <x v="0"/>
    <x v="8"/>
    <x v="45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  <x v="23"/>
    <x v="2"/>
    <x v="0"/>
  </r>
  <r>
    <x v="0"/>
    <x v="8"/>
    <x v="45"/>
    <x v="103"/>
    <x v="8"/>
    <x v="13"/>
    <x v="34"/>
    <x v="23"/>
    <x v="13"/>
    <x v="4"/>
    <x v="20"/>
    <x v="7"/>
    <x v="4"/>
    <x v="4"/>
    <x v="2"/>
    <x v="11"/>
    <x v="16"/>
    <x v="28"/>
    <x v="57"/>
    <x v="12"/>
    <x v="10"/>
    <x v="9"/>
    <x v="9"/>
    <x v="4"/>
    <x v="19"/>
    <x v="0"/>
    <x v="3"/>
    <x v="3"/>
    <x v="23"/>
    <x v="2"/>
    <x v="0"/>
  </r>
  <r>
    <x v="0"/>
    <x v="8"/>
    <x v="45"/>
    <x v="103"/>
    <x v="8"/>
    <x v="13"/>
    <x v="34"/>
    <x v="51"/>
    <x v="13"/>
    <x v="4"/>
    <x v="20"/>
    <x v="7"/>
    <x v="4"/>
    <x v="1"/>
    <x v="2"/>
    <x v="11"/>
    <x v="16"/>
    <x v="28"/>
    <x v="28"/>
    <x v="12"/>
    <x v="10"/>
    <x v="9"/>
    <x v="9"/>
    <x v="4"/>
    <x v="19"/>
    <x v="2"/>
    <x v="2"/>
    <x v="114"/>
    <x v="23"/>
    <x v="2"/>
    <x v="0"/>
  </r>
  <r>
    <x v="48"/>
    <x v="3"/>
    <x v="103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62"/>
    <x v="46"/>
    <x v="2"/>
    <x v="14"/>
  </r>
  <r>
    <x v="48"/>
    <x v="1"/>
    <x v="104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11"/>
    <x v="64"/>
    <x v="2"/>
    <x v="14"/>
  </r>
  <r>
    <x v="49"/>
    <x v="11"/>
    <x v="102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  <x v="64"/>
    <x v="2"/>
    <x v="14"/>
  </r>
  <r>
    <x v="50"/>
    <x v="11"/>
    <x v="102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  <x v="64"/>
    <x v="2"/>
    <x v="0"/>
  </r>
  <r>
    <x v="65"/>
    <x v="11"/>
    <x v="102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  <x v="64"/>
    <x v="2"/>
    <x v="14"/>
  </r>
  <r>
    <x v="66"/>
    <x v="11"/>
    <x v="102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  <x v="64"/>
    <x v="2"/>
    <x v="0"/>
  </r>
  <r>
    <x v="67"/>
    <x v="11"/>
    <x v="102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  <x v="64"/>
    <x v="2"/>
    <x v="14"/>
  </r>
  <r>
    <x v="74"/>
    <x v="11"/>
    <x v="102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124"/>
    <x v="64"/>
    <x v="2"/>
    <x v="22"/>
  </r>
  <r>
    <x v="74"/>
    <x v="3"/>
    <x v="103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24"/>
    <x v="64"/>
    <x v="2"/>
    <x v="0"/>
  </r>
  <r>
    <x v="74"/>
    <x v="1"/>
    <x v="104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  <x v="64"/>
    <x v="2"/>
    <x v="0"/>
  </r>
  <r>
    <x v="21"/>
    <x v="11"/>
    <x v="102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32"/>
    <x v="23"/>
    <x v="2"/>
    <x v="22"/>
  </r>
  <r>
    <x v="21"/>
    <x v="3"/>
    <x v="103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32"/>
    <x v="23"/>
    <x v="2"/>
    <x v="0"/>
  </r>
  <r>
    <x v="21"/>
    <x v="1"/>
    <x v="104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  <x v="23"/>
    <x v="2"/>
    <x v="0"/>
  </r>
  <r>
    <x v="22"/>
    <x v="11"/>
    <x v="102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5"/>
    <x v="5"/>
    <x v="2"/>
    <x v="19"/>
    <x v="45"/>
    <x v="96"/>
    <x v="124"/>
    <x v="23"/>
    <x v="2"/>
    <x v="31"/>
  </r>
  <r>
    <x v="22"/>
    <x v="3"/>
    <x v="103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4"/>
    <x v="23"/>
    <x v="2"/>
    <x v="0"/>
  </r>
  <r>
    <x v="22"/>
    <x v="1"/>
    <x v="104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  <x v="23"/>
    <x v="2"/>
    <x v="0"/>
  </r>
  <r>
    <x v="22"/>
    <x v="3"/>
    <x v="103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4"/>
    <x v="23"/>
    <x v="2"/>
    <x v="0"/>
  </r>
  <r>
    <x v="22"/>
    <x v="1"/>
    <x v="104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27"/>
    <x v="62"/>
    <x v="2"/>
    <x v="0"/>
  </r>
  <r>
    <x v="23"/>
    <x v="11"/>
    <x v="102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  <x v="64"/>
    <x v="2"/>
    <x v="31"/>
  </r>
  <r>
    <x v="23"/>
    <x v="3"/>
    <x v="103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  <x v="64"/>
    <x v="2"/>
    <x v="0"/>
  </r>
  <r>
    <x v="23"/>
    <x v="1"/>
    <x v="104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  <x v="64"/>
    <x v="2"/>
    <x v="0"/>
  </r>
  <r>
    <x v="24"/>
    <x v="11"/>
    <x v="102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  <x v="64"/>
    <x v="2"/>
    <x v="22"/>
  </r>
  <r>
    <x v="24"/>
    <x v="3"/>
    <x v="103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  <x v="64"/>
    <x v="2"/>
    <x v="0"/>
  </r>
  <r>
    <x v="24"/>
    <x v="1"/>
    <x v="104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  <x v="64"/>
    <x v="2"/>
    <x v="0"/>
  </r>
  <r>
    <x v="88"/>
    <x v="3"/>
    <x v="103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98"/>
    <x v="64"/>
    <x v="2"/>
    <x v="0"/>
  </r>
  <r>
    <x v="88"/>
    <x v="1"/>
    <x v="104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  <x v="64"/>
    <x v="2"/>
    <x v="43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79"/>
    <x v="64"/>
    <x v="2"/>
    <x v="20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"/>
    <x v="11"/>
    <x v="102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  <x v="64"/>
    <x v="2"/>
    <x v="0"/>
  </r>
  <r>
    <x v="25"/>
    <x v="11"/>
    <x v="102"/>
    <x v="1"/>
    <x v="8"/>
    <x v="4"/>
    <x v="30"/>
    <x v="9"/>
    <x v="13"/>
    <x v="4"/>
    <x v="20"/>
    <x v="0"/>
    <x v="4"/>
    <x v="38"/>
    <x v="2"/>
    <x v="11"/>
    <x v="2"/>
    <x v="28"/>
    <x v="18"/>
    <x v="12"/>
    <x v="10"/>
    <x v="9"/>
    <x v="3"/>
    <x v="4"/>
    <x v="19"/>
    <x v="32"/>
    <x v="76"/>
    <x v="104"/>
    <x v="27"/>
    <x v="2"/>
    <x v="22"/>
  </r>
  <r>
    <x v="25"/>
    <x v="3"/>
    <x v="103"/>
    <x v="1"/>
    <x v="8"/>
    <x v="13"/>
    <x v="34"/>
    <x v="40"/>
    <x v="13"/>
    <x v="4"/>
    <x v="20"/>
    <x v="7"/>
    <x v="4"/>
    <x v="27"/>
    <x v="2"/>
    <x v="11"/>
    <x v="16"/>
    <x v="28"/>
    <x v="38"/>
    <x v="12"/>
    <x v="10"/>
    <x v="9"/>
    <x v="9"/>
    <x v="4"/>
    <x v="19"/>
    <x v="16"/>
    <x v="47"/>
    <x v="104"/>
    <x v="27"/>
    <x v="2"/>
    <x v="0"/>
  </r>
  <r>
    <x v="25"/>
    <x v="1"/>
    <x v="104"/>
    <x v="1"/>
    <x v="8"/>
    <x v="13"/>
    <x v="34"/>
    <x v="40"/>
    <x v="13"/>
    <x v="4"/>
    <x v="20"/>
    <x v="7"/>
    <x v="4"/>
    <x v="27"/>
    <x v="2"/>
    <x v="11"/>
    <x v="16"/>
    <x v="28"/>
    <x v="38"/>
    <x v="12"/>
    <x v="10"/>
    <x v="9"/>
    <x v="9"/>
    <x v="4"/>
    <x v="19"/>
    <x v="16"/>
    <x v="47"/>
    <x v="14"/>
    <x v="27"/>
    <x v="2"/>
    <x v="0"/>
  </r>
  <r>
    <x v="26"/>
    <x v="11"/>
    <x v="102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76"/>
    <x v="33"/>
    <x v="2"/>
    <x v="14"/>
  </r>
  <r>
    <x v="26"/>
    <x v="3"/>
    <x v="103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  <x v="33"/>
    <x v="2"/>
    <x v="0"/>
  </r>
  <r>
    <x v="26"/>
    <x v="1"/>
    <x v="104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3"/>
    <x v="2"/>
    <x v="0"/>
  </r>
  <r>
    <x v="27"/>
    <x v="11"/>
    <x v="102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18"/>
    <x v="64"/>
    <x v="2"/>
    <x v="22"/>
  </r>
  <r>
    <x v="27"/>
    <x v="3"/>
    <x v="103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18"/>
    <x v="64"/>
    <x v="2"/>
    <x v="0"/>
  </r>
  <r>
    <x v="27"/>
    <x v="1"/>
    <x v="104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  <x v="64"/>
    <x v="2"/>
    <x v="0"/>
  </r>
  <r>
    <x v="28"/>
    <x v="11"/>
    <x v="102"/>
    <x v="58"/>
    <x v="8"/>
    <x v="3"/>
    <x v="19"/>
    <x v="0"/>
    <x v="13"/>
    <x v="4"/>
    <x v="11"/>
    <x v="2"/>
    <x v="4"/>
    <x v="5"/>
    <x v="2"/>
    <x v="11"/>
    <x v="16"/>
    <x v="28"/>
    <x v="57"/>
    <x v="12"/>
    <x v="10"/>
    <x v="9"/>
    <x v="9"/>
    <x v="4"/>
    <x v="19"/>
    <x v="0"/>
    <x v="4"/>
    <x v="64"/>
    <x v="46"/>
    <x v="2"/>
    <x v="0"/>
  </r>
  <r>
    <x v="28"/>
    <x v="3"/>
    <x v="103"/>
    <x v="58"/>
    <x v="8"/>
    <x v="13"/>
    <x v="34"/>
    <x v="50"/>
    <x v="13"/>
    <x v="4"/>
    <x v="8"/>
    <x v="7"/>
    <x v="4"/>
    <x v="42"/>
    <x v="2"/>
    <x v="11"/>
    <x v="16"/>
    <x v="28"/>
    <x v="57"/>
    <x v="12"/>
    <x v="10"/>
    <x v="9"/>
    <x v="9"/>
    <x v="4"/>
    <x v="19"/>
    <x v="0"/>
    <x v="43"/>
    <x v="64"/>
    <x v="46"/>
    <x v="2"/>
    <x v="0"/>
  </r>
  <r>
    <x v="28"/>
    <x v="1"/>
    <x v="104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  <x v="64"/>
    <x v="2"/>
    <x v="0"/>
  </r>
  <r>
    <x v="89"/>
    <x v="3"/>
    <x v="103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  <x v="64"/>
    <x v="2"/>
    <x v="0"/>
  </r>
  <r>
    <x v="89"/>
    <x v="3"/>
    <x v="103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89"/>
    <x v="1"/>
    <x v="104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  <x v="64"/>
    <x v="2"/>
    <x v="43"/>
  </r>
  <r>
    <x v="29"/>
    <x v="11"/>
    <x v="102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64"/>
    <x v="46"/>
    <x v="2"/>
    <x v="14"/>
  </r>
  <r>
    <x v="29"/>
    <x v="3"/>
    <x v="103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64"/>
    <x v="46"/>
    <x v="2"/>
    <x v="0"/>
  </r>
  <r>
    <x v="29"/>
    <x v="1"/>
    <x v="104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4"/>
    <x v="2"/>
    <x v="0"/>
  </r>
  <r>
    <x v="0"/>
    <x v="11"/>
    <x v="102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79"/>
    <x v="34"/>
    <x v="2"/>
    <x v="0"/>
  </r>
  <r>
    <x v="0"/>
    <x v="11"/>
    <x v="102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  <x v="34"/>
    <x v="2"/>
    <x v="0"/>
  </r>
  <r>
    <x v="0"/>
    <x v="11"/>
    <x v="102"/>
    <x v="103"/>
    <x v="8"/>
    <x v="13"/>
    <x v="34"/>
    <x v="23"/>
    <x v="13"/>
    <x v="4"/>
    <x v="20"/>
    <x v="7"/>
    <x v="4"/>
    <x v="4"/>
    <x v="2"/>
    <x v="11"/>
    <x v="16"/>
    <x v="28"/>
    <x v="28"/>
    <x v="12"/>
    <x v="10"/>
    <x v="9"/>
    <x v="9"/>
    <x v="4"/>
    <x v="19"/>
    <x v="2"/>
    <x v="5"/>
    <x v="3"/>
    <x v="34"/>
    <x v="2"/>
    <x v="0"/>
  </r>
  <r>
    <x v="48"/>
    <x v="3"/>
    <x v="106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11"/>
    <x v="64"/>
    <x v="2"/>
    <x v="14"/>
  </r>
  <r>
    <x v="48"/>
    <x v="2"/>
    <x v="107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62"/>
    <x v="46"/>
    <x v="2"/>
    <x v="14"/>
  </r>
  <r>
    <x v="49"/>
    <x v="12"/>
    <x v="105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  <x v="64"/>
    <x v="2"/>
    <x v="14"/>
  </r>
  <r>
    <x v="50"/>
    <x v="12"/>
    <x v="105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  <x v="64"/>
    <x v="2"/>
    <x v="0"/>
  </r>
  <r>
    <x v="65"/>
    <x v="12"/>
    <x v="105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  <x v="64"/>
    <x v="2"/>
    <x v="14"/>
  </r>
  <r>
    <x v="66"/>
    <x v="12"/>
    <x v="105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  <x v="64"/>
    <x v="2"/>
    <x v="0"/>
  </r>
  <r>
    <x v="67"/>
    <x v="12"/>
    <x v="105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  <x v="64"/>
    <x v="2"/>
    <x v="14"/>
  </r>
  <r>
    <x v="74"/>
    <x v="12"/>
    <x v="105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4"/>
    <x v="64"/>
    <x v="2"/>
    <x v="22"/>
  </r>
  <r>
    <x v="74"/>
    <x v="3"/>
    <x v="106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4"/>
    <x v="64"/>
    <x v="2"/>
    <x v="22"/>
  </r>
  <r>
    <x v="74"/>
    <x v="2"/>
    <x v="107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  <x v="64"/>
    <x v="2"/>
    <x v="22"/>
  </r>
  <r>
    <x v="21"/>
    <x v="12"/>
    <x v="105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06"/>
    <x v="23"/>
    <x v="2"/>
    <x v="22"/>
  </r>
  <r>
    <x v="21"/>
    <x v="3"/>
    <x v="106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06"/>
    <x v="23"/>
    <x v="2"/>
    <x v="22"/>
  </r>
  <r>
    <x v="21"/>
    <x v="2"/>
    <x v="107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  <x v="23"/>
    <x v="2"/>
    <x v="22"/>
  </r>
  <r>
    <x v="22"/>
    <x v="12"/>
    <x v="105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6"/>
    <x v="5"/>
    <x v="2"/>
    <x v="19"/>
    <x v="46"/>
    <x v="97"/>
    <x v="123"/>
    <x v="23"/>
    <x v="2"/>
    <x v="31"/>
  </r>
  <r>
    <x v="22"/>
    <x v="3"/>
    <x v="106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3"/>
    <x v="23"/>
    <x v="2"/>
    <x v="31"/>
  </r>
  <r>
    <x v="22"/>
    <x v="2"/>
    <x v="107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  <x v="23"/>
    <x v="2"/>
    <x v="31"/>
  </r>
  <r>
    <x v="22"/>
    <x v="3"/>
    <x v="10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3"/>
    <x v="23"/>
    <x v="2"/>
    <x v="31"/>
  </r>
  <r>
    <x v="22"/>
    <x v="2"/>
    <x v="10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3"/>
    <x v="23"/>
    <x v="2"/>
    <x v="31"/>
  </r>
  <r>
    <x v="23"/>
    <x v="12"/>
    <x v="105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  <x v="64"/>
    <x v="2"/>
    <x v="31"/>
  </r>
  <r>
    <x v="23"/>
    <x v="3"/>
    <x v="106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  <x v="64"/>
    <x v="2"/>
    <x v="31"/>
  </r>
  <r>
    <x v="23"/>
    <x v="2"/>
    <x v="107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  <x v="64"/>
    <x v="2"/>
    <x v="31"/>
  </r>
  <r>
    <x v="24"/>
    <x v="12"/>
    <x v="105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  <x v="64"/>
    <x v="2"/>
    <x v="22"/>
  </r>
  <r>
    <x v="24"/>
    <x v="3"/>
    <x v="106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  <x v="64"/>
    <x v="2"/>
    <x v="22"/>
  </r>
  <r>
    <x v="24"/>
    <x v="2"/>
    <x v="107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  <x v="64"/>
    <x v="2"/>
    <x v="22"/>
  </r>
  <r>
    <x v="88"/>
    <x v="3"/>
    <x v="106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48"/>
    <x v="64"/>
    <x v="2"/>
    <x v="0"/>
  </r>
  <r>
    <x v="88"/>
    <x v="2"/>
    <x v="107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  <x v="64"/>
    <x v="2"/>
    <x v="43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06"/>
    <x v="64"/>
    <x v="2"/>
    <x v="42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"/>
    <x v="12"/>
    <x v="105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  <x v="64"/>
    <x v="2"/>
    <x v="0"/>
  </r>
  <r>
    <x v="25"/>
    <x v="12"/>
    <x v="105"/>
    <x v="1"/>
    <x v="8"/>
    <x v="4"/>
    <x v="30"/>
    <x v="5"/>
    <x v="13"/>
    <x v="4"/>
    <x v="20"/>
    <x v="0"/>
    <x v="4"/>
    <x v="29"/>
    <x v="2"/>
    <x v="11"/>
    <x v="2"/>
    <x v="28"/>
    <x v="18"/>
    <x v="12"/>
    <x v="10"/>
    <x v="9"/>
    <x v="3"/>
    <x v="4"/>
    <x v="19"/>
    <x v="32"/>
    <x v="66"/>
    <x v="124"/>
    <x v="27"/>
    <x v="2"/>
    <x v="22"/>
  </r>
  <r>
    <x v="25"/>
    <x v="3"/>
    <x v="106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24"/>
    <x v="27"/>
    <x v="2"/>
    <x v="22"/>
  </r>
  <r>
    <x v="25"/>
    <x v="2"/>
    <x v="107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4"/>
    <x v="27"/>
    <x v="2"/>
    <x v="22"/>
  </r>
  <r>
    <x v="26"/>
    <x v="12"/>
    <x v="105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76"/>
    <x v="33"/>
    <x v="2"/>
    <x v="14"/>
  </r>
  <r>
    <x v="26"/>
    <x v="3"/>
    <x v="106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  <x v="33"/>
    <x v="2"/>
    <x v="14"/>
  </r>
  <r>
    <x v="26"/>
    <x v="2"/>
    <x v="107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3"/>
    <x v="2"/>
    <x v="14"/>
  </r>
  <r>
    <x v="27"/>
    <x v="12"/>
    <x v="105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06"/>
    <x v="64"/>
    <x v="2"/>
    <x v="22"/>
  </r>
  <r>
    <x v="27"/>
    <x v="3"/>
    <x v="106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06"/>
    <x v="64"/>
    <x v="2"/>
    <x v="22"/>
  </r>
  <r>
    <x v="27"/>
    <x v="2"/>
    <x v="107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  <x v="64"/>
    <x v="2"/>
    <x v="22"/>
  </r>
  <r>
    <x v="28"/>
    <x v="12"/>
    <x v="105"/>
    <x v="58"/>
    <x v="8"/>
    <x v="3"/>
    <x v="19"/>
    <x v="0"/>
    <x v="13"/>
    <x v="4"/>
    <x v="11"/>
    <x v="2"/>
    <x v="4"/>
    <x v="5"/>
    <x v="2"/>
    <x v="11"/>
    <x v="16"/>
    <x v="28"/>
    <x v="57"/>
    <x v="12"/>
    <x v="10"/>
    <x v="9"/>
    <x v="9"/>
    <x v="4"/>
    <x v="19"/>
    <x v="0"/>
    <x v="4"/>
    <x v="64"/>
    <x v="46"/>
    <x v="2"/>
    <x v="0"/>
  </r>
  <r>
    <x v="28"/>
    <x v="3"/>
    <x v="106"/>
    <x v="58"/>
    <x v="8"/>
    <x v="13"/>
    <x v="34"/>
    <x v="50"/>
    <x v="13"/>
    <x v="4"/>
    <x v="8"/>
    <x v="7"/>
    <x v="4"/>
    <x v="42"/>
    <x v="2"/>
    <x v="11"/>
    <x v="16"/>
    <x v="28"/>
    <x v="57"/>
    <x v="12"/>
    <x v="10"/>
    <x v="9"/>
    <x v="9"/>
    <x v="4"/>
    <x v="19"/>
    <x v="0"/>
    <x v="43"/>
    <x v="64"/>
    <x v="46"/>
    <x v="2"/>
    <x v="0"/>
  </r>
  <r>
    <x v="28"/>
    <x v="2"/>
    <x v="107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  <x v="64"/>
    <x v="2"/>
    <x v="0"/>
  </r>
  <r>
    <x v="89"/>
    <x v="3"/>
    <x v="106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  <x v="64"/>
    <x v="2"/>
    <x v="31"/>
  </r>
  <r>
    <x v="89"/>
    <x v="3"/>
    <x v="106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  <x v="64"/>
    <x v="2"/>
    <x v="31"/>
  </r>
  <r>
    <x v="89"/>
    <x v="2"/>
    <x v="107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  <x v="64"/>
    <x v="2"/>
    <x v="43"/>
  </r>
  <r>
    <x v="29"/>
    <x v="12"/>
    <x v="105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64"/>
    <x v="46"/>
    <x v="2"/>
    <x v="14"/>
  </r>
  <r>
    <x v="29"/>
    <x v="3"/>
    <x v="106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64"/>
    <x v="46"/>
    <x v="2"/>
    <x v="14"/>
  </r>
  <r>
    <x v="29"/>
    <x v="2"/>
    <x v="107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4"/>
    <x v="2"/>
    <x v="14"/>
  </r>
  <r>
    <x v="0"/>
    <x v="12"/>
    <x v="105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106"/>
    <x v="34"/>
    <x v="2"/>
    <x v="14"/>
  </r>
  <r>
    <x v="0"/>
    <x v="12"/>
    <x v="105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  <x v="34"/>
    <x v="2"/>
    <x v="14"/>
  </r>
  <r>
    <x v="0"/>
    <x v="12"/>
    <x v="105"/>
    <x v="103"/>
    <x v="8"/>
    <x v="13"/>
    <x v="34"/>
    <x v="23"/>
    <x v="13"/>
    <x v="4"/>
    <x v="20"/>
    <x v="7"/>
    <x v="4"/>
    <x v="4"/>
    <x v="2"/>
    <x v="11"/>
    <x v="16"/>
    <x v="28"/>
    <x v="28"/>
    <x v="12"/>
    <x v="10"/>
    <x v="9"/>
    <x v="9"/>
    <x v="4"/>
    <x v="19"/>
    <x v="2"/>
    <x v="5"/>
    <x v="3"/>
    <x v="34"/>
    <x v="2"/>
    <x v="14"/>
  </r>
  <r>
    <x v="48"/>
    <x v="3"/>
    <x v="109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2"/>
    <x v="64"/>
    <x v="2"/>
    <x v="14"/>
  </r>
  <r>
    <x v="48"/>
    <x v="1"/>
    <x v="110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49"/>
    <x v="64"/>
    <x v="2"/>
    <x v="14"/>
  </r>
  <r>
    <x v="49"/>
    <x v="11"/>
    <x v="108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  <x v="64"/>
    <x v="2"/>
    <x v="14"/>
  </r>
  <r>
    <x v="50"/>
    <x v="11"/>
    <x v="108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  <x v="64"/>
    <x v="2"/>
    <x v="0"/>
  </r>
  <r>
    <x v="65"/>
    <x v="11"/>
    <x v="108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  <x v="64"/>
    <x v="2"/>
    <x v="14"/>
  </r>
  <r>
    <x v="66"/>
    <x v="11"/>
    <x v="108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  <x v="64"/>
    <x v="2"/>
    <x v="0"/>
  </r>
  <r>
    <x v="67"/>
    <x v="11"/>
    <x v="108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  <x v="64"/>
    <x v="2"/>
    <x v="14"/>
  </r>
  <r>
    <x v="74"/>
    <x v="11"/>
    <x v="108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4"/>
    <x v="64"/>
    <x v="2"/>
    <x v="22"/>
  </r>
  <r>
    <x v="74"/>
    <x v="3"/>
    <x v="109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4"/>
    <x v="64"/>
    <x v="2"/>
    <x v="22"/>
  </r>
  <r>
    <x v="74"/>
    <x v="1"/>
    <x v="110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  <x v="64"/>
    <x v="2"/>
    <x v="22"/>
  </r>
  <r>
    <x v="21"/>
    <x v="11"/>
    <x v="108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06"/>
    <x v="23"/>
    <x v="2"/>
    <x v="22"/>
  </r>
  <r>
    <x v="21"/>
    <x v="3"/>
    <x v="109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06"/>
    <x v="23"/>
    <x v="2"/>
    <x v="22"/>
  </r>
  <r>
    <x v="21"/>
    <x v="1"/>
    <x v="110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  <x v="23"/>
    <x v="2"/>
    <x v="22"/>
  </r>
  <r>
    <x v="22"/>
    <x v="11"/>
    <x v="108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5"/>
    <x v="5"/>
    <x v="2"/>
    <x v="19"/>
    <x v="45"/>
    <x v="96"/>
    <x v="124"/>
    <x v="23"/>
    <x v="2"/>
    <x v="31"/>
  </r>
  <r>
    <x v="22"/>
    <x v="3"/>
    <x v="109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4"/>
    <x v="23"/>
    <x v="2"/>
    <x v="31"/>
  </r>
  <r>
    <x v="22"/>
    <x v="1"/>
    <x v="110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  <x v="23"/>
    <x v="2"/>
    <x v="31"/>
  </r>
  <r>
    <x v="22"/>
    <x v="3"/>
    <x v="109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4"/>
    <x v="23"/>
    <x v="2"/>
    <x v="31"/>
  </r>
  <r>
    <x v="22"/>
    <x v="1"/>
    <x v="110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27"/>
    <x v="62"/>
    <x v="2"/>
    <x v="31"/>
  </r>
  <r>
    <x v="23"/>
    <x v="11"/>
    <x v="108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  <x v="64"/>
    <x v="2"/>
    <x v="31"/>
  </r>
  <r>
    <x v="23"/>
    <x v="3"/>
    <x v="109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  <x v="64"/>
    <x v="2"/>
    <x v="31"/>
  </r>
  <r>
    <x v="23"/>
    <x v="1"/>
    <x v="110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  <x v="64"/>
    <x v="2"/>
    <x v="31"/>
  </r>
  <r>
    <x v="24"/>
    <x v="11"/>
    <x v="108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  <x v="64"/>
    <x v="2"/>
    <x v="22"/>
  </r>
  <r>
    <x v="24"/>
    <x v="3"/>
    <x v="109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  <x v="64"/>
    <x v="2"/>
    <x v="22"/>
  </r>
  <r>
    <x v="24"/>
    <x v="1"/>
    <x v="110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  <x v="64"/>
    <x v="2"/>
    <x v="22"/>
  </r>
  <r>
    <x v="88"/>
    <x v="3"/>
    <x v="109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98"/>
    <x v="64"/>
    <x v="2"/>
    <x v="0"/>
  </r>
  <r>
    <x v="88"/>
    <x v="1"/>
    <x v="110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  <x v="64"/>
    <x v="2"/>
    <x v="43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7"/>
    <x v="64"/>
    <x v="2"/>
    <x v="42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  <x v="64"/>
    <x v="2"/>
    <x v="43"/>
  </r>
  <r>
    <x v="7"/>
    <x v="11"/>
    <x v="108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  <x v="64"/>
    <x v="2"/>
    <x v="0"/>
  </r>
  <r>
    <x v="25"/>
    <x v="11"/>
    <x v="108"/>
    <x v="1"/>
    <x v="8"/>
    <x v="4"/>
    <x v="30"/>
    <x v="5"/>
    <x v="13"/>
    <x v="4"/>
    <x v="7"/>
    <x v="0"/>
    <x v="4"/>
    <x v="20"/>
    <x v="2"/>
    <x v="11"/>
    <x v="2"/>
    <x v="28"/>
    <x v="18"/>
    <x v="12"/>
    <x v="10"/>
    <x v="9"/>
    <x v="3"/>
    <x v="4"/>
    <x v="19"/>
    <x v="32"/>
    <x v="57"/>
    <x v="64"/>
    <x v="46"/>
    <x v="2"/>
    <x v="22"/>
  </r>
  <r>
    <x v="25"/>
    <x v="3"/>
    <x v="109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64"/>
    <x v="46"/>
    <x v="2"/>
    <x v="22"/>
  </r>
  <r>
    <x v="25"/>
    <x v="1"/>
    <x v="110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4"/>
    <x v="27"/>
    <x v="2"/>
    <x v="22"/>
  </r>
  <r>
    <x v="26"/>
    <x v="11"/>
    <x v="108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123"/>
    <x v="33"/>
    <x v="2"/>
    <x v="14"/>
  </r>
  <r>
    <x v="26"/>
    <x v="3"/>
    <x v="109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23"/>
    <x v="33"/>
    <x v="2"/>
    <x v="14"/>
  </r>
  <r>
    <x v="26"/>
    <x v="1"/>
    <x v="110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3"/>
    <x v="2"/>
    <x v="14"/>
  </r>
  <r>
    <x v="27"/>
    <x v="11"/>
    <x v="108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18"/>
    <x v="64"/>
    <x v="2"/>
    <x v="22"/>
  </r>
  <r>
    <x v="27"/>
    <x v="3"/>
    <x v="109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18"/>
    <x v="64"/>
    <x v="2"/>
    <x v="22"/>
  </r>
  <r>
    <x v="27"/>
    <x v="1"/>
    <x v="110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  <x v="64"/>
    <x v="2"/>
    <x v="22"/>
  </r>
  <r>
    <x v="28"/>
    <x v="11"/>
    <x v="108"/>
    <x v="58"/>
    <x v="8"/>
    <x v="3"/>
    <x v="19"/>
    <x v="0"/>
    <x v="13"/>
    <x v="4"/>
    <x v="20"/>
    <x v="2"/>
    <x v="4"/>
    <x v="6"/>
    <x v="2"/>
    <x v="11"/>
    <x v="16"/>
    <x v="28"/>
    <x v="57"/>
    <x v="12"/>
    <x v="10"/>
    <x v="9"/>
    <x v="9"/>
    <x v="4"/>
    <x v="19"/>
    <x v="0"/>
    <x v="6"/>
    <x v="76"/>
    <x v="64"/>
    <x v="2"/>
    <x v="0"/>
  </r>
  <r>
    <x v="28"/>
    <x v="3"/>
    <x v="109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76"/>
    <x v="64"/>
    <x v="2"/>
    <x v="0"/>
  </r>
  <r>
    <x v="28"/>
    <x v="1"/>
    <x v="110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  <x v="64"/>
    <x v="2"/>
    <x v="0"/>
  </r>
  <r>
    <x v="89"/>
    <x v="3"/>
    <x v="109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98"/>
    <x v="64"/>
    <x v="2"/>
    <x v="31"/>
  </r>
  <r>
    <x v="89"/>
    <x v="3"/>
    <x v="109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  <x v="64"/>
    <x v="2"/>
    <x v="31"/>
  </r>
  <r>
    <x v="89"/>
    <x v="1"/>
    <x v="110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  <x v="64"/>
    <x v="2"/>
    <x v="43"/>
  </r>
  <r>
    <x v="29"/>
    <x v="11"/>
    <x v="108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76"/>
    <x v="34"/>
    <x v="2"/>
    <x v="14"/>
  </r>
  <r>
    <x v="29"/>
    <x v="3"/>
    <x v="109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  <x v="34"/>
    <x v="2"/>
    <x v="14"/>
  </r>
  <r>
    <x v="29"/>
    <x v="1"/>
    <x v="110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  <x v="34"/>
    <x v="2"/>
    <x v="14"/>
  </r>
  <r>
    <x v="0"/>
    <x v="11"/>
    <x v="108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97"/>
    <x v="34"/>
    <x v="2"/>
    <x v="14"/>
  </r>
  <r>
    <x v="0"/>
    <x v="11"/>
    <x v="108"/>
    <x v="103"/>
    <x v="8"/>
    <x v="13"/>
    <x v="34"/>
    <x v="27"/>
    <x v="13"/>
    <x v="4"/>
    <x v="20"/>
    <x v="7"/>
    <x v="4"/>
    <x v="8"/>
    <x v="2"/>
    <x v="11"/>
    <x v="16"/>
    <x v="28"/>
    <x v="35"/>
    <x v="12"/>
    <x v="10"/>
    <x v="9"/>
    <x v="9"/>
    <x v="4"/>
    <x v="19"/>
    <x v="12"/>
    <x v="21"/>
    <x v="33"/>
    <x v="34"/>
    <x v="2"/>
    <x v="14"/>
  </r>
  <r>
    <x v="0"/>
    <x v="11"/>
    <x v="108"/>
    <x v="103"/>
    <x v="8"/>
    <x v="13"/>
    <x v="34"/>
    <x v="21"/>
    <x v="13"/>
    <x v="4"/>
    <x v="20"/>
    <x v="7"/>
    <x v="4"/>
    <x v="2"/>
    <x v="2"/>
    <x v="11"/>
    <x v="16"/>
    <x v="28"/>
    <x v="28"/>
    <x v="12"/>
    <x v="10"/>
    <x v="9"/>
    <x v="9"/>
    <x v="4"/>
    <x v="19"/>
    <x v="2"/>
    <x v="3"/>
    <x v="98"/>
    <x v="34"/>
    <x v="2"/>
    <x v="14"/>
  </r>
  <r>
    <x v="48"/>
    <x v="3"/>
    <x v="100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12"/>
    <x v="64"/>
    <x v="2"/>
    <x v="9"/>
  </r>
  <r>
    <x v="48"/>
    <x v="0"/>
    <x v="101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49"/>
    <x v="64"/>
    <x v="2"/>
    <x v="9"/>
  </r>
  <r>
    <x v="49"/>
    <x v="10"/>
    <x v="99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34"/>
    <x v="64"/>
    <x v="2"/>
    <x v="5"/>
  </r>
  <r>
    <x v="75"/>
    <x v="10"/>
    <x v="99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56"/>
    <x v="64"/>
    <x v="2"/>
    <x v="14"/>
  </r>
  <r>
    <x v="76"/>
    <x v="10"/>
    <x v="99"/>
    <x v="128"/>
    <x v="5"/>
    <x v="13"/>
    <x v="34"/>
    <x v="51"/>
    <x v="13"/>
    <x v="4"/>
    <x v="20"/>
    <x v="7"/>
    <x v="4"/>
    <x v="1"/>
    <x v="2"/>
    <x v="5"/>
    <x v="5"/>
    <x v="7"/>
    <x v="57"/>
    <x v="12"/>
    <x v="10"/>
    <x v="9"/>
    <x v="9"/>
    <x v="4"/>
    <x v="19"/>
    <x v="38"/>
    <x v="42"/>
    <x v="4"/>
    <x v="64"/>
    <x v="2"/>
    <x v="19"/>
  </r>
  <r>
    <x v="25"/>
    <x v="10"/>
    <x v="99"/>
    <x v="1"/>
    <x v="5"/>
    <x v="7"/>
    <x v="30"/>
    <x v="5"/>
    <x v="13"/>
    <x v="1"/>
    <x v="17"/>
    <x v="2"/>
    <x v="2"/>
    <x v="50"/>
    <x v="2"/>
    <x v="5"/>
    <x v="16"/>
    <x v="28"/>
    <x v="57"/>
    <x v="12"/>
    <x v="10"/>
    <x v="9"/>
    <x v="9"/>
    <x v="4"/>
    <x v="19"/>
    <x v="0"/>
    <x v="52"/>
    <x v="124"/>
    <x v="14"/>
    <x v="2"/>
    <x v="0"/>
  </r>
  <r>
    <x v="25"/>
    <x v="3"/>
    <x v="100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24"/>
    <x v="14"/>
    <x v="2"/>
    <x v="0"/>
  </r>
  <r>
    <x v="25"/>
    <x v="0"/>
    <x v="101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  <x v="14"/>
    <x v="2"/>
    <x v="0"/>
  </r>
  <r>
    <x v="25"/>
    <x v="3"/>
    <x v="100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24"/>
    <x v="14"/>
    <x v="2"/>
    <x v="0"/>
  </r>
  <r>
    <x v="25"/>
    <x v="0"/>
    <x v="101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27"/>
    <x v="62"/>
    <x v="2"/>
    <x v="0"/>
  </r>
  <r>
    <x v="26"/>
    <x v="10"/>
    <x v="99"/>
    <x v="94"/>
    <x v="5"/>
    <x v="5"/>
    <x v="17"/>
    <x v="8"/>
    <x v="13"/>
    <x v="4"/>
    <x v="20"/>
    <x v="2"/>
    <x v="2"/>
    <x v="36"/>
    <x v="2"/>
    <x v="5"/>
    <x v="16"/>
    <x v="28"/>
    <x v="57"/>
    <x v="12"/>
    <x v="10"/>
    <x v="9"/>
    <x v="9"/>
    <x v="4"/>
    <x v="19"/>
    <x v="0"/>
    <x v="37"/>
    <x v="76"/>
    <x v="20"/>
    <x v="2"/>
    <x v="0"/>
  </r>
  <r>
    <x v="26"/>
    <x v="3"/>
    <x v="100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76"/>
    <x v="20"/>
    <x v="2"/>
    <x v="0"/>
  </r>
  <r>
    <x v="26"/>
    <x v="0"/>
    <x v="101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14"/>
    <x v="20"/>
    <x v="2"/>
    <x v="0"/>
  </r>
  <r>
    <x v="27"/>
    <x v="10"/>
    <x v="99"/>
    <x v="64"/>
    <x v="5"/>
    <x v="6"/>
    <x v="19"/>
    <x v="11"/>
    <x v="13"/>
    <x v="4"/>
    <x v="20"/>
    <x v="2"/>
    <x v="4"/>
    <x v="44"/>
    <x v="2"/>
    <x v="5"/>
    <x v="16"/>
    <x v="28"/>
    <x v="57"/>
    <x v="12"/>
    <x v="10"/>
    <x v="9"/>
    <x v="9"/>
    <x v="4"/>
    <x v="19"/>
    <x v="0"/>
    <x v="45"/>
    <x v="106"/>
    <x v="14"/>
    <x v="2"/>
    <x v="0"/>
  </r>
  <r>
    <x v="27"/>
    <x v="3"/>
    <x v="100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06"/>
    <x v="14"/>
    <x v="2"/>
    <x v="0"/>
  </r>
  <r>
    <x v="27"/>
    <x v="0"/>
    <x v="101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4"/>
    <x v="14"/>
    <x v="2"/>
    <x v="0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4"/>
    <x v="64"/>
    <x v="2"/>
    <x v="0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79"/>
    <x v="64"/>
    <x v="2"/>
    <x v="43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32"/>
    <x v="64"/>
    <x v="2"/>
    <x v="43"/>
  </r>
  <r>
    <x v="7"/>
    <x v="10"/>
    <x v="99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  <x v="64"/>
    <x v="2"/>
    <x v="0"/>
  </r>
  <r>
    <x v="29"/>
    <x v="10"/>
    <x v="99"/>
    <x v="141"/>
    <x v="5"/>
    <x v="6"/>
    <x v="26"/>
    <x v="3"/>
    <x v="13"/>
    <x v="4"/>
    <x v="20"/>
    <x v="2"/>
    <x v="4"/>
    <x v="25"/>
    <x v="2"/>
    <x v="5"/>
    <x v="7"/>
    <x v="28"/>
    <x v="11"/>
    <x v="12"/>
    <x v="10"/>
    <x v="9"/>
    <x v="4"/>
    <x v="2"/>
    <x v="19"/>
    <x v="35"/>
    <x v="66"/>
    <x v="106"/>
    <x v="23"/>
    <x v="2"/>
    <x v="26"/>
  </r>
  <r>
    <x v="29"/>
    <x v="3"/>
    <x v="100"/>
    <x v="141"/>
    <x v="5"/>
    <x v="13"/>
    <x v="34"/>
    <x v="47"/>
    <x v="13"/>
    <x v="4"/>
    <x v="20"/>
    <x v="7"/>
    <x v="4"/>
    <x v="42"/>
    <x v="2"/>
    <x v="5"/>
    <x v="16"/>
    <x v="28"/>
    <x v="45"/>
    <x v="12"/>
    <x v="10"/>
    <x v="9"/>
    <x v="9"/>
    <x v="4"/>
    <x v="19"/>
    <x v="28"/>
    <x v="76"/>
    <x v="106"/>
    <x v="23"/>
    <x v="2"/>
    <x v="0"/>
  </r>
  <r>
    <x v="29"/>
    <x v="0"/>
    <x v="101"/>
    <x v="141"/>
    <x v="5"/>
    <x v="13"/>
    <x v="34"/>
    <x v="47"/>
    <x v="13"/>
    <x v="4"/>
    <x v="20"/>
    <x v="7"/>
    <x v="4"/>
    <x v="42"/>
    <x v="2"/>
    <x v="5"/>
    <x v="16"/>
    <x v="28"/>
    <x v="45"/>
    <x v="12"/>
    <x v="10"/>
    <x v="9"/>
    <x v="9"/>
    <x v="4"/>
    <x v="19"/>
    <x v="28"/>
    <x v="76"/>
    <x v="14"/>
    <x v="23"/>
    <x v="2"/>
    <x v="0"/>
  </r>
  <r>
    <x v="30"/>
    <x v="10"/>
    <x v="99"/>
    <x v="5"/>
    <x v="5"/>
    <x v="1"/>
    <x v="13"/>
    <x v="17"/>
    <x v="13"/>
    <x v="4"/>
    <x v="11"/>
    <x v="7"/>
    <x v="4"/>
    <x v="8"/>
    <x v="2"/>
    <x v="5"/>
    <x v="7"/>
    <x v="28"/>
    <x v="13"/>
    <x v="12"/>
    <x v="10"/>
    <x v="9"/>
    <x v="3"/>
    <x v="2"/>
    <x v="19"/>
    <x v="38"/>
    <x v="50"/>
    <x v="64"/>
    <x v="46"/>
    <x v="2"/>
    <x v="26"/>
  </r>
  <r>
    <x v="30"/>
    <x v="3"/>
    <x v="100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64"/>
    <x v="46"/>
    <x v="2"/>
    <x v="0"/>
  </r>
  <r>
    <x v="30"/>
    <x v="0"/>
    <x v="101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14"/>
    <x v="26"/>
    <x v="2"/>
    <x v="0"/>
  </r>
  <r>
    <x v="31"/>
    <x v="10"/>
    <x v="99"/>
    <x v="90"/>
    <x v="5"/>
    <x v="13"/>
    <x v="34"/>
    <x v="51"/>
    <x v="13"/>
    <x v="4"/>
    <x v="20"/>
    <x v="7"/>
    <x v="4"/>
    <x v="1"/>
    <x v="2"/>
    <x v="5"/>
    <x v="7"/>
    <x v="15"/>
    <x v="8"/>
    <x v="12"/>
    <x v="10"/>
    <x v="9"/>
    <x v="3"/>
    <x v="4"/>
    <x v="19"/>
    <x v="22"/>
    <x v="24"/>
    <x v="106"/>
    <x v="64"/>
    <x v="2"/>
    <x v="26"/>
  </r>
  <r>
    <x v="31"/>
    <x v="3"/>
    <x v="100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06"/>
    <x v="64"/>
    <x v="2"/>
    <x v="0"/>
  </r>
  <r>
    <x v="31"/>
    <x v="0"/>
    <x v="101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4"/>
    <x v="64"/>
    <x v="2"/>
    <x v="0"/>
  </r>
  <r>
    <x v="90"/>
    <x v="3"/>
    <x v="100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98"/>
    <x v="64"/>
    <x v="2"/>
    <x v="0"/>
  </r>
  <r>
    <x v="90"/>
    <x v="3"/>
    <x v="100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6"/>
    <x v="64"/>
    <x v="2"/>
    <x v="31"/>
  </r>
  <r>
    <x v="90"/>
    <x v="0"/>
    <x v="101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  <x v="64"/>
    <x v="2"/>
    <x v="43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4"/>
    <x v="64"/>
    <x v="2"/>
    <x v="8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79"/>
    <x v="64"/>
    <x v="2"/>
    <x v="43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32"/>
    <x v="64"/>
    <x v="2"/>
    <x v="43"/>
  </r>
  <r>
    <x v="7"/>
    <x v="10"/>
    <x v="99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  <x v="64"/>
    <x v="2"/>
    <x v="0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  <x v="46"/>
    <x v="2"/>
    <x v="14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  <x v="64"/>
    <x v="2"/>
    <x v="43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6"/>
    <x v="64"/>
    <x v="2"/>
    <x v="43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9"/>
    <x v="64"/>
    <x v="2"/>
    <x v="43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1"/>
    <x v="38"/>
    <x v="42"/>
    <x v="4"/>
    <x v="49"/>
    <x v="2"/>
    <x v="0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5"/>
    <x v="16"/>
    <x v="17"/>
    <x v="59"/>
    <x v="49"/>
    <x v="2"/>
    <x v="0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4"/>
    <x v="11"/>
    <x v="13"/>
    <x v="64"/>
    <x v="49"/>
    <x v="2"/>
    <x v="0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0"/>
    <x v="34"/>
    <x v="37"/>
    <x v="132"/>
    <x v="49"/>
    <x v="2"/>
    <x v="0"/>
  </r>
  <r>
    <x v="1"/>
    <x v="10"/>
    <x v="99"/>
    <x v="87"/>
    <x v="5"/>
    <x v="13"/>
    <x v="34"/>
    <x v="51"/>
    <x v="13"/>
    <x v="4"/>
    <x v="20"/>
    <x v="7"/>
    <x v="4"/>
    <x v="1"/>
    <x v="1"/>
    <x v="5"/>
    <x v="16"/>
    <x v="26"/>
    <x v="57"/>
    <x v="12"/>
    <x v="10"/>
    <x v="9"/>
    <x v="9"/>
    <x v="4"/>
    <x v="6"/>
    <x v="19"/>
    <x v="21"/>
    <x v="15"/>
    <x v="64"/>
    <x v="2"/>
    <x v="0"/>
  </r>
  <r>
    <x v="6"/>
    <x v="10"/>
    <x v="99"/>
    <x v="19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7"/>
    <x v="61"/>
    <x v="68"/>
    <x v="15"/>
    <x v="64"/>
    <x v="2"/>
    <x v="0"/>
  </r>
  <r>
    <x v="0"/>
    <x v="10"/>
    <x v="99"/>
    <x v="103"/>
    <x v="5"/>
    <x v="13"/>
    <x v="34"/>
    <x v="32"/>
    <x v="13"/>
    <x v="4"/>
    <x v="20"/>
    <x v="7"/>
    <x v="4"/>
    <x v="14"/>
    <x v="2"/>
    <x v="5"/>
    <x v="16"/>
    <x v="28"/>
    <x v="37"/>
    <x v="12"/>
    <x v="10"/>
    <x v="9"/>
    <x v="9"/>
    <x v="4"/>
    <x v="19"/>
    <x v="14"/>
    <x v="31"/>
    <x v="33"/>
    <x v="64"/>
    <x v="2"/>
    <x v="0"/>
  </r>
  <r>
    <x v="0"/>
    <x v="10"/>
    <x v="99"/>
    <x v="103"/>
    <x v="5"/>
    <x v="13"/>
    <x v="34"/>
    <x v="21"/>
    <x v="13"/>
    <x v="4"/>
    <x v="20"/>
    <x v="7"/>
    <x v="4"/>
    <x v="2"/>
    <x v="2"/>
    <x v="5"/>
    <x v="16"/>
    <x v="28"/>
    <x v="57"/>
    <x v="12"/>
    <x v="10"/>
    <x v="9"/>
    <x v="9"/>
    <x v="4"/>
    <x v="19"/>
    <x v="0"/>
    <x v="1"/>
    <x v="98"/>
    <x v="64"/>
    <x v="2"/>
    <x v="0"/>
  </r>
  <r>
    <x v="48"/>
    <x v="3"/>
    <x v="160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62"/>
    <x v="46"/>
    <x v="2"/>
    <x v="9"/>
  </r>
  <r>
    <x v="48"/>
    <x v="1"/>
    <x v="161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111"/>
    <x v="64"/>
    <x v="2"/>
    <x v="9"/>
  </r>
  <r>
    <x v="49"/>
    <x v="11"/>
    <x v="159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34"/>
    <x v="64"/>
    <x v="2"/>
    <x v="5"/>
  </r>
  <r>
    <x v="75"/>
    <x v="11"/>
    <x v="159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56"/>
    <x v="64"/>
    <x v="2"/>
    <x v="14"/>
  </r>
  <r>
    <x v="76"/>
    <x v="11"/>
    <x v="159"/>
    <x v="128"/>
    <x v="5"/>
    <x v="13"/>
    <x v="34"/>
    <x v="51"/>
    <x v="13"/>
    <x v="4"/>
    <x v="20"/>
    <x v="7"/>
    <x v="4"/>
    <x v="1"/>
    <x v="2"/>
    <x v="5"/>
    <x v="5"/>
    <x v="7"/>
    <x v="57"/>
    <x v="12"/>
    <x v="10"/>
    <x v="9"/>
    <x v="9"/>
    <x v="4"/>
    <x v="19"/>
    <x v="38"/>
    <x v="42"/>
    <x v="4"/>
    <x v="64"/>
    <x v="2"/>
    <x v="19"/>
  </r>
  <r>
    <x v="25"/>
    <x v="11"/>
    <x v="159"/>
    <x v="1"/>
    <x v="5"/>
    <x v="7"/>
    <x v="30"/>
    <x v="5"/>
    <x v="13"/>
    <x v="1"/>
    <x v="18"/>
    <x v="2"/>
    <x v="2"/>
    <x v="51"/>
    <x v="2"/>
    <x v="5"/>
    <x v="16"/>
    <x v="28"/>
    <x v="57"/>
    <x v="12"/>
    <x v="10"/>
    <x v="9"/>
    <x v="9"/>
    <x v="4"/>
    <x v="19"/>
    <x v="0"/>
    <x v="53"/>
    <x v="104"/>
    <x v="27"/>
    <x v="2"/>
    <x v="0"/>
  </r>
  <r>
    <x v="25"/>
    <x v="3"/>
    <x v="160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04"/>
    <x v="27"/>
    <x v="2"/>
    <x v="0"/>
  </r>
  <r>
    <x v="25"/>
    <x v="1"/>
    <x v="161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  <x v="27"/>
    <x v="2"/>
    <x v="0"/>
  </r>
  <r>
    <x v="25"/>
    <x v="3"/>
    <x v="160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  <x v="27"/>
    <x v="2"/>
    <x v="0"/>
  </r>
  <r>
    <x v="25"/>
    <x v="1"/>
    <x v="161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25"/>
    <x v="61"/>
    <x v="2"/>
    <x v="0"/>
  </r>
  <r>
    <x v="26"/>
    <x v="11"/>
    <x v="159"/>
    <x v="94"/>
    <x v="5"/>
    <x v="5"/>
    <x v="17"/>
    <x v="8"/>
    <x v="13"/>
    <x v="4"/>
    <x v="20"/>
    <x v="2"/>
    <x v="2"/>
    <x v="36"/>
    <x v="2"/>
    <x v="5"/>
    <x v="16"/>
    <x v="28"/>
    <x v="57"/>
    <x v="12"/>
    <x v="10"/>
    <x v="9"/>
    <x v="9"/>
    <x v="4"/>
    <x v="19"/>
    <x v="0"/>
    <x v="37"/>
    <x v="76"/>
    <x v="27"/>
    <x v="2"/>
    <x v="0"/>
  </r>
  <r>
    <x v="26"/>
    <x v="3"/>
    <x v="160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76"/>
    <x v="27"/>
    <x v="2"/>
    <x v="0"/>
  </r>
  <r>
    <x v="26"/>
    <x v="1"/>
    <x v="161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14"/>
    <x v="27"/>
    <x v="2"/>
    <x v="0"/>
  </r>
  <r>
    <x v="27"/>
    <x v="11"/>
    <x v="159"/>
    <x v="64"/>
    <x v="5"/>
    <x v="6"/>
    <x v="19"/>
    <x v="11"/>
    <x v="13"/>
    <x v="4"/>
    <x v="20"/>
    <x v="2"/>
    <x v="4"/>
    <x v="44"/>
    <x v="2"/>
    <x v="5"/>
    <x v="16"/>
    <x v="28"/>
    <x v="57"/>
    <x v="12"/>
    <x v="10"/>
    <x v="9"/>
    <x v="9"/>
    <x v="4"/>
    <x v="19"/>
    <x v="0"/>
    <x v="45"/>
    <x v="106"/>
    <x v="33"/>
    <x v="2"/>
    <x v="0"/>
  </r>
  <r>
    <x v="27"/>
    <x v="3"/>
    <x v="160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06"/>
    <x v="33"/>
    <x v="2"/>
    <x v="0"/>
  </r>
  <r>
    <x v="27"/>
    <x v="1"/>
    <x v="161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4"/>
    <x v="33"/>
    <x v="2"/>
    <x v="0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101"/>
    <x v="64"/>
    <x v="2"/>
    <x v="0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11"/>
    <x v="64"/>
    <x v="2"/>
    <x v="43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32"/>
    <x v="64"/>
    <x v="2"/>
    <x v="43"/>
  </r>
  <r>
    <x v="7"/>
    <x v="11"/>
    <x v="159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  <x v="64"/>
    <x v="2"/>
    <x v="0"/>
  </r>
  <r>
    <x v="29"/>
    <x v="11"/>
    <x v="159"/>
    <x v="141"/>
    <x v="5"/>
    <x v="6"/>
    <x v="26"/>
    <x v="9"/>
    <x v="13"/>
    <x v="4"/>
    <x v="20"/>
    <x v="2"/>
    <x v="4"/>
    <x v="40"/>
    <x v="2"/>
    <x v="5"/>
    <x v="7"/>
    <x v="28"/>
    <x v="12"/>
    <x v="12"/>
    <x v="10"/>
    <x v="9"/>
    <x v="4"/>
    <x v="2"/>
    <x v="19"/>
    <x v="37"/>
    <x v="82"/>
    <x v="76"/>
    <x v="34"/>
    <x v="2"/>
    <x v="26"/>
  </r>
  <r>
    <x v="29"/>
    <x v="3"/>
    <x v="160"/>
    <x v="141"/>
    <x v="5"/>
    <x v="13"/>
    <x v="34"/>
    <x v="40"/>
    <x v="13"/>
    <x v="4"/>
    <x v="20"/>
    <x v="7"/>
    <x v="4"/>
    <x v="27"/>
    <x v="2"/>
    <x v="5"/>
    <x v="16"/>
    <x v="28"/>
    <x v="44"/>
    <x v="12"/>
    <x v="10"/>
    <x v="9"/>
    <x v="9"/>
    <x v="4"/>
    <x v="19"/>
    <x v="26"/>
    <x v="59"/>
    <x v="76"/>
    <x v="34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11">
  <r>
    <x v="46"/>
    <x v="12"/>
    <x v="42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</r>
  <r>
    <x v="47"/>
    <x v="12"/>
    <x v="42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</r>
  <r>
    <x v="48"/>
    <x v="3"/>
    <x v="43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1"/>
  </r>
  <r>
    <x v="48"/>
    <x v="2"/>
    <x v="44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62"/>
  </r>
  <r>
    <x v="49"/>
    <x v="12"/>
    <x v="42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"/>
  </r>
  <r>
    <x v="16"/>
    <x v="12"/>
    <x v="42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4"/>
  </r>
  <r>
    <x v="17"/>
    <x v="12"/>
    <x v="42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</r>
  <r>
    <x v="17"/>
    <x v="3"/>
    <x v="43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</r>
  <r>
    <x v="17"/>
    <x v="2"/>
    <x v="44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</r>
  <r>
    <x v="18"/>
    <x v="12"/>
    <x v="42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</r>
  <r>
    <x v="61"/>
    <x v="12"/>
    <x v="42"/>
    <x v="122"/>
    <x v="7"/>
    <x v="2"/>
    <x v="34"/>
    <x v="51"/>
    <x v="7"/>
    <x v="4"/>
    <x v="20"/>
    <x v="7"/>
    <x v="4"/>
    <x v="35"/>
    <x v="2"/>
    <x v="13"/>
    <x v="1"/>
    <x v="10"/>
    <x v="27"/>
    <x v="12"/>
    <x v="10"/>
    <x v="9"/>
    <x v="3"/>
    <x v="2"/>
    <x v="19"/>
    <x v="46"/>
    <x v="85"/>
    <x v="139"/>
  </r>
  <r>
    <x v="62"/>
    <x v="12"/>
    <x v="42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</r>
  <r>
    <x v="62"/>
    <x v="3"/>
    <x v="43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</r>
  <r>
    <x v="62"/>
    <x v="2"/>
    <x v="44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</r>
  <r>
    <x v="63"/>
    <x v="12"/>
    <x v="42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</r>
  <r>
    <x v="63"/>
    <x v="3"/>
    <x v="43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</r>
  <r>
    <x v="63"/>
    <x v="2"/>
    <x v="44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</r>
  <r>
    <x v="64"/>
    <x v="3"/>
    <x v="43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</r>
  <r>
    <x v="64"/>
    <x v="2"/>
    <x v="44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</r>
  <r>
    <x v="65"/>
    <x v="12"/>
    <x v="42"/>
    <x v="53"/>
    <x v="7"/>
    <x v="2"/>
    <x v="4"/>
    <x v="51"/>
    <x v="13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5"/>
  </r>
  <r>
    <x v="66"/>
    <x v="12"/>
    <x v="42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</r>
  <r>
    <x v="68"/>
    <x v="12"/>
    <x v="42"/>
    <x v="84"/>
    <x v="7"/>
    <x v="13"/>
    <x v="34"/>
    <x v="51"/>
    <x v="13"/>
    <x v="4"/>
    <x v="20"/>
    <x v="7"/>
    <x v="4"/>
    <x v="1"/>
    <x v="2"/>
    <x v="13"/>
    <x v="1"/>
    <x v="2"/>
    <x v="57"/>
    <x v="12"/>
    <x v="10"/>
    <x v="9"/>
    <x v="9"/>
    <x v="4"/>
    <x v="19"/>
    <x v="34"/>
    <x v="37"/>
    <x v="55"/>
  </r>
  <r>
    <x v="70"/>
    <x v="12"/>
    <x v="42"/>
    <x v="101"/>
    <x v="7"/>
    <x v="13"/>
    <x v="34"/>
    <x v="51"/>
    <x v="13"/>
    <x v="4"/>
    <x v="20"/>
    <x v="7"/>
    <x v="4"/>
    <x v="1"/>
    <x v="2"/>
    <x v="13"/>
    <x v="2"/>
    <x v="3"/>
    <x v="57"/>
    <x v="12"/>
    <x v="10"/>
    <x v="9"/>
    <x v="3"/>
    <x v="2"/>
    <x v="19"/>
    <x v="61"/>
    <x v="68"/>
    <x v="54"/>
  </r>
  <r>
    <x v="72"/>
    <x v="12"/>
    <x v="42"/>
    <x v="57"/>
    <x v="7"/>
    <x v="13"/>
    <x v="34"/>
    <x v="51"/>
    <x v="13"/>
    <x v="4"/>
    <x v="20"/>
    <x v="7"/>
    <x v="4"/>
    <x v="1"/>
    <x v="2"/>
    <x v="13"/>
    <x v="2"/>
    <x v="5"/>
    <x v="57"/>
    <x v="12"/>
    <x v="10"/>
    <x v="9"/>
    <x v="1"/>
    <x v="4"/>
    <x v="19"/>
    <x v="53"/>
    <x v="59"/>
    <x v="138"/>
  </r>
  <r>
    <x v="73"/>
    <x v="12"/>
    <x v="42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</r>
  <r>
    <x v="73"/>
    <x v="3"/>
    <x v="43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</r>
  <r>
    <x v="73"/>
    <x v="2"/>
    <x v="44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</r>
  <r>
    <x v="74"/>
    <x v="12"/>
    <x v="42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</r>
  <r>
    <x v="21"/>
    <x v="12"/>
    <x v="42"/>
    <x v="81"/>
    <x v="7"/>
    <x v="13"/>
    <x v="34"/>
    <x v="51"/>
    <x v="13"/>
    <x v="4"/>
    <x v="20"/>
    <x v="7"/>
    <x v="4"/>
    <x v="1"/>
    <x v="2"/>
    <x v="13"/>
    <x v="1"/>
    <x v="6"/>
    <x v="57"/>
    <x v="6"/>
    <x v="10"/>
    <x v="9"/>
    <x v="3"/>
    <x v="4"/>
    <x v="19"/>
    <x v="37"/>
    <x v="41"/>
    <x v="139"/>
  </r>
  <r>
    <x v="22"/>
    <x v="12"/>
    <x v="42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</r>
  <r>
    <x v="22"/>
    <x v="3"/>
    <x v="43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</r>
  <r>
    <x v="22"/>
    <x v="2"/>
    <x v="44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</r>
  <r>
    <x v="92"/>
    <x v="3"/>
    <x v="43"/>
    <x v="131"/>
    <x v="3"/>
    <x v="12"/>
    <x v="34"/>
    <x v="51"/>
    <x v="13"/>
    <x v="4"/>
    <x v="20"/>
    <x v="7"/>
    <x v="4"/>
    <x v="72"/>
    <x v="2"/>
    <x v="2"/>
    <x v="16"/>
    <x v="28"/>
    <x v="57"/>
    <x v="12"/>
    <x v="10"/>
    <x v="9"/>
    <x v="9"/>
    <x v="4"/>
    <x v="19"/>
    <x v="0"/>
    <x v="104"/>
    <x v="126"/>
  </r>
  <r>
    <x v="92"/>
    <x v="2"/>
    <x v="44"/>
    <x v="131"/>
    <x v="3"/>
    <x v="12"/>
    <x v="34"/>
    <x v="51"/>
    <x v="13"/>
    <x v="4"/>
    <x v="20"/>
    <x v="7"/>
    <x v="4"/>
    <x v="72"/>
    <x v="2"/>
    <x v="2"/>
    <x v="16"/>
    <x v="28"/>
    <x v="57"/>
    <x v="12"/>
    <x v="10"/>
    <x v="9"/>
    <x v="9"/>
    <x v="4"/>
    <x v="19"/>
    <x v="0"/>
    <x v="104"/>
    <x v="74"/>
  </r>
  <r>
    <x v="92"/>
    <x v="3"/>
    <x v="43"/>
    <x v="131"/>
    <x v="3"/>
    <x v="13"/>
    <x v="34"/>
    <x v="51"/>
    <x v="13"/>
    <x v="4"/>
    <x v="20"/>
    <x v="7"/>
    <x v="4"/>
    <x v="1"/>
    <x v="2"/>
    <x v="2"/>
    <x v="12"/>
    <x v="28"/>
    <x v="57"/>
    <x v="12"/>
    <x v="10"/>
    <x v="9"/>
    <x v="9"/>
    <x v="4"/>
    <x v="19"/>
    <x v="30"/>
    <x v="33"/>
    <x v="126"/>
  </r>
  <r>
    <x v="92"/>
    <x v="2"/>
    <x v="44"/>
    <x v="131"/>
    <x v="3"/>
    <x v="13"/>
    <x v="34"/>
    <x v="51"/>
    <x v="13"/>
    <x v="4"/>
    <x v="20"/>
    <x v="7"/>
    <x v="4"/>
    <x v="1"/>
    <x v="2"/>
    <x v="2"/>
    <x v="12"/>
    <x v="28"/>
    <x v="57"/>
    <x v="12"/>
    <x v="10"/>
    <x v="9"/>
    <x v="9"/>
    <x v="4"/>
    <x v="19"/>
    <x v="30"/>
    <x v="33"/>
    <x v="74"/>
  </r>
  <r>
    <x v="92"/>
    <x v="3"/>
    <x v="43"/>
    <x v="131"/>
    <x v="3"/>
    <x v="13"/>
    <x v="34"/>
    <x v="51"/>
    <x v="13"/>
    <x v="4"/>
    <x v="20"/>
    <x v="7"/>
    <x v="4"/>
    <x v="1"/>
    <x v="2"/>
    <x v="2"/>
    <x v="13"/>
    <x v="28"/>
    <x v="57"/>
    <x v="12"/>
    <x v="10"/>
    <x v="9"/>
    <x v="9"/>
    <x v="4"/>
    <x v="19"/>
    <x v="61"/>
    <x v="68"/>
    <x v="141"/>
  </r>
  <r>
    <x v="92"/>
    <x v="2"/>
    <x v="44"/>
    <x v="131"/>
    <x v="3"/>
    <x v="13"/>
    <x v="34"/>
    <x v="51"/>
    <x v="13"/>
    <x v="4"/>
    <x v="20"/>
    <x v="7"/>
    <x v="4"/>
    <x v="1"/>
    <x v="2"/>
    <x v="2"/>
    <x v="13"/>
    <x v="28"/>
    <x v="57"/>
    <x v="12"/>
    <x v="10"/>
    <x v="9"/>
    <x v="9"/>
    <x v="4"/>
    <x v="19"/>
    <x v="61"/>
    <x v="68"/>
    <x v="95"/>
  </r>
  <r>
    <x v="0"/>
    <x v="12"/>
    <x v="42"/>
    <x v="103"/>
    <x v="3"/>
    <x v="13"/>
    <x v="34"/>
    <x v="27"/>
    <x v="13"/>
    <x v="4"/>
    <x v="20"/>
    <x v="7"/>
    <x v="4"/>
    <x v="8"/>
    <x v="2"/>
    <x v="2"/>
    <x v="16"/>
    <x v="28"/>
    <x v="57"/>
    <x v="12"/>
    <x v="10"/>
    <x v="9"/>
    <x v="9"/>
    <x v="4"/>
    <x v="19"/>
    <x v="0"/>
    <x v="8"/>
    <x v="139"/>
  </r>
  <r>
    <x v="0"/>
    <x v="12"/>
    <x v="42"/>
    <x v="103"/>
    <x v="3"/>
    <x v="13"/>
    <x v="34"/>
    <x v="28"/>
    <x v="13"/>
    <x v="4"/>
    <x v="20"/>
    <x v="7"/>
    <x v="4"/>
    <x v="9"/>
    <x v="2"/>
    <x v="2"/>
    <x v="16"/>
    <x v="28"/>
    <x v="35"/>
    <x v="12"/>
    <x v="10"/>
    <x v="9"/>
    <x v="9"/>
    <x v="4"/>
    <x v="19"/>
    <x v="12"/>
    <x v="22"/>
    <x v="33"/>
  </r>
  <r>
    <x v="0"/>
    <x v="12"/>
    <x v="42"/>
    <x v="103"/>
    <x v="3"/>
    <x v="13"/>
    <x v="34"/>
    <x v="51"/>
    <x v="13"/>
    <x v="4"/>
    <x v="20"/>
    <x v="7"/>
    <x v="4"/>
    <x v="1"/>
    <x v="2"/>
    <x v="2"/>
    <x v="16"/>
    <x v="28"/>
    <x v="28"/>
    <x v="12"/>
    <x v="10"/>
    <x v="9"/>
    <x v="9"/>
    <x v="4"/>
    <x v="19"/>
    <x v="2"/>
    <x v="2"/>
    <x v="95"/>
  </r>
  <r>
    <x v="46"/>
    <x v="12"/>
    <x v="93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</r>
  <r>
    <x v="47"/>
    <x v="12"/>
    <x v="93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</r>
  <r>
    <x v="48"/>
    <x v="3"/>
    <x v="94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5"/>
  </r>
  <r>
    <x v="48"/>
    <x v="2"/>
    <x v="95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75"/>
  </r>
  <r>
    <x v="49"/>
    <x v="12"/>
    <x v="93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3"/>
  </r>
  <r>
    <x v="16"/>
    <x v="12"/>
    <x v="93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3"/>
  </r>
  <r>
    <x v="17"/>
    <x v="12"/>
    <x v="93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</r>
  <r>
    <x v="17"/>
    <x v="3"/>
    <x v="94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</r>
  <r>
    <x v="17"/>
    <x v="2"/>
    <x v="95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</r>
  <r>
    <x v="18"/>
    <x v="12"/>
    <x v="93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</r>
  <r>
    <x v="61"/>
    <x v="12"/>
    <x v="93"/>
    <x v="122"/>
    <x v="7"/>
    <x v="2"/>
    <x v="34"/>
    <x v="11"/>
    <x v="0"/>
    <x v="4"/>
    <x v="20"/>
    <x v="7"/>
    <x v="4"/>
    <x v="12"/>
    <x v="2"/>
    <x v="13"/>
    <x v="1"/>
    <x v="10"/>
    <x v="27"/>
    <x v="12"/>
    <x v="10"/>
    <x v="9"/>
    <x v="3"/>
    <x v="2"/>
    <x v="19"/>
    <x v="46"/>
    <x v="63"/>
    <x v="93"/>
  </r>
  <r>
    <x v="61"/>
    <x v="3"/>
    <x v="94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93"/>
  </r>
  <r>
    <x v="61"/>
    <x v="2"/>
    <x v="95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14"/>
  </r>
  <r>
    <x v="62"/>
    <x v="12"/>
    <x v="93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</r>
  <r>
    <x v="62"/>
    <x v="3"/>
    <x v="94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</r>
  <r>
    <x v="62"/>
    <x v="2"/>
    <x v="95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</r>
  <r>
    <x v="63"/>
    <x v="12"/>
    <x v="93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</r>
  <r>
    <x v="63"/>
    <x v="3"/>
    <x v="94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</r>
  <r>
    <x v="63"/>
    <x v="2"/>
    <x v="95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</r>
  <r>
    <x v="64"/>
    <x v="3"/>
    <x v="94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</r>
  <r>
    <x v="64"/>
    <x v="2"/>
    <x v="95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</r>
  <r>
    <x v="65"/>
    <x v="12"/>
    <x v="93"/>
    <x v="53"/>
    <x v="7"/>
    <x v="2"/>
    <x v="4"/>
    <x v="51"/>
    <x v="4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4"/>
  </r>
  <r>
    <x v="66"/>
    <x v="12"/>
    <x v="93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</r>
  <r>
    <x v="68"/>
    <x v="12"/>
    <x v="93"/>
    <x v="84"/>
    <x v="7"/>
    <x v="13"/>
    <x v="34"/>
    <x v="51"/>
    <x v="13"/>
    <x v="4"/>
    <x v="20"/>
    <x v="7"/>
    <x v="4"/>
    <x v="1"/>
    <x v="2"/>
    <x v="13"/>
    <x v="1"/>
    <x v="2"/>
    <x v="57"/>
    <x v="3"/>
    <x v="10"/>
    <x v="9"/>
    <x v="9"/>
    <x v="4"/>
    <x v="19"/>
    <x v="34"/>
    <x v="37"/>
    <x v="55"/>
  </r>
  <r>
    <x v="70"/>
    <x v="12"/>
    <x v="93"/>
    <x v="101"/>
    <x v="7"/>
    <x v="13"/>
    <x v="34"/>
    <x v="51"/>
    <x v="13"/>
    <x v="4"/>
    <x v="20"/>
    <x v="7"/>
    <x v="4"/>
    <x v="1"/>
    <x v="2"/>
    <x v="13"/>
    <x v="2"/>
    <x v="3"/>
    <x v="57"/>
    <x v="4"/>
    <x v="10"/>
    <x v="9"/>
    <x v="3"/>
    <x v="2"/>
    <x v="19"/>
    <x v="61"/>
    <x v="68"/>
    <x v="54"/>
  </r>
  <r>
    <x v="72"/>
    <x v="12"/>
    <x v="93"/>
    <x v="57"/>
    <x v="7"/>
    <x v="13"/>
    <x v="34"/>
    <x v="51"/>
    <x v="13"/>
    <x v="4"/>
    <x v="20"/>
    <x v="7"/>
    <x v="4"/>
    <x v="1"/>
    <x v="2"/>
    <x v="13"/>
    <x v="2"/>
    <x v="5"/>
    <x v="57"/>
    <x v="5"/>
    <x v="10"/>
    <x v="9"/>
    <x v="1"/>
    <x v="4"/>
    <x v="19"/>
    <x v="53"/>
    <x v="59"/>
    <x v="138"/>
  </r>
  <r>
    <x v="73"/>
    <x v="12"/>
    <x v="93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</r>
  <r>
    <x v="73"/>
    <x v="3"/>
    <x v="94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</r>
  <r>
    <x v="73"/>
    <x v="2"/>
    <x v="95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</r>
  <r>
    <x v="74"/>
    <x v="12"/>
    <x v="93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</r>
  <r>
    <x v="21"/>
    <x v="12"/>
    <x v="93"/>
    <x v="81"/>
    <x v="7"/>
    <x v="13"/>
    <x v="34"/>
    <x v="51"/>
    <x v="13"/>
    <x v="4"/>
    <x v="20"/>
    <x v="7"/>
    <x v="4"/>
    <x v="1"/>
    <x v="2"/>
    <x v="13"/>
    <x v="1"/>
    <x v="6"/>
    <x v="57"/>
    <x v="12"/>
    <x v="10"/>
    <x v="9"/>
    <x v="3"/>
    <x v="4"/>
    <x v="19"/>
    <x v="37"/>
    <x v="41"/>
    <x v="60"/>
  </r>
  <r>
    <x v="22"/>
    <x v="12"/>
    <x v="93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</r>
  <r>
    <x v="22"/>
    <x v="3"/>
    <x v="94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</r>
  <r>
    <x v="22"/>
    <x v="2"/>
    <x v="95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</r>
  <r>
    <x v="92"/>
    <x v="3"/>
    <x v="94"/>
    <x v="131"/>
    <x v="3"/>
    <x v="12"/>
    <x v="34"/>
    <x v="51"/>
    <x v="13"/>
    <x v="4"/>
    <x v="20"/>
    <x v="7"/>
    <x v="4"/>
    <x v="72"/>
    <x v="2"/>
    <x v="0"/>
    <x v="15"/>
    <x v="28"/>
    <x v="57"/>
    <x v="12"/>
    <x v="10"/>
    <x v="9"/>
    <x v="9"/>
    <x v="4"/>
    <x v="19"/>
    <x v="30"/>
    <x v="106"/>
    <x v="74"/>
  </r>
  <r>
    <x v="92"/>
    <x v="2"/>
    <x v="95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</r>
  <r>
    <x v="92"/>
    <x v="2"/>
    <x v="95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125"/>
  </r>
  <r>
    <x v="92"/>
    <x v="3"/>
    <x v="94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41"/>
  </r>
  <r>
    <x v="92"/>
    <x v="2"/>
    <x v="95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5"/>
  </r>
  <r>
    <x v="0"/>
    <x v="12"/>
    <x v="93"/>
    <x v="103"/>
    <x v="3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3"/>
  </r>
  <r>
    <x v="0"/>
    <x v="12"/>
    <x v="93"/>
    <x v="103"/>
    <x v="3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2"/>
    <x v="93"/>
    <x v="103"/>
    <x v="3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41"/>
  </r>
  <r>
    <x v="46"/>
    <x v="9"/>
    <x v="96"/>
    <x v="77"/>
    <x v="7"/>
    <x v="3"/>
    <x v="1"/>
    <x v="51"/>
    <x v="13"/>
    <x v="4"/>
    <x v="20"/>
    <x v="2"/>
    <x v="4"/>
    <x v="51"/>
    <x v="2"/>
    <x v="13"/>
    <x v="16"/>
    <x v="28"/>
    <x v="57"/>
    <x v="12"/>
    <x v="10"/>
    <x v="9"/>
    <x v="9"/>
    <x v="4"/>
    <x v="19"/>
    <x v="0"/>
    <x v="53"/>
    <x v="66"/>
  </r>
  <r>
    <x v="47"/>
    <x v="9"/>
    <x v="96"/>
    <x v="33"/>
    <x v="7"/>
    <x v="2"/>
    <x v="1"/>
    <x v="51"/>
    <x v="13"/>
    <x v="4"/>
    <x v="20"/>
    <x v="2"/>
    <x v="4"/>
    <x v="39"/>
    <x v="2"/>
    <x v="13"/>
    <x v="1"/>
    <x v="28"/>
    <x v="26"/>
    <x v="12"/>
    <x v="10"/>
    <x v="9"/>
    <x v="9"/>
    <x v="4"/>
    <x v="19"/>
    <x v="33"/>
    <x v="77"/>
    <x v="2"/>
  </r>
  <r>
    <x v="48"/>
    <x v="2"/>
    <x v="97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75"/>
  </r>
  <r>
    <x v="48"/>
    <x v="0"/>
    <x v="98"/>
    <x v="25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05"/>
  </r>
  <r>
    <x v="49"/>
    <x v="9"/>
    <x v="96"/>
    <x v="133"/>
    <x v="7"/>
    <x v="2"/>
    <x v="34"/>
    <x v="51"/>
    <x v="13"/>
    <x v="4"/>
    <x v="20"/>
    <x v="7"/>
    <x v="4"/>
    <x v="35"/>
    <x v="2"/>
    <x v="13"/>
    <x v="1"/>
    <x v="28"/>
    <x v="57"/>
    <x v="12"/>
    <x v="10"/>
    <x v="9"/>
    <x v="9"/>
    <x v="4"/>
    <x v="19"/>
    <x v="34"/>
    <x v="75"/>
    <x v="113"/>
  </r>
  <r>
    <x v="16"/>
    <x v="9"/>
    <x v="96"/>
    <x v="51"/>
    <x v="7"/>
    <x v="4"/>
    <x v="11"/>
    <x v="51"/>
    <x v="13"/>
    <x v="4"/>
    <x v="20"/>
    <x v="3"/>
    <x v="4"/>
    <x v="60"/>
    <x v="2"/>
    <x v="13"/>
    <x v="16"/>
    <x v="28"/>
    <x v="57"/>
    <x v="12"/>
    <x v="10"/>
    <x v="9"/>
    <x v="9"/>
    <x v="4"/>
    <x v="19"/>
    <x v="0"/>
    <x v="67"/>
    <x v="83"/>
  </r>
  <r>
    <x v="17"/>
    <x v="9"/>
    <x v="96"/>
    <x v="31"/>
    <x v="7"/>
    <x v="3"/>
    <x v="12"/>
    <x v="6"/>
    <x v="13"/>
    <x v="4"/>
    <x v="20"/>
    <x v="2"/>
    <x v="4"/>
    <x v="18"/>
    <x v="2"/>
    <x v="13"/>
    <x v="16"/>
    <x v="28"/>
    <x v="57"/>
    <x v="12"/>
    <x v="10"/>
    <x v="9"/>
    <x v="9"/>
    <x v="4"/>
    <x v="19"/>
    <x v="0"/>
    <x v="17"/>
    <x v="89"/>
  </r>
  <r>
    <x v="17"/>
    <x v="2"/>
    <x v="97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89"/>
  </r>
  <r>
    <x v="17"/>
    <x v="0"/>
    <x v="98"/>
    <x v="31"/>
    <x v="7"/>
    <x v="13"/>
    <x v="34"/>
    <x v="44"/>
    <x v="13"/>
    <x v="4"/>
    <x v="20"/>
    <x v="7"/>
    <x v="4"/>
    <x v="33"/>
    <x v="2"/>
    <x v="13"/>
    <x v="16"/>
    <x v="28"/>
    <x v="57"/>
    <x v="12"/>
    <x v="10"/>
    <x v="9"/>
    <x v="9"/>
    <x v="4"/>
    <x v="19"/>
    <x v="0"/>
    <x v="33"/>
    <x v="14"/>
  </r>
  <r>
    <x v="18"/>
    <x v="9"/>
    <x v="96"/>
    <x v="135"/>
    <x v="7"/>
    <x v="2"/>
    <x v="34"/>
    <x v="51"/>
    <x v="13"/>
    <x v="4"/>
    <x v="20"/>
    <x v="7"/>
    <x v="4"/>
    <x v="35"/>
    <x v="2"/>
    <x v="13"/>
    <x v="16"/>
    <x v="28"/>
    <x v="57"/>
    <x v="12"/>
    <x v="10"/>
    <x v="9"/>
    <x v="9"/>
    <x v="4"/>
    <x v="19"/>
    <x v="0"/>
    <x v="36"/>
    <x v="55"/>
  </r>
  <r>
    <x v="61"/>
    <x v="9"/>
    <x v="96"/>
    <x v="122"/>
    <x v="7"/>
    <x v="2"/>
    <x v="34"/>
    <x v="11"/>
    <x v="0"/>
    <x v="4"/>
    <x v="20"/>
    <x v="7"/>
    <x v="4"/>
    <x v="12"/>
    <x v="2"/>
    <x v="13"/>
    <x v="1"/>
    <x v="10"/>
    <x v="27"/>
    <x v="12"/>
    <x v="10"/>
    <x v="9"/>
    <x v="3"/>
    <x v="2"/>
    <x v="19"/>
    <x v="46"/>
    <x v="63"/>
    <x v="93"/>
  </r>
  <r>
    <x v="61"/>
    <x v="2"/>
    <x v="97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93"/>
  </r>
  <r>
    <x v="61"/>
    <x v="0"/>
    <x v="98"/>
    <x v="122"/>
    <x v="7"/>
    <x v="13"/>
    <x v="34"/>
    <x v="38"/>
    <x v="13"/>
    <x v="4"/>
    <x v="20"/>
    <x v="7"/>
    <x v="4"/>
    <x v="23"/>
    <x v="2"/>
    <x v="13"/>
    <x v="16"/>
    <x v="28"/>
    <x v="57"/>
    <x v="12"/>
    <x v="10"/>
    <x v="9"/>
    <x v="9"/>
    <x v="4"/>
    <x v="19"/>
    <x v="0"/>
    <x v="23"/>
    <x v="14"/>
  </r>
  <r>
    <x v="62"/>
    <x v="9"/>
    <x v="96"/>
    <x v="55"/>
    <x v="7"/>
    <x v="13"/>
    <x v="34"/>
    <x v="51"/>
    <x v="13"/>
    <x v="4"/>
    <x v="20"/>
    <x v="7"/>
    <x v="4"/>
    <x v="1"/>
    <x v="2"/>
    <x v="13"/>
    <x v="1"/>
    <x v="4"/>
    <x v="20"/>
    <x v="12"/>
    <x v="10"/>
    <x v="9"/>
    <x v="9"/>
    <x v="4"/>
    <x v="19"/>
    <x v="19"/>
    <x v="21"/>
    <x v="92"/>
  </r>
  <r>
    <x v="62"/>
    <x v="2"/>
    <x v="97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92"/>
  </r>
  <r>
    <x v="62"/>
    <x v="0"/>
    <x v="98"/>
    <x v="55"/>
    <x v="7"/>
    <x v="13"/>
    <x v="34"/>
    <x v="51"/>
    <x v="13"/>
    <x v="4"/>
    <x v="20"/>
    <x v="7"/>
    <x v="4"/>
    <x v="1"/>
    <x v="2"/>
    <x v="13"/>
    <x v="16"/>
    <x v="28"/>
    <x v="35"/>
    <x v="12"/>
    <x v="10"/>
    <x v="9"/>
    <x v="9"/>
    <x v="4"/>
    <x v="19"/>
    <x v="12"/>
    <x v="14"/>
    <x v="14"/>
  </r>
  <r>
    <x v="63"/>
    <x v="9"/>
    <x v="96"/>
    <x v="123"/>
    <x v="7"/>
    <x v="13"/>
    <x v="34"/>
    <x v="51"/>
    <x v="13"/>
    <x v="4"/>
    <x v="20"/>
    <x v="7"/>
    <x v="4"/>
    <x v="1"/>
    <x v="2"/>
    <x v="13"/>
    <x v="2"/>
    <x v="8"/>
    <x v="16"/>
    <x v="12"/>
    <x v="10"/>
    <x v="9"/>
    <x v="3"/>
    <x v="2"/>
    <x v="19"/>
    <x v="41"/>
    <x v="45"/>
    <x v="138"/>
  </r>
  <r>
    <x v="63"/>
    <x v="2"/>
    <x v="97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38"/>
  </r>
  <r>
    <x v="63"/>
    <x v="0"/>
    <x v="98"/>
    <x v="123"/>
    <x v="7"/>
    <x v="13"/>
    <x v="34"/>
    <x v="51"/>
    <x v="13"/>
    <x v="4"/>
    <x v="20"/>
    <x v="7"/>
    <x v="4"/>
    <x v="1"/>
    <x v="2"/>
    <x v="13"/>
    <x v="16"/>
    <x v="28"/>
    <x v="40"/>
    <x v="12"/>
    <x v="10"/>
    <x v="9"/>
    <x v="9"/>
    <x v="4"/>
    <x v="19"/>
    <x v="19"/>
    <x v="21"/>
    <x v="14"/>
  </r>
  <r>
    <x v="64"/>
    <x v="2"/>
    <x v="97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107"/>
  </r>
  <r>
    <x v="64"/>
    <x v="0"/>
    <x v="98"/>
    <x v="21"/>
    <x v="7"/>
    <x v="2"/>
    <x v="12"/>
    <x v="51"/>
    <x v="13"/>
    <x v="4"/>
    <x v="20"/>
    <x v="2"/>
    <x v="4"/>
    <x v="39"/>
    <x v="2"/>
    <x v="13"/>
    <x v="1"/>
    <x v="14"/>
    <x v="57"/>
    <x v="12"/>
    <x v="10"/>
    <x v="9"/>
    <x v="3"/>
    <x v="4"/>
    <x v="19"/>
    <x v="37"/>
    <x v="81"/>
    <x v="92"/>
  </r>
  <r>
    <x v="65"/>
    <x v="9"/>
    <x v="96"/>
    <x v="53"/>
    <x v="7"/>
    <x v="2"/>
    <x v="4"/>
    <x v="51"/>
    <x v="4"/>
    <x v="4"/>
    <x v="20"/>
    <x v="2"/>
    <x v="4"/>
    <x v="39"/>
    <x v="2"/>
    <x v="13"/>
    <x v="16"/>
    <x v="28"/>
    <x v="57"/>
    <x v="12"/>
    <x v="10"/>
    <x v="9"/>
    <x v="9"/>
    <x v="4"/>
    <x v="19"/>
    <x v="0"/>
    <x v="40"/>
    <x v="54"/>
  </r>
  <r>
    <x v="66"/>
    <x v="9"/>
    <x v="96"/>
    <x v="93"/>
    <x v="7"/>
    <x v="13"/>
    <x v="34"/>
    <x v="51"/>
    <x v="13"/>
    <x v="4"/>
    <x v="20"/>
    <x v="7"/>
    <x v="4"/>
    <x v="1"/>
    <x v="2"/>
    <x v="13"/>
    <x v="1"/>
    <x v="3"/>
    <x v="57"/>
    <x v="4"/>
    <x v="10"/>
    <x v="9"/>
    <x v="1"/>
    <x v="4"/>
    <x v="19"/>
    <x v="35"/>
    <x v="39"/>
    <x v="93"/>
  </r>
  <r>
    <x v="68"/>
    <x v="9"/>
    <x v="96"/>
    <x v="84"/>
    <x v="7"/>
    <x v="13"/>
    <x v="34"/>
    <x v="51"/>
    <x v="13"/>
    <x v="4"/>
    <x v="20"/>
    <x v="7"/>
    <x v="4"/>
    <x v="1"/>
    <x v="2"/>
    <x v="13"/>
    <x v="1"/>
    <x v="2"/>
    <x v="57"/>
    <x v="3"/>
    <x v="10"/>
    <x v="9"/>
    <x v="9"/>
    <x v="4"/>
    <x v="19"/>
    <x v="34"/>
    <x v="37"/>
    <x v="55"/>
  </r>
  <r>
    <x v="70"/>
    <x v="9"/>
    <x v="96"/>
    <x v="101"/>
    <x v="7"/>
    <x v="13"/>
    <x v="34"/>
    <x v="51"/>
    <x v="13"/>
    <x v="4"/>
    <x v="20"/>
    <x v="7"/>
    <x v="4"/>
    <x v="1"/>
    <x v="2"/>
    <x v="13"/>
    <x v="2"/>
    <x v="3"/>
    <x v="57"/>
    <x v="4"/>
    <x v="10"/>
    <x v="9"/>
    <x v="3"/>
    <x v="2"/>
    <x v="19"/>
    <x v="61"/>
    <x v="68"/>
    <x v="54"/>
  </r>
  <r>
    <x v="72"/>
    <x v="9"/>
    <x v="96"/>
    <x v="57"/>
    <x v="7"/>
    <x v="13"/>
    <x v="34"/>
    <x v="51"/>
    <x v="13"/>
    <x v="4"/>
    <x v="20"/>
    <x v="7"/>
    <x v="4"/>
    <x v="1"/>
    <x v="2"/>
    <x v="13"/>
    <x v="2"/>
    <x v="5"/>
    <x v="57"/>
    <x v="5"/>
    <x v="10"/>
    <x v="9"/>
    <x v="1"/>
    <x v="4"/>
    <x v="19"/>
    <x v="53"/>
    <x v="59"/>
    <x v="138"/>
  </r>
  <r>
    <x v="73"/>
    <x v="9"/>
    <x v="96"/>
    <x v="80"/>
    <x v="7"/>
    <x v="13"/>
    <x v="34"/>
    <x v="51"/>
    <x v="13"/>
    <x v="4"/>
    <x v="20"/>
    <x v="7"/>
    <x v="4"/>
    <x v="1"/>
    <x v="2"/>
    <x v="13"/>
    <x v="2"/>
    <x v="5"/>
    <x v="21"/>
    <x v="0"/>
    <x v="10"/>
    <x v="9"/>
    <x v="3"/>
    <x v="2"/>
    <x v="19"/>
    <x v="50"/>
    <x v="55"/>
    <x v="55"/>
  </r>
  <r>
    <x v="73"/>
    <x v="2"/>
    <x v="97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55"/>
  </r>
  <r>
    <x v="73"/>
    <x v="0"/>
    <x v="98"/>
    <x v="80"/>
    <x v="7"/>
    <x v="13"/>
    <x v="34"/>
    <x v="51"/>
    <x v="13"/>
    <x v="4"/>
    <x v="20"/>
    <x v="7"/>
    <x v="4"/>
    <x v="1"/>
    <x v="2"/>
    <x v="13"/>
    <x v="16"/>
    <x v="28"/>
    <x v="34"/>
    <x v="12"/>
    <x v="10"/>
    <x v="9"/>
    <x v="9"/>
    <x v="4"/>
    <x v="19"/>
    <x v="10"/>
    <x v="12"/>
    <x v="14"/>
  </r>
  <r>
    <x v="74"/>
    <x v="9"/>
    <x v="96"/>
    <x v="75"/>
    <x v="7"/>
    <x v="13"/>
    <x v="34"/>
    <x v="51"/>
    <x v="13"/>
    <x v="4"/>
    <x v="20"/>
    <x v="7"/>
    <x v="4"/>
    <x v="1"/>
    <x v="2"/>
    <x v="13"/>
    <x v="1"/>
    <x v="5"/>
    <x v="57"/>
    <x v="5"/>
    <x v="10"/>
    <x v="9"/>
    <x v="3"/>
    <x v="2"/>
    <x v="19"/>
    <x v="45"/>
    <x v="49"/>
    <x v="138"/>
  </r>
  <r>
    <x v="21"/>
    <x v="9"/>
    <x v="96"/>
    <x v="81"/>
    <x v="7"/>
    <x v="13"/>
    <x v="34"/>
    <x v="51"/>
    <x v="13"/>
    <x v="4"/>
    <x v="20"/>
    <x v="7"/>
    <x v="4"/>
    <x v="1"/>
    <x v="2"/>
    <x v="13"/>
    <x v="1"/>
    <x v="6"/>
    <x v="57"/>
    <x v="12"/>
    <x v="10"/>
    <x v="9"/>
    <x v="3"/>
    <x v="4"/>
    <x v="19"/>
    <x v="37"/>
    <x v="41"/>
    <x v="60"/>
  </r>
  <r>
    <x v="22"/>
    <x v="9"/>
    <x v="96"/>
    <x v="120"/>
    <x v="7"/>
    <x v="13"/>
    <x v="34"/>
    <x v="51"/>
    <x v="13"/>
    <x v="4"/>
    <x v="20"/>
    <x v="7"/>
    <x v="4"/>
    <x v="1"/>
    <x v="2"/>
    <x v="13"/>
    <x v="1"/>
    <x v="15"/>
    <x v="23"/>
    <x v="2"/>
    <x v="10"/>
    <x v="9"/>
    <x v="3"/>
    <x v="4"/>
    <x v="19"/>
    <x v="30"/>
    <x v="33"/>
    <x v="44"/>
  </r>
  <r>
    <x v="22"/>
    <x v="2"/>
    <x v="97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44"/>
  </r>
  <r>
    <x v="22"/>
    <x v="0"/>
    <x v="98"/>
    <x v="120"/>
    <x v="7"/>
    <x v="13"/>
    <x v="34"/>
    <x v="51"/>
    <x v="13"/>
    <x v="4"/>
    <x v="20"/>
    <x v="7"/>
    <x v="4"/>
    <x v="1"/>
    <x v="2"/>
    <x v="13"/>
    <x v="16"/>
    <x v="28"/>
    <x v="31"/>
    <x v="12"/>
    <x v="10"/>
    <x v="9"/>
    <x v="9"/>
    <x v="4"/>
    <x v="19"/>
    <x v="6"/>
    <x v="8"/>
    <x v="14"/>
  </r>
  <r>
    <x v="92"/>
    <x v="2"/>
    <x v="97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89"/>
  </r>
  <r>
    <x v="92"/>
    <x v="2"/>
    <x v="97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</r>
  <r>
    <x v="92"/>
    <x v="0"/>
    <x v="98"/>
    <x v="131"/>
    <x v="3"/>
    <x v="12"/>
    <x v="34"/>
    <x v="51"/>
    <x v="13"/>
    <x v="4"/>
    <x v="20"/>
    <x v="7"/>
    <x v="4"/>
    <x v="72"/>
    <x v="2"/>
    <x v="0"/>
    <x v="16"/>
    <x v="28"/>
    <x v="57"/>
    <x v="12"/>
    <x v="10"/>
    <x v="9"/>
    <x v="9"/>
    <x v="4"/>
    <x v="19"/>
    <x v="0"/>
    <x v="104"/>
    <x v="126"/>
  </r>
  <r>
    <x v="92"/>
    <x v="0"/>
    <x v="98"/>
    <x v="131"/>
    <x v="3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</r>
  <r>
    <x v="92"/>
    <x v="2"/>
    <x v="97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41"/>
  </r>
  <r>
    <x v="92"/>
    <x v="0"/>
    <x v="98"/>
    <x v="131"/>
    <x v="3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5"/>
  </r>
  <r>
    <x v="0"/>
    <x v="9"/>
    <x v="96"/>
    <x v="103"/>
    <x v="3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38"/>
  </r>
  <r>
    <x v="0"/>
    <x v="9"/>
    <x v="96"/>
    <x v="103"/>
    <x v="3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</r>
  <r>
    <x v="48"/>
    <x v="0"/>
    <x v="91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62"/>
  </r>
  <r>
    <x v="48"/>
    <x v="16"/>
    <x v="92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1"/>
  </r>
  <r>
    <x v="49"/>
    <x v="6"/>
    <x v="90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</r>
  <r>
    <x v="19"/>
    <x v="6"/>
    <x v="90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0"/>
    <x v="91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16"/>
    <x v="92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</r>
  <r>
    <x v="69"/>
    <x v="6"/>
    <x v="90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</r>
  <r>
    <x v="71"/>
    <x v="6"/>
    <x v="90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60"/>
  </r>
  <r>
    <x v="75"/>
    <x v="6"/>
    <x v="90"/>
    <x v="4"/>
    <x v="6"/>
    <x v="1"/>
    <x v="16"/>
    <x v="51"/>
    <x v="13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17"/>
  </r>
  <r>
    <x v="21"/>
    <x v="6"/>
    <x v="90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</r>
  <r>
    <x v="22"/>
    <x v="6"/>
    <x v="90"/>
    <x v="120"/>
    <x v="6"/>
    <x v="4"/>
    <x v="13"/>
    <x v="14"/>
    <x v="13"/>
    <x v="0"/>
    <x v="14"/>
    <x v="2"/>
    <x v="2"/>
    <x v="37"/>
    <x v="2"/>
    <x v="10"/>
    <x v="16"/>
    <x v="28"/>
    <x v="57"/>
    <x v="12"/>
    <x v="10"/>
    <x v="9"/>
    <x v="9"/>
    <x v="4"/>
    <x v="19"/>
    <x v="0"/>
    <x v="38"/>
    <x v="44"/>
  </r>
  <r>
    <x v="22"/>
    <x v="0"/>
    <x v="91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</r>
  <r>
    <x v="22"/>
    <x v="16"/>
    <x v="92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14"/>
  </r>
  <r>
    <x v="22"/>
    <x v="0"/>
    <x v="91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2"/>
    <x v="16"/>
    <x v="92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3"/>
    <x v="6"/>
    <x v="90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</r>
  <r>
    <x v="23"/>
    <x v="0"/>
    <x v="91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</r>
  <r>
    <x v="23"/>
    <x v="16"/>
    <x v="92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</r>
  <r>
    <x v="88"/>
    <x v="0"/>
    <x v="91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5"/>
  </r>
  <r>
    <x v="88"/>
    <x v="16"/>
    <x v="92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89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6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9"/>
  </r>
  <r>
    <x v="79"/>
    <x v="6"/>
    <x v="90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6"/>
    <x v="90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5"/>
    <x v="6"/>
    <x v="90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</r>
  <r>
    <x v="26"/>
    <x v="6"/>
    <x v="90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0"/>
    <x v="5"/>
    <x v="2"/>
    <x v="19"/>
    <x v="67"/>
    <x v="79"/>
    <x v="44"/>
  </r>
  <r>
    <x v="26"/>
    <x v="0"/>
    <x v="91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</r>
  <r>
    <x v="26"/>
    <x v="16"/>
    <x v="92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26"/>
    <x v="0"/>
    <x v="91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6"/>
    <x v="16"/>
    <x v="92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7"/>
    <x v="6"/>
    <x v="90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</r>
  <r>
    <x v="27"/>
    <x v="0"/>
    <x v="91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</r>
  <r>
    <x v="27"/>
    <x v="16"/>
    <x v="92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89"/>
    <x v="0"/>
    <x v="91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</r>
  <r>
    <x v="89"/>
    <x v="16"/>
    <x v="92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6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9"/>
  </r>
  <r>
    <x v="80"/>
    <x v="6"/>
    <x v="90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</r>
  <r>
    <x v="9"/>
    <x v="6"/>
    <x v="90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9"/>
    <x v="6"/>
    <x v="90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</r>
  <r>
    <x v="30"/>
    <x v="6"/>
    <x v="90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103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116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89"/>
  </r>
  <r>
    <x v="85"/>
    <x v="6"/>
    <x v="90"/>
    <x v="96"/>
    <x v="2"/>
    <x v="8"/>
    <x v="34"/>
    <x v="51"/>
    <x v="13"/>
    <x v="4"/>
    <x v="20"/>
    <x v="7"/>
    <x v="4"/>
    <x v="24"/>
    <x v="2"/>
    <x v="10"/>
    <x v="16"/>
    <x v="28"/>
    <x v="57"/>
    <x v="12"/>
    <x v="10"/>
    <x v="9"/>
    <x v="9"/>
    <x v="4"/>
    <x v="19"/>
    <x v="0"/>
    <x v="24"/>
    <x v="32"/>
  </r>
  <r>
    <x v="12"/>
    <x v="6"/>
    <x v="90"/>
    <x v="13"/>
    <x v="6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</r>
  <r>
    <x v="0"/>
    <x v="6"/>
    <x v="90"/>
    <x v="103"/>
    <x v="6"/>
    <x v="13"/>
    <x v="34"/>
    <x v="27"/>
    <x v="13"/>
    <x v="4"/>
    <x v="20"/>
    <x v="7"/>
    <x v="4"/>
    <x v="8"/>
    <x v="2"/>
    <x v="10"/>
    <x v="16"/>
    <x v="28"/>
    <x v="57"/>
    <x v="12"/>
    <x v="10"/>
    <x v="9"/>
    <x v="9"/>
    <x v="4"/>
    <x v="19"/>
    <x v="0"/>
    <x v="8"/>
    <x v="116"/>
  </r>
  <r>
    <x v="0"/>
    <x v="6"/>
    <x v="90"/>
    <x v="103"/>
    <x v="6"/>
    <x v="13"/>
    <x v="34"/>
    <x v="28"/>
    <x v="13"/>
    <x v="4"/>
    <x v="20"/>
    <x v="7"/>
    <x v="4"/>
    <x v="9"/>
    <x v="2"/>
    <x v="10"/>
    <x v="16"/>
    <x v="28"/>
    <x v="37"/>
    <x v="12"/>
    <x v="10"/>
    <x v="9"/>
    <x v="9"/>
    <x v="4"/>
    <x v="19"/>
    <x v="14"/>
    <x v="24"/>
    <x v="33"/>
  </r>
  <r>
    <x v="48"/>
    <x v="1"/>
    <x v="154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75"/>
  </r>
  <r>
    <x v="48"/>
    <x v="2"/>
    <x v="155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05"/>
  </r>
  <r>
    <x v="49"/>
    <x v="10"/>
    <x v="153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</r>
  <r>
    <x v="19"/>
    <x v="10"/>
    <x v="153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1"/>
    <x v="154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2"/>
    <x v="155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</r>
  <r>
    <x v="69"/>
    <x v="10"/>
    <x v="153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</r>
  <r>
    <x v="71"/>
    <x v="10"/>
    <x v="153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44"/>
  </r>
  <r>
    <x v="75"/>
    <x v="10"/>
    <x v="153"/>
    <x v="4"/>
    <x v="6"/>
    <x v="1"/>
    <x v="16"/>
    <x v="51"/>
    <x v="13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38"/>
  </r>
  <r>
    <x v="21"/>
    <x v="10"/>
    <x v="153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</r>
  <r>
    <x v="22"/>
    <x v="10"/>
    <x v="153"/>
    <x v="120"/>
    <x v="6"/>
    <x v="4"/>
    <x v="13"/>
    <x v="14"/>
    <x v="13"/>
    <x v="0"/>
    <x v="17"/>
    <x v="2"/>
    <x v="2"/>
    <x v="41"/>
    <x v="2"/>
    <x v="10"/>
    <x v="16"/>
    <x v="28"/>
    <x v="57"/>
    <x v="12"/>
    <x v="10"/>
    <x v="9"/>
    <x v="9"/>
    <x v="4"/>
    <x v="19"/>
    <x v="0"/>
    <x v="42"/>
    <x v="44"/>
  </r>
  <r>
    <x v="22"/>
    <x v="1"/>
    <x v="154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</r>
  <r>
    <x v="22"/>
    <x v="2"/>
    <x v="155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14"/>
  </r>
  <r>
    <x v="22"/>
    <x v="1"/>
    <x v="154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2"/>
    <x v="2"/>
    <x v="155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3"/>
    <x v="10"/>
    <x v="153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</r>
  <r>
    <x v="23"/>
    <x v="1"/>
    <x v="154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</r>
  <r>
    <x v="23"/>
    <x v="2"/>
    <x v="155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</r>
  <r>
    <x v="88"/>
    <x v="1"/>
    <x v="154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74"/>
  </r>
  <r>
    <x v="88"/>
    <x v="2"/>
    <x v="155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6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0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7"/>
  </r>
  <r>
    <x v="79"/>
    <x v="10"/>
    <x v="153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10"/>
    <x v="153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5"/>
    <x v="10"/>
    <x v="153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</r>
  <r>
    <x v="26"/>
    <x v="10"/>
    <x v="153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4"/>
    <x v="5"/>
    <x v="2"/>
    <x v="19"/>
    <x v="70"/>
    <x v="83"/>
    <x v="44"/>
  </r>
  <r>
    <x v="26"/>
    <x v="1"/>
    <x v="154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</r>
  <r>
    <x v="26"/>
    <x v="2"/>
    <x v="155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26"/>
    <x v="1"/>
    <x v="154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6"/>
    <x v="2"/>
    <x v="155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7"/>
    <x v="10"/>
    <x v="153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</r>
  <r>
    <x v="27"/>
    <x v="1"/>
    <x v="154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</r>
  <r>
    <x v="27"/>
    <x v="2"/>
    <x v="155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89"/>
    <x v="1"/>
    <x v="154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</r>
  <r>
    <x v="89"/>
    <x v="2"/>
    <x v="155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7"/>
  </r>
  <r>
    <x v="80"/>
    <x v="10"/>
    <x v="153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</r>
  <r>
    <x v="9"/>
    <x v="10"/>
    <x v="153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9"/>
    <x v="10"/>
    <x v="153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</r>
  <r>
    <x v="30"/>
    <x v="10"/>
    <x v="153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</r>
  <r>
    <x v="85"/>
    <x v="10"/>
    <x v="153"/>
    <x v="96"/>
    <x v="2"/>
    <x v="12"/>
    <x v="34"/>
    <x v="51"/>
    <x v="13"/>
    <x v="4"/>
    <x v="20"/>
    <x v="7"/>
    <x v="4"/>
    <x v="71"/>
    <x v="2"/>
    <x v="16"/>
    <x v="16"/>
    <x v="28"/>
    <x v="57"/>
    <x v="12"/>
    <x v="10"/>
    <x v="9"/>
    <x v="9"/>
    <x v="4"/>
    <x v="19"/>
    <x v="0"/>
    <x v="94"/>
    <x v="32"/>
  </r>
  <r>
    <x v="12"/>
    <x v="10"/>
    <x v="153"/>
    <x v="13"/>
    <x v="10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</r>
  <r>
    <x v="0"/>
    <x v="10"/>
    <x v="153"/>
    <x v="103"/>
    <x v="10"/>
    <x v="13"/>
    <x v="34"/>
    <x v="43"/>
    <x v="13"/>
    <x v="4"/>
    <x v="20"/>
    <x v="7"/>
    <x v="4"/>
    <x v="32"/>
    <x v="2"/>
    <x v="10"/>
    <x v="16"/>
    <x v="28"/>
    <x v="57"/>
    <x v="12"/>
    <x v="10"/>
    <x v="9"/>
    <x v="9"/>
    <x v="4"/>
    <x v="19"/>
    <x v="0"/>
    <x v="32"/>
    <x v="33"/>
  </r>
  <r>
    <x v="48"/>
    <x v="1"/>
    <x v="157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62"/>
  </r>
  <r>
    <x v="48"/>
    <x v="16"/>
    <x v="158"/>
    <x v="25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1"/>
  </r>
  <r>
    <x v="49"/>
    <x v="7"/>
    <x v="156"/>
    <x v="133"/>
    <x v="6"/>
    <x v="1"/>
    <x v="34"/>
    <x v="51"/>
    <x v="13"/>
    <x v="4"/>
    <x v="20"/>
    <x v="7"/>
    <x v="4"/>
    <x v="22"/>
    <x v="2"/>
    <x v="10"/>
    <x v="1"/>
    <x v="28"/>
    <x v="57"/>
    <x v="12"/>
    <x v="10"/>
    <x v="9"/>
    <x v="9"/>
    <x v="4"/>
    <x v="19"/>
    <x v="28"/>
    <x v="55"/>
    <x v="113"/>
  </r>
  <r>
    <x v="19"/>
    <x v="7"/>
    <x v="156"/>
    <x v="35"/>
    <x v="6"/>
    <x v="4"/>
    <x v="11"/>
    <x v="9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1"/>
    <x v="157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39"/>
  </r>
  <r>
    <x v="19"/>
    <x v="16"/>
    <x v="158"/>
    <x v="35"/>
    <x v="6"/>
    <x v="13"/>
    <x v="34"/>
    <x v="40"/>
    <x v="13"/>
    <x v="4"/>
    <x v="20"/>
    <x v="7"/>
    <x v="4"/>
    <x v="27"/>
    <x v="2"/>
    <x v="10"/>
    <x v="16"/>
    <x v="28"/>
    <x v="57"/>
    <x v="12"/>
    <x v="10"/>
    <x v="9"/>
    <x v="9"/>
    <x v="4"/>
    <x v="19"/>
    <x v="0"/>
    <x v="27"/>
    <x v="14"/>
  </r>
  <r>
    <x v="69"/>
    <x v="7"/>
    <x v="156"/>
    <x v="121"/>
    <x v="6"/>
    <x v="6"/>
    <x v="14"/>
    <x v="51"/>
    <x v="10"/>
    <x v="4"/>
    <x v="20"/>
    <x v="2"/>
    <x v="4"/>
    <x v="66"/>
    <x v="2"/>
    <x v="10"/>
    <x v="16"/>
    <x v="28"/>
    <x v="57"/>
    <x v="12"/>
    <x v="10"/>
    <x v="9"/>
    <x v="9"/>
    <x v="4"/>
    <x v="19"/>
    <x v="0"/>
    <x v="82"/>
    <x v="54"/>
  </r>
  <r>
    <x v="71"/>
    <x v="7"/>
    <x v="156"/>
    <x v="113"/>
    <x v="6"/>
    <x v="3"/>
    <x v="5"/>
    <x v="51"/>
    <x v="5"/>
    <x v="4"/>
    <x v="20"/>
    <x v="2"/>
    <x v="4"/>
    <x v="47"/>
    <x v="2"/>
    <x v="10"/>
    <x v="16"/>
    <x v="28"/>
    <x v="57"/>
    <x v="12"/>
    <x v="10"/>
    <x v="9"/>
    <x v="9"/>
    <x v="4"/>
    <x v="19"/>
    <x v="0"/>
    <x v="49"/>
    <x v="44"/>
  </r>
  <r>
    <x v="75"/>
    <x v="7"/>
    <x v="156"/>
    <x v="4"/>
    <x v="6"/>
    <x v="1"/>
    <x v="16"/>
    <x v="51"/>
    <x v="11"/>
    <x v="4"/>
    <x v="20"/>
    <x v="7"/>
    <x v="4"/>
    <x v="22"/>
    <x v="2"/>
    <x v="10"/>
    <x v="2"/>
    <x v="28"/>
    <x v="57"/>
    <x v="12"/>
    <x v="10"/>
    <x v="9"/>
    <x v="9"/>
    <x v="4"/>
    <x v="19"/>
    <x v="44"/>
    <x v="71"/>
    <x v="138"/>
  </r>
  <r>
    <x v="21"/>
    <x v="7"/>
    <x v="156"/>
    <x v="81"/>
    <x v="6"/>
    <x v="3"/>
    <x v="6"/>
    <x v="51"/>
    <x v="6"/>
    <x v="4"/>
    <x v="20"/>
    <x v="2"/>
    <x v="2"/>
    <x v="55"/>
    <x v="2"/>
    <x v="10"/>
    <x v="16"/>
    <x v="28"/>
    <x v="57"/>
    <x v="12"/>
    <x v="10"/>
    <x v="9"/>
    <x v="9"/>
    <x v="4"/>
    <x v="19"/>
    <x v="0"/>
    <x v="57"/>
    <x v="60"/>
  </r>
  <r>
    <x v="22"/>
    <x v="7"/>
    <x v="156"/>
    <x v="120"/>
    <x v="6"/>
    <x v="4"/>
    <x v="13"/>
    <x v="14"/>
    <x v="13"/>
    <x v="0"/>
    <x v="15"/>
    <x v="2"/>
    <x v="2"/>
    <x v="38"/>
    <x v="2"/>
    <x v="10"/>
    <x v="16"/>
    <x v="28"/>
    <x v="57"/>
    <x v="12"/>
    <x v="10"/>
    <x v="9"/>
    <x v="9"/>
    <x v="4"/>
    <x v="19"/>
    <x v="0"/>
    <x v="39"/>
    <x v="44"/>
  </r>
  <r>
    <x v="22"/>
    <x v="1"/>
    <x v="157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</r>
  <r>
    <x v="22"/>
    <x v="16"/>
    <x v="158"/>
    <x v="120"/>
    <x v="6"/>
    <x v="13"/>
    <x v="34"/>
    <x v="35"/>
    <x v="13"/>
    <x v="4"/>
    <x v="20"/>
    <x v="7"/>
    <x v="4"/>
    <x v="18"/>
    <x v="2"/>
    <x v="10"/>
    <x v="16"/>
    <x v="28"/>
    <x v="57"/>
    <x v="12"/>
    <x v="10"/>
    <x v="9"/>
    <x v="9"/>
    <x v="4"/>
    <x v="19"/>
    <x v="0"/>
    <x v="17"/>
    <x v="44"/>
  </r>
  <r>
    <x v="22"/>
    <x v="1"/>
    <x v="157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2"/>
    <x v="16"/>
    <x v="158"/>
    <x v="46"/>
    <x v="6"/>
    <x v="13"/>
    <x v="34"/>
    <x v="51"/>
    <x v="13"/>
    <x v="3"/>
    <x v="20"/>
    <x v="7"/>
    <x v="4"/>
    <x v="27"/>
    <x v="2"/>
    <x v="10"/>
    <x v="16"/>
    <x v="28"/>
    <x v="57"/>
    <x v="12"/>
    <x v="10"/>
    <x v="9"/>
    <x v="9"/>
    <x v="4"/>
    <x v="19"/>
    <x v="0"/>
    <x v="27"/>
    <x v="44"/>
  </r>
  <r>
    <x v="23"/>
    <x v="7"/>
    <x v="156"/>
    <x v="71"/>
    <x v="6"/>
    <x v="13"/>
    <x v="34"/>
    <x v="51"/>
    <x v="13"/>
    <x v="4"/>
    <x v="20"/>
    <x v="7"/>
    <x v="4"/>
    <x v="1"/>
    <x v="2"/>
    <x v="10"/>
    <x v="3"/>
    <x v="6"/>
    <x v="18"/>
    <x v="12"/>
    <x v="10"/>
    <x v="9"/>
    <x v="9"/>
    <x v="4"/>
    <x v="19"/>
    <x v="41"/>
    <x v="45"/>
    <x v="89"/>
  </r>
  <r>
    <x v="23"/>
    <x v="1"/>
    <x v="157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89"/>
  </r>
  <r>
    <x v="23"/>
    <x v="16"/>
    <x v="158"/>
    <x v="71"/>
    <x v="6"/>
    <x v="13"/>
    <x v="34"/>
    <x v="51"/>
    <x v="13"/>
    <x v="4"/>
    <x v="20"/>
    <x v="7"/>
    <x v="4"/>
    <x v="1"/>
    <x v="2"/>
    <x v="10"/>
    <x v="16"/>
    <x v="28"/>
    <x v="38"/>
    <x v="12"/>
    <x v="10"/>
    <x v="9"/>
    <x v="9"/>
    <x v="4"/>
    <x v="19"/>
    <x v="16"/>
    <x v="17"/>
    <x v="14"/>
  </r>
  <r>
    <x v="88"/>
    <x v="1"/>
    <x v="157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6"/>
  </r>
  <r>
    <x v="88"/>
    <x v="16"/>
    <x v="158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74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4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</r>
  <r>
    <x v="79"/>
    <x v="7"/>
    <x v="156"/>
    <x v="98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7"/>
    <x v="156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5"/>
    <x v="7"/>
    <x v="156"/>
    <x v="82"/>
    <x v="6"/>
    <x v="2"/>
    <x v="26"/>
    <x v="51"/>
    <x v="5"/>
    <x v="4"/>
    <x v="20"/>
    <x v="7"/>
    <x v="4"/>
    <x v="33"/>
    <x v="2"/>
    <x v="10"/>
    <x v="5"/>
    <x v="28"/>
    <x v="57"/>
    <x v="11"/>
    <x v="10"/>
    <x v="9"/>
    <x v="5"/>
    <x v="2"/>
    <x v="19"/>
    <x v="73"/>
    <x v="103"/>
    <x v="139"/>
  </r>
  <r>
    <x v="26"/>
    <x v="7"/>
    <x v="156"/>
    <x v="32"/>
    <x v="6"/>
    <x v="13"/>
    <x v="34"/>
    <x v="51"/>
    <x v="13"/>
    <x v="4"/>
    <x v="20"/>
    <x v="7"/>
    <x v="4"/>
    <x v="1"/>
    <x v="2"/>
    <x v="10"/>
    <x v="6"/>
    <x v="19"/>
    <x v="13"/>
    <x v="12"/>
    <x v="1"/>
    <x v="1"/>
    <x v="5"/>
    <x v="2"/>
    <x v="19"/>
    <x v="68"/>
    <x v="80"/>
    <x v="44"/>
  </r>
  <r>
    <x v="26"/>
    <x v="1"/>
    <x v="157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44"/>
  </r>
  <r>
    <x v="26"/>
    <x v="16"/>
    <x v="158"/>
    <x v="32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26"/>
    <x v="1"/>
    <x v="157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6"/>
    <x v="16"/>
    <x v="158"/>
    <x v="39"/>
    <x v="6"/>
    <x v="13"/>
    <x v="34"/>
    <x v="51"/>
    <x v="13"/>
    <x v="4"/>
    <x v="20"/>
    <x v="7"/>
    <x v="4"/>
    <x v="1"/>
    <x v="2"/>
    <x v="10"/>
    <x v="16"/>
    <x v="28"/>
    <x v="57"/>
    <x v="12"/>
    <x v="8"/>
    <x v="9"/>
    <x v="9"/>
    <x v="4"/>
    <x v="19"/>
    <x v="16"/>
    <x v="17"/>
    <x v="44"/>
  </r>
  <r>
    <x v="27"/>
    <x v="7"/>
    <x v="156"/>
    <x v="49"/>
    <x v="6"/>
    <x v="13"/>
    <x v="34"/>
    <x v="51"/>
    <x v="13"/>
    <x v="4"/>
    <x v="20"/>
    <x v="7"/>
    <x v="4"/>
    <x v="1"/>
    <x v="2"/>
    <x v="10"/>
    <x v="5"/>
    <x v="11"/>
    <x v="13"/>
    <x v="12"/>
    <x v="10"/>
    <x v="9"/>
    <x v="9"/>
    <x v="4"/>
    <x v="19"/>
    <x v="48"/>
    <x v="52"/>
    <x v="103"/>
  </r>
  <r>
    <x v="27"/>
    <x v="1"/>
    <x v="157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03"/>
  </r>
  <r>
    <x v="27"/>
    <x v="16"/>
    <x v="158"/>
    <x v="49"/>
    <x v="6"/>
    <x v="13"/>
    <x v="34"/>
    <x v="51"/>
    <x v="13"/>
    <x v="4"/>
    <x v="20"/>
    <x v="7"/>
    <x v="4"/>
    <x v="1"/>
    <x v="2"/>
    <x v="10"/>
    <x v="16"/>
    <x v="28"/>
    <x v="43"/>
    <x v="12"/>
    <x v="10"/>
    <x v="9"/>
    <x v="9"/>
    <x v="4"/>
    <x v="19"/>
    <x v="25"/>
    <x v="27"/>
    <x v="14"/>
  </r>
  <r>
    <x v="89"/>
    <x v="1"/>
    <x v="157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126"/>
  </r>
  <r>
    <x v="89"/>
    <x v="16"/>
    <x v="158"/>
    <x v="131"/>
    <x v="6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74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4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5"/>
  </r>
  <r>
    <x v="80"/>
    <x v="7"/>
    <x v="156"/>
    <x v="98"/>
    <x v="6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</r>
  <r>
    <x v="9"/>
    <x v="7"/>
    <x v="156"/>
    <x v="13"/>
    <x v="6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29"/>
    <x v="7"/>
    <x v="156"/>
    <x v="85"/>
    <x v="6"/>
    <x v="13"/>
    <x v="34"/>
    <x v="51"/>
    <x v="13"/>
    <x v="4"/>
    <x v="20"/>
    <x v="7"/>
    <x v="4"/>
    <x v="1"/>
    <x v="2"/>
    <x v="10"/>
    <x v="3"/>
    <x v="19"/>
    <x v="57"/>
    <x v="7"/>
    <x v="10"/>
    <x v="9"/>
    <x v="3"/>
    <x v="4"/>
    <x v="19"/>
    <x v="61"/>
    <x v="68"/>
    <x v="60"/>
  </r>
  <r>
    <x v="30"/>
    <x v="7"/>
    <x v="156"/>
    <x v="107"/>
    <x v="6"/>
    <x v="13"/>
    <x v="34"/>
    <x v="51"/>
    <x v="13"/>
    <x v="4"/>
    <x v="20"/>
    <x v="7"/>
    <x v="4"/>
    <x v="1"/>
    <x v="2"/>
    <x v="10"/>
    <x v="3"/>
    <x v="21"/>
    <x v="57"/>
    <x v="8"/>
    <x v="10"/>
    <x v="9"/>
    <x v="4"/>
    <x v="4"/>
    <x v="19"/>
    <x v="62"/>
    <x v="69"/>
    <x v="93"/>
  </r>
  <r>
    <x v="85"/>
    <x v="7"/>
    <x v="156"/>
    <x v="96"/>
    <x v="2"/>
    <x v="11"/>
    <x v="34"/>
    <x v="51"/>
    <x v="13"/>
    <x v="4"/>
    <x v="20"/>
    <x v="7"/>
    <x v="4"/>
    <x v="49"/>
    <x v="2"/>
    <x v="16"/>
    <x v="16"/>
    <x v="28"/>
    <x v="57"/>
    <x v="12"/>
    <x v="10"/>
    <x v="9"/>
    <x v="9"/>
    <x v="4"/>
    <x v="19"/>
    <x v="0"/>
    <x v="51"/>
    <x v="85"/>
  </r>
  <r>
    <x v="85"/>
    <x v="7"/>
    <x v="156"/>
    <x v="96"/>
    <x v="2"/>
    <x v="11"/>
    <x v="34"/>
    <x v="51"/>
    <x v="13"/>
    <x v="4"/>
    <x v="20"/>
    <x v="7"/>
    <x v="4"/>
    <x v="49"/>
    <x v="2"/>
    <x v="16"/>
    <x v="16"/>
    <x v="28"/>
    <x v="57"/>
    <x v="12"/>
    <x v="10"/>
    <x v="9"/>
    <x v="9"/>
    <x v="4"/>
    <x v="19"/>
    <x v="0"/>
    <x v="51"/>
    <x v="32"/>
  </r>
  <r>
    <x v="12"/>
    <x v="7"/>
    <x v="156"/>
    <x v="13"/>
    <x v="10"/>
    <x v="13"/>
    <x v="34"/>
    <x v="51"/>
    <x v="13"/>
    <x v="4"/>
    <x v="20"/>
    <x v="7"/>
    <x v="3"/>
    <x v="22"/>
    <x v="2"/>
    <x v="10"/>
    <x v="16"/>
    <x v="28"/>
    <x v="57"/>
    <x v="12"/>
    <x v="10"/>
    <x v="9"/>
    <x v="9"/>
    <x v="4"/>
    <x v="19"/>
    <x v="0"/>
    <x v="21"/>
    <x v="17"/>
  </r>
  <r>
    <x v="0"/>
    <x v="7"/>
    <x v="156"/>
    <x v="103"/>
    <x v="10"/>
    <x v="13"/>
    <x v="34"/>
    <x v="27"/>
    <x v="13"/>
    <x v="4"/>
    <x v="20"/>
    <x v="7"/>
    <x v="4"/>
    <x v="8"/>
    <x v="2"/>
    <x v="10"/>
    <x v="16"/>
    <x v="28"/>
    <x v="57"/>
    <x v="12"/>
    <x v="10"/>
    <x v="9"/>
    <x v="9"/>
    <x v="4"/>
    <x v="19"/>
    <x v="0"/>
    <x v="8"/>
    <x v="78"/>
  </r>
  <r>
    <x v="0"/>
    <x v="7"/>
    <x v="156"/>
    <x v="103"/>
    <x v="10"/>
    <x v="13"/>
    <x v="34"/>
    <x v="28"/>
    <x v="13"/>
    <x v="4"/>
    <x v="20"/>
    <x v="7"/>
    <x v="4"/>
    <x v="9"/>
    <x v="2"/>
    <x v="10"/>
    <x v="16"/>
    <x v="28"/>
    <x v="37"/>
    <x v="12"/>
    <x v="10"/>
    <x v="9"/>
    <x v="9"/>
    <x v="4"/>
    <x v="19"/>
    <x v="14"/>
    <x v="24"/>
    <x v="33"/>
  </r>
  <r>
    <x v="48"/>
    <x v="1"/>
    <x v="151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62"/>
  </r>
  <r>
    <x v="48"/>
    <x v="2"/>
    <x v="152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1"/>
  </r>
  <r>
    <x v="49"/>
    <x v="10"/>
    <x v="150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0"/>
  </r>
  <r>
    <x v="67"/>
    <x v="10"/>
    <x v="150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</r>
  <r>
    <x v="76"/>
    <x v="10"/>
    <x v="150"/>
    <x v="11"/>
    <x v="5"/>
    <x v="1"/>
    <x v="13"/>
    <x v="20"/>
    <x v="13"/>
    <x v="4"/>
    <x v="20"/>
    <x v="7"/>
    <x v="4"/>
    <x v="14"/>
    <x v="2"/>
    <x v="6"/>
    <x v="1"/>
    <x v="28"/>
    <x v="25"/>
    <x v="12"/>
    <x v="10"/>
    <x v="9"/>
    <x v="9"/>
    <x v="4"/>
    <x v="19"/>
    <x v="14"/>
    <x v="31"/>
    <x v="89"/>
  </r>
  <r>
    <x v="76"/>
    <x v="1"/>
    <x v="151"/>
    <x v="11"/>
    <x v="5"/>
    <x v="13"/>
    <x v="34"/>
    <x v="24"/>
    <x v="13"/>
    <x v="4"/>
    <x v="20"/>
    <x v="7"/>
    <x v="4"/>
    <x v="5"/>
    <x v="2"/>
    <x v="6"/>
    <x v="16"/>
    <x v="28"/>
    <x v="28"/>
    <x v="12"/>
    <x v="10"/>
    <x v="9"/>
    <x v="9"/>
    <x v="4"/>
    <x v="19"/>
    <x v="2"/>
    <x v="6"/>
    <x v="89"/>
  </r>
  <r>
    <x v="76"/>
    <x v="2"/>
    <x v="152"/>
    <x v="11"/>
    <x v="5"/>
    <x v="13"/>
    <x v="34"/>
    <x v="24"/>
    <x v="13"/>
    <x v="4"/>
    <x v="20"/>
    <x v="7"/>
    <x v="4"/>
    <x v="5"/>
    <x v="2"/>
    <x v="6"/>
    <x v="16"/>
    <x v="28"/>
    <x v="28"/>
    <x v="12"/>
    <x v="10"/>
    <x v="9"/>
    <x v="9"/>
    <x v="4"/>
    <x v="19"/>
    <x v="2"/>
    <x v="6"/>
    <x v="14"/>
  </r>
  <r>
    <x v="77"/>
    <x v="10"/>
    <x v="150"/>
    <x v="128"/>
    <x v="5"/>
    <x v="1"/>
    <x v="34"/>
    <x v="51"/>
    <x v="13"/>
    <x v="4"/>
    <x v="7"/>
    <x v="7"/>
    <x v="4"/>
    <x v="10"/>
    <x v="2"/>
    <x v="6"/>
    <x v="1"/>
    <x v="0"/>
    <x v="57"/>
    <x v="12"/>
    <x v="10"/>
    <x v="9"/>
    <x v="9"/>
    <x v="4"/>
    <x v="19"/>
    <x v="16"/>
    <x v="27"/>
    <x v="79"/>
  </r>
  <r>
    <x v="29"/>
    <x v="10"/>
    <x v="150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</r>
  <r>
    <x v="30"/>
    <x v="10"/>
    <x v="150"/>
    <x v="107"/>
    <x v="5"/>
    <x v="7"/>
    <x v="26"/>
    <x v="51"/>
    <x v="12"/>
    <x v="1"/>
    <x v="17"/>
    <x v="3"/>
    <x v="2"/>
    <x v="68"/>
    <x v="2"/>
    <x v="6"/>
    <x v="16"/>
    <x v="28"/>
    <x v="57"/>
    <x v="12"/>
    <x v="10"/>
    <x v="9"/>
    <x v="9"/>
    <x v="4"/>
    <x v="19"/>
    <x v="0"/>
    <x v="86"/>
    <x v="93"/>
  </r>
  <r>
    <x v="30"/>
    <x v="1"/>
    <x v="151"/>
    <x v="45"/>
    <x v="5"/>
    <x v="13"/>
    <x v="34"/>
    <x v="51"/>
    <x v="13"/>
    <x v="2"/>
    <x v="20"/>
    <x v="7"/>
    <x v="4"/>
    <x v="18"/>
    <x v="2"/>
    <x v="6"/>
    <x v="16"/>
    <x v="28"/>
    <x v="57"/>
    <x v="12"/>
    <x v="10"/>
    <x v="9"/>
    <x v="9"/>
    <x v="4"/>
    <x v="19"/>
    <x v="0"/>
    <x v="17"/>
    <x v="93"/>
  </r>
  <r>
    <x v="30"/>
    <x v="2"/>
    <x v="152"/>
    <x v="45"/>
    <x v="5"/>
    <x v="13"/>
    <x v="34"/>
    <x v="51"/>
    <x v="13"/>
    <x v="2"/>
    <x v="20"/>
    <x v="7"/>
    <x v="4"/>
    <x v="18"/>
    <x v="2"/>
    <x v="6"/>
    <x v="16"/>
    <x v="28"/>
    <x v="57"/>
    <x v="12"/>
    <x v="10"/>
    <x v="9"/>
    <x v="9"/>
    <x v="4"/>
    <x v="19"/>
    <x v="0"/>
    <x v="17"/>
    <x v="23"/>
  </r>
  <r>
    <x v="31"/>
    <x v="10"/>
    <x v="150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1"/>
    <x v="151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2"/>
    <x v="152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</r>
  <r>
    <x v="90"/>
    <x v="1"/>
    <x v="151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0"/>
    <x v="2"/>
    <x v="15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0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97"/>
  </r>
  <r>
    <x v="82"/>
    <x v="10"/>
    <x v="150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</r>
  <r>
    <x v="10"/>
    <x v="10"/>
    <x v="150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</r>
  <r>
    <x v="32"/>
    <x v="10"/>
    <x v="150"/>
    <x v="83"/>
    <x v="5"/>
    <x v="3"/>
    <x v="17"/>
    <x v="51"/>
    <x v="1"/>
    <x v="4"/>
    <x v="20"/>
    <x v="7"/>
    <x v="4"/>
    <x v="36"/>
    <x v="2"/>
    <x v="6"/>
    <x v="10"/>
    <x v="28"/>
    <x v="57"/>
    <x v="9"/>
    <x v="10"/>
    <x v="9"/>
    <x v="5"/>
    <x v="2"/>
    <x v="19"/>
    <x v="74"/>
    <x v="105"/>
    <x v="60"/>
  </r>
  <r>
    <x v="33"/>
    <x v="10"/>
    <x v="150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</r>
  <r>
    <x v="34"/>
    <x v="10"/>
    <x v="150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103"/>
  </r>
  <r>
    <x v="34"/>
    <x v="1"/>
    <x v="151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03"/>
  </r>
  <r>
    <x v="34"/>
    <x v="2"/>
    <x v="152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</r>
  <r>
    <x v="91"/>
    <x v="1"/>
    <x v="151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1"/>
    <x v="2"/>
    <x v="15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70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7"/>
  </r>
  <r>
    <x v="84"/>
    <x v="10"/>
    <x v="150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5"/>
    <x v="10"/>
    <x v="150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0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</r>
  <r>
    <x v="78"/>
    <x v="10"/>
    <x v="15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103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0"/>
    <x v="34"/>
    <x v="37"/>
    <x v="54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93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"/>
    <x v="4"/>
    <x v="5"/>
    <x v="126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7"/>
    <x v="20"/>
    <x v="22"/>
    <x v="74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7"/>
    <x v="20"/>
    <x v="22"/>
    <x v="89"/>
  </r>
  <r>
    <x v="1"/>
    <x v="10"/>
    <x v="150"/>
    <x v="86"/>
    <x v="5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5"/>
    <x v="56"/>
    <x v="62"/>
    <x v="15"/>
  </r>
  <r>
    <x v="5"/>
    <x v="10"/>
    <x v="150"/>
    <x v="12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</r>
  <r>
    <x v="0"/>
    <x v="10"/>
    <x v="150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</r>
  <r>
    <x v="48"/>
    <x v="1"/>
    <x v="179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05"/>
  </r>
  <r>
    <x v="48"/>
    <x v="3"/>
    <x v="180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5"/>
  </r>
  <r>
    <x v="49"/>
    <x v="11"/>
    <x v="178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3"/>
  </r>
  <r>
    <x v="67"/>
    <x v="11"/>
    <x v="178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</r>
  <r>
    <x v="76"/>
    <x v="11"/>
    <x v="178"/>
    <x v="11"/>
    <x v="5"/>
    <x v="1"/>
    <x v="6"/>
    <x v="20"/>
    <x v="2"/>
    <x v="4"/>
    <x v="20"/>
    <x v="7"/>
    <x v="4"/>
    <x v="14"/>
    <x v="2"/>
    <x v="6"/>
    <x v="1"/>
    <x v="28"/>
    <x v="24"/>
    <x v="1"/>
    <x v="10"/>
    <x v="9"/>
    <x v="9"/>
    <x v="4"/>
    <x v="19"/>
    <x v="12"/>
    <x v="29"/>
    <x v="89"/>
  </r>
  <r>
    <x v="76"/>
    <x v="1"/>
    <x v="179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89"/>
  </r>
  <r>
    <x v="76"/>
    <x v="3"/>
    <x v="180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14"/>
  </r>
  <r>
    <x v="77"/>
    <x v="11"/>
    <x v="178"/>
    <x v="128"/>
    <x v="5"/>
    <x v="13"/>
    <x v="34"/>
    <x v="51"/>
    <x v="13"/>
    <x v="4"/>
    <x v="20"/>
    <x v="7"/>
    <x v="4"/>
    <x v="1"/>
    <x v="2"/>
    <x v="6"/>
    <x v="3"/>
    <x v="0"/>
    <x v="57"/>
    <x v="12"/>
    <x v="10"/>
    <x v="9"/>
    <x v="9"/>
    <x v="4"/>
    <x v="19"/>
    <x v="34"/>
    <x v="37"/>
    <x v="115"/>
  </r>
  <r>
    <x v="29"/>
    <x v="11"/>
    <x v="178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</r>
  <r>
    <x v="30"/>
    <x v="11"/>
    <x v="178"/>
    <x v="107"/>
    <x v="5"/>
    <x v="7"/>
    <x v="26"/>
    <x v="51"/>
    <x v="12"/>
    <x v="0"/>
    <x v="18"/>
    <x v="3"/>
    <x v="2"/>
    <x v="66"/>
    <x v="2"/>
    <x v="6"/>
    <x v="16"/>
    <x v="28"/>
    <x v="57"/>
    <x v="12"/>
    <x v="10"/>
    <x v="9"/>
    <x v="9"/>
    <x v="4"/>
    <x v="19"/>
    <x v="0"/>
    <x v="82"/>
    <x v="93"/>
  </r>
  <r>
    <x v="30"/>
    <x v="1"/>
    <x v="179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93"/>
  </r>
  <r>
    <x v="30"/>
    <x v="3"/>
    <x v="180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23"/>
  </r>
  <r>
    <x v="31"/>
    <x v="11"/>
    <x v="178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1"/>
    <x v="179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3"/>
    <x v="180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</r>
  <r>
    <x v="90"/>
    <x v="1"/>
    <x v="179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0"/>
    <x v="3"/>
    <x v="180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38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85"/>
  </r>
  <r>
    <x v="82"/>
    <x v="11"/>
    <x v="178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</r>
  <r>
    <x v="10"/>
    <x v="11"/>
    <x v="178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</r>
  <r>
    <x v="32"/>
    <x v="11"/>
    <x v="178"/>
    <x v="83"/>
    <x v="5"/>
    <x v="5"/>
    <x v="17"/>
    <x v="51"/>
    <x v="6"/>
    <x v="4"/>
    <x v="20"/>
    <x v="7"/>
    <x v="4"/>
    <x v="55"/>
    <x v="2"/>
    <x v="6"/>
    <x v="8"/>
    <x v="28"/>
    <x v="57"/>
    <x v="8"/>
    <x v="10"/>
    <x v="9"/>
    <x v="5"/>
    <x v="2"/>
    <x v="19"/>
    <x v="72"/>
    <x v="105"/>
    <x v="139"/>
  </r>
  <r>
    <x v="33"/>
    <x v="11"/>
    <x v="178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</r>
  <r>
    <x v="34"/>
    <x v="11"/>
    <x v="178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89"/>
  </r>
  <r>
    <x v="34"/>
    <x v="1"/>
    <x v="179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89"/>
  </r>
  <r>
    <x v="34"/>
    <x v="3"/>
    <x v="180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</r>
  <r>
    <x v="91"/>
    <x v="1"/>
    <x v="179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1"/>
    <x v="3"/>
    <x v="180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3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8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</r>
  <r>
    <x v="84"/>
    <x v="11"/>
    <x v="178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5"/>
    <x v="11"/>
    <x v="178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3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9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0"/>
  </r>
  <r>
    <x v="78"/>
    <x v="11"/>
    <x v="178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8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44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0"/>
    <x v="34"/>
    <x v="37"/>
    <x v="139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60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126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74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3"/>
    <x v="7"/>
    <x v="10"/>
    <x v="89"/>
  </r>
  <r>
    <x v="1"/>
    <x v="11"/>
    <x v="178"/>
    <x v="86"/>
    <x v="10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6"/>
    <x v="60"/>
    <x v="66"/>
    <x v="15"/>
  </r>
  <r>
    <x v="6"/>
    <x v="11"/>
    <x v="178"/>
    <x v="18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</r>
  <r>
    <x v="0"/>
    <x v="11"/>
    <x v="178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</r>
  <r>
    <x v="48"/>
    <x v="3"/>
    <x v="182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75"/>
  </r>
  <r>
    <x v="48"/>
    <x v="0"/>
    <x v="183"/>
    <x v="25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05"/>
  </r>
  <r>
    <x v="49"/>
    <x v="10"/>
    <x v="181"/>
    <x v="133"/>
    <x v="5"/>
    <x v="1"/>
    <x v="34"/>
    <x v="51"/>
    <x v="13"/>
    <x v="4"/>
    <x v="20"/>
    <x v="7"/>
    <x v="4"/>
    <x v="18"/>
    <x v="2"/>
    <x v="6"/>
    <x v="1"/>
    <x v="28"/>
    <x v="57"/>
    <x v="12"/>
    <x v="10"/>
    <x v="9"/>
    <x v="9"/>
    <x v="4"/>
    <x v="19"/>
    <x v="16"/>
    <x v="37"/>
    <x v="113"/>
  </r>
  <r>
    <x v="67"/>
    <x v="10"/>
    <x v="181"/>
    <x v="137"/>
    <x v="5"/>
    <x v="1"/>
    <x v="34"/>
    <x v="51"/>
    <x v="13"/>
    <x v="4"/>
    <x v="20"/>
    <x v="7"/>
    <x v="4"/>
    <x v="18"/>
    <x v="2"/>
    <x v="6"/>
    <x v="2"/>
    <x v="4"/>
    <x v="57"/>
    <x v="12"/>
    <x v="10"/>
    <x v="9"/>
    <x v="3"/>
    <x v="4"/>
    <x v="19"/>
    <x v="28"/>
    <x v="51"/>
    <x v="53"/>
  </r>
  <r>
    <x v="76"/>
    <x v="10"/>
    <x v="181"/>
    <x v="11"/>
    <x v="5"/>
    <x v="1"/>
    <x v="6"/>
    <x v="20"/>
    <x v="3"/>
    <x v="4"/>
    <x v="20"/>
    <x v="7"/>
    <x v="4"/>
    <x v="14"/>
    <x v="2"/>
    <x v="6"/>
    <x v="1"/>
    <x v="28"/>
    <x v="24"/>
    <x v="12"/>
    <x v="10"/>
    <x v="9"/>
    <x v="9"/>
    <x v="4"/>
    <x v="19"/>
    <x v="12"/>
    <x v="29"/>
    <x v="89"/>
  </r>
  <r>
    <x v="76"/>
    <x v="3"/>
    <x v="182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89"/>
  </r>
  <r>
    <x v="76"/>
    <x v="0"/>
    <x v="183"/>
    <x v="11"/>
    <x v="5"/>
    <x v="13"/>
    <x v="34"/>
    <x v="24"/>
    <x v="13"/>
    <x v="4"/>
    <x v="20"/>
    <x v="7"/>
    <x v="4"/>
    <x v="5"/>
    <x v="2"/>
    <x v="6"/>
    <x v="16"/>
    <x v="28"/>
    <x v="29"/>
    <x v="12"/>
    <x v="10"/>
    <x v="9"/>
    <x v="9"/>
    <x v="4"/>
    <x v="19"/>
    <x v="3"/>
    <x v="8"/>
    <x v="14"/>
  </r>
  <r>
    <x v="77"/>
    <x v="10"/>
    <x v="181"/>
    <x v="128"/>
    <x v="5"/>
    <x v="13"/>
    <x v="34"/>
    <x v="51"/>
    <x v="13"/>
    <x v="4"/>
    <x v="20"/>
    <x v="7"/>
    <x v="4"/>
    <x v="1"/>
    <x v="2"/>
    <x v="6"/>
    <x v="3"/>
    <x v="0"/>
    <x v="57"/>
    <x v="12"/>
    <x v="10"/>
    <x v="9"/>
    <x v="9"/>
    <x v="4"/>
    <x v="19"/>
    <x v="34"/>
    <x v="37"/>
    <x v="49"/>
  </r>
  <r>
    <x v="29"/>
    <x v="10"/>
    <x v="181"/>
    <x v="85"/>
    <x v="5"/>
    <x v="4"/>
    <x v="22"/>
    <x v="51"/>
    <x v="8"/>
    <x v="4"/>
    <x v="20"/>
    <x v="3"/>
    <x v="2"/>
    <x v="57"/>
    <x v="2"/>
    <x v="6"/>
    <x v="16"/>
    <x v="28"/>
    <x v="57"/>
    <x v="12"/>
    <x v="10"/>
    <x v="9"/>
    <x v="9"/>
    <x v="4"/>
    <x v="19"/>
    <x v="0"/>
    <x v="61"/>
    <x v="60"/>
  </r>
  <r>
    <x v="30"/>
    <x v="10"/>
    <x v="181"/>
    <x v="107"/>
    <x v="5"/>
    <x v="7"/>
    <x v="26"/>
    <x v="51"/>
    <x v="12"/>
    <x v="0"/>
    <x v="17"/>
    <x v="3"/>
    <x v="2"/>
    <x v="65"/>
    <x v="2"/>
    <x v="6"/>
    <x v="16"/>
    <x v="28"/>
    <x v="57"/>
    <x v="12"/>
    <x v="10"/>
    <x v="9"/>
    <x v="9"/>
    <x v="4"/>
    <x v="19"/>
    <x v="0"/>
    <x v="81"/>
    <x v="93"/>
  </r>
  <r>
    <x v="30"/>
    <x v="3"/>
    <x v="182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93"/>
  </r>
  <r>
    <x v="30"/>
    <x v="0"/>
    <x v="183"/>
    <x v="45"/>
    <x v="5"/>
    <x v="13"/>
    <x v="34"/>
    <x v="51"/>
    <x v="13"/>
    <x v="3"/>
    <x v="20"/>
    <x v="7"/>
    <x v="4"/>
    <x v="27"/>
    <x v="2"/>
    <x v="6"/>
    <x v="16"/>
    <x v="28"/>
    <x v="57"/>
    <x v="12"/>
    <x v="10"/>
    <x v="9"/>
    <x v="9"/>
    <x v="4"/>
    <x v="19"/>
    <x v="0"/>
    <x v="27"/>
    <x v="23"/>
  </r>
  <r>
    <x v="31"/>
    <x v="10"/>
    <x v="181"/>
    <x v="139"/>
    <x v="5"/>
    <x v="3"/>
    <x v="6"/>
    <x v="14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3"/>
    <x v="182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03"/>
  </r>
  <r>
    <x v="31"/>
    <x v="0"/>
    <x v="183"/>
    <x v="139"/>
    <x v="5"/>
    <x v="13"/>
    <x v="34"/>
    <x v="35"/>
    <x v="13"/>
    <x v="4"/>
    <x v="20"/>
    <x v="7"/>
    <x v="4"/>
    <x v="18"/>
    <x v="2"/>
    <x v="6"/>
    <x v="16"/>
    <x v="28"/>
    <x v="57"/>
    <x v="12"/>
    <x v="10"/>
    <x v="9"/>
    <x v="9"/>
    <x v="4"/>
    <x v="19"/>
    <x v="0"/>
    <x v="17"/>
    <x v="14"/>
  </r>
  <r>
    <x v="90"/>
    <x v="3"/>
    <x v="18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0"/>
    <x v="0"/>
    <x v="183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03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15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85"/>
  </r>
  <r>
    <x v="82"/>
    <x v="10"/>
    <x v="181"/>
    <x v="98"/>
    <x v="3"/>
    <x v="8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32"/>
  </r>
  <r>
    <x v="10"/>
    <x v="10"/>
    <x v="181"/>
    <x v="13"/>
    <x v="5"/>
    <x v="13"/>
    <x v="34"/>
    <x v="51"/>
    <x v="13"/>
    <x v="4"/>
    <x v="20"/>
    <x v="7"/>
    <x v="3"/>
    <x v="22"/>
    <x v="2"/>
    <x v="6"/>
    <x v="16"/>
    <x v="28"/>
    <x v="57"/>
    <x v="12"/>
    <x v="10"/>
    <x v="9"/>
    <x v="9"/>
    <x v="4"/>
    <x v="19"/>
    <x v="0"/>
    <x v="21"/>
    <x v="17"/>
  </r>
  <r>
    <x v="32"/>
    <x v="10"/>
    <x v="181"/>
    <x v="83"/>
    <x v="5"/>
    <x v="5"/>
    <x v="17"/>
    <x v="51"/>
    <x v="6"/>
    <x v="4"/>
    <x v="20"/>
    <x v="7"/>
    <x v="4"/>
    <x v="55"/>
    <x v="2"/>
    <x v="6"/>
    <x v="8"/>
    <x v="28"/>
    <x v="57"/>
    <x v="8"/>
    <x v="10"/>
    <x v="9"/>
    <x v="5"/>
    <x v="2"/>
    <x v="19"/>
    <x v="72"/>
    <x v="105"/>
    <x v="93"/>
  </r>
  <r>
    <x v="33"/>
    <x v="10"/>
    <x v="181"/>
    <x v="65"/>
    <x v="5"/>
    <x v="2"/>
    <x v="17"/>
    <x v="51"/>
    <x v="12"/>
    <x v="4"/>
    <x v="20"/>
    <x v="7"/>
    <x v="4"/>
    <x v="27"/>
    <x v="2"/>
    <x v="6"/>
    <x v="8"/>
    <x v="28"/>
    <x v="57"/>
    <x v="12"/>
    <x v="10"/>
    <x v="9"/>
    <x v="5"/>
    <x v="2"/>
    <x v="19"/>
    <x v="72"/>
    <x v="102"/>
    <x v="54"/>
  </r>
  <r>
    <x v="34"/>
    <x v="10"/>
    <x v="181"/>
    <x v="0"/>
    <x v="5"/>
    <x v="13"/>
    <x v="34"/>
    <x v="51"/>
    <x v="13"/>
    <x v="4"/>
    <x v="20"/>
    <x v="7"/>
    <x v="4"/>
    <x v="1"/>
    <x v="2"/>
    <x v="6"/>
    <x v="6"/>
    <x v="11"/>
    <x v="13"/>
    <x v="12"/>
    <x v="10"/>
    <x v="9"/>
    <x v="5"/>
    <x v="4"/>
    <x v="19"/>
    <x v="30"/>
    <x v="33"/>
    <x v="89"/>
  </r>
  <r>
    <x v="34"/>
    <x v="3"/>
    <x v="182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89"/>
  </r>
  <r>
    <x v="34"/>
    <x v="0"/>
    <x v="183"/>
    <x v="0"/>
    <x v="5"/>
    <x v="13"/>
    <x v="34"/>
    <x v="51"/>
    <x v="13"/>
    <x v="4"/>
    <x v="20"/>
    <x v="7"/>
    <x v="4"/>
    <x v="1"/>
    <x v="2"/>
    <x v="6"/>
    <x v="16"/>
    <x v="28"/>
    <x v="43"/>
    <x v="12"/>
    <x v="10"/>
    <x v="9"/>
    <x v="9"/>
    <x v="4"/>
    <x v="19"/>
    <x v="25"/>
    <x v="27"/>
    <x v="14"/>
  </r>
  <r>
    <x v="91"/>
    <x v="3"/>
    <x v="182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74"/>
  </r>
  <r>
    <x v="91"/>
    <x v="0"/>
    <x v="183"/>
    <x v="131"/>
    <x v="0"/>
    <x v="12"/>
    <x v="34"/>
    <x v="51"/>
    <x v="13"/>
    <x v="4"/>
    <x v="20"/>
    <x v="7"/>
    <x v="4"/>
    <x v="33"/>
    <x v="2"/>
    <x v="6"/>
    <x v="16"/>
    <x v="28"/>
    <x v="57"/>
    <x v="12"/>
    <x v="10"/>
    <x v="9"/>
    <x v="9"/>
    <x v="4"/>
    <x v="19"/>
    <x v="0"/>
    <x v="33"/>
    <x v="126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5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85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3"/>
  </r>
  <r>
    <x v="84"/>
    <x v="10"/>
    <x v="181"/>
    <x v="98"/>
    <x v="5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5"/>
    <x v="10"/>
    <x v="181"/>
    <x v="13"/>
    <x v="5"/>
    <x v="13"/>
    <x v="34"/>
    <x v="51"/>
    <x v="13"/>
    <x v="4"/>
    <x v="20"/>
    <x v="7"/>
    <x v="4"/>
    <x v="1"/>
    <x v="2"/>
    <x v="6"/>
    <x v="16"/>
    <x v="28"/>
    <x v="57"/>
    <x v="12"/>
    <x v="10"/>
    <x v="9"/>
    <x v="9"/>
    <x v="3"/>
    <x v="19"/>
    <x v="19"/>
    <x v="21"/>
    <x v="17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5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6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3"/>
  </r>
  <r>
    <x v="78"/>
    <x v="10"/>
    <x v="181"/>
    <x v="100"/>
    <x v="10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5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8"/>
    <x v="25"/>
    <x v="27"/>
    <x v="103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44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5"/>
    <x v="16"/>
    <x v="17"/>
    <x v="60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8"/>
    <x v="25"/>
    <x v="27"/>
    <x v="93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4"/>
    <x v="11"/>
    <x v="13"/>
    <x v="126"/>
  </r>
  <r>
    <x v="1"/>
    <x v="10"/>
    <x v="181"/>
    <x v="86"/>
    <x v="10"/>
    <x v="13"/>
    <x v="34"/>
    <x v="51"/>
    <x v="13"/>
    <x v="4"/>
    <x v="20"/>
    <x v="7"/>
    <x v="4"/>
    <x v="1"/>
    <x v="2"/>
    <x v="16"/>
    <x v="16"/>
    <x v="27"/>
    <x v="57"/>
    <x v="12"/>
    <x v="10"/>
    <x v="9"/>
    <x v="9"/>
    <x v="4"/>
    <x v="15"/>
    <x v="56"/>
    <x v="62"/>
    <x v="15"/>
  </r>
  <r>
    <x v="6"/>
    <x v="10"/>
    <x v="181"/>
    <x v="18"/>
    <x v="10"/>
    <x v="13"/>
    <x v="34"/>
    <x v="51"/>
    <x v="13"/>
    <x v="4"/>
    <x v="20"/>
    <x v="7"/>
    <x v="4"/>
    <x v="1"/>
    <x v="2"/>
    <x v="16"/>
    <x v="16"/>
    <x v="28"/>
    <x v="57"/>
    <x v="12"/>
    <x v="10"/>
    <x v="9"/>
    <x v="9"/>
    <x v="4"/>
    <x v="17"/>
    <x v="61"/>
    <x v="68"/>
    <x v="15"/>
  </r>
  <r>
    <x v="0"/>
    <x v="10"/>
    <x v="181"/>
    <x v="103"/>
    <x v="10"/>
    <x v="13"/>
    <x v="34"/>
    <x v="33"/>
    <x v="13"/>
    <x v="4"/>
    <x v="20"/>
    <x v="7"/>
    <x v="4"/>
    <x v="15"/>
    <x v="2"/>
    <x v="16"/>
    <x v="16"/>
    <x v="28"/>
    <x v="37"/>
    <x v="12"/>
    <x v="10"/>
    <x v="9"/>
    <x v="9"/>
    <x v="4"/>
    <x v="19"/>
    <x v="14"/>
    <x v="32"/>
    <x v="33"/>
  </r>
  <r>
    <x v="48"/>
    <x v="5"/>
    <x v="176"/>
    <x v="24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1"/>
  </r>
  <r>
    <x v="48"/>
    <x v="5"/>
    <x v="176"/>
    <x v="24"/>
    <x v="5"/>
    <x v="13"/>
    <x v="34"/>
    <x v="51"/>
    <x v="13"/>
    <x v="4"/>
    <x v="20"/>
    <x v="0"/>
    <x v="4"/>
    <x v="3"/>
    <x v="2"/>
    <x v="5"/>
    <x v="16"/>
    <x v="28"/>
    <x v="57"/>
    <x v="12"/>
    <x v="10"/>
    <x v="9"/>
    <x v="1"/>
    <x v="4"/>
    <x v="19"/>
    <x v="2"/>
    <x v="4"/>
    <x v="41"/>
  </r>
  <r>
    <x v="49"/>
    <x v="5"/>
    <x v="174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3"/>
  </r>
  <r>
    <x v="73"/>
    <x v="5"/>
    <x v="174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97"/>
  </r>
  <r>
    <x v="74"/>
    <x v="5"/>
    <x v="174"/>
    <x v="66"/>
    <x v="5"/>
    <x v="13"/>
    <x v="34"/>
    <x v="51"/>
    <x v="13"/>
    <x v="4"/>
    <x v="20"/>
    <x v="7"/>
    <x v="4"/>
    <x v="1"/>
    <x v="2"/>
    <x v="5"/>
    <x v="5"/>
    <x v="6"/>
    <x v="57"/>
    <x v="12"/>
    <x v="10"/>
    <x v="9"/>
    <x v="9"/>
    <x v="4"/>
    <x v="19"/>
    <x v="38"/>
    <x v="42"/>
    <x v="115"/>
  </r>
  <r>
    <x v="75"/>
    <x v="5"/>
    <x v="174"/>
    <x v="72"/>
    <x v="5"/>
    <x v="1"/>
    <x v="6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53"/>
  </r>
  <r>
    <x v="25"/>
    <x v="5"/>
    <x v="174"/>
    <x v="94"/>
    <x v="5"/>
    <x v="7"/>
    <x v="24"/>
    <x v="5"/>
    <x v="13"/>
    <x v="4"/>
    <x v="20"/>
    <x v="2"/>
    <x v="1"/>
    <x v="44"/>
    <x v="2"/>
    <x v="5"/>
    <x v="16"/>
    <x v="28"/>
    <x v="57"/>
    <x v="12"/>
    <x v="10"/>
    <x v="9"/>
    <x v="9"/>
    <x v="4"/>
    <x v="19"/>
    <x v="0"/>
    <x v="45"/>
    <x v="123"/>
  </r>
  <r>
    <x v="25"/>
    <x v="5"/>
    <x v="176"/>
    <x v="94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23"/>
  </r>
  <r>
    <x v="26"/>
    <x v="5"/>
    <x v="174"/>
    <x v="63"/>
    <x v="5"/>
    <x v="6"/>
    <x v="24"/>
    <x v="9"/>
    <x v="13"/>
    <x v="1"/>
    <x v="13"/>
    <x v="2"/>
    <x v="1"/>
    <x v="40"/>
    <x v="2"/>
    <x v="5"/>
    <x v="16"/>
    <x v="28"/>
    <x v="57"/>
    <x v="12"/>
    <x v="10"/>
    <x v="9"/>
    <x v="9"/>
    <x v="4"/>
    <x v="19"/>
    <x v="0"/>
    <x v="41"/>
    <x v="104"/>
  </r>
  <r>
    <x v="26"/>
    <x v="5"/>
    <x v="176"/>
    <x v="63"/>
    <x v="5"/>
    <x v="13"/>
    <x v="34"/>
    <x v="40"/>
    <x v="13"/>
    <x v="4"/>
    <x v="20"/>
    <x v="7"/>
    <x v="4"/>
    <x v="27"/>
    <x v="2"/>
    <x v="5"/>
    <x v="16"/>
    <x v="28"/>
    <x v="57"/>
    <x v="12"/>
    <x v="10"/>
    <x v="9"/>
    <x v="9"/>
    <x v="4"/>
    <x v="19"/>
    <x v="0"/>
    <x v="27"/>
    <x v="104"/>
  </r>
  <r>
    <x v="26"/>
    <x v="5"/>
    <x v="176"/>
    <x v="40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99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53"/>
  </r>
  <r>
    <x v="81"/>
    <x v="5"/>
    <x v="174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64"/>
  </r>
  <r>
    <x v="9"/>
    <x v="5"/>
    <x v="174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</r>
  <r>
    <x v="29"/>
    <x v="5"/>
    <x v="174"/>
    <x v="141"/>
    <x v="5"/>
    <x v="9"/>
    <x v="26"/>
    <x v="1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</r>
  <r>
    <x v="29"/>
    <x v="5"/>
    <x v="176"/>
    <x v="141"/>
    <x v="5"/>
    <x v="13"/>
    <x v="34"/>
    <x v="49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</r>
  <r>
    <x v="29"/>
    <x v="5"/>
    <x v="174"/>
    <x v="141"/>
    <x v="5"/>
    <x v="13"/>
    <x v="34"/>
    <x v="51"/>
    <x v="13"/>
    <x v="4"/>
    <x v="20"/>
    <x v="7"/>
    <x v="4"/>
    <x v="1"/>
    <x v="2"/>
    <x v="5"/>
    <x v="7"/>
    <x v="28"/>
    <x v="13"/>
    <x v="12"/>
    <x v="6"/>
    <x v="9"/>
    <x v="3"/>
    <x v="1"/>
    <x v="19"/>
    <x v="31"/>
    <x v="34"/>
    <x v="123"/>
  </r>
  <r>
    <x v="29"/>
    <x v="5"/>
    <x v="176"/>
    <x v="141"/>
    <x v="5"/>
    <x v="13"/>
    <x v="34"/>
    <x v="51"/>
    <x v="13"/>
    <x v="4"/>
    <x v="20"/>
    <x v="7"/>
    <x v="4"/>
    <x v="1"/>
    <x v="2"/>
    <x v="5"/>
    <x v="16"/>
    <x v="28"/>
    <x v="43"/>
    <x v="12"/>
    <x v="10"/>
    <x v="9"/>
    <x v="9"/>
    <x v="4"/>
    <x v="19"/>
    <x v="25"/>
    <x v="27"/>
    <x v="123"/>
  </r>
  <r>
    <x v="30"/>
    <x v="5"/>
    <x v="174"/>
    <x v="6"/>
    <x v="5"/>
    <x v="4"/>
    <x v="18"/>
    <x v="11"/>
    <x v="13"/>
    <x v="4"/>
    <x v="20"/>
    <x v="7"/>
    <x v="4"/>
    <x v="22"/>
    <x v="2"/>
    <x v="5"/>
    <x v="6"/>
    <x v="28"/>
    <x v="15"/>
    <x v="12"/>
    <x v="10"/>
    <x v="9"/>
    <x v="3"/>
    <x v="1"/>
    <x v="19"/>
    <x v="30"/>
    <x v="57"/>
    <x v="123"/>
  </r>
  <r>
    <x v="30"/>
    <x v="5"/>
    <x v="176"/>
    <x v="6"/>
    <x v="5"/>
    <x v="13"/>
    <x v="34"/>
    <x v="38"/>
    <x v="13"/>
    <x v="4"/>
    <x v="20"/>
    <x v="7"/>
    <x v="4"/>
    <x v="23"/>
    <x v="2"/>
    <x v="5"/>
    <x v="16"/>
    <x v="28"/>
    <x v="41"/>
    <x v="12"/>
    <x v="10"/>
    <x v="9"/>
    <x v="9"/>
    <x v="4"/>
    <x v="19"/>
    <x v="21"/>
    <x v="49"/>
    <x v="123"/>
  </r>
  <r>
    <x v="31"/>
    <x v="5"/>
    <x v="174"/>
    <x v="90"/>
    <x v="5"/>
    <x v="13"/>
    <x v="34"/>
    <x v="51"/>
    <x v="13"/>
    <x v="4"/>
    <x v="20"/>
    <x v="7"/>
    <x v="4"/>
    <x v="1"/>
    <x v="2"/>
    <x v="5"/>
    <x v="8"/>
    <x v="13"/>
    <x v="10"/>
    <x v="12"/>
    <x v="10"/>
    <x v="9"/>
    <x v="9"/>
    <x v="4"/>
    <x v="19"/>
    <x v="30"/>
    <x v="33"/>
    <x v="104"/>
  </r>
  <r>
    <x v="31"/>
    <x v="5"/>
    <x v="176"/>
    <x v="90"/>
    <x v="5"/>
    <x v="13"/>
    <x v="34"/>
    <x v="51"/>
    <x v="13"/>
    <x v="4"/>
    <x v="20"/>
    <x v="7"/>
    <x v="4"/>
    <x v="1"/>
    <x v="2"/>
    <x v="5"/>
    <x v="16"/>
    <x v="28"/>
    <x v="46"/>
    <x v="12"/>
    <x v="10"/>
    <x v="9"/>
    <x v="9"/>
    <x v="4"/>
    <x v="19"/>
    <x v="30"/>
    <x v="33"/>
    <x v="104"/>
  </r>
  <r>
    <x v="20"/>
    <x v="5"/>
    <x v="174"/>
    <x v="7"/>
    <x v="5"/>
    <x v="13"/>
    <x v="34"/>
    <x v="51"/>
    <x v="13"/>
    <x v="4"/>
    <x v="20"/>
    <x v="6"/>
    <x v="4"/>
    <x v="18"/>
    <x v="2"/>
    <x v="3"/>
    <x v="16"/>
    <x v="28"/>
    <x v="57"/>
    <x v="12"/>
    <x v="10"/>
    <x v="9"/>
    <x v="8"/>
    <x v="4"/>
    <x v="19"/>
    <x v="16"/>
    <x v="37"/>
    <x v="18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53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9"/>
  </r>
  <r>
    <x v="83"/>
    <x v="5"/>
    <x v="174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10"/>
    <x v="5"/>
    <x v="174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9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4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</r>
  <r>
    <x v="78"/>
    <x v="5"/>
    <x v="17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</r>
  <r>
    <x v="1"/>
    <x v="5"/>
    <x v="174"/>
    <x v="86"/>
    <x v="10"/>
    <x v="13"/>
    <x v="34"/>
    <x v="51"/>
    <x v="13"/>
    <x v="4"/>
    <x v="20"/>
    <x v="7"/>
    <x v="4"/>
    <x v="1"/>
    <x v="2"/>
    <x v="3"/>
    <x v="16"/>
    <x v="28"/>
    <x v="57"/>
    <x v="12"/>
    <x v="10"/>
    <x v="9"/>
    <x v="9"/>
    <x v="4"/>
    <x v="9"/>
    <x v="26"/>
    <x v="29"/>
    <x v="59"/>
  </r>
  <r>
    <x v="1"/>
    <x v="5"/>
    <x v="174"/>
    <x v="86"/>
    <x v="10"/>
    <x v="13"/>
    <x v="34"/>
    <x v="51"/>
    <x v="13"/>
    <x v="4"/>
    <x v="20"/>
    <x v="7"/>
    <x v="4"/>
    <x v="1"/>
    <x v="2"/>
    <x v="0"/>
    <x v="16"/>
    <x v="28"/>
    <x v="57"/>
    <x v="12"/>
    <x v="10"/>
    <x v="9"/>
    <x v="9"/>
    <x v="4"/>
    <x v="2"/>
    <x v="6"/>
    <x v="8"/>
    <x v="64"/>
  </r>
  <r>
    <x v="1"/>
    <x v="5"/>
    <x v="174"/>
    <x v="86"/>
    <x v="10"/>
    <x v="13"/>
    <x v="34"/>
    <x v="51"/>
    <x v="13"/>
    <x v="4"/>
    <x v="20"/>
    <x v="7"/>
    <x v="4"/>
    <x v="1"/>
    <x v="2"/>
    <x v="2"/>
    <x v="16"/>
    <x v="28"/>
    <x v="57"/>
    <x v="12"/>
    <x v="10"/>
    <x v="9"/>
    <x v="9"/>
    <x v="4"/>
    <x v="6"/>
    <x v="19"/>
    <x v="21"/>
    <x v="104"/>
  </r>
  <r>
    <x v="1"/>
    <x v="5"/>
    <x v="174"/>
    <x v="86"/>
    <x v="10"/>
    <x v="13"/>
    <x v="34"/>
    <x v="51"/>
    <x v="13"/>
    <x v="4"/>
    <x v="20"/>
    <x v="7"/>
    <x v="4"/>
    <x v="1"/>
    <x v="2"/>
    <x v="2"/>
    <x v="16"/>
    <x v="28"/>
    <x v="57"/>
    <x v="12"/>
    <x v="10"/>
    <x v="9"/>
    <x v="9"/>
    <x v="4"/>
    <x v="6"/>
    <x v="19"/>
    <x v="21"/>
    <x v="118"/>
  </r>
  <r>
    <x v="1"/>
    <x v="5"/>
    <x v="174"/>
    <x v="86"/>
    <x v="10"/>
    <x v="13"/>
    <x v="34"/>
    <x v="51"/>
    <x v="13"/>
    <x v="4"/>
    <x v="20"/>
    <x v="7"/>
    <x v="4"/>
    <x v="1"/>
    <x v="2"/>
    <x v="3"/>
    <x v="16"/>
    <x v="28"/>
    <x v="57"/>
    <x v="12"/>
    <x v="10"/>
    <x v="9"/>
    <x v="9"/>
    <x v="4"/>
    <x v="9"/>
    <x v="26"/>
    <x v="29"/>
    <x v="123"/>
  </r>
  <r>
    <x v="1"/>
    <x v="5"/>
    <x v="174"/>
    <x v="86"/>
    <x v="10"/>
    <x v="13"/>
    <x v="34"/>
    <x v="51"/>
    <x v="13"/>
    <x v="4"/>
    <x v="20"/>
    <x v="7"/>
    <x v="4"/>
    <x v="1"/>
    <x v="2"/>
    <x v="0"/>
    <x v="8"/>
    <x v="28"/>
    <x v="57"/>
    <x v="12"/>
    <x v="10"/>
    <x v="9"/>
    <x v="9"/>
    <x v="4"/>
    <x v="19"/>
    <x v="6"/>
    <x v="8"/>
    <x v="15"/>
  </r>
  <r>
    <x v="4"/>
    <x v="5"/>
    <x v="174"/>
    <x v="108"/>
    <x v="10"/>
    <x v="13"/>
    <x v="34"/>
    <x v="51"/>
    <x v="13"/>
    <x v="4"/>
    <x v="20"/>
    <x v="7"/>
    <x v="4"/>
    <x v="1"/>
    <x v="2"/>
    <x v="9"/>
    <x v="0"/>
    <x v="28"/>
    <x v="57"/>
    <x v="12"/>
    <x v="10"/>
    <x v="9"/>
    <x v="9"/>
    <x v="4"/>
    <x v="19"/>
    <x v="12"/>
    <x v="14"/>
    <x v="15"/>
  </r>
  <r>
    <x v="5"/>
    <x v="5"/>
    <x v="174"/>
    <x v="60"/>
    <x v="10"/>
    <x v="13"/>
    <x v="34"/>
    <x v="51"/>
    <x v="13"/>
    <x v="4"/>
    <x v="20"/>
    <x v="7"/>
    <x v="4"/>
    <x v="1"/>
    <x v="2"/>
    <x v="0"/>
    <x v="0"/>
    <x v="28"/>
    <x v="57"/>
    <x v="12"/>
    <x v="10"/>
    <x v="9"/>
    <x v="9"/>
    <x v="4"/>
    <x v="19"/>
    <x v="1"/>
    <x v="1"/>
    <x v="15"/>
  </r>
  <r>
    <x v="6"/>
    <x v="5"/>
    <x v="174"/>
    <x v="18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5"/>
  </r>
  <r>
    <x v="0"/>
    <x v="5"/>
    <x v="174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9"/>
  </r>
  <r>
    <x v="0"/>
    <x v="5"/>
    <x v="174"/>
    <x v="103"/>
    <x v="10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</r>
  <r>
    <x v="48"/>
    <x v="3"/>
    <x v="177"/>
    <x v="24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62"/>
  </r>
  <r>
    <x v="48"/>
    <x v="3"/>
    <x v="177"/>
    <x v="24"/>
    <x v="5"/>
    <x v="13"/>
    <x v="34"/>
    <x v="51"/>
    <x v="13"/>
    <x v="4"/>
    <x v="20"/>
    <x v="0"/>
    <x v="4"/>
    <x v="3"/>
    <x v="2"/>
    <x v="5"/>
    <x v="16"/>
    <x v="28"/>
    <x v="57"/>
    <x v="12"/>
    <x v="10"/>
    <x v="9"/>
    <x v="1"/>
    <x v="4"/>
    <x v="19"/>
    <x v="2"/>
    <x v="4"/>
    <x v="42"/>
  </r>
  <r>
    <x v="49"/>
    <x v="3"/>
    <x v="175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13"/>
  </r>
  <r>
    <x v="73"/>
    <x v="3"/>
    <x v="175"/>
    <x v="34"/>
    <x v="5"/>
    <x v="13"/>
    <x v="34"/>
    <x v="51"/>
    <x v="13"/>
    <x v="4"/>
    <x v="20"/>
    <x v="7"/>
    <x v="4"/>
    <x v="1"/>
    <x v="2"/>
    <x v="5"/>
    <x v="3"/>
    <x v="28"/>
    <x v="57"/>
    <x v="12"/>
    <x v="10"/>
    <x v="9"/>
    <x v="9"/>
    <x v="4"/>
    <x v="19"/>
    <x v="30"/>
    <x v="33"/>
    <x v="97"/>
  </r>
  <r>
    <x v="74"/>
    <x v="3"/>
    <x v="175"/>
    <x v="66"/>
    <x v="5"/>
    <x v="13"/>
    <x v="34"/>
    <x v="51"/>
    <x v="13"/>
    <x v="4"/>
    <x v="20"/>
    <x v="7"/>
    <x v="4"/>
    <x v="1"/>
    <x v="2"/>
    <x v="5"/>
    <x v="5"/>
    <x v="28"/>
    <x v="57"/>
    <x v="12"/>
    <x v="10"/>
    <x v="9"/>
    <x v="9"/>
    <x v="4"/>
    <x v="19"/>
    <x v="38"/>
    <x v="42"/>
    <x v="115"/>
  </r>
  <r>
    <x v="75"/>
    <x v="3"/>
    <x v="175"/>
    <x v="72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53"/>
  </r>
  <r>
    <x v="25"/>
    <x v="3"/>
    <x v="175"/>
    <x v="94"/>
    <x v="5"/>
    <x v="7"/>
    <x v="24"/>
    <x v="5"/>
    <x v="13"/>
    <x v="4"/>
    <x v="20"/>
    <x v="2"/>
    <x v="0"/>
    <x v="43"/>
    <x v="2"/>
    <x v="5"/>
    <x v="16"/>
    <x v="28"/>
    <x v="57"/>
    <x v="12"/>
    <x v="10"/>
    <x v="9"/>
    <x v="9"/>
    <x v="4"/>
    <x v="19"/>
    <x v="0"/>
    <x v="44"/>
    <x v="123"/>
  </r>
  <r>
    <x v="25"/>
    <x v="3"/>
    <x v="177"/>
    <x v="94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</r>
  <r>
    <x v="26"/>
    <x v="3"/>
    <x v="175"/>
    <x v="63"/>
    <x v="5"/>
    <x v="6"/>
    <x v="24"/>
    <x v="9"/>
    <x v="13"/>
    <x v="1"/>
    <x v="12"/>
    <x v="2"/>
    <x v="0"/>
    <x v="36"/>
    <x v="2"/>
    <x v="5"/>
    <x v="16"/>
    <x v="28"/>
    <x v="57"/>
    <x v="12"/>
    <x v="10"/>
    <x v="9"/>
    <x v="9"/>
    <x v="4"/>
    <x v="19"/>
    <x v="0"/>
    <x v="37"/>
    <x v="104"/>
  </r>
  <r>
    <x v="26"/>
    <x v="3"/>
    <x v="177"/>
    <x v="63"/>
    <x v="5"/>
    <x v="13"/>
    <x v="34"/>
    <x v="40"/>
    <x v="13"/>
    <x v="4"/>
    <x v="20"/>
    <x v="7"/>
    <x v="4"/>
    <x v="27"/>
    <x v="2"/>
    <x v="5"/>
    <x v="16"/>
    <x v="28"/>
    <x v="57"/>
    <x v="12"/>
    <x v="10"/>
    <x v="9"/>
    <x v="9"/>
    <x v="4"/>
    <x v="19"/>
    <x v="0"/>
    <x v="27"/>
    <x v="14"/>
  </r>
  <r>
    <x v="26"/>
    <x v="3"/>
    <x v="177"/>
    <x v="40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53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99"/>
  </r>
  <r>
    <x v="81"/>
    <x v="3"/>
    <x v="175"/>
    <x v="97"/>
    <x v="4"/>
    <x v="10"/>
    <x v="34"/>
    <x v="51"/>
    <x v="13"/>
    <x v="4"/>
    <x v="20"/>
    <x v="7"/>
    <x v="4"/>
    <x v="61"/>
    <x v="2"/>
    <x v="5"/>
    <x v="16"/>
    <x v="28"/>
    <x v="57"/>
    <x v="12"/>
    <x v="10"/>
    <x v="9"/>
    <x v="9"/>
    <x v="4"/>
    <x v="19"/>
    <x v="0"/>
    <x v="68"/>
    <x v="64"/>
  </r>
  <r>
    <x v="9"/>
    <x v="3"/>
    <x v="175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</r>
  <r>
    <x v="29"/>
    <x v="3"/>
    <x v="175"/>
    <x v="141"/>
    <x v="5"/>
    <x v="9"/>
    <x v="26"/>
    <x v="1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58"/>
  </r>
  <r>
    <x v="29"/>
    <x v="3"/>
    <x v="177"/>
    <x v="141"/>
    <x v="5"/>
    <x v="13"/>
    <x v="34"/>
    <x v="49"/>
    <x v="13"/>
    <x v="4"/>
    <x v="20"/>
    <x v="7"/>
    <x v="4"/>
    <x v="45"/>
    <x v="2"/>
    <x v="5"/>
    <x v="16"/>
    <x v="28"/>
    <x v="57"/>
    <x v="12"/>
    <x v="10"/>
    <x v="9"/>
    <x v="9"/>
    <x v="4"/>
    <x v="19"/>
    <x v="0"/>
    <x v="47"/>
    <x v="14"/>
  </r>
  <r>
    <x v="29"/>
    <x v="3"/>
    <x v="175"/>
    <x v="141"/>
    <x v="5"/>
    <x v="13"/>
    <x v="34"/>
    <x v="51"/>
    <x v="13"/>
    <x v="4"/>
    <x v="20"/>
    <x v="7"/>
    <x v="4"/>
    <x v="1"/>
    <x v="2"/>
    <x v="5"/>
    <x v="7"/>
    <x v="28"/>
    <x v="13"/>
    <x v="12"/>
    <x v="6"/>
    <x v="9"/>
    <x v="3"/>
    <x v="0"/>
    <x v="19"/>
    <x v="30"/>
    <x v="33"/>
    <x v="123"/>
  </r>
  <r>
    <x v="29"/>
    <x v="3"/>
    <x v="177"/>
    <x v="141"/>
    <x v="5"/>
    <x v="13"/>
    <x v="34"/>
    <x v="51"/>
    <x v="13"/>
    <x v="4"/>
    <x v="20"/>
    <x v="7"/>
    <x v="4"/>
    <x v="1"/>
    <x v="2"/>
    <x v="5"/>
    <x v="16"/>
    <x v="28"/>
    <x v="43"/>
    <x v="12"/>
    <x v="10"/>
    <x v="9"/>
    <x v="9"/>
    <x v="4"/>
    <x v="19"/>
    <x v="25"/>
    <x v="27"/>
    <x v="14"/>
  </r>
  <r>
    <x v="30"/>
    <x v="3"/>
    <x v="175"/>
    <x v="6"/>
    <x v="5"/>
    <x v="4"/>
    <x v="18"/>
    <x v="11"/>
    <x v="13"/>
    <x v="4"/>
    <x v="20"/>
    <x v="7"/>
    <x v="4"/>
    <x v="22"/>
    <x v="2"/>
    <x v="5"/>
    <x v="6"/>
    <x v="28"/>
    <x v="15"/>
    <x v="12"/>
    <x v="10"/>
    <x v="9"/>
    <x v="3"/>
    <x v="0"/>
    <x v="19"/>
    <x v="29"/>
    <x v="56"/>
    <x v="123"/>
  </r>
  <r>
    <x v="30"/>
    <x v="3"/>
    <x v="177"/>
    <x v="6"/>
    <x v="5"/>
    <x v="13"/>
    <x v="34"/>
    <x v="38"/>
    <x v="13"/>
    <x v="4"/>
    <x v="20"/>
    <x v="7"/>
    <x v="4"/>
    <x v="23"/>
    <x v="2"/>
    <x v="5"/>
    <x v="16"/>
    <x v="28"/>
    <x v="41"/>
    <x v="12"/>
    <x v="10"/>
    <x v="9"/>
    <x v="9"/>
    <x v="4"/>
    <x v="19"/>
    <x v="21"/>
    <x v="49"/>
    <x v="14"/>
  </r>
  <r>
    <x v="31"/>
    <x v="3"/>
    <x v="175"/>
    <x v="90"/>
    <x v="5"/>
    <x v="13"/>
    <x v="34"/>
    <x v="51"/>
    <x v="13"/>
    <x v="4"/>
    <x v="20"/>
    <x v="7"/>
    <x v="4"/>
    <x v="1"/>
    <x v="2"/>
    <x v="5"/>
    <x v="8"/>
    <x v="13"/>
    <x v="10"/>
    <x v="12"/>
    <x v="10"/>
    <x v="9"/>
    <x v="9"/>
    <x v="4"/>
    <x v="19"/>
    <x v="30"/>
    <x v="33"/>
    <x v="104"/>
  </r>
  <r>
    <x v="31"/>
    <x v="3"/>
    <x v="177"/>
    <x v="90"/>
    <x v="5"/>
    <x v="13"/>
    <x v="34"/>
    <x v="51"/>
    <x v="13"/>
    <x v="4"/>
    <x v="20"/>
    <x v="7"/>
    <x v="4"/>
    <x v="1"/>
    <x v="2"/>
    <x v="5"/>
    <x v="16"/>
    <x v="28"/>
    <x v="46"/>
    <x v="12"/>
    <x v="10"/>
    <x v="9"/>
    <x v="9"/>
    <x v="4"/>
    <x v="19"/>
    <x v="30"/>
    <x v="33"/>
    <x v="14"/>
  </r>
  <r>
    <x v="20"/>
    <x v="3"/>
    <x v="175"/>
    <x v="7"/>
    <x v="5"/>
    <x v="13"/>
    <x v="34"/>
    <x v="51"/>
    <x v="13"/>
    <x v="4"/>
    <x v="20"/>
    <x v="5"/>
    <x v="4"/>
    <x v="14"/>
    <x v="2"/>
    <x v="3"/>
    <x v="16"/>
    <x v="28"/>
    <x v="57"/>
    <x v="12"/>
    <x v="10"/>
    <x v="9"/>
    <x v="7"/>
    <x v="4"/>
    <x v="19"/>
    <x v="12"/>
    <x v="29"/>
    <x v="18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9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53"/>
  </r>
  <r>
    <x v="83"/>
    <x v="3"/>
    <x v="175"/>
    <x v="99"/>
    <x v="5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10"/>
    <x v="3"/>
    <x v="175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9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4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</r>
  <r>
    <x v="78"/>
    <x v="3"/>
    <x v="17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</r>
  <r>
    <x v="1"/>
    <x v="3"/>
    <x v="175"/>
    <x v="86"/>
    <x v="10"/>
    <x v="13"/>
    <x v="34"/>
    <x v="51"/>
    <x v="13"/>
    <x v="4"/>
    <x v="20"/>
    <x v="7"/>
    <x v="4"/>
    <x v="1"/>
    <x v="0"/>
    <x v="0"/>
    <x v="8"/>
    <x v="28"/>
    <x v="57"/>
    <x v="12"/>
    <x v="10"/>
    <x v="9"/>
    <x v="9"/>
    <x v="4"/>
    <x v="19"/>
    <x v="6"/>
    <x v="8"/>
    <x v="59"/>
  </r>
  <r>
    <x v="1"/>
    <x v="3"/>
    <x v="175"/>
    <x v="86"/>
    <x v="10"/>
    <x v="13"/>
    <x v="34"/>
    <x v="51"/>
    <x v="13"/>
    <x v="4"/>
    <x v="20"/>
    <x v="7"/>
    <x v="4"/>
    <x v="1"/>
    <x v="0"/>
    <x v="3"/>
    <x v="8"/>
    <x v="28"/>
    <x v="57"/>
    <x v="12"/>
    <x v="10"/>
    <x v="9"/>
    <x v="9"/>
    <x v="4"/>
    <x v="19"/>
    <x v="26"/>
    <x v="29"/>
    <x v="64"/>
  </r>
  <r>
    <x v="1"/>
    <x v="3"/>
    <x v="175"/>
    <x v="86"/>
    <x v="10"/>
    <x v="13"/>
    <x v="34"/>
    <x v="51"/>
    <x v="13"/>
    <x v="4"/>
    <x v="20"/>
    <x v="7"/>
    <x v="4"/>
    <x v="1"/>
    <x v="0"/>
    <x v="3"/>
    <x v="16"/>
    <x v="28"/>
    <x v="57"/>
    <x v="12"/>
    <x v="10"/>
    <x v="9"/>
    <x v="9"/>
    <x v="4"/>
    <x v="19"/>
    <x v="0"/>
    <x v="0"/>
    <x v="104"/>
  </r>
  <r>
    <x v="1"/>
    <x v="3"/>
    <x v="175"/>
    <x v="86"/>
    <x v="10"/>
    <x v="13"/>
    <x v="34"/>
    <x v="51"/>
    <x v="13"/>
    <x v="4"/>
    <x v="20"/>
    <x v="7"/>
    <x v="4"/>
    <x v="1"/>
    <x v="0"/>
    <x v="1"/>
    <x v="8"/>
    <x v="28"/>
    <x v="57"/>
    <x v="12"/>
    <x v="10"/>
    <x v="9"/>
    <x v="9"/>
    <x v="4"/>
    <x v="19"/>
    <x v="12"/>
    <x v="14"/>
    <x v="118"/>
  </r>
  <r>
    <x v="1"/>
    <x v="3"/>
    <x v="175"/>
    <x v="86"/>
    <x v="10"/>
    <x v="13"/>
    <x v="34"/>
    <x v="51"/>
    <x v="13"/>
    <x v="4"/>
    <x v="20"/>
    <x v="7"/>
    <x v="4"/>
    <x v="1"/>
    <x v="0"/>
    <x v="2"/>
    <x v="8"/>
    <x v="28"/>
    <x v="57"/>
    <x v="12"/>
    <x v="10"/>
    <x v="9"/>
    <x v="9"/>
    <x v="4"/>
    <x v="19"/>
    <x v="19"/>
    <x v="21"/>
    <x v="123"/>
  </r>
  <r>
    <x v="4"/>
    <x v="3"/>
    <x v="175"/>
    <x v="108"/>
    <x v="10"/>
    <x v="13"/>
    <x v="34"/>
    <x v="51"/>
    <x v="13"/>
    <x v="4"/>
    <x v="20"/>
    <x v="7"/>
    <x v="4"/>
    <x v="1"/>
    <x v="2"/>
    <x v="7"/>
    <x v="0"/>
    <x v="28"/>
    <x v="57"/>
    <x v="12"/>
    <x v="10"/>
    <x v="9"/>
    <x v="9"/>
    <x v="4"/>
    <x v="19"/>
    <x v="9"/>
    <x v="11"/>
    <x v="15"/>
  </r>
  <r>
    <x v="5"/>
    <x v="3"/>
    <x v="175"/>
    <x v="60"/>
    <x v="10"/>
    <x v="13"/>
    <x v="34"/>
    <x v="51"/>
    <x v="13"/>
    <x v="4"/>
    <x v="20"/>
    <x v="7"/>
    <x v="4"/>
    <x v="1"/>
    <x v="2"/>
    <x v="0"/>
    <x v="0"/>
    <x v="28"/>
    <x v="57"/>
    <x v="12"/>
    <x v="10"/>
    <x v="9"/>
    <x v="9"/>
    <x v="4"/>
    <x v="19"/>
    <x v="1"/>
    <x v="1"/>
    <x v="15"/>
  </r>
  <r>
    <x v="6"/>
    <x v="3"/>
    <x v="175"/>
    <x v="18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5"/>
  </r>
  <r>
    <x v="0"/>
    <x v="3"/>
    <x v="175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9"/>
  </r>
  <r>
    <x v="0"/>
    <x v="3"/>
    <x v="175"/>
    <x v="103"/>
    <x v="10"/>
    <x v="13"/>
    <x v="34"/>
    <x v="28"/>
    <x v="13"/>
    <x v="4"/>
    <x v="20"/>
    <x v="7"/>
    <x v="4"/>
    <x v="9"/>
    <x v="2"/>
    <x v="1"/>
    <x v="16"/>
    <x v="28"/>
    <x v="37"/>
    <x v="12"/>
    <x v="10"/>
    <x v="9"/>
    <x v="9"/>
    <x v="4"/>
    <x v="19"/>
    <x v="14"/>
    <x v="24"/>
    <x v="33"/>
  </r>
  <r>
    <x v="47"/>
    <x v="12"/>
    <x v="72"/>
    <x v="33"/>
    <x v="9"/>
    <x v="2"/>
    <x v="3"/>
    <x v="51"/>
    <x v="13"/>
    <x v="4"/>
    <x v="20"/>
    <x v="7"/>
    <x v="4"/>
    <x v="46"/>
    <x v="2"/>
    <x v="12"/>
    <x v="16"/>
    <x v="28"/>
    <x v="57"/>
    <x v="12"/>
    <x v="10"/>
    <x v="9"/>
    <x v="9"/>
    <x v="4"/>
    <x v="19"/>
    <x v="0"/>
    <x v="48"/>
    <x v="2"/>
  </r>
  <r>
    <x v="48"/>
    <x v="12"/>
    <x v="72"/>
    <x v="102"/>
    <x v="9"/>
    <x v="2"/>
    <x v="5"/>
    <x v="51"/>
    <x v="13"/>
    <x v="4"/>
    <x v="20"/>
    <x v="7"/>
    <x v="4"/>
    <x v="46"/>
    <x v="2"/>
    <x v="12"/>
    <x v="16"/>
    <x v="28"/>
    <x v="57"/>
    <x v="12"/>
    <x v="10"/>
    <x v="9"/>
    <x v="9"/>
    <x v="4"/>
    <x v="19"/>
    <x v="0"/>
    <x v="48"/>
    <x v="46"/>
  </r>
  <r>
    <x v="49"/>
    <x v="3"/>
    <x v="73"/>
    <x v="25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62"/>
  </r>
  <r>
    <x v="49"/>
    <x v="2"/>
    <x v="74"/>
    <x v="25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111"/>
  </r>
  <r>
    <x v="50"/>
    <x v="12"/>
    <x v="72"/>
    <x v="133"/>
    <x v="9"/>
    <x v="1"/>
    <x v="34"/>
    <x v="51"/>
    <x v="13"/>
    <x v="4"/>
    <x v="20"/>
    <x v="7"/>
    <x v="4"/>
    <x v="31"/>
    <x v="2"/>
    <x v="12"/>
    <x v="1"/>
    <x v="28"/>
    <x v="57"/>
    <x v="12"/>
    <x v="10"/>
    <x v="9"/>
    <x v="9"/>
    <x v="4"/>
    <x v="19"/>
    <x v="32"/>
    <x v="68"/>
    <x v="73"/>
  </r>
  <r>
    <x v="51"/>
    <x v="12"/>
    <x v="72"/>
    <x v="112"/>
    <x v="9"/>
    <x v="3"/>
    <x v="34"/>
    <x v="51"/>
    <x v="13"/>
    <x v="4"/>
    <x v="20"/>
    <x v="7"/>
    <x v="4"/>
    <x v="58"/>
    <x v="2"/>
    <x v="12"/>
    <x v="16"/>
    <x v="28"/>
    <x v="57"/>
    <x v="12"/>
    <x v="10"/>
    <x v="9"/>
    <x v="9"/>
    <x v="4"/>
    <x v="19"/>
    <x v="0"/>
    <x v="65"/>
    <x v="97"/>
  </r>
  <r>
    <x v="16"/>
    <x v="12"/>
    <x v="72"/>
    <x v="142"/>
    <x v="9"/>
    <x v="4"/>
    <x v="10"/>
    <x v="51"/>
    <x v="13"/>
    <x v="4"/>
    <x v="20"/>
    <x v="0"/>
    <x v="4"/>
    <x v="65"/>
    <x v="2"/>
    <x v="12"/>
    <x v="16"/>
    <x v="28"/>
    <x v="57"/>
    <x v="12"/>
    <x v="10"/>
    <x v="9"/>
    <x v="9"/>
    <x v="4"/>
    <x v="19"/>
    <x v="0"/>
    <x v="81"/>
    <x v="112"/>
  </r>
  <r>
    <x v="17"/>
    <x v="12"/>
    <x v="72"/>
    <x v="16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112"/>
  </r>
  <r>
    <x v="18"/>
    <x v="12"/>
    <x v="72"/>
    <x v="118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112"/>
  </r>
  <r>
    <x v="61"/>
    <x v="12"/>
    <x v="72"/>
    <x v="62"/>
    <x v="9"/>
    <x v="3"/>
    <x v="9"/>
    <x v="11"/>
    <x v="13"/>
    <x v="4"/>
    <x v="20"/>
    <x v="7"/>
    <x v="4"/>
    <x v="38"/>
    <x v="2"/>
    <x v="12"/>
    <x v="16"/>
    <x v="28"/>
    <x v="57"/>
    <x v="12"/>
    <x v="10"/>
    <x v="9"/>
    <x v="9"/>
    <x v="4"/>
    <x v="19"/>
    <x v="0"/>
    <x v="39"/>
    <x v="4"/>
  </r>
  <r>
    <x v="61"/>
    <x v="3"/>
    <x v="73"/>
    <x v="62"/>
    <x v="9"/>
    <x v="13"/>
    <x v="34"/>
    <x v="38"/>
    <x v="13"/>
    <x v="4"/>
    <x v="20"/>
    <x v="7"/>
    <x v="4"/>
    <x v="23"/>
    <x v="2"/>
    <x v="12"/>
    <x v="16"/>
    <x v="28"/>
    <x v="57"/>
    <x v="12"/>
    <x v="10"/>
    <x v="9"/>
    <x v="9"/>
    <x v="4"/>
    <x v="19"/>
    <x v="0"/>
    <x v="23"/>
    <x v="4"/>
  </r>
  <r>
    <x v="61"/>
    <x v="2"/>
    <x v="74"/>
    <x v="62"/>
    <x v="9"/>
    <x v="13"/>
    <x v="34"/>
    <x v="38"/>
    <x v="13"/>
    <x v="4"/>
    <x v="20"/>
    <x v="7"/>
    <x v="4"/>
    <x v="23"/>
    <x v="2"/>
    <x v="12"/>
    <x v="16"/>
    <x v="28"/>
    <x v="57"/>
    <x v="12"/>
    <x v="10"/>
    <x v="9"/>
    <x v="9"/>
    <x v="4"/>
    <x v="19"/>
    <x v="0"/>
    <x v="23"/>
    <x v="14"/>
  </r>
  <r>
    <x v="62"/>
    <x v="12"/>
    <x v="72"/>
    <x v="2"/>
    <x v="9"/>
    <x v="3"/>
    <x v="7"/>
    <x v="13"/>
    <x v="13"/>
    <x v="4"/>
    <x v="20"/>
    <x v="7"/>
    <x v="4"/>
    <x v="42"/>
    <x v="2"/>
    <x v="12"/>
    <x v="16"/>
    <x v="28"/>
    <x v="57"/>
    <x v="12"/>
    <x v="10"/>
    <x v="9"/>
    <x v="9"/>
    <x v="4"/>
    <x v="19"/>
    <x v="0"/>
    <x v="43"/>
    <x v="59"/>
  </r>
  <r>
    <x v="62"/>
    <x v="3"/>
    <x v="73"/>
    <x v="2"/>
    <x v="9"/>
    <x v="13"/>
    <x v="34"/>
    <x v="36"/>
    <x v="13"/>
    <x v="4"/>
    <x v="20"/>
    <x v="7"/>
    <x v="4"/>
    <x v="20"/>
    <x v="2"/>
    <x v="12"/>
    <x v="16"/>
    <x v="28"/>
    <x v="57"/>
    <x v="12"/>
    <x v="10"/>
    <x v="9"/>
    <x v="9"/>
    <x v="4"/>
    <x v="19"/>
    <x v="0"/>
    <x v="19"/>
    <x v="59"/>
  </r>
  <r>
    <x v="62"/>
    <x v="2"/>
    <x v="74"/>
    <x v="2"/>
    <x v="9"/>
    <x v="13"/>
    <x v="34"/>
    <x v="36"/>
    <x v="13"/>
    <x v="4"/>
    <x v="20"/>
    <x v="7"/>
    <x v="4"/>
    <x v="20"/>
    <x v="2"/>
    <x v="12"/>
    <x v="16"/>
    <x v="28"/>
    <x v="57"/>
    <x v="12"/>
    <x v="10"/>
    <x v="9"/>
    <x v="9"/>
    <x v="4"/>
    <x v="19"/>
    <x v="0"/>
    <x v="19"/>
    <x v="14"/>
  </r>
  <r>
    <x v="63"/>
    <x v="12"/>
    <x v="72"/>
    <x v="30"/>
    <x v="9"/>
    <x v="13"/>
    <x v="34"/>
    <x v="51"/>
    <x v="13"/>
    <x v="4"/>
    <x v="20"/>
    <x v="7"/>
    <x v="4"/>
    <x v="1"/>
    <x v="2"/>
    <x v="12"/>
    <x v="2"/>
    <x v="6"/>
    <x v="18"/>
    <x v="12"/>
    <x v="10"/>
    <x v="9"/>
    <x v="1"/>
    <x v="2"/>
    <x v="19"/>
    <x v="40"/>
    <x v="44"/>
    <x v="4"/>
  </r>
  <r>
    <x v="63"/>
    <x v="3"/>
    <x v="73"/>
    <x v="30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4"/>
  </r>
  <r>
    <x v="63"/>
    <x v="2"/>
    <x v="74"/>
    <x v="30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4"/>
  </r>
  <r>
    <x v="64"/>
    <x v="12"/>
    <x v="72"/>
    <x v="69"/>
    <x v="9"/>
    <x v="3"/>
    <x v="28"/>
    <x v="6"/>
    <x v="13"/>
    <x v="4"/>
    <x v="20"/>
    <x v="0"/>
    <x v="4"/>
    <x v="31"/>
    <x v="2"/>
    <x v="12"/>
    <x v="5"/>
    <x v="28"/>
    <x v="4"/>
    <x v="12"/>
    <x v="10"/>
    <x v="9"/>
    <x v="1"/>
    <x v="2"/>
    <x v="19"/>
    <x v="48"/>
    <x v="83"/>
    <x v="4"/>
  </r>
  <r>
    <x v="64"/>
    <x v="3"/>
    <x v="73"/>
    <x v="69"/>
    <x v="9"/>
    <x v="13"/>
    <x v="34"/>
    <x v="44"/>
    <x v="13"/>
    <x v="4"/>
    <x v="20"/>
    <x v="7"/>
    <x v="4"/>
    <x v="33"/>
    <x v="2"/>
    <x v="12"/>
    <x v="16"/>
    <x v="28"/>
    <x v="52"/>
    <x v="12"/>
    <x v="10"/>
    <x v="9"/>
    <x v="9"/>
    <x v="4"/>
    <x v="19"/>
    <x v="43"/>
    <x v="80"/>
    <x v="4"/>
  </r>
  <r>
    <x v="64"/>
    <x v="2"/>
    <x v="74"/>
    <x v="69"/>
    <x v="9"/>
    <x v="13"/>
    <x v="34"/>
    <x v="44"/>
    <x v="13"/>
    <x v="4"/>
    <x v="20"/>
    <x v="7"/>
    <x v="4"/>
    <x v="33"/>
    <x v="2"/>
    <x v="12"/>
    <x v="16"/>
    <x v="28"/>
    <x v="52"/>
    <x v="12"/>
    <x v="10"/>
    <x v="9"/>
    <x v="9"/>
    <x v="4"/>
    <x v="19"/>
    <x v="43"/>
    <x v="80"/>
    <x v="14"/>
  </r>
  <r>
    <x v="65"/>
    <x v="12"/>
    <x v="72"/>
    <x v="92"/>
    <x v="9"/>
    <x v="13"/>
    <x v="34"/>
    <x v="51"/>
    <x v="13"/>
    <x v="4"/>
    <x v="20"/>
    <x v="7"/>
    <x v="4"/>
    <x v="1"/>
    <x v="2"/>
    <x v="12"/>
    <x v="2"/>
    <x v="3"/>
    <x v="57"/>
    <x v="12"/>
    <x v="10"/>
    <x v="9"/>
    <x v="0"/>
    <x v="4"/>
    <x v="19"/>
    <x v="50"/>
    <x v="55"/>
    <x v="66"/>
  </r>
  <r>
    <x v="68"/>
    <x v="12"/>
    <x v="72"/>
    <x v="74"/>
    <x v="9"/>
    <x v="3"/>
    <x v="11"/>
    <x v="9"/>
    <x v="13"/>
    <x v="4"/>
    <x v="20"/>
    <x v="0"/>
    <x v="4"/>
    <x v="36"/>
    <x v="2"/>
    <x v="12"/>
    <x v="16"/>
    <x v="28"/>
    <x v="57"/>
    <x v="12"/>
    <x v="10"/>
    <x v="9"/>
    <x v="9"/>
    <x v="4"/>
    <x v="19"/>
    <x v="0"/>
    <x v="37"/>
    <x v="101"/>
  </r>
  <r>
    <x v="68"/>
    <x v="3"/>
    <x v="73"/>
    <x v="74"/>
    <x v="9"/>
    <x v="13"/>
    <x v="34"/>
    <x v="40"/>
    <x v="13"/>
    <x v="4"/>
    <x v="20"/>
    <x v="7"/>
    <x v="4"/>
    <x v="27"/>
    <x v="2"/>
    <x v="12"/>
    <x v="16"/>
    <x v="28"/>
    <x v="57"/>
    <x v="12"/>
    <x v="10"/>
    <x v="9"/>
    <x v="9"/>
    <x v="4"/>
    <x v="19"/>
    <x v="0"/>
    <x v="27"/>
    <x v="101"/>
  </r>
  <r>
    <x v="68"/>
    <x v="2"/>
    <x v="74"/>
    <x v="74"/>
    <x v="9"/>
    <x v="13"/>
    <x v="34"/>
    <x v="40"/>
    <x v="13"/>
    <x v="4"/>
    <x v="20"/>
    <x v="7"/>
    <x v="4"/>
    <x v="27"/>
    <x v="2"/>
    <x v="12"/>
    <x v="16"/>
    <x v="28"/>
    <x v="57"/>
    <x v="12"/>
    <x v="10"/>
    <x v="9"/>
    <x v="9"/>
    <x v="4"/>
    <x v="19"/>
    <x v="0"/>
    <x v="27"/>
    <x v="14"/>
  </r>
  <r>
    <x v="69"/>
    <x v="12"/>
    <x v="72"/>
    <x v="117"/>
    <x v="9"/>
    <x v="13"/>
    <x v="34"/>
    <x v="51"/>
    <x v="13"/>
    <x v="4"/>
    <x v="20"/>
    <x v="7"/>
    <x v="4"/>
    <x v="1"/>
    <x v="2"/>
    <x v="12"/>
    <x v="1"/>
    <x v="3"/>
    <x v="57"/>
    <x v="12"/>
    <x v="10"/>
    <x v="9"/>
    <x v="9"/>
    <x v="4"/>
    <x v="19"/>
    <x v="32"/>
    <x v="35"/>
    <x v="92"/>
  </r>
  <r>
    <x v="70"/>
    <x v="12"/>
    <x v="72"/>
    <x v="134"/>
    <x v="9"/>
    <x v="13"/>
    <x v="34"/>
    <x v="51"/>
    <x v="13"/>
    <x v="4"/>
    <x v="20"/>
    <x v="7"/>
    <x v="4"/>
    <x v="1"/>
    <x v="2"/>
    <x v="12"/>
    <x v="2"/>
    <x v="6"/>
    <x v="57"/>
    <x v="6"/>
    <x v="10"/>
    <x v="9"/>
    <x v="1"/>
    <x v="2"/>
    <x v="19"/>
    <x v="57"/>
    <x v="64"/>
    <x v="109"/>
  </r>
  <r>
    <x v="71"/>
    <x v="12"/>
    <x v="72"/>
    <x v="37"/>
    <x v="9"/>
    <x v="13"/>
    <x v="34"/>
    <x v="51"/>
    <x v="13"/>
    <x v="4"/>
    <x v="20"/>
    <x v="7"/>
    <x v="4"/>
    <x v="1"/>
    <x v="2"/>
    <x v="12"/>
    <x v="2"/>
    <x v="6"/>
    <x v="18"/>
    <x v="12"/>
    <x v="10"/>
    <x v="9"/>
    <x v="1"/>
    <x v="2"/>
    <x v="19"/>
    <x v="40"/>
    <x v="44"/>
    <x v="106"/>
  </r>
  <r>
    <x v="71"/>
    <x v="3"/>
    <x v="73"/>
    <x v="37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06"/>
  </r>
  <r>
    <x v="71"/>
    <x v="2"/>
    <x v="74"/>
    <x v="37"/>
    <x v="9"/>
    <x v="13"/>
    <x v="34"/>
    <x v="51"/>
    <x v="13"/>
    <x v="4"/>
    <x v="20"/>
    <x v="7"/>
    <x v="4"/>
    <x v="1"/>
    <x v="2"/>
    <x v="12"/>
    <x v="16"/>
    <x v="28"/>
    <x v="38"/>
    <x v="12"/>
    <x v="10"/>
    <x v="9"/>
    <x v="9"/>
    <x v="4"/>
    <x v="19"/>
    <x v="16"/>
    <x v="17"/>
    <x v="14"/>
  </r>
  <r>
    <x v="25"/>
    <x v="12"/>
    <x v="72"/>
    <x v="125"/>
    <x v="9"/>
    <x v="13"/>
    <x v="34"/>
    <x v="51"/>
    <x v="13"/>
    <x v="4"/>
    <x v="20"/>
    <x v="7"/>
    <x v="4"/>
    <x v="1"/>
    <x v="2"/>
    <x v="12"/>
    <x v="2"/>
    <x v="5"/>
    <x v="19"/>
    <x v="12"/>
    <x v="10"/>
    <x v="9"/>
    <x v="1"/>
    <x v="2"/>
    <x v="19"/>
    <x v="42"/>
    <x v="46"/>
    <x v="123"/>
  </r>
  <r>
    <x v="25"/>
    <x v="3"/>
    <x v="73"/>
    <x v="125"/>
    <x v="9"/>
    <x v="13"/>
    <x v="34"/>
    <x v="51"/>
    <x v="13"/>
    <x v="4"/>
    <x v="20"/>
    <x v="7"/>
    <x v="4"/>
    <x v="1"/>
    <x v="2"/>
    <x v="12"/>
    <x v="16"/>
    <x v="28"/>
    <x v="37"/>
    <x v="12"/>
    <x v="10"/>
    <x v="9"/>
    <x v="9"/>
    <x v="4"/>
    <x v="19"/>
    <x v="14"/>
    <x v="15"/>
    <x v="123"/>
  </r>
  <r>
    <x v="25"/>
    <x v="2"/>
    <x v="74"/>
    <x v="125"/>
    <x v="9"/>
    <x v="13"/>
    <x v="34"/>
    <x v="51"/>
    <x v="13"/>
    <x v="4"/>
    <x v="20"/>
    <x v="7"/>
    <x v="4"/>
    <x v="1"/>
    <x v="2"/>
    <x v="12"/>
    <x v="16"/>
    <x v="28"/>
    <x v="37"/>
    <x v="12"/>
    <x v="10"/>
    <x v="9"/>
    <x v="9"/>
    <x v="4"/>
    <x v="19"/>
    <x v="14"/>
    <x v="15"/>
    <x v="14"/>
  </r>
  <r>
    <x v="26"/>
    <x v="12"/>
    <x v="72"/>
    <x v="26"/>
    <x v="9"/>
    <x v="13"/>
    <x v="34"/>
    <x v="51"/>
    <x v="13"/>
    <x v="4"/>
    <x v="20"/>
    <x v="7"/>
    <x v="4"/>
    <x v="1"/>
    <x v="2"/>
    <x v="12"/>
    <x v="2"/>
    <x v="8"/>
    <x v="16"/>
    <x v="12"/>
    <x v="10"/>
    <x v="9"/>
    <x v="1"/>
    <x v="2"/>
    <x v="19"/>
    <x v="36"/>
    <x v="40"/>
    <x v="123"/>
  </r>
  <r>
    <x v="26"/>
    <x v="3"/>
    <x v="73"/>
    <x v="26"/>
    <x v="9"/>
    <x v="13"/>
    <x v="34"/>
    <x v="51"/>
    <x v="13"/>
    <x v="4"/>
    <x v="20"/>
    <x v="7"/>
    <x v="4"/>
    <x v="1"/>
    <x v="2"/>
    <x v="12"/>
    <x v="16"/>
    <x v="28"/>
    <x v="40"/>
    <x v="12"/>
    <x v="10"/>
    <x v="9"/>
    <x v="9"/>
    <x v="4"/>
    <x v="19"/>
    <x v="19"/>
    <x v="21"/>
    <x v="123"/>
  </r>
  <r>
    <x v="26"/>
    <x v="2"/>
    <x v="74"/>
    <x v="26"/>
    <x v="9"/>
    <x v="13"/>
    <x v="34"/>
    <x v="51"/>
    <x v="13"/>
    <x v="4"/>
    <x v="20"/>
    <x v="7"/>
    <x v="4"/>
    <x v="1"/>
    <x v="2"/>
    <x v="12"/>
    <x v="16"/>
    <x v="28"/>
    <x v="40"/>
    <x v="12"/>
    <x v="10"/>
    <x v="9"/>
    <x v="9"/>
    <x v="4"/>
    <x v="19"/>
    <x v="19"/>
    <x v="21"/>
    <x v="14"/>
  </r>
  <r>
    <x v="27"/>
    <x v="12"/>
    <x v="72"/>
    <x v="52"/>
    <x v="9"/>
    <x v="13"/>
    <x v="34"/>
    <x v="51"/>
    <x v="13"/>
    <x v="4"/>
    <x v="20"/>
    <x v="7"/>
    <x v="4"/>
    <x v="1"/>
    <x v="2"/>
    <x v="12"/>
    <x v="1"/>
    <x v="3"/>
    <x v="21"/>
    <x v="12"/>
    <x v="10"/>
    <x v="9"/>
    <x v="9"/>
    <x v="4"/>
    <x v="19"/>
    <x v="19"/>
    <x v="21"/>
    <x v="101"/>
  </r>
  <r>
    <x v="27"/>
    <x v="3"/>
    <x v="73"/>
    <x v="52"/>
    <x v="9"/>
    <x v="13"/>
    <x v="34"/>
    <x v="51"/>
    <x v="13"/>
    <x v="4"/>
    <x v="20"/>
    <x v="7"/>
    <x v="4"/>
    <x v="1"/>
    <x v="2"/>
    <x v="12"/>
    <x v="16"/>
    <x v="28"/>
    <x v="34"/>
    <x v="12"/>
    <x v="10"/>
    <x v="9"/>
    <x v="9"/>
    <x v="4"/>
    <x v="19"/>
    <x v="10"/>
    <x v="12"/>
    <x v="101"/>
  </r>
  <r>
    <x v="27"/>
    <x v="2"/>
    <x v="74"/>
    <x v="52"/>
    <x v="9"/>
    <x v="13"/>
    <x v="34"/>
    <x v="51"/>
    <x v="13"/>
    <x v="4"/>
    <x v="20"/>
    <x v="7"/>
    <x v="4"/>
    <x v="1"/>
    <x v="2"/>
    <x v="12"/>
    <x v="16"/>
    <x v="28"/>
    <x v="34"/>
    <x v="12"/>
    <x v="10"/>
    <x v="9"/>
    <x v="9"/>
    <x v="4"/>
    <x v="19"/>
    <x v="10"/>
    <x v="12"/>
    <x v="14"/>
  </r>
  <r>
    <x v="89"/>
    <x v="3"/>
    <x v="73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</r>
  <r>
    <x v="89"/>
    <x v="2"/>
    <x v="74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7"/>
  </r>
  <r>
    <x v="80"/>
    <x v="12"/>
    <x v="72"/>
    <x v="96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2"/>
  </r>
  <r>
    <x v="9"/>
    <x v="12"/>
    <x v="72"/>
    <x v="13"/>
    <x v="9"/>
    <x v="13"/>
    <x v="34"/>
    <x v="51"/>
    <x v="13"/>
    <x v="4"/>
    <x v="20"/>
    <x v="7"/>
    <x v="4"/>
    <x v="1"/>
    <x v="2"/>
    <x v="12"/>
    <x v="16"/>
    <x v="28"/>
    <x v="57"/>
    <x v="12"/>
    <x v="10"/>
    <x v="9"/>
    <x v="9"/>
    <x v="3"/>
    <x v="19"/>
    <x v="19"/>
    <x v="21"/>
    <x v="17"/>
  </r>
  <r>
    <x v="0"/>
    <x v="12"/>
    <x v="72"/>
    <x v="103"/>
    <x v="9"/>
    <x v="13"/>
    <x v="34"/>
    <x v="27"/>
    <x v="13"/>
    <x v="4"/>
    <x v="20"/>
    <x v="7"/>
    <x v="4"/>
    <x v="8"/>
    <x v="2"/>
    <x v="12"/>
    <x v="16"/>
    <x v="28"/>
    <x v="57"/>
    <x v="12"/>
    <x v="10"/>
    <x v="9"/>
    <x v="9"/>
    <x v="4"/>
    <x v="19"/>
    <x v="0"/>
    <x v="8"/>
    <x v="73"/>
  </r>
  <r>
    <x v="0"/>
    <x v="12"/>
    <x v="72"/>
    <x v="103"/>
    <x v="9"/>
    <x v="13"/>
    <x v="34"/>
    <x v="28"/>
    <x v="13"/>
    <x v="4"/>
    <x v="20"/>
    <x v="7"/>
    <x v="4"/>
    <x v="9"/>
    <x v="2"/>
    <x v="12"/>
    <x v="16"/>
    <x v="28"/>
    <x v="35"/>
    <x v="12"/>
    <x v="10"/>
    <x v="9"/>
    <x v="9"/>
    <x v="4"/>
    <x v="19"/>
    <x v="12"/>
    <x v="22"/>
    <x v="33"/>
  </r>
  <r>
    <x v="0"/>
    <x v="12"/>
    <x v="72"/>
    <x v="103"/>
    <x v="9"/>
    <x v="13"/>
    <x v="34"/>
    <x v="51"/>
    <x v="13"/>
    <x v="4"/>
    <x v="20"/>
    <x v="7"/>
    <x v="4"/>
    <x v="1"/>
    <x v="2"/>
    <x v="12"/>
    <x v="16"/>
    <x v="28"/>
    <x v="28"/>
    <x v="12"/>
    <x v="10"/>
    <x v="9"/>
    <x v="9"/>
    <x v="4"/>
    <x v="19"/>
    <x v="2"/>
    <x v="2"/>
    <x v="80"/>
  </r>
  <r>
    <x v="46"/>
    <x v="9"/>
    <x v="63"/>
    <x v="77"/>
    <x v="8"/>
    <x v="3"/>
    <x v="5"/>
    <x v="51"/>
    <x v="13"/>
    <x v="4"/>
    <x v="20"/>
    <x v="2"/>
    <x v="4"/>
    <x v="55"/>
    <x v="2"/>
    <x v="10"/>
    <x v="16"/>
    <x v="28"/>
    <x v="57"/>
    <x v="12"/>
    <x v="10"/>
    <x v="9"/>
    <x v="9"/>
    <x v="4"/>
    <x v="19"/>
    <x v="0"/>
    <x v="57"/>
    <x v="66"/>
  </r>
  <r>
    <x v="49"/>
    <x v="1"/>
    <x v="64"/>
    <x v="25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75"/>
  </r>
  <r>
    <x v="49"/>
    <x v="1"/>
    <x v="65"/>
    <x v="25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105"/>
  </r>
  <r>
    <x v="50"/>
    <x v="9"/>
    <x v="63"/>
    <x v="133"/>
    <x v="8"/>
    <x v="1"/>
    <x v="34"/>
    <x v="51"/>
    <x v="13"/>
    <x v="4"/>
    <x v="20"/>
    <x v="7"/>
    <x v="4"/>
    <x v="25"/>
    <x v="2"/>
    <x v="10"/>
    <x v="1"/>
    <x v="28"/>
    <x v="57"/>
    <x v="12"/>
    <x v="10"/>
    <x v="9"/>
    <x v="9"/>
    <x v="4"/>
    <x v="19"/>
    <x v="28"/>
    <x v="59"/>
    <x v="70"/>
  </r>
  <r>
    <x v="66"/>
    <x v="9"/>
    <x v="63"/>
    <x v="4"/>
    <x v="8"/>
    <x v="4"/>
    <x v="9"/>
    <x v="51"/>
    <x v="13"/>
    <x v="4"/>
    <x v="20"/>
    <x v="7"/>
    <x v="4"/>
    <x v="59"/>
    <x v="2"/>
    <x v="10"/>
    <x v="16"/>
    <x v="28"/>
    <x v="57"/>
    <x v="12"/>
    <x v="10"/>
    <x v="9"/>
    <x v="9"/>
    <x v="4"/>
    <x v="19"/>
    <x v="0"/>
    <x v="66"/>
    <x v="138"/>
  </r>
  <r>
    <x v="29"/>
    <x v="9"/>
    <x v="63"/>
    <x v="56"/>
    <x v="8"/>
    <x v="3"/>
    <x v="3"/>
    <x v="51"/>
    <x v="13"/>
    <x v="4"/>
    <x v="20"/>
    <x v="0"/>
    <x v="4"/>
    <x v="53"/>
    <x v="2"/>
    <x v="10"/>
    <x v="16"/>
    <x v="28"/>
    <x v="57"/>
    <x v="12"/>
    <x v="10"/>
    <x v="9"/>
    <x v="9"/>
    <x v="4"/>
    <x v="19"/>
    <x v="0"/>
    <x v="55"/>
    <x v="106"/>
  </r>
  <r>
    <x v="30"/>
    <x v="9"/>
    <x v="63"/>
    <x v="129"/>
    <x v="8"/>
    <x v="13"/>
    <x v="34"/>
    <x v="51"/>
    <x v="13"/>
    <x v="4"/>
    <x v="20"/>
    <x v="7"/>
    <x v="4"/>
    <x v="1"/>
    <x v="2"/>
    <x v="10"/>
    <x v="2"/>
    <x v="5"/>
    <x v="57"/>
    <x v="12"/>
    <x v="10"/>
    <x v="9"/>
    <x v="1"/>
    <x v="2"/>
    <x v="19"/>
    <x v="52"/>
    <x v="58"/>
    <x v="104"/>
  </r>
  <r>
    <x v="90"/>
    <x v="1"/>
    <x v="64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80"/>
  </r>
  <r>
    <x v="90"/>
    <x v="1"/>
    <x v="65"/>
    <x v="131"/>
    <x v="0"/>
    <x v="12"/>
    <x v="34"/>
    <x v="51"/>
    <x v="13"/>
    <x v="4"/>
    <x v="20"/>
    <x v="7"/>
    <x v="4"/>
    <x v="33"/>
    <x v="2"/>
    <x v="10"/>
    <x v="16"/>
    <x v="28"/>
    <x v="57"/>
    <x v="12"/>
    <x v="10"/>
    <x v="9"/>
    <x v="9"/>
    <x v="4"/>
    <x v="19"/>
    <x v="0"/>
    <x v="33"/>
    <x v="127"/>
  </r>
  <r>
    <x v="82"/>
    <x v="9"/>
    <x v="63"/>
    <x v="96"/>
    <x v="8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3"/>
  </r>
  <r>
    <x v="82"/>
    <x v="9"/>
    <x v="63"/>
    <x v="96"/>
    <x v="8"/>
    <x v="13"/>
    <x v="34"/>
    <x v="51"/>
    <x v="13"/>
    <x v="4"/>
    <x v="20"/>
    <x v="7"/>
    <x v="4"/>
    <x v="1"/>
    <x v="2"/>
    <x v="1"/>
    <x v="14"/>
    <x v="28"/>
    <x v="57"/>
    <x v="12"/>
    <x v="10"/>
    <x v="9"/>
    <x v="9"/>
    <x v="4"/>
    <x v="19"/>
    <x v="47"/>
    <x v="51"/>
    <x v="32"/>
  </r>
  <r>
    <x v="10"/>
    <x v="9"/>
    <x v="63"/>
    <x v="13"/>
    <x v="8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35"/>
    <x v="9"/>
    <x v="63"/>
    <x v="95"/>
    <x v="8"/>
    <x v="3"/>
    <x v="15"/>
    <x v="15"/>
    <x v="13"/>
    <x v="4"/>
    <x v="20"/>
    <x v="0"/>
    <x v="4"/>
    <x v="36"/>
    <x v="2"/>
    <x v="10"/>
    <x v="3"/>
    <x v="28"/>
    <x v="14"/>
    <x v="12"/>
    <x v="0"/>
    <x v="3"/>
    <x v="5"/>
    <x v="2"/>
    <x v="19"/>
    <x v="39"/>
    <x v="80"/>
    <x v="123"/>
  </r>
  <r>
    <x v="35"/>
    <x v="1"/>
    <x v="64"/>
    <x v="95"/>
    <x v="8"/>
    <x v="13"/>
    <x v="34"/>
    <x v="34"/>
    <x v="13"/>
    <x v="4"/>
    <x v="20"/>
    <x v="7"/>
    <x v="4"/>
    <x v="16"/>
    <x v="2"/>
    <x v="10"/>
    <x v="16"/>
    <x v="28"/>
    <x v="42"/>
    <x v="12"/>
    <x v="10"/>
    <x v="9"/>
    <x v="9"/>
    <x v="4"/>
    <x v="19"/>
    <x v="23"/>
    <x v="43"/>
    <x v="123"/>
  </r>
  <r>
    <x v="35"/>
    <x v="1"/>
    <x v="65"/>
    <x v="95"/>
    <x v="8"/>
    <x v="13"/>
    <x v="34"/>
    <x v="34"/>
    <x v="13"/>
    <x v="4"/>
    <x v="20"/>
    <x v="7"/>
    <x v="4"/>
    <x v="16"/>
    <x v="2"/>
    <x v="10"/>
    <x v="16"/>
    <x v="28"/>
    <x v="42"/>
    <x v="12"/>
    <x v="10"/>
    <x v="9"/>
    <x v="9"/>
    <x v="4"/>
    <x v="19"/>
    <x v="23"/>
    <x v="43"/>
    <x v="14"/>
  </r>
  <r>
    <x v="35"/>
    <x v="1"/>
    <x v="64"/>
    <x v="42"/>
    <x v="8"/>
    <x v="13"/>
    <x v="34"/>
    <x v="51"/>
    <x v="13"/>
    <x v="4"/>
    <x v="20"/>
    <x v="7"/>
    <x v="4"/>
    <x v="1"/>
    <x v="2"/>
    <x v="10"/>
    <x v="16"/>
    <x v="28"/>
    <x v="57"/>
    <x v="12"/>
    <x v="9"/>
    <x v="9"/>
    <x v="9"/>
    <x v="4"/>
    <x v="19"/>
    <x v="25"/>
    <x v="27"/>
    <x v="123"/>
  </r>
  <r>
    <x v="35"/>
    <x v="1"/>
    <x v="65"/>
    <x v="42"/>
    <x v="8"/>
    <x v="13"/>
    <x v="34"/>
    <x v="51"/>
    <x v="13"/>
    <x v="4"/>
    <x v="20"/>
    <x v="7"/>
    <x v="4"/>
    <x v="1"/>
    <x v="2"/>
    <x v="10"/>
    <x v="16"/>
    <x v="28"/>
    <x v="57"/>
    <x v="12"/>
    <x v="9"/>
    <x v="9"/>
    <x v="9"/>
    <x v="4"/>
    <x v="19"/>
    <x v="25"/>
    <x v="27"/>
    <x v="123"/>
  </r>
  <r>
    <x v="36"/>
    <x v="9"/>
    <x v="63"/>
    <x v="104"/>
    <x v="8"/>
    <x v="3"/>
    <x v="18"/>
    <x v="15"/>
    <x v="13"/>
    <x v="4"/>
    <x v="6"/>
    <x v="0"/>
    <x v="4"/>
    <x v="25"/>
    <x v="2"/>
    <x v="10"/>
    <x v="6"/>
    <x v="28"/>
    <x v="11"/>
    <x v="12"/>
    <x v="10"/>
    <x v="9"/>
    <x v="5"/>
    <x v="2"/>
    <x v="19"/>
    <x v="66"/>
    <x v="95"/>
    <x v="64"/>
  </r>
  <r>
    <x v="36"/>
    <x v="1"/>
    <x v="64"/>
    <x v="104"/>
    <x v="8"/>
    <x v="13"/>
    <x v="34"/>
    <x v="34"/>
    <x v="13"/>
    <x v="4"/>
    <x v="20"/>
    <x v="7"/>
    <x v="4"/>
    <x v="16"/>
    <x v="2"/>
    <x v="10"/>
    <x v="16"/>
    <x v="28"/>
    <x v="45"/>
    <x v="12"/>
    <x v="10"/>
    <x v="9"/>
    <x v="9"/>
    <x v="4"/>
    <x v="19"/>
    <x v="28"/>
    <x v="49"/>
    <x v="64"/>
  </r>
  <r>
    <x v="36"/>
    <x v="1"/>
    <x v="65"/>
    <x v="104"/>
    <x v="8"/>
    <x v="13"/>
    <x v="34"/>
    <x v="34"/>
    <x v="13"/>
    <x v="4"/>
    <x v="20"/>
    <x v="7"/>
    <x v="4"/>
    <x v="16"/>
    <x v="2"/>
    <x v="10"/>
    <x v="16"/>
    <x v="28"/>
    <x v="45"/>
    <x v="12"/>
    <x v="10"/>
    <x v="9"/>
    <x v="9"/>
    <x v="4"/>
    <x v="19"/>
    <x v="28"/>
    <x v="49"/>
    <x v="14"/>
  </r>
  <r>
    <x v="37"/>
    <x v="9"/>
    <x v="63"/>
    <x v="119"/>
    <x v="8"/>
    <x v="3"/>
    <x v="19"/>
    <x v="12"/>
    <x v="13"/>
    <x v="4"/>
    <x v="20"/>
    <x v="0"/>
    <x v="4"/>
    <x v="31"/>
    <x v="2"/>
    <x v="10"/>
    <x v="5"/>
    <x v="28"/>
    <x v="13"/>
    <x v="12"/>
    <x v="10"/>
    <x v="9"/>
    <x v="5"/>
    <x v="2"/>
    <x v="19"/>
    <x v="59"/>
    <x v="91"/>
    <x v="104"/>
  </r>
  <r>
    <x v="37"/>
    <x v="1"/>
    <x v="64"/>
    <x v="119"/>
    <x v="8"/>
    <x v="13"/>
    <x v="34"/>
    <x v="37"/>
    <x v="13"/>
    <x v="4"/>
    <x v="20"/>
    <x v="7"/>
    <x v="4"/>
    <x v="22"/>
    <x v="2"/>
    <x v="10"/>
    <x v="16"/>
    <x v="28"/>
    <x v="43"/>
    <x v="12"/>
    <x v="10"/>
    <x v="9"/>
    <x v="9"/>
    <x v="4"/>
    <x v="19"/>
    <x v="25"/>
    <x v="51"/>
    <x v="104"/>
  </r>
  <r>
    <x v="37"/>
    <x v="1"/>
    <x v="65"/>
    <x v="119"/>
    <x v="8"/>
    <x v="13"/>
    <x v="34"/>
    <x v="37"/>
    <x v="13"/>
    <x v="4"/>
    <x v="20"/>
    <x v="7"/>
    <x v="4"/>
    <x v="22"/>
    <x v="2"/>
    <x v="10"/>
    <x v="16"/>
    <x v="28"/>
    <x v="43"/>
    <x v="12"/>
    <x v="10"/>
    <x v="9"/>
    <x v="9"/>
    <x v="4"/>
    <x v="19"/>
    <x v="25"/>
    <x v="51"/>
    <x v="14"/>
  </r>
  <r>
    <x v="38"/>
    <x v="9"/>
    <x v="63"/>
    <x v="67"/>
    <x v="8"/>
    <x v="5"/>
    <x v="24"/>
    <x v="4"/>
    <x v="13"/>
    <x v="4"/>
    <x v="10"/>
    <x v="0"/>
    <x v="4"/>
    <x v="34"/>
    <x v="2"/>
    <x v="10"/>
    <x v="2"/>
    <x v="28"/>
    <x v="15"/>
    <x v="12"/>
    <x v="10"/>
    <x v="9"/>
    <x v="5"/>
    <x v="2"/>
    <x v="19"/>
    <x v="33"/>
    <x v="73"/>
    <x v="64"/>
  </r>
  <r>
    <x v="38"/>
    <x v="1"/>
    <x v="64"/>
    <x v="67"/>
    <x v="8"/>
    <x v="13"/>
    <x v="34"/>
    <x v="46"/>
    <x v="13"/>
    <x v="4"/>
    <x v="8"/>
    <x v="7"/>
    <x v="4"/>
    <x v="33"/>
    <x v="2"/>
    <x v="10"/>
    <x v="16"/>
    <x v="28"/>
    <x v="41"/>
    <x v="12"/>
    <x v="10"/>
    <x v="9"/>
    <x v="9"/>
    <x v="4"/>
    <x v="19"/>
    <x v="21"/>
    <x v="59"/>
    <x v="64"/>
  </r>
  <r>
    <x v="38"/>
    <x v="1"/>
    <x v="65"/>
    <x v="67"/>
    <x v="8"/>
    <x v="13"/>
    <x v="34"/>
    <x v="46"/>
    <x v="13"/>
    <x v="4"/>
    <x v="20"/>
    <x v="7"/>
    <x v="4"/>
    <x v="40"/>
    <x v="2"/>
    <x v="10"/>
    <x v="16"/>
    <x v="28"/>
    <x v="41"/>
    <x v="12"/>
    <x v="10"/>
    <x v="9"/>
    <x v="9"/>
    <x v="4"/>
    <x v="19"/>
    <x v="21"/>
    <x v="66"/>
    <x v="14"/>
  </r>
  <r>
    <x v="92"/>
    <x v="1"/>
    <x v="64"/>
    <x v="131"/>
    <x v="1"/>
    <x v="12"/>
    <x v="34"/>
    <x v="51"/>
    <x v="13"/>
    <x v="4"/>
    <x v="20"/>
    <x v="7"/>
    <x v="4"/>
    <x v="61"/>
    <x v="2"/>
    <x v="10"/>
    <x v="16"/>
    <x v="28"/>
    <x v="57"/>
    <x v="12"/>
    <x v="10"/>
    <x v="9"/>
    <x v="9"/>
    <x v="4"/>
    <x v="19"/>
    <x v="0"/>
    <x v="68"/>
    <x v="80"/>
  </r>
  <r>
    <x v="92"/>
    <x v="1"/>
    <x v="65"/>
    <x v="131"/>
    <x v="1"/>
    <x v="12"/>
    <x v="34"/>
    <x v="51"/>
    <x v="13"/>
    <x v="4"/>
    <x v="20"/>
    <x v="7"/>
    <x v="4"/>
    <x v="61"/>
    <x v="2"/>
    <x v="10"/>
    <x v="16"/>
    <x v="28"/>
    <x v="57"/>
    <x v="12"/>
    <x v="10"/>
    <x v="9"/>
    <x v="9"/>
    <x v="4"/>
    <x v="19"/>
    <x v="0"/>
    <x v="68"/>
    <x v="127"/>
  </r>
  <r>
    <x v="85"/>
    <x v="9"/>
    <x v="63"/>
    <x v="96"/>
    <x v="8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3"/>
  </r>
  <r>
    <x v="85"/>
    <x v="9"/>
    <x v="63"/>
    <x v="96"/>
    <x v="8"/>
    <x v="13"/>
    <x v="34"/>
    <x v="51"/>
    <x v="13"/>
    <x v="4"/>
    <x v="20"/>
    <x v="7"/>
    <x v="4"/>
    <x v="1"/>
    <x v="2"/>
    <x v="1"/>
    <x v="14"/>
    <x v="28"/>
    <x v="57"/>
    <x v="12"/>
    <x v="10"/>
    <x v="9"/>
    <x v="9"/>
    <x v="4"/>
    <x v="19"/>
    <x v="47"/>
    <x v="51"/>
    <x v="32"/>
  </r>
  <r>
    <x v="12"/>
    <x v="9"/>
    <x v="63"/>
    <x v="13"/>
    <x v="8"/>
    <x v="13"/>
    <x v="34"/>
    <x v="51"/>
    <x v="13"/>
    <x v="4"/>
    <x v="20"/>
    <x v="7"/>
    <x v="4"/>
    <x v="1"/>
    <x v="2"/>
    <x v="10"/>
    <x v="16"/>
    <x v="28"/>
    <x v="57"/>
    <x v="12"/>
    <x v="10"/>
    <x v="9"/>
    <x v="9"/>
    <x v="3"/>
    <x v="19"/>
    <x v="19"/>
    <x v="21"/>
    <x v="17"/>
  </r>
  <r>
    <x v="39"/>
    <x v="9"/>
    <x v="63"/>
    <x v="10"/>
    <x v="8"/>
    <x v="13"/>
    <x v="34"/>
    <x v="51"/>
    <x v="13"/>
    <x v="4"/>
    <x v="20"/>
    <x v="7"/>
    <x v="4"/>
    <x v="1"/>
    <x v="2"/>
    <x v="10"/>
    <x v="1"/>
    <x v="15"/>
    <x v="22"/>
    <x v="12"/>
    <x v="10"/>
    <x v="9"/>
    <x v="1"/>
    <x v="4"/>
    <x v="19"/>
    <x v="21"/>
    <x v="23"/>
    <x v="132"/>
  </r>
  <r>
    <x v="39"/>
    <x v="1"/>
    <x v="64"/>
    <x v="10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32"/>
  </r>
  <r>
    <x v="39"/>
    <x v="1"/>
    <x v="65"/>
    <x v="10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4"/>
  </r>
  <r>
    <x v="40"/>
    <x v="9"/>
    <x v="63"/>
    <x v="23"/>
    <x v="8"/>
    <x v="13"/>
    <x v="34"/>
    <x v="51"/>
    <x v="13"/>
    <x v="4"/>
    <x v="20"/>
    <x v="7"/>
    <x v="4"/>
    <x v="1"/>
    <x v="2"/>
    <x v="10"/>
    <x v="1"/>
    <x v="15"/>
    <x v="22"/>
    <x v="12"/>
    <x v="10"/>
    <x v="9"/>
    <x v="1"/>
    <x v="4"/>
    <x v="19"/>
    <x v="21"/>
    <x v="23"/>
    <x v="106"/>
  </r>
  <r>
    <x v="40"/>
    <x v="1"/>
    <x v="64"/>
    <x v="23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06"/>
  </r>
  <r>
    <x v="40"/>
    <x v="1"/>
    <x v="65"/>
    <x v="23"/>
    <x v="8"/>
    <x v="13"/>
    <x v="34"/>
    <x v="51"/>
    <x v="13"/>
    <x v="4"/>
    <x v="20"/>
    <x v="7"/>
    <x v="4"/>
    <x v="1"/>
    <x v="2"/>
    <x v="10"/>
    <x v="16"/>
    <x v="28"/>
    <x v="32"/>
    <x v="12"/>
    <x v="10"/>
    <x v="9"/>
    <x v="9"/>
    <x v="4"/>
    <x v="19"/>
    <x v="7"/>
    <x v="10"/>
    <x v="14"/>
  </r>
  <r>
    <x v="41"/>
    <x v="9"/>
    <x v="63"/>
    <x v="130"/>
    <x v="8"/>
    <x v="13"/>
    <x v="34"/>
    <x v="51"/>
    <x v="13"/>
    <x v="4"/>
    <x v="20"/>
    <x v="7"/>
    <x v="4"/>
    <x v="1"/>
    <x v="2"/>
    <x v="10"/>
    <x v="2"/>
    <x v="16"/>
    <x v="17"/>
    <x v="12"/>
    <x v="10"/>
    <x v="9"/>
    <x v="2"/>
    <x v="4"/>
    <x v="19"/>
    <x v="26"/>
    <x v="29"/>
    <x v="123"/>
  </r>
  <r>
    <x v="41"/>
    <x v="1"/>
    <x v="64"/>
    <x v="130"/>
    <x v="8"/>
    <x v="13"/>
    <x v="34"/>
    <x v="51"/>
    <x v="13"/>
    <x v="4"/>
    <x v="20"/>
    <x v="7"/>
    <x v="4"/>
    <x v="1"/>
    <x v="2"/>
    <x v="10"/>
    <x v="16"/>
    <x v="28"/>
    <x v="39"/>
    <x v="12"/>
    <x v="10"/>
    <x v="9"/>
    <x v="9"/>
    <x v="4"/>
    <x v="19"/>
    <x v="17"/>
    <x v="19"/>
    <x v="123"/>
  </r>
  <r>
    <x v="41"/>
    <x v="1"/>
    <x v="65"/>
    <x v="130"/>
    <x v="8"/>
    <x v="13"/>
    <x v="34"/>
    <x v="51"/>
    <x v="13"/>
    <x v="4"/>
    <x v="20"/>
    <x v="7"/>
    <x v="4"/>
    <x v="1"/>
    <x v="2"/>
    <x v="10"/>
    <x v="16"/>
    <x v="28"/>
    <x v="39"/>
    <x v="12"/>
    <x v="10"/>
    <x v="9"/>
    <x v="9"/>
    <x v="4"/>
    <x v="19"/>
    <x v="17"/>
    <x v="19"/>
    <x v="14"/>
  </r>
  <r>
    <x v="42"/>
    <x v="9"/>
    <x v="63"/>
    <x v="140"/>
    <x v="8"/>
    <x v="13"/>
    <x v="34"/>
    <x v="51"/>
    <x v="13"/>
    <x v="4"/>
    <x v="20"/>
    <x v="7"/>
    <x v="4"/>
    <x v="1"/>
    <x v="2"/>
    <x v="10"/>
    <x v="2"/>
    <x v="20"/>
    <x v="12"/>
    <x v="12"/>
    <x v="10"/>
    <x v="9"/>
    <x v="9"/>
    <x v="4"/>
    <x v="19"/>
    <x v="15"/>
    <x v="16"/>
    <x v="118"/>
  </r>
  <r>
    <x v="42"/>
    <x v="1"/>
    <x v="64"/>
    <x v="140"/>
    <x v="8"/>
    <x v="13"/>
    <x v="34"/>
    <x v="51"/>
    <x v="13"/>
    <x v="4"/>
    <x v="20"/>
    <x v="7"/>
    <x v="4"/>
    <x v="1"/>
    <x v="2"/>
    <x v="10"/>
    <x v="16"/>
    <x v="28"/>
    <x v="44"/>
    <x v="12"/>
    <x v="10"/>
    <x v="9"/>
    <x v="9"/>
    <x v="4"/>
    <x v="19"/>
    <x v="26"/>
    <x v="29"/>
    <x v="118"/>
  </r>
  <r>
    <x v="42"/>
    <x v="1"/>
    <x v="65"/>
    <x v="140"/>
    <x v="8"/>
    <x v="13"/>
    <x v="34"/>
    <x v="51"/>
    <x v="13"/>
    <x v="4"/>
    <x v="20"/>
    <x v="7"/>
    <x v="4"/>
    <x v="1"/>
    <x v="2"/>
    <x v="10"/>
    <x v="16"/>
    <x v="28"/>
    <x v="44"/>
    <x v="12"/>
    <x v="10"/>
    <x v="9"/>
    <x v="9"/>
    <x v="4"/>
    <x v="19"/>
    <x v="26"/>
    <x v="29"/>
    <x v="14"/>
  </r>
  <r>
    <x v="93"/>
    <x v="1"/>
    <x v="64"/>
    <x v="131"/>
    <x v="8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93"/>
    <x v="1"/>
    <x v="65"/>
    <x v="131"/>
    <x v="8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</r>
  <r>
    <x v="0"/>
    <x v="9"/>
    <x v="63"/>
    <x v="103"/>
    <x v="8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23"/>
  </r>
  <r>
    <x v="0"/>
    <x v="9"/>
    <x v="63"/>
    <x v="103"/>
    <x v="8"/>
    <x v="13"/>
    <x v="34"/>
    <x v="25"/>
    <x v="13"/>
    <x v="4"/>
    <x v="20"/>
    <x v="7"/>
    <x v="4"/>
    <x v="6"/>
    <x v="2"/>
    <x v="1"/>
    <x v="16"/>
    <x v="28"/>
    <x v="35"/>
    <x v="12"/>
    <x v="10"/>
    <x v="9"/>
    <x v="9"/>
    <x v="4"/>
    <x v="19"/>
    <x v="12"/>
    <x v="19"/>
    <x v="33"/>
  </r>
  <r>
    <x v="0"/>
    <x v="9"/>
    <x v="63"/>
    <x v="103"/>
    <x v="8"/>
    <x v="13"/>
    <x v="34"/>
    <x v="23"/>
    <x v="13"/>
    <x v="4"/>
    <x v="20"/>
    <x v="7"/>
    <x v="4"/>
    <x v="4"/>
    <x v="2"/>
    <x v="1"/>
    <x v="16"/>
    <x v="28"/>
    <x v="57"/>
    <x v="12"/>
    <x v="10"/>
    <x v="9"/>
    <x v="9"/>
    <x v="4"/>
    <x v="19"/>
    <x v="0"/>
    <x v="3"/>
    <x v="80"/>
  </r>
  <r>
    <x v="0"/>
    <x v="9"/>
    <x v="63"/>
    <x v="103"/>
    <x v="8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</r>
  <r>
    <x v="52"/>
    <x v="12"/>
    <x v="6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</r>
  <r>
    <x v="53"/>
    <x v="12"/>
    <x v="6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</r>
  <r>
    <x v="54"/>
    <x v="12"/>
    <x v="6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</r>
  <r>
    <x v="55"/>
    <x v="3"/>
    <x v="7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5"/>
  </r>
  <r>
    <x v="55"/>
    <x v="2"/>
    <x v="8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5"/>
  </r>
  <r>
    <x v="56"/>
    <x v="12"/>
    <x v="6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</r>
  <r>
    <x v="57"/>
    <x v="12"/>
    <x v="6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</r>
  <r>
    <x v="58"/>
    <x v="12"/>
    <x v="6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0"/>
  </r>
  <r>
    <x v="59"/>
    <x v="12"/>
    <x v="6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</r>
  <r>
    <x v="101"/>
    <x v="12"/>
    <x v="6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83"/>
  </r>
  <r>
    <x v="60"/>
    <x v="12"/>
    <x v="6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3"/>
    <x v="7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2"/>
    <x v="8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2"/>
    <x v="6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</r>
  <r>
    <x v="96"/>
    <x v="12"/>
    <x v="6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</r>
  <r>
    <x v="96"/>
    <x v="12"/>
    <x v="6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2"/>
    <x v="6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</r>
  <r>
    <x v="98"/>
    <x v="12"/>
    <x v="6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2"/>
    <x v="6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82"/>
  </r>
  <r>
    <x v="100"/>
    <x v="12"/>
    <x v="6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82"/>
  </r>
  <r>
    <x v="0"/>
    <x v="12"/>
    <x v="6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90"/>
  </r>
  <r>
    <x v="0"/>
    <x v="12"/>
    <x v="6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2"/>
    <x v="0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</r>
  <r>
    <x v="53"/>
    <x v="12"/>
    <x v="0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</r>
  <r>
    <x v="54"/>
    <x v="12"/>
    <x v="0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</r>
  <r>
    <x v="55"/>
    <x v="2"/>
    <x v="1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2"/>
  </r>
  <r>
    <x v="55"/>
    <x v="3"/>
    <x v="2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"/>
  </r>
  <r>
    <x v="56"/>
    <x v="12"/>
    <x v="0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</r>
  <r>
    <x v="57"/>
    <x v="12"/>
    <x v="0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</r>
  <r>
    <x v="58"/>
    <x v="12"/>
    <x v="0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2"/>
    <x v="0"/>
    <x v="70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</r>
  <r>
    <x v="101"/>
    <x v="12"/>
    <x v="0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</r>
  <r>
    <x v="60"/>
    <x v="12"/>
    <x v="0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2"/>
    <x v="1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3"/>
    <x v="2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2"/>
    <x v="0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</r>
  <r>
    <x v="96"/>
    <x v="12"/>
    <x v="0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</r>
  <r>
    <x v="96"/>
    <x v="12"/>
    <x v="0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</r>
  <r>
    <x v="97"/>
    <x v="12"/>
    <x v="0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</r>
  <r>
    <x v="98"/>
    <x v="12"/>
    <x v="0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2"/>
    <x v="0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2"/>
    <x v="0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2"/>
    <x v="0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6"/>
  </r>
  <r>
    <x v="0"/>
    <x v="12"/>
    <x v="0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2"/>
    <x v="3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</r>
  <r>
    <x v="53"/>
    <x v="12"/>
    <x v="3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</r>
  <r>
    <x v="54"/>
    <x v="12"/>
    <x v="3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</r>
  <r>
    <x v="55"/>
    <x v="2"/>
    <x v="4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9"/>
  </r>
  <r>
    <x v="55"/>
    <x v="3"/>
    <x v="5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2"/>
  </r>
  <r>
    <x v="56"/>
    <x v="12"/>
    <x v="3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07"/>
  </r>
  <r>
    <x v="57"/>
    <x v="12"/>
    <x v="3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</r>
  <r>
    <x v="58"/>
    <x v="12"/>
    <x v="3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3"/>
  </r>
  <r>
    <x v="59"/>
    <x v="12"/>
    <x v="3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</r>
  <r>
    <x v="101"/>
    <x v="12"/>
    <x v="3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</r>
  <r>
    <x v="60"/>
    <x v="12"/>
    <x v="3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2"/>
    <x v="4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3"/>
    <x v="5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2"/>
    <x v="3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07"/>
  </r>
  <r>
    <x v="96"/>
    <x v="12"/>
    <x v="3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142"/>
  </r>
  <r>
    <x v="96"/>
    <x v="12"/>
    <x v="3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</r>
  <r>
    <x v="97"/>
    <x v="12"/>
    <x v="3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</r>
  <r>
    <x v="98"/>
    <x v="12"/>
    <x v="3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2"/>
    <x v="3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2"/>
    <x v="3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2"/>
    <x v="3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77"/>
  </r>
  <r>
    <x v="0"/>
    <x v="12"/>
    <x v="3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2"/>
    <x v="9"/>
    <x v="111"/>
    <x v="9"/>
    <x v="0"/>
    <x v="6"/>
    <x v="51"/>
    <x v="13"/>
    <x v="4"/>
    <x v="20"/>
    <x v="0"/>
    <x v="4"/>
    <x v="17"/>
    <x v="2"/>
    <x v="15"/>
    <x v="0"/>
    <x v="28"/>
    <x v="57"/>
    <x v="12"/>
    <x v="10"/>
    <x v="9"/>
    <x v="3"/>
    <x v="2"/>
    <x v="19"/>
    <x v="28"/>
    <x v="50"/>
    <x v="78"/>
  </r>
  <r>
    <x v="53"/>
    <x v="12"/>
    <x v="9"/>
    <x v="50"/>
    <x v="9"/>
    <x v="2"/>
    <x v="21"/>
    <x v="51"/>
    <x v="13"/>
    <x v="4"/>
    <x v="20"/>
    <x v="0"/>
    <x v="4"/>
    <x v="48"/>
    <x v="2"/>
    <x v="15"/>
    <x v="2"/>
    <x v="28"/>
    <x v="57"/>
    <x v="12"/>
    <x v="10"/>
    <x v="9"/>
    <x v="3"/>
    <x v="4"/>
    <x v="19"/>
    <x v="60"/>
    <x v="101"/>
    <x v="78"/>
  </r>
  <r>
    <x v="54"/>
    <x v="12"/>
    <x v="9"/>
    <x v="109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</r>
  <r>
    <x v="55"/>
    <x v="3"/>
    <x v="10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1"/>
  </r>
  <r>
    <x v="55"/>
    <x v="2"/>
    <x v="11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2"/>
  </r>
  <r>
    <x v="56"/>
    <x v="12"/>
    <x v="9"/>
    <x v="3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2"/>
    <x v="9"/>
    <x v="33"/>
    <x v="9"/>
    <x v="1"/>
    <x v="6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</r>
  <r>
    <x v="58"/>
    <x v="12"/>
    <x v="9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2"/>
    <x v="9"/>
    <x v="70"/>
    <x v="9"/>
    <x v="0"/>
    <x v="3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</r>
  <r>
    <x v="101"/>
    <x v="12"/>
    <x v="9"/>
    <x v="51"/>
    <x v="9"/>
    <x v="5"/>
    <x v="11"/>
    <x v="51"/>
    <x v="13"/>
    <x v="4"/>
    <x v="20"/>
    <x v="0"/>
    <x v="4"/>
    <x v="70"/>
    <x v="2"/>
    <x v="15"/>
    <x v="6"/>
    <x v="28"/>
    <x v="57"/>
    <x v="12"/>
    <x v="10"/>
    <x v="9"/>
    <x v="3"/>
    <x v="2"/>
    <x v="19"/>
    <x v="75"/>
    <x v="107"/>
    <x v="112"/>
  </r>
  <r>
    <x v="60"/>
    <x v="12"/>
    <x v="9"/>
    <x v="27"/>
    <x v="9"/>
    <x v="3"/>
    <x v="34"/>
    <x v="51"/>
    <x v="13"/>
    <x v="4"/>
    <x v="1"/>
    <x v="0"/>
    <x v="4"/>
    <x v="38"/>
    <x v="2"/>
    <x v="15"/>
    <x v="3"/>
    <x v="1"/>
    <x v="0"/>
    <x v="12"/>
    <x v="10"/>
    <x v="9"/>
    <x v="3"/>
    <x v="2"/>
    <x v="19"/>
    <x v="8"/>
    <x v="51"/>
    <x v="52"/>
  </r>
  <r>
    <x v="60"/>
    <x v="3"/>
    <x v="10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52"/>
  </r>
  <r>
    <x v="60"/>
    <x v="2"/>
    <x v="11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25"/>
  </r>
  <r>
    <x v="102"/>
    <x v="12"/>
    <x v="9"/>
    <x v="132"/>
    <x v="9"/>
    <x v="2"/>
    <x v="6"/>
    <x v="51"/>
    <x v="6"/>
    <x v="4"/>
    <x v="20"/>
    <x v="0"/>
    <x v="4"/>
    <x v="48"/>
    <x v="2"/>
    <x v="15"/>
    <x v="2"/>
    <x v="28"/>
    <x v="57"/>
    <x v="12"/>
    <x v="10"/>
    <x v="9"/>
    <x v="1"/>
    <x v="4"/>
    <x v="19"/>
    <x v="58"/>
    <x v="100"/>
    <x v="137"/>
  </r>
  <r>
    <x v="96"/>
    <x v="12"/>
    <x v="9"/>
    <x v="28"/>
    <x v="9"/>
    <x v="1"/>
    <x v="11"/>
    <x v="51"/>
    <x v="13"/>
    <x v="4"/>
    <x v="7"/>
    <x v="0"/>
    <x v="4"/>
    <x v="23"/>
    <x v="2"/>
    <x v="15"/>
    <x v="16"/>
    <x v="28"/>
    <x v="57"/>
    <x v="12"/>
    <x v="10"/>
    <x v="9"/>
    <x v="9"/>
    <x v="4"/>
    <x v="19"/>
    <x v="0"/>
    <x v="23"/>
    <x v="142"/>
  </r>
  <r>
    <x v="96"/>
    <x v="12"/>
    <x v="9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2"/>
    <x v="9"/>
    <x v="136"/>
    <x v="9"/>
    <x v="1"/>
    <x v="11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</r>
  <r>
    <x v="98"/>
    <x v="12"/>
    <x v="9"/>
    <x v="78"/>
    <x v="9"/>
    <x v="1"/>
    <x v="2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2"/>
    <x v="9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8"/>
  </r>
  <r>
    <x v="100"/>
    <x v="12"/>
    <x v="9"/>
    <x v="20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9"/>
    <x v="4"/>
    <x v="19"/>
    <x v="17"/>
    <x v="36"/>
    <x v="118"/>
  </r>
  <r>
    <x v="0"/>
    <x v="12"/>
    <x v="9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3"/>
  </r>
  <r>
    <x v="0"/>
    <x v="12"/>
    <x v="9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1"/>
    <x v="27"/>
    <x v="111"/>
    <x v="9"/>
    <x v="0"/>
    <x v="6"/>
    <x v="51"/>
    <x v="13"/>
    <x v="4"/>
    <x v="20"/>
    <x v="0"/>
    <x v="4"/>
    <x v="17"/>
    <x v="2"/>
    <x v="15"/>
    <x v="0"/>
    <x v="28"/>
    <x v="57"/>
    <x v="12"/>
    <x v="10"/>
    <x v="9"/>
    <x v="3"/>
    <x v="2"/>
    <x v="19"/>
    <x v="28"/>
    <x v="50"/>
    <x v="78"/>
  </r>
  <r>
    <x v="53"/>
    <x v="11"/>
    <x v="27"/>
    <x v="50"/>
    <x v="9"/>
    <x v="2"/>
    <x v="21"/>
    <x v="51"/>
    <x v="13"/>
    <x v="4"/>
    <x v="20"/>
    <x v="0"/>
    <x v="4"/>
    <x v="48"/>
    <x v="2"/>
    <x v="15"/>
    <x v="2"/>
    <x v="28"/>
    <x v="57"/>
    <x v="12"/>
    <x v="10"/>
    <x v="9"/>
    <x v="3"/>
    <x v="4"/>
    <x v="19"/>
    <x v="60"/>
    <x v="101"/>
    <x v="78"/>
  </r>
  <r>
    <x v="54"/>
    <x v="11"/>
    <x v="27"/>
    <x v="109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</r>
  <r>
    <x v="55"/>
    <x v="3"/>
    <x v="28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75"/>
  </r>
  <r>
    <x v="55"/>
    <x v="1"/>
    <x v="29"/>
    <x v="24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5"/>
  </r>
  <r>
    <x v="56"/>
    <x v="11"/>
    <x v="27"/>
    <x v="3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1"/>
    <x v="27"/>
    <x v="33"/>
    <x v="9"/>
    <x v="1"/>
    <x v="6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</r>
  <r>
    <x v="58"/>
    <x v="11"/>
    <x v="27"/>
    <x v="133"/>
    <x v="9"/>
    <x v="2"/>
    <x v="31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3"/>
  </r>
  <r>
    <x v="59"/>
    <x v="11"/>
    <x v="27"/>
    <x v="70"/>
    <x v="9"/>
    <x v="0"/>
    <x v="3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</r>
  <r>
    <x v="101"/>
    <x v="11"/>
    <x v="27"/>
    <x v="51"/>
    <x v="9"/>
    <x v="5"/>
    <x v="11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</r>
  <r>
    <x v="60"/>
    <x v="11"/>
    <x v="27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3"/>
    <x v="28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1"/>
    <x v="29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1"/>
    <x v="27"/>
    <x v="132"/>
    <x v="9"/>
    <x v="2"/>
    <x v="6"/>
    <x v="51"/>
    <x v="6"/>
    <x v="4"/>
    <x v="20"/>
    <x v="0"/>
    <x v="4"/>
    <x v="48"/>
    <x v="2"/>
    <x v="15"/>
    <x v="2"/>
    <x v="28"/>
    <x v="57"/>
    <x v="12"/>
    <x v="10"/>
    <x v="9"/>
    <x v="1"/>
    <x v="4"/>
    <x v="19"/>
    <x v="58"/>
    <x v="100"/>
    <x v="137"/>
  </r>
  <r>
    <x v="96"/>
    <x v="11"/>
    <x v="27"/>
    <x v="28"/>
    <x v="9"/>
    <x v="1"/>
    <x v="11"/>
    <x v="51"/>
    <x v="13"/>
    <x v="4"/>
    <x v="20"/>
    <x v="7"/>
    <x v="4"/>
    <x v="31"/>
    <x v="2"/>
    <x v="15"/>
    <x v="16"/>
    <x v="28"/>
    <x v="57"/>
    <x v="12"/>
    <x v="10"/>
    <x v="9"/>
    <x v="9"/>
    <x v="4"/>
    <x v="19"/>
    <x v="0"/>
    <x v="31"/>
    <x v="54"/>
  </r>
  <r>
    <x v="96"/>
    <x v="11"/>
    <x v="27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1"/>
    <x v="27"/>
    <x v="136"/>
    <x v="9"/>
    <x v="1"/>
    <x v="11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4"/>
  </r>
  <r>
    <x v="98"/>
    <x v="11"/>
    <x v="27"/>
    <x v="78"/>
    <x v="9"/>
    <x v="1"/>
    <x v="2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"/>
  </r>
  <r>
    <x v="99"/>
    <x v="11"/>
    <x v="27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60"/>
  </r>
  <r>
    <x v="100"/>
    <x v="11"/>
    <x v="27"/>
    <x v="20"/>
    <x v="9"/>
    <x v="0"/>
    <x v="2"/>
    <x v="51"/>
    <x v="13"/>
    <x v="4"/>
    <x v="20"/>
    <x v="7"/>
    <x v="4"/>
    <x v="15"/>
    <x v="2"/>
    <x v="15"/>
    <x v="0"/>
    <x v="28"/>
    <x v="57"/>
    <x v="12"/>
    <x v="10"/>
    <x v="9"/>
    <x v="9"/>
    <x v="4"/>
    <x v="19"/>
    <x v="17"/>
    <x v="36"/>
    <x v="60"/>
  </r>
  <r>
    <x v="0"/>
    <x v="11"/>
    <x v="27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54"/>
  </r>
  <r>
    <x v="0"/>
    <x v="11"/>
    <x v="27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3"/>
    <x v="24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</r>
  <r>
    <x v="53"/>
    <x v="13"/>
    <x v="24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</r>
  <r>
    <x v="54"/>
    <x v="13"/>
    <x v="24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</r>
  <r>
    <x v="55"/>
    <x v="3"/>
    <x v="25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62"/>
  </r>
  <r>
    <x v="55"/>
    <x v="3"/>
    <x v="26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11"/>
  </r>
  <r>
    <x v="56"/>
    <x v="13"/>
    <x v="24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3"/>
    <x v="24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2"/>
  </r>
  <r>
    <x v="58"/>
    <x v="13"/>
    <x v="24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3"/>
    <x v="24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</r>
  <r>
    <x v="101"/>
    <x v="13"/>
    <x v="24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</r>
  <r>
    <x v="60"/>
    <x v="13"/>
    <x v="24"/>
    <x v="27"/>
    <x v="9"/>
    <x v="3"/>
    <x v="34"/>
    <x v="51"/>
    <x v="13"/>
    <x v="4"/>
    <x v="0"/>
    <x v="7"/>
    <x v="4"/>
    <x v="34"/>
    <x v="2"/>
    <x v="15"/>
    <x v="3"/>
    <x v="22"/>
    <x v="0"/>
    <x v="12"/>
    <x v="10"/>
    <x v="9"/>
    <x v="5"/>
    <x v="2"/>
    <x v="19"/>
    <x v="10"/>
    <x v="49"/>
    <x v="64"/>
  </r>
  <r>
    <x v="60"/>
    <x v="3"/>
    <x v="25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64"/>
  </r>
  <r>
    <x v="60"/>
    <x v="3"/>
    <x v="26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86"/>
  </r>
  <r>
    <x v="102"/>
    <x v="13"/>
    <x v="24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</r>
  <r>
    <x v="96"/>
    <x v="13"/>
    <x v="24"/>
    <x v="28"/>
    <x v="9"/>
    <x v="1"/>
    <x v="11"/>
    <x v="51"/>
    <x v="13"/>
    <x v="4"/>
    <x v="6"/>
    <x v="0"/>
    <x v="4"/>
    <x v="22"/>
    <x v="2"/>
    <x v="15"/>
    <x v="16"/>
    <x v="28"/>
    <x v="57"/>
    <x v="12"/>
    <x v="10"/>
    <x v="9"/>
    <x v="9"/>
    <x v="4"/>
    <x v="19"/>
    <x v="0"/>
    <x v="21"/>
    <x v="142"/>
  </r>
  <r>
    <x v="96"/>
    <x v="13"/>
    <x v="24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3"/>
    <x v="24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55"/>
  </r>
  <r>
    <x v="98"/>
    <x v="13"/>
    <x v="24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"/>
  </r>
  <r>
    <x v="99"/>
    <x v="13"/>
    <x v="24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8"/>
  </r>
  <r>
    <x v="100"/>
    <x v="13"/>
    <x v="24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18"/>
  </r>
  <r>
    <x v="0"/>
    <x v="13"/>
    <x v="24"/>
    <x v="103"/>
    <x v="9"/>
    <x v="13"/>
    <x v="34"/>
    <x v="27"/>
    <x v="13"/>
    <x v="4"/>
    <x v="9"/>
    <x v="7"/>
    <x v="4"/>
    <x v="4"/>
    <x v="2"/>
    <x v="15"/>
    <x v="16"/>
    <x v="28"/>
    <x v="57"/>
    <x v="12"/>
    <x v="10"/>
    <x v="9"/>
    <x v="9"/>
    <x v="4"/>
    <x v="19"/>
    <x v="0"/>
    <x v="3"/>
    <x v="5"/>
  </r>
  <r>
    <x v="0"/>
    <x v="13"/>
    <x v="24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4"/>
    <x v="12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</r>
  <r>
    <x v="53"/>
    <x v="14"/>
    <x v="12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</r>
  <r>
    <x v="54"/>
    <x v="14"/>
    <x v="12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</r>
  <r>
    <x v="55"/>
    <x v="4"/>
    <x v="13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2"/>
  </r>
  <r>
    <x v="55"/>
    <x v="3"/>
    <x v="14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9"/>
  </r>
  <r>
    <x v="56"/>
    <x v="14"/>
    <x v="12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4"/>
    <x v="12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66"/>
  </r>
  <r>
    <x v="58"/>
    <x v="14"/>
    <x v="12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4"/>
    <x v="12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</r>
  <r>
    <x v="101"/>
    <x v="14"/>
    <x v="12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</r>
  <r>
    <x v="60"/>
    <x v="14"/>
    <x v="12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4"/>
    <x v="13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3"/>
    <x v="14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4"/>
    <x v="12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</r>
  <r>
    <x v="96"/>
    <x v="14"/>
    <x v="12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</r>
  <r>
    <x v="96"/>
    <x v="14"/>
    <x v="12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4"/>
    <x v="12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</r>
  <r>
    <x v="98"/>
    <x v="14"/>
    <x v="12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4"/>
    <x v="12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4"/>
    <x v="12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4"/>
    <x v="12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02"/>
  </r>
  <r>
    <x v="0"/>
    <x v="14"/>
    <x v="12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3"/>
    <x v="15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</r>
  <r>
    <x v="53"/>
    <x v="13"/>
    <x v="15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</r>
  <r>
    <x v="54"/>
    <x v="13"/>
    <x v="15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</r>
  <r>
    <x v="55"/>
    <x v="3"/>
    <x v="16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</r>
  <r>
    <x v="55"/>
    <x v="3"/>
    <x v="17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</r>
  <r>
    <x v="56"/>
    <x v="13"/>
    <x v="15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3"/>
    <x v="15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66"/>
  </r>
  <r>
    <x v="58"/>
    <x v="13"/>
    <x v="15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3"/>
    <x v="15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3"/>
  </r>
  <r>
    <x v="101"/>
    <x v="13"/>
    <x v="15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140"/>
  </r>
  <r>
    <x v="60"/>
    <x v="13"/>
    <x v="15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3"/>
    <x v="16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3"/>
    <x v="17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3"/>
    <x v="15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</r>
  <r>
    <x v="96"/>
    <x v="13"/>
    <x v="15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</r>
  <r>
    <x v="96"/>
    <x v="13"/>
    <x v="15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2"/>
  </r>
  <r>
    <x v="97"/>
    <x v="13"/>
    <x v="15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</r>
  <r>
    <x v="98"/>
    <x v="13"/>
    <x v="15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3"/>
    <x v="15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3"/>
    <x v="15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3"/>
    <x v="15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40"/>
  </r>
  <r>
    <x v="0"/>
    <x v="13"/>
    <x v="15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4"/>
    <x v="18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7"/>
  </r>
  <r>
    <x v="53"/>
    <x v="14"/>
    <x v="18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7"/>
  </r>
  <r>
    <x v="54"/>
    <x v="14"/>
    <x v="18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7"/>
  </r>
  <r>
    <x v="55"/>
    <x v="4"/>
    <x v="19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</r>
  <r>
    <x v="55"/>
    <x v="3"/>
    <x v="20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</r>
  <r>
    <x v="56"/>
    <x v="14"/>
    <x v="18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4"/>
    <x v="18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</r>
  <r>
    <x v="58"/>
    <x v="14"/>
    <x v="18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4"/>
    <x v="18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</r>
  <r>
    <x v="101"/>
    <x v="14"/>
    <x v="18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</r>
  <r>
    <x v="60"/>
    <x v="14"/>
    <x v="18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4"/>
    <x v="19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3"/>
    <x v="20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4"/>
    <x v="18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</r>
  <r>
    <x v="96"/>
    <x v="14"/>
    <x v="18"/>
    <x v="28"/>
    <x v="9"/>
    <x v="1"/>
    <x v="34"/>
    <x v="51"/>
    <x v="13"/>
    <x v="4"/>
    <x v="20"/>
    <x v="7"/>
    <x v="4"/>
    <x v="31"/>
    <x v="2"/>
    <x v="15"/>
    <x v="16"/>
    <x v="28"/>
    <x v="57"/>
    <x v="12"/>
    <x v="10"/>
    <x v="9"/>
    <x v="9"/>
    <x v="4"/>
    <x v="19"/>
    <x v="0"/>
    <x v="31"/>
    <x v="63"/>
  </r>
  <r>
    <x v="96"/>
    <x v="14"/>
    <x v="18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</r>
  <r>
    <x v="97"/>
    <x v="14"/>
    <x v="18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</r>
  <r>
    <x v="98"/>
    <x v="14"/>
    <x v="18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4"/>
    <x v="18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4"/>
    <x v="18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4"/>
    <x v="18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31"/>
  </r>
  <r>
    <x v="0"/>
    <x v="14"/>
    <x v="18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52"/>
    <x v="12"/>
    <x v="21"/>
    <x v="111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5"/>
    <x v="2"/>
    <x v="19"/>
    <x v="30"/>
    <x v="50"/>
    <x v="78"/>
  </r>
  <r>
    <x v="53"/>
    <x v="12"/>
    <x v="21"/>
    <x v="50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5"/>
    <x v="4"/>
    <x v="19"/>
    <x v="61"/>
    <x v="101"/>
    <x v="78"/>
  </r>
  <r>
    <x v="54"/>
    <x v="12"/>
    <x v="21"/>
    <x v="109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78"/>
  </r>
  <r>
    <x v="55"/>
    <x v="3"/>
    <x v="22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1"/>
  </r>
  <r>
    <x v="55"/>
    <x v="2"/>
    <x v="23"/>
    <x v="24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42"/>
  </r>
  <r>
    <x v="56"/>
    <x v="12"/>
    <x v="21"/>
    <x v="3"/>
    <x v="9"/>
    <x v="0"/>
    <x v="34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37"/>
  </r>
  <r>
    <x v="57"/>
    <x v="12"/>
    <x v="21"/>
    <x v="33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110"/>
  </r>
  <r>
    <x v="58"/>
    <x v="12"/>
    <x v="21"/>
    <x v="133"/>
    <x v="9"/>
    <x v="2"/>
    <x v="34"/>
    <x v="51"/>
    <x v="13"/>
    <x v="4"/>
    <x v="20"/>
    <x v="7"/>
    <x v="4"/>
    <x v="46"/>
    <x v="2"/>
    <x v="15"/>
    <x v="2"/>
    <x v="28"/>
    <x v="57"/>
    <x v="12"/>
    <x v="10"/>
    <x v="9"/>
    <x v="1"/>
    <x v="4"/>
    <x v="19"/>
    <x v="58"/>
    <x v="99"/>
    <x v="10"/>
  </r>
  <r>
    <x v="59"/>
    <x v="12"/>
    <x v="21"/>
    <x v="70"/>
    <x v="9"/>
    <x v="0"/>
    <x v="0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17"/>
  </r>
  <r>
    <x v="101"/>
    <x v="12"/>
    <x v="21"/>
    <x v="51"/>
    <x v="9"/>
    <x v="5"/>
    <x v="34"/>
    <x v="51"/>
    <x v="13"/>
    <x v="4"/>
    <x v="20"/>
    <x v="7"/>
    <x v="4"/>
    <x v="69"/>
    <x v="2"/>
    <x v="15"/>
    <x v="6"/>
    <x v="28"/>
    <x v="57"/>
    <x v="12"/>
    <x v="10"/>
    <x v="9"/>
    <x v="5"/>
    <x v="2"/>
    <x v="19"/>
    <x v="76"/>
    <x v="107"/>
    <x v="96"/>
  </r>
  <r>
    <x v="60"/>
    <x v="12"/>
    <x v="21"/>
    <x v="27"/>
    <x v="9"/>
    <x v="3"/>
    <x v="34"/>
    <x v="51"/>
    <x v="13"/>
    <x v="4"/>
    <x v="20"/>
    <x v="7"/>
    <x v="4"/>
    <x v="58"/>
    <x v="2"/>
    <x v="15"/>
    <x v="3"/>
    <x v="22"/>
    <x v="0"/>
    <x v="12"/>
    <x v="10"/>
    <x v="9"/>
    <x v="5"/>
    <x v="2"/>
    <x v="19"/>
    <x v="10"/>
    <x v="77"/>
    <x v="131"/>
  </r>
  <r>
    <x v="60"/>
    <x v="3"/>
    <x v="22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1"/>
  </r>
  <r>
    <x v="60"/>
    <x v="2"/>
    <x v="23"/>
    <x v="27"/>
    <x v="9"/>
    <x v="13"/>
    <x v="34"/>
    <x v="51"/>
    <x v="13"/>
    <x v="4"/>
    <x v="20"/>
    <x v="7"/>
    <x v="4"/>
    <x v="1"/>
    <x v="2"/>
    <x v="15"/>
    <x v="16"/>
    <x v="28"/>
    <x v="56"/>
    <x v="12"/>
    <x v="10"/>
    <x v="9"/>
    <x v="9"/>
    <x v="4"/>
    <x v="19"/>
    <x v="69"/>
    <x v="82"/>
    <x v="133"/>
  </r>
  <r>
    <x v="102"/>
    <x v="12"/>
    <x v="21"/>
    <x v="132"/>
    <x v="9"/>
    <x v="2"/>
    <x v="6"/>
    <x v="51"/>
    <x v="6"/>
    <x v="4"/>
    <x v="20"/>
    <x v="7"/>
    <x v="4"/>
    <x v="46"/>
    <x v="2"/>
    <x v="15"/>
    <x v="2"/>
    <x v="28"/>
    <x v="57"/>
    <x v="12"/>
    <x v="10"/>
    <x v="9"/>
    <x v="3"/>
    <x v="4"/>
    <x v="19"/>
    <x v="60"/>
    <x v="100"/>
    <x v="137"/>
  </r>
  <r>
    <x v="96"/>
    <x v="12"/>
    <x v="21"/>
    <x v="28"/>
    <x v="9"/>
    <x v="1"/>
    <x v="34"/>
    <x v="51"/>
    <x v="13"/>
    <x v="4"/>
    <x v="20"/>
    <x v="0"/>
    <x v="4"/>
    <x v="33"/>
    <x v="2"/>
    <x v="15"/>
    <x v="16"/>
    <x v="28"/>
    <x v="57"/>
    <x v="12"/>
    <x v="10"/>
    <x v="9"/>
    <x v="9"/>
    <x v="4"/>
    <x v="19"/>
    <x v="0"/>
    <x v="33"/>
    <x v="63"/>
  </r>
  <r>
    <x v="96"/>
    <x v="12"/>
    <x v="21"/>
    <x v="110"/>
    <x v="9"/>
    <x v="13"/>
    <x v="34"/>
    <x v="51"/>
    <x v="13"/>
    <x v="4"/>
    <x v="20"/>
    <x v="7"/>
    <x v="4"/>
    <x v="1"/>
    <x v="2"/>
    <x v="15"/>
    <x v="1"/>
    <x v="28"/>
    <x v="57"/>
    <x v="12"/>
    <x v="10"/>
    <x v="9"/>
    <x v="1"/>
    <x v="4"/>
    <x v="19"/>
    <x v="39"/>
    <x v="43"/>
    <x v="110"/>
  </r>
  <r>
    <x v="97"/>
    <x v="12"/>
    <x v="21"/>
    <x v="136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81"/>
  </r>
  <r>
    <x v="98"/>
    <x v="12"/>
    <x v="21"/>
    <x v="78"/>
    <x v="9"/>
    <x v="1"/>
    <x v="34"/>
    <x v="51"/>
    <x v="13"/>
    <x v="4"/>
    <x v="20"/>
    <x v="7"/>
    <x v="4"/>
    <x v="31"/>
    <x v="2"/>
    <x v="15"/>
    <x v="1"/>
    <x v="28"/>
    <x v="57"/>
    <x v="12"/>
    <x v="10"/>
    <x v="9"/>
    <x v="1"/>
    <x v="4"/>
    <x v="19"/>
    <x v="39"/>
    <x v="76"/>
    <x v="79"/>
  </r>
  <r>
    <x v="99"/>
    <x v="12"/>
    <x v="21"/>
    <x v="8"/>
    <x v="9"/>
    <x v="0"/>
    <x v="6"/>
    <x v="51"/>
    <x v="13"/>
    <x v="4"/>
    <x v="20"/>
    <x v="7"/>
    <x v="4"/>
    <x v="15"/>
    <x v="2"/>
    <x v="15"/>
    <x v="0"/>
    <x v="28"/>
    <x v="57"/>
    <x v="12"/>
    <x v="10"/>
    <x v="9"/>
    <x v="1"/>
    <x v="4"/>
    <x v="19"/>
    <x v="19"/>
    <x v="38"/>
    <x v="142"/>
  </r>
  <r>
    <x v="100"/>
    <x v="12"/>
    <x v="21"/>
    <x v="20"/>
    <x v="9"/>
    <x v="0"/>
    <x v="34"/>
    <x v="51"/>
    <x v="13"/>
    <x v="4"/>
    <x v="20"/>
    <x v="7"/>
    <x v="4"/>
    <x v="15"/>
    <x v="2"/>
    <x v="15"/>
    <x v="0"/>
    <x v="2"/>
    <x v="57"/>
    <x v="12"/>
    <x v="10"/>
    <x v="9"/>
    <x v="9"/>
    <x v="4"/>
    <x v="19"/>
    <x v="17"/>
    <x v="36"/>
    <x v="142"/>
  </r>
  <r>
    <x v="0"/>
    <x v="12"/>
    <x v="21"/>
    <x v="103"/>
    <x v="9"/>
    <x v="13"/>
    <x v="34"/>
    <x v="27"/>
    <x v="13"/>
    <x v="4"/>
    <x v="20"/>
    <x v="7"/>
    <x v="4"/>
    <x v="8"/>
    <x v="2"/>
    <x v="15"/>
    <x v="16"/>
    <x v="28"/>
    <x v="57"/>
    <x v="12"/>
    <x v="10"/>
    <x v="9"/>
    <x v="9"/>
    <x v="4"/>
    <x v="19"/>
    <x v="0"/>
    <x v="8"/>
    <x v="10"/>
  </r>
  <r>
    <x v="0"/>
    <x v="12"/>
    <x v="21"/>
    <x v="103"/>
    <x v="9"/>
    <x v="13"/>
    <x v="34"/>
    <x v="28"/>
    <x v="13"/>
    <x v="4"/>
    <x v="20"/>
    <x v="7"/>
    <x v="4"/>
    <x v="9"/>
    <x v="2"/>
    <x v="15"/>
    <x v="16"/>
    <x v="28"/>
    <x v="37"/>
    <x v="12"/>
    <x v="10"/>
    <x v="9"/>
    <x v="9"/>
    <x v="4"/>
    <x v="19"/>
    <x v="14"/>
    <x v="24"/>
    <x v="33"/>
  </r>
  <r>
    <x v="47"/>
    <x v="12"/>
    <x v="33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2"/>
    <x v="33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5"/>
  </r>
  <r>
    <x v="49"/>
    <x v="3"/>
    <x v="34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49"/>
    <x v="2"/>
    <x v="3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50"/>
    <x v="12"/>
    <x v="33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2"/>
    <x v="33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</r>
  <r>
    <x v="16"/>
    <x v="12"/>
    <x v="33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</r>
  <r>
    <x v="17"/>
    <x v="12"/>
    <x v="33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</r>
  <r>
    <x v="18"/>
    <x v="12"/>
    <x v="33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3"/>
  </r>
  <r>
    <x v="61"/>
    <x v="12"/>
    <x v="33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</r>
  <r>
    <x v="61"/>
    <x v="3"/>
    <x v="34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</r>
  <r>
    <x v="61"/>
    <x v="2"/>
    <x v="35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2"/>
    <x v="33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</r>
  <r>
    <x v="62"/>
    <x v="3"/>
    <x v="34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</r>
  <r>
    <x v="62"/>
    <x v="2"/>
    <x v="35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2"/>
    <x v="33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</r>
  <r>
    <x v="63"/>
    <x v="3"/>
    <x v="34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</r>
  <r>
    <x v="63"/>
    <x v="2"/>
    <x v="35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2"/>
    <x v="33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</r>
  <r>
    <x v="64"/>
    <x v="3"/>
    <x v="34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</r>
  <r>
    <x v="64"/>
    <x v="2"/>
    <x v="35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2"/>
    <x v="33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</r>
  <r>
    <x v="68"/>
    <x v="12"/>
    <x v="33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</r>
  <r>
    <x v="68"/>
    <x v="3"/>
    <x v="34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</r>
  <r>
    <x v="68"/>
    <x v="2"/>
    <x v="35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2"/>
    <x v="33"/>
    <x v="117"/>
    <x v="9"/>
    <x v="2"/>
    <x v="3"/>
    <x v="51"/>
    <x v="13"/>
    <x v="4"/>
    <x v="4"/>
    <x v="2"/>
    <x v="4"/>
    <x v="35"/>
    <x v="2"/>
    <x v="14"/>
    <x v="16"/>
    <x v="28"/>
    <x v="57"/>
    <x v="12"/>
    <x v="10"/>
    <x v="9"/>
    <x v="9"/>
    <x v="4"/>
    <x v="19"/>
    <x v="0"/>
    <x v="36"/>
    <x v="79"/>
  </r>
  <r>
    <x v="70"/>
    <x v="12"/>
    <x v="33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2"/>
    <x v="33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</r>
  <r>
    <x v="71"/>
    <x v="3"/>
    <x v="34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2"/>
    <x v="35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2"/>
    <x v="33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</r>
  <r>
    <x v="32"/>
    <x v="3"/>
    <x v="34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</r>
  <r>
    <x v="32"/>
    <x v="2"/>
    <x v="35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3"/>
    <x v="34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</r>
  <r>
    <x v="91"/>
    <x v="2"/>
    <x v="35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</r>
  <r>
    <x v="0"/>
    <x v="12"/>
    <x v="33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50"/>
  </r>
  <r>
    <x v="0"/>
    <x v="12"/>
    <x v="33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2"/>
    <x v="33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80"/>
  </r>
  <r>
    <x v="47"/>
    <x v="12"/>
    <x v="36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2"/>
    <x v="36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5"/>
  </r>
  <r>
    <x v="49"/>
    <x v="3"/>
    <x v="3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49"/>
    <x v="2"/>
    <x v="3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50"/>
    <x v="12"/>
    <x v="36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2"/>
    <x v="36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</r>
  <r>
    <x v="16"/>
    <x v="12"/>
    <x v="36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</r>
  <r>
    <x v="17"/>
    <x v="12"/>
    <x v="36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</r>
  <r>
    <x v="18"/>
    <x v="12"/>
    <x v="36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3"/>
  </r>
  <r>
    <x v="61"/>
    <x v="12"/>
    <x v="36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</r>
  <r>
    <x v="61"/>
    <x v="3"/>
    <x v="3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</r>
  <r>
    <x v="61"/>
    <x v="2"/>
    <x v="3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2"/>
    <x v="36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</r>
  <r>
    <x v="62"/>
    <x v="3"/>
    <x v="3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</r>
  <r>
    <x v="62"/>
    <x v="2"/>
    <x v="3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2"/>
    <x v="36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42"/>
  </r>
  <r>
    <x v="63"/>
    <x v="3"/>
    <x v="3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2"/>
  </r>
  <r>
    <x v="63"/>
    <x v="2"/>
    <x v="3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2"/>
    <x v="36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02"/>
  </r>
  <r>
    <x v="64"/>
    <x v="3"/>
    <x v="3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02"/>
  </r>
  <r>
    <x v="64"/>
    <x v="2"/>
    <x v="3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2"/>
    <x v="36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</r>
  <r>
    <x v="68"/>
    <x v="12"/>
    <x v="36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</r>
  <r>
    <x v="68"/>
    <x v="3"/>
    <x v="3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</r>
  <r>
    <x v="68"/>
    <x v="2"/>
    <x v="3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2"/>
    <x v="36"/>
    <x v="117"/>
    <x v="9"/>
    <x v="2"/>
    <x v="3"/>
    <x v="51"/>
    <x v="13"/>
    <x v="4"/>
    <x v="2"/>
    <x v="2"/>
    <x v="4"/>
    <x v="28"/>
    <x v="2"/>
    <x v="14"/>
    <x v="16"/>
    <x v="28"/>
    <x v="57"/>
    <x v="12"/>
    <x v="10"/>
    <x v="9"/>
    <x v="9"/>
    <x v="4"/>
    <x v="19"/>
    <x v="0"/>
    <x v="28"/>
    <x v="79"/>
  </r>
  <r>
    <x v="70"/>
    <x v="12"/>
    <x v="36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2"/>
    <x v="36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</r>
  <r>
    <x v="71"/>
    <x v="3"/>
    <x v="3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2"/>
    <x v="3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2"/>
    <x v="36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</r>
  <r>
    <x v="32"/>
    <x v="3"/>
    <x v="3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</r>
  <r>
    <x v="32"/>
    <x v="2"/>
    <x v="3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3"/>
    <x v="3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91"/>
    <x v="2"/>
    <x v="3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0"/>
    <x v="12"/>
    <x v="36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3"/>
  </r>
  <r>
    <x v="0"/>
    <x v="12"/>
    <x v="36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2"/>
    <x v="36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</r>
  <r>
    <x v="47"/>
    <x v="14"/>
    <x v="39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2"/>
  </r>
  <r>
    <x v="48"/>
    <x v="14"/>
    <x v="39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6"/>
  </r>
  <r>
    <x v="49"/>
    <x v="4"/>
    <x v="4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</r>
  <r>
    <x v="49"/>
    <x v="3"/>
    <x v="4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</r>
  <r>
    <x v="50"/>
    <x v="14"/>
    <x v="39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3"/>
  </r>
  <r>
    <x v="51"/>
    <x v="14"/>
    <x v="39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</r>
  <r>
    <x v="16"/>
    <x v="14"/>
    <x v="39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</r>
  <r>
    <x v="17"/>
    <x v="14"/>
    <x v="39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</r>
  <r>
    <x v="18"/>
    <x v="14"/>
    <x v="39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</r>
  <r>
    <x v="61"/>
    <x v="14"/>
    <x v="39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4"/>
  </r>
  <r>
    <x v="61"/>
    <x v="4"/>
    <x v="4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4"/>
  </r>
  <r>
    <x v="61"/>
    <x v="3"/>
    <x v="41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4"/>
    <x v="39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</r>
  <r>
    <x v="62"/>
    <x v="4"/>
    <x v="4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</r>
  <r>
    <x v="62"/>
    <x v="3"/>
    <x v="41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4"/>
    <x v="39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</r>
  <r>
    <x v="63"/>
    <x v="4"/>
    <x v="4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</r>
  <r>
    <x v="63"/>
    <x v="3"/>
    <x v="41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4"/>
    <x v="39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02"/>
  </r>
  <r>
    <x v="64"/>
    <x v="4"/>
    <x v="4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02"/>
  </r>
  <r>
    <x v="64"/>
    <x v="3"/>
    <x v="41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4"/>
    <x v="39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</r>
  <r>
    <x v="68"/>
    <x v="14"/>
    <x v="39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</r>
  <r>
    <x v="68"/>
    <x v="4"/>
    <x v="4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</r>
  <r>
    <x v="68"/>
    <x v="3"/>
    <x v="41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4"/>
    <x v="39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</r>
  <r>
    <x v="70"/>
    <x v="14"/>
    <x v="39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4"/>
    <x v="39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</r>
  <r>
    <x v="71"/>
    <x v="4"/>
    <x v="4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3"/>
    <x v="41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4"/>
    <x v="39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22"/>
  </r>
  <r>
    <x v="32"/>
    <x v="4"/>
    <x v="4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</r>
  <r>
    <x v="32"/>
    <x v="3"/>
    <x v="41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4"/>
    <x v="4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91"/>
    <x v="3"/>
    <x v="41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</r>
  <r>
    <x v="0"/>
    <x v="14"/>
    <x v="39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9"/>
  </r>
  <r>
    <x v="0"/>
    <x v="14"/>
    <x v="39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4"/>
    <x v="39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80"/>
  </r>
  <r>
    <x v="47"/>
    <x v="11"/>
    <x v="66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1"/>
    <x v="66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46"/>
  </r>
  <r>
    <x v="49"/>
    <x v="2"/>
    <x v="6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</r>
  <r>
    <x v="49"/>
    <x v="2"/>
    <x v="6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</r>
  <r>
    <x v="50"/>
    <x v="11"/>
    <x v="66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</r>
  <r>
    <x v="51"/>
    <x v="11"/>
    <x v="66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</r>
  <r>
    <x v="16"/>
    <x v="11"/>
    <x v="66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</r>
  <r>
    <x v="17"/>
    <x v="11"/>
    <x v="66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</r>
  <r>
    <x v="18"/>
    <x v="11"/>
    <x v="66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</r>
  <r>
    <x v="61"/>
    <x v="11"/>
    <x v="66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</r>
  <r>
    <x v="61"/>
    <x v="2"/>
    <x v="6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</r>
  <r>
    <x v="61"/>
    <x v="2"/>
    <x v="6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1"/>
    <x v="66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</r>
  <r>
    <x v="62"/>
    <x v="2"/>
    <x v="6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</r>
  <r>
    <x v="62"/>
    <x v="2"/>
    <x v="6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1"/>
    <x v="66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42"/>
  </r>
  <r>
    <x v="63"/>
    <x v="2"/>
    <x v="6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2"/>
  </r>
  <r>
    <x v="63"/>
    <x v="2"/>
    <x v="6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1"/>
    <x v="66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</r>
  <r>
    <x v="64"/>
    <x v="2"/>
    <x v="6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</r>
  <r>
    <x v="64"/>
    <x v="2"/>
    <x v="6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1"/>
    <x v="66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6"/>
  </r>
  <r>
    <x v="68"/>
    <x v="11"/>
    <x v="66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0"/>
  </r>
  <r>
    <x v="68"/>
    <x v="2"/>
    <x v="6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</r>
  <r>
    <x v="68"/>
    <x v="2"/>
    <x v="6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1"/>
    <x v="66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</r>
  <r>
    <x v="70"/>
    <x v="11"/>
    <x v="66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1"/>
    <x v="66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</r>
  <r>
    <x v="71"/>
    <x v="2"/>
    <x v="6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</r>
  <r>
    <x v="71"/>
    <x v="2"/>
    <x v="6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1"/>
    <x v="66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</r>
  <r>
    <x v="32"/>
    <x v="2"/>
    <x v="6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</r>
  <r>
    <x v="32"/>
    <x v="2"/>
    <x v="6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2"/>
    <x v="6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91"/>
    <x v="2"/>
    <x v="6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0"/>
    <x v="11"/>
    <x v="66"/>
    <x v="103"/>
    <x v="9"/>
    <x v="13"/>
    <x v="34"/>
    <x v="33"/>
    <x v="13"/>
    <x v="4"/>
    <x v="20"/>
    <x v="7"/>
    <x v="4"/>
    <x v="15"/>
    <x v="2"/>
    <x v="1"/>
    <x v="16"/>
    <x v="28"/>
    <x v="35"/>
    <x v="12"/>
    <x v="10"/>
    <x v="9"/>
    <x v="9"/>
    <x v="4"/>
    <x v="19"/>
    <x v="12"/>
    <x v="30"/>
    <x v="33"/>
  </r>
  <r>
    <x v="0"/>
    <x v="11"/>
    <x v="66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94"/>
  </r>
  <r>
    <x v="47"/>
    <x v="13"/>
    <x v="69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3"/>
    <x v="69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</r>
  <r>
    <x v="49"/>
    <x v="3"/>
    <x v="7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</r>
  <r>
    <x v="49"/>
    <x v="3"/>
    <x v="7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</r>
  <r>
    <x v="50"/>
    <x v="13"/>
    <x v="69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3"/>
    <x v="69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56"/>
  </r>
  <r>
    <x v="16"/>
    <x v="13"/>
    <x v="69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4"/>
  </r>
  <r>
    <x v="17"/>
    <x v="13"/>
    <x v="69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4"/>
  </r>
  <r>
    <x v="18"/>
    <x v="13"/>
    <x v="69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4"/>
  </r>
  <r>
    <x v="61"/>
    <x v="13"/>
    <x v="69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</r>
  <r>
    <x v="61"/>
    <x v="3"/>
    <x v="7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</r>
  <r>
    <x v="61"/>
    <x v="3"/>
    <x v="71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3"/>
    <x v="69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</r>
  <r>
    <x v="62"/>
    <x v="3"/>
    <x v="7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</r>
  <r>
    <x v="62"/>
    <x v="3"/>
    <x v="71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3"/>
    <x v="69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</r>
  <r>
    <x v="63"/>
    <x v="3"/>
    <x v="7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</r>
  <r>
    <x v="63"/>
    <x v="3"/>
    <x v="71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3"/>
    <x v="69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</r>
  <r>
    <x v="64"/>
    <x v="3"/>
    <x v="7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</r>
  <r>
    <x v="64"/>
    <x v="3"/>
    <x v="71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3"/>
    <x v="69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6"/>
  </r>
  <r>
    <x v="68"/>
    <x v="13"/>
    <x v="69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</r>
  <r>
    <x v="68"/>
    <x v="3"/>
    <x v="7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</r>
  <r>
    <x v="68"/>
    <x v="3"/>
    <x v="71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3"/>
    <x v="69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</r>
  <r>
    <x v="70"/>
    <x v="13"/>
    <x v="69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3"/>
    <x v="69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</r>
  <r>
    <x v="71"/>
    <x v="3"/>
    <x v="7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</r>
  <r>
    <x v="71"/>
    <x v="3"/>
    <x v="71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3"/>
    <x v="69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</r>
  <r>
    <x v="32"/>
    <x v="3"/>
    <x v="7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</r>
  <r>
    <x v="32"/>
    <x v="3"/>
    <x v="71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3"/>
    <x v="7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91"/>
    <x v="3"/>
    <x v="71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0"/>
    <x v="13"/>
    <x v="69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22"/>
  </r>
  <r>
    <x v="0"/>
    <x v="13"/>
    <x v="69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3"/>
    <x v="69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94"/>
  </r>
  <r>
    <x v="47"/>
    <x v="12"/>
    <x v="75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2"/>
  </r>
  <r>
    <x v="48"/>
    <x v="12"/>
    <x v="75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</r>
  <r>
    <x v="49"/>
    <x v="3"/>
    <x v="7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5"/>
  </r>
  <r>
    <x v="49"/>
    <x v="2"/>
    <x v="77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5"/>
  </r>
  <r>
    <x v="50"/>
    <x v="12"/>
    <x v="75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3"/>
  </r>
  <r>
    <x v="51"/>
    <x v="12"/>
    <x v="75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</r>
  <r>
    <x v="16"/>
    <x v="12"/>
    <x v="75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</r>
  <r>
    <x v="17"/>
    <x v="12"/>
    <x v="75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</r>
  <r>
    <x v="18"/>
    <x v="12"/>
    <x v="75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112"/>
  </r>
  <r>
    <x v="61"/>
    <x v="12"/>
    <x v="75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7"/>
  </r>
  <r>
    <x v="61"/>
    <x v="3"/>
    <x v="76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7"/>
  </r>
  <r>
    <x v="61"/>
    <x v="2"/>
    <x v="77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2"/>
    <x v="75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7"/>
  </r>
  <r>
    <x v="62"/>
    <x v="3"/>
    <x v="76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7"/>
  </r>
  <r>
    <x v="62"/>
    <x v="2"/>
    <x v="77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2"/>
    <x v="75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63"/>
  </r>
  <r>
    <x v="63"/>
    <x v="3"/>
    <x v="76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3"/>
  </r>
  <r>
    <x v="63"/>
    <x v="2"/>
    <x v="77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2"/>
    <x v="75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</r>
  <r>
    <x v="64"/>
    <x v="3"/>
    <x v="76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</r>
  <r>
    <x v="64"/>
    <x v="2"/>
    <x v="77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2"/>
    <x v="75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</r>
  <r>
    <x v="68"/>
    <x v="12"/>
    <x v="75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1"/>
  </r>
  <r>
    <x v="68"/>
    <x v="3"/>
    <x v="76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1"/>
  </r>
  <r>
    <x v="68"/>
    <x v="2"/>
    <x v="77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2"/>
    <x v="75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</r>
  <r>
    <x v="70"/>
    <x v="12"/>
    <x v="75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2"/>
    <x v="75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</r>
  <r>
    <x v="71"/>
    <x v="3"/>
    <x v="76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2"/>
    <x v="77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2"/>
    <x v="75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7"/>
  </r>
  <r>
    <x v="32"/>
    <x v="3"/>
    <x v="76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7"/>
  </r>
  <r>
    <x v="32"/>
    <x v="2"/>
    <x v="77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3"/>
    <x v="76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0"/>
  </r>
  <r>
    <x v="91"/>
    <x v="2"/>
    <x v="77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0"/>
    <x v="12"/>
    <x v="75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9"/>
  </r>
  <r>
    <x v="0"/>
    <x v="12"/>
    <x v="75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2"/>
    <x v="75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71"/>
  </r>
  <r>
    <x v="47"/>
    <x v="10"/>
    <x v="78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0"/>
    <x v="78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</r>
  <r>
    <x v="49"/>
    <x v="2"/>
    <x v="7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</r>
  <r>
    <x v="49"/>
    <x v="1"/>
    <x v="8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</r>
  <r>
    <x v="50"/>
    <x v="10"/>
    <x v="78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0"/>
    <x v="78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</r>
  <r>
    <x v="16"/>
    <x v="10"/>
    <x v="78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4"/>
  </r>
  <r>
    <x v="17"/>
    <x v="10"/>
    <x v="78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4"/>
  </r>
  <r>
    <x v="18"/>
    <x v="10"/>
    <x v="78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84"/>
  </r>
  <r>
    <x v="61"/>
    <x v="10"/>
    <x v="78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42"/>
  </r>
  <r>
    <x v="61"/>
    <x v="2"/>
    <x v="79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2"/>
  </r>
  <r>
    <x v="61"/>
    <x v="1"/>
    <x v="80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0"/>
    <x v="78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</r>
  <r>
    <x v="62"/>
    <x v="2"/>
    <x v="79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</r>
  <r>
    <x v="62"/>
    <x v="1"/>
    <x v="80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0"/>
    <x v="78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24"/>
  </r>
  <r>
    <x v="63"/>
    <x v="2"/>
    <x v="79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24"/>
  </r>
  <r>
    <x v="63"/>
    <x v="1"/>
    <x v="80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0"/>
    <x v="78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120"/>
  </r>
  <r>
    <x v="64"/>
    <x v="2"/>
    <x v="79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20"/>
  </r>
  <r>
    <x v="64"/>
    <x v="1"/>
    <x v="80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0"/>
    <x v="78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3"/>
  </r>
  <r>
    <x v="68"/>
    <x v="10"/>
    <x v="78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100"/>
  </r>
  <r>
    <x v="68"/>
    <x v="2"/>
    <x v="79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</r>
  <r>
    <x v="68"/>
    <x v="1"/>
    <x v="80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0"/>
    <x v="78"/>
    <x v="117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</r>
  <r>
    <x v="70"/>
    <x v="10"/>
    <x v="78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0"/>
    <x v="78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76"/>
  </r>
  <r>
    <x v="71"/>
    <x v="2"/>
    <x v="79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1"/>
    <x v="80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0"/>
    <x v="78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42"/>
  </r>
  <r>
    <x v="32"/>
    <x v="2"/>
    <x v="79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2"/>
  </r>
  <r>
    <x v="32"/>
    <x v="1"/>
    <x v="80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2"/>
    <x v="79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</r>
  <r>
    <x v="91"/>
    <x v="1"/>
    <x v="80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</r>
  <r>
    <x v="0"/>
    <x v="10"/>
    <x v="78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142"/>
  </r>
  <r>
    <x v="0"/>
    <x v="10"/>
    <x v="78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0"/>
    <x v="78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47"/>
  </r>
  <r>
    <x v="47"/>
    <x v="14"/>
    <x v="87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4"/>
    <x v="87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63"/>
  </r>
  <r>
    <x v="49"/>
    <x v="4"/>
    <x v="8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49"/>
    <x v="3"/>
    <x v="8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50"/>
    <x v="14"/>
    <x v="87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4"/>
    <x v="87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8"/>
  </r>
  <r>
    <x v="16"/>
    <x v="14"/>
    <x v="87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61"/>
  </r>
  <r>
    <x v="17"/>
    <x v="14"/>
    <x v="87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61"/>
  </r>
  <r>
    <x v="18"/>
    <x v="14"/>
    <x v="87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61"/>
  </r>
  <r>
    <x v="61"/>
    <x v="14"/>
    <x v="87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2"/>
  </r>
  <r>
    <x v="61"/>
    <x v="4"/>
    <x v="88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2"/>
  </r>
  <r>
    <x v="61"/>
    <x v="3"/>
    <x v="89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4"/>
    <x v="87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122"/>
  </r>
  <r>
    <x v="62"/>
    <x v="4"/>
    <x v="88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22"/>
  </r>
  <r>
    <x v="62"/>
    <x v="3"/>
    <x v="89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4"/>
    <x v="87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124"/>
  </r>
  <r>
    <x v="63"/>
    <x v="4"/>
    <x v="88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24"/>
  </r>
  <r>
    <x v="63"/>
    <x v="3"/>
    <x v="89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4"/>
    <x v="87"/>
    <x v="69"/>
    <x v="9"/>
    <x v="3"/>
    <x v="28"/>
    <x v="7"/>
    <x v="13"/>
    <x v="4"/>
    <x v="20"/>
    <x v="0"/>
    <x v="4"/>
    <x v="33"/>
    <x v="2"/>
    <x v="14"/>
    <x v="6"/>
    <x v="28"/>
    <x v="3"/>
    <x v="12"/>
    <x v="10"/>
    <x v="9"/>
    <x v="5"/>
    <x v="2"/>
    <x v="19"/>
    <x v="69"/>
    <x v="102"/>
    <x v="8"/>
  </r>
  <r>
    <x v="64"/>
    <x v="4"/>
    <x v="88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8"/>
  </r>
  <r>
    <x v="64"/>
    <x v="3"/>
    <x v="89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4"/>
    <x v="87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66"/>
  </r>
  <r>
    <x v="68"/>
    <x v="14"/>
    <x v="87"/>
    <x v="74"/>
    <x v="9"/>
    <x v="1"/>
    <x v="16"/>
    <x v="18"/>
    <x v="13"/>
    <x v="4"/>
    <x v="20"/>
    <x v="0"/>
    <x v="4"/>
    <x v="25"/>
    <x v="2"/>
    <x v="14"/>
    <x v="3"/>
    <x v="28"/>
    <x v="8"/>
    <x v="12"/>
    <x v="10"/>
    <x v="9"/>
    <x v="3"/>
    <x v="2"/>
    <x v="19"/>
    <x v="49"/>
    <x v="78"/>
    <x v="65"/>
  </r>
  <r>
    <x v="68"/>
    <x v="4"/>
    <x v="88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65"/>
  </r>
  <r>
    <x v="68"/>
    <x v="3"/>
    <x v="89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4"/>
    <x v="87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5"/>
  </r>
  <r>
    <x v="70"/>
    <x v="14"/>
    <x v="87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1"/>
    <x v="4"/>
    <x v="19"/>
    <x v="56"/>
    <x v="62"/>
    <x v="109"/>
  </r>
  <r>
    <x v="71"/>
    <x v="14"/>
    <x v="87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1"/>
    <x v="4"/>
    <x v="19"/>
    <x v="29"/>
    <x v="32"/>
    <x v="68"/>
  </r>
  <r>
    <x v="71"/>
    <x v="4"/>
    <x v="88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</r>
  <r>
    <x v="71"/>
    <x v="3"/>
    <x v="89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32"/>
    <x v="14"/>
    <x v="87"/>
    <x v="9"/>
    <x v="9"/>
    <x v="13"/>
    <x v="34"/>
    <x v="51"/>
    <x v="13"/>
    <x v="4"/>
    <x v="20"/>
    <x v="7"/>
    <x v="4"/>
    <x v="1"/>
    <x v="2"/>
    <x v="14"/>
    <x v="5"/>
    <x v="17"/>
    <x v="6"/>
    <x v="12"/>
    <x v="10"/>
    <x v="9"/>
    <x v="6"/>
    <x v="2"/>
    <x v="19"/>
    <x v="64"/>
    <x v="71"/>
    <x v="122"/>
  </r>
  <r>
    <x v="32"/>
    <x v="4"/>
    <x v="88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</r>
  <r>
    <x v="32"/>
    <x v="3"/>
    <x v="89"/>
    <x v="9"/>
    <x v="9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4"/>
    <x v="88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4"/>
  </r>
  <r>
    <x v="91"/>
    <x v="3"/>
    <x v="89"/>
    <x v="131"/>
    <x v="9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0"/>
  </r>
  <r>
    <x v="0"/>
    <x v="14"/>
    <x v="87"/>
    <x v="103"/>
    <x v="9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69"/>
  </r>
  <r>
    <x v="0"/>
    <x v="14"/>
    <x v="87"/>
    <x v="103"/>
    <x v="9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4"/>
    <x v="87"/>
    <x v="103"/>
    <x v="9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27"/>
  </r>
  <r>
    <x v="47"/>
    <x v="10"/>
    <x v="81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0"/>
    <x v="81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56"/>
  </r>
  <r>
    <x v="49"/>
    <x v="2"/>
    <x v="8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49"/>
    <x v="1"/>
    <x v="83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50"/>
    <x v="10"/>
    <x v="81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0"/>
  </r>
  <r>
    <x v="51"/>
    <x v="10"/>
    <x v="81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</r>
  <r>
    <x v="16"/>
    <x v="10"/>
    <x v="81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112"/>
  </r>
  <r>
    <x v="17"/>
    <x v="10"/>
    <x v="81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</r>
  <r>
    <x v="18"/>
    <x v="10"/>
    <x v="81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112"/>
  </r>
  <r>
    <x v="61"/>
    <x v="10"/>
    <x v="81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122"/>
  </r>
  <r>
    <x v="61"/>
    <x v="2"/>
    <x v="82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22"/>
  </r>
  <r>
    <x v="61"/>
    <x v="1"/>
    <x v="83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0"/>
    <x v="81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122"/>
  </r>
  <r>
    <x v="62"/>
    <x v="2"/>
    <x v="82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22"/>
  </r>
  <r>
    <x v="62"/>
    <x v="1"/>
    <x v="83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0"/>
    <x v="81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52"/>
  </r>
  <r>
    <x v="63"/>
    <x v="2"/>
    <x v="82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52"/>
  </r>
  <r>
    <x v="63"/>
    <x v="1"/>
    <x v="83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0"/>
    <x v="81"/>
    <x v="69"/>
    <x v="9"/>
    <x v="3"/>
    <x v="28"/>
    <x v="7"/>
    <x v="13"/>
    <x v="4"/>
    <x v="20"/>
    <x v="0"/>
    <x v="4"/>
    <x v="33"/>
    <x v="2"/>
    <x v="14"/>
    <x v="5"/>
    <x v="28"/>
    <x v="3"/>
    <x v="12"/>
    <x v="10"/>
    <x v="9"/>
    <x v="5"/>
    <x v="2"/>
    <x v="19"/>
    <x v="57"/>
    <x v="91"/>
    <x v="68"/>
  </r>
  <r>
    <x v="64"/>
    <x v="2"/>
    <x v="82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68"/>
  </r>
  <r>
    <x v="64"/>
    <x v="1"/>
    <x v="83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0"/>
    <x v="81"/>
    <x v="92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9"/>
    <x v="4"/>
    <x v="19"/>
    <x v="35"/>
    <x v="39"/>
    <x v="66"/>
  </r>
  <r>
    <x v="68"/>
    <x v="10"/>
    <x v="81"/>
    <x v="74"/>
    <x v="9"/>
    <x v="1"/>
    <x v="16"/>
    <x v="18"/>
    <x v="13"/>
    <x v="4"/>
    <x v="20"/>
    <x v="0"/>
    <x v="4"/>
    <x v="25"/>
    <x v="2"/>
    <x v="14"/>
    <x v="2"/>
    <x v="28"/>
    <x v="8"/>
    <x v="12"/>
    <x v="10"/>
    <x v="9"/>
    <x v="3"/>
    <x v="2"/>
    <x v="19"/>
    <x v="29"/>
    <x v="60"/>
    <x v="100"/>
  </r>
  <r>
    <x v="68"/>
    <x v="2"/>
    <x v="82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00"/>
  </r>
  <r>
    <x v="68"/>
    <x v="1"/>
    <x v="83"/>
    <x v="74"/>
    <x v="9"/>
    <x v="13"/>
    <x v="34"/>
    <x v="27"/>
    <x v="13"/>
    <x v="4"/>
    <x v="20"/>
    <x v="7"/>
    <x v="4"/>
    <x v="8"/>
    <x v="2"/>
    <x v="14"/>
    <x v="16"/>
    <x v="28"/>
    <x v="48"/>
    <x v="12"/>
    <x v="10"/>
    <x v="9"/>
    <x v="9"/>
    <x v="4"/>
    <x v="19"/>
    <x v="34"/>
    <x v="45"/>
    <x v="14"/>
  </r>
  <r>
    <x v="69"/>
    <x v="10"/>
    <x v="81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</r>
  <r>
    <x v="70"/>
    <x v="10"/>
    <x v="81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9"/>
    <x v="4"/>
    <x v="19"/>
    <x v="54"/>
    <x v="60"/>
    <x v="109"/>
  </r>
  <r>
    <x v="71"/>
    <x v="10"/>
    <x v="81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9"/>
    <x v="4"/>
    <x v="19"/>
    <x v="27"/>
    <x v="30"/>
    <x v="76"/>
  </r>
  <r>
    <x v="71"/>
    <x v="2"/>
    <x v="82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76"/>
  </r>
  <r>
    <x v="71"/>
    <x v="1"/>
    <x v="83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73"/>
    <x v="10"/>
    <x v="81"/>
    <x v="73"/>
    <x v="10"/>
    <x v="13"/>
    <x v="34"/>
    <x v="51"/>
    <x v="13"/>
    <x v="4"/>
    <x v="20"/>
    <x v="7"/>
    <x v="4"/>
    <x v="1"/>
    <x v="2"/>
    <x v="14"/>
    <x v="1"/>
    <x v="5"/>
    <x v="57"/>
    <x v="5"/>
    <x v="10"/>
    <x v="9"/>
    <x v="9"/>
    <x v="4"/>
    <x v="19"/>
    <x v="35"/>
    <x v="39"/>
    <x v="53"/>
  </r>
  <r>
    <x v="32"/>
    <x v="10"/>
    <x v="81"/>
    <x v="9"/>
    <x v="10"/>
    <x v="13"/>
    <x v="34"/>
    <x v="51"/>
    <x v="13"/>
    <x v="4"/>
    <x v="20"/>
    <x v="7"/>
    <x v="4"/>
    <x v="1"/>
    <x v="2"/>
    <x v="14"/>
    <x v="5"/>
    <x v="17"/>
    <x v="6"/>
    <x v="12"/>
    <x v="10"/>
    <x v="9"/>
    <x v="5"/>
    <x v="2"/>
    <x v="19"/>
    <x v="62"/>
    <x v="69"/>
    <x v="122"/>
  </r>
  <r>
    <x v="32"/>
    <x v="2"/>
    <x v="82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</r>
  <r>
    <x v="32"/>
    <x v="1"/>
    <x v="83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2"/>
    <x v="82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</r>
  <r>
    <x v="91"/>
    <x v="1"/>
    <x v="83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0"/>
    <x v="10"/>
    <x v="81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50"/>
  </r>
  <r>
    <x v="0"/>
    <x v="10"/>
    <x v="81"/>
    <x v="103"/>
    <x v="10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0"/>
    <x v="81"/>
    <x v="103"/>
    <x v="10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121"/>
  </r>
  <r>
    <x v="47"/>
    <x v="13"/>
    <x v="84"/>
    <x v="33"/>
    <x v="9"/>
    <x v="2"/>
    <x v="3"/>
    <x v="51"/>
    <x v="1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110"/>
  </r>
  <r>
    <x v="48"/>
    <x v="13"/>
    <x v="84"/>
    <x v="102"/>
    <x v="9"/>
    <x v="2"/>
    <x v="5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56"/>
  </r>
  <r>
    <x v="49"/>
    <x v="3"/>
    <x v="8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49"/>
    <x v="3"/>
    <x v="8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50"/>
    <x v="13"/>
    <x v="84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</r>
  <r>
    <x v="51"/>
    <x v="13"/>
    <x v="84"/>
    <x v="112"/>
    <x v="9"/>
    <x v="3"/>
    <x v="34"/>
    <x v="51"/>
    <x v="13"/>
    <x v="4"/>
    <x v="20"/>
    <x v="2"/>
    <x v="4"/>
    <x v="61"/>
    <x v="2"/>
    <x v="14"/>
    <x v="16"/>
    <x v="28"/>
    <x v="57"/>
    <x v="12"/>
    <x v="10"/>
    <x v="9"/>
    <x v="9"/>
    <x v="4"/>
    <x v="19"/>
    <x v="0"/>
    <x v="68"/>
    <x v="77"/>
  </r>
  <r>
    <x v="16"/>
    <x v="13"/>
    <x v="84"/>
    <x v="142"/>
    <x v="9"/>
    <x v="4"/>
    <x v="10"/>
    <x v="51"/>
    <x v="13"/>
    <x v="4"/>
    <x v="20"/>
    <x v="2"/>
    <x v="4"/>
    <x v="67"/>
    <x v="2"/>
    <x v="14"/>
    <x v="16"/>
    <x v="28"/>
    <x v="57"/>
    <x v="12"/>
    <x v="10"/>
    <x v="9"/>
    <x v="9"/>
    <x v="4"/>
    <x v="19"/>
    <x v="0"/>
    <x v="83"/>
    <x v="83"/>
  </r>
  <r>
    <x v="17"/>
    <x v="13"/>
    <x v="84"/>
    <x v="16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</r>
  <r>
    <x v="18"/>
    <x v="13"/>
    <x v="84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83"/>
  </r>
  <r>
    <x v="61"/>
    <x v="13"/>
    <x v="84"/>
    <x v="62"/>
    <x v="9"/>
    <x v="2"/>
    <x v="9"/>
    <x v="11"/>
    <x v="13"/>
    <x v="4"/>
    <x v="20"/>
    <x v="2"/>
    <x v="4"/>
    <x v="26"/>
    <x v="2"/>
    <x v="14"/>
    <x v="16"/>
    <x v="28"/>
    <x v="57"/>
    <x v="12"/>
    <x v="10"/>
    <x v="9"/>
    <x v="9"/>
    <x v="4"/>
    <x v="19"/>
    <x v="0"/>
    <x v="26"/>
    <x v="59"/>
  </r>
  <r>
    <x v="61"/>
    <x v="3"/>
    <x v="85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59"/>
  </r>
  <r>
    <x v="61"/>
    <x v="3"/>
    <x v="86"/>
    <x v="62"/>
    <x v="9"/>
    <x v="13"/>
    <x v="34"/>
    <x v="38"/>
    <x v="13"/>
    <x v="4"/>
    <x v="20"/>
    <x v="7"/>
    <x v="4"/>
    <x v="23"/>
    <x v="2"/>
    <x v="14"/>
    <x v="16"/>
    <x v="28"/>
    <x v="57"/>
    <x v="12"/>
    <x v="10"/>
    <x v="9"/>
    <x v="9"/>
    <x v="4"/>
    <x v="19"/>
    <x v="0"/>
    <x v="23"/>
    <x v="14"/>
  </r>
  <r>
    <x v="62"/>
    <x v="13"/>
    <x v="84"/>
    <x v="2"/>
    <x v="9"/>
    <x v="2"/>
    <x v="7"/>
    <x v="13"/>
    <x v="13"/>
    <x v="4"/>
    <x v="20"/>
    <x v="2"/>
    <x v="4"/>
    <x v="30"/>
    <x v="2"/>
    <x v="14"/>
    <x v="16"/>
    <x v="28"/>
    <x v="57"/>
    <x v="12"/>
    <x v="10"/>
    <x v="9"/>
    <x v="9"/>
    <x v="4"/>
    <x v="19"/>
    <x v="0"/>
    <x v="30"/>
    <x v="59"/>
  </r>
  <r>
    <x v="62"/>
    <x v="3"/>
    <x v="85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59"/>
  </r>
  <r>
    <x v="62"/>
    <x v="3"/>
    <x v="86"/>
    <x v="2"/>
    <x v="9"/>
    <x v="13"/>
    <x v="34"/>
    <x v="36"/>
    <x v="13"/>
    <x v="4"/>
    <x v="20"/>
    <x v="7"/>
    <x v="4"/>
    <x v="20"/>
    <x v="2"/>
    <x v="14"/>
    <x v="16"/>
    <x v="28"/>
    <x v="57"/>
    <x v="12"/>
    <x v="10"/>
    <x v="9"/>
    <x v="9"/>
    <x v="4"/>
    <x v="19"/>
    <x v="0"/>
    <x v="19"/>
    <x v="14"/>
  </r>
  <r>
    <x v="63"/>
    <x v="13"/>
    <x v="84"/>
    <x v="30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3"/>
    <x v="2"/>
    <x v="19"/>
    <x v="38"/>
    <x v="42"/>
    <x v="52"/>
  </r>
  <r>
    <x v="63"/>
    <x v="3"/>
    <x v="85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52"/>
  </r>
  <r>
    <x v="63"/>
    <x v="3"/>
    <x v="86"/>
    <x v="30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64"/>
    <x v="13"/>
    <x v="84"/>
    <x v="69"/>
    <x v="9"/>
    <x v="3"/>
    <x v="28"/>
    <x v="7"/>
    <x v="13"/>
    <x v="4"/>
    <x v="20"/>
    <x v="0"/>
    <x v="4"/>
    <x v="33"/>
    <x v="2"/>
    <x v="14"/>
    <x v="5"/>
    <x v="28"/>
    <x v="3"/>
    <x v="12"/>
    <x v="10"/>
    <x v="9"/>
    <x v="5"/>
    <x v="2"/>
    <x v="19"/>
    <x v="57"/>
    <x v="91"/>
    <x v="68"/>
  </r>
  <r>
    <x v="64"/>
    <x v="3"/>
    <x v="85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68"/>
  </r>
  <r>
    <x v="64"/>
    <x v="3"/>
    <x v="86"/>
    <x v="69"/>
    <x v="9"/>
    <x v="13"/>
    <x v="34"/>
    <x v="42"/>
    <x v="13"/>
    <x v="4"/>
    <x v="20"/>
    <x v="7"/>
    <x v="4"/>
    <x v="31"/>
    <x v="2"/>
    <x v="14"/>
    <x v="16"/>
    <x v="28"/>
    <x v="53"/>
    <x v="12"/>
    <x v="10"/>
    <x v="9"/>
    <x v="9"/>
    <x v="4"/>
    <x v="19"/>
    <x v="45"/>
    <x v="80"/>
    <x v="14"/>
  </r>
  <r>
    <x v="65"/>
    <x v="13"/>
    <x v="84"/>
    <x v="92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9"/>
    <x v="4"/>
    <x v="19"/>
    <x v="35"/>
    <x v="39"/>
    <x v="66"/>
  </r>
  <r>
    <x v="68"/>
    <x v="13"/>
    <x v="84"/>
    <x v="74"/>
    <x v="9"/>
    <x v="1"/>
    <x v="16"/>
    <x v="18"/>
    <x v="13"/>
    <x v="4"/>
    <x v="20"/>
    <x v="0"/>
    <x v="4"/>
    <x v="25"/>
    <x v="2"/>
    <x v="14"/>
    <x v="16"/>
    <x v="28"/>
    <x v="57"/>
    <x v="12"/>
    <x v="10"/>
    <x v="9"/>
    <x v="9"/>
    <x v="4"/>
    <x v="19"/>
    <x v="0"/>
    <x v="25"/>
    <x v="65"/>
  </r>
  <r>
    <x v="68"/>
    <x v="3"/>
    <x v="85"/>
    <x v="74"/>
    <x v="9"/>
    <x v="13"/>
    <x v="34"/>
    <x v="27"/>
    <x v="13"/>
    <x v="4"/>
    <x v="20"/>
    <x v="7"/>
    <x v="4"/>
    <x v="8"/>
    <x v="2"/>
    <x v="14"/>
    <x v="16"/>
    <x v="28"/>
    <x v="57"/>
    <x v="12"/>
    <x v="10"/>
    <x v="9"/>
    <x v="9"/>
    <x v="4"/>
    <x v="19"/>
    <x v="0"/>
    <x v="8"/>
    <x v="65"/>
  </r>
  <r>
    <x v="68"/>
    <x v="3"/>
    <x v="86"/>
    <x v="74"/>
    <x v="9"/>
    <x v="13"/>
    <x v="34"/>
    <x v="27"/>
    <x v="13"/>
    <x v="4"/>
    <x v="20"/>
    <x v="7"/>
    <x v="4"/>
    <x v="8"/>
    <x v="2"/>
    <x v="14"/>
    <x v="16"/>
    <x v="28"/>
    <x v="57"/>
    <x v="12"/>
    <x v="10"/>
    <x v="9"/>
    <x v="9"/>
    <x v="4"/>
    <x v="19"/>
    <x v="0"/>
    <x v="8"/>
    <x v="14"/>
  </r>
  <r>
    <x v="68"/>
    <x v="13"/>
    <x v="84"/>
    <x v="74"/>
    <x v="9"/>
    <x v="13"/>
    <x v="34"/>
    <x v="51"/>
    <x v="13"/>
    <x v="4"/>
    <x v="20"/>
    <x v="7"/>
    <x v="4"/>
    <x v="1"/>
    <x v="2"/>
    <x v="14"/>
    <x v="2"/>
    <x v="28"/>
    <x v="8"/>
    <x v="12"/>
    <x v="5"/>
    <x v="9"/>
    <x v="3"/>
    <x v="2"/>
    <x v="19"/>
    <x v="24"/>
    <x v="26"/>
    <x v="91"/>
  </r>
  <r>
    <x v="68"/>
    <x v="3"/>
    <x v="85"/>
    <x v="74"/>
    <x v="9"/>
    <x v="13"/>
    <x v="34"/>
    <x v="51"/>
    <x v="13"/>
    <x v="4"/>
    <x v="20"/>
    <x v="7"/>
    <x v="4"/>
    <x v="1"/>
    <x v="2"/>
    <x v="14"/>
    <x v="16"/>
    <x v="28"/>
    <x v="48"/>
    <x v="12"/>
    <x v="7"/>
    <x v="9"/>
    <x v="9"/>
    <x v="4"/>
    <x v="19"/>
    <x v="32"/>
    <x v="35"/>
    <x v="91"/>
  </r>
  <r>
    <x v="68"/>
    <x v="3"/>
    <x v="86"/>
    <x v="74"/>
    <x v="9"/>
    <x v="13"/>
    <x v="34"/>
    <x v="51"/>
    <x v="13"/>
    <x v="4"/>
    <x v="20"/>
    <x v="7"/>
    <x v="4"/>
    <x v="1"/>
    <x v="2"/>
    <x v="14"/>
    <x v="16"/>
    <x v="28"/>
    <x v="48"/>
    <x v="12"/>
    <x v="10"/>
    <x v="9"/>
    <x v="9"/>
    <x v="4"/>
    <x v="19"/>
    <x v="34"/>
    <x v="37"/>
    <x v="14"/>
  </r>
  <r>
    <x v="69"/>
    <x v="13"/>
    <x v="84"/>
    <x v="117"/>
    <x v="9"/>
    <x v="2"/>
    <x v="3"/>
    <x v="51"/>
    <x v="3"/>
    <x v="4"/>
    <x v="20"/>
    <x v="2"/>
    <x v="4"/>
    <x v="50"/>
    <x v="2"/>
    <x v="14"/>
    <x v="16"/>
    <x v="28"/>
    <x v="57"/>
    <x v="12"/>
    <x v="10"/>
    <x v="9"/>
    <x v="9"/>
    <x v="4"/>
    <x v="19"/>
    <x v="0"/>
    <x v="52"/>
    <x v="92"/>
  </r>
  <r>
    <x v="70"/>
    <x v="13"/>
    <x v="84"/>
    <x v="134"/>
    <x v="9"/>
    <x v="13"/>
    <x v="34"/>
    <x v="51"/>
    <x v="13"/>
    <x v="4"/>
    <x v="20"/>
    <x v="7"/>
    <x v="4"/>
    <x v="1"/>
    <x v="2"/>
    <x v="14"/>
    <x v="2"/>
    <x v="11"/>
    <x v="57"/>
    <x v="8"/>
    <x v="10"/>
    <x v="9"/>
    <x v="9"/>
    <x v="4"/>
    <x v="19"/>
    <x v="54"/>
    <x v="60"/>
    <x v="109"/>
  </r>
  <r>
    <x v="71"/>
    <x v="13"/>
    <x v="84"/>
    <x v="37"/>
    <x v="9"/>
    <x v="13"/>
    <x v="34"/>
    <x v="51"/>
    <x v="13"/>
    <x v="4"/>
    <x v="20"/>
    <x v="7"/>
    <x v="4"/>
    <x v="1"/>
    <x v="2"/>
    <x v="14"/>
    <x v="2"/>
    <x v="11"/>
    <x v="13"/>
    <x v="12"/>
    <x v="10"/>
    <x v="9"/>
    <x v="9"/>
    <x v="4"/>
    <x v="19"/>
    <x v="27"/>
    <x v="30"/>
    <x v="68"/>
  </r>
  <r>
    <x v="71"/>
    <x v="3"/>
    <x v="85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68"/>
  </r>
  <r>
    <x v="71"/>
    <x v="3"/>
    <x v="86"/>
    <x v="37"/>
    <x v="9"/>
    <x v="13"/>
    <x v="34"/>
    <x v="51"/>
    <x v="13"/>
    <x v="4"/>
    <x v="20"/>
    <x v="7"/>
    <x v="4"/>
    <x v="1"/>
    <x v="2"/>
    <x v="14"/>
    <x v="16"/>
    <x v="28"/>
    <x v="43"/>
    <x v="12"/>
    <x v="10"/>
    <x v="9"/>
    <x v="9"/>
    <x v="4"/>
    <x v="19"/>
    <x v="25"/>
    <x v="27"/>
    <x v="14"/>
  </r>
  <r>
    <x v="73"/>
    <x v="13"/>
    <x v="84"/>
    <x v="73"/>
    <x v="10"/>
    <x v="13"/>
    <x v="34"/>
    <x v="51"/>
    <x v="13"/>
    <x v="4"/>
    <x v="20"/>
    <x v="7"/>
    <x v="4"/>
    <x v="1"/>
    <x v="2"/>
    <x v="14"/>
    <x v="1"/>
    <x v="5"/>
    <x v="57"/>
    <x v="5"/>
    <x v="10"/>
    <x v="9"/>
    <x v="9"/>
    <x v="4"/>
    <x v="19"/>
    <x v="35"/>
    <x v="39"/>
    <x v="53"/>
  </r>
  <r>
    <x v="32"/>
    <x v="13"/>
    <x v="84"/>
    <x v="9"/>
    <x v="10"/>
    <x v="13"/>
    <x v="34"/>
    <x v="51"/>
    <x v="13"/>
    <x v="4"/>
    <x v="20"/>
    <x v="7"/>
    <x v="4"/>
    <x v="1"/>
    <x v="2"/>
    <x v="14"/>
    <x v="5"/>
    <x v="17"/>
    <x v="6"/>
    <x v="12"/>
    <x v="10"/>
    <x v="9"/>
    <x v="5"/>
    <x v="2"/>
    <x v="19"/>
    <x v="62"/>
    <x v="69"/>
    <x v="122"/>
  </r>
  <r>
    <x v="32"/>
    <x v="3"/>
    <x v="85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22"/>
  </r>
  <r>
    <x v="32"/>
    <x v="3"/>
    <x v="86"/>
    <x v="9"/>
    <x v="10"/>
    <x v="13"/>
    <x v="34"/>
    <x v="51"/>
    <x v="13"/>
    <x v="4"/>
    <x v="20"/>
    <x v="7"/>
    <x v="4"/>
    <x v="1"/>
    <x v="2"/>
    <x v="14"/>
    <x v="16"/>
    <x v="28"/>
    <x v="50"/>
    <x v="12"/>
    <x v="10"/>
    <x v="9"/>
    <x v="9"/>
    <x v="4"/>
    <x v="19"/>
    <x v="39"/>
    <x v="43"/>
    <x v="14"/>
  </r>
  <r>
    <x v="91"/>
    <x v="3"/>
    <x v="85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8"/>
  </r>
  <r>
    <x v="91"/>
    <x v="3"/>
    <x v="86"/>
    <x v="131"/>
    <x v="1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</r>
  <r>
    <x v="0"/>
    <x v="13"/>
    <x v="84"/>
    <x v="103"/>
    <x v="10"/>
    <x v="13"/>
    <x v="34"/>
    <x v="27"/>
    <x v="13"/>
    <x v="4"/>
    <x v="20"/>
    <x v="7"/>
    <x v="4"/>
    <x v="8"/>
    <x v="2"/>
    <x v="1"/>
    <x v="16"/>
    <x v="28"/>
    <x v="57"/>
    <x v="12"/>
    <x v="10"/>
    <x v="9"/>
    <x v="9"/>
    <x v="4"/>
    <x v="19"/>
    <x v="0"/>
    <x v="8"/>
    <x v="82"/>
  </r>
  <r>
    <x v="0"/>
    <x v="13"/>
    <x v="84"/>
    <x v="103"/>
    <x v="10"/>
    <x v="13"/>
    <x v="34"/>
    <x v="28"/>
    <x v="13"/>
    <x v="4"/>
    <x v="20"/>
    <x v="7"/>
    <x v="4"/>
    <x v="9"/>
    <x v="2"/>
    <x v="1"/>
    <x v="16"/>
    <x v="28"/>
    <x v="35"/>
    <x v="12"/>
    <x v="10"/>
    <x v="9"/>
    <x v="9"/>
    <x v="4"/>
    <x v="19"/>
    <x v="12"/>
    <x v="22"/>
    <x v="33"/>
  </r>
  <r>
    <x v="0"/>
    <x v="13"/>
    <x v="84"/>
    <x v="103"/>
    <x v="10"/>
    <x v="13"/>
    <x v="34"/>
    <x v="51"/>
    <x v="13"/>
    <x v="4"/>
    <x v="20"/>
    <x v="7"/>
    <x v="4"/>
    <x v="1"/>
    <x v="2"/>
    <x v="1"/>
    <x v="16"/>
    <x v="28"/>
    <x v="28"/>
    <x v="12"/>
    <x v="10"/>
    <x v="9"/>
    <x v="9"/>
    <x v="4"/>
    <x v="19"/>
    <x v="2"/>
    <x v="2"/>
    <x v="48"/>
  </r>
  <r>
    <x v="46"/>
    <x v="12"/>
    <x v="60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</r>
  <r>
    <x v="48"/>
    <x v="3"/>
    <x v="61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1"/>
  </r>
  <r>
    <x v="48"/>
    <x v="2"/>
    <x v="62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2"/>
  </r>
  <r>
    <x v="49"/>
    <x v="12"/>
    <x v="60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</r>
  <r>
    <x v="66"/>
    <x v="12"/>
    <x v="60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</r>
  <r>
    <x v="21"/>
    <x v="12"/>
    <x v="60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1"/>
    <x v="3"/>
    <x v="61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1"/>
    <x v="2"/>
    <x v="62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2"/>
    <x v="12"/>
    <x v="60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50"/>
  </r>
  <r>
    <x v="22"/>
    <x v="3"/>
    <x v="61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50"/>
  </r>
  <r>
    <x v="22"/>
    <x v="2"/>
    <x v="62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</r>
  <r>
    <x v="23"/>
    <x v="12"/>
    <x v="60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3"/>
    <x v="3"/>
    <x v="61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3"/>
    <x v="2"/>
    <x v="62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4"/>
    <x v="12"/>
    <x v="60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</r>
  <r>
    <x v="24"/>
    <x v="3"/>
    <x v="61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</r>
  <r>
    <x v="24"/>
    <x v="2"/>
    <x v="62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</r>
  <r>
    <x v="88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88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0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79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12"/>
    <x v="60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26"/>
    <x v="12"/>
    <x v="60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6"/>
    <x v="2"/>
    <x v="19"/>
    <x v="47"/>
    <x v="51"/>
    <x v="1"/>
  </r>
  <r>
    <x v="26"/>
    <x v="3"/>
    <x v="61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</r>
  <r>
    <x v="26"/>
    <x v="2"/>
    <x v="62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60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</r>
  <r>
    <x v="27"/>
    <x v="3"/>
    <x v="61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2"/>
    <x v="62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89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00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60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60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76"/>
  </r>
  <r>
    <x v="33"/>
    <x v="3"/>
    <x v="61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</r>
  <r>
    <x v="33"/>
    <x v="2"/>
    <x v="62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0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</r>
  <r>
    <x v="84"/>
    <x v="12"/>
    <x v="60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2"/>
    <x v="60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3"/>
    <x v="12"/>
    <x v="60"/>
    <x v="127"/>
    <x v="6"/>
    <x v="1"/>
    <x v="34"/>
    <x v="12"/>
    <x v="13"/>
    <x v="4"/>
    <x v="20"/>
    <x v="7"/>
    <x v="4"/>
    <x v="1"/>
    <x v="2"/>
    <x v="8"/>
    <x v="2"/>
    <x v="21"/>
    <x v="29"/>
    <x v="12"/>
    <x v="10"/>
    <x v="9"/>
    <x v="9"/>
    <x v="4"/>
    <x v="19"/>
    <x v="39"/>
    <x v="43"/>
    <x v="100"/>
  </r>
  <r>
    <x v="43"/>
    <x v="3"/>
    <x v="61"/>
    <x v="127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00"/>
  </r>
  <r>
    <x v="43"/>
    <x v="2"/>
    <x v="62"/>
    <x v="127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44"/>
    <x v="12"/>
    <x v="60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1"/>
    <x v="4"/>
    <x v="19"/>
    <x v="37"/>
    <x v="41"/>
    <x v="115"/>
  </r>
  <r>
    <x v="94"/>
    <x v="3"/>
    <x v="6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94"/>
    <x v="2"/>
    <x v="6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88"/>
  </r>
  <r>
    <x v="45"/>
    <x v="12"/>
    <x v="60"/>
    <x v="124"/>
    <x v="6"/>
    <x v="7"/>
    <x v="33"/>
    <x v="13"/>
    <x v="13"/>
    <x v="4"/>
    <x v="20"/>
    <x v="7"/>
    <x v="4"/>
    <x v="62"/>
    <x v="2"/>
    <x v="8"/>
    <x v="6"/>
    <x v="28"/>
    <x v="2"/>
    <x v="12"/>
    <x v="10"/>
    <x v="9"/>
    <x v="6"/>
    <x v="2"/>
    <x v="19"/>
    <x v="35"/>
    <x v="98"/>
    <x v="100"/>
  </r>
  <r>
    <x v="45"/>
    <x v="3"/>
    <x v="61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</r>
  <r>
    <x v="45"/>
    <x v="2"/>
    <x v="62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</r>
  <r>
    <x v="0"/>
    <x v="12"/>
    <x v="60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00"/>
  </r>
  <r>
    <x v="0"/>
    <x v="12"/>
    <x v="60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2"/>
    <x v="60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67"/>
  </r>
  <r>
    <x v="46"/>
    <x v="10"/>
    <x v="123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</r>
  <r>
    <x v="48"/>
    <x v="3"/>
    <x v="124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"/>
  </r>
  <r>
    <x v="48"/>
    <x v="0"/>
    <x v="125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2"/>
  </r>
  <r>
    <x v="49"/>
    <x v="10"/>
    <x v="123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10"/>
    <x v="123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117"/>
  </r>
  <r>
    <x v="67"/>
    <x v="10"/>
    <x v="123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9"/>
  </r>
  <r>
    <x v="21"/>
    <x v="10"/>
    <x v="123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50"/>
  </r>
  <r>
    <x v="21"/>
    <x v="3"/>
    <x v="124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50"/>
  </r>
  <r>
    <x v="21"/>
    <x v="0"/>
    <x v="125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</r>
  <r>
    <x v="23"/>
    <x v="10"/>
    <x v="123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"/>
  </r>
  <r>
    <x v="23"/>
    <x v="3"/>
    <x v="124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"/>
  </r>
  <r>
    <x v="23"/>
    <x v="0"/>
    <x v="125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</r>
  <r>
    <x v="24"/>
    <x v="10"/>
    <x v="123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</r>
  <r>
    <x v="24"/>
    <x v="3"/>
    <x v="124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</r>
  <r>
    <x v="24"/>
    <x v="0"/>
    <x v="125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</r>
  <r>
    <x v="26"/>
    <x v="10"/>
    <x v="123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52"/>
  </r>
  <r>
    <x v="26"/>
    <x v="3"/>
    <x v="124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52"/>
  </r>
  <r>
    <x v="26"/>
    <x v="0"/>
    <x v="125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0"/>
    <x v="123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</r>
  <r>
    <x v="27"/>
    <x v="3"/>
    <x v="124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0"/>
    <x v="125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124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47"/>
  </r>
  <r>
    <x v="89"/>
    <x v="0"/>
    <x v="125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94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0"/>
    <x v="123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4"/>
  </r>
  <r>
    <x v="33"/>
    <x v="3"/>
    <x v="124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4"/>
  </r>
  <r>
    <x v="33"/>
    <x v="0"/>
    <x v="125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0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"/>
  </r>
  <r>
    <x v="84"/>
    <x v="10"/>
    <x v="123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0"/>
    <x v="123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5"/>
    <x v="10"/>
    <x v="123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</r>
  <r>
    <x v="45"/>
    <x v="3"/>
    <x v="124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</r>
  <r>
    <x v="45"/>
    <x v="0"/>
    <x v="125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</r>
  <r>
    <x v="95"/>
    <x v="3"/>
    <x v="12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</r>
  <r>
    <x v="95"/>
    <x v="0"/>
    <x v="12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0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7"/>
    <x v="10"/>
    <x v="123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4"/>
    <x v="10"/>
    <x v="123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0"/>
    <x v="10"/>
    <x v="123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87"/>
  </r>
  <r>
    <x v="0"/>
    <x v="10"/>
    <x v="123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0"/>
    <x v="123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94"/>
  </r>
  <r>
    <x v="46"/>
    <x v="9"/>
    <x v="126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</r>
  <r>
    <x v="48"/>
    <x v="1"/>
    <x v="127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</r>
  <r>
    <x v="48"/>
    <x v="1"/>
    <x v="128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</r>
  <r>
    <x v="49"/>
    <x v="9"/>
    <x v="126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9"/>
    <x v="126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117"/>
  </r>
  <r>
    <x v="67"/>
    <x v="9"/>
    <x v="126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9"/>
  </r>
  <r>
    <x v="21"/>
    <x v="9"/>
    <x v="126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</r>
  <r>
    <x v="21"/>
    <x v="1"/>
    <x v="127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</r>
  <r>
    <x v="21"/>
    <x v="1"/>
    <x v="128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</r>
  <r>
    <x v="23"/>
    <x v="9"/>
    <x v="126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</r>
  <r>
    <x v="23"/>
    <x v="1"/>
    <x v="127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</r>
  <r>
    <x v="23"/>
    <x v="1"/>
    <x v="128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</r>
  <r>
    <x v="24"/>
    <x v="9"/>
    <x v="126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</r>
  <r>
    <x v="24"/>
    <x v="1"/>
    <x v="127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</r>
  <r>
    <x v="24"/>
    <x v="1"/>
    <x v="128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</r>
  <r>
    <x v="26"/>
    <x v="9"/>
    <x v="126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</r>
  <r>
    <x v="26"/>
    <x v="1"/>
    <x v="127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</r>
  <r>
    <x v="26"/>
    <x v="1"/>
    <x v="128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9"/>
    <x v="126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1"/>
    <x v="4"/>
    <x v="19"/>
    <x v="17"/>
    <x v="19"/>
    <x v="91"/>
  </r>
  <r>
    <x v="27"/>
    <x v="1"/>
    <x v="127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1"/>
    <x v="128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1"/>
    <x v="127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67"/>
  </r>
  <r>
    <x v="89"/>
    <x v="1"/>
    <x v="128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57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9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9"/>
    <x v="126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2"/>
  </r>
  <r>
    <x v="33"/>
    <x v="1"/>
    <x v="127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2"/>
  </r>
  <r>
    <x v="33"/>
    <x v="1"/>
    <x v="128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19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"/>
  </r>
  <r>
    <x v="84"/>
    <x v="9"/>
    <x v="126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9"/>
    <x v="126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5"/>
    <x v="9"/>
    <x v="126"/>
    <x v="124"/>
    <x v="6"/>
    <x v="4"/>
    <x v="24"/>
    <x v="10"/>
    <x v="13"/>
    <x v="4"/>
    <x v="20"/>
    <x v="2"/>
    <x v="4"/>
    <x v="33"/>
    <x v="2"/>
    <x v="8"/>
    <x v="16"/>
    <x v="28"/>
    <x v="57"/>
    <x v="12"/>
    <x v="10"/>
    <x v="9"/>
    <x v="9"/>
    <x v="4"/>
    <x v="19"/>
    <x v="0"/>
    <x v="33"/>
    <x v="65"/>
  </r>
  <r>
    <x v="45"/>
    <x v="1"/>
    <x v="127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65"/>
  </r>
  <r>
    <x v="45"/>
    <x v="1"/>
    <x v="128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14"/>
  </r>
  <r>
    <x v="45"/>
    <x v="9"/>
    <x v="126"/>
    <x v="124"/>
    <x v="6"/>
    <x v="13"/>
    <x v="34"/>
    <x v="51"/>
    <x v="13"/>
    <x v="4"/>
    <x v="20"/>
    <x v="7"/>
    <x v="4"/>
    <x v="1"/>
    <x v="2"/>
    <x v="8"/>
    <x v="5"/>
    <x v="28"/>
    <x v="7"/>
    <x v="12"/>
    <x v="3"/>
    <x v="9"/>
    <x v="6"/>
    <x v="2"/>
    <x v="19"/>
    <x v="28"/>
    <x v="31"/>
    <x v="82"/>
  </r>
  <r>
    <x v="45"/>
    <x v="1"/>
    <x v="127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82"/>
  </r>
  <r>
    <x v="45"/>
    <x v="1"/>
    <x v="128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14"/>
  </r>
  <r>
    <x v="95"/>
    <x v="1"/>
    <x v="127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95"/>
    <x v="1"/>
    <x v="12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19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7"/>
    <x v="9"/>
    <x v="126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4"/>
    <x v="9"/>
    <x v="126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0"/>
    <x v="9"/>
    <x v="126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19"/>
  </r>
  <r>
    <x v="0"/>
    <x v="9"/>
    <x v="126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9"/>
    <x v="126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67"/>
  </r>
  <r>
    <x v="46"/>
    <x v="12"/>
    <x v="135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110"/>
  </r>
  <r>
    <x v="48"/>
    <x v="3"/>
    <x v="136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</r>
  <r>
    <x v="48"/>
    <x v="2"/>
    <x v="137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</r>
  <r>
    <x v="49"/>
    <x v="12"/>
    <x v="135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12"/>
    <x v="135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</r>
  <r>
    <x v="67"/>
    <x v="12"/>
    <x v="135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</r>
  <r>
    <x v="21"/>
    <x v="12"/>
    <x v="135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</r>
  <r>
    <x v="21"/>
    <x v="3"/>
    <x v="136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</r>
  <r>
    <x v="21"/>
    <x v="2"/>
    <x v="137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</r>
  <r>
    <x v="23"/>
    <x v="12"/>
    <x v="135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68"/>
  </r>
  <r>
    <x v="23"/>
    <x v="3"/>
    <x v="136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68"/>
  </r>
  <r>
    <x v="23"/>
    <x v="2"/>
    <x v="137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</r>
  <r>
    <x v="24"/>
    <x v="12"/>
    <x v="135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102"/>
  </r>
  <r>
    <x v="24"/>
    <x v="3"/>
    <x v="136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02"/>
  </r>
  <r>
    <x v="24"/>
    <x v="2"/>
    <x v="137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</r>
  <r>
    <x v="26"/>
    <x v="12"/>
    <x v="135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52"/>
  </r>
  <r>
    <x v="26"/>
    <x v="3"/>
    <x v="136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52"/>
  </r>
  <r>
    <x v="26"/>
    <x v="2"/>
    <x v="137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135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1"/>
    <x v="4"/>
    <x v="19"/>
    <x v="25"/>
    <x v="27"/>
    <x v="91"/>
  </r>
  <r>
    <x v="27"/>
    <x v="3"/>
    <x v="136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2"/>
    <x v="137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136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14"/>
  </r>
  <r>
    <x v="89"/>
    <x v="2"/>
    <x v="137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7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135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58"/>
  </r>
  <r>
    <x v="33"/>
    <x v="3"/>
    <x v="136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</r>
  <r>
    <x v="33"/>
    <x v="2"/>
    <x v="137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0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4"/>
  </r>
  <r>
    <x v="84"/>
    <x v="12"/>
    <x v="135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2"/>
    <x v="135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5"/>
    <x v="12"/>
    <x v="135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</r>
  <r>
    <x v="45"/>
    <x v="3"/>
    <x v="136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</r>
  <r>
    <x v="45"/>
    <x v="2"/>
    <x v="137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</r>
  <r>
    <x v="95"/>
    <x v="3"/>
    <x v="13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9"/>
  </r>
  <r>
    <x v="95"/>
    <x v="2"/>
    <x v="137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7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7"/>
    <x v="12"/>
    <x v="135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4"/>
    <x v="12"/>
    <x v="135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0"/>
    <x v="12"/>
    <x v="135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46"/>
  </r>
  <r>
    <x v="0"/>
    <x v="12"/>
    <x v="135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2"/>
    <x v="135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14"/>
  </r>
  <r>
    <x v="46"/>
    <x v="12"/>
    <x v="138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66"/>
  </r>
  <r>
    <x v="48"/>
    <x v="3"/>
    <x v="139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2"/>
  </r>
  <r>
    <x v="48"/>
    <x v="2"/>
    <x v="140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49"/>
  </r>
  <r>
    <x v="49"/>
    <x v="12"/>
    <x v="138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12"/>
    <x v="138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</r>
  <r>
    <x v="67"/>
    <x v="12"/>
    <x v="138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</r>
  <r>
    <x v="21"/>
    <x v="12"/>
    <x v="138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</r>
  <r>
    <x v="21"/>
    <x v="3"/>
    <x v="139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</r>
  <r>
    <x v="21"/>
    <x v="2"/>
    <x v="140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</r>
  <r>
    <x v="23"/>
    <x v="12"/>
    <x v="138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</r>
  <r>
    <x v="23"/>
    <x v="3"/>
    <x v="139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</r>
  <r>
    <x v="23"/>
    <x v="2"/>
    <x v="140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</r>
  <r>
    <x v="24"/>
    <x v="12"/>
    <x v="138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68"/>
  </r>
  <r>
    <x v="24"/>
    <x v="3"/>
    <x v="139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68"/>
  </r>
  <r>
    <x v="24"/>
    <x v="2"/>
    <x v="140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</r>
  <r>
    <x v="26"/>
    <x v="12"/>
    <x v="138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</r>
  <r>
    <x v="26"/>
    <x v="3"/>
    <x v="139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</r>
  <r>
    <x v="26"/>
    <x v="2"/>
    <x v="140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138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1"/>
    <x v="4"/>
    <x v="19"/>
    <x v="17"/>
    <x v="19"/>
    <x v="61"/>
  </r>
  <r>
    <x v="27"/>
    <x v="3"/>
    <x v="139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</r>
  <r>
    <x v="27"/>
    <x v="2"/>
    <x v="140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139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1"/>
  </r>
  <r>
    <x v="89"/>
    <x v="2"/>
    <x v="140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47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0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0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138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22"/>
  </r>
  <r>
    <x v="33"/>
    <x v="3"/>
    <x v="139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2"/>
  </r>
  <r>
    <x v="33"/>
    <x v="2"/>
    <x v="140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0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3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</r>
  <r>
    <x v="84"/>
    <x v="12"/>
    <x v="138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2"/>
    <x v="138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5"/>
    <x v="12"/>
    <x v="138"/>
    <x v="124"/>
    <x v="6"/>
    <x v="4"/>
    <x v="24"/>
    <x v="10"/>
    <x v="13"/>
    <x v="4"/>
    <x v="20"/>
    <x v="2"/>
    <x v="4"/>
    <x v="33"/>
    <x v="2"/>
    <x v="8"/>
    <x v="16"/>
    <x v="28"/>
    <x v="57"/>
    <x v="12"/>
    <x v="10"/>
    <x v="9"/>
    <x v="9"/>
    <x v="4"/>
    <x v="19"/>
    <x v="0"/>
    <x v="33"/>
    <x v="65"/>
  </r>
  <r>
    <x v="45"/>
    <x v="3"/>
    <x v="139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65"/>
  </r>
  <r>
    <x v="45"/>
    <x v="2"/>
    <x v="140"/>
    <x v="124"/>
    <x v="6"/>
    <x v="13"/>
    <x v="34"/>
    <x v="39"/>
    <x v="13"/>
    <x v="4"/>
    <x v="20"/>
    <x v="7"/>
    <x v="4"/>
    <x v="25"/>
    <x v="2"/>
    <x v="8"/>
    <x v="16"/>
    <x v="28"/>
    <x v="57"/>
    <x v="12"/>
    <x v="10"/>
    <x v="9"/>
    <x v="9"/>
    <x v="4"/>
    <x v="19"/>
    <x v="0"/>
    <x v="25"/>
    <x v="14"/>
  </r>
  <r>
    <x v="45"/>
    <x v="12"/>
    <x v="138"/>
    <x v="124"/>
    <x v="6"/>
    <x v="13"/>
    <x v="34"/>
    <x v="51"/>
    <x v="13"/>
    <x v="4"/>
    <x v="20"/>
    <x v="7"/>
    <x v="4"/>
    <x v="1"/>
    <x v="2"/>
    <x v="8"/>
    <x v="5"/>
    <x v="28"/>
    <x v="7"/>
    <x v="12"/>
    <x v="2"/>
    <x v="9"/>
    <x v="6"/>
    <x v="2"/>
    <x v="19"/>
    <x v="25"/>
    <x v="27"/>
    <x v="82"/>
  </r>
  <r>
    <x v="45"/>
    <x v="3"/>
    <x v="139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82"/>
  </r>
  <r>
    <x v="45"/>
    <x v="2"/>
    <x v="140"/>
    <x v="124"/>
    <x v="6"/>
    <x v="13"/>
    <x v="34"/>
    <x v="51"/>
    <x v="13"/>
    <x v="4"/>
    <x v="20"/>
    <x v="7"/>
    <x v="4"/>
    <x v="1"/>
    <x v="2"/>
    <x v="8"/>
    <x v="16"/>
    <x v="28"/>
    <x v="49"/>
    <x v="12"/>
    <x v="10"/>
    <x v="9"/>
    <x v="9"/>
    <x v="4"/>
    <x v="19"/>
    <x v="35"/>
    <x v="39"/>
    <x v="14"/>
  </r>
  <r>
    <x v="95"/>
    <x v="3"/>
    <x v="13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</r>
  <r>
    <x v="95"/>
    <x v="2"/>
    <x v="14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7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0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7"/>
    <x v="12"/>
    <x v="138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4"/>
    <x v="12"/>
    <x v="138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0"/>
    <x v="12"/>
    <x v="138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20"/>
  </r>
  <r>
    <x v="0"/>
    <x v="12"/>
    <x v="138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2"/>
    <x v="138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47"/>
  </r>
  <r>
    <x v="46"/>
    <x v="12"/>
    <x v="141"/>
    <x v="77"/>
    <x v="6"/>
    <x v="1"/>
    <x v="5"/>
    <x v="51"/>
    <x v="13"/>
    <x v="4"/>
    <x v="20"/>
    <x v="0"/>
    <x v="4"/>
    <x v="23"/>
    <x v="2"/>
    <x v="8"/>
    <x v="1"/>
    <x v="28"/>
    <x v="24"/>
    <x v="12"/>
    <x v="10"/>
    <x v="9"/>
    <x v="9"/>
    <x v="4"/>
    <x v="19"/>
    <x v="19"/>
    <x v="47"/>
    <x v="66"/>
  </r>
  <r>
    <x v="48"/>
    <x v="2"/>
    <x v="142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2"/>
  </r>
  <r>
    <x v="48"/>
    <x v="3"/>
    <x v="143"/>
    <x v="25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6"/>
  </r>
  <r>
    <x v="49"/>
    <x v="12"/>
    <x v="141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12"/>
    <x v="141"/>
    <x v="4"/>
    <x v="6"/>
    <x v="5"/>
    <x v="9"/>
    <x v="51"/>
    <x v="13"/>
    <x v="4"/>
    <x v="20"/>
    <x v="7"/>
    <x v="4"/>
    <x v="61"/>
    <x v="2"/>
    <x v="8"/>
    <x v="16"/>
    <x v="28"/>
    <x v="57"/>
    <x v="12"/>
    <x v="10"/>
    <x v="9"/>
    <x v="9"/>
    <x v="4"/>
    <x v="19"/>
    <x v="0"/>
    <x v="68"/>
    <x v="73"/>
  </r>
  <r>
    <x v="67"/>
    <x v="12"/>
    <x v="141"/>
    <x v="138"/>
    <x v="6"/>
    <x v="13"/>
    <x v="34"/>
    <x v="51"/>
    <x v="13"/>
    <x v="4"/>
    <x v="20"/>
    <x v="7"/>
    <x v="4"/>
    <x v="1"/>
    <x v="2"/>
    <x v="8"/>
    <x v="2"/>
    <x v="3"/>
    <x v="57"/>
    <x v="12"/>
    <x v="10"/>
    <x v="9"/>
    <x v="1"/>
    <x v="4"/>
    <x v="19"/>
    <x v="37"/>
    <x v="41"/>
    <x v="73"/>
  </r>
  <r>
    <x v="21"/>
    <x v="12"/>
    <x v="141"/>
    <x v="106"/>
    <x v="6"/>
    <x v="1"/>
    <x v="34"/>
    <x v="9"/>
    <x v="13"/>
    <x v="4"/>
    <x v="20"/>
    <x v="7"/>
    <x v="4"/>
    <x v="0"/>
    <x v="2"/>
    <x v="8"/>
    <x v="3"/>
    <x v="23"/>
    <x v="29"/>
    <x v="12"/>
    <x v="10"/>
    <x v="9"/>
    <x v="3"/>
    <x v="4"/>
    <x v="19"/>
    <x v="55"/>
    <x v="55"/>
    <x v="119"/>
  </r>
  <r>
    <x v="21"/>
    <x v="2"/>
    <x v="142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19"/>
  </r>
  <r>
    <x v="21"/>
    <x v="3"/>
    <x v="143"/>
    <x v="106"/>
    <x v="6"/>
    <x v="13"/>
    <x v="34"/>
    <x v="40"/>
    <x v="13"/>
    <x v="4"/>
    <x v="20"/>
    <x v="7"/>
    <x v="4"/>
    <x v="27"/>
    <x v="2"/>
    <x v="8"/>
    <x v="16"/>
    <x v="28"/>
    <x v="57"/>
    <x v="12"/>
    <x v="10"/>
    <x v="9"/>
    <x v="9"/>
    <x v="4"/>
    <x v="19"/>
    <x v="0"/>
    <x v="27"/>
    <x v="14"/>
  </r>
  <r>
    <x v="23"/>
    <x v="12"/>
    <x v="141"/>
    <x v="105"/>
    <x v="6"/>
    <x v="13"/>
    <x v="34"/>
    <x v="51"/>
    <x v="13"/>
    <x v="4"/>
    <x v="20"/>
    <x v="7"/>
    <x v="4"/>
    <x v="1"/>
    <x v="2"/>
    <x v="8"/>
    <x v="5"/>
    <x v="19"/>
    <x v="13"/>
    <x v="12"/>
    <x v="10"/>
    <x v="9"/>
    <x v="1"/>
    <x v="4"/>
    <x v="19"/>
    <x v="35"/>
    <x v="39"/>
    <x v="119"/>
  </r>
  <r>
    <x v="23"/>
    <x v="2"/>
    <x v="142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19"/>
  </r>
  <r>
    <x v="23"/>
    <x v="3"/>
    <x v="143"/>
    <x v="105"/>
    <x v="6"/>
    <x v="13"/>
    <x v="34"/>
    <x v="51"/>
    <x v="13"/>
    <x v="4"/>
    <x v="20"/>
    <x v="7"/>
    <x v="4"/>
    <x v="1"/>
    <x v="2"/>
    <x v="8"/>
    <x v="16"/>
    <x v="28"/>
    <x v="43"/>
    <x v="12"/>
    <x v="10"/>
    <x v="9"/>
    <x v="9"/>
    <x v="4"/>
    <x v="19"/>
    <x v="25"/>
    <x v="27"/>
    <x v="14"/>
  </r>
  <r>
    <x v="24"/>
    <x v="12"/>
    <x v="141"/>
    <x v="115"/>
    <x v="6"/>
    <x v="7"/>
    <x v="27"/>
    <x v="7"/>
    <x v="13"/>
    <x v="4"/>
    <x v="20"/>
    <x v="3"/>
    <x v="2"/>
    <x v="63"/>
    <x v="2"/>
    <x v="8"/>
    <x v="3"/>
    <x v="28"/>
    <x v="5"/>
    <x v="12"/>
    <x v="10"/>
    <x v="9"/>
    <x v="1"/>
    <x v="4"/>
    <x v="19"/>
    <x v="7"/>
    <x v="80"/>
    <x v="68"/>
  </r>
  <r>
    <x v="24"/>
    <x v="2"/>
    <x v="142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68"/>
  </r>
  <r>
    <x v="24"/>
    <x v="3"/>
    <x v="143"/>
    <x v="115"/>
    <x v="6"/>
    <x v="13"/>
    <x v="34"/>
    <x v="42"/>
    <x v="13"/>
    <x v="4"/>
    <x v="20"/>
    <x v="7"/>
    <x v="4"/>
    <x v="31"/>
    <x v="2"/>
    <x v="8"/>
    <x v="16"/>
    <x v="28"/>
    <x v="51"/>
    <x v="12"/>
    <x v="10"/>
    <x v="9"/>
    <x v="9"/>
    <x v="4"/>
    <x v="19"/>
    <x v="41"/>
    <x v="77"/>
    <x v="14"/>
  </r>
  <r>
    <x v="26"/>
    <x v="12"/>
    <x v="141"/>
    <x v="26"/>
    <x v="6"/>
    <x v="13"/>
    <x v="34"/>
    <x v="51"/>
    <x v="13"/>
    <x v="4"/>
    <x v="20"/>
    <x v="7"/>
    <x v="4"/>
    <x v="1"/>
    <x v="2"/>
    <x v="8"/>
    <x v="3"/>
    <x v="12"/>
    <x v="12"/>
    <x v="12"/>
    <x v="10"/>
    <x v="9"/>
    <x v="5"/>
    <x v="2"/>
    <x v="19"/>
    <x v="32"/>
    <x v="35"/>
    <x v="129"/>
  </r>
  <r>
    <x v="26"/>
    <x v="2"/>
    <x v="142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29"/>
  </r>
  <r>
    <x v="26"/>
    <x v="3"/>
    <x v="143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141"/>
    <x v="52"/>
    <x v="6"/>
    <x v="13"/>
    <x v="34"/>
    <x v="51"/>
    <x v="13"/>
    <x v="4"/>
    <x v="20"/>
    <x v="7"/>
    <x v="4"/>
    <x v="1"/>
    <x v="2"/>
    <x v="8"/>
    <x v="2"/>
    <x v="3"/>
    <x v="21"/>
    <x v="12"/>
    <x v="6"/>
    <x v="9"/>
    <x v="1"/>
    <x v="4"/>
    <x v="19"/>
    <x v="21"/>
    <x v="23"/>
    <x v="91"/>
  </r>
  <r>
    <x v="27"/>
    <x v="2"/>
    <x v="142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3"/>
    <x v="143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2"/>
    <x v="142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121"/>
  </r>
  <r>
    <x v="89"/>
    <x v="3"/>
    <x v="143"/>
    <x v="131"/>
    <x v="6"/>
    <x v="13"/>
    <x v="34"/>
    <x v="51"/>
    <x v="13"/>
    <x v="4"/>
    <x v="20"/>
    <x v="7"/>
    <x v="4"/>
    <x v="1"/>
    <x v="2"/>
    <x v="3"/>
    <x v="15"/>
    <x v="28"/>
    <x v="57"/>
    <x v="12"/>
    <x v="10"/>
    <x v="9"/>
    <x v="9"/>
    <x v="4"/>
    <x v="19"/>
    <x v="75"/>
    <x v="104"/>
    <x v="57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9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141"/>
    <x v="61"/>
    <x v="6"/>
    <x v="6"/>
    <x v="12"/>
    <x v="6"/>
    <x v="13"/>
    <x v="4"/>
    <x v="20"/>
    <x v="3"/>
    <x v="2"/>
    <x v="56"/>
    <x v="2"/>
    <x v="8"/>
    <x v="16"/>
    <x v="28"/>
    <x v="57"/>
    <x v="12"/>
    <x v="10"/>
    <x v="9"/>
    <x v="9"/>
    <x v="4"/>
    <x v="19"/>
    <x v="0"/>
    <x v="59"/>
    <x v="104"/>
  </r>
  <r>
    <x v="33"/>
    <x v="2"/>
    <x v="142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4"/>
  </r>
  <r>
    <x v="33"/>
    <x v="3"/>
    <x v="143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9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6"/>
  </r>
  <r>
    <x v="84"/>
    <x v="12"/>
    <x v="141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2"/>
    <x v="141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5"/>
    <x v="12"/>
    <x v="141"/>
    <x v="124"/>
    <x v="6"/>
    <x v="4"/>
    <x v="24"/>
    <x v="10"/>
    <x v="13"/>
    <x v="4"/>
    <x v="20"/>
    <x v="2"/>
    <x v="4"/>
    <x v="33"/>
    <x v="2"/>
    <x v="8"/>
    <x v="5"/>
    <x v="28"/>
    <x v="7"/>
    <x v="12"/>
    <x v="10"/>
    <x v="9"/>
    <x v="6"/>
    <x v="2"/>
    <x v="19"/>
    <x v="37"/>
    <x v="76"/>
    <x v="65"/>
  </r>
  <r>
    <x v="45"/>
    <x v="2"/>
    <x v="142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65"/>
  </r>
  <r>
    <x v="45"/>
    <x v="3"/>
    <x v="143"/>
    <x v="124"/>
    <x v="6"/>
    <x v="13"/>
    <x v="34"/>
    <x v="39"/>
    <x v="13"/>
    <x v="4"/>
    <x v="20"/>
    <x v="7"/>
    <x v="4"/>
    <x v="25"/>
    <x v="2"/>
    <x v="8"/>
    <x v="16"/>
    <x v="28"/>
    <x v="49"/>
    <x v="12"/>
    <x v="10"/>
    <x v="9"/>
    <x v="9"/>
    <x v="4"/>
    <x v="19"/>
    <x v="35"/>
    <x v="66"/>
    <x v="14"/>
  </r>
  <r>
    <x v="95"/>
    <x v="2"/>
    <x v="142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1"/>
  </r>
  <r>
    <x v="95"/>
    <x v="3"/>
    <x v="14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9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7"/>
    <x v="12"/>
    <x v="141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14"/>
    <x v="12"/>
    <x v="141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0"/>
    <x v="12"/>
    <x v="141"/>
    <x v="103"/>
    <x v="6"/>
    <x v="13"/>
    <x v="34"/>
    <x v="33"/>
    <x v="13"/>
    <x v="4"/>
    <x v="20"/>
    <x v="7"/>
    <x v="4"/>
    <x v="15"/>
    <x v="2"/>
    <x v="8"/>
    <x v="16"/>
    <x v="28"/>
    <x v="33"/>
    <x v="12"/>
    <x v="10"/>
    <x v="9"/>
    <x v="9"/>
    <x v="4"/>
    <x v="19"/>
    <x v="8"/>
    <x v="26"/>
    <x v="33"/>
  </r>
  <r>
    <x v="0"/>
    <x v="12"/>
    <x v="141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21"/>
  </r>
  <r>
    <x v="46"/>
    <x v="12"/>
    <x v="129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</r>
  <r>
    <x v="48"/>
    <x v="3"/>
    <x v="130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5"/>
  </r>
  <r>
    <x v="48"/>
    <x v="2"/>
    <x v="131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105"/>
  </r>
  <r>
    <x v="49"/>
    <x v="12"/>
    <x v="129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70"/>
  </r>
  <r>
    <x v="66"/>
    <x v="12"/>
    <x v="129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</r>
  <r>
    <x v="21"/>
    <x v="12"/>
    <x v="129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1"/>
    <x v="3"/>
    <x v="130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1"/>
    <x v="2"/>
    <x v="131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2"/>
    <x v="12"/>
    <x v="129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</r>
  <r>
    <x v="22"/>
    <x v="3"/>
    <x v="130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</r>
  <r>
    <x v="22"/>
    <x v="2"/>
    <x v="131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</r>
  <r>
    <x v="23"/>
    <x v="12"/>
    <x v="129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68"/>
  </r>
  <r>
    <x v="23"/>
    <x v="3"/>
    <x v="130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68"/>
  </r>
  <r>
    <x v="23"/>
    <x v="2"/>
    <x v="131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4"/>
    <x v="12"/>
    <x v="129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</r>
  <r>
    <x v="24"/>
    <x v="3"/>
    <x v="130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</r>
  <r>
    <x v="24"/>
    <x v="2"/>
    <x v="131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</r>
  <r>
    <x v="88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</r>
  <r>
    <x v="88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79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12"/>
    <x v="129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26"/>
    <x v="12"/>
    <x v="129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</r>
  <r>
    <x v="26"/>
    <x v="3"/>
    <x v="130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</r>
  <r>
    <x v="26"/>
    <x v="2"/>
    <x v="131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129"/>
    <x v="52"/>
    <x v="6"/>
    <x v="13"/>
    <x v="34"/>
    <x v="51"/>
    <x v="13"/>
    <x v="4"/>
    <x v="20"/>
    <x v="7"/>
    <x v="4"/>
    <x v="1"/>
    <x v="2"/>
    <x v="8"/>
    <x v="2"/>
    <x v="3"/>
    <x v="21"/>
    <x v="12"/>
    <x v="4"/>
    <x v="9"/>
    <x v="9"/>
    <x v="4"/>
    <x v="19"/>
    <x v="16"/>
    <x v="17"/>
    <x v="61"/>
  </r>
  <r>
    <x v="27"/>
    <x v="3"/>
    <x v="130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</r>
  <r>
    <x v="27"/>
    <x v="2"/>
    <x v="131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</r>
  <r>
    <x v="89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80"/>
    <x v="12"/>
    <x v="129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129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58"/>
  </r>
  <r>
    <x v="33"/>
    <x v="3"/>
    <x v="130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</r>
  <r>
    <x v="33"/>
    <x v="2"/>
    <x v="131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29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"/>
  </r>
  <r>
    <x v="84"/>
    <x v="12"/>
    <x v="129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</r>
  <r>
    <x v="11"/>
    <x v="12"/>
    <x v="129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3"/>
    <x v="12"/>
    <x v="129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101"/>
  </r>
  <r>
    <x v="43"/>
    <x v="3"/>
    <x v="130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01"/>
  </r>
  <r>
    <x v="43"/>
    <x v="2"/>
    <x v="131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</r>
  <r>
    <x v="44"/>
    <x v="12"/>
    <x v="129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</r>
  <r>
    <x v="94"/>
    <x v="3"/>
    <x v="130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48"/>
  </r>
  <r>
    <x v="94"/>
    <x v="2"/>
    <x v="131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45"/>
    <x v="12"/>
    <x v="129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100"/>
  </r>
  <r>
    <x v="45"/>
    <x v="3"/>
    <x v="130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</r>
  <r>
    <x v="45"/>
    <x v="2"/>
    <x v="131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</r>
  <r>
    <x v="0"/>
    <x v="12"/>
    <x v="129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1"/>
  </r>
  <r>
    <x v="0"/>
    <x v="12"/>
    <x v="129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2"/>
    <x v="129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51"/>
  </r>
  <r>
    <x v="46"/>
    <x v="12"/>
    <x v="132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</r>
  <r>
    <x v="48"/>
    <x v="3"/>
    <x v="133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105"/>
  </r>
  <r>
    <x v="48"/>
    <x v="2"/>
    <x v="134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5"/>
  </r>
  <r>
    <x v="49"/>
    <x v="12"/>
    <x v="132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</r>
  <r>
    <x v="66"/>
    <x v="12"/>
    <x v="132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</r>
  <r>
    <x v="21"/>
    <x v="12"/>
    <x v="132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1"/>
    <x v="3"/>
    <x v="133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1"/>
    <x v="2"/>
    <x v="134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2"/>
    <x v="12"/>
    <x v="132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</r>
  <r>
    <x v="22"/>
    <x v="3"/>
    <x v="133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</r>
  <r>
    <x v="22"/>
    <x v="2"/>
    <x v="134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</r>
  <r>
    <x v="23"/>
    <x v="12"/>
    <x v="132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</r>
  <r>
    <x v="23"/>
    <x v="3"/>
    <x v="133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</r>
  <r>
    <x v="23"/>
    <x v="2"/>
    <x v="134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4"/>
    <x v="12"/>
    <x v="132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</r>
  <r>
    <x v="24"/>
    <x v="3"/>
    <x v="133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</r>
  <r>
    <x v="24"/>
    <x v="2"/>
    <x v="134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</r>
  <r>
    <x v="88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88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79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12"/>
    <x v="132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26"/>
    <x v="12"/>
    <x v="132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</r>
  <r>
    <x v="26"/>
    <x v="3"/>
    <x v="133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</r>
  <r>
    <x v="26"/>
    <x v="2"/>
    <x v="134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2"/>
    <x v="132"/>
    <x v="52"/>
    <x v="6"/>
    <x v="13"/>
    <x v="34"/>
    <x v="51"/>
    <x v="13"/>
    <x v="4"/>
    <x v="20"/>
    <x v="7"/>
    <x v="4"/>
    <x v="1"/>
    <x v="2"/>
    <x v="8"/>
    <x v="2"/>
    <x v="3"/>
    <x v="21"/>
    <x v="12"/>
    <x v="6"/>
    <x v="9"/>
    <x v="9"/>
    <x v="4"/>
    <x v="19"/>
    <x v="19"/>
    <x v="21"/>
    <x v="91"/>
  </r>
  <r>
    <x v="27"/>
    <x v="3"/>
    <x v="133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91"/>
  </r>
  <r>
    <x v="27"/>
    <x v="2"/>
    <x v="134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89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12"/>
    <x v="132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2"/>
    <x v="132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58"/>
  </r>
  <r>
    <x v="33"/>
    <x v="3"/>
    <x v="133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8"/>
  </r>
  <r>
    <x v="33"/>
    <x v="2"/>
    <x v="134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2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68"/>
  </r>
  <r>
    <x v="84"/>
    <x v="12"/>
    <x v="132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2"/>
    <x v="132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3"/>
    <x v="12"/>
    <x v="132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129"/>
  </r>
  <r>
    <x v="43"/>
    <x v="3"/>
    <x v="133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29"/>
  </r>
  <r>
    <x v="43"/>
    <x v="2"/>
    <x v="134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</r>
  <r>
    <x v="44"/>
    <x v="12"/>
    <x v="132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</r>
  <r>
    <x v="94"/>
    <x v="3"/>
    <x v="133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94"/>
  </r>
  <r>
    <x v="94"/>
    <x v="2"/>
    <x v="134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71"/>
  </r>
  <r>
    <x v="45"/>
    <x v="12"/>
    <x v="132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82"/>
  </r>
  <r>
    <x v="45"/>
    <x v="3"/>
    <x v="133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82"/>
  </r>
  <r>
    <x v="45"/>
    <x v="2"/>
    <x v="134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</r>
  <r>
    <x v="0"/>
    <x v="12"/>
    <x v="132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68"/>
  </r>
  <r>
    <x v="0"/>
    <x v="12"/>
    <x v="132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2"/>
    <x v="132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71"/>
  </r>
  <r>
    <x v="46"/>
    <x v="10"/>
    <x v="144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</r>
  <r>
    <x v="48"/>
    <x v="2"/>
    <x v="145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6"/>
  </r>
  <r>
    <x v="48"/>
    <x v="1"/>
    <x v="146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2"/>
  </r>
  <r>
    <x v="49"/>
    <x v="10"/>
    <x v="144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</r>
  <r>
    <x v="66"/>
    <x v="10"/>
    <x v="144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</r>
  <r>
    <x v="21"/>
    <x v="10"/>
    <x v="144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1"/>
    <x v="2"/>
    <x v="145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1"/>
    <x v="1"/>
    <x v="146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2"/>
    <x v="10"/>
    <x v="144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</r>
  <r>
    <x v="22"/>
    <x v="2"/>
    <x v="145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</r>
  <r>
    <x v="22"/>
    <x v="1"/>
    <x v="146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</r>
  <r>
    <x v="23"/>
    <x v="10"/>
    <x v="144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</r>
  <r>
    <x v="23"/>
    <x v="2"/>
    <x v="145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</r>
  <r>
    <x v="23"/>
    <x v="1"/>
    <x v="146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4"/>
    <x v="10"/>
    <x v="144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</r>
  <r>
    <x v="24"/>
    <x v="2"/>
    <x v="145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</r>
  <r>
    <x v="24"/>
    <x v="1"/>
    <x v="146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</r>
  <r>
    <x v="88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88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79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10"/>
    <x v="144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26"/>
    <x v="10"/>
    <x v="144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</r>
  <r>
    <x v="26"/>
    <x v="2"/>
    <x v="145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</r>
  <r>
    <x v="26"/>
    <x v="1"/>
    <x v="146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10"/>
    <x v="144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9"/>
    <x v="4"/>
    <x v="19"/>
    <x v="23"/>
    <x v="25"/>
    <x v="61"/>
  </r>
  <r>
    <x v="27"/>
    <x v="2"/>
    <x v="145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</r>
  <r>
    <x v="27"/>
    <x v="1"/>
    <x v="146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89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80"/>
    <x v="10"/>
    <x v="144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10"/>
    <x v="144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76"/>
  </r>
  <r>
    <x v="33"/>
    <x v="2"/>
    <x v="145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76"/>
  </r>
  <r>
    <x v="33"/>
    <x v="1"/>
    <x v="146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90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19"/>
  </r>
  <r>
    <x v="84"/>
    <x v="10"/>
    <x v="144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10"/>
    <x v="144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3"/>
    <x v="10"/>
    <x v="144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52"/>
  </r>
  <r>
    <x v="43"/>
    <x v="2"/>
    <x v="145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52"/>
  </r>
  <r>
    <x v="43"/>
    <x v="1"/>
    <x v="146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</r>
  <r>
    <x v="44"/>
    <x v="10"/>
    <x v="144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</r>
  <r>
    <x v="94"/>
    <x v="2"/>
    <x v="145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67"/>
  </r>
  <r>
    <x v="94"/>
    <x v="1"/>
    <x v="146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1"/>
  </r>
  <r>
    <x v="45"/>
    <x v="10"/>
    <x v="144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100"/>
  </r>
  <r>
    <x v="45"/>
    <x v="2"/>
    <x v="145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00"/>
  </r>
  <r>
    <x v="45"/>
    <x v="1"/>
    <x v="146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</r>
  <r>
    <x v="0"/>
    <x v="10"/>
    <x v="144"/>
    <x v="103"/>
    <x v="6"/>
    <x v="13"/>
    <x v="34"/>
    <x v="27"/>
    <x v="13"/>
    <x v="4"/>
    <x v="20"/>
    <x v="7"/>
    <x v="4"/>
    <x v="8"/>
    <x v="2"/>
    <x v="8"/>
    <x v="16"/>
    <x v="28"/>
    <x v="57"/>
    <x v="12"/>
    <x v="10"/>
    <x v="9"/>
    <x v="9"/>
    <x v="4"/>
    <x v="19"/>
    <x v="0"/>
    <x v="8"/>
    <x v="90"/>
  </r>
  <r>
    <x v="0"/>
    <x v="10"/>
    <x v="144"/>
    <x v="103"/>
    <x v="6"/>
    <x v="13"/>
    <x v="34"/>
    <x v="28"/>
    <x v="13"/>
    <x v="4"/>
    <x v="20"/>
    <x v="7"/>
    <x v="4"/>
    <x v="9"/>
    <x v="2"/>
    <x v="8"/>
    <x v="16"/>
    <x v="28"/>
    <x v="33"/>
    <x v="12"/>
    <x v="10"/>
    <x v="9"/>
    <x v="9"/>
    <x v="4"/>
    <x v="19"/>
    <x v="8"/>
    <x v="18"/>
    <x v="33"/>
  </r>
  <r>
    <x v="0"/>
    <x v="10"/>
    <x v="144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51"/>
  </r>
  <r>
    <x v="46"/>
    <x v="8"/>
    <x v="147"/>
    <x v="77"/>
    <x v="6"/>
    <x v="3"/>
    <x v="5"/>
    <x v="51"/>
    <x v="13"/>
    <x v="4"/>
    <x v="20"/>
    <x v="0"/>
    <x v="4"/>
    <x v="45"/>
    <x v="2"/>
    <x v="8"/>
    <x v="16"/>
    <x v="28"/>
    <x v="57"/>
    <x v="12"/>
    <x v="10"/>
    <x v="9"/>
    <x v="9"/>
    <x v="4"/>
    <x v="19"/>
    <x v="0"/>
    <x v="47"/>
    <x v="66"/>
  </r>
  <r>
    <x v="48"/>
    <x v="1"/>
    <x v="148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6"/>
  </r>
  <r>
    <x v="48"/>
    <x v="0"/>
    <x v="149"/>
    <x v="25"/>
    <x v="6"/>
    <x v="2"/>
    <x v="34"/>
    <x v="51"/>
    <x v="13"/>
    <x v="4"/>
    <x v="20"/>
    <x v="7"/>
    <x v="4"/>
    <x v="33"/>
    <x v="2"/>
    <x v="8"/>
    <x v="2"/>
    <x v="28"/>
    <x v="57"/>
    <x v="12"/>
    <x v="10"/>
    <x v="9"/>
    <x v="9"/>
    <x v="4"/>
    <x v="19"/>
    <x v="35"/>
    <x v="74"/>
    <x v="72"/>
  </r>
  <r>
    <x v="49"/>
    <x v="8"/>
    <x v="147"/>
    <x v="133"/>
    <x v="6"/>
    <x v="1"/>
    <x v="34"/>
    <x v="51"/>
    <x v="13"/>
    <x v="4"/>
    <x v="20"/>
    <x v="7"/>
    <x v="4"/>
    <x v="22"/>
    <x v="2"/>
    <x v="8"/>
    <x v="1"/>
    <x v="28"/>
    <x v="57"/>
    <x v="12"/>
    <x v="10"/>
    <x v="9"/>
    <x v="9"/>
    <x v="4"/>
    <x v="19"/>
    <x v="23"/>
    <x v="49"/>
    <x v="113"/>
  </r>
  <r>
    <x v="66"/>
    <x v="8"/>
    <x v="147"/>
    <x v="4"/>
    <x v="6"/>
    <x v="3"/>
    <x v="9"/>
    <x v="51"/>
    <x v="13"/>
    <x v="4"/>
    <x v="20"/>
    <x v="7"/>
    <x v="4"/>
    <x v="44"/>
    <x v="2"/>
    <x v="8"/>
    <x v="1"/>
    <x v="28"/>
    <x v="57"/>
    <x v="12"/>
    <x v="10"/>
    <x v="9"/>
    <x v="9"/>
    <x v="4"/>
    <x v="19"/>
    <x v="23"/>
    <x v="72"/>
    <x v="117"/>
  </r>
  <r>
    <x v="21"/>
    <x v="8"/>
    <x v="147"/>
    <x v="106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19"/>
  </r>
  <r>
    <x v="21"/>
    <x v="1"/>
    <x v="148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19"/>
  </r>
  <r>
    <x v="21"/>
    <x v="0"/>
    <x v="149"/>
    <x v="106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2"/>
    <x v="8"/>
    <x v="147"/>
    <x v="89"/>
    <x v="6"/>
    <x v="13"/>
    <x v="34"/>
    <x v="51"/>
    <x v="13"/>
    <x v="4"/>
    <x v="20"/>
    <x v="7"/>
    <x v="4"/>
    <x v="1"/>
    <x v="2"/>
    <x v="8"/>
    <x v="2"/>
    <x v="5"/>
    <x v="19"/>
    <x v="12"/>
    <x v="10"/>
    <x v="9"/>
    <x v="1"/>
    <x v="4"/>
    <x v="19"/>
    <x v="21"/>
    <x v="23"/>
    <x v="129"/>
  </r>
  <r>
    <x v="22"/>
    <x v="1"/>
    <x v="148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29"/>
  </r>
  <r>
    <x v="22"/>
    <x v="0"/>
    <x v="149"/>
    <x v="89"/>
    <x v="6"/>
    <x v="13"/>
    <x v="34"/>
    <x v="51"/>
    <x v="13"/>
    <x v="4"/>
    <x v="20"/>
    <x v="7"/>
    <x v="4"/>
    <x v="1"/>
    <x v="2"/>
    <x v="8"/>
    <x v="16"/>
    <x v="28"/>
    <x v="37"/>
    <x v="12"/>
    <x v="10"/>
    <x v="9"/>
    <x v="9"/>
    <x v="4"/>
    <x v="19"/>
    <x v="14"/>
    <x v="15"/>
    <x v="14"/>
  </r>
  <r>
    <x v="23"/>
    <x v="8"/>
    <x v="147"/>
    <x v="105"/>
    <x v="6"/>
    <x v="3"/>
    <x v="8"/>
    <x v="12"/>
    <x v="13"/>
    <x v="4"/>
    <x v="20"/>
    <x v="2"/>
    <x v="2"/>
    <x v="33"/>
    <x v="2"/>
    <x v="8"/>
    <x v="16"/>
    <x v="28"/>
    <x v="57"/>
    <x v="12"/>
    <x v="10"/>
    <x v="9"/>
    <x v="9"/>
    <x v="4"/>
    <x v="19"/>
    <x v="0"/>
    <x v="33"/>
    <x v="1"/>
  </r>
  <r>
    <x v="23"/>
    <x v="1"/>
    <x v="148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"/>
  </r>
  <r>
    <x v="23"/>
    <x v="0"/>
    <x v="149"/>
    <x v="105"/>
    <x v="6"/>
    <x v="13"/>
    <x v="34"/>
    <x v="37"/>
    <x v="13"/>
    <x v="4"/>
    <x v="20"/>
    <x v="7"/>
    <x v="4"/>
    <x v="22"/>
    <x v="2"/>
    <x v="8"/>
    <x v="16"/>
    <x v="28"/>
    <x v="57"/>
    <x v="12"/>
    <x v="10"/>
    <x v="9"/>
    <x v="9"/>
    <x v="4"/>
    <x v="19"/>
    <x v="0"/>
    <x v="21"/>
    <x v="14"/>
  </r>
  <r>
    <x v="24"/>
    <x v="8"/>
    <x v="147"/>
    <x v="115"/>
    <x v="6"/>
    <x v="13"/>
    <x v="34"/>
    <x v="51"/>
    <x v="13"/>
    <x v="4"/>
    <x v="20"/>
    <x v="7"/>
    <x v="4"/>
    <x v="1"/>
    <x v="2"/>
    <x v="8"/>
    <x v="2"/>
    <x v="6"/>
    <x v="18"/>
    <x v="12"/>
    <x v="10"/>
    <x v="9"/>
    <x v="1"/>
    <x v="4"/>
    <x v="19"/>
    <x v="19"/>
    <x v="21"/>
    <x v="102"/>
  </r>
  <r>
    <x v="24"/>
    <x v="1"/>
    <x v="148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02"/>
  </r>
  <r>
    <x v="24"/>
    <x v="0"/>
    <x v="149"/>
    <x v="115"/>
    <x v="6"/>
    <x v="13"/>
    <x v="34"/>
    <x v="51"/>
    <x v="13"/>
    <x v="4"/>
    <x v="20"/>
    <x v="7"/>
    <x v="4"/>
    <x v="1"/>
    <x v="2"/>
    <x v="8"/>
    <x v="16"/>
    <x v="28"/>
    <x v="38"/>
    <x v="12"/>
    <x v="10"/>
    <x v="9"/>
    <x v="9"/>
    <x v="4"/>
    <x v="19"/>
    <x v="16"/>
    <x v="17"/>
    <x v="14"/>
  </r>
  <r>
    <x v="88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88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79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"/>
    <x v="8"/>
    <x v="147"/>
    <x v="13"/>
    <x v="6"/>
    <x v="13"/>
    <x v="34"/>
    <x v="51"/>
    <x v="13"/>
    <x v="4"/>
    <x v="20"/>
    <x v="7"/>
    <x v="4"/>
    <x v="1"/>
    <x v="2"/>
    <x v="8"/>
    <x v="16"/>
    <x v="28"/>
    <x v="57"/>
    <x v="12"/>
    <x v="10"/>
    <x v="9"/>
    <x v="9"/>
    <x v="3"/>
    <x v="19"/>
    <x v="19"/>
    <x v="21"/>
    <x v="17"/>
  </r>
  <r>
    <x v="26"/>
    <x v="8"/>
    <x v="147"/>
    <x v="26"/>
    <x v="6"/>
    <x v="13"/>
    <x v="34"/>
    <x v="51"/>
    <x v="13"/>
    <x v="4"/>
    <x v="20"/>
    <x v="7"/>
    <x v="4"/>
    <x v="1"/>
    <x v="2"/>
    <x v="8"/>
    <x v="5"/>
    <x v="12"/>
    <x v="12"/>
    <x v="12"/>
    <x v="10"/>
    <x v="9"/>
    <x v="5"/>
    <x v="2"/>
    <x v="19"/>
    <x v="45"/>
    <x v="49"/>
    <x v="1"/>
  </r>
  <r>
    <x v="26"/>
    <x v="1"/>
    <x v="148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"/>
  </r>
  <r>
    <x v="26"/>
    <x v="0"/>
    <x v="149"/>
    <x v="26"/>
    <x v="6"/>
    <x v="13"/>
    <x v="34"/>
    <x v="51"/>
    <x v="13"/>
    <x v="4"/>
    <x v="20"/>
    <x v="7"/>
    <x v="4"/>
    <x v="1"/>
    <x v="2"/>
    <x v="8"/>
    <x v="16"/>
    <x v="28"/>
    <x v="44"/>
    <x v="12"/>
    <x v="10"/>
    <x v="9"/>
    <x v="9"/>
    <x v="4"/>
    <x v="19"/>
    <x v="26"/>
    <x v="29"/>
    <x v="14"/>
  </r>
  <r>
    <x v="27"/>
    <x v="8"/>
    <x v="147"/>
    <x v="52"/>
    <x v="6"/>
    <x v="13"/>
    <x v="34"/>
    <x v="51"/>
    <x v="13"/>
    <x v="4"/>
    <x v="20"/>
    <x v="7"/>
    <x v="4"/>
    <x v="1"/>
    <x v="2"/>
    <x v="8"/>
    <x v="2"/>
    <x v="3"/>
    <x v="21"/>
    <x v="12"/>
    <x v="10"/>
    <x v="9"/>
    <x v="9"/>
    <x v="4"/>
    <x v="19"/>
    <x v="23"/>
    <x v="25"/>
    <x v="61"/>
  </r>
  <r>
    <x v="27"/>
    <x v="1"/>
    <x v="148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61"/>
  </r>
  <r>
    <x v="27"/>
    <x v="0"/>
    <x v="149"/>
    <x v="52"/>
    <x v="6"/>
    <x v="13"/>
    <x v="34"/>
    <x v="51"/>
    <x v="13"/>
    <x v="4"/>
    <x v="20"/>
    <x v="7"/>
    <x v="4"/>
    <x v="1"/>
    <x v="2"/>
    <x v="8"/>
    <x v="16"/>
    <x v="28"/>
    <x v="34"/>
    <x v="12"/>
    <x v="10"/>
    <x v="9"/>
    <x v="9"/>
    <x v="4"/>
    <x v="19"/>
    <x v="10"/>
    <x v="12"/>
    <x v="14"/>
  </r>
  <r>
    <x v="89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89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29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52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80"/>
    <x v="8"/>
    <x v="147"/>
    <x v="96"/>
    <x v="6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32"/>
  </r>
  <r>
    <x v="33"/>
    <x v="8"/>
    <x v="147"/>
    <x v="61"/>
    <x v="6"/>
    <x v="5"/>
    <x v="12"/>
    <x v="6"/>
    <x v="13"/>
    <x v="4"/>
    <x v="20"/>
    <x v="3"/>
    <x v="2"/>
    <x v="45"/>
    <x v="2"/>
    <x v="8"/>
    <x v="16"/>
    <x v="28"/>
    <x v="57"/>
    <x v="12"/>
    <x v="10"/>
    <x v="9"/>
    <x v="9"/>
    <x v="4"/>
    <x v="19"/>
    <x v="0"/>
    <x v="47"/>
    <x v="102"/>
  </r>
  <r>
    <x v="33"/>
    <x v="1"/>
    <x v="148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2"/>
  </r>
  <r>
    <x v="33"/>
    <x v="0"/>
    <x v="149"/>
    <x v="61"/>
    <x v="6"/>
    <x v="13"/>
    <x v="34"/>
    <x v="44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4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82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52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100"/>
  </r>
  <r>
    <x v="84"/>
    <x v="8"/>
    <x v="147"/>
    <x v="96"/>
    <x v="3"/>
    <x v="8"/>
    <x v="34"/>
    <x v="51"/>
    <x v="13"/>
    <x v="4"/>
    <x v="20"/>
    <x v="7"/>
    <x v="4"/>
    <x v="33"/>
    <x v="2"/>
    <x v="8"/>
    <x v="16"/>
    <x v="28"/>
    <x v="57"/>
    <x v="12"/>
    <x v="10"/>
    <x v="9"/>
    <x v="9"/>
    <x v="4"/>
    <x v="19"/>
    <x v="0"/>
    <x v="33"/>
    <x v="32"/>
  </r>
  <r>
    <x v="11"/>
    <x v="8"/>
    <x v="147"/>
    <x v="13"/>
    <x v="6"/>
    <x v="13"/>
    <x v="34"/>
    <x v="51"/>
    <x v="13"/>
    <x v="4"/>
    <x v="20"/>
    <x v="7"/>
    <x v="3"/>
    <x v="22"/>
    <x v="2"/>
    <x v="8"/>
    <x v="16"/>
    <x v="28"/>
    <x v="57"/>
    <x v="12"/>
    <x v="10"/>
    <x v="9"/>
    <x v="9"/>
    <x v="4"/>
    <x v="19"/>
    <x v="0"/>
    <x v="21"/>
    <x v="17"/>
  </r>
  <r>
    <x v="43"/>
    <x v="8"/>
    <x v="147"/>
    <x v="127"/>
    <x v="6"/>
    <x v="13"/>
    <x v="34"/>
    <x v="51"/>
    <x v="13"/>
    <x v="4"/>
    <x v="20"/>
    <x v="7"/>
    <x v="4"/>
    <x v="1"/>
    <x v="2"/>
    <x v="8"/>
    <x v="3"/>
    <x v="21"/>
    <x v="16"/>
    <x v="12"/>
    <x v="10"/>
    <x v="9"/>
    <x v="5"/>
    <x v="4"/>
    <x v="19"/>
    <x v="32"/>
    <x v="35"/>
    <x v="52"/>
  </r>
  <r>
    <x v="43"/>
    <x v="1"/>
    <x v="148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52"/>
  </r>
  <r>
    <x v="43"/>
    <x v="0"/>
    <x v="149"/>
    <x v="127"/>
    <x v="6"/>
    <x v="13"/>
    <x v="34"/>
    <x v="51"/>
    <x v="13"/>
    <x v="4"/>
    <x v="20"/>
    <x v="7"/>
    <x v="4"/>
    <x v="1"/>
    <x v="2"/>
    <x v="8"/>
    <x v="16"/>
    <x v="28"/>
    <x v="40"/>
    <x v="12"/>
    <x v="10"/>
    <x v="9"/>
    <x v="9"/>
    <x v="4"/>
    <x v="19"/>
    <x v="19"/>
    <x v="21"/>
    <x v="14"/>
  </r>
  <r>
    <x v="44"/>
    <x v="8"/>
    <x v="147"/>
    <x v="114"/>
    <x v="6"/>
    <x v="13"/>
    <x v="34"/>
    <x v="51"/>
    <x v="13"/>
    <x v="4"/>
    <x v="20"/>
    <x v="7"/>
    <x v="4"/>
    <x v="1"/>
    <x v="2"/>
    <x v="8"/>
    <x v="2"/>
    <x v="18"/>
    <x v="57"/>
    <x v="10"/>
    <x v="10"/>
    <x v="9"/>
    <x v="3"/>
    <x v="4"/>
    <x v="19"/>
    <x v="39"/>
    <x v="43"/>
    <x v="115"/>
  </r>
  <r>
    <x v="94"/>
    <x v="1"/>
    <x v="148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94"/>
    <x v="0"/>
    <x v="149"/>
    <x v="131"/>
    <x v="6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28"/>
  </r>
  <r>
    <x v="45"/>
    <x v="8"/>
    <x v="147"/>
    <x v="124"/>
    <x v="6"/>
    <x v="6"/>
    <x v="33"/>
    <x v="13"/>
    <x v="13"/>
    <x v="4"/>
    <x v="20"/>
    <x v="7"/>
    <x v="4"/>
    <x v="56"/>
    <x v="2"/>
    <x v="8"/>
    <x v="6"/>
    <x v="28"/>
    <x v="2"/>
    <x v="12"/>
    <x v="10"/>
    <x v="9"/>
    <x v="6"/>
    <x v="2"/>
    <x v="19"/>
    <x v="35"/>
    <x v="92"/>
    <x v="82"/>
  </r>
  <r>
    <x v="45"/>
    <x v="1"/>
    <x v="148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82"/>
  </r>
  <r>
    <x v="45"/>
    <x v="0"/>
    <x v="149"/>
    <x v="124"/>
    <x v="6"/>
    <x v="13"/>
    <x v="34"/>
    <x v="36"/>
    <x v="13"/>
    <x v="4"/>
    <x v="20"/>
    <x v="7"/>
    <x v="4"/>
    <x v="20"/>
    <x v="2"/>
    <x v="8"/>
    <x v="16"/>
    <x v="28"/>
    <x v="54"/>
    <x v="12"/>
    <x v="10"/>
    <x v="9"/>
    <x v="9"/>
    <x v="4"/>
    <x v="19"/>
    <x v="50"/>
    <x v="76"/>
    <x v="14"/>
  </r>
  <r>
    <x v="0"/>
    <x v="8"/>
    <x v="147"/>
    <x v="103"/>
    <x v="6"/>
    <x v="13"/>
    <x v="34"/>
    <x v="33"/>
    <x v="13"/>
    <x v="4"/>
    <x v="20"/>
    <x v="7"/>
    <x v="4"/>
    <x v="15"/>
    <x v="2"/>
    <x v="8"/>
    <x v="16"/>
    <x v="28"/>
    <x v="33"/>
    <x v="12"/>
    <x v="10"/>
    <x v="9"/>
    <x v="9"/>
    <x v="4"/>
    <x v="19"/>
    <x v="8"/>
    <x v="26"/>
    <x v="33"/>
  </r>
  <r>
    <x v="0"/>
    <x v="8"/>
    <x v="147"/>
    <x v="103"/>
    <x v="6"/>
    <x v="13"/>
    <x v="34"/>
    <x v="51"/>
    <x v="13"/>
    <x v="4"/>
    <x v="20"/>
    <x v="7"/>
    <x v="4"/>
    <x v="1"/>
    <x v="2"/>
    <x v="8"/>
    <x v="16"/>
    <x v="28"/>
    <x v="30"/>
    <x v="12"/>
    <x v="10"/>
    <x v="9"/>
    <x v="9"/>
    <x v="4"/>
    <x v="19"/>
    <x v="5"/>
    <x v="6"/>
    <x v="128"/>
  </r>
  <r>
    <x v="48"/>
    <x v="2"/>
    <x v="112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2"/>
  </r>
  <r>
    <x v="48"/>
    <x v="1"/>
    <x v="11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6"/>
  </r>
  <r>
    <x v="49"/>
    <x v="10"/>
    <x v="111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</r>
  <r>
    <x v="72"/>
    <x v="10"/>
    <x v="111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</r>
  <r>
    <x v="73"/>
    <x v="10"/>
    <x v="111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</r>
  <r>
    <x v="21"/>
    <x v="10"/>
    <x v="111"/>
    <x v="106"/>
    <x v="5"/>
    <x v="6"/>
    <x v="29"/>
    <x v="2"/>
    <x v="13"/>
    <x v="4"/>
    <x v="20"/>
    <x v="2"/>
    <x v="4"/>
    <x v="23"/>
    <x v="2"/>
    <x v="4"/>
    <x v="16"/>
    <x v="28"/>
    <x v="57"/>
    <x v="12"/>
    <x v="10"/>
    <x v="9"/>
    <x v="9"/>
    <x v="4"/>
    <x v="19"/>
    <x v="0"/>
    <x v="23"/>
    <x v="7"/>
  </r>
  <r>
    <x v="21"/>
    <x v="2"/>
    <x v="112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7"/>
  </r>
  <r>
    <x v="21"/>
    <x v="1"/>
    <x v="113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14"/>
  </r>
  <r>
    <x v="21"/>
    <x v="10"/>
    <x v="111"/>
    <x v="106"/>
    <x v="5"/>
    <x v="13"/>
    <x v="34"/>
    <x v="51"/>
    <x v="13"/>
    <x v="4"/>
    <x v="20"/>
    <x v="7"/>
    <x v="4"/>
    <x v="1"/>
    <x v="2"/>
    <x v="4"/>
    <x v="11"/>
    <x v="28"/>
    <x v="18"/>
    <x v="12"/>
    <x v="0"/>
    <x v="4"/>
    <x v="5"/>
    <x v="2"/>
    <x v="19"/>
    <x v="64"/>
    <x v="71"/>
    <x v="129"/>
  </r>
  <r>
    <x v="21"/>
    <x v="2"/>
    <x v="112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29"/>
  </r>
  <r>
    <x v="21"/>
    <x v="1"/>
    <x v="113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4"/>
  </r>
  <r>
    <x v="21"/>
    <x v="2"/>
    <x v="112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29"/>
  </r>
  <r>
    <x v="21"/>
    <x v="1"/>
    <x v="11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29"/>
  </r>
  <r>
    <x v="22"/>
    <x v="10"/>
    <x v="111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8"/>
  </r>
  <r>
    <x v="22"/>
    <x v="2"/>
    <x v="112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8"/>
  </r>
  <r>
    <x v="22"/>
    <x v="1"/>
    <x v="11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</r>
  <r>
    <x v="23"/>
    <x v="10"/>
    <x v="111"/>
    <x v="105"/>
    <x v="5"/>
    <x v="7"/>
    <x v="22"/>
    <x v="9"/>
    <x v="13"/>
    <x v="0"/>
    <x v="17"/>
    <x v="3"/>
    <x v="2"/>
    <x v="52"/>
    <x v="2"/>
    <x v="4"/>
    <x v="16"/>
    <x v="28"/>
    <x v="57"/>
    <x v="12"/>
    <x v="10"/>
    <x v="9"/>
    <x v="9"/>
    <x v="4"/>
    <x v="19"/>
    <x v="0"/>
    <x v="54"/>
    <x v="1"/>
  </r>
  <r>
    <x v="23"/>
    <x v="2"/>
    <x v="112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"/>
  </r>
  <r>
    <x v="23"/>
    <x v="1"/>
    <x v="11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</r>
  <r>
    <x v="23"/>
    <x v="2"/>
    <x v="112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"/>
  </r>
  <r>
    <x v="23"/>
    <x v="1"/>
    <x v="11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28"/>
  </r>
  <r>
    <x v="88"/>
    <x v="2"/>
    <x v="11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</r>
  <r>
    <x v="88"/>
    <x v="1"/>
    <x v="11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8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42"/>
  </r>
  <r>
    <x v="79"/>
    <x v="10"/>
    <x v="11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2"/>
  </r>
  <r>
    <x v="79"/>
    <x v="10"/>
    <x v="111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43"/>
  </r>
  <r>
    <x v="79"/>
    <x v="10"/>
    <x v="111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79"/>
    <x v="10"/>
    <x v="111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"/>
  </r>
  <r>
    <x v="8"/>
    <x v="10"/>
    <x v="111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25"/>
    <x v="10"/>
    <x v="111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8"/>
  </r>
  <r>
    <x v="25"/>
    <x v="2"/>
    <x v="11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8"/>
  </r>
  <r>
    <x v="25"/>
    <x v="1"/>
    <x v="11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42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2"/>
  </r>
  <r>
    <x v="80"/>
    <x v="10"/>
    <x v="11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"/>
  </r>
  <r>
    <x v="9"/>
    <x v="10"/>
    <x v="111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42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2"/>
  </r>
  <r>
    <x v="78"/>
    <x v="10"/>
    <x v="11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20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3"/>
    <x v="48"/>
    <x v="52"/>
    <x v="122"/>
  </r>
  <r>
    <x v="2"/>
    <x v="10"/>
    <x v="11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6"/>
  </r>
  <r>
    <x v="3"/>
    <x v="10"/>
    <x v="111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0"/>
    <x v="111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65"/>
  </r>
  <r>
    <x v="0"/>
    <x v="10"/>
    <x v="111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</r>
  <r>
    <x v="0"/>
    <x v="10"/>
    <x v="111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7"/>
  </r>
  <r>
    <x v="48"/>
    <x v="1"/>
    <x v="115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6"/>
  </r>
  <r>
    <x v="48"/>
    <x v="0"/>
    <x v="116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2"/>
  </r>
  <r>
    <x v="49"/>
    <x v="8"/>
    <x v="114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</r>
  <r>
    <x v="72"/>
    <x v="8"/>
    <x v="114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</r>
  <r>
    <x v="73"/>
    <x v="8"/>
    <x v="114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</r>
  <r>
    <x v="21"/>
    <x v="8"/>
    <x v="114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2"/>
    <x v="5"/>
    <x v="2"/>
    <x v="19"/>
    <x v="62"/>
    <x v="88"/>
    <x v="50"/>
  </r>
  <r>
    <x v="21"/>
    <x v="1"/>
    <x v="115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</r>
  <r>
    <x v="21"/>
    <x v="0"/>
    <x v="116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</r>
  <r>
    <x v="21"/>
    <x v="1"/>
    <x v="115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</r>
  <r>
    <x v="21"/>
    <x v="0"/>
    <x v="116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</r>
  <r>
    <x v="22"/>
    <x v="8"/>
    <x v="114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8"/>
  </r>
  <r>
    <x v="22"/>
    <x v="1"/>
    <x v="115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8"/>
  </r>
  <r>
    <x v="22"/>
    <x v="0"/>
    <x v="116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</r>
  <r>
    <x v="23"/>
    <x v="8"/>
    <x v="114"/>
    <x v="105"/>
    <x v="5"/>
    <x v="7"/>
    <x v="22"/>
    <x v="9"/>
    <x v="13"/>
    <x v="0"/>
    <x v="16"/>
    <x v="3"/>
    <x v="2"/>
    <x v="50"/>
    <x v="2"/>
    <x v="4"/>
    <x v="16"/>
    <x v="28"/>
    <x v="57"/>
    <x v="12"/>
    <x v="10"/>
    <x v="9"/>
    <x v="9"/>
    <x v="4"/>
    <x v="19"/>
    <x v="0"/>
    <x v="52"/>
    <x v="50"/>
  </r>
  <r>
    <x v="23"/>
    <x v="1"/>
    <x v="115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</r>
  <r>
    <x v="23"/>
    <x v="0"/>
    <x v="116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</r>
  <r>
    <x v="23"/>
    <x v="1"/>
    <x v="115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</r>
  <r>
    <x v="23"/>
    <x v="0"/>
    <x v="116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9"/>
  </r>
  <r>
    <x v="88"/>
    <x v="1"/>
    <x v="115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8"/>
  </r>
  <r>
    <x v="88"/>
    <x v="0"/>
    <x v="116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71"/>
  </r>
  <r>
    <x v="79"/>
    <x v="8"/>
    <x v="114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5"/>
  </r>
  <r>
    <x v="79"/>
    <x v="8"/>
    <x v="114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3"/>
  </r>
  <r>
    <x v="79"/>
    <x v="8"/>
    <x v="114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19"/>
  </r>
  <r>
    <x v="79"/>
    <x v="8"/>
    <x v="114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</r>
  <r>
    <x v="79"/>
    <x v="8"/>
    <x v="114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35"/>
  </r>
  <r>
    <x v="79"/>
    <x v="8"/>
    <x v="114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79"/>
    <x v="8"/>
    <x v="114"/>
    <x v="96"/>
    <x v="1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13"/>
  </r>
  <r>
    <x v="8"/>
    <x v="8"/>
    <x v="114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25"/>
    <x v="8"/>
    <x v="114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8"/>
  </r>
  <r>
    <x v="25"/>
    <x v="1"/>
    <x v="115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8"/>
  </r>
  <r>
    <x v="25"/>
    <x v="0"/>
    <x v="116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5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3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19"/>
  </r>
  <r>
    <x v="80"/>
    <x v="8"/>
    <x v="114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5"/>
  </r>
  <r>
    <x v="9"/>
    <x v="8"/>
    <x v="114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5"/>
  </r>
  <r>
    <x v="78"/>
    <x v="8"/>
    <x v="114"/>
    <x v="100"/>
    <x v="5"/>
    <x v="13"/>
    <x v="34"/>
    <x v="51"/>
    <x v="13"/>
    <x v="4"/>
    <x v="20"/>
    <x v="7"/>
    <x v="4"/>
    <x v="1"/>
    <x v="2"/>
    <x v="3"/>
    <x v="4"/>
    <x v="28"/>
    <x v="57"/>
    <x v="12"/>
    <x v="10"/>
    <x v="9"/>
    <x v="9"/>
    <x v="4"/>
    <x v="19"/>
    <x v="14"/>
    <x v="15"/>
    <x v="63"/>
  </r>
  <r>
    <x v="78"/>
    <x v="8"/>
    <x v="114"/>
    <x v="100"/>
    <x v="5"/>
    <x v="13"/>
    <x v="34"/>
    <x v="51"/>
    <x v="13"/>
    <x v="4"/>
    <x v="20"/>
    <x v="7"/>
    <x v="4"/>
    <x v="1"/>
    <x v="2"/>
    <x v="3"/>
    <x v="4"/>
    <x v="28"/>
    <x v="57"/>
    <x v="12"/>
    <x v="10"/>
    <x v="9"/>
    <x v="9"/>
    <x v="4"/>
    <x v="19"/>
    <x v="14"/>
    <x v="15"/>
    <x v="31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7"/>
  </r>
  <r>
    <x v="78"/>
    <x v="8"/>
    <x v="114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65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119"/>
  </r>
  <r>
    <x v="2"/>
    <x v="8"/>
    <x v="114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6"/>
    <x v="60"/>
    <x v="66"/>
    <x v="15"/>
  </r>
  <r>
    <x v="3"/>
    <x v="8"/>
    <x v="114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8"/>
    <x v="114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65"/>
  </r>
  <r>
    <x v="0"/>
    <x v="8"/>
    <x v="114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</r>
  <r>
    <x v="0"/>
    <x v="8"/>
    <x v="114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88"/>
  </r>
  <r>
    <x v="48"/>
    <x v="2"/>
    <x v="169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49"/>
  </r>
  <r>
    <x v="48"/>
    <x v="1"/>
    <x v="170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2"/>
  </r>
  <r>
    <x v="49"/>
    <x v="10"/>
    <x v="168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</r>
  <r>
    <x v="72"/>
    <x v="10"/>
    <x v="168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</r>
  <r>
    <x v="73"/>
    <x v="10"/>
    <x v="168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</r>
  <r>
    <x v="21"/>
    <x v="10"/>
    <x v="168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4"/>
    <x v="5"/>
    <x v="2"/>
    <x v="19"/>
    <x v="64"/>
    <x v="89"/>
    <x v="50"/>
  </r>
  <r>
    <x v="21"/>
    <x v="2"/>
    <x v="169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</r>
  <r>
    <x v="21"/>
    <x v="1"/>
    <x v="170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</r>
  <r>
    <x v="21"/>
    <x v="2"/>
    <x v="169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</r>
  <r>
    <x v="21"/>
    <x v="1"/>
    <x v="170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</r>
  <r>
    <x v="22"/>
    <x v="10"/>
    <x v="168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0"/>
  </r>
  <r>
    <x v="22"/>
    <x v="2"/>
    <x v="169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0"/>
  </r>
  <r>
    <x v="22"/>
    <x v="1"/>
    <x v="170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</r>
  <r>
    <x v="23"/>
    <x v="10"/>
    <x v="168"/>
    <x v="105"/>
    <x v="5"/>
    <x v="7"/>
    <x v="22"/>
    <x v="9"/>
    <x v="13"/>
    <x v="0"/>
    <x v="17"/>
    <x v="4"/>
    <x v="2"/>
    <x v="54"/>
    <x v="2"/>
    <x v="4"/>
    <x v="16"/>
    <x v="28"/>
    <x v="57"/>
    <x v="12"/>
    <x v="10"/>
    <x v="9"/>
    <x v="9"/>
    <x v="4"/>
    <x v="19"/>
    <x v="0"/>
    <x v="56"/>
    <x v="50"/>
  </r>
  <r>
    <x v="23"/>
    <x v="2"/>
    <x v="169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</r>
  <r>
    <x v="23"/>
    <x v="1"/>
    <x v="170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</r>
  <r>
    <x v="23"/>
    <x v="2"/>
    <x v="169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50"/>
  </r>
  <r>
    <x v="23"/>
    <x v="1"/>
    <x v="170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9"/>
  </r>
  <r>
    <x v="88"/>
    <x v="2"/>
    <x v="169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</r>
  <r>
    <x v="88"/>
    <x v="1"/>
    <x v="170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0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0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90"/>
  </r>
  <r>
    <x v="79"/>
    <x v="10"/>
    <x v="168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19"/>
  </r>
  <r>
    <x v="79"/>
    <x v="10"/>
    <x v="168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36"/>
  </r>
  <r>
    <x v="79"/>
    <x v="10"/>
    <x v="168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3"/>
  </r>
  <r>
    <x v="8"/>
    <x v="10"/>
    <x v="168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25"/>
    <x v="10"/>
    <x v="168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0"/>
  </r>
  <r>
    <x v="25"/>
    <x v="2"/>
    <x v="169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0"/>
  </r>
  <r>
    <x v="25"/>
    <x v="1"/>
    <x v="170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0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19"/>
  </r>
  <r>
    <x v="80"/>
    <x v="10"/>
    <x v="168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36"/>
  </r>
  <r>
    <x v="9"/>
    <x v="10"/>
    <x v="168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0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90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19"/>
  </r>
  <r>
    <x v="78"/>
    <x v="10"/>
    <x v="168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00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02"/>
  </r>
  <r>
    <x v="2"/>
    <x v="10"/>
    <x v="168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5"/>
  </r>
  <r>
    <x v="3"/>
    <x v="10"/>
    <x v="168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0"/>
    <x v="168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</r>
  <r>
    <x v="0"/>
    <x v="10"/>
    <x v="168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80"/>
  </r>
  <r>
    <x v="48"/>
    <x v="2"/>
    <x v="172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5"/>
  </r>
  <r>
    <x v="48"/>
    <x v="1"/>
    <x v="17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05"/>
  </r>
  <r>
    <x v="49"/>
    <x v="10"/>
    <x v="171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</r>
  <r>
    <x v="72"/>
    <x v="10"/>
    <x v="171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</r>
  <r>
    <x v="73"/>
    <x v="10"/>
    <x v="171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</r>
  <r>
    <x v="21"/>
    <x v="10"/>
    <x v="171"/>
    <x v="106"/>
    <x v="5"/>
    <x v="6"/>
    <x v="29"/>
    <x v="2"/>
    <x v="13"/>
    <x v="4"/>
    <x v="20"/>
    <x v="2"/>
    <x v="4"/>
    <x v="23"/>
    <x v="2"/>
    <x v="4"/>
    <x v="11"/>
    <x v="28"/>
    <x v="18"/>
    <x v="12"/>
    <x v="0"/>
    <x v="4"/>
    <x v="5"/>
    <x v="2"/>
    <x v="19"/>
    <x v="64"/>
    <x v="89"/>
    <x v="50"/>
  </r>
  <r>
    <x v="21"/>
    <x v="2"/>
    <x v="172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50"/>
  </r>
  <r>
    <x v="21"/>
    <x v="1"/>
    <x v="173"/>
    <x v="106"/>
    <x v="5"/>
    <x v="13"/>
    <x v="34"/>
    <x v="48"/>
    <x v="13"/>
    <x v="4"/>
    <x v="20"/>
    <x v="7"/>
    <x v="4"/>
    <x v="44"/>
    <x v="2"/>
    <x v="4"/>
    <x v="16"/>
    <x v="28"/>
    <x v="38"/>
    <x v="12"/>
    <x v="10"/>
    <x v="9"/>
    <x v="9"/>
    <x v="4"/>
    <x v="19"/>
    <x v="16"/>
    <x v="65"/>
    <x v="14"/>
  </r>
  <r>
    <x v="21"/>
    <x v="2"/>
    <x v="172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0"/>
  </r>
  <r>
    <x v="21"/>
    <x v="1"/>
    <x v="17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0"/>
  </r>
  <r>
    <x v="22"/>
    <x v="10"/>
    <x v="171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0"/>
  </r>
  <r>
    <x v="22"/>
    <x v="2"/>
    <x v="172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0"/>
  </r>
  <r>
    <x v="22"/>
    <x v="1"/>
    <x v="17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</r>
  <r>
    <x v="23"/>
    <x v="10"/>
    <x v="171"/>
    <x v="105"/>
    <x v="5"/>
    <x v="7"/>
    <x v="22"/>
    <x v="9"/>
    <x v="13"/>
    <x v="0"/>
    <x v="17"/>
    <x v="4"/>
    <x v="2"/>
    <x v="54"/>
    <x v="2"/>
    <x v="4"/>
    <x v="16"/>
    <x v="28"/>
    <x v="57"/>
    <x v="12"/>
    <x v="10"/>
    <x v="9"/>
    <x v="9"/>
    <x v="4"/>
    <x v="19"/>
    <x v="0"/>
    <x v="56"/>
    <x v="119"/>
  </r>
  <r>
    <x v="23"/>
    <x v="2"/>
    <x v="172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19"/>
  </r>
  <r>
    <x v="23"/>
    <x v="1"/>
    <x v="17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</r>
  <r>
    <x v="23"/>
    <x v="2"/>
    <x v="172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119"/>
  </r>
  <r>
    <x v="23"/>
    <x v="1"/>
    <x v="17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26"/>
  </r>
  <r>
    <x v="88"/>
    <x v="2"/>
    <x v="17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1"/>
  </r>
  <r>
    <x v="88"/>
    <x v="1"/>
    <x v="17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71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50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4"/>
  </r>
  <r>
    <x v="79"/>
    <x v="10"/>
    <x v="171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50"/>
  </r>
  <r>
    <x v="79"/>
    <x v="10"/>
    <x v="171"/>
    <x v="96"/>
    <x v="1"/>
    <x v="8"/>
    <x v="34"/>
    <x v="51"/>
    <x v="13"/>
    <x v="4"/>
    <x v="20"/>
    <x v="7"/>
    <x v="4"/>
    <x v="16"/>
    <x v="2"/>
    <x v="3"/>
    <x v="16"/>
    <x v="28"/>
    <x v="57"/>
    <x v="12"/>
    <x v="10"/>
    <x v="9"/>
    <x v="9"/>
    <x v="4"/>
    <x v="19"/>
    <x v="0"/>
    <x v="15"/>
    <x v="120"/>
  </r>
  <r>
    <x v="79"/>
    <x v="10"/>
    <x v="171"/>
    <x v="96"/>
    <x v="1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2"/>
  </r>
  <r>
    <x v="8"/>
    <x v="10"/>
    <x v="171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25"/>
    <x v="10"/>
    <x v="171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0"/>
  </r>
  <r>
    <x v="25"/>
    <x v="2"/>
    <x v="17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0"/>
  </r>
  <r>
    <x v="25"/>
    <x v="1"/>
    <x v="17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5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50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4"/>
  </r>
  <r>
    <x v="80"/>
    <x v="10"/>
    <x v="171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0"/>
  </r>
  <r>
    <x v="9"/>
    <x v="10"/>
    <x v="171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0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4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50"/>
  </r>
  <r>
    <x v="78"/>
    <x v="10"/>
    <x v="171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24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3"/>
    <x v="48"/>
    <x v="52"/>
    <x v="50"/>
  </r>
  <r>
    <x v="2"/>
    <x v="10"/>
    <x v="171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5"/>
  </r>
  <r>
    <x v="3"/>
    <x v="10"/>
    <x v="171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0"/>
    <x v="171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124"/>
  </r>
  <r>
    <x v="0"/>
    <x v="10"/>
    <x v="171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</r>
  <r>
    <x v="0"/>
    <x v="10"/>
    <x v="171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71"/>
  </r>
  <r>
    <x v="48"/>
    <x v="4"/>
    <x v="163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105"/>
  </r>
  <r>
    <x v="48"/>
    <x v="4"/>
    <x v="164"/>
    <x v="25"/>
    <x v="5"/>
    <x v="1"/>
    <x v="34"/>
    <x v="51"/>
    <x v="13"/>
    <x v="4"/>
    <x v="20"/>
    <x v="0"/>
    <x v="4"/>
    <x v="20"/>
    <x v="2"/>
    <x v="4"/>
    <x v="1"/>
    <x v="28"/>
    <x v="57"/>
    <x v="12"/>
    <x v="10"/>
    <x v="9"/>
    <x v="1"/>
    <x v="4"/>
    <x v="19"/>
    <x v="14"/>
    <x v="37"/>
    <x v="75"/>
  </r>
  <r>
    <x v="49"/>
    <x v="15"/>
    <x v="162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</r>
  <r>
    <x v="72"/>
    <x v="15"/>
    <x v="162"/>
    <x v="54"/>
    <x v="5"/>
    <x v="3"/>
    <x v="3"/>
    <x v="51"/>
    <x v="13"/>
    <x v="4"/>
    <x v="20"/>
    <x v="7"/>
    <x v="4"/>
    <x v="36"/>
    <x v="2"/>
    <x v="4"/>
    <x v="16"/>
    <x v="28"/>
    <x v="57"/>
    <x v="12"/>
    <x v="10"/>
    <x v="9"/>
    <x v="9"/>
    <x v="4"/>
    <x v="19"/>
    <x v="0"/>
    <x v="37"/>
    <x v="53"/>
  </r>
  <r>
    <x v="73"/>
    <x v="15"/>
    <x v="162"/>
    <x v="128"/>
    <x v="5"/>
    <x v="13"/>
    <x v="34"/>
    <x v="51"/>
    <x v="13"/>
    <x v="4"/>
    <x v="20"/>
    <x v="7"/>
    <x v="4"/>
    <x v="1"/>
    <x v="2"/>
    <x v="4"/>
    <x v="8"/>
    <x v="5"/>
    <x v="57"/>
    <x v="12"/>
    <x v="10"/>
    <x v="9"/>
    <x v="5"/>
    <x v="4"/>
    <x v="19"/>
    <x v="60"/>
    <x v="66"/>
    <x v="130"/>
  </r>
  <r>
    <x v="21"/>
    <x v="15"/>
    <x v="162"/>
    <x v="106"/>
    <x v="5"/>
    <x v="6"/>
    <x v="29"/>
    <x v="2"/>
    <x v="13"/>
    <x v="4"/>
    <x v="20"/>
    <x v="2"/>
    <x v="4"/>
    <x v="23"/>
    <x v="2"/>
    <x v="4"/>
    <x v="16"/>
    <x v="28"/>
    <x v="57"/>
    <x v="12"/>
    <x v="10"/>
    <x v="9"/>
    <x v="9"/>
    <x v="4"/>
    <x v="19"/>
    <x v="0"/>
    <x v="23"/>
    <x v="8"/>
  </r>
  <r>
    <x v="21"/>
    <x v="4"/>
    <x v="163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8"/>
  </r>
  <r>
    <x v="21"/>
    <x v="4"/>
    <x v="164"/>
    <x v="106"/>
    <x v="5"/>
    <x v="13"/>
    <x v="34"/>
    <x v="48"/>
    <x v="13"/>
    <x v="4"/>
    <x v="20"/>
    <x v="7"/>
    <x v="4"/>
    <x v="44"/>
    <x v="2"/>
    <x v="4"/>
    <x v="16"/>
    <x v="28"/>
    <x v="57"/>
    <x v="12"/>
    <x v="10"/>
    <x v="9"/>
    <x v="9"/>
    <x v="4"/>
    <x v="19"/>
    <x v="0"/>
    <x v="45"/>
    <x v="14"/>
  </r>
  <r>
    <x v="21"/>
    <x v="15"/>
    <x v="162"/>
    <x v="106"/>
    <x v="5"/>
    <x v="13"/>
    <x v="34"/>
    <x v="51"/>
    <x v="13"/>
    <x v="4"/>
    <x v="20"/>
    <x v="7"/>
    <x v="4"/>
    <x v="1"/>
    <x v="2"/>
    <x v="4"/>
    <x v="11"/>
    <x v="28"/>
    <x v="18"/>
    <x v="12"/>
    <x v="0"/>
    <x v="8"/>
    <x v="5"/>
    <x v="2"/>
    <x v="19"/>
    <x v="65"/>
    <x v="76"/>
    <x v="52"/>
  </r>
  <r>
    <x v="21"/>
    <x v="4"/>
    <x v="163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52"/>
  </r>
  <r>
    <x v="21"/>
    <x v="4"/>
    <x v="164"/>
    <x v="106"/>
    <x v="5"/>
    <x v="13"/>
    <x v="34"/>
    <x v="51"/>
    <x v="13"/>
    <x v="4"/>
    <x v="20"/>
    <x v="7"/>
    <x v="4"/>
    <x v="1"/>
    <x v="2"/>
    <x v="4"/>
    <x v="16"/>
    <x v="28"/>
    <x v="38"/>
    <x v="12"/>
    <x v="10"/>
    <x v="9"/>
    <x v="9"/>
    <x v="4"/>
    <x v="19"/>
    <x v="16"/>
    <x v="17"/>
    <x v="14"/>
  </r>
  <r>
    <x v="21"/>
    <x v="4"/>
    <x v="163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52"/>
  </r>
  <r>
    <x v="21"/>
    <x v="4"/>
    <x v="164"/>
    <x v="44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1"/>
  </r>
  <r>
    <x v="22"/>
    <x v="15"/>
    <x v="162"/>
    <x v="89"/>
    <x v="5"/>
    <x v="3"/>
    <x v="25"/>
    <x v="18"/>
    <x v="13"/>
    <x v="4"/>
    <x v="20"/>
    <x v="2"/>
    <x v="4"/>
    <x v="33"/>
    <x v="2"/>
    <x v="4"/>
    <x v="11"/>
    <x v="28"/>
    <x v="1"/>
    <x v="12"/>
    <x v="10"/>
    <x v="9"/>
    <x v="5"/>
    <x v="2"/>
    <x v="19"/>
    <x v="32"/>
    <x v="70"/>
    <x v="122"/>
  </r>
  <r>
    <x v="22"/>
    <x v="4"/>
    <x v="163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22"/>
  </r>
  <r>
    <x v="22"/>
    <x v="4"/>
    <x v="164"/>
    <x v="89"/>
    <x v="5"/>
    <x v="13"/>
    <x v="34"/>
    <x v="27"/>
    <x v="13"/>
    <x v="4"/>
    <x v="20"/>
    <x v="7"/>
    <x v="4"/>
    <x v="8"/>
    <x v="2"/>
    <x v="4"/>
    <x v="16"/>
    <x v="28"/>
    <x v="55"/>
    <x v="12"/>
    <x v="10"/>
    <x v="9"/>
    <x v="9"/>
    <x v="4"/>
    <x v="19"/>
    <x v="55"/>
    <x v="68"/>
    <x v="14"/>
  </r>
  <r>
    <x v="23"/>
    <x v="15"/>
    <x v="162"/>
    <x v="105"/>
    <x v="5"/>
    <x v="7"/>
    <x v="22"/>
    <x v="9"/>
    <x v="13"/>
    <x v="0"/>
    <x v="19"/>
    <x v="4"/>
    <x v="2"/>
    <x v="57"/>
    <x v="2"/>
    <x v="4"/>
    <x v="16"/>
    <x v="28"/>
    <x v="57"/>
    <x v="12"/>
    <x v="10"/>
    <x v="9"/>
    <x v="9"/>
    <x v="4"/>
    <x v="19"/>
    <x v="0"/>
    <x v="61"/>
    <x v="68"/>
  </r>
  <r>
    <x v="23"/>
    <x v="4"/>
    <x v="163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68"/>
  </r>
  <r>
    <x v="23"/>
    <x v="4"/>
    <x v="164"/>
    <x v="105"/>
    <x v="5"/>
    <x v="13"/>
    <x v="34"/>
    <x v="40"/>
    <x v="13"/>
    <x v="4"/>
    <x v="20"/>
    <x v="7"/>
    <x v="4"/>
    <x v="27"/>
    <x v="2"/>
    <x v="4"/>
    <x v="16"/>
    <x v="28"/>
    <x v="57"/>
    <x v="12"/>
    <x v="10"/>
    <x v="9"/>
    <x v="9"/>
    <x v="4"/>
    <x v="19"/>
    <x v="0"/>
    <x v="27"/>
    <x v="14"/>
  </r>
  <r>
    <x v="23"/>
    <x v="4"/>
    <x v="163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68"/>
  </r>
  <r>
    <x v="23"/>
    <x v="4"/>
    <x v="164"/>
    <x v="43"/>
    <x v="5"/>
    <x v="13"/>
    <x v="34"/>
    <x v="51"/>
    <x v="13"/>
    <x v="3"/>
    <x v="20"/>
    <x v="7"/>
    <x v="4"/>
    <x v="27"/>
    <x v="2"/>
    <x v="4"/>
    <x v="16"/>
    <x v="28"/>
    <x v="57"/>
    <x v="12"/>
    <x v="10"/>
    <x v="9"/>
    <x v="9"/>
    <x v="4"/>
    <x v="19"/>
    <x v="0"/>
    <x v="27"/>
    <x v="69"/>
  </r>
  <r>
    <x v="88"/>
    <x v="4"/>
    <x v="163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</r>
  <r>
    <x v="88"/>
    <x v="4"/>
    <x v="164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122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76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69"/>
  </r>
  <r>
    <x v="79"/>
    <x v="15"/>
    <x v="162"/>
    <x v="96"/>
    <x v="1"/>
    <x v="8"/>
    <x v="34"/>
    <x v="51"/>
    <x v="13"/>
    <x v="4"/>
    <x v="20"/>
    <x v="7"/>
    <x v="4"/>
    <x v="16"/>
    <x v="2"/>
    <x v="3"/>
    <x v="9"/>
    <x v="28"/>
    <x v="57"/>
    <x v="12"/>
    <x v="10"/>
    <x v="9"/>
    <x v="9"/>
    <x v="4"/>
    <x v="19"/>
    <x v="30"/>
    <x v="51"/>
    <x v="9"/>
  </r>
  <r>
    <x v="8"/>
    <x v="15"/>
    <x v="162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25"/>
    <x v="15"/>
    <x v="162"/>
    <x v="125"/>
    <x v="5"/>
    <x v="6"/>
    <x v="9"/>
    <x v="11"/>
    <x v="13"/>
    <x v="4"/>
    <x v="20"/>
    <x v="4"/>
    <x v="2"/>
    <x v="55"/>
    <x v="2"/>
    <x v="4"/>
    <x v="16"/>
    <x v="28"/>
    <x v="57"/>
    <x v="12"/>
    <x v="10"/>
    <x v="9"/>
    <x v="9"/>
    <x v="4"/>
    <x v="19"/>
    <x v="0"/>
    <x v="57"/>
    <x v="122"/>
  </r>
  <r>
    <x v="25"/>
    <x v="4"/>
    <x v="163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22"/>
  </r>
  <r>
    <x v="25"/>
    <x v="4"/>
    <x v="164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22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76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</r>
  <r>
    <x v="80"/>
    <x v="15"/>
    <x v="162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"/>
  </r>
  <r>
    <x v="9"/>
    <x v="15"/>
    <x v="162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0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6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9"/>
  </r>
  <r>
    <x v="78"/>
    <x v="15"/>
    <x v="162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76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52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7"/>
    <x v="20"/>
    <x v="22"/>
    <x v="142"/>
  </r>
  <r>
    <x v="2"/>
    <x v="15"/>
    <x v="162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1"/>
    <x v="38"/>
    <x v="42"/>
    <x v="15"/>
  </r>
  <r>
    <x v="3"/>
    <x v="15"/>
    <x v="162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5"/>
    <x v="162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</r>
  <r>
    <x v="0"/>
    <x v="15"/>
    <x v="162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7"/>
  </r>
  <r>
    <x v="48"/>
    <x v="2"/>
    <x v="118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</r>
  <r>
    <x v="48"/>
    <x v="1"/>
    <x v="119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</r>
  <r>
    <x v="49"/>
    <x v="10"/>
    <x v="117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</r>
  <r>
    <x v="67"/>
    <x v="10"/>
    <x v="117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</r>
  <r>
    <x v="72"/>
    <x v="10"/>
    <x v="117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86"/>
  </r>
  <r>
    <x v="25"/>
    <x v="10"/>
    <x v="117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</r>
  <r>
    <x v="25"/>
    <x v="2"/>
    <x v="118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</r>
  <r>
    <x v="25"/>
    <x v="1"/>
    <x v="119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08"/>
  </r>
  <r>
    <x v="80"/>
    <x v="10"/>
    <x v="117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"/>
  </r>
  <r>
    <x v="9"/>
    <x v="10"/>
    <x v="117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43"/>
    <x v="10"/>
    <x v="117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4"/>
    <x v="5"/>
    <x v="2"/>
    <x v="19"/>
    <x v="38"/>
    <x v="89"/>
    <x v="101"/>
  </r>
  <r>
    <x v="43"/>
    <x v="2"/>
    <x v="118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1"/>
  </r>
  <r>
    <x v="43"/>
    <x v="1"/>
    <x v="119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</r>
  <r>
    <x v="43"/>
    <x v="2"/>
    <x v="118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</r>
  <r>
    <x v="43"/>
    <x v="1"/>
    <x v="119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</r>
  <r>
    <x v="44"/>
    <x v="10"/>
    <x v="117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</r>
  <r>
    <x v="86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8"/>
  </r>
  <r>
    <x v="86"/>
    <x v="10"/>
    <x v="117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8"/>
  </r>
  <r>
    <x v="86"/>
    <x v="10"/>
    <x v="117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13"/>
    <x v="10"/>
    <x v="117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45"/>
    <x v="10"/>
    <x v="117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</r>
  <r>
    <x v="45"/>
    <x v="2"/>
    <x v="118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4"/>
    <x v="9"/>
    <x v="4"/>
    <x v="19"/>
    <x v="18"/>
    <x v="20"/>
    <x v="29"/>
  </r>
  <r>
    <x v="45"/>
    <x v="2"/>
    <x v="118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</r>
  <r>
    <x v="45"/>
    <x v="1"/>
    <x v="119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</r>
  <r>
    <x v="45"/>
    <x v="2"/>
    <x v="118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</r>
  <r>
    <x v="45"/>
    <x v="1"/>
    <x v="119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</r>
  <r>
    <x v="95"/>
    <x v="2"/>
    <x v="118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8"/>
  </r>
  <r>
    <x v="95"/>
    <x v="1"/>
    <x v="119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1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</r>
  <r>
    <x v="87"/>
    <x v="10"/>
    <x v="117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8"/>
  </r>
  <r>
    <x v="87"/>
    <x v="10"/>
    <x v="117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8"/>
  </r>
  <r>
    <x v="87"/>
    <x v="10"/>
    <x v="117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90"/>
  </r>
  <r>
    <x v="14"/>
    <x v="10"/>
    <x v="117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8"/>
  </r>
  <r>
    <x v="78"/>
    <x v="10"/>
    <x v="117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8"/>
    <x v="25"/>
    <x v="27"/>
    <x v="82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8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7"/>
    <x v="20"/>
    <x v="22"/>
    <x v="142"/>
  </r>
  <r>
    <x v="2"/>
    <x v="10"/>
    <x v="117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5"/>
    <x v="56"/>
    <x v="62"/>
    <x v="15"/>
  </r>
  <r>
    <x v="3"/>
    <x v="10"/>
    <x v="117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0"/>
    <x v="117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</r>
  <r>
    <x v="0"/>
    <x v="10"/>
    <x v="117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121"/>
  </r>
  <r>
    <x v="48"/>
    <x v="16"/>
    <x v="121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</r>
  <r>
    <x v="48"/>
    <x v="1"/>
    <x v="122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</r>
  <r>
    <x v="49"/>
    <x v="7"/>
    <x v="120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70"/>
  </r>
  <r>
    <x v="67"/>
    <x v="7"/>
    <x v="120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</r>
  <r>
    <x v="72"/>
    <x v="7"/>
    <x v="120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86"/>
  </r>
  <r>
    <x v="25"/>
    <x v="7"/>
    <x v="120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</r>
  <r>
    <x v="25"/>
    <x v="16"/>
    <x v="121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</r>
  <r>
    <x v="25"/>
    <x v="1"/>
    <x v="122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2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7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82"/>
  </r>
  <r>
    <x v="80"/>
    <x v="7"/>
    <x v="120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69"/>
  </r>
  <r>
    <x v="9"/>
    <x v="7"/>
    <x v="120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43"/>
    <x v="7"/>
    <x v="120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1"/>
    <x v="5"/>
    <x v="2"/>
    <x v="19"/>
    <x v="35"/>
    <x v="87"/>
    <x v="101"/>
  </r>
  <r>
    <x v="43"/>
    <x v="16"/>
    <x v="121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1"/>
  </r>
  <r>
    <x v="43"/>
    <x v="1"/>
    <x v="122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</r>
  <r>
    <x v="43"/>
    <x v="16"/>
    <x v="121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</r>
  <r>
    <x v="43"/>
    <x v="1"/>
    <x v="122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1"/>
  </r>
  <r>
    <x v="44"/>
    <x v="7"/>
    <x v="120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7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</r>
  <r>
    <x v="86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</r>
  <r>
    <x v="13"/>
    <x v="7"/>
    <x v="120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45"/>
    <x v="7"/>
    <x v="120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</r>
  <r>
    <x v="45"/>
    <x v="16"/>
    <x v="121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1"/>
    <x v="9"/>
    <x v="4"/>
    <x v="19"/>
    <x v="16"/>
    <x v="17"/>
    <x v="29"/>
  </r>
  <r>
    <x v="45"/>
    <x v="16"/>
    <x v="121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</r>
  <r>
    <x v="45"/>
    <x v="1"/>
    <x v="122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</r>
  <r>
    <x v="45"/>
    <x v="16"/>
    <x v="121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</r>
  <r>
    <x v="45"/>
    <x v="1"/>
    <x v="122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</r>
  <r>
    <x v="95"/>
    <x v="16"/>
    <x v="121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128"/>
  </r>
  <r>
    <x v="95"/>
    <x v="1"/>
    <x v="122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80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7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82"/>
  </r>
  <r>
    <x v="87"/>
    <x v="7"/>
    <x v="120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69"/>
  </r>
  <r>
    <x v="14"/>
    <x v="7"/>
    <x v="120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82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31"/>
  </r>
  <r>
    <x v="78"/>
    <x v="7"/>
    <x v="120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8"/>
    <x v="25"/>
    <x v="27"/>
    <x v="82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7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3"/>
    <x v="7"/>
    <x v="10"/>
    <x v="68"/>
  </r>
  <r>
    <x v="2"/>
    <x v="7"/>
    <x v="120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8"/>
    <x v="65"/>
    <x v="76"/>
    <x v="15"/>
  </r>
  <r>
    <x v="3"/>
    <x v="7"/>
    <x v="120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7"/>
    <x v="120"/>
    <x v="103"/>
    <x v="5"/>
    <x v="13"/>
    <x v="34"/>
    <x v="31"/>
    <x v="13"/>
    <x v="4"/>
    <x v="20"/>
    <x v="7"/>
    <x v="4"/>
    <x v="13"/>
    <x v="2"/>
    <x v="4"/>
    <x v="16"/>
    <x v="28"/>
    <x v="37"/>
    <x v="12"/>
    <x v="10"/>
    <x v="9"/>
    <x v="9"/>
    <x v="4"/>
    <x v="19"/>
    <x v="14"/>
    <x v="30"/>
    <x v="33"/>
  </r>
  <r>
    <x v="0"/>
    <x v="7"/>
    <x v="120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128"/>
  </r>
  <r>
    <x v="48"/>
    <x v="4"/>
    <x v="166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12"/>
  </r>
  <r>
    <x v="48"/>
    <x v="3"/>
    <x v="167"/>
    <x v="25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3"/>
    <x v="4"/>
    <x v="19"/>
    <x v="16"/>
    <x v="37"/>
    <x v="49"/>
  </r>
  <r>
    <x v="49"/>
    <x v="14"/>
    <x v="165"/>
    <x v="133"/>
    <x v="5"/>
    <x v="1"/>
    <x v="34"/>
    <x v="51"/>
    <x v="13"/>
    <x v="4"/>
    <x v="20"/>
    <x v="7"/>
    <x v="4"/>
    <x v="18"/>
    <x v="2"/>
    <x v="4"/>
    <x v="1"/>
    <x v="28"/>
    <x v="57"/>
    <x v="12"/>
    <x v="10"/>
    <x v="9"/>
    <x v="9"/>
    <x v="4"/>
    <x v="19"/>
    <x v="12"/>
    <x v="33"/>
    <x v="134"/>
  </r>
  <r>
    <x v="67"/>
    <x v="14"/>
    <x v="165"/>
    <x v="138"/>
    <x v="5"/>
    <x v="13"/>
    <x v="34"/>
    <x v="51"/>
    <x v="13"/>
    <x v="4"/>
    <x v="20"/>
    <x v="7"/>
    <x v="4"/>
    <x v="1"/>
    <x v="2"/>
    <x v="4"/>
    <x v="8"/>
    <x v="3"/>
    <x v="57"/>
    <x v="12"/>
    <x v="10"/>
    <x v="9"/>
    <x v="3"/>
    <x v="4"/>
    <x v="19"/>
    <x v="58"/>
    <x v="65"/>
    <x v="53"/>
  </r>
  <r>
    <x v="72"/>
    <x v="14"/>
    <x v="165"/>
    <x v="54"/>
    <x v="5"/>
    <x v="13"/>
    <x v="34"/>
    <x v="51"/>
    <x v="13"/>
    <x v="4"/>
    <x v="20"/>
    <x v="7"/>
    <x v="4"/>
    <x v="1"/>
    <x v="2"/>
    <x v="4"/>
    <x v="6"/>
    <x v="3"/>
    <x v="57"/>
    <x v="12"/>
    <x v="10"/>
    <x v="9"/>
    <x v="9"/>
    <x v="4"/>
    <x v="19"/>
    <x v="41"/>
    <x v="45"/>
    <x v="79"/>
  </r>
  <r>
    <x v="25"/>
    <x v="14"/>
    <x v="165"/>
    <x v="125"/>
    <x v="5"/>
    <x v="6"/>
    <x v="9"/>
    <x v="11"/>
    <x v="13"/>
    <x v="4"/>
    <x v="20"/>
    <x v="3"/>
    <x v="2"/>
    <x v="53"/>
    <x v="2"/>
    <x v="4"/>
    <x v="16"/>
    <x v="28"/>
    <x v="57"/>
    <x v="12"/>
    <x v="10"/>
    <x v="9"/>
    <x v="9"/>
    <x v="4"/>
    <x v="19"/>
    <x v="0"/>
    <x v="55"/>
    <x v="1"/>
  </r>
  <r>
    <x v="25"/>
    <x v="4"/>
    <x v="166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"/>
  </r>
  <r>
    <x v="25"/>
    <x v="3"/>
    <x v="167"/>
    <x v="125"/>
    <x v="5"/>
    <x v="13"/>
    <x v="34"/>
    <x v="38"/>
    <x v="13"/>
    <x v="4"/>
    <x v="20"/>
    <x v="7"/>
    <x v="4"/>
    <x v="23"/>
    <x v="2"/>
    <x v="4"/>
    <x v="16"/>
    <x v="28"/>
    <x v="57"/>
    <x v="12"/>
    <x v="10"/>
    <x v="9"/>
    <x v="9"/>
    <x v="4"/>
    <x v="19"/>
    <x v="0"/>
    <x v="23"/>
    <x v="14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02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45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1"/>
  </r>
  <r>
    <x v="80"/>
    <x v="14"/>
    <x v="165"/>
    <x v="96"/>
    <x v="1"/>
    <x v="8"/>
    <x v="34"/>
    <x v="51"/>
    <x v="13"/>
    <x v="4"/>
    <x v="20"/>
    <x v="7"/>
    <x v="4"/>
    <x v="16"/>
    <x v="2"/>
    <x v="4"/>
    <x v="16"/>
    <x v="28"/>
    <x v="57"/>
    <x v="12"/>
    <x v="10"/>
    <x v="9"/>
    <x v="9"/>
    <x v="4"/>
    <x v="19"/>
    <x v="0"/>
    <x v="15"/>
    <x v="9"/>
  </r>
  <r>
    <x v="9"/>
    <x v="14"/>
    <x v="165"/>
    <x v="13"/>
    <x v="5"/>
    <x v="13"/>
    <x v="34"/>
    <x v="51"/>
    <x v="13"/>
    <x v="4"/>
    <x v="20"/>
    <x v="7"/>
    <x v="3"/>
    <x v="22"/>
    <x v="2"/>
    <x v="4"/>
    <x v="16"/>
    <x v="28"/>
    <x v="57"/>
    <x v="12"/>
    <x v="10"/>
    <x v="9"/>
    <x v="9"/>
    <x v="4"/>
    <x v="19"/>
    <x v="0"/>
    <x v="21"/>
    <x v="17"/>
  </r>
  <r>
    <x v="43"/>
    <x v="14"/>
    <x v="165"/>
    <x v="127"/>
    <x v="5"/>
    <x v="7"/>
    <x v="26"/>
    <x v="9"/>
    <x v="13"/>
    <x v="4"/>
    <x v="20"/>
    <x v="3"/>
    <x v="4"/>
    <x v="51"/>
    <x v="2"/>
    <x v="4"/>
    <x v="8"/>
    <x v="28"/>
    <x v="15"/>
    <x v="12"/>
    <x v="0"/>
    <x v="7"/>
    <x v="5"/>
    <x v="2"/>
    <x v="19"/>
    <x v="42"/>
    <x v="93"/>
    <x v="100"/>
  </r>
  <r>
    <x v="43"/>
    <x v="4"/>
    <x v="166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00"/>
  </r>
  <r>
    <x v="43"/>
    <x v="3"/>
    <x v="167"/>
    <x v="127"/>
    <x v="5"/>
    <x v="13"/>
    <x v="34"/>
    <x v="40"/>
    <x v="13"/>
    <x v="4"/>
    <x v="20"/>
    <x v="7"/>
    <x v="4"/>
    <x v="27"/>
    <x v="2"/>
    <x v="4"/>
    <x v="16"/>
    <x v="28"/>
    <x v="41"/>
    <x v="12"/>
    <x v="10"/>
    <x v="9"/>
    <x v="9"/>
    <x v="4"/>
    <x v="19"/>
    <x v="21"/>
    <x v="53"/>
    <x v="14"/>
  </r>
  <r>
    <x v="43"/>
    <x v="4"/>
    <x v="166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100"/>
  </r>
  <r>
    <x v="43"/>
    <x v="3"/>
    <x v="167"/>
    <x v="48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4"/>
  </r>
  <r>
    <x v="44"/>
    <x v="14"/>
    <x v="165"/>
    <x v="114"/>
    <x v="5"/>
    <x v="6"/>
    <x v="17"/>
    <x v="51"/>
    <x v="12"/>
    <x v="4"/>
    <x v="20"/>
    <x v="3"/>
    <x v="2"/>
    <x v="64"/>
    <x v="2"/>
    <x v="4"/>
    <x v="16"/>
    <x v="28"/>
    <x v="57"/>
    <x v="12"/>
    <x v="10"/>
    <x v="9"/>
    <x v="9"/>
    <x v="4"/>
    <x v="19"/>
    <x v="0"/>
    <x v="78"/>
    <x v="115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2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45"/>
  </r>
  <r>
    <x v="86"/>
    <x v="14"/>
    <x v="165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1"/>
  </r>
  <r>
    <x v="86"/>
    <x v="14"/>
    <x v="165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6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9"/>
  </r>
  <r>
    <x v="13"/>
    <x v="14"/>
    <x v="165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45"/>
    <x v="14"/>
    <x v="165"/>
    <x v="124"/>
    <x v="5"/>
    <x v="7"/>
    <x v="33"/>
    <x v="11"/>
    <x v="13"/>
    <x v="4"/>
    <x v="20"/>
    <x v="3"/>
    <x v="4"/>
    <x v="55"/>
    <x v="2"/>
    <x v="4"/>
    <x v="8"/>
    <x v="28"/>
    <x v="11"/>
    <x v="12"/>
    <x v="0"/>
    <x v="9"/>
    <x v="5"/>
    <x v="2"/>
    <x v="19"/>
    <x v="10"/>
    <x v="70"/>
    <x v="82"/>
  </r>
  <r>
    <x v="45"/>
    <x v="4"/>
    <x v="166"/>
    <x v="124"/>
    <x v="5"/>
    <x v="13"/>
    <x v="34"/>
    <x v="51"/>
    <x v="13"/>
    <x v="4"/>
    <x v="20"/>
    <x v="7"/>
    <x v="4"/>
    <x v="1"/>
    <x v="2"/>
    <x v="4"/>
    <x v="16"/>
    <x v="28"/>
    <x v="57"/>
    <x v="12"/>
    <x v="10"/>
    <x v="7"/>
    <x v="9"/>
    <x v="4"/>
    <x v="19"/>
    <x v="22"/>
    <x v="24"/>
    <x v="29"/>
  </r>
  <r>
    <x v="45"/>
    <x v="4"/>
    <x v="166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82"/>
  </r>
  <r>
    <x v="45"/>
    <x v="3"/>
    <x v="167"/>
    <x v="124"/>
    <x v="5"/>
    <x v="13"/>
    <x v="34"/>
    <x v="38"/>
    <x v="13"/>
    <x v="4"/>
    <x v="20"/>
    <x v="7"/>
    <x v="4"/>
    <x v="23"/>
    <x v="2"/>
    <x v="4"/>
    <x v="16"/>
    <x v="28"/>
    <x v="45"/>
    <x v="12"/>
    <x v="10"/>
    <x v="9"/>
    <x v="9"/>
    <x v="4"/>
    <x v="19"/>
    <x v="28"/>
    <x v="57"/>
    <x v="14"/>
  </r>
  <r>
    <x v="45"/>
    <x v="4"/>
    <x v="166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82"/>
  </r>
  <r>
    <x v="45"/>
    <x v="3"/>
    <x v="167"/>
    <x v="47"/>
    <x v="5"/>
    <x v="13"/>
    <x v="34"/>
    <x v="51"/>
    <x v="13"/>
    <x v="4"/>
    <x v="20"/>
    <x v="7"/>
    <x v="4"/>
    <x v="1"/>
    <x v="2"/>
    <x v="4"/>
    <x v="16"/>
    <x v="28"/>
    <x v="57"/>
    <x v="12"/>
    <x v="9"/>
    <x v="9"/>
    <x v="9"/>
    <x v="4"/>
    <x v="19"/>
    <x v="25"/>
    <x v="27"/>
    <x v="22"/>
  </r>
  <r>
    <x v="95"/>
    <x v="4"/>
    <x v="166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8"/>
  </r>
  <r>
    <x v="95"/>
    <x v="3"/>
    <x v="167"/>
    <x v="131"/>
    <x v="1"/>
    <x v="12"/>
    <x v="34"/>
    <x v="51"/>
    <x v="13"/>
    <x v="4"/>
    <x v="20"/>
    <x v="7"/>
    <x v="4"/>
    <x v="61"/>
    <x v="2"/>
    <x v="4"/>
    <x v="16"/>
    <x v="28"/>
    <x v="57"/>
    <x v="12"/>
    <x v="10"/>
    <x v="9"/>
    <x v="9"/>
    <x v="4"/>
    <x v="19"/>
    <x v="0"/>
    <x v="68"/>
    <x v="47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102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45"/>
  </r>
  <r>
    <x v="87"/>
    <x v="14"/>
    <x v="165"/>
    <x v="96"/>
    <x v="0"/>
    <x v="8"/>
    <x v="34"/>
    <x v="51"/>
    <x v="13"/>
    <x v="4"/>
    <x v="20"/>
    <x v="7"/>
    <x v="4"/>
    <x v="9"/>
    <x v="2"/>
    <x v="1"/>
    <x v="16"/>
    <x v="28"/>
    <x v="57"/>
    <x v="12"/>
    <x v="10"/>
    <x v="9"/>
    <x v="9"/>
    <x v="4"/>
    <x v="19"/>
    <x v="0"/>
    <x v="9"/>
    <x v="1"/>
  </r>
  <r>
    <x v="87"/>
    <x v="14"/>
    <x v="165"/>
    <x v="96"/>
    <x v="0"/>
    <x v="13"/>
    <x v="34"/>
    <x v="51"/>
    <x v="13"/>
    <x v="4"/>
    <x v="20"/>
    <x v="7"/>
    <x v="4"/>
    <x v="1"/>
    <x v="2"/>
    <x v="1"/>
    <x v="9"/>
    <x v="28"/>
    <x v="57"/>
    <x v="12"/>
    <x v="10"/>
    <x v="9"/>
    <x v="9"/>
    <x v="4"/>
    <x v="19"/>
    <x v="14"/>
    <x v="15"/>
    <x v="63"/>
  </r>
  <r>
    <x v="87"/>
    <x v="14"/>
    <x v="165"/>
    <x v="96"/>
    <x v="0"/>
    <x v="8"/>
    <x v="34"/>
    <x v="51"/>
    <x v="13"/>
    <x v="4"/>
    <x v="20"/>
    <x v="7"/>
    <x v="4"/>
    <x v="9"/>
    <x v="2"/>
    <x v="1"/>
    <x v="9"/>
    <x v="28"/>
    <x v="57"/>
    <x v="12"/>
    <x v="10"/>
    <x v="9"/>
    <x v="9"/>
    <x v="4"/>
    <x v="19"/>
    <x v="14"/>
    <x v="24"/>
    <x v="9"/>
  </r>
  <r>
    <x v="14"/>
    <x v="14"/>
    <x v="165"/>
    <x v="13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3"/>
    <x v="19"/>
    <x v="19"/>
    <x v="21"/>
    <x v="17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2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0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3"/>
  </r>
  <r>
    <x v="78"/>
    <x v="14"/>
    <x v="165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45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4"/>
    <x v="51"/>
    <x v="57"/>
    <x v="1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68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3"/>
    <x v="7"/>
    <x v="10"/>
    <x v="119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"/>
    <x v="4"/>
    <x v="5"/>
    <x v="50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"/>
    <x v="4"/>
    <x v="5"/>
    <x v="122"/>
  </r>
  <r>
    <x v="2"/>
    <x v="14"/>
    <x v="165"/>
    <x v="88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2"/>
    <x v="43"/>
    <x v="47"/>
    <x v="15"/>
  </r>
  <r>
    <x v="3"/>
    <x v="14"/>
    <x v="165"/>
    <x v="17"/>
    <x v="5"/>
    <x v="13"/>
    <x v="34"/>
    <x v="51"/>
    <x v="13"/>
    <x v="4"/>
    <x v="20"/>
    <x v="7"/>
    <x v="4"/>
    <x v="1"/>
    <x v="2"/>
    <x v="4"/>
    <x v="16"/>
    <x v="28"/>
    <x v="57"/>
    <x v="12"/>
    <x v="10"/>
    <x v="9"/>
    <x v="9"/>
    <x v="4"/>
    <x v="17"/>
    <x v="61"/>
    <x v="68"/>
    <x v="15"/>
  </r>
  <r>
    <x v="0"/>
    <x v="14"/>
    <x v="165"/>
    <x v="103"/>
    <x v="5"/>
    <x v="13"/>
    <x v="34"/>
    <x v="27"/>
    <x v="13"/>
    <x v="4"/>
    <x v="20"/>
    <x v="7"/>
    <x v="4"/>
    <x v="8"/>
    <x v="2"/>
    <x v="4"/>
    <x v="16"/>
    <x v="28"/>
    <x v="57"/>
    <x v="12"/>
    <x v="10"/>
    <x v="9"/>
    <x v="9"/>
    <x v="4"/>
    <x v="19"/>
    <x v="0"/>
    <x v="8"/>
    <x v="45"/>
  </r>
  <r>
    <x v="0"/>
    <x v="14"/>
    <x v="165"/>
    <x v="103"/>
    <x v="5"/>
    <x v="13"/>
    <x v="34"/>
    <x v="26"/>
    <x v="13"/>
    <x v="4"/>
    <x v="20"/>
    <x v="7"/>
    <x v="4"/>
    <x v="7"/>
    <x v="2"/>
    <x v="4"/>
    <x v="16"/>
    <x v="28"/>
    <x v="37"/>
    <x v="12"/>
    <x v="10"/>
    <x v="9"/>
    <x v="9"/>
    <x v="4"/>
    <x v="19"/>
    <x v="14"/>
    <x v="22"/>
    <x v="33"/>
  </r>
  <r>
    <x v="0"/>
    <x v="14"/>
    <x v="165"/>
    <x v="103"/>
    <x v="5"/>
    <x v="13"/>
    <x v="34"/>
    <x v="22"/>
    <x v="13"/>
    <x v="4"/>
    <x v="20"/>
    <x v="7"/>
    <x v="4"/>
    <x v="3"/>
    <x v="2"/>
    <x v="4"/>
    <x v="16"/>
    <x v="28"/>
    <x v="57"/>
    <x v="12"/>
    <x v="10"/>
    <x v="9"/>
    <x v="9"/>
    <x v="4"/>
    <x v="19"/>
    <x v="0"/>
    <x v="2"/>
    <x v="48"/>
  </r>
  <r>
    <x v="46"/>
    <x v="12"/>
    <x v="30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</r>
  <r>
    <x v="47"/>
    <x v="12"/>
    <x v="30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</r>
  <r>
    <x v="48"/>
    <x v="3"/>
    <x v="31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2"/>
  </r>
  <r>
    <x v="48"/>
    <x v="2"/>
    <x v="3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49"/>
  </r>
  <r>
    <x v="49"/>
    <x v="12"/>
    <x v="30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</r>
  <r>
    <x v="16"/>
    <x v="12"/>
    <x v="30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</r>
  <r>
    <x v="17"/>
    <x v="12"/>
    <x v="30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</r>
  <r>
    <x v="18"/>
    <x v="12"/>
    <x v="30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</r>
  <r>
    <x v="18"/>
    <x v="12"/>
    <x v="30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</r>
  <r>
    <x v="61"/>
    <x v="12"/>
    <x v="30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</r>
  <r>
    <x v="61"/>
    <x v="3"/>
    <x v="31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</r>
  <r>
    <x v="61"/>
    <x v="2"/>
    <x v="32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</r>
  <r>
    <x v="62"/>
    <x v="12"/>
    <x v="30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</r>
  <r>
    <x v="62"/>
    <x v="3"/>
    <x v="31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</r>
  <r>
    <x v="62"/>
    <x v="2"/>
    <x v="32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</r>
  <r>
    <x v="63"/>
    <x v="12"/>
    <x v="30"/>
    <x v="29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</r>
  <r>
    <x v="63"/>
    <x v="3"/>
    <x v="31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</r>
  <r>
    <x v="63"/>
    <x v="2"/>
    <x v="32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64"/>
    <x v="12"/>
    <x v="30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</r>
  <r>
    <x v="64"/>
    <x v="3"/>
    <x v="31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</r>
  <r>
    <x v="64"/>
    <x v="2"/>
    <x v="32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</r>
  <r>
    <x v="68"/>
    <x v="12"/>
    <x v="30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</r>
  <r>
    <x v="68"/>
    <x v="3"/>
    <x v="31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</r>
  <r>
    <x v="68"/>
    <x v="2"/>
    <x v="32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</r>
  <r>
    <x v="69"/>
    <x v="12"/>
    <x v="30"/>
    <x v="117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1"/>
    <x v="4"/>
    <x v="19"/>
    <x v="37"/>
    <x v="41"/>
    <x v="92"/>
  </r>
  <r>
    <x v="70"/>
    <x v="12"/>
    <x v="30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</r>
  <r>
    <x v="70"/>
    <x v="3"/>
    <x v="31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</r>
  <r>
    <x v="70"/>
    <x v="2"/>
    <x v="32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71"/>
    <x v="3"/>
    <x v="31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</r>
  <r>
    <x v="71"/>
    <x v="2"/>
    <x v="32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</r>
  <r>
    <x v="72"/>
    <x v="12"/>
    <x v="30"/>
    <x v="76"/>
    <x v="9"/>
    <x v="4"/>
    <x v="13"/>
    <x v="51"/>
    <x v="13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</r>
  <r>
    <x v="73"/>
    <x v="12"/>
    <x v="30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04"/>
  </r>
  <r>
    <x v="73"/>
    <x v="3"/>
    <x v="31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4"/>
  </r>
  <r>
    <x v="73"/>
    <x v="2"/>
    <x v="32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1"/>
    <x v="12"/>
    <x v="30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32"/>
  </r>
  <r>
    <x v="21"/>
    <x v="3"/>
    <x v="31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32"/>
  </r>
  <r>
    <x v="21"/>
    <x v="2"/>
    <x v="32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2"/>
    <x v="12"/>
    <x v="30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64"/>
  </r>
  <r>
    <x v="22"/>
    <x v="3"/>
    <x v="31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64"/>
  </r>
  <r>
    <x v="22"/>
    <x v="2"/>
    <x v="32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</r>
  <r>
    <x v="88"/>
    <x v="3"/>
    <x v="31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</r>
  <r>
    <x v="88"/>
    <x v="2"/>
    <x v="32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5"/>
  </r>
  <r>
    <x v="0"/>
    <x v="12"/>
    <x v="30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104"/>
  </r>
  <r>
    <x v="0"/>
    <x v="12"/>
    <x v="30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</r>
  <r>
    <x v="0"/>
    <x v="12"/>
    <x v="30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98"/>
  </r>
  <r>
    <x v="46"/>
    <x v="12"/>
    <x v="48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66"/>
  </r>
  <r>
    <x v="47"/>
    <x v="12"/>
    <x v="48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</r>
  <r>
    <x v="48"/>
    <x v="3"/>
    <x v="4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48"/>
    <x v="2"/>
    <x v="50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49"/>
    <x v="12"/>
    <x v="48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</r>
  <r>
    <x v="16"/>
    <x v="12"/>
    <x v="48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</r>
  <r>
    <x v="17"/>
    <x v="12"/>
    <x v="48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</r>
  <r>
    <x v="18"/>
    <x v="12"/>
    <x v="48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</r>
  <r>
    <x v="18"/>
    <x v="12"/>
    <x v="48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</r>
  <r>
    <x v="61"/>
    <x v="12"/>
    <x v="48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</r>
  <r>
    <x v="61"/>
    <x v="3"/>
    <x v="49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</r>
  <r>
    <x v="61"/>
    <x v="2"/>
    <x v="50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</r>
  <r>
    <x v="62"/>
    <x v="12"/>
    <x v="48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</r>
  <r>
    <x v="62"/>
    <x v="3"/>
    <x v="49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</r>
  <r>
    <x v="62"/>
    <x v="2"/>
    <x v="50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</r>
  <r>
    <x v="63"/>
    <x v="12"/>
    <x v="48"/>
    <x v="29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</r>
  <r>
    <x v="63"/>
    <x v="3"/>
    <x v="49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</r>
  <r>
    <x v="63"/>
    <x v="2"/>
    <x v="50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64"/>
    <x v="12"/>
    <x v="48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</r>
  <r>
    <x v="64"/>
    <x v="3"/>
    <x v="49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</r>
  <r>
    <x v="64"/>
    <x v="2"/>
    <x v="50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</r>
  <r>
    <x v="68"/>
    <x v="12"/>
    <x v="48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01"/>
  </r>
  <r>
    <x v="68"/>
    <x v="3"/>
    <x v="49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01"/>
  </r>
  <r>
    <x v="68"/>
    <x v="2"/>
    <x v="50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</r>
  <r>
    <x v="69"/>
    <x v="12"/>
    <x v="48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</r>
  <r>
    <x v="70"/>
    <x v="12"/>
    <x v="48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</r>
  <r>
    <x v="70"/>
    <x v="3"/>
    <x v="49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</r>
  <r>
    <x v="70"/>
    <x v="2"/>
    <x v="50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71"/>
    <x v="3"/>
    <x v="49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</r>
  <r>
    <x v="71"/>
    <x v="2"/>
    <x v="50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</r>
  <r>
    <x v="72"/>
    <x v="12"/>
    <x v="48"/>
    <x v="76"/>
    <x v="9"/>
    <x v="4"/>
    <x v="13"/>
    <x v="51"/>
    <x v="13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</r>
  <r>
    <x v="73"/>
    <x v="12"/>
    <x v="48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04"/>
  </r>
  <r>
    <x v="73"/>
    <x v="3"/>
    <x v="49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4"/>
  </r>
  <r>
    <x v="73"/>
    <x v="2"/>
    <x v="50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1"/>
    <x v="12"/>
    <x v="48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</r>
  <r>
    <x v="21"/>
    <x v="3"/>
    <x v="49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</r>
  <r>
    <x v="21"/>
    <x v="2"/>
    <x v="50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2"/>
    <x v="12"/>
    <x v="48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76"/>
  </r>
  <r>
    <x v="22"/>
    <x v="3"/>
    <x v="49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76"/>
  </r>
  <r>
    <x v="22"/>
    <x v="2"/>
    <x v="50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</r>
  <r>
    <x v="88"/>
    <x v="3"/>
    <x v="49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</r>
  <r>
    <x v="88"/>
    <x v="2"/>
    <x v="50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</r>
  <r>
    <x v="0"/>
    <x v="12"/>
    <x v="48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49"/>
  </r>
  <r>
    <x v="0"/>
    <x v="12"/>
    <x v="48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</r>
  <r>
    <x v="0"/>
    <x v="12"/>
    <x v="48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</r>
  <r>
    <x v="46"/>
    <x v="11"/>
    <x v="51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66"/>
  </r>
  <r>
    <x v="47"/>
    <x v="11"/>
    <x v="51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</r>
  <r>
    <x v="48"/>
    <x v="2"/>
    <x v="52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"/>
  </r>
  <r>
    <x v="48"/>
    <x v="2"/>
    <x v="53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72"/>
  </r>
  <r>
    <x v="49"/>
    <x v="11"/>
    <x v="51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</r>
  <r>
    <x v="16"/>
    <x v="11"/>
    <x v="51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</r>
  <r>
    <x v="17"/>
    <x v="11"/>
    <x v="51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</r>
  <r>
    <x v="18"/>
    <x v="11"/>
    <x v="51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</r>
  <r>
    <x v="18"/>
    <x v="11"/>
    <x v="51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</r>
  <r>
    <x v="61"/>
    <x v="11"/>
    <x v="51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</r>
  <r>
    <x v="61"/>
    <x v="2"/>
    <x v="52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</r>
  <r>
    <x v="61"/>
    <x v="2"/>
    <x v="53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</r>
  <r>
    <x v="62"/>
    <x v="11"/>
    <x v="51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</r>
  <r>
    <x v="62"/>
    <x v="2"/>
    <x v="52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</r>
  <r>
    <x v="62"/>
    <x v="2"/>
    <x v="53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</r>
  <r>
    <x v="63"/>
    <x v="11"/>
    <x v="51"/>
    <x v="30"/>
    <x v="9"/>
    <x v="2"/>
    <x v="11"/>
    <x v="9"/>
    <x v="13"/>
    <x v="4"/>
    <x v="20"/>
    <x v="7"/>
    <x v="4"/>
    <x v="19"/>
    <x v="2"/>
    <x v="14"/>
    <x v="16"/>
    <x v="28"/>
    <x v="57"/>
    <x v="12"/>
    <x v="10"/>
    <x v="9"/>
    <x v="9"/>
    <x v="4"/>
    <x v="19"/>
    <x v="0"/>
    <x v="18"/>
    <x v="4"/>
  </r>
  <r>
    <x v="63"/>
    <x v="2"/>
    <x v="52"/>
    <x v="30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4"/>
  </r>
  <r>
    <x v="63"/>
    <x v="2"/>
    <x v="53"/>
    <x v="30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64"/>
    <x v="11"/>
    <x v="51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</r>
  <r>
    <x v="64"/>
    <x v="2"/>
    <x v="52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</r>
  <r>
    <x v="64"/>
    <x v="2"/>
    <x v="53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</r>
  <r>
    <x v="68"/>
    <x v="11"/>
    <x v="51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</r>
  <r>
    <x v="68"/>
    <x v="2"/>
    <x v="52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</r>
  <r>
    <x v="68"/>
    <x v="2"/>
    <x v="53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</r>
  <r>
    <x v="69"/>
    <x v="11"/>
    <x v="51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</r>
  <r>
    <x v="70"/>
    <x v="11"/>
    <x v="51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</r>
  <r>
    <x v="70"/>
    <x v="2"/>
    <x v="52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</r>
  <r>
    <x v="70"/>
    <x v="2"/>
    <x v="53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71"/>
    <x v="2"/>
    <x v="52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</r>
  <r>
    <x v="71"/>
    <x v="2"/>
    <x v="53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</r>
  <r>
    <x v="72"/>
    <x v="11"/>
    <x v="51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</r>
  <r>
    <x v="73"/>
    <x v="11"/>
    <x v="51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</r>
  <r>
    <x v="73"/>
    <x v="2"/>
    <x v="52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</r>
  <r>
    <x v="73"/>
    <x v="2"/>
    <x v="53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1"/>
    <x v="11"/>
    <x v="51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06"/>
  </r>
  <r>
    <x v="21"/>
    <x v="2"/>
    <x v="52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06"/>
  </r>
  <r>
    <x v="21"/>
    <x v="2"/>
    <x v="53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2"/>
    <x v="11"/>
    <x v="51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59"/>
  </r>
  <r>
    <x v="22"/>
    <x v="2"/>
    <x v="52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59"/>
  </r>
  <r>
    <x v="22"/>
    <x v="2"/>
    <x v="53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</r>
  <r>
    <x v="88"/>
    <x v="2"/>
    <x v="52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6"/>
  </r>
  <r>
    <x v="88"/>
    <x v="2"/>
    <x v="53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</r>
  <r>
    <x v="0"/>
    <x v="11"/>
    <x v="51"/>
    <x v="103"/>
    <x v="9"/>
    <x v="13"/>
    <x v="34"/>
    <x v="33"/>
    <x v="13"/>
    <x v="4"/>
    <x v="20"/>
    <x v="7"/>
    <x v="4"/>
    <x v="15"/>
    <x v="2"/>
    <x v="0"/>
    <x v="16"/>
    <x v="28"/>
    <x v="36"/>
    <x v="12"/>
    <x v="10"/>
    <x v="9"/>
    <x v="9"/>
    <x v="4"/>
    <x v="19"/>
    <x v="13"/>
    <x v="31"/>
    <x v="33"/>
  </r>
  <r>
    <x v="0"/>
    <x v="11"/>
    <x v="51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</r>
  <r>
    <x v="46"/>
    <x v="11"/>
    <x v="54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</r>
  <r>
    <x v="47"/>
    <x v="11"/>
    <x v="54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</r>
  <r>
    <x v="48"/>
    <x v="2"/>
    <x v="55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2"/>
  </r>
  <r>
    <x v="48"/>
    <x v="2"/>
    <x v="56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1"/>
  </r>
  <r>
    <x v="49"/>
    <x v="11"/>
    <x v="54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0"/>
  </r>
  <r>
    <x v="16"/>
    <x v="11"/>
    <x v="54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61"/>
  </r>
  <r>
    <x v="17"/>
    <x v="11"/>
    <x v="54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61"/>
  </r>
  <r>
    <x v="18"/>
    <x v="11"/>
    <x v="54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61"/>
  </r>
  <r>
    <x v="18"/>
    <x v="11"/>
    <x v="54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</r>
  <r>
    <x v="61"/>
    <x v="11"/>
    <x v="54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32"/>
  </r>
  <r>
    <x v="61"/>
    <x v="2"/>
    <x v="55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32"/>
  </r>
  <r>
    <x v="61"/>
    <x v="2"/>
    <x v="56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</r>
  <r>
    <x v="62"/>
    <x v="11"/>
    <x v="54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132"/>
  </r>
  <r>
    <x v="62"/>
    <x v="2"/>
    <x v="55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32"/>
  </r>
  <r>
    <x v="62"/>
    <x v="2"/>
    <x v="56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</r>
  <r>
    <x v="63"/>
    <x v="11"/>
    <x v="54"/>
    <x v="29"/>
    <x v="9"/>
    <x v="2"/>
    <x v="11"/>
    <x v="9"/>
    <x v="13"/>
    <x v="4"/>
    <x v="5"/>
    <x v="7"/>
    <x v="4"/>
    <x v="7"/>
    <x v="2"/>
    <x v="14"/>
    <x v="16"/>
    <x v="28"/>
    <x v="57"/>
    <x v="12"/>
    <x v="10"/>
    <x v="9"/>
    <x v="9"/>
    <x v="4"/>
    <x v="19"/>
    <x v="0"/>
    <x v="7"/>
    <x v="52"/>
  </r>
  <r>
    <x v="63"/>
    <x v="2"/>
    <x v="55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2"/>
  </r>
  <r>
    <x v="63"/>
    <x v="2"/>
    <x v="56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64"/>
    <x v="11"/>
    <x v="54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</r>
  <r>
    <x v="64"/>
    <x v="2"/>
    <x v="55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</r>
  <r>
    <x v="64"/>
    <x v="2"/>
    <x v="56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</r>
  <r>
    <x v="68"/>
    <x v="11"/>
    <x v="54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01"/>
  </r>
  <r>
    <x v="68"/>
    <x v="2"/>
    <x v="55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01"/>
  </r>
  <r>
    <x v="68"/>
    <x v="2"/>
    <x v="56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</r>
  <r>
    <x v="69"/>
    <x v="11"/>
    <x v="54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</r>
  <r>
    <x v="70"/>
    <x v="11"/>
    <x v="54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</r>
  <r>
    <x v="70"/>
    <x v="2"/>
    <x v="55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</r>
  <r>
    <x v="70"/>
    <x v="2"/>
    <x v="56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71"/>
    <x v="2"/>
    <x v="55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</r>
  <r>
    <x v="71"/>
    <x v="2"/>
    <x v="56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</r>
  <r>
    <x v="72"/>
    <x v="11"/>
    <x v="54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</r>
  <r>
    <x v="73"/>
    <x v="11"/>
    <x v="54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</r>
  <r>
    <x v="73"/>
    <x v="2"/>
    <x v="55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</r>
  <r>
    <x v="73"/>
    <x v="2"/>
    <x v="56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1"/>
    <x v="11"/>
    <x v="54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</r>
  <r>
    <x v="21"/>
    <x v="2"/>
    <x v="55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</r>
  <r>
    <x v="21"/>
    <x v="2"/>
    <x v="56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2"/>
    <x v="11"/>
    <x v="54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59"/>
  </r>
  <r>
    <x v="22"/>
    <x v="2"/>
    <x v="55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59"/>
  </r>
  <r>
    <x v="22"/>
    <x v="2"/>
    <x v="56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</r>
  <r>
    <x v="88"/>
    <x v="2"/>
    <x v="55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</r>
  <r>
    <x v="88"/>
    <x v="2"/>
    <x v="56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</r>
  <r>
    <x v="0"/>
    <x v="11"/>
    <x v="54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12"/>
  </r>
  <r>
    <x v="0"/>
    <x v="11"/>
    <x v="54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</r>
  <r>
    <x v="0"/>
    <x v="11"/>
    <x v="54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3"/>
  </r>
  <r>
    <x v="46"/>
    <x v="9"/>
    <x v="57"/>
    <x v="77"/>
    <x v="9"/>
    <x v="13"/>
    <x v="34"/>
    <x v="51"/>
    <x v="13"/>
    <x v="4"/>
    <x v="20"/>
    <x v="7"/>
    <x v="4"/>
    <x v="1"/>
    <x v="2"/>
    <x v="14"/>
    <x v="2"/>
    <x v="5"/>
    <x v="57"/>
    <x v="12"/>
    <x v="10"/>
    <x v="9"/>
    <x v="9"/>
    <x v="4"/>
    <x v="19"/>
    <x v="54"/>
    <x v="60"/>
    <x v="110"/>
  </r>
  <r>
    <x v="47"/>
    <x v="9"/>
    <x v="57"/>
    <x v="33"/>
    <x v="9"/>
    <x v="2"/>
    <x v="3"/>
    <x v="51"/>
    <x v="13"/>
    <x v="4"/>
    <x v="20"/>
    <x v="7"/>
    <x v="4"/>
    <x v="46"/>
    <x v="2"/>
    <x v="14"/>
    <x v="16"/>
    <x v="28"/>
    <x v="57"/>
    <x v="12"/>
    <x v="10"/>
    <x v="9"/>
    <x v="9"/>
    <x v="4"/>
    <x v="19"/>
    <x v="0"/>
    <x v="48"/>
    <x v="2"/>
  </r>
  <r>
    <x v="48"/>
    <x v="2"/>
    <x v="58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1"/>
  </r>
  <r>
    <x v="48"/>
    <x v="0"/>
    <x v="59"/>
    <x v="25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62"/>
  </r>
  <r>
    <x v="49"/>
    <x v="9"/>
    <x v="57"/>
    <x v="133"/>
    <x v="9"/>
    <x v="1"/>
    <x v="34"/>
    <x v="51"/>
    <x v="13"/>
    <x v="4"/>
    <x v="20"/>
    <x v="7"/>
    <x v="4"/>
    <x v="31"/>
    <x v="2"/>
    <x v="14"/>
    <x v="1"/>
    <x v="28"/>
    <x v="57"/>
    <x v="12"/>
    <x v="10"/>
    <x v="9"/>
    <x v="9"/>
    <x v="4"/>
    <x v="19"/>
    <x v="35"/>
    <x v="72"/>
    <x v="113"/>
  </r>
  <r>
    <x v="16"/>
    <x v="9"/>
    <x v="57"/>
    <x v="143"/>
    <x v="9"/>
    <x v="4"/>
    <x v="10"/>
    <x v="51"/>
    <x v="13"/>
    <x v="4"/>
    <x v="20"/>
    <x v="1"/>
    <x v="4"/>
    <x v="66"/>
    <x v="2"/>
    <x v="14"/>
    <x v="16"/>
    <x v="28"/>
    <x v="57"/>
    <x v="12"/>
    <x v="10"/>
    <x v="9"/>
    <x v="9"/>
    <x v="4"/>
    <x v="19"/>
    <x v="0"/>
    <x v="82"/>
    <x v="83"/>
  </r>
  <r>
    <x v="17"/>
    <x v="9"/>
    <x v="57"/>
    <x v="15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2"/>
    <x v="19"/>
    <x v="47"/>
    <x v="51"/>
    <x v="83"/>
  </r>
  <r>
    <x v="18"/>
    <x v="9"/>
    <x v="57"/>
    <x v="118"/>
    <x v="9"/>
    <x v="13"/>
    <x v="34"/>
    <x v="51"/>
    <x v="13"/>
    <x v="4"/>
    <x v="20"/>
    <x v="7"/>
    <x v="4"/>
    <x v="1"/>
    <x v="2"/>
    <x v="14"/>
    <x v="1"/>
    <x v="3"/>
    <x v="57"/>
    <x v="12"/>
    <x v="10"/>
    <x v="9"/>
    <x v="3"/>
    <x v="4"/>
    <x v="19"/>
    <x v="39"/>
    <x v="43"/>
    <x v="83"/>
  </r>
  <r>
    <x v="18"/>
    <x v="9"/>
    <x v="57"/>
    <x v="118"/>
    <x v="9"/>
    <x v="13"/>
    <x v="34"/>
    <x v="51"/>
    <x v="13"/>
    <x v="4"/>
    <x v="20"/>
    <x v="7"/>
    <x v="4"/>
    <x v="1"/>
    <x v="2"/>
    <x v="14"/>
    <x v="16"/>
    <x v="28"/>
    <x v="57"/>
    <x v="12"/>
    <x v="10"/>
    <x v="9"/>
    <x v="9"/>
    <x v="2"/>
    <x v="19"/>
    <x v="6"/>
    <x v="8"/>
    <x v="30"/>
  </r>
  <r>
    <x v="61"/>
    <x v="9"/>
    <x v="57"/>
    <x v="62"/>
    <x v="9"/>
    <x v="1"/>
    <x v="6"/>
    <x v="19"/>
    <x v="13"/>
    <x v="4"/>
    <x v="20"/>
    <x v="7"/>
    <x v="4"/>
    <x v="25"/>
    <x v="2"/>
    <x v="14"/>
    <x v="3"/>
    <x v="28"/>
    <x v="21"/>
    <x v="12"/>
    <x v="10"/>
    <x v="9"/>
    <x v="3"/>
    <x v="4"/>
    <x v="19"/>
    <x v="63"/>
    <x v="90"/>
    <x v="124"/>
  </r>
  <r>
    <x v="61"/>
    <x v="2"/>
    <x v="58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24"/>
  </r>
  <r>
    <x v="61"/>
    <x v="0"/>
    <x v="59"/>
    <x v="62"/>
    <x v="9"/>
    <x v="13"/>
    <x v="34"/>
    <x v="25"/>
    <x v="13"/>
    <x v="4"/>
    <x v="20"/>
    <x v="7"/>
    <x v="4"/>
    <x v="6"/>
    <x v="2"/>
    <x v="14"/>
    <x v="16"/>
    <x v="28"/>
    <x v="34"/>
    <x v="12"/>
    <x v="10"/>
    <x v="9"/>
    <x v="9"/>
    <x v="4"/>
    <x v="19"/>
    <x v="10"/>
    <x v="17"/>
    <x v="14"/>
  </r>
  <r>
    <x v="62"/>
    <x v="9"/>
    <x v="57"/>
    <x v="2"/>
    <x v="9"/>
    <x v="1"/>
    <x v="12"/>
    <x v="17"/>
    <x v="13"/>
    <x v="4"/>
    <x v="20"/>
    <x v="7"/>
    <x v="4"/>
    <x v="22"/>
    <x v="2"/>
    <x v="14"/>
    <x v="1"/>
    <x v="28"/>
    <x v="15"/>
    <x v="12"/>
    <x v="10"/>
    <x v="9"/>
    <x v="3"/>
    <x v="4"/>
    <x v="19"/>
    <x v="16"/>
    <x v="41"/>
    <x v="59"/>
  </r>
  <r>
    <x v="62"/>
    <x v="2"/>
    <x v="58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59"/>
  </r>
  <r>
    <x v="62"/>
    <x v="0"/>
    <x v="59"/>
    <x v="2"/>
    <x v="9"/>
    <x v="13"/>
    <x v="34"/>
    <x v="29"/>
    <x v="13"/>
    <x v="4"/>
    <x v="20"/>
    <x v="7"/>
    <x v="4"/>
    <x v="10"/>
    <x v="2"/>
    <x v="14"/>
    <x v="16"/>
    <x v="28"/>
    <x v="41"/>
    <x v="12"/>
    <x v="10"/>
    <x v="9"/>
    <x v="9"/>
    <x v="4"/>
    <x v="19"/>
    <x v="21"/>
    <x v="33"/>
    <x v="14"/>
  </r>
  <r>
    <x v="63"/>
    <x v="9"/>
    <x v="57"/>
    <x v="29"/>
    <x v="9"/>
    <x v="2"/>
    <x v="11"/>
    <x v="9"/>
    <x v="13"/>
    <x v="4"/>
    <x v="3"/>
    <x v="7"/>
    <x v="4"/>
    <x v="2"/>
    <x v="2"/>
    <x v="14"/>
    <x v="16"/>
    <x v="28"/>
    <x v="57"/>
    <x v="12"/>
    <x v="10"/>
    <x v="9"/>
    <x v="9"/>
    <x v="4"/>
    <x v="19"/>
    <x v="0"/>
    <x v="1"/>
    <x v="52"/>
  </r>
  <r>
    <x v="63"/>
    <x v="2"/>
    <x v="58"/>
    <x v="29"/>
    <x v="9"/>
    <x v="13"/>
    <x v="34"/>
    <x v="40"/>
    <x v="13"/>
    <x v="4"/>
    <x v="11"/>
    <x v="7"/>
    <x v="4"/>
    <x v="25"/>
    <x v="2"/>
    <x v="14"/>
    <x v="16"/>
    <x v="28"/>
    <x v="57"/>
    <x v="12"/>
    <x v="10"/>
    <x v="9"/>
    <x v="9"/>
    <x v="4"/>
    <x v="19"/>
    <x v="0"/>
    <x v="25"/>
    <x v="52"/>
  </r>
  <r>
    <x v="63"/>
    <x v="0"/>
    <x v="59"/>
    <x v="2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64"/>
    <x v="9"/>
    <x v="57"/>
    <x v="69"/>
    <x v="9"/>
    <x v="1"/>
    <x v="20"/>
    <x v="17"/>
    <x v="13"/>
    <x v="4"/>
    <x v="20"/>
    <x v="7"/>
    <x v="4"/>
    <x v="22"/>
    <x v="2"/>
    <x v="14"/>
    <x v="2"/>
    <x v="28"/>
    <x v="5"/>
    <x v="12"/>
    <x v="10"/>
    <x v="9"/>
    <x v="1"/>
    <x v="4"/>
    <x v="19"/>
    <x v="13"/>
    <x v="38"/>
    <x v="4"/>
  </r>
  <r>
    <x v="64"/>
    <x v="2"/>
    <x v="58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4"/>
  </r>
  <r>
    <x v="64"/>
    <x v="0"/>
    <x v="59"/>
    <x v="69"/>
    <x v="9"/>
    <x v="13"/>
    <x v="34"/>
    <x v="29"/>
    <x v="13"/>
    <x v="4"/>
    <x v="20"/>
    <x v="7"/>
    <x v="4"/>
    <x v="10"/>
    <x v="2"/>
    <x v="14"/>
    <x v="16"/>
    <x v="28"/>
    <x v="51"/>
    <x v="12"/>
    <x v="10"/>
    <x v="9"/>
    <x v="9"/>
    <x v="4"/>
    <x v="19"/>
    <x v="41"/>
    <x v="55"/>
    <x v="14"/>
  </r>
  <r>
    <x v="68"/>
    <x v="9"/>
    <x v="57"/>
    <x v="74"/>
    <x v="9"/>
    <x v="1"/>
    <x v="11"/>
    <x v="17"/>
    <x v="13"/>
    <x v="4"/>
    <x v="20"/>
    <x v="7"/>
    <x v="4"/>
    <x v="22"/>
    <x v="2"/>
    <x v="14"/>
    <x v="1"/>
    <x v="28"/>
    <x v="18"/>
    <x v="12"/>
    <x v="10"/>
    <x v="9"/>
    <x v="5"/>
    <x v="2"/>
    <x v="19"/>
    <x v="30"/>
    <x v="57"/>
    <x v="118"/>
  </r>
  <r>
    <x v="68"/>
    <x v="2"/>
    <x v="58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18"/>
  </r>
  <r>
    <x v="68"/>
    <x v="0"/>
    <x v="59"/>
    <x v="74"/>
    <x v="9"/>
    <x v="13"/>
    <x v="34"/>
    <x v="29"/>
    <x v="13"/>
    <x v="4"/>
    <x v="20"/>
    <x v="7"/>
    <x v="4"/>
    <x v="10"/>
    <x v="2"/>
    <x v="14"/>
    <x v="16"/>
    <x v="28"/>
    <x v="38"/>
    <x v="12"/>
    <x v="10"/>
    <x v="9"/>
    <x v="9"/>
    <x v="4"/>
    <x v="19"/>
    <x v="16"/>
    <x v="27"/>
    <x v="14"/>
  </r>
  <r>
    <x v="69"/>
    <x v="9"/>
    <x v="57"/>
    <x v="117"/>
    <x v="9"/>
    <x v="13"/>
    <x v="34"/>
    <x v="51"/>
    <x v="13"/>
    <x v="4"/>
    <x v="20"/>
    <x v="7"/>
    <x v="4"/>
    <x v="1"/>
    <x v="2"/>
    <x v="14"/>
    <x v="1"/>
    <x v="3"/>
    <x v="57"/>
    <x v="4"/>
    <x v="10"/>
    <x v="9"/>
    <x v="1"/>
    <x v="4"/>
    <x v="19"/>
    <x v="37"/>
    <x v="41"/>
    <x v="92"/>
  </r>
  <r>
    <x v="70"/>
    <x v="9"/>
    <x v="57"/>
    <x v="79"/>
    <x v="9"/>
    <x v="2"/>
    <x v="11"/>
    <x v="9"/>
    <x v="13"/>
    <x v="4"/>
    <x v="20"/>
    <x v="0"/>
    <x v="4"/>
    <x v="21"/>
    <x v="2"/>
    <x v="14"/>
    <x v="16"/>
    <x v="28"/>
    <x v="57"/>
    <x v="12"/>
    <x v="10"/>
    <x v="9"/>
    <x v="9"/>
    <x v="4"/>
    <x v="19"/>
    <x v="0"/>
    <x v="20"/>
    <x v="55"/>
  </r>
  <r>
    <x v="70"/>
    <x v="2"/>
    <x v="58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55"/>
  </r>
  <r>
    <x v="70"/>
    <x v="0"/>
    <x v="59"/>
    <x v="79"/>
    <x v="9"/>
    <x v="13"/>
    <x v="34"/>
    <x v="40"/>
    <x v="13"/>
    <x v="4"/>
    <x v="20"/>
    <x v="7"/>
    <x v="4"/>
    <x v="27"/>
    <x v="2"/>
    <x v="14"/>
    <x v="16"/>
    <x v="28"/>
    <x v="57"/>
    <x v="12"/>
    <x v="10"/>
    <x v="9"/>
    <x v="9"/>
    <x v="4"/>
    <x v="19"/>
    <x v="0"/>
    <x v="27"/>
    <x v="14"/>
  </r>
  <r>
    <x v="71"/>
    <x v="2"/>
    <x v="58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92"/>
  </r>
  <r>
    <x v="71"/>
    <x v="0"/>
    <x v="59"/>
    <x v="22"/>
    <x v="9"/>
    <x v="3"/>
    <x v="23"/>
    <x v="51"/>
    <x v="13"/>
    <x v="4"/>
    <x v="20"/>
    <x v="0"/>
    <x v="4"/>
    <x v="59"/>
    <x v="2"/>
    <x v="14"/>
    <x v="16"/>
    <x v="28"/>
    <x v="57"/>
    <x v="12"/>
    <x v="10"/>
    <x v="9"/>
    <x v="9"/>
    <x v="4"/>
    <x v="19"/>
    <x v="0"/>
    <x v="66"/>
    <x v="107"/>
  </r>
  <r>
    <x v="72"/>
    <x v="9"/>
    <x v="57"/>
    <x v="76"/>
    <x v="9"/>
    <x v="4"/>
    <x v="13"/>
    <x v="51"/>
    <x v="9"/>
    <x v="4"/>
    <x v="20"/>
    <x v="0"/>
    <x v="4"/>
    <x v="65"/>
    <x v="2"/>
    <x v="14"/>
    <x v="16"/>
    <x v="28"/>
    <x v="57"/>
    <x v="12"/>
    <x v="10"/>
    <x v="9"/>
    <x v="9"/>
    <x v="4"/>
    <x v="19"/>
    <x v="0"/>
    <x v="81"/>
    <x v="109"/>
  </r>
  <r>
    <x v="73"/>
    <x v="9"/>
    <x v="57"/>
    <x v="126"/>
    <x v="9"/>
    <x v="13"/>
    <x v="34"/>
    <x v="51"/>
    <x v="13"/>
    <x v="4"/>
    <x v="20"/>
    <x v="7"/>
    <x v="4"/>
    <x v="1"/>
    <x v="2"/>
    <x v="14"/>
    <x v="2"/>
    <x v="11"/>
    <x v="16"/>
    <x v="1"/>
    <x v="10"/>
    <x v="9"/>
    <x v="5"/>
    <x v="2"/>
    <x v="19"/>
    <x v="46"/>
    <x v="50"/>
    <x v="115"/>
  </r>
  <r>
    <x v="73"/>
    <x v="2"/>
    <x v="58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5"/>
  </r>
  <r>
    <x v="73"/>
    <x v="0"/>
    <x v="59"/>
    <x v="12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1"/>
    <x v="9"/>
    <x v="57"/>
    <x v="36"/>
    <x v="9"/>
    <x v="13"/>
    <x v="34"/>
    <x v="51"/>
    <x v="13"/>
    <x v="4"/>
    <x v="20"/>
    <x v="7"/>
    <x v="4"/>
    <x v="1"/>
    <x v="2"/>
    <x v="14"/>
    <x v="1"/>
    <x v="24"/>
    <x v="16"/>
    <x v="12"/>
    <x v="10"/>
    <x v="9"/>
    <x v="3"/>
    <x v="4"/>
    <x v="19"/>
    <x v="17"/>
    <x v="19"/>
    <x v="118"/>
  </r>
  <r>
    <x v="21"/>
    <x v="2"/>
    <x v="58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18"/>
  </r>
  <r>
    <x v="21"/>
    <x v="0"/>
    <x v="59"/>
    <x v="36"/>
    <x v="9"/>
    <x v="13"/>
    <x v="34"/>
    <x v="51"/>
    <x v="13"/>
    <x v="4"/>
    <x v="20"/>
    <x v="7"/>
    <x v="4"/>
    <x v="1"/>
    <x v="2"/>
    <x v="14"/>
    <x v="16"/>
    <x v="28"/>
    <x v="40"/>
    <x v="12"/>
    <x v="10"/>
    <x v="9"/>
    <x v="9"/>
    <x v="4"/>
    <x v="19"/>
    <x v="19"/>
    <x v="21"/>
    <x v="14"/>
  </r>
  <r>
    <x v="22"/>
    <x v="9"/>
    <x v="57"/>
    <x v="68"/>
    <x v="9"/>
    <x v="13"/>
    <x v="34"/>
    <x v="51"/>
    <x v="13"/>
    <x v="4"/>
    <x v="20"/>
    <x v="7"/>
    <x v="4"/>
    <x v="1"/>
    <x v="2"/>
    <x v="14"/>
    <x v="6"/>
    <x v="25"/>
    <x v="3"/>
    <x v="12"/>
    <x v="10"/>
    <x v="9"/>
    <x v="6"/>
    <x v="2"/>
    <x v="19"/>
    <x v="71"/>
    <x v="84"/>
    <x v="123"/>
  </r>
  <r>
    <x v="22"/>
    <x v="2"/>
    <x v="58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23"/>
  </r>
  <r>
    <x v="22"/>
    <x v="0"/>
    <x v="59"/>
    <x v="68"/>
    <x v="9"/>
    <x v="13"/>
    <x v="34"/>
    <x v="51"/>
    <x v="13"/>
    <x v="4"/>
    <x v="20"/>
    <x v="7"/>
    <x v="4"/>
    <x v="1"/>
    <x v="2"/>
    <x v="14"/>
    <x v="16"/>
    <x v="28"/>
    <x v="53"/>
    <x v="12"/>
    <x v="10"/>
    <x v="9"/>
    <x v="9"/>
    <x v="4"/>
    <x v="19"/>
    <x v="45"/>
    <x v="49"/>
    <x v="14"/>
  </r>
  <r>
    <x v="88"/>
    <x v="2"/>
    <x v="58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98"/>
  </r>
  <r>
    <x v="88"/>
    <x v="0"/>
    <x v="59"/>
    <x v="131"/>
    <x v="9"/>
    <x v="13"/>
    <x v="34"/>
    <x v="51"/>
    <x v="13"/>
    <x v="4"/>
    <x v="20"/>
    <x v="7"/>
    <x v="4"/>
    <x v="1"/>
    <x v="2"/>
    <x v="0"/>
    <x v="15"/>
    <x v="28"/>
    <x v="57"/>
    <x v="12"/>
    <x v="10"/>
    <x v="9"/>
    <x v="9"/>
    <x v="4"/>
    <x v="19"/>
    <x v="30"/>
    <x v="33"/>
    <x v="3"/>
  </r>
  <r>
    <x v="0"/>
    <x v="9"/>
    <x v="57"/>
    <x v="103"/>
    <x v="9"/>
    <x v="13"/>
    <x v="34"/>
    <x v="27"/>
    <x v="13"/>
    <x v="4"/>
    <x v="20"/>
    <x v="7"/>
    <x v="4"/>
    <x v="8"/>
    <x v="2"/>
    <x v="0"/>
    <x v="16"/>
    <x v="28"/>
    <x v="57"/>
    <x v="12"/>
    <x v="10"/>
    <x v="9"/>
    <x v="9"/>
    <x v="4"/>
    <x v="19"/>
    <x v="0"/>
    <x v="8"/>
    <x v="85"/>
  </r>
  <r>
    <x v="0"/>
    <x v="9"/>
    <x v="57"/>
    <x v="103"/>
    <x v="9"/>
    <x v="13"/>
    <x v="34"/>
    <x v="28"/>
    <x v="13"/>
    <x v="4"/>
    <x v="20"/>
    <x v="7"/>
    <x v="4"/>
    <x v="9"/>
    <x v="2"/>
    <x v="0"/>
    <x v="16"/>
    <x v="28"/>
    <x v="36"/>
    <x v="12"/>
    <x v="10"/>
    <x v="9"/>
    <x v="9"/>
    <x v="4"/>
    <x v="19"/>
    <x v="13"/>
    <x v="23"/>
    <x v="33"/>
  </r>
  <r>
    <x v="0"/>
    <x v="9"/>
    <x v="57"/>
    <x v="103"/>
    <x v="9"/>
    <x v="13"/>
    <x v="34"/>
    <x v="51"/>
    <x v="13"/>
    <x v="4"/>
    <x v="20"/>
    <x v="7"/>
    <x v="4"/>
    <x v="1"/>
    <x v="2"/>
    <x v="0"/>
    <x v="16"/>
    <x v="28"/>
    <x v="27"/>
    <x v="12"/>
    <x v="10"/>
    <x v="9"/>
    <x v="9"/>
    <x v="4"/>
    <x v="19"/>
    <x v="1"/>
    <x v="1"/>
    <x v="98"/>
  </r>
  <r>
    <x v="48"/>
    <x v="2"/>
    <x v="46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49"/>
  </r>
  <r>
    <x v="48"/>
    <x v="16"/>
    <x v="47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2"/>
  </r>
  <r>
    <x v="49"/>
    <x v="8"/>
    <x v="45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0"/>
  </r>
  <r>
    <x v="50"/>
    <x v="8"/>
    <x v="45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</r>
  <r>
    <x v="65"/>
    <x v="8"/>
    <x v="45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</r>
  <r>
    <x v="66"/>
    <x v="8"/>
    <x v="45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</r>
  <r>
    <x v="67"/>
    <x v="8"/>
    <x v="45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</r>
  <r>
    <x v="74"/>
    <x v="8"/>
    <x v="45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124"/>
  </r>
  <r>
    <x v="74"/>
    <x v="2"/>
    <x v="46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24"/>
  </r>
  <r>
    <x v="74"/>
    <x v="16"/>
    <x v="47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</r>
  <r>
    <x v="21"/>
    <x v="8"/>
    <x v="45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32"/>
  </r>
  <r>
    <x v="21"/>
    <x v="2"/>
    <x v="46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32"/>
  </r>
  <r>
    <x v="21"/>
    <x v="16"/>
    <x v="47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</r>
  <r>
    <x v="22"/>
    <x v="8"/>
    <x v="45"/>
    <x v="68"/>
    <x v="8"/>
    <x v="6"/>
    <x v="32"/>
    <x v="5"/>
    <x v="13"/>
    <x v="4"/>
    <x v="20"/>
    <x v="2"/>
    <x v="4"/>
    <x v="56"/>
    <x v="2"/>
    <x v="11"/>
    <x v="16"/>
    <x v="28"/>
    <x v="57"/>
    <x v="12"/>
    <x v="10"/>
    <x v="9"/>
    <x v="9"/>
    <x v="4"/>
    <x v="19"/>
    <x v="0"/>
    <x v="59"/>
    <x v="58"/>
  </r>
  <r>
    <x v="22"/>
    <x v="2"/>
    <x v="46"/>
    <x v="68"/>
    <x v="8"/>
    <x v="13"/>
    <x v="34"/>
    <x v="45"/>
    <x v="13"/>
    <x v="4"/>
    <x v="20"/>
    <x v="7"/>
    <x v="4"/>
    <x v="36"/>
    <x v="2"/>
    <x v="11"/>
    <x v="16"/>
    <x v="28"/>
    <x v="57"/>
    <x v="12"/>
    <x v="10"/>
    <x v="9"/>
    <x v="9"/>
    <x v="4"/>
    <x v="19"/>
    <x v="0"/>
    <x v="37"/>
    <x v="58"/>
  </r>
  <r>
    <x v="22"/>
    <x v="16"/>
    <x v="47"/>
    <x v="68"/>
    <x v="8"/>
    <x v="13"/>
    <x v="34"/>
    <x v="45"/>
    <x v="13"/>
    <x v="4"/>
    <x v="20"/>
    <x v="7"/>
    <x v="4"/>
    <x v="36"/>
    <x v="2"/>
    <x v="11"/>
    <x v="16"/>
    <x v="28"/>
    <x v="57"/>
    <x v="12"/>
    <x v="10"/>
    <x v="9"/>
    <x v="9"/>
    <x v="4"/>
    <x v="19"/>
    <x v="0"/>
    <x v="37"/>
    <x v="14"/>
  </r>
  <r>
    <x v="22"/>
    <x v="2"/>
    <x v="4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4"/>
    <x v="19"/>
    <x v="0"/>
    <x v="0"/>
    <x v="58"/>
  </r>
  <r>
    <x v="22"/>
    <x v="16"/>
    <x v="4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4"/>
    <x v="19"/>
    <x v="0"/>
    <x v="0"/>
    <x v="58"/>
  </r>
  <r>
    <x v="22"/>
    <x v="8"/>
    <x v="45"/>
    <x v="68"/>
    <x v="8"/>
    <x v="13"/>
    <x v="34"/>
    <x v="51"/>
    <x v="13"/>
    <x v="4"/>
    <x v="20"/>
    <x v="7"/>
    <x v="4"/>
    <x v="1"/>
    <x v="2"/>
    <x v="11"/>
    <x v="3"/>
    <x v="28"/>
    <x v="9"/>
    <x v="12"/>
    <x v="0"/>
    <x v="2"/>
    <x v="5"/>
    <x v="2"/>
    <x v="0"/>
    <x v="31"/>
    <x v="34"/>
    <x v="104"/>
  </r>
  <r>
    <x v="22"/>
    <x v="2"/>
    <x v="46"/>
    <x v="68"/>
    <x v="8"/>
    <x v="13"/>
    <x v="34"/>
    <x v="51"/>
    <x v="13"/>
    <x v="4"/>
    <x v="20"/>
    <x v="7"/>
    <x v="4"/>
    <x v="1"/>
    <x v="2"/>
    <x v="11"/>
    <x v="16"/>
    <x v="28"/>
    <x v="47"/>
    <x v="12"/>
    <x v="10"/>
    <x v="9"/>
    <x v="9"/>
    <x v="4"/>
    <x v="19"/>
    <x v="32"/>
    <x v="35"/>
    <x v="104"/>
  </r>
  <r>
    <x v="22"/>
    <x v="16"/>
    <x v="47"/>
    <x v="68"/>
    <x v="8"/>
    <x v="13"/>
    <x v="34"/>
    <x v="51"/>
    <x v="13"/>
    <x v="4"/>
    <x v="20"/>
    <x v="7"/>
    <x v="4"/>
    <x v="1"/>
    <x v="2"/>
    <x v="11"/>
    <x v="16"/>
    <x v="28"/>
    <x v="47"/>
    <x v="12"/>
    <x v="10"/>
    <x v="9"/>
    <x v="9"/>
    <x v="4"/>
    <x v="19"/>
    <x v="32"/>
    <x v="35"/>
    <x v="14"/>
  </r>
  <r>
    <x v="22"/>
    <x v="2"/>
    <x v="4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04"/>
  </r>
  <r>
    <x v="22"/>
    <x v="16"/>
    <x v="4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04"/>
  </r>
  <r>
    <x v="23"/>
    <x v="8"/>
    <x v="45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9"/>
    <x v="4"/>
    <x v="19"/>
    <x v="26"/>
    <x v="29"/>
    <x v="59"/>
  </r>
  <r>
    <x v="23"/>
    <x v="2"/>
    <x v="46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</r>
  <r>
    <x v="23"/>
    <x v="16"/>
    <x v="47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</r>
  <r>
    <x v="24"/>
    <x v="8"/>
    <x v="45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104"/>
  </r>
  <r>
    <x v="24"/>
    <x v="2"/>
    <x v="46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04"/>
  </r>
  <r>
    <x v="24"/>
    <x v="16"/>
    <x v="47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</r>
  <r>
    <x v="88"/>
    <x v="2"/>
    <x v="46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48"/>
  </r>
  <r>
    <x v="88"/>
    <x v="16"/>
    <x v="47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32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06"/>
  </r>
  <r>
    <x v="79"/>
    <x v="8"/>
    <x v="4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"/>
    <x v="8"/>
    <x v="45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</r>
  <r>
    <x v="25"/>
    <x v="8"/>
    <x v="45"/>
    <x v="1"/>
    <x v="8"/>
    <x v="4"/>
    <x v="30"/>
    <x v="9"/>
    <x v="13"/>
    <x v="4"/>
    <x v="20"/>
    <x v="0"/>
    <x v="4"/>
    <x v="38"/>
    <x v="2"/>
    <x v="11"/>
    <x v="2"/>
    <x v="28"/>
    <x v="13"/>
    <x v="12"/>
    <x v="10"/>
    <x v="9"/>
    <x v="3"/>
    <x v="4"/>
    <x v="19"/>
    <x v="23"/>
    <x v="66"/>
    <x v="104"/>
  </r>
  <r>
    <x v="25"/>
    <x v="2"/>
    <x v="46"/>
    <x v="1"/>
    <x v="8"/>
    <x v="13"/>
    <x v="34"/>
    <x v="40"/>
    <x v="13"/>
    <x v="4"/>
    <x v="20"/>
    <x v="7"/>
    <x v="4"/>
    <x v="27"/>
    <x v="2"/>
    <x v="11"/>
    <x v="16"/>
    <x v="28"/>
    <x v="43"/>
    <x v="12"/>
    <x v="10"/>
    <x v="9"/>
    <x v="9"/>
    <x v="4"/>
    <x v="19"/>
    <x v="25"/>
    <x v="57"/>
    <x v="104"/>
  </r>
  <r>
    <x v="25"/>
    <x v="16"/>
    <x v="47"/>
    <x v="1"/>
    <x v="8"/>
    <x v="13"/>
    <x v="34"/>
    <x v="40"/>
    <x v="13"/>
    <x v="4"/>
    <x v="20"/>
    <x v="7"/>
    <x v="4"/>
    <x v="27"/>
    <x v="2"/>
    <x v="11"/>
    <x v="16"/>
    <x v="28"/>
    <x v="43"/>
    <x v="12"/>
    <x v="10"/>
    <x v="9"/>
    <x v="9"/>
    <x v="4"/>
    <x v="19"/>
    <x v="25"/>
    <x v="57"/>
    <x v="14"/>
  </r>
  <r>
    <x v="26"/>
    <x v="8"/>
    <x v="45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123"/>
  </r>
  <r>
    <x v="26"/>
    <x v="2"/>
    <x v="46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23"/>
  </r>
  <r>
    <x v="26"/>
    <x v="16"/>
    <x v="47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27"/>
    <x v="8"/>
    <x v="45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06"/>
  </r>
  <r>
    <x v="27"/>
    <x v="2"/>
    <x v="46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06"/>
  </r>
  <r>
    <x v="27"/>
    <x v="16"/>
    <x v="47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</r>
  <r>
    <x v="28"/>
    <x v="8"/>
    <x v="45"/>
    <x v="58"/>
    <x v="8"/>
    <x v="3"/>
    <x v="19"/>
    <x v="0"/>
    <x v="13"/>
    <x v="4"/>
    <x v="20"/>
    <x v="2"/>
    <x v="4"/>
    <x v="6"/>
    <x v="2"/>
    <x v="11"/>
    <x v="16"/>
    <x v="28"/>
    <x v="57"/>
    <x v="12"/>
    <x v="10"/>
    <x v="9"/>
    <x v="9"/>
    <x v="4"/>
    <x v="19"/>
    <x v="0"/>
    <x v="6"/>
    <x v="123"/>
  </r>
  <r>
    <x v="28"/>
    <x v="2"/>
    <x v="46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23"/>
  </r>
  <r>
    <x v="28"/>
    <x v="16"/>
    <x v="47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</r>
  <r>
    <x v="89"/>
    <x v="2"/>
    <x v="46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</r>
  <r>
    <x v="89"/>
    <x v="2"/>
    <x v="46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89"/>
    <x v="16"/>
    <x v="47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</r>
  <r>
    <x v="29"/>
    <x v="8"/>
    <x v="45"/>
    <x v="141"/>
    <x v="8"/>
    <x v="13"/>
    <x v="34"/>
    <x v="51"/>
    <x v="13"/>
    <x v="4"/>
    <x v="20"/>
    <x v="7"/>
    <x v="4"/>
    <x v="1"/>
    <x v="2"/>
    <x v="11"/>
    <x v="1"/>
    <x v="21"/>
    <x v="57"/>
    <x v="12"/>
    <x v="10"/>
    <x v="9"/>
    <x v="1"/>
    <x v="4"/>
    <x v="19"/>
    <x v="32"/>
    <x v="35"/>
    <x v="76"/>
  </r>
  <r>
    <x v="0"/>
    <x v="8"/>
    <x v="45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132"/>
  </r>
  <r>
    <x v="0"/>
    <x v="8"/>
    <x v="45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</r>
  <r>
    <x v="0"/>
    <x v="8"/>
    <x v="45"/>
    <x v="103"/>
    <x v="8"/>
    <x v="13"/>
    <x v="34"/>
    <x v="23"/>
    <x v="13"/>
    <x v="4"/>
    <x v="20"/>
    <x v="7"/>
    <x v="4"/>
    <x v="4"/>
    <x v="2"/>
    <x v="11"/>
    <x v="16"/>
    <x v="28"/>
    <x v="57"/>
    <x v="12"/>
    <x v="10"/>
    <x v="9"/>
    <x v="9"/>
    <x v="4"/>
    <x v="19"/>
    <x v="0"/>
    <x v="3"/>
    <x v="3"/>
  </r>
  <r>
    <x v="0"/>
    <x v="8"/>
    <x v="45"/>
    <x v="103"/>
    <x v="8"/>
    <x v="13"/>
    <x v="34"/>
    <x v="51"/>
    <x v="13"/>
    <x v="4"/>
    <x v="20"/>
    <x v="7"/>
    <x v="4"/>
    <x v="1"/>
    <x v="2"/>
    <x v="11"/>
    <x v="16"/>
    <x v="28"/>
    <x v="28"/>
    <x v="12"/>
    <x v="10"/>
    <x v="9"/>
    <x v="9"/>
    <x v="4"/>
    <x v="19"/>
    <x v="2"/>
    <x v="2"/>
    <x v="114"/>
  </r>
  <r>
    <x v="48"/>
    <x v="3"/>
    <x v="103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62"/>
  </r>
  <r>
    <x v="48"/>
    <x v="1"/>
    <x v="104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11"/>
  </r>
  <r>
    <x v="49"/>
    <x v="11"/>
    <x v="102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</r>
  <r>
    <x v="50"/>
    <x v="11"/>
    <x v="102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</r>
  <r>
    <x v="65"/>
    <x v="11"/>
    <x v="102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</r>
  <r>
    <x v="66"/>
    <x v="11"/>
    <x v="102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</r>
  <r>
    <x v="67"/>
    <x v="11"/>
    <x v="102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</r>
  <r>
    <x v="74"/>
    <x v="11"/>
    <x v="102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124"/>
  </r>
  <r>
    <x v="74"/>
    <x v="3"/>
    <x v="103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24"/>
  </r>
  <r>
    <x v="74"/>
    <x v="1"/>
    <x v="104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</r>
  <r>
    <x v="21"/>
    <x v="11"/>
    <x v="102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32"/>
  </r>
  <r>
    <x v="21"/>
    <x v="3"/>
    <x v="103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32"/>
  </r>
  <r>
    <x v="21"/>
    <x v="1"/>
    <x v="104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</r>
  <r>
    <x v="22"/>
    <x v="11"/>
    <x v="102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5"/>
    <x v="5"/>
    <x v="2"/>
    <x v="19"/>
    <x v="45"/>
    <x v="96"/>
    <x v="124"/>
  </r>
  <r>
    <x v="22"/>
    <x v="3"/>
    <x v="103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4"/>
  </r>
  <r>
    <x v="22"/>
    <x v="1"/>
    <x v="104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</r>
  <r>
    <x v="22"/>
    <x v="3"/>
    <x v="103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4"/>
  </r>
  <r>
    <x v="22"/>
    <x v="1"/>
    <x v="104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27"/>
  </r>
  <r>
    <x v="23"/>
    <x v="11"/>
    <x v="102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</r>
  <r>
    <x v="23"/>
    <x v="3"/>
    <x v="103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</r>
  <r>
    <x v="23"/>
    <x v="1"/>
    <x v="104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</r>
  <r>
    <x v="24"/>
    <x v="11"/>
    <x v="102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</r>
  <r>
    <x v="24"/>
    <x v="3"/>
    <x v="103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</r>
  <r>
    <x v="24"/>
    <x v="1"/>
    <x v="104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</r>
  <r>
    <x v="88"/>
    <x v="3"/>
    <x v="103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98"/>
  </r>
  <r>
    <x v="88"/>
    <x v="1"/>
    <x v="104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79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9"/>
    <x v="11"/>
    <x v="102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"/>
    <x v="11"/>
    <x v="102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</r>
  <r>
    <x v="25"/>
    <x v="11"/>
    <x v="102"/>
    <x v="1"/>
    <x v="8"/>
    <x v="4"/>
    <x v="30"/>
    <x v="9"/>
    <x v="13"/>
    <x v="4"/>
    <x v="20"/>
    <x v="0"/>
    <x v="4"/>
    <x v="38"/>
    <x v="2"/>
    <x v="11"/>
    <x v="2"/>
    <x v="28"/>
    <x v="18"/>
    <x v="12"/>
    <x v="10"/>
    <x v="9"/>
    <x v="3"/>
    <x v="4"/>
    <x v="19"/>
    <x v="32"/>
    <x v="76"/>
    <x v="104"/>
  </r>
  <r>
    <x v="25"/>
    <x v="3"/>
    <x v="103"/>
    <x v="1"/>
    <x v="8"/>
    <x v="13"/>
    <x v="34"/>
    <x v="40"/>
    <x v="13"/>
    <x v="4"/>
    <x v="20"/>
    <x v="7"/>
    <x v="4"/>
    <x v="27"/>
    <x v="2"/>
    <x v="11"/>
    <x v="16"/>
    <x v="28"/>
    <x v="38"/>
    <x v="12"/>
    <x v="10"/>
    <x v="9"/>
    <x v="9"/>
    <x v="4"/>
    <x v="19"/>
    <x v="16"/>
    <x v="47"/>
    <x v="104"/>
  </r>
  <r>
    <x v="25"/>
    <x v="1"/>
    <x v="104"/>
    <x v="1"/>
    <x v="8"/>
    <x v="13"/>
    <x v="34"/>
    <x v="40"/>
    <x v="13"/>
    <x v="4"/>
    <x v="20"/>
    <x v="7"/>
    <x v="4"/>
    <x v="27"/>
    <x v="2"/>
    <x v="11"/>
    <x v="16"/>
    <x v="28"/>
    <x v="38"/>
    <x v="12"/>
    <x v="10"/>
    <x v="9"/>
    <x v="9"/>
    <x v="4"/>
    <x v="19"/>
    <x v="16"/>
    <x v="47"/>
    <x v="14"/>
  </r>
  <r>
    <x v="26"/>
    <x v="11"/>
    <x v="102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76"/>
  </r>
  <r>
    <x v="26"/>
    <x v="3"/>
    <x v="103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</r>
  <r>
    <x v="26"/>
    <x v="1"/>
    <x v="104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27"/>
    <x v="11"/>
    <x v="102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18"/>
  </r>
  <r>
    <x v="27"/>
    <x v="3"/>
    <x v="103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18"/>
  </r>
  <r>
    <x v="27"/>
    <x v="1"/>
    <x v="104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</r>
  <r>
    <x v="28"/>
    <x v="11"/>
    <x v="102"/>
    <x v="58"/>
    <x v="8"/>
    <x v="3"/>
    <x v="19"/>
    <x v="0"/>
    <x v="13"/>
    <x v="4"/>
    <x v="11"/>
    <x v="2"/>
    <x v="4"/>
    <x v="5"/>
    <x v="2"/>
    <x v="11"/>
    <x v="16"/>
    <x v="28"/>
    <x v="57"/>
    <x v="12"/>
    <x v="10"/>
    <x v="9"/>
    <x v="9"/>
    <x v="4"/>
    <x v="19"/>
    <x v="0"/>
    <x v="4"/>
    <x v="64"/>
  </r>
  <r>
    <x v="28"/>
    <x v="3"/>
    <x v="103"/>
    <x v="58"/>
    <x v="8"/>
    <x v="13"/>
    <x v="34"/>
    <x v="50"/>
    <x v="13"/>
    <x v="4"/>
    <x v="8"/>
    <x v="7"/>
    <x v="4"/>
    <x v="42"/>
    <x v="2"/>
    <x v="11"/>
    <x v="16"/>
    <x v="28"/>
    <x v="57"/>
    <x v="12"/>
    <x v="10"/>
    <x v="9"/>
    <x v="9"/>
    <x v="4"/>
    <x v="19"/>
    <x v="0"/>
    <x v="43"/>
    <x v="64"/>
  </r>
  <r>
    <x v="28"/>
    <x v="1"/>
    <x v="104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</r>
  <r>
    <x v="89"/>
    <x v="3"/>
    <x v="103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</r>
  <r>
    <x v="89"/>
    <x v="3"/>
    <x v="103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89"/>
    <x v="1"/>
    <x v="104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</r>
  <r>
    <x v="29"/>
    <x v="11"/>
    <x v="102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64"/>
  </r>
  <r>
    <x v="29"/>
    <x v="3"/>
    <x v="103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64"/>
  </r>
  <r>
    <x v="29"/>
    <x v="1"/>
    <x v="104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0"/>
    <x v="11"/>
    <x v="102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79"/>
  </r>
  <r>
    <x v="0"/>
    <x v="11"/>
    <x v="102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</r>
  <r>
    <x v="0"/>
    <x v="11"/>
    <x v="102"/>
    <x v="103"/>
    <x v="8"/>
    <x v="13"/>
    <x v="34"/>
    <x v="23"/>
    <x v="13"/>
    <x v="4"/>
    <x v="20"/>
    <x v="7"/>
    <x v="4"/>
    <x v="4"/>
    <x v="2"/>
    <x v="11"/>
    <x v="16"/>
    <x v="28"/>
    <x v="28"/>
    <x v="12"/>
    <x v="10"/>
    <x v="9"/>
    <x v="9"/>
    <x v="4"/>
    <x v="19"/>
    <x v="2"/>
    <x v="5"/>
    <x v="3"/>
  </r>
  <r>
    <x v="48"/>
    <x v="3"/>
    <x v="106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11"/>
  </r>
  <r>
    <x v="48"/>
    <x v="2"/>
    <x v="107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62"/>
  </r>
  <r>
    <x v="49"/>
    <x v="12"/>
    <x v="105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</r>
  <r>
    <x v="50"/>
    <x v="12"/>
    <x v="105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</r>
  <r>
    <x v="65"/>
    <x v="12"/>
    <x v="105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</r>
  <r>
    <x v="66"/>
    <x v="12"/>
    <x v="105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</r>
  <r>
    <x v="67"/>
    <x v="12"/>
    <x v="105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</r>
  <r>
    <x v="74"/>
    <x v="12"/>
    <x v="105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4"/>
  </r>
  <r>
    <x v="74"/>
    <x v="3"/>
    <x v="106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4"/>
  </r>
  <r>
    <x v="74"/>
    <x v="2"/>
    <x v="107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</r>
  <r>
    <x v="21"/>
    <x v="12"/>
    <x v="105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06"/>
  </r>
  <r>
    <x v="21"/>
    <x v="3"/>
    <x v="106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06"/>
  </r>
  <r>
    <x v="21"/>
    <x v="2"/>
    <x v="107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</r>
  <r>
    <x v="22"/>
    <x v="12"/>
    <x v="105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6"/>
    <x v="5"/>
    <x v="2"/>
    <x v="19"/>
    <x v="46"/>
    <x v="97"/>
    <x v="123"/>
  </r>
  <r>
    <x v="22"/>
    <x v="3"/>
    <x v="106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3"/>
  </r>
  <r>
    <x v="22"/>
    <x v="2"/>
    <x v="107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</r>
  <r>
    <x v="22"/>
    <x v="3"/>
    <x v="106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3"/>
  </r>
  <r>
    <x v="22"/>
    <x v="2"/>
    <x v="107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3"/>
  </r>
  <r>
    <x v="23"/>
    <x v="12"/>
    <x v="105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</r>
  <r>
    <x v="23"/>
    <x v="3"/>
    <x v="106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</r>
  <r>
    <x v="23"/>
    <x v="2"/>
    <x v="107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</r>
  <r>
    <x v="24"/>
    <x v="12"/>
    <x v="105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</r>
  <r>
    <x v="24"/>
    <x v="3"/>
    <x v="106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</r>
  <r>
    <x v="24"/>
    <x v="2"/>
    <x v="107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</r>
  <r>
    <x v="88"/>
    <x v="3"/>
    <x v="106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48"/>
  </r>
  <r>
    <x v="88"/>
    <x v="2"/>
    <x v="107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106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9"/>
    <x v="12"/>
    <x v="105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"/>
    <x v="12"/>
    <x v="105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</r>
  <r>
    <x v="25"/>
    <x v="12"/>
    <x v="105"/>
    <x v="1"/>
    <x v="8"/>
    <x v="4"/>
    <x v="30"/>
    <x v="5"/>
    <x v="13"/>
    <x v="4"/>
    <x v="20"/>
    <x v="0"/>
    <x v="4"/>
    <x v="29"/>
    <x v="2"/>
    <x v="11"/>
    <x v="2"/>
    <x v="28"/>
    <x v="18"/>
    <x v="12"/>
    <x v="10"/>
    <x v="9"/>
    <x v="3"/>
    <x v="4"/>
    <x v="19"/>
    <x v="32"/>
    <x v="66"/>
    <x v="124"/>
  </r>
  <r>
    <x v="25"/>
    <x v="3"/>
    <x v="106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24"/>
  </r>
  <r>
    <x v="25"/>
    <x v="2"/>
    <x v="107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4"/>
  </r>
  <r>
    <x v="26"/>
    <x v="12"/>
    <x v="105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76"/>
  </r>
  <r>
    <x v="26"/>
    <x v="3"/>
    <x v="106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</r>
  <r>
    <x v="26"/>
    <x v="2"/>
    <x v="107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27"/>
    <x v="12"/>
    <x v="105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06"/>
  </r>
  <r>
    <x v="27"/>
    <x v="3"/>
    <x v="106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06"/>
  </r>
  <r>
    <x v="27"/>
    <x v="2"/>
    <x v="107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</r>
  <r>
    <x v="28"/>
    <x v="12"/>
    <x v="105"/>
    <x v="58"/>
    <x v="8"/>
    <x v="3"/>
    <x v="19"/>
    <x v="0"/>
    <x v="13"/>
    <x v="4"/>
    <x v="11"/>
    <x v="2"/>
    <x v="4"/>
    <x v="5"/>
    <x v="2"/>
    <x v="11"/>
    <x v="16"/>
    <x v="28"/>
    <x v="57"/>
    <x v="12"/>
    <x v="10"/>
    <x v="9"/>
    <x v="9"/>
    <x v="4"/>
    <x v="19"/>
    <x v="0"/>
    <x v="4"/>
    <x v="64"/>
  </r>
  <r>
    <x v="28"/>
    <x v="3"/>
    <x v="106"/>
    <x v="58"/>
    <x v="8"/>
    <x v="13"/>
    <x v="34"/>
    <x v="50"/>
    <x v="13"/>
    <x v="4"/>
    <x v="8"/>
    <x v="7"/>
    <x v="4"/>
    <x v="42"/>
    <x v="2"/>
    <x v="11"/>
    <x v="16"/>
    <x v="28"/>
    <x v="57"/>
    <x v="12"/>
    <x v="10"/>
    <x v="9"/>
    <x v="9"/>
    <x v="4"/>
    <x v="19"/>
    <x v="0"/>
    <x v="43"/>
    <x v="64"/>
  </r>
  <r>
    <x v="28"/>
    <x v="2"/>
    <x v="107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</r>
  <r>
    <x v="89"/>
    <x v="3"/>
    <x v="106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</r>
  <r>
    <x v="89"/>
    <x v="3"/>
    <x v="106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114"/>
  </r>
  <r>
    <x v="89"/>
    <x v="2"/>
    <x v="107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</r>
  <r>
    <x v="29"/>
    <x v="12"/>
    <x v="105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64"/>
  </r>
  <r>
    <x v="29"/>
    <x v="3"/>
    <x v="106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64"/>
  </r>
  <r>
    <x v="29"/>
    <x v="2"/>
    <x v="107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0"/>
    <x v="12"/>
    <x v="105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106"/>
  </r>
  <r>
    <x v="0"/>
    <x v="12"/>
    <x v="105"/>
    <x v="103"/>
    <x v="8"/>
    <x v="13"/>
    <x v="34"/>
    <x v="25"/>
    <x v="13"/>
    <x v="4"/>
    <x v="20"/>
    <x v="7"/>
    <x v="4"/>
    <x v="6"/>
    <x v="2"/>
    <x v="11"/>
    <x v="16"/>
    <x v="28"/>
    <x v="35"/>
    <x v="12"/>
    <x v="10"/>
    <x v="9"/>
    <x v="9"/>
    <x v="4"/>
    <x v="19"/>
    <x v="12"/>
    <x v="19"/>
    <x v="33"/>
  </r>
  <r>
    <x v="0"/>
    <x v="12"/>
    <x v="105"/>
    <x v="103"/>
    <x v="8"/>
    <x v="13"/>
    <x v="34"/>
    <x v="23"/>
    <x v="13"/>
    <x v="4"/>
    <x v="20"/>
    <x v="7"/>
    <x v="4"/>
    <x v="4"/>
    <x v="2"/>
    <x v="11"/>
    <x v="16"/>
    <x v="28"/>
    <x v="28"/>
    <x v="12"/>
    <x v="10"/>
    <x v="9"/>
    <x v="9"/>
    <x v="4"/>
    <x v="19"/>
    <x v="2"/>
    <x v="5"/>
    <x v="3"/>
  </r>
  <r>
    <x v="48"/>
    <x v="3"/>
    <x v="109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12"/>
  </r>
  <r>
    <x v="48"/>
    <x v="1"/>
    <x v="110"/>
    <x v="25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49"/>
  </r>
  <r>
    <x v="49"/>
    <x v="11"/>
    <x v="108"/>
    <x v="133"/>
    <x v="8"/>
    <x v="1"/>
    <x v="34"/>
    <x v="51"/>
    <x v="13"/>
    <x v="4"/>
    <x v="20"/>
    <x v="7"/>
    <x v="4"/>
    <x v="25"/>
    <x v="2"/>
    <x v="11"/>
    <x v="1"/>
    <x v="28"/>
    <x v="57"/>
    <x v="12"/>
    <x v="10"/>
    <x v="9"/>
    <x v="9"/>
    <x v="4"/>
    <x v="19"/>
    <x v="30"/>
    <x v="61"/>
    <x v="73"/>
  </r>
  <r>
    <x v="50"/>
    <x v="11"/>
    <x v="108"/>
    <x v="102"/>
    <x v="8"/>
    <x v="3"/>
    <x v="5"/>
    <x v="51"/>
    <x v="13"/>
    <x v="4"/>
    <x v="20"/>
    <x v="7"/>
    <x v="4"/>
    <x v="51"/>
    <x v="2"/>
    <x v="11"/>
    <x v="16"/>
    <x v="28"/>
    <x v="57"/>
    <x v="12"/>
    <x v="10"/>
    <x v="9"/>
    <x v="9"/>
    <x v="4"/>
    <x v="19"/>
    <x v="0"/>
    <x v="53"/>
    <x v="46"/>
  </r>
  <r>
    <x v="65"/>
    <x v="11"/>
    <x v="108"/>
    <x v="91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66"/>
  </r>
  <r>
    <x v="66"/>
    <x v="11"/>
    <x v="108"/>
    <x v="4"/>
    <x v="8"/>
    <x v="4"/>
    <x v="16"/>
    <x v="51"/>
    <x v="13"/>
    <x v="4"/>
    <x v="20"/>
    <x v="7"/>
    <x v="4"/>
    <x v="59"/>
    <x v="2"/>
    <x v="11"/>
    <x v="16"/>
    <x v="28"/>
    <x v="57"/>
    <x v="12"/>
    <x v="10"/>
    <x v="9"/>
    <x v="9"/>
    <x v="4"/>
    <x v="19"/>
    <x v="0"/>
    <x v="66"/>
    <x v="138"/>
  </r>
  <r>
    <x v="67"/>
    <x v="11"/>
    <x v="108"/>
    <x v="138"/>
    <x v="8"/>
    <x v="13"/>
    <x v="34"/>
    <x v="51"/>
    <x v="13"/>
    <x v="4"/>
    <x v="20"/>
    <x v="7"/>
    <x v="4"/>
    <x v="1"/>
    <x v="2"/>
    <x v="11"/>
    <x v="1"/>
    <x v="3"/>
    <x v="57"/>
    <x v="12"/>
    <x v="10"/>
    <x v="9"/>
    <x v="9"/>
    <x v="4"/>
    <x v="19"/>
    <x v="30"/>
    <x v="33"/>
    <x v="79"/>
  </r>
  <r>
    <x v="74"/>
    <x v="11"/>
    <x v="108"/>
    <x v="59"/>
    <x v="8"/>
    <x v="13"/>
    <x v="34"/>
    <x v="51"/>
    <x v="13"/>
    <x v="4"/>
    <x v="20"/>
    <x v="7"/>
    <x v="4"/>
    <x v="1"/>
    <x v="2"/>
    <x v="11"/>
    <x v="2"/>
    <x v="14"/>
    <x v="12"/>
    <x v="1"/>
    <x v="10"/>
    <x v="9"/>
    <x v="9"/>
    <x v="4"/>
    <x v="19"/>
    <x v="17"/>
    <x v="19"/>
    <x v="4"/>
  </r>
  <r>
    <x v="74"/>
    <x v="3"/>
    <x v="109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4"/>
  </r>
  <r>
    <x v="74"/>
    <x v="1"/>
    <x v="110"/>
    <x v="59"/>
    <x v="8"/>
    <x v="13"/>
    <x v="34"/>
    <x v="51"/>
    <x v="13"/>
    <x v="4"/>
    <x v="20"/>
    <x v="7"/>
    <x v="4"/>
    <x v="1"/>
    <x v="2"/>
    <x v="11"/>
    <x v="16"/>
    <x v="28"/>
    <x v="44"/>
    <x v="12"/>
    <x v="10"/>
    <x v="9"/>
    <x v="9"/>
    <x v="4"/>
    <x v="19"/>
    <x v="26"/>
    <x v="29"/>
    <x v="14"/>
  </r>
  <r>
    <x v="21"/>
    <x v="11"/>
    <x v="108"/>
    <x v="36"/>
    <x v="8"/>
    <x v="2"/>
    <x v="30"/>
    <x v="12"/>
    <x v="13"/>
    <x v="4"/>
    <x v="20"/>
    <x v="0"/>
    <x v="4"/>
    <x v="18"/>
    <x v="2"/>
    <x v="11"/>
    <x v="2"/>
    <x v="28"/>
    <x v="3"/>
    <x v="12"/>
    <x v="10"/>
    <x v="9"/>
    <x v="5"/>
    <x v="2"/>
    <x v="19"/>
    <x v="12"/>
    <x v="33"/>
    <x v="106"/>
  </r>
  <r>
    <x v="21"/>
    <x v="3"/>
    <x v="109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06"/>
  </r>
  <r>
    <x v="21"/>
    <x v="1"/>
    <x v="110"/>
    <x v="36"/>
    <x v="8"/>
    <x v="13"/>
    <x v="34"/>
    <x v="37"/>
    <x v="13"/>
    <x v="4"/>
    <x v="20"/>
    <x v="7"/>
    <x v="4"/>
    <x v="22"/>
    <x v="2"/>
    <x v="11"/>
    <x v="16"/>
    <x v="28"/>
    <x v="53"/>
    <x v="12"/>
    <x v="10"/>
    <x v="9"/>
    <x v="9"/>
    <x v="4"/>
    <x v="19"/>
    <x v="45"/>
    <x v="72"/>
    <x v="14"/>
  </r>
  <r>
    <x v="22"/>
    <x v="11"/>
    <x v="108"/>
    <x v="68"/>
    <x v="8"/>
    <x v="6"/>
    <x v="32"/>
    <x v="5"/>
    <x v="13"/>
    <x v="4"/>
    <x v="20"/>
    <x v="2"/>
    <x v="4"/>
    <x v="56"/>
    <x v="2"/>
    <x v="11"/>
    <x v="3"/>
    <x v="28"/>
    <x v="14"/>
    <x v="12"/>
    <x v="0"/>
    <x v="5"/>
    <x v="5"/>
    <x v="2"/>
    <x v="19"/>
    <x v="45"/>
    <x v="96"/>
    <x v="124"/>
  </r>
  <r>
    <x v="22"/>
    <x v="3"/>
    <x v="109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24"/>
  </r>
  <r>
    <x v="22"/>
    <x v="1"/>
    <x v="110"/>
    <x v="68"/>
    <x v="8"/>
    <x v="13"/>
    <x v="34"/>
    <x v="45"/>
    <x v="13"/>
    <x v="4"/>
    <x v="20"/>
    <x v="7"/>
    <x v="4"/>
    <x v="36"/>
    <x v="2"/>
    <x v="11"/>
    <x v="16"/>
    <x v="28"/>
    <x v="42"/>
    <x v="12"/>
    <x v="10"/>
    <x v="9"/>
    <x v="9"/>
    <x v="4"/>
    <x v="19"/>
    <x v="23"/>
    <x v="65"/>
    <x v="14"/>
  </r>
  <r>
    <x v="22"/>
    <x v="3"/>
    <x v="109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124"/>
  </r>
  <r>
    <x v="22"/>
    <x v="1"/>
    <x v="110"/>
    <x v="41"/>
    <x v="8"/>
    <x v="13"/>
    <x v="34"/>
    <x v="51"/>
    <x v="13"/>
    <x v="4"/>
    <x v="20"/>
    <x v="7"/>
    <x v="4"/>
    <x v="1"/>
    <x v="2"/>
    <x v="11"/>
    <x v="16"/>
    <x v="28"/>
    <x v="57"/>
    <x v="12"/>
    <x v="9"/>
    <x v="9"/>
    <x v="9"/>
    <x v="4"/>
    <x v="19"/>
    <x v="25"/>
    <x v="27"/>
    <x v="27"/>
  </r>
  <r>
    <x v="23"/>
    <x v="11"/>
    <x v="108"/>
    <x v="116"/>
    <x v="8"/>
    <x v="13"/>
    <x v="34"/>
    <x v="51"/>
    <x v="13"/>
    <x v="4"/>
    <x v="20"/>
    <x v="7"/>
    <x v="4"/>
    <x v="1"/>
    <x v="2"/>
    <x v="11"/>
    <x v="3"/>
    <x v="15"/>
    <x v="8"/>
    <x v="12"/>
    <x v="10"/>
    <x v="9"/>
    <x v="3"/>
    <x v="4"/>
    <x v="19"/>
    <x v="30"/>
    <x v="33"/>
    <x v="59"/>
  </r>
  <r>
    <x v="23"/>
    <x v="3"/>
    <x v="109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59"/>
  </r>
  <r>
    <x v="23"/>
    <x v="1"/>
    <x v="110"/>
    <x v="116"/>
    <x v="8"/>
    <x v="13"/>
    <x v="34"/>
    <x v="51"/>
    <x v="13"/>
    <x v="4"/>
    <x v="20"/>
    <x v="7"/>
    <x v="4"/>
    <x v="1"/>
    <x v="2"/>
    <x v="11"/>
    <x v="16"/>
    <x v="28"/>
    <x v="48"/>
    <x v="12"/>
    <x v="10"/>
    <x v="9"/>
    <x v="9"/>
    <x v="4"/>
    <x v="19"/>
    <x v="34"/>
    <x v="37"/>
    <x v="14"/>
  </r>
  <r>
    <x v="24"/>
    <x v="11"/>
    <x v="108"/>
    <x v="14"/>
    <x v="8"/>
    <x v="13"/>
    <x v="34"/>
    <x v="51"/>
    <x v="13"/>
    <x v="4"/>
    <x v="20"/>
    <x v="7"/>
    <x v="4"/>
    <x v="1"/>
    <x v="2"/>
    <x v="11"/>
    <x v="2"/>
    <x v="9"/>
    <x v="15"/>
    <x v="12"/>
    <x v="10"/>
    <x v="9"/>
    <x v="3"/>
    <x v="4"/>
    <x v="19"/>
    <x v="26"/>
    <x v="29"/>
    <x v="59"/>
  </r>
  <r>
    <x v="24"/>
    <x v="3"/>
    <x v="109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59"/>
  </r>
  <r>
    <x v="24"/>
    <x v="1"/>
    <x v="110"/>
    <x v="14"/>
    <x v="8"/>
    <x v="13"/>
    <x v="34"/>
    <x v="51"/>
    <x v="13"/>
    <x v="4"/>
    <x v="20"/>
    <x v="7"/>
    <x v="4"/>
    <x v="1"/>
    <x v="2"/>
    <x v="11"/>
    <x v="16"/>
    <x v="28"/>
    <x v="41"/>
    <x v="12"/>
    <x v="10"/>
    <x v="9"/>
    <x v="9"/>
    <x v="4"/>
    <x v="19"/>
    <x v="21"/>
    <x v="23"/>
    <x v="14"/>
  </r>
  <r>
    <x v="88"/>
    <x v="3"/>
    <x v="109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98"/>
  </r>
  <r>
    <x v="88"/>
    <x v="1"/>
    <x v="110"/>
    <x v="131"/>
    <x v="1"/>
    <x v="12"/>
    <x v="34"/>
    <x v="51"/>
    <x v="13"/>
    <x v="4"/>
    <x v="20"/>
    <x v="7"/>
    <x v="4"/>
    <x v="61"/>
    <x v="2"/>
    <x v="11"/>
    <x v="16"/>
    <x v="28"/>
    <x v="57"/>
    <x v="12"/>
    <x v="10"/>
    <x v="9"/>
    <x v="9"/>
    <x v="4"/>
    <x v="19"/>
    <x v="0"/>
    <x v="68"/>
    <x v="3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97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9"/>
    <x v="11"/>
    <x v="108"/>
    <x v="98"/>
    <x v="8"/>
    <x v="13"/>
    <x v="34"/>
    <x v="51"/>
    <x v="13"/>
    <x v="4"/>
    <x v="20"/>
    <x v="7"/>
    <x v="4"/>
    <x v="1"/>
    <x v="2"/>
    <x v="3"/>
    <x v="12"/>
    <x v="28"/>
    <x v="57"/>
    <x v="12"/>
    <x v="10"/>
    <x v="9"/>
    <x v="9"/>
    <x v="4"/>
    <x v="19"/>
    <x v="41"/>
    <x v="45"/>
    <x v="32"/>
  </r>
  <r>
    <x v="7"/>
    <x v="11"/>
    <x v="108"/>
    <x v="13"/>
    <x v="8"/>
    <x v="13"/>
    <x v="34"/>
    <x v="51"/>
    <x v="13"/>
    <x v="4"/>
    <x v="20"/>
    <x v="7"/>
    <x v="4"/>
    <x v="1"/>
    <x v="2"/>
    <x v="11"/>
    <x v="16"/>
    <x v="28"/>
    <x v="57"/>
    <x v="12"/>
    <x v="10"/>
    <x v="9"/>
    <x v="9"/>
    <x v="3"/>
    <x v="19"/>
    <x v="19"/>
    <x v="21"/>
    <x v="17"/>
  </r>
  <r>
    <x v="25"/>
    <x v="11"/>
    <x v="108"/>
    <x v="1"/>
    <x v="8"/>
    <x v="4"/>
    <x v="30"/>
    <x v="5"/>
    <x v="13"/>
    <x v="4"/>
    <x v="7"/>
    <x v="0"/>
    <x v="4"/>
    <x v="20"/>
    <x v="2"/>
    <x v="11"/>
    <x v="2"/>
    <x v="28"/>
    <x v="18"/>
    <x v="12"/>
    <x v="10"/>
    <x v="9"/>
    <x v="3"/>
    <x v="4"/>
    <x v="19"/>
    <x v="32"/>
    <x v="57"/>
    <x v="64"/>
  </r>
  <r>
    <x v="25"/>
    <x v="3"/>
    <x v="109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64"/>
  </r>
  <r>
    <x v="25"/>
    <x v="1"/>
    <x v="110"/>
    <x v="1"/>
    <x v="8"/>
    <x v="13"/>
    <x v="34"/>
    <x v="45"/>
    <x v="13"/>
    <x v="4"/>
    <x v="20"/>
    <x v="7"/>
    <x v="4"/>
    <x v="36"/>
    <x v="2"/>
    <x v="11"/>
    <x v="16"/>
    <x v="28"/>
    <x v="38"/>
    <x v="12"/>
    <x v="10"/>
    <x v="9"/>
    <x v="9"/>
    <x v="4"/>
    <x v="19"/>
    <x v="16"/>
    <x v="57"/>
    <x v="14"/>
  </r>
  <r>
    <x v="26"/>
    <x v="11"/>
    <x v="108"/>
    <x v="94"/>
    <x v="8"/>
    <x v="13"/>
    <x v="34"/>
    <x v="51"/>
    <x v="13"/>
    <x v="4"/>
    <x v="20"/>
    <x v="7"/>
    <x v="4"/>
    <x v="1"/>
    <x v="2"/>
    <x v="11"/>
    <x v="1"/>
    <x v="18"/>
    <x v="19"/>
    <x v="12"/>
    <x v="10"/>
    <x v="9"/>
    <x v="1"/>
    <x v="4"/>
    <x v="19"/>
    <x v="16"/>
    <x v="17"/>
    <x v="123"/>
  </r>
  <r>
    <x v="26"/>
    <x v="3"/>
    <x v="109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23"/>
  </r>
  <r>
    <x v="26"/>
    <x v="1"/>
    <x v="110"/>
    <x v="94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27"/>
    <x v="11"/>
    <x v="108"/>
    <x v="64"/>
    <x v="8"/>
    <x v="2"/>
    <x v="19"/>
    <x v="16"/>
    <x v="13"/>
    <x v="4"/>
    <x v="20"/>
    <x v="0"/>
    <x v="4"/>
    <x v="29"/>
    <x v="2"/>
    <x v="11"/>
    <x v="2"/>
    <x v="28"/>
    <x v="20"/>
    <x v="12"/>
    <x v="10"/>
    <x v="9"/>
    <x v="1"/>
    <x v="4"/>
    <x v="19"/>
    <x v="34"/>
    <x v="68"/>
    <x v="118"/>
  </r>
  <r>
    <x v="27"/>
    <x v="3"/>
    <x v="109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18"/>
  </r>
  <r>
    <x v="27"/>
    <x v="1"/>
    <x v="110"/>
    <x v="64"/>
    <x v="8"/>
    <x v="13"/>
    <x v="34"/>
    <x v="30"/>
    <x v="13"/>
    <x v="4"/>
    <x v="20"/>
    <x v="7"/>
    <x v="4"/>
    <x v="11"/>
    <x v="2"/>
    <x v="11"/>
    <x v="16"/>
    <x v="28"/>
    <x v="35"/>
    <x v="12"/>
    <x v="10"/>
    <x v="9"/>
    <x v="9"/>
    <x v="4"/>
    <x v="19"/>
    <x v="12"/>
    <x v="25"/>
    <x v="14"/>
  </r>
  <r>
    <x v="28"/>
    <x v="11"/>
    <x v="108"/>
    <x v="58"/>
    <x v="8"/>
    <x v="3"/>
    <x v="19"/>
    <x v="0"/>
    <x v="13"/>
    <x v="4"/>
    <x v="20"/>
    <x v="2"/>
    <x v="4"/>
    <x v="6"/>
    <x v="2"/>
    <x v="11"/>
    <x v="16"/>
    <x v="28"/>
    <x v="57"/>
    <x v="12"/>
    <x v="10"/>
    <x v="9"/>
    <x v="9"/>
    <x v="4"/>
    <x v="19"/>
    <x v="0"/>
    <x v="6"/>
    <x v="76"/>
  </r>
  <r>
    <x v="28"/>
    <x v="3"/>
    <x v="109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76"/>
  </r>
  <r>
    <x v="28"/>
    <x v="1"/>
    <x v="110"/>
    <x v="58"/>
    <x v="8"/>
    <x v="13"/>
    <x v="34"/>
    <x v="50"/>
    <x v="13"/>
    <x v="4"/>
    <x v="20"/>
    <x v="7"/>
    <x v="4"/>
    <x v="49"/>
    <x v="2"/>
    <x v="11"/>
    <x v="16"/>
    <x v="28"/>
    <x v="57"/>
    <x v="12"/>
    <x v="10"/>
    <x v="9"/>
    <x v="9"/>
    <x v="4"/>
    <x v="19"/>
    <x v="0"/>
    <x v="51"/>
    <x v="14"/>
  </r>
  <r>
    <x v="89"/>
    <x v="3"/>
    <x v="109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98"/>
  </r>
  <r>
    <x v="89"/>
    <x v="3"/>
    <x v="109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57"/>
  </r>
  <r>
    <x v="89"/>
    <x v="1"/>
    <x v="110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</r>
  <r>
    <x v="29"/>
    <x v="11"/>
    <x v="108"/>
    <x v="141"/>
    <x v="8"/>
    <x v="13"/>
    <x v="34"/>
    <x v="51"/>
    <x v="13"/>
    <x v="4"/>
    <x v="20"/>
    <x v="7"/>
    <x v="4"/>
    <x v="1"/>
    <x v="2"/>
    <x v="11"/>
    <x v="1"/>
    <x v="21"/>
    <x v="19"/>
    <x v="12"/>
    <x v="10"/>
    <x v="9"/>
    <x v="1"/>
    <x v="4"/>
    <x v="19"/>
    <x v="16"/>
    <x v="17"/>
    <x v="76"/>
  </r>
  <r>
    <x v="29"/>
    <x v="3"/>
    <x v="109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76"/>
  </r>
  <r>
    <x v="29"/>
    <x v="1"/>
    <x v="110"/>
    <x v="141"/>
    <x v="8"/>
    <x v="13"/>
    <x v="34"/>
    <x v="51"/>
    <x v="13"/>
    <x v="4"/>
    <x v="20"/>
    <x v="7"/>
    <x v="4"/>
    <x v="1"/>
    <x v="2"/>
    <x v="11"/>
    <x v="16"/>
    <x v="28"/>
    <x v="37"/>
    <x v="12"/>
    <x v="10"/>
    <x v="9"/>
    <x v="9"/>
    <x v="4"/>
    <x v="19"/>
    <x v="14"/>
    <x v="15"/>
    <x v="14"/>
  </r>
  <r>
    <x v="0"/>
    <x v="11"/>
    <x v="108"/>
    <x v="103"/>
    <x v="8"/>
    <x v="13"/>
    <x v="34"/>
    <x v="27"/>
    <x v="13"/>
    <x v="4"/>
    <x v="20"/>
    <x v="7"/>
    <x v="4"/>
    <x v="8"/>
    <x v="2"/>
    <x v="11"/>
    <x v="16"/>
    <x v="28"/>
    <x v="57"/>
    <x v="12"/>
    <x v="10"/>
    <x v="9"/>
    <x v="9"/>
    <x v="4"/>
    <x v="19"/>
    <x v="0"/>
    <x v="8"/>
    <x v="97"/>
  </r>
  <r>
    <x v="0"/>
    <x v="11"/>
    <x v="108"/>
    <x v="103"/>
    <x v="8"/>
    <x v="13"/>
    <x v="34"/>
    <x v="27"/>
    <x v="13"/>
    <x v="4"/>
    <x v="20"/>
    <x v="7"/>
    <x v="4"/>
    <x v="8"/>
    <x v="2"/>
    <x v="11"/>
    <x v="16"/>
    <x v="28"/>
    <x v="35"/>
    <x v="12"/>
    <x v="10"/>
    <x v="9"/>
    <x v="9"/>
    <x v="4"/>
    <x v="19"/>
    <x v="12"/>
    <x v="21"/>
    <x v="33"/>
  </r>
  <r>
    <x v="0"/>
    <x v="11"/>
    <x v="108"/>
    <x v="103"/>
    <x v="8"/>
    <x v="13"/>
    <x v="34"/>
    <x v="21"/>
    <x v="13"/>
    <x v="4"/>
    <x v="20"/>
    <x v="7"/>
    <x v="4"/>
    <x v="2"/>
    <x v="2"/>
    <x v="11"/>
    <x v="16"/>
    <x v="28"/>
    <x v="28"/>
    <x v="12"/>
    <x v="10"/>
    <x v="9"/>
    <x v="9"/>
    <x v="4"/>
    <x v="19"/>
    <x v="2"/>
    <x v="3"/>
    <x v="98"/>
  </r>
  <r>
    <x v="48"/>
    <x v="3"/>
    <x v="100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12"/>
  </r>
  <r>
    <x v="48"/>
    <x v="0"/>
    <x v="101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49"/>
  </r>
  <r>
    <x v="49"/>
    <x v="10"/>
    <x v="99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34"/>
  </r>
  <r>
    <x v="75"/>
    <x v="10"/>
    <x v="99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56"/>
  </r>
  <r>
    <x v="76"/>
    <x v="10"/>
    <x v="99"/>
    <x v="128"/>
    <x v="5"/>
    <x v="13"/>
    <x v="34"/>
    <x v="51"/>
    <x v="13"/>
    <x v="4"/>
    <x v="20"/>
    <x v="7"/>
    <x v="4"/>
    <x v="1"/>
    <x v="2"/>
    <x v="5"/>
    <x v="5"/>
    <x v="7"/>
    <x v="57"/>
    <x v="12"/>
    <x v="10"/>
    <x v="9"/>
    <x v="9"/>
    <x v="4"/>
    <x v="19"/>
    <x v="38"/>
    <x v="42"/>
    <x v="4"/>
  </r>
  <r>
    <x v="25"/>
    <x v="10"/>
    <x v="99"/>
    <x v="1"/>
    <x v="5"/>
    <x v="7"/>
    <x v="30"/>
    <x v="5"/>
    <x v="13"/>
    <x v="1"/>
    <x v="17"/>
    <x v="2"/>
    <x v="2"/>
    <x v="50"/>
    <x v="2"/>
    <x v="5"/>
    <x v="16"/>
    <x v="28"/>
    <x v="57"/>
    <x v="12"/>
    <x v="10"/>
    <x v="9"/>
    <x v="9"/>
    <x v="4"/>
    <x v="19"/>
    <x v="0"/>
    <x v="52"/>
    <x v="124"/>
  </r>
  <r>
    <x v="25"/>
    <x v="3"/>
    <x v="100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24"/>
  </r>
  <r>
    <x v="25"/>
    <x v="0"/>
    <x v="101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</r>
  <r>
    <x v="25"/>
    <x v="3"/>
    <x v="100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24"/>
  </r>
  <r>
    <x v="25"/>
    <x v="0"/>
    <x v="101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27"/>
  </r>
  <r>
    <x v="26"/>
    <x v="10"/>
    <x v="99"/>
    <x v="94"/>
    <x v="5"/>
    <x v="5"/>
    <x v="17"/>
    <x v="8"/>
    <x v="13"/>
    <x v="4"/>
    <x v="20"/>
    <x v="2"/>
    <x v="2"/>
    <x v="36"/>
    <x v="2"/>
    <x v="5"/>
    <x v="16"/>
    <x v="28"/>
    <x v="57"/>
    <x v="12"/>
    <x v="10"/>
    <x v="9"/>
    <x v="9"/>
    <x v="4"/>
    <x v="19"/>
    <x v="0"/>
    <x v="37"/>
    <x v="76"/>
  </r>
  <r>
    <x v="26"/>
    <x v="3"/>
    <x v="100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76"/>
  </r>
  <r>
    <x v="26"/>
    <x v="0"/>
    <x v="101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14"/>
  </r>
  <r>
    <x v="27"/>
    <x v="10"/>
    <x v="99"/>
    <x v="64"/>
    <x v="5"/>
    <x v="6"/>
    <x v="19"/>
    <x v="11"/>
    <x v="13"/>
    <x v="4"/>
    <x v="20"/>
    <x v="2"/>
    <x v="4"/>
    <x v="44"/>
    <x v="2"/>
    <x v="5"/>
    <x v="16"/>
    <x v="28"/>
    <x v="57"/>
    <x v="12"/>
    <x v="10"/>
    <x v="9"/>
    <x v="9"/>
    <x v="4"/>
    <x v="19"/>
    <x v="0"/>
    <x v="45"/>
    <x v="106"/>
  </r>
  <r>
    <x v="27"/>
    <x v="3"/>
    <x v="100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06"/>
  </r>
  <r>
    <x v="27"/>
    <x v="0"/>
    <x v="101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4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4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79"/>
  </r>
  <r>
    <x v="80"/>
    <x v="10"/>
    <x v="9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32"/>
  </r>
  <r>
    <x v="7"/>
    <x v="10"/>
    <x v="99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</r>
  <r>
    <x v="29"/>
    <x v="10"/>
    <x v="99"/>
    <x v="141"/>
    <x v="5"/>
    <x v="6"/>
    <x v="26"/>
    <x v="3"/>
    <x v="13"/>
    <x v="4"/>
    <x v="20"/>
    <x v="2"/>
    <x v="4"/>
    <x v="25"/>
    <x v="2"/>
    <x v="5"/>
    <x v="7"/>
    <x v="28"/>
    <x v="11"/>
    <x v="12"/>
    <x v="10"/>
    <x v="9"/>
    <x v="4"/>
    <x v="2"/>
    <x v="19"/>
    <x v="35"/>
    <x v="66"/>
    <x v="106"/>
  </r>
  <r>
    <x v="29"/>
    <x v="3"/>
    <x v="100"/>
    <x v="141"/>
    <x v="5"/>
    <x v="13"/>
    <x v="34"/>
    <x v="47"/>
    <x v="13"/>
    <x v="4"/>
    <x v="20"/>
    <x v="7"/>
    <x v="4"/>
    <x v="42"/>
    <x v="2"/>
    <x v="5"/>
    <x v="16"/>
    <x v="28"/>
    <x v="45"/>
    <x v="12"/>
    <x v="10"/>
    <x v="9"/>
    <x v="9"/>
    <x v="4"/>
    <x v="19"/>
    <x v="28"/>
    <x v="76"/>
    <x v="106"/>
  </r>
  <r>
    <x v="29"/>
    <x v="0"/>
    <x v="101"/>
    <x v="141"/>
    <x v="5"/>
    <x v="13"/>
    <x v="34"/>
    <x v="47"/>
    <x v="13"/>
    <x v="4"/>
    <x v="20"/>
    <x v="7"/>
    <x v="4"/>
    <x v="42"/>
    <x v="2"/>
    <x v="5"/>
    <x v="16"/>
    <x v="28"/>
    <x v="45"/>
    <x v="12"/>
    <x v="10"/>
    <x v="9"/>
    <x v="9"/>
    <x v="4"/>
    <x v="19"/>
    <x v="28"/>
    <x v="76"/>
    <x v="14"/>
  </r>
  <r>
    <x v="30"/>
    <x v="10"/>
    <x v="99"/>
    <x v="5"/>
    <x v="5"/>
    <x v="1"/>
    <x v="13"/>
    <x v="17"/>
    <x v="13"/>
    <x v="4"/>
    <x v="11"/>
    <x v="7"/>
    <x v="4"/>
    <x v="8"/>
    <x v="2"/>
    <x v="5"/>
    <x v="7"/>
    <x v="28"/>
    <x v="13"/>
    <x v="12"/>
    <x v="10"/>
    <x v="9"/>
    <x v="3"/>
    <x v="2"/>
    <x v="19"/>
    <x v="38"/>
    <x v="50"/>
    <x v="64"/>
  </r>
  <r>
    <x v="30"/>
    <x v="3"/>
    <x v="100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64"/>
  </r>
  <r>
    <x v="30"/>
    <x v="0"/>
    <x v="101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14"/>
  </r>
  <r>
    <x v="31"/>
    <x v="10"/>
    <x v="99"/>
    <x v="90"/>
    <x v="5"/>
    <x v="13"/>
    <x v="34"/>
    <x v="51"/>
    <x v="13"/>
    <x v="4"/>
    <x v="20"/>
    <x v="7"/>
    <x v="4"/>
    <x v="1"/>
    <x v="2"/>
    <x v="5"/>
    <x v="7"/>
    <x v="15"/>
    <x v="8"/>
    <x v="12"/>
    <x v="10"/>
    <x v="9"/>
    <x v="3"/>
    <x v="4"/>
    <x v="19"/>
    <x v="22"/>
    <x v="24"/>
    <x v="106"/>
  </r>
  <r>
    <x v="31"/>
    <x v="3"/>
    <x v="100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06"/>
  </r>
  <r>
    <x v="31"/>
    <x v="0"/>
    <x v="101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4"/>
  </r>
  <r>
    <x v="90"/>
    <x v="3"/>
    <x v="100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98"/>
  </r>
  <r>
    <x v="90"/>
    <x v="3"/>
    <x v="100"/>
    <x v="131"/>
    <x v="0"/>
    <x v="13"/>
    <x v="34"/>
    <x v="51"/>
    <x v="13"/>
    <x v="4"/>
    <x v="20"/>
    <x v="7"/>
    <x v="4"/>
    <x v="1"/>
    <x v="2"/>
    <x v="1"/>
    <x v="15"/>
    <x v="28"/>
    <x v="57"/>
    <x v="12"/>
    <x v="10"/>
    <x v="9"/>
    <x v="9"/>
    <x v="4"/>
    <x v="19"/>
    <x v="61"/>
    <x v="68"/>
    <x v="36"/>
  </r>
  <r>
    <x v="90"/>
    <x v="0"/>
    <x v="101"/>
    <x v="131"/>
    <x v="0"/>
    <x v="12"/>
    <x v="34"/>
    <x v="51"/>
    <x v="13"/>
    <x v="4"/>
    <x v="20"/>
    <x v="7"/>
    <x v="4"/>
    <x v="33"/>
    <x v="2"/>
    <x v="1"/>
    <x v="15"/>
    <x v="28"/>
    <x v="57"/>
    <x v="12"/>
    <x v="10"/>
    <x v="9"/>
    <x v="9"/>
    <x v="4"/>
    <x v="19"/>
    <x v="61"/>
    <x v="94"/>
    <x v="3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4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79"/>
  </r>
  <r>
    <x v="82"/>
    <x v="10"/>
    <x v="99"/>
    <x v="98"/>
    <x v="0"/>
    <x v="10"/>
    <x v="34"/>
    <x v="51"/>
    <x v="13"/>
    <x v="4"/>
    <x v="20"/>
    <x v="7"/>
    <x v="4"/>
    <x v="11"/>
    <x v="2"/>
    <x v="1"/>
    <x v="12"/>
    <x v="28"/>
    <x v="57"/>
    <x v="12"/>
    <x v="10"/>
    <x v="9"/>
    <x v="9"/>
    <x v="4"/>
    <x v="19"/>
    <x v="19"/>
    <x v="33"/>
    <x v="32"/>
  </r>
  <r>
    <x v="7"/>
    <x v="10"/>
    <x v="99"/>
    <x v="13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3"/>
    <x v="19"/>
    <x v="19"/>
    <x v="21"/>
    <x v="17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64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23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106"/>
  </r>
  <r>
    <x v="78"/>
    <x v="10"/>
    <x v="99"/>
    <x v="100"/>
    <x v="5"/>
    <x v="13"/>
    <x v="34"/>
    <x v="51"/>
    <x v="13"/>
    <x v="4"/>
    <x v="20"/>
    <x v="7"/>
    <x v="4"/>
    <x v="1"/>
    <x v="2"/>
    <x v="3"/>
    <x v="9"/>
    <x v="28"/>
    <x v="57"/>
    <x v="12"/>
    <x v="10"/>
    <x v="9"/>
    <x v="9"/>
    <x v="4"/>
    <x v="19"/>
    <x v="30"/>
    <x v="33"/>
    <x v="79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1"/>
    <x v="38"/>
    <x v="42"/>
    <x v="4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5"/>
    <x v="16"/>
    <x v="17"/>
    <x v="59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4"/>
    <x v="11"/>
    <x v="13"/>
    <x v="64"/>
  </r>
  <r>
    <x v="1"/>
    <x v="10"/>
    <x v="99"/>
    <x v="87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0"/>
    <x v="34"/>
    <x v="37"/>
    <x v="132"/>
  </r>
  <r>
    <x v="1"/>
    <x v="10"/>
    <x v="99"/>
    <x v="87"/>
    <x v="5"/>
    <x v="13"/>
    <x v="34"/>
    <x v="51"/>
    <x v="13"/>
    <x v="4"/>
    <x v="20"/>
    <x v="7"/>
    <x v="4"/>
    <x v="1"/>
    <x v="1"/>
    <x v="5"/>
    <x v="16"/>
    <x v="26"/>
    <x v="57"/>
    <x v="12"/>
    <x v="10"/>
    <x v="9"/>
    <x v="9"/>
    <x v="4"/>
    <x v="6"/>
    <x v="19"/>
    <x v="21"/>
    <x v="15"/>
  </r>
  <r>
    <x v="6"/>
    <x v="10"/>
    <x v="99"/>
    <x v="19"/>
    <x v="5"/>
    <x v="13"/>
    <x v="34"/>
    <x v="51"/>
    <x v="13"/>
    <x v="4"/>
    <x v="20"/>
    <x v="7"/>
    <x v="4"/>
    <x v="1"/>
    <x v="2"/>
    <x v="5"/>
    <x v="16"/>
    <x v="28"/>
    <x v="57"/>
    <x v="12"/>
    <x v="10"/>
    <x v="9"/>
    <x v="9"/>
    <x v="4"/>
    <x v="17"/>
    <x v="61"/>
    <x v="68"/>
    <x v="15"/>
  </r>
  <r>
    <x v="0"/>
    <x v="10"/>
    <x v="99"/>
    <x v="103"/>
    <x v="5"/>
    <x v="13"/>
    <x v="34"/>
    <x v="32"/>
    <x v="13"/>
    <x v="4"/>
    <x v="20"/>
    <x v="7"/>
    <x v="4"/>
    <x v="14"/>
    <x v="2"/>
    <x v="5"/>
    <x v="16"/>
    <x v="28"/>
    <x v="37"/>
    <x v="12"/>
    <x v="10"/>
    <x v="9"/>
    <x v="9"/>
    <x v="4"/>
    <x v="19"/>
    <x v="14"/>
    <x v="31"/>
    <x v="33"/>
  </r>
  <r>
    <x v="0"/>
    <x v="10"/>
    <x v="99"/>
    <x v="103"/>
    <x v="5"/>
    <x v="13"/>
    <x v="34"/>
    <x v="21"/>
    <x v="13"/>
    <x v="4"/>
    <x v="20"/>
    <x v="7"/>
    <x v="4"/>
    <x v="2"/>
    <x v="2"/>
    <x v="5"/>
    <x v="16"/>
    <x v="28"/>
    <x v="57"/>
    <x v="12"/>
    <x v="10"/>
    <x v="9"/>
    <x v="9"/>
    <x v="4"/>
    <x v="19"/>
    <x v="0"/>
    <x v="1"/>
    <x v="98"/>
  </r>
  <r>
    <x v="48"/>
    <x v="3"/>
    <x v="160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62"/>
  </r>
  <r>
    <x v="48"/>
    <x v="1"/>
    <x v="161"/>
    <x v="25"/>
    <x v="5"/>
    <x v="2"/>
    <x v="34"/>
    <x v="51"/>
    <x v="13"/>
    <x v="4"/>
    <x v="20"/>
    <x v="7"/>
    <x v="4"/>
    <x v="27"/>
    <x v="2"/>
    <x v="5"/>
    <x v="2"/>
    <x v="28"/>
    <x v="57"/>
    <x v="12"/>
    <x v="10"/>
    <x v="9"/>
    <x v="9"/>
    <x v="4"/>
    <x v="19"/>
    <x v="22"/>
    <x v="54"/>
    <x v="111"/>
  </r>
  <r>
    <x v="49"/>
    <x v="11"/>
    <x v="159"/>
    <x v="133"/>
    <x v="5"/>
    <x v="1"/>
    <x v="34"/>
    <x v="51"/>
    <x v="13"/>
    <x v="4"/>
    <x v="20"/>
    <x v="7"/>
    <x v="4"/>
    <x v="18"/>
    <x v="2"/>
    <x v="5"/>
    <x v="1"/>
    <x v="28"/>
    <x v="57"/>
    <x v="12"/>
    <x v="10"/>
    <x v="9"/>
    <x v="9"/>
    <x v="4"/>
    <x v="19"/>
    <x v="14"/>
    <x v="35"/>
    <x v="134"/>
  </r>
  <r>
    <x v="75"/>
    <x v="11"/>
    <x v="159"/>
    <x v="34"/>
    <x v="5"/>
    <x v="13"/>
    <x v="34"/>
    <x v="51"/>
    <x v="13"/>
    <x v="4"/>
    <x v="20"/>
    <x v="7"/>
    <x v="4"/>
    <x v="1"/>
    <x v="2"/>
    <x v="5"/>
    <x v="3"/>
    <x v="5"/>
    <x v="57"/>
    <x v="12"/>
    <x v="10"/>
    <x v="9"/>
    <x v="9"/>
    <x v="4"/>
    <x v="19"/>
    <x v="30"/>
    <x v="33"/>
    <x v="56"/>
  </r>
  <r>
    <x v="76"/>
    <x v="11"/>
    <x v="159"/>
    <x v="128"/>
    <x v="5"/>
    <x v="13"/>
    <x v="34"/>
    <x v="51"/>
    <x v="13"/>
    <x v="4"/>
    <x v="20"/>
    <x v="7"/>
    <x v="4"/>
    <x v="1"/>
    <x v="2"/>
    <x v="5"/>
    <x v="5"/>
    <x v="7"/>
    <x v="57"/>
    <x v="12"/>
    <x v="10"/>
    <x v="9"/>
    <x v="9"/>
    <x v="4"/>
    <x v="19"/>
    <x v="38"/>
    <x v="42"/>
    <x v="4"/>
  </r>
  <r>
    <x v="25"/>
    <x v="11"/>
    <x v="159"/>
    <x v="1"/>
    <x v="5"/>
    <x v="7"/>
    <x v="30"/>
    <x v="5"/>
    <x v="13"/>
    <x v="1"/>
    <x v="18"/>
    <x v="2"/>
    <x v="2"/>
    <x v="51"/>
    <x v="2"/>
    <x v="5"/>
    <x v="16"/>
    <x v="28"/>
    <x v="57"/>
    <x v="12"/>
    <x v="10"/>
    <x v="9"/>
    <x v="9"/>
    <x v="4"/>
    <x v="19"/>
    <x v="0"/>
    <x v="53"/>
    <x v="104"/>
  </r>
  <r>
    <x v="25"/>
    <x v="3"/>
    <x v="160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04"/>
  </r>
  <r>
    <x v="25"/>
    <x v="1"/>
    <x v="161"/>
    <x v="1"/>
    <x v="5"/>
    <x v="13"/>
    <x v="34"/>
    <x v="45"/>
    <x v="13"/>
    <x v="4"/>
    <x v="20"/>
    <x v="7"/>
    <x v="4"/>
    <x v="36"/>
    <x v="2"/>
    <x v="5"/>
    <x v="16"/>
    <x v="28"/>
    <x v="57"/>
    <x v="12"/>
    <x v="10"/>
    <x v="9"/>
    <x v="9"/>
    <x v="4"/>
    <x v="19"/>
    <x v="0"/>
    <x v="37"/>
    <x v="14"/>
  </r>
  <r>
    <x v="25"/>
    <x v="3"/>
    <x v="160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104"/>
  </r>
  <r>
    <x v="25"/>
    <x v="1"/>
    <x v="161"/>
    <x v="38"/>
    <x v="5"/>
    <x v="13"/>
    <x v="34"/>
    <x v="51"/>
    <x v="13"/>
    <x v="2"/>
    <x v="20"/>
    <x v="7"/>
    <x v="4"/>
    <x v="18"/>
    <x v="2"/>
    <x v="5"/>
    <x v="16"/>
    <x v="28"/>
    <x v="57"/>
    <x v="12"/>
    <x v="10"/>
    <x v="9"/>
    <x v="9"/>
    <x v="4"/>
    <x v="19"/>
    <x v="0"/>
    <x v="17"/>
    <x v="25"/>
  </r>
  <r>
    <x v="26"/>
    <x v="11"/>
    <x v="159"/>
    <x v="94"/>
    <x v="5"/>
    <x v="5"/>
    <x v="17"/>
    <x v="8"/>
    <x v="13"/>
    <x v="4"/>
    <x v="20"/>
    <x v="2"/>
    <x v="2"/>
    <x v="36"/>
    <x v="2"/>
    <x v="5"/>
    <x v="16"/>
    <x v="28"/>
    <x v="57"/>
    <x v="12"/>
    <x v="10"/>
    <x v="9"/>
    <x v="9"/>
    <x v="4"/>
    <x v="19"/>
    <x v="0"/>
    <x v="37"/>
    <x v="76"/>
  </r>
  <r>
    <x v="26"/>
    <x v="3"/>
    <x v="160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76"/>
  </r>
  <r>
    <x v="26"/>
    <x v="1"/>
    <x v="161"/>
    <x v="94"/>
    <x v="5"/>
    <x v="13"/>
    <x v="34"/>
    <x v="41"/>
    <x v="13"/>
    <x v="4"/>
    <x v="20"/>
    <x v="7"/>
    <x v="4"/>
    <x v="29"/>
    <x v="2"/>
    <x v="5"/>
    <x v="16"/>
    <x v="28"/>
    <x v="57"/>
    <x v="12"/>
    <x v="10"/>
    <x v="9"/>
    <x v="9"/>
    <x v="4"/>
    <x v="19"/>
    <x v="0"/>
    <x v="29"/>
    <x v="14"/>
  </r>
  <r>
    <x v="27"/>
    <x v="11"/>
    <x v="159"/>
    <x v="64"/>
    <x v="5"/>
    <x v="6"/>
    <x v="19"/>
    <x v="11"/>
    <x v="13"/>
    <x v="4"/>
    <x v="20"/>
    <x v="2"/>
    <x v="4"/>
    <x v="44"/>
    <x v="2"/>
    <x v="5"/>
    <x v="16"/>
    <x v="28"/>
    <x v="57"/>
    <x v="12"/>
    <x v="10"/>
    <x v="9"/>
    <x v="9"/>
    <x v="4"/>
    <x v="19"/>
    <x v="0"/>
    <x v="45"/>
    <x v="106"/>
  </r>
  <r>
    <x v="27"/>
    <x v="3"/>
    <x v="160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06"/>
  </r>
  <r>
    <x v="27"/>
    <x v="1"/>
    <x v="161"/>
    <x v="64"/>
    <x v="5"/>
    <x v="13"/>
    <x v="34"/>
    <x v="38"/>
    <x v="13"/>
    <x v="4"/>
    <x v="20"/>
    <x v="7"/>
    <x v="4"/>
    <x v="23"/>
    <x v="2"/>
    <x v="5"/>
    <x v="16"/>
    <x v="28"/>
    <x v="57"/>
    <x v="12"/>
    <x v="10"/>
    <x v="9"/>
    <x v="9"/>
    <x v="4"/>
    <x v="19"/>
    <x v="0"/>
    <x v="23"/>
    <x v="14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101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11"/>
  </r>
  <r>
    <x v="80"/>
    <x v="11"/>
    <x v="159"/>
    <x v="98"/>
    <x v="3"/>
    <x v="10"/>
    <x v="34"/>
    <x v="51"/>
    <x v="13"/>
    <x v="4"/>
    <x v="20"/>
    <x v="7"/>
    <x v="4"/>
    <x v="44"/>
    <x v="2"/>
    <x v="5"/>
    <x v="16"/>
    <x v="28"/>
    <x v="57"/>
    <x v="12"/>
    <x v="10"/>
    <x v="9"/>
    <x v="9"/>
    <x v="4"/>
    <x v="19"/>
    <x v="0"/>
    <x v="45"/>
    <x v="32"/>
  </r>
  <r>
    <x v="7"/>
    <x v="11"/>
    <x v="159"/>
    <x v="13"/>
    <x v="5"/>
    <x v="13"/>
    <x v="34"/>
    <x v="51"/>
    <x v="13"/>
    <x v="4"/>
    <x v="20"/>
    <x v="7"/>
    <x v="3"/>
    <x v="22"/>
    <x v="2"/>
    <x v="5"/>
    <x v="16"/>
    <x v="28"/>
    <x v="57"/>
    <x v="12"/>
    <x v="10"/>
    <x v="9"/>
    <x v="9"/>
    <x v="4"/>
    <x v="19"/>
    <x v="0"/>
    <x v="21"/>
    <x v="17"/>
  </r>
  <r>
    <x v="29"/>
    <x v="11"/>
    <x v="159"/>
    <x v="141"/>
    <x v="5"/>
    <x v="6"/>
    <x v="26"/>
    <x v="9"/>
    <x v="13"/>
    <x v="4"/>
    <x v="20"/>
    <x v="2"/>
    <x v="4"/>
    <x v="40"/>
    <x v="2"/>
    <x v="5"/>
    <x v="7"/>
    <x v="28"/>
    <x v="12"/>
    <x v="12"/>
    <x v="10"/>
    <x v="9"/>
    <x v="4"/>
    <x v="2"/>
    <x v="19"/>
    <x v="37"/>
    <x v="82"/>
    <x v="76"/>
  </r>
  <r>
    <x v="29"/>
    <x v="3"/>
    <x v="160"/>
    <x v="141"/>
    <x v="5"/>
    <x v="13"/>
    <x v="34"/>
    <x v="40"/>
    <x v="13"/>
    <x v="4"/>
    <x v="20"/>
    <x v="7"/>
    <x v="4"/>
    <x v="27"/>
    <x v="2"/>
    <x v="5"/>
    <x v="16"/>
    <x v="28"/>
    <x v="44"/>
    <x v="12"/>
    <x v="10"/>
    <x v="9"/>
    <x v="9"/>
    <x v="4"/>
    <x v="19"/>
    <x v="26"/>
    <x v="59"/>
    <x v="76"/>
  </r>
  <r>
    <x v="29"/>
    <x v="1"/>
    <x v="161"/>
    <x v="141"/>
    <x v="5"/>
    <x v="13"/>
    <x v="34"/>
    <x v="40"/>
    <x v="13"/>
    <x v="4"/>
    <x v="20"/>
    <x v="7"/>
    <x v="4"/>
    <x v="27"/>
    <x v="2"/>
    <x v="5"/>
    <x v="16"/>
    <x v="28"/>
    <x v="44"/>
    <x v="12"/>
    <x v="10"/>
    <x v="9"/>
    <x v="9"/>
    <x v="4"/>
    <x v="19"/>
    <x v="26"/>
    <x v="59"/>
    <x v="14"/>
  </r>
  <r>
    <x v="30"/>
    <x v="11"/>
    <x v="159"/>
    <x v="5"/>
    <x v="5"/>
    <x v="1"/>
    <x v="13"/>
    <x v="17"/>
    <x v="13"/>
    <x v="4"/>
    <x v="10"/>
    <x v="7"/>
    <x v="4"/>
    <x v="6"/>
    <x v="2"/>
    <x v="5"/>
    <x v="7"/>
    <x v="28"/>
    <x v="13"/>
    <x v="12"/>
    <x v="10"/>
    <x v="9"/>
    <x v="3"/>
    <x v="2"/>
    <x v="19"/>
    <x v="38"/>
    <x v="48"/>
    <x v="64"/>
  </r>
  <r>
    <x v="30"/>
    <x v="3"/>
    <x v="160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64"/>
  </r>
  <r>
    <x v="30"/>
    <x v="1"/>
    <x v="161"/>
    <x v="5"/>
    <x v="5"/>
    <x v="13"/>
    <x v="34"/>
    <x v="29"/>
    <x v="13"/>
    <x v="4"/>
    <x v="20"/>
    <x v="7"/>
    <x v="4"/>
    <x v="10"/>
    <x v="2"/>
    <x v="5"/>
    <x v="16"/>
    <x v="28"/>
    <x v="43"/>
    <x v="12"/>
    <x v="10"/>
    <x v="9"/>
    <x v="9"/>
    <x v="4"/>
    <x v="19"/>
    <x v="25"/>
    <x v="37"/>
    <x v="14"/>
  </r>
  <r>
    <x v="31"/>
    <x v="11"/>
    <x v="159"/>
    <x v="90"/>
    <x v="5"/>
    <x v="13"/>
    <x v="34"/>
    <x v="51"/>
    <x v="13"/>
    <x v="4"/>
    <x v="20"/>
    <x v="7"/>
    <x v="4"/>
    <x v="1"/>
    <x v="2"/>
    <x v="5"/>
    <x v="7"/>
    <x v="15"/>
    <x v="8"/>
    <x v="12"/>
    <x v="10"/>
    <x v="9"/>
    <x v="3"/>
    <x v="4"/>
    <x v="19"/>
    <x v="22"/>
    <x v="24"/>
    <x v="106"/>
  </r>
  <r>
    <x v="31"/>
    <x v="3"/>
    <x v="160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06"/>
  </r>
  <r>
    <x v="31"/>
    <x v="1"/>
    <x v="161"/>
    <x v="90"/>
    <x v="5"/>
    <x v="13"/>
    <x v="34"/>
    <x v="51"/>
    <x v="13"/>
    <x v="4"/>
    <x v="20"/>
    <x v="7"/>
    <x v="4"/>
    <x v="1"/>
    <x v="2"/>
    <x v="5"/>
    <x v="16"/>
    <x v="28"/>
    <x v="48"/>
    <x v="12"/>
    <x v="10"/>
    <x v="9"/>
    <x v="9"/>
    <x v="4"/>
    <x v="19"/>
    <x v="34"/>
    <x v="37"/>
    <x v="14"/>
  </r>
  <r>
    <x v="90"/>
    <x v="3"/>
    <x v="160"/>
    <x v="131"/>
    <x v="0"/>
    <x v="12"/>
    <x v="34"/>
    <x v="51"/>
    <x v="13"/>
    <x v="4"/>
    <x v="20"/>
    <x v="7"/>
    <x v="4"/>
    <x v="33"/>
    <x v="2"/>
    <x v="1"/>
    <x v="16"/>
    <x v="28"/>
    <x v="57"/>
    <x v="12"/>
    <x v="10"/>
    <x v="9"/>
    <x v="9"/>
    <x v="4"/>
    <x v="19"/>
    <x v="0"/>
    <x v="33"/>
    <x v="4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D148" firstHeaderRow="2" firstDataRow="2" firstDataCol="1"/>
  <pivotFields count="31">
    <pivotField compact="0" showAll="0" outline="0"/>
    <pivotField compact="0" showAll="0"/>
    <pivotField compact="0" showAll="0" outline="0"/>
    <pivotField compact="0" showAll="0" outline="0"/>
    <pivotField compact="0" showAll="0"/>
    <pivotField dataField="1" compact="0" showAll="0"/>
    <pivotField compact="0" showAll="0" outline="0"/>
    <pivotField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 outline="0"/>
    <pivotField compact="0" showAll="0"/>
    <pivotField compact="0" showAll="0"/>
    <pivotField dataField="1" compact="0" showAll="0"/>
    <pivotField compact="0" showAll="0"/>
    <pivotField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 outline="0"/>
    <pivotField dataField="1" compact="0" showAll="0"/>
    <pivotField axis="axisRow" compact="0" showAll="0" outline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 outline="0"/>
    <pivotField compact="0" showAll="0"/>
    <pivotField compact="0" showAll="0" outline="0"/>
  </pivotFields>
  <rowFields count="1">
    <field x="27"/>
  </rowFields>
  <colFields count="1">
    <field x="-2"/>
  </colFields>
  <dataFields count="3">
    <dataField name="Сумма по полю Кол-во часов внеделю" fld="5" subtotal="sum" numFmtId="164"/>
    <dataField name="Сумма по полю Кол-во часов внеделю1" fld="16" subtotal="sum" numFmtId="164"/>
    <dataField name="Сумма по полю Всего за год" fld="26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148" firstHeaderRow="2" firstDataRow="2" firstDataCol="1"/>
  <pivotFields count="28">
    <pivotField compact="0" showAll="0" outline="0"/>
    <pivotField compact="0" showAll="0"/>
    <pivotField compact="0" showAll="0" outline="0"/>
    <pivotField compact="0" showAll="0" outline="0"/>
    <pivotField compact="0" showAll="0"/>
    <pivotField compact="0" showAll="0"/>
    <pivotField compact="0" showAll="0" outline="0"/>
    <pivotField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 outline="0"/>
    <pivotField compact="0" showAll="0"/>
    <pivotField compact="0" showAll="0"/>
    <pivotField compact="0" showAll="0"/>
    <pivotField compact="0" showAll="0"/>
    <pivotField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 outline="0"/>
    <pivotField dataField="1" compact="0" showAll="0"/>
    <pivotField axis="axisRow" compact="0" showAll="0" outline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27"/>
  </rowFields>
  <dataFields count="1">
    <dataField name="Сумма по полю Всего за год" fld="26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8080"/>
    <pageSetUpPr fitToPage="false"/>
  </sheetPr>
  <dimension ref="A1:IT956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C746" activeCellId="0" sqref="C746"/>
    </sheetView>
  </sheetViews>
  <sheetFormatPr defaultColWidth="9.13671875" defaultRowHeight="15.75" zeroHeight="false" outlineLevelRow="0" outlineLevelCol="0"/>
  <cols>
    <col collapsed="false" customWidth="true" hidden="false" outlineLevel="0" max="1" min="1" style="1" width="14.14"/>
    <col collapsed="false" customWidth="true" hidden="false" outlineLevel="0" max="2" min="2" style="2" width="5.99"/>
    <col collapsed="false" customWidth="true" hidden="false" outlineLevel="0" max="3" min="3" style="2" width="17.14"/>
    <col collapsed="false" customWidth="true" hidden="false" outlineLevel="0" max="4" min="4" style="2" width="38.14"/>
    <col collapsed="false" customWidth="true" hidden="false" outlineLevel="0" max="5" min="5" style="3" width="4.99"/>
    <col collapsed="false" customWidth="true" hidden="false" outlineLevel="0" max="6" min="6" style="3" width="6.13"/>
    <col collapsed="false" customWidth="true" hidden="false" outlineLevel="0" max="7" min="7" style="3" width="7.14"/>
    <col collapsed="false" customWidth="true" hidden="false" outlineLevel="0" max="13" min="8" style="3" width="4.99"/>
    <col collapsed="false" customWidth="true" hidden="false" outlineLevel="0" max="14" min="14" style="3" width="8.7"/>
    <col collapsed="false" customWidth="true" hidden="false" outlineLevel="0" max="15" min="15" style="3" width="7.7"/>
    <col collapsed="false" customWidth="true" hidden="false" outlineLevel="0" max="16" min="16" style="4" width="4.85"/>
    <col collapsed="false" customWidth="true" hidden="false" outlineLevel="0" max="17" min="17" style="4" width="6.41"/>
    <col collapsed="false" customWidth="true" hidden="false" outlineLevel="0" max="18" min="18" style="4" width="6.7"/>
    <col collapsed="false" customWidth="true" hidden="false" outlineLevel="0" max="19" min="19" style="4" width="6.56"/>
    <col collapsed="false" customWidth="true" hidden="false" outlineLevel="0" max="22" min="20" style="4" width="4.7"/>
    <col collapsed="false" customWidth="true" hidden="false" outlineLevel="0" max="24" min="23" style="3" width="4.7"/>
    <col collapsed="false" customWidth="true" hidden="false" outlineLevel="0" max="25" min="25" style="3" width="5.85"/>
    <col collapsed="false" customWidth="true" hidden="false" outlineLevel="0" max="26" min="26" style="4" width="7.56"/>
    <col collapsed="false" customWidth="true" hidden="false" outlineLevel="0" max="27" min="27" style="4" width="11.56"/>
    <col collapsed="false" customWidth="true" hidden="false" outlineLevel="0" max="28" min="28" style="5" width="18.99"/>
    <col collapsed="false" customWidth="true" hidden="false" outlineLevel="0" max="29" min="29" style="6" width="9.56"/>
    <col collapsed="false" customWidth="true" hidden="false" outlineLevel="0" max="30" min="30" style="6" width="6.85"/>
    <col collapsed="false" customWidth="true" hidden="false" outlineLevel="0" max="31" min="31" style="6" width="7.85"/>
    <col collapsed="false" customWidth="true" hidden="false" outlineLevel="0" max="32" min="32" style="6" width="6.28"/>
    <col collapsed="false" customWidth="true" hidden="false" outlineLevel="0" max="33" min="33" style="7" width="15.56"/>
    <col collapsed="false" customWidth="true" hidden="false" outlineLevel="0" max="34" min="34" style="7" width="14.28"/>
    <col collapsed="false" customWidth="true" hidden="false" outlineLevel="0" max="35" min="35" style="7" width="5.85"/>
    <col collapsed="false" customWidth="true" hidden="false" outlineLevel="0" max="36" min="36" style="7" width="48.85"/>
    <col collapsed="false" customWidth="true" hidden="false" outlineLevel="0" max="40" min="37" style="7" width="6.7"/>
    <col collapsed="false" customWidth="true" hidden="false" outlineLevel="0" max="41" min="41" style="7" width="11.28"/>
    <col collapsed="false" customWidth="false" hidden="false" outlineLevel="0" max="42" min="42" style="8" width="9.14"/>
    <col collapsed="false" customWidth="false" hidden="false" outlineLevel="0" max="257" min="43" style="6" width="9.14"/>
  </cols>
  <sheetData>
    <row r="1" s="13" customFormat="true" ht="15.75" hidden="false" customHeight="false" outlineLevel="0" collapsed="false">
      <c r="A1" s="9"/>
      <c r="B1" s="9"/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1"/>
      <c r="Q1" s="11"/>
      <c r="R1" s="11"/>
      <c r="S1" s="11"/>
      <c r="T1" s="11"/>
      <c r="U1" s="11"/>
      <c r="V1" s="11"/>
      <c r="W1" s="10"/>
      <c r="X1" s="10"/>
      <c r="Y1" s="10"/>
      <c r="Z1" s="11"/>
      <c r="AA1" s="11"/>
      <c r="AB1" s="12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="13" customFormat="true" ht="12.75" hidden="false" customHeight="true" outlineLevel="0" collapsed="false">
      <c r="A2" s="9"/>
      <c r="B2" s="14"/>
      <c r="C2" s="14"/>
      <c r="D2" s="14"/>
      <c r="E2" s="15" t="s">
        <v>1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6" t="s">
        <v>2</v>
      </c>
      <c r="Q2" s="16"/>
      <c r="R2" s="16"/>
      <c r="S2" s="16"/>
      <c r="T2" s="16"/>
      <c r="U2" s="16"/>
      <c r="V2" s="16"/>
      <c r="W2" s="15"/>
      <c r="X2" s="15"/>
      <c r="Y2" s="15"/>
      <c r="Z2" s="16"/>
      <c r="AA2" s="11"/>
      <c r="AB2" s="12"/>
      <c r="AG2" s="7"/>
      <c r="AH2" s="7"/>
      <c r="AI2" s="7"/>
      <c r="AJ2" s="7"/>
      <c r="AK2" s="7"/>
      <c r="AL2" s="7"/>
      <c r="AM2" s="7"/>
      <c r="AN2" s="7"/>
      <c r="AO2" s="7"/>
      <c r="AP2" s="7"/>
    </row>
    <row r="3" s="13" customFormat="true" ht="66.75" hidden="false" customHeight="true" outlineLevel="0" collapsed="false">
      <c r="A3" s="17" t="s">
        <v>3</v>
      </c>
      <c r="B3" s="18" t="s">
        <v>4</v>
      </c>
      <c r="C3" s="19" t="s">
        <v>5</v>
      </c>
      <c r="D3" s="19" t="s">
        <v>6</v>
      </c>
      <c r="E3" s="20" t="s">
        <v>7</v>
      </c>
      <c r="F3" s="20" t="s">
        <v>8</v>
      </c>
      <c r="G3" s="20" t="s">
        <v>9</v>
      </c>
      <c r="H3" s="20" t="s">
        <v>10</v>
      </c>
      <c r="I3" s="20" t="s">
        <v>11</v>
      </c>
      <c r="J3" s="20" t="s">
        <v>12</v>
      </c>
      <c r="K3" s="20" t="s">
        <v>13</v>
      </c>
      <c r="L3" s="20" t="s">
        <v>14</v>
      </c>
      <c r="M3" s="20" t="s">
        <v>15</v>
      </c>
      <c r="N3" s="21" t="s">
        <v>16</v>
      </c>
      <c r="O3" s="22" t="s">
        <v>17</v>
      </c>
      <c r="P3" s="23" t="s">
        <v>18</v>
      </c>
      <c r="Q3" s="23" t="s">
        <v>19</v>
      </c>
      <c r="R3" s="23" t="s">
        <v>20</v>
      </c>
      <c r="S3" s="23" t="s">
        <v>21</v>
      </c>
      <c r="T3" s="23" t="s">
        <v>22</v>
      </c>
      <c r="U3" s="23" t="s">
        <v>23</v>
      </c>
      <c r="V3" s="23" t="s">
        <v>24</v>
      </c>
      <c r="W3" s="20" t="s">
        <v>25</v>
      </c>
      <c r="X3" s="20" t="s">
        <v>26</v>
      </c>
      <c r="Y3" s="20" t="s">
        <v>27</v>
      </c>
      <c r="Z3" s="23" t="s">
        <v>28</v>
      </c>
      <c r="AA3" s="23" t="s">
        <v>29</v>
      </c>
      <c r="AB3" s="24" t="s">
        <v>30</v>
      </c>
      <c r="AC3" s="25" t="s">
        <v>31</v>
      </c>
      <c r="AD3" s="25" t="s">
        <v>32</v>
      </c>
      <c r="AE3" s="26" t="s">
        <v>33</v>
      </c>
      <c r="AF3" s="13" t="s">
        <v>34</v>
      </c>
      <c r="AG3" s="27" t="s">
        <v>35</v>
      </c>
      <c r="AH3" s="28" t="s">
        <v>36</v>
      </c>
      <c r="AI3" s="28" t="s">
        <v>37</v>
      </c>
      <c r="AJ3" s="28" t="s">
        <v>38</v>
      </c>
      <c r="AK3" s="28" t="s">
        <v>39</v>
      </c>
      <c r="AL3" s="28" t="s">
        <v>14</v>
      </c>
      <c r="AM3" s="28" t="s">
        <v>40</v>
      </c>
      <c r="AN3" s="28" t="s">
        <v>41</v>
      </c>
      <c r="AO3" s="28" t="s">
        <v>42</v>
      </c>
      <c r="AP3" s="28" t="s">
        <v>43</v>
      </c>
    </row>
    <row r="4" s="42" customFormat="true" ht="16.5" hidden="true" customHeight="true" outlineLevel="0" collapsed="false">
      <c r="A4" s="29" t="s">
        <v>44</v>
      </c>
      <c r="B4" s="30" t="s">
        <v>45</v>
      </c>
      <c r="C4" s="31" t="s">
        <v>46</v>
      </c>
      <c r="D4" s="32" t="s">
        <v>47</v>
      </c>
      <c r="E4" s="31" t="n">
        <v>13</v>
      </c>
      <c r="F4" s="31" t="n">
        <v>4</v>
      </c>
      <c r="G4" s="31" t="n">
        <v>6</v>
      </c>
      <c r="H4" s="31"/>
      <c r="I4" s="31"/>
      <c r="J4" s="31"/>
      <c r="K4" s="31"/>
      <c r="L4" s="31" t="n">
        <v>4</v>
      </c>
      <c r="M4" s="31"/>
      <c r="N4" s="33" t="n">
        <f aca="false">E4*F4+H4+J4+K4+L4+M4</f>
        <v>56</v>
      </c>
      <c r="O4" s="34"/>
      <c r="P4" s="35" t="n">
        <v>20</v>
      </c>
      <c r="Q4" s="31"/>
      <c r="R4" s="31"/>
      <c r="S4" s="31"/>
      <c r="T4" s="31"/>
      <c r="U4" s="31"/>
      <c r="V4" s="31"/>
      <c r="W4" s="31"/>
      <c r="X4" s="31"/>
      <c r="Y4" s="31"/>
      <c r="Z4" s="36" t="n">
        <f aca="false">P4*Q4+S4+U4+V4+W4+X4+Y4</f>
        <v>0</v>
      </c>
      <c r="AA4" s="36" t="n">
        <f aca="false">N4+Z4</f>
        <v>56</v>
      </c>
      <c r="AB4" s="37" t="s">
        <v>48</v>
      </c>
      <c r="AC4" s="36"/>
      <c r="AD4" s="36"/>
      <c r="AE4" s="36" t="n">
        <f aca="false">P4*Q4</f>
        <v>0</v>
      </c>
      <c r="AF4" s="38" t="n">
        <f aca="false">E4*F4+P4*Q4</f>
        <v>52</v>
      </c>
      <c r="AG4" s="39" t="str">
        <f aca="false">AB4</f>
        <v>Карабчук И.В.</v>
      </c>
      <c r="AH4" s="39" t="str">
        <f aca="false">C4</f>
        <v>2ОСАТ9-9 ВБ</v>
      </c>
      <c r="AI4" s="40" t="str">
        <f aca="false">B4</f>
        <v>22</v>
      </c>
      <c r="AJ4" s="39" t="str">
        <f aca="false">CONCATENATE(A4," ",D4)</f>
        <v>ОГСЭ.01 Основы философии</v>
      </c>
      <c r="AK4" s="39" t="n">
        <f aca="false">E4*F4+P4*Q4+H4+J4+S4+U4</f>
        <v>52</v>
      </c>
      <c r="AL4" s="39" t="n">
        <f aca="false">L4+W4</f>
        <v>4</v>
      </c>
      <c r="AM4" s="39" t="n">
        <f aca="false">M4+X4</f>
        <v>0</v>
      </c>
      <c r="AN4" s="39" t="n">
        <f aca="false">Y4</f>
        <v>0</v>
      </c>
      <c r="AO4" s="39" t="n">
        <f aca="false">SUM(AK4:AN4)</f>
        <v>56</v>
      </c>
      <c r="AP4" s="41" t="n">
        <f aca="false">K4+V4</f>
        <v>0</v>
      </c>
    </row>
    <row r="5" s="42" customFormat="true" ht="16.5" hidden="true" customHeight="true" outlineLevel="0" collapsed="false">
      <c r="A5" s="29" t="s">
        <v>49</v>
      </c>
      <c r="B5" s="30" t="s">
        <v>45</v>
      </c>
      <c r="C5" s="31" t="s">
        <v>46</v>
      </c>
      <c r="D5" s="43" t="s">
        <v>50</v>
      </c>
      <c r="E5" s="31" t="n">
        <v>13</v>
      </c>
      <c r="F5" s="44" t="n">
        <v>3</v>
      </c>
      <c r="G5" s="31" t="n">
        <v>6</v>
      </c>
      <c r="H5" s="31"/>
      <c r="I5" s="31"/>
      <c r="J5" s="31"/>
      <c r="K5" s="31"/>
      <c r="L5" s="31" t="n">
        <v>4</v>
      </c>
      <c r="M5" s="31"/>
      <c r="N5" s="33" t="n">
        <f aca="false">E5*F5+H5+J5+K5+L5+M5</f>
        <v>43</v>
      </c>
      <c r="O5" s="45"/>
      <c r="P5" s="36" t="n">
        <v>20</v>
      </c>
      <c r="Q5" s="44" t="n">
        <v>2</v>
      </c>
      <c r="R5" s="31"/>
      <c r="S5" s="31" t="n">
        <v>-1</v>
      </c>
      <c r="T5" s="31"/>
      <c r="U5" s="31"/>
      <c r="V5" s="31"/>
      <c r="W5" s="31"/>
      <c r="X5" s="31"/>
      <c r="Y5" s="31"/>
      <c r="Z5" s="36" t="n">
        <f aca="false">P5*Q5+S5+U5+V5+W5+X5+Y5</f>
        <v>39</v>
      </c>
      <c r="AA5" s="36" t="n">
        <f aca="false">N5+Z5</f>
        <v>82</v>
      </c>
      <c r="AB5" s="46" t="s">
        <v>51</v>
      </c>
      <c r="AC5" s="36"/>
      <c r="AD5" s="36"/>
      <c r="AE5" s="36" t="n">
        <f aca="false">P5*Q5</f>
        <v>40</v>
      </c>
      <c r="AF5" s="38" t="n">
        <f aca="false">E5*F5+P5*Q5</f>
        <v>79</v>
      </c>
      <c r="AG5" s="39" t="str">
        <f aca="false">AB5</f>
        <v>Арсенова Л.Ф.</v>
      </c>
      <c r="AH5" s="39" t="str">
        <f aca="false">C5</f>
        <v>2ОСАТ9-9 ВБ</v>
      </c>
      <c r="AI5" s="40" t="str">
        <f aca="false">B5</f>
        <v>22</v>
      </c>
      <c r="AJ5" s="39" t="str">
        <f aca="false">CONCATENATE(A5," ",D5)</f>
        <v>ОГСЭ.02 История</v>
      </c>
      <c r="AK5" s="39" t="n">
        <f aca="false">E5*F5+P5*Q5+H5+J5+S5+U5</f>
        <v>78</v>
      </c>
      <c r="AL5" s="39" t="n">
        <f aca="false">L5+W5</f>
        <v>4</v>
      </c>
      <c r="AM5" s="39" t="n">
        <f aca="false">M5+X5</f>
        <v>0</v>
      </c>
      <c r="AN5" s="39" t="n">
        <f aca="false">Y5</f>
        <v>0</v>
      </c>
      <c r="AO5" s="39" t="n">
        <f aca="false">SUM(AK5:AN5)</f>
        <v>82</v>
      </c>
      <c r="AP5" s="41" t="n">
        <f aca="false">K5+V5</f>
        <v>0</v>
      </c>
    </row>
    <row r="6" s="42" customFormat="true" ht="16.5" hidden="true" customHeight="true" outlineLevel="0" collapsed="false">
      <c r="A6" s="29" t="s">
        <v>52</v>
      </c>
      <c r="B6" s="30" t="s">
        <v>53</v>
      </c>
      <c r="C6" s="31" t="s">
        <v>54</v>
      </c>
      <c r="D6" s="43" t="s">
        <v>55</v>
      </c>
      <c r="E6" s="31" t="n">
        <v>13</v>
      </c>
      <c r="F6" s="31" t="n">
        <v>3</v>
      </c>
      <c r="G6" s="31"/>
      <c r="H6" s="31"/>
      <c r="I6" s="31"/>
      <c r="J6" s="31"/>
      <c r="K6" s="31"/>
      <c r="L6" s="31"/>
      <c r="M6" s="31"/>
      <c r="N6" s="33" t="n">
        <f aca="false">E6*F6+H6+J6+K6+L6+M6</f>
        <v>39</v>
      </c>
      <c r="O6" s="36"/>
      <c r="P6" s="36" t="n">
        <v>20</v>
      </c>
      <c r="Q6" s="31" t="n">
        <v>2</v>
      </c>
      <c r="R6" s="31"/>
      <c r="S6" s="31"/>
      <c r="T6" s="31"/>
      <c r="U6" s="31"/>
      <c r="V6" s="31"/>
      <c r="W6" s="31"/>
      <c r="X6" s="31"/>
      <c r="Y6" s="31"/>
      <c r="Z6" s="36" t="n">
        <f aca="false">P6*Q6+S6+U6+V6+W6+X6+Y6</f>
        <v>40</v>
      </c>
      <c r="AA6" s="36" t="n">
        <f aca="false">N6+Z6</f>
        <v>79</v>
      </c>
      <c r="AB6" s="47" t="s">
        <v>56</v>
      </c>
      <c r="AC6" s="36"/>
      <c r="AD6" s="36"/>
      <c r="AE6" s="36" t="n">
        <f aca="false">P6*Q6</f>
        <v>40</v>
      </c>
      <c r="AF6" s="38" t="n">
        <f aca="false">E6*F6+P6*Q6</f>
        <v>79</v>
      </c>
      <c r="AG6" s="39" t="str">
        <f aca="false">AB6</f>
        <v>Копылова И.М.</v>
      </c>
      <c r="AH6" s="39" t="str">
        <f aca="false">C6</f>
        <v>2ОСАТ9-9а ВБ</v>
      </c>
      <c r="AI6" s="40" t="str">
        <f aca="false">B6</f>
        <v>12</v>
      </c>
      <c r="AJ6" s="39" t="str">
        <f aca="false">CONCATENATE(A6," ",D6)</f>
        <v>ОГСЭ.03 Иностранный язык в профессиональной деятельности</v>
      </c>
      <c r="AK6" s="39" t="n">
        <f aca="false">E6*F6+P6*Q6+H6+J6+S6+U6</f>
        <v>79</v>
      </c>
      <c r="AL6" s="39" t="n">
        <f aca="false">L6+W6</f>
        <v>0</v>
      </c>
      <c r="AM6" s="39" t="n">
        <f aca="false">M6+X6</f>
        <v>0</v>
      </c>
      <c r="AN6" s="39" t="n">
        <f aca="false">Y6</f>
        <v>0</v>
      </c>
      <c r="AO6" s="39" t="n">
        <f aca="false">SUM(AK6:AN6)</f>
        <v>79</v>
      </c>
      <c r="AP6" s="41" t="n">
        <f aca="false">K6+V6</f>
        <v>0</v>
      </c>
    </row>
    <row r="7" s="42" customFormat="true" ht="16.5" hidden="true" customHeight="true" outlineLevel="0" collapsed="false">
      <c r="A7" s="29" t="s">
        <v>52</v>
      </c>
      <c r="B7" s="30" t="s">
        <v>57</v>
      </c>
      <c r="C7" s="31" t="s">
        <v>58</v>
      </c>
      <c r="D7" s="43" t="s">
        <v>55</v>
      </c>
      <c r="E7" s="31" t="n">
        <v>13</v>
      </c>
      <c r="F7" s="31" t="n">
        <v>3</v>
      </c>
      <c r="G7" s="31"/>
      <c r="H7" s="31"/>
      <c r="I7" s="31"/>
      <c r="J7" s="31"/>
      <c r="K7" s="31"/>
      <c r="L7" s="31"/>
      <c r="M7" s="31"/>
      <c r="N7" s="33" t="n">
        <f aca="false">E7*F7+H7+J7+K7+L7+M7</f>
        <v>39</v>
      </c>
      <c r="O7" s="36"/>
      <c r="P7" s="36" t="n">
        <v>20</v>
      </c>
      <c r="Q7" s="31" t="n">
        <v>2</v>
      </c>
      <c r="R7" s="31"/>
      <c r="S7" s="31"/>
      <c r="T7" s="31"/>
      <c r="U7" s="31"/>
      <c r="V7" s="31"/>
      <c r="W7" s="31"/>
      <c r="X7" s="31"/>
      <c r="Y7" s="31"/>
      <c r="Z7" s="36" t="n">
        <f aca="false">P7*Q7+S7+U7+V7+W7+X7+Y7</f>
        <v>40</v>
      </c>
      <c r="AA7" s="36" t="n">
        <f aca="false">N7+Z7</f>
        <v>79</v>
      </c>
      <c r="AB7" s="47" t="s">
        <v>59</v>
      </c>
      <c r="AC7" s="36"/>
      <c r="AD7" s="36"/>
      <c r="AE7" s="36" t="n">
        <f aca="false">P7*Q7</f>
        <v>40</v>
      </c>
      <c r="AF7" s="38" t="n">
        <f aca="false">E7*F7+P7*Q7</f>
        <v>79</v>
      </c>
      <c r="AG7" s="39" t="str">
        <f aca="false">AB7</f>
        <v>Пестова К.В.</v>
      </c>
      <c r="AH7" s="39" t="str">
        <f aca="false">C7</f>
        <v>2ОСАТ9-9б ВБ</v>
      </c>
      <c r="AI7" s="40" t="str">
        <f aca="false">B7</f>
        <v>10</v>
      </c>
      <c r="AJ7" s="39" t="str">
        <f aca="false">CONCATENATE(A7," ",D7)</f>
        <v>ОГСЭ.03 Иностранный язык в профессиональной деятельности</v>
      </c>
      <c r="AK7" s="39" t="n">
        <f aca="false">E7*F7+P7*Q7+H7+J7+S7+U7</f>
        <v>79</v>
      </c>
      <c r="AL7" s="39" t="n">
        <f aca="false">L7+W7</f>
        <v>0</v>
      </c>
      <c r="AM7" s="39" t="n">
        <f aca="false">M7+X7</f>
        <v>0</v>
      </c>
      <c r="AN7" s="39" t="n">
        <f aca="false">Y7</f>
        <v>0</v>
      </c>
      <c r="AO7" s="39" t="n">
        <f aca="false">SUM(AK7:AN7)</f>
        <v>79</v>
      </c>
      <c r="AP7" s="41" t="n">
        <f aca="false">K7+V7</f>
        <v>0</v>
      </c>
    </row>
    <row r="8" s="42" customFormat="true" ht="16.5" hidden="true" customHeight="true" outlineLevel="0" collapsed="false">
      <c r="A8" s="29" t="s">
        <v>60</v>
      </c>
      <c r="B8" s="30" t="s">
        <v>45</v>
      </c>
      <c r="C8" s="31" t="s">
        <v>46</v>
      </c>
      <c r="D8" s="43" t="s">
        <v>61</v>
      </c>
      <c r="E8" s="31" t="n">
        <v>13</v>
      </c>
      <c r="F8" s="31" t="n">
        <v>3</v>
      </c>
      <c r="G8" s="48"/>
      <c r="H8" s="31"/>
      <c r="I8" s="31"/>
      <c r="J8" s="31"/>
      <c r="K8" s="31"/>
      <c r="L8" s="31"/>
      <c r="M8" s="31"/>
      <c r="N8" s="33" t="n">
        <f aca="false">E8*F8+H8+J8+K8+L8+M8</f>
        <v>39</v>
      </c>
      <c r="O8" s="36"/>
      <c r="P8" s="36" t="n">
        <v>20</v>
      </c>
      <c r="Q8" s="31" t="n">
        <v>2</v>
      </c>
      <c r="R8" s="31"/>
      <c r="S8" s="31"/>
      <c r="T8" s="31"/>
      <c r="U8" s="31"/>
      <c r="V8" s="31"/>
      <c r="W8" s="31"/>
      <c r="X8" s="31"/>
      <c r="Y8" s="31"/>
      <c r="Z8" s="36" t="n">
        <f aca="false">P8*Q8+S8+U8+V8+W8+X8+Y8</f>
        <v>40</v>
      </c>
      <c r="AA8" s="36" t="n">
        <f aca="false">N8+Z8</f>
        <v>79</v>
      </c>
      <c r="AB8" s="47" t="s">
        <v>62</v>
      </c>
      <c r="AC8" s="36"/>
      <c r="AD8" s="36"/>
      <c r="AE8" s="36" t="n">
        <f aca="false">P8*Q8</f>
        <v>40</v>
      </c>
      <c r="AF8" s="38" t="n">
        <f aca="false">E8*F8+P8*Q8</f>
        <v>79</v>
      </c>
      <c r="AG8" s="39" t="str">
        <f aca="false">AB8</f>
        <v>Рябцев Ю.В.</v>
      </c>
      <c r="AH8" s="39" t="str">
        <f aca="false">C8</f>
        <v>2ОСАТ9-9 ВБ</v>
      </c>
      <c r="AI8" s="40" t="str">
        <f aca="false">B8</f>
        <v>22</v>
      </c>
      <c r="AJ8" s="39" t="str">
        <f aca="false">CONCATENATE(A8," ",D8)</f>
        <v>ОГСЭ.04 Физическая культура</v>
      </c>
      <c r="AK8" s="39" t="n">
        <f aca="false">E8*F8+P8*Q8+H8+J8+S8+U8</f>
        <v>79</v>
      </c>
      <c r="AL8" s="39" t="n">
        <f aca="false">L8+W8</f>
        <v>0</v>
      </c>
      <c r="AM8" s="39" t="n">
        <f aca="false">M8+X8</f>
        <v>0</v>
      </c>
      <c r="AN8" s="39" t="n">
        <f aca="false">Y8</f>
        <v>0</v>
      </c>
      <c r="AO8" s="39" t="n">
        <f aca="false">SUM(AK8:AN8)</f>
        <v>79</v>
      </c>
      <c r="AP8" s="41" t="n">
        <f aca="false">K8+V8</f>
        <v>0</v>
      </c>
    </row>
    <row r="9" s="42" customFormat="true" ht="16.5" hidden="true" customHeight="true" outlineLevel="0" collapsed="false">
      <c r="A9" s="49" t="s">
        <v>63</v>
      </c>
      <c r="B9" s="30" t="s">
        <v>45</v>
      </c>
      <c r="C9" s="31" t="s">
        <v>46</v>
      </c>
      <c r="D9" s="50" t="s">
        <v>64</v>
      </c>
      <c r="E9" s="31" t="n">
        <v>13</v>
      </c>
      <c r="F9" s="51" t="n">
        <v>5</v>
      </c>
      <c r="G9" s="52" t="n">
        <v>30</v>
      </c>
      <c r="H9" s="53"/>
      <c r="I9" s="31"/>
      <c r="J9" s="31"/>
      <c r="K9" s="31"/>
      <c r="L9" s="31" t="n">
        <v>6</v>
      </c>
      <c r="M9" s="31"/>
      <c r="N9" s="33" t="n">
        <f aca="false">E9*F9+H9+J9+K9+L9+M9</f>
        <v>71</v>
      </c>
      <c r="O9" s="36"/>
      <c r="P9" s="36" t="n">
        <v>20</v>
      </c>
      <c r="Q9" s="31"/>
      <c r="R9" s="31"/>
      <c r="S9" s="31"/>
      <c r="T9" s="31"/>
      <c r="U9" s="31"/>
      <c r="V9" s="31"/>
      <c r="W9" s="31"/>
      <c r="X9" s="31"/>
      <c r="Y9" s="31"/>
      <c r="Z9" s="36" t="n">
        <f aca="false">P9*Q9+S9+U9+V9+W9+X9+Y9</f>
        <v>0</v>
      </c>
      <c r="AA9" s="36" t="n">
        <f aca="false">N9+Z9</f>
        <v>71</v>
      </c>
      <c r="AB9" s="54" t="s">
        <v>65</v>
      </c>
      <c r="AC9" s="36"/>
      <c r="AD9" s="36"/>
      <c r="AE9" s="36" t="n">
        <f aca="false">P9*Q9</f>
        <v>0</v>
      </c>
      <c r="AF9" s="38" t="n">
        <f aca="false">E9*F9+P9*Q9</f>
        <v>65</v>
      </c>
      <c r="AG9" s="39" t="str">
        <f aca="false">AB9</f>
        <v>Лахтюхова Г.Г.</v>
      </c>
      <c r="AH9" s="39" t="str">
        <f aca="false">C9</f>
        <v>2ОСАТ9-9 ВБ</v>
      </c>
      <c r="AI9" s="40" t="str">
        <f aca="false">B9</f>
        <v>22</v>
      </c>
      <c r="AJ9" s="39" t="str">
        <f aca="false">CONCATENATE(A9," ",D9)</f>
        <v>ЕН.01 Математика</v>
      </c>
      <c r="AK9" s="39" t="n">
        <f aca="false">E9*F9+P9*Q9+H9+J9+S9+U9</f>
        <v>65</v>
      </c>
      <c r="AL9" s="39" t="n">
        <f aca="false">L9+W9</f>
        <v>6</v>
      </c>
      <c r="AM9" s="39" t="n">
        <f aca="false">M9+X9</f>
        <v>0</v>
      </c>
      <c r="AN9" s="39" t="n">
        <f aca="false">Y9</f>
        <v>0</v>
      </c>
      <c r="AO9" s="39" t="n">
        <f aca="false">SUM(AK9:AN9)</f>
        <v>71</v>
      </c>
      <c r="AP9" s="41" t="n">
        <f aca="false">K9+V9</f>
        <v>0</v>
      </c>
    </row>
    <row r="10" s="42" customFormat="true" ht="16.5" hidden="true" customHeight="true" outlineLevel="0" collapsed="false">
      <c r="A10" s="49" t="s">
        <v>66</v>
      </c>
      <c r="B10" s="30" t="s">
        <v>45</v>
      </c>
      <c r="C10" s="31" t="s">
        <v>46</v>
      </c>
      <c r="D10" s="55" t="s">
        <v>67</v>
      </c>
      <c r="E10" s="31" t="n">
        <v>13</v>
      </c>
      <c r="F10" s="51" t="n">
        <v>4</v>
      </c>
      <c r="G10" s="52" t="n">
        <v>36</v>
      </c>
      <c r="H10" s="53" t="n">
        <v>-36</v>
      </c>
      <c r="I10" s="31"/>
      <c r="J10" s="31"/>
      <c r="K10" s="31"/>
      <c r="L10" s="31" t="n">
        <v>4</v>
      </c>
      <c r="M10" s="31"/>
      <c r="N10" s="33" t="n">
        <f aca="false">E10*F10+H10+J10+K10+L10+M10</f>
        <v>20</v>
      </c>
      <c r="O10" s="36"/>
      <c r="P10" s="36" t="n">
        <v>20</v>
      </c>
      <c r="Q10" s="31"/>
      <c r="R10" s="31"/>
      <c r="S10" s="31"/>
      <c r="T10" s="31"/>
      <c r="U10" s="31"/>
      <c r="V10" s="31"/>
      <c r="W10" s="31"/>
      <c r="X10" s="31"/>
      <c r="Y10" s="31"/>
      <c r="Z10" s="36" t="n">
        <f aca="false">P10*Q10+S10+U10+V10+W10+X10+Y10</f>
        <v>0</v>
      </c>
      <c r="AA10" s="36" t="n">
        <f aca="false">N10+Z10</f>
        <v>20</v>
      </c>
      <c r="AB10" s="47" t="s">
        <v>68</v>
      </c>
      <c r="AC10" s="36"/>
      <c r="AD10" s="36"/>
      <c r="AE10" s="36" t="n">
        <f aca="false">P10*Q10</f>
        <v>0</v>
      </c>
      <c r="AF10" s="38" t="n">
        <f aca="false">E10*F10+P10*Q10</f>
        <v>52</v>
      </c>
      <c r="AG10" s="39" t="str">
        <f aca="false">AB10</f>
        <v>Макеев П.Д.</v>
      </c>
      <c r="AH10" s="39" t="str">
        <f aca="false">C10</f>
        <v>2ОСАТ9-9 ВБ</v>
      </c>
      <c r="AI10" s="40" t="str">
        <f aca="false">B10</f>
        <v>22</v>
      </c>
      <c r="AJ10" s="39" t="str">
        <f aca="false">CONCATENATE(A10," ",D10)</f>
        <v>ЕН.02 Информационные технологии в профессиональной деятельности</v>
      </c>
      <c r="AK10" s="39" t="n">
        <f aca="false">E10*F10+P10*Q10+H10+J10+S10+U10</f>
        <v>16</v>
      </c>
      <c r="AL10" s="39" t="n">
        <f aca="false">L10+W10</f>
        <v>4</v>
      </c>
      <c r="AM10" s="39" t="n">
        <f aca="false">M10+X10</f>
        <v>0</v>
      </c>
      <c r="AN10" s="39" t="n">
        <f aca="false">Y10</f>
        <v>0</v>
      </c>
      <c r="AO10" s="39" t="n">
        <f aca="false">SUM(AK10:AN10)</f>
        <v>20</v>
      </c>
      <c r="AP10" s="41" t="n">
        <f aca="false">K10+V10</f>
        <v>0</v>
      </c>
    </row>
    <row r="11" s="42" customFormat="true" ht="16.5" hidden="true" customHeight="true" outlineLevel="0" collapsed="false">
      <c r="A11" s="49" t="s">
        <v>66</v>
      </c>
      <c r="B11" s="30" t="s">
        <v>53</v>
      </c>
      <c r="C11" s="31" t="s">
        <v>54</v>
      </c>
      <c r="D11" s="55" t="s">
        <v>67</v>
      </c>
      <c r="E11" s="31" t="n">
        <v>13</v>
      </c>
      <c r="F11" s="51"/>
      <c r="G11" s="52"/>
      <c r="H11" s="53" t="n">
        <v>36</v>
      </c>
      <c r="I11" s="31"/>
      <c r="J11" s="31"/>
      <c r="K11" s="31"/>
      <c r="L11" s="31"/>
      <c r="M11" s="31"/>
      <c r="N11" s="33" t="n">
        <f aca="false">E11*F11+H11+J11+K11+L11+M11</f>
        <v>36</v>
      </c>
      <c r="O11" s="36"/>
      <c r="P11" s="36" t="n">
        <v>20</v>
      </c>
      <c r="Q11" s="31"/>
      <c r="R11" s="31"/>
      <c r="S11" s="31"/>
      <c r="T11" s="31"/>
      <c r="U11" s="31"/>
      <c r="V11" s="31"/>
      <c r="W11" s="31"/>
      <c r="X11" s="31"/>
      <c r="Y11" s="31"/>
      <c r="Z11" s="36" t="n">
        <f aca="false">P11*Q11+S11+U11+V11+W11+X11+Y11</f>
        <v>0</v>
      </c>
      <c r="AA11" s="36" t="n">
        <f aca="false">N11+Z11</f>
        <v>36</v>
      </c>
      <c r="AB11" s="47" t="s">
        <v>68</v>
      </c>
      <c r="AC11" s="36"/>
      <c r="AD11" s="36"/>
      <c r="AE11" s="36" t="n">
        <f aca="false">P11*Q11</f>
        <v>0</v>
      </c>
      <c r="AF11" s="38" t="n">
        <f aca="false">E11*F11+P11*Q11</f>
        <v>0</v>
      </c>
      <c r="AG11" s="39" t="str">
        <f aca="false">AB11</f>
        <v>Макеев П.Д.</v>
      </c>
      <c r="AH11" s="39" t="str">
        <f aca="false">C11</f>
        <v>2ОСАТ9-9а ВБ</v>
      </c>
      <c r="AI11" s="40" t="str">
        <f aca="false">B11</f>
        <v>12</v>
      </c>
      <c r="AJ11" s="39" t="str">
        <f aca="false">CONCATENATE(A11," ",D11)</f>
        <v>ЕН.02 Информационные технологии в профессиональной деятельности</v>
      </c>
      <c r="AK11" s="39" t="n">
        <f aca="false">E11*F11+P11*Q11+H11+J11+S11+U11</f>
        <v>36</v>
      </c>
      <c r="AL11" s="39" t="n">
        <f aca="false">L11+W11</f>
        <v>0</v>
      </c>
      <c r="AM11" s="39" t="n">
        <f aca="false">M11+X11</f>
        <v>0</v>
      </c>
      <c r="AN11" s="39" t="n">
        <f aca="false">Y11</f>
        <v>0</v>
      </c>
      <c r="AO11" s="39" t="n">
        <f aca="false">SUM(AK11:AN11)</f>
        <v>36</v>
      </c>
      <c r="AP11" s="41" t="n">
        <f aca="false">K11+V11</f>
        <v>0</v>
      </c>
    </row>
    <row r="12" s="42" customFormat="true" ht="16.5" hidden="true" customHeight="true" outlineLevel="0" collapsed="false">
      <c r="A12" s="49" t="s">
        <v>66</v>
      </c>
      <c r="B12" s="30" t="s">
        <v>57</v>
      </c>
      <c r="C12" s="31" t="s">
        <v>58</v>
      </c>
      <c r="D12" s="55" t="s">
        <v>67</v>
      </c>
      <c r="E12" s="31" t="n">
        <v>13</v>
      </c>
      <c r="F12" s="51"/>
      <c r="G12" s="52"/>
      <c r="H12" s="53" t="n">
        <v>36</v>
      </c>
      <c r="I12" s="31"/>
      <c r="J12" s="31"/>
      <c r="K12" s="31"/>
      <c r="L12" s="31"/>
      <c r="M12" s="31"/>
      <c r="N12" s="33" t="n">
        <f aca="false">E12*F12+H12+J12+K12+L12+M12</f>
        <v>36</v>
      </c>
      <c r="O12" s="36"/>
      <c r="P12" s="36" t="n">
        <v>20</v>
      </c>
      <c r="Q12" s="31"/>
      <c r="R12" s="31"/>
      <c r="S12" s="31"/>
      <c r="T12" s="31"/>
      <c r="U12" s="31"/>
      <c r="V12" s="31"/>
      <c r="W12" s="31"/>
      <c r="X12" s="31"/>
      <c r="Y12" s="31"/>
      <c r="Z12" s="36" t="n">
        <f aca="false">P12*Q12+S12+U12+V12+W12+X12+Y12</f>
        <v>0</v>
      </c>
      <c r="AA12" s="36" t="n">
        <f aca="false">N12+Z12</f>
        <v>36</v>
      </c>
      <c r="AB12" s="47" t="s">
        <v>69</v>
      </c>
      <c r="AC12" s="36"/>
      <c r="AD12" s="36"/>
      <c r="AE12" s="36" t="n">
        <f aca="false">P12*Q12</f>
        <v>0</v>
      </c>
      <c r="AF12" s="38" t="n">
        <f aca="false">E12*F12+P12*Q12</f>
        <v>0</v>
      </c>
      <c r="AG12" s="39" t="str">
        <f aca="false">AB12</f>
        <v>вак. 2 п/гр</v>
      </c>
      <c r="AH12" s="39" t="str">
        <f aca="false">C12</f>
        <v>2ОСАТ9-9б ВБ</v>
      </c>
      <c r="AI12" s="40" t="str">
        <f aca="false">B12</f>
        <v>10</v>
      </c>
      <c r="AJ12" s="39" t="str">
        <f aca="false">CONCATENATE(A12," ",D12)</f>
        <v>ЕН.02 Информационные технологии в профессиональной деятельности</v>
      </c>
      <c r="AK12" s="39" t="n">
        <f aca="false">E12*F12+P12*Q12+H12+J12+S12+U12</f>
        <v>36</v>
      </c>
      <c r="AL12" s="39" t="n">
        <f aca="false">L12+W12</f>
        <v>0</v>
      </c>
      <c r="AM12" s="39" t="n">
        <f aca="false">M12+X12</f>
        <v>0</v>
      </c>
      <c r="AN12" s="39" t="n">
        <f aca="false">Y12</f>
        <v>0</v>
      </c>
      <c r="AO12" s="39" t="n">
        <f aca="false">SUM(AK12:AN12)</f>
        <v>36</v>
      </c>
      <c r="AP12" s="41" t="n">
        <f aca="false">K12+V12</f>
        <v>0</v>
      </c>
    </row>
    <row r="13" s="42" customFormat="true" ht="16.5" hidden="true" customHeight="true" outlineLevel="0" collapsed="false">
      <c r="A13" s="49" t="s">
        <v>70</v>
      </c>
      <c r="B13" s="30" t="s">
        <v>45</v>
      </c>
      <c r="C13" s="31" t="s">
        <v>46</v>
      </c>
      <c r="D13" s="56" t="s">
        <v>71</v>
      </c>
      <c r="E13" s="31" t="n">
        <v>13</v>
      </c>
      <c r="F13" s="31" t="n">
        <v>3</v>
      </c>
      <c r="G13" s="57"/>
      <c r="H13" s="31"/>
      <c r="I13" s="57"/>
      <c r="J13" s="31"/>
      <c r="K13" s="31"/>
      <c r="L13" s="31"/>
      <c r="M13" s="31"/>
      <c r="N13" s="33" t="n">
        <f aca="false">E13*F13+H13+J13+K13+L13+M13</f>
        <v>39</v>
      </c>
      <c r="O13" s="36"/>
      <c r="P13" s="36" t="n">
        <v>20</v>
      </c>
      <c r="Q13" s="31"/>
      <c r="R13" s="31"/>
      <c r="S13" s="31"/>
      <c r="T13" s="31"/>
      <c r="U13" s="31"/>
      <c r="V13" s="31"/>
      <c r="W13" s="31"/>
      <c r="X13" s="31"/>
      <c r="Y13" s="31"/>
      <c r="Z13" s="36" t="n">
        <f aca="false">P13*Q13+S13+U13+V13+W13+X13+Y13</f>
        <v>0</v>
      </c>
      <c r="AA13" s="36" t="n">
        <f aca="false">N13+Z13</f>
        <v>39</v>
      </c>
      <c r="AB13" s="54" t="s">
        <v>72</v>
      </c>
      <c r="AC13" s="36"/>
      <c r="AD13" s="36"/>
      <c r="AE13" s="36" t="n">
        <f aca="false">P13*Q13</f>
        <v>0</v>
      </c>
      <c r="AF13" s="38" t="n">
        <f aca="false">E13*F13+P13*Q13</f>
        <v>39</v>
      </c>
      <c r="AG13" s="39" t="str">
        <f aca="false">AB13</f>
        <v>Глушкова Т.Н.</v>
      </c>
      <c r="AH13" s="39" t="str">
        <f aca="false">C13</f>
        <v>2ОСАТ9-9 ВБ</v>
      </c>
      <c r="AI13" s="40" t="str">
        <f aca="false">B13</f>
        <v>22</v>
      </c>
      <c r="AJ13" s="39" t="str">
        <f aca="false">CONCATENATE(A13," ",D13)</f>
        <v>ЕН.03 Экологические основы природопользования</v>
      </c>
      <c r="AK13" s="39" t="n">
        <f aca="false">E13*F13+P13*Q13+H13+J13+S13+U13</f>
        <v>39</v>
      </c>
      <c r="AL13" s="39" t="n">
        <f aca="false">L13+W13</f>
        <v>0</v>
      </c>
      <c r="AM13" s="39" t="n">
        <f aca="false">M13+X13</f>
        <v>0</v>
      </c>
      <c r="AN13" s="39" t="n">
        <f aca="false">Y13</f>
        <v>0</v>
      </c>
      <c r="AO13" s="39" t="n">
        <f aca="false">SUM(AK13:AN13)</f>
        <v>39</v>
      </c>
      <c r="AP13" s="41" t="n">
        <f aca="false">K13+V13</f>
        <v>0</v>
      </c>
    </row>
    <row r="14" s="42" customFormat="true" ht="16.5" hidden="true" customHeight="true" outlineLevel="0" collapsed="false">
      <c r="A14" s="58" t="s">
        <v>73</v>
      </c>
      <c r="B14" s="30" t="s">
        <v>45</v>
      </c>
      <c r="C14" s="31" t="s">
        <v>46</v>
      </c>
      <c r="D14" s="59" t="s">
        <v>74</v>
      </c>
      <c r="E14" s="31" t="n">
        <v>13</v>
      </c>
      <c r="F14" s="60" t="n">
        <v>3</v>
      </c>
      <c r="G14" s="31"/>
      <c r="H14" s="31" t="n">
        <v>-26</v>
      </c>
      <c r="I14" s="31" t="n">
        <v>2</v>
      </c>
      <c r="J14" s="31"/>
      <c r="K14" s="31"/>
      <c r="L14" s="31"/>
      <c r="M14" s="31"/>
      <c r="N14" s="33" t="n">
        <f aca="false">E14*F14+H14+J14+K14+L14+M14</f>
        <v>13</v>
      </c>
      <c r="O14" s="36"/>
      <c r="P14" s="36" t="n">
        <v>20</v>
      </c>
      <c r="Q14" s="60" t="n">
        <v>2</v>
      </c>
      <c r="R14" s="31" t="n">
        <v>28</v>
      </c>
      <c r="S14" s="31" t="n">
        <v>1</v>
      </c>
      <c r="T14" s="31"/>
      <c r="U14" s="31"/>
      <c r="V14" s="31"/>
      <c r="W14" s="31" t="n">
        <v>4</v>
      </c>
      <c r="X14" s="44" t="n">
        <v>8</v>
      </c>
      <c r="Y14" s="31"/>
      <c r="Z14" s="36" t="n">
        <f aca="false">P14*Q14+S14+U14+V14+W14+X14+Y14</f>
        <v>53</v>
      </c>
      <c r="AA14" s="36" t="n">
        <f aca="false">N14+Z14</f>
        <v>66</v>
      </c>
      <c r="AB14" s="47" t="s">
        <v>75</v>
      </c>
      <c r="AC14" s="61"/>
      <c r="AD14" s="36"/>
      <c r="AE14" s="36" t="n">
        <f aca="false">P14*Q14</f>
        <v>40</v>
      </c>
      <c r="AF14" s="38" t="n">
        <f aca="false">E14*F14+P14*Q14</f>
        <v>79</v>
      </c>
      <c r="AG14" s="39" t="str">
        <f aca="false">AB14</f>
        <v>Маркушев М.Ю.</v>
      </c>
      <c r="AH14" s="39" t="str">
        <f aca="false">C14</f>
        <v>2ОСАТ9-9 ВБ</v>
      </c>
      <c r="AI14" s="40" t="str">
        <f aca="false">B14</f>
        <v>22</v>
      </c>
      <c r="AJ14" s="39" t="str">
        <f aca="false">CONCATENATE(A14," ",D14)</f>
        <v>ОП.01 Технологии автоматизированного машиностроения</v>
      </c>
      <c r="AK14" s="39" t="n">
        <f aca="false">E14*F14+P14*Q14+H14+J14+S14+U14</f>
        <v>54</v>
      </c>
      <c r="AL14" s="39" t="n">
        <f aca="false">L14+W14</f>
        <v>4</v>
      </c>
      <c r="AM14" s="39" t="n">
        <f aca="false">M14+X14</f>
        <v>8</v>
      </c>
      <c r="AN14" s="39" t="n">
        <f aca="false">Y14</f>
        <v>0</v>
      </c>
      <c r="AO14" s="39" t="n">
        <f aca="false">SUM(AK14:AN14)</f>
        <v>66</v>
      </c>
      <c r="AP14" s="41" t="n">
        <f aca="false">K14+V14</f>
        <v>0</v>
      </c>
    </row>
    <row r="15" s="42" customFormat="true" ht="16.5" hidden="true" customHeight="true" outlineLevel="0" collapsed="false">
      <c r="A15" s="58" t="s">
        <v>73</v>
      </c>
      <c r="B15" s="30" t="s">
        <v>53</v>
      </c>
      <c r="C15" s="31" t="s">
        <v>54</v>
      </c>
      <c r="D15" s="59" t="s">
        <v>74</v>
      </c>
      <c r="E15" s="31" t="n">
        <v>13</v>
      </c>
      <c r="F15" s="60"/>
      <c r="G15" s="31"/>
      <c r="H15" s="31" t="n">
        <v>26</v>
      </c>
      <c r="I15" s="31"/>
      <c r="J15" s="31"/>
      <c r="K15" s="31"/>
      <c r="L15" s="31"/>
      <c r="M15" s="31"/>
      <c r="N15" s="33" t="n">
        <f aca="false">E15*F15+H15+J15+K15+L15+M15</f>
        <v>26</v>
      </c>
      <c r="O15" s="36"/>
      <c r="P15" s="36" t="n">
        <v>20</v>
      </c>
      <c r="Q15" s="60"/>
      <c r="R15" s="31"/>
      <c r="S15" s="31"/>
      <c r="T15" s="31"/>
      <c r="U15" s="31"/>
      <c r="V15" s="31"/>
      <c r="W15" s="31"/>
      <c r="X15" s="44"/>
      <c r="Y15" s="31"/>
      <c r="Z15" s="36" t="n">
        <f aca="false">P15*Q15+S15+U15+V15+W15+X15+Y15</f>
        <v>0</v>
      </c>
      <c r="AA15" s="36" t="n">
        <f aca="false">N15+Z15</f>
        <v>26</v>
      </c>
      <c r="AB15" s="47" t="s">
        <v>75</v>
      </c>
      <c r="AC15" s="61"/>
      <c r="AD15" s="36"/>
      <c r="AE15" s="36" t="n">
        <f aca="false">P15*Q15</f>
        <v>0</v>
      </c>
      <c r="AF15" s="38" t="n">
        <f aca="false">E15*F15+P15*Q15</f>
        <v>0</v>
      </c>
      <c r="AG15" s="39" t="str">
        <f aca="false">AB15</f>
        <v>Маркушев М.Ю.</v>
      </c>
      <c r="AH15" s="39" t="str">
        <f aca="false">C15</f>
        <v>2ОСАТ9-9а ВБ</v>
      </c>
      <c r="AI15" s="40" t="str">
        <f aca="false">B15</f>
        <v>12</v>
      </c>
      <c r="AJ15" s="39" t="str">
        <f aca="false">CONCATENATE(A15," ",D15)</f>
        <v>ОП.01 Технологии автоматизированного машиностроения</v>
      </c>
      <c r="AK15" s="39" t="n">
        <f aca="false">E15*F15+P15*Q15+H15+J15+S15+U15</f>
        <v>26</v>
      </c>
      <c r="AL15" s="39" t="n">
        <f aca="false">L15+W15</f>
        <v>0</v>
      </c>
      <c r="AM15" s="39" t="n">
        <f aca="false">M15+X15</f>
        <v>0</v>
      </c>
      <c r="AN15" s="39" t="n">
        <f aca="false">Y15</f>
        <v>0</v>
      </c>
      <c r="AO15" s="39" t="n">
        <f aca="false">SUM(AK15:AN15)</f>
        <v>26</v>
      </c>
      <c r="AP15" s="41" t="n">
        <f aca="false">K15+V15</f>
        <v>0</v>
      </c>
    </row>
    <row r="16" s="42" customFormat="true" ht="16.5" hidden="true" customHeight="true" outlineLevel="0" collapsed="false">
      <c r="A16" s="58" t="s">
        <v>73</v>
      </c>
      <c r="B16" s="30" t="s">
        <v>57</v>
      </c>
      <c r="C16" s="31" t="s">
        <v>58</v>
      </c>
      <c r="D16" s="59" t="s">
        <v>74</v>
      </c>
      <c r="E16" s="31" t="n">
        <v>13</v>
      </c>
      <c r="F16" s="60"/>
      <c r="G16" s="31"/>
      <c r="H16" s="31" t="n">
        <v>26</v>
      </c>
      <c r="I16" s="31"/>
      <c r="J16" s="31"/>
      <c r="K16" s="31"/>
      <c r="L16" s="31"/>
      <c r="M16" s="31"/>
      <c r="N16" s="33" t="n">
        <f aca="false">E16*F16+H16+J16+K16+L16+M16</f>
        <v>26</v>
      </c>
      <c r="O16" s="36"/>
      <c r="P16" s="36" t="n">
        <v>20</v>
      </c>
      <c r="Q16" s="60"/>
      <c r="R16" s="31"/>
      <c r="S16" s="31"/>
      <c r="T16" s="31"/>
      <c r="U16" s="31"/>
      <c r="V16" s="31"/>
      <c r="W16" s="31"/>
      <c r="X16" s="44"/>
      <c r="Y16" s="31"/>
      <c r="Z16" s="36" t="n">
        <f aca="false">P16*Q16+S16+U16+V16+W16+X16+Y16</f>
        <v>0</v>
      </c>
      <c r="AA16" s="36" t="n">
        <f aca="false">N16+Z16</f>
        <v>26</v>
      </c>
      <c r="AB16" s="47" t="s">
        <v>69</v>
      </c>
      <c r="AC16" s="61"/>
      <c r="AD16" s="36"/>
      <c r="AE16" s="36" t="n">
        <f aca="false">P16*Q16</f>
        <v>0</v>
      </c>
      <c r="AF16" s="38" t="n">
        <f aca="false">E16*F16+P16*Q16</f>
        <v>0</v>
      </c>
      <c r="AG16" s="39" t="str">
        <f aca="false">AB16</f>
        <v>вак. 2 п/гр</v>
      </c>
      <c r="AH16" s="39" t="str">
        <f aca="false">C16</f>
        <v>2ОСАТ9-9б ВБ</v>
      </c>
      <c r="AI16" s="40" t="str">
        <f aca="false">B16</f>
        <v>10</v>
      </c>
      <c r="AJ16" s="39" t="str">
        <f aca="false">CONCATENATE(A16," ",D16)</f>
        <v>ОП.01 Технологии автоматизированного машиностроения</v>
      </c>
      <c r="AK16" s="39" t="n">
        <f aca="false">E16*F16+P16*Q16+H16+J16+S16+U16</f>
        <v>26</v>
      </c>
      <c r="AL16" s="39" t="n">
        <f aca="false">L16+W16</f>
        <v>0</v>
      </c>
      <c r="AM16" s="39" t="n">
        <f aca="false">M16+X16</f>
        <v>0</v>
      </c>
      <c r="AN16" s="39" t="n">
        <f aca="false">Y16</f>
        <v>0</v>
      </c>
      <c r="AO16" s="39" t="n">
        <f aca="false">SUM(AK16:AN16)</f>
        <v>26</v>
      </c>
      <c r="AP16" s="41" t="n">
        <f aca="false">K16+V16</f>
        <v>0</v>
      </c>
    </row>
    <row r="17" s="42" customFormat="true" ht="16.5" hidden="true" customHeight="true" outlineLevel="0" collapsed="false">
      <c r="A17" s="58" t="s">
        <v>76</v>
      </c>
      <c r="B17" s="30" t="s">
        <v>45</v>
      </c>
      <c r="C17" s="31" t="s">
        <v>46</v>
      </c>
      <c r="D17" s="62" t="s">
        <v>77</v>
      </c>
      <c r="E17" s="31" t="n">
        <v>13</v>
      </c>
      <c r="F17" s="31"/>
      <c r="G17" s="31"/>
      <c r="H17" s="31"/>
      <c r="I17" s="31"/>
      <c r="J17" s="31"/>
      <c r="K17" s="31"/>
      <c r="L17" s="31"/>
      <c r="M17" s="31"/>
      <c r="N17" s="33" t="n">
        <f aca="false">E17*F17+H17+J17+K17+L17+M17</f>
        <v>0</v>
      </c>
      <c r="O17" s="36"/>
      <c r="P17" s="36" t="n">
        <v>20</v>
      </c>
      <c r="Q17" s="31" t="n">
        <v>2</v>
      </c>
      <c r="R17" s="31" t="n">
        <v>16</v>
      </c>
      <c r="S17" s="31" t="n">
        <v>-16</v>
      </c>
      <c r="T17" s="31"/>
      <c r="U17" s="31"/>
      <c r="V17" s="31"/>
      <c r="W17" s="31"/>
      <c r="X17" s="31"/>
      <c r="Y17" s="31"/>
      <c r="Z17" s="36" t="n">
        <f aca="false">P17*Q17+S17+U17+V17+W17+X17+Y17</f>
        <v>24</v>
      </c>
      <c r="AA17" s="36" t="n">
        <f aca="false">N17+Z17</f>
        <v>24</v>
      </c>
      <c r="AB17" s="47" t="s">
        <v>78</v>
      </c>
      <c r="AC17" s="36"/>
      <c r="AD17" s="36"/>
      <c r="AE17" s="36" t="n">
        <f aca="false">P17*Q17</f>
        <v>40</v>
      </c>
      <c r="AF17" s="38" t="n">
        <f aca="false">E17*F17+P17*Q17</f>
        <v>40</v>
      </c>
      <c r="AG17" s="39" t="str">
        <f aca="false">AB17</f>
        <v>Маргвелашвили Л.В.</v>
      </c>
      <c r="AH17" s="39" t="str">
        <f aca="false">C17</f>
        <v>2ОСАТ9-9 ВБ</v>
      </c>
      <c r="AI17" s="40" t="str">
        <f aca="false">B17</f>
        <v>22</v>
      </c>
      <c r="AJ17" s="39" t="str">
        <f aca="false">CONCATENATE(A17," ",D17)</f>
        <v>ОП.02 Метрология, стандартизация и сертификация</v>
      </c>
      <c r="AK17" s="39" t="n">
        <f aca="false">E17*F17+P17*Q17+H17+J17+S17+U17</f>
        <v>24</v>
      </c>
      <c r="AL17" s="39" t="n">
        <f aca="false">L17+W17</f>
        <v>0</v>
      </c>
      <c r="AM17" s="39" t="n">
        <f aca="false">M17+X17</f>
        <v>0</v>
      </c>
      <c r="AN17" s="39" t="n">
        <f aca="false">Y17</f>
        <v>0</v>
      </c>
      <c r="AO17" s="39" t="n">
        <f aca="false">SUM(AK17:AN17)</f>
        <v>24</v>
      </c>
      <c r="AP17" s="41" t="n">
        <f aca="false">K17+V17</f>
        <v>0</v>
      </c>
    </row>
    <row r="18" s="42" customFormat="true" ht="16.5" hidden="true" customHeight="true" outlineLevel="0" collapsed="false">
      <c r="A18" s="58" t="s">
        <v>76</v>
      </c>
      <c r="B18" s="30" t="s">
        <v>53</v>
      </c>
      <c r="C18" s="31" t="s">
        <v>54</v>
      </c>
      <c r="D18" s="62" t="s">
        <v>77</v>
      </c>
      <c r="E18" s="31" t="n">
        <v>13</v>
      </c>
      <c r="F18" s="31"/>
      <c r="G18" s="31"/>
      <c r="H18" s="31"/>
      <c r="I18" s="31"/>
      <c r="J18" s="31"/>
      <c r="K18" s="31"/>
      <c r="L18" s="31"/>
      <c r="M18" s="31"/>
      <c r="N18" s="33" t="n">
        <f aca="false">E18*F18+H18+J18+K18+L18+M18</f>
        <v>0</v>
      </c>
      <c r="O18" s="36"/>
      <c r="P18" s="36" t="n">
        <v>20</v>
      </c>
      <c r="Q18" s="31"/>
      <c r="R18" s="31"/>
      <c r="S18" s="31" t="n">
        <v>16</v>
      </c>
      <c r="T18" s="31"/>
      <c r="U18" s="31"/>
      <c r="V18" s="31"/>
      <c r="W18" s="31"/>
      <c r="X18" s="31"/>
      <c r="Y18" s="31"/>
      <c r="Z18" s="36" t="n">
        <f aca="false">P18*Q18+S18+U18+V18+W18+X18+Y18</f>
        <v>16</v>
      </c>
      <c r="AA18" s="36" t="n">
        <f aca="false">N18+Z18</f>
        <v>16</v>
      </c>
      <c r="AB18" s="47" t="s">
        <v>78</v>
      </c>
      <c r="AC18" s="36"/>
      <c r="AD18" s="36"/>
      <c r="AE18" s="36" t="n">
        <f aca="false">P18*Q18</f>
        <v>0</v>
      </c>
      <c r="AF18" s="38" t="n">
        <f aca="false">E18*F18+P18*Q18</f>
        <v>0</v>
      </c>
      <c r="AG18" s="39" t="str">
        <f aca="false">AB18</f>
        <v>Маргвелашвили Л.В.</v>
      </c>
      <c r="AH18" s="39" t="str">
        <f aca="false">C18</f>
        <v>2ОСАТ9-9а ВБ</v>
      </c>
      <c r="AI18" s="40" t="str">
        <f aca="false">B18</f>
        <v>12</v>
      </c>
      <c r="AJ18" s="39" t="str">
        <f aca="false">CONCATENATE(A18," ",D18)</f>
        <v>ОП.02 Метрология, стандартизация и сертификация</v>
      </c>
      <c r="AK18" s="39" t="n">
        <f aca="false">E18*F18+P18*Q18+H18+J18+S18+U18</f>
        <v>16</v>
      </c>
      <c r="AL18" s="39" t="n">
        <f aca="false">L18+W18</f>
        <v>0</v>
      </c>
      <c r="AM18" s="39" t="n">
        <f aca="false">M18+X18</f>
        <v>0</v>
      </c>
      <c r="AN18" s="39" t="n">
        <f aca="false">Y18</f>
        <v>0</v>
      </c>
      <c r="AO18" s="39" t="n">
        <f aca="false">SUM(AK18:AN18)</f>
        <v>16</v>
      </c>
      <c r="AP18" s="41" t="n">
        <f aca="false">K18+V18</f>
        <v>0</v>
      </c>
    </row>
    <row r="19" s="42" customFormat="true" ht="16.5" hidden="true" customHeight="true" outlineLevel="0" collapsed="false">
      <c r="A19" s="58" t="s">
        <v>76</v>
      </c>
      <c r="B19" s="30" t="s">
        <v>57</v>
      </c>
      <c r="C19" s="31" t="s">
        <v>58</v>
      </c>
      <c r="D19" s="62" t="s">
        <v>77</v>
      </c>
      <c r="E19" s="31" t="n">
        <v>13</v>
      </c>
      <c r="F19" s="31"/>
      <c r="G19" s="31"/>
      <c r="H19" s="31"/>
      <c r="I19" s="31"/>
      <c r="J19" s="31"/>
      <c r="K19" s="31"/>
      <c r="L19" s="31"/>
      <c r="M19" s="31"/>
      <c r="N19" s="33" t="n">
        <f aca="false">E19*F19+H19+J19+K19+L19+M19</f>
        <v>0</v>
      </c>
      <c r="O19" s="36"/>
      <c r="P19" s="36" t="n">
        <v>20</v>
      </c>
      <c r="Q19" s="31"/>
      <c r="R19" s="31"/>
      <c r="S19" s="31" t="n">
        <v>16</v>
      </c>
      <c r="T19" s="31"/>
      <c r="U19" s="31"/>
      <c r="V19" s="31"/>
      <c r="W19" s="31"/>
      <c r="X19" s="31"/>
      <c r="Y19" s="31"/>
      <c r="Z19" s="36" t="n">
        <f aca="false">P19*Q19+S19+U19+V19+W19+X19+Y19</f>
        <v>16</v>
      </c>
      <c r="AA19" s="36" t="n">
        <f aca="false">N19+Z19</f>
        <v>16</v>
      </c>
      <c r="AB19" s="47" t="s">
        <v>69</v>
      </c>
      <c r="AC19" s="36"/>
      <c r="AD19" s="36"/>
      <c r="AE19" s="36" t="n">
        <f aca="false">P19*Q19</f>
        <v>0</v>
      </c>
      <c r="AF19" s="38" t="n">
        <f aca="false">E19*F19+P19*Q19</f>
        <v>0</v>
      </c>
      <c r="AG19" s="39" t="str">
        <f aca="false">AB19</f>
        <v>вак. 2 п/гр</v>
      </c>
      <c r="AH19" s="39" t="str">
        <f aca="false">C19</f>
        <v>2ОСАТ9-9б ВБ</v>
      </c>
      <c r="AI19" s="40" t="str">
        <f aca="false">B19</f>
        <v>10</v>
      </c>
      <c r="AJ19" s="39" t="str">
        <f aca="false">CONCATENATE(A19," ",D19)</f>
        <v>ОП.02 Метрология, стандартизация и сертификация</v>
      </c>
      <c r="AK19" s="39" t="n">
        <f aca="false">E19*F19+P19*Q19+H19+J19+S19+U19</f>
        <v>16</v>
      </c>
      <c r="AL19" s="39" t="n">
        <f aca="false">L19+W19</f>
        <v>0</v>
      </c>
      <c r="AM19" s="39" t="n">
        <f aca="false">M19+X19</f>
        <v>0</v>
      </c>
      <c r="AN19" s="39" t="n">
        <f aca="false">Y19</f>
        <v>0</v>
      </c>
      <c r="AO19" s="39" t="n">
        <f aca="false">SUM(AK19:AN19)</f>
        <v>16</v>
      </c>
      <c r="AP19" s="41" t="n">
        <f aca="false">K19+V19</f>
        <v>0</v>
      </c>
    </row>
    <row r="20" s="42" customFormat="true" ht="16.5" hidden="true" customHeight="true" outlineLevel="0" collapsed="false">
      <c r="A20" s="63" t="s">
        <v>79</v>
      </c>
      <c r="B20" s="30" t="s">
        <v>45</v>
      </c>
      <c r="C20" s="31" t="s">
        <v>46</v>
      </c>
      <c r="D20" s="64" t="s">
        <v>80</v>
      </c>
      <c r="E20" s="31" t="n">
        <v>13</v>
      </c>
      <c r="F20" s="31"/>
      <c r="G20" s="31"/>
      <c r="H20" s="31"/>
      <c r="I20" s="31"/>
      <c r="J20" s="31"/>
      <c r="K20" s="31"/>
      <c r="L20" s="31"/>
      <c r="M20" s="31"/>
      <c r="N20" s="33" t="n">
        <f aca="false">E20*F20+H20+J20+K20+L20+M20</f>
        <v>0</v>
      </c>
      <c r="O20" s="36"/>
      <c r="P20" s="36" t="n">
        <v>20</v>
      </c>
      <c r="Q20" s="31" t="n">
        <v>3</v>
      </c>
      <c r="R20" s="31" t="n">
        <v>24</v>
      </c>
      <c r="S20" s="31" t="n">
        <v>-24</v>
      </c>
      <c r="T20" s="31"/>
      <c r="U20" s="31"/>
      <c r="V20" s="31"/>
      <c r="W20" s="31" t="n">
        <v>4</v>
      </c>
      <c r="X20" s="65" t="n">
        <v>8</v>
      </c>
      <c r="Y20" s="31"/>
      <c r="Z20" s="36" t="n">
        <f aca="false">P20*Q20+S20+U20+V20+W20+X20+Y20</f>
        <v>48</v>
      </c>
      <c r="AA20" s="36" t="n">
        <f aca="false">N20+Z20</f>
        <v>48</v>
      </c>
      <c r="AB20" s="47" t="s">
        <v>81</v>
      </c>
      <c r="AC20" s="36"/>
      <c r="AD20" s="36"/>
      <c r="AE20" s="36" t="n">
        <f aca="false">P20*Q20</f>
        <v>60</v>
      </c>
      <c r="AF20" s="38" t="n">
        <f aca="false">E20*F20+P20*Q20</f>
        <v>60</v>
      </c>
      <c r="AG20" s="39" t="str">
        <f aca="false">AB20</f>
        <v>Шиповских А.А.</v>
      </c>
      <c r="AH20" s="39" t="str">
        <f aca="false">C20</f>
        <v>2ОСАТ9-9 ВБ</v>
      </c>
      <c r="AI20" s="40" t="str">
        <f aca="false">B20</f>
        <v>22</v>
      </c>
      <c r="AJ20" s="39" t="str">
        <f aca="false">CONCATENATE(A20," ",D20)</f>
        <v>ОП.03 Технологическое оборудование и приспособления</v>
      </c>
      <c r="AK20" s="39" t="n">
        <f aca="false">E20*F20+P20*Q20+H20+J20+S20+U20</f>
        <v>36</v>
      </c>
      <c r="AL20" s="39" t="n">
        <f aca="false">L20+W20</f>
        <v>4</v>
      </c>
      <c r="AM20" s="39" t="n">
        <f aca="false">M20+X20</f>
        <v>8</v>
      </c>
      <c r="AN20" s="39" t="n">
        <f aca="false">Y20</f>
        <v>0</v>
      </c>
      <c r="AO20" s="39" t="n">
        <f aca="false">SUM(AK20:AN20)</f>
        <v>48</v>
      </c>
      <c r="AP20" s="41" t="n">
        <f aca="false">K20+V20</f>
        <v>0</v>
      </c>
    </row>
    <row r="21" s="42" customFormat="true" ht="16.5" hidden="true" customHeight="true" outlineLevel="0" collapsed="false">
      <c r="A21" s="63" t="s">
        <v>79</v>
      </c>
      <c r="B21" s="30" t="s">
        <v>53</v>
      </c>
      <c r="C21" s="31" t="s">
        <v>54</v>
      </c>
      <c r="D21" s="64" t="s">
        <v>80</v>
      </c>
      <c r="E21" s="31" t="n">
        <v>13</v>
      </c>
      <c r="F21" s="31"/>
      <c r="G21" s="31"/>
      <c r="H21" s="31"/>
      <c r="I21" s="31"/>
      <c r="J21" s="31"/>
      <c r="K21" s="31"/>
      <c r="L21" s="31"/>
      <c r="M21" s="31"/>
      <c r="N21" s="33" t="n">
        <f aca="false">E21*F21+H21+J21+K21+L21+M21</f>
        <v>0</v>
      </c>
      <c r="O21" s="36"/>
      <c r="P21" s="36" t="n">
        <v>20</v>
      </c>
      <c r="Q21" s="31"/>
      <c r="R21" s="31"/>
      <c r="S21" s="31" t="n">
        <v>24</v>
      </c>
      <c r="T21" s="31"/>
      <c r="U21" s="31"/>
      <c r="V21" s="31"/>
      <c r="W21" s="31"/>
      <c r="X21" s="65"/>
      <c r="Y21" s="31"/>
      <c r="Z21" s="36" t="n">
        <f aca="false">P21*Q21+S21+U21+V21+W21+X21+Y21</f>
        <v>24</v>
      </c>
      <c r="AA21" s="36" t="n">
        <f aca="false">N21+Z21</f>
        <v>24</v>
      </c>
      <c r="AB21" s="47" t="s">
        <v>81</v>
      </c>
      <c r="AC21" s="36"/>
      <c r="AD21" s="36"/>
      <c r="AE21" s="36" t="n">
        <f aca="false">P21*Q21</f>
        <v>0</v>
      </c>
      <c r="AF21" s="38" t="n">
        <f aca="false">E21*F21+P21*Q21</f>
        <v>0</v>
      </c>
      <c r="AG21" s="39" t="str">
        <f aca="false">AB21</f>
        <v>Шиповских А.А.</v>
      </c>
      <c r="AH21" s="39" t="str">
        <f aca="false">C21</f>
        <v>2ОСАТ9-9а ВБ</v>
      </c>
      <c r="AI21" s="40" t="str">
        <f aca="false">B21</f>
        <v>12</v>
      </c>
      <c r="AJ21" s="39" t="str">
        <f aca="false">CONCATENATE(A21," ",D21)</f>
        <v>ОП.03 Технологическое оборудование и приспособления</v>
      </c>
      <c r="AK21" s="39" t="n">
        <f aca="false">E21*F21+P21*Q21+H21+J21+S21+U21</f>
        <v>24</v>
      </c>
      <c r="AL21" s="39" t="n">
        <f aca="false">L21+W21</f>
        <v>0</v>
      </c>
      <c r="AM21" s="39" t="n">
        <f aca="false">M21+X21</f>
        <v>0</v>
      </c>
      <c r="AN21" s="39" t="n">
        <f aca="false">Y21</f>
        <v>0</v>
      </c>
      <c r="AO21" s="39" t="n">
        <f aca="false">SUM(AK21:AN21)</f>
        <v>24</v>
      </c>
      <c r="AP21" s="41" t="n">
        <f aca="false">K21+V21</f>
        <v>0</v>
      </c>
    </row>
    <row r="22" s="42" customFormat="true" ht="16.5" hidden="true" customHeight="true" outlineLevel="0" collapsed="false">
      <c r="A22" s="63" t="s">
        <v>79</v>
      </c>
      <c r="B22" s="30" t="s">
        <v>57</v>
      </c>
      <c r="C22" s="31" t="s">
        <v>58</v>
      </c>
      <c r="D22" s="64" t="s">
        <v>80</v>
      </c>
      <c r="E22" s="31" t="n">
        <v>13</v>
      </c>
      <c r="F22" s="31"/>
      <c r="G22" s="31"/>
      <c r="H22" s="31"/>
      <c r="I22" s="31"/>
      <c r="J22" s="31"/>
      <c r="K22" s="31"/>
      <c r="L22" s="31"/>
      <c r="M22" s="31"/>
      <c r="N22" s="33" t="n">
        <f aca="false">E22*F22+H22+J22+K22+L22+M22</f>
        <v>0</v>
      </c>
      <c r="O22" s="36"/>
      <c r="P22" s="36" t="n">
        <v>20</v>
      </c>
      <c r="Q22" s="31"/>
      <c r="R22" s="31"/>
      <c r="S22" s="31" t="n">
        <v>24</v>
      </c>
      <c r="T22" s="31"/>
      <c r="U22" s="31"/>
      <c r="V22" s="31"/>
      <c r="W22" s="31"/>
      <c r="X22" s="65"/>
      <c r="Y22" s="31"/>
      <c r="Z22" s="36" t="n">
        <f aca="false">P22*Q22+S22+U22+V22+W22+X22+Y22</f>
        <v>24</v>
      </c>
      <c r="AA22" s="36" t="n">
        <f aca="false">N22+Z22</f>
        <v>24</v>
      </c>
      <c r="AB22" s="47" t="s">
        <v>69</v>
      </c>
      <c r="AC22" s="36"/>
      <c r="AD22" s="36"/>
      <c r="AE22" s="36" t="n">
        <f aca="false">P22*Q22</f>
        <v>0</v>
      </c>
      <c r="AF22" s="38" t="n">
        <f aca="false">E22*F22+P22*Q22</f>
        <v>0</v>
      </c>
      <c r="AG22" s="39" t="str">
        <f aca="false">AB22</f>
        <v>вак. 2 п/гр</v>
      </c>
      <c r="AH22" s="39" t="str">
        <f aca="false">C22</f>
        <v>2ОСАТ9-9б ВБ</v>
      </c>
      <c r="AI22" s="40" t="str">
        <f aca="false">B22</f>
        <v>10</v>
      </c>
      <c r="AJ22" s="39" t="str">
        <f aca="false">CONCATENATE(A22," ",D22)</f>
        <v>ОП.03 Технологическое оборудование и приспособления</v>
      </c>
      <c r="AK22" s="39" t="n">
        <f aca="false">E22*F22+P22*Q22+H22+J22+S22+U22</f>
        <v>24</v>
      </c>
      <c r="AL22" s="39" t="n">
        <f aca="false">L22+W22</f>
        <v>0</v>
      </c>
      <c r="AM22" s="39" t="n">
        <f aca="false">M22+X22</f>
        <v>0</v>
      </c>
      <c r="AN22" s="39" t="n">
        <f aca="false">Y22</f>
        <v>0</v>
      </c>
      <c r="AO22" s="39" t="n">
        <f aca="false">SUM(AK22:AN22)</f>
        <v>24</v>
      </c>
      <c r="AP22" s="41" t="n">
        <f aca="false">K22+V22</f>
        <v>0</v>
      </c>
    </row>
    <row r="23" s="42" customFormat="true" ht="16.5" hidden="true" customHeight="true" outlineLevel="0" collapsed="false">
      <c r="A23" s="63" t="s">
        <v>82</v>
      </c>
      <c r="B23" s="30" t="s">
        <v>53</v>
      </c>
      <c r="C23" s="31" t="s">
        <v>54</v>
      </c>
      <c r="D23" s="64" t="s">
        <v>83</v>
      </c>
      <c r="E23" s="31" t="n">
        <v>13</v>
      </c>
      <c r="F23" s="31" t="n">
        <v>3</v>
      </c>
      <c r="G23" s="31" t="n">
        <v>36</v>
      </c>
      <c r="H23" s="31"/>
      <c r="I23" s="31"/>
      <c r="J23" s="31"/>
      <c r="K23" s="31"/>
      <c r="L23" s="31" t="n">
        <v>4</v>
      </c>
      <c r="M23" s="31"/>
      <c r="N23" s="33" t="n">
        <f aca="false">E23*F23+H23+J23+K23+L23+M23</f>
        <v>43</v>
      </c>
      <c r="O23" s="36"/>
      <c r="P23" s="36" t="n">
        <v>20</v>
      </c>
      <c r="Q23" s="31" t="n">
        <v>2</v>
      </c>
      <c r="R23" s="31" t="n">
        <v>38</v>
      </c>
      <c r="S23" s="31"/>
      <c r="T23" s="31"/>
      <c r="U23" s="31"/>
      <c r="V23" s="31"/>
      <c r="W23" s="31" t="n">
        <v>4</v>
      </c>
      <c r="X23" s="31"/>
      <c r="Y23" s="31"/>
      <c r="Z23" s="36" t="n">
        <f aca="false">P23*Q23+S23+U23+V23+W23+X23+Y23</f>
        <v>44</v>
      </c>
      <c r="AA23" s="36" t="n">
        <f aca="false">N23+Z23</f>
        <v>87</v>
      </c>
      <c r="AB23" s="47" t="s">
        <v>84</v>
      </c>
      <c r="AC23" s="36"/>
      <c r="AD23" s="36"/>
      <c r="AE23" s="36" t="n">
        <f aca="false">P23*Q23</f>
        <v>40</v>
      </c>
      <c r="AF23" s="38" t="n">
        <f aca="false">E23*F23+P23*Q23</f>
        <v>79</v>
      </c>
      <c r="AG23" s="39" t="str">
        <f aca="false">AB23</f>
        <v>Попова О.В.</v>
      </c>
      <c r="AH23" s="39" t="str">
        <f aca="false">C23</f>
        <v>2ОСАТ9-9а ВБ</v>
      </c>
      <c r="AI23" s="40" t="str">
        <f aca="false">B23</f>
        <v>12</v>
      </c>
      <c r="AJ23" s="39" t="str">
        <f aca="false">CONCATENATE(A23," ",D23)</f>
        <v>ОП.04 Инженерная графика</v>
      </c>
      <c r="AK23" s="39" t="n">
        <f aca="false">E23*F23+P23*Q23+H23+J23+S23+U23</f>
        <v>79</v>
      </c>
      <c r="AL23" s="39" t="n">
        <f aca="false">L23+W23</f>
        <v>8</v>
      </c>
      <c r="AM23" s="39" t="n">
        <f aca="false">M23+X23</f>
        <v>0</v>
      </c>
      <c r="AN23" s="39" t="n">
        <f aca="false">Y23</f>
        <v>0</v>
      </c>
      <c r="AO23" s="39" t="n">
        <f aca="false">SUM(AK23:AN23)</f>
        <v>87</v>
      </c>
      <c r="AP23" s="41" t="n">
        <f aca="false">K23+V23</f>
        <v>0</v>
      </c>
    </row>
    <row r="24" s="42" customFormat="true" ht="16.5" hidden="true" customHeight="true" outlineLevel="0" collapsed="false">
      <c r="A24" s="63" t="s">
        <v>82</v>
      </c>
      <c r="B24" s="30" t="s">
        <v>57</v>
      </c>
      <c r="C24" s="31" t="s">
        <v>58</v>
      </c>
      <c r="D24" s="64" t="s">
        <v>83</v>
      </c>
      <c r="E24" s="31" t="n">
        <v>13</v>
      </c>
      <c r="F24" s="31" t="n">
        <v>3</v>
      </c>
      <c r="G24" s="31" t="n">
        <v>36</v>
      </c>
      <c r="H24" s="31"/>
      <c r="I24" s="31"/>
      <c r="J24" s="31"/>
      <c r="K24" s="31"/>
      <c r="L24" s="31" t="n">
        <v>4</v>
      </c>
      <c r="M24" s="31"/>
      <c r="N24" s="33" t="n">
        <f aca="false">E24*F24+H24+J24+K24+L24+M24</f>
        <v>43</v>
      </c>
      <c r="O24" s="36"/>
      <c r="P24" s="36" t="n">
        <v>20</v>
      </c>
      <c r="Q24" s="31" t="n">
        <v>2</v>
      </c>
      <c r="R24" s="31" t="n">
        <v>38</v>
      </c>
      <c r="S24" s="31"/>
      <c r="T24" s="31"/>
      <c r="U24" s="31"/>
      <c r="V24" s="31"/>
      <c r="W24" s="31" t="n">
        <v>4</v>
      </c>
      <c r="X24" s="31"/>
      <c r="Y24" s="31"/>
      <c r="Z24" s="36" t="n">
        <f aca="false">P24*Q24+S24+U24+V24+W24+X24+Y24</f>
        <v>44</v>
      </c>
      <c r="AA24" s="36" t="n">
        <f aca="false">N24+Z24</f>
        <v>87</v>
      </c>
      <c r="AB24" s="47" t="s">
        <v>78</v>
      </c>
      <c r="AC24" s="36"/>
      <c r="AD24" s="36"/>
      <c r="AE24" s="36" t="n">
        <f aca="false">P24*Q24</f>
        <v>40</v>
      </c>
      <c r="AF24" s="38" t="n">
        <f aca="false">E24*F24+P24*Q24</f>
        <v>79</v>
      </c>
      <c r="AG24" s="39" t="str">
        <f aca="false">AB24</f>
        <v>Маргвелашвили Л.В.</v>
      </c>
      <c r="AH24" s="39" t="str">
        <f aca="false">C24</f>
        <v>2ОСАТ9-9б ВБ</v>
      </c>
      <c r="AI24" s="40" t="str">
        <f aca="false">B24</f>
        <v>10</v>
      </c>
      <c r="AJ24" s="39" t="str">
        <f aca="false">CONCATENATE(A24," ",D24)</f>
        <v>ОП.04 Инженерная графика</v>
      </c>
      <c r="AK24" s="39" t="n">
        <f aca="false">E24*F24+P24*Q24+H24+J24+S24+U24</f>
        <v>79</v>
      </c>
      <c r="AL24" s="39" t="n">
        <f aca="false">L24+W24</f>
        <v>8</v>
      </c>
      <c r="AM24" s="39" t="n">
        <f aca="false">M24+X24</f>
        <v>0</v>
      </c>
      <c r="AN24" s="39" t="n">
        <f aca="false">Y24</f>
        <v>0</v>
      </c>
      <c r="AO24" s="39" t="n">
        <f aca="false">SUM(AK24:AN24)</f>
        <v>87</v>
      </c>
      <c r="AP24" s="41" t="n">
        <f aca="false">K24+V24</f>
        <v>0</v>
      </c>
    </row>
    <row r="25" s="42" customFormat="true" ht="16.5" hidden="true" customHeight="true" outlineLevel="0" collapsed="false">
      <c r="A25" s="49" t="s">
        <v>85</v>
      </c>
      <c r="B25" s="30" t="s">
        <v>45</v>
      </c>
      <c r="C25" s="31" t="s">
        <v>46</v>
      </c>
      <c r="D25" s="64" t="s">
        <v>86</v>
      </c>
      <c r="E25" s="31" t="n">
        <v>13</v>
      </c>
      <c r="F25" s="31" t="n">
        <v>3</v>
      </c>
      <c r="G25" s="31" t="n">
        <v>16</v>
      </c>
      <c r="H25" s="31"/>
      <c r="I25" s="31" t="n">
        <v>16</v>
      </c>
      <c r="J25" s="31"/>
      <c r="K25" s="31"/>
      <c r="L25" s="31" t="n">
        <v>4</v>
      </c>
      <c r="M25" s="31"/>
      <c r="N25" s="33" t="n">
        <f aca="false">E25*F25+H25+J25+K25+L25+M25</f>
        <v>43</v>
      </c>
      <c r="O25" s="36"/>
      <c r="P25" s="36" t="n">
        <v>20</v>
      </c>
      <c r="Q25" s="31"/>
      <c r="R25" s="31"/>
      <c r="S25" s="31"/>
      <c r="T25" s="31"/>
      <c r="U25" s="31"/>
      <c r="V25" s="31"/>
      <c r="W25" s="31"/>
      <c r="X25" s="31"/>
      <c r="Y25" s="31"/>
      <c r="Z25" s="36" t="n">
        <f aca="false">P25*Q25+S25+U25+V25+W25+X25+Y25</f>
        <v>0</v>
      </c>
      <c r="AA25" s="36" t="n">
        <f aca="false">N25+Z25</f>
        <v>43</v>
      </c>
      <c r="AB25" s="47" t="s">
        <v>87</v>
      </c>
      <c r="AC25" s="36"/>
      <c r="AD25" s="36"/>
      <c r="AE25" s="36" t="n">
        <f aca="false">P25*Q25</f>
        <v>0</v>
      </c>
      <c r="AF25" s="38" t="n">
        <f aca="false">E25*F25+P25*Q25</f>
        <v>39</v>
      </c>
      <c r="AG25" s="39" t="str">
        <f aca="false">AB25</f>
        <v>Галкина М.В.</v>
      </c>
      <c r="AH25" s="39" t="str">
        <f aca="false">C25</f>
        <v>2ОСАТ9-9 ВБ</v>
      </c>
      <c r="AI25" s="40" t="str">
        <f aca="false">B25</f>
        <v>22</v>
      </c>
      <c r="AJ25" s="39" t="str">
        <f aca="false">CONCATENATE(A25," ",D25)</f>
        <v>ОП.05 Материаловедение</v>
      </c>
      <c r="AK25" s="39" t="n">
        <f aca="false">E25*F25+P25*Q25+H25+J25+S25+U25</f>
        <v>39</v>
      </c>
      <c r="AL25" s="39" t="n">
        <f aca="false">L25+W25</f>
        <v>4</v>
      </c>
      <c r="AM25" s="39" t="n">
        <f aca="false">M25+X25</f>
        <v>0</v>
      </c>
      <c r="AN25" s="39" t="n">
        <f aca="false">Y25</f>
        <v>0</v>
      </c>
      <c r="AO25" s="39" t="n">
        <f aca="false">SUM(AK25:AN25)</f>
        <v>43</v>
      </c>
      <c r="AP25" s="41" t="n">
        <f aca="false">K25+V25</f>
        <v>0</v>
      </c>
    </row>
    <row r="26" s="42" customFormat="true" ht="16.5" hidden="true" customHeight="true" outlineLevel="0" collapsed="false">
      <c r="A26" s="49" t="s">
        <v>88</v>
      </c>
      <c r="B26" s="30" t="s">
        <v>45</v>
      </c>
      <c r="C26" s="31" t="s">
        <v>46</v>
      </c>
      <c r="D26" s="64" t="s">
        <v>89</v>
      </c>
      <c r="E26" s="31" t="n">
        <v>13</v>
      </c>
      <c r="F26" s="31"/>
      <c r="G26" s="31"/>
      <c r="H26" s="31"/>
      <c r="I26" s="31"/>
      <c r="J26" s="31"/>
      <c r="K26" s="31"/>
      <c r="L26" s="31"/>
      <c r="M26" s="31"/>
      <c r="N26" s="33" t="n">
        <f aca="false">E26*F26+H26+J26+K26+L26+M26</f>
        <v>0</v>
      </c>
      <c r="O26" s="36"/>
      <c r="P26" s="36" t="n">
        <v>20</v>
      </c>
      <c r="Q26" s="31" t="n">
        <v>2</v>
      </c>
      <c r="R26" s="31" t="n">
        <v>14</v>
      </c>
      <c r="S26" s="31"/>
      <c r="T26" s="31" t="n">
        <v>14</v>
      </c>
      <c r="U26" s="31"/>
      <c r="V26" s="31"/>
      <c r="W26" s="48" t="n">
        <v>2</v>
      </c>
      <c r="X26" s="48"/>
      <c r="Y26" s="31"/>
      <c r="Z26" s="36" t="n">
        <f aca="false">P26*Q26+S26+U26+V26+W26+X26+Y26</f>
        <v>42</v>
      </c>
      <c r="AA26" s="36" t="n">
        <f aca="false">N26+Z26</f>
        <v>42</v>
      </c>
      <c r="AB26" s="47" t="s">
        <v>75</v>
      </c>
      <c r="AC26" s="36"/>
      <c r="AD26" s="36"/>
      <c r="AE26" s="36" t="n">
        <f aca="false">P26*Q26</f>
        <v>40</v>
      </c>
      <c r="AF26" s="38" t="n">
        <f aca="false">E26*F26+P26*Q26</f>
        <v>40</v>
      </c>
      <c r="AG26" s="39" t="str">
        <f aca="false">AB26</f>
        <v>Маркушев М.Ю.</v>
      </c>
      <c r="AH26" s="39" t="str">
        <f aca="false">C26</f>
        <v>2ОСАТ9-9 ВБ</v>
      </c>
      <c r="AI26" s="40" t="str">
        <f aca="false">B26</f>
        <v>22</v>
      </c>
      <c r="AJ26" s="39" t="str">
        <f aca="false">CONCATENATE(A26," ",D26)</f>
        <v>ОП.06 Программирование ЧПУ для автоматизированного оборудования</v>
      </c>
      <c r="AK26" s="39" t="n">
        <f aca="false">E26*F26+P26*Q26+H26+J26+S26+U26</f>
        <v>40</v>
      </c>
      <c r="AL26" s="39" t="n">
        <f aca="false">L26+W26</f>
        <v>2</v>
      </c>
      <c r="AM26" s="39" t="n">
        <f aca="false">M26+X26</f>
        <v>0</v>
      </c>
      <c r="AN26" s="39" t="n">
        <f aca="false">Y26</f>
        <v>0</v>
      </c>
      <c r="AO26" s="39" t="n">
        <f aca="false">SUM(AK26:AN26)</f>
        <v>42</v>
      </c>
      <c r="AP26" s="41" t="n">
        <f aca="false">K26+V26</f>
        <v>0</v>
      </c>
    </row>
    <row r="27" s="42" customFormat="true" ht="16.5" hidden="true" customHeight="true" outlineLevel="0" collapsed="false">
      <c r="A27" s="49" t="s">
        <v>90</v>
      </c>
      <c r="B27" s="30" t="s">
        <v>45</v>
      </c>
      <c r="C27" s="31" t="s">
        <v>46</v>
      </c>
      <c r="D27" s="64" t="s">
        <v>91</v>
      </c>
      <c r="E27" s="31" t="n">
        <v>13</v>
      </c>
      <c r="F27" s="31"/>
      <c r="G27" s="31"/>
      <c r="H27" s="31"/>
      <c r="I27" s="31"/>
      <c r="J27" s="31"/>
      <c r="K27" s="31"/>
      <c r="L27" s="31"/>
      <c r="M27" s="31"/>
      <c r="N27" s="33" t="n">
        <f aca="false">E27*F27+H27+J27+K27+L27+M27</f>
        <v>0</v>
      </c>
      <c r="O27" s="36"/>
      <c r="P27" s="36" t="n">
        <v>20</v>
      </c>
      <c r="Q27" s="31" t="n">
        <v>2</v>
      </c>
      <c r="R27" s="31" t="n">
        <v>10</v>
      </c>
      <c r="S27" s="31"/>
      <c r="T27" s="31" t="n">
        <v>10</v>
      </c>
      <c r="U27" s="31"/>
      <c r="V27" s="51"/>
      <c r="W27" s="34"/>
      <c r="X27" s="34"/>
      <c r="Y27" s="53"/>
      <c r="Z27" s="36" t="n">
        <f aca="false">P27*Q27+S27+U27+V27+W27+X27+Y27</f>
        <v>40</v>
      </c>
      <c r="AA27" s="36" t="n">
        <f aca="false">N27+Z27</f>
        <v>40</v>
      </c>
      <c r="AB27" s="47" t="s">
        <v>72</v>
      </c>
      <c r="AC27" s="36"/>
      <c r="AD27" s="36"/>
      <c r="AE27" s="36" t="n">
        <f aca="false">P27*Q27</f>
        <v>40</v>
      </c>
      <c r="AF27" s="38" t="n">
        <f aca="false">E27*F27+P27*Q27</f>
        <v>40</v>
      </c>
      <c r="AG27" s="39" t="str">
        <f aca="false">AB27</f>
        <v>Глушкова Т.Н.</v>
      </c>
      <c r="AH27" s="39" t="str">
        <f aca="false">C27</f>
        <v>2ОСАТ9-9 ВБ</v>
      </c>
      <c r="AI27" s="40" t="str">
        <f aca="false">B27</f>
        <v>22</v>
      </c>
      <c r="AJ27" s="39" t="str">
        <f aca="false">CONCATENATE(A27," ",D27)</f>
        <v>ОП.08 Охрана труда</v>
      </c>
      <c r="AK27" s="39" t="n">
        <f aca="false">E27*F27+P27*Q27+H27+J27+S27+U27</f>
        <v>40</v>
      </c>
      <c r="AL27" s="39" t="n">
        <f aca="false">L27+W27</f>
        <v>0</v>
      </c>
      <c r="AM27" s="39" t="n">
        <f aca="false">M27+X27</f>
        <v>0</v>
      </c>
      <c r="AN27" s="39" t="n">
        <f aca="false">Y27</f>
        <v>0</v>
      </c>
      <c r="AO27" s="39" t="n">
        <f aca="false">SUM(AK27:AN27)</f>
        <v>40</v>
      </c>
      <c r="AP27" s="41" t="n">
        <f aca="false">K27+V27</f>
        <v>0</v>
      </c>
    </row>
    <row r="28" s="42" customFormat="true" ht="16.5" hidden="true" customHeight="true" outlineLevel="0" collapsed="false">
      <c r="A28" s="49" t="s">
        <v>92</v>
      </c>
      <c r="B28" s="30" t="s">
        <v>45</v>
      </c>
      <c r="C28" s="31" t="s">
        <v>46</v>
      </c>
      <c r="D28" s="66" t="s">
        <v>93</v>
      </c>
      <c r="E28" s="31" t="n">
        <v>13</v>
      </c>
      <c r="F28" s="31"/>
      <c r="G28" s="31"/>
      <c r="H28" s="31"/>
      <c r="I28" s="31"/>
      <c r="J28" s="31"/>
      <c r="K28" s="31"/>
      <c r="L28" s="31"/>
      <c r="M28" s="31"/>
      <c r="N28" s="33" t="n">
        <f aca="false">E28*F28+H28+J28+K28+L28+M28</f>
        <v>0</v>
      </c>
      <c r="O28" s="36"/>
      <c r="P28" s="36" t="n">
        <v>20</v>
      </c>
      <c r="Q28" s="31" t="n">
        <v>3</v>
      </c>
      <c r="R28" s="31" t="n">
        <v>14</v>
      </c>
      <c r="S28" s="31"/>
      <c r="T28" s="31" t="n">
        <v>14</v>
      </c>
      <c r="U28" s="31"/>
      <c r="V28" s="31"/>
      <c r="W28" s="57" t="n">
        <v>4</v>
      </c>
      <c r="X28" s="67" t="n">
        <v>8</v>
      </c>
      <c r="Y28" s="31"/>
      <c r="Z28" s="36" t="n">
        <f aca="false">P28*Q28+S28+U28+V28+W28+X28+Y28</f>
        <v>72</v>
      </c>
      <c r="AA28" s="36" t="n">
        <f aca="false">N28+Z28</f>
        <v>72</v>
      </c>
      <c r="AB28" s="47" t="s">
        <v>87</v>
      </c>
      <c r="AC28" s="36"/>
      <c r="AD28" s="36"/>
      <c r="AE28" s="36" t="n">
        <f aca="false">P28*Q28</f>
        <v>60</v>
      </c>
      <c r="AF28" s="38" t="n">
        <f aca="false">E28*F28+P28*Q28</f>
        <v>60</v>
      </c>
      <c r="AG28" s="39" t="str">
        <f aca="false">AB28</f>
        <v>Галкина М.В.</v>
      </c>
      <c r="AH28" s="39" t="str">
        <f aca="false">C28</f>
        <v>2ОСАТ9-9 ВБ</v>
      </c>
      <c r="AI28" s="40" t="str">
        <f aca="false">B28</f>
        <v>22</v>
      </c>
      <c r="AJ28" s="39" t="str">
        <f aca="false">CONCATENATE(A28," ",D28)</f>
        <v>ОП.10 Процессы формообразования и инструменты</v>
      </c>
      <c r="AK28" s="39" t="n">
        <f aca="false">E28*F28+P28*Q28+H28+J28+S28+U28</f>
        <v>60</v>
      </c>
      <c r="AL28" s="39" t="n">
        <f aca="false">L28+W28</f>
        <v>4</v>
      </c>
      <c r="AM28" s="39" t="n">
        <f aca="false">M28+X28</f>
        <v>8</v>
      </c>
      <c r="AN28" s="39" t="n">
        <f aca="false">Y28</f>
        <v>0</v>
      </c>
      <c r="AO28" s="39" t="n">
        <f aca="false">SUM(AK28:AN28)</f>
        <v>72</v>
      </c>
      <c r="AP28" s="41" t="n">
        <f aca="false">K28+V28</f>
        <v>0</v>
      </c>
    </row>
    <row r="29" s="42" customFormat="true" ht="16.5" hidden="true" customHeight="true" outlineLevel="0" collapsed="false">
      <c r="A29" s="63" t="s">
        <v>94</v>
      </c>
      <c r="B29" s="30" t="s">
        <v>45</v>
      </c>
      <c r="C29" s="31" t="s">
        <v>46</v>
      </c>
      <c r="D29" s="66" t="s">
        <v>95</v>
      </c>
      <c r="E29" s="31" t="n">
        <v>13</v>
      </c>
      <c r="F29" s="31"/>
      <c r="G29" s="31"/>
      <c r="H29" s="31"/>
      <c r="I29" s="31"/>
      <c r="J29" s="31"/>
      <c r="K29" s="31"/>
      <c r="L29" s="31"/>
      <c r="M29" s="31"/>
      <c r="N29" s="33" t="n">
        <f aca="false">E29*F29+H29+J29+K29+L29+M29</f>
        <v>0</v>
      </c>
      <c r="O29" s="36"/>
      <c r="P29" s="36" t="n">
        <v>20</v>
      </c>
      <c r="Q29" s="31" t="n">
        <v>3</v>
      </c>
      <c r="R29" s="31" t="n">
        <v>18</v>
      </c>
      <c r="S29" s="31"/>
      <c r="T29" s="31" t="n">
        <v>18</v>
      </c>
      <c r="U29" s="31"/>
      <c r="V29" s="31"/>
      <c r="W29" s="31" t="n">
        <v>2</v>
      </c>
      <c r="X29" s="31"/>
      <c r="Y29" s="31"/>
      <c r="Z29" s="36" t="n">
        <f aca="false">P29*Q29+S29+U29+V29+W29+X29+Y29</f>
        <v>62</v>
      </c>
      <c r="AA29" s="36" t="n">
        <f aca="false">N29+Z29</f>
        <v>62</v>
      </c>
      <c r="AB29" s="47" t="s">
        <v>81</v>
      </c>
      <c r="AC29" s="36"/>
      <c r="AD29" s="36"/>
      <c r="AE29" s="36" t="n">
        <f aca="false">P29*Q29</f>
        <v>60</v>
      </c>
      <c r="AF29" s="38" t="n">
        <f aca="false">E29*F29+P29*Q29</f>
        <v>60</v>
      </c>
      <c r="AG29" s="39" t="str">
        <f aca="false">AB29</f>
        <v>Шиповских А.А.</v>
      </c>
      <c r="AH29" s="39" t="str">
        <f aca="false">C29</f>
        <v>2ОСАТ9-9 ВБ</v>
      </c>
      <c r="AI29" s="40" t="str">
        <f aca="false">B29</f>
        <v>22</v>
      </c>
      <c r="AJ29" s="39" t="str">
        <f aca="false">CONCATENATE(A29," ",D29)</f>
        <v>ОП.12 Моделирование технологических процессов </v>
      </c>
      <c r="AK29" s="39" t="n">
        <f aca="false">E29*F29+P29*Q29+H29+J29+S29+U29</f>
        <v>60</v>
      </c>
      <c r="AL29" s="39" t="n">
        <f aca="false">L29+W29</f>
        <v>2</v>
      </c>
      <c r="AM29" s="39" t="n">
        <f aca="false">M29+X29</f>
        <v>0</v>
      </c>
      <c r="AN29" s="39" t="n">
        <f aca="false">Y29</f>
        <v>0</v>
      </c>
      <c r="AO29" s="39" t="n">
        <f aca="false">SUM(AK29:AN29)</f>
        <v>62</v>
      </c>
      <c r="AP29" s="41" t="n">
        <f aca="false">K29+V29</f>
        <v>0</v>
      </c>
    </row>
    <row r="30" s="42" customFormat="true" ht="16.5" hidden="true" customHeight="true" outlineLevel="0" collapsed="false">
      <c r="A30" s="63" t="s">
        <v>96</v>
      </c>
      <c r="B30" s="30" t="s">
        <v>45</v>
      </c>
      <c r="C30" s="31" t="s">
        <v>46</v>
      </c>
      <c r="D30" s="66" t="s">
        <v>97</v>
      </c>
      <c r="E30" s="31" t="n">
        <v>13</v>
      </c>
      <c r="F30" s="31"/>
      <c r="G30" s="31"/>
      <c r="H30" s="31"/>
      <c r="I30" s="31"/>
      <c r="J30" s="31"/>
      <c r="K30" s="31"/>
      <c r="L30" s="31"/>
      <c r="M30" s="31"/>
      <c r="N30" s="33" t="n">
        <f aca="false">E30*F30+H30+J30+K30+L30+M30</f>
        <v>0</v>
      </c>
      <c r="O30" s="36"/>
      <c r="P30" s="36" t="n">
        <v>20</v>
      </c>
      <c r="Q30" s="31" t="n">
        <v>3</v>
      </c>
      <c r="R30" s="31" t="n">
        <v>18</v>
      </c>
      <c r="S30" s="31" t="n">
        <v>-14</v>
      </c>
      <c r="T30" s="31" t="n">
        <v>4</v>
      </c>
      <c r="U30" s="31"/>
      <c r="V30" s="31"/>
      <c r="W30" s="31" t="n">
        <v>4</v>
      </c>
      <c r="X30" s="31" t="n">
        <v>8</v>
      </c>
      <c r="Y30" s="31"/>
      <c r="Z30" s="36" t="n">
        <f aca="false">P30*Q30+S30+U30+V30+W30+X30+Y30</f>
        <v>58</v>
      </c>
      <c r="AA30" s="36" t="n">
        <f aca="false">N30+Z30</f>
        <v>58</v>
      </c>
      <c r="AB30" s="47" t="s">
        <v>72</v>
      </c>
      <c r="AC30" s="36"/>
      <c r="AD30" s="36"/>
      <c r="AE30" s="36" t="n">
        <f aca="false">P30*Q30</f>
        <v>60</v>
      </c>
      <c r="AF30" s="38" t="n">
        <f aca="false">E30*F30+P30*Q30</f>
        <v>60</v>
      </c>
      <c r="AG30" s="39" t="str">
        <f aca="false">AB30</f>
        <v>Глушкова Т.Н.</v>
      </c>
      <c r="AH30" s="39" t="str">
        <f aca="false">C30</f>
        <v>2ОСАТ9-9 ВБ</v>
      </c>
      <c r="AI30" s="40" t="str">
        <f aca="false">B30</f>
        <v>22</v>
      </c>
      <c r="AJ30" s="39" t="str">
        <f aca="false">CONCATENATE(A30," ",D30)</f>
        <v>ОП.13 Основы электротехники и электроники</v>
      </c>
      <c r="AK30" s="39" t="n">
        <f aca="false">E30*F30+P30*Q30+H30+J30+S30+U30</f>
        <v>46</v>
      </c>
      <c r="AL30" s="39" t="n">
        <f aca="false">L30+W30</f>
        <v>4</v>
      </c>
      <c r="AM30" s="39" t="n">
        <f aca="false">M30+X30</f>
        <v>8</v>
      </c>
      <c r="AN30" s="39" t="n">
        <f aca="false">Y30</f>
        <v>0</v>
      </c>
      <c r="AO30" s="39" t="n">
        <f aca="false">SUM(AK30:AN30)</f>
        <v>58</v>
      </c>
      <c r="AP30" s="41" t="n">
        <f aca="false">K30+V30</f>
        <v>0</v>
      </c>
    </row>
    <row r="31" s="42" customFormat="true" ht="16.5" hidden="true" customHeight="true" outlineLevel="0" collapsed="false">
      <c r="A31" s="63" t="s">
        <v>96</v>
      </c>
      <c r="B31" s="30" t="s">
        <v>53</v>
      </c>
      <c r="C31" s="31" t="s">
        <v>54</v>
      </c>
      <c r="D31" s="66" t="s">
        <v>97</v>
      </c>
      <c r="E31" s="31" t="n">
        <v>13</v>
      </c>
      <c r="F31" s="31"/>
      <c r="G31" s="31"/>
      <c r="H31" s="31"/>
      <c r="I31" s="31"/>
      <c r="J31" s="31"/>
      <c r="K31" s="31"/>
      <c r="L31" s="31"/>
      <c r="M31" s="31"/>
      <c r="N31" s="33" t="n">
        <f aca="false">E31*F31+H31+J31+K31+L31+M31</f>
        <v>0</v>
      </c>
      <c r="O31" s="36"/>
      <c r="P31" s="36" t="n">
        <v>20</v>
      </c>
      <c r="Q31" s="31"/>
      <c r="R31" s="31"/>
      <c r="S31" s="31" t="n">
        <v>14</v>
      </c>
      <c r="T31" s="31"/>
      <c r="U31" s="31"/>
      <c r="V31" s="31"/>
      <c r="W31" s="31"/>
      <c r="X31" s="31"/>
      <c r="Y31" s="31"/>
      <c r="Z31" s="36" t="n">
        <f aca="false">P31*Q31+S31+U31+V31+W31+X31+Y31</f>
        <v>14</v>
      </c>
      <c r="AA31" s="36" t="n">
        <f aca="false">N31+Z31</f>
        <v>14</v>
      </c>
      <c r="AB31" s="47" t="s">
        <v>72</v>
      </c>
      <c r="AC31" s="36"/>
      <c r="AD31" s="36"/>
      <c r="AE31" s="36" t="n">
        <f aca="false">P31*Q31</f>
        <v>0</v>
      </c>
      <c r="AF31" s="38" t="n">
        <f aca="false">E31*F31+P31*Q31</f>
        <v>0</v>
      </c>
      <c r="AG31" s="39" t="str">
        <f aca="false">AB31</f>
        <v>Глушкова Т.Н.</v>
      </c>
      <c r="AH31" s="39" t="str">
        <f aca="false">C31</f>
        <v>2ОСАТ9-9а ВБ</v>
      </c>
      <c r="AI31" s="40" t="str">
        <f aca="false">B31</f>
        <v>12</v>
      </c>
      <c r="AJ31" s="39" t="str">
        <f aca="false">CONCATENATE(A31," ",D31)</f>
        <v>ОП.13 Основы электротехники и электроники</v>
      </c>
      <c r="AK31" s="39" t="n">
        <f aca="false">E31*F31+P31*Q31+H31+J31+S31+U31</f>
        <v>14</v>
      </c>
      <c r="AL31" s="39" t="n">
        <f aca="false">L31+W31</f>
        <v>0</v>
      </c>
      <c r="AM31" s="39" t="n">
        <f aca="false">M31+X31</f>
        <v>0</v>
      </c>
      <c r="AN31" s="39" t="n">
        <f aca="false">Y31</f>
        <v>0</v>
      </c>
      <c r="AO31" s="39" t="n">
        <f aca="false">SUM(AK31:AN31)</f>
        <v>14</v>
      </c>
      <c r="AP31" s="41" t="n">
        <f aca="false">K31+V31</f>
        <v>0</v>
      </c>
    </row>
    <row r="32" s="42" customFormat="true" ht="16.5" hidden="true" customHeight="true" outlineLevel="0" collapsed="false">
      <c r="A32" s="63" t="s">
        <v>96</v>
      </c>
      <c r="B32" s="30" t="s">
        <v>57</v>
      </c>
      <c r="C32" s="31" t="s">
        <v>58</v>
      </c>
      <c r="D32" s="66" t="s">
        <v>97</v>
      </c>
      <c r="E32" s="31" t="n">
        <v>13</v>
      </c>
      <c r="F32" s="31"/>
      <c r="G32" s="31"/>
      <c r="H32" s="31"/>
      <c r="I32" s="31"/>
      <c r="J32" s="31"/>
      <c r="K32" s="31"/>
      <c r="L32" s="31"/>
      <c r="M32" s="31"/>
      <c r="N32" s="33" t="n">
        <f aca="false">E32*F32+H32+J32+K32+L32+M32</f>
        <v>0</v>
      </c>
      <c r="O32" s="36"/>
      <c r="P32" s="36" t="n">
        <v>20</v>
      </c>
      <c r="Q32" s="31"/>
      <c r="R32" s="31"/>
      <c r="S32" s="31" t="n">
        <v>14</v>
      </c>
      <c r="T32" s="31"/>
      <c r="U32" s="31"/>
      <c r="V32" s="31"/>
      <c r="W32" s="31"/>
      <c r="X32" s="31"/>
      <c r="Y32" s="31"/>
      <c r="Z32" s="36" t="n">
        <f aca="false">P32*Q32+S32+U32+V32+W32+X32+Y32</f>
        <v>14</v>
      </c>
      <c r="AA32" s="36" t="n">
        <f aca="false">N32+Z32</f>
        <v>14</v>
      </c>
      <c r="AB32" s="47" t="s">
        <v>69</v>
      </c>
      <c r="AC32" s="36"/>
      <c r="AD32" s="36"/>
      <c r="AE32" s="36" t="n">
        <f aca="false">P32*Q32</f>
        <v>0</v>
      </c>
      <c r="AF32" s="38" t="n">
        <f aca="false">E32*F32+P32*Q32</f>
        <v>0</v>
      </c>
      <c r="AG32" s="39" t="str">
        <f aca="false">AB32</f>
        <v>вак. 2 п/гр</v>
      </c>
      <c r="AH32" s="39" t="str">
        <f aca="false">C32</f>
        <v>2ОСАТ9-9б ВБ</v>
      </c>
      <c r="AI32" s="40" t="str">
        <f aca="false">B32</f>
        <v>10</v>
      </c>
      <c r="AJ32" s="39" t="str">
        <f aca="false">CONCATENATE(A32," ",D32)</f>
        <v>ОП.13 Основы электротехники и электроники</v>
      </c>
      <c r="AK32" s="39" t="n">
        <f aca="false">E32*F32+P32*Q32+H32+J32+S32+U32</f>
        <v>14</v>
      </c>
      <c r="AL32" s="39" t="n">
        <f aca="false">L32+W32</f>
        <v>0</v>
      </c>
      <c r="AM32" s="39" t="n">
        <f aca="false">M32+X32</f>
        <v>0</v>
      </c>
      <c r="AN32" s="39" t="n">
        <f aca="false">Y32</f>
        <v>0</v>
      </c>
      <c r="AO32" s="39" t="n">
        <f aca="false">SUM(AK32:AN32)</f>
        <v>14</v>
      </c>
      <c r="AP32" s="41" t="n">
        <f aca="false">K32+V32</f>
        <v>0</v>
      </c>
    </row>
    <row r="33" s="42" customFormat="true" ht="16.5" hidden="true" customHeight="true" outlineLevel="0" collapsed="false">
      <c r="A33" s="63" t="s">
        <v>98</v>
      </c>
      <c r="B33" s="30" t="s">
        <v>45</v>
      </c>
      <c r="C33" s="31" t="s">
        <v>46</v>
      </c>
      <c r="D33" s="66" t="s">
        <v>99</v>
      </c>
      <c r="E33" s="31" t="n">
        <v>13</v>
      </c>
      <c r="F33" s="31"/>
      <c r="G33" s="31"/>
      <c r="H33" s="31"/>
      <c r="I33" s="31"/>
      <c r="J33" s="31"/>
      <c r="K33" s="31"/>
      <c r="L33" s="31"/>
      <c r="M33" s="31"/>
      <c r="N33" s="33" t="n">
        <f aca="false">E33*F33+H33+J33+K33+L33+M33</f>
        <v>0</v>
      </c>
      <c r="O33" s="36"/>
      <c r="P33" s="36" t="n">
        <v>20</v>
      </c>
      <c r="Q33" s="31" t="n">
        <v>2</v>
      </c>
      <c r="R33" s="31" t="n">
        <v>18</v>
      </c>
      <c r="S33" s="31"/>
      <c r="T33" s="31" t="n">
        <v>18</v>
      </c>
      <c r="U33" s="31"/>
      <c r="V33" s="31"/>
      <c r="W33" s="31" t="n">
        <v>4</v>
      </c>
      <c r="X33" s="65" t="n">
        <v>8</v>
      </c>
      <c r="Y33" s="31"/>
      <c r="Z33" s="36" t="n">
        <f aca="false">P33*Q33+S33+U33+V33+W33+X33+Y33</f>
        <v>52</v>
      </c>
      <c r="AA33" s="36" t="n">
        <f aca="false">N33+Z33</f>
        <v>52</v>
      </c>
      <c r="AB33" s="47" t="s">
        <v>81</v>
      </c>
      <c r="AC33" s="36"/>
      <c r="AD33" s="36"/>
      <c r="AE33" s="36" t="n">
        <f aca="false">P33*Q33</f>
        <v>40</v>
      </c>
      <c r="AF33" s="38" t="n">
        <f aca="false">E33*F33+P33*Q33</f>
        <v>40</v>
      </c>
      <c r="AG33" s="39" t="str">
        <f aca="false">AB33</f>
        <v>Шиповских А.А.</v>
      </c>
      <c r="AH33" s="39" t="str">
        <f aca="false">C33</f>
        <v>2ОСАТ9-9 ВБ</v>
      </c>
      <c r="AI33" s="40" t="str">
        <f aca="false">B33</f>
        <v>22</v>
      </c>
      <c r="AJ33" s="39" t="str">
        <f aca="false">CONCATENATE(A33," ",D33)</f>
        <v>ОП.14 Основы проектирования технологической оснастки</v>
      </c>
      <c r="AK33" s="39" t="n">
        <f aca="false">E33*F33+P33*Q33+H33+J33+S33+U33</f>
        <v>40</v>
      </c>
      <c r="AL33" s="39" t="n">
        <f aca="false">L33+W33</f>
        <v>4</v>
      </c>
      <c r="AM33" s="39" t="n">
        <f aca="false">M33+X33</f>
        <v>8</v>
      </c>
      <c r="AN33" s="39" t="n">
        <f aca="false">Y33</f>
        <v>0</v>
      </c>
      <c r="AO33" s="39" t="n">
        <f aca="false">SUM(AK33:AN33)</f>
        <v>52</v>
      </c>
      <c r="AP33" s="41" t="n">
        <f aca="false">K33+V33</f>
        <v>0</v>
      </c>
    </row>
    <row r="34" s="42" customFormat="true" ht="16.5" hidden="true" customHeight="true" outlineLevel="0" collapsed="false">
      <c r="A34" s="68" t="s">
        <v>100</v>
      </c>
      <c r="B34" s="30" t="s">
        <v>45</v>
      </c>
      <c r="C34" s="31" t="s">
        <v>46</v>
      </c>
      <c r="D34" s="69" t="s">
        <v>101</v>
      </c>
      <c r="E34" s="31" t="n">
        <v>13</v>
      </c>
      <c r="F34" s="31"/>
      <c r="G34" s="31"/>
      <c r="H34" s="31"/>
      <c r="I34" s="31"/>
      <c r="J34" s="31"/>
      <c r="K34" s="31"/>
      <c r="L34" s="31"/>
      <c r="M34" s="31"/>
      <c r="N34" s="33" t="n">
        <f aca="false">E34*F34+H34+J34+K34+L34+M34</f>
        <v>0</v>
      </c>
      <c r="O34" s="36"/>
      <c r="P34" s="36" t="n">
        <v>20</v>
      </c>
      <c r="Q34" s="31" t="n">
        <v>2</v>
      </c>
      <c r="R34" s="31" t="n">
        <v>20</v>
      </c>
      <c r="S34" s="31"/>
      <c r="T34" s="31"/>
      <c r="U34" s="31"/>
      <c r="V34" s="31"/>
      <c r="W34" s="31" t="n">
        <v>4</v>
      </c>
      <c r="X34" s="31"/>
      <c r="Y34" s="31"/>
      <c r="Z34" s="36" t="n">
        <f aca="false">P34*Q34+S34+U34+V34+W34+X34+Y34</f>
        <v>44</v>
      </c>
      <c r="AA34" s="36" t="n">
        <f aca="false">N34+Z34</f>
        <v>44</v>
      </c>
      <c r="AB34" s="31" t="s">
        <v>102</v>
      </c>
      <c r="AC34" s="36" t="s">
        <v>103</v>
      </c>
      <c r="AD34" s="36"/>
      <c r="AE34" s="36" t="n">
        <f aca="false">P34*Q34</f>
        <v>40</v>
      </c>
      <c r="AF34" s="38" t="n">
        <f aca="false">E34*F34+P34*Q34</f>
        <v>40</v>
      </c>
      <c r="AG34" s="39" t="str">
        <f aca="false">AB34</f>
        <v>Желтиков В.К.</v>
      </c>
      <c r="AH34" s="39" t="str">
        <f aca="false">C34</f>
        <v>2ОСАТ9-9 ВБ</v>
      </c>
      <c r="AI34" s="40" t="str">
        <f aca="false">B34</f>
        <v>22</v>
      </c>
      <c r="AJ34" s="39" t="str">
        <f aca="false">CONCATENATE(A34," ",D34)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34" s="39" t="n">
        <f aca="false">E34*F34+P34*Q34+H34+J34+S34+U34</f>
        <v>40</v>
      </c>
      <c r="AL34" s="39" t="n">
        <f aca="false">L34+W34</f>
        <v>4</v>
      </c>
      <c r="AM34" s="39" t="n">
        <f aca="false">M34+X34</f>
        <v>0</v>
      </c>
      <c r="AN34" s="39" t="n">
        <f aca="false">Y34</f>
        <v>0</v>
      </c>
      <c r="AO34" s="39" t="n">
        <f aca="false">SUM(AK34:AN34)</f>
        <v>44</v>
      </c>
      <c r="AP34" s="41" t="n">
        <f aca="false">K34+V34</f>
        <v>0</v>
      </c>
    </row>
    <row r="35" s="42" customFormat="true" ht="16.5" hidden="true" customHeight="true" outlineLevel="0" collapsed="false">
      <c r="A35" s="68" t="s">
        <v>104</v>
      </c>
      <c r="B35" s="30" t="s">
        <v>45</v>
      </c>
      <c r="C35" s="31" t="s">
        <v>46</v>
      </c>
      <c r="D35" s="69" t="s">
        <v>105</v>
      </c>
      <c r="E35" s="31" t="n">
        <v>13</v>
      </c>
      <c r="F35" s="31"/>
      <c r="G35" s="31"/>
      <c r="H35" s="31"/>
      <c r="I35" s="31"/>
      <c r="J35" s="31"/>
      <c r="K35" s="31"/>
      <c r="L35" s="31"/>
      <c r="M35" s="31"/>
      <c r="N35" s="33" t="n">
        <f aca="false">E35*F35+H35+J35+K35+L35+M35</f>
        <v>0</v>
      </c>
      <c r="O35" s="36"/>
      <c r="P35" s="36" t="n">
        <v>20</v>
      </c>
      <c r="Q35" s="31" t="n">
        <v>2</v>
      </c>
      <c r="R35" s="31" t="n">
        <v>40</v>
      </c>
      <c r="S35" s="31" t="n">
        <v>-8</v>
      </c>
      <c r="T35" s="31" t="n">
        <v>8</v>
      </c>
      <c r="U35" s="31"/>
      <c r="V35" s="31"/>
      <c r="W35" s="31" t="n">
        <v>4</v>
      </c>
      <c r="X35" s="31"/>
      <c r="Y35" s="31"/>
      <c r="Z35" s="36" t="n">
        <f aca="false">P35*Q35+S35+U35+V35+W35+X35+Y35</f>
        <v>36</v>
      </c>
      <c r="AA35" s="36" t="n">
        <f aca="false">N35+Z35</f>
        <v>36</v>
      </c>
      <c r="AB35" s="47" t="s">
        <v>106</v>
      </c>
      <c r="AC35" s="36" t="s">
        <v>103</v>
      </c>
      <c r="AD35" s="36"/>
      <c r="AE35" s="36" t="n">
        <f aca="false">P35*Q35</f>
        <v>40</v>
      </c>
      <c r="AF35" s="38" t="n">
        <f aca="false">E35*F35+P35*Q35</f>
        <v>40</v>
      </c>
      <c r="AG35" s="39" t="str">
        <f aca="false">AB35</f>
        <v>Ванин В.А.</v>
      </c>
      <c r="AH35" s="39" t="str">
        <f aca="false">C35</f>
        <v>2ОСАТ9-9 ВБ</v>
      </c>
      <c r="AI35" s="40" t="str">
        <f aca="false">B35</f>
        <v>22</v>
      </c>
      <c r="AJ35" s="39" t="str">
        <f aca="false">CONCATENATE(A35," ",D35)</f>
        <v>МДК.01.02 Тестирование разработанной модели элементов систем автоматизации с формированием пакета технической документации</v>
      </c>
      <c r="AK35" s="39" t="n">
        <f aca="false">E35*F35+P35*Q35+H35+J35+S35+U35</f>
        <v>32</v>
      </c>
      <c r="AL35" s="39" t="n">
        <f aca="false">L35+W35</f>
        <v>4</v>
      </c>
      <c r="AM35" s="39" t="n">
        <f aca="false">M35+X35</f>
        <v>0</v>
      </c>
      <c r="AN35" s="39" t="n">
        <f aca="false">Y35</f>
        <v>0</v>
      </c>
      <c r="AO35" s="39" t="n">
        <f aca="false">SUM(AK35:AN35)</f>
        <v>36</v>
      </c>
      <c r="AP35" s="41" t="n">
        <f aca="false">K35+V35</f>
        <v>0</v>
      </c>
    </row>
    <row r="36" s="42" customFormat="true" ht="16.5" hidden="true" customHeight="true" outlineLevel="0" collapsed="false">
      <c r="A36" s="68" t="s">
        <v>104</v>
      </c>
      <c r="B36" s="30" t="s">
        <v>53</v>
      </c>
      <c r="C36" s="31" t="s">
        <v>54</v>
      </c>
      <c r="D36" s="69" t="s">
        <v>105</v>
      </c>
      <c r="E36" s="31" t="n">
        <v>13</v>
      </c>
      <c r="F36" s="31"/>
      <c r="G36" s="31"/>
      <c r="H36" s="31"/>
      <c r="I36" s="31"/>
      <c r="J36" s="31"/>
      <c r="K36" s="31"/>
      <c r="L36" s="31"/>
      <c r="M36" s="31"/>
      <c r="N36" s="33" t="n">
        <f aca="false">E36*F36+H36+J36+K36+L36+M36</f>
        <v>0</v>
      </c>
      <c r="O36" s="36"/>
      <c r="P36" s="36" t="n">
        <v>20</v>
      </c>
      <c r="Q36" s="31"/>
      <c r="R36" s="31"/>
      <c r="S36" s="31" t="n">
        <v>8</v>
      </c>
      <c r="T36" s="31"/>
      <c r="U36" s="31"/>
      <c r="V36" s="31"/>
      <c r="W36" s="31"/>
      <c r="X36" s="31"/>
      <c r="Y36" s="31"/>
      <c r="Z36" s="36" t="n">
        <f aca="false">P36*Q36+S36+U36+V36+W36+X36+Y36</f>
        <v>8</v>
      </c>
      <c r="AA36" s="36" t="n">
        <f aca="false">N36+Z36</f>
        <v>8</v>
      </c>
      <c r="AB36" s="47" t="s">
        <v>106</v>
      </c>
      <c r="AC36" s="36" t="s">
        <v>103</v>
      </c>
      <c r="AD36" s="36"/>
      <c r="AE36" s="36" t="n">
        <f aca="false">P36*Q36</f>
        <v>0</v>
      </c>
      <c r="AF36" s="38" t="n">
        <f aca="false">E36*F36+P36*Q36</f>
        <v>0</v>
      </c>
      <c r="AG36" s="39" t="str">
        <f aca="false">AB36</f>
        <v>Ванин В.А.</v>
      </c>
      <c r="AH36" s="39" t="str">
        <f aca="false">C36</f>
        <v>2ОСАТ9-9а ВБ</v>
      </c>
      <c r="AI36" s="40" t="str">
        <f aca="false">B36</f>
        <v>12</v>
      </c>
      <c r="AJ36" s="39" t="str">
        <f aca="false">CONCATENATE(A36," ",D36)</f>
        <v>МДК.01.02 Тестирование разработанной модели элементов систем автоматизации с формированием пакета технической документации</v>
      </c>
      <c r="AK36" s="39" t="n">
        <f aca="false">E36*F36+P36*Q36+H36+J36+S36+U36</f>
        <v>8</v>
      </c>
      <c r="AL36" s="39" t="n">
        <f aca="false">L36+W36</f>
        <v>0</v>
      </c>
      <c r="AM36" s="39" t="n">
        <f aca="false">M36+X36</f>
        <v>0</v>
      </c>
      <c r="AN36" s="39" t="n">
        <f aca="false">Y36</f>
        <v>0</v>
      </c>
      <c r="AO36" s="39" t="n">
        <f aca="false">SUM(AK36:AN36)</f>
        <v>8</v>
      </c>
      <c r="AP36" s="41" t="n">
        <f aca="false">K36+V36</f>
        <v>0</v>
      </c>
    </row>
    <row r="37" s="42" customFormat="true" ht="16.5" hidden="true" customHeight="true" outlineLevel="0" collapsed="false">
      <c r="A37" s="68" t="s">
        <v>104</v>
      </c>
      <c r="B37" s="30" t="s">
        <v>57</v>
      </c>
      <c r="C37" s="31" t="s">
        <v>58</v>
      </c>
      <c r="D37" s="69" t="s">
        <v>105</v>
      </c>
      <c r="E37" s="31" t="n">
        <v>13</v>
      </c>
      <c r="F37" s="31"/>
      <c r="G37" s="31"/>
      <c r="H37" s="31"/>
      <c r="I37" s="31"/>
      <c r="J37" s="31"/>
      <c r="K37" s="31"/>
      <c r="L37" s="31"/>
      <c r="M37" s="31"/>
      <c r="N37" s="33" t="n">
        <f aca="false">E37*F37+H37+J37+K37+L37+M37</f>
        <v>0</v>
      </c>
      <c r="O37" s="36"/>
      <c r="P37" s="36" t="n">
        <v>20</v>
      </c>
      <c r="Q37" s="31"/>
      <c r="R37" s="31"/>
      <c r="S37" s="31" t="n">
        <v>8</v>
      </c>
      <c r="T37" s="31"/>
      <c r="U37" s="31"/>
      <c r="V37" s="31"/>
      <c r="W37" s="31"/>
      <c r="X37" s="31"/>
      <c r="Y37" s="31"/>
      <c r="Z37" s="36" t="n">
        <f aca="false">P37*Q37+S37+U37+V37+W37+X37+Y37</f>
        <v>8</v>
      </c>
      <c r="AA37" s="36" t="n">
        <f aca="false">N37+Z37</f>
        <v>8</v>
      </c>
      <c r="AB37" s="47" t="s">
        <v>69</v>
      </c>
      <c r="AC37" s="36" t="s">
        <v>103</v>
      </c>
      <c r="AD37" s="36"/>
      <c r="AE37" s="36" t="n">
        <f aca="false">P37*Q37</f>
        <v>0</v>
      </c>
      <c r="AF37" s="38" t="n">
        <f aca="false">E37*F37+P37*Q37</f>
        <v>0</v>
      </c>
      <c r="AG37" s="39" t="str">
        <f aca="false">AB37</f>
        <v>вак. 2 п/гр</v>
      </c>
      <c r="AH37" s="39" t="str">
        <f aca="false">C37</f>
        <v>2ОСАТ9-9б ВБ</v>
      </c>
      <c r="AI37" s="40" t="str">
        <f aca="false">B37</f>
        <v>10</v>
      </c>
      <c r="AJ37" s="39" t="str">
        <f aca="false">CONCATENATE(A37," ",D37)</f>
        <v>МДК.01.02 Тестирование разработанной модели элементов систем автоматизации с формированием пакета технической документации</v>
      </c>
      <c r="AK37" s="39" t="n">
        <f aca="false">E37*F37+P37*Q37+H37+J37+S37+U37</f>
        <v>8</v>
      </c>
      <c r="AL37" s="39" t="n">
        <f aca="false">L37+W37</f>
        <v>0</v>
      </c>
      <c r="AM37" s="39" t="n">
        <f aca="false">M37+X37</f>
        <v>0</v>
      </c>
      <c r="AN37" s="39" t="n">
        <f aca="false">Y37</f>
        <v>0</v>
      </c>
      <c r="AO37" s="39" t="n">
        <f aca="false">SUM(AK37:AN37)</f>
        <v>8</v>
      </c>
      <c r="AP37" s="41" t="n">
        <f aca="false">K37+V37</f>
        <v>0</v>
      </c>
    </row>
    <row r="38" s="42" customFormat="true" ht="16.5" hidden="true" customHeight="true" outlineLevel="0" collapsed="false">
      <c r="A38" s="70" t="s">
        <v>107</v>
      </c>
      <c r="B38" s="30" t="s">
        <v>53</v>
      </c>
      <c r="C38" s="31" t="s">
        <v>54</v>
      </c>
      <c r="D38" s="43" t="s">
        <v>108</v>
      </c>
      <c r="E38" s="31" t="n">
        <v>4</v>
      </c>
      <c r="F38" s="31" t="n">
        <v>36</v>
      </c>
      <c r="G38" s="31"/>
      <c r="H38" s="31"/>
      <c r="I38" s="31"/>
      <c r="J38" s="31"/>
      <c r="K38" s="31"/>
      <c r="L38" s="31"/>
      <c r="M38" s="31"/>
      <c r="N38" s="33" t="n">
        <f aca="false">E38*F38+H38+J38+K38+L38+M38</f>
        <v>144</v>
      </c>
      <c r="O38" s="36"/>
      <c r="P38" s="36" t="n">
        <v>1</v>
      </c>
      <c r="Q38" s="31"/>
      <c r="R38" s="31"/>
      <c r="S38" s="31"/>
      <c r="T38" s="31"/>
      <c r="U38" s="31"/>
      <c r="V38" s="31"/>
      <c r="W38" s="31"/>
      <c r="X38" s="31"/>
      <c r="Y38" s="31"/>
      <c r="Z38" s="36" t="n">
        <f aca="false">P38*Q38+S38+U38+V38+W38+X38+Y38</f>
        <v>0</v>
      </c>
      <c r="AA38" s="36" t="n">
        <f aca="false">N38+Z38</f>
        <v>144</v>
      </c>
      <c r="AB38" s="71" t="s">
        <v>68</v>
      </c>
      <c r="AC38" s="36"/>
      <c r="AD38" s="36"/>
      <c r="AE38" s="36"/>
      <c r="AF38" s="38" t="n">
        <f aca="false">E38*F38+P38*Q38</f>
        <v>144</v>
      </c>
      <c r="AG38" s="39" t="str">
        <f aca="false">AB38</f>
        <v>Макеев П.Д.</v>
      </c>
      <c r="AH38" s="39" t="str">
        <f aca="false">C38</f>
        <v>2ОСАТ9-9а ВБ</v>
      </c>
      <c r="AI38" s="40" t="str">
        <f aca="false">B38</f>
        <v>12</v>
      </c>
      <c r="AJ38" s="39" t="str">
        <f aca="false">CONCATENATE(A38," ",D38)</f>
        <v>УП.05 Учебная практика</v>
      </c>
      <c r="AK38" s="39" t="n">
        <f aca="false">E38*F38+P38*Q38+H38+J38+S38+U38</f>
        <v>144</v>
      </c>
      <c r="AL38" s="39" t="n">
        <f aca="false">L38+W38</f>
        <v>0</v>
      </c>
      <c r="AM38" s="39" t="n">
        <f aca="false">M38+X38</f>
        <v>0</v>
      </c>
      <c r="AN38" s="39" t="n">
        <f aca="false">Y38</f>
        <v>0</v>
      </c>
      <c r="AO38" s="39" t="n">
        <f aca="false">SUM(AK38:AN38)</f>
        <v>144</v>
      </c>
      <c r="AP38" s="41" t="n">
        <f aca="false">K38+V38</f>
        <v>0</v>
      </c>
    </row>
    <row r="39" s="42" customFormat="true" ht="16.5" hidden="true" customHeight="true" outlineLevel="0" collapsed="false">
      <c r="A39" s="70" t="s">
        <v>107</v>
      </c>
      <c r="B39" s="30" t="s">
        <v>53</v>
      </c>
      <c r="C39" s="31" t="s">
        <v>54</v>
      </c>
      <c r="D39" s="43" t="s">
        <v>108</v>
      </c>
      <c r="E39" s="31" t="n">
        <v>4</v>
      </c>
      <c r="F39" s="31"/>
      <c r="G39" s="31"/>
      <c r="H39" s="31"/>
      <c r="I39" s="31"/>
      <c r="J39" s="31"/>
      <c r="K39" s="31"/>
      <c r="L39" s="31"/>
      <c r="M39" s="31"/>
      <c r="N39" s="33" t="n">
        <f aca="false">E39*F39+H39+J39+K39+L39+M39</f>
        <v>0</v>
      </c>
      <c r="O39" s="36"/>
      <c r="P39" s="36" t="n">
        <v>1</v>
      </c>
      <c r="Q39" s="31" t="n">
        <v>36</v>
      </c>
      <c r="R39" s="31"/>
      <c r="S39" s="31"/>
      <c r="T39" s="31"/>
      <c r="U39" s="31"/>
      <c r="V39" s="31"/>
      <c r="W39" s="31"/>
      <c r="X39" s="31"/>
      <c r="Y39" s="31"/>
      <c r="Z39" s="36" t="n">
        <f aca="false">P39*Q39+S39+U39+V39+W39+X39+Y39</f>
        <v>36</v>
      </c>
      <c r="AA39" s="36" t="n">
        <f aca="false">N39+Z39</f>
        <v>36</v>
      </c>
      <c r="AB39" s="71" t="s">
        <v>109</v>
      </c>
      <c r="AC39" s="36"/>
      <c r="AD39" s="36"/>
      <c r="AE39" s="36"/>
      <c r="AF39" s="38" t="n">
        <f aca="false">E39*F39+P39*Q39</f>
        <v>36</v>
      </c>
      <c r="AG39" s="39" t="str">
        <f aca="false">AB39</f>
        <v>Устинов М.Ю.</v>
      </c>
      <c r="AH39" s="39" t="str">
        <f aca="false">C39</f>
        <v>2ОСАТ9-9а ВБ</v>
      </c>
      <c r="AI39" s="40" t="str">
        <f aca="false">B39</f>
        <v>12</v>
      </c>
      <c r="AJ39" s="39" t="str">
        <f aca="false">CONCATENATE(A39," ",D39)</f>
        <v>УП.05 Учебная практика</v>
      </c>
      <c r="AK39" s="39" t="n">
        <f aca="false">E39*F39+P39*Q39+H39+J39+S39+U39</f>
        <v>36</v>
      </c>
      <c r="AL39" s="39" t="n">
        <f aca="false">L39+W39</f>
        <v>0</v>
      </c>
      <c r="AM39" s="39" t="n">
        <f aca="false">M39+X39</f>
        <v>0</v>
      </c>
      <c r="AN39" s="39" t="n">
        <f aca="false">Y39</f>
        <v>0</v>
      </c>
      <c r="AO39" s="39" t="n">
        <f aca="false">SUM(AK39:AN39)</f>
        <v>36</v>
      </c>
      <c r="AP39" s="41" t="n">
        <f aca="false">K39+V39</f>
        <v>0</v>
      </c>
    </row>
    <row r="40" s="42" customFormat="true" ht="16.5" hidden="true" customHeight="true" outlineLevel="0" collapsed="false">
      <c r="A40" s="70" t="s">
        <v>107</v>
      </c>
      <c r="B40" s="30" t="s">
        <v>57</v>
      </c>
      <c r="C40" s="31" t="s">
        <v>58</v>
      </c>
      <c r="D40" s="43" t="s">
        <v>108</v>
      </c>
      <c r="E40" s="31" t="n">
        <v>4</v>
      </c>
      <c r="F40" s="31" t="n">
        <v>36</v>
      </c>
      <c r="G40" s="31"/>
      <c r="H40" s="31"/>
      <c r="I40" s="31"/>
      <c r="J40" s="31"/>
      <c r="K40" s="31"/>
      <c r="L40" s="31"/>
      <c r="M40" s="31"/>
      <c r="N40" s="33" t="n">
        <f aca="false">E40*F40+H40+J40+K40+L40+M40</f>
        <v>144</v>
      </c>
      <c r="O40" s="36"/>
      <c r="P40" s="36" t="n">
        <v>1</v>
      </c>
      <c r="Q40" s="31"/>
      <c r="R40" s="31"/>
      <c r="S40" s="31"/>
      <c r="T40" s="31"/>
      <c r="U40" s="31"/>
      <c r="V40" s="31"/>
      <c r="W40" s="31"/>
      <c r="X40" s="31"/>
      <c r="Y40" s="31"/>
      <c r="Z40" s="36" t="n">
        <f aca="false">P40*Q40+S40+U40+V40+W40+X40+Y40</f>
        <v>0</v>
      </c>
      <c r="AA40" s="36" t="n">
        <f aca="false">N40+Z40</f>
        <v>144</v>
      </c>
      <c r="AB40" s="72" t="s">
        <v>109</v>
      </c>
      <c r="AC40" s="36"/>
      <c r="AD40" s="36"/>
      <c r="AE40" s="36"/>
      <c r="AF40" s="38" t="n">
        <f aca="false">E40*F40+P40*Q40</f>
        <v>144</v>
      </c>
      <c r="AG40" s="39" t="str">
        <f aca="false">AB40</f>
        <v>Устинов М.Ю.</v>
      </c>
      <c r="AH40" s="39" t="str">
        <f aca="false">C40</f>
        <v>2ОСАТ9-9б ВБ</v>
      </c>
      <c r="AI40" s="40" t="str">
        <f aca="false">B40</f>
        <v>10</v>
      </c>
      <c r="AJ40" s="39" t="str">
        <f aca="false">CONCATENATE(A40," ",D40)</f>
        <v>УП.05 Учебная практика</v>
      </c>
      <c r="AK40" s="39" t="n">
        <f aca="false">E40*F40+P40*Q40+H40+J40+S40+U40</f>
        <v>144</v>
      </c>
      <c r="AL40" s="39" t="n">
        <f aca="false">L40+W40</f>
        <v>0</v>
      </c>
      <c r="AM40" s="39" t="n">
        <f aca="false">M40+X40</f>
        <v>0</v>
      </c>
      <c r="AN40" s="39" t="n">
        <f aca="false">Y40</f>
        <v>0</v>
      </c>
      <c r="AO40" s="39" t="n">
        <f aca="false">SUM(AK40:AN40)</f>
        <v>144</v>
      </c>
      <c r="AP40" s="41" t="n">
        <f aca="false">K40+V40</f>
        <v>0</v>
      </c>
    </row>
    <row r="41" s="42" customFormat="true" ht="16.5" hidden="true" customHeight="true" outlineLevel="0" collapsed="false">
      <c r="A41" s="70" t="s">
        <v>107</v>
      </c>
      <c r="B41" s="30" t="s">
        <v>57</v>
      </c>
      <c r="C41" s="31" t="s">
        <v>58</v>
      </c>
      <c r="D41" s="43" t="s">
        <v>108</v>
      </c>
      <c r="E41" s="31" t="n">
        <v>4</v>
      </c>
      <c r="F41" s="31"/>
      <c r="G41" s="31"/>
      <c r="H41" s="31"/>
      <c r="I41" s="31"/>
      <c r="J41" s="31"/>
      <c r="K41" s="31"/>
      <c r="L41" s="31"/>
      <c r="M41" s="31"/>
      <c r="N41" s="33" t="n">
        <f aca="false">E41*F41+H41+J41+K41+L41+M41</f>
        <v>0</v>
      </c>
      <c r="O41" s="36"/>
      <c r="P41" s="36" t="n">
        <v>1</v>
      </c>
      <c r="Q41" s="31" t="n">
        <v>36</v>
      </c>
      <c r="R41" s="31"/>
      <c r="S41" s="31"/>
      <c r="T41" s="31"/>
      <c r="U41" s="31"/>
      <c r="V41" s="31"/>
      <c r="W41" s="31"/>
      <c r="X41" s="31"/>
      <c r="Y41" s="31"/>
      <c r="Z41" s="36" t="n">
        <f aca="false">P41*Q41+S41+U41+V41+W41+X41+Y41</f>
        <v>36</v>
      </c>
      <c r="AA41" s="36" t="n">
        <f aca="false">N41+Z41</f>
        <v>36</v>
      </c>
      <c r="AB41" s="72" t="s">
        <v>110</v>
      </c>
      <c r="AC41" s="36"/>
      <c r="AD41" s="36"/>
      <c r="AE41" s="36"/>
      <c r="AF41" s="38" t="n">
        <f aca="false">E41*F41+P41*Q41</f>
        <v>36</v>
      </c>
      <c r="AG41" s="39" t="str">
        <f aca="false">AB41</f>
        <v>Кожуханцев С.Б.</v>
      </c>
      <c r="AH41" s="39" t="str">
        <f aca="false">C41</f>
        <v>2ОСАТ9-9б ВБ</v>
      </c>
      <c r="AI41" s="40" t="str">
        <f aca="false">B41</f>
        <v>10</v>
      </c>
      <c r="AJ41" s="39" t="str">
        <f aca="false">CONCATENATE(A41," ",D41)</f>
        <v>УП.05 Учебная практика</v>
      </c>
      <c r="AK41" s="39" t="n">
        <f aca="false">E41*F41+P41*Q41+H41+J41+S41+U41</f>
        <v>36</v>
      </c>
      <c r="AL41" s="39" t="n">
        <f aca="false">L41+W41</f>
        <v>0</v>
      </c>
      <c r="AM41" s="39" t="n">
        <f aca="false">M41+X41</f>
        <v>0</v>
      </c>
      <c r="AN41" s="39" t="n">
        <f aca="false">Y41</f>
        <v>0</v>
      </c>
      <c r="AO41" s="39" t="n">
        <f aca="false">SUM(AK41:AN41)</f>
        <v>36</v>
      </c>
      <c r="AP41" s="41" t="n">
        <f aca="false">K41+V41</f>
        <v>0</v>
      </c>
    </row>
    <row r="42" s="42" customFormat="true" ht="16.5" hidden="true" customHeight="true" outlineLevel="0" collapsed="false">
      <c r="A42" s="70" t="s">
        <v>107</v>
      </c>
      <c r="B42" s="30" t="s">
        <v>53</v>
      </c>
      <c r="C42" s="31" t="s">
        <v>54</v>
      </c>
      <c r="D42" s="43" t="s">
        <v>108</v>
      </c>
      <c r="E42" s="31" t="n">
        <v>4</v>
      </c>
      <c r="F42" s="31"/>
      <c r="G42" s="31"/>
      <c r="H42" s="31"/>
      <c r="I42" s="31"/>
      <c r="J42" s="31"/>
      <c r="K42" s="31"/>
      <c r="L42" s="31"/>
      <c r="M42" s="31"/>
      <c r="N42" s="33" t="n">
        <f aca="false">E42*F42+H42+J42+K42+L42+M42</f>
        <v>0</v>
      </c>
      <c r="O42" s="36"/>
      <c r="P42" s="36" t="n">
        <v>2</v>
      </c>
      <c r="Q42" s="31" t="n">
        <v>36</v>
      </c>
      <c r="R42" s="31"/>
      <c r="S42" s="31"/>
      <c r="T42" s="31"/>
      <c r="U42" s="31"/>
      <c r="V42" s="31"/>
      <c r="W42" s="31"/>
      <c r="X42" s="31"/>
      <c r="Y42" s="31"/>
      <c r="Z42" s="36" t="n">
        <f aca="false">P42*Q42+S42+U42+V42+W42+X42+Y42</f>
        <v>72</v>
      </c>
      <c r="AA42" s="36" t="n">
        <f aca="false">N42+Z42</f>
        <v>72</v>
      </c>
      <c r="AB42" s="73" t="s">
        <v>111</v>
      </c>
      <c r="AC42" s="36"/>
      <c r="AD42" s="36"/>
      <c r="AE42" s="36"/>
      <c r="AF42" s="38" t="n">
        <f aca="false">E42*F42+P42*Q42</f>
        <v>72</v>
      </c>
      <c r="AG42" s="39" t="str">
        <f aca="false">AB42</f>
        <v>Щеулов С.В.</v>
      </c>
      <c r="AH42" s="39" t="str">
        <f aca="false">C42</f>
        <v>2ОСАТ9-9а ВБ</v>
      </c>
      <c r="AI42" s="40" t="str">
        <f aca="false">B42</f>
        <v>12</v>
      </c>
      <c r="AJ42" s="39" t="str">
        <f aca="false">CONCATENATE(A42," ",D42)</f>
        <v>УП.05 Учебная практика</v>
      </c>
      <c r="AK42" s="39" t="n">
        <f aca="false">E42*F42+P42*Q42+H42+J42+S42+U42</f>
        <v>72</v>
      </c>
      <c r="AL42" s="39" t="n">
        <f aca="false">L42+W42</f>
        <v>0</v>
      </c>
      <c r="AM42" s="39" t="n">
        <f aca="false">M42+X42</f>
        <v>0</v>
      </c>
      <c r="AN42" s="39" t="n">
        <f aca="false">Y42</f>
        <v>0</v>
      </c>
      <c r="AO42" s="39" t="n">
        <f aca="false">SUM(AK42:AN42)</f>
        <v>72</v>
      </c>
      <c r="AP42" s="41" t="n">
        <f aca="false">K42+V42</f>
        <v>0</v>
      </c>
    </row>
    <row r="43" s="42" customFormat="true" ht="16.5" hidden="true" customHeight="true" outlineLevel="0" collapsed="false">
      <c r="A43" s="70" t="s">
        <v>107</v>
      </c>
      <c r="B43" s="30" t="s">
        <v>57</v>
      </c>
      <c r="C43" s="31" t="s">
        <v>58</v>
      </c>
      <c r="D43" s="43" t="s">
        <v>108</v>
      </c>
      <c r="E43" s="31" t="n">
        <v>4</v>
      </c>
      <c r="F43" s="31"/>
      <c r="G43" s="31"/>
      <c r="H43" s="31"/>
      <c r="I43" s="31"/>
      <c r="J43" s="31"/>
      <c r="K43" s="31"/>
      <c r="L43" s="31"/>
      <c r="M43" s="31"/>
      <c r="N43" s="33" t="n">
        <f aca="false">E43*F43+H43+J43+K43+L43+M43</f>
        <v>0</v>
      </c>
      <c r="O43" s="36"/>
      <c r="P43" s="36" t="n">
        <v>2</v>
      </c>
      <c r="Q43" s="31" t="n">
        <v>36</v>
      </c>
      <c r="R43" s="31"/>
      <c r="S43" s="31"/>
      <c r="T43" s="31"/>
      <c r="U43" s="31"/>
      <c r="V43" s="31"/>
      <c r="W43" s="31"/>
      <c r="X43" s="31"/>
      <c r="Y43" s="31"/>
      <c r="Z43" s="36" t="n">
        <f aca="false">P43*Q43+S43+U43+V43+W43+X43+Y43</f>
        <v>72</v>
      </c>
      <c r="AA43" s="36" t="n">
        <f aca="false">N43+Z43</f>
        <v>72</v>
      </c>
      <c r="AB43" s="73" t="s">
        <v>112</v>
      </c>
      <c r="AC43" s="36"/>
      <c r="AD43" s="36"/>
      <c r="AE43" s="36" t="n">
        <f aca="false">P43*Q43</f>
        <v>72</v>
      </c>
      <c r="AF43" s="38" t="n">
        <f aca="false">E43*F43+P43*Q43</f>
        <v>72</v>
      </c>
      <c r="AG43" s="39" t="str">
        <f aca="false">AB43</f>
        <v>Медведев М.А.</v>
      </c>
      <c r="AH43" s="39" t="str">
        <f aca="false">C43</f>
        <v>2ОСАТ9-9б ВБ</v>
      </c>
      <c r="AI43" s="40" t="str">
        <f aca="false">B43</f>
        <v>10</v>
      </c>
      <c r="AJ43" s="39" t="str">
        <f aca="false">CONCATENATE(A43," ",D43)</f>
        <v>УП.05 Учебная практика</v>
      </c>
      <c r="AK43" s="39" t="n">
        <f aca="false">E43*F43+P43*Q43+H43+J43+S43+U43</f>
        <v>72</v>
      </c>
      <c r="AL43" s="39" t="n">
        <f aca="false">L43+W43</f>
        <v>0</v>
      </c>
      <c r="AM43" s="39" t="n">
        <f aca="false">M43+X43</f>
        <v>0</v>
      </c>
      <c r="AN43" s="39" t="n">
        <f aca="false">Y43</f>
        <v>0</v>
      </c>
      <c r="AO43" s="39" t="n">
        <f aca="false">SUM(AK43:AN43)</f>
        <v>72</v>
      </c>
      <c r="AP43" s="41" t="n">
        <f aca="false">K43+V43</f>
        <v>0</v>
      </c>
    </row>
    <row r="44" s="42" customFormat="true" ht="16.5" hidden="true" customHeight="true" outlineLevel="0" collapsed="false">
      <c r="A44" s="70" t="s">
        <v>113</v>
      </c>
      <c r="B44" s="30" t="s">
        <v>45</v>
      </c>
      <c r="C44" s="31" t="s">
        <v>46</v>
      </c>
      <c r="D44" s="43" t="s">
        <v>114</v>
      </c>
      <c r="E44" s="31" t="n">
        <v>4</v>
      </c>
      <c r="F44" s="31"/>
      <c r="G44" s="31"/>
      <c r="H44" s="31" t="n">
        <v>8</v>
      </c>
      <c r="I44" s="31"/>
      <c r="J44" s="31"/>
      <c r="K44" s="31"/>
      <c r="L44" s="31"/>
      <c r="M44" s="31"/>
      <c r="N44" s="33" t="n">
        <f aca="false">E44*F44+H44+J44+K44+L44+M44</f>
        <v>8</v>
      </c>
      <c r="O44" s="36"/>
      <c r="P44" s="36" t="n">
        <v>2</v>
      </c>
      <c r="Q44" s="31"/>
      <c r="R44" s="31"/>
      <c r="S44" s="31"/>
      <c r="T44" s="31"/>
      <c r="U44" s="31"/>
      <c r="V44" s="31"/>
      <c r="W44" s="31"/>
      <c r="X44" s="31"/>
      <c r="Y44" s="31"/>
      <c r="Z44" s="36" t="n">
        <f aca="false">P44*Q44+S44+U44+V44+W44+X44+Y44</f>
        <v>0</v>
      </c>
      <c r="AA44" s="36" t="n">
        <f aca="false">N44+Z44</f>
        <v>8</v>
      </c>
      <c r="AB44" s="74" t="s">
        <v>81</v>
      </c>
      <c r="AC44" s="36"/>
      <c r="AD44" s="36"/>
      <c r="AE44" s="36" t="n">
        <f aca="false">P44*Q44</f>
        <v>0</v>
      </c>
      <c r="AF44" s="38" t="n">
        <f aca="false">E44*F44+P44*Q44</f>
        <v>0</v>
      </c>
      <c r="AG44" s="39" t="str">
        <f aca="false">AB44</f>
        <v>Шиповских А.А.</v>
      </c>
      <c r="AH44" s="39" t="str">
        <f aca="false">C44</f>
        <v>2ОСАТ9-9 ВБ</v>
      </c>
      <c r="AI44" s="40" t="str">
        <f aca="false">B44</f>
        <v>22</v>
      </c>
      <c r="AJ44" s="39" t="str">
        <f aca="false">CONCATENATE(A44," ",D44)</f>
        <v>ВнеУр Разговоры о важном</v>
      </c>
      <c r="AK44" s="39" t="n">
        <f aca="false">E44*F44+P44*Q44+H44+J44+S44+U44</f>
        <v>8</v>
      </c>
      <c r="AL44" s="39" t="n">
        <f aca="false">L44+W44</f>
        <v>0</v>
      </c>
      <c r="AM44" s="39" t="n">
        <f aca="false">M44+X44</f>
        <v>0</v>
      </c>
      <c r="AN44" s="39" t="n">
        <f aca="false">Y44</f>
        <v>0</v>
      </c>
      <c r="AO44" s="39" t="n">
        <f aca="false">SUM(AK44:AN44)</f>
        <v>8</v>
      </c>
      <c r="AP44" s="41" t="n">
        <f aca="false">K44+V44</f>
        <v>0</v>
      </c>
    </row>
    <row r="45" s="42" customFormat="true" ht="16.5" hidden="true" customHeight="true" outlineLevel="0" collapsed="false">
      <c r="A45" s="70" t="s">
        <v>113</v>
      </c>
      <c r="B45" s="30" t="s">
        <v>45</v>
      </c>
      <c r="C45" s="31" t="s">
        <v>46</v>
      </c>
      <c r="D45" s="43" t="s">
        <v>114</v>
      </c>
      <c r="E45" s="31" t="n">
        <v>4</v>
      </c>
      <c r="F45" s="31"/>
      <c r="G45" s="31"/>
      <c r="H45" s="31" t="n">
        <v>9</v>
      </c>
      <c r="I45" s="31"/>
      <c r="J45" s="31"/>
      <c r="K45" s="31"/>
      <c r="L45" s="31"/>
      <c r="M45" s="31"/>
      <c r="N45" s="33" t="n">
        <f aca="false">E45*F45+H45+J45+K45+L45+M45</f>
        <v>9</v>
      </c>
      <c r="O45" s="36"/>
      <c r="P45" s="36" t="n">
        <v>2</v>
      </c>
      <c r="Q45" s="31"/>
      <c r="R45" s="31"/>
      <c r="S45" s="31" t="n">
        <v>18</v>
      </c>
      <c r="T45" s="31"/>
      <c r="U45" s="31"/>
      <c r="V45" s="31"/>
      <c r="W45" s="31"/>
      <c r="X45" s="31"/>
      <c r="Y45" s="31"/>
      <c r="Z45" s="36" t="n">
        <f aca="false">P45*Q45+S45+U45+V45+W45+X45+Y45</f>
        <v>18</v>
      </c>
      <c r="AA45" s="36" t="n">
        <f aca="false">N45+Z45</f>
        <v>27</v>
      </c>
      <c r="AB45" s="74" t="s">
        <v>115</v>
      </c>
      <c r="AC45" s="36"/>
      <c r="AD45" s="36"/>
      <c r="AE45" s="36" t="n">
        <f aca="false">P45*Q45</f>
        <v>0</v>
      </c>
      <c r="AF45" s="38" t="n">
        <f aca="false">E45*F45+P45*Q45</f>
        <v>0</v>
      </c>
      <c r="AG45" s="39" t="str">
        <f aca="false">AB45</f>
        <v>вак. РоВ</v>
      </c>
      <c r="AH45" s="39" t="str">
        <f aca="false">C45</f>
        <v>2ОСАТ9-9 ВБ</v>
      </c>
      <c r="AI45" s="40" t="str">
        <f aca="false">B45</f>
        <v>22</v>
      </c>
      <c r="AJ45" s="39" t="str">
        <f aca="false">CONCATENATE(A45," ",D45)</f>
        <v>ВнеУр Разговоры о важном</v>
      </c>
      <c r="AK45" s="39" t="n">
        <f aca="false">E45*F45+P45*Q45+H45+J45+S45+U45</f>
        <v>27</v>
      </c>
      <c r="AL45" s="39" t="n">
        <f aca="false">L45+W45</f>
        <v>0</v>
      </c>
      <c r="AM45" s="39" t="n">
        <f aca="false">M45+X45</f>
        <v>0</v>
      </c>
      <c r="AN45" s="39" t="n">
        <f aca="false">Y45</f>
        <v>0</v>
      </c>
      <c r="AO45" s="39" t="n">
        <f aca="false">SUM(AK45:AN45)</f>
        <v>27</v>
      </c>
      <c r="AP45" s="41" t="n">
        <f aca="false">K45+V45</f>
        <v>0</v>
      </c>
    </row>
    <row r="46" s="42" customFormat="true" ht="16.5" hidden="true" customHeight="true" outlineLevel="0" collapsed="false">
      <c r="A46" s="63" t="s">
        <v>52</v>
      </c>
      <c r="B46" s="30" t="s">
        <v>116</v>
      </c>
      <c r="C46" s="31" t="s">
        <v>117</v>
      </c>
      <c r="D46" s="64" t="s">
        <v>55</v>
      </c>
      <c r="E46" s="31" t="n">
        <v>12</v>
      </c>
      <c r="F46" s="31" t="n">
        <v>2</v>
      </c>
      <c r="G46" s="31"/>
      <c r="H46" s="31"/>
      <c r="I46" s="31"/>
      <c r="J46" s="31"/>
      <c r="K46" s="31"/>
      <c r="L46" s="31"/>
      <c r="M46" s="31"/>
      <c r="N46" s="33" t="n">
        <f aca="false">E46*F46+H46+J46+K46+L46+M46</f>
        <v>24</v>
      </c>
      <c r="O46" s="36"/>
      <c r="P46" s="36" t="n">
        <v>17</v>
      </c>
      <c r="Q46" s="31" t="n">
        <v>2</v>
      </c>
      <c r="R46" s="31"/>
      <c r="S46" s="31"/>
      <c r="T46" s="31"/>
      <c r="U46" s="31"/>
      <c r="V46" s="31"/>
      <c r="W46" s="31"/>
      <c r="X46" s="31"/>
      <c r="Y46" s="31"/>
      <c r="Z46" s="36" t="n">
        <f aca="false">P46*Q46+S46+U46+V46+W46+X46+Y46</f>
        <v>34</v>
      </c>
      <c r="AA46" s="36" t="n">
        <f aca="false">N46+Z46</f>
        <v>58</v>
      </c>
      <c r="AB46" s="47" t="s">
        <v>118</v>
      </c>
      <c r="AC46" s="36"/>
      <c r="AD46" s="36"/>
      <c r="AE46" s="36" t="n">
        <f aca="false">P46*Q46</f>
        <v>34</v>
      </c>
      <c r="AF46" s="38" t="n">
        <f aca="false">E46*F46+P46*Q46</f>
        <v>58</v>
      </c>
      <c r="AG46" s="39" t="str">
        <f aca="false">AB46</f>
        <v>Семигин К.С.</v>
      </c>
      <c r="AH46" s="39" t="str">
        <f aca="false">C46</f>
        <v>3ОСАТ9-7а ВБ</v>
      </c>
      <c r="AI46" s="40" t="str">
        <f aca="false">B46</f>
        <v>11</v>
      </c>
      <c r="AJ46" s="39" t="str">
        <f aca="false">CONCATENATE(A46," ",D46)</f>
        <v>ОГСЭ.03 Иностранный язык в профессиональной деятельности</v>
      </c>
      <c r="AK46" s="39" t="n">
        <f aca="false">E46*F46+P46*Q46+H46+J46+S46+U46</f>
        <v>58</v>
      </c>
      <c r="AL46" s="39" t="n">
        <f aca="false">L46+W46</f>
        <v>0</v>
      </c>
      <c r="AM46" s="39" t="n">
        <f aca="false">M46+X46</f>
        <v>0</v>
      </c>
      <c r="AN46" s="39" t="n">
        <f aca="false">Y46</f>
        <v>0</v>
      </c>
      <c r="AO46" s="39" t="n">
        <f aca="false">SUM(AK46:AN46)</f>
        <v>58</v>
      </c>
      <c r="AP46" s="41" t="n">
        <f aca="false">K46+V46</f>
        <v>0</v>
      </c>
    </row>
    <row r="47" s="42" customFormat="true" ht="16.5" hidden="true" customHeight="true" outlineLevel="0" collapsed="false">
      <c r="A47" s="63" t="s">
        <v>52</v>
      </c>
      <c r="B47" s="30" t="s">
        <v>119</v>
      </c>
      <c r="C47" s="31" t="s">
        <v>120</v>
      </c>
      <c r="D47" s="64" t="s">
        <v>55</v>
      </c>
      <c r="E47" s="31" t="n">
        <v>12</v>
      </c>
      <c r="F47" s="31" t="n">
        <v>2</v>
      </c>
      <c r="G47" s="31"/>
      <c r="H47" s="31"/>
      <c r="I47" s="31"/>
      <c r="J47" s="31"/>
      <c r="K47" s="31"/>
      <c r="L47" s="31"/>
      <c r="M47" s="31"/>
      <c r="N47" s="33" t="n">
        <f aca="false">E47*F47+H47+J47+K47+L47+M47</f>
        <v>24</v>
      </c>
      <c r="O47" s="36"/>
      <c r="P47" s="36" t="n">
        <v>17</v>
      </c>
      <c r="Q47" s="31" t="n">
        <v>2</v>
      </c>
      <c r="R47" s="31"/>
      <c r="S47" s="31"/>
      <c r="T47" s="31"/>
      <c r="U47" s="31"/>
      <c r="V47" s="31"/>
      <c r="W47" s="31"/>
      <c r="X47" s="31"/>
      <c r="Y47" s="31"/>
      <c r="Z47" s="36" t="n">
        <f aca="false">P47*Q47+S47+U47+V47+W47+X47+Y47</f>
        <v>34</v>
      </c>
      <c r="AA47" s="36" t="n">
        <f aca="false">N47+Z47</f>
        <v>58</v>
      </c>
      <c r="AB47" s="47" t="s">
        <v>121</v>
      </c>
      <c r="AC47" s="36"/>
      <c r="AD47" s="36"/>
      <c r="AE47" s="36" t="n">
        <f aca="false">P47*Q47</f>
        <v>34</v>
      </c>
      <c r="AF47" s="38" t="n">
        <f aca="false">E47*F47+P47*Q47</f>
        <v>58</v>
      </c>
      <c r="AG47" s="39" t="str">
        <f aca="false">AB47</f>
        <v>Рогозина О.Н.</v>
      </c>
      <c r="AH47" s="39" t="str">
        <f aca="false">C47</f>
        <v>3ОСАТ9-7б ВБ</v>
      </c>
      <c r="AI47" s="40" t="str">
        <f aca="false">B47</f>
        <v>9</v>
      </c>
      <c r="AJ47" s="39" t="str">
        <f aca="false">CONCATENATE(A47," ",D47)</f>
        <v>ОГСЭ.03 Иностранный язык в профессиональной деятельности</v>
      </c>
      <c r="AK47" s="39" t="n">
        <f aca="false">E47*F47+P47*Q47+H47+J47+S47+U47</f>
        <v>58</v>
      </c>
      <c r="AL47" s="39" t="n">
        <f aca="false">L47+W47</f>
        <v>0</v>
      </c>
      <c r="AM47" s="39" t="n">
        <f aca="false">M47+X47</f>
        <v>0</v>
      </c>
      <c r="AN47" s="39" t="n">
        <f aca="false">Y47</f>
        <v>0</v>
      </c>
      <c r="AO47" s="39" t="n">
        <f aca="false">SUM(AK47:AN47)</f>
        <v>58</v>
      </c>
      <c r="AP47" s="41" t="n">
        <f aca="false">K47+V47</f>
        <v>0</v>
      </c>
    </row>
    <row r="48" s="42" customFormat="true" ht="16.5" hidden="true" customHeight="true" outlineLevel="0" collapsed="false">
      <c r="A48" s="63" t="s">
        <v>60</v>
      </c>
      <c r="B48" s="30" t="s">
        <v>122</v>
      </c>
      <c r="C48" s="31" t="s">
        <v>123</v>
      </c>
      <c r="D48" s="64" t="s">
        <v>61</v>
      </c>
      <c r="E48" s="31" t="n">
        <v>12</v>
      </c>
      <c r="F48" s="31" t="n">
        <v>2</v>
      </c>
      <c r="G48" s="31"/>
      <c r="H48" s="31"/>
      <c r="I48" s="31"/>
      <c r="J48" s="31"/>
      <c r="K48" s="31"/>
      <c r="L48" s="31"/>
      <c r="M48" s="31"/>
      <c r="N48" s="33" t="n">
        <f aca="false">E48*F48+H48+J48+K48+L48+M48</f>
        <v>24</v>
      </c>
      <c r="O48" s="36"/>
      <c r="P48" s="36" t="n">
        <v>17</v>
      </c>
      <c r="Q48" s="31" t="n">
        <v>2</v>
      </c>
      <c r="R48" s="31"/>
      <c r="S48" s="31"/>
      <c r="T48" s="31"/>
      <c r="U48" s="31"/>
      <c r="V48" s="31"/>
      <c r="W48" s="31"/>
      <c r="X48" s="31"/>
      <c r="Y48" s="31"/>
      <c r="Z48" s="36" t="n">
        <f aca="false">P48*Q48+S48+U48+V48+W48+X48+Y48</f>
        <v>34</v>
      </c>
      <c r="AA48" s="36" t="n">
        <f aca="false">N48+Z48</f>
        <v>58</v>
      </c>
      <c r="AB48" s="47" t="s">
        <v>62</v>
      </c>
      <c r="AC48" s="36"/>
      <c r="AD48" s="36"/>
      <c r="AE48" s="36" t="n">
        <f aca="false">P48*Q48</f>
        <v>34</v>
      </c>
      <c r="AF48" s="38" t="n">
        <f aca="false">E48*F48+P48*Q48</f>
        <v>58</v>
      </c>
      <c r="AG48" s="39" t="str">
        <f aca="false">AB48</f>
        <v>Рябцев Ю.В.</v>
      </c>
      <c r="AH48" s="39" t="str">
        <f aca="false">C48</f>
        <v>3ОСАТ9-7 ВБ</v>
      </c>
      <c r="AI48" s="40" t="str">
        <f aca="false">B48</f>
        <v>20</v>
      </c>
      <c r="AJ48" s="39" t="str">
        <f aca="false">CONCATENATE(A48," ",D48)</f>
        <v>ОГСЭ.04 Физическая культура</v>
      </c>
      <c r="AK48" s="39" t="n">
        <f aca="false">E48*F48+P48*Q48+H48+J48+S48+U48</f>
        <v>58</v>
      </c>
      <c r="AL48" s="39" t="n">
        <f aca="false">L48+W48</f>
        <v>0</v>
      </c>
      <c r="AM48" s="39" t="n">
        <f aca="false">M48+X48</f>
        <v>0</v>
      </c>
      <c r="AN48" s="39" t="n">
        <f aca="false">Y48</f>
        <v>0</v>
      </c>
      <c r="AO48" s="39" t="n">
        <f aca="false">SUM(AK48:AN48)</f>
        <v>58</v>
      </c>
      <c r="AP48" s="41" t="n">
        <f aca="false">K48+V48</f>
        <v>0</v>
      </c>
    </row>
    <row r="49" s="42" customFormat="true" ht="16.5" hidden="true" customHeight="true" outlineLevel="0" collapsed="false">
      <c r="A49" s="49" t="s">
        <v>124</v>
      </c>
      <c r="B49" s="30" t="s">
        <v>122</v>
      </c>
      <c r="C49" s="31" t="s">
        <v>123</v>
      </c>
      <c r="D49" s="64" t="s">
        <v>125</v>
      </c>
      <c r="E49" s="31" t="n">
        <v>12</v>
      </c>
      <c r="F49" s="31" t="n">
        <v>5</v>
      </c>
      <c r="G49" s="31" t="n">
        <v>30</v>
      </c>
      <c r="H49" s="31" t="n">
        <v>-30</v>
      </c>
      <c r="I49" s="31"/>
      <c r="J49" s="31"/>
      <c r="K49" s="31"/>
      <c r="L49" s="31"/>
      <c r="M49" s="31"/>
      <c r="N49" s="33" t="n">
        <f aca="false">E49*F49+H49+J49+K49+L49+M49</f>
        <v>30</v>
      </c>
      <c r="O49" s="36"/>
      <c r="P49" s="36" t="n">
        <v>17</v>
      </c>
      <c r="Q49" s="31"/>
      <c r="R49" s="31"/>
      <c r="S49" s="31"/>
      <c r="T49" s="31"/>
      <c r="U49" s="31"/>
      <c r="V49" s="31"/>
      <c r="W49" s="31"/>
      <c r="X49" s="31"/>
      <c r="Y49" s="31"/>
      <c r="Z49" s="36" t="n">
        <f aca="false">P49*Q49+S49+U49+V49+W49+X49+Y49</f>
        <v>0</v>
      </c>
      <c r="AA49" s="36" t="n">
        <f aca="false">N49+Z49</f>
        <v>30</v>
      </c>
      <c r="AB49" s="36" t="s">
        <v>126</v>
      </c>
      <c r="AC49" s="36"/>
      <c r="AD49" s="36"/>
      <c r="AE49" s="36" t="n">
        <f aca="false">P49*Q49</f>
        <v>0</v>
      </c>
      <c r="AF49" s="38" t="n">
        <f aca="false">E49*F49+P49*Q49</f>
        <v>60</v>
      </c>
      <c r="AG49" s="39" t="str">
        <f aca="false">AB49</f>
        <v>Шишкин В.С.</v>
      </c>
      <c r="AH49" s="39" t="str">
        <f aca="false">C49</f>
        <v>3ОСАТ9-7 ВБ</v>
      </c>
      <c r="AI49" s="40" t="str">
        <f aca="false">B49</f>
        <v>20</v>
      </c>
      <c r="AJ49" s="39" t="str">
        <f aca="false">CONCATENATE(A49," ",D49)</f>
        <v>ЕН.04 Компьютерное моделирование</v>
      </c>
      <c r="AK49" s="39" t="n">
        <f aca="false">E49*F49+P49*Q49+H49+J49+S49+U49</f>
        <v>30</v>
      </c>
      <c r="AL49" s="39" t="n">
        <f aca="false">L49+W49</f>
        <v>0</v>
      </c>
      <c r="AM49" s="39" t="n">
        <f aca="false">M49+X49</f>
        <v>0</v>
      </c>
      <c r="AN49" s="39" t="n">
        <f aca="false">Y49</f>
        <v>0</v>
      </c>
      <c r="AO49" s="39" t="n">
        <f aca="false">SUM(AK49:AN49)</f>
        <v>30</v>
      </c>
      <c r="AP49" s="41" t="n">
        <f aca="false">K49+V49</f>
        <v>0</v>
      </c>
    </row>
    <row r="50" s="42" customFormat="true" ht="16.5" hidden="true" customHeight="true" outlineLevel="0" collapsed="false">
      <c r="A50" s="49" t="s">
        <v>124</v>
      </c>
      <c r="B50" s="30" t="s">
        <v>116</v>
      </c>
      <c r="C50" s="31" t="s">
        <v>117</v>
      </c>
      <c r="D50" s="64" t="s">
        <v>125</v>
      </c>
      <c r="E50" s="31" t="n">
        <v>12</v>
      </c>
      <c r="F50" s="31"/>
      <c r="G50" s="31"/>
      <c r="H50" s="31" t="n">
        <v>30</v>
      </c>
      <c r="I50" s="31"/>
      <c r="J50" s="31"/>
      <c r="K50" s="31"/>
      <c r="L50" s="31"/>
      <c r="M50" s="31"/>
      <c r="N50" s="33" t="n">
        <f aca="false">E50*F50+H50+J50+K50+L50+M50</f>
        <v>30</v>
      </c>
      <c r="O50" s="36"/>
      <c r="P50" s="36" t="n">
        <v>17</v>
      </c>
      <c r="Q50" s="31"/>
      <c r="R50" s="31"/>
      <c r="S50" s="31"/>
      <c r="T50" s="31"/>
      <c r="U50" s="31"/>
      <c r="V50" s="31"/>
      <c r="W50" s="31"/>
      <c r="X50" s="31"/>
      <c r="Y50" s="31"/>
      <c r="Z50" s="36" t="n">
        <f aca="false">P50*Q50+S50+U50+V50+W50+X50+Y50</f>
        <v>0</v>
      </c>
      <c r="AA50" s="36" t="n">
        <f aca="false">N50+Z50</f>
        <v>30</v>
      </c>
      <c r="AB50" s="36" t="s">
        <v>126</v>
      </c>
      <c r="AC50" s="36"/>
      <c r="AD50" s="36"/>
      <c r="AE50" s="36" t="n">
        <f aca="false">P50*Q50</f>
        <v>0</v>
      </c>
      <c r="AF50" s="38" t="n">
        <f aca="false">E50*F50+P50*Q50</f>
        <v>0</v>
      </c>
      <c r="AG50" s="39" t="str">
        <f aca="false">AB50</f>
        <v>Шишкин В.С.</v>
      </c>
      <c r="AH50" s="39" t="str">
        <f aca="false">C50</f>
        <v>3ОСАТ9-7а ВБ</v>
      </c>
      <c r="AI50" s="40" t="str">
        <f aca="false">B50</f>
        <v>11</v>
      </c>
      <c r="AJ50" s="39" t="str">
        <f aca="false">CONCATENATE(A50," ",D50)</f>
        <v>ЕН.04 Компьютерное моделирование</v>
      </c>
      <c r="AK50" s="39" t="n">
        <f aca="false">E50*F50+P50*Q50+H50+J50+S50+U50</f>
        <v>30</v>
      </c>
      <c r="AL50" s="39" t="n">
        <f aca="false">L50+W50</f>
        <v>0</v>
      </c>
      <c r="AM50" s="39" t="n">
        <f aca="false">M50+X50</f>
        <v>0</v>
      </c>
      <c r="AN50" s="39" t="n">
        <f aca="false">Y50</f>
        <v>0</v>
      </c>
      <c r="AO50" s="39" t="n">
        <f aca="false">SUM(AK50:AN50)</f>
        <v>30</v>
      </c>
      <c r="AP50" s="41" t="n">
        <f aca="false">K50+V50</f>
        <v>0</v>
      </c>
    </row>
    <row r="51" s="42" customFormat="true" ht="16.5" hidden="true" customHeight="true" outlineLevel="0" collapsed="false">
      <c r="A51" s="49" t="s">
        <v>124</v>
      </c>
      <c r="B51" s="30" t="s">
        <v>119</v>
      </c>
      <c r="C51" s="31" t="s">
        <v>120</v>
      </c>
      <c r="D51" s="64" t="s">
        <v>125</v>
      </c>
      <c r="E51" s="31" t="n">
        <v>12</v>
      </c>
      <c r="F51" s="31"/>
      <c r="G51" s="31"/>
      <c r="H51" s="31" t="n">
        <v>30</v>
      </c>
      <c r="I51" s="31"/>
      <c r="J51" s="31"/>
      <c r="K51" s="31"/>
      <c r="L51" s="31"/>
      <c r="M51" s="31"/>
      <c r="N51" s="33" t="n">
        <f aca="false">E51*F51+H51+J51+K51+L51+M51</f>
        <v>30</v>
      </c>
      <c r="O51" s="36"/>
      <c r="P51" s="36" t="n">
        <v>17</v>
      </c>
      <c r="Q51" s="31"/>
      <c r="R51" s="31"/>
      <c r="S51" s="31"/>
      <c r="T51" s="31"/>
      <c r="U51" s="31"/>
      <c r="V51" s="31"/>
      <c r="W51" s="31"/>
      <c r="X51" s="31"/>
      <c r="Y51" s="31"/>
      <c r="Z51" s="36" t="n">
        <f aca="false">P51*Q51+S51+U51+V51+W51+X51+Y51</f>
        <v>0</v>
      </c>
      <c r="AA51" s="36" t="n">
        <f aca="false">N51+Z51</f>
        <v>30</v>
      </c>
      <c r="AB51" s="47" t="s">
        <v>69</v>
      </c>
      <c r="AC51" s="36"/>
      <c r="AD51" s="36"/>
      <c r="AE51" s="36" t="n">
        <f aca="false">P51*Q51</f>
        <v>0</v>
      </c>
      <c r="AF51" s="38" t="n">
        <f aca="false">E51*F51+P51*Q51</f>
        <v>0</v>
      </c>
      <c r="AG51" s="39" t="str">
        <f aca="false">AB51</f>
        <v>вак. 2 п/гр</v>
      </c>
      <c r="AH51" s="39" t="str">
        <f aca="false">C51</f>
        <v>3ОСАТ9-7б ВБ</v>
      </c>
      <c r="AI51" s="40" t="str">
        <f aca="false">B51</f>
        <v>9</v>
      </c>
      <c r="AJ51" s="39" t="str">
        <f aca="false">CONCATENATE(A51," ",D51)</f>
        <v>ЕН.04 Компьютерное моделирование</v>
      </c>
      <c r="AK51" s="39" t="n">
        <f aca="false">E51*F51+P51*Q51+H51+J51+S51+U51</f>
        <v>30</v>
      </c>
      <c r="AL51" s="39" t="n">
        <f aca="false">L51+W51</f>
        <v>0</v>
      </c>
      <c r="AM51" s="39" t="n">
        <f aca="false">M51+X51</f>
        <v>0</v>
      </c>
      <c r="AN51" s="39" t="n">
        <f aca="false">Y51</f>
        <v>0</v>
      </c>
      <c r="AO51" s="39" t="n">
        <f aca="false">SUM(AK51:AN51)</f>
        <v>30</v>
      </c>
      <c r="AP51" s="41" t="n">
        <f aca="false">K51+V51</f>
        <v>0</v>
      </c>
    </row>
    <row r="52" s="42" customFormat="true" ht="16.5" hidden="true" customHeight="true" outlineLevel="0" collapsed="false">
      <c r="A52" s="63" t="s">
        <v>127</v>
      </c>
      <c r="B52" s="30" t="s">
        <v>122</v>
      </c>
      <c r="C52" s="31" t="s">
        <v>123</v>
      </c>
      <c r="D52" s="64" t="s">
        <v>128</v>
      </c>
      <c r="E52" s="31" t="n">
        <v>12</v>
      </c>
      <c r="F52" s="31" t="n">
        <v>7</v>
      </c>
      <c r="G52" s="31" t="n">
        <v>44</v>
      </c>
      <c r="H52" s="31"/>
      <c r="I52" s="31" t="n">
        <v>44</v>
      </c>
      <c r="J52" s="31"/>
      <c r="K52" s="31"/>
      <c r="L52" s="31" t="n">
        <v>4</v>
      </c>
      <c r="M52" s="31"/>
      <c r="N52" s="33" t="n">
        <f aca="false">E52*F52+H52+J52+K52+L52+M52</f>
        <v>88</v>
      </c>
      <c r="O52" s="36"/>
      <c r="P52" s="36" t="n">
        <v>17</v>
      </c>
      <c r="Q52" s="31"/>
      <c r="R52" s="31"/>
      <c r="S52" s="31"/>
      <c r="T52" s="31"/>
      <c r="U52" s="31"/>
      <c r="V52" s="31"/>
      <c r="W52" s="31"/>
      <c r="X52" s="31"/>
      <c r="Y52" s="31"/>
      <c r="Z52" s="36" t="n">
        <f aca="false">P52*Q52+S52+U52+V52+W52+X52+Y52</f>
        <v>0</v>
      </c>
      <c r="AA52" s="36" t="n">
        <f aca="false">N52+Z52</f>
        <v>88</v>
      </c>
      <c r="AB52" s="47" t="s">
        <v>87</v>
      </c>
      <c r="AC52" s="36"/>
      <c r="AD52" s="36"/>
      <c r="AE52" s="36" t="n">
        <f aca="false">P52*Q52</f>
        <v>0</v>
      </c>
      <c r="AF52" s="38" t="n">
        <f aca="false">E52*F52+P52*Q52</f>
        <v>84</v>
      </c>
      <c r="AG52" s="39" t="str">
        <f aca="false">AB52</f>
        <v>Галкина М.В.</v>
      </c>
      <c r="AH52" s="39" t="str">
        <f aca="false">C52</f>
        <v>3ОСАТ9-7 ВБ</v>
      </c>
      <c r="AI52" s="40" t="str">
        <f aca="false">B52</f>
        <v>20</v>
      </c>
      <c r="AJ52" s="39" t="str">
        <f aca="false">CONCATENATE(A52," ",D52)</f>
        <v>ОП.09 Техническая  механика</v>
      </c>
      <c r="AK52" s="39" t="n">
        <f aca="false">E52*F52+P52*Q52+H52+J52+S52+U52</f>
        <v>84</v>
      </c>
      <c r="AL52" s="39" t="n">
        <f aca="false">L52+W52</f>
        <v>4</v>
      </c>
      <c r="AM52" s="39" t="n">
        <f aca="false">M52+X52</f>
        <v>0</v>
      </c>
      <c r="AN52" s="39" t="n">
        <f aca="false">Y52</f>
        <v>0</v>
      </c>
      <c r="AO52" s="39" t="n">
        <f aca="false">SUM(AK52:AN52)</f>
        <v>88</v>
      </c>
      <c r="AP52" s="41" t="n">
        <f aca="false">K52+V52</f>
        <v>0</v>
      </c>
    </row>
    <row r="53" s="42" customFormat="true" ht="16.5" hidden="true" customHeight="true" outlineLevel="0" collapsed="false">
      <c r="A53" s="63" t="s">
        <v>129</v>
      </c>
      <c r="B53" s="30" t="s">
        <v>122</v>
      </c>
      <c r="C53" s="31" t="s">
        <v>123</v>
      </c>
      <c r="D53" s="64" t="s">
        <v>130</v>
      </c>
      <c r="E53" s="31" t="n">
        <v>12</v>
      </c>
      <c r="F53" s="31" t="n">
        <v>4</v>
      </c>
      <c r="G53" s="31" t="n">
        <v>18</v>
      </c>
      <c r="H53" s="31"/>
      <c r="I53" s="31" t="n">
        <v>18</v>
      </c>
      <c r="J53" s="31"/>
      <c r="K53" s="31"/>
      <c r="L53" s="31" t="n">
        <v>4</v>
      </c>
      <c r="M53" s="31"/>
      <c r="N53" s="33" t="n">
        <f aca="false">E53*F53+H53+J53+K53+L53+M53</f>
        <v>52</v>
      </c>
      <c r="O53" s="36"/>
      <c r="P53" s="36" t="n">
        <v>17</v>
      </c>
      <c r="Q53" s="31"/>
      <c r="R53" s="31"/>
      <c r="S53" s="31"/>
      <c r="T53" s="31"/>
      <c r="U53" s="31"/>
      <c r="V53" s="31"/>
      <c r="W53" s="31"/>
      <c r="X53" s="31"/>
      <c r="Y53" s="31"/>
      <c r="Z53" s="36" t="n">
        <f aca="false">P53*Q53+S53+U53+V53+W53+X53+Y53</f>
        <v>0</v>
      </c>
      <c r="AA53" s="36" t="n">
        <f aca="false">N53+Z53</f>
        <v>52</v>
      </c>
      <c r="AB53" s="47" t="s">
        <v>106</v>
      </c>
      <c r="AC53" s="36"/>
      <c r="AD53" s="36"/>
      <c r="AE53" s="36" t="n">
        <f aca="false">P53*Q53</f>
        <v>0</v>
      </c>
      <c r="AF53" s="38" t="n">
        <f aca="false">E53*F53+P53*Q53</f>
        <v>48</v>
      </c>
      <c r="AG53" s="39" t="str">
        <f aca="false">AB53</f>
        <v>Ванин В.А.</v>
      </c>
      <c r="AH53" s="39" t="str">
        <f aca="false">C53</f>
        <v>3ОСАТ9-7 ВБ</v>
      </c>
      <c r="AI53" s="40" t="str">
        <f aca="false">B53</f>
        <v>20</v>
      </c>
      <c r="AJ53" s="39" t="str">
        <f aca="false">CONCATENATE(A53," ",D53)</f>
        <v>ОП.11 САПР технологических процессов и информационные технологии в профессиональной деятельности</v>
      </c>
      <c r="AK53" s="39" t="n">
        <f aca="false">E53*F53+P53*Q53+H53+J53+S53+U53</f>
        <v>48</v>
      </c>
      <c r="AL53" s="39" t="n">
        <f aca="false">L53+W53</f>
        <v>4</v>
      </c>
      <c r="AM53" s="39" t="n">
        <f aca="false">M53+X53</f>
        <v>0</v>
      </c>
      <c r="AN53" s="39" t="n">
        <f aca="false">Y53</f>
        <v>0</v>
      </c>
      <c r="AO53" s="39" t="n">
        <f aca="false">SUM(AK53:AN53)</f>
        <v>52</v>
      </c>
      <c r="AP53" s="41" t="n">
        <f aca="false">K53+V53</f>
        <v>0</v>
      </c>
    </row>
    <row r="54" s="42" customFormat="true" ht="16.5" hidden="true" customHeight="true" outlineLevel="0" collapsed="false">
      <c r="A54" s="63" t="s">
        <v>131</v>
      </c>
      <c r="B54" s="30" t="s">
        <v>122</v>
      </c>
      <c r="C54" s="31" t="s">
        <v>123</v>
      </c>
      <c r="D54" s="64" t="s">
        <v>132</v>
      </c>
      <c r="E54" s="31" t="n">
        <v>12</v>
      </c>
      <c r="F54" s="31" t="n">
        <v>2</v>
      </c>
      <c r="G54" s="31" t="n">
        <v>48</v>
      </c>
      <c r="H54" s="31"/>
      <c r="I54" s="31" t="n">
        <v>48</v>
      </c>
      <c r="J54" s="31"/>
      <c r="K54" s="31"/>
      <c r="L54" s="31"/>
      <c r="M54" s="31"/>
      <c r="N54" s="33" t="n">
        <f aca="false">E54*F54+H54+J54+K54+L54+M54</f>
        <v>24</v>
      </c>
      <c r="O54" s="36"/>
      <c r="P54" s="36" t="n">
        <v>17</v>
      </c>
      <c r="Q54" s="31" t="n">
        <v>3</v>
      </c>
      <c r="R54" s="31"/>
      <c r="S54" s="31"/>
      <c r="T54" s="31"/>
      <c r="U54" s="31"/>
      <c r="V54" s="31"/>
      <c r="W54" s="31"/>
      <c r="X54" s="31"/>
      <c r="Y54" s="31"/>
      <c r="Z54" s="36" t="n">
        <f aca="false">P54*Q54+S54+U54+V54+W54+X54+Y54</f>
        <v>51</v>
      </c>
      <c r="AA54" s="36" t="n">
        <f aca="false">N54+Z54</f>
        <v>75</v>
      </c>
      <c r="AB54" s="54" t="s">
        <v>81</v>
      </c>
      <c r="AC54" s="36"/>
      <c r="AD54" s="36"/>
      <c r="AE54" s="36" t="n">
        <f aca="false">P54*Q54</f>
        <v>51</v>
      </c>
      <c r="AF54" s="38" t="n">
        <f aca="false">E54*F54+P54*Q54</f>
        <v>75</v>
      </c>
      <c r="AG54" s="39" t="str">
        <f aca="false">AB54</f>
        <v>Шиповских А.А.</v>
      </c>
      <c r="AH54" s="39" t="str">
        <f aca="false">C54</f>
        <v>3ОСАТ9-7 ВБ</v>
      </c>
      <c r="AI54" s="40" t="str">
        <f aca="false">B54</f>
        <v>20</v>
      </c>
      <c r="AJ54" s="39" t="str">
        <f aca="false">CONCATENATE(A54," ",D54)</f>
        <v>ОП.15 Безопасность жизнедеятельности</v>
      </c>
      <c r="AK54" s="39" t="n">
        <f aca="false">E54*F54+P54*Q54+H54+J54+S54+U54</f>
        <v>75</v>
      </c>
      <c r="AL54" s="39" t="n">
        <f aca="false">L54+W54</f>
        <v>0</v>
      </c>
      <c r="AM54" s="39" t="n">
        <f aca="false">M54+X54</f>
        <v>0</v>
      </c>
      <c r="AN54" s="39" t="n">
        <f aca="false">Y54</f>
        <v>0</v>
      </c>
      <c r="AO54" s="39" t="n">
        <f aca="false">SUM(AK54:AN54)</f>
        <v>75</v>
      </c>
      <c r="AP54" s="41" t="n">
        <f aca="false">K54+V54</f>
        <v>0</v>
      </c>
    </row>
    <row r="55" s="42" customFormat="true" ht="16.5" hidden="true" customHeight="true" outlineLevel="0" collapsed="false">
      <c r="A55" s="63" t="s">
        <v>100</v>
      </c>
      <c r="B55" s="30" t="s">
        <v>122</v>
      </c>
      <c r="C55" s="31" t="s">
        <v>123</v>
      </c>
      <c r="D55" s="64" t="s">
        <v>101</v>
      </c>
      <c r="E55" s="31" t="n">
        <v>12</v>
      </c>
      <c r="F55" s="31" t="n">
        <v>4</v>
      </c>
      <c r="G55" s="31" t="n">
        <v>20</v>
      </c>
      <c r="H55" s="31"/>
      <c r="I55" s="31" t="n">
        <v>20</v>
      </c>
      <c r="J55" s="31"/>
      <c r="K55" s="31"/>
      <c r="L55" s="31" t="n">
        <v>4</v>
      </c>
      <c r="M55" s="31" t="n">
        <v>8</v>
      </c>
      <c r="N55" s="33" t="n">
        <f aca="false">E55*F55+H55+J55+K55+L55+M55</f>
        <v>60</v>
      </c>
      <c r="O55" s="36"/>
      <c r="P55" s="36" t="n">
        <v>17</v>
      </c>
      <c r="Q55" s="31"/>
      <c r="R55" s="31"/>
      <c r="S55" s="31"/>
      <c r="T55" s="31"/>
      <c r="U55" s="31"/>
      <c r="V55" s="31"/>
      <c r="W55" s="31"/>
      <c r="X55" s="31"/>
      <c r="Y55" s="31"/>
      <c r="Z55" s="36" t="n">
        <f aca="false">P55*Q55+S55+U55+V55+W55+X55+Y55</f>
        <v>0</v>
      </c>
      <c r="AA55" s="36" t="n">
        <f aca="false">N55+Z55</f>
        <v>60</v>
      </c>
      <c r="AB55" s="47" t="s">
        <v>102</v>
      </c>
      <c r="AC55" s="36" t="s">
        <v>133</v>
      </c>
      <c r="AD55" s="36"/>
      <c r="AE55" s="36" t="n">
        <f aca="false">P55*Q55</f>
        <v>0</v>
      </c>
      <c r="AF55" s="38" t="n">
        <f aca="false">E55*F55+P55*Q55</f>
        <v>48</v>
      </c>
      <c r="AG55" s="39" t="str">
        <f aca="false">AB55</f>
        <v>Желтиков В.К.</v>
      </c>
      <c r="AH55" s="39" t="str">
        <f aca="false">C55</f>
        <v>3ОСАТ9-7 ВБ</v>
      </c>
      <c r="AI55" s="40" t="str">
        <f aca="false">B55</f>
        <v>20</v>
      </c>
      <c r="AJ55" s="39" t="str">
        <f aca="false">CONCATENATE(A55," ",D55)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55" s="39" t="n">
        <f aca="false">E55*F55+P55*Q55+H55+J55+S55+U55</f>
        <v>48</v>
      </c>
      <c r="AL55" s="39" t="n">
        <f aca="false">L55+W55</f>
        <v>4</v>
      </c>
      <c r="AM55" s="39" t="n">
        <f aca="false">M55+X55</f>
        <v>8</v>
      </c>
      <c r="AN55" s="39" t="n">
        <f aca="false">Y55</f>
        <v>0</v>
      </c>
      <c r="AO55" s="39" t="n">
        <f aca="false">SUM(AK55:AN55)</f>
        <v>60</v>
      </c>
      <c r="AP55" s="41" t="n">
        <f aca="false">K55+V55</f>
        <v>0</v>
      </c>
    </row>
    <row r="56" s="42" customFormat="true" ht="16.5" hidden="true" customHeight="true" outlineLevel="0" collapsed="false">
      <c r="A56" s="63" t="s">
        <v>104</v>
      </c>
      <c r="B56" s="30" t="s">
        <v>122</v>
      </c>
      <c r="C56" s="31" t="s">
        <v>123</v>
      </c>
      <c r="D56" s="64" t="s">
        <v>105</v>
      </c>
      <c r="E56" s="31" t="n">
        <v>12</v>
      </c>
      <c r="F56" s="31" t="n">
        <v>5</v>
      </c>
      <c r="G56" s="31" t="n">
        <v>40</v>
      </c>
      <c r="H56" s="31" t="n">
        <v>-20</v>
      </c>
      <c r="I56" s="31"/>
      <c r="J56" s="31" t="n">
        <v>-30</v>
      </c>
      <c r="K56" s="31" t="n">
        <v>20</v>
      </c>
      <c r="L56" s="31" t="n">
        <v>4</v>
      </c>
      <c r="M56" s="31" t="n">
        <v>8</v>
      </c>
      <c r="N56" s="33" t="n">
        <f aca="false">E56*F56+H56+J56+K56+L56+M56</f>
        <v>42</v>
      </c>
      <c r="O56" s="36"/>
      <c r="P56" s="36" t="n">
        <v>17</v>
      </c>
      <c r="Q56" s="31"/>
      <c r="R56" s="31"/>
      <c r="S56" s="31"/>
      <c r="T56" s="31"/>
      <c r="U56" s="31"/>
      <c r="V56" s="31"/>
      <c r="W56" s="31"/>
      <c r="X56" s="31"/>
      <c r="Y56" s="31"/>
      <c r="Z56" s="36" t="n">
        <f aca="false">P56*Q56+S56+U56+V56+W56+X56+Y56</f>
        <v>0</v>
      </c>
      <c r="AA56" s="36" t="n">
        <f aca="false">N56+Z56</f>
        <v>42</v>
      </c>
      <c r="AB56" s="47" t="s">
        <v>106</v>
      </c>
      <c r="AC56" s="36" t="s">
        <v>134</v>
      </c>
      <c r="AD56" s="36"/>
      <c r="AE56" s="36" t="n">
        <f aca="false">P56*Q56</f>
        <v>0</v>
      </c>
      <c r="AF56" s="38" t="n">
        <f aca="false">E56*F56+P56*Q56</f>
        <v>60</v>
      </c>
      <c r="AG56" s="39" t="str">
        <f aca="false">AB56</f>
        <v>Ванин В.А.</v>
      </c>
      <c r="AH56" s="39" t="str">
        <f aca="false">C56</f>
        <v>3ОСАТ9-7 ВБ</v>
      </c>
      <c r="AI56" s="40" t="str">
        <f aca="false">B56</f>
        <v>20</v>
      </c>
      <c r="AJ56" s="39" t="str">
        <f aca="false">CONCATENATE(A56," ",D56)</f>
        <v>МДК.01.02 Тестирование разработанной модели элементов систем автоматизации с формированием пакета технической документации</v>
      </c>
      <c r="AK56" s="39" t="n">
        <f aca="false">E56*F56+P56*Q56+H56+J56+S56+U56</f>
        <v>10</v>
      </c>
      <c r="AL56" s="39" t="n">
        <f aca="false">L56+W56</f>
        <v>4</v>
      </c>
      <c r="AM56" s="39" t="n">
        <f aca="false">M56+X56</f>
        <v>8</v>
      </c>
      <c r="AN56" s="39" t="n">
        <f aca="false">Y56</f>
        <v>0</v>
      </c>
      <c r="AO56" s="39" t="n">
        <f aca="false">SUM(AK56:AN56)</f>
        <v>22</v>
      </c>
      <c r="AP56" s="41" t="n">
        <f aca="false">K56+V56</f>
        <v>20</v>
      </c>
    </row>
    <row r="57" s="42" customFormat="true" ht="16.5" hidden="true" customHeight="true" outlineLevel="0" collapsed="false">
      <c r="A57" s="63" t="s">
        <v>104</v>
      </c>
      <c r="B57" s="30" t="s">
        <v>116</v>
      </c>
      <c r="C57" s="31" t="s">
        <v>117</v>
      </c>
      <c r="D57" s="64" t="s">
        <v>105</v>
      </c>
      <c r="E57" s="31" t="n">
        <v>12</v>
      </c>
      <c r="F57" s="31"/>
      <c r="G57" s="31"/>
      <c r="H57" s="31" t="n">
        <v>20</v>
      </c>
      <c r="I57" s="31"/>
      <c r="J57" s="31"/>
      <c r="K57" s="31"/>
      <c r="L57" s="31"/>
      <c r="M57" s="31"/>
      <c r="N57" s="33" t="n">
        <f aca="false">E57*F57+H57+J57+K57+L57+M57</f>
        <v>20</v>
      </c>
      <c r="O57" s="36"/>
      <c r="P57" s="36" t="n">
        <v>17</v>
      </c>
      <c r="Q57" s="31"/>
      <c r="R57" s="31"/>
      <c r="S57" s="31"/>
      <c r="T57" s="31"/>
      <c r="U57" s="31"/>
      <c r="V57" s="31"/>
      <c r="W57" s="31"/>
      <c r="X57" s="31"/>
      <c r="Y57" s="31"/>
      <c r="Z57" s="36" t="n">
        <f aca="false">P57*Q57+S57+U57+V57+W57+X57+Y57</f>
        <v>0</v>
      </c>
      <c r="AA57" s="36" t="n">
        <f aca="false">N57+Z57</f>
        <v>20</v>
      </c>
      <c r="AB57" s="47" t="s">
        <v>106</v>
      </c>
      <c r="AC57" s="36" t="s">
        <v>134</v>
      </c>
      <c r="AD57" s="36"/>
      <c r="AE57" s="36" t="n">
        <f aca="false">P57*Q57</f>
        <v>0</v>
      </c>
      <c r="AF57" s="38" t="n">
        <f aca="false">E57*F57+P57*Q57</f>
        <v>0</v>
      </c>
      <c r="AG57" s="39" t="str">
        <f aca="false">AB57</f>
        <v>Ванин В.А.</v>
      </c>
      <c r="AH57" s="39" t="str">
        <f aca="false">C57</f>
        <v>3ОСАТ9-7а ВБ</v>
      </c>
      <c r="AI57" s="40" t="str">
        <f aca="false">B57</f>
        <v>11</v>
      </c>
      <c r="AJ57" s="39" t="str">
        <f aca="false">CONCATENATE(A57," ",D57)</f>
        <v>МДК.01.02 Тестирование разработанной модели элементов систем автоматизации с формированием пакета технической документации</v>
      </c>
      <c r="AK57" s="39" t="n">
        <f aca="false">E57*F57+P57*Q57+H57+J57+S57+U57</f>
        <v>20</v>
      </c>
      <c r="AL57" s="39" t="n">
        <f aca="false">L57+W57</f>
        <v>0</v>
      </c>
      <c r="AM57" s="39" t="n">
        <f aca="false">M57+X57</f>
        <v>0</v>
      </c>
      <c r="AN57" s="39" t="n">
        <f aca="false">Y57</f>
        <v>0</v>
      </c>
      <c r="AO57" s="39" t="n">
        <f aca="false">SUM(AK57:AN57)</f>
        <v>20</v>
      </c>
      <c r="AP57" s="41" t="n">
        <f aca="false">K57+V57</f>
        <v>0</v>
      </c>
    </row>
    <row r="58" s="42" customFormat="true" ht="16.5" hidden="true" customHeight="true" outlineLevel="0" collapsed="false">
      <c r="A58" s="63" t="s">
        <v>104</v>
      </c>
      <c r="B58" s="30" t="s">
        <v>119</v>
      </c>
      <c r="C58" s="31" t="s">
        <v>120</v>
      </c>
      <c r="D58" s="64" t="s">
        <v>105</v>
      </c>
      <c r="E58" s="31" t="n">
        <v>12</v>
      </c>
      <c r="F58" s="31"/>
      <c r="G58" s="31"/>
      <c r="H58" s="31" t="n">
        <v>20</v>
      </c>
      <c r="I58" s="31"/>
      <c r="J58" s="31"/>
      <c r="K58" s="31"/>
      <c r="L58" s="31"/>
      <c r="M58" s="31"/>
      <c r="N58" s="33" t="n">
        <f aca="false">E58*F58+H58+J58+K58+L58+M58</f>
        <v>20</v>
      </c>
      <c r="O58" s="36"/>
      <c r="P58" s="36" t="n">
        <v>17</v>
      </c>
      <c r="Q58" s="31"/>
      <c r="R58" s="31"/>
      <c r="S58" s="31"/>
      <c r="T58" s="31"/>
      <c r="U58" s="31"/>
      <c r="V58" s="31"/>
      <c r="W58" s="31"/>
      <c r="X58" s="31"/>
      <c r="Y58" s="31"/>
      <c r="Z58" s="36" t="n">
        <f aca="false">P58*Q58+S58+U58+V58+W58+X58+Y58</f>
        <v>0</v>
      </c>
      <c r="AA58" s="36" t="n">
        <f aca="false">N58+Z58</f>
        <v>20</v>
      </c>
      <c r="AB58" s="74" t="s">
        <v>106</v>
      </c>
      <c r="AC58" s="36" t="s">
        <v>134</v>
      </c>
      <c r="AD58" s="36"/>
      <c r="AE58" s="36" t="n">
        <f aca="false">P58*Q58</f>
        <v>0</v>
      </c>
      <c r="AF58" s="38" t="n">
        <f aca="false">E58*F58+P58*Q58</f>
        <v>0</v>
      </c>
      <c r="AG58" s="39" t="str">
        <f aca="false">AB58</f>
        <v>Ванин В.А.</v>
      </c>
      <c r="AH58" s="39" t="str">
        <f aca="false">C58</f>
        <v>3ОСАТ9-7б ВБ</v>
      </c>
      <c r="AI58" s="40" t="str">
        <f aca="false">B58</f>
        <v>9</v>
      </c>
      <c r="AJ58" s="39" t="str">
        <f aca="false">CONCATENATE(A58," ",D58)</f>
        <v>МДК.01.02 Тестирование разработанной модели элементов систем автоматизации с формированием пакета технической документации</v>
      </c>
      <c r="AK58" s="39" t="n">
        <f aca="false">E58*F58+P58*Q58+H58+J58+S58+U58</f>
        <v>20</v>
      </c>
      <c r="AL58" s="39" t="n">
        <f aca="false">L58+W58</f>
        <v>0</v>
      </c>
      <c r="AM58" s="39" t="n">
        <f aca="false">M58+X58</f>
        <v>0</v>
      </c>
      <c r="AN58" s="39" t="n">
        <f aca="false">Y58</f>
        <v>0</v>
      </c>
      <c r="AO58" s="39" t="n">
        <f aca="false">SUM(AK58:AN58)</f>
        <v>20</v>
      </c>
      <c r="AP58" s="41" t="n">
        <f aca="false">K58+V58</f>
        <v>0</v>
      </c>
    </row>
    <row r="59" s="42" customFormat="true" ht="16.5" hidden="true" customHeight="true" outlineLevel="0" collapsed="false">
      <c r="A59" s="63" t="s">
        <v>104</v>
      </c>
      <c r="B59" s="30" t="s">
        <v>116</v>
      </c>
      <c r="C59" s="31" t="s">
        <v>117</v>
      </c>
      <c r="D59" s="64" t="s">
        <v>135</v>
      </c>
      <c r="E59" s="31" t="n">
        <v>12</v>
      </c>
      <c r="F59" s="31"/>
      <c r="G59" s="31"/>
      <c r="H59" s="31"/>
      <c r="I59" s="31"/>
      <c r="J59" s="31" t="n">
        <v>30</v>
      </c>
      <c r="K59" s="31"/>
      <c r="L59" s="31"/>
      <c r="M59" s="31"/>
      <c r="N59" s="33" t="n">
        <f aca="false">E59*F59+H59+J59+K59+L59+M59</f>
        <v>30</v>
      </c>
      <c r="O59" s="36"/>
      <c r="P59" s="36" t="n">
        <v>17</v>
      </c>
      <c r="Q59" s="31"/>
      <c r="R59" s="31"/>
      <c r="S59" s="31"/>
      <c r="T59" s="31"/>
      <c r="U59" s="31"/>
      <c r="V59" s="31"/>
      <c r="W59" s="31"/>
      <c r="X59" s="31"/>
      <c r="Y59" s="31"/>
      <c r="Z59" s="36" t="n">
        <f aca="false">P59*Q59+S59+U59+V59+W59+X59+Y59</f>
        <v>0</v>
      </c>
      <c r="AA59" s="36" t="n">
        <f aca="false">N59+Z59</f>
        <v>30</v>
      </c>
      <c r="AB59" s="47" t="s">
        <v>106</v>
      </c>
      <c r="AC59" s="36" t="s">
        <v>134</v>
      </c>
      <c r="AD59" s="36"/>
      <c r="AE59" s="36" t="n">
        <f aca="false">P59*Q59</f>
        <v>0</v>
      </c>
      <c r="AF59" s="38" t="n">
        <f aca="false">E59*F59+P59*Q59</f>
        <v>0</v>
      </c>
      <c r="AG59" s="39" t="str">
        <f aca="false">AB59</f>
        <v>Ванин В.А.</v>
      </c>
      <c r="AH59" s="39" t="str">
        <f aca="false">C59</f>
        <v>3ОСАТ9-7а ВБ</v>
      </c>
      <c r="AI59" s="40" t="str">
        <f aca="false">B59</f>
        <v>11</v>
      </c>
      <c r="AJ59" s="39" t="str">
        <f aca="false">CONCATENATE(A59," ",D59)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59" s="39" t="n">
        <f aca="false">E59*F59+P59*Q59+H59+J59+S59+U59</f>
        <v>30</v>
      </c>
      <c r="AL59" s="39" t="n">
        <f aca="false">L59+W59</f>
        <v>0</v>
      </c>
      <c r="AM59" s="39" t="n">
        <f aca="false">M59+X59</f>
        <v>0</v>
      </c>
      <c r="AN59" s="39" t="n">
        <f aca="false">Y59</f>
        <v>0</v>
      </c>
      <c r="AO59" s="39" t="n">
        <f aca="false">SUM(AK59:AN59)</f>
        <v>30</v>
      </c>
      <c r="AP59" s="41" t="n">
        <f aca="false">K59+V59</f>
        <v>0</v>
      </c>
    </row>
    <row r="60" s="42" customFormat="true" ht="16.5" hidden="true" customHeight="true" outlineLevel="0" collapsed="false">
      <c r="A60" s="63" t="s">
        <v>104</v>
      </c>
      <c r="B60" s="30" t="s">
        <v>119</v>
      </c>
      <c r="C60" s="31" t="s">
        <v>120</v>
      </c>
      <c r="D60" s="64" t="s">
        <v>135</v>
      </c>
      <c r="E60" s="31" t="n">
        <v>12</v>
      </c>
      <c r="F60" s="31"/>
      <c r="G60" s="31"/>
      <c r="H60" s="31"/>
      <c r="I60" s="31"/>
      <c r="J60" s="31" t="n">
        <v>30</v>
      </c>
      <c r="K60" s="31"/>
      <c r="L60" s="31"/>
      <c r="M60" s="31"/>
      <c r="N60" s="33" t="n">
        <f aca="false">E60*F60+H60+J60+K60+L60+M60</f>
        <v>30</v>
      </c>
      <c r="O60" s="36"/>
      <c r="P60" s="36" t="n">
        <v>17</v>
      </c>
      <c r="Q60" s="31"/>
      <c r="R60" s="31"/>
      <c r="S60" s="31"/>
      <c r="T60" s="31"/>
      <c r="U60" s="31"/>
      <c r="V60" s="31"/>
      <c r="W60" s="31"/>
      <c r="X60" s="31"/>
      <c r="Y60" s="31"/>
      <c r="Z60" s="36" t="n">
        <f aca="false">P60*Q60+S60+U60+V60+W60+X60+Y60</f>
        <v>0</v>
      </c>
      <c r="AA60" s="36" t="n">
        <f aca="false">N60+Z60</f>
        <v>30</v>
      </c>
      <c r="AB60" s="47" t="s">
        <v>106</v>
      </c>
      <c r="AC60" s="36" t="s">
        <v>134</v>
      </c>
      <c r="AD60" s="36"/>
      <c r="AE60" s="36" t="n">
        <f aca="false">P60*Q60</f>
        <v>0</v>
      </c>
      <c r="AF60" s="38" t="n">
        <f aca="false">E60*F60+P60*Q60</f>
        <v>0</v>
      </c>
      <c r="AG60" s="39" t="str">
        <f aca="false">AB60</f>
        <v>Ванин В.А.</v>
      </c>
      <c r="AH60" s="39" t="str">
        <f aca="false">C60</f>
        <v>3ОСАТ9-7б ВБ</v>
      </c>
      <c r="AI60" s="40" t="str">
        <f aca="false">B60</f>
        <v>9</v>
      </c>
      <c r="AJ60" s="39" t="str">
        <f aca="false">CONCATENATE(A60," ",D60)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60" s="39" t="n">
        <f aca="false">E60*F60+P60*Q60+H60+J60+S60+U60</f>
        <v>30</v>
      </c>
      <c r="AL60" s="39" t="n">
        <f aca="false">L60+W60</f>
        <v>0</v>
      </c>
      <c r="AM60" s="39" t="n">
        <f aca="false">M60+X60</f>
        <v>0</v>
      </c>
      <c r="AN60" s="39" t="n">
        <f aca="false">Y60</f>
        <v>0</v>
      </c>
      <c r="AO60" s="39" t="n">
        <f aca="false">SUM(AK60:AN60)</f>
        <v>30</v>
      </c>
      <c r="AP60" s="41" t="n">
        <f aca="false">K60+V60</f>
        <v>0</v>
      </c>
    </row>
    <row r="61" s="42" customFormat="true" ht="16.5" hidden="true" customHeight="true" outlineLevel="0" collapsed="false">
      <c r="A61" s="63" t="s">
        <v>136</v>
      </c>
      <c r="B61" s="30" t="s">
        <v>122</v>
      </c>
      <c r="C61" s="31" t="s">
        <v>123</v>
      </c>
      <c r="D61" s="75" t="s">
        <v>137</v>
      </c>
      <c r="E61" s="31" t="n">
        <v>12</v>
      </c>
      <c r="F61" s="31"/>
      <c r="G61" s="31"/>
      <c r="H61" s="31"/>
      <c r="I61" s="31"/>
      <c r="J61" s="31"/>
      <c r="K61" s="31"/>
      <c r="L61" s="31"/>
      <c r="M61" s="31"/>
      <c r="N61" s="33" t="n">
        <f aca="false">E61*F61+H61+J61+K61+L61+M61</f>
        <v>0</v>
      </c>
      <c r="O61" s="36"/>
      <c r="P61" s="36" t="n">
        <v>17</v>
      </c>
      <c r="Q61" s="31" t="n">
        <v>4</v>
      </c>
      <c r="R61" s="31" t="n">
        <v>20</v>
      </c>
      <c r="S61" s="31" t="n">
        <v>-20</v>
      </c>
      <c r="T61" s="31"/>
      <c r="U61" s="31"/>
      <c r="V61" s="31"/>
      <c r="W61" s="31"/>
      <c r="X61" s="31"/>
      <c r="Y61" s="31"/>
      <c r="Z61" s="36" t="n">
        <f aca="false">P61*Q61+S61+U61+V61+W61+X61+Y61</f>
        <v>48</v>
      </c>
      <c r="AA61" s="36" t="n">
        <f aca="false">N61+Z61</f>
        <v>48</v>
      </c>
      <c r="AB61" s="47" t="s">
        <v>68</v>
      </c>
      <c r="AC61" s="36"/>
      <c r="AD61" s="36"/>
      <c r="AE61" s="36" t="n">
        <f aca="false">P61*Q61</f>
        <v>68</v>
      </c>
      <c r="AF61" s="38" t="n">
        <f aca="false">E61*F61+P61*Q61</f>
        <v>68</v>
      </c>
      <c r="AG61" s="39" t="str">
        <f aca="false">AB61</f>
        <v>Макеев П.Д.</v>
      </c>
      <c r="AH61" s="39" t="str">
        <f aca="false">C61</f>
        <v>3ОСАТ9-7 ВБ</v>
      </c>
      <c r="AI61" s="40" t="str">
        <f aca="false">B61</f>
        <v>20</v>
      </c>
      <c r="AJ61" s="39" t="str">
        <f aca="false">CONCATENATE(A61," ",D61)</f>
        <v>МДК.01.03 Основы лазерной обработки</v>
      </c>
      <c r="AK61" s="39" t="n">
        <f aca="false">E61*F61+P61*Q61+H61+J61+S61+U61</f>
        <v>48</v>
      </c>
      <c r="AL61" s="39" t="n">
        <f aca="false">L61+W61</f>
        <v>0</v>
      </c>
      <c r="AM61" s="39" t="n">
        <f aca="false">M61+X61</f>
        <v>0</v>
      </c>
      <c r="AN61" s="39" t="n">
        <f aca="false">Y61</f>
        <v>0</v>
      </c>
      <c r="AO61" s="39" t="n">
        <f aca="false">SUM(AK61:AN61)</f>
        <v>48</v>
      </c>
      <c r="AP61" s="41" t="n">
        <f aca="false">K61+V61</f>
        <v>0</v>
      </c>
    </row>
    <row r="62" s="42" customFormat="true" ht="16.5" hidden="true" customHeight="true" outlineLevel="0" collapsed="false">
      <c r="A62" s="63" t="s">
        <v>136</v>
      </c>
      <c r="B62" s="30" t="s">
        <v>116</v>
      </c>
      <c r="C62" s="31" t="s">
        <v>117</v>
      </c>
      <c r="D62" s="75" t="s">
        <v>137</v>
      </c>
      <c r="E62" s="31" t="n">
        <v>12</v>
      </c>
      <c r="F62" s="31"/>
      <c r="G62" s="31"/>
      <c r="H62" s="31"/>
      <c r="I62" s="31"/>
      <c r="J62" s="31"/>
      <c r="K62" s="31"/>
      <c r="L62" s="31"/>
      <c r="M62" s="31"/>
      <c r="N62" s="33" t="n">
        <f aca="false">E62*F62+H62+J62+K62+L62+M62</f>
        <v>0</v>
      </c>
      <c r="O62" s="36"/>
      <c r="P62" s="36" t="n">
        <v>17</v>
      </c>
      <c r="Q62" s="31"/>
      <c r="R62" s="31"/>
      <c r="S62" s="31" t="n">
        <v>20</v>
      </c>
      <c r="T62" s="31"/>
      <c r="U62" s="31"/>
      <c r="V62" s="31"/>
      <c r="W62" s="31"/>
      <c r="X62" s="31"/>
      <c r="Y62" s="31"/>
      <c r="Z62" s="36" t="n">
        <f aca="false">P62*Q62+S62+U62+V62+W62+X62+Y62</f>
        <v>20</v>
      </c>
      <c r="AA62" s="36" t="n">
        <f aca="false">N62+Z62</f>
        <v>20</v>
      </c>
      <c r="AB62" s="47" t="s">
        <v>68</v>
      </c>
      <c r="AC62" s="36"/>
      <c r="AD62" s="36"/>
      <c r="AE62" s="36" t="n">
        <f aca="false">P62*Q62</f>
        <v>0</v>
      </c>
      <c r="AF62" s="38" t="n">
        <f aca="false">E62*F62+P62*Q62</f>
        <v>0</v>
      </c>
      <c r="AG62" s="39" t="str">
        <f aca="false">AB62</f>
        <v>Макеев П.Д.</v>
      </c>
      <c r="AH62" s="39" t="str">
        <f aca="false">C62</f>
        <v>3ОСАТ9-7а ВБ</v>
      </c>
      <c r="AI62" s="40" t="str">
        <f aca="false">B62</f>
        <v>11</v>
      </c>
      <c r="AJ62" s="39" t="str">
        <f aca="false">CONCATENATE(A62," ",D62)</f>
        <v>МДК.01.03 Основы лазерной обработки</v>
      </c>
      <c r="AK62" s="39" t="n">
        <f aca="false">E62*F62+P62*Q62+H62+J62+S62+U62</f>
        <v>20</v>
      </c>
      <c r="AL62" s="39" t="n">
        <f aca="false">L62+W62</f>
        <v>0</v>
      </c>
      <c r="AM62" s="39" t="n">
        <f aca="false">M62+X62</f>
        <v>0</v>
      </c>
      <c r="AN62" s="39" t="n">
        <f aca="false">Y62</f>
        <v>0</v>
      </c>
      <c r="AO62" s="39" t="n">
        <f aca="false">SUM(AK62:AN62)</f>
        <v>20</v>
      </c>
      <c r="AP62" s="41" t="n">
        <f aca="false">K62+V62</f>
        <v>0</v>
      </c>
    </row>
    <row r="63" s="42" customFormat="true" ht="16.5" hidden="true" customHeight="true" outlineLevel="0" collapsed="false">
      <c r="A63" s="63" t="s">
        <v>136</v>
      </c>
      <c r="B63" s="30" t="s">
        <v>119</v>
      </c>
      <c r="C63" s="31" t="s">
        <v>120</v>
      </c>
      <c r="D63" s="75" t="s">
        <v>137</v>
      </c>
      <c r="E63" s="31" t="n">
        <v>12</v>
      </c>
      <c r="F63" s="31"/>
      <c r="G63" s="31"/>
      <c r="H63" s="31"/>
      <c r="I63" s="31"/>
      <c r="J63" s="31"/>
      <c r="K63" s="31"/>
      <c r="L63" s="31"/>
      <c r="M63" s="31"/>
      <c r="N63" s="33" t="n">
        <f aca="false">E63*F63+H63+J63+K63+L63+M63</f>
        <v>0</v>
      </c>
      <c r="O63" s="36"/>
      <c r="P63" s="36" t="n">
        <v>17</v>
      </c>
      <c r="Q63" s="31"/>
      <c r="R63" s="31"/>
      <c r="S63" s="31" t="n">
        <v>20</v>
      </c>
      <c r="T63" s="31"/>
      <c r="U63" s="31"/>
      <c r="V63" s="31"/>
      <c r="W63" s="31"/>
      <c r="X63" s="31"/>
      <c r="Y63" s="31"/>
      <c r="Z63" s="36" t="n">
        <f aca="false">P63*Q63+S63+U63+V63+W63+X63+Y63</f>
        <v>20</v>
      </c>
      <c r="AA63" s="36" t="n">
        <f aca="false">N63+Z63</f>
        <v>20</v>
      </c>
      <c r="AB63" s="47" t="s">
        <v>69</v>
      </c>
      <c r="AC63" s="36"/>
      <c r="AD63" s="36"/>
      <c r="AE63" s="36" t="n">
        <f aca="false">P63*Q63</f>
        <v>0</v>
      </c>
      <c r="AF63" s="38" t="n">
        <f aca="false">E63*F63+P63*Q63</f>
        <v>0</v>
      </c>
      <c r="AG63" s="39" t="str">
        <f aca="false">AB63</f>
        <v>вак. 2 п/гр</v>
      </c>
      <c r="AH63" s="39" t="str">
        <f aca="false">C63</f>
        <v>3ОСАТ9-7б ВБ</v>
      </c>
      <c r="AI63" s="40" t="str">
        <f aca="false">B63</f>
        <v>9</v>
      </c>
      <c r="AJ63" s="39" t="str">
        <f aca="false">CONCATENATE(A63," ",D63)</f>
        <v>МДК.01.03 Основы лазерной обработки</v>
      </c>
      <c r="AK63" s="39" t="n">
        <f aca="false">E63*F63+P63*Q63+H63+J63+S63+U63</f>
        <v>20</v>
      </c>
      <c r="AL63" s="39" t="n">
        <f aca="false">L63+W63</f>
        <v>0</v>
      </c>
      <c r="AM63" s="39" t="n">
        <f aca="false">M63+X63</f>
        <v>0</v>
      </c>
      <c r="AN63" s="39" t="n">
        <f aca="false">Y63</f>
        <v>0</v>
      </c>
      <c r="AO63" s="39" t="n">
        <f aca="false">SUM(AK63:AN63)</f>
        <v>20</v>
      </c>
      <c r="AP63" s="41" t="n">
        <f aca="false">K63+V63</f>
        <v>0</v>
      </c>
    </row>
    <row r="64" s="42" customFormat="true" ht="16.5" hidden="true" customHeight="true" outlineLevel="0" collapsed="false">
      <c r="A64" s="63" t="s">
        <v>138</v>
      </c>
      <c r="B64" s="30" t="s">
        <v>116</v>
      </c>
      <c r="C64" s="31" t="s">
        <v>117</v>
      </c>
      <c r="D64" s="75" t="s">
        <v>108</v>
      </c>
      <c r="E64" s="31" t="n">
        <v>1</v>
      </c>
      <c r="F64" s="31" t="n">
        <v>36</v>
      </c>
      <c r="G64" s="31"/>
      <c r="H64" s="31"/>
      <c r="I64" s="31"/>
      <c r="J64" s="31"/>
      <c r="K64" s="31"/>
      <c r="L64" s="31"/>
      <c r="M64" s="31"/>
      <c r="N64" s="33" t="n">
        <f aca="false">E64*F64+H64+J64+K64+L64+M64</f>
        <v>36</v>
      </c>
      <c r="O64" s="36"/>
      <c r="P64" s="36" t="n">
        <v>17</v>
      </c>
      <c r="Q64" s="31"/>
      <c r="R64" s="31"/>
      <c r="S64" s="31"/>
      <c r="T64" s="31"/>
      <c r="U64" s="31"/>
      <c r="V64" s="31"/>
      <c r="W64" s="31"/>
      <c r="X64" s="31"/>
      <c r="Y64" s="31"/>
      <c r="Z64" s="36" t="n">
        <f aca="false">P64*Q64+S64+U64+V64+W64+X64+Y64</f>
        <v>0</v>
      </c>
      <c r="AA64" s="36" t="n">
        <f aca="false">N64+Z64</f>
        <v>36</v>
      </c>
      <c r="AB64" s="73" t="s">
        <v>109</v>
      </c>
      <c r="AC64" s="36"/>
      <c r="AD64" s="36"/>
      <c r="AE64" s="36" t="n">
        <f aca="false">P64*Q64</f>
        <v>0</v>
      </c>
      <c r="AF64" s="38" t="n">
        <f aca="false">E64*F64+P64*Q64</f>
        <v>36</v>
      </c>
      <c r="AG64" s="39" t="str">
        <f aca="false">AB64</f>
        <v>Устинов М.Ю.</v>
      </c>
      <c r="AH64" s="39" t="str">
        <f aca="false">C64</f>
        <v>3ОСАТ9-7а ВБ</v>
      </c>
      <c r="AI64" s="40" t="str">
        <f aca="false">B64</f>
        <v>11</v>
      </c>
      <c r="AJ64" s="39" t="str">
        <f aca="false">CONCATENATE(A64," ",D64)</f>
        <v>УП.01 Учебная практика</v>
      </c>
      <c r="AK64" s="39" t="n">
        <f aca="false">E64*F64+P64*Q64+H64+J64+S64+U64</f>
        <v>36</v>
      </c>
      <c r="AL64" s="39" t="n">
        <f aca="false">L64+W64</f>
        <v>0</v>
      </c>
      <c r="AM64" s="39" t="n">
        <f aca="false">M64+X64</f>
        <v>0</v>
      </c>
      <c r="AN64" s="39" t="n">
        <f aca="false">Y64</f>
        <v>0</v>
      </c>
      <c r="AO64" s="39" t="n">
        <f aca="false">SUM(AK64:AN64)</f>
        <v>36</v>
      </c>
      <c r="AP64" s="41" t="n">
        <f aca="false">K64+V64</f>
        <v>0</v>
      </c>
    </row>
    <row r="65" s="42" customFormat="true" ht="16.5" hidden="true" customHeight="true" outlineLevel="0" collapsed="false">
      <c r="A65" s="63" t="s">
        <v>138</v>
      </c>
      <c r="B65" s="30" t="s">
        <v>119</v>
      </c>
      <c r="C65" s="31" t="s">
        <v>120</v>
      </c>
      <c r="D65" s="75" t="s">
        <v>108</v>
      </c>
      <c r="E65" s="31" t="n">
        <v>1</v>
      </c>
      <c r="F65" s="31" t="n">
        <v>36</v>
      </c>
      <c r="G65" s="31"/>
      <c r="H65" s="31"/>
      <c r="I65" s="31"/>
      <c r="J65" s="31"/>
      <c r="K65" s="31"/>
      <c r="L65" s="31"/>
      <c r="M65" s="31"/>
      <c r="N65" s="33" t="n">
        <f aca="false">E65*F65+H65+J65+K65+L65+M65</f>
        <v>36</v>
      </c>
      <c r="O65" s="36"/>
      <c r="P65" s="36" t="n">
        <v>17</v>
      </c>
      <c r="Q65" s="31"/>
      <c r="R65" s="31"/>
      <c r="S65" s="31"/>
      <c r="T65" s="31"/>
      <c r="U65" s="31"/>
      <c r="V65" s="31"/>
      <c r="W65" s="31"/>
      <c r="X65" s="31"/>
      <c r="Y65" s="31"/>
      <c r="Z65" s="36" t="n">
        <f aca="false">P65*Q65+S65+U65+V65+W65+X65+Y65</f>
        <v>0</v>
      </c>
      <c r="AA65" s="36" t="n">
        <f aca="false">N65+Z65</f>
        <v>36</v>
      </c>
      <c r="AB65" s="73" t="s">
        <v>110</v>
      </c>
      <c r="AC65" s="36"/>
      <c r="AD65" s="36"/>
      <c r="AE65" s="36"/>
      <c r="AF65" s="38" t="n">
        <f aca="false">E65*F65+P65*Q65</f>
        <v>36</v>
      </c>
      <c r="AG65" s="39" t="str">
        <f aca="false">AB65</f>
        <v>Кожуханцев С.Б.</v>
      </c>
      <c r="AH65" s="39" t="str">
        <f aca="false">C65</f>
        <v>3ОСАТ9-7б ВБ</v>
      </c>
      <c r="AI65" s="40" t="str">
        <f aca="false">B65</f>
        <v>9</v>
      </c>
      <c r="AJ65" s="39" t="str">
        <f aca="false">CONCATENATE(A65," ",D65)</f>
        <v>УП.01 Учебная практика</v>
      </c>
      <c r="AK65" s="39" t="n">
        <f aca="false">E65*F65+P65*Q65+H65+J65+S65+U65</f>
        <v>36</v>
      </c>
      <c r="AL65" s="39" t="n">
        <f aca="false">L65+W65</f>
        <v>0</v>
      </c>
      <c r="AM65" s="39" t="n">
        <f aca="false">M65+X65</f>
        <v>0</v>
      </c>
      <c r="AN65" s="39" t="n">
        <f aca="false">Y65</f>
        <v>0</v>
      </c>
      <c r="AO65" s="39" t="n">
        <f aca="false">SUM(AK65:AN65)</f>
        <v>36</v>
      </c>
      <c r="AP65" s="41" t="n">
        <f aca="false">K65+V65</f>
        <v>0</v>
      </c>
    </row>
    <row r="66" s="42" customFormat="true" ht="16.5" hidden="true" customHeight="true" outlineLevel="0" collapsed="false">
      <c r="A66" s="63" t="s">
        <v>139</v>
      </c>
      <c r="B66" s="30" t="s">
        <v>122</v>
      </c>
      <c r="C66" s="31" t="s">
        <v>123</v>
      </c>
      <c r="D66" s="75" t="s">
        <v>140</v>
      </c>
      <c r="E66" s="31" t="n">
        <v>12</v>
      </c>
      <c r="F66" s="31"/>
      <c r="G66" s="31"/>
      <c r="H66" s="31"/>
      <c r="I66" s="31"/>
      <c r="J66" s="31"/>
      <c r="K66" s="31"/>
      <c r="L66" s="31"/>
      <c r="M66" s="31"/>
      <c r="N66" s="33" t="n">
        <f aca="false">E66*F66+H66+J66+K66+L66+M66</f>
        <v>0</v>
      </c>
      <c r="O66" s="36"/>
      <c r="P66" s="36" t="n">
        <v>2</v>
      </c>
      <c r="Q66" s="31" t="n">
        <v>9</v>
      </c>
      <c r="R66" s="31"/>
      <c r="S66" s="31"/>
      <c r="T66" s="31"/>
      <c r="U66" s="31"/>
      <c r="V66" s="31"/>
      <c r="W66" s="31"/>
      <c r="X66" s="31"/>
      <c r="Y66" s="31"/>
      <c r="Z66" s="36" t="n">
        <f aca="false">P66*Q66+S66+U66+V66+W66+X66+Y66</f>
        <v>18</v>
      </c>
      <c r="AA66" s="36" t="n">
        <f aca="false">N66+Z66</f>
        <v>18</v>
      </c>
      <c r="AB66" s="36" t="s">
        <v>141</v>
      </c>
      <c r="AC66" s="36"/>
      <c r="AD66" s="36"/>
      <c r="AE66" s="36" t="n">
        <f aca="false">P66*Q66</f>
        <v>18</v>
      </c>
      <c r="AF66" s="38" t="n">
        <f aca="false">E66*F66+P66*Q66</f>
        <v>18</v>
      </c>
      <c r="AG66" s="39" t="str">
        <f aca="false">AB66</f>
        <v>Османов Э.З.</v>
      </c>
      <c r="AH66" s="39" t="str">
        <f aca="false">C66</f>
        <v>3ОСАТ9-7 ВБ</v>
      </c>
      <c r="AI66" s="40" t="str">
        <f aca="false">B66</f>
        <v>20</v>
      </c>
      <c r="AJ66" s="39" t="str">
        <f aca="false">CONCATENATE(A66," ",D66)</f>
        <v>ПП.01 Производственная практика (по профилю специальности)</v>
      </c>
      <c r="AK66" s="39" t="n">
        <f aca="false">E66*F66+P66*Q66+H66+J66+S66+U66</f>
        <v>18</v>
      </c>
      <c r="AL66" s="39" t="n">
        <f aca="false">L66+W66</f>
        <v>0</v>
      </c>
      <c r="AM66" s="39" t="n">
        <f aca="false">M66+X66</f>
        <v>0</v>
      </c>
      <c r="AN66" s="39" t="n">
        <f aca="false">Y66</f>
        <v>0</v>
      </c>
      <c r="AO66" s="39" t="n">
        <f aca="false">SUM(AK66:AN66)</f>
        <v>18</v>
      </c>
      <c r="AP66" s="41" t="n">
        <f aca="false">K66+V66</f>
        <v>0</v>
      </c>
    </row>
    <row r="67" s="42" customFormat="true" ht="16.5" hidden="true" customHeight="true" outlineLevel="0" collapsed="false">
      <c r="A67" s="63" t="s">
        <v>139</v>
      </c>
      <c r="B67" s="30" t="s">
        <v>122</v>
      </c>
      <c r="C67" s="31" t="s">
        <v>123</v>
      </c>
      <c r="D67" s="75" t="s">
        <v>140</v>
      </c>
      <c r="E67" s="31" t="n">
        <v>12</v>
      </c>
      <c r="F67" s="31"/>
      <c r="G67" s="31"/>
      <c r="H67" s="31"/>
      <c r="I67" s="31"/>
      <c r="J67" s="31"/>
      <c r="K67" s="31"/>
      <c r="L67" s="31"/>
      <c r="M67" s="31"/>
      <c r="N67" s="33" t="n">
        <f aca="false">E67*F67+H67+J67+K67+L67+M67</f>
        <v>0</v>
      </c>
      <c r="O67" s="36"/>
      <c r="P67" s="36" t="n">
        <v>2</v>
      </c>
      <c r="Q67" s="31" t="n">
        <v>9</v>
      </c>
      <c r="R67" s="31"/>
      <c r="S67" s="31"/>
      <c r="T67" s="31"/>
      <c r="U67" s="31"/>
      <c r="V67" s="31"/>
      <c r="W67" s="31"/>
      <c r="X67" s="31"/>
      <c r="Y67" s="31"/>
      <c r="Z67" s="36" t="n">
        <f aca="false">P67*Q67+S67+U67+V67+W67+X67+Y67</f>
        <v>18</v>
      </c>
      <c r="AA67" s="36" t="n">
        <f aca="false">N67+Z67</f>
        <v>18</v>
      </c>
      <c r="AB67" s="36" t="s">
        <v>87</v>
      </c>
      <c r="AC67" s="36"/>
      <c r="AD67" s="36"/>
      <c r="AE67" s="36" t="n">
        <f aca="false">P67*Q67</f>
        <v>18</v>
      </c>
      <c r="AF67" s="38" t="n">
        <f aca="false">E67*F67+P67*Q67</f>
        <v>18</v>
      </c>
      <c r="AG67" s="39" t="str">
        <f aca="false">AB67</f>
        <v>Галкина М.В.</v>
      </c>
      <c r="AH67" s="39" t="str">
        <f aca="false">C67</f>
        <v>3ОСАТ9-7 ВБ</v>
      </c>
      <c r="AI67" s="40" t="str">
        <f aca="false">B67</f>
        <v>20</v>
      </c>
      <c r="AJ67" s="39" t="str">
        <f aca="false">CONCATENATE(A67," ",D67)</f>
        <v>ПП.01 Производственная практика (по профилю специальности)</v>
      </c>
      <c r="AK67" s="39" t="n">
        <f aca="false">E67*F67+P67*Q67+H67+J67+S67+U67</f>
        <v>18</v>
      </c>
      <c r="AL67" s="39" t="n">
        <f aca="false">L67+W67</f>
        <v>0</v>
      </c>
      <c r="AM67" s="39" t="n">
        <f aca="false">M67+X67</f>
        <v>0</v>
      </c>
      <c r="AN67" s="39" t="n">
        <f aca="false">Y67</f>
        <v>0</v>
      </c>
      <c r="AO67" s="39" t="n">
        <f aca="false">SUM(AK67:AN67)</f>
        <v>18</v>
      </c>
      <c r="AP67" s="41" t="n">
        <f aca="false">K67+V67</f>
        <v>0</v>
      </c>
    </row>
    <row r="68" s="42" customFormat="true" ht="16.5" hidden="true" customHeight="true" outlineLevel="0" collapsed="false">
      <c r="A68" s="63" t="s">
        <v>139</v>
      </c>
      <c r="B68" s="30" t="s">
        <v>122</v>
      </c>
      <c r="C68" s="31" t="s">
        <v>123</v>
      </c>
      <c r="D68" s="75" t="s">
        <v>140</v>
      </c>
      <c r="E68" s="31" t="n">
        <v>12</v>
      </c>
      <c r="F68" s="31"/>
      <c r="G68" s="31"/>
      <c r="H68" s="31"/>
      <c r="I68" s="31"/>
      <c r="J68" s="31"/>
      <c r="K68" s="31"/>
      <c r="L68" s="31"/>
      <c r="M68" s="31"/>
      <c r="N68" s="33" t="n">
        <f aca="false">E68*F68+H68+J68+K68+L68+M68</f>
        <v>0</v>
      </c>
      <c r="O68" s="36"/>
      <c r="P68" s="36" t="n">
        <v>2</v>
      </c>
      <c r="Q68" s="31" t="n">
        <v>9</v>
      </c>
      <c r="R68" s="31"/>
      <c r="S68" s="31"/>
      <c r="T68" s="31"/>
      <c r="U68" s="31"/>
      <c r="V68" s="31"/>
      <c r="W68" s="31"/>
      <c r="X68" s="31"/>
      <c r="Y68" s="31"/>
      <c r="Z68" s="36" t="n">
        <f aca="false">P68*Q68+S68+U68+V68+W68+X68+Y68</f>
        <v>18</v>
      </c>
      <c r="AA68" s="36" t="n">
        <f aca="false">N68+Z68</f>
        <v>18</v>
      </c>
      <c r="AB68" s="36" t="s">
        <v>142</v>
      </c>
      <c r="AC68" s="36"/>
      <c r="AD68" s="36"/>
      <c r="AE68" s="36" t="n">
        <f aca="false">P68*Q68</f>
        <v>18</v>
      </c>
      <c r="AF68" s="38" t="n">
        <f aca="false">E68*F68+P68*Q68</f>
        <v>18</v>
      </c>
      <c r="AG68" s="39" t="str">
        <f aca="false">AB68</f>
        <v>Летникова Е.В.</v>
      </c>
      <c r="AH68" s="39" t="str">
        <f aca="false">C68</f>
        <v>3ОСАТ9-7 ВБ</v>
      </c>
      <c r="AI68" s="40" t="str">
        <f aca="false">B68</f>
        <v>20</v>
      </c>
      <c r="AJ68" s="39" t="str">
        <f aca="false">CONCATENATE(A68," ",D68)</f>
        <v>ПП.01 Производственная практика (по профилю специальности)</v>
      </c>
      <c r="AK68" s="39" t="n">
        <f aca="false">E68*F68+P68*Q68+H68+J68+S68+U68</f>
        <v>18</v>
      </c>
      <c r="AL68" s="39" t="n">
        <f aca="false">L68+W68</f>
        <v>0</v>
      </c>
      <c r="AM68" s="39" t="n">
        <f aca="false">M68+X68</f>
        <v>0</v>
      </c>
      <c r="AN68" s="39" t="n">
        <f aca="false">Y68</f>
        <v>0</v>
      </c>
      <c r="AO68" s="39" t="n">
        <f aca="false">SUM(AK68:AN68)</f>
        <v>18</v>
      </c>
      <c r="AP68" s="41" t="n">
        <f aca="false">K68+V68</f>
        <v>0</v>
      </c>
    </row>
    <row r="69" s="42" customFormat="true" ht="16.5" hidden="true" customHeight="true" outlineLevel="0" collapsed="false">
      <c r="A69" s="63" t="s">
        <v>139</v>
      </c>
      <c r="B69" s="30" t="s">
        <v>122</v>
      </c>
      <c r="C69" s="31" t="s">
        <v>123</v>
      </c>
      <c r="D69" s="75" t="s">
        <v>140</v>
      </c>
      <c r="E69" s="31" t="n">
        <v>12</v>
      </c>
      <c r="F69" s="31"/>
      <c r="G69" s="31"/>
      <c r="H69" s="31"/>
      <c r="I69" s="31"/>
      <c r="J69" s="31"/>
      <c r="K69" s="31"/>
      <c r="L69" s="31"/>
      <c r="M69" s="31"/>
      <c r="N69" s="33" t="n">
        <f aca="false">E69*F69+H69+J69+K69+L69+M69</f>
        <v>0</v>
      </c>
      <c r="O69" s="36"/>
      <c r="P69" s="36" t="n">
        <v>2</v>
      </c>
      <c r="Q69" s="31" t="n">
        <v>9</v>
      </c>
      <c r="R69" s="31"/>
      <c r="S69" s="31"/>
      <c r="T69" s="31"/>
      <c r="U69" s="31"/>
      <c r="V69" s="31"/>
      <c r="W69" s="31"/>
      <c r="X69" s="31"/>
      <c r="Y69" s="31"/>
      <c r="Z69" s="36" t="n">
        <f aca="false">P69*Q69+S69+U69+V69+W69+X69+Y69</f>
        <v>18</v>
      </c>
      <c r="AA69" s="36" t="n">
        <f aca="false">N69+Z69</f>
        <v>18</v>
      </c>
      <c r="AB69" s="36" t="s">
        <v>143</v>
      </c>
      <c r="AC69" s="36"/>
      <c r="AD69" s="36"/>
      <c r="AE69" s="36" t="n">
        <f aca="false">P69*Q69</f>
        <v>18</v>
      </c>
      <c r="AF69" s="38" t="n">
        <f aca="false">E69*F69+P69*Q69</f>
        <v>18</v>
      </c>
      <c r="AG69" s="39" t="str">
        <f aca="false">AB69</f>
        <v>вак. ПП</v>
      </c>
      <c r="AH69" s="39" t="str">
        <f aca="false">C69</f>
        <v>3ОСАТ9-7 ВБ</v>
      </c>
      <c r="AI69" s="40" t="str">
        <f aca="false">B69</f>
        <v>20</v>
      </c>
      <c r="AJ69" s="39" t="str">
        <f aca="false">CONCATENATE(A69," ",D69)</f>
        <v>ПП.01 Производственная практика (по профилю специальности)</v>
      </c>
      <c r="AK69" s="39" t="n">
        <f aca="false">E69*F69+P69*Q69+H69+J69+S69+U69</f>
        <v>18</v>
      </c>
      <c r="AL69" s="39" t="n">
        <f aca="false">L69+W69</f>
        <v>0</v>
      </c>
      <c r="AM69" s="39" t="n">
        <f aca="false">M69+X69</f>
        <v>0</v>
      </c>
      <c r="AN69" s="39" t="n">
        <f aca="false">Y69</f>
        <v>0</v>
      </c>
      <c r="AO69" s="39" t="n">
        <f aca="false">SUM(AK69:AN69)</f>
        <v>18</v>
      </c>
      <c r="AP69" s="41" t="n">
        <f aca="false">K69+V69</f>
        <v>0</v>
      </c>
    </row>
    <row r="70" s="42" customFormat="true" ht="16.5" hidden="true" customHeight="true" outlineLevel="0" collapsed="false">
      <c r="A70" s="76" t="s">
        <v>144</v>
      </c>
      <c r="B70" s="30" t="s">
        <v>122</v>
      </c>
      <c r="C70" s="31" t="s">
        <v>123</v>
      </c>
      <c r="D70" s="64" t="s">
        <v>145</v>
      </c>
      <c r="E70" s="31" t="n">
        <v>12</v>
      </c>
      <c r="F70" s="31"/>
      <c r="G70" s="31"/>
      <c r="H70" s="31"/>
      <c r="I70" s="31"/>
      <c r="J70" s="31"/>
      <c r="K70" s="31"/>
      <c r="L70" s="31"/>
      <c r="M70" s="31"/>
      <c r="N70" s="33" t="n">
        <f aca="false">E70*F70+H70+J70+K70+L70+M70</f>
        <v>0</v>
      </c>
      <c r="O70" s="36"/>
      <c r="P70" s="36" t="n">
        <v>17</v>
      </c>
      <c r="Q70" s="31"/>
      <c r="R70" s="31"/>
      <c r="S70" s="31"/>
      <c r="T70" s="31"/>
      <c r="U70" s="31"/>
      <c r="V70" s="31"/>
      <c r="W70" s="31"/>
      <c r="X70" s="31" t="n">
        <v>24</v>
      </c>
      <c r="Y70" s="31"/>
      <c r="Z70" s="36" t="n">
        <f aca="false">P70*Q70+S70+U70+V70+W70+X70+Y70</f>
        <v>24</v>
      </c>
      <c r="AA70" s="36" t="n">
        <f aca="false">N70+Z70</f>
        <v>24</v>
      </c>
      <c r="AB70" s="36" t="s">
        <v>146</v>
      </c>
      <c r="AC70" s="36"/>
      <c r="AD70" s="36"/>
      <c r="AE70" s="36" t="n">
        <f aca="false">P70*Q70</f>
        <v>0</v>
      </c>
      <c r="AF70" s="38" t="n">
        <f aca="false">E70*F70+P70*Q70</f>
        <v>0</v>
      </c>
      <c r="AG70" s="39" t="str">
        <f aca="false">AB70</f>
        <v>вак. ДЭ</v>
      </c>
      <c r="AH70" s="39" t="str">
        <f aca="false">C70</f>
        <v>3ОСАТ9-7 ВБ</v>
      </c>
      <c r="AI70" s="40" t="str">
        <f aca="false">B70</f>
        <v>20</v>
      </c>
      <c r="AJ70" s="39" t="str">
        <f aca="false">CONCATENATE(A70," ",D70)</f>
        <v>ДЭ.01 Демонстрационный экзамен по модулю</v>
      </c>
      <c r="AK70" s="39" t="n">
        <f aca="false">E70*F70+P70*Q70+H70+J70+S70+U70</f>
        <v>0</v>
      </c>
      <c r="AL70" s="39" t="n">
        <f aca="false">L70+W70</f>
        <v>0</v>
      </c>
      <c r="AM70" s="39" t="n">
        <f aca="false">M70+X70</f>
        <v>24</v>
      </c>
      <c r="AN70" s="39" t="n">
        <f aca="false">Y70</f>
        <v>0</v>
      </c>
      <c r="AO70" s="39" t="n">
        <f aca="false">SUM(AK70:AN70)</f>
        <v>24</v>
      </c>
      <c r="AP70" s="41" t="n">
        <f aca="false">K70+V70</f>
        <v>0</v>
      </c>
    </row>
    <row r="71" s="42" customFormat="true" ht="16.5" hidden="true" customHeight="true" outlineLevel="0" collapsed="false">
      <c r="A71" s="76" t="s">
        <v>147</v>
      </c>
      <c r="B71" s="30" t="s">
        <v>122</v>
      </c>
      <c r="C71" s="31" t="s">
        <v>123</v>
      </c>
      <c r="D71" s="64" t="s">
        <v>148</v>
      </c>
      <c r="E71" s="31" t="n">
        <v>12</v>
      </c>
      <c r="F71" s="31" t="n">
        <v>3</v>
      </c>
      <c r="G71" s="31" t="n">
        <v>80</v>
      </c>
      <c r="H71" s="31"/>
      <c r="I71" s="31" t="n">
        <v>18</v>
      </c>
      <c r="J71" s="31"/>
      <c r="K71" s="31"/>
      <c r="L71" s="31"/>
      <c r="M71" s="31"/>
      <c r="N71" s="33" t="n">
        <f aca="false">E71*F71+H71+J71+K71+L71+M71</f>
        <v>36</v>
      </c>
      <c r="O71" s="36"/>
      <c r="P71" s="36" t="n">
        <v>17</v>
      </c>
      <c r="Q71" s="31" t="n">
        <v>5</v>
      </c>
      <c r="R71" s="31"/>
      <c r="S71" s="31"/>
      <c r="T71" s="31" t="n">
        <v>62</v>
      </c>
      <c r="U71" s="31"/>
      <c r="V71" s="31"/>
      <c r="W71" s="31" t="n">
        <v>6</v>
      </c>
      <c r="X71" s="31" t="n">
        <v>8</v>
      </c>
      <c r="Y71" s="31"/>
      <c r="Z71" s="36" t="n">
        <f aca="false">P71*Q71+S71+U71+V71+W71+X71+Y71</f>
        <v>99</v>
      </c>
      <c r="AA71" s="36" t="n">
        <f aca="false">N71+Z71</f>
        <v>135</v>
      </c>
      <c r="AB71" s="47" t="s">
        <v>126</v>
      </c>
      <c r="AC71" s="36"/>
      <c r="AD71" s="36"/>
      <c r="AE71" s="36" t="n">
        <f aca="false">P71*Q71</f>
        <v>85</v>
      </c>
      <c r="AF71" s="38" t="n">
        <f aca="false">E71*F71+P71*Q71</f>
        <v>121</v>
      </c>
      <c r="AG71" s="39" t="str">
        <f aca="false">AB71</f>
        <v>Шишкин В.С.</v>
      </c>
      <c r="AH71" s="39" t="str">
        <f aca="false">C71</f>
        <v>3ОСАТ9-7 ВБ</v>
      </c>
      <c r="AI71" s="40" t="str">
        <f aca="false">B71</f>
        <v>20</v>
      </c>
      <c r="AJ71" s="39" t="str">
        <f aca="false">CONCATENATE(A71," ",D71)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71" s="39" t="n">
        <f aca="false">E71*F71+P71*Q71+H71+J71+S71+U71</f>
        <v>121</v>
      </c>
      <c r="AL71" s="39" t="n">
        <f aca="false">L71+W71</f>
        <v>6</v>
      </c>
      <c r="AM71" s="39" t="n">
        <f aca="false">M71+X71</f>
        <v>8</v>
      </c>
      <c r="AN71" s="39" t="n">
        <f aca="false">Y71</f>
        <v>0</v>
      </c>
      <c r="AO71" s="39" t="n">
        <f aca="false">SUM(AK71:AN71)</f>
        <v>135</v>
      </c>
      <c r="AP71" s="41" t="n">
        <f aca="false">K71+V71</f>
        <v>0</v>
      </c>
    </row>
    <row r="72" s="42" customFormat="true" ht="16.5" hidden="true" customHeight="true" outlineLevel="0" collapsed="false">
      <c r="A72" s="76" t="s">
        <v>149</v>
      </c>
      <c r="B72" s="30" t="s">
        <v>122</v>
      </c>
      <c r="C72" s="31" t="s">
        <v>123</v>
      </c>
      <c r="D72" s="64" t="s">
        <v>150</v>
      </c>
      <c r="E72" s="31" t="n">
        <v>12</v>
      </c>
      <c r="F72" s="31"/>
      <c r="G72" s="31"/>
      <c r="H72" s="31"/>
      <c r="I72" s="31"/>
      <c r="J72" s="31"/>
      <c r="K72" s="31"/>
      <c r="L72" s="31"/>
      <c r="M72" s="31"/>
      <c r="N72" s="33" t="n">
        <f aca="false">E72*F72+H72+J72+K72+L72+M72</f>
        <v>0</v>
      </c>
      <c r="O72" s="36"/>
      <c r="P72" s="36" t="n">
        <v>17</v>
      </c>
      <c r="Q72" s="31" t="n">
        <v>6</v>
      </c>
      <c r="R72" s="31" t="n">
        <v>60</v>
      </c>
      <c r="S72" s="31" t="n">
        <v>-30</v>
      </c>
      <c r="T72" s="31"/>
      <c r="U72" s="31" t="n">
        <v>-20</v>
      </c>
      <c r="V72" s="31" t="n">
        <v>20</v>
      </c>
      <c r="W72" s="31" t="n">
        <v>6</v>
      </c>
      <c r="X72" s="31" t="n">
        <v>8</v>
      </c>
      <c r="Y72" s="31"/>
      <c r="Z72" s="36" t="n">
        <f aca="false">P72*Q72+S72+U72+V72+W72+X72+Y72</f>
        <v>86</v>
      </c>
      <c r="AA72" s="36" t="n">
        <f aca="false">N72+Z72</f>
        <v>86</v>
      </c>
      <c r="AB72" s="74" t="s">
        <v>106</v>
      </c>
      <c r="AC72" s="36"/>
      <c r="AD72" s="36"/>
      <c r="AE72" s="36" t="n">
        <f aca="false">P72*Q72</f>
        <v>102</v>
      </c>
      <c r="AF72" s="38" t="n">
        <f aca="false">E72*F72+P72*Q72</f>
        <v>102</v>
      </c>
      <c r="AG72" s="39" t="str">
        <f aca="false">AB72</f>
        <v>Ванин В.А.</v>
      </c>
      <c r="AH72" s="39" t="str">
        <f aca="false">C72</f>
        <v>3ОСАТ9-7 ВБ</v>
      </c>
      <c r="AI72" s="40" t="str">
        <f aca="false">B72</f>
        <v>20</v>
      </c>
      <c r="AJ72" s="39" t="str">
        <f aca="false">CONCATENATE(A72," ",D72)</f>
        <v>МДК.02.02 Испытания модели элементов систем автоматизации в реальных условиях и их оптимизация</v>
      </c>
      <c r="AK72" s="39" t="n">
        <f aca="false">E72*F72+P72*Q72+H72+J72+S72+U72</f>
        <v>52</v>
      </c>
      <c r="AL72" s="39" t="n">
        <f aca="false">L72+W72</f>
        <v>6</v>
      </c>
      <c r="AM72" s="39" t="n">
        <f aca="false">M72+X72</f>
        <v>8</v>
      </c>
      <c r="AN72" s="39" t="n">
        <f aca="false">Y72</f>
        <v>0</v>
      </c>
      <c r="AO72" s="39" t="n">
        <f aca="false">SUM(AK72:AN72)</f>
        <v>66</v>
      </c>
      <c r="AP72" s="41" t="n">
        <f aca="false">K72+V72</f>
        <v>20</v>
      </c>
    </row>
    <row r="73" s="42" customFormat="true" ht="16.5" hidden="true" customHeight="true" outlineLevel="0" collapsed="false">
      <c r="A73" s="76" t="s">
        <v>149</v>
      </c>
      <c r="B73" s="30" t="s">
        <v>116</v>
      </c>
      <c r="C73" s="31" t="s">
        <v>117</v>
      </c>
      <c r="D73" s="64" t="s">
        <v>150</v>
      </c>
      <c r="E73" s="31" t="n">
        <v>12</v>
      </c>
      <c r="F73" s="31"/>
      <c r="G73" s="31"/>
      <c r="H73" s="31"/>
      <c r="I73" s="31"/>
      <c r="J73" s="31"/>
      <c r="K73" s="31"/>
      <c r="L73" s="31"/>
      <c r="M73" s="31"/>
      <c r="N73" s="33" t="n">
        <f aca="false">E73*F73+H73+J73+K73+L73+M73</f>
        <v>0</v>
      </c>
      <c r="O73" s="36"/>
      <c r="P73" s="36" t="n">
        <v>17</v>
      </c>
      <c r="Q73" s="31"/>
      <c r="R73" s="31"/>
      <c r="S73" s="31" t="n">
        <v>30</v>
      </c>
      <c r="T73" s="31"/>
      <c r="U73" s="31"/>
      <c r="V73" s="31"/>
      <c r="W73" s="31"/>
      <c r="X73" s="31"/>
      <c r="Y73" s="31"/>
      <c r="Z73" s="36" t="n">
        <f aca="false">P73*Q73+S73+U73+V73+W73+X73+Y73</f>
        <v>30</v>
      </c>
      <c r="AA73" s="36" t="n">
        <f aca="false">N73+Z73</f>
        <v>30</v>
      </c>
      <c r="AB73" s="74" t="s">
        <v>106</v>
      </c>
      <c r="AC73" s="36"/>
      <c r="AD73" s="36"/>
      <c r="AE73" s="36" t="n">
        <f aca="false">P73*Q73</f>
        <v>0</v>
      </c>
      <c r="AF73" s="38" t="n">
        <f aca="false">E73*F73+P73*Q73</f>
        <v>0</v>
      </c>
      <c r="AG73" s="39" t="str">
        <f aca="false">AB73</f>
        <v>Ванин В.А.</v>
      </c>
      <c r="AH73" s="39" t="str">
        <f aca="false">C73</f>
        <v>3ОСАТ9-7а ВБ</v>
      </c>
      <c r="AI73" s="40" t="str">
        <f aca="false">B73</f>
        <v>11</v>
      </c>
      <c r="AJ73" s="39" t="str">
        <f aca="false">CONCATENATE(A73," ",D73)</f>
        <v>МДК.02.02 Испытания модели элементов систем автоматизации в реальных условиях и их оптимизация</v>
      </c>
      <c r="AK73" s="39" t="n">
        <f aca="false">E73*F73+P73*Q73+H73+J73+S73+U73</f>
        <v>30</v>
      </c>
      <c r="AL73" s="39" t="n">
        <f aca="false">L73+W73</f>
        <v>0</v>
      </c>
      <c r="AM73" s="39" t="n">
        <f aca="false">M73+X73</f>
        <v>0</v>
      </c>
      <c r="AN73" s="39" t="n">
        <f aca="false">Y73</f>
        <v>0</v>
      </c>
      <c r="AO73" s="39" t="n">
        <f aca="false">SUM(AK73:AN73)</f>
        <v>30</v>
      </c>
      <c r="AP73" s="41" t="n">
        <f aca="false">K73+V73</f>
        <v>0</v>
      </c>
    </row>
    <row r="74" s="42" customFormat="true" ht="16.5" hidden="true" customHeight="true" outlineLevel="0" collapsed="false">
      <c r="A74" s="76" t="s">
        <v>149</v>
      </c>
      <c r="B74" s="30" t="s">
        <v>119</v>
      </c>
      <c r="C74" s="31" t="s">
        <v>120</v>
      </c>
      <c r="D74" s="64" t="s">
        <v>150</v>
      </c>
      <c r="E74" s="31" t="n">
        <v>12</v>
      </c>
      <c r="F74" s="31"/>
      <c r="G74" s="31"/>
      <c r="H74" s="31"/>
      <c r="I74" s="31"/>
      <c r="J74" s="31"/>
      <c r="K74" s="31"/>
      <c r="L74" s="31"/>
      <c r="M74" s="31"/>
      <c r="N74" s="33" t="n">
        <f aca="false">E74*F74+H74+J74+K74+L74+M74</f>
        <v>0</v>
      </c>
      <c r="O74" s="36"/>
      <c r="P74" s="36" t="n">
        <v>17</v>
      </c>
      <c r="Q74" s="31"/>
      <c r="R74" s="31"/>
      <c r="S74" s="31" t="n">
        <v>30</v>
      </c>
      <c r="T74" s="31"/>
      <c r="U74" s="31"/>
      <c r="V74" s="31"/>
      <c r="W74" s="31"/>
      <c r="X74" s="31"/>
      <c r="Y74" s="31"/>
      <c r="Z74" s="36" t="n">
        <f aca="false">P74*Q74+S74+U74+V74+W74+X74+Y74</f>
        <v>30</v>
      </c>
      <c r="AA74" s="36" t="n">
        <f aca="false">N74+Z74</f>
        <v>30</v>
      </c>
      <c r="AB74" s="47" t="s">
        <v>69</v>
      </c>
      <c r="AC74" s="36"/>
      <c r="AD74" s="36"/>
      <c r="AE74" s="36" t="n">
        <f aca="false">P74*Q74</f>
        <v>0</v>
      </c>
      <c r="AF74" s="38" t="n">
        <f aca="false">E74*F74+P74*Q74</f>
        <v>0</v>
      </c>
      <c r="AG74" s="39" t="str">
        <f aca="false">AB74</f>
        <v>вак. 2 п/гр</v>
      </c>
      <c r="AH74" s="39" t="str">
        <f aca="false">C74</f>
        <v>3ОСАТ9-7б ВБ</v>
      </c>
      <c r="AI74" s="40" t="str">
        <f aca="false">B74</f>
        <v>9</v>
      </c>
      <c r="AJ74" s="39" t="str">
        <f aca="false">CONCATENATE(A74," ",D74)</f>
        <v>МДК.02.02 Испытания модели элементов систем автоматизации в реальных условиях и их оптимизация</v>
      </c>
      <c r="AK74" s="39" t="n">
        <f aca="false">E74*F74+P74*Q74+H74+J74+S74+U74</f>
        <v>30</v>
      </c>
      <c r="AL74" s="39" t="n">
        <f aca="false">L74+W74</f>
        <v>0</v>
      </c>
      <c r="AM74" s="39" t="n">
        <f aca="false">M74+X74</f>
        <v>0</v>
      </c>
      <c r="AN74" s="39" t="n">
        <f aca="false">Y74</f>
        <v>0</v>
      </c>
      <c r="AO74" s="39" t="n">
        <f aca="false">SUM(AK74:AN74)</f>
        <v>30</v>
      </c>
      <c r="AP74" s="41" t="n">
        <f aca="false">K74+V74</f>
        <v>0</v>
      </c>
    </row>
    <row r="75" s="42" customFormat="true" ht="16.5" hidden="true" customHeight="true" outlineLevel="0" collapsed="false">
      <c r="A75" s="76" t="s">
        <v>149</v>
      </c>
      <c r="B75" s="30" t="s">
        <v>116</v>
      </c>
      <c r="C75" s="31" t="s">
        <v>117</v>
      </c>
      <c r="D75" s="64" t="s">
        <v>151</v>
      </c>
      <c r="E75" s="31" t="n">
        <v>12</v>
      </c>
      <c r="F75" s="31"/>
      <c r="G75" s="31"/>
      <c r="H75" s="31"/>
      <c r="I75" s="31"/>
      <c r="J75" s="31"/>
      <c r="K75" s="31"/>
      <c r="L75" s="31"/>
      <c r="M75" s="31"/>
      <c r="N75" s="33" t="n">
        <f aca="false">E75*F75+H75+J75+K75+L75+M75</f>
        <v>0</v>
      </c>
      <c r="O75" s="36"/>
      <c r="P75" s="36" t="n">
        <v>17</v>
      </c>
      <c r="Q75" s="31"/>
      <c r="R75" s="31"/>
      <c r="S75" s="31"/>
      <c r="T75" s="31"/>
      <c r="U75" s="31" t="n">
        <v>20</v>
      </c>
      <c r="V75" s="31"/>
      <c r="W75" s="31"/>
      <c r="X75" s="31"/>
      <c r="Y75" s="31"/>
      <c r="Z75" s="36" t="n">
        <f aca="false">P75*Q75+S75+U75+V75+W75+X75+Y75</f>
        <v>20</v>
      </c>
      <c r="AA75" s="36" t="n">
        <f aca="false">N75+Z75</f>
        <v>20</v>
      </c>
      <c r="AB75" s="74" t="s">
        <v>106</v>
      </c>
      <c r="AC75" s="36"/>
      <c r="AD75" s="36"/>
      <c r="AE75" s="36" t="n">
        <f aca="false">P75*Q75</f>
        <v>0</v>
      </c>
      <c r="AF75" s="38" t="n">
        <f aca="false">E75*F75+P75*Q75</f>
        <v>0</v>
      </c>
      <c r="AG75" s="39" t="str">
        <f aca="false">AB75</f>
        <v>Ванин В.А.</v>
      </c>
      <c r="AH75" s="39" t="str">
        <f aca="false">C75</f>
        <v>3ОСАТ9-7а ВБ</v>
      </c>
      <c r="AI75" s="40" t="str">
        <f aca="false">B75</f>
        <v>11</v>
      </c>
      <c r="AJ75" s="39" t="str">
        <f aca="false">CONCATENATE(A75," ",D75)</f>
        <v>МДК.02.02 КП - Испытания модели элементов систем автоматизации в реальных условиях и их оптимизация</v>
      </c>
      <c r="AK75" s="39" t="n">
        <f aca="false">E75*F75+P75*Q75+H75+J75+S75+U75</f>
        <v>20</v>
      </c>
      <c r="AL75" s="39" t="n">
        <f aca="false">L75+W75</f>
        <v>0</v>
      </c>
      <c r="AM75" s="39" t="n">
        <f aca="false">M75+X75</f>
        <v>0</v>
      </c>
      <c r="AN75" s="39" t="n">
        <f aca="false">Y75</f>
        <v>0</v>
      </c>
      <c r="AO75" s="39" t="n">
        <f aca="false">SUM(AK75:AN75)</f>
        <v>20</v>
      </c>
      <c r="AP75" s="41" t="n">
        <f aca="false">K75+V75</f>
        <v>0</v>
      </c>
    </row>
    <row r="76" s="42" customFormat="true" ht="16.5" hidden="true" customHeight="true" outlineLevel="0" collapsed="false">
      <c r="A76" s="76" t="s">
        <v>149</v>
      </c>
      <c r="B76" s="30" t="s">
        <v>119</v>
      </c>
      <c r="C76" s="31" t="s">
        <v>120</v>
      </c>
      <c r="D76" s="64" t="s">
        <v>151</v>
      </c>
      <c r="E76" s="31" t="n">
        <v>12</v>
      </c>
      <c r="F76" s="31"/>
      <c r="G76" s="31"/>
      <c r="H76" s="31"/>
      <c r="I76" s="31"/>
      <c r="J76" s="31"/>
      <c r="K76" s="31"/>
      <c r="L76" s="31"/>
      <c r="M76" s="31"/>
      <c r="N76" s="33" t="n">
        <f aca="false">E76*F76+H76+J76+K76+L76+M76</f>
        <v>0</v>
      </c>
      <c r="O76" s="36"/>
      <c r="P76" s="36" t="n">
        <v>17</v>
      </c>
      <c r="Q76" s="31"/>
      <c r="R76" s="31"/>
      <c r="S76" s="31"/>
      <c r="T76" s="31"/>
      <c r="U76" s="31" t="n">
        <v>20</v>
      </c>
      <c r="V76" s="31"/>
      <c r="W76" s="31"/>
      <c r="X76" s="31"/>
      <c r="Y76" s="31"/>
      <c r="Z76" s="36" t="n">
        <f aca="false">P76*Q76+S76+U76+V76+W76+X76+Y76</f>
        <v>20</v>
      </c>
      <c r="AA76" s="36" t="n">
        <f aca="false">N76+Z76</f>
        <v>20</v>
      </c>
      <c r="AB76" s="74" t="s">
        <v>106</v>
      </c>
      <c r="AC76" s="36"/>
      <c r="AD76" s="36"/>
      <c r="AE76" s="36" t="n">
        <f aca="false">P76*Q76</f>
        <v>0</v>
      </c>
      <c r="AF76" s="38" t="n">
        <f aca="false">E76*F76+P76*Q76</f>
        <v>0</v>
      </c>
      <c r="AG76" s="39" t="str">
        <f aca="false">AB76</f>
        <v>Ванин В.А.</v>
      </c>
      <c r="AH76" s="39" t="str">
        <f aca="false">C76</f>
        <v>3ОСАТ9-7б ВБ</v>
      </c>
      <c r="AI76" s="40" t="str">
        <f aca="false">B76</f>
        <v>9</v>
      </c>
      <c r="AJ76" s="39" t="str">
        <f aca="false">CONCATENATE(A76," ",D76)</f>
        <v>МДК.02.02 КП - Испытания модели элементов систем автоматизации в реальных условиях и их оптимизация</v>
      </c>
      <c r="AK76" s="39" t="n">
        <f aca="false">E76*F76+P76*Q76+H76+J76+S76+U76</f>
        <v>20</v>
      </c>
      <c r="AL76" s="39" t="n">
        <f aca="false">L76+W76</f>
        <v>0</v>
      </c>
      <c r="AM76" s="39" t="n">
        <f aca="false">M76+X76</f>
        <v>0</v>
      </c>
      <c r="AN76" s="39" t="n">
        <f aca="false">Y76</f>
        <v>0</v>
      </c>
      <c r="AO76" s="39" t="n">
        <f aca="false">SUM(AK76:AN76)</f>
        <v>20</v>
      </c>
      <c r="AP76" s="41" t="n">
        <f aca="false">K76+V76</f>
        <v>0</v>
      </c>
    </row>
    <row r="77" s="42" customFormat="true" ht="16.5" hidden="true" customHeight="true" outlineLevel="0" collapsed="false">
      <c r="A77" s="77" t="s">
        <v>152</v>
      </c>
      <c r="B77" s="30" t="s">
        <v>122</v>
      </c>
      <c r="C77" s="31" t="s">
        <v>123</v>
      </c>
      <c r="D77" s="64" t="s">
        <v>153</v>
      </c>
      <c r="E77" s="31" t="n">
        <v>12</v>
      </c>
      <c r="F77" s="31"/>
      <c r="G77" s="31"/>
      <c r="H77" s="31"/>
      <c r="I77" s="31"/>
      <c r="J77" s="31"/>
      <c r="K77" s="31"/>
      <c r="L77" s="31"/>
      <c r="M77" s="31"/>
      <c r="N77" s="33" t="n">
        <f aca="false">E77*F77+H77+J77+K77+L77+M77</f>
        <v>0</v>
      </c>
      <c r="O77" s="36"/>
      <c r="P77" s="36" t="n">
        <v>17</v>
      </c>
      <c r="Q77" s="31" t="n">
        <v>5</v>
      </c>
      <c r="R77" s="31" t="n">
        <v>30</v>
      </c>
      <c r="S77" s="31" t="n">
        <v>-30</v>
      </c>
      <c r="T77" s="31"/>
      <c r="U77" s="31"/>
      <c r="V77" s="31"/>
      <c r="W77" s="31"/>
      <c r="X77" s="31"/>
      <c r="Y77" s="31"/>
      <c r="Z77" s="36" t="n">
        <f aca="false">P77*Q77+S77+U77+V77+W77+X77+Y77</f>
        <v>55</v>
      </c>
      <c r="AA77" s="36" t="n">
        <f aca="false">N77+Z77</f>
        <v>55</v>
      </c>
      <c r="AB77" s="47" t="s">
        <v>141</v>
      </c>
      <c r="AC77" s="31"/>
      <c r="AD77" s="31"/>
      <c r="AE77" s="36" t="n">
        <f aca="false">P77*Q77</f>
        <v>85</v>
      </c>
      <c r="AF77" s="38" t="n">
        <f aca="false">E77*F77+P77*Q77</f>
        <v>85</v>
      </c>
      <c r="AG77" s="39" t="str">
        <f aca="false">AB77</f>
        <v>Османов Э.З.</v>
      </c>
      <c r="AH77" s="39" t="str">
        <f aca="false">C77</f>
        <v>3ОСАТ9-7 ВБ</v>
      </c>
      <c r="AI77" s="40" t="str">
        <f aca="false">B77</f>
        <v>20</v>
      </c>
      <c r="AJ77" s="39" t="str">
        <f aca="false">CONCATENATE(A77," ",D77)</f>
        <v>МДК.02.03 Лазерные технологии</v>
      </c>
      <c r="AK77" s="39" t="n">
        <f aca="false">E77*F77+P77*Q77+H77+J77+S77+U77</f>
        <v>55</v>
      </c>
      <c r="AL77" s="39" t="n">
        <f aca="false">L77+W77</f>
        <v>0</v>
      </c>
      <c r="AM77" s="39" t="n">
        <f aca="false">M77+X77</f>
        <v>0</v>
      </c>
      <c r="AN77" s="39" t="n">
        <f aca="false">Y77</f>
        <v>0</v>
      </c>
      <c r="AO77" s="39" t="n">
        <f aca="false">SUM(AK77:AN77)</f>
        <v>55</v>
      </c>
      <c r="AP77" s="41" t="n">
        <f aca="false">K77+V77</f>
        <v>0</v>
      </c>
    </row>
    <row r="78" s="42" customFormat="true" ht="16.5" hidden="true" customHeight="true" outlineLevel="0" collapsed="false">
      <c r="A78" s="77" t="s">
        <v>152</v>
      </c>
      <c r="B78" s="30" t="s">
        <v>116</v>
      </c>
      <c r="C78" s="31" t="s">
        <v>117</v>
      </c>
      <c r="D78" s="64" t="s">
        <v>153</v>
      </c>
      <c r="E78" s="31" t="n">
        <v>12</v>
      </c>
      <c r="F78" s="31"/>
      <c r="G78" s="31"/>
      <c r="H78" s="31"/>
      <c r="I78" s="31"/>
      <c r="J78" s="31"/>
      <c r="K78" s="31"/>
      <c r="L78" s="31"/>
      <c r="M78" s="31"/>
      <c r="N78" s="33" t="n">
        <f aca="false">E78*F78+H78+J78+K78+L78+M78</f>
        <v>0</v>
      </c>
      <c r="O78" s="36"/>
      <c r="P78" s="36" t="n">
        <v>17</v>
      </c>
      <c r="Q78" s="31"/>
      <c r="R78" s="31"/>
      <c r="S78" s="31" t="n">
        <v>30</v>
      </c>
      <c r="T78" s="31"/>
      <c r="U78" s="31"/>
      <c r="V78" s="31"/>
      <c r="W78" s="31"/>
      <c r="X78" s="31"/>
      <c r="Y78" s="31"/>
      <c r="Z78" s="36" t="n">
        <f aca="false">P78*Q78+S78+U78+V78+W78+X78+Y78</f>
        <v>30</v>
      </c>
      <c r="AA78" s="36" t="n">
        <f aca="false">N78+Z78</f>
        <v>30</v>
      </c>
      <c r="AB78" s="47" t="s">
        <v>141</v>
      </c>
      <c r="AC78" s="31"/>
      <c r="AD78" s="31"/>
      <c r="AE78" s="36" t="n">
        <f aca="false">P78*Q78</f>
        <v>0</v>
      </c>
      <c r="AF78" s="38" t="n">
        <f aca="false">E78*F78+P78*Q78</f>
        <v>0</v>
      </c>
      <c r="AG78" s="39" t="str">
        <f aca="false">AB78</f>
        <v>Османов Э.З.</v>
      </c>
      <c r="AH78" s="39" t="str">
        <f aca="false">C78</f>
        <v>3ОСАТ9-7а ВБ</v>
      </c>
      <c r="AI78" s="40" t="str">
        <f aca="false">B78</f>
        <v>11</v>
      </c>
      <c r="AJ78" s="39" t="str">
        <f aca="false">CONCATENATE(A78," ",D78)</f>
        <v>МДК.02.03 Лазерные технологии</v>
      </c>
      <c r="AK78" s="39" t="n">
        <f aca="false">E78*F78+P78*Q78+H78+J78+S78+U78</f>
        <v>30</v>
      </c>
      <c r="AL78" s="39" t="n">
        <f aca="false">L78+W78</f>
        <v>0</v>
      </c>
      <c r="AM78" s="39" t="n">
        <f aca="false">M78+X78</f>
        <v>0</v>
      </c>
      <c r="AN78" s="39" t="n">
        <f aca="false">Y78</f>
        <v>0</v>
      </c>
      <c r="AO78" s="39" t="n">
        <f aca="false">SUM(AK78:AN78)</f>
        <v>30</v>
      </c>
      <c r="AP78" s="41" t="n">
        <f aca="false">K78+V78</f>
        <v>0</v>
      </c>
    </row>
    <row r="79" s="42" customFormat="true" ht="16.5" hidden="true" customHeight="true" outlineLevel="0" collapsed="false">
      <c r="A79" s="77" t="s">
        <v>152</v>
      </c>
      <c r="B79" s="30" t="s">
        <v>119</v>
      </c>
      <c r="C79" s="31" t="s">
        <v>120</v>
      </c>
      <c r="D79" s="64" t="s">
        <v>153</v>
      </c>
      <c r="E79" s="31" t="n">
        <v>12</v>
      </c>
      <c r="F79" s="31"/>
      <c r="G79" s="31"/>
      <c r="H79" s="31"/>
      <c r="I79" s="31"/>
      <c r="J79" s="31"/>
      <c r="K79" s="31"/>
      <c r="L79" s="31"/>
      <c r="M79" s="31"/>
      <c r="N79" s="33" t="n">
        <f aca="false">E79*F79+H79+J79+K79+L79+M79</f>
        <v>0</v>
      </c>
      <c r="O79" s="36"/>
      <c r="P79" s="36" t="n">
        <v>17</v>
      </c>
      <c r="Q79" s="31"/>
      <c r="R79" s="31"/>
      <c r="S79" s="31" t="n">
        <v>30</v>
      </c>
      <c r="T79" s="31"/>
      <c r="U79" s="31"/>
      <c r="V79" s="31"/>
      <c r="W79" s="31"/>
      <c r="X79" s="31"/>
      <c r="Y79" s="31"/>
      <c r="Z79" s="36" t="n">
        <f aca="false">P79*Q79+S79+U79+V79+W79+X79+Y79</f>
        <v>30</v>
      </c>
      <c r="AA79" s="36" t="n">
        <f aca="false">N79+Z79</f>
        <v>30</v>
      </c>
      <c r="AB79" s="47" t="s">
        <v>69</v>
      </c>
      <c r="AC79" s="31"/>
      <c r="AD79" s="31"/>
      <c r="AE79" s="36" t="n">
        <f aca="false">P79*Q79</f>
        <v>0</v>
      </c>
      <c r="AF79" s="38" t="n">
        <f aca="false">E79*F79+P79*Q79</f>
        <v>0</v>
      </c>
      <c r="AG79" s="39" t="str">
        <f aca="false">AB79</f>
        <v>вак. 2 п/гр</v>
      </c>
      <c r="AH79" s="39" t="str">
        <f aca="false">C79</f>
        <v>3ОСАТ9-7б ВБ</v>
      </c>
      <c r="AI79" s="40" t="str">
        <f aca="false">B79</f>
        <v>9</v>
      </c>
      <c r="AJ79" s="39" t="str">
        <f aca="false">CONCATENATE(A79," ",D79)</f>
        <v>МДК.02.03 Лазерные технологии</v>
      </c>
      <c r="AK79" s="39" t="n">
        <f aca="false">E79*F79+P79*Q79+H79+J79+S79+U79</f>
        <v>30</v>
      </c>
      <c r="AL79" s="39" t="n">
        <f aca="false">L79+W79</f>
        <v>0</v>
      </c>
      <c r="AM79" s="39" t="n">
        <f aca="false">M79+X79</f>
        <v>0</v>
      </c>
      <c r="AN79" s="39" t="n">
        <f aca="false">Y79</f>
        <v>0</v>
      </c>
      <c r="AO79" s="39" t="n">
        <f aca="false">SUM(AK79:AN79)</f>
        <v>30</v>
      </c>
      <c r="AP79" s="41" t="n">
        <f aca="false">K79+V79</f>
        <v>0</v>
      </c>
    </row>
    <row r="80" s="42" customFormat="true" ht="16.5" hidden="true" customHeight="true" outlineLevel="0" collapsed="false">
      <c r="A80" s="77" t="s">
        <v>154</v>
      </c>
      <c r="B80" s="30" t="s">
        <v>116</v>
      </c>
      <c r="C80" s="31" t="s">
        <v>117</v>
      </c>
      <c r="D80" s="64" t="s">
        <v>108</v>
      </c>
      <c r="E80" s="31" t="n">
        <v>12</v>
      </c>
      <c r="F80" s="31"/>
      <c r="G80" s="31"/>
      <c r="H80" s="31"/>
      <c r="I80" s="31"/>
      <c r="J80" s="31"/>
      <c r="K80" s="31"/>
      <c r="L80" s="31"/>
      <c r="M80" s="31"/>
      <c r="N80" s="33" t="n">
        <f aca="false">E80*F80+H80+J80+K80+L80+M80</f>
        <v>0</v>
      </c>
      <c r="O80" s="36"/>
      <c r="P80" s="36" t="n">
        <v>1</v>
      </c>
      <c r="Q80" s="31" t="n">
        <v>36</v>
      </c>
      <c r="R80" s="31"/>
      <c r="S80" s="31"/>
      <c r="T80" s="31"/>
      <c r="U80" s="31"/>
      <c r="V80" s="31"/>
      <c r="W80" s="31"/>
      <c r="X80" s="31"/>
      <c r="Y80" s="31"/>
      <c r="Z80" s="36" t="n">
        <f aca="false">P80*Q80+S80+U80+V80+W80+X80+Y80</f>
        <v>36</v>
      </c>
      <c r="AA80" s="36" t="n">
        <f aca="false">N80+Z80</f>
        <v>36</v>
      </c>
      <c r="AB80" s="73" t="s">
        <v>109</v>
      </c>
      <c r="AC80" s="31"/>
      <c r="AD80" s="31"/>
      <c r="AE80" s="36" t="n">
        <f aca="false">P80*Q80</f>
        <v>36</v>
      </c>
      <c r="AF80" s="38" t="n">
        <f aca="false">E80*F80+P80*Q80</f>
        <v>36</v>
      </c>
      <c r="AG80" s="39" t="str">
        <f aca="false">AB80</f>
        <v>Устинов М.Ю.</v>
      </c>
      <c r="AH80" s="39" t="str">
        <f aca="false">C80</f>
        <v>3ОСАТ9-7а ВБ</v>
      </c>
      <c r="AI80" s="40" t="str">
        <f aca="false">B80</f>
        <v>11</v>
      </c>
      <c r="AJ80" s="39" t="str">
        <f aca="false">CONCATENATE(A80," ",D80)</f>
        <v>УП.02 Учебная практика</v>
      </c>
      <c r="AK80" s="39" t="n">
        <f aca="false">E80*F80+P80*Q80+H80+J80+S80+U80</f>
        <v>36</v>
      </c>
      <c r="AL80" s="39" t="n">
        <f aca="false">L80+W80</f>
        <v>0</v>
      </c>
      <c r="AM80" s="39" t="n">
        <f aca="false">M80+X80</f>
        <v>0</v>
      </c>
      <c r="AN80" s="39" t="n">
        <f aca="false">Y80</f>
        <v>0</v>
      </c>
      <c r="AO80" s="39" t="n">
        <f aca="false">SUM(AK80:AN80)</f>
        <v>36</v>
      </c>
      <c r="AP80" s="41" t="n">
        <f aca="false">K80+V80</f>
        <v>0</v>
      </c>
    </row>
    <row r="81" s="42" customFormat="true" ht="16.5" hidden="true" customHeight="true" outlineLevel="0" collapsed="false">
      <c r="A81" s="77" t="s">
        <v>154</v>
      </c>
      <c r="B81" s="30" t="s">
        <v>119</v>
      </c>
      <c r="C81" s="31" t="s">
        <v>120</v>
      </c>
      <c r="D81" s="64" t="s">
        <v>108</v>
      </c>
      <c r="E81" s="31" t="n">
        <v>12</v>
      </c>
      <c r="F81" s="31"/>
      <c r="G81" s="31"/>
      <c r="H81" s="31"/>
      <c r="I81" s="31"/>
      <c r="J81" s="31"/>
      <c r="K81" s="31"/>
      <c r="L81" s="31"/>
      <c r="M81" s="31"/>
      <c r="N81" s="33" t="n">
        <f aca="false">E81*F81+H81+J81+K81+L81+M81</f>
        <v>0</v>
      </c>
      <c r="O81" s="36"/>
      <c r="P81" s="36" t="n">
        <v>1</v>
      </c>
      <c r="Q81" s="31" t="n">
        <v>36</v>
      </c>
      <c r="R81" s="31"/>
      <c r="S81" s="31"/>
      <c r="T81" s="31"/>
      <c r="U81" s="31"/>
      <c r="V81" s="31"/>
      <c r="W81" s="31"/>
      <c r="X81" s="31"/>
      <c r="Y81" s="31"/>
      <c r="Z81" s="36" t="n">
        <f aca="false">P81*Q81+S81+U81+V81+W81+X81+Y81</f>
        <v>36</v>
      </c>
      <c r="AA81" s="36" t="n">
        <f aca="false">N81+Z81</f>
        <v>36</v>
      </c>
      <c r="AB81" s="73" t="s">
        <v>110</v>
      </c>
      <c r="AC81" s="31"/>
      <c r="AD81" s="31"/>
      <c r="AE81" s="36"/>
      <c r="AF81" s="38" t="n">
        <f aca="false">E81*F81+P81*Q81</f>
        <v>36</v>
      </c>
      <c r="AG81" s="39" t="str">
        <f aca="false">AB81</f>
        <v>Кожуханцев С.Б.</v>
      </c>
      <c r="AH81" s="39" t="str">
        <f aca="false">C81</f>
        <v>3ОСАТ9-7б ВБ</v>
      </c>
      <c r="AI81" s="40" t="str">
        <f aca="false">B81</f>
        <v>9</v>
      </c>
      <c r="AJ81" s="39" t="str">
        <f aca="false">CONCATENATE(A81," ",D81)</f>
        <v>УП.02 Учебная практика</v>
      </c>
      <c r="AK81" s="39" t="n">
        <f aca="false">E81*F81+P81*Q81+H81+J81+S81+U81</f>
        <v>36</v>
      </c>
      <c r="AL81" s="39" t="n">
        <f aca="false">L81+W81</f>
        <v>0</v>
      </c>
      <c r="AM81" s="39" t="n">
        <f aca="false">M81+X81</f>
        <v>0</v>
      </c>
      <c r="AN81" s="39" t="n">
        <f aca="false">Y81</f>
        <v>0</v>
      </c>
      <c r="AO81" s="39" t="n">
        <f aca="false">SUM(AK81:AN81)</f>
        <v>36</v>
      </c>
      <c r="AP81" s="41" t="n">
        <f aca="false">K81+V81</f>
        <v>0</v>
      </c>
    </row>
    <row r="82" s="42" customFormat="true" ht="16.5" hidden="true" customHeight="true" outlineLevel="0" collapsed="false">
      <c r="A82" s="77" t="s">
        <v>155</v>
      </c>
      <c r="B82" s="30" t="s">
        <v>122</v>
      </c>
      <c r="C82" s="31" t="s">
        <v>123</v>
      </c>
      <c r="D82" s="64" t="s">
        <v>140</v>
      </c>
      <c r="E82" s="31" t="n">
        <v>12</v>
      </c>
      <c r="F82" s="31"/>
      <c r="G82" s="31"/>
      <c r="H82" s="31"/>
      <c r="I82" s="31"/>
      <c r="J82" s="31"/>
      <c r="K82" s="31"/>
      <c r="L82" s="31"/>
      <c r="M82" s="31"/>
      <c r="N82" s="33" t="n">
        <f aca="false">E82*F82+H82+J82+K82+L82+M82</f>
        <v>0</v>
      </c>
      <c r="O82" s="36"/>
      <c r="P82" s="36" t="n">
        <v>4</v>
      </c>
      <c r="Q82" s="31" t="n">
        <v>9</v>
      </c>
      <c r="R82" s="31"/>
      <c r="S82" s="31"/>
      <c r="T82" s="31"/>
      <c r="U82" s="31"/>
      <c r="V82" s="31"/>
      <c r="W82" s="31"/>
      <c r="X82" s="31"/>
      <c r="Y82" s="31"/>
      <c r="Z82" s="36" t="n">
        <f aca="false">P82*Q82+S82+U82+V82+W82+X82+Y82</f>
        <v>36</v>
      </c>
      <c r="AA82" s="36" t="n">
        <f aca="false">N82+Z82</f>
        <v>36</v>
      </c>
      <c r="AB82" s="36" t="s">
        <v>141</v>
      </c>
      <c r="AC82" s="31"/>
      <c r="AD82" s="31"/>
      <c r="AE82" s="36" t="n">
        <f aca="false">P82*Q82</f>
        <v>36</v>
      </c>
      <c r="AF82" s="38" t="n">
        <f aca="false">E82*F82+P82*Q82</f>
        <v>36</v>
      </c>
      <c r="AG82" s="39" t="str">
        <f aca="false">AB82</f>
        <v>Османов Э.З.</v>
      </c>
      <c r="AH82" s="39" t="str">
        <f aca="false">C82</f>
        <v>3ОСАТ9-7 ВБ</v>
      </c>
      <c r="AI82" s="40" t="str">
        <f aca="false">B82</f>
        <v>20</v>
      </c>
      <c r="AJ82" s="39" t="str">
        <f aca="false">CONCATENATE(A82," ",D82)</f>
        <v>ПП.02 Производственная практика (по профилю специальности)</v>
      </c>
      <c r="AK82" s="39" t="n">
        <f aca="false">E82*F82+P82*Q82+H82+J82+S82+U82</f>
        <v>36</v>
      </c>
      <c r="AL82" s="39" t="n">
        <f aca="false">L82+W82</f>
        <v>0</v>
      </c>
      <c r="AM82" s="39" t="n">
        <f aca="false">M82+X82</f>
        <v>0</v>
      </c>
      <c r="AN82" s="39" t="n">
        <f aca="false">Y82</f>
        <v>0</v>
      </c>
      <c r="AO82" s="39" t="n">
        <f aca="false">SUM(AK82:AN82)</f>
        <v>36</v>
      </c>
      <c r="AP82" s="41" t="n">
        <f aca="false">K82+V82</f>
        <v>0</v>
      </c>
    </row>
    <row r="83" s="42" customFormat="true" ht="16.5" hidden="true" customHeight="true" outlineLevel="0" collapsed="false">
      <c r="A83" s="77" t="s">
        <v>155</v>
      </c>
      <c r="B83" s="30" t="s">
        <v>122</v>
      </c>
      <c r="C83" s="31" t="s">
        <v>123</v>
      </c>
      <c r="D83" s="64" t="s">
        <v>140</v>
      </c>
      <c r="E83" s="31" t="n">
        <v>12</v>
      </c>
      <c r="F83" s="31"/>
      <c r="G83" s="31"/>
      <c r="H83" s="31"/>
      <c r="I83" s="31"/>
      <c r="J83" s="31"/>
      <c r="K83" s="31"/>
      <c r="L83" s="31"/>
      <c r="M83" s="31"/>
      <c r="N83" s="33" t="n">
        <f aca="false">E83*F83+H83+J83+K83+L83+M83</f>
        <v>0</v>
      </c>
      <c r="O83" s="36"/>
      <c r="P83" s="36" t="n">
        <v>4</v>
      </c>
      <c r="Q83" s="31" t="n">
        <v>9</v>
      </c>
      <c r="R83" s="31"/>
      <c r="S83" s="31"/>
      <c r="T83" s="31"/>
      <c r="U83" s="31"/>
      <c r="V83" s="31"/>
      <c r="W83" s="31"/>
      <c r="X83" s="31"/>
      <c r="Y83" s="31"/>
      <c r="Z83" s="36" t="n">
        <f aca="false">P83*Q83+S83+U83+V83+W83+X83+Y83</f>
        <v>36</v>
      </c>
      <c r="AA83" s="36" t="n">
        <f aca="false">N83+Z83</f>
        <v>36</v>
      </c>
      <c r="AB83" s="36" t="s">
        <v>87</v>
      </c>
      <c r="AC83" s="31"/>
      <c r="AD83" s="31"/>
      <c r="AE83" s="36" t="n">
        <f aca="false">P83*Q83</f>
        <v>36</v>
      </c>
      <c r="AF83" s="38" t="n">
        <f aca="false">E83*F83+P83*Q83</f>
        <v>36</v>
      </c>
      <c r="AG83" s="39" t="str">
        <f aca="false">AB83</f>
        <v>Галкина М.В.</v>
      </c>
      <c r="AH83" s="39" t="str">
        <f aca="false">C83</f>
        <v>3ОСАТ9-7 ВБ</v>
      </c>
      <c r="AI83" s="40" t="str">
        <f aca="false">B83</f>
        <v>20</v>
      </c>
      <c r="AJ83" s="39" t="str">
        <f aca="false">CONCATENATE(A83," ",D83)</f>
        <v>ПП.02 Производственная практика (по профилю специальности)</v>
      </c>
      <c r="AK83" s="39" t="n">
        <f aca="false">E83*F83+P83*Q83+H83+J83+S83+U83</f>
        <v>36</v>
      </c>
      <c r="AL83" s="39" t="n">
        <f aca="false">L83+W83</f>
        <v>0</v>
      </c>
      <c r="AM83" s="39" t="n">
        <f aca="false">M83+X83</f>
        <v>0</v>
      </c>
      <c r="AN83" s="39" t="n">
        <f aca="false">Y83</f>
        <v>0</v>
      </c>
      <c r="AO83" s="39" t="n">
        <f aca="false">SUM(AK83:AN83)</f>
        <v>36</v>
      </c>
      <c r="AP83" s="41" t="n">
        <f aca="false">K83+V83</f>
        <v>0</v>
      </c>
    </row>
    <row r="84" s="42" customFormat="true" ht="16.5" hidden="true" customHeight="true" outlineLevel="0" collapsed="false">
      <c r="A84" s="77" t="s">
        <v>155</v>
      </c>
      <c r="B84" s="30" t="s">
        <v>122</v>
      </c>
      <c r="C84" s="31" t="s">
        <v>123</v>
      </c>
      <c r="D84" s="64" t="s">
        <v>140</v>
      </c>
      <c r="E84" s="31" t="n">
        <v>12</v>
      </c>
      <c r="F84" s="31"/>
      <c r="G84" s="31"/>
      <c r="H84" s="31"/>
      <c r="I84" s="31"/>
      <c r="J84" s="31"/>
      <c r="K84" s="31"/>
      <c r="L84" s="31"/>
      <c r="M84" s="31"/>
      <c r="N84" s="33" t="n">
        <f aca="false">E84*F84+H84+J84+K84+L84+M84</f>
        <v>0</v>
      </c>
      <c r="O84" s="36"/>
      <c r="P84" s="36" t="n">
        <v>4</v>
      </c>
      <c r="Q84" s="31" t="n">
        <v>9</v>
      </c>
      <c r="R84" s="31"/>
      <c r="S84" s="31"/>
      <c r="T84" s="31"/>
      <c r="U84" s="31"/>
      <c r="V84" s="31"/>
      <c r="W84" s="31"/>
      <c r="X84" s="31"/>
      <c r="Y84" s="31"/>
      <c r="Z84" s="36" t="n">
        <f aca="false">P84*Q84+S84+U84+V84+W84+X84+Y84</f>
        <v>36</v>
      </c>
      <c r="AA84" s="36" t="n">
        <f aca="false">N84+Z84</f>
        <v>36</v>
      </c>
      <c r="AB84" s="36" t="s">
        <v>142</v>
      </c>
      <c r="AC84" s="31"/>
      <c r="AD84" s="31"/>
      <c r="AE84" s="36" t="n">
        <f aca="false">P84*Q84</f>
        <v>36</v>
      </c>
      <c r="AF84" s="38" t="n">
        <f aca="false">E84*F84+P84*Q84</f>
        <v>36</v>
      </c>
      <c r="AG84" s="39" t="str">
        <f aca="false">AB84</f>
        <v>Летникова Е.В.</v>
      </c>
      <c r="AH84" s="39" t="str">
        <f aca="false">C84</f>
        <v>3ОСАТ9-7 ВБ</v>
      </c>
      <c r="AI84" s="40" t="str">
        <f aca="false">B84</f>
        <v>20</v>
      </c>
      <c r="AJ84" s="39" t="str">
        <f aca="false">CONCATENATE(A84," ",D84)</f>
        <v>ПП.02 Производственная практика (по профилю специальности)</v>
      </c>
      <c r="AK84" s="39" t="n">
        <f aca="false">E84*F84+P84*Q84+H84+J84+S84+U84</f>
        <v>36</v>
      </c>
      <c r="AL84" s="39" t="n">
        <f aca="false">L84+W84</f>
        <v>0</v>
      </c>
      <c r="AM84" s="39" t="n">
        <f aca="false">M84+X84</f>
        <v>0</v>
      </c>
      <c r="AN84" s="39" t="n">
        <f aca="false">Y84</f>
        <v>0</v>
      </c>
      <c r="AO84" s="39" t="n">
        <f aca="false">SUM(AK84:AN84)</f>
        <v>36</v>
      </c>
      <c r="AP84" s="41" t="n">
        <f aca="false">K84+V84</f>
        <v>0</v>
      </c>
    </row>
    <row r="85" s="42" customFormat="true" ht="16.5" hidden="true" customHeight="true" outlineLevel="0" collapsed="false">
      <c r="A85" s="77" t="s">
        <v>155</v>
      </c>
      <c r="B85" s="30" t="s">
        <v>122</v>
      </c>
      <c r="C85" s="31" t="s">
        <v>123</v>
      </c>
      <c r="D85" s="64" t="s">
        <v>140</v>
      </c>
      <c r="E85" s="31" t="n">
        <v>12</v>
      </c>
      <c r="F85" s="31"/>
      <c r="G85" s="31"/>
      <c r="H85" s="31"/>
      <c r="I85" s="31"/>
      <c r="J85" s="31"/>
      <c r="K85" s="31"/>
      <c r="L85" s="31"/>
      <c r="M85" s="31"/>
      <c r="N85" s="33" t="n">
        <f aca="false">E85*F85+H85+J85+K85+L85+M85</f>
        <v>0</v>
      </c>
      <c r="O85" s="36"/>
      <c r="P85" s="36" t="n">
        <v>4</v>
      </c>
      <c r="Q85" s="31" t="n">
        <v>9</v>
      </c>
      <c r="R85" s="31"/>
      <c r="S85" s="31"/>
      <c r="T85" s="31"/>
      <c r="U85" s="31"/>
      <c r="V85" s="31"/>
      <c r="W85" s="31"/>
      <c r="X85" s="31"/>
      <c r="Y85" s="31"/>
      <c r="Z85" s="36" t="n">
        <f aca="false">P85*Q85+S85+U85+V85+W85+X85+Y85</f>
        <v>36</v>
      </c>
      <c r="AA85" s="36" t="n">
        <f aca="false">N85+Z85</f>
        <v>36</v>
      </c>
      <c r="AB85" s="36" t="s">
        <v>143</v>
      </c>
      <c r="AC85" s="31"/>
      <c r="AD85" s="31"/>
      <c r="AE85" s="36" t="n">
        <f aca="false">P85*Q85</f>
        <v>36</v>
      </c>
      <c r="AF85" s="38" t="n">
        <f aca="false">E85*F85+P85*Q85</f>
        <v>36</v>
      </c>
      <c r="AG85" s="39" t="str">
        <f aca="false">AB85</f>
        <v>вак. ПП</v>
      </c>
      <c r="AH85" s="39" t="str">
        <f aca="false">C85</f>
        <v>3ОСАТ9-7 ВБ</v>
      </c>
      <c r="AI85" s="40" t="str">
        <f aca="false">B85</f>
        <v>20</v>
      </c>
      <c r="AJ85" s="39" t="str">
        <f aca="false">CONCATENATE(A85," ",D85)</f>
        <v>ПП.02 Производственная практика (по профилю специальности)</v>
      </c>
      <c r="AK85" s="39" t="n">
        <f aca="false">E85*F85+P85*Q85+H85+J85+S85+U85</f>
        <v>36</v>
      </c>
      <c r="AL85" s="39" t="n">
        <f aca="false">L85+W85</f>
        <v>0</v>
      </c>
      <c r="AM85" s="39" t="n">
        <f aca="false">M85+X85</f>
        <v>0</v>
      </c>
      <c r="AN85" s="39" t="n">
        <f aca="false">Y85</f>
        <v>0</v>
      </c>
      <c r="AO85" s="39" t="n">
        <f aca="false">SUM(AK85:AN85)</f>
        <v>36</v>
      </c>
      <c r="AP85" s="41" t="n">
        <f aca="false">K85+V85</f>
        <v>0</v>
      </c>
    </row>
    <row r="86" s="42" customFormat="true" ht="16.5" hidden="true" customHeight="true" outlineLevel="0" collapsed="false">
      <c r="A86" s="77" t="s">
        <v>156</v>
      </c>
      <c r="B86" s="30" t="s">
        <v>122</v>
      </c>
      <c r="C86" s="31" t="s">
        <v>123</v>
      </c>
      <c r="D86" s="64" t="s">
        <v>145</v>
      </c>
      <c r="E86" s="31" t="n">
        <v>12</v>
      </c>
      <c r="F86" s="31"/>
      <c r="G86" s="31"/>
      <c r="H86" s="31"/>
      <c r="I86" s="31"/>
      <c r="J86" s="31"/>
      <c r="K86" s="31"/>
      <c r="L86" s="31"/>
      <c r="M86" s="31"/>
      <c r="N86" s="33" t="n">
        <f aca="false">E86*F86+H86+J86+K86+L86+M86</f>
        <v>0</v>
      </c>
      <c r="O86" s="36"/>
      <c r="P86" s="36" t="n">
        <v>17</v>
      </c>
      <c r="Q86" s="31"/>
      <c r="R86" s="31"/>
      <c r="S86" s="31"/>
      <c r="T86" s="31"/>
      <c r="U86" s="31"/>
      <c r="V86" s="31"/>
      <c r="W86" s="31"/>
      <c r="X86" s="31" t="n">
        <v>24</v>
      </c>
      <c r="Y86" s="31"/>
      <c r="Z86" s="36" t="n">
        <f aca="false">P86*Q86+S86+U86+V86+W86+X86+Y86</f>
        <v>24</v>
      </c>
      <c r="AA86" s="36" t="n">
        <f aca="false">N86+Z86</f>
        <v>24</v>
      </c>
      <c r="AB86" s="36" t="s">
        <v>146</v>
      </c>
      <c r="AC86" s="31"/>
      <c r="AD86" s="31"/>
      <c r="AE86" s="36" t="n">
        <f aca="false">P86*Q86</f>
        <v>0</v>
      </c>
      <c r="AF86" s="38" t="n">
        <f aca="false">E86*F86+P86*Q86</f>
        <v>0</v>
      </c>
      <c r="AG86" s="39" t="str">
        <f aca="false">AB86</f>
        <v>вак. ДЭ</v>
      </c>
      <c r="AH86" s="39" t="str">
        <f aca="false">C86</f>
        <v>3ОСАТ9-7 ВБ</v>
      </c>
      <c r="AI86" s="40" t="str">
        <f aca="false">B86</f>
        <v>20</v>
      </c>
      <c r="AJ86" s="39" t="str">
        <f aca="false">CONCATENATE(A86," ",D86)</f>
        <v>ДЭ.02 Демонстрационный экзамен по модулю</v>
      </c>
      <c r="AK86" s="39" t="n">
        <f aca="false">E86*F86+P86*Q86+H86+J86+S86+U86</f>
        <v>0</v>
      </c>
      <c r="AL86" s="39" t="n">
        <f aca="false">L86+W86</f>
        <v>0</v>
      </c>
      <c r="AM86" s="39" t="n">
        <f aca="false">M86+X86</f>
        <v>24</v>
      </c>
      <c r="AN86" s="39" t="n">
        <f aca="false">Y86</f>
        <v>0</v>
      </c>
      <c r="AO86" s="39" t="n">
        <f aca="false">SUM(AK86:AN86)</f>
        <v>24</v>
      </c>
      <c r="AP86" s="41" t="n">
        <f aca="false">K86+V86</f>
        <v>0</v>
      </c>
    </row>
    <row r="87" s="42" customFormat="true" ht="16.5" hidden="true" customHeight="true" outlineLevel="0" collapsed="false">
      <c r="A87" s="77" t="s">
        <v>157</v>
      </c>
      <c r="B87" s="30" t="s">
        <v>122</v>
      </c>
      <c r="C87" s="31" t="s">
        <v>123</v>
      </c>
      <c r="D87" s="64" t="s">
        <v>158</v>
      </c>
      <c r="E87" s="31" t="n">
        <v>12</v>
      </c>
      <c r="F87" s="31"/>
      <c r="G87" s="31"/>
      <c r="H87" s="31"/>
      <c r="I87" s="31"/>
      <c r="J87" s="31"/>
      <c r="K87" s="31"/>
      <c r="L87" s="31"/>
      <c r="M87" s="31"/>
      <c r="N87" s="33" t="n">
        <f aca="false">E87*F87+H87+J87+K87+L87+M87</f>
        <v>0</v>
      </c>
      <c r="O87" s="36"/>
      <c r="P87" s="36" t="n">
        <v>17</v>
      </c>
      <c r="Q87" s="31" t="n">
        <v>4</v>
      </c>
      <c r="R87" s="31" t="n">
        <v>60</v>
      </c>
      <c r="S87" s="31"/>
      <c r="T87" s="31" t="n">
        <v>28</v>
      </c>
      <c r="U87" s="31"/>
      <c r="V87" s="31"/>
      <c r="W87" s="31" t="n">
        <v>4</v>
      </c>
      <c r="X87" s="31"/>
      <c r="Y87" s="31"/>
      <c r="Z87" s="36" t="n">
        <f aca="false">P87*Q87+S87+U87+V87+W87+X87+Y87</f>
        <v>72</v>
      </c>
      <c r="AA87" s="36" t="n">
        <f aca="false">N87+Z87</f>
        <v>72</v>
      </c>
      <c r="AB87" s="74" t="s">
        <v>102</v>
      </c>
      <c r="AC87" s="31" t="s">
        <v>159</v>
      </c>
      <c r="AD87" s="31"/>
      <c r="AE87" s="36" t="n">
        <f aca="false">P87*Q87</f>
        <v>68</v>
      </c>
      <c r="AF87" s="38" t="n">
        <f aca="false">E87*F87+P87*Q87</f>
        <v>68</v>
      </c>
      <c r="AG87" s="39" t="str">
        <f aca="false">AB87</f>
        <v>Желтиков В.К.</v>
      </c>
      <c r="AH87" s="39" t="str">
        <f aca="false">C87</f>
        <v>3ОСАТ9-7 ВБ</v>
      </c>
      <c r="AI87" s="40" t="str">
        <f aca="false">B87</f>
        <v>20</v>
      </c>
      <c r="AJ87" s="39" t="str">
        <f aca="false">CONCATENATE(A87," ",D87)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87" s="39" t="n">
        <f aca="false">E87*F87+P87*Q87+H87+J87+S87+U87</f>
        <v>68</v>
      </c>
      <c r="AL87" s="39" t="n">
        <f aca="false">L87+W87</f>
        <v>4</v>
      </c>
      <c r="AM87" s="39" t="n">
        <f aca="false">M87+X87</f>
        <v>0</v>
      </c>
      <c r="AN87" s="39" t="n">
        <f aca="false">Y87</f>
        <v>0</v>
      </c>
      <c r="AO87" s="39" t="n">
        <f aca="false">SUM(AK87:AN87)</f>
        <v>72</v>
      </c>
      <c r="AP87" s="41" t="n">
        <f aca="false">K87+V87</f>
        <v>0</v>
      </c>
    </row>
    <row r="88" s="42" customFormat="true" ht="16.5" hidden="true" customHeight="true" outlineLevel="0" collapsed="false">
      <c r="A88" s="78" t="s">
        <v>160</v>
      </c>
      <c r="B88" s="30" t="s">
        <v>122</v>
      </c>
      <c r="C88" s="31" t="s">
        <v>123</v>
      </c>
      <c r="D88" s="79" t="s">
        <v>161</v>
      </c>
      <c r="E88" s="31" t="n">
        <v>12</v>
      </c>
      <c r="F88" s="31"/>
      <c r="G88" s="31"/>
      <c r="H88" s="31"/>
      <c r="I88" s="31"/>
      <c r="J88" s="31"/>
      <c r="K88" s="31"/>
      <c r="L88" s="31"/>
      <c r="M88" s="31"/>
      <c r="N88" s="33" t="n">
        <f aca="false">E88*F88+H88+J88+K88+L88+M88</f>
        <v>0</v>
      </c>
      <c r="O88" s="36"/>
      <c r="P88" s="36" t="n">
        <v>17</v>
      </c>
      <c r="Q88" s="31" t="n">
        <v>4</v>
      </c>
      <c r="R88" s="31" t="n">
        <v>80</v>
      </c>
      <c r="S88" s="31"/>
      <c r="T88" s="31" t="n">
        <v>30</v>
      </c>
      <c r="U88" s="31"/>
      <c r="V88" s="31"/>
      <c r="W88" s="31" t="n">
        <v>5</v>
      </c>
      <c r="X88" s="31"/>
      <c r="Y88" s="31"/>
      <c r="Z88" s="36" t="n">
        <f aca="false">P88*Q88+S88+U88+V88+W88+X88+Y88</f>
        <v>73</v>
      </c>
      <c r="AA88" s="36" t="n">
        <f aca="false">N88+Z88</f>
        <v>73</v>
      </c>
      <c r="AB88" s="74" t="s">
        <v>75</v>
      </c>
      <c r="AC88" s="31" t="s">
        <v>159</v>
      </c>
      <c r="AD88" s="31"/>
      <c r="AE88" s="36" t="n">
        <f aca="false">P88*Q88</f>
        <v>68</v>
      </c>
      <c r="AF88" s="38" t="n">
        <f aca="false">E88*F88+P88*Q88</f>
        <v>68</v>
      </c>
      <c r="AG88" s="39" t="str">
        <f aca="false">AB88</f>
        <v>Маркушев М.Ю.</v>
      </c>
      <c r="AH88" s="39" t="str">
        <f aca="false">C88</f>
        <v>3ОСАТ9-7 ВБ</v>
      </c>
      <c r="AI88" s="40" t="str">
        <f aca="false">B88</f>
        <v>20</v>
      </c>
      <c r="AJ88" s="39" t="str">
        <f aca="false">CONCATENATE(A88," ",D88)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88" s="39" t="n">
        <f aca="false">E88*F88+P88*Q88+H88+J88+S88+U88</f>
        <v>68</v>
      </c>
      <c r="AL88" s="39" t="n">
        <f aca="false">L88+W88</f>
        <v>5</v>
      </c>
      <c r="AM88" s="39" t="n">
        <f aca="false">M88+X88</f>
        <v>0</v>
      </c>
      <c r="AN88" s="39" t="n">
        <f aca="false">Y88</f>
        <v>0</v>
      </c>
      <c r="AO88" s="39" t="n">
        <f aca="false">SUM(AK88:AN88)</f>
        <v>73</v>
      </c>
      <c r="AP88" s="41" t="n">
        <f aca="false">K88+V88</f>
        <v>0</v>
      </c>
    </row>
    <row r="89" s="42" customFormat="true" ht="16.5" hidden="true" customHeight="true" outlineLevel="0" collapsed="false">
      <c r="A89" s="78" t="s">
        <v>162</v>
      </c>
      <c r="B89" s="30" t="s">
        <v>122</v>
      </c>
      <c r="C89" s="31" t="s">
        <v>123</v>
      </c>
      <c r="D89" s="79" t="s">
        <v>163</v>
      </c>
      <c r="E89" s="31" t="n">
        <v>3</v>
      </c>
      <c r="F89" s="31" t="n">
        <v>18</v>
      </c>
      <c r="G89" s="31"/>
      <c r="H89" s="31"/>
      <c r="I89" s="31"/>
      <c r="J89" s="31"/>
      <c r="K89" s="31"/>
      <c r="L89" s="31"/>
      <c r="M89" s="31"/>
      <c r="N89" s="33" t="n">
        <f aca="false">E89*F89+H89+J89+K89+L89+M89</f>
        <v>54</v>
      </c>
      <c r="O89" s="36"/>
      <c r="P89" s="36"/>
      <c r="Q89" s="31"/>
      <c r="R89" s="31"/>
      <c r="S89" s="31"/>
      <c r="T89" s="31"/>
      <c r="U89" s="31"/>
      <c r="V89" s="31"/>
      <c r="W89" s="31"/>
      <c r="X89" s="31"/>
      <c r="Y89" s="31"/>
      <c r="Z89" s="36" t="n">
        <f aca="false">P89*Q89+S89+U89+V89+W89+X89+Y89</f>
        <v>0</v>
      </c>
      <c r="AA89" s="36" t="n">
        <f aca="false">N89+Z89</f>
        <v>54</v>
      </c>
      <c r="AB89" s="36" t="s">
        <v>142</v>
      </c>
      <c r="AC89" s="31"/>
      <c r="AD89" s="31"/>
      <c r="AE89" s="36" t="n">
        <f aca="false">P89*Q89</f>
        <v>0</v>
      </c>
      <c r="AF89" s="38" t="n">
        <f aca="false">E89*F89+P89*Q89</f>
        <v>54</v>
      </c>
      <c r="AG89" s="39" t="str">
        <f aca="false">AB89</f>
        <v>Летникова Е.В.</v>
      </c>
      <c r="AH89" s="39" t="str">
        <f aca="false">C89</f>
        <v>3ОСАТ9-7 ВБ</v>
      </c>
      <c r="AI89" s="40" t="str">
        <f aca="false">B89</f>
        <v>20</v>
      </c>
      <c r="AJ89" s="39" t="str">
        <f aca="false">CONCATENATE(A89," ",D89)</f>
        <v>ПП.05 Производственная практика</v>
      </c>
      <c r="AK89" s="39" t="n">
        <f aca="false">E89*F89+P89*Q89+H89+J89+S89+U89</f>
        <v>54</v>
      </c>
      <c r="AL89" s="39" t="n">
        <f aca="false">L89+W89</f>
        <v>0</v>
      </c>
      <c r="AM89" s="39" t="n">
        <f aca="false">M89+X89</f>
        <v>0</v>
      </c>
      <c r="AN89" s="39" t="n">
        <f aca="false">Y89</f>
        <v>0</v>
      </c>
      <c r="AO89" s="39" t="n">
        <f aca="false">SUM(AK89:AN89)</f>
        <v>54</v>
      </c>
      <c r="AP89" s="41" t="n">
        <f aca="false">K89+V89</f>
        <v>0</v>
      </c>
    </row>
    <row r="90" s="42" customFormat="true" ht="16.5" hidden="true" customHeight="true" outlineLevel="0" collapsed="false">
      <c r="A90" s="78" t="s">
        <v>162</v>
      </c>
      <c r="B90" s="30" t="s">
        <v>122</v>
      </c>
      <c r="C90" s="31" t="s">
        <v>123</v>
      </c>
      <c r="D90" s="79" t="s">
        <v>163</v>
      </c>
      <c r="E90" s="31" t="n">
        <v>3</v>
      </c>
      <c r="F90" s="31" t="n">
        <v>18</v>
      </c>
      <c r="G90" s="31"/>
      <c r="H90" s="31"/>
      <c r="I90" s="31"/>
      <c r="J90" s="31"/>
      <c r="K90" s="31"/>
      <c r="L90" s="31"/>
      <c r="M90" s="31"/>
      <c r="N90" s="33" t="n">
        <f aca="false">E90*F90+H90+J90+K90+L90+M90</f>
        <v>54</v>
      </c>
      <c r="O90" s="36"/>
      <c r="P90" s="36"/>
      <c r="Q90" s="31"/>
      <c r="R90" s="31"/>
      <c r="S90" s="31"/>
      <c r="T90" s="31"/>
      <c r="U90" s="31"/>
      <c r="V90" s="31"/>
      <c r="W90" s="31"/>
      <c r="X90" s="31"/>
      <c r="Y90" s="31"/>
      <c r="Z90" s="36" t="n">
        <f aca="false">P90*Q90+S90+U90+V90+W90+X90+Y90</f>
        <v>0</v>
      </c>
      <c r="AA90" s="36" t="n">
        <f aca="false">N90+Z90</f>
        <v>54</v>
      </c>
      <c r="AB90" s="36" t="s">
        <v>143</v>
      </c>
      <c r="AC90" s="31"/>
      <c r="AD90" s="31"/>
      <c r="AE90" s="36" t="n">
        <f aca="false">P90*Q90</f>
        <v>0</v>
      </c>
      <c r="AF90" s="38" t="n">
        <f aca="false">E90*F90+P90*Q90</f>
        <v>54</v>
      </c>
      <c r="AG90" s="39" t="str">
        <f aca="false">AB90</f>
        <v>вак. ПП</v>
      </c>
      <c r="AH90" s="39" t="str">
        <f aca="false">C90</f>
        <v>3ОСАТ9-7 ВБ</v>
      </c>
      <c r="AI90" s="40" t="str">
        <f aca="false">B90</f>
        <v>20</v>
      </c>
      <c r="AJ90" s="39" t="str">
        <f aca="false">CONCATENATE(A90," ",D90)</f>
        <v>ПП.05 Производственная практика</v>
      </c>
      <c r="AK90" s="39" t="n">
        <f aca="false">E90*F90+P90*Q90+H90+J90+S90+U90</f>
        <v>54</v>
      </c>
      <c r="AL90" s="39" t="n">
        <f aca="false">L90+W90</f>
        <v>0</v>
      </c>
      <c r="AM90" s="39" t="n">
        <f aca="false">M90+X90</f>
        <v>0</v>
      </c>
      <c r="AN90" s="39" t="n">
        <f aca="false">Y90</f>
        <v>0</v>
      </c>
      <c r="AO90" s="39" t="n">
        <f aca="false">SUM(AK90:AN90)</f>
        <v>54</v>
      </c>
      <c r="AP90" s="41" t="n">
        <f aca="false">K90+V90</f>
        <v>0</v>
      </c>
    </row>
    <row r="91" s="42" customFormat="true" ht="16.5" hidden="true" customHeight="true" outlineLevel="0" collapsed="false">
      <c r="A91" s="78" t="s">
        <v>164</v>
      </c>
      <c r="B91" s="30" t="s">
        <v>122</v>
      </c>
      <c r="C91" s="31" t="s">
        <v>123</v>
      </c>
      <c r="D91" s="79" t="s">
        <v>145</v>
      </c>
      <c r="E91" s="31"/>
      <c r="F91" s="31"/>
      <c r="G91" s="31"/>
      <c r="H91" s="31"/>
      <c r="I91" s="31"/>
      <c r="J91" s="31"/>
      <c r="K91" s="31"/>
      <c r="L91" s="31"/>
      <c r="M91" s="31" t="n">
        <v>24</v>
      </c>
      <c r="N91" s="33" t="n">
        <f aca="false">E91*F91+H91+J91+K91+L91+M91</f>
        <v>24</v>
      </c>
      <c r="O91" s="36"/>
      <c r="P91" s="36" t="n">
        <v>17</v>
      </c>
      <c r="Q91" s="31"/>
      <c r="R91" s="31"/>
      <c r="S91" s="31"/>
      <c r="T91" s="31"/>
      <c r="U91" s="31"/>
      <c r="V91" s="31"/>
      <c r="W91" s="31"/>
      <c r="X91" s="31"/>
      <c r="Y91" s="31"/>
      <c r="Z91" s="36" t="n">
        <f aca="false">P91*Q91+S91+U91+V91+W91+X91+Y91</f>
        <v>0</v>
      </c>
      <c r="AA91" s="36" t="n">
        <f aca="false">N91+Z91</f>
        <v>24</v>
      </c>
      <c r="AB91" s="36" t="s">
        <v>146</v>
      </c>
      <c r="AC91" s="31"/>
      <c r="AD91" s="31"/>
      <c r="AE91" s="36" t="n">
        <f aca="false">P91*Q91</f>
        <v>0</v>
      </c>
      <c r="AF91" s="38" t="n">
        <f aca="false">E91*F91+P91*Q91</f>
        <v>0</v>
      </c>
      <c r="AG91" s="39" t="str">
        <f aca="false">AB91</f>
        <v>вак. ДЭ</v>
      </c>
      <c r="AH91" s="39" t="str">
        <f aca="false">C91</f>
        <v>3ОСАТ9-7 ВБ</v>
      </c>
      <c r="AI91" s="40" t="str">
        <f aca="false">B91</f>
        <v>20</v>
      </c>
      <c r="AJ91" s="39" t="str">
        <f aca="false">CONCATENATE(A91," ",D91)</f>
        <v>ДЭ.05 Демонстрационный экзамен по модулю</v>
      </c>
      <c r="AK91" s="39" t="n">
        <f aca="false">E91*F91+P91*Q91+H91+J91+S91+U91</f>
        <v>0</v>
      </c>
      <c r="AL91" s="39" t="n">
        <f aca="false">L91+W91</f>
        <v>0</v>
      </c>
      <c r="AM91" s="39" t="n">
        <f aca="false">M91+X91</f>
        <v>24</v>
      </c>
      <c r="AN91" s="39" t="n">
        <f aca="false">Y91</f>
        <v>0</v>
      </c>
      <c r="AO91" s="39" t="n">
        <f aca="false">SUM(AK91:AN91)</f>
        <v>24</v>
      </c>
      <c r="AP91" s="41" t="n">
        <f aca="false">K91+V91</f>
        <v>0</v>
      </c>
    </row>
    <row r="92" s="42" customFormat="true" ht="16.5" hidden="true" customHeight="true" outlineLevel="0" collapsed="false">
      <c r="A92" s="70" t="s">
        <v>113</v>
      </c>
      <c r="B92" s="30" t="s">
        <v>122</v>
      </c>
      <c r="C92" s="31" t="s">
        <v>123</v>
      </c>
      <c r="D92" s="79" t="s">
        <v>114</v>
      </c>
      <c r="E92" s="31"/>
      <c r="F92" s="31"/>
      <c r="G92" s="31"/>
      <c r="H92" s="31" t="n">
        <v>8</v>
      </c>
      <c r="I92" s="31"/>
      <c r="J92" s="31"/>
      <c r="K92" s="31"/>
      <c r="L92" s="31"/>
      <c r="M92" s="31"/>
      <c r="N92" s="33" t="n">
        <f aca="false">E92*F92+H92+J92+K92+L92+M92</f>
        <v>8</v>
      </c>
      <c r="O92" s="36"/>
      <c r="P92" s="36" t="n">
        <v>17</v>
      </c>
      <c r="Q92" s="31"/>
      <c r="R92" s="31"/>
      <c r="S92" s="31"/>
      <c r="T92" s="31"/>
      <c r="U92" s="31"/>
      <c r="V92" s="31"/>
      <c r="W92" s="31"/>
      <c r="X92" s="31"/>
      <c r="Y92" s="31"/>
      <c r="Z92" s="36" t="n">
        <f aca="false">P92*Q92+S92+U92+V92+W92+X92+Y92</f>
        <v>0</v>
      </c>
      <c r="AA92" s="36" t="n">
        <f aca="false">N92+Z92</f>
        <v>8</v>
      </c>
      <c r="AB92" s="36" t="s">
        <v>165</v>
      </c>
      <c r="AC92" s="31"/>
      <c r="AD92" s="31"/>
      <c r="AE92" s="36" t="n">
        <f aca="false">P92*Q92</f>
        <v>0</v>
      </c>
      <c r="AF92" s="38" t="n">
        <f aca="false">E92*F92+P92*Q92</f>
        <v>0</v>
      </c>
      <c r="AG92" s="39" t="str">
        <f aca="false">AB92</f>
        <v>Коршунова Т.Л.</v>
      </c>
      <c r="AH92" s="39" t="str">
        <f aca="false">C92</f>
        <v>3ОСАТ9-7 ВБ</v>
      </c>
      <c r="AI92" s="40" t="str">
        <f aca="false">B92</f>
        <v>20</v>
      </c>
      <c r="AJ92" s="39" t="str">
        <f aca="false">CONCATENATE(A92," ",D92)</f>
        <v>ВнеУр Разговоры о важном</v>
      </c>
      <c r="AK92" s="39" t="n">
        <f aca="false">E92*F92+P92*Q92+H92+J92+S92+U92</f>
        <v>8</v>
      </c>
      <c r="AL92" s="39" t="n">
        <f aca="false">L92+W92</f>
        <v>0</v>
      </c>
      <c r="AM92" s="39" t="n">
        <f aca="false">M92+X92</f>
        <v>0</v>
      </c>
      <c r="AN92" s="39" t="n">
        <f aca="false">Y92</f>
        <v>0</v>
      </c>
      <c r="AO92" s="39" t="n">
        <f aca="false">SUM(AK92:AN92)</f>
        <v>8</v>
      </c>
      <c r="AP92" s="41" t="n">
        <f aca="false">K92+V92</f>
        <v>0</v>
      </c>
    </row>
    <row r="93" s="42" customFormat="true" ht="16.5" hidden="true" customHeight="true" outlineLevel="0" collapsed="false">
      <c r="A93" s="70" t="s">
        <v>113</v>
      </c>
      <c r="B93" s="30" t="s">
        <v>122</v>
      </c>
      <c r="C93" s="31" t="s">
        <v>123</v>
      </c>
      <c r="D93" s="79" t="s">
        <v>114</v>
      </c>
      <c r="E93" s="31"/>
      <c r="F93" s="31"/>
      <c r="G93" s="31"/>
      <c r="H93" s="31" t="n">
        <v>9</v>
      </c>
      <c r="I93" s="31"/>
      <c r="J93" s="31"/>
      <c r="K93" s="31"/>
      <c r="L93" s="31"/>
      <c r="M93" s="31"/>
      <c r="N93" s="33" t="n">
        <f aca="false">E93*F93+H93+J93+K93+L93+M93</f>
        <v>9</v>
      </c>
      <c r="O93" s="36"/>
      <c r="P93" s="36" t="n">
        <v>17</v>
      </c>
      <c r="Q93" s="31"/>
      <c r="R93" s="31"/>
      <c r="S93" s="31" t="n">
        <v>18</v>
      </c>
      <c r="T93" s="31"/>
      <c r="U93" s="31"/>
      <c r="V93" s="31"/>
      <c r="W93" s="31"/>
      <c r="X93" s="31"/>
      <c r="Y93" s="31"/>
      <c r="Z93" s="36" t="n">
        <f aca="false">P93*Q93+S93+U93+V93+W93+X93+Y93</f>
        <v>18</v>
      </c>
      <c r="AA93" s="36" t="n">
        <f aca="false">N93+Z93</f>
        <v>27</v>
      </c>
      <c r="AB93" s="74" t="s">
        <v>115</v>
      </c>
      <c r="AC93" s="31"/>
      <c r="AD93" s="31"/>
      <c r="AE93" s="36" t="n">
        <f aca="false">P93*Q93</f>
        <v>0</v>
      </c>
      <c r="AF93" s="38" t="n">
        <f aca="false">E93*F93+P93*Q93</f>
        <v>0</v>
      </c>
      <c r="AG93" s="39" t="str">
        <f aca="false">AB93</f>
        <v>вак. РоВ</v>
      </c>
      <c r="AH93" s="39" t="str">
        <f aca="false">C93</f>
        <v>3ОСАТ9-7 ВБ</v>
      </c>
      <c r="AI93" s="40" t="str">
        <f aca="false">B93</f>
        <v>20</v>
      </c>
      <c r="AJ93" s="39" t="str">
        <f aca="false">CONCATENATE(A93," ",D93)</f>
        <v>ВнеУр Разговоры о важном</v>
      </c>
      <c r="AK93" s="39" t="n">
        <f aca="false">E93*F93+P93*Q93+H93+J93+S93+U93</f>
        <v>27</v>
      </c>
      <c r="AL93" s="39" t="n">
        <f aca="false">L93+W93</f>
        <v>0</v>
      </c>
      <c r="AM93" s="39" t="n">
        <f aca="false">M93+X93</f>
        <v>0</v>
      </c>
      <c r="AN93" s="39" t="n">
        <f aca="false">Y93</f>
        <v>0</v>
      </c>
      <c r="AO93" s="39" t="n">
        <f aca="false">SUM(AK93:AN93)</f>
        <v>27</v>
      </c>
      <c r="AP93" s="41" t="n">
        <f aca="false">K93+V93</f>
        <v>0</v>
      </c>
    </row>
    <row r="94" s="42" customFormat="true" ht="16.5" hidden="true" customHeight="true" outlineLevel="0" collapsed="false">
      <c r="A94" s="80" t="s">
        <v>166</v>
      </c>
      <c r="B94" s="81" t="s">
        <v>167</v>
      </c>
      <c r="C94" s="82" t="s">
        <v>168</v>
      </c>
      <c r="D94" s="83" t="s">
        <v>169</v>
      </c>
      <c r="E94" s="82" t="n">
        <v>17</v>
      </c>
      <c r="F94" s="82" t="n">
        <v>1</v>
      </c>
      <c r="G94" s="82" t="n">
        <v>20</v>
      </c>
      <c r="H94" s="82"/>
      <c r="I94" s="82"/>
      <c r="J94" s="82"/>
      <c r="K94" s="82"/>
      <c r="L94" s="82" t="n">
        <v>2</v>
      </c>
      <c r="M94" s="82"/>
      <c r="N94" s="33" t="n">
        <f aca="false">E94*F94+H94+J94+K94+L94+M94</f>
        <v>19</v>
      </c>
      <c r="O94" s="84"/>
      <c r="P94" s="82" t="n">
        <v>22</v>
      </c>
      <c r="Q94" s="82" t="n">
        <v>1</v>
      </c>
      <c r="R94" s="82"/>
      <c r="S94" s="82"/>
      <c r="T94" s="82"/>
      <c r="U94" s="82"/>
      <c r="V94" s="82"/>
      <c r="W94" s="82" t="n">
        <v>4</v>
      </c>
      <c r="X94" s="82" t="n">
        <v>8</v>
      </c>
      <c r="Y94" s="82"/>
      <c r="Z94" s="36" t="n">
        <f aca="false">P94*Q94+S94+U94+V94+W94+X94+Y94</f>
        <v>34</v>
      </c>
      <c r="AA94" s="36" t="n">
        <f aca="false">N94+Z94</f>
        <v>53</v>
      </c>
      <c r="AB94" s="54" t="s">
        <v>165</v>
      </c>
      <c r="AC94" s="85"/>
      <c r="AD94" s="85"/>
      <c r="AE94" s="85" t="n">
        <f aca="false">P94*Q94</f>
        <v>22</v>
      </c>
      <c r="AF94" s="38" t="n">
        <f aca="false">E94*F94+P94*Q94</f>
        <v>39</v>
      </c>
      <c r="AG94" s="39" t="str">
        <f aca="false">AB94</f>
        <v>Коршунова Т.Л.</v>
      </c>
      <c r="AH94" s="39" t="str">
        <f aca="false">C94</f>
        <v>1-ОСАТ9-11 ВБ</v>
      </c>
      <c r="AI94" s="40" t="str">
        <f aca="false">B94</f>
        <v>24</v>
      </c>
      <c r="AJ94" s="39" t="str">
        <f aca="false">CONCATENATE(A94," ",D94)</f>
        <v>ОДБ.01 Русский язык</v>
      </c>
      <c r="AK94" s="39" t="n">
        <f aca="false">E94*F94+P94*Q94+H94+J94+S94+U94</f>
        <v>39</v>
      </c>
      <c r="AL94" s="39" t="n">
        <f aca="false">L94+W94</f>
        <v>6</v>
      </c>
      <c r="AM94" s="39" t="n">
        <f aca="false">M94+X94</f>
        <v>8</v>
      </c>
      <c r="AN94" s="39" t="n">
        <f aca="false">Y94</f>
        <v>0</v>
      </c>
      <c r="AO94" s="39" t="n">
        <f aca="false">SUM(AK94:AN94)</f>
        <v>53</v>
      </c>
      <c r="AP94" s="41" t="n">
        <f aca="false">K94+V94</f>
        <v>0</v>
      </c>
    </row>
    <row r="95" s="42" customFormat="true" ht="16.5" hidden="true" customHeight="true" outlineLevel="0" collapsed="false">
      <c r="A95" s="80" t="s">
        <v>170</v>
      </c>
      <c r="B95" s="81" t="s">
        <v>167</v>
      </c>
      <c r="C95" s="82" t="s">
        <v>168</v>
      </c>
      <c r="D95" s="83" t="s">
        <v>171</v>
      </c>
      <c r="E95" s="82" t="n">
        <v>17</v>
      </c>
      <c r="F95" s="82" t="n">
        <v>3</v>
      </c>
      <c r="G95" s="82" t="n">
        <v>59</v>
      </c>
      <c r="H95" s="82"/>
      <c r="I95" s="82"/>
      <c r="J95" s="82"/>
      <c r="K95" s="82"/>
      <c r="L95" s="82" t="n">
        <v>2</v>
      </c>
      <c r="M95" s="82"/>
      <c r="N95" s="33" t="n">
        <f aca="false">E95*F95+H95+J95+K95+L95+M95</f>
        <v>53</v>
      </c>
      <c r="O95" s="84"/>
      <c r="P95" s="82" t="n">
        <v>22</v>
      </c>
      <c r="Q95" s="82" t="n">
        <v>3</v>
      </c>
      <c r="R95" s="82"/>
      <c r="S95" s="82"/>
      <c r="T95" s="82"/>
      <c r="U95" s="82"/>
      <c r="V95" s="82"/>
      <c r="W95" s="82" t="n">
        <v>4</v>
      </c>
      <c r="X95" s="82"/>
      <c r="Y95" s="82"/>
      <c r="Z95" s="36" t="n">
        <f aca="false">P95*Q95+S95+U95+V95+W95+X95+Y95</f>
        <v>70</v>
      </c>
      <c r="AA95" s="36" t="n">
        <f aca="false">N95+Z95</f>
        <v>123</v>
      </c>
      <c r="AB95" s="54" t="s">
        <v>165</v>
      </c>
      <c r="AC95" s="85"/>
      <c r="AD95" s="85"/>
      <c r="AE95" s="85" t="n">
        <f aca="false">P95*Q95</f>
        <v>66</v>
      </c>
      <c r="AF95" s="38" t="n">
        <f aca="false">E95*F95+P95*Q95</f>
        <v>117</v>
      </c>
      <c r="AG95" s="39" t="str">
        <f aca="false">AB95</f>
        <v>Коршунова Т.Л.</v>
      </c>
      <c r="AH95" s="39" t="str">
        <f aca="false">C95</f>
        <v>1-ОСАТ9-11 ВБ</v>
      </c>
      <c r="AI95" s="40" t="str">
        <f aca="false">B95</f>
        <v>24</v>
      </c>
      <c r="AJ95" s="39" t="str">
        <f aca="false">CONCATENATE(A95," ",D95)</f>
        <v>ОДБ.02 Литература</v>
      </c>
      <c r="AK95" s="39" t="n">
        <f aca="false">E95*F95+P95*Q95+H95+J95+S95+U95</f>
        <v>117</v>
      </c>
      <c r="AL95" s="39" t="n">
        <f aca="false">L95+W95</f>
        <v>6</v>
      </c>
      <c r="AM95" s="39" t="n">
        <f aca="false">M95+X95</f>
        <v>0</v>
      </c>
      <c r="AN95" s="39" t="n">
        <f aca="false">Y95</f>
        <v>0</v>
      </c>
      <c r="AO95" s="39" t="n">
        <f aca="false">SUM(AK95:AN95)</f>
        <v>123</v>
      </c>
      <c r="AP95" s="41" t="n">
        <f aca="false">K95+V95</f>
        <v>0</v>
      </c>
    </row>
    <row r="96" s="42" customFormat="true" ht="16.5" hidden="true" customHeight="true" outlineLevel="0" collapsed="false">
      <c r="A96" s="80" t="s">
        <v>172</v>
      </c>
      <c r="B96" s="81" t="s">
        <v>167</v>
      </c>
      <c r="C96" s="82" t="s">
        <v>168</v>
      </c>
      <c r="D96" s="83" t="s">
        <v>173</v>
      </c>
      <c r="E96" s="82" t="n">
        <v>17</v>
      </c>
      <c r="F96" s="82" t="n">
        <v>1</v>
      </c>
      <c r="G96" s="82" t="n">
        <v>20</v>
      </c>
      <c r="H96" s="82"/>
      <c r="I96" s="82"/>
      <c r="J96" s="82"/>
      <c r="K96" s="82"/>
      <c r="L96" s="82"/>
      <c r="M96" s="82"/>
      <c r="N96" s="33" t="n">
        <f aca="false">E96*F96+H96+J96+K96+L96+M96</f>
        <v>17</v>
      </c>
      <c r="O96" s="84"/>
      <c r="P96" s="82" t="n">
        <v>22</v>
      </c>
      <c r="Q96" s="82" t="n">
        <v>1</v>
      </c>
      <c r="R96" s="82"/>
      <c r="S96" s="82"/>
      <c r="T96" s="82"/>
      <c r="U96" s="82"/>
      <c r="V96" s="82"/>
      <c r="W96" s="82" t="n">
        <v>2</v>
      </c>
      <c r="X96" s="82"/>
      <c r="Y96" s="82"/>
      <c r="Z96" s="36" t="n">
        <f aca="false">P96*Q96+S96+U96+V96+W96+X96+Y96</f>
        <v>24</v>
      </c>
      <c r="AA96" s="36" t="n">
        <f aca="false">N96+Z96</f>
        <v>41</v>
      </c>
      <c r="AB96" s="54" t="s">
        <v>165</v>
      </c>
      <c r="AC96" s="85"/>
      <c r="AD96" s="85"/>
      <c r="AE96" s="85" t="n">
        <f aca="false">P96*Q96</f>
        <v>22</v>
      </c>
      <c r="AF96" s="38" t="n">
        <f aca="false">E96*F96+P96*Q96</f>
        <v>39</v>
      </c>
      <c r="AG96" s="39" t="str">
        <f aca="false">AB96</f>
        <v>Коршунова Т.Л.</v>
      </c>
      <c r="AH96" s="39" t="str">
        <f aca="false">C96</f>
        <v>1-ОСАТ9-11 ВБ</v>
      </c>
      <c r="AI96" s="40" t="str">
        <f aca="false">B96</f>
        <v>24</v>
      </c>
      <c r="AJ96" s="39" t="str">
        <f aca="false">CONCATENATE(A96," ",D96)</f>
        <v>ОДБ.03 Родная литература</v>
      </c>
      <c r="AK96" s="39" t="n">
        <f aca="false">E96*F96+P96*Q96+H96+J96+S96+U96</f>
        <v>39</v>
      </c>
      <c r="AL96" s="39" t="n">
        <f aca="false">L96+W96</f>
        <v>2</v>
      </c>
      <c r="AM96" s="39" t="n">
        <f aca="false">M96+X96</f>
        <v>0</v>
      </c>
      <c r="AN96" s="39" t="n">
        <f aca="false">Y96</f>
        <v>0</v>
      </c>
      <c r="AO96" s="39" t="n">
        <f aca="false">SUM(AK96:AN96)</f>
        <v>41</v>
      </c>
      <c r="AP96" s="41" t="n">
        <f aca="false">K96+V96</f>
        <v>0</v>
      </c>
    </row>
    <row r="97" s="42" customFormat="true" ht="16.5" hidden="true" customHeight="true" outlineLevel="0" collapsed="false">
      <c r="A97" s="86" t="s">
        <v>174</v>
      </c>
      <c r="B97" s="87" t="s">
        <v>175</v>
      </c>
      <c r="C97" s="82" t="s">
        <v>176</v>
      </c>
      <c r="D97" s="88" t="s">
        <v>177</v>
      </c>
      <c r="E97" s="89" t="n">
        <v>17</v>
      </c>
      <c r="F97" s="89" t="n">
        <v>3</v>
      </c>
      <c r="G97" s="89" t="n">
        <v>117</v>
      </c>
      <c r="H97" s="89"/>
      <c r="I97" s="89"/>
      <c r="J97" s="89"/>
      <c r="K97" s="89"/>
      <c r="L97" s="89"/>
      <c r="M97" s="89"/>
      <c r="N97" s="33" t="n">
        <f aca="false">E97*F97+H97+J97+K97+L97+M97</f>
        <v>51</v>
      </c>
      <c r="O97" s="90"/>
      <c r="P97" s="89" t="n">
        <v>22</v>
      </c>
      <c r="Q97" s="89" t="n">
        <v>3</v>
      </c>
      <c r="R97" s="89"/>
      <c r="S97" s="89"/>
      <c r="T97" s="89"/>
      <c r="U97" s="89"/>
      <c r="V97" s="89"/>
      <c r="W97" s="89" t="n">
        <v>2</v>
      </c>
      <c r="X97" s="89"/>
      <c r="Y97" s="89"/>
      <c r="Z97" s="36" t="n">
        <f aca="false">P97*Q97+S97+U97+V97+W97+X97+Y97</f>
        <v>68</v>
      </c>
      <c r="AA97" s="36" t="n">
        <f aca="false">N97+Z97</f>
        <v>119</v>
      </c>
      <c r="AB97" s="84" t="s">
        <v>56</v>
      </c>
      <c r="AC97" s="85"/>
      <c r="AD97" s="85"/>
      <c r="AE97" s="85" t="n">
        <f aca="false">P97*Q97</f>
        <v>66</v>
      </c>
      <c r="AF97" s="38" t="n">
        <f aca="false">E97*F97+P97*Q97</f>
        <v>117</v>
      </c>
      <c r="AG97" s="39" t="str">
        <f aca="false">AB97</f>
        <v>Копылова И.М.</v>
      </c>
      <c r="AH97" s="39" t="str">
        <f aca="false">C97</f>
        <v>1-ОСАТ9-11а ВБ</v>
      </c>
      <c r="AI97" s="40" t="str">
        <f aca="false">B97</f>
        <v>13</v>
      </c>
      <c r="AJ97" s="39" t="str">
        <f aca="false">CONCATENATE(A97," ",D97)</f>
        <v>ОДБ.04 Иностранный язык</v>
      </c>
      <c r="AK97" s="39" t="n">
        <f aca="false">E97*F97+P97*Q97+H97+J97+S97+U97</f>
        <v>117</v>
      </c>
      <c r="AL97" s="39" t="n">
        <f aca="false">L97+W97</f>
        <v>2</v>
      </c>
      <c r="AM97" s="39" t="n">
        <f aca="false">M97+X97</f>
        <v>0</v>
      </c>
      <c r="AN97" s="39" t="n">
        <f aca="false">Y97</f>
        <v>0</v>
      </c>
      <c r="AO97" s="39" t="n">
        <f aca="false">SUM(AK97:AN97)</f>
        <v>119</v>
      </c>
      <c r="AP97" s="41" t="n">
        <f aca="false">K97+V97</f>
        <v>0</v>
      </c>
    </row>
    <row r="98" s="42" customFormat="true" ht="16.5" hidden="true" customHeight="true" outlineLevel="0" collapsed="false">
      <c r="A98" s="80" t="s">
        <v>174</v>
      </c>
      <c r="B98" s="81" t="s">
        <v>116</v>
      </c>
      <c r="C98" s="82" t="s">
        <v>178</v>
      </c>
      <c r="D98" s="91" t="s">
        <v>177</v>
      </c>
      <c r="E98" s="82" t="n">
        <v>17</v>
      </c>
      <c r="F98" s="82" t="n">
        <v>3</v>
      </c>
      <c r="G98" s="82" t="n">
        <v>117</v>
      </c>
      <c r="H98" s="82"/>
      <c r="I98" s="82"/>
      <c r="J98" s="82"/>
      <c r="K98" s="82"/>
      <c r="L98" s="82"/>
      <c r="M98" s="82"/>
      <c r="N98" s="33" t="n">
        <f aca="false">E98*F98+H98+J98+K98+L98+M98</f>
        <v>51</v>
      </c>
      <c r="O98" s="84"/>
      <c r="P98" s="82" t="n">
        <v>22</v>
      </c>
      <c r="Q98" s="82" t="n">
        <v>3</v>
      </c>
      <c r="R98" s="82"/>
      <c r="S98" s="82"/>
      <c r="T98" s="82"/>
      <c r="U98" s="82"/>
      <c r="V98" s="82"/>
      <c r="W98" s="82" t="n">
        <v>2</v>
      </c>
      <c r="X98" s="82"/>
      <c r="Y98" s="82"/>
      <c r="Z98" s="36" t="n">
        <f aca="false">P98*Q98+S98+U98+V98+W98+X98+Y98</f>
        <v>68</v>
      </c>
      <c r="AA98" s="36" t="n">
        <f aca="false">N98+Z98</f>
        <v>119</v>
      </c>
      <c r="AB98" s="84" t="s">
        <v>59</v>
      </c>
      <c r="AC98" s="85"/>
      <c r="AD98" s="85"/>
      <c r="AE98" s="85" t="n">
        <f aca="false">P98*Q98</f>
        <v>66</v>
      </c>
      <c r="AF98" s="38" t="n">
        <f aca="false">E98*F98+P98*Q98</f>
        <v>117</v>
      </c>
      <c r="AG98" s="39" t="str">
        <f aca="false">AB98</f>
        <v>Пестова К.В.</v>
      </c>
      <c r="AH98" s="39" t="str">
        <f aca="false">C98</f>
        <v>1-ОСАТ9-11б ВБ</v>
      </c>
      <c r="AI98" s="40" t="str">
        <f aca="false">B98</f>
        <v>11</v>
      </c>
      <c r="AJ98" s="39" t="str">
        <f aca="false">CONCATENATE(A98," ",D98)</f>
        <v>ОДБ.04 Иностранный язык</v>
      </c>
      <c r="AK98" s="39" t="n">
        <f aca="false">E98*F98+P98*Q98+H98+J98+S98+U98</f>
        <v>117</v>
      </c>
      <c r="AL98" s="39" t="n">
        <f aca="false">L98+W98</f>
        <v>2</v>
      </c>
      <c r="AM98" s="39" t="n">
        <f aca="false">M98+X98</f>
        <v>0</v>
      </c>
      <c r="AN98" s="39" t="n">
        <f aca="false">Y98</f>
        <v>0</v>
      </c>
      <c r="AO98" s="39" t="n">
        <f aca="false">SUM(AK98:AN98)</f>
        <v>119</v>
      </c>
      <c r="AP98" s="41" t="n">
        <f aca="false">K98+V98</f>
        <v>0</v>
      </c>
    </row>
    <row r="99" s="42" customFormat="true" ht="16.5" hidden="true" customHeight="true" outlineLevel="0" collapsed="false">
      <c r="A99" s="92" t="s">
        <v>179</v>
      </c>
      <c r="B99" s="81" t="s">
        <v>167</v>
      </c>
      <c r="C99" s="82" t="s">
        <v>168</v>
      </c>
      <c r="D99" s="93" t="s">
        <v>180</v>
      </c>
      <c r="E99" s="82" t="n">
        <v>17</v>
      </c>
      <c r="F99" s="82" t="n">
        <v>1</v>
      </c>
      <c r="G99" s="82" t="n">
        <v>10</v>
      </c>
      <c r="H99" s="82"/>
      <c r="I99" s="82"/>
      <c r="J99" s="82"/>
      <c r="K99" s="82"/>
      <c r="L99" s="82"/>
      <c r="M99" s="82"/>
      <c r="N99" s="33" t="n">
        <f aca="false">E99*F99+H99+J99+K99+L99+M99</f>
        <v>17</v>
      </c>
      <c r="O99" s="84"/>
      <c r="P99" s="82" t="n">
        <v>22</v>
      </c>
      <c r="Q99" s="82" t="n">
        <v>1</v>
      </c>
      <c r="R99" s="82"/>
      <c r="S99" s="82"/>
      <c r="T99" s="82"/>
      <c r="U99" s="82"/>
      <c r="V99" s="82"/>
      <c r="W99" s="82" t="n">
        <v>2</v>
      </c>
      <c r="X99" s="82"/>
      <c r="Y99" s="82"/>
      <c r="Z99" s="36" t="n">
        <f aca="false">P99*Q99+S99+U99+V99+W99+X99+Y99</f>
        <v>24</v>
      </c>
      <c r="AA99" s="36" t="n">
        <f aca="false">N99+Z99</f>
        <v>41</v>
      </c>
      <c r="AB99" s="54" t="s">
        <v>181</v>
      </c>
      <c r="AC99" s="85"/>
      <c r="AD99" s="85"/>
      <c r="AE99" s="85" t="n">
        <f aca="false">P99*Q99</f>
        <v>22</v>
      </c>
      <c r="AF99" s="38" t="n">
        <f aca="false">E99*F99+P99*Q99</f>
        <v>39</v>
      </c>
      <c r="AG99" s="39" t="str">
        <f aca="false">AB99</f>
        <v>вак. Физика+Астр</v>
      </c>
      <c r="AH99" s="39" t="str">
        <f aca="false">C99</f>
        <v>1-ОСАТ9-11 ВБ</v>
      </c>
      <c r="AI99" s="40" t="str">
        <f aca="false">B99</f>
        <v>24</v>
      </c>
      <c r="AJ99" s="39" t="str">
        <f aca="false">CONCATENATE(A99," ",D99)</f>
        <v>ОДБ.05 Астрономия</v>
      </c>
      <c r="AK99" s="39" t="n">
        <f aca="false">E99*F99+P99*Q99+H99+J99+S99+U99</f>
        <v>39</v>
      </c>
      <c r="AL99" s="39" t="n">
        <f aca="false">L99+W99</f>
        <v>2</v>
      </c>
      <c r="AM99" s="39" t="n">
        <f aca="false">M99+X99</f>
        <v>0</v>
      </c>
      <c r="AN99" s="39" t="n">
        <f aca="false">Y99</f>
        <v>0</v>
      </c>
      <c r="AO99" s="39" t="n">
        <f aca="false">SUM(AK99:AN99)</f>
        <v>41</v>
      </c>
      <c r="AP99" s="41" t="n">
        <f aca="false">K99+V99</f>
        <v>0</v>
      </c>
    </row>
    <row r="100" s="42" customFormat="true" ht="16.5" hidden="true" customHeight="true" outlineLevel="0" collapsed="false">
      <c r="A100" s="80" t="s">
        <v>182</v>
      </c>
      <c r="B100" s="81" t="s">
        <v>167</v>
      </c>
      <c r="C100" s="82" t="s">
        <v>168</v>
      </c>
      <c r="D100" s="91" t="s">
        <v>50</v>
      </c>
      <c r="E100" s="82" t="n">
        <v>17</v>
      </c>
      <c r="F100" s="82" t="n">
        <v>2</v>
      </c>
      <c r="G100" s="82" t="n">
        <v>20</v>
      </c>
      <c r="H100" s="82"/>
      <c r="I100" s="82"/>
      <c r="J100" s="82"/>
      <c r="K100" s="82"/>
      <c r="L100" s="82"/>
      <c r="M100" s="82"/>
      <c r="N100" s="33" t="n">
        <f aca="false">E100*F100+H100+J100+K100+L100+M100</f>
        <v>34</v>
      </c>
      <c r="O100" s="84"/>
      <c r="P100" s="82" t="n">
        <v>22</v>
      </c>
      <c r="Q100" s="82" t="n">
        <v>2</v>
      </c>
      <c r="R100" s="82"/>
      <c r="S100" s="82"/>
      <c r="T100" s="82"/>
      <c r="U100" s="82"/>
      <c r="V100" s="82"/>
      <c r="W100" s="82" t="n">
        <v>2</v>
      </c>
      <c r="X100" s="82"/>
      <c r="Y100" s="82"/>
      <c r="Z100" s="36" t="n">
        <f aca="false">P100*Q100+S100+U100+V100+W100+X100+Y100</f>
        <v>46</v>
      </c>
      <c r="AA100" s="36" t="n">
        <f aca="false">N100+Z100</f>
        <v>80</v>
      </c>
      <c r="AB100" s="85" t="s">
        <v>51</v>
      </c>
      <c r="AC100" s="85"/>
      <c r="AD100" s="85"/>
      <c r="AE100" s="85" t="n">
        <f aca="false">P100*Q100</f>
        <v>44</v>
      </c>
      <c r="AF100" s="38" t="n">
        <f aca="false">E100*F100+P100*Q100</f>
        <v>78</v>
      </c>
      <c r="AG100" s="39" t="str">
        <f aca="false">AB100</f>
        <v>Арсенова Л.Ф.</v>
      </c>
      <c r="AH100" s="39" t="str">
        <f aca="false">C100</f>
        <v>1-ОСАТ9-11 ВБ</v>
      </c>
      <c r="AI100" s="40" t="str">
        <f aca="false">B100</f>
        <v>24</v>
      </c>
      <c r="AJ100" s="39" t="str">
        <f aca="false">CONCATENATE(A100," ",D100)</f>
        <v>ОДБ.06 История</v>
      </c>
      <c r="AK100" s="39" t="n">
        <f aca="false">E100*F100+P100*Q100+H100+J100+S100+U100</f>
        <v>78</v>
      </c>
      <c r="AL100" s="39" t="n">
        <f aca="false">L100+W100</f>
        <v>2</v>
      </c>
      <c r="AM100" s="39" t="n">
        <f aca="false">M100+X100</f>
        <v>0</v>
      </c>
      <c r="AN100" s="39" t="n">
        <f aca="false">Y100</f>
        <v>0</v>
      </c>
      <c r="AO100" s="39" t="n">
        <f aca="false">SUM(AK100:AN100)</f>
        <v>80</v>
      </c>
      <c r="AP100" s="41" t="n">
        <f aca="false">K100+V100</f>
        <v>0</v>
      </c>
    </row>
    <row r="101" s="42" customFormat="true" ht="16.5" hidden="true" customHeight="true" outlineLevel="0" collapsed="false">
      <c r="A101" s="92" t="s">
        <v>183</v>
      </c>
      <c r="B101" s="81" t="s">
        <v>167</v>
      </c>
      <c r="C101" s="82" t="s">
        <v>168</v>
      </c>
      <c r="D101" s="83" t="s">
        <v>61</v>
      </c>
      <c r="E101" s="82" t="n">
        <v>17</v>
      </c>
      <c r="F101" s="82" t="n">
        <v>3</v>
      </c>
      <c r="G101" s="82" t="n">
        <v>117</v>
      </c>
      <c r="H101" s="82"/>
      <c r="I101" s="82"/>
      <c r="J101" s="82"/>
      <c r="K101" s="82"/>
      <c r="L101" s="82"/>
      <c r="M101" s="82"/>
      <c r="N101" s="33" t="n">
        <f aca="false">E101*F101+H101+J101+K101+L101+M101</f>
        <v>51</v>
      </c>
      <c r="O101" s="84"/>
      <c r="P101" s="82" t="n">
        <v>22</v>
      </c>
      <c r="Q101" s="82" t="n">
        <v>3</v>
      </c>
      <c r="R101" s="82"/>
      <c r="S101" s="82"/>
      <c r="T101" s="82"/>
      <c r="U101" s="82"/>
      <c r="V101" s="82"/>
      <c r="W101" s="82" t="n">
        <v>2</v>
      </c>
      <c r="X101" s="82"/>
      <c r="Y101" s="82"/>
      <c r="Z101" s="36" t="n">
        <f aca="false">P101*Q101+S101+U101+V101+W101+X101+Y101</f>
        <v>68</v>
      </c>
      <c r="AA101" s="36" t="n">
        <f aca="false">N101+Z101</f>
        <v>119</v>
      </c>
      <c r="AB101" s="54" t="s">
        <v>62</v>
      </c>
      <c r="AC101" s="85"/>
      <c r="AD101" s="85"/>
      <c r="AE101" s="85" t="n">
        <f aca="false">P101*Q101</f>
        <v>66</v>
      </c>
      <c r="AF101" s="38" t="n">
        <f aca="false">E101*F101+P101*Q101</f>
        <v>117</v>
      </c>
      <c r="AG101" s="39" t="str">
        <f aca="false">AB101</f>
        <v>Рябцев Ю.В.</v>
      </c>
      <c r="AH101" s="39" t="str">
        <f aca="false">C101</f>
        <v>1-ОСАТ9-11 ВБ</v>
      </c>
      <c r="AI101" s="40" t="str">
        <f aca="false">B101</f>
        <v>24</v>
      </c>
      <c r="AJ101" s="39" t="str">
        <f aca="false">CONCATENATE(A101," ",D101)</f>
        <v>ОДБ.07 Физическая культура</v>
      </c>
      <c r="AK101" s="39" t="n">
        <f aca="false">E101*F101+P101*Q101+H101+J101+S101+U101</f>
        <v>117</v>
      </c>
      <c r="AL101" s="39" t="n">
        <f aca="false">L101+W101</f>
        <v>2</v>
      </c>
      <c r="AM101" s="39" t="n">
        <f aca="false">M101+X101</f>
        <v>0</v>
      </c>
      <c r="AN101" s="39" t="n">
        <f aca="false">Y101</f>
        <v>0</v>
      </c>
      <c r="AO101" s="39" t="n">
        <f aca="false">SUM(AK101:AN101)</f>
        <v>119</v>
      </c>
      <c r="AP101" s="41" t="n">
        <f aca="false">K101+V101</f>
        <v>0</v>
      </c>
    </row>
    <row r="102" s="42" customFormat="true" ht="16.5" hidden="true" customHeight="true" outlineLevel="0" collapsed="false">
      <c r="A102" s="92" t="s">
        <v>184</v>
      </c>
      <c r="B102" s="81" t="s">
        <v>167</v>
      </c>
      <c r="C102" s="82" t="s">
        <v>168</v>
      </c>
      <c r="D102" s="83" t="s">
        <v>185</v>
      </c>
      <c r="E102" s="82" t="n">
        <v>17</v>
      </c>
      <c r="F102" s="82" t="n">
        <v>1</v>
      </c>
      <c r="G102" s="82" t="n">
        <v>14</v>
      </c>
      <c r="H102" s="82"/>
      <c r="I102" s="82"/>
      <c r="J102" s="82"/>
      <c r="K102" s="82"/>
      <c r="L102" s="82"/>
      <c r="M102" s="82"/>
      <c r="N102" s="33" t="n">
        <f aca="false">E102*F102+H102+J102+K102+L102+M102</f>
        <v>17</v>
      </c>
      <c r="O102" s="84"/>
      <c r="P102" s="82" t="n">
        <v>22</v>
      </c>
      <c r="Q102" s="82" t="n">
        <v>1</v>
      </c>
      <c r="R102" s="82"/>
      <c r="S102" s="82"/>
      <c r="T102" s="82"/>
      <c r="U102" s="82"/>
      <c r="V102" s="82"/>
      <c r="W102" s="82" t="n">
        <v>2</v>
      </c>
      <c r="X102" s="82"/>
      <c r="Y102" s="82"/>
      <c r="Z102" s="36" t="n">
        <f aca="false">P102*Q102+S102+U102+V102+W102+X102+Y102</f>
        <v>24</v>
      </c>
      <c r="AA102" s="36" t="n">
        <f aca="false">N102+Z102</f>
        <v>41</v>
      </c>
      <c r="AB102" s="54" t="s">
        <v>186</v>
      </c>
      <c r="AC102" s="85"/>
      <c r="AD102" s="85"/>
      <c r="AE102" s="85" t="n">
        <f aca="false">P102*Q102</f>
        <v>22</v>
      </c>
      <c r="AF102" s="38" t="n">
        <f aca="false">E102*F102+P102*Q102</f>
        <v>39</v>
      </c>
      <c r="AG102" s="39" t="str">
        <f aca="false">AB102</f>
        <v>Кобцев Р.А.</v>
      </c>
      <c r="AH102" s="39" t="str">
        <f aca="false">C102</f>
        <v>1-ОСАТ9-11 ВБ</v>
      </c>
      <c r="AI102" s="40" t="str">
        <f aca="false">B102</f>
        <v>24</v>
      </c>
      <c r="AJ102" s="39" t="str">
        <f aca="false">CONCATENATE(A102," ",D102)</f>
        <v>ОДБ.08 Основы безопасности жизнедеятельности</v>
      </c>
      <c r="AK102" s="39" t="n">
        <f aca="false">E102*F102+P102*Q102+H102+J102+S102+U102</f>
        <v>39</v>
      </c>
      <c r="AL102" s="39" t="n">
        <f aca="false">L102+W102</f>
        <v>2</v>
      </c>
      <c r="AM102" s="39" t="n">
        <f aca="false">M102+X102</f>
        <v>0</v>
      </c>
      <c r="AN102" s="39" t="n">
        <f aca="false">Y102</f>
        <v>0</v>
      </c>
      <c r="AO102" s="39" t="n">
        <f aca="false">SUM(AK102:AN102)</f>
        <v>41</v>
      </c>
      <c r="AP102" s="41" t="n">
        <f aca="false">K102+V102</f>
        <v>0</v>
      </c>
    </row>
    <row r="103" s="42" customFormat="true" ht="16.5" hidden="true" customHeight="true" outlineLevel="0" collapsed="false">
      <c r="A103" s="92" t="s">
        <v>187</v>
      </c>
      <c r="B103" s="81" t="s">
        <v>167</v>
      </c>
      <c r="C103" s="82" t="s">
        <v>168</v>
      </c>
      <c r="D103" s="83" t="s">
        <v>64</v>
      </c>
      <c r="E103" s="82" t="n">
        <v>17</v>
      </c>
      <c r="F103" s="82" t="n">
        <v>6</v>
      </c>
      <c r="G103" s="82" t="n">
        <v>30</v>
      </c>
      <c r="H103" s="82"/>
      <c r="I103" s="82"/>
      <c r="J103" s="82"/>
      <c r="K103" s="82"/>
      <c r="L103" s="82"/>
      <c r="M103" s="82"/>
      <c r="N103" s="33" t="n">
        <f aca="false">E103*F103+H103+J103+K103+L103+M103</f>
        <v>102</v>
      </c>
      <c r="O103" s="84"/>
      <c r="P103" s="82" t="n">
        <v>22</v>
      </c>
      <c r="Q103" s="82" t="n">
        <v>6</v>
      </c>
      <c r="R103" s="82"/>
      <c r="S103" s="82"/>
      <c r="T103" s="82"/>
      <c r="U103" s="82"/>
      <c r="V103" s="82"/>
      <c r="W103" s="82" t="n">
        <v>6</v>
      </c>
      <c r="X103" s="82" t="n">
        <v>8</v>
      </c>
      <c r="Y103" s="82"/>
      <c r="Z103" s="36" t="n">
        <f aca="false">P103*Q103+S103+U103+V103+W103+X103+Y103</f>
        <v>146</v>
      </c>
      <c r="AA103" s="36" t="n">
        <f aca="false">N103+Z103</f>
        <v>248</v>
      </c>
      <c r="AB103" s="54" t="s">
        <v>188</v>
      </c>
      <c r="AC103" s="85"/>
      <c r="AD103" s="85"/>
      <c r="AE103" s="85" t="n">
        <f aca="false">P103*Q103</f>
        <v>132</v>
      </c>
      <c r="AF103" s="38" t="n">
        <f aca="false">E103*F103+P103*Q103</f>
        <v>234</v>
      </c>
      <c r="AG103" s="39" t="str">
        <f aca="false">AB103</f>
        <v>вак. Математика-2</v>
      </c>
      <c r="AH103" s="39" t="str">
        <f aca="false">C103</f>
        <v>1-ОСАТ9-11 ВБ</v>
      </c>
      <c r="AI103" s="40" t="str">
        <f aca="false">B103</f>
        <v>24</v>
      </c>
      <c r="AJ103" s="39" t="str">
        <f aca="false">CONCATENATE(A103," ",D103)</f>
        <v>OДУ.01 Математика</v>
      </c>
      <c r="AK103" s="39" t="n">
        <f aca="false">E103*F103+P103*Q103+H103+J103+S103+U103</f>
        <v>234</v>
      </c>
      <c r="AL103" s="39" t="n">
        <f aca="false">L103+W103</f>
        <v>6</v>
      </c>
      <c r="AM103" s="39" t="n">
        <f aca="false">M103+X103</f>
        <v>8</v>
      </c>
      <c r="AN103" s="39" t="n">
        <f aca="false">Y103</f>
        <v>0</v>
      </c>
      <c r="AO103" s="39" t="n">
        <f aca="false">SUM(AK103:AN103)</f>
        <v>248</v>
      </c>
      <c r="AP103" s="41" t="n">
        <f aca="false">K103+V103</f>
        <v>0</v>
      </c>
    </row>
    <row r="104" s="42" customFormat="true" ht="16.5" hidden="true" customHeight="true" outlineLevel="0" collapsed="false">
      <c r="A104" s="92" t="s">
        <v>189</v>
      </c>
      <c r="B104" s="81" t="s">
        <v>167</v>
      </c>
      <c r="C104" s="82" t="s">
        <v>168</v>
      </c>
      <c r="D104" s="93" t="s">
        <v>190</v>
      </c>
      <c r="E104" s="82" t="n">
        <v>17</v>
      </c>
      <c r="F104" s="82" t="n">
        <v>4</v>
      </c>
      <c r="G104" s="82"/>
      <c r="H104" s="82"/>
      <c r="I104" s="82"/>
      <c r="J104" s="82"/>
      <c r="K104" s="82"/>
      <c r="L104" s="82"/>
      <c r="M104" s="82"/>
      <c r="N104" s="33" t="n">
        <f aca="false">E104*F104+H104+J104+K104+L104+M104</f>
        <v>68</v>
      </c>
      <c r="O104" s="84"/>
      <c r="P104" s="82" t="n">
        <v>22</v>
      </c>
      <c r="Q104" s="82" t="n">
        <v>4</v>
      </c>
      <c r="R104" s="82" t="n">
        <v>88</v>
      </c>
      <c r="S104" s="82" t="n">
        <v>-88</v>
      </c>
      <c r="T104" s="82"/>
      <c r="U104" s="82"/>
      <c r="V104" s="82"/>
      <c r="W104" s="82" t="n">
        <v>6</v>
      </c>
      <c r="X104" s="82" t="n">
        <v>8</v>
      </c>
      <c r="Y104" s="82"/>
      <c r="Z104" s="36" t="n">
        <f aca="false">P104*Q104+S104+U104+V104+W104+X104+Y104</f>
        <v>14</v>
      </c>
      <c r="AA104" s="36" t="n">
        <f aca="false">N104+Z104</f>
        <v>82</v>
      </c>
      <c r="AB104" s="54" t="s">
        <v>191</v>
      </c>
      <c r="AC104" s="85"/>
      <c r="AD104" s="85"/>
      <c r="AE104" s="85" t="n">
        <f aca="false">P104*Q104</f>
        <v>88</v>
      </c>
      <c r="AF104" s="38" t="n">
        <f aca="false">E104*F104+P104*Q104</f>
        <v>156</v>
      </c>
      <c r="AG104" s="39" t="str">
        <f aca="false">AB104</f>
        <v>Цыганкова С.С.</v>
      </c>
      <c r="AH104" s="39" t="str">
        <f aca="false">C104</f>
        <v>1-ОСАТ9-11 ВБ</v>
      </c>
      <c r="AI104" s="40" t="str">
        <f aca="false">B104</f>
        <v>24</v>
      </c>
      <c r="AJ104" s="39" t="str">
        <f aca="false">CONCATENATE(A104," ",D104)</f>
        <v>ОДУ.02 Информатика и ИКТ</v>
      </c>
      <c r="AK104" s="39" t="n">
        <f aca="false">E104*F104+P104*Q104+H104+J104+S104+U104</f>
        <v>68</v>
      </c>
      <c r="AL104" s="39" t="n">
        <f aca="false">L104+W104</f>
        <v>6</v>
      </c>
      <c r="AM104" s="39" t="n">
        <f aca="false">M104+X104</f>
        <v>8</v>
      </c>
      <c r="AN104" s="39" t="n">
        <f aca="false">Y104</f>
        <v>0</v>
      </c>
      <c r="AO104" s="39" t="n">
        <f aca="false">SUM(AK104:AN104)</f>
        <v>82</v>
      </c>
      <c r="AP104" s="41" t="n">
        <f aca="false">K104+V104</f>
        <v>0</v>
      </c>
    </row>
    <row r="105" s="42" customFormat="true" ht="16.5" hidden="true" customHeight="true" outlineLevel="0" collapsed="false">
      <c r="A105" s="92" t="s">
        <v>189</v>
      </c>
      <c r="B105" s="81" t="s">
        <v>175</v>
      </c>
      <c r="C105" s="82" t="s">
        <v>176</v>
      </c>
      <c r="D105" s="93" t="s">
        <v>190</v>
      </c>
      <c r="E105" s="82" t="n">
        <v>17</v>
      </c>
      <c r="F105" s="82"/>
      <c r="G105" s="82"/>
      <c r="H105" s="82"/>
      <c r="I105" s="82"/>
      <c r="J105" s="82"/>
      <c r="K105" s="82"/>
      <c r="L105" s="82"/>
      <c r="M105" s="82"/>
      <c r="N105" s="33" t="n">
        <f aca="false">E105*F105+H105+J105+K105+L105+M105</f>
        <v>0</v>
      </c>
      <c r="O105" s="84"/>
      <c r="P105" s="82" t="n">
        <v>22</v>
      </c>
      <c r="Q105" s="82"/>
      <c r="R105" s="82"/>
      <c r="S105" s="82" t="n">
        <v>88</v>
      </c>
      <c r="T105" s="82"/>
      <c r="U105" s="82"/>
      <c r="V105" s="82"/>
      <c r="W105" s="82"/>
      <c r="X105" s="82"/>
      <c r="Y105" s="82"/>
      <c r="Z105" s="36" t="n">
        <f aca="false">P105*Q105+S105+U105+V105+W105+X105+Y105</f>
        <v>88</v>
      </c>
      <c r="AA105" s="36" t="n">
        <f aca="false">N105+Z105</f>
        <v>88</v>
      </c>
      <c r="AB105" s="54" t="s">
        <v>191</v>
      </c>
      <c r="AC105" s="85"/>
      <c r="AD105" s="85"/>
      <c r="AE105" s="85" t="n">
        <f aca="false">P105*Q105</f>
        <v>0</v>
      </c>
      <c r="AF105" s="38" t="n">
        <f aca="false">E105*F105+P105*Q105</f>
        <v>0</v>
      </c>
      <c r="AG105" s="39" t="str">
        <f aca="false">AB105</f>
        <v>Цыганкова С.С.</v>
      </c>
      <c r="AH105" s="39" t="str">
        <f aca="false">C105</f>
        <v>1-ОСАТ9-11а ВБ</v>
      </c>
      <c r="AI105" s="40" t="str">
        <f aca="false">B105</f>
        <v>13</v>
      </c>
      <c r="AJ105" s="39" t="str">
        <f aca="false">CONCATENATE(A105," ",D105)</f>
        <v>ОДУ.02 Информатика и ИКТ</v>
      </c>
      <c r="AK105" s="39" t="n">
        <f aca="false">E105*F105+P105*Q105+H105+J105+S105+U105</f>
        <v>88</v>
      </c>
      <c r="AL105" s="39" t="n">
        <f aca="false">L105+W105</f>
        <v>0</v>
      </c>
      <c r="AM105" s="39" t="n">
        <f aca="false">M105+X105</f>
        <v>0</v>
      </c>
      <c r="AN105" s="39" t="n">
        <f aca="false">Y105</f>
        <v>0</v>
      </c>
      <c r="AO105" s="39" t="n">
        <f aca="false">SUM(AK105:AN105)</f>
        <v>88</v>
      </c>
      <c r="AP105" s="41" t="n">
        <f aca="false">K105+V105</f>
        <v>0</v>
      </c>
    </row>
    <row r="106" s="42" customFormat="true" ht="16.5" hidden="true" customHeight="true" outlineLevel="0" collapsed="false">
      <c r="A106" s="92" t="s">
        <v>189</v>
      </c>
      <c r="B106" s="81" t="s">
        <v>116</v>
      </c>
      <c r="C106" s="82" t="s">
        <v>178</v>
      </c>
      <c r="D106" s="93" t="s">
        <v>190</v>
      </c>
      <c r="E106" s="82" t="n">
        <v>17</v>
      </c>
      <c r="F106" s="82"/>
      <c r="G106" s="82"/>
      <c r="H106" s="82"/>
      <c r="I106" s="82"/>
      <c r="J106" s="82"/>
      <c r="K106" s="82"/>
      <c r="L106" s="82"/>
      <c r="M106" s="82"/>
      <c r="N106" s="33" t="n">
        <f aca="false">E106*F106+H106+J106+K106+L106+M106</f>
        <v>0</v>
      </c>
      <c r="O106" s="84"/>
      <c r="P106" s="82" t="n">
        <v>22</v>
      </c>
      <c r="Q106" s="82"/>
      <c r="R106" s="82"/>
      <c r="S106" s="82" t="n">
        <v>88</v>
      </c>
      <c r="T106" s="82"/>
      <c r="U106" s="82"/>
      <c r="V106" s="82"/>
      <c r="W106" s="82"/>
      <c r="X106" s="82"/>
      <c r="Y106" s="82"/>
      <c r="Z106" s="36" t="n">
        <f aca="false">P106*Q106+S106+U106+V106+W106+X106+Y106</f>
        <v>88</v>
      </c>
      <c r="AA106" s="36" t="n">
        <f aca="false">N106+Z106</f>
        <v>88</v>
      </c>
      <c r="AB106" s="54" t="s">
        <v>192</v>
      </c>
      <c r="AC106" s="85"/>
      <c r="AD106" s="85"/>
      <c r="AE106" s="85" t="n">
        <f aca="false">P106*Q106</f>
        <v>0</v>
      </c>
      <c r="AF106" s="38" t="n">
        <f aca="false">E106*F106+P106*Q106</f>
        <v>0</v>
      </c>
      <c r="AG106" s="39" t="str">
        <f aca="false">AB106</f>
        <v>вак. 2 п/гр инф.</v>
      </c>
      <c r="AH106" s="39" t="str">
        <f aca="false">C106</f>
        <v>1-ОСАТ9-11б ВБ</v>
      </c>
      <c r="AI106" s="40" t="str">
        <f aca="false">B106</f>
        <v>11</v>
      </c>
      <c r="AJ106" s="39" t="str">
        <f aca="false">CONCATENATE(A106," ",D106)</f>
        <v>ОДУ.02 Информатика и ИКТ</v>
      </c>
      <c r="AK106" s="39" t="n">
        <f aca="false">E106*F106+P106*Q106+H106+J106+S106+U106</f>
        <v>88</v>
      </c>
      <c r="AL106" s="39" t="n">
        <f aca="false">L106+W106</f>
        <v>0</v>
      </c>
      <c r="AM106" s="39" t="n">
        <f aca="false">M106+X106</f>
        <v>0</v>
      </c>
      <c r="AN106" s="39" t="n">
        <f aca="false">Y106</f>
        <v>0</v>
      </c>
      <c r="AO106" s="39" t="n">
        <f aca="false">SUM(AK106:AN106)</f>
        <v>88</v>
      </c>
      <c r="AP106" s="41" t="n">
        <f aca="false">K106+V106</f>
        <v>0</v>
      </c>
    </row>
    <row r="107" s="42" customFormat="true" ht="16.5" hidden="true" customHeight="true" outlineLevel="0" collapsed="false">
      <c r="A107" s="92" t="s">
        <v>193</v>
      </c>
      <c r="B107" s="81" t="s">
        <v>167</v>
      </c>
      <c r="C107" s="82" t="s">
        <v>168</v>
      </c>
      <c r="D107" s="93" t="s">
        <v>194</v>
      </c>
      <c r="E107" s="82" t="n">
        <v>17</v>
      </c>
      <c r="F107" s="82" t="n">
        <v>3</v>
      </c>
      <c r="G107" s="82" t="n">
        <v>20</v>
      </c>
      <c r="H107" s="82"/>
      <c r="I107" s="82" t="n">
        <v>20</v>
      </c>
      <c r="J107" s="82"/>
      <c r="K107" s="82"/>
      <c r="L107" s="82" t="n">
        <v>2</v>
      </c>
      <c r="M107" s="82"/>
      <c r="N107" s="33" t="n">
        <f aca="false">E107*F107+H107+J107+K107+L107+M107</f>
        <v>53</v>
      </c>
      <c r="O107" s="84"/>
      <c r="P107" s="82" t="n">
        <v>22</v>
      </c>
      <c r="Q107" s="82" t="n">
        <v>3</v>
      </c>
      <c r="R107" s="82"/>
      <c r="S107" s="82"/>
      <c r="T107" s="82"/>
      <c r="U107" s="82"/>
      <c r="V107" s="82"/>
      <c r="W107" s="82" t="n">
        <v>2</v>
      </c>
      <c r="X107" s="82"/>
      <c r="Y107" s="82"/>
      <c r="Z107" s="36" t="n">
        <f aca="false">P107*Q107+S107+U107+V107+W107+X107+Y107</f>
        <v>68</v>
      </c>
      <c r="AA107" s="36" t="n">
        <f aca="false">N107+Z107</f>
        <v>121</v>
      </c>
      <c r="AB107" s="54" t="s">
        <v>181</v>
      </c>
      <c r="AC107" s="85"/>
      <c r="AD107" s="85"/>
      <c r="AE107" s="85" t="n">
        <f aca="false">P107*Q107</f>
        <v>66</v>
      </c>
      <c r="AF107" s="38" t="n">
        <f aca="false">E107*F107+P107*Q107</f>
        <v>117</v>
      </c>
      <c r="AG107" s="39" t="str">
        <f aca="false">AB107</f>
        <v>вак. Физика+Астр</v>
      </c>
      <c r="AH107" s="39" t="str">
        <f aca="false">C107</f>
        <v>1-ОСАТ9-11 ВБ</v>
      </c>
      <c r="AI107" s="40" t="str">
        <f aca="false">B107</f>
        <v>24</v>
      </c>
      <c r="AJ107" s="39" t="str">
        <f aca="false">CONCATENATE(A107," ",D107)</f>
        <v>OДУ.03 Физика</v>
      </c>
      <c r="AK107" s="39" t="n">
        <f aca="false">E107*F107+P107*Q107+H107+J107+S107+U107</f>
        <v>117</v>
      </c>
      <c r="AL107" s="39" t="n">
        <f aca="false">L107+W107</f>
        <v>4</v>
      </c>
      <c r="AM107" s="39" t="n">
        <f aca="false">M107+X107</f>
        <v>0</v>
      </c>
      <c r="AN107" s="39" t="n">
        <f aca="false">Y107</f>
        <v>0</v>
      </c>
      <c r="AO107" s="39" t="n">
        <f aca="false">SUM(AK107:AN107)</f>
        <v>121</v>
      </c>
      <c r="AP107" s="41" t="n">
        <f aca="false">K107+V107</f>
        <v>0</v>
      </c>
    </row>
    <row r="108" s="42" customFormat="true" ht="16.5" hidden="true" customHeight="true" outlineLevel="0" collapsed="false">
      <c r="A108" s="92" t="s">
        <v>195</v>
      </c>
      <c r="B108" s="81" t="s">
        <v>167</v>
      </c>
      <c r="C108" s="82" t="s">
        <v>168</v>
      </c>
      <c r="D108" s="94" t="s">
        <v>196</v>
      </c>
      <c r="E108" s="82" t="n">
        <v>17</v>
      </c>
      <c r="F108" s="82" t="n">
        <v>2</v>
      </c>
      <c r="G108" s="82" t="n">
        <v>30</v>
      </c>
      <c r="H108" s="82"/>
      <c r="I108" s="82"/>
      <c r="J108" s="82"/>
      <c r="K108" s="82"/>
      <c r="L108" s="82"/>
      <c r="M108" s="82"/>
      <c r="N108" s="33" t="n">
        <f aca="false">E108*F108+H108+J108+K108+L108+M108</f>
        <v>34</v>
      </c>
      <c r="O108" s="84"/>
      <c r="P108" s="82" t="n">
        <v>22</v>
      </c>
      <c r="Q108" s="82" t="n">
        <v>2</v>
      </c>
      <c r="R108" s="82"/>
      <c r="S108" s="82"/>
      <c r="T108" s="82"/>
      <c r="U108" s="82"/>
      <c r="V108" s="82"/>
      <c r="W108" s="82" t="n">
        <v>2</v>
      </c>
      <c r="X108" s="82"/>
      <c r="Y108" s="82"/>
      <c r="Z108" s="36" t="n">
        <f aca="false">P108*Q108+S108+U108+V108+W108+X108+Y108</f>
        <v>46</v>
      </c>
      <c r="AA108" s="36" t="n">
        <f aca="false">N108+Z108</f>
        <v>80</v>
      </c>
      <c r="AB108" s="54" t="s">
        <v>87</v>
      </c>
      <c r="AC108" s="85"/>
      <c r="AD108" s="85"/>
      <c r="AE108" s="85" t="n">
        <f aca="false">P108*Q108</f>
        <v>44</v>
      </c>
      <c r="AF108" s="38" t="n">
        <f aca="false">E108*F108+P108*Q108</f>
        <v>78</v>
      </c>
      <c r="AG108" s="39" t="str">
        <f aca="false">AB108</f>
        <v>Галкина М.В.</v>
      </c>
      <c r="AH108" s="39" t="str">
        <f aca="false">C108</f>
        <v>1-ОСАТ9-11 ВБ</v>
      </c>
      <c r="AI108" s="40" t="str">
        <f aca="false">B108</f>
        <v>24</v>
      </c>
      <c r="AJ108" s="39" t="str">
        <f aca="false">CONCATENATE(A108," ",D108)</f>
        <v>ЭК.01. Информационная культура и сетевой этикет</v>
      </c>
      <c r="AK108" s="39" t="n">
        <f aca="false">E108*F108+P108*Q108+H108+J108+S108+U108</f>
        <v>78</v>
      </c>
      <c r="AL108" s="39" t="n">
        <f aca="false">L108+W108</f>
        <v>2</v>
      </c>
      <c r="AM108" s="39" t="n">
        <f aca="false">M108+X108</f>
        <v>0</v>
      </c>
      <c r="AN108" s="39" t="n">
        <f aca="false">Y108</f>
        <v>0</v>
      </c>
      <c r="AO108" s="39" t="n">
        <f aca="false">SUM(AK108:AN108)</f>
        <v>80</v>
      </c>
      <c r="AP108" s="41" t="n">
        <f aca="false">K108+V108</f>
        <v>0</v>
      </c>
    </row>
    <row r="109" s="42" customFormat="true" ht="16.5" hidden="true" customHeight="true" outlineLevel="0" collapsed="false">
      <c r="A109" s="92" t="s">
        <v>197</v>
      </c>
      <c r="B109" s="81" t="s">
        <v>167</v>
      </c>
      <c r="C109" s="82" t="s">
        <v>168</v>
      </c>
      <c r="D109" s="82" t="s">
        <v>198</v>
      </c>
      <c r="E109" s="82" t="n">
        <v>17</v>
      </c>
      <c r="F109" s="82" t="n">
        <v>2</v>
      </c>
      <c r="G109" s="82" t="n">
        <v>30</v>
      </c>
      <c r="H109" s="82"/>
      <c r="I109" s="82"/>
      <c r="J109" s="82"/>
      <c r="K109" s="82"/>
      <c r="L109" s="82"/>
      <c r="M109" s="82"/>
      <c r="N109" s="33" t="n">
        <f aca="false">E109*F109+H109+J109+K109+L109+M109</f>
        <v>34</v>
      </c>
      <c r="O109" s="84"/>
      <c r="P109" s="82" t="n">
        <v>22</v>
      </c>
      <c r="Q109" s="82" t="n">
        <v>2</v>
      </c>
      <c r="R109" s="82"/>
      <c r="S109" s="82"/>
      <c r="T109" s="82"/>
      <c r="U109" s="82"/>
      <c r="V109" s="82"/>
      <c r="W109" s="82" t="n">
        <v>2</v>
      </c>
      <c r="X109" s="82"/>
      <c r="Y109" s="82"/>
      <c r="Z109" s="36" t="n">
        <f aca="false">P109*Q109+S109+U109+V109+W109+X109+Y109</f>
        <v>46</v>
      </c>
      <c r="AA109" s="36" t="n">
        <f aca="false">N109+Z109</f>
        <v>80</v>
      </c>
      <c r="AB109" s="54" t="s">
        <v>87</v>
      </c>
      <c r="AC109" s="85"/>
      <c r="AD109" s="85"/>
      <c r="AE109" s="85" t="n">
        <f aca="false">P109*Q109</f>
        <v>44</v>
      </c>
      <c r="AF109" s="38" t="n">
        <f aca="false">E109*F109+P109*Q109</f>
        <v>78</v>
      </c>
      <c r="AG109" s="39" t="str">
        <f aca="false">AB109</f>
        <v>Галкина М.В.</v>
      </c>
      <c r="AH109" s="39" t="str">
        <f aca="false">C109</f>
        <v>1-ОСАТ9-11 ВБ</v>
      </c>
      <c r="AI109" s="40" t="str">
        <f aca="false">B109</f>
        <v>24</v>
      </c>
      <c r="AJ109" s="39" t="str">
        <f aca="false">CONCATENATE(A109," ",D109)</f>
        <v>ЭК.02 Экологические основы природопользования в профессиональной деятельности</v>
      </c>
      <c r="AK109" s="39" t="n">
        <f aca="false">E109*F109+P109*Q109+H109+J109+S109+U109</f>
        <v>78</v>
      </c>
      <c r="AL109" s="39" t="n">
        <f aca="false">L109+W109</f>
        <v>2</v>
      </c>
      <c r="AM109" s="39" t="n">
        <f aca="false">M109+X109</f>
        <v>0</v>
      </c>
      <c r="AN109" s="39" t="n">
        <f aca="false">Y109</f>
        <v>0</v>
      </c>
      <c r="AO109" s="39" t="n">
        <f aca="false">SUM(AK109:AN109)</f>
        <v>80</v>
      </c>
      <c r="AP109" s="41" t="n">
        <f aca="false">K109+V109</f>
        <v>0</v>
      </c>
    </row>
    <row r="110" s="42" customFormat="true" ht="16.5" hidden="true" customHeight="true" outlineLevel="0" collapsed="false">
      <c r="A110" s="92" t="s">
        <v>199</v>
      </c>
      <c r="B110" s="81" t="s">
        <v>167</v>
      </c>
      <c r="C110" s="82" t="s">
        <v>168</v>
      </c>
      <c r="D110" s="82" t="s">
        <v>200</v>
      </c>
      <c r="E110" s="82" t="n">
        <v>17</v>
      </c>
      <c r="F110" s="82" t="n">
        <v>2</v>
      </c>
      <c r="G110" s="82" t="n">
        <v>10</v>
      </c>
      <c r="H110" s="82"/>
      <c r="I110" s="82"/>
      <c r="J110" s="82"/>
      <c r="K110" s="82"/>
      <c r="L110" s="82"/>
      <c r="M110" s="82"/>
      <c r="N110" s="33" t="n">
        <f aca="false">E110*F110+H110+J110+K110+L110+M110</f>
        <v>34</v>
      </c>
      <c r="O110" s="84"/>
      <c r="P110" s="82" t="n">
        <v>22</v>
      </c>
      <c r="Q110" s="82" t="n">
        <v>2</v>
      </c>
      <c r="R110" s="82"/>
      <c r="S110" s="82"/>
      <c r="T110" s="82"/>
      <c r="U110" s="82"/>
      <c r="V110" s="82"/>
      <c r="W110" s="82" t="n">
        <v>2</v>
      </c>
      <c r="X110" s="82"/>
      <c r="Y110" s="82"/>
      <c r="Z110" s="36" t="n">
        <f aca="false">P110*Q110+S110+U110+V110+W110+X110+Y110</f>
        <v>46</v>
      </c>
      <c r="AA110" s="36" t="n">
        <f aca="false">N110+Z110</f>
        <v>80</v>
      </c>
      <c r="AB110" s="54" t="s">
        <v>201</v>
      </c>
      <c r="AC110" s="85"/>
      <c r="AD110" s="85"/>
      <c r="AE110" s="85" t="n">
        <f aca="false">P110*Q110</f>
        <v>44</v>
      </c>
      <c r="AF110" s="38" t="n">
        <f aca="false">E110*F110+P110*Q110</f>
        <v>78</v>
      </c>
      <c r="AG110" s="39" t="str">
        <f aca="false">AB110</f>
        <v>Бочарова Н.А.</v>
      </c>
      <c r="AH110" s="39" t="str">
        <f aca="false">C110</f>
        <v>1-ОСАТ9-11 ВБ</v>
      </c>
      <c r="AI110" s="40" t="str">
        <f aca="false">B110</f>
        <v>24</v>
      </c>
      <c r="AJ110" s="39" t="str">
        <f aca="false">CONCATENATE(A110," ",D110)</f>
        <v>ЭК.03 Основы финансовой грамотности</v>
      </c>
      <c r="AK110" s="39" t="n">
        <f aca="false">E110*F110+P110*Q110+H110+J110+S110+U110</f>
        <v>78</v>
      </c>
      <c r="AL110" s="39" t="n">
        <f aca="false">L110+W110</f>
        <v>2</v>
      </c>
      <c r="AM110" s="39" t="n">
        <f aca="false">M110+X110</f>
        <v>0</v>
      </c>
      <c r="AN110" s="39" t="n">
        <f aca="false">Y110</f>
        <v>0</v>
      </c>
      <c r="AO110" s="39" t="n">
        <f aca="false">SUM(AK110:AN110)</f>
        <v>80</v>
      </c>
      <c r="AP110" s="41" t="n">
        <f aca="false">K110+V110</f>
        <v>0</v>
      </c>
    </row>
    <row r="111" s="42" customFormat="true" ht="16.5" hidden="true" customHeight="true" outlineLevel="0" collapsed="false">
      <c r="A111" s="92" t="s">
        <v>202</v>
      </c>
      <c r="B111" s="81" t="s">
        <v>167</v>
      </c>
      <c r="C111" s="82" t="s">
        <v>168</v>
      </c>
      <c r="D111" s="82" t="s">
        <v>203</v>
      </c>
      <c r="E111" s="82" t="n">
        <v>17</v>
      </c>
      <c r="F111" s="82" t="n">
        <v>1</v>
      </c>
      <c r="G111" s="82" t="n">
        <v>20</v>
      </c>
      <c r="H111" s="82"/>
      <c r="I111" s="82"/>
      <c r="J111" s="82"/>
      <c r="K111" s="82"/>
      <c r="L111" s="82"/>
      <c r="M111" s="82"/>
      <c r="N111" s="33" t="n">
        <f aca="false">E111*F111+H111+J111+K111+L111+M111</f>
        <v>17</v>
      </c>
      <c r="O111" s="84"/>
      <c r="P111" s="82" t="n">
        <v>22</v>
      </c>
      <c r="Q111" s="82" t="n">
        <v>1</v>
      </c>
      <c r="R111" s="82"/>
      <c r="S111" s="82"/>
      <c r="T111" s="82"/>
      <c r="U111" s="82"/>
      <c r="V111" s="82"/>
      <c r="W111" s="82" t="n">
        <v>2</v>
      </c>
      <c r="X111" s="82"/>
      <c r="Y111" s="82"/>
      <c r="Z111" s="36" t="n">
        <f aca="false">P111*Q111+S111+U111+V111+W111+X111+Y111</f>
        <v>24</v>
      </c>
      <c r="AA111" s="36" t="n">
        <f aca="false">N111+Z111</f>
        <v>41</v>
      </c>
      <c r="AB111" s="54" t="s">
        <v>102</v>
      </c>
      <c r="AC111" s="85"/>
      <c r="AD111" s="85"/>
      <c r="AE111" s="85" t="n">
        <f aca="false">P111*Q111</f>
        <v>22</v>
      </c>
      <c r="AF111" s="38" t="n">
        <f aca="false">E111*F111+P111*Q111</f>
        <v>39</v>
      </c>
      <c r="AG111" s="39" t="str">
        <f aca="false">AB111</f>
        <v>Желтиков В.К.</v>
      </c>
      <c r="AH111" s="39" t="str">
        <f aca="false">C111</f>
        <v>1-ОСАТ9-11 ВБ</v>
      </c>
      <c r="AI111" s="40" t="str">
        <f aca="false">B111</f>
        <v>24</v>
      </c>
      <c r="AJ111" s="39" t="str">
        <f aca="false">CONCATENATE(A111," ",D111)</f>
        <v>ЭК.04 Введение в специальность</v>
      </c>
      <c r="AK111" s="39" t="n">
        <f aca="false">E111*F111+P111*Q111+H111+J111+S111+U111</f>
        <v>39</v>
      </c>
      <c r="AL111" s="39" t="n">
        <f aca="false">L111+W111</f>
        <v>2</v>
      </c>
      <c r="AM111" s="39" t="n">
        <f aca="false">M111+X111</f>
        <v>0</v>
      </c>
      <c r="AN111" s="39" t="n">
        <f aca="false">Y111</f>
        <v>0</v>
      </c>
      <c r="AO111" s="39" t="n">
        <f aca="false">SUM(AK111:AN111)</f>
        <v>41</v>
      </c>
      <c r="AP111" s="41" t="n">
        <f aca="false">K111+V111</f>
        <v>0</v>
      </c>
    </row>
    <row r="112" s="42" customFormat="true" ht="16.5" hidden="true" customHeight="true" outlineLevel="0" collapsed="false">
      <c r="A112" s="92" t="s">
        <v>204</v>
      </c>
      <c r="B112" s="81" t="s">
        <v>167</v>
      </c>
      <c r="C112" s="82" t="s">
        <v>168</v>
      </c>
      <c r="D112" s="94" t="s">
        <v>205</v>
      </c>
      <c r="E112" s="82" t="n">
        <v>17</v>
      </c>
      <c r="F112" s="82" t="n">
        <v>1</v>
      </c>
      <c r="G112" s="82" t="n">
        <v>10</v>
      </c>
      <c r="H112" s="82"/>
      <c r="I112" s="82"/>
      <c r="J112" s="82"/>
      <c r="K112" s="82"/>
      <c r="L112" s="82"/>
      <c r="M112" s="82"/>
      <c r="N112" s="33" t="n">
        <f aca="false">E112*F112+H112+J112+K112+L112+M112</f>
        <v>17</v>
      </c>
      <c r="O112" s="84"/>
      <c r="P112" s="82" t="n">
        <v>22</v>
      </c>
      <c r="Q112" s="82" t="n">
        <v>1</v>
      </c>
      <c r="R112" s="82"/>
      <c r="S112" s="82"/>
      <c r="T112" s="82"/>
      <c r="U112" s="82"/>
      <c r="V112" s="82"/>
      <c r="W112" s="82"/>
      <c r="X112" s="82"/>
      <c r="Y112" s="82"/>
      <c r="Z112" s="36" t="n">
        <f aca="false">P112*Q112+S112+U112+V112+W112+X112+Y112</f>
        <v>22</v>
      </c>
      <c r="AA112" s="36" t="n">
        <f aca="false">N112+Z112</f>
        <v>39</v>
      </c>
      <c r="AB112" s="54" t="s">
        <v>102</v>
      </c>
      <c r="AC112" s="85"/>
      <c r="AD112" s="85"/>
      <c r="AE112" s="85" t="n">
        <f aca="false">P112*Q112</f>
        <v>22</v>
      </c>
      <c r="AF112" s="38" t="n">
        <f aca="false">E112*F112+P112*Q112</f>
        <v>39</v>
      </c>
      <c r="AG112" s="39" t="str">
        <f aca="false">AB112</f>
        <v>Желтиков В.К.</v>
      </c>
      <c r="AH112" s="39" t="str">
        <f aca="false">C112</f>
        <v>1-ОСАТ9-11 ВБ</v>
      </c>
      <c r="AI112" s="40" t="str">
        <f aca="false">B112</f>
        <v>24</v>
      </c>
      <c r="AJ112" s="39" t="str">
        <f aca="false">CONCATENATE(A112," ",D112)</f>
        <v>ЭК.05 Индивидуальный проект (Реализуется в рамках времени, отведенного на освоение Информатики , физики)</v>
      </c>
      <c r="AK112" s="39" t="n">
        <f aca="false">E112*F112+P112*Q112+H112+J112+S112+U112</f>
        <v>39</v>
      </c>
      <c r="AL112" s="39" t="n">
        <f aca="false">L112+W112</f>
        <v>0</v>
      </c>
      <c r="AM112" s="39" t="n">
        <f aca="false">M112+X112</f>
        <v>0</v>
      </c>
      <c r="AN112" s="39" t="n">
        <f aca="false">Y112</f>
        <v>0</v>
      </c>
      <c r="AO112" s="39" t="n">
        <f aca="false">SUM(AK112:AN112)</f>
        <v>39</v>
      </c>
      <c r="AP112" s="41" t="n">
        <f aca="false">K112+V112</f>
        <v>0</v>
      </c>
    </row>
    <row r="113" s="42" customFormat="true" ht="16.5" hidden="true" customHeight="true" outlineLevel="0" collapsed="false">
      <c r="A113" s="70" t="s">
        <v>113</v>
      </c>
      <c r="B113" s="81" t="s">
        <v>167</v>
      </c>
      <c r="C113" s="82" t="s">
        <v>168</v>
      </c>
      <c r="D113" s="94" t="s">
        <v>114</v>
      </c>
      <c r="E113" s="82" t="n">
        <v>17</v>
      </c>
      <c r="F113" s="82"/>
      <c r="G113" s="82"/>
      <c r="H113" s="82" t="n">
        <v>8</v>
      </c>
      <c r="I113" s="82"/>
      <c r="J113" s="82"/>
      <c r="K113" s="82"/>
      <c r="L113" s="82"/>
      <c r="M113" s="82"/>
      <c r="N113" s="33" t="n">
        <f aca="false">E113*F113+H113+J113+K113+L113+M113</f>
        <v>8</v>
      </c>
      <c r="O113" s="84"/>
      <c r="P113" s="82" t="n">
        <v>22</v>
      </c>
      <c r="Q113" s="82"/>
      <c r="R113" s="82"/>
      <c r="S113" s="82"/>
      <c r="T113" s="82"/>
      <c r="U113" s="82"/>
      <c r="V113" s="82"/>
      <c r="W113" s="82"/>
      <c r="X113" s="82"/>
      <c r="Y113" s="82"/>
      <c r="Z113" s="36" t="n">
        <f aca="false">P113*Q113+S113+U113+V113+W113+X113+Y113</f>
        <v>0</v>
      </c>
      <c r="AA113" s="36" t="n">
        <f aca="false">N113+Z113</f>
        <v>8</v>
      </c>
      <c r="AB113" s="54" t="s">
        <v>87</v>
      </c>
      <c r="AC113" s="85"/>
      <c r="AD113" s="85"/>
      <c r="AE113" s="85" t="n">
        <f aca="false">P113*Q113</f>
        <v>0</v>
      </c>
      <c r="AF113" s="38" t="n">
        <f aca="false">E113*F113+P113*Q113</f>
        <v>0</v>
      </c>
      <c r="AG113" s="39" t="str">
        <f aca="false">AB113</f>
        <v>Галкина М.В.</v>
      </c>
      <c r="AH113" s="39" t="str">
        <f aca="false">C113</f>
        <v>1-ОСАТ9-11 ВБ</v>
      </c>
      <c r="AI113" s="40" t="str">
        <f aca="false">B113</f>
        <v>24</v>
      </c>
      <c r="AJ113" s="39" t="str">
        <f aca="false">CONCATENATE(A113," ",D113)</f>
        <v>ВнеУр Разговоры о важном</v>
      </c>
      <c r="AK113" s="39" t="n">
        <f aca="false">E113*F113+P113*Q113+H113+J113+S113+U113</f>
        <v>8</v>
      </c>
      <c r="AL113" s="39" t="n">
        <f aca="false">L113+W113</f>
        <v>0</v>
      </c>
      <c r="AM113" s="39" t="n">
        <f aca="false">M113+X113</f>
        <v>0</v>
      </c>
      <c r="AN113" s="39" t="n">
        <f aca="false">Y113</f>
        <v>0</v>
      </c>
      <c r="AO113" s="39" t="n">
        <f aca="false">SUM(AK113:AN113)</f>
        <v>8</v>
      </c>
      <c r="AP113" s="41" t="n">
        <f aca="false">K113+V113</f>
        <v>0</v>
      </c>
    </row>
    <row r="114" s="42" customFormat="true" ht="16.5" hidden="true" customHeight="true" outlineLevel="0" collapsed="false">
      <c r="A114" s="70" t="s">
        <v>113</v>
      </c>
      <c r="B114" s="81" t="s">
        <v>167</v>
      </c>
      <c r="C114" s="82" t="s">
        <v>168</v>
      </c>
      <c r="D114" s="94" t="s">
        <v>114</v>
      </c>
      <c r="E114" s="82" t="n">
        <v>17</v>
      </c>
      <c r="F114" s="82"/>
      <c r="G114" s="82"/>
      <c r="H114" s="82" t="n">
        <v>9</v>
      </c>
      <c r="I114" s="82"/>
      <c r="J114" s="82"/>
      <c r="K114" s="82"/>
      <c r="L114" s="82"/>
      <c r="M114" s="82"/>
      <c r="N114" s="33" t="n">
        <f aca="false">E114*F114+H114+J114+K114+L114+M114</f>
        <v>9</v>
      </c>
      <c r="O114" s="84"/>
      <c r="P114" s="82" t="n">
        <v>22</v>
      </c>
      <c r="Q114" s="82"/>
      <c r="R114" s="82"/>
      <c r="S114" s="82" t="n">
        <v>18</v>
      </c>
      <c r="T114" s="82"/>
      <c r="U114" s="82"/>
      <c r="V114" s="82"/>
      <c r="W114" s="82"/>
      <c r="X114" s="82"/>
      <c r="Y114" s="82"/>
      <c r="Z114" s="36" t="n">
        <f aca="false">P114*Q114+S114+U114+V114+W114+X114+Y114</f>
        <v>18</v>
      </c>
      <c r="AA114" s="36" t="n">
        <f aca="false">N114+Z114</f>
        <v>27</v>
      </c>
      <c r="AB114" s="74" t="s">
        <v>115</v>
      </c>
      <c r="AC114" s="85"/>
      <c r="AD114" s="85"/>
      <c r="AE114" s="85" t="n">
        <f aca="false">P114*Q114</f>
        <v>0</v>
      </c>
      <c r="AF114" s="38" t="n">
        <f aca="false">E114*F114+P114*Q114</f>
        <v>0</v>
      </c>
      <c r="AG114" s="39" t="str">
        <f aca="false">AB114</f>
        <v>вак. РоВ</v>
      </c>
      <c r="AH114" s="39" t="str">
        <f aca="false">C114</f>
        <v>1-ОСАТ9-11 ВБ</v>
      </c>
      <c r="AI114" s="40" t="str">
        <f aca="false">B114</f>
        <v>24</v>
      </c>
      <c r="AJ114" s="39" t="str">
        <f aca="false">CONCATENATE(A114," ",D114)</f>
        <v>ВнеУр Разговоры о важном</v>
      </c>
      <c r="AK114" s="39" t="n">
        <f aca="false">E114*F114+P114*Q114+H114+J114+S114+U114</f>
        <v>27</v>
      </c>
      <c r="AL114" s="39" t="n">
        <f aca="false">L114+W114</f>
        <v>0</v>
      </c>
      <c r="AM114" s="39" t="n">
        <f aca="false">M114+X114</f>
        <v>0</v>
      </c>
      <c r="AN114" s="39" t="n">
        <f aca="false">Y114</f>
        <v>0</v>
      </c>
      <c r="AO114" s="39" t="n">
        <f aca="false">SUM(AK114:AN114)</f>
        <v>27</v>
      </c>
      <c r="AP114" s="41" t="n">
        <f aca="false">K114+V114</f>
        <v>0</v>
      </c>
    </row>
    <row r="115" s="42" customFormat="true" ht="16.5" hidden="true" customHeight="true" outlineLevel="0" collapsed="false">
      <c r="A115" s="80" t="s">
        <v>166</v>
      </c>
      <c r="B115" s="81" t="s">
        <v>206</v>
      </c>
      <c r="C115" s="82" t="s">
        <v>207</v>
      </c>
      <c r="D115" s="83" t="s">
        <v>169</v>
      </c>
      <c r="E115" s="82" t="n">
        <v>17</v>
      </c>
      <c r="F115" s="82" t="n">
        <v>1</v>
      </c>
      <c r="G115" s="82"/>
      <c r="H115" s="82"/>
      <c r="I115" s="82"/>
      <c r="J115" s="82"/>
      <c r="K115" s="82"/>
      <c r="L115" s="82"/>
      <c r="M115" s="82"/>
      <c r="N115" s="33" t="n">
        <f aca="false">E115*F115+H115+J115+K115+L115+M115</f>
        <v>17</v>
      </c>
      <c r="O115" s="84"/>
      <c r="P115" s="82" t="n">
        <v>22</v>
      </c>
      <c r="Q115" s="82" t="n">
        <v>1</v>
      </c>
      <c r="R115" s="82"/>
      <c r="S115" s="82"/>
      <c r="T115" s="82"/>
      <c r="U115" s="82"/>
      <c r="V115" s="82"/>
      <c r="W115" s="82" t="n">
        <v>6</v>
      </c>
      <c r="X115" s="82" t="n">
        <v>8</v>
      </c>
      <c r="Y115" s="82"/>
      <c r="Z115" s="36" t="n">
        <f aca="false">P115*Q115+S115+U115+V115+W115+X115+Y115</f>
        <v>36</v>
      </c>
      <c r="AA115" s="36" t="n">
        <f aca="false">N115+Z115</f>
        <v>53</v>
      </c>
      <c r="AB115" s="54" t="s">
        <v>165</v>
      </c>
      <c r="AC115" s="85"/>
      <c r="AD115" s="85"/>
      <c r="AE115" s="85" t="n">
        <f aca="false">P115*Q115</f>
        <v>22</v>
      </c>
      <c r="AF115" s="38" t="n">
        <f aca="false">E115*F115+P115*Q115</f>
        <v>39</v>
      </c>
      <c r="AG115" s="39" t="str">
        <f aca="false">AB115</f>
        <v>Коршунова Т.Л.</v>
      </c>
      <c r="AH115" s="39" t="str">
        <f aca="false">C115</f>
        <v>1-ИСП9-41 ВБ (ИС)</v>
      </c>
      <c r="AI115" s="40" t="str">
        <f aca="false">B115</f>
        <v>26</v>
      </c>
      <c r="AJ115" s="39" t="str">
        <f aca="false">CONCATENATE(A115," ",D115)</f>
        <v>ОДБ.01 Русский язык</v>
      </c>
      <c r="AK115" s="39" t="n">
        <f aca="false">E115*F115+P115*Q115+H115+J115+S115+U115</f>
        <v>39</v>
      </c>
      <c r="AL115" s="39" t="n">
        <f aca="false">L115+W115</f>
        <v>6</v>
      </c>
      <c r="AM115" s="39" t="n">
        <f aca="false">M115+X115</f>
        <v>8</v>
      </c>
      <c r="AN115" s="39" t="n">
        <f aca="false">Y115</f>
        <v>0</v>
      </c>
      <c r="AO115" s="39" t="n">
        <f aca="false">SUM(AK115:AN115)</f>
        <v>53</v>
      </c>
      <c r="AP115" s="41" t="n">
        <f aca="false">K115+V115</f>
        <v>0</v>
      </c>
    </row>
    <row r="116" s="42" customFormat="true" ht="16.5" hidden="true" customHeight="true" outlineLevel="0" collapsed="false">
      <c r="A116" s="80" t="s">
        <v>170</v>
      </c>
      <c r="B116" s="81" t="s">
        <v>206</v>
      </c>
      <c r="C116" s="82" t="s">
        <v>207</v>
      </c>
      <c r="D116" s="83" t="s">
        <v>171</v>
      </c>
      <c r="E116" s="82" t="n">
        <v>17</v>
      </c>
      <c r="F116" s="82" t="n">
        <v>3</v>
      </c>
      <c r="G116" s="82"/>
      <c r="H116" s="82"/>
      <c r="I116" s="82"/>
      <c r="J116" s="82"/>
      <c r="K116" s="82"/>
      <c r="L116" s="82"/>
      <c r="M116" s="82"/>
      <c r="N116" s="33" t="n">
        <f aca="false">E116*F116+H116+J116+K116+L116+M116</f>
        <v>51</v>
      </c>
      <c r="O116" s="84"/>
      <c r="P116" s="82" t="n">
        <v>22</v>
      </c>
      <c r="Q116" s="82" t="n">
        <v>3</v>
      </c>
      <c r="R116" s="82"/>
      <c r="S116" s="82"/>
      <c r="T116" s="82"/>
      <c r="U116" s="82"/>
      <c r="V116" s="82"/>
      <c r="W116" s="82" t="n">
        <v>6</v>
      </c>
      <c r="X116" s="82"/>
      <c r="Y116" s="82"/>
      <c r="Z116" s="36" t="n">
        <f aca="false">P116*Q116+S116+U116+V116+W116+X116+Y116</f>
        <v>72</v>
      </c>
      <c r="AA116" s="36" t="n">
        <f aca="false">N116+Z116</f>
        <v>123</v>
      </c>
      <c r="AB116" s="54" t="s">
        <v>165</v>
      </c>
      <c r="AC116" s="85"/>
      <c r="AD116" s="85"/>
      <c r="AE116" s="85" t="n">
        <f aca="false">P116*Q116</f>
        <v>66</v>
      </c>
      <c r="AF116" s="38" t="n">
        <f aca="false">E116*F116+P116*Q116</f>
        <v>117</v>
      </c>
      <c r="AG116" s="39" t="str">
        <f aca="false">AB116</f>
        <v>Коршунова Т.Л.</v>
      </c>
      <c r="AH116" s="39" t="str">
        <f aca="false">C116</f>
        <v>1-ИСП9-41 ВБ (ИС)</v>
      </c>
      <c r="AI116" s="40" t="str">
        <f aca="false">B116</f>
        <v>26</v>
      </c>
      <c r="AJ116" s="39" t="str">
        <f aca="false">CONCATENATE(A116," ",D116)</f>
        <v>ОДБ.02 Литература</v>
      </c>
      <c r="AK116" s="39" t="n">
        <f aca="false">E116*F116+P116*Q116+H116+J116+S116+U116</f>
        <v>117</v>
      </c>
      <c r="AL116" s="39" t="n">
        <f aca="false">L116+W116</f>
        <v>6</v>
      </c>
      <c r="AM116" s="39" t="n">
        <f aca="false">M116+X116</f>
        <v>0</v>
      </c>
      <c r="AN116" s="39" t="n">
        <f aca="false">Y116</f>
        <v>0</v>
      </c>
      <c r="AO116" s="39" t="n">
        <f aca="false">SUM(AK116:AN116)</f>
        <v>123</v>
      </c>
      <c r="AP116" s="41" t="n">
        <f aca="false">K116+V116</f>
        <v>0</v>
      </c>
    </row>
    <row r="117" s="42" customFormat="true" ht="16.5" hidden="true" customHeight="true" outlineLevel="0" collapsed="false">
      <c r="A117" s="80" t="s">
        <v>172</v>
      </c>
      <c r="B117" s="81" t="s">
        <v>206</v>
      </c>
      <c r="C117" s="82" t="s">
        <v>207</v>
      </c>
      <c r="D117" s="83" t="s">
        <v>173</v>
      </c>
      <c r="E117" s="82" t="n">
        <v>17</v>
      </c>
      <c r="F117" s="82" t="n">
        <v>1</v>
      </c>
      <c r="G117" s="82"/>
      <c r="H117" s="82"/>
      <c r="I117" s="82"/>
      <c r="J117" s="82"/>
      <c r="K117" s="82"/>
      <c r="L117" s="82"/>
      <c r="M117" s="82"/>
      <c r="N117" s="33" t="n">
        <f aca="false">E117*F117+H117+J117+K117+L117+M117</f>
        <v>17</v>
      </c>
      <c r="O117" s="84"/>
      <c r="P117" s="82" t="n">
        <v>22</v>
      </c>
      <c r="Q117" s="82" t="n">
        <v>1</v>
      </c>
      <c r="R117" s="82"/>
      <c r="S117" s="82"/>
      <c r="T117" s="82"/>
      <c r="U117" s="82"/>
      <c r="V117" s="82"/>
      <c r="W117" s="82" t="n">
        <v>2</v>
      </c>
      <c r="X117" s="82"/>
      <c r="Y117" s="82"/>
      <c r="Z117" s="36" t="n">
        <f aca="false">P117*Q117+S117+U117+V117+W117+X117+Y117</f>
        <v>24</v>
      </c>
      <c r="AA117" s="36" t="n">
        <f aca="false">N117+Z117</f>
        <v>41</v>
      </c>
      <c r="AB117" s="54" t="s">
        <v>165</v>
      </c>
      <c r="AC117" s="85"/>
      <c r="AD117" s="85"/>
      <c r="AE117" s="85" t="n">
        <f aca="false">P117*Q117</f>
        <v>22</v>
      </c>
      <c r="AF117" s="38" t="n">
        <f aca="false">E117*F117+P117*Q117</f>
        <v>39</v>
      </c>
      <c r="AG117" s="39" t="str">
        <f aca="false">AB117</f>
        <v>Коршунова Т.Л.</v>
      </c>
      <c r="AH117" s="39" t="str">
        <f aca="false">C117</f>
        <v>1-ИСП9-41 ВБ (ИС)</v>
      </c>
      <c r="AI117" s="40" t="str">
        <f aca="false">B117</f>
        <v>26</v>
      </c>
      <c r="AJ117" s="39" t="str">
        <f aca="false">CONCATENATE(A117," ",D117)</f>
        <v>ОДБ.03 Родная литература</v>
      </c>
      <c r="AK117" s="39" t="n">
        <f aca="false">E117*F117+P117*Q117+H117+J117+S117+U117</f>
        <v>39</v>
      </c>
      <c r="AL117" s="39" t="n">
        <f aca="false">L117+W117</f>
        <v>2</v>
      </c>
      <c r="AM117" s="39" t="n">
        <f aca="false">M117+X117</f>
        <v>0</v>
      </c>
      <c r="AN117" s="39" t="n">
        <f aca="false">Y117</f>
        <v>0</v>
      </c>
      <c r="AO117" s="39" t="n">
        <f aca="false">SUM(AK117:AN117)</f>
        <v>41</v>
      </c>
      <c r="AP117" s="41" t="n">
        <f aca="false">K117+V117</f>
        <v>0</v>
      </c>
    </row>
    <row r="118" s="42" customFormat="true" ht="16.5" hidden="true" customHeight="true" outlineLevel="0" collapsed="false">
      <c r="A118" s="86" t="s">
        <v>174</v>
      </c>
      <c r="B118" s="87" t="s">
        <v>175</v>
      </c>
      <c r="C118" s="89" t="s">
        <v>208</v>
      </c>
      <c r="D118" s="88" t="s">
        <v>177</v>
      </c>
      <c r="E118" s="89" t="n">
        <v>17</v>
      </c>
      <c r="F118" s="89" t="n">
        <v>3</v>
      </c>
      <c r="G118" s="89"/>
      <c r="H118" s="89"/>
      <c r="I118" s="89"/>
      <c r="J118" s="89"/>
      <c r="K118" s="89"/>
      <c r="L118" s="89"/>
      <c r="M118" s="89"/>
      <c r="N118" s="33" t="n">
        <f aca="false">E118*F118+H118+J118+K118+L118+M118</f>
        <v>51</v>
      </c>
      <c r="O118" s="90"/>
      <c r="P118" s="89" t="n">
        <v>22</v>
      </c>
      <c r="Q118" s="89" t="n">
        <v>3</v>
      </c>
      <c r="R118" s="89"/>
      <c r="S118" s="89"/>
      <c r="T118" s="89"/>
      <c r="U118" s="89"/>
      <c r="V118" s="89"/>
      <c r="W118" s="89" t="n">
        <v>2</v>
      </c>
      <c r="X118" s="89"/>
      <c r="Y118" s="89"/>
      <c r="Z118" s="36" t="n">
        <f aca="false">P118*Q118+S118+U118+V118+W118+X118+Y118</f>
        <v>68</v>
      </c>
      <c r="AA118" s="36" t="n">
        <f aca="false">N118+Z118</f>
        <v>119</v>
      </c>
      <c r="AB118" s="84" t="s">
        <v>118</v>
      </c>
      <c r="AC118" s="85"/>
      <c r="AD118" s="85"/>
      <c r="AE118" s="85" t="n">
        <f aca="false">P118*Q118</f>
        <v>66</v>
      </c>
      <c r="AF118" s="38" t="n">
        <f aca="false">E118*F118+P118*Q118</f>
        <v>117</v>
      </c>
      <c r="AG118" s="39" t="str">
        <f aca="false">AB118</f>
        <v>Семигин К.С.</v>
      </c>
      <c r="AH118" s="39" t="str">
        <f aca="false">C118</f>
        <v>1-ИСП9-41а ВБ(ИС)</v>
      </c>
      <c r="AI118" s="40" t="str">
        <f aca="false">B118</f>
        <v>13</v>
      </c>
      <c r="AJ118" s="39" t="str">
        <f aca="false">CONCATENATE(A118," ",D118)</f>
        <v>ОДБ.04 Иностранный язык</v>
      </c>
      <c r="AK118" s="39" t="n">
        <f aca="false">E118*F118+P118*Q118+H118+J118+S118+U118</f>
        <v>117</v>
      </c>
      <c r="AL118" s="39" t="n">
        <f aca="false">L118+W118</f>
        <v>2</v>
      </c>
      <c r="AM118" s="39" t="n">
        <f aca="false">M118+X118</f>
        <v>0</v>
      </c>
      <c r="AN118" s="39" t="n">
        <f aca="false">Y118</f>
        <v>0</v>
      </c>
      <c r="AO118" s="39" t="n">
        <f aca="false">SUM(AK118:AN118)</f>
        <v>119</v>
      </c>
      <c r="AP118" s="41" t="n">
        <f aca="false">K118+V118</f>
        <v>0</v>
      </c>
    </row>
    <row r="119" s="42" customFormat="true" ht="16.5" hidden="true" customHeight="true" outlineLevel="0" collapsed="false">
      <c r="A119" s="80" t="s">
        <v>174</v>
      </c>
      <c r="B119" s="81" t="s">
        <v>175</v>
      </c>
      <c r="C119" s="82" t="s">
        <v>209</v>
      </c>
      <c r="D119" s="91" t="s">
        <v>177</v>
      </c>
      <c r="E119" s="82" t="n">
        <v>17</v>
      </c>
      <c r="F119" s="82" t="n">
        <v>3</v>
      </c>
      <c r="G119" s="82"/>
      <c r="H119" s="82"/>
      <c r="I119" s="82"/>
      <c r="J119" s="82"/>
      <c r="K119" s="82"/>
      <c r="L119" s="82"/>
      <c r="M119" s="82"/>
      <c r="N119" s="33" t="n">
        <f aca="false">E119*F119+H119+J119+K119+L119+M119</f>
        <v>51</v>
      </c>
      <c r="O119" s="84"/>
      <c r="P119" s="82" t="n">
        <v>22</v>
      </c>
      <c r="Q119" s="82" t="n">
        <v>3</v>
      </c>
      <c r="R119" s="82"/>
      <c r="S119" s="82"/>
      <c r="T119" s="82"/>
      <c r="U119" s="82"/>
      <c r="V119" s="82"/>
      <c r="W119" s="82" t="n">
        <v>2</v>
      </c>
      <c r="X119" s="82"/>
      <c r="Y119" s="82"/>
      <c r="Z119" s="36" t="n">
        <f aca="false">P119*Q119+S119+U119+V119+W119+X119+Y119</f>
        <v>68</v>
      </c>
      <c r="AA119" s="36" t="n">
        <f aca="false">N119+Z119</f>
        <v>119</v>
      </c>
      <c r="AB119" s="84" t="s">
        <v>121</v>
      </c>
      <c r="AC119" s="85"/>
      <c r="AD119" s="85"/>
      <c r="AE119" s="85" t="n">
        <f aca="false">P119*Q119</f>
        <v>66</v>
      </c>
      <c r="AF119" s="38" t="n">
        <f aca="false">E119*F119+P119*Q119</f>
        <v>117</v>
      </c>
      <c r="AG119" s="39" t="str">
        <f aca="false">AB119</f>
        <v>Рогозина О.Н.</v>
      </c>
      <c r="AH119" s="39" t="str">
        <f aca="false">C119</f>
        <v>1-ИСП9-41б ВБ (ИС)</v>
      </c>
      <c r="AI119" s="40" t="str">
        <f aca="false">B119</f>
        <v>13</v>
      </c>
      <c r="AJ119" s="39" t="str">
        <f aca="false">CONCATENATE(A119," ",D119)</f>
        <v>ОДБ.04 Иностранный язык</v>
      </c>
      <c r="AK119" s="39" t="n">
        <f aca="false">E119*F119+P119*Q119+H119+J119+S119+U119</f>
        <v>117</v>
      </c>
      <c r="AL119" s="39" t="n">
        <f aca="false">L119+W119</f>
        <v>2</v>
      </c>
      <c r="AM119" s="39" t="n">
        <f aca="false">M119+X119</f>
        <v>0</v>
      </c>
      <c r="AN119" s="39" t="n">
        <f aca="false">Y119</f>
        <v>0</v>
      </c>
      <c r="AO119" s="39" t="n">
        <f aca="false">SUM(AK119:AN119)</f>
        <v>119</v>
      </c>
      <c r="AP119" s="41" t="n">
        <f aca="false">K119+V119</f>
        <v>0</v>
      </c>
    </row>
    <row r="120" s="42" customFormat="true" ht="16.5" hidden="true" customHeight="true" outlineLevel="0" collapsed="false">
      <c r="A120" s="92" t="s">
        <v>179</v>
      </c>
      <c r="B120" s="81" t="s">
        <v>206</v>
      </c>
      <c r="C120" s="82" t="s">
        <v>207</v>
      </c>
      <c r="D120" s="93" t="s">
        <v>180</v>
      </c>
      <c r="E120" s="82" t="n">
        <v>17</v>
      </c>
      <c r="F120" s="82" t="n">
        <v>1</v>
      </c>
      <c r="G120" s="82"/>
      <c r="H120" s="82"/>
      <c r="I120" s="82"/>
      <c r="J120" s="82"/>
      <c r="K120" s="82"/>
      <c r="L120" s="82"/>
      <c r="M120" s="82"/>
      <c r="N120" s="33" t="n">
        <f aca="false">E120*F120+H120+J120+K120+L120+M120</f>
        <v>17</v>
      </c>
      <c r="O120" s="84"/>
      <c r="P120" s="82" t="n">
        <v>22</v>
      </c>
      <c r="Q120" s="82" t="n">
        <v>1</v>
      </c>
      <c r="R120" s="82"/>
      <c r="S120" s="82"/>
      <c r="T120" s="82"/>
      <c r="U120" s="82"/>
      <c r="V120" s="82"/>
      <c r="W120" s="82" t="n">
        <v>2</v>
      </c>
      <c r="X120" s="82"/>
      <c r="Y120" s="82"/>
      <c r="Z120" s="36" t="n">
        <f aca="false">P120*Q120+S120+U120+V120+W120+X120+Y120</f>
        <v>24</v>
      </c>
      <c r="AA120" s="36" t="n">
        <f aca="false">N120+Z120</f>
        <v>41</v>
      </c>
      <c r="AB120" s="54" t="s">
        <v>181</v>
      </c>
      <c r="AC120" s="85"/>
      <c r="AD120" s="85"/>
      <c r="AE120" s="85" t="n">
        <f aca="false">P120*Q120</f>
        <v>22</v>
      </c>
      <c r="AF120" s="38" t="n">
        <f aca="false">E120*F120+P120*Q120</f>
        <v>39</v>
      </c>
      <c r="AG120" s="39" t="str">
        <f aca="false">AB120</f>
        <v>вак. Физика+Астр</v>
      </c>
      <c r="AH120" s="39" t="str">
        <f aca="false">C120</f>
        <v>1-ИСП9-41 ВБ (ИС)</v>
      </c>
      <c r="AI120" s="40" t="str">
        <f aca="false">B120</f>
        <v>26</v>
      </c>
      <c r="AJ120" s="39" t="str">
        <f aca="false">CONCATENATE(A120," ",D120)</f>
        <v>ОДБ.05 Астрономия</v>
      </c>
      <c r="AK120" s="39" t="n">
        <f aca="false">E120*F120+P120*Q120+H120+J120+S120+U120</f>
        <v>39</v>
      </c>
      <c r="AL120" s="39" t="n">
        <f aca="false">L120+W120</f>
        <v>2</v>
      </c>
      <c r="AM120" s="39" t="n">
        <f aca="false">M120+X120</f>
        <v>0</v>
      </c>
      <c r="AN120" s="39" t="n">
        <f aca="false">Y120</f>
        <v>0</v>
      </c>
      <c r="AO120" s="39" t="n">
        <f aca="false">SUM(AK120:AN120)</f>
        <v>41</v>
      </c>
      <c r="AP120" s="41" t="n">
        <f aca="false">K120+V120</f>
        <v>0</v>
      </c>
    </row>
    <row r="121" s="42" customFormat="true" ht="16.5" hidden="true" customHeight="true" outlineLevel="0" collapsed="false">
      <c r="A121" s="80" t="s">
        <v>182</v>
      </c>
      <c r="B121" s="81" t="s">
        <v>206</v>
      </c>
      <c r="C121" s="82" t="s">
        <v>207</v>
      </c>
      <c r="D121" s="91" t="s">
        <v>50</v>
      </c>
      <c r="E121" s="82" t="n">
        <v>17</v>
      </c>
      <c r="F121" s="82" t="n">
        <v>2</v>
      </c>
      <c r="G121" s="82"/>
      <c r="H121" s="82"/>
      <c r="I121" s="82"/>
      <c r="J121" s="82"/>
      <c r="K121" s="82"/>
      <c r="L121" s="82"/>
      <c r="M121" s="82"/>
      <c r="N121" s="33" t="n">
        <f aca="false">E121*F121+H121+J121+K121+L121+M121</f>
        <v>34</v>
      </c>
      <c r="O121" s="84"/>
      <c r="P121" s="82" t="n">
        <v>22</v>
      </c>
      <c r="Q121" s="82" t="n">
        <v>2</v>
      </c>
      <c r="R121" s="82"/>
      <c r="S121" s="82"/>
      <c r="T121" s="82"/>
      <c r="U121" s="82"/>
      <c r="V121" s="82"/>
      <c r="W121" s="82" t="n">
        <v>2</v>
      </c>
      <c r="X121" s="82"/>
      <c r="Y121" s="82"/>
      <c r="Z121" s="36" t="n">
        <f aca="false">P121*Q121+S121+U121+V121+W121+X121+Y121</f>
        <v>46</v>
      </c>
      <c r="AA121" s="36" t="n">
        <f aca="false">N121+Z121</f>
        <v>80</v>
      </c>
      <c r="AB121" s="85" t="s">
        <v>51</v>
      </c>
      <c r="AC121" s="85"/>
      <c r="AD121" s="85"/>
      <c r="AE121" s="85" t="n">
        <f aca="false">P121*Q121</f>
        <v>44</v>
      </c>
      <c r="AF121" s="38" t="n">
        <f aca="false">E121*F121+P121*Q121</f>
        <v>78</v>
      </c>
      <c r="AG121" s="39" t="str">
        <f aca="false">AB121</f>
        <v>Арсенова Л.Ф.</v>
      </c>
      <c r="AH121" s="39" t="str">
        <f aca="false">C121</f>
        <v>1-ИСП9-41 ВБ (ИС)</v>
      </c>
      <c r="AI121" s="40" t="str">
        <f aca="false">B121</f>
        <v>26</v>
      </c>
      <c r="AJ121" s="39" t="str">
        <f aca="false">CONCATENATE(A121," ",D121)</f>
        <v>ОДБ.06 История</v>
      </c>
      <c r="AK121" s="39" t="n">
        <f aca="false">E121*F121+P121*Q121+H121+J121+S121+U121</f>
        <v>78</v>
      </c>
      <c r="AL121" s="39" t="n">
        <f aca="false">L121+W121</f>
        <v>2</v>
      </c>
      <c r="AM121" s="39" t="n">
        <f aca="false">M121+X121</f>
        <v>0</v>
      </c>
      <c r="AN121" s="39" t="n">
        <f aca="false">Y121</f>
        <v>0</v>
      </c>
      <c r="AO121" s="39" t="n">
        <f aca="false">SUM(AK121:AN121)</f>
        <v>80</v>
      </c>
      <c r="AP121" s="41" t="n">
        <f aca="false">K121+V121</f>
        <v>0</v>
      </c>
    </row>
    <row r="122" s="42" customFormat="true" ht="16.5" hidden="true" customHeight="true" outlineLevel="0" collapsed="false">
      <c r="A122" s="92" t="s">
        <v>183</v>
      </c>
      <c r="B122" s="81" t="s">
        <v>206</v>
      </c>
      <c r="C122" s="82" t="s">
        <v>207</v>
      </c>
      <c r="D122" s="83" t="s">
        <v>61</v>
      </c>
      <c r="E122" s="82" t="n">
        <v>17</v>
      </c>
      <c r="F122" s="82" t="n">
        <v>3</v>
      </c>
      <c r="G122" s="82"/>
      <c r="H122" s="82"/>
      <c r="I122" s="82"/>
      <c r="J122" s="82"/>
      <c r="K122" s="82"/>
      <c r="L122" s="82"/>
      <c r="M122" s="82"/>
      <c r="N122" s="33" t="n">
        <f aca="false">E122*F122+H122+J122+K122+L122+M122</f>
        <v>51</v>
      </c>
      <c r="O122" s="84"/>
      <c r="P122" s="82" t="n">
        <v>22</v>
      </c>
      <c r="Q122" s="82" t="n">
        <v>3</v>
      </c>
      <c r="R122" s="82"/>
      <c r="S122" s="82"/>
      <c r="T122" s="82"/>
      <c r="U122" s="82"/>
      <c r="V122" s="82"/>
      <c r="W122" s="82" t="n">
        <v>2</v>
      </c>
      <c r="X122" s="82"/>
      <c r="Y122" s="82"/>
      <c r="Z122" s="36" t="n">
        <f aca="false">P122*Q122+S122+U122+V122+W122+X122+Y122</f>
        <v>68</v>
      </c>
      <c r="AA122" s="36" t="n">
        <f aca="false">N122+Z122</f>
        <v>119</v>
      </c>
      <c r="AB122" s="54" t="s">
        <v>210</v>
      </c>
      <c r="AC122" s="85"/>
      <c r="AD122" s="85"/>
      <c r="AE122" s="85" t="n">
        <f aca="false">P122*Q122</f>
        <v>66</v>
      </c>
      <c r="AF122" s="38" t="n">
        <f aca="false">E122*F122+P122*Q122</f>
        <v>117</v>
      </c>
      <c r="AG122" s="39" t="str">
        <f aca="false">AB122</f>
        <v>Богданчиков Б.Ю.</v>
      </c>
      <c r="AH122" s="39" t="str">
        <f aca="false">C122</f>
        <v>1-ИСП9-41 ВБ (ИС)</v>
      </c>
      <c r="AI122" s="40" t="str">
        <f aca="false">B122</f>
        <v>26</v>
      </c>
      <c r="AJ122" s="39" t="str">
        <f aca="false">CONCATENATE(A122," ",D122)</f>
        <v>ОДБ.07 Физическая культура</v>
      </c>
      <c r="AK122" s="39" t="n">
        <f aca="false">E122*F122+P122*Q122+H122+J122+S122+U122</f>
        <v>117</v>
      </c>
      <c r="AL122" s="39" t="n">
        <f aca="false">L122+W122</f>
        <v>2</v>
      </c>
      <c r="AM122" s="39" t="n">
        <f aca="false">M122+X122</f>
        <v>0</v>
      </c>
      <c r="AN122" s="39" t="n">
        <f aca="false">Y122</f>
        <v>0</v>
      </c>
      <c r="AO122" s="39" t="n">
        <f aca="false">SUM(AK122:AN122)</f>
        <v>119</v>
      </c>
      <c r="AP122" s="41" t="n">
        <f aca="false">K122+V122</f>
        <v>0</v>
      </c>
    </row>
    <row r="123" s="42" customFormat="true" ht="16.5" hidden="true" customHeight="true" outlineLevel="0" collapsed="false">
      <c r="A123" s="92" t="s">
        <v>184</v>
      </c>
      <c r="B123" s="81" t="s">
        <v>206</v>
      </c>
      <c r="C123" s="82" t="s">
        <v>207</v>
      </c>
      <c r="D123" s="83" t="s">
        <v>185</v>
      </c>
      <c r="E123" s="82" t="n">
        <v>17</v>
      </c>
      <c r="F123" s="82" t="n">
        <v>1</v>
      </c>
      <c r="G123" s="82" t="n">
        <v>4</v>
      </c>
      <c r="H123" s="82"/>
      <c r="I123" s="82"/>
      <c r="J123" s="82"/>
      <c r="K123" s="82"/>
      <c r="L123" s="82"/>
      <c r="M123" s="82"/>
      <c r="N123" s="33" t="n">
        <f aca="false">E123*F123+H123+J123+K123+L123+M123</f>
        <v>17</v>
      </c>
      <c r="O123" s="84"/>
      <c r="P123" s="82" t="n">
        <v>22</v>
      </c>
      <c r="Q123" s="82" t="n">
        <v>1</v>
      </c>
      <c r="R123" s="82"/>
      <c r="S123" s="82"/>
      <c r="T123" s="82"/>
      <c r="U123" s="82"/>
      <c r="V123" s="82"/>
      <c r="W123" s="82" t="n">
        <v>2</v>
      </c>
      <c r="X123" s="82"/>
      <c r="Y123" s="82"/>
      <c r="Z123" s="36" t="n">
        <f aca="false">P123*Q123+S123+U123+V123+W123+X123+Y123</f>
        <v>24</v>
      </c>
      <c r="AA123" s="36" t="n">
        <f aca="false">N123+Z123</f>
        <v>41</v>
      </c>
      <c r="AB123" s="54" t="s">
        <v>186</v>
      </c>
      <c r="AC123" s="85"/>
      <c r="AD123" s="85"/>
      <c r="AE123" s="85" t="n">
        <f aca="false">P123*Q123</f>
        <v>22</v>
      </c>
      <c r="AF123" s="38" t="n">
        <f aca="false">E123*F123+P123*Q123</f>
        <v>39</v>
      </c>
      <c r="AG123" s="39" t="str">
        <f aca="false">AB123</f>
        <v>Кобцев Р.А.</v>
      </c>
      <c r="AH123" s="39" t="str">
        <f aca="false">C123</f>
        <v>1-ИСП9-41 ВБ (ИС)</v>
      </c>
      <c r="AI123" s="40" t="str">
        <f aca="false">B123</f>
        <v>26</v>
      </c>
      <c r="AJ123" s="39" t="str">
        <f aca="false">CONCATENATE(A123," ",D123)</f>
        <v>ОДБ.08 Основы безопасности жизнедеятельности</v>
      </c>
      <c r="AK123" s="39" t="n">
        <f aca="false">E123*F123+P123*Q123+H123+J123+S123+U123</f>
        <v>39</v>
      </c>
      <c r="AL123" s="39" t="n">
        <f aca="false">L123+W123</f>
        <v>2</v>
      </c>
      <c r="AM123" s="39" t="n">
        <f aca="false">M123+X123</f>
        <v>0</v>
      </c>
      <c r="AN123" s="39" t="n">
        <f aca="false">Y123</f>
        <v>0</v>
      </c>
      <c r="AO123" s="39" t="n">
        <f aca="false">SUM(AK123:AN123)</f>
        <v>41</v>
      </c>
      <c r="AP123" s="41" t="n">
        <f aca="false">K123+V123</f>
        <v>0</v>
      </c>
    </row>
    <row r="124" s="42" customFormat="true" ht="16.5" hidden="true" customHeight="true" outlineLevel="0" collapsed="false">
      <c r="A124" s="92" t="s">
        <v>187</v>
      </c>
      <c r="B124" s="81" t="s">
        <v>206</v>
      </c>
      <c r="C124" s="82" t="s">
        <v>207</v>
      </c>
      <c r="D124" s="83" t="s">
        <v>64</v>
      </c>
      <c r="E124" s="82" t="n">
        <v>17</v>
      </c>
      <c r="F124" s="82" t="n">
        <v>6</v>
      </c>
      <c r="G124" s="82"/>
      <c r="H124" s="82"/>
      <c r="I124" s="82"/>
      <c r="J124" s="82"/>
      <c r="K124" s="82"/>
      <c r="L124" s="82"/>
      <c r="M124" s="82"/>
      <c r="N124" s="33" t="n">
        <f aca="false">E124*F124+H124+J124+K124+L124+M124</f>
        <v>102</v>
      </c>
      <c r="O124" s="84"/>
      <c r="P124" s="82" t="n">
        <v>22</v>
      </c>
      <c r="Q124" s="82" t="n">
        <v>6</v>
      </c>
      <c r="R124" s="82"/>
      <c r="S124" s="82"/>
      <c r="T124" s="82"/>
      <c r="U124" s="82"/>
      <c r="V124" s="82"/>
      <c r="W124" s="82" t="n">
        <v>6</v>
      </c>
      <c r="X124" s="82" t="n">
        <v>8</v>
      </c>
      <c r="Y124" s="82"/>
      <c r="Z124" s="36" t="n">
        <f aca="false">P124*Q124+S124+U124+V124+W124+X124+Y124</f>
        <v>146</v>
      </c>
      <c r="AA124" s="36" t="n">
        <f aca="false">N124+Z124</f>
        <v>248</v>
      </c>
      <c r="AB124" s="54" t="s">
        <v>188</v>
      </c>
      <c r="AC124" s="85"/>
      <c r="AD124" s="85"/>
      <c r="AE124" s="85" t="n">
        <f aca="false">P124*Q124</f>
        <v>132</v>
      </c>
      <c r="AF124" s="38" t="n">
        <f aca="false">E124*F124+P124*Q124</f>
        <v>234</v>
      </c>
      <c r="AG124" s="39" t="str">
        <f aca="false">AB124</f>
        <v>вак. Математика-2</v>
      </c>
      <c r="AH124" s="39" t="str">
        <f aca="false">C124</f>
        <v>1-ИСП9-41 ВБ (ИС)</v>
      </c>
      <c r="AI124" s="40" t="str">
        <f aca="false">B124</f>
        <v>26</v>
      </c>
      <c r="AJ124" s="39" t="str">
        <f aca="false">CONCATENATE(A124," ",D124)</f>
        <v>OДУ.01 Математика</v>
      </c>
      <c r="AK124" s="39" t="n">
        <f aca="false">E124*F124+P124*Q124+H124+J124+S124+U124</f>
        <v>234</v>
      </c>
      <c r="AL124" s="39" t="n">
        <f aca="false">L124+W124</f>
        <v>6</v>
      </c>
      <c r="AM124" s="39" t="n">
        <f aca="false">M124+X124</f>
        <v>8</v>
      </c>
      <c r="AN124" s="39" t="n">
        <f aca="false">Y124</f>
        <v>0</v>
      </c>
      <c r="AO124" s="39" t="n">
        <f aca="false">SUM(AK124:AN124)</f>
        <v>248</v>
      </c>
      <c r="AP124" s="41" t="n">
        <f aca="false">K124+V124</f>
        <v>0</v>
      </c>
    </row>
    <row r="125" s="42" customFormat="true" ht="16.5" hidden="true" customHeight="true" outlineLevel="0" collapsed="false">
      <c r="A125" s="92" t="s">
        <v>189</v>
      </c>
      <c r="B125" s="81" t="s">
        <v>206</v>
      </c>
      <c r="C125" s="82" t="s">
        <v>207</v>
      </c>
      <c r="D125" s="93" t="s">
        <v>190</v>
      </c>
      <c r="E125" s="82" t="n">
        <v>17</v>
      </c>
      <c r="F125" s="82" t="n">
        <v>4</v>
      </c>
      <c r="G125" s="82"/>
      <c r="H125" s="82"/>
      <c r="I125" s="82"/>
      <c r="J125" s="82"/>
      <c r="K125" s="82"/>
      <c r="L125" s="82"/>
      <c r="M125" s="82"/>
      <c r="N125" s="33" t="n">
        <f aca="false">E125*F125+H125+J125+K125+L125+M125</f>
        <v>68</v>
      </c>
      <c r="O125" s="84"/>
      <c r="P125" s="82" t="n">
        <v>22</v>
      </c>
      <c r="Q125" s="82" t="n">
        <v>4</v>
      </c>
      <c r="R125" s="82" t="n">
        <v>88</v>
      </c>
      <c r="S125" s="82" t="n">
        <v>-88</v>
      </c>
      <c r="T125" s="82"/>
      <c r="U125" s="82"/>
      <c r="V125" s="82"/>
      <c r="W125" s="82" t="n">
        <v>6</v>
      </c>
      <c r="X125" s="82" t="n">
        <v>8</v>
      </c>
      <c r="Y125" s="82"/>
      <c r="Z125" s="36" t="n">
        <f aca="false">P125*Q125+S125+U125+V125+W125+X125+Y125</f>
        <v>14</v>
      </c>
      <c r="AA125" s="36" t="n">
        <f aca="false">N125+Z125</f>
        <v>82</v>
      </c>
      <c r="AB125" s="74" t="s">
        <v>211</v>
      </c>
      <c r="AC125" s="85"/>
      <c r="AD125" s="85"/>
      <c r="AE125" s="85" t="n">
        <f aca="false">P125*Q125</f>
        <v>88</v>
      </c>
      <c r="AF125" s="38" t="n">
        <f aca="false">E125*F125+P125*Q125</f>
        <v>156</v>
      </c>
      <c r="AG125" s="39" t="str">
        <f aca="false">AB125</f>
        <v>Баранова Ек.Вл.</v>
      </c>
      <c r="AH125" s="39" t="str">
        <f aca="false">C125</f>
        <v>1-ИСП9-41 ВБ (ИС)</v>
      </c>
      <c r="AI125" s="40" t="str">
        <f aca="false">B125</f>
        <v>26</v>
      </c>
      <c r="AJ125" s="39" t="str">
        <f aca="false">CONCATENATE(A125," ",D125)</f>
        <v>ОДУ.02 Информатика и ИКТ</v>
      </c>
      <c r="AK125" s="39" t="n">
        <f aca="false">E125*F125+P125*Q125+H125+J125+S125+U125</f>
        <v>68</v>
      </c>
      <c r="AL125" s="39" t="n">
        <f aca="false">L125+W125</f>
        <v>6</v>
      </c>
      <c r="AM125" s="39" t="n">
        <f aca="false">M125+X125</f>
        <v>8</v>
      </c>
      <c r="AN125" s="39" t="n">
        <f aca="false">Y125</f>
        <v>0</v>
      </c>
      <c r="AO125" s="39" t="n">
        <f aca="false">SUM(AK125:AN125)</f>
        <v>82</v>
      </c>
      <c r="AP125" s="41" t="n">
        <f aca="false">K125+V125</f>
        <v>0</v>
      </c>
    </row>
    <row r="126" s="42" customFormat="true" ht="16.5" hidden="true" customHeight="true" outlineLevel="0" collapsed="false">
      <c r="A126" s="92" t="s">
        <v>189</v>
      </c>
      <c r="B126" s="81" t="s">
        <v>175</v>
      </c>
      <c r="C126" s="89" t="s">
        <v>208</v>
      </c>
      <c r="D126" s="93" t="s">
        <v>190</v>
      </c>
      <c r="E126" s="82" t="n">
        <v>17</v>
      </c>
      <c r="F126" s="82"/>
      <c r="G126" s="82"/>
      <c r="H126" s="82"/>
      <c r="I126" s="82"/>
      <c r="J126" s="82"/>
      <c r="K126" s="82"/>
      <c r="L126" s="82"/>
      <c r="M126" s="82"/>
      <c r="N126" s="33" t="n">
        <f aca="false">E126*F126+H126+J126+K126+L126+M126</f>
        <v>0</v>
      </c>
      <c r="O126" s="84"/>
      <c r="P126" s="82" t="n">
        <v>22</v>
      </c>
      <c r="Q126" s="82"/>
      <c r="R126" s="82"/>
      <c r="S126" s="82" t="n">
        <v>88</v>
      </c>
      <c r="T126" s="82"/>
      <c r="U126" s="82"/>
      <c r="V126" s="82"/>
      <c r="W126" s="82"/>
      <c r="X126" s="82"/>
      <c r="Y126" s="82"/>
      <c r="Z126" s="36" t="n">
        <f aca="false">P126*Q126+S126+U126+V126+W126+X126+Y126</f>
        <v>88</v>
      </c>
      <c r="AA126" s="36" t="n">
        <f aca="false">N126+Z126</f>
        <v>88</v>
      </c>
      <c r="AB126" s="74" t="s">
        <v>211</v>
      </c>
      <c r="AC126" s="85"/>
      <c r="AD126" s="85"/>
      <c r="AE126" s="85" t="n">
        <f aca="false">P126*Q126</f>
        <v>0</v>
      </c>
      <c r="AF126" s="38" t="n">
        <f aca="false">E126*F126+P126*Q126</f>
        <v>0</v>
      </c>
      <c r="AG126" s="39" t="str">
        <f aca="false">AB126</f>
        <v>Баранова Ек.Вл.</v>
      </c>
      <c r="AH126" s="39" t="str">
        <f aca="false">C126</f>
        <v>1-ИСП9-41а ВБ(ИС)</v>
      </c>
      <c r="AI126" s="40" t="str">
        <f aca="false">B126</f>
        <v>13</v>
      </c>
      <c r="AJ126" s="39" t="str">
        <f aca="false">CONCATENATE(A126," ",D126)</f>
        <v>ОДУ.02 Информатика и ИКТ</v>
      </c>
      <c r="AK126" s="39" t="n">
        <f aca="false">E126*F126+P126*Q126+H126+J126+S126+U126</f>
        <v>88</v>
      </c>
      <c r="AL126" s="39" t="n">
        <f aca="false">L126+W126</f>
        <v>0</v>
      </c>
      <c r="AM126" s="39" t="n">
        <f aca="false">M126+X126</f>
        <v>0</v>
      </c>
      <c r="AN126" s="39" t="n">
        <f aca="false">Y126</f>
        <v>0</v>
      </c>
      <c r="AO126" s="39" t="n">
        <f aca="false">SUM(AK126:AN126)</f>
        <v>88</v>
      </c>
      <c r="AP126" s="41" t="n">
        <f aca="false">K126+V126</f>
        <v>0</v>
      </c>
    </row>
    <row r="127" s="42" customFormat="true" ht="16.5" hidden="true" customHeight="true" outlineLevel="0" collapsed="false">
      <c r="A127" s="92" t="s">
        <v>189</v>
      </c>
      <c r="B127" s="81" t="s">
        <v>175</v>
      </c>
      <c r="C127" s="82" t="s">
        <v>209</v>
      </c>
      <c r="D127" s="93" t="s">
        <v>190</v>
      </c>
      <c r="E127" s="82" t="n">
        <v>17</v>
      </c>
      <c r="F127" s="82"/>
      <c r="G127" s="82"/>
      <c r="H127" s="82"/>
      <c r="I127" s="82"/>
      <c r="J127" s="82"/>
      <c r="K127" s="82"/>
      <c r="L127" s="82"/>
      <c r="M127" s="82"/>
      <c r="N127" s="33" t="n">
        <f aca="false">E127*F127+H127+J127+K127+L127+M127</f>
        <v>0</v>
      </c>
      <c r="O127" s="84"/>
      <c r="P127" s="82" t="n">
        <v>22</v>
      </c>
      <c r="Q127" s="82"/>
      <c r="R127" s="82"/>
      <c r="S127" s="82" t="n">
        <v>88</v>
      </c>
      <c r="T127" s="82"/>
      <c r="U127" s="82"/>
      <c r="V127" s="82"/>
      <c r="W127" s="82"/>
      <c r="X127" s="82"/>
      <c r="Y127" s="82"/>
      <c r="Z127" s="36" t="n">
        <f aca="false">P127*Q127+S127+U127+V127+W127+X127+Y127</f>
        <v>88</v>
      </c>
      <c r="AA127" s="36" t="n">
        <f aca="false">N127+Z127</f>
        <v>88</v>
      </c>
      <c r="AB127" s="54" t="s">
        <v>192</v>
      </c>
      <c r="AC127" s="85"/>
      <c r="AD127" s="85"/>
      <c r="AE127" s="85" t="n">
        <f aca="false">P127*Q127</f>
        <v>0</v>
      </c>
      <c r="AF127" s="38" t="n">
        <f aca="false">E127*F127+P127*Q127</f>
        <v>0</v>
      </c>
      <c r="AG127" s="39" t="str">
        <f aca="false">AB127</f>
        <v>вак. 2 п/гр инф.</v>
      </c>
      <c r="AH127" s="39" t="str">
        <f aca="false">C127</f>
        <v>1-ИСП9-41б ВБ (ИС)</v>
      </c>
      <c r="AI127" s="40" t="str">
        <f aca="false">B127</f>
        <v>13</v>
      </c>
      <c r="AJ127" s="39" t="str">
        <f aca="false">CONCATENATE(A127," ",D127)</f>
        <v>ОДУ.02 Информатика и ИКТ</v>
      </c>
      <c r="AK127" s="39" t="n">
        <f aca="false">E127*F127+P127*Q127+H127+J127+S127+U127</f>
        <v>88</v>
      </c>
      <c r="AL127" s="39" t="n">
        <f aca="false">L127+W127</f>
        <v>0</v>
      </c>
      <c r="AM127" s="39" t="n">
        <f aca="false">M127+X127</f>
        <v>0</v>
      </c>
      <c r="AN127" s="39" t="n">
        <f aca="false">Y127</f>
        <v>0</v>
      </c>
      <c r="AO127" s="39" t="n">
        <f aca="false">SUM(AK127:AN127)</f>
        <v>88</v>
      </c>
      <c r="AP127" s="41" t="n">
        <f aca="false">K127+V127</f>
        <v>0</v>
      </c>
    </row>
    <row r="128" s="42" customFormat="true" ht="16.5" hidden="true" customHeight="true" outlineLevel="0" collapsed="false">
      <c r="A128" s="92" t="s">
        <v>193</v>
      </c>
      <c r="B128" s="81" t="s">
        <v>206</v>
      </c>
      <c r="C128" s="82" t="s">
        <v>207</v>
      </c>
      <c r="D128" s="93" t="s">
        <v>194</v>
      </c>
      <c r="E128" s="82" t="n">
        <v>17</v>
      </c>
      <c r="F128" s="82" t="n">
        <v>3</v>
      </c>
      <c r="G128" s="82" t="n">
        <v>20</v>
      </c>
      <c r="H128" s="82"/>
      <c r="I128" s="82" t="n">
        <v>20</v>
      </c>
      <c r="J128" s="82"/>
      <c r="K128" s="82"/>
      <c r="L128" s="82"/>
      <c r="M128" s="82"/>
      <c r="N128" s="33" t="n">
        <f aca="false">E128*F128+H128+J128+K128+L128+M128</f>
        <v>51</v>
      </c>
      <c r="O128" s="84"/>
      <c r="P128" s="82" t="n">
        <v>22</v>
      </c>
      <c r="Q128" s="82" t="n">
        <v>3</v>
      </c>
      <c r="R128" s="82"/>
      <c r="S128" s="82"/>
      <c r="T128" s="82"/>
      <c r="U128" s="82"/>
      <c r="V128" s="82"/>
      <c r="W128" s="82" t="n">
        <v>4</v>
      </c>
      <c r="X128" s="82"/>
      <c r="Y128" s="82"/>
      <c r="Z128" s="36" t="n">
        <f aca="false">P128*Q128+S128+U128+V128+W128+X128+Y128</f>
        <v>70</v>
      </c>
      <c r="AA128" s="36" t="n">
        <f aca="false">N128+Z128</f>
        <v>121</v>
      </c>
      <c r="AB128" s="54" t="s">
        <v>181</v>
      </c>
      <c r="AC128" s="85"/>
      <c r="AD128" s="85"/>
      <c r="AE128" s="85" t="n">
        <f aca="false">P128*Q128</f>
        <v>66</v>
      </c>
      <c r="AF128" s="38" t="n">
        <f aca="false">E128*F128+P128*Q128</f>
        <v>117</v>
      </c>
      <c r="AG128" s="39" t="str">
        <f aca="false">AB128</f>
        <v>вак. Физика+Астр</v>
      </c>
      <c r="AH128" s="39" t="str">
        <f aca="false">C128</f>
        <v>1-ИСП9-41 ВБ (ИС)</v>
      </c>
      <c r="AI128" s="40" t="str">
        <f aca="false">B128</f>
        <v>26</v>
      </c>
      <c r="AJ128" s="39" t="str">
        <f aca="false">CONCATENATE(A128," ",D128)</f>
        <v>OДУ.03 Физика</v>
      </c>
      <c r="AK128" s="39" t="n">
        <f aca="false">E128*F128+P128*Q128+H128+J128+S128+U128</f>
        <v>117</v>
      </c>
      <c r="AL128" s="39" t="n">
        <f aca="false">L128+W128</f>
        <v>4</v>
      </c>
      <c r="AM128" s="39" t="n">
        <f aca="false">M128+X128</f>
        <v>0</v>
      </c>
      <c r="AN128" s="39" t="n">
        <f aca="false">Y128</f>
        <v>0</v>
      </c>
      <c r="AO128" s="39" t="n">
        <f aca="false">SUM(AK128:AN128)</f>
        <v>121</v>
      </c>
      <c r="AP128" s="41" t="n">
        <f aca="false">K128+V128</f>
        <v>0</v>
      </c>
    </row>
    <row r="129" s="42" customFormat="true" ht="16.5" hidden="true" customHeight="true" outlineLevel="0" collapsed="false">
      <c r="A129" s="92" t="s">
        <v>195</v>
      </c>
      <c r="B129" s="81" t="s">
        <v>206</v>
      </c>
      <c r="C129" s="82" t="s">
        <v>207</v>
      </c>
      <c r="D129" s="94" t="s">
        <v>196</v>
      </c>
      <c r="E129" s="82" t="n">
        <v>17</v>
      </c>
      <c r="F129" s="82" t="n">
        <v>2</v>
      </c>
      <c r="G129" s="82"/>
      <c r="H129" s="82"/>
      <c r="I129" s="82"/>
      <c r="J129" s="82"/>
      <c r="K129" s="82"/>
      <c r="L129" s="82"/>
      <c r="M129" s="82"/>
      <c r="N129" s="33" t="n">
        <f aca="false">E129*F129+H129+J129+K129+L129+M129</f>
        <v>34</v>
      </c>
      <c r="O129" s="84"/>
      <c r="P129" s="82" t="n">
        <v>22</v>
      </c>
      <c r="Q129" s="82" t="n">
        <v>2</v>
      </c>
      <c r="R129" s="82"/>
      <c r="S129" s="82"/>
      <c r="T129" s="82"/>
      <c r="U129" s="82"/>
      <c r="V129" s="82"/>
      <c r="W129" s="82" t="n">
        <v>2</v>
      </c>
      <c r="X129" s="82"/>
      <c r="Y129" s="82"/>
      <c r="Z129" s="36" t="n">
        <f aca="false">P129*Q129+S129+U129+V129+W129+X129+Y129</f>
        <v>46</v>
      </c>
      <c r="AA129" s="36" t="n">
        <f aca="false">N129+Z129</f>
        <v>80</v>
      </c>
      <c r="AB129" s="74" t="s">
        <v>211</v>
      </c>
      <c r="AC129" s="85"/>
      <c r="AD129" s="85"/>
      <c r="AE129" s="85" t="n">
        <f aca="false">P129*Q129</f>
        <v>44</v>
      </c>
      <c r="AF129" s="38" t="n">
        <f aca="false">E129*F129+P129*Q129</f>
        <v>78</v>
      </c>
      <c r="AG129" s="39" t="str">
        <f aca="false">AB129</f>
        <v>Баранова Ек.Вл.</v>
      </c>
      <c r="AH129" s="39" t="str">
        <f aca="false">C129</f>
        <v>1-ИСП9-41 ВБ (ИС)</v>
      </c>
      <c r="AI129" s="40" t="str">
        <f aca="false">B129</f>
        <v>26</v>
      </c>
      <c r="AJ129" s="39" t="str">
        <f aca="false">CONCATENATE(A129," ",D129)</f>
        <v>ЭК.01. Информационная культура и сетевой этикет</v>
      </c>
      <c r="AK129" s="39" t="n">
        <f aca="false">E129*F129+P129*Q129+H129+J129+S129+U129</f>
        <v>78</v>
      </c>
      <c r="AL129" s="39" t="n">
        <f aca="false">L129+W129</f>
        <v>2</v>
      </c>
      <c r="AM129" s="39" t="n">
        <f aca="false">M129+X129</f>
        <v>0</v>
      </c>
      <c r="AN129" s="39" t="n">
        <f aca="false">Y129</f>
        <v>0</v>
      </c>
      <c r="AO129" s="39" t="n">
        <f aca="false">SUM(AK129:AN129)</f>
        <v>80</v>
      </c>
      <c r="AP129" s="41" t="n">
        <f aca="false">K129+V129</f>
        <v>0</v>
      </c>
    </row>
    <row r="130" s="42" customFormat="true" ht="16.5" hidden="true" customHeight="true" outlineLevel="0" collapsed="false">
      <c r="A130" s="92" t="s">
        <v>197</v>
      </c>
      <c r="B130" s="81" t="s">
        <v>206</v>
      </c>
      <c r="C130" s="82" t="s">
        <v>207</v>
      </c>
      <c r="D130" s="82" t="s">
        <v>198</v>
      </c>
      <c r="E130" s="82" t="n">
        <v>17</v>
      </c>
      <c r="F130" s="82" t="n">
        <v>2</v>
      </c>
      <c r="G130" s="82"/>
      <c r="H130" s="82"/>
      <c r="I130" s="82"/>
      <c r="J130" s="82"/>
      <c r="K130" s="82"/>
      <c r="L130" s="82"/>
      <c r="M130" s="82"/>
      <c r="N130" s="33" t="n">
        <f aca="false">E130*F130+H130+J130+K130+L130+M130</f>
        <v>34</v>
      </c>
      <c r="O130" s="84"/>
      <c r="P130" s="82" t="n">
        <v>22</v>
      </c>
      <c r="Q130" s="82" t="n">
        <v>2</v>
      </c>
      <c r="R130" s="82"/>
      <c r="S130" s="82"/>
      <c r="T130" s="82"/>
      <c r="U130" s="82"/>
      <c r="V130" s="82"/>
      <c r="W130" s="82" t="n">
        <v>2</v>
      </c>
      <c r="X130" s="82"/>
      <c r="Y130" s="82"/>
      <c r="Z130" s="36" t="n">
        <f aca="false">P130*Q130+S130+U130+V130+W130+X130+Y130</f>
        <v>46</v>
      </c>
      <c r="AA130" s="36" t="n">
        <f aca="false">N130+Z130</f>
        <v>80</v>
      </c>
      <c r="AB130" s="54" t="s">
        <v>72</v>
      </c>
      <c r="AC130" s="85"/>
      <c r="AD130" s="85"/>
      <c r="AE130" s="85" t="n">
        <f aca="false">P130*Q130</f>
        <v>44</v>
      </c>
      <c r="AF130" s="38" t="n">
        <f aca="false">E130*F130+P130*Q130</f>
        <v>78</v>
      </c>
      <c r="AG130" s="39" t="str">
        <f aca="false">AB130</f>
        <v>Глушкова Т.Н.</v>
      </c>
      <c r="AH130" s="39" t="str">
        <f aca="false">C130</f>
        <v>1-ИСП9-41 ВБ (ИС)</v>
      </c>
      <c r="AI130" s="40" t="str">
        <f aca="false">B130</f>
        <v>26</v>
      </c>
      <c r="AJ130" s="39" t="str">
        <f aca="false">CONCATENATE(A130," ",D130)</f>
        <v>ЭК.02 Экологические основы природопользования в профессиональной деятельности</v>
      </c>
      <c r="AK130" s="39" t="n">
        <f aca="false">E130*F130+P130*Q130+H130+J130+S130+U130</f>
        <v>78</v>
      </c>
      <c r="AL130" s="39" t="n">
        <f aca="false">L130+W130</f>
        <v>2</v>
      </c>
      <c r="AM130" s="39" t="n">
        <f aca="false">M130+X130</f>
        <v>0</v>
      </c>
      <c r="AN130" s="39" t="n">
        <f aca="false">Y130</f>
        <v>0</v>
      </c>
      <c r="AO130" s="39" t="n">
        <f aca="false">SUM(AK130:AN130)</f>
        <v>80</v>
      </c>
      <c r="AP130" s="41" t="n">
        <f aca="false">K130+V130</f>
        <v>0</v>
      </c>
    </row>
    <row r="131" s="42" customFormat="true" ht="16.5" hidden="true" customHeight="true" outlineLevel="0" collapsed="false">
      <c r="A131" s="92" t="s">
        <v>199</v>
      </c>
      <c r="B131" s="81" t="s">
        <v>206</v>
      </c>
      <c r="C131" s="82" t="s">
        <v>207</v>
      </c>
      <c r="D131" s="82" t="s">
        <v>200</v>
      </c>
      <c r="E131" s="82" t="n">
        <v>17</v>
      </c>
      <c r="F131" s="82" t="n">
        <v>2</v>
      </c>
      <c r="G131" s="82"/>
      <c r="H131" s="82"/>
      <c r="I131" s="82"/>
      <c r="J131" s="82"/>
      <c r="K131" s="82"/>
      <c r="L131" s="82"/>
      <c r="M131" s="82"/>
      <c r="N131" s="33" t="n">
        <f aca="false">E131*F131+H131+J131+K131+L131+M131</f>
        <v>34</v>
      </c>
      <c r="O131" s="84"/>
      <c r="P131" s="82" t="n">
        <v>22</v>
      </c>
      <c r="Q131" s="82" t="n">
        <v>2</v>
      </c>
      <c r="R131" s="82"/>
      <c r="S131" s="82"/>
      <c r="T131" s="82"/>
      <c r="U131" s="82"/>
      <c r="V131" s="82"/>
      <c r="W131" s="82" t="n">
        <v>2</v>
      </c>
      <c r="X131" s="82"/>
      <c r="Y131" s="82"/>
      <c r="Z131" s="36" t="n">
        <f aca="false">P131*Q131+S131+U131+V131+W131+X131+Y131</f>
        <v>46</v>
      </c>
      <c r="AA131" s="36" t="n">
        <f aca="false">N131+Z131</f>
        <v>80</v>
      </c>
      <c r="AB131" s="54" t="s">
        <v>201</v>
      </c>
      <c r="AC131" s="85"/>
      <c r="AD131" s="85"/>
      <c r="AE131" s="85" t="n">
        <f aca="false">P131*Q131</f>
        <v>44</v>
      </c>
      <c r="AF131" s="38" t="n">
        <f aca="false">E131*F131+P131*Q131</f>
        <v>78</v>
      </c>
      <c r="AG131" s="39" t="str">
        <f aca="false">AB131</f>
        <v>Бочарова Н.А.</v>
      </c>
      <c r="AH131" s="39" t="str">
        <f aca="false">C131</f>
        <v>1-ИСП9-41 ВБ (ИС)</v>
      </c>
      <c r="AI131" s="40" t="str">
        <f aca="false">B131</f>
        <v>26</v>
      </c>
      <c r="AJ131" s="39" t="str">
        <f aca="false">CONCATENATE(A131," ",D131)</f>
        <v>ЭК.03 Основы финансовой грамотности</v>
      </c>
      <c r="AK131" s="39" t="n">
        <f aca="false">E131*F131+P131*Q131+H131+J131+S131+U131</f>
        <v>78</v>
      </c>
      <c r="AL131" s="39" t="n">
        <f aca="false">L131+W131</f>
        <v>2</v>
      </c>
      <c r="AM131" s="39" t="n">
        <f aca="false">M131+X131</f>
        <v>0</v>
      </c>
      <c r="AN131" s="39" t="n">
        <f aca="false">Y131</f>
        <v>0</v>
      </c>
      <c r="AO131" s="39" t="n">
        <f aca="false">SUM(AK131:AN131)</f>
        <v>80</v>
      </c>
      <c r="AP131" s="41" t="n">
        <f aca="false">K131+V131</f>
        <v>0</v>
      </c>
    </row>
    <row r="132" s="42" customFormat="true" ht="16.5" hidden="true" customHeight="true" outlineLevel="0" collapsed="false">
      <c r="A132" s="92" t="s">
        <v>202</v>
      </c>
      <c r="B132" s="81" t="s">
        <v>206</v>
      </c>
      <c r="C132" s="82" t="s">
        <v>207</v>
      </c>
      <c r="D132" s="82" t="s">
        <v>203</v>
      </c>
      <c r="E132" s="82" t="n">
        <v>17</v>
      </c>
      <c r="F132" s="82" t="n">
        <v>1</v>
      </c>
      <c r="G132" s="82" t="n">
        <v>20</v>
      </c>
      <c r="H132" s="82"/>
      <c r="I132" s="82"/>
      <c r="J132" s="82"/>
      <c r="K132" s="82"/>
      <c r="L132" s="82"/>
      <c r="M132" s="82"/>
      <c r="N132" s="33" t="n">
        <f aca="false">E132*F132+H132+J132+K132+L132+M132</f>
        <v>17</v>
      </c>
      <c r="O132" s="84"/>
      <c r="P132" s="82" t="n">
        <v>22</v>
      </c>
      <c r="Q132" s="82" t="n">
        <v>1</v>
      </c>
      <c r="R132" s="82"/>
      <c r="S132" s="82"/>
      <c r="T132" s="82"/>
      <c r="U132" s="82"/>
      <c r="V132" s="82"/>
      <c r="W132" s="82" t="n">
        <v>2</v>
      </c>
      <c r="X132" s="82"/>
      <c r="Y132" s="82"/>
      <c r="Z132" s="36" t="n">
        <f aca="false">P132*Q132+S132+U132+V132+W132+X132+Y132</f>
        <v>24</v>
      </c>
      <c r="AA132" s="36" t="n">
        <f aca="false">N132+Z132</f>
        <v>41</v>
      </c>
      <c r="AB132" s="74" t="s">
        <v>212</v>
      </c>
      <c r="AC132" s="85"/>
      <c r="AD132" s="85"/>
      <c r="AE132" s="85" t="n">
        <f aca="false">P132*Q132</f>
        <v>22</v>
      </c>
      <c r="AF132" s="38" t="n">
        <f aca="false">E132*F132+P132*Q132</f>
        <v>39</v>
      </c>
      <c r="AG132" s="39" t="str">
        <f aca="false">AB132</f>
        <v>Соколюк А.В.</v>
      </c>
      <c r="AH132" s="39" t="str">
        <f aca="false">C132</f>
        <v>1-ИСП9-41 ВБ (ИС)</v>
      </c>
      <c r="AI132" s="40" t="str">
        <f aca="false">B132</f>
        <v>26</v>
      </c>
      <c r="AJ132" s="39" t="str">
        <f aca="false">CONCATENATE(A132," ",D132)</f>
        <v>ЭК.04 Введение в специальность</v>
      </c>
      <c r="AK132" s="39" t="n">
        <f aca="false">E132*F132+P132*Q132+H132+J132+S132+U132</f>
        <v>39</v>
      </c>
      <c r="AL132" s="39" t="n">
        <f aca="false">L132+W132</f>
        <v>2</v>
      </c>
      <c r="AM132" s="39" t="n">
        <f aca="false">M132+X132</f>
        <v>0</v>
      </c>
      <c r="AN132" s="39" t="n">
        <f aca="false">Y132</f>
        <v>0</v>
      </c>
      <c r="AO132" s="39" t="n">
        <f aca="false">SUM(AK132:AN132)</f>
        <v>41</v>
      </c>
      <c r="AP132" s="41" t="n">
        <f aca="false">K132+V132</f>
        <v>0</v>
      </c>
    </row>
    <row r="133" s="42" customFormat="true" ht="16.5" hidden="true" customHeight="true" outlineLevel="0" collapsed="false">
      <c r="A133" s="92" t="s">
        <v>204</v>
      </c>
      <c r="B133" s="81" t="s">
        <v>206</v>
      </c>
      <c r="C133" s="82" t="s">
        <v>207</v>
      </c>
      <c r="D133" s="94" t="s">
        <v>205</v>
      </c>
      <c r="E133" s="82" t="n">
        <v>17</v>
      </c>
      <c r="F133" s="82" t="n">
        <v>1</v>
      </c>
      <c r="G133" s="82"/>
      <c r="H133" s="82"/>
      <c r="I133" s="82"/>
      <c r="J133" s="82"/>
      <c r="K133" s="82"/>
      <c r="L133" s="82"/>
      <c r="M133" s="82"/>
      <c r="N133" s="33" t="n">
        <f aca="false">E133*F133+H133+J133+K133+L133+M133</f>
        <v>17</v>
      </c>
      <c r="O133" s="84"/>
      <c r="P133" s="82" t="n">
        <v>22</v>
      </c>
      <c r="Q133" s="82" t="n">
        <v>1</v>
      </c>
      <c r="R133" s="82" t="n">
        <v>10</v>
      </c>
      <c r="S133" s="82"/>
      <c r="T133" s="82"/>
      <c r="U133" s="82"/>
      <c r="V133" s="82"/>
      <c r="W133" s="82"/>
      <c r="X133" s="82"/>
      <c r="Y133" s="82"/>
      <c r="Z133" s="36" t="n">
        <f aca="false">P133*Q133+S133+U133+V133+W133+X133+Y133</f>
        <v>22</v>
      </c>
      <c r="AA133" s="36" t="n">
        <f aca="false">N133+Z133</f>
        <v>39</v>
      </c>
      <c r="AB133" s="74" t="s">
        <v>212</v>
      </c>
      <c r="AC133" s="85"/>
      <c r="AD133" s="85"/>
      <c r="AE133" s="85" t="n">
        <f aca="false">P133*Q133</f>
        <v>22</v>
      </c>
      <c r="AF133" s="38" t="n">
        <f aca="false">E133*F133+P133*Q133</f>
        <v>39</v>
      </c>
      <c r="AG133" s="39" t="str">
        <f aca="false">AB133</f>
        <v>Соколюк А.В.</v>
      </c>
      <c r="AH133" s="39" t="str">
        <f aca="false">C133</f>
        <v>1-ИСП9-41 ВБ (ИС)</v>
      </c>
      <c r="AI133" s="40" t="str">
        <f aca="false">B133</f>
        <v>26</v>
      </c>
      <c r="AJ133" s="39" t="str">
        <f aca="false">CONCATENATE(A133," ",D133)</f>
        <v>ЭК.05 Индивидуальный проект (Реализуется в рамках времени, отведенного на освоение Информатики , физики)</v>
      </c>
      <c r="AK133" s="39" t="n">
        <f aca="false">E133*F133+P133*Q133+H133+J133+S133+U133</f>
        <v>39</v>
      </c>
      <c r="AL133" s="39" t="n">
        <f aca="false">L133+W133</f>
        <v>0</v>
      </c>
      <c r="AM133" s="39" t="n">
        <f aca="false">M133+X133</f>
        <v>0</v>
      </c>
      <c r="AN133" s="39" t="n">
        <f aca="false">Y133</f>
        <v>0</v>
      </c>
      <c r="AO133" s="39" t="n">
        <f aca="false">SUM(AK133:AN133)</f>
        <v>39</v>
      </c>
      <c r="AP133" s="41" t="n">
        <f aca="false">K133+V133</f>
        <v>0</v>
      </c>
    </row>
    <row r="134" s="42" customFormat="true" ht="16.5" hidden="true" customHeight="true" outlineLevel="0" collapsed="false">
      <c r="A134" s="70" t="s">
        <v>113</v>
      </c>
      <c r="B134" s="81" t="s">
        <v>206</v>
      </c>
      <c r="C134" s="82" t="s">
        <v>207</v>
      </c>
      <c r="D134" s="94" t="s">
        <v>114</v>
      </c>
      <c r="E134" s="82" t="n">
        <v>17</v>
      </c>
      <c r="F134" s="82"/>
      <c r="G134" s="82"/>
      <c r="H134" s="82" t="n">
        <v>8</v>
      </c>
      <c r="I134" s="82"/>
      <c r="J134" s="82"/>
      <c r="K134" s="82"/>
      <c r="L134" s="82"/>
      <c r="M134" s="82"/>
      <c r="N134" s="33" t="n">
        <f aca="false">E134*F134+H134+J134+K134+L134+M134</f>
        <v>8</v>
      </c>
      <c r="O134" s="84"/>
      <c r="P134" s="82" t="n">
        <v>22</v>
      </c>
      <c r="Q134" s="82"/>
      <c r="R134" s="82"/>
      <c r="S134" s="82"/>
      <c r="T134" s="82"/>
      <c r="U134" s="82"/>
      <c r="V134" s="82"/>
      <c r="W134" s="82"/>
      <c r="X134" s="82"/>
      <c r="Y134" s="82"/>
      <c r="Z134" s="36" t="n">
        <f aca="false">P134*Q134+S134+U134+V134+W134+X134+Y134</f>
        <v>0</v>
      </c>
      <c r="AA134" s="36" t="n">
        <f aca="false">N134+Z134</f>
        <v>8</v>
      </c>
      <c r="AB134" s="74" t="s">
        <v>211</v>
      </c>
      <c r="AC134" s="85"/>
      <c r="AD134" s="85"/>
      <c r="AE134" s="85" t="n">
        <f aca="false">P134*Q134</f>
        <v>0</v>
      </c>
      <c r="AF134" s="38" t="n">
        <f aca="false">E134*F134+P134*Q134</f>
        <v>0</v>
      </c>
      <c r="AG134" s="39" t="str">
        <f aca="false">AB134</f>
        <v>Баранова Ек.Вл.</v>
      </c>
      <c r="AH134" s="39" t="str">
        <f aca="false">C134</f>
        <v>1-ИСП9-41 ВБ (ИС)</v>
      </c>
      <c r="AI134" s="40" t="str">
        <f aca="false">B134</f>
        <v>26</v>
      </c>
      <c r="AJ134" s="39" t="str">
        <f aca="false">CONCATENATE(A134," ",D134)</f>
        <v>ВнеУр Разговоры о важном</v>
      </c>
      <c r="AK134" s="39" t="n">
        <f aca="false">E134*F134+P134*Q134+H134+J134+S134+U134</f>
        <v>8</v>
      </c>
      <c r="AL134" s="39" t="n">
        <f aca="false">L134+W134</f>
        <v>0</v>
      </c>
      <c r="AM134" s="39" t="n">
        <f aca="false">M134+X134</f>
        <v>0</v>
      </c>
      <c r="AN134" s="39" t="n">
        <f aca="false">Y134</f>
        <v>0</v>
      </c>
      <c r="AO134" s="39" t="n">
        <f aca="false">SUM(AK134:AN134)</f>
        <v>8</v>
      </c>
      <c r="AP134" s="41" t="n">
        <f aca="false">K134+V134</f>
        <v>0</v>
      </c>
    </row>
    <row r="135" s="42" customFormat="true" ht="16.5" hidden="true" customHeight="true" outlineLevel="0" collapsed="false">
      <c r="A135" s="70" t="s">
        <v>113</v>
      </c>
      <c r="B135" s="81" t="s">
        <v>206</v>
      </c>
      <c r="C135" s="82" t="s">
        <v>207</v>
      </c>
      <c r="D135" s="94" t="s">
        <v>114</v>
      </c>
      <c r="E135" s="82" t="n">
        <v>17</v>
      </c>
      <c r="F135" s="82"/>
      <c r="G135" s="82"/>
      <c r="H135" s="82" t="n">
        <v>9</v>
      </c>
      <c r="I135" s="82"/>
      <c r="J135" s="82"/>
      <c r="K135" s="82"/>
      <c r="L135" s="82"/>
      <c r="M135" s="82"/>
      <c r="N135" s="33" t="n">
        <f aca="false">E135*F135+H135+J135+K135+L135+M135</f>
        <v>9</v>
      </c>
      <c r="O135" s="84"/>
      <c r="P135" s="82" t="n">
        <v>22</v>
      </c>
      <c r="Q135" s="82"/>
      <c r="R135" s="82"/>
      <c r="S135" s="82" t="n">
        <v>18</v>
      </c>
      <c r="T135" s="82"/>
      <c r="U135" s="82"/>
      <c r="V135" s="82"/>
      <c r="W135" s="82"/>
      <c r="X135" s="82"/>
      <c r="Y135" s="82"/>
      <c r="Z135" s="36" t="n">
        <f aca="false">P135*Q135+S135+U135+V135+W135+X135+Y135</f>
        <v>18</v>
      </c>
      <c r="AA135" s="36" t="n">
        <f aca="false">N135+Z135</f>
        <v>27</v>
      </c>
      <c r="AB135" s="74" t="s">
        <v>115</v>
      </c>
      <c r="AC135" s="85"/>
      <c r="AD135" s="85"/>
      <c r="AE135" s="85" t="n">
        <f aca="false">P135*Q135</f>
        <v>0</v>
      </c>
      <c r="AF135" s="38" t="n">
        <f aca="false">E135*F135+P135*Q135</f>
        <v>0</v>
      </c>
      <c r="AG135" s="39" t="str">
        <f aca="false">AB135</f>
        <v>вак. РоВ</v>
      </c>
      <c r="AH135" s="39" t="str">
        <f aca="false">C135</f>
        <v>1-ИСП9-41 ВБ (ИС)</v>
      </c>
      <c r="AI135" s="40" t="str">
        <f aca="false">B135</f>
        <v>26</v>
      </c>
      <c r="AJ135" s="39" t="str">
        <f aca="false">CONCATENATE(A135," ",D135)</f>
        <v>ВнеУр Разговоры о важном</v>
      </c>
      <c r="AK135" s="39" t="n">
        <f aca="false">E135*F135+P135*Q135+H135+J135+S135+U135</f>
        <v>27</v>
      </c>
      <c r="AL135" s="39" t="n">
        <f aca="false">L135+W135</f>
        <v>0</v>
      </c>
      <c r="AM135" s="39" t="n">
        <f aca="false">M135+X135</f>
        <v>0</v>
      </c>
      <c r="AN135" s="39" t="n">
        <f aca="false">Y135</f>
        <v>0</v>
      </c>
      <c r="AO135" s="39" t="n">
        <f aca="false">SUM(AK135:AN135)</f>
        <v>27</v>
      </c>
      <c r="AP135" s="41" t="n">
        <f aca="false">K135+V135</f>
        <v>0</v>
      </c>
    </row>
    <row r="136" s="42" customFormat="true" ht="16.5" hidden="true" customHeight="true" outlineLevel="0" collapsed="false">
      <c r="A136" s="80" t="s">
        <v>166</v>
      </c>
      <c r="B136" s="81" t="s">
        <v>213</v>
      </c>
      <c r="C136" s="82" t="s">
        <v>214</v>
      </c>
      <c r="D136" s="83" t="s">
        <v>169</v>
      </c>
      <c r="E136" s="82" t="n">
        <v>17</v>
      </c>
      <c r="F136" s="82" t="n">
        <v>1</v>
      </c>
      <c r="G136" s="82"/>
      <c r="H136" s="82"/>
      <c r="I136" s="82"/>
      <c r="J136" s="82"/>
      <c r="K136" s="82"/>
      <c r="L136" s="82"/>
      <c r="M136" s="82"/>
      <c r="N136" s="33" t="n">
        <f aca="false">E136*F136+H136+J136+K136+L136+M136</f>
        <v>17</v>
      </c>
      <c r="O136" s="84"/>
      <c r="P136" s="82" t="n">
        <v>22</v>
      </c>
      <c r="Q136" s="82" t="n">
        <v>1</v>
      </c>
      <c r="R136" s="82"/>
      <c r="S136" s="82"/>
      <c r="T136" s="82"/>
      <c r="U136" s="82"/>
      <c r="V136" s="82"/>
      <c r="W136" s="82" t="n">
        <v>6</v>
      </c>
      <c r="X136" s="82" t="n">
        <v>8</v>
      </c>
      <c r="Y136" s="82"/>
      <c r="Z136" s="36" t="n">
        <f aca="false">P136*Q136+S136+U136+V136+W136+X136+Y136</f>
        <v>36</v>
      </c>
      <c r="AA136" s="36" t="n">
        <f aca="false">N136+Z136</f>
        <v>53</v>
      </c>
      <c r="AB136" s="54" t="s">
        <v>215</v>
      </c>
      <c r="AC136" s="85"/>
      <c r="AD136" s="85"/>
      <c r="AE136" s="85" t="n">
        <f aca="false">P136*Q136</f>
        <v>22</v>
      </c>
      <c r="AF136" s="38" t="n">
        <f aca="false">E136*F136+P136*Q136</f>
        <v>39</v>
      </c>
      <c r="AG136" s="39" t="str">
        <f aca="false">AB136</f>
        <v>Корнилова А.В.</v>
      </c>
      <c r="AH136" s="39" t="str">
        <f aca="false">C136</f>
        <v>1-ИСП9-37 ВБ (веб)</v>
      </c>
      <c r="AI136" s="40" t="str">
        <f aca="false">B136</f>
        <v>27</v>
      </c>
      <c r="AJ136" s="39" t="str">
        <f aca="false">CONCATENATE(A136," ",D136)</f>
        <v>ОДБ.01 Русский язык</v>
      </c>
      <c r="AK136" s="39" t="n">
        <f aca="false">E136*F136+P136*Q136+H136+J136+S136+U136</f>
        <v>39</v>
      </c>
      <c r="AL136" s="39" t="n">
        <f aca="false">L136+W136</f>
        <v>6</v>
      </c>
      <c r="AM136" s="39" t="n">
        <f aca="false">M136+X136</f>
        <v>8</v>
      </c>
      <c r="AN136" s="39" t="n">
        <f aca="false">Y136</f>
        <v>0</v>
      </c>
      <c r="AO136" s="39" t="n">
        <f aca="false">SUM(AK136:AN136)</f>
        <v>53</v>
      </c>
      <c r="AP136" s="41" t="n">
        <f aca="false">K136+V136</f>
        <v>0</v>
      </c>
    </row>
    <row r="137" s="42" customFormat="true" ht="16.5" hidden="true" customHeight="true" outlineLevel="0" collapsed="false">
      <c r="A137" s="80" t="s">
        <v>170</v>
      </c>
      <c r="B137" s="81" t="s">
        <v>213</v>
      </c>
      <c r="C137" s="82" t="s">
        <v>214</v>
      </c>
      <c r="D137" s="83" t="s">
        <v>171</v>
      </c>
      <c r="E137" s="82" t="n">
        <v>17</v>
      </c>
      <c r="F137" s="82" t="n">
        <v>3</v>
      </c>
      <c r="G137" s="82"/>
      <c r="H137" s="82"/>
      <c r="I137" s="82"/>
      <c r="J137" s="82"/>
      <c r="K137" s="82"/>
      <c r="L137" s="82"/>
      <c r="M137" s="82"/>
      <c r="N137" s="33" t="n">
        <f aca="false">E137*F137+H137+J137+K137+L137+M137</f>
        <v>51</v>
      </c>
      <c r="O137" s="84"/>
      <c r="P137" s="82" t="n">
        <v>22</v>
      </c>
      <c r="Q137" s="82" t="n">
        <v>3</v>
      </c>
      <c r="R137" s="82"/>
      <c r="S137" s="82"/>
      <c r="T137" s="82"/>
      <c r="U137" s="82"/>
      <c r="V137" s="82"/>
      <c r="W137" s="82" t="n">
        <v>6</v>
      </c>
      <c r="X137" s="82"/>
      <c r="Y137" s="82"/>
      <c r="Z137" s="36" t="n">
        <f aca="false">P137*Q137+S137+U137+V137+W137+X137+Y137</f>
        <v>72</v>
      </c>
      <c r="AA137" s="36" t="n">
        <f aca="false">N137+Z137</f>
        <v>123</v>
      </c>
      <c r="AB137" s="54" t="s">
        <v>215</v>
      </c>
      <c r="AC137" s="85"/>
      <c r="AD137" s="85"/>
      <c r="AE137" s="85" t="n">
        <f aca="false">P137*Q137</f>
        <v>66</v>
      </c>
      <c r="AF137" s="38" t="n">
        <f aca="false">E137*F137+P137*Q137</f>
        <v>117</v>
      </c>
      <c r="AG137" s="39" t="str">
        <f aca="false">AB137</f>
        <v>Корнилова А.В.</v>
      </c>
      <c r="AH137" s="39" t="str">
        <f aca="false">C137</f>
        <v>1-ИСП9-37 ВБ (веб)</v>
      </c>
      <c r="AI137" s="40" t="str">
        <f aca="false">B137</f>
        <v>27</v>
      </c>
      <c r="AJ137" s="39" t="str">
        <f aca="false">CONCATENATE(A137," ",D137)</f>
        <v>ОДБ.02 Литература</v>
      </c>
      <c r="AK137" s="39" t="n">
        <f aca="false">E137*F137+P137*Q137+H137+J137+S137+U137</f>
        <v>117</v>
      </c>
      <c r="AL137" s="39" t="n">
        <f aca="false">L137+W137</f>
        <v>6</v>
      </c>
      <c r="AM137" s="39" t="n">
        <f aca="false">M137+X137</f>
        <v>0</v>
      </c>
      <c r="AN137" s="39" t="n">
        <f aca="false">Y137</f>
        <v>0</v>
      </c>
      <c r="AO137" s="39" t="n">
        <f aca="false">SUM(AK137:AN137)</f>
        <v>123</v>
      </c>
      <c r="AP137" s="41" t="n">
        <f aca="false">K137+V137</f>
        <v>0</v>
      </c>
    </row>
    <row r="138" s="42" customFormat="true" ht="16.5" hidden="true" customHeight="true" outlineLevel="0" collapsed="false">
      <c r="A138" s="80" t="s">
        <v>172</v>
      </c>
      <c r="B138" s="81" t="s">
        <v>213</v>
      </c>
      <c r="C138" s="82" t="s">
        <v>214</v>
      </c>
      <c r="D138" s="83" t="s">
        <v>173</v>
      </c>
      <c r="E138" s="82" t="n">
        <v>17</v>
      </c>
      <c r="F138" s="82" t="n">
        <v>1</v>
      </c>
      <c r="G138" s="82"/>
      <c r="H138" s="82"/>
      <c r="I138" s="82"/>
      <c r="J138" s="82"/>
      <c r="K138" s="82"/>
      <c r="L138" s="82"/>
      <c r="M138" s="82"/>
      <c r="N138" s="33" t="n">
        <f aca="false">E138*F138+H138+J138+K138+L138+M138</f>
        <v>17</v>
      </c>
      <c r="O138" s="84"/>
      <c r="P138" s="82" t="n">
        <v>22</v>
      </c>
      <c r="Q138" s="82" t="n">
        <v>1</v>
      </c>
      <c r="R138" s="82"/>
      <c r="S138" s="82"/>
      <c r="T138" s="82"/>
      <c r="U138" s="82"/>
      <c r="V138" s="82"/>
      <c r="W138" s="82" t="n">
        <v>2</v>
      </c>
      <c r="X138" s="82"/>
      <c r="Y138" s="82"/>
      <c r="Z138" s="36" t="n">
        <f aca="false">P138*Q138+S138+U138+V138+W138+X138+Y138</f>
        <v>24</v>
      </c>
      <c r="AA138" s="36" t="n">
        <f aca="false">N138+Z138</f>
        <v>41</v>
      </c>
      <c r="AB138" s="54" t="s">
        <v>215</v>
      </c>
      <c r="AC138" s="85"/>
      <c r="AD138" s="85"/>
      <c r="AE138" s="85" t="n">
        <f aca="false">P138*Q138</f>
        <v>22</v>
      </c>
      <c r="AF138" s="38" t="n">
        <f aca="false">E138*F138+P138*Q138</f>
        <v>39</v>
      </c>
      <c r="AG138" s="39" t="str">
        <f aca="false">AB138</f>
        <v>Корнилова А.В.</v>
      </c>
      <c r="AH138" s="39" t="str">
        <f aca="false">C138</f>
        <v>1-ИСП9-37 ВБ (веб)</v>
      </c>
      <c r="AI138" s="40" t="str">
        <f aca="false">B138</f>
        <v>27</v>
      </c>
      <c r="AJ138" s="39" t="str">
        <f aca="false">CONCATENATE(A138," ",D138)</f>
        <v>ОДБ.03 Родная литература</v>
      </c>
      <c r="AK138" s="39" t="n">
        <f aca="false">E138*F138+P138*Q138+H138+J138+S138+U138</f>
        <v>39</v>
      </c>
      <c r="AL138" s="39" t="n">
        <f aca="false">L138+W138</f>
        <v>2</v>
      </c>
      <c r="AM138" s="39" t="n">
        <f aca="false">M138+X138</f>
        <v>0</v>
      </c>
      <c r="AN138" s="39" t="n">
        <f aca="false">Y138</f>
        <v>0</v>
      </c>
      <c r="AO138" s="39" t="n">
        <f aca="false">SUM(AK138:AN138)</f>
        <v>41</v>
      </c>
      <c r="AP138" s="41" t="n">
        <f aca="false">K138+V138</f>
        <v>0</v>
      </c>
    </row>
    <row r="139" s="42" customFormat="true" ht="16.5" hidden="true" customHeight="true" outlineLevel="0" collapsed="false">
      <c r="A139" s="86" t="s">
        <v>174</v>
      </c>
      <c r="B139" s="87" t="s">
        <v>216</v>
      </c>
      <c r="C139" s="89" t="s">
        <v>217</v>
      </c>
      <c r="D139" s="88" t="s">
        <v>177</v>
      </c>
      <c r="E139" s="89" t="n">
        <v>17</v>
      </c>
      <c r="F139" s="89" t="n">
        <v>3</v>
      </c>
      <c r="G139" s="89"/>
      <c r="H139" s="89"/>
      <c r="I139" s="89"/>
      <c r="J139" s="89"/>
      <c r="K139" s="89"/>
      <c r="L139" s="89"/>
      <c r="M139" s="89"/>
      <c r="N139" s="33" t="n">
        <f aca="false">E139*F139+H139+J139+K139+L139+M139</f>
        <v>51</v>
      </c>
      <c r="O139" s="90"/>
      <c r="P139" s="89" t="n">
        <v>22</v>
      </c>
      <c r="Q139" s="89" t="n">
        <v>3</v>
      </c>
      <c r="R139" s="89"/>
      <c r="S139" s="89"/>
      <c r="T139" s="89"/>
      <c r="U139" s="89"/>
      <c r="V139" s="89"/>
      <c r="W139" s="89" t="n">
        <v>2</v>
      </c>
      <c r="X139" s="89"/>
      <c r="Y139" s="89"/>
      <c r="Z139" s="36" t="n">
        <f aca="false">P139*Q139+S139+U139+V139+W139+X139+Y139</f>
        <v>68</v>
      </c>
      <c r="AA139" s="36" t="n">
        <f aca="false">N139+Z139</f>
        <v>119</v>
      </c>
      <c r="AB139" s="84" t="s">
        <v>218</v>
      </c>
      <c r="AC139" s="85"/>
      <c r="AD139" s="85"/>
      <c r="AE139" s="85" t="n">
        <f aca="false">P139*Q139</f>
        <v>66</v>
      </c>
      <c r="AF139" s="38" t="n">
        <f aca="false">E139*F139+P139*Q139</f>
        <v>117</v>
      </c>
      <c r="AG139" s="39" t="str">
        <f aca="false">AB139</f>
        <v>Бруй С.Ю.</v>
      </c>
      <c r="AH139" s="39" t="str">
        <f aca="false">C139</f>
        <v>1-ИСП9-37а ВБ (веб)</v>
      </c>
      <c r="AI139" s="40" t="str">
        <f aca="false">B139</f>
        <v>14</v>
      </c>
      <c r="AJ139" s="39" t="str">
        <f aca="false">CONCATENATE(A139," ",D139)</f>
        <v>ОДБ.04 Иностранный язык</v>
      </c>
      <c r="AK139" s="39" t="n">
        <f aca="false">E139*F139+P139*Q139+H139+J139+S139+U139</f>
        <v>117</v>
      </c>
      <c r="AL139" s="39" t="n">
        <f aca="false">L139+W139</f>
        <v>2</v>
      </c>
      <c r="AM139" s="39" t="n">
        <f aca="false">M139+X139</f>
        <v>0</v>
      </c>
      <c r="AN139" s="39" t="n">
        <f aca="false">Y139</f>
        <v>0</v>
      </c>
      <c r="AO139" s="39" t="n">
        <f aca="false">SUM(AK139:AN139)</f>
        <v>119</v>
      </c>
      <c r="AP139" s="41" t="n">
        <f aca="false">K139+V139</f>
        <v>0</v>
      </c>
    </row>
    <row r="140" s="42" customFormat="true" ht="16.5" hidden="true" customHeight="true" outlineLevel="0" collapsed="false">
      <c r="A140" s="80" t="s">
        <v>174</v>
      </c>
      <c r="B140" s="81" t="s">
        <v>175</v>
      </c>
      <c r="C140" s="82" t="s">
        <v>219</v>
      </c>
      <c r="D140" s="91" t="s">
        <v>177</v>
      </c>
      <c r="E140" s="82" t="n">
        <v>17</v>
      </c>
      <c r="F140" s="82" t="n">
        <v>3</v>
      </c>
      <c r="G140" s="82"/>
      <c r="H140" s="82"/>
      <c r="I140" s="82"/>
      <c r="J140" s="82"/>
      <c r="K140" s="82"/>
      <c r="L140" s="82"/>
      <c r="M140" s="82"/>
      <c r="N140" s="33" t="n">
        <f aca="false">E140*F140+H140+J140+K140+L140+M140</f>
        <v>51</v>
      </c>
      <c r="O140" s="84"/>
      <c r="P140" s="82" t="n">
        <v>22</v>
      </c>
      <c r="Q140" s="82" t="n">
        <v>3</v>
      </c>
      <c r="R140" s="82"/>
      <c r="S140" s="82"/>
      <c r="T140" s="82"/>
      <c r="U140" s="82"/>
      <c r="V140" s="82"/>
      <c r="W140" s="82" t="n">
        <v>2</v>
      </c>
      <c r="X140" s="82"/>
      <c r="Y140" s="82"/>
      <c r="Z140" s="36" t="n">
        <f aca="false">P140*Q140+S140+U140+V140+W140+X140+Y140</f>
        <v>68</v>
      </c>
      <c r="AA140" s="36" t="n">
        <f aca="false">N140+Z140</f>
        <v>119</v>
      </c>
      <c r="AB140" s="84" t="s">
        <v>220</v>
      </c>
      <c r="AC140" s="85"/>
      <c r="AD140" s="85"/>
      <c r="AE140" s="85" t="n">
        <f aca="false">P140*Q140</f>
        <v>66</v>
      </c>
      <c r="AF140" s="38" t="n">
        <f aca="false">E140*F140+P140*Q140</f>
        <v>117</v>
      </c>
      <c r="AG140" s="39" t="str">
        <f aca="false">AB140</f>
        <v>Ветрова О.В.</v>
      </c>
      <c r="AH140" s="39" t="str">
        <f aca="false">C140</f>
        <v>1-ИСП9-37б ВБ (веб)</v>
      </c>
      <c r="AI140" s="40" t="str">
        <f aca="false">B140</f>
        <v>13</v>
      </c>
      <c r="AJ140" s="39" t="str">
        <f aca="false">CONCATENATE(A140," ",D140)</f>
        <v>ОДБ.04 Иностранный язык</v>
      </c>
      <c r="AK140" s="39" t="n">
        <f aca="false">E140*F140+P140*Q140+H140+J140+S140+U140</f>
        <v>117</v>
      </c>
      <c r="AL140" s="39" t="n">
        <f aca="false">L140+W140</f>
        <v>2</v>
      </c>
      <c r="AM140" s="39" t="n">
        <f aca="false">M140+X140</f>
        <v>0</v>
      </c>
      <c r="AN140" s="39" t="n">
        <f aca="false">Y140</f>
        <v>0</v>
      </c>
      <c r="AO140" s="39" t="n">
        <f aca="false">SUM(AK140:AN140)</f>
        <v>119</v>
      </c>
      <c r="AP140" s="41" t="n">
        <f aca="false">K140+V140</f>
        <v>0</v>
      </c>
    </row>
    <row r="141" s="42" customFormat="true" ht="16.5" hidden="true" customHeight="true" outlineLevel="0" collapsed="false">
      <c r="A141" s="92" t="s">
        <v>179</v>
      </c>
      <c r="B141" s="81" t="s">
        <v>213</v>
      </c>
      <c r="C141" s="82" t="s">
        <v>214</v>
      </c>
      <c r="D141" s="93" t="s">
        <v>180</v>
      </c>
      <c r="E141" s="82" t="n">
        <v>17</v>
      </c>
      <c r="F141" s="82" t="n">
        <v>1</v>
      </c>
      <c r="G141" s="82"/>
      <c r="H141" s="82"/>
      <c r="I141" s="82"/>
      <c r="J141" s="82"/>
      <c r="K141" s="82"/>
      <c r="L141" s="82"/>
      <c r="M141" s="82"/>
      <c r="N141" s="33" t="n">
        <f aca="false">E141*F141+H141+J141+K141+L141+M141</f>
        <v>17</v>
      </c>
      <c r="O141" s="84"/>
      <c r="P141" s="82" t="n">
        <v>22</v>
      </c>
      <c r="Q141" s="82" t="n">
        <v>1</v>
      </c>
      <c r="R141" s="82"/>
      <c r="S141" s="82"/>
      <c r="T141" s="82"/>
      <c r="U141" s="82"/>
      <c r="V141" s="82"/>
      <c r="W141" s="82" t="n">
        <v>2</v>
      </c>
      <c r="X141" s="82"/>
      <c r="Y141" s="82"/>
      <c r="Z141" s="36" t="n">
        <f aca="false">P141*Q141+S141+U141+V141+W141+X141+Y141</f>
        <v>24</v>
      </c>
      <c r="AA141" s="36" t="n">
        <f aca="false">N141+Z141</f>
        <v>41</v>
      </c>
      <c r="AB141" s="54" t="s">
        <v>181</v>
      </c>
      <c r="AC141" s="85"/>
      <c r="AD141" s="85"/>
      <c r="AE141" s="85" t="n">
        <f aca="false">P141*Q141</f>
        <v>22</v>
      </c>
      <c r="AF141" s="38" t="n">
        <f aca="false">E141*F141+P141*Q141</f>
        <v>39</v>
      </c>
      <c r="AG141" s="39" t="str">
        <f aca="false">AB141</f>
        <v>вак. Физика+Астр</v>
      </c>
      <c r="AH141" s="39" t="str">
        <f aca="false">C141</f>
        <v>1-ИСП9-37 ВБ (веб)</v>
      </c>
      <c r="AI141" s="40" t="str">
        <f aca="false">B141</f>
        <v>27</v>
      </c>
      <c r="AJ141" s="39" t="str">
        <f aca="false">CONCATENATE(A141," ",D141)</f>
        <v>ОДБ.05 Астрономия</v>
      </c>
      <c r="AK141" s="39" t="n">
        <f aca="false">E141*F141+P141*Q141+H141+J141+S141+U141</f>
        <v>39</v>
      </c>
      <c r="AL141" s="39" t="n">
        <f aca="false">L141+W141</f>
        <v>2</v>
      </c>
      <c r="AM141" s="39" t="n">
        <f aca="false">M141+X141</f>
        <v>0</v>
      </c>
      <c r="AN141" s="39" t="n">
        <f aca="false">Y141</f>
        <v>0</v>
      </c>
      <c r="AO141" s="39" t="n">
        <f aca="false">SUM(AK141:AN141)</f>
        <v>41</v>
      </c>
      <c r="AP141" s="41" t="n">
        <f aca="false">K141+V141</f>
        <v>0</v>
      </c>
    </row>
    <row r="142" s="42" customFormat="true" ht="16.5" hidden="true" customHeight="true" outlineLevel="0" collapsed="false">
      <c r="A142" s="80" t="s">
        <v>182</v>
      </c>
      <c r="B142" s="81" t="s">
        <v>213</v>
      </c>
      <c r="C142" s="82" t="s">
        <v>214</v>
      </c>
      <c r="D142" s="91" t="s">
        <v>50</v>
      </c>
      <c r="E142" s="82" t="n">
        <v>17</v>
      </c>
      <c r="F142" s="82" t="n">
        <v>2</v>
      </c>
      <c r="G142" s="82"/>
      <c r="H142" s="82"/>
      <c r="I142" s="82"/>
      <c r="J142" s="82"/>
      <c r="K142" s="82"/>
      <c r="L142" s="82"/>
      <c r="M142" s="82"/>
      <c r="N142" s="33" t="n">
        <f aca="false">E142*F142+H142+J142+K142+L142+M142</f>
        <v>34</v>
      </c>
      <c r="O142" s="84"/>
      <c r="P142" s="82" t="n">
        <v>22</v>
      </c>
      <c r="Q142" s="82" t="n">
        <v>2</v>
      </c>
      <c r="R142" s="82"/>
      <c r="S142" s="82"/>
      <c r="T142" s="82"/>
      <c r="U142" s="82"/>
      <c r="V142" s="82"/>
      <c r="W142" s="82" t="n">
        <v>2</v>
      </c>
      <c r="X142" s="82"/>
      <c r="Y142" s="82"/>
      <c r="Z142" s="36" t="n">
        <f aca="false">P142*Q142+S142+U142+V142+W142+X142+Y142</f>
        <v>46</v>
      </c>
      <c r="AA142" s="36" t="n">
        <f aca="false">N142+Z142</f>
        <v>80</v>
      </c>
      <c r="AB142" s="85" t="s">
        <v>48</v>
      </c>
      <c r="AC142" s="85"/>
      <c r="AD142" s="85"/>
      <c r="AE142" s="85" t="n">
        <f aca="false">P142*Q142</f>
        <v>44</v>
      </c>
      <c r="AF142" s="38" t="n">
        <f aca="false">E142*F142+P142*Q142</f>
        <v>78</v>
      </c>
      <c r="AG142" s="39" t="str">
        <f aca="false">AB142</f>
        <v>Карабчук И.В.</v>
      </c>
      <c r="AH142" s="39" t="str">
        <f aca="false">C142</f>
        <v>1-ИСП9-37 ВБ (веб)</v>
      </c>
      <c r="AI142" s="40" t="str">
        <f aca="false">B142</f>
        <v>27</v>
      </c>
      <c r="AJ142" s="39" t="str">
        <f aca="false">CONCATENATE(A142," ",D142)</f>
        <v>ОДБ.06 История</v>
      </c>
      <c r="AK142" s="39" t="n">
        <f aca="false">E142*F142+P142*Q142+H142+J142+S142+U142</f>
        <v>78</v>
      </c>
      <c r="AL142" s="39" t="n">
        <f aca="false">L142+W142</f>
        <v>2</v>
      </c>
      <c r="AM142" s="39" t="n">
        <f aca="false">M142+X142</f>
        <v>0</v>
      </c>
      <c r="AN142" s="39" t="n">
        <f aca="false">Y142</f>
        <v>0</v>
      </c>
      <c r="AO142" s="39" t="n">
        <f aca="false">SUM(AK142:AN142)</f>
        <v>80</v>
      </c>
      <c r="AP142" s="41" t="n">
        <f aca="false">K142+V142</f>
        <v>0</v>
      </c>
    </row>
    <row r="143" s="42" customFormat="true" ht="16.5" hidden="true" customHeight="true" outlineLevel="0" collapsed="false">
      <c r="A143" s="92" t="s">
        <v>183</v>
      </c>
      <c r="B143" s="81" t="s">
        <v>213</v>
      </c>
      <c r="C143" s="82" t="s">
        <v>214</v>
      </c>
      <c r="D143" s="83" t="s">
        <v>61</v>
      </c>
      <c r="E143" s="82" t="n">
        <v>17</v>
      </c>
      <c r="F143" s="82" t="n">
        <v>3</v>
      </c>
      <c r="G143" s="82"/>
      <c r="H143" s="82"/>
      <c r="I143" s="82"/>
      <c r="J143" s="82"/>
      <c r="K143" s="82"/>
      <c r="L143" s="82"/>
      <c r="M143" s="82"/>
      <c r="N143" s="33" t="n">
        <f aca="false">E143*F143+H143+J143+K143+L143+M143</f>
        <v>51</v>
      </c>
      <c r="O143" s="84"/>
      <c r="P143" s="82" t="n">
        <v>22</v>
      </c>
      <c r="Q143" s="82" t="n">
        <v>3</v>
      </c>
      <c r="R143" s="82"/>
      <c r="S143" s="82"/>
      <c r="T143" s="82"/>
      <c r="U143" s="82"/>
      <c r="V143" s="82"/>
      <c r="W143" s="82" t="n">
        <v>2</v>
      </c>
      <c r="X143" s="82"/>
      <c r="Y143" s="82"/>
      <c r="Z143" s="36" t="n">
        <f aca="false">P143*Q143+S143+U143+V143+W143+X143+Y143</f>
        <v>68</v>
      </c>
      <c r="AA143" s="36" t="n">
        <f aca="false">N143+Z143</f>
        <v>119</v>
      </c>
      <c r="AB143" s="54" t="s">
        <v>210</v>
      </c>
      <c r="AC143" s="85"/>
      <c r="AD143" s="85"/>
      <c r="AE143" s="85" t="n">
        <f aca="false">P143*Q143</f>
        <v>66</v>
      </c>
      <c r="AF143" s="38" t="n">
        <f aca="false">E143*F143+P143*Q143</f>
        <v>117</v>
      </c>
      <c r="AG143" s="39" t="str">
        <f aca="false">AB143</f>
        <v>Богданчиков Б.Ю.</v>
      </c>
      <c r="AH143" s="39" t="str">
        <f aca="false">C143</f>
        <v>1-ИСП9-37 ВБ (веб)</v>
      </c>
      <c r="AI143" s="40" t="str">
        <f aca="false">B143</f>
        <v>27</v>
      </c>
      <c r="AJ143" s="39" t="str">
        <f aca="false">CONCATENATE(A143," ",D143)</f>
        <v>ОДБ.07 Физическая культура</v>
      </c>
      <c r="AK143" s="39" t="n">
        <f aca="false">E143*F143+P143*Q143+H143+J143+S143+U143</f>
        <v>117</v>
      </c>
      <c r="AL143" s="39" t="n">
        <f aca="false">L143+W143</f>
        <v>2</v>
      </c>
      <c r="AM143" s="39" t="n">
        <f aca="false">M143+X143</f>
        <v>0</v>
      </c>
      <c r="AN143" s="39" t="n">
        <f aca="false">Y143</f>
        <v>0</v>
      </c>
      <c r="AO143" s="39" t="n">
        <f aca="false">SUM(AK143:AN143)</f>
        <v>119</v>
      </c>
      <c r="AP143" s="41" t="n">
        <f aca="false">K143+V143</f>
        <v>0</v>
      </c>
    </row>
    <row r="144" s="42" customFormat="true" ht="16.5" hidden="true" customHeight="true" outlineLevel="0" collapsed="false">
      <c r="A144" s="92" t="s">
        <v>184</v>
      </c>
      <c r="B144" s="81" t="s">
        <v>213</v>
      </c>
      <c r="C144" s="82" t="s">
        <v>214</v>
      </c>
      <c r="D144" s="83" t="s">
        <v>185</v>
      </c>
      <c r="E144" s="82" t="n">
        <v>17</v>
      </c>
      <c r="F144" s="82" t="n">
        <v>1</v>
      </c>
      <c r="G144" s="82" t="n">
        <v>4</v>
      </c>
      <c r="H144" s="82"/>
      <c r="I144" s="82"/>
      <c r="J144" s="82"/>
      <c r="K144" s="82"/>
      <c r="L144" s="82"/>
      <c r="M144" s="82"/>
      <c r="N144" s="33" t="n">
        <f aca="false">E144*F144+H144+J144+K144+L144+M144</f>
        <v>17</v>
      </c>
      <c r="O144" s="84"/>
      <c r="P144" s="82" t="n">
        <v>22</v>
      </c>
      <c r="Q144" s="82" t="n">
        <v>1</v>
      </c>
      <c r="R144" s="82"/>
      <c r="S144" s="82"/>
      <c r="T144" s="82"/>
      <c r="U144" s="82"/>
      <c r="V144" s="82"/>
      <c r="W144" s="82" t="n">
        <v>2</v>
      </c>
      <c r="X144" s="82"/>
      <c r="Y144" s="82"/>
      <c r="Z144" s="36" t="n">
        <f aca="false">P144*Q144+S144+U144+V144+W144+X144+Y144</f>
        <v>24</v>
      </c>
      <c r="AA144" s="36" t="n">
        <f aca="false">N144+Z144</f>
        <v>41</v>
      </c>
      <c r="AB144" s="54" t="s">
        <v>186</v>
      </c>
      <c r="AC144" s="85"/>
      <c r="AD144" s="85"/>
      <c r="AE144" s="85" t="n">
        <f aca="false">P144*Q144</f>
        <v>22</v>
      </c>
      <c r="AF144" s="38" t="n">
        <f aca="false">E144*F144+P144*Q144</f>
        <v>39</v>
      </c>
      <c r="AG144" s="39" t="str">
        <f aca="false">AB144</f>
        <v>Кобцев Р.А.</v>
      </c>
      <c r="AH144" s="39" t="str">
        <f aca="false">C144</f>
        <v>1-ИСП9-37 ВБ (веб)</v>
      </c>
      <c r="AI144" s="40" t="str">
        <f aca="false">B144</f>
        <v>27</v>
      </c>
      <c r="AJ144" s="39" t="str">
        <f aca="false">CONCATENATE(A144," ",D144)</f>
        <v>ОДБ.08 Основы безопасности жизнедеятельности</v>
      </c>
      <c r="AK144" s="39" t="n">
        <f aca="false">E144*F144+P144*Q144+H144+J144+S144+U144</f>
        <v>39</v>
      </c>
      <c r="AL144" s="39" t="n">
        <f aca="false">L144+W144</f>
        <v>2</v>
      </c>
      <c r="AM144" s="39" t="n">
        <f aca="false">M144+X144</f>
        <v>0</v>
      </c>
      <c r="AN144" s="39" t="n">
        <f aca="false">Y144</f>
        <v>0</v>
      </c>
      <c r="AO144" s="39" t="n">
        <f aca="false">SUM(AK144:AN144)</f>
        <v>41</v>
      </c>
      <c r="AP144" s="41" t="n">
        <f aca="false">K144+V144</f>
        <v>0</v>
      </c>
    </row>
    <row r="145" s="42" customFormat="true" ht="16.5" hidden="true" customHeight="true" outlineLevel="0" collapsed="false">
      <c r="A145" s="92" t="s">
        <v>187</v>
      </c>
      <c r="B145" s="81" t="s">
        <v>213</v>
      </c>
      <c r="C145" s="82" t="s">
        <v>214</v>
      </c>
      <c r="D145" s="83" t="s">
        <v>64</v>
      </c>
      <c r="E145" s="82" t="n">
        <v>17</v>
      </c>
      <c r="F145" s="82" t="n">
        <v>6</v>
      </c>
      <c r="G145" s="82"/>
      <c r="H145" s="82"/>
      <c r="I145" s="82"/>
      <c r="J145" s="82"/>
      <c r="K145" s="82"/>
      <c r="L145" s="82"/>
      <c r="M145" s="82"/>
      <c r="N145" s="33" t="n">
        <f aca="false">E145*F145+H145+J145+K145+L145+M145</f>
        <v>102</v>
      </c>
      <c r="O145" s="84"/>
      <c r="P145" s="82" t="n">
        <v>22</v>
      </c>
      <c r="Q145" s="82" t="n">
        <v>6</v>
      </c>
      <c r="R145" s="82"/>
      <c r="S145" s="82"/>
      <c r="T145" s="82"/>
      <c r="U145" s="82"/>
      <c r="V145" s="82"/>
      <c r="W145" s="82" t="n">
        <v>6</v>
      </c>
      <c r="X145" s="82" t="n">
        <v>8</v>
      </c>
      <c r="Y145" s="82"/>
      <c r="Z145" s="36" t="n">
        <f aca="false">P145*Q145+S145+U145+V145+W145+X145+Y145</f>
        <v>146</v>
      </c>
      <c r="AA145" s="36" t="n">
        <f aca="false">N145+Z145</f>
        <v>248</v>
      </c>
      <c r="AB145" s="54" t="s">
        <v>221</v>
      </c>
      <c r="AC145" s="85"/>
      <c r="AD145" s="85"/>
      <c r="AE145" s="85" t="n">
        <f aca="false">P145*Q145</f>
        <v>132</v>
      </c>
      <c r="AF145" s="38" t="n">
        <f aca="false">E145*F145+P145*Q145</f>
        <v>234</v>
      </c>
      <c r="AG145" s="39" t="str">
        <f aca="false">AB145</f>
        <v>Шонхорова Н.В.</v>
      </c>
      <c r="AH145" s="39" t="str">
        <f aca="false">C145</f>
        <v>1-ИСП9-37 ВБ (веб)</v>
      </c>
      <c r="AI145" s="40" t="str">
        <f aca="false">B145</f>
        <v>27</v>
      </c>
      <c r="AJ145" s="39" t="str">
        <f aca="false">CONCATENATE(A145," ",D145)</f>
        <v>OДУ.01 Математика</v>
      </c>
      <c r="AK145" s="39" t="n">
        <f aca="false">E145*F145+P145*Q145+H145+J145+S145+U145</f>
        <v>234</v>
      </c>
      <c r="AL145" s="39" t="n">
        <f aca="false">L145+W145</f>
        <v>6</v>
      </c>
      <c r="AM145" s="39" t="n">
        <f aca="false">M145+X145</f>
        <v>8</v>
      </c>
      <c r="AN145" s="39" t="n">
        <f aca="false">Y145</f>
        <v>0</v>
      </c>
      <c r="AO145" s="39" t="n">
        <f aca="false">SUM(AK145:AN145)</f>
        <v>248</v>
      </c>
      <c r="AP145" s="41" t="n">
        <f aca="false">K145+V145</f>
        <v>0</v>
      </c>
    </row>
    <row r="146" s="42" customFormat="true" ht="16.5" hidden="true" customHeight="true" outlineLevel="0" collapsed="false">
      <c r="A146" s="92" t="s">
        <v>189</v>
      </c>
      <c r="B146" s="81" t="s">
        <v>213</v>
      </c>
      <c r="C146" s="82" t="s">
        <v>214</v>
      </c>
      <c r="D146" s="93" t="s">
        <v>190</v>
      </c>
      <c r="E146" s="82" t="n">
        <v>17</v>
      </c>
      <c r="F146" s="82" t="n">
        <v>4</v>
      </c>
      <c r="G146" s="82"/>
      <c r="H146" s="82"/>
      <c r="I146" s="82"/>
      <c r="J146" s="82"/>
      <c r="K146" s="82"/>
      <c r="L146" s="82"/>
      <c r="M146" s="82"/>
      <c r="N146" s="33" t="n">
        <f aca="false">E146*F146+H146+J146+K146+L146+M146</f>
        <v>68</v>
      </c>
      <c r="O146" s="84"/>
      <c r="P146" s="82" t="n">
        <v>22</v>
      </c>
      <c r="Q146" s="82" t="n">
        <v>4</v>
      </c>
      <c r="R146" s="82" t="n">
        <v>88</v>
      </c>
      <c r="S146" s="82" t="n">
        <v>-88</v>
      </c>
      <c r="T146" s="82"/>
      <c r="U146" s="82"/>
      <c r="V146" s="82"/>
      <c r="W146" s="82" t="n">
        <v>6</v>
      </c>
      <c r="X146" s="82" t="n">
        <v>8</v>
      </c>
      <c r="Y146" s="82"/>
      <c r="Z146" s="36" t="n">
        <f aca="false">P146*Q146+S146+U146+V146+W146+X146+Y146</f>
        <v>14</v>
      </c>
      <c r="AA146" s="36" t="n">
        <f aca="false">N146+Z146</f>
        <v>82</v>
      </c>
      <c r="AB146" s="54" t="s">
        <v>191</v>
      </c>
      <c r="AC146" s="85"/>
      <c r="AD146" s="85"/>
      <c r="AE146" s="85" t="n">
        <f aca="false">P146*Q146</f>
        <v>88</v>
      </c>
      <c r="AF146" s="38" t="n">
        <f aca="false">E146*F146+P146*Q146</f>
        <v>156</v>
      </c>
      <c r="AG146" s="39" t="str">
        <f aca="false">AB146</f>
        <v>Цыганкова С.С.</v>
      </c>
      <c r="AH146" s="39" t="str">
        <f aca="false">C146</f>
        <v>1-ИСП9-37 ВБ (веб)</v>
      </c>
      <c r="AI146" s="40" t="str">
        <f aca="false">B146</f>
        <v>27</v>
      </c>
      <c r="AJ146" s="39" t="str">
        <f aca="false">CONCATENATE(A146," ",D146)</f>
        <v>ОДУ.02 Информатика и ИКТ</v>
      </c>
      <c r="AK146" s="39" t="n">
        <f aca="false">E146*F146+P146*Q146+H146+J146+S146+U146</f>
        <v>68</v>
      </c>
      <c r="AL146" s="39" t="n">
        <f aca="false">L146+W146</f>
        <v>6</v>
      </c>
      <c r="AM146" s="39" t="n">
        <f aca="false">M146+X146</f>
        <v>8</v>
      </c>
      <c r="AN146" s="39" t="n">
        <f aca="false">Y146</f>
        <v>0</v>
      </c>
      <c r="AO146" s="39" t="n">
        <f aca="false">SUM(AK146:AN146)</f>
        <v>82</v>
      </c>
      <c r="AP146" s="41" t="n">
        <f aca="false">K146+V146</f>
        <v>0</v>
      </c>
    </row>
    <row r="147" s="42" customFormat="true" ht="16.5" hidden="true" customHeight="true" outlineLevel="0" collapsed="false">
      <c r="A147" s="92" t="s">
        <v>189</v>
      </c>
      <c r="B147" s="81" t="s">
        <v>216</v>
      </c>
      <c r="C147" s="89" t="s">
        <v>217</v>
      </c>
      <c r="D147" s="93" t="s">
        <v>190</v>
      </c>
      <c r="E147" s="82" t="n">
        <v>17</v>
      </c>
      <c r="F147" s="82"/>
      <c r="G147" s="82"/>
      <c r="H147" s="82"/>
      <c r="I147" s="82"/>
      <c r="J147" s="82"/>
      <c r="K147" s="82"/>
      <c r="L147" s="82"/>
      <c r="M147" s="82"/>
      <c r="N147" s="33" t="n">
        <f aca="false">E147*F147+H147+J147+K147+L147+M147</f>
        <v>0</v>
      </c>
      <c r="O147" s="84"/>
      <c r="P147" s="82" t="n">
        <v>22</v>
      </c>
      <c r="Q147" s="82"/>
      <c r="R147" s="82"/>
      <c r="S147" s="82" t="n">
        <v>88</v>
      </c>
      <c r="T147" s="82"/>
      <c r="U147" s="82"/>
      <c r="V147" s="82"/>
      <c r="W147" s="82"/>
      <c r="X147" s="82"/>
      <c r="Y147" s="82"/>
      <c r="Z147" s="36" t="n">
        <f aca="false">P147*Q147+S147+U147+V147+W147+X147+Y147</f>
        <v>88</v>
      </c>
      <c r="AA147" s="36" t="n">
        <f aca="false">N147+Z147</f>
        <v>88</v>
      </c>
      <c r="AB147" s="54" t="s">
        <v>191</v>
      </c>
      <c r="AC147" s="85"/>
      <c r="AD147" s="85"/>
      <c r="AE147" s="85" t="n">
        <f aca="false">P147*Q147</f>
        <v>0</v>
      </c>
      <c r="AF147" s="38" t="n">
        <f aca="false">E147*F147+P147*Q147</f>
        <v>0</v>
      </c>
      <c r="AG147" s="39" t="str">
        <f aca="false">AB147</f>
        <v>Цыганкова С.С.</v>
      </c>
      <c r="AH147" s="39" t="str">
        <f aca="false">C147</f>
        <v>1-ИСП9-37а ВБ (веб)</v>
      </c>
      <c r="AI147" s="40" t="str">
        <f aca="false">B147</f>
        <v>14</v>
      </c>
      <c r="AJ147" s="39" t="str">
        <f aca="false">CONCATENATE(A147," ",D147)</f>
        <v>ОДУ.02 Информатика и ИКТ</v>
      </c>
      <c r="AK147" s="39" t="n">
        <f aca="false">E147*F147+P147*Q147+H147+J147+S147+U147</f>
        <v>88</v>
      </c>
      <c r="AL147" s="39" t="n">
        <f aca="false">L147+W147</f>
        <v>0</v>
      </c>
      <c r="AM147" s="39" t="n">
        <f aca="false">M147+X147</f>
        <v>0</v>
      </c>
      <c r="AN147" s="39" t="n">
        <f aca="false">Y147</f>
        <v>0</v>
      </c>
      <c r="AO147" s="39" t="n">
        <f aca="false">SUM(AK147:AN147)</f>
        <v>88</v>
      </c>
      <c r="AP147" s="41" t="n">
        <f aca="false">K147+V147</f>
        <v>0</v>
      </c>
    </row>
    <row r="148" s="42" customFormat="true" ht="16.5" hidden="true" customHeight="true" outlineLevel="0" collapsed="false">
      <c r="A148" s="92" t="s">
        <v>189</v>
      </c>
      <c r="B148" s="81" t="s">
        <v>175</v>
      </c>
      <c r="C148" s="89" t="s">
        <v>219</v>
      </c>
      <c r="D148" s="93" t="s">
        <v>190</v>
      </c>
      <c r="E148" s="82" t="n">
        <v>17</v>
      </c>
      <c r="F148" s="82"/>
      <c r="G148" s="82"/>
      <c r="H148" s="82"/>
      <c r="I148" s="82"/>
      <c r="J148" s="82"/>
      <c r="K148" s="82"/>
      <c r="L148" s="82"/>
      <c r="M148" s="82"/>
      <c r="N148" s="33" t="n">
        <f aca="false">E148*F148+H148+J148+K148+L148+M148</f>
        <v>0</v>
      </c>
      <c r="O148" s="84"/>
      <c r="P148" s="82" t="n">
        <v>22</v>
      </c>
      <c r="Q148" s="82"/>
      <c r="R148" s="82"/>
      <c r="S148" s="82" t="n">
        <v>88</v>
      </c>
      <c r="T148" s="82"/>
      <c r="U148" s="82"/>
      <c r="V148" s="82"/>
      <c r="W148" s="82"/>
      <c r="X148" s="82"/>
      <c r="Y148" s="82"/>
      <c r="Z148" s="36" t="n">
        <f aca="false">P148*Q148+S148+U148+V148+W148+X148+Y148</f>
        <v>88</v>
      </c>
      <c r="AA148" s="36" t="n">
        <f aca="false">N148+Z148</f>
        <v>88</v>
      </c>
      <c r="AB148" s="54" t="s">
        <v>192</v>
      </c>
      <c r="AC148" s="85"/>
      <c r="AD148" s="85"/>
      <c r="AE148" s="85" t="n">
        <f aca="false">P148*Q148</f>
        <v>0</v>
      </c>
      <c r="AF148" s="38" t="n">
        <f aca="false">E148*F148+P148*Q148</f>
        <v>0</v>
      </c>
      <c r="AG148" s="39" t="str">
        <f aca="false">AB148</f>
        <v>вак. 2 п/гр инф.</v>
      </c>
      <c r="AH148" s="39" t="str">
        <f aca="false">C148</f>
        <v>1-ИСП9-37б ВБ (веб)</v>
      </c>
      <c r="AI148" s="40" t="str">
        <f aca="false">B148</f>
        <v>13</v>
      </c>
      <c r="AJ148" s="39" t="str">
        <f aca="false">CONCATENATE(A148," ",D148)</f>
        <v>ОДУ.02 Информатика и ИКТ</v>
      </c>
      <c r="AK148" s="39" t="n">
        <f aca="false">E148*F148+P148*Q148+H148+J148+S148+U148</f>
        <v>88</v>
      </c>
      <c r="AL148" s="39" t="n">
        <f aca="false">L148+W148</f>
        <v>0</v>
      </c>
      <c r="AM148" s="39" t="n">
        <f aca="false">M148+X148</f>
        <v>0</v>
      </c>
      <c r="AN148" s="39" t="n">
        <f aca="false">Y148</f>
        <v>0</v>
      </c>
      <c r="AO148" s="39" t="n">
        <f aca="false">SUM(AK148:AN148)</f>
        <v>88</v>
      </c>
      <c r="AP148" s="41" t="n">
        <f aca="false">K148+V148</f>
        <v>0</v>
      </c>
    </row>
    <row r="149" s="42" customFormat="true" ht="16.5" hidden="true" customHeight="true" outlineLevel="0" collapsed="false">
      <c r="A149" s="92" t="s">
        <v>193</v>
      </c>
      <c r="B149" s="81" t="s">
        <v>213</v>
      </c>
      <c r="C149" s="82" t="s">
        <v>214</v>
      </c>
      <c r="D149" s="93" t="s">
        <v>194</v>
      </c>
      <c r="E149" s="82" t="n">
        <v>17</v>
      </c>
      <c r="F149" s="82" t="n">
        <v>3</v>
      </c>
      <c r="G149" s="82" t="n">
        <v>20</v>
      </c>
      <c r="H149" s="82"/>
      <c r="I149" s="82" t="n">
        <v>20</v>
      </c>
      <c r="J149" s="82"/>
      <c r="K149" s="82"/>
      <c r="L149" s="82"/>
      <c r="M149" s="82"/>
      <c r="N149" s="33" t="n">
        <f aca="false">E149*F149+H149+J149+K149+L149+M149</f>
        <v>51</v>
      </c>
      <c r="O149" s="84"/>
      <c r="P149" s="82" t="n">
        <v>22</v>
      </c>
      <c r="Q149" s="82" t="n">
        <v>3</v>
      </c>
      <c r="R149" s="82"/>
      <c r="S149" s="82"/>
      <c r="T149" s="82"/>
      <c r="U149" s="82"/>
      <c r="V149" s="82"/>
      <c r="W149" s="82" t="n">
        <v>4</v>
      </c>
      <c r="X149" s="82"/>
      <c r="Y149" s="82"/>
      <c r="Z149" s="36" t="n">
        <f aca="false">P149*Q149+S149+U149+V149+W149+X149+Y149</f>
        <v>70</v>
      </c>
      <c r="AA149" s="36" t="n">
        <f aca="false">N149+Z149</f>
        <v>121</v>
      </c>
      <c r="AB149" s="54" t="s">
        <v>181</v>
      </c>
      <c r="AC149" s="85"/>
      <c r="AD149" s="85"/>
      <c r="AE149" s="85" t="n">
        <f aca="false">P149*Q149</f>
        <v>66</v>
      </c>
      <c r="AF149" s="38" t="n">
        <f aca="false">E149*F149+P149*Q149</f>
        <v>117</v>
      </c>
      <c r="AG149" s="39" t="str">
        <f aca="false">AB149</f>
        <v>вак. Физика+Астр</v>
      </c>
      <c r="AH149" s="39" t="str">
        <f aca="false">C149</f>
        <v>1-ИСП9-37 ВБ (веб)</v>
      </c>
      <c r="AI149" s="40" t="str">
        <f aca="false">B149</f>
        <v>27</v>
      </c>
      <c r="AJ149" s="39" t="str">
        <f aca="false">CONCATENATE(A149," ",D149)</f>
        <v>OДУ.03 Физика</v>
      </c>
      <c r="AK149" s="39" t="n">
        <f aca="false">E149*F149+P149*Q149+H149+J149+S149+U149</f>
        <v>117</v>
      </c>
      <c r="AL149" s="39" t="n">
        <f aca="false">L149+W149</f>
        <v>4</v>
      </c>
      <c r="AM149" s="39" t="n">
        <f aca="false">M149+X149</f>
        <v>0</v>
      </c>
      <c r="AN149" s="39" t="n">
        <f aca="false">Y149</f>
        <v>0</v>
      </c>
      <c r="AO149" s="39" t="n">
        <f aca="false">SUM(AK149:AN149)</f>
        <v>121</v>
      </c>
      <c r="AP149" s="41" t="n">
        <f aca="false">K149+V149</f>
        <v>0</v>
      </c>
    </row>
    <row r="150" s="42" customFormat="true" ht="16.5" hidden="true" customHeight="true" outlineLevel="0" collapsed="false">
      <c r="A150" s="92" t="s">
        <v>195</v>
      </c>
      <c r="B150" s="81" t="s">
        <v>213</v>
      </c>
      <c r="C150" s="82" t="s">
        <v>214</v>
      </c>
      <c r="D150" s="94" t="s">
        <v>196</v>
      </c>
      <c r="E150" s="82" t="n">
        <v>17</v>
      </c>
      <c r="F150" s="82" t="n">
        <v>2</v>
      </c>
      <c r="G150" s="82"/>
      <c r="H150" s="82"/>
      <c r="I150" s="82"/>
      <c r="J150" s="82"/>
      <c r="K150" s="82"/>
      <c r="L150" s="82"/>
      <c r="M150" s="82"/>
      <c r="N150" s="33" t="n">
        <f aca="false">E150*F150+H150+J150+K150+L150+M150</f>
        <v>34</v>
      </c>
      <c r="O150" s="84"/>
      <c r="P150" s="82" t="n">
        <v>22</v>
      </c>
      <c r="Q150" s="82" t="n">
        <v>2</v>
      </c>
      <c r="R150" s="82"/>
      <c r="S150" s="82"/>
      <c r="T150" s="82"/>
      <c r="U150" s="82"/>
      <c r="V150" s="82"/>
      <c r="W150" s="82" t="n">
        <v>2</v>
      </c>
      <c r="X150" s="82"/>
      <c r="Y150" s="82"/>
      <c r="Z150" s="36" t="n">
        <f aca="false">P150*Q150+S150+U150+V150+W150+X150+Y150</f>
        <v>46</v>
      </c>
      <c r="AA150" s="36" t="n">
        <f aca="false">N150+Z150</f>
        <v>80</v>
      </c>
      <c r="AB150" s="36" t="s">
        <v>222</v>
      </c>
      <c r="AC150" s="85"/>
      <c r="AD150" s="85"/>
      <c r="AE150" s="85" t="n">
        <f aca="false">P150*Q150</f>
        <v>44</v>
      </c>
      <c r="AF150" s="38" t="n">
        <f aca="false">E150*F150+P150*Q150</f>
        <v>78</v>
      </c>
      <c r="AG150" s="39" t="str">
        <f aca="false">AB150</f>
        <v>Золотарева М.В.</v>
      </c>
      <c r="AH150" s="39" t="str">
        <f aca="false">C150</f>
        <v>1-ИСП9-37 ВБ (веб)</v>
      </c>
      <c r="AI150" s="40" t="str">
        <f aca="false">B150</f>
        <v>27</v>
      </c>
      <c r="AJ150" s="39" t="str">
        <f aca="false">CONCATENATE(A150," ",D150)</f>
        <v>ЭК.01. Информационная культура и сетевой этикет</v>
      </c>
      <c r="AK150" s="39" t="n">
        <f aca="false">E150*F150+P150*Q150+H150+J150+S150+U150</f>
        <v>78</v>
      </c>
      <c r="AL150" s="39" t="n">
        <f aca="false">L150+W150</f>
        <v>2</v>
      </c>
      <c r="AM150" s="39" t="n">
        <f aca="false">M150+X150</f>
        <v>0</v>
      </c>
      <c r="AN150" s="39" t="n">
        <f aca="false">Y150</f>
        <v>0</v>
      </c>
      <c r="AO150" s="39" t="n">
        <f aca="false">SUM(AK150:AN150)</f>
        <v>80</v>
      </c>
      <c r="AP150" s="41" t="n">
        <f aca="false">K150+V150</f>
        <v>0</v>
      </c>
    </row>
    <row r="151" s="42" customFormat="true" ht="16.5" hidden="true" customHeight="true" outlineLevel="0" collapsed="false">
      <c r="A151" s="92" t="s">
        <v>197</v>
      </c>
      <c r="B151" s="81" t="s">
        <v>213</v>
      </c>
      <c r="C151" s="82" t="s">
        <v>214</v>
      </c>
      <c r="D151" s="82" t="s">
        <v>198</v>
      </c>
      <c r="E151" s="82" t="n">
        <v>17</v>
      </c>
      <c r="F151" s="82" t="n">
        <v>2</v>
      </c>
      <c r="G151" s="82"/>
      <c r="H151" s="82"/>
      <c r="I151" s="82"/>
      <c r="J151" s="82"/>
      <c r="K151" s="82"/>
      <c r="L151" s="82"/>
      <c r="M151" s="82"/>
      <c r="N151" s="33" t="n">
        <f aca="false">E151*F151+H151+J151+K151+L151+M151</f>
        <v>34</v>
      </c>
      <c r="O151" s="84"/>
      <c r="P151" s="82" t="n">
        <v>22</v>
      </c>
      <c r="Q151" s="82" t="n">
        <v>2</v>
      </c>
      <c r="R151" s="82"/>
      <c r="S151" s="82"/>
      <c r="T151" s="82"/>
      <c r="U151" s="82"/>
      <c r="V151" s="82"/>
      <c r="W151" s="82" t="n">
        <v>2</v>
      </c>
      <c r="X151" s="82"/>
      <c r="Y151" s="82"/>
      <c r="Z151" s="36" t="n">
        <f aca="false">P151*Q151+S151+U151+V151+W151+X151+Y151</f>
        <v>46</v>
      </c>
      <c r="AA151" s="36" t="n">
        <f aca="false">N151+Z151</f>
        <v>80</v>
      </c>
      <c r="AB151" s="54" t="s">
        <v>223</v>
      </c>
      <c r="AC151" s="85"/>
      <c r="AD151" s="85"/>
      <c r="AE151" s="85" t="n">
        <f aca="false">P151*Q151</f>
        <v>44</v>
      </c>
      <c r="AF151" s="38" t="n">
        <f aca="false">E151*F151+P151*Q151</f>
        <v>78</v>
      </c>
      <c r="AG151" s="39" t="str">
        <f aca="false">AB151</f>
        <v>Кулакова О.А.</v>
      </c>
      <c r="AH151" s="39" t="str">
        <f aca="false">C151</f>
        <v>1-ИСП9-37 ВБ (веб)</v>
      </c>
      <c r="AI151" s="40" t="str">
        <f aca="false">B151</f>
        <v>27</v>
      </c>
      <c r="AJ151" s="39" t="str">
        <f aca="false">CONCATENATE(A151," ",D151)</f>
        <v>ЭК.02 Экологические основы природопользования в профессиональной деятельности</v>
      </c>
      <c r="AK151" s="39" t="n">
        <f aca="false">E151*F151+P151*Q151+H151+J151+S151+U151</f>
        <v>78</v>
      </c>
      <c r="AL151" s="39" t="n">
        <f aca="false">L151+W151</f>
        <v>2</v>
      </c>
      <c r="AM151" s="39" t="n">
        <f aca="false">M151+X151</f>
        <v>0</v>
      </c>
      <c r="AN151" s="39" t="n">
        <f aca="false">Y151</f>
        <v>0</v>
      </c>
      <c r="AO151" s="39" t="n">
        <f aca="false">SUM(AK151:AN151)</f>
        <v>80</v>
      </c>
      <c r="AP151" s="41" t="n">
        <f aca="false">K151+V151</f>
        <v>0</v>
      </c>
    </row>
    <row r="152" s="42" customFormat="true" ht="16.5" hidden="true" customHeight="true" outlineLevel="0" collapsed="false">
      <c r="A152" s="92" t="s">
        <v>199</v>
      </c>
      <c r="B152" s="81" t="s">
        <v>213</v>
      </c>
      <c r="C152" s="82" t="s">
        <v>214</v>
      </c>
      <c r="D152" s="82" t="s">
        <v>200</v>
      </c>
      <c r="E152" s="82" t="n">
        <v>17</v>
      </c>
      <c r="F152" s="82" t="n">
        <v>2</v>
      </c>
      <c r="G152" s="82"/>
      <c r="H152" s="82"/>
      <c r="I152" s="82"/>
      <c r="J152" s="82"/>
      <c r="K152" s="82"/>
      <c r="L152" s="82"/>
      <c r="M152" s="82"/>
      <c r="N152" s="33" t="n">
        <f aca="false">E152*F152+H152+J152+K152+L152+M152</f>
        <v>34</v>
      </c>
      <c r="O152" s="84"/>
      <c r="P152" s="82" t="n">
        <v>22</v>
      </c>
      <c r="Q152" s="82" t="n">
        <v>2</v>
      </c>
      <c r="R152" s="82"/>
      <c r="S152" s="82"/>
      <c r="T152" s="82"/>
      <c r="U152" s="82"/>
      <c r="V152" s="82"/>
      <c r="W152" s="82" t="n">
        <v>2</v>
      </c>
      <c r="X152" s="82"/>
      <c r="Y152" s="82"/>
      <c r="Z152" s="36" t="n">
        <f aca="false">P152*Q152+S152+U152+V152+W152+X152+Y152</f>
        <v>46</v>
      </c>
      <c r="AA152" s="36" t="n">
        <f aca="false">N152+Z152</f>
        <v>80</v>
      </c>
      <c r="AB152" s="54" t="s">
        <v>224</v>
      </c>
      <c r="AC152" s="85"/>
      <c r="AD152" s="85"/>
      <c r="AE152" s="85" t="n">
        <f aca="false">P152*Q152</f>
        <v>44</v>
      </c>
      <c r="AF152" s="38" t="n">
        <f aca="false">E152*F152+P152*Q152</f>
        <v>78</v>
      </c>
      <c r="AG152" s="39" t="str">
        <f aca="false">AB152</f>
        <v>Кравченко Н.В.</v>
      </c>
      <c r="AH152" s="39" t="str">
        <f aca="false">C152</f>
        <v>1-ИСП9-37 ВБ (веб)</v>
      </c>
      <c r="AI152" s="40" t="str">
        <f aca="false">B152</f>
        <v>27</v>
      </c>
      <c r="AJ152" s="39" t="str">
        <f aca="false">CONCATENATE(A152," ",D152)</f>
        <v>ЭК.03 Основы финансовой грамотности</v>
      </c>
      <c r="AK152" s="39" t="n">
        <f aca="false">E152*F152+P152*Q152+H152+J152+S152+U152</f>
        <v>78</v>
      </c>
      <c r="AL152" s="39" t="n">
        <f aca="false">L152+W152</f>
        <v>2</v>
      </c>
      <c r="AM152" s="39" t="n">
        <f aca="false">M152+X152</f>
        <v>0</v>
      </c>
      <c r="AN152" s="39" t="n">
        <f aca="false">Y152</f>
        <v>0</v>
      </c>
      <c r="AO152" s="39" t="n">
        <f aca="false">SUM(AK152:AN152)</f>
        <v>80</v>
      </c>
      <c r="AP152" s="41" t="n">
        <f aca="false">K152+V152</f>
        <v>0</v>
      </c>
    </row>
    <row r="153" s="42" customFormat="true" ht="16.5" hidden="true" customHeight="true" outlineLevel="0" collapsed="false">
      <c r="A153" s="92" t="s">
        <v>202</v>
      </c>
      <c r="B153" s="81" t="s">
        <v>213</v>
      </c>
      <c r="C153" s="82" t="s">
        <v>214</v>
      </c>
      <c r="D153" s="82" t="s">
        <v>203</v>
      </c>
      <c r="E153" s="82" t="n">
        <v>17</v>
      </c>
      <c r="F153" s="82" t="n">
        <v>1</v>
      </c>
      <c r="G153" s="82" t="n">
        <v>20</v>
      </c>
      <c r="H153" s="82"/>
      <c r="I153" s="82"/>
      <c r="J153" s="82"/>
      <c r="K153" s="82"/>
      <c r="L153" s="82"/>
      <c r="M153" s="82"/>
      <c r="N153" s="33" t="n">
        <f aca="false">E153*F153+H153+J153+K153+L153+M153</f>
        <v>17</v>
      </c>
      <c r="O153" s="84"/>
      <c r="P153" s="82" t="n">
        <v>22</v>
      </c>
      <c r="Q153" s="82" t="n">
        <v>1</v>
      </c>
      <c r="R153" s="82"/>
      <c r="S153" s="82"/>
      <c r="T153" s="82"/>
      <c r="U153" s="82"/>
      <c r="V153" s="82"/>
      <c r="W153" s="82" t="n">
        <v>2</v>
      </c>
      <c r="X153" s="82"/>
      <c r="Y153" s="82"/>
      <c r="Z153" s="36" t="n">
        <f aca="false">P153*Q153+S153+U153+V153+W153+X153+Y153</f>
        <v>24</v>
      </c>
      <c r="AA153" s="36" t="n">
        <f aca="false">N153+Z153</f>
        <v>41</v>
      </c>
      <c r="AB153" s="47" t="s">
        <v>225</v>
      </c>
      <c r="AC153" s="85"/>
      <c r="AD153" s="85"/>
      <c r="AE153" s="85" t="n">
        <f aca="false">P153*Q153</f>
        <v>22</v>
      </c>
      <c r="AF153" s="38" t="n">
        <f aca="false">E153*F153+P153*Q153</f>
        <v>39</v>
      </c>
      <c r="AG153" s="39" t="str">
        <f aca="false">AB153</f>
        <v>Щур Д.С.</v>
      </c>
      <c r="AH153" s="39" t="str">
        <f aca="false">C153</f>
        <v>1-ИСП9-37 ВБ (веб)</v>
      </c>
      <c r="AI153" s="40" t="str">
        <f aca="false">B153</f>
        <v>27</v>
      </c>
      <c r="AJ153" s="39" t="str">
        <f aca="false">CONCATENATE(A153," ",D153)</f>
        <v>ЭК.04 Введение в специальность</v>
      </c>
      <c r="AK153" s="39" t="n">
        <f aca="false">E153*F153+P153*Q153+H153+J153+S153+U153</f>
        <v>39</v>
      </c>
      <c r="AL153" s="39" t="n">
        <f aca="false">L153+W153</f>
        <v>2</v>
      </c>
      <c r="AM153" s="39" t="n">
        <f aca="false">M153+X153</f>
        <v>0</v>
      </c>
      <c r="AN153" s="39" t="n">
        <f aca="false">Y153</f>
        <v>0</v>
      </c>
      <c r="AO153" s="39" t="n">
        <f aca="false">SUM(AK153:AN153)</f>
        <v>41</v>
      </c>
      <c r="AP153" s="41" t="n">
        <f aca="false">K153+V153</f>
        <v>0</v>
      </c>
    </row>
    <row r="154" s="42" customFormat="true" ht="16.5" hidden="true" customHeight="true" outlineLevel="0" collapsed="false">
      <c r="A154" s="92" t="s">
        <v>204</v>
      </c>
      <c r="B154" s="81" t="s">
        <v>213</v>
      </c>
      <c r="C154" s="82" t="s">
        <v>214</v>
      </c>
      <c r="D154" s="94" t="s">
        <v>205</v>
      </c>
      <c r="E154" s="82" t="n">
        <v>17</v>
      </c>
      <c r="F154" s="82" t="n">
        <v>1</v>
      </c>
      <c r="G154" s="82"/>
      <c r="H154" s="82"/>
      <c r="I154" s="82"/>
      <c r="J154" s="82"/>
      <c r="K154" s="82"/>
      <c r="L154" s="82"/>
      <c r="M154" s="82"/>
      <c r="N154" s="33" t="n">
        <f aca="false">E154*F154+H154+J154+K154+L154+M154</f>
        <v>17</v>
      </c>
      <c r="O154" s="84"/>
      <c r="P154" s="82" t="n">
        <v>22</v>
      </c>
      <c r="Q154" s="82" t="n">
        <v>1</v>
      </c>
      <c r="R154" s="82" t="n">
        <v>10</v>
      </c>
      <c r="S154" s="82"/>
      <c r="T154" s="82"/>
      <c r="U154" s="82"/>
      <c r="V154" s="82"/>
      <c r="W154" s="82"/>
      <c r="X154" s="82"/>
      <c r="Y154" s="82"/>
      <c r="Z154" s="36" t="n">
        <f aca="false">P154*Q154+S154+U154+V154+W154+X154+Y154</f>
        <v>22</v>
      </c>
      <c r="AA154" s="36" t="n">
        <f aca="false">N154+Z154</f>
        <v>39</v>
      </c>
      <c r="AB154" s="47" t="s">
        <v>225</v>
      </c>
      <c r="AC154" s="85"/>
      <c r="AD154" s="85"/>
      <c r="AE154" s="85" t="n">
        <f aca="false">P154*Q154</f>
        <v>22</v>
      </c>
      <c r="AF154" s="38" t="n">
        <f aca="false">E154*F154+P154*Q154</f>
        <v>39</v>
      </c>
      <c r="AG154" s="39" t="str">
        <f aca="false">AB154</f>
        <v>Щур Д.С.</v>
      </c>
      <c r="AH154" s="39" t="str">
        <f aca="false">C154</f>
        <v>1-ИСП9-37 ВБ (веб)</v>
      </c>
      <c r="AI154" s="40" t="str">
        <f aca="false">B154</f>
        <v>27</v>
      </c>
      <c r="AJ154" s="39" t="str">
        <f aca="false">CONCATENATE(A154," ",D154)</f>
        <v>ЭК.05 Индивидуальный проект (Реализуется в рамках времени, отведенного на освоение Информатики , физики)</v>
      </c>
      <c r="AK154" s="39" t="n">
        <f aca="false">E154*F154+P154*Q154+H154+J154+S154+U154</f>
        <v>39</v>
      </c>
      <c r="AL154" s="39" t="n">
        <f aca="false">L154+W154</f>
        <v>0</v>
      </c>
      <c r="AM154" s="39" t="n">
        <f aca="false">M154+X154</f>
        <v>0</v>
      </c>
      <c r="AN154" s="39" t="n">
        <f aca="false">Y154</f>
        <v>0</v>
      </c>
      <c r="AO154" s="39" t="n">
        <f aca="false">SUM(AK154:AN154)</f>
        <v>39</v>
      </c>
      <c r="AP154" s="41" t="n">
        <f aca="false">K154+V154</f>
        <v>0</v>
      </c>
    </row>
    <row r="155" s="42" customFormat="true" ht="16.5" hidden="true" customHeight="true" outlineLevel="0" collapsed="false">
      <c r="A155" s="70" t="s">
        <v>113</v>
      </c>
      <c r="B155" s="81" t="s">
        <v>213</v>
      </c>
      <c r="C155" s="82" t="s">
        <v>214</v>
      </c>
      <c r="D155" s="94" t="s">
        <v>114</v>
      </c>
      <c r="E155" s="82" t="n">
        <v>17</v>
      </c>
      <c r="F155" s="82"/>
      <c r="G155" s="82"/>
      <c r="H155" s="82" t="n">
        <v>8</v>
      </c>
      <c r="I155" s="82"/>
      <c r="J155" s="82"/>
      <c r="K155" s="82"/>
      <c r="L155" s="82"/>
      <c r="M155" s="82"/>
      <c r="N155" s="33" t="n">
        <f aca="false">E155*F155+H155+J155+K155+L155+M155</f>
        <v>8</v>
      </c>
      <c r="O155" s="84"/>
      <c r="P155" s="82" t="n">
        <v>22</v>
      </c>
      <c r="Q155" s="82"/>
      <c r="R155" s="82"/>
      <c r="S155" s="82"/>
      <c r="T155" s="82"/>
      <c r="U155" s="82"/>
      <c r="V155" s="82"/>
      <c r="W155" s="82"/>
      <c r="X155" s="82"/>
      <c r="Y155" s="82"/>
      <c r="Z155" s="36" t="n">
        <f aca="false">P155*Q155+S155+U155+V155+W155+X155+Y155</f>
        <v>0</v>
      </c>
      <c r="AA155" s="36" t="n">
        <f aca="false">N155+Z155</f>
        <v>8</v>
      </c>
      <c r="AB155" s="47" t="s">
        <v>226</v>
      </c>
      <c r="AC155" s="85" t="s">
        <v>227</v>
      </c>
      <c r="AD155" s="85"/>
      <c r="AE155" s="85" t="n">
        <f aca="false">P155*Q155</f>
        <v>0</v>
      </c>
      <c r="AF155" s="38" t="n">
        <f aca="false">E155*F155+P155*Q155</f>
        <v>0</v>
      </c>
      <c r="AG155" s="39" t="str">
        <f aca="false">AB155</f>
        <v>Орлов А.Д.</v>
      </c>
      <c r="AH155" s="39" t="str">
        <f aca="false">C155</f>
        <v>1-ИСП9-37 ВБ (веб)</v>
      </c>
      <c r="AI155" s="40" t="str">
        <f aca="false">B155</f>
        <v>27</v>
      </c>
      <c r="AJ155" s="39" t="str">
        <f aca="false">CONCATENATE(A155," ",D155)</f>
        <v>ВнеУр Разговоры о важном</v>
      </c>
      <c r="AK155" s="39" t="n">
        <f aca="false">E155*F155+P155*Q155+H155+J155+S155+U155</f>
        <v>8</v>
      </c>
      <c r="AL155" s="39" t="n">
        <f aca="false">L155+W155</f>
        <v>0</v>
      </c>
      <c r="AM155" s="39" t="n">
        <f aca="false">M155+X155</f>
        <v>0</v>
      </c>
      <c r="AN155" s="39" t="n">
        <f aca="false">Y155</f>
        <v>0</v>
      </c>
      <c r="AO155" s="39" t="n">
        <f aca="false">SUM(AK155:AN155)</f>
        <v>8</v>
      </c>
      <c r="AP155" s="41" t="n">
        <f aca="false">K155+V155</f>
        <v>0</v>
      </c>
    </row>
    <row r="156" s="42" customFormat="true" ht="16.5" hidden="true" customHeight="true" outlineLevel="0" collapsed="false">
      <c r="A156" s="70" t="s">
        <v>113</v>
      </c>
      <c r="B156" s="81" t="s">
        <v>213</v>
      </c>
      <c r="C156" s="82" t="s">
        <v>214</v>
      </c>
      <c r="D156" s="94" t="s">
        <v>114</v>
      </c>
      <c r="E156" s="82" t="n">
        <v>17</v>
      </c>
      <c r="F156" s="82"/>
      <c r="G156" s="82"/>
      <c r="H156" s="82" t="n">
        <v>9</v>
      </c>
      <c r="I156" s="82"/>
      <c r="J156" s="82"/>
      <c r="K156" s="82"/>
      <c r="L156" s="82"/>
      <c r="M156" s="82"/>
      <c r="N156" s="33" t="n">
        <f aca="false">E156*F156+H156+J156+K156+L156+M156</f>
        <v>9</v>
      </c>
      <c r="O156" s="84"/>
      <c r="P156" s="82" t="n">
        <v>22</v>
      </c>
      <c r="Q156" s="82"/>
      <c r="R156" s="82"/>
      <c r="S156" s="82" t="n">
        <v>18</v>
      </c>
      <c r="T156" s="82"/>
      <c r="U156" s="82"/>
      <c r="V156" s="82"/>
      <c r="W156" s="82"/>
      <c r="X156" s="82"/>
      <c r="Y156" s="82"/>
      <c r="Z156" s="36" t="n">
        <f aca="false">P156*Q156+S156+U156+V156+W156+X156+Y156</f>
        <v>18</v>
      </c>
      <c r="AA156" s="36" t="n">
        <f aca="false">N156+Z156</f>
        <v>27</v>
      </c>
      <c r="AB156" s="74" t="s">
        <v>115</v>
      </c>
      <c r="AC156" s="85" t="s">
        <v>227</v>
      </c>
      <c r="AD156" s="85"/>
      <c r="AE156" s="85" t="n">
        <f aca="false">P156*Q156</f>
        <v>0</v>
      </c>
      <c r="AF156" s="38" t="n">
        <f aca="false">E156*F156+P156*Q156</f>
        <v>0</v>
      </c>
      <c r="AG156" s="39" t="str">
        <f aca="false">AB156</f>
        <v>вак. РоВ</v>
      </c>
      <c r="AH156" s="39" t="str">
        <f aca="false">C156</f>
        <v>1-ИСП9-37 ВБ (веб)</v>
      </c>
      <c r="AI156" s="40" t="str">
        <f aca="false">B156</f>
        <v>27</v>
      </c>
      <c r="AJ156" s="39" t="str">
        <f aca="false">CONCATENATE(A156," ",D156)</f>
        <v>ВнеУр Разговоры о важном</v>
      </c>
      <c r="AK156" s="39" t="n">
        <f aca="false">E156*F156+P156*Q156+H156+J156+S156+U156</f>
        <v>27</v>
      </c>
      <c r="AL156" s="39" t="n">
        <f aca="false">L156+W156</f>
        <v>0</v>
      </c>
      <c r="AM156" s="39" t="n">
        <f aca="false">M156+X156</f>
        <v>0</v>
      </c>
      <c r="AN156" s="39" t="n">
        <f aca="false">Y156</f>
        <v>0</v>
      </c>
      <c r="AO156" s="39" t="n">
        <f aca="false">SUM(AK156:AN156)</f>
        <v>27</v>
      </c>
      <c r="AP156" s="41" t="n">
        <f aca="false">K156+V156</f>
        <v>0</v>
      </c>
    </row>
    <row r="157" s="42" customFormat="true" ht="16.5" hidden="true" customHeight="true" outlineLevel="0" collapsed="false">
      <c r="A157" s="80" t="s">
        <v>166</v>
      </c>
      <c r="B157" s="81" t="s">
        <v>206</v>
      </c>
      <c r="C157" s="82" t="s">
        <v>228</v>
      </c>
      <c r="D157" s="83" t="s">
        <v>169</v>
      </c>
      <c r="E157" s="82" t="n">
        <v>17</v>
      </c>
      <c r="F157" s="82" t="n">
        <v>1</v>
      </c>
      <c r="G157" s="82"/>
      <c r="H157" s="82"/>
      <c r="I157" s="82"/>
      <c r="J157" s="82"/>
      <c r="K157" s="82"/>
      <c r="L157" s="82"/>
      <c r="M157" s="82"/>
      <c r="N157" s="33" t="n">
        <f aca="false">E157*F157+H157+J157+K157+L157+M157</f>
        <v>17</v>
      </c>
      <c r="O157" s="84"/>
      <c r="P157" s="82" t="n">
        <v>22</v>
      </c>
      <c r="Q157" s="82" t="n">
        <v>1</v>
      </c>
      <c r="R157" s="82"/>
      <c r="S157" s="82"/>
      <c r="T157" s="82"/>
      <c r="U157" s="82"/>
      <c r="V157" s="82"/>
      <c r="W157" s="82" t="n">
        <v>6</v>
      </c>
      <c r="X157" s="82" t="n">
        <v>8</v>
      </c>
      <c r="Y157" s="82"/>
      <c r="Z157" s="36" t="n">
        <f aca="false">P157*Q157+S157+U157+V157+W157+X157+Y157</f>
        <v>36</v>
      </c>
      <c r="AA157" s="36" t="n">
        <f aca="false">N157+Z157</f>
        <v>53</v>
      </c>
      <c r="AB157" s="54" t="s">
        <v>215</v>
      </c>
      <c r="AC157" s="85"/>
      <c r="AD157" s="85"/>
      <c r="AE157" s="85" t="n">
        <f aca="false">P157*Q157</f>
        <v>22</v>
      </c>
      <c r="AF157" s="38" t="n">
        <f aca="false">E157*F157+P157*Q157</f>
        <v>39</v>
      </c>
      <c r="AG157" s="39" t="str">
        <f aca="false">AB157</f>
        <v>Корнилова А.В.</v>
      </c>
      <c r="AH157" s="39" t="str">
        <f aca="false">C157</f>
        <v>1-ИСП9-38 ВБ (п)</v>
      </c>
      <c r="AI157" s="40" t="str">
        <f aca="false">B157</f>
        <v>26</v>
      </c>
      <c r="AJ157" s="39" t="str">
        <f aca="false">CONCATENATE(A157," ",D157)</f>
        <v>ОДБ.01 Русский язык</v>
      </c>
      <c r="AK157" s="39" t="n">
        <f aca="false">E157*F157+P157*Q157+H157+J157+S157+U157</f>
        <v>39</v>
      </c>
      <c r="AL157" s="39" t="n">
        <f aca="false">L157+W157</f>
        <v>6</v>
      </c>
      <c r="AM157" s="39" t="n">
        <f aca="false">M157+X157</f>
        <v>8</v>
      </c>
      <c r="AN157" s="39" t="n">
        <f aca="false">Y157</f>
        <v>0</v>
      </c>
      <c r="AO157" s="39" t="n">
        <f aca="false">SUM(AK157:AN157)</f>
        <v>53</v>
      </c>
      <c r="AP157" s="41" t="n">
        <f aca="false">K157+V157</f>
        <v>0</v>
      </c>
    </row>
    <row r="158" s="42" customFormat="true" ht="16.5" hidden="true" customHeight="true" outlineLevel="0" collapsed="false">
      <c r="A158" s="80" t="s">
        <v>170</v>
      </c>
      <c r="B158" s="81" t="s">
        <v>206</v>
      </c>
      <c r="C158" s="82" t="s">
        <v>228</v>
      </c>
      <c r="D158" s="83" t="s">
        <v>171</v>
      </c>
      <c r="E158" s="82" t="n">
        <v>17</v>
      </c>
      <c r="F158" s="82" t="n">
        <v>3</v>
      </c>
      <c r="G158" s="82"/>
      <c r="H158" s="82"/>
      <c r="I158" s="82"/>
      <c r="J158" s="82"/>
      <c r="K158" s="82"/>
      <c r="L158" s="82"/>
      <c r="M158" s="82"/>
      <c r="N158" s="33" t="n">
        <f aca="false">E158*F158+H158+J158+K158+L158+M158</f>
        <v>51</v>
      </c>
      <c r="O158" s="84"/>
      <c r="P158" s="82" t="n">
        <v>22</v>
      </c>
      <c r="Q158" s="82" t="n">
        <v>3</v>
      </c>
      <c r="R158" s="82"/>
      <c r="S158" s="82"/>
      <c r="T158" s="82"/>
      <c r="U158" s="82"/>
      <c r="V158" s="82"/>
      <c r="W158" s="82" t="n">
        <v>6</v>
      </c>
      <c r="X158" s="82"/>
      <c r="Y158" s="82"/>
      <c r="Z158" s="36" t="n">
        <f aca="false">P158*Q158+S158+U158+V158+W158+X158+Y158</f>
        <v>72</v>
      </c>
      <c r="AA158" s="36" t="n">
        <f aca="false">N158+Z158</f>
        <v>123</v>
      </c>
      <c r="AB158" s="54" t="s">
        <v>215</v>
      </c>
      <c r="AC158" s="85"/>
      <c r="AD158" s="85"/>
      <c r="AE158" s="85" t="n">
        <f aca="false">P158*Q158</f>
        <v>66</v>
      </c>
      <c r="AF158" s="38" t="n">
        <f aca="false">E158*F158+P158*Q158</f>
        <v>117</v>
      </c>
      <c r="AG158" s="39" t="str">
        <f aca="false">AB158</f>
        <v>Корнилова А.В.</v>
      </c>
      <c r="AH158" s="39" t="str">
        <f aca="false">C158</f>
        <v>1-ИСП9-38 ВБ (п)</v>
      </c>
      <c r="AI158" s="40" t="str">
        <f aca="false">B158</f>
        <v>26</v>
      </c>
      <c r="AJ158" s="39" t="str">
        <f aca="false">CONCATENATE(A158," ",D158)</f>
        <v>ОДБ.02 Литература</v>
      </c>
      <c r="AK158" s="39" t="n">
        <f aca="false">E158*F158+P158*Q158+H158+J158+S158+U158</f>
        <v>117</v>
      </c>
      <c r="AL158" s="39" t="n">
        <f aca="false">L158+W158</f>
        <v>6</v>
      </c>
      <c r="AM158" s="39" t="n">
        <f aca="false">M158+X158</f>
        <v>0</v>
      </c>
      <c r="AN158" s="39" t="n">
        <f aca="false">Y158</f>
        <v>0</v>
      </c>
      <c r="AO158" s="39" t="n">
        <f aca="false">SUM(AK158:AN158)</f>
        <v>123</v>
      </c>
      <c r="AP158" s="41" t="n">
        <f aca="false">K158+V158</f>
        <v>0</v>
      </c>
    </row>
    <row r="159" s="42" customFormat="true" ht="16.5" hidden="true" customHeight="true" outlineLevel="0" collapsed="false">
      <c r="A159" s="80" t="s">
        <v>172</v>
      </c>
      <c r="B159" s="81" t="s">
        <v>206</v>
      </c>
      <c r="C159" s="82" t="s">
        <v>228</v>
      </c>
      <c r="D159" s="83" t="s">
        <v>173</v>
      </c>
      <c r="E159" s="82" t="n">
        <v>17</v>
      </c>
      <c r="F159" s="82" t="n">
        <v>1</v>
      </c>
      <c r="G159" s="82"/>
      <c r="H159" s="82"/>
      <c r="I159" s="82"/>
      <c r="J159" s="82"/>
      <c r="K159" s="82"/>
      <c r="L159" s="82"/>
      <c r="M159" s="82"/>
      <c r="N159" s="33" t="n">
        <f aca="false">E159*F159+H159+J159+K159+L159+M159</f>
        <v>17</v>
      </c>
      <c r="O159" s="84"/>
      <c r="P159" s="82" t="n">
        <v>22</v>
      </c>
      <c r="Q159" s="82" t="n">
        <v>1</v>
      </c>
      <c r="R159" s="82"/>
      <c r="S159" s="82"/>
      <c r="T159" s="82"/>
      <c r="U159" s="82"/>
      <c r="V159" s="82"/>
      <c r="W159" s="82" t="n">
        <v>2</v>
      </c>
      <c r="X159" s="82"/>
      <c r="Y159" s="82"/>
      <c r="Z159" s="36" t="n">
        <f aca="false">P159*Q159+S159+U159+V159+W159+X159+Y159</f>
        <v>24</v>
      </c>
      <c r="AA159" s="36" t="n">
        <f aca="false">N159+Z159</f>
        <v>41</v>
      </c>
      <c r="AB159" s="54" t="s">
        <v>215</v>
      </c>
      <c r="AC159" s="85"/>
      <c r="AD159" s="85"/>
      <c r="AE159" s="85" t="n">
        <f aca="false">P159*Q159</f>
        <v>22</v>
      </c>
      <c r="AF159" s="38" t="n">
        <f aca="false">E159*F159+P159*Q159</f>
        <v>39</v>
      </c>
      <c r="AG159" s="39" t="str">
        <f aca="false">AB159</f>
        <v>Корнилова А.В.</v>
      </c>
      <c r="AH159" s="39" t="str">
        <f aca="false">C159</f>
        <v>1-ИСП9-38 ВБ (п)</v>
      </c>
      <c r="AI159" s="40" t="str">
        <f aca="false">B159</f>
        <v>26</v>
      </c>
      <c r="AJ159" s="39" t="str">
        <f aca="false">CONCATENATE(A159," ",D159)</f>
        <v>ОДБ.03 Родная литература</v>
      </c>
      <c r="AK159" s="39" t="n">
        <f aca="false">E159*F159+P159*Q159+H159+J159+S159+U159</f>
        <v>39</v>
      </c>
      <c r="AL159" s="39" t="n">
        <f aca="false">L159+W159</f>
        <v>2</v>
      </c>
      <c r="AM159" s="39" t="n">
        <f aca="false">M159+X159</f>
        <v>0</v>
      </c>
      <c r="AN159" s="39" t="n">
        <f aca="false">Y159</f>
        <v>0</v>
      </c>
      <c r="AO159" s="39" t="n">
        <f aca="false">SUM(AK159:AN159)</f>
        <v>41</v>
      </c>
      <c r="AP159" s="41" t="n">
        <f aca="false">K159+V159</f>
        <v>0</v>
      </c>
    </row>
    <row r="160" s="42" customFormat="true" ht="16.5" hidden="true" customHeight="true" outlineLevel="0" collapsed="false">
      <c r="A160" s="86" t="s">
        <v>174</v>
      </c>
      <c r="B160" s="87" t="s">
        <v>175</v>
      </c>
      <c r="C160" s="89" t="s">
        <v>229</v>
      </c>
      <c r="D160" s="88" t="s">
        <v>177</v>
      </c>
      <c r="E160" s="89" t="n">
        <v>17</v>
      </c>
      <c r="F160" s="89" t="n">
        <v>3</v>
      </c>
      <c r="G160" s="89"/>
      <c r="H160" s="89"/>
      <c r="I160" s="89"/>
      <c r="J160" s="89"/>
      <c r="K160" s="89"/>
      <c r="L160" s="89"/>
      <c r="M160" s="89"/>
      <c r="N160" s="33" t="n">
        <f aca="false">E160*F160+H160+J160+K160+L160+M160</f>
        <v>51</v>
      </c>
      <c r="O160" s="90"/>
      <c r="P160" s="89" t="n">
        <v>22</v>
      </c>
      <c r="Q160" s="89" t="n">
        <v>3</v>
      </c>
      <c r="R160" s="89"/>
      <c r="S160" s="89"/>
      <c r="T160" s="89"/>
      <c r="U160" s="89"/>
      <c r="V160" s="89"/>
      <c r="W160" s="89" t="n">
        <v>2</v>
      </c>
      <c r="X160" s="89"/>
      <c r="Y160" s="89"/>
      <c r="Z160" s="36" t="n">
        <f aca="false">P160*Q160+S160+U160+V160+W160+X160+Y160</f>
        <v>68</v>
      </c>
      <c r="AA160" s="36" t="n">
        <f aca="false">N160+Z160</f>
        <v>119</v>
      </c>
      <c r="AB160" s="84" t="s">
        <v>230</v>
      </c>
      <c r="AC160" s="85" t="s">
        <v>56</v>
      </c>
      <c r="AD160" s="85"/>
      <c r="AE160" s="85" t="n">
        <f aca="false">P160*Q160</f>
        <v>66</v>
      </c>
      <c r="AF160" s="38" t="n">
        <f aca="false">E160*F160+P160*Q160</f>
        <v>117</v>
      </c>
      <c r="AG160" s="39" t="str">
        <f aca="false">AB160</f>
        <v>вак.-Васильева Ю.А. А/Я (а)</v>
      </c>
      <c r="AH160" s="39" t="str">
        <f aca="false">C160</f>
        <v>1-ИСП9-38а ВБ (п)</v>
      </c>
      <c r="AI160" s="40" t="str">
        <f aca="false">B160</f>
        <v>13</v>
      </c>
      <c r="AJ160" s="39" t="str">
        <f aca="false">CONCATENATE(A160," ",D160)</f>
        <v>ОДБ.04 Иностранный язык</v>
      </c>
      <c r="AK160" s="39" t="n">
        <f aca="false">E160*F160+P160*Q160+H160+J160+S160+U160</f>
        <v>117</v>
      </c>
      <c r="AL160" s="39" t="n">
        <f aca="false">L160+W160</f>
        <v>2</v>
      </c>
      <c r="AM160" s="39" t="n">
        <f aca="false">M160+X160</f>
        <v>0</v>
      </c>
      <c r="AN160" s="39" t="n">
        <f aca="false">Y160</f>
        <v>0</v>
      </c>
      <c r="AO160" s="39" t="n">
        <f aca="false">SUM(AK160:AN160)</f>
        <v>119</v>
      </c>
      <c r="AP160" s="41" t="n">
        <f aca="false">K160+V160</f>
        <v>0</v>
      </c>
    </row>
    <row r="161" s="42" customFormat="true" ht="16.5" hidden="true" customHeight="true" outlineLevel="0" collapsed="false">
      <c r="A161" s="80" t="s">
        <v>174</v>
      </c>
      <c r="B161" s="81" t="s">
        <v>175</v>
      </c>
      <c r="C161" s="82" t="s">
        <v>231</v>
      </c>
      <c r="D161" s="91" t="s">
        <v>177</v>
      </c>
      <c r="E161" s="82" t="n">
        <v>17</v>
      </c>
      <c r="F161" s="82" t="n">
        <v>3</v>
      </c>
      <c r="G161" s="82"/>
      <c r="H161" s="82"/>
      <c r="I161" s="82"/>
      <c r="J161" s="82"/>
      <c r="K161" s="82"/>
      <c r="L161" s="82"/>
      <c r="M161" s="82"/>
      <c r="N161" s="33" t="n">
        <f aca="false">E161*F161+H161+J161+K161+L161+M161</f>
        <v>51</v>
      </c>
      <c r="O161" s="84"/>
      <c r="P161" s="82" t="n">
        <v>22</v>
      </c>
      <c r="Q161" s="82" t="n">
        <v>3</v>
      </c>
      <c r="R161" s="82"/>
      <c r="S161" s="82"/>
      <c r="T161" s="82"/>
      <c r="U161" s="82"/>
      <c r="V161" s="82"/>
      <c r="W161" s="82" t="n">
        <v>2</v>
      </c>
      <c r="X161" s="82"/>
      <c r="Y161" s="82"/>
      <c r="Z161" s="36" t="n">
        <f aca="false">P161*Q161+S161+U161+V161+W161+X161+Y161</f>
        <v>68</v>
      </c>
      <c r="AA161" s="36" t="n">
        <f aca="false">N161+Z161</f>
        <v>119</v>
      </c>
      <c r="AB161" s="84" t="s">
        <v>232</v>
      </c>
      <c r="AC161" s="85" t="s">
        <v>59</v>
      </c>
      <c r="AD161" s="85"/>
      <c r="AE161" s="85" t="n">
        <f aca="false">P161*Q161</f>
        <v>66</v>
      </c>
      <c r="AF161" s="38" t="n">
        <f aca="false">E161*F161+P161*Q161</f>
        <v>117</v>
      </c>
      <c r="AG161" s="39" t="str">
        <f aca="false">AB161</f>
        <v>вак.-Васильева Ю.А. А/Я (б)</v>
      </c>
      <c r="AH161" s="39" t="str">
        <f aca="false">C161</f>
        <v>1-ИСП9-38б ВБ (п)</v>
      </c>
      <c r="AI161" s="40" t="str">
        <f aca="false">B161</f>
        <v>13</v>
      </c>
      <c r="AJ161" s="39" t="str">
        <f aca="false">CONCATENATE(A161," ",D161)</f>
        <v>ОДБ.04 Иностранный язык</v>
      </c>
      <c r="AK161" s="39" t="n">
        <f aca="false">E161*F161+P161*Q161+H161+J161+S161+U161</f>
        <v>117</v>
      </c>
      <c r="AL161" s="39" t="n">
        <f aca="false">L161+W161</f>
        <v>2</v>
      </c>
      <c r="AM161" s="39" t="n">
        <f aca="false">M161+X161</f>
        <v>0</v>
      </c>
      <c r="AN161" s="39" t="n">
        <f aca="false">Y161</f>
        <v>0</v>
      </c>
      <c r="AO161" s="39" t="n">
        <f aca="false">SUM(AK161:AN161)</f>
        <v>119</v>
      </c>
      <c r="AP161" s="41" t="n">
        <f aca="false">K161+V161</f>
        <v>0</v>
      </c>
    </row>
    <row r="162" s="42" customFormat="true" ht="16.5" hidden="true" customHeight="true" outlineLevel="0" collapsed="false">
      <c r="A162" s="92" t="s">
        <v>179</v>
      </c>
      <c r="B162" s="81" t="s">
        <v>206</v>
      </c>
      <c r="C162" s="82" t="s">
        <v>228</v>
      </c>
      <c r="D162" s="93" t="s">
        <v>180</v>
      </c>
      <c r="E162" s="82" t="n">
        <v>17</v>
      </c>
      <c r="F162" s="82" t="n">
        <v>1</v>
      </c>
      <c r="G162" s="82"/>
      <c r="H162" s="82"/>
      <c r="I162" s="82"/>
      <c r="J162" s="82"/>
      <c r="K162" s="82"/>
      <c r="L162" s="82"/>
      <c r="M162" s="82"/>
      <c r="N162" s="33" t="n">
        <f aca="false">E162*F162+H162+J162+K162+L162+M162</f>
        <v>17</v>
      </c>
      <c r="O162" s="84"/>
      <c r="P162" s="82" t="n">
        <v>22</v>
      </c>
      <c r="Q162" s="82" t="n">
        <v>1</v>
      </c>
      <c r="R162" s="82"/>
      <c r="S162" s="82"/>
      <c r="T162" s="82"/>
      <c r="U162" s="82"/>
      <c r="V162" s="82"/>
      <c r="W162" s="82" t="n">
        <v>2</v>
      </c>
      <c r="X162" s="82"/>
      <c r="Y162" s="82"/>
      <c r="Z162" s="36" t="n">
        <f aca="false">P162*Q162+S162+U162+V162+W162+X162+Y162</f>
        <v>24</v>
      </c>
      <c r="AA162" s="36" t="n">
        <f aca="false">N162+Z162</f>
        <v>41</v>
      </c>
      <c r="AB162" s="54" t="s">
        <v>181</v>
      </c>
      <c r="AC162" s="85"/>
      <c r="AD162" s="85"/>
      <c r="AE162" s="85" t="n">
        <f aca="false">P162*Q162</f>
        <v>22</v>
      </c>
      <c r="AF162" s="38" t="n">
        <f aca="false">E162*F162+P162*Q162</f>
        <v>39</v>
      </c>
      <c r="AG162" s="39" t="str">
        <f aca="false">AB162</f>
        <v>вак. Физика+Астр</v>
      </c>
      <c r="AH162" s="39" t="str">
        <f aca="false">C162</f>
        <v>1-ИСП9-38 ВБ (п)</v>
      </c>
      <c r="AI162" s="40" t="str">
        <f aca="false">B162</f>
        <v>26</v>
      </c>
      <c r="AJ162" s="39" t="str">
        <f aca="false">CONCATENATE(A162," ",D162)</f>
        <v>ОДБ.05 Астрономия</v>
      </c>
      <c r="AK162" s="39" t="n">
        <f aca="false">E162*F162+P162*Q162+H162+J162+S162+U162</f>
        <v>39</v>
      </c>
      <c r="AL162" s="39" t="n">
        <f aca="false">L162+W162</f>
        <v>2</v>
      </c>
      <c r="AM162" s="39" t="n">
        <f aca="false">M162+X162</f>
        <v>0</v>
      </c>
      <c r="AN162" s="39" t="n">
        <f aca="false">Y162</f>
        <v>0</v>
      </c>
      <c r="AO162" s="39" t="n">
        <f aca="false">SUM(AK162:AN162)</f>
        <v>41</v>
      </c>
      <c r="AP162" s="41" t="n">
        <f aca="false">K162+V162</f>
        <v>0</v>
      </c>
    </row>
    <row r="163" s="42" customFormat="true" ht="16.5" hidden="true" customHeight="true" outlineLevel="0" collapsed="false">
      <c r="A163" s="80" t="s">
        <v>182</v>
      </c>
      <c r="B163" s="81" t="s">
        <v>206</v>
      </c>
      <c r="C163" s="82" t="s">
        <v>228</v>
      </c>
      <c r="D163" s="91" t="s">
        <v>50</v>
      </c>
      <c r="E163" s="82" t="n">
        <v>17</v>
      </c>
      <c r="F163" s="82" t="n">
        <v>2</v>
      </c>
      <c r="G163" s="82"/>
      <c r="H163" s="82"/>
      <c r="I163" s="82"/>
      <c r="J163" s="82"/>
      <c r="K163" s="82"/>
      <c r="L163" s="82"/>
      <c r="M163" s="82"/>
      <c r="N163" s="33" t="n">
        <f aca="false">E163*F163+H163+J163+K163+L163+M163</f>
        <v>34</v>
      </c>
      <c r="O163" s="84"/>
      <c r="P163" s="82" t="n">
        <v>22</v>
      </c>
      <c r="Q163" s="82" t="n">
        <v>2</v>
      </c>
      <c r="R163" s="82"/>
      <c r="S163" s="82"/>
      <c r="T163" s="82"/>
      <c r="U163" s="82"/>
      <c r="V163" s="82"/>
      <c r="W163" s="82" t="n">
        <v>2</v>
      </c>
      <c r="X163" s="82"/>
      <c r="Y163" s="82"/>
      <c r="Z163" s="36" t="n">
        <f aca="false">P163*Q163+S163+U163+V163+W163+X163+Y163</f>
        <v>46</v>
      </c>
      <c r="AA163" s="36" t="n">
        <f aca="false">N163+Z163</f>
        <v>80</v>
      </c>
      <c r="AB163" s="85" t="s">
        <v>48</v>
      </c>
      <c r="AC163" s="85"/>
      <c r="AD163" s="85"/>
      <c r="AE163" s="85" t="n">
        <f aca="false">P163*Q163</f>
        <v>44</v>
      </c>
      <c r="AF163" s="38" t="n">
        <f aca="false">E163*F163+P163*Q163</f>
        <v>78</v>
      </c>
      <c r="AG163" s="39" t="str">
        <f aca="false">AB163</f>
        <v>Карабчук И.В.</v>
      </c>
      <c r="AH163" s="39" t="str">
        <f aca="false">C163</f>
        <v>1-ИСП9-38 ВБ (п)</v>
      </c>
      <c r="AI163" s="40" t="str">
        <f aca="false">B163</f>
        <v>26</v>
      </c>
      <c r="AJ163" s="39" t="str">
        <f aca="false">CONCATENATE(A163," ",D163)</f>
        <v>ОДБ.06 История</v>
      </c>
      <c r="AK163" s="39" t="n">
        <f aca="false">E163*F163+P163*Q163+H163+J163+S163+U163</f>
        <v>78</v>
      </c>
      <c r="AL163" s="39" t="n">
        <f aca="false">L163+W163</f>
        <v>2</v>
      </c>
      <c r="AM163" s="39" t="n">
        <f aca="false">M163+X163</f>
        <v>0</v>
      </c>
      <c r="AN163" s="39" t="n">
        <f aca="false">Y163</f>
        <v>0</v>
      </c>
      <c r="AO163" s="39" t="n">
        <f aca="false">SUM(AK163:AN163)</f>
        <v>80</v>
      </c>
      <c r="AP163" s="41" t="n">
        <f aca="false">K163+V163</f>
        <v>0</v>
      </c>
    </row>
    <row r="164" s="42" customFormat="true" ht="16.5" hidden="true" customHeight="true" outlineLevel="0" collapsed="false">
      <c r="A164" s="92" t="s">
        <v>183</v>
      </c>
      <c r="B164" s="81" t="s">
        <v>206</v>
      </c>
      <c r="C164" s="82" t="s">
        <v>228</v>
      </c>
      <c r="D164" s="83" t="s">
        <v>61</v>
      </c>
      <c r="E164" s="82" t="n">
        <v>17</v>
      </c>
      <c r="F164" s="82" t="n">
        <v>3</v>
      </c>
      <c r="G164" s="82"/>
      <c r="H164" s="82"/>
      <c r="I164" s="82"/>
      <c r="J164" s="82"/>
      <c r="K164" s="82"/>
      <c r="L164" s="82"/>
      <c r="M164" s="82"/>
      <c r="N164" s="33" t="n">
        <f aca="false">E164*F164+H164+J164+K164+L164+M164</f>
        <v>51</v>
      </c>
      <c r="O164" s="84"/>
      <c r="P164" s="82" t="n">
        <v>22</v>
      </c>
      <c r="Q164" s="82" t="n">
        <v>3</v>
      </c>
      <c r="R164" s="82"/>
      <c r="S164" s="82"/>
      <c r="T164" s="82"/>
      <c r="U164" s="82"/>
      <c r="V164" s="82"/>
      <c r="W164" s="82" t="n">
        <v>2</v>
      </c>
      <c r="X164" s="82"/>
      <c r="Y164" s="82"/>
      <c r="Z164" s="36" t="n">
        <f aca="false">P164*Q164+S164+U164+V164+W164+X164+Y164</f>
        <v>68</v>
      </c>
      <c r="AA164" s="36" t="n">
        <f aca="false">N164+Z164</f>
        <v>119</v>
      </c>
      <c r="AB164" s="54" t="s">
        <v>210</v>
      </c>
      <c r="AC164" s="85"/>
      <c r="AD164" s="85"/>
      <c r="AE164" s="85" t="n">
        <f aca="false">P164*Q164</f>
        <v>66</v>
      </c>
      <c r="AF164" s="38" t="n">
        <f aca="false">E164*F164+P164*Q164</f>
        <v>117</v>
      </c>
      <c r="AG164" s="39" t="str">
        <f aca="false">AB164</f>
        <v>Богданчиков Б.Ю.</v>
      </c>
      <c r="AH164" s="39" t="str">
        <f aca="false">C164</f>
        <v>1-ИСП9-38 ВБ (п)</v>
      </c>
      <c r="AI164" s="40" t="str">
        <f aca="false">B164</f>
        <v>26</v>
      </c>
      <c r="AJ164" s="39" t="str">
        <f aca="false">CONCATENATE(A164," ",D164)</f>
        <v>ОДБ.07 Физическая культура</v>
      </c>
      <c r="AK164" s="39" t="n">
        <f aca="false">E164*F164+P164*Q164+H164+J164+S164+U164</f>
        <v>117</v>
      </c>
      <c r="AL164" s="39" t="n">
        <f aca="false">L164+W164</f>
        <v>2</v>
      </c>
      <c r="AM164" s="39" t="n">
        <f aca="false">M164+X164</f>
        <v>0</v>
      </c>
      <c r="AN164" s="39" t="n">
        <f aca="false">Y164</f>
        <v>0</v>
      </c>
      <c r="AO164" s="39" t="n">
        <f aca="false">SUM(AK164:AN164)</f>
        <v>119</v>
      </c>
      <c r="AP164" s="41" t="n">
        <f aca="false">K164+V164</f>
        <v>0</v>
      </c>
    </row>
    <row r="165" s="42" customFormat="true" ht="16.5" hidden="true" customHeight="true" outlineLevel="0" collapsed="false">
      <c r="A165" s="92" t="s">
        <v>184</v>
      </c>
      <c r="B165" s="81" t="s">
        <v>206</v>
      </c>
      <c r="C165" s="82" t="s">
        <v>228</v>
      </c>
      <c r="D165" s="83" t="s">
        <v>185</v>
      </c>
      <c r="E165" s="82" t="n">
        <v>17</v>
      </c>
      <c r="F165" s="82" t="n">
        <v>1</v>
      </c>
      <c r="G165" s="82" t="n">
        <v>4</v>
      </c>
      <c r="H165" s="82"/>
      <c r="I165" s="82"/>
      <c r="J165" s="82"/>
      <c r="K165" s="82"/>
      <c r="L165" s="82"/>
      <c r="M165" s="82"/>
      <c r="N165" s="33" t="n">
        <f aca="false">E165*F165+H165+J165+K165+L165+M165</f>
        <v>17</v>
      </c>
      <c r="O165" s="84"/>
      <c r="P165" s="82" t="n">
        <v>22</v>
      </c>
      <c r="Q165" s="82" t="n">
        <v>1</v>
      </c>
      <c r="R165" s="82"/>
      <c r="S165" s="82"/>
      <c r="T165" s="82"/>
      <c r="U165" s="82"/>
      <c r="V165" s="82"/>
      <c r="W165" s="82" t="n">
        <v>2</v>
      </c>
      <c r="X165" s="82"/>
      <c r="Y165" s="82"/>
      <c r="Z165" s="36" t="n">
        <f aca="false">P165*Q165+S165+U165+V165+W165+X165+Y165</f>
        <v>24</v>
      </c>
      <c r="AA165" s="36" t="n">
        <f aca="false">N165+Z165</f>
        <v>41</v>
      </c>
      <c r="AB165" s="54" t="s">
        <v>186</v>
      </c>
      <c r="AC165" s="85"/>
      <c r="AD165" s="85"/>
      <c r="AE165" s="85" t="n">
        <f aca="false">P165*Q165</f>
        <v>22</v>
      </c>
      <c r="AF165" s="38" t="n">
        <f aca="false">E165*F165+P165*Q165</f>
        <v>39</v>
      </c>
      <c r="AG165" s="39" t="str">
        <f aca="false">AB165</f>
        <v>Кобцев Р.А.</v>
      </c>
      <c r="AH165" s="39" t="str">
        <f aca="false">C165</f>
        <v>1-ИСП9-38 ВБ (п)</v>
      </c>
      <c r="AI165" s="40" t="str">
        <f aca="false">B165</f>
        <v>26</v>
      </c>
      <c r="AJ165" s="39" t="str">
        <f aca="false">CONCATENATE(A165," ",D165)</f>
        <v>ОДБ.08 Основы безопасности жизнедеятельности</v>
      </c>
      <c r="AK165" s="39" t="n">
        <f aca="false">E165*F165+P165*Q165+H165+J165+S165+U165</f>
        <v>39</v>
      </c>
      <c r="AL165" s="39" t="n">
        <f aca="false">L165+W165</f>
        <v>2</v>
      </c>
      <c r="AM165" s="39" t="n">
        <f aca="false">M165+X165</f>
        <v>0</v>
      </c>
      <c r="AN165" s="39" t="n">
        <f aca="false">Y165</f>
        <v>0</v>
      </c>
      <c r="AO165" s="39" t="n">
        <f aca="false">SUM(AK165:AN165)</f>
        <v>41</v>
      </c>
      <c r="AP165" s="41" t="n">
        <f aca="false">K165+V165</f>
        <v>0</v>
      </c>
    </row>
    <row r="166" s="42" customFormat="true" ht="16.5" hidden="true" customHeight="true" outlineLevel="0" collapsed="false">
      <c r="A166" s="92" t="s">
        <v>187</v>
      </c>
      <c r="B166" s="81" t="s">
        <v>206</v>
      </c>
      <c r="C166" s="82" t="s">
        <v>228</v>
      </c>
      <c r="D166" s="83" t="s">
        <v>64</v>
      </c>
      <c r="E166" s="82" t="n">
        <v>17</v>
      </c>
      <c r="F166" s="82" t="n">
        <v>6</v>
      </c>
      <c r="G166" s="82"/>
      <c r="H166" s="82"/>
      <c r="I166" s="82"/>
      <c r="J166" s="82"/>
      <c r="K166" s="82"/>
      <c r="L166" s="82"/>
      <c r="M166" s="82"/>
      <c r="N166" s="33" t="n">
        <f aca="false">E166*F166+H166+J166+K166+L166+M166</f>
        <v>102</v>
      </c>
      <c r="O166" s="84"/>
      <c r="P166" s="82" t="n">
        <v>22</v>
      </c>
      <c r="Q166" s="82" t="n">
        <v>6</v>
      </c>
      <c r="R166" s="82"/>
      <c r="S166" s="82"/>
      <c r="T166" s="82"/>
      <c r="U166" s="82"/>
      <c r="V166" s="82"/>
      <c r="W166" s="82" t="n">
        <v>6</v>
      </c>
      <c r="X166" s="82" t="n">
        <v>8</v>
      </c>
      <c r="Y166" s="82"/>
      <c r="Z166" s="36" t="n">
        <f aca="false">P166*Q166+S166+U166+V166+W166+X166+Y166</f>
        <v>146</v>
      </c>
      <c r="AA166" s="36" t="n">
        <f aca="false">N166+Z166</f>
        <v>248</v>
      </c>
      <c r="AB166" s="54" t="s">
        <v>221</v>
      </c>
      <c r="AC166" s="85"/>
      <c r="AD166" s="85"/>
      <c r="AE166" s="85" t="n">
        <f aca="false">P166*Q166</f>
        <v>132</v>
      </c>
      <c r="AF166" s="38" t="n">
        <f aca="false">E166*F166+P166*Q166</f>
        <v>234</v>
      </c>
      <c r="AG166" s="39" t="str">
        <f aca="false">AB166</f>
        <v>Шонхорова Н.В.</v>
      </c>
      <c r="AH166" s="39" t="str">
        <f aca="false">C166</f>
        <v>1-ИСП9-38 ВБ (п)</v>
      </c>
      <c r="AI166" s="40" t="str">
        <f aca="false">B166</f>
        <v>26</v>
      </c>
      <c r="AJ166" s="39" t="str">
        <f aca="false">CONCATENATE(A166," ",D166)</f>
        <v>OДУ.01 Математика</v>
      </c>
      <c r="AK166" s="39" t="n">
        <f aca="false">E166*F166+P166*Q166+H166+J166+S166+U166</f>
        <v>234</v>
      </c>
      <c r="AL166" s="39" t="n">
        <f aca="false">L166+W166</f>
        <v>6</v>
      </c>
      <c r="AM166" s="39" t="n">
        <f aca="false">M166+X166</f>
        <v>8</v>
      </c>
      <c r="AN166" s="39" t="n">
        <f aca="false">Y166</f>
        <v>0</v>
      </c>
      <c r="AO166" s="39" t="n">
        <f aca="false">SUM(AK166:AN166)</f>
        <v>248</v>
      </c>
      <c r="AP166" s="41" t="n">
        <f aca="false">K166+V166</f>
        <v>0</v>
      </c>
    </row>
    <row r="167" s="42" customFormat="true" ht="16.5" hidden="true" customHeight="true" outlineLevel="0" collapsed="false">
      <c r="A167" s="92" t="s">
        <v>189</v>
      </c>
      <c r="B167" s="81" t="s">
        <v>206</v>
      </c>
      <c r="C167" s="82" t="s">
        <v>228</v>
      </c>
      <c r="D167" s="93" t="s">
        <v>190</v>
      </c>
      <c r="E167" s="82" t="n">
        <v>17</v>
      </c>
      <c r="F167" s="82" t="n">
        <v>4</v>
      </c>
      <c r="G167" s="82"/>
      <c r="H167" s="82"/>
      <c r="I167" s="82"/>
      <c r="J167" s="82"/>
      <c r="K167" s="82"/>
      <c r="L167" s="82"/>
      <c r="M167" s="82"/>
      <c r="N167" s="33" t="n">
        <f aca="false">E167*F167+H167+J167+K167+L167+M167</f>
        <v>68</v>
      </c>
      <c r="O167" s="84"/>
      <c r="P167" s="82" t="n">
        <v>22</v>
      </c>
      <c r="Q167" s="82" t="n">
        <v>4</v>
      </c>
      <c r="R167" s="82" t="n">
        <v>88</v>
      </c>
      <c r="S167" s="82" t="n">
        <v>-88</v>
      </c>
      <c r="T167" s="82"/>
      <c r="U167" s="82"/>
      <c r="V167" s="82"/>
      <c r="W167" s="82" t="n">
        <v>6</v>
      </c>
      <c r="X167" s="82" t="n">
        <v>8</v>
      </c>
      <c r="Y167" s="82"/>
      <c r="Z167" s="36" t="n">
        <f aca="false">P167*Q167+S167+U167+V167+W167+X167+Y167</f>
        <v>14</v>
      </c>
      <c r="AA167" s="36" t="n">
        <f aca="false">N167+Z167</f>
        <v>82</v>
      </c>
      <c r="AB167" s="54" t="s">
        <v>191</v>
      </c>
      <c r="AC167" s="85"/>
      <c r="AD167" s="85"/>
      <c r="AE167" s="85" t="n">
        <f aca="false">P167*Q167</f>
        <v>88</v>
      </c>
      <c r="AF167" s="38" t="n">
        <f aca="false">E167*F167+P167*Q167</f>
        <v>156</v>
      </c>
      <c r="AG167" s="39" t="str">
        <f aca="false">AB167</f>
        <v>Цыганкова С.С.</v>
      </c>
      <c r="AH167" s="39" t="str">
        <f aca="false">C167</f>
        <v>1-ИСП9-38 ВБ (п)</v>
      </c>
      <c r="AI167" s="40" t="str">
        <f aca="false">B167</f>
        <v>26</v>
      </c>
      <c r="AJ167" s="39" t="str">
        <f aca="false">CONCATENATE(A167," ",D167)</f>
        <v>ОДУ.02 Информатика и ИКТ</v>
      </c>
      <c r="AK167" s="39" t="n">
        <f aca="false">E167*F167+P167*Q167+H167+J167+S167+U167</f>
        <v>68</v>
      </c>
      <c r="AL167" s="39" t="n">
        <f aca="false">L167+W167</f>
        <v>6</v>
      </c>
      <c r="AM167" s="39" t="n">
        <f aca="false">M167+X167</f>
        <v>8</v>
      </c>
      <c r="AN167" s="39" t="n">
        <f aca="false">Y167</f>
        <v>0</v>
      </c>
      <c r="AO167" s="39" t="n">
        <f aca="false">SUM(AK167:AN167)</f>
        <v>82</v>
      </c>
      <c r="AP167" s="41" t="n">
        <f aca="false">K167+V167</f>
        <v>0</v>
      </c>
    </row>
    <row r="168" s="42" customFormat="true" ht="16.5" hidden="true" customHeight="true" outlineLevel="0" collapsed="false">
      <c r="A168" s="92" t="s">
        <v>189</v>
      </c>
      <c r="B168" s="81" t="s">
        <v>175</v>
      </c>
      <c r="C168" s="89" t="s">
        <v>229</v>
      </c>
      <c r="D168" s="93" t="s">
        <v>190</v>
      </c>
      <c r="E168" s="82" t="n">
        <v>17</v>
      </c>
      <c r="F168" s="82"/>
      <c r="G168" s="82"/>
      <c r="H168" s="82"/>
      <c r="I168" s="82"/>
      <c r="J168" s="82"/>
      <c r="K168" s="82"/>
      <c r="L168" s="82"/>
      <c r="M168" s="82"/>
      <c r="N168" s="33" t="n">
        <f aca="false">E168*F168+H168+J168+K168+L168+M168</f>
        <v>0</v>
      </c>
      <c r="O168" s="84"/>
      <c r="P168" s="82" t="n">
        <v>22</v>
      </c>
      <c r="Q168" s="82"/>
      <c r="R168" s="82"/>
      <c r="S168" s="82" t="n">
        <v>88</v>
      </c>
      <c r="T168" s="82"/>
      <c r="U168" s="82"/>
      <c r="V168" s="82"/>
      <c r="W168" s="82"/>
      <c r="X168" s="82"/>
      <c r="Y168" s="82"/>
      <c r="Z168" s="36" t="n">
        <f aca="false">P168*Q168+S168+U168+V168+W168+X168+Y168</f>
        <v>88</v>
      </c>
      <c r="AA168" s="36" t="n">
        <f aca="false">N168+Z168</f>
        <v>88</v>
      </c>
      <c r="AB168" s="54" t="s">
        <v>191</v>
      </c>
      <c r="AC168" s="85"/>
      <c r="AD168" s="85"/>
      <c r="AE168" s="85" t="n">
        <f aca="false">P168*Q168</f>
        <v>0</v>
      </c>
      <c r="AF168" s="38" t="n">
        <f aca="false">E168*F168+P168*Q168</f>
        <v>0</v>
      </c>
      <c r="AG168" s="39" t="str">
        <f aca="false">AB168</f>
        <v>Цыганкова С.С.</v>
      </c>
      <c r="AH168" s="39" t="str">
        <f aca="false">C168</f>
        <v>1-ИСП9-38а ВБ (п)</v>
      </c>
      <c r="AI168" s="40" t="str">
        <f aca="false">B168</f>
        <v>13</v>
      </c>
      <c r="AJ168" s="39" t="str">
        <f aca="false">CONCATENATE(A168," ",D168)</f>
        <v>ОДУ.02 Информатика и ИКТ</v>
      </c>
      <c r="AK168" s="39" t="n">
        <f aca="false">E168*F168+P168*Q168+H168+J168+S168+U168</f>
        <v>88</v>
      </c>
      <c r="AL168" s="39" t="n">
        <f aca="false">L168+W168</f>
        <v>0</v>
      </c>
      <c r="AM168" s="39" t="n">
        <f aca="false">M168+X168</f>
        <v>0</v>
      </c>
      <c r="AN168" s="39" t="n">
        <f aca="false">Y168</f>
        <v>0</v>
      </c>
      <c r="AO168" s="39" t="n">
        <f aca="false">SUM(AK168:AN168)</f>
        <v>88</v>
      </c>
      <c r="AP168" s="41" t="n">
        <f aca="false">K168+V168</f>
        <v>0</v>
      </c>
    </row>
    <row r="169" s="42" customFormat="true" ht="16.5" hidden="true" customHeight="true" outlineLevel="0" collapsed="false">
      <c r="A169" s="92" t="s">
        <v>189</v>
      </c>
      <c r="B169" s="81" t="s">
        <v>175</v>
      </c>
      <c r="C169" s="89" t="s">
        <v>231</v>
      </c>
      <c r="D169" s="93" t="s">
        <v>190</v>
      </c>
      <c r="E169" s="82" t="n">
        <v>17</v>
      </c>
      <c r="F169" s="82"/>
      <c r="G169" s="82"/>
      <c r="H169" s="82"/>
      <c r="I169" s="82"/>
      <c r="J169" s="82"/>
      <c r="K169" s="82"/>
      <c r="L169" s="82"/>
      <c r="M169" s="82"/>
      <c r="N169" s="33" t="n">
        <f aca="false">E169*F169+H169+J169+K169+L169+M169</f>
        <v>0</v>
      </c>
      <c r="O169" s="84"/>
      <c r="P169" s="82" t="n">
        <v>22</v>
      </c>
      <c r="Q169" s="82"/>
      <c r="R169" s="82"/>
      <c r="S169" s="82" t="n">
        <v>88</v>
      </c>
      <c r="T169" s="82"/>
      <c r="U169" s="82"/>
      <c r="V169" s="82"/>
      <c r="W169" s="82"/>
      <c r="X169" s="82"/>
      <c r="Y169" s="82"/>
      <c r="Z169" s="36" t="n">
        <f aca="false">P169*Q169+S169+U169+V169+W169+X169+Y169</f>
        <v>88</v>
      </c>
      <c r="AA169" s="36" t="n">
        <f aca="false">N169+Z169</f>
        <v>88</v>
      </c>
      <c r="AB169" s="54" t="s">
        <v>192</v>
      </c>
      <c r="AC169" s="85"/>
      <c r="AD169" s="85"/>
      <c r="AE169" s="85" t="n">
        <f aca="false">P169*Q169</f>
        <v>0</v>
      </c>
      <c r="AF169" s="38" t="n">
        <f aca="false">E169*F169+P169*Q169</f>
        <v>0</v>
      </c>
      <c r="AG169" s="39" t="str">
        <f aca="false">AB169</f>
        <v>вак. 2 п/гр инф.</v>
      </c>
      <c r="AH169" s="39" t="str">
        <f aca="false">C169</f>
        <v>1-ИСП9-38б ВБ (п)</v>
      </c>
      <c r="AI169" s="40" t="str">
        <f aca="false">B169</f>
        <v>13</v>
      </c>
      <c r="AJ169" s="39" t="str">
        <f aca="false">CONCATENATE(A169," ",D169)</f>
        <v>ОДУ.02 Информатика и ИКТ</v>
      </c>
      <c r="AK169" s="39" t="n">
        <f aca="false">E169*F169+P169*Q169+H169+J169+S169+U169</f>
        <v>88</v>
      </c>
      <c r="AL169" s="39" t="n">
        <f aca="false">L169+W169</f>
        <v>0</v>
      </c>
      <c r="AM169" s="39" t="n">
        <f aca="false">M169+X169</f>
        <v>0</v>
      </c>
      <c r="AN169" s="39" t="n">
        <f aca="false">Y169</f>
        <v>0</v>
      </c>
      <c r="AO169" s="39" t="n">
        <f aca="false">SUM(AK169:AN169)</f>
        <v>88</v>
      </c>
      <c r="AP169" s="41" t="n">
        <f aca="false">K169+V169</f>
        <v>0</v>
      </c>
    </row>
    <row r="170" s="42" customFormat="true" ht="16.5" hidden="true" customHeight="true" outlineLevel="0" collapsed="false">
      <c r="A170" s="92" t="s">
        <v>193</v>
      </c>
      <c r="B170" s="81" t="s">
        <v>206</v>
      </c>
      <c r="C170" s="82" t="s">
        <v>228</v>
      </c>
      <c r="D170" s="93" t="s">
        <v>194</v>
      </c>
      <c r="E170" s="82" t="n">
        <v>17</v>
      </c>
      <c r="F170" s="82" t="n">
        <v>3</v>
      </c>
      <c r="G170" s="82" t="n">
        <v>20</v>
      </c>
      <c r="H170" s="82"/>
      <c r="I170" s="82" t="n">
        <v>20</v>
      </c>
      <c r="J170" s="82"/>
      <c r="K170" s="82"/>
      <c r="L170" s="82"/>
      <c r="M170" s="82"/>
      <c r="N170" s="33" t="n">
        <f aca="false">E170*F170+H170+J170+K170+L170+M170</f>
        <v>51</v>
      </c>
      <c r="O170" s="84"/>
      <c r="P170" s="82" t="n">
        <v>22</v>
      </c>
      <c r="Q170" s="82" t="n">
        <v>3</v>
      </c>
      <c r="R170" s="82"/>
      <c r="S170" s="82"/>
      <c r="T170" s="82"/>
      <c r="U170" s="82"/>
      <c r="V170" s="82"/>
      <c r="W170" s="82" t="n">
        <v>4</v>
      </c>
      <c r="X170" s="82"/>
      <c r="Y170" s="82"/>
      <c r="Z170" s="36" t="n">
        <f aca="false">P170*Q170+S170+U170+V170+W170+X170+Y170</f>
        <v>70</v>
      </c>
      <c r="AA170" s="36" t="n">
        <f aca="false">N170+Z170</f>
        <v>121</v>
      </c>
      <c r="AB170" s="54" t="s">
        <v>181</v>
      </c>
      <c r="AC170" s="85"/>
      <c r="AD170" s="85"/>
      <c r="AE170" s="85" t="n">
        <f aca="false">P170*Q170</f>
        <v>66</v>
      </c>
      <c r="AF170" s="38" t="n">
        <f aca="false">E170*F170+P170*Q170</f>
        <v>117</v>
      </c>
      <c r="AG170" s="39" t="str">
        <f aca="false">AB170</f>
        <v>вак. Физика+Астр</v>
      </c>
      <c r="AH170" s="39" t="str">
        <f aca="false">C170</f>
        <v>1-ИСП9-38 ВБ (п)</v>
      </c>
      <c r="AI170" s="40" t="str">
        <f aca="false">B170</f>
        <v>26</v>
      </c>
      <c r="AJ170" s="39" t="str">
        <f aca="false">CONCATENATE(A170," ",D170)</f>
        <v>OДУ.03 Физика</v>
      </c>
      <c r="AK170" s="39" t="n">
        <f aca="false">E170*F170+P170*Q170+H170+J170+S170+U170</f>
        <v>117</v>
      </c>
      <c r="AL170" s="39" t="n">
        <f aca="false">L170+W170</f>
        <v>4</v>
      </c>
      <c r="AM170" s="39" t="n">
        <f aca="false">M170+X170</f>
        <v>0</v>
      </c>
      <c r="AN170" s="39" t="n">
        <f aca="false">Y170</f>
        <v>0</v>
      </c>
      <c r="AO170" s="39" t="n">
        <f aca="false">SUM(AK170:AN170)</f>
        <v>121</v>
      </c>
      <c r="AP170" s="41" t="n">
        <f aca="false">K170+V170</f>
        <v>0</v>
      </c>
    </row>
    <row r="171" s="42" customFormat="true" ht="16.5" hidden="true" customHeight="true" outlineLevel="0" collapsed="false">
      <c r="A171" s="92" t="s">
        <v>195</v>
      </c>
      <c r="B171" s="81" t="s">
        <v>206</v>
      </c>
      <c r="C171" s="82" t="s">
        <v>228</v>
      </c>
      <c r="D171" s="94" t="s">
        <v>196</v>
      </c>
      <c r="E171" s="82" t="n">
        <v>17</v>
      </c>
      <c r="F171" s="82" t="n">
        <v>2</v>
      </c>
      <c r="G171" s="82"/>
      <c r="H171" s="82"/>
      <c r="I171" s="82"/>
      <c r="J171" s="82"/>
      <c r="K171" s="82"/>
      <c r="L171" s="82"/>
      <c r="M171" s="82"/>
      <c r="N171" s="33" t="n">
        <f aca="false">E171*F171+H171+J171+K171+L171+M171</f>
        <v>34</v>
      </c>
      <c r="O171" s="84"/>
      <c r="P171" s="82" t="n">
        <v>22</v>
      </c>
      <c r="Q171" s="82" t="n">
        <v>2</v>
      </c>
      <c r="R171" s="82"/>
      <c r="S171" s="82"/>
      <c r="T171" s="82"/>
      <c r="U171" s="82"/>
      <c r="V171" s="82"/>
      <c r="W171" s="82" t="n">
        <v>2</v>
      </c>
      <c r="X171" s="82"/>
      <c r="Y171" s="82"/>
      <c r="Z171" s="36" t="n">
        <f aca="false">P171*Q171+S171+U171+V171+W171+X171+Y171</f>
        <v>46</v>
      </c>
      <c r="AA171" s="36" t="n">
        <f aca="false">N171+Z171</f>
        <v>80</v>
      </c>
      <c r="AB171" s="36" t="s">
        <v>222</v>
      </c>
      <c r="AC171" s="85"/>
      <c r="AD171" s="85"/>
      <c r="AE171" s="85" t="n">
        <f aca="false">P171*Q171</f>
        <v>44</v>
      </c>
      <c r="AF171" s="38" t="n">
        <f aca="false">E171*F171+P171*Q171</f>
        <v>78</v>
      </c>
      <c r="AG171" s="39" t="str">
        <f aca="false">AB171</f>
        <v>Золотарева М.В.</v>
      </c>
      <c r="AH171" s="39" t="str">
        <f aca="false">C171</f>
        <v>1-ИСП9-38 ВБ (п)</v>
      </c>
      <c r="AI171" s="40" t="str">
        <f aca="false">B171</f>
        <v>26</v>
      </c>
      <c r="AJ171" s="39" t="str">
        <f aca="false">CONCATENATE(A171," ",D171)</f>
        <v>ЭК.01. Информационная культура и сетевой этикет</v>
      </c>
      <c r="AK171" s="39" t="n">
        <f aca="false">E171*F171+P171*Q171+H171+J171+S171+U171</f>
        <v>78</v>
      </c>
      <c r="AL171" s="39" t="n">
        <f aca="false">L171+W171</f>
        <v>2</v>
      </c>
      <c r="AM171" s="39" t="n">
        <f aca="false">M171+X171</f>
        <v>0</v>
      </c>
      <c r="AN171" s="39" t="n">
        <f aca="false">Y171</f>
        <v>0</v>
      </c>
      <c r="AO171" s="39" t="n">
        <f aca="false">SUM(AK171:AN171)</f>
        <v>80</v>
      </c>
      <c r="AP171" s="41" t="n">
        <f aca="false">K171+V171</f>
        <v>0</v>
      </c>
    </row>
    <row r="172" s="42" customFormat="true" ht="16.5" hidden="true" customHeight="true" outlineLevel="0" collapsed="false">
      <c r="A172" s="92" t="s">
        <v>197</v>
      </c>
      <c r="B172" s="81" t="s">
        <v>206</v>
      </c>
      <c r="C172" s="82" t="s">
        <v>228</v>
      </c>
      <c r="D172" s="82" t="s">
        <v>198</v>
      </c>
      <c r="E172" s="82" t="n">
        <v>17</v>
      </c>
      <c r="F172" s="82" t="n">
        <v>2</v>
      </c>
      <c r="G172" s="82"/>
      <c r="H172" s="82"/>
      <c r="I172" s="82"/>
      <c r="J172" s="82"/>
      <c r="K172" s="82"/>
      <c r="L172" s="82"/>
      <c r="M172" s="82"/>
      <c r="N172" s="33" t="n">
        <f aca="false">E172*F172+H172+J172+K172+L172+M172</f>
        <v>34</v>
      </c>
      <c r="O172" s="84"/>
      <c r="P172" s="82" t="n">
        <v>22</v>
      </c>
      <c r="Q172" s="82" t="n">
        <v>2</v>
      </c>
      <c r="R172" s="82"/>
      <c r="S172" s="82"/>
      <c r="T172" s="82"/>
      <c r="U172" s="82"/>
      <c r="V172" s="82"/>
      <c r="W172" s="82" t="n">
        <v>2</v>
      </c>
      <c r="X172" s="82"/>
      <c r="Y172" s="82"/>
      <c r="Z172" s="36" t="n">
        <f aca="false">P172*Q172+S172+U172+V172+W172+X172+Y172</f>
        <v>46</v>
      </c>
      <c r="AA172" s="36" t="n">
        <f aca="false">N172+Z172</f>
        <v>80</v>
      </c>
      <c r="AB172" s="54" t="s">
        <v>223</v>
      </c>
      <c r="AC172" s="85"/>
      <c r="AD172" s="85"/>
      <c r="AE172" s="85" t="n">
        <f aca="false">P172*Q172</f>
        <v>44</v>
      </c>
      <c r="AF172" s="38" t="n">
        <f aca="false">E172*F172+P172*Q172</f>
        <v>78</v>
      </c>
      <c r="AG172" s="39" t="str">
        <f aca="false">AB172</f>
        <v>Кулакова О.А.</v>
      </c>
      <c r="AH172" s="39" t="str">
        <f aca="false">C172</f>
        <v>1-ИСП9-38 ВБ (п)</v>
      </c>
      <c r="AI172" s="40" t="str">
        <f aca="false">B172</f>
        <v>26</v>
      </c>
      <c r="AJ172" s="39" t="str">
        <f aca="false">CONCATENATE(A172," ",D172)</f>
        <v>ЭК.02 Экологические основы природопользования в профессиональной деятельности</v>
      </c>
      <c r="AK172" s="39" t="n">
        <f aca="false">E172*F172+P172*Q172+H172+J172+S172+U172</f>
        <v>78</v>
      </c>
      <c r="AL172" s="39" t="n">
        <f aca="false">L172+W172</f>
        <v>2</v>
      </c>
      <c r="AM172" s="39" t="n">
        <f aca="false">M172+X172</f>
        <v>0</v>
      </c>
      <c r="AN172" s="39" t="n">
        <f aca="false">Y172</f>
        <v>0</v>
      </c>
      <c r="AO172" s="39" t="n">
        <f aca="false">SUM(AK172:AN172)</f>
        <v>80</v>
      </c>
      <c r="AP172" s="41" t="n">
        <f aca="false">K172+V172</f>
        <v>0</v>
      </c>
    </row>
    <row r="173" s="42" customFormat="true" ht="16.5" hidden="true" customHeight="true" outlineLevel="0" collapsed="false">
      <c r="A173" s="92" t="s">
        <v>199</v>
      </c>
      <c r="B173" s="81" t="s">
        <v>206</v>
      </c>
      <c r="C173" s="82" t="s">
        <v>228</v>
      </c>
      <c r="D173" s="82" t="s">
        <v>200</v>
      </c>
      <c r="E173" s="82" t="n">
        <v>17</v>
      </c>
      <c r="F173" s="82" t="n">
        <v>2</v>
      </c>
      <c r="G173" s="82"/>
      <c r="H173" s="82"/>
      <c r="I173" s="82"/>
      <c r="J173" s="82"/>
      <c r="K173" s="82"/>
      <c r="L173" s="82"/>
      <c r="M173" s="82"/>
      <c r="N173" s="33" t="n">
        <f aca="false">E173*F173+H173+J173+K173+L173+M173</f>
        <v>34</v>
      </c>
      <c r="O173" s="84"/>
      <c r="P173" s="82" t="n">
        <v>22</v>
      </c>
      <c r="Q173" s="82" t="n">
        <v>2</v>
      </c>
      <c r="R173" s="82"/>
      <c r="S173" s="82"/>
      <c r="T173" s="82"/>
      <c r="U173" s="82"/>
      <c r="V173" s="82"/>
      <c r="W173" s="82" t="n">
        <v>2</v>
      </c>
      <c r="X173" s="82"/>
      <c r="Y173" s="82"/>
      <c r="Z173" s="36" t="n">
        <f aca="false">P173*Q173+S173+U173+V173+W173+X173+Y173</f>
        <v>46</v>
      </c>
      <c r="AA173" s="36" t="n">
        <f aca="false">N173+Z173</f>
        <v>80</v>
      </c>
      <c r="AB173" s="54" t="s">
        <v>224</v>
      </c>
      <c r="AC173" s="85"/>
      <c r="AD173" s="85"/>
      <c r="AE173" s="85" t="n">
        <f aca="false">P173*Q173</f>
        <v>44</v>
      </c>
      <c r="AF173" s="38" t="n">
        <f aca="false">E173*F173+P173*Q173</f>
        <v>78</v>
      </c>
      <c r="AG173" s="39" t="str">
        <f aca="false">AB173</f>
        <v>Кравченко Н.В.</v>
      </c>
      <c r="AH173" s="39" t="str">
        <f aca="false">C173</f>
        <v>1-ИСП9-38 ВБ (п)</v>
      </c>
      <c r="AI173" s="40" t="str">
        <f aca="false">B173</f>
        <v>26</v>
      </c>
      <c r="AJ173" s="39" t="str">
        <f aca="false">CONCATENATE(A173," ",D173)</f>
        <v>ЭК.03 Основы финансовой грамотности</v>
      </c>
      <c r="AK173" s="39" t="n">
        <f aca="false">E173*F173+P173*Q173+H173+J173+S173+U173</f>
        <v>78</v>
      </c>
      <c r="AL173" s="39" t="n">
        <f aca="false">L173+W173</f>
        <v>2</v>
      </c>
      <c r="AM173" s="39" t="n">
        <f aca="false">M173+X173</f>
        <v>0</v>
      </c>
      <c r="AN173" s="39" t="n">
        <f aca="false">Y173</f>
        <v>0</v>
      </c>
      <c r="AO173" s="39" t="n">
        <f aca="false">SUM(AK173:AN173)</f>
        <v>80</v>
      </c>
      <c r="AP173" s="41" t="n">
        <f aca="false">K173+V173</f>
        <v>0</v>
      </c>
    </row>
    <row r="174" s="42" customFormat="true" ht="16.5" hidden="true" customHeight="true" outlineLevel="0" collapsed="false">
      <c r="A174" s="92" t="s">
        <v>202</v>
      </c>
      <c r="B174" s="81" t="s">
        <v>206</v>
      </c>
      <c r="C174" s="82" t="s">
        <v>228</v>
      </c>
      <c r="D174" s="82" t="s">
        <v>203</v>
      </c>
      <c r="E174" s="82" t="n">
        <v>17</v>
      </c>
      <c r="F174" s="82" t="n">
        <v>1</v>
      </c>
      <c r="G174" s="82" t="n">
        <v>20</v>
      </c>
      <c r="H174" s="82"/>
      <c r="I174" s="82"/>
      <c r="J174" s="82"/>
      <c r="K174" s="82"/>
      <c r="L174" s="82"/>
      <c r="M174" s="82"/>
      <c r="N174" s="33" t="n">
        <f aca="false">E174*F174+H174+J174+K174+L174+M174</f>
        <v>17</v>
      </c>
      <c r="O174" s="84"/>
      <c r="P174" s="82" t="n">
        <v>22</v>
      </c>
      <c r="Q174" s="82" t="n">
        <v>1</v>
      </c>
      <c r="R174" s="82"/>
      <c r="S174" s="82"/>
      <c r="T174" s="82"/>
      <c r="U174" s="82"/>
      <c r="V174" s="82"/>
      <c r="W174" s="82" t="n">
        <v>2</v>
      </c>
      <c r="X174" s="82"/>
      <c r="Y174" s="82"/>
      <c r="Z174" s="36" t="n">
        <f aca="false">P174*Q174+S174+U174+V174+W174+X174+Y174</f>
        <v>24</v>
      </c>
      <c r="AA174" s="36" t="n">
        <f aca="false">N174+Z174</f>
        <v>41</v>
      </c>
      <c r="AB174" s="54" t="s">
        <v>225</v>
      </c>
      <c r="AC174" s="85"/>
      <c r="AD174" s="85"/>
      <c r="AE174" s="85" t="n">
        <f aca="false">P174*Q174</f>
        <v>22</v>
      </c>
      <c r="AF174" s="38" t="n">
        <f aca="false">E174*F174+P174*Q174</f>
        <v>39</v>
      </c>
      <c r="AG174" s="39" t="str">
        <f aca="false">AB174</f>
        <v>Щур Д.С.</v>
      </c>
      <c r="AH174" s="39" t="str">
        <f aca="false">C174</f>
        <v>1-ИСП9-38 ВБ (п)</v>
      </c>
      <c r="AI174" s="40" t="str">
        <f aca="false">B174</f>
        <v>26</v>
      </c>
      <c r="AJ174" s="39" t="str">
        <f aca="false">CONCATENATE(A174," ",D174)</f>
        <v>ЭК.04 Введение в специальность</v>
      </c>
      <c r="AK174" s="39" t="n">
        <f aca="false">E174*F174+P174*Q174+H174+J174+S174+U174</f>
        <v>39</v>
      </c>
      <c r="AL174" s="39" t="n">
        <f aca="false">L174+W174</f>
        <v>2</v>
      </c>
      <c r="AM174" s="39" t="n">
        <f aca="false">M174+X174</f>
        <v>0</v>
      </c>
      <c r="AN174" s="39" t="n">
        <f aca="false">Y174</f>
        <v>0</v>
      </c>
      <c r="AO174" s="39" t="n">
        <f aca="false">SUM(AK174:AN174)</f>
        <v>41</v>
      </c>
      <c r="AP174" s="41" t="n">
        <f aca="false">K174+V174</f>
        <v>0</v>
      </c>
    </row>
    <row r="175" s="42" customFormat="true" ht="16.5" hidden="true" customHeight="true" outlineLevel="0" collapsed="false">
      <c r="A175" s="92" t="s">
        <v>204</v>
      </c>
      <c r="B175" s="81" t="s">
        <v>206</v>
      </c>
      <c r="C175" s="82" t="s">
        <v>228</v>
      </c>
      <c r="D175" s="94" t="s">
        <v>205</v>
      </c>
      <c r="E175" s="82" t="n">
        <v>17</v>
      </c>
      <c r="F175" s="82" t="n">
        <v>1</v>
      </c>
      <c r="G175" s="82"/>
      <c r="H175" s="82"/>
      <c r="I175" s="82"/>
      <c r="J175" s="82"/>
      <c r="K175" s="82"/>
      <c r="L175" s="82"/>
      <c r="M175" s="82"/>
      <c r="N175" s="33" t="n">
        <f aca="false">E175*F175+H175+J175+K175+L175+M175</f>
        <v>17</v>
      </c>
      <c r="O175" s="84"/>
      <c r="P175" s="82" t="n">
        <v>22</v>
      </c>
      <c r="Q175" s="82" t="n">
        <v>1</v>
      </c>
      <c r="R175" s="82" t="n">
        <v>10</v>
      </c>
      <c r="S175" s="82"/>
      <c r="T175" s="82"/>
      <c r="U175" s="82"/>
      <c r="V175" s="82"/>
      <c r="W175" s="82"/>
      <c r="X175" s="82"/>
      <c r="Y175" s="82"/>
      <c r="Z175" s="36" t="n">
        <f aca="false">P175*Q175+S175+U175+V175+W175+X175+Y175</f>
        <v>22</v>
      </c>
      <c r="AA175" s="36" t="n">
        <f aca="false">N175+Z175</f>
        <v>39</v>
      </c>
      <c r="AB175" s="54" t="s">
        <v>225</v>
      </c>
      <c r="AC175" s="85"/>
      <c r="AD175" s="85"/>
      <c r="AE175" s="85" t="n">
        <f aca="false">P175*Q175</f>
        <v>22</v>
      </c>
      <c r="AF175" s="38" t="n">
        <f aca="false">E175*F175+P175*Q175</f>
        <v>39</v>
      </c>
      <c r="AG175" s="39" t="str">
        <f aca="false">AB175</f>
        <v>Щур Д.С.</v>
      </c>
      <c r="AH175" s="39" t="str">
        <f aca="false">C175</f>
        <v>1-ИСП9-38 ВБ (п)</v>
      </c>
      <c r="AI175" s="40" t="str">
        <f aca="false">B175</f>
        <v>26</v>
      </c>
      <c r="AJ175" s="39" t="str">
        <f aca="false">CONCATENATE(A175," ",D175)</f>
        <v>ЭК.05 Индивидуальный проект (Реализуется в рамках времени, отведенного на освоение Информатики , физики)</v>
      </c>
      <c r="AK175" s="39" t="n">
        <f aca="false">E175*F175+P175*Q175+H175+J175+S175+U175</f>
        <v>39</v>
      </c>
      <c r="AL175" s="39" t="n">
        <f aca="false">L175+W175</f>
        <v>0</v>
      </c>
      <c r="AM175" s="39" t="n">
        <f aca="false">M175+X175</f>
        <v>0</v>
      </c>
      <c r="AN175" s="39" t="n">
        <f aca="false">Y175</f>
        <v>0</v>
      </c>
      <c r="AO175" s="39" t="n">
        <f aca="false">SUM(AK175:AN175)</f>
        <v>39</v>
      </c>
      <c r="AP175" s="41" t="n">
        <f aca="false">K175+V175</f>
        <v>0</v>
      </c>
    </row>
    <row r="176" s="42" customFormat="true" ht="16.5" hidden="true" customHeight="true" outlineLevel="0" collapsed="false">
      <c r="A176" s="70" t="s">
        <v>113</v>
      </c>
      <c r="B176" s="81" t="s">
        <v>206</v>
      </c>
      <c r="C176" s="82" t="s">
        <v>228</v>
      </c>
      <c r="D176" s="94" t="s">
        <v>114</v>
      </c>
      <c r="E176" s="82" t="n">
        <v>17</v>
      </c>
      <c r="F176" s="82"/>
      <c r="G176" s="82"/>
      <c r="H176" s="82" t="n">
        <v>8</v>
      </c>
      <c r="I176" s="82"/>
      <c r="J176" s="82"/>
      <c r="K176" s="82"/>
      <c r="L176" s="82"/>
      <c r="M176" s="82"/>
      <c r="N176" s="33" t="n">
        <f aca="false">E176*F176+H176+J176+K176+L176+M176</f>
        <v>8</v>
      </c>
      <c r="O176" s="84"/>
      <c r="P176" s="82" t="n">
        <v>22</v>
      </c>
      <c r="Q176" s="82"/>
      <c r="R176" s="82"/>
      <c r="S176" s="82"/>
      <c r="T176" s="82"/>
      <c r="U176" s="82"/>
      <c r="V176" s="82"/>
      <c r="W176" s="82"/>
      <c r="X176" s="82"/>
      <c r="Y176" s="82"/>
      <c r="Z176" s="36" t="n">
        <f aca="false">P176*Q176+S176+U176+V176+W176+X176+Y176</f>
        <v>0</v>
      </c>
      <c r="AA176" s="36" t="n">
        <f aca="false">N176+Z176</f>
        <v>8</v>
      </c>
      <c r="AB176" s="54" t="s">
        <v>221</v>
      </c>
      <c r="AC176" s="54" t="s">
        <v>191</v>
      </c>
      <c r="AD176" s="85"/>
      <c r="AE176" s="85" t="n">
        <f aca="false">P176*Q176</f>
        <v>0</v>
      </c>
      <c r="AF176" s="38" t="n">
        <f aca="false">E176*F176+P176*Q176</f>
        <v>0</v>
      </c>
      <c r="AG176" s="39" t="str">
        <f aca="false">AB176</f>
        <v>Шонхорова Н.В.</v>
      </c>
      <c r="AH176" s="39" t="str">
        <f aca="false">C176</f>
        <v>1-ИСП9-38 ВБ (п)</v>
      </c>
      <c r="AI176" s="40" t="str">
        <f aca="false">B176</f>
        <v>26</v>
      </c>
      <c r="AJ176" s="39" t="str">
        <f aca="false">CONCATENATE(A176," ",D176)</f>
        <v>ВнеУр Разговоры о важном</v>
      </c>
      <c r="AK176" s="39" t="n">
        <f aca="false">E176*F176+P176*Q176+H176+J176+S176+U176</f>
        <v>8</v>
      </c>
      <c r="AL176" s="39" t="n">
        <f aca="false">L176+W176</f>
        <v>0</v>
      </c>
      <c r="AM176" s="39" t="n">
        <f aca="false">M176+X176</f>
        <v>0</v>
      </c>
      <c r="AN176" s="39" t="n">
        <f aca="false">Y176</f>
        <v>0</v>
      </c>
      <c r="AO176" s="39" t="n">
        <f aca="false">SUM(AK176:AN176)</f>
        <v>8</v>
      </c>
      <c r="AP176" s="41" t="n">
        <f aca="false">K176+V176</f>
        <v>0</v>
      </c>
    </row>
    <row r="177" s="42" customFormat="true" ht="16.5" hidden="true" customHeight="true" outlineLevel="0" collapsed="false">
      <c r="A177" s="70" t="s">
        <v>113</v>
      </c>
      <c r="B177" s="81" t="s">
        <v>206</v>
      </c>
      <c r="C177" s="82" t="s">
        <v>228</v>
      </c>
      <c r="D177" s="94" t="s">
        <v>114</v>
      </c>
      <c r="E177" s="82" t="n">
        <v>17</v>
      </c>
      <c r="F177" s="82"/>
      <c r="G177" s="82"/>
      <c r="H177" s="82" t="n">
        <v>9</v>
      </c>
      <c r="I177" s="82"/>
      <c r="J177" s="82"/>
      <c r="K177" s="82"/>
      <c r="L177" s="82"/>
      <c r="M177" s="82"/>
      <c r="N177" s="33" t="n">
        <f aca="false">E177*F177+H177+J177+K177+L177+M177</f>
        <v>9</v>
      </c>
      <c r="O177" s="84"/>
      <c r="P177" s="82" t="n">
        <v>22</v>
      </c>
      <c r="Q177" s="82"/>
      <c r="R177" s="82"/>
      <c r="S177" s="82" t="n">
        <v>18</v>
      </c>
      <c r="T177" s="82"/>
      <c r="U177" s="82"/>
      <c r="V177" s="82"/>
      <c r="W177" s="82"/>
      <c r="X177" s="82"/>
      <c r="Y177" s="82"/>
      <c r="Z177" s="36" t="n">
        <f aca="false">P177*Q177+S177+U177+V177+W177+X177+Y177</f>
        <v>18</v>
      </c>
      <c r="AA177" s="36" t="n">
        <f aca="false">N177+Z177</f>
        <v>27</v>
      </c>
      <c r="AB177" s="74" t="s">
        <v>115</v>
      </c>
      <c r="AC177" s="54" t="s">
        <v>191</v>
      </c>
      <c r="AD177" s="85"/>
      <c r="AE177" s="85" t="n">
        <f aca="false">P177*Q177</f>
        <v>0</v>
      </c>
      <c r="AF177" s="38" t="n">
        <f aca="false">E177*F177+P177*Q177</f>
        <v>0</v>
      </c>
      <c r="AG177" s="39" t="str">
        <f aca="false">AB177</f>
        <v>вак. РоВ</v>
      </c>
      <c r="AH177" s="39" t="str">
        <f aca="false">C177</f>
        <v>1-ИСП9-38 ВБ (п)</v>
      </c>
      <c r="AI177" s="40" t="str">
        <f aca="false">B177</f>
        <v>26</v>
      </c>
      <c r="AJ177" s="39" t="str">
        <f aca="false">CONCATENATE(A177," ",D177)</f>
        <v>ВнеУр Разговоры о важном</v>
      </c>
      <c r="AK177" s="39" t="n">
        <f aca="false">E177*F177+P177*Q177+H177+J177+S177+U177</f>
        <v>27</v>
      </c>
      <c r="AL177" s="39" t="n">
        <f aca="false">L177+W177</f>
        <v>0</v>
      </c>
      <c r="AM177" s="39" t="n">
        <f aca="false">M177+X177</f>
        <v>0</v>
      </c>
      <c r="AN177" s="39" t="n">
        <f aca="false">Y177</f>
        <v>0</v>
      </c>
      <c r="AO177" s="39" t="n">
        <f aca="false">SUM(AK177:AN177)</f>
        <v>27</v>
      </c>
      <c r="AP177" s="41" t="n">
        <f aca="false">K177+V177</f>
        <v>0</v>
      </c>
    </row>
    <row r="178" s="42" customFormat="true" ht="16.5" hidden="true" customHeight="true" outlineLevel="0" collapsed="false">
      <c r="A178" s="80" t="s">
        <v>166</v>
      </c>
      <c r="B178" s="81" t="s">
        <v>213</v>
      </c>
      <c r="C178" s="82" t="s">
        <v>233</v>
      </c>
      <c r="D178" s="83" t="s">
        <v>169</v>
      </c>
      <c r="E178" s="82" t="n">
        <v>17</v>
      </c>
      <c r="F178" s="82" t="n">
        <v>1</v>
      </c>
      <c r="G178" s="82"/>
      <c r="H178" s="82"/>
      <c r="I178" s="82"/>
      <c r="J178" s="82"/>
      <c r="K178" s="82"/>
      <c r="L178" s="82"/>
      <c r="M178" s="82"/>
      <c r="N178" s="33" t="n">
        <f aca="false">E178*F178+H178+J178+K178+L178+M178</f>
        <v>17</v>
      </c>
      <c r="O178" s="84"/>
      <c r="P178" s="82" t="n">
        <v>22</v>
      </c>
      <c r="Q178" s="82" t="n">
        <v>1</v>
      </c>
      <c r="R178" s="82"/>
      <c r="S178" s="82"/>
      <c r="T178" s="82"/>
      <c r="U178" s="82"/>
      <c r="V178" s="82"/>
      <c r="W178" s="82" t="n">
        <v>6</v>
      </c>
      <c r="X178" s="82" t="n">
        <v>8</v>
      </c>
      <c r="Y178" s="82"/>
      <c r="Z178" s="36" t="n">
        <f aca="false">P178*Q178+S178+U178+V178+W178+X178+Y178</f>
        <v>36</v>
      </c>
      <c r="AA178" s="36" t="n">
        <f aca="false">N178+Z178</f>
        <v>53</v>
      </c>
      <c r="AB178" s="54" t="s">
        <v>215</v>
      </c>
      <c r="AC178" s="85"/>
      <c r="AD178" s="85"/>
      <c r="AE178" s="85" t="n">
        <f aca="false">P178*Q178</f>
        <v>22</v>
      </c>
      <c r="AF178" s="38" t="n">
        <f aca="false">E178*F178+P178*Q178</f>
        <v>39</v>
      </c>
      <c r="AG178" s="39" t="str">
        <f aca="false">AB178</f>
        <v>Корнилова А.В.</v>
      </c>
      <c r="AH178" s="39" t="str">
        <f aca="false">C178</f>
        <v>1-ИСП9-39 ВБ (п)</v>
      </c>
      <c r="AI178" s="40" t="str">
        <f aca="false">B178</f>
        <v>27</v>
      </c>
      <c r="AJ178" s="39" t="str">
        <f aca="false">CONCATENATE(A178," ",D178)</f>
        <v>ОДБ.01 Русский язык</v>
      </c>
      <c r="AK178" s="39" t="n">
        <f aca="false">E178*F178+P178*Q178+H178+J178+S178+U178</f>
        <v>39</v>
      </c>
      <c r="AL178" s="39" t="n">
        <f aca="false">L178+W178</f>
        <v>6</v>
      </c>
      <c r="AM178" s="39" t="n">
        <f aca="false">M178+X178</f>
        <v>8</v>
      </c>
      <c r="AN178" s="39" t="n">
        <f aca="false">Y178</f>
        <v>0</v>
      </c>
      <c r="AO178" s="39" t="n">
        <f aca="false">SUM(AK178:AN178)</f>
        <v>53</v>
      </c>
      <c r="AP178" s="41" t="n">
        <f aca="false">K178+V178</f>
        <v>0</v>
      </c>
    </row>
    <row r="179" s="42" customFormat="true" ht="16.5" hidden="true" customHeight="true" outlineLevel="0" collapsed="false">
      <c r="A179" s="80" t="s">
        <v>170</v>
      </c>
      <c r="B179" s="81" t="s">
        <v>213</v>
      </c>
      <c r="C179" s="82" t="s">
        <v>233</v>
      </c>
      <c r="D179" s="83" t="s">
        <v>171</v>
      </c>
      <c r="E179" s="82" t="n">
        <v>17</v>
      </c>
      <c r="F179" s="82" t="n">
        <v>3</v>
      </c>
      <c r="G179" s="82"/>
      <c r="H179" s="82"/>
      <c r="I179" s="82"/>
      <c r="J179" s="82"/>
      <c r="K179" s="82"/>
      <c r="L179" s="82"/>
      <c r="M179" s="82"/>
      <c r="N179" s="33" t="n">
        <f aca="false">E179*F179+H179+J179+K179+L179+M179</f>
        <v>51</v>
      </c>
      <c r="O179" s="84"/>
      <c r="P179" s="82" t="n">
        <v>22</v>
      </c>
      <c r="Q179" s="82" t="n">
        <v>3</v>
      </c>
      <c r="R179" s="82"/>
      <c r="S179" s="82"/>
      <c r="T179" s="82"/>
      <c r="U179" s="82"/>
      <c r="V179" s="82"/>
      <c r="W179" s="82" t="n">
        <v>6</v>
      </c>
      <c r="X179" s="82"/>
      <c r="Y179" s="82"/>
      <c r="Z179" s="36" t="n">
        <f aca="false">P179*Q179+S179+U179+V179+W179+X179+Y179</f>
        <v>72</v>
      </c>
      <c r="AA179" s="36" t="n">
        <f aca="false">N179+Z179</f>
        <v>123</v>
      </c>
      <c r="AB179" s="54" t="s">
        <v>215</v>
      </c>
      <c r="AC179" s="85"/>
      <c r="AD179" s="85"/>
      <c r="AE179" s="85" t="n">
        <f aca="false">P179*Q179</f>
        <v>66</v>
      </c>
      <c r="AF179" s="38" t="n">
        <f aca="false">E179*F179+P179*Q179</f>
        <v>117</v>
      </c>
      <c r="AG179" s="39" t="str">
        <f aca="false">AB179</f>
        <v>Корнилова А.В.</v>
      </c>
      <c r="AH179" s="39" t="str">
        <f aca="false">C179</f>
        <v>1-ИСП9-39 ВБ (п)</v>
      </c>
      <c r="AI179" s="40" t="str">
        <f aca="false">B179</f>
        <v>27</v>
      </c>
      <c r="AJ179" s="39" t="str">
        <f aca="false">CONCATENATE(A179," ",D179)</f>
        <v>ОДБ.02 Литература</v>
      </c>
      <c r="AK179" s="39" t="n">
        <f aca="false">E179*F179+P179*Q179+H179+J179+S179+U179</f>
        <v>117</v>
      </c>
      <c r="AL179" s="39" t="n">
        <f aca="false">L179+W179</f>
        <v>6</v>
      </c>
      <c r="AM179" s="39" t="n">
        <f aca="false">M179+X179</f>
        <v>0</v>
      </c>
      <c r="AN179" s="39" t="n">
        <f aca="false">Y179</f>
        <v>0</v>
      </c>
      <c r="AO179" s="39" t="n">
        <f aca="false">SUM(AK179:AN179)</f>
        <v>123</v>
      </c>
      <c r="AP179" s="41" t="n">
        <f aca="false">K179+V179</f>
        <v>0</v>
      </c>
    </row>
    <row r="180" s="42" customFormat="true" ht="16.5" hidden="true" customHeight="true" outlineLevel="0" collapsed="false">
      <c r="A180" s="80" t="s">
        <v>172</v>
      </c>
      <c r="B180" s="81" t="s">
        <v>213</v>
      </c>
      <c r="C180" s="82" t="s">
        <v>233</v>
      </c>
      <c r="D180" s="83" t="s">
        <v>173</v>
      </c>
      <c r="E180" s="82" t="n">
        <v>17</v>
      </c>
      <c r="F180" s="82" t="n">
        <v>1</v>
      </c>
      <c r="G180" s="82"/>
      <c r="H180" s="82"/>
      <c r="I180" s="82"/>
      <c r="J180" s="82"/>
      <c r="K180" s="82"/>
      <c r="L180" s="82"/>
      <c r="M180" s="82"/>
      <c r="N180" s="33" t="n">
        <f aca="false">E180*F180+H180+J180+K180+L180+M180</f>
        <v>17</v>
      </c>
      <c r="O180" s="84"/>
      <c r="P180" s="82" t="n">
        <v>22</v>
      </c>
      <c r="Q180" s="82" t="n">
        <v>1</v>
      </c>
      <c r="R180" s="82"/>
      <c r="S180" s="82"/>
      <c r="T180" s="82"/>
      <c r="U180" s="82"/>
      <c r="V180" s="82"/>
      <c r="W180" s="82" t="n">
        <v>2</v>
      </c>
      <c r="X180" s="82"/>
      <c r="Y180" s="82"/>
      <c r="Z180" s="36" t="n">
        <f aca="false">P180*Q180+S180+U180+V180+W180+X180+Y180</f>
        <v>24</v>
      </c>
      <c r="AA180" s="36" t="n">
        <f aca="false">N180+Z180</f>
        <v>41</v>
      </c>
      <c r="AB180" s="54" t="s">
        <v>215</v>
      </c>
      <c r="AC180" s="85"/>
      <c r="AD180" s="85"/>
      <c r="AE180" s="85" t="n">
        <f aca="false">P180*Q180</f>
        <v>22</v>
      </c>
      <c r="AF180" s="38" t="n">
        <f aca="false">E180*F180+P180*Q180</f>
        <v>39</v>
      </c>
      <c r="AG180" s="39" t="str">
        <f aca="false">AB180</f>
        <v>Корнилова А.В.</v>
      </c>
      <c r="AH180" s="39" t="str">
        <f aca="false">C180</f>
        <v>1-ИСП9-39 ВБ (п)</v>
      </c>
      <c r="AI180" s="40" t="str">
        <f aca="false">B180</f>
        <v>27</v>
      </c>
      <c r="AJ180" s="39" t="str">
        <f aca="false">CONCATENATE(A180," ",D180)</f>
        <v>ОДБ.03 Родная литература</v>
      </c>
      <c r="AK180" s="39" t="n">
        <f aca="false">E180*F180+P180*Q180+H180+J180+S180+U180</f>
        <v>39</v>
      </c>
      <c r="AL180" s="39" t="n">
        <f aca="false">L180+W180</f>
        <v>2</v>
      </c>
      <c r="AM180" s="39" t="n">
        <f aca="false">M180+X180</f>
        <v>0</v>
      </c>
      <c r="AN180" s="39" t="n">
        <f aca="false">Y180</f>
        <v>0</v>
      </c>
      <c r="AO180" s="39" t="n">
        <f aca="false">SUM(AK180:AN180)</f>
        <v>41</v>
      </c>
      <c r="AP180" s="41" t="n">
        <f aca="false">K180+V180</f>
        <v>0</v>
      </c>
    </row>
    <row r="181" s="42" customFormat="true" ht="16.5" hidden="true" customHeight="true" outlineLevel="0" collapsed="false">
      <c r="A181" s="86" t="s">
        <v>174</v>
      </c>
      <c r="B181" s="87" t="s">
        <v>216</v>
      </c>
      <c r="C181" s="89" t="s">
        <v>234</v>
      </c>
      <c r="D181" s="88" t="s">
        <v>177</v>
      </c>
      <c r="E181" s="89" t="n">
        <v>17</v>
      </c>
      <c r="F181" s="89" t="n">
        <v>3</v>
      </c>
      <c r="G181" s="89"/>
      <c r="H181" s="89"/>
      <c r="I181" s="89"/>
      <c r="J181" s="89"/>
      <c r="K181" s="89"/>
      <c r="L181" s="89"/>
      <c r="M181" s="89"/>
      <c r="N181" s="33" t="n">
        <f aca="false">E181*F181+H181+J181+K181+L181+M181</f>
        <v>51</v>
      </c>
      <c r="O181" s="90"/>
      <c r="P181" s="89" t="n">
        <v>22</v>
      </c>
      <c r="Q181" s="89" t="n">
        <v>3</v>
      </c>
      <c r="R181" s="89"/>
      <c r="S181" s="89"/>
      <c r="T181" s="89"/>
      <c r="U181" s="89"/>
      <c r="V181" s="89"/>
      <c r="W181" s="89" t="n">
        <v>2</v>
      </c>
      <c r="X181" s="89"/>
      <c r="Y181" s="89"/>
      <c r="Z181" s="36" t="n">
        <f aca="false">P181*Q181+S181+U181+V181+W181+X181+Y181</f>
        <v>68</v>
      </c>
      <c r="AA181" s="36" t="n">
        <f aca="false">N181+Z181</f>
        <v>119</v>
      </c>
      <c r="AB181" s="84" t="s">
        <v>230</v>
      </c>
      <c r="AC181" s="85" t="s">
        <v>118</v>
      </c>
      <c r="AD181" s="85"/>
      <c r="AE181" s="85" t="n">
        <f aca="false">P181*Q181</f>
        <v>66</v>
      </c>
      <c r="AF181" s="38" t="n">
        <f aca="false">E181*F181+P181*Q181</f>
        <v>117</v>
      </c>
      <c r="AG181" s="39" t="str">
        <f aca="false">AB181</f>
        <v>вак.-Васильева Ю.А. А/Я (а)</v>
      </c>
      <c r="AH181" s="39" t="str">
        <f aca="false">C181</f>
        <v>1-ИСП9-39а ВБ (п)</v>
      </c>
      <c r="AI181" s="40" t="str">
        <f aca="false">B181</f>
        <v>14</v>
      </c>
      <c r="AJ181" s="39" t="str">
        <f aca="false">CONCATENATE(A181," ",D181)</f>
        <v>ОДБ.04 Иностранный язык</v>
      </c>
      <c r="AK181" s="39" t="n">
        <f aca="false">E181*F181+P181*Q181+H181+J181+S181+U181</f>
        <v>117</v>
      </c>
      <c r="AL181" s="39" t="n">
        <f aca="false">L181+W181</f>
        <v>2</v>
      </c>
      <c r="AM181" s="39" t="n">
        <f aca="false">M181+X181</f>
        <v>0</v>
      </c>
      <c r="AN181" s="39" t="n">
        <f aca="false">Y181</f>
        <v>0</v>
      </c>
      <c r="AO181" s="39" t="n">
        <f aca="false">SUM(AK181:AN181)</f>
        <v>119</v>
      </c>
      <c r="AP181" s="41" t="n">
        <f aca="false">K181+V181</f>
        <v>0</v>
      </c>
    </row>
    <row r="182" s="42" customFormat="true" ht="16.5" hidden="true" customHeight="true" outlineLevel="0" collapsed="false">
      <c r="A182" s="80" t="s">
        <v>174</v>
      </c>
      <c r="B182" s="81" t="s">
        <v>175</v>
      </c>
      <c r="C182" s="82" t="s">
        <v>235</v>
      </c>
      <c r="D182" s="91" t="s">
        <v>177</v>
      </c>
      <c r="E182" s="82" t="n">
        <v>17</v>
      </c>
      <c r="F182" s="82" t="n">
        <v>3</v>
      </c>
      <c r="G182" s="82"/>
      <c r="H182" s="82"/>
      <c r="I182" s="82"/>
      <c r="J182" s="82"/>
      <c r="K182" s="82"/>
      <c r="L182" s="82"/>
      <c r="M182" s="82"/>
      <c r="N182" s="33" t="n">
        <f aca="false">E182*F182+H182+J182+K182+L182+M182</f>
        <v>51</v>
      </c>
      <c r="O182" s="84"/>
      <c r="P182" s="82" t="n">
        <v>22</v>
      </c>
      <c r="Q182" s="82" t="n">
        <v>3</v>
      </c>
      <c r="R182" s="82"/>
      <c r="S182" s="82"/>
      <c r="T182" s="82"/>
      <c r="U182" s="82"/>
      <c r="V182" s="82"/>
      <c r="W182" s="82" t="n">
        <v>2</v>
      </c>
      <c r="X182" s="82"/>
      <c r="Y182" s="82"/>
      <c r="Z182" s="36" t="n">
        <f aca="false">P182*Q182+S182+U182+V182+W182+X182+Y182</f>
        <v>68</v>
      </c>
      <c r="AA182" s="36" t="n">
        <f aca="false">N182+Z182</f>
        <v>119</v>
      </c>
      <c r="AB182" s="84" t="s">
        <v>232</v>
      </c>
      <c r="AC182" s="85" t="s">
        <v>121</v>
      </c>
      <c r="AD182" s="85"/>
      <c r="AE182" s="85" t="n">
        <f aca="false">P182*Q182</f>
        <v>66</v>
      </c>
      <c r="AF182" s="38" t="n">
        <f aca="false">E182*F182+P182*Q182</f>
        <v>117</v>
      </c>
      <c r="AG182" s="39" t="str">
        <f aca="false">AB182</f>
        <v>вак.-Васильева Ю.А. А/Я (б)</v>
      </c>
      <c r="AH182" s="39" t="str">
        <f aca="false">C182</f>
        <v>1-ИСП9-39б ВБ (п)</v>
      </c>
      <c r="AI182" s="40" t="str">
        <f aca="false">B182</f>
        <v>13</v>
      </c>
      <c r="AJ182" s="39" t="str">
        <f aca="false">CONCATENATE(A182," ",D182)</f>
        <v>ОДБ.04 Иностранный язык</v>
      </c>
      <c r="AK182" s="39" t="n">
        <f aca="false">E182*F182+P182*Q182+H182+J182+S182+U182</f>
        <v>117</v>
      </c>
      <c r="AL182" s="39" t="n">
        <f aca="false">L182+W182</f>
        <v>2</v>
      </c>
      <c r="AM182" s="39" t="n">
        <f aca="false">M182+X182</f>
        <v>0</v>
      </c>
      <c r="AN182" s="39" t="n">
        <f aca="false">Y182</f>
        <v>0</v>
      </c>
      <c r="AO182" s="39" t="n">
        <f aca="false">SUM(AK182:AN182)</f>
        <v>119</v>
      </c>
      <c r="AP182" s="41" t="n">
        <f aca="false">K182+V182</f>
        <v>0</v>
      </c>
    </row>
    <row r="183" s="42" customFormat="true" ht="16.5" hidden="true" customHeight="true" outlineLevel="0" collapsed="false">
      <c r="A183" s="92" t="s">
        <v>179</v>
      </c>
      <c r="B183" s="81" t="s">
        <v>213</v>
      </c>
      <c r="C183" s="82" t="s">
        <v>233</v>
      </c>
      <c r="D183" s="93" t="s">
        <v>180</v>
      </c>
      <c r="E183" s="82" t="n">
        <v>17</v>
      </c>
      <c r="F183" s="82" t="n">
        <v>1</v>
      </c>
      <c r="G183" s="82"/>
      <c r="H183" s="82"/>
      <c r="I183" s="82"/>
      <c r="J183" s="82"/>
      <c r="K183" s="82"/>
      <c r="L183" s="82"/>
      <c r="M183" s="82"/>
      <c r="N183" s="33" t="n">
        <f aca="false">E183*F183+H183+J183+K183+L183+M183</f>
        <v>17</v>
      </c>
      <c r="O183" s="84"/>
      <c r="P183" s="82" t="n">
        <v>22</v>
      </c>
      <c r="Q183" s="82" t="n">
        <v>1</v>
      </c>
      <c r="R183" s="82"/>
      <c r="S183" s="82"/>
      <c r="T183" s="82"/>
      <c r="U183" s="82"/>
      <c r="V183" s="82"/>
      <c r="W183" s="82" t="n">
        <v>2</v>
      </c>
      <c r="X183" s="82"/>
      <c r="Y183" s="82"/>
      <c r="Z183" s="36" t="n">
        <f aca="false">P183*Q183+S183+U183+V183+W183+X183+Y183</f>
        <v>24</v>
      </c>
      <c r="AA183" s="36" t="n">
        <f aca="false">N183+Z183</f>
        <v>41</v>
      </c>
      <c r="AB183" s="54" t="s">
        <v>181</v>
      </c>
      <c r="AC183" s="85"/>
      <c r="AD183" s="85"/>
      <c r="AE183" s="85" t="n">
        <f aca="false">P183*Q183</f>
        <v>22</v>
      </c>
      <c r="AF183" s="38" t="n">
        <f aca="false">E183*F183+P183*Q183</f>
        <v>39</v>
      </c>
      <c r="AG183" s="39" t="str">
        <f aca="false">AB183</f>
        <v>вак. Физика+Астр</v>
      </c>
      <c r="AH183" s="39" t="str">
        <f aca="false">C183</f>
        <v>1-ИСП9-39 ВБ (п)</v>
      </c>
      <c r="AI183" s="40" t="str">
        <f aca="false">B183</f>
        <v>27</v>
      </c>
      <c r="AJ183" s="39" t="str">
        <f aca="false">CONCATENATE(A183," ",D183)</f>
        <v>ОДБ.05 Астрономия</v>
      </c>
      <c r="AK183" s="39" t="n">
        <f aca="false">E183*F183+P183*Q183+H183+J183+S183+U183</f>
        <v>39</v>
      </c>
      <c r="AL183" s="39" t="n">
        <f aca="false">L183+W183</f>
        <v>2</v>
      </c>
      <c r="AM183" s="39" t="n">
        <f aca="false">M183+X183</f>
        <v>0</v>
      </c>
      <c r="AN183" s="39" t="n">
        <f aca="false">Y183</f>
        <v>0</v>
      </c>
      <c r="AO183" s="39" t="n">
        <f aca="false">SUM(AK183:AN183)</f>
        <v>41</v>
      </c>
      <c r="AP183" s="41" t="n">
        <f aca="false">K183+V183</f>
        <v>0</v>
      </c>
    </row>
    <row r="184" s="42" customFormat="true" ht="16.5" hidden="true" customHeight="true" outlineLevel="0" collapsed="false">
      <c r="A184" s="80" t="s">
        <v>182</v>
      </c>
      <c r="B184" s="81" t="s">
        <v>213</v>
      </c>
      <c r="C184" s="82" t="s">
        <v>233</v>
      </c>
      <c r="D184" s="91" t="s">
        <v>50</v>
      </c>
      <c r="E184" s="82" t="n">
        <v>17</v>
      </c>
      <c r="F184" s="82" t="n">
        <v>2</v>
      </c>
      <c r="G184" s="82"/>
      <c r="H184" s="82"/>
      <c r="I184" s="82"/>
      <c r="J184" s="82"/>
      <c r="K184" s="82"/>
      <c r="L184" s="82"/>
      <c r="M184" s="82"/>
      <c r="N184" s="33" t="n">
        <f aca="false">E184*F184+H184+J184+K184+L184+M184</f>
        <v>34</v>
      </c>
      <c r="O184" s="84"/>
      <c r="P184" s="82" t="n">
        <v>22</v>
      </c>
      <c r="Q184" s="82" t="n">
        <v>2</v>
      </c>
      <c r="R184" s="82"/>
      <c r="S184" s="82"/>
      <c r="T184" s="82"/>
      <c r="U184" s="82"/>
      <c r="V184" s="82"/>
      <c r="W184" s="82" t="n">
        <v>2</v>
      </c>
      <c r="X184" s="82"/>
      <c r="Y184" s="82"/>
      <c r="Z184" s="36" t="n">
        <f aca="false">P184*Q184+S184+U184+V184+W184+X184+Y184</f>
        <v>46</v>
      </c>
      <c r="AA184" s="36" t="n">
        <f aca="false">N184+Z184</f>
        <v>80</v>
      </c>
      <c r="AB184" s="85" t="s">
        <v>236</v>
      </c>
      <c r="AC184" s="85"/>
      <c r="AD184" s="85"/>
      <c r="AE184" s="85" t="n">
        <f aca="false">P184*Q184</f>
        <v>44</v>
      </c>
      <c r="AF184" s="38" t="n">
        <f aca="false">E184*F184+P184*Q184</f>
        <v>78</v>
      </c>
      <c r="AG184" s="39" t="str">
        <f aca="false">AB184</f>
        <v>Римская В.В.</v>
      </c>
      <c r="AH184" s="39" t="str">
        <f aca="false">C184</f>
        <v>1-ИСП9-39 ВБ (п)</v>
      </c>
      <c r="AI184" s="40" t="str">
        <f aca="false">B184</f>
        <v>27</v>
      </c>
      <c r="AJ184" s="39" t="str">
        <f aca="false">CONCATENATE(A184," ",D184)</f>
        <v>ОДБ.06 История</v>
      </c>
      <c r="AK184" s="39" t="n">
        <f aca="false">E184*F184+P184*Q184+H184+J184+S184+U184</f>
        <v>78</v>
      </c>
      <c r="AL184" s="39" t="n">
        <f aca="false">L184+W184</f>
        <v>2</v>
      </c>
      <c r="AM184" s="39" t="n">
        <f aca="false">M184+X184</f>
        <v>0</v>
      </c>
      <c r="AN184" s="39" t="n">
        <f aca="false">Y184</f>
        <v>0</v>
      </c>
      <c r="AO184" s="39" t="n">
        <f aca="false">SUM(AK184:AN184)</f>
        <v>80</v>
      </c>
      <c r="AP184" s="41" t="n">
        <f aca="false">K184+V184</f>
        <v>0</v>
      </c>
    </row>
    <row r="185" s="42" customFormat="true" ht="16.5" hidden="true" customHeight="true" outlineLevel="0" collapsed="false">
      <c r="A185" s="92" t="s">
        <v>183</v>
      </c>
      <c r="B185" s="81" t="s">
        <v>213</v>
      </c>
      <c r="C185" s="82" t="s">
        <v>233</v>
      </c>
      <c r="D185" s="83" t="s">
        <v>61</v>
      </c>
      <c r="E185" s="82" t="n">
        <v>17</v>
      </c>
      <c r="F185" s="82" t="n">
        <v>3</v>
      </c>
      <c r="G185" s="82"/>
      <c r="H185" s="82"/>
      <c r="I185" s="82"/>
      <c r="J185" s="82"/>
      <c r="K185" s="82"/>
      <c r="L185" s="82"/>
      <c r="M185" s="82"/>
      <c r="N185" s="33" t="n">
        <f aca="false">E185*F185+H185+J185+K185+L185+M185</f>
        <v>51</v>
      </c>
      <c r="O185" s="84"/>
      <c r="P185" s="82" t="n">
        <v>22</v>
      </c>
      <c r="Q185" s="82" t="n">
        <v>3</v>
      </c>
      <c r="R185" s="82"/>
      <c r="S185" s="82"/>
      <c r="T185" s="82"/>
      <c r="U185" s="82"/>
      <c r="V185" s="82"/>
      <c r="W185" s="82" t="n">
        <v>2</v>
      </c>
      <c r="X185" s="82"/>
      <c r="Y185" s="82"/>
      <c r="Z185" s="36" t="n">
        <f aca="false">P185*Q185+S185+U185+V185+W185+X185+Y185</f>
        <v>68</v>
      </c>
      <c r="AA185" s="36" t="n">
        <f aca="false">N185+Z185</f>
        <v>119</v>
      </c>
      <c r="AB185" s="54" t="s">
        <v>210</v>
      </c>
      <c r="AC185" s="85"/>
      <c r="AD185" s="85"/>
      <c r="AE185" s="85" t="n">
        <f aca="false">P185*Q185</f>
        <v>66</v>
      </c>
      <c r="AF185" s="38" t="n">
        <f aca="false">E185*F185+P185*Q185</f>
        <v>117</v>
      </c>
      <c r="AG185" s="39" t="str">
        <f aca="false">AB185</f>
        <v>Богданчиков Б.Ю.</v>
      </c>
      <c r="AH185" s="39" t="str">
        <f aca="false">C185</f>
        <v>1-ИСП9-39 ВБ (п)</v>
      </c>
      <c r="AI185" s="40" t="str">
        <f aca="false">B185</f>
        <v>27</v>
      </c>
      <c r="AJ185" s="39" t="str">
        <f aca="false">CONCATENATE(A185," ",D185)</f>
        <v>ОДБ.07 Физическая культура</v>
      </c>
      <c r="AK185" s="39" t="n">
        <f aca="false">E185*F185+P185*Q185+H185+J185+S185+U185</f>
        <v>117</v>
      </c>
      <c r="AL185" s="39" t="n">
        <f aca="false">L185+W185</f>
        <v>2</v>
      </c>
      <c r="AM185" s="39" t="n">
        <f aca="false">M185+X185</f>
        <v>0</v>
      </c>
      <c r="AN185" s="39" t="n">
        <f aca="false">Y185</f>
        <v>0</v>
      </c>
      <c r="AO185" s="39" t="n">
        <f aca="false">SUM(AK185:AN185)</f>
        <v>119</v>
      </c>
      <c r="AP185" s="41" t="n">
        <f aca="false">K185+V185</f>
        <v>0</v>
      </c>
    </row>
    <row r="186" s="42" customFormat="true" ht="16.5" hidden="true" customHeight="true" outlineLevel="0" collapsed="false">
      <c r="A186" s="92" t="s">
        <v>184</v>
      </c>
      <c r="B186" s="81" t="s">
        <v>213</v>
      </c>
      <c r="C186" s="82" t="s">
        <v>233</v>
      </c>
      <c r="D186" s="83" t="s">
        <v>185</v>
      </c>
      <c r="E186" s="82" t="n">
        <v>17</v>
      </c>
      <c r="F186" s="82" t="n">
        <v>1</v>
      </c>
      <c r="G186" s="82" t="n">
        <v>4</v>
      </c>
      <c r="H186" s="82"/>
      <c r="I186" s="82"/>
      <c r="J186" s="82"/>
      <c r="K186" s="82"/>
      <c r="L186" s="82"/>
      <c r="M186" s="82"/>
      <c r="N186" s="33" t="n">
        <f aca="false">E186*F186+H186+J186+K186+L186+M186</f>
        <v>17</v>
      </c>
      <c r="O186" s="84"/>
      <c r="P186" s="82" t="n">
        <v>22</v>
      </c>
      <c r="Q186" s="82" t="n">
        <v>1</v>
      </c>
      <c r="R186" s="82"/>
      <c r="S186" s="82"/>
      <c r="T186" s="82"/>
      <c r="U186" s="82"/>
      <c r="V186" s="82"/>
      <c r="W186" s="82" t="n">
        <v>2</v>
      </c>
      <c r="X186" s="82"/>
      <c r="Y186" s="82"/>
      <c r="Z186" s="36" t="n">
        <f aca="false">P186*Q186+S186+U186+V186+W186+X186+Y186</f>
        <v>24</v>
      </c>
      <c r="AA186" s="36" t="n">
        <f aca="false">N186+Z186</f>
        <v>41</v>
      </c>
      <c r="AB186" s="54" t="s">
        <v>237</v>
      </c>
      <c r="AC186" s="85"/>
      <c r="AD186" s="85"/>
      <c r="AE186" s="85" t="n">
        <f aca="false">P186*Q186</f>
        <v>22</v>
      </c>
      <c r="AF186" s="38" t="n">
        <f aca="false">E186*F186+P186*Q186</f>
        <v>39</v>
      </c>
      <c r="AG186" s="39" t="str">
        <f aca="false">AB186</f>
        <v>Симонов В.Г.</v>
      </c>
      <c r="AH186" s="39" t="str">
        <f aca="false">C186</f>
        <v>1-ИСП9-39 ВБ (п)</v>
      </c>
      <c r="AI186" s="40" t="str">
        <f aca="false">B186</f>
        <v>27</v>
      </c>
      <c r="AJ186" s="39" t="str">
        <f aca="false">CONCATENATE(A186," ",D186)</f>
        <v>ОДБ.08 Основы безопасности жизнедеятельности</v>
      </c>
      <c r="AK186" s="39" t="n">
        <f aca="false">E186*F186+P186*Q186+H186+J186+S186+U186</f>
        <v>39</v>
      </c>
      <c r="AL186" s="39" t="n">
        <f aca="false">L186+W186</f>
        <v>2</v>
      </c>
      <c r="AM186" s="39" t="n">
        <f aca="false">M186+X186</f>
        <v>0</v>
      </c>
      <c r="AN186" s="39" t="n">
        <f aca="false">Y186</f>
        <v>0</v>
      </c>
      <c r="AO186" s="39" t="n">
        <f aca="false">SUM(AK186:AN186)</f>
        <v>41</v>
      </c>
      <c r="AP186" s="41" t="n">
        <f aca="false">K186+V186</f>
        <v>0</v>
      </c>
    </row>
    <row r="187" s="42" customFormat="true" ht="16.5" hidden="true" customHeight="true" outlineLevel="0" collapsed="false">
      <c r="A187" s="92" t="s">
        <v>187</v>
      </c>
      <c r="B187" s="81" t="s">
        <v>213</v>
      </c>
      <c r="C187" s="82" t="s">
        <v>233</v>
      </c>
      <c r="D187" s="83" t="s">
        <v>64</v>
      </c>
      <c r="E187" s="82" t="n">
        <v>17</v>
      </c>
      <c r="F187" s="82" t="n">
        <v>6</v>
      </c>
      <c r="G187" s="82"/>
      <c r="H187" s="82"/>
      <c r="I187" s="82"/>
      <c r="J187" s="82"/>
      <c r="K187" s="82"/>
      <c r="L187" s="82"/>
      <c r="M187" s="82"/>
      <c r="N187" s="33" t="n">
        <f aca="false">E187*F187+H187+J187+K187+L187+M187</f>
        <v>102</v>
      </c>
      <c r="O187" s="84"/>
      <c r="P187" s="82" t="n">
        <v>22</v>
      </c>
      <c r="Q187" s="82" t="n">
        <v>6</v>
      </c>
      <c r="R187" s="82"/>
      <c r="S187" s="82"/>
      <c r="T187" s="82"/>
      <c r="U187" s="82"/>
      <c r="V187" s="82"/>
      <c r="W187" s="82" t="n">
        <v>6</v>
      </c>
      <c r="X187" s="82" t="n">
        <v>8</v>
      </c>
      <c r="Y187" s="82"/>
      <c r="Z187" s="36" t="n">
        <f aca="false">P187*Q187+S187+U187+V187+W187+X187+Y187</f>
        <v>146</v>
      </c>
      <c r="AA187" s="36" t="n">
        <f aca="false">N187+Z187</f>
        <v>248</v>
      </c>
      <c r="AB187" s="54" t="s">
        <v>188</v>
      </c>
      <c r="AC187" s="85"/>
      <c r="AD187" s="85"/>
      <c r="AE187" s="85" t="n">
        <f aca="false">P187*Q187</f>
        <v>132</v>
      </c>
      <c r="AF187" s="38" t="n">
        <f aca="false">E187*F187+P187*Q187</f>
        <v>234</v>
      </c>
      <c r="AG187" s="39" t="str">
        <f aca="false">AB187</f>
        <v>вак. Математика-2</v>
      </c>
      <c r="AH187" s="39" t="str">
        <f aca="false">C187</f>
        <v>1-ИСП9-39 ВБ (п)</v>
      </c>
      <c r="AI187" s="40" t="str">
        <f aca="false">B187</f>
        <v>27</v>
      </c>
      <c r="AJ187" s="39" t="str">
        <f aca="false">CONCATENATE(A187," ",D187)</f>
        <v>OДУ.01 Математика</v>
      </c>
      <c r="AK187" s="39" t="n">
        <f aca="false">E187*F187+P187*Q187+H187+J187+S187+U187</f>
        <v>234</v>
      </c>
      <c r="AL187" s="39" t="n">
        <f aca="false">L187+W187</f>
        <v>6</v>
      </c>
      <c r="AM187" s="39" t="n">
        <f aca="false">M187+X187</f>
        <v>8</v>
      </c>
      <c r="AN187" s="39" t="n">
        <f aca="false">Y187</f>
        <v>0</v>
      </c>
      <c r="AO187" s="39" t="n">
        <f aca="false">SUM(AK187:AN187)</f>
        <v>248</v>
      </c>
      <c r="AP187" s="41" t="n">
        <f aca="false">K187+V187</f>
        <v>0</v>
      </c>
    </row>
    <row r="188" s="42" customFormat="true" ht="16.5" hidden="true" customHeight="true" outlineLevel="0" collapsed="false">
      <c r="A188" s="92" t="s">
        <v>189</v>
      </c>
      <c r="B188" s="81" t="s">
        <v>213</v>
      </c>
      <c r="C188" s="82" t="s">
        <v>233</v>
      </c>
      <c r="D188" s="93" t="s">
        <v>190</v>
      </c>
      <c r="E188" s="82" t="n">
        <v>17</v>
      </c>
      <c r="F188" s="82" t="n">
        <v>4</v>
      </c>
      <c r="G188" s="82"/>
      <c r="H188" s="82"/>
      <c r="I188" s="82"/>
      <c r="J188" s="82"/>
      <c r="K188" s="82"/>
      <c r="L188" s="82"/>
      <c r="M188" s="82"/>
      <c r="N188" s="33" t="n">
        <f aca="false">E188*F188+H188+J188+K188+L188+M188</f>
        <v>68</v>
      </c>
      <c r="O188" s="84"/>
      <c r="P188" s="82" t="n">
        <v>22</v>
      </c>
      <c r="Q188" s="82" t="n">
        <v>4</v>
      </c>
      <c r="R188" s="82" t="n">
        <v>88</v>
      </c>
      <c r="S188" s="82" t="n">
        <v>-88</v>
      </c>
      <c r="T188" s="82"/>
      <c r="U188" s="82"/>
      <c r="V188" s="82"/>
      <c r="W188" s="82" t="n">
        <v>6</v>
      </c>
      <c r="X188" s="82" t="n">
        <v>8</v>
      </c>
      <c r="Y188" s="82"/>
      <c r="Z188" s="36" t="n">
        <f aca="false">P188*Q188+S188+U188+V188+W188+X188+Y188</f>
        <v>14</v>
      </c>
      <c r="AA188" s="36" t="n">
        <f aca="false">N188+Z188</f>
        <v>82</v>
      </c>
      <c r="AB188" s="54" t="s">
        <v>191</v>
      </c>
      <c r="AC188" s="85"/>
      <c r="AD188" s="85"/>
      <c r="AE188" s="85" t="n">
        <f aca="false">P188*Q188</f>
        <v>88</v>
      </c>
      <c r="AF188" s="38" t="n">
        <f aca="false">E188*F188+P188*Q188</f>
        <v>156</v>
      </c>
      <c r="AG188" s="39" t="str">
        <f aca="false">AB188</f>
        <v>Цыганкова С.С.</v>
      </c>
      <c r="AH188" s="39" t="str">
        <f aca="false">C188</f>
        <v>1-ИСП9-39 ВБ (п)</v>
      </c>
      <c r="AI188" s="40" t="str">
        <f aca="false">B188</f>
        <v>27</v>
      </c>
      <c r="AJ188" s="39" t="str">
        <f aca="false">CONCATENATE(A188," ",D188)</f>
        <v>ОДУ.02 Информатика и ИКТ</v>
      </c>
      <c r="AK188" s="39" t="n">
        <f aca="false">E188*F188+P188*Q188+H188+J188+S188+U188</f>
        <v>68</v>
      </c>
      <c r="AL188" s="39" t="n">
        <f aca="false">L188+W188</f>
        <v>6</v>
      </c>
      <c r="AM188" s="39" t="n">
        <f aca="false">M188+X188</f>
        <v>8</v>
      </c>
      <c r="AN188" s="39" t="n">
        <f aca="false">Y188</f>
        <v>0</v>
      </c>
      <c r="AO188" s="39" t="n">
        <f aca="false">SUM(AK188:AN188)</f>
        <v>82</v>
      </c>
      <c r="AP188" s="41" t="n">
        <f aca="false">K188+V188</f>
        <v>0</v>
      </c>
    </row>
    <row r="189" s="42" customFormat="true" ht="16.5" hidden="true" customHeight="true" outlineLevel="0" collapsed="false">
      <c r="A189" s="92" t="s">
        <v>189</v>
      </c>
      <c r="B189" s="81" t="s">
        <v>216</v>
      </c>
      <c r="C189" s="89" t="s">
        <v>234</v>
      </c>
      <c r="D189" s="93" t="s">
        <v>190</v>
      </c>
      <c r="E189" s="82" t="n">
        <v>17</v>
      </c>
      <c r="F189" s="82"/>
      <c r="G189" s="82"/>
      <c r="H189" s="82"/>
      <c r="I189" s="82"/>
      <c r="J189" s="82"/>
      <c r="K189" s="82"/>
      <c r="L189" s="82"/>
      <c r="M189" s="82"/>
      <c r="N189" s="33" t="n">
        <f aca="false">E189*F189+H189+J189+K189+L189+M189</f>
        <v>0</v>
      </c>
      <c r="O189" s="84"/>
      <c r="P189" s="82" t="n">
        <v>22</v>
      </c>
      <c r="Q189" s="82"/>
      <c r="R189" s="82"/>
      <c r="S189" s="82" t="n">
        <v>88</v>
      </c>
      <c r="T189" s="82"/>
      <c r="U189" s="82"/>
      <c r="V189" s="82"/>
      <c r="W189" s="82"/>
      <c r="X189" s="82"/>
      <c r="Y189" s="82"/>
      <c r="Z189" s="36" t="n">
        <f aca="false">P189*Q189+S189+U189+V189+W189+X189+Y189</f>
        <v>88</v>
      </c>
      <c r="AA189" s="36" t="n">
        <f aca="false">N189+Z189</f>
        <v>88</v>
      </c>
      <c r="AB189" s="54" t="s">
        <v>191</v>
      </c>
      <c r="AC189" s="85"/>
      <c r="AD189" s="85"/>
      <c r="AE189" s="85" t="n">
        <f aca="false">P189*Q189</f>
        <v>0</v>
      </c>
      <c r="AF189" s="38" t="n">
        <f aca="false">E189*F189+P189*Q189</f>
        <v>0</v>
      </c>
      <c r="AG189" s="39" t="str">
        <f aca="false">AB189</f>
        <v>Цыганкова С.С.</v>
      </c>
      <c r="AH189" s="39" t="str">
        <f aca="false">C189</f>
        <v>1-ИСП9-39а ВБ (п)</v>
      </c>
      <c r="AI189" s="40" t="str">
        <f aca="false">B189</f>
        <v>14</v>
      </c>
      <c r="AJ189" s="39" t="str">
        <f aca="false">CONCATENATE(A189," ",D189)</f>
        <v>ОДУ.02 Информатика и ИКТ</v>
      </c>
      <c r="AK189" s="39" t="n">
        <f aca="false">E189*F189+P189*Q189+H189+J189+S189+U189</f>
        <v>88</v>
      </c>
      <c r="AL189" s="39" t="n">
        <f aca="false">L189+W189</f>
        <v>0</v>
      </c>
      <c r="AM189" s="39" t="n">
        <f aca="false">M189+X189</f>
        <v>0</v>
      </c>
      <c r="AN189" s="39" t="n">
        <f aca="false">Y189</f>
        <v>0</v>
      </c>
      <c r="AO189" s="39" t="n">
        <f aca="false">SUM(AK189:AN189)</f>
        <v>88</v>
      </c>
      <c r="AP189" s="41" t="n">
        <f aca="false">K189+V189</f>
        <v>0</v>
      </c>
    </row>
    <row r="190" s="42" customFormat="true" ht="16.5" hidden="true" customHeight="true" outlineLevel="0" collapsed="false">
      <c r="A190" s="92" t="s">
        <v>189</v>
      </c>
      <c r="B190" s="81" t="s">
        <v>175</v>
      </c>
      <c r="C190" s="89" t="s">
        <v>235</v>
      </c>
      <c r="D190" s="93" t="s">
        <v>190</v>
      </c>
      <c r="E190" s="82" t="n">
        <v>17</v>
      </c>
      <c r="F190" s="82"/>
      <c r="G190" s="82"/>
      <c r="H190" s="82"/>
      <c r="I190" s="82"/>
      <c r="J190" s="82"/>
      <c r="K190" s="82"/>
      <c r="L190" s="82"/>
      <c r="M190" s="82"/>
      <c r="N190" s="33" t="n">
        <f aca="false">E190*F190+H190+J190+K190+L190+M190</f>
        <v>0</v>
      </c>
      <c r="O190" s="84"/>
      <c r="P190" s="82" t="n">
        <v>22</v>
      </c>
      <c r="Q190" s="82"/>
      <c r="R190" s="82"/>
      <c r="S190" s="82" t="n">
        <v>88</v>
      </c>
      <c r="T190" s="82"/>
      <c r="U190" s="82"/>
      <c r="V190" s="82"/>
      <c r="W190" s="82"/>
      <c r="X190" s="82"/>
      <c r="Y190" s="82"/>
      <c r="Z190" s="36" t="n">
        <f aca="false">P190*Q190+S190+U190+V190+W190+X190+Y190</f>
        <v>88</v>
      </c>
      <c r="AA190" s="36" t="n">
        <f aca="false">N190+Z190</f>
        <v>88</v>
      </c>
      <c r="AB190" s="54" t="s">
        <v>192</v>
      </c>
      <c r="AC190" s="85"/>
      <c r="AD190" s="85"/>
      <c r="AE190" s="85" t="n">
        <f aca="false">P190*Q190</f>
        <v>0</v>
      </c>
      <c r="AF190" s="38" t="n">
        <f aca="false">E190*F190+P190*Q190</f>
        <v>0</v>
      </c>
      <c r="AG190" s="39" t="str">
        <f aca="false">AB190</f>
        <v>вак. 2 п/гр инф.</v>
      </c>
      <c r="AH190" s="39" t="str">
        <f aca="false">C190</f>
        <v>1-ИСП9-39б ВБ (п)</v>
      </c>
      <c r="AI190" s="40" t="str">
        <f aca="false">B190</f>
        <v>13</v>
      </c>
      <c r="AJ190" s="39" t="str">
        <f aca="false">CONCATENATE(A190," ",D190)</f>
        <v>ОДУ.02 Информатика и ИКТ</v>
      </c>
      <c r="AK190" s="39" t="n">
        <f aca="false">E190*F190+P190*Q190+H190+J190+S190+U190</f>
        <v>88</v>
      </c>
      <c r="AL190" s="39" t="n">
        <f aca="false">L190+W190</f>
        <v>0</v>
      </c>
      <c r="AM190" s="39" t="n">
        <f aca="false">M190+X190</f>
        <v>0</v>
      </c>
      <c r="AN190" s="39" t="n">
        <f aca="false">Y190</f>
        <v>0</v>
      </c>
      <c r="AO190" s="39" t="n">
        <f aca="false">SUM(AK190:AN190)</f>
        <v>88</v>
      </c>
      <c r="AP190" s="41" t="n">
        <f aca="false">K190+V190</f>
        <v>0</v>
      </c>
    </row>
    <row r="191" s="42" customFormat="true" ht="16.5" hidden="true" customHeight="true" outlineLevel="0" collapsed="false">
      <c r="A191" s="92" t="s">
        <v>193</v>
      </c>
      <c r="B191" s="81" t="s">
        <v>213</v>
      </c>
      <c r="C191" s="82" t="s">
        <v>233</v>
      </c>
      <c r="D191" s="93" t="s">
        <v>194</v>
      </c>
      <c r="E191" s="82" t="n">
        <v>17</v>
      </c>
      <c r="F191" s="82" t="n">
        <v>3</v>
      </c>
      <c r="G191" s="82" t="n">
        <v>20</v>
      </c>
      <c r="H191" s="82"/>
      <c r="I191" s="82" t="n">
        <v>20</v>
      </c>
      <c r="J191" s="82"/>
      <c r="K191" s="82"/>
      <c r="L191" s="82"/>
      <c r="M191" s="82"/>
      <c r="N191" s="33" t="n">
        <f aca="false">E191*F191+H191+J191+K191+L191+M191</f>
        <v>51</v>
      </c>
      <c r="O191" s="84"/>
      <c r="P191" s="82" t="n">
        <v>22</v>
      </c>
      <c r="Q191" s="82" t="n">
        <v>3</v>
      </c>
      <c r="R191" s="82"/>
      <c r="S191" s="82"/>
      <c r="T191" s="82"/>
      <c r="U191" s="82"/>
      <c r="V191" s="82"/>
      <c r="W191" s="82" t="n">
        <v>4</v>
      </c>
      <c r="X191" s="82"/>
      <c r="Y191" s="82"/>
      <c r="Z191" s="36" t="n">
        <f aca="false">P191*Q191+S191+U191+V191+W191+X191+Y191</f>
        <v>70</v>
      </c>
      <c r="AA191" s="36" t="n">
        <f aca="false">N191+Z191</f>
        <v>121</v>
      </c>
      <c r="AB191" s="54" t="s">
        <v>181</v>
      </c>
      <c r="AC191" s="85"/>
      <c r="AD191" s="85"/>
      <c r="AE191" s="85" t="n">
        <f aca="false">P191*Q191</f>
        <v>66</v>
      </c>
      <c r="AF191" s="38" t="n">
        <f aca="false">E191*F191+P191*Q191</f>
        <v>117</v>
      </c>
      <c r="AG191" s="39" t="str">
        <f aca="false">AB191</f>
        <v>вак. Физика+Астр</v>
      </c>
      <c r="AH191" s="39" t="str">
        <f aca="false">C191</f>
        <v>1-ИСП9-39 ВБ (п)</v>
      </c>
      <c r="AI191" s="40" t="str">
        <f aca="false">B191</f>
        <v>27</v>
      </c>
      <c r="AJ191" s="39" t="str">
        <f aca="false">CONCATENATE(A191," ",D191)</f>
        <v>OДУ.03 Физика</v>
      </c>
      <c r="AK191" s="39" t="n">
        <f aca="false">E191*F191+P191*Q191+H191+J191+S191+U191</f>
        <v>117</v>
      </c>
      <c r="AL191" s="39" t="n">
        <f aca="false">L191+W191</f>
        <v>4</v>
      </c>
      <c r="AM191" s="39" t="n">
        <f aca="false">M191+X191</f>
        <v>0</v>
      </c>
      <c r="AN191" s="39" t="n">
        <f aca="false">Y191</f>
        <v>0</v>
      </c>
      <c r="AO191" s="39" t="n">
        <f aca="false">SUM(AK191:AN191)</f>
        <v>121</v>
      </c>
      <c r="AP191" s="41" t="n">
        <f aca="false">K191+V191</f>
        <v>0</v>
      </c>
    </row>
    <row r="192" s="42" customFormat="true" ht="16.5" hidden="true" customHeight="true" outlineLevel="0" collapsed="false">
      <c r="A192" s="92" t="s">
        <v>195</v>
      </c>
      <c r="B192" s="81" t="s">
        <v>213</v>
      </c>
      <c r="C192" s="82" t="s">
        <v>233</v>
      </c>
      <c r="D192" s="94" t="s">
        <v>196</v>
      </c>
      <c r="E192" s="82" t="n">
        <v>17</v>
      </c>
      <c r="F192" s="82" t="n">
        <v>2</v>
      </c>
      <c r="G192" s="82"/>
      <c r="H192" s="82"/>
      <c r="I192" s="82"/>
      <c r="J192" s="82"/>
      <c r="K192" s="82"/>
      <c r="L192" s="82"/>
      <c r="M192" s="82"/>
      <c r="N192" s="33" t="n">
        <f aca="false">E192*F192+H192+J192+K192+L192+M192</f>
        <v>34</v>
      </c>
      <c r="O192" s="84"/>
      <c r="P192" s="82" t="n">
        <v>22</v>
      </c>
      <c r="Q192" s="82" t="n">
        <v>2</v>
      </c>
      <c r="R192" s="82"/>
      <c r="S192" s="82"/>
      <c r="T192" s="82"/>
      <c r="U192" s="82"/>
      <c r="V192" s="82"/>
      <c r="W192" s="82" t="n">
        <v>2</v>
      </c>
      <c r="X192" s="82"/>
      <c r="Y192" s="82"/>
      <c r="Z192" s="36" t="n">
        <f aca="false">P192*Q192+S192+U192+V192+W192+X192+Y192</f>
        <v>46</v>
      </c>
      <c r="AA192" s="36" t="n">
        <f aca="false">N192+Z192</f>
        <v>80</v>
      </c>
      <c r="AB192" s="36" t="s">
        <v>222</v>
      </c>
      <c r="AC192" s="85"/>
      <c r="AD192" s="85"/>
      <c r="AE192" s="85" t="n">
        <f aca="false">P192*Q192</f>
        <v>44</v>
      </c>
      <c r="AF192" s="38" t="n">
        <f aca="false">E192*F192+P192*Q192</f>
        <v>78</v>
      </c>
      <c r="AG192" s="39" t="str">
        <f aca="false">AB192</f>
        <v>Золотарева М.В.</v>
      </c>
      <c r="AH192" s="39" t="str">
        <f aca="false">C192</f>
        <v>1-ИСП9-39 ВБ (п)</v>
      </c>
      <c r="AI192" s="40" t="str">
        <f aca="false">B192</f>
        <v>27</v>
      </c>
      <c r="AJ192" s="39" t="str">
        <f aca="false">CONCATENATE(A192," ",D192)</f>
        <v>ЭК.01. Информационная культура и сетевой этикет</v>
      </c>
      <c r="AK192" s="39" t="n">
        <f aca="false">E192*F192+P192*Q192+H192+J192+S192+U192</f>
        <v>78</v>
      </c>
      <c r="AL192" s="39" t="n">
        <f aca="false">L192+W192</f>
        <v>2</v>
      </c>
      <c r="AM192" s="39" t="n">
        <f aca="false">M192+X192</f>
        <v>0</v>
      </c>
      <c r="AN192" s="39" t="n">
        <f aca="false">Y192</f>
        <v>0</v>
      </c>
      <c r="AO192" s="39" t="n">
        <f aca="false">SUM(AK192:AN192)</f>
        <v>80</v>
      </c>
      <c r="AP192" s="41" t="n">
        <f aca="false">K192+V192</f>
        <v>0</v>
      </c>
    </row>
    <row r="193" s="42" customFormat="true" ht="16.5" hidden="true" customHeight="true" outlineLevel="0" collapsed="false">
      <c r="A193" s="92" t="s">
        <v>197</v>
      </c>
      <c r="B193" s="81" t="s">
        <v>213</v>
      </c>
      <c r="C193" s="82" t="s">
        <v>233</v>
      </c>
      <c r="D193" s="82" t="s">
        <v>198</v>
      </c>
      <c r="E193" s="82" t="n">
        <v>17</v>
      </c>
      <c r="F193" s="82" t="n">
        <v>2</v>
      </c>
      <c r="G193" s="82"/>
      <c r="H193" s="82"/>
      <c r="I193" s="82"/>
      <c r="J193" s="82"/>
      <c r="K193" s="82"/>
      <c r="L193" s="82"/>
      <c r="M193" s="82"/>
      <c r="N193" s="33" t="n">
        <f aca="false">E193*F193+H193+J193+K193+L193+M193</f>
        <v>34</v>
      </c>
      <c r="O193" s="84"/>
      <c r="P193" s="82" t="n">
        <v>22</v>
      </c>
      <c r="Q193" s="82" t="n">
        <v>2</v>
      </c>
      <c r="R193" s="82"/>
      <c r="S193" s="82"/>
      <c r="T193" s="82"/>
      <c r="U193" s="82"/>
      <c r="V193" s="82"/>
      <c r="W193" s="82" t="n">
        <v>2</v>
      </c>
      <c r="X193" s="82"/>
      <c r="Y193" s="82"/>
      <c r="Z193" s="36" t="n">
        <f aca="false">P193*Q193+S193+U193+V193+W193+X193+Y193</f>
        <v>46</v>
      </c>
      <c r="AA193" s="36" t="n">
        <f aca="false">N193+Z193</f>
        <v>80</v>
      </c>
      <c r="AB193" s="54" t="s">
        <v>223</v>
      </c>
      <c r="AC193" s="85"/>
      <c r="AD193" s="85"/>
      <c r="AE193" s="85" t="n">
        <f aca="false">P193*Q193</f>
        <v>44</v>
      </c>
      <c r="AF193" s="38" t="n">
        <f aca="false">E193*F193+P193*Q193</f>
        <v>78</v>
      </c>
      <c r="AG193" s="39" t="str">
        <f aca="false">AB193</f>
        <v>Кулакова О.А.</v>
      </c>
      <c r="AH193" s="39" t="str">
        <f aca="false">C193</f>
        <v>1-ИСП9-39 ВБ (п)</v>
      </c>
      <c r="AI193" s="40" t="str">
        <f aca="false">B193</f>
        <v>27</v>
      </c>
      <c r="AJ193" s="39" t="str">
        <f aca="false">CONCATENATE(A193," ",D193)</f>
        <v>ЭК.02 Экологические основы природопользования в профессиональной деятельности</v>
      </c>
      <c r="AK193" s="39" t="n">
        <f aca="false">E193*F193+P193*Q193+H193+J193+S193+U193</f>
        <v>78</v>
      </c>
      <c r="AL193" s="39" t="n">
        <f aca="false">L193+W193</f>
        <v>2</v>
      </c>
      <c r="AM193" s="39" t="n">
        <f aca="false">M193+X193</f>
        <v>0</v>
      </c>
      <c r="AN193" s="39" t="n">
        <f aca="false">Y193</f>
        <v>0</v>
      </c>
      <c r="AO193" s="39" t="n">
        <f aca="false">SUM(AK193:AN193)</f>
        <v>80</v>
      </c>
      <c r="AP193" s="41" t="n">
        <f aca="false">K193+V193</f>
        <v>0</v>
      </c>
    </row>
    <row r="194" s="42" customFormat="true" ht="16.5" hidden="true" customHeight="true" outlineLevel="0" collapsed="false">
      <c r="A194" s="92" t="s">
        <v>199</v>
      </c>
      <c r="B194" s="81" t="s">
        <v>213</v>
      </c>
      <c r="C194" s="82" t="s">
        <v>233</v>
      </c>
      <c r="D194" s="82" t="s">
        <v>200</v>
      </c>
      <c r="E194" s="82" t="n">
        <v>17</v>
      </c>
      <c r="F194" s="82" t="n">
        <v>2</v>
      </c>
      <c r="G194" s="82"/>
      <c r="H194" s="82"/>
      <c r="I194" s="82"/>
      <c r="J194" s="82"/>
      <c r="K194" s="82"/>
      <c r="L194" s="82"/>
      <c r="M194" s="82"/>
      <c r="N194" s="33" t="n">
        <f aca="false">E194*F194+H194+J194+K194+L194+M194</f>
        <v>34</v>
      </c>
      <c r="O194" s="84"/>
      <c r="P194" s="82" t="n">
        <v>22</v>
      </c>
      <c r="Q194" s="82" t="n">
        <v>2</v>
      </c>
      <c r="R194" s="82"/>
      <c r="S194" s="82"/>
      <c r="T194" s="82"/>
      <c r="U194" s="82"/>
      <c r="V194" s="82"/>
      <c r="W194" s="82" t="n">
        <v>2</v>
      </c>
      <c r="X194" s="82"/>
      <c r="Y194" s="82"/>
      <c r="Z194" s="36" t="n">
        <f aca="false">P194*Q194+S194+U194+V194+W194+X194+Y194</f>
        <v>46</v>
      </c>
      <c r="AA194" s="36" t="n">
        <f aca="false">N194+Z194</f>
        <v>80</v>
      </c>
      <c r="AB194" s="54" t="s">
        <v>224</v>
      </c>
      <c r="AC194" s="85"/>
      <c r="AD194" s="85"/>
      <c r="AE194" s="85" t="n">
        <f aca="false">P194*Q194</f>
        <v>44</v>
      </c>
      <c r="AF194" s="38" t="n">
        <f aca="false">E194*F194+P194*Q194</f>
        <v>78</v>
      </c>
      <c r="AG194" s="39" t="str">
        <f aca="false">AB194</f>
        <v>Кравченко Н.В.</v>
      </c>
      <c r="AH194" s="39" t="str">
        <f aca="false">C194</f>
        <v>1-ИСП9-39 ВБ (п)</v>
      </c>
      <c r="AI194" s="40" t="str">
        <f aca="false">B194</f>
        <v>27</v>
      </c>
      <c r="AJ194" s="39" t="str">
        <f aca="false">CONCATENATE(A194," ",D194)</f>
        <v>ЭК.03 Основы финансовой грамотности</v>
      </c>
      <c r="AK194" s="39" t="n">
        <f aca="false">E194*F194+P194*Q194+H194+J194+S194+U194</f>
        <v>78</v>
      </c>
      <c r="AL194" s="39" t="n">
        <f aca="false">L194+W194</f>
        <v>2</v>
      </c>
      <c r="AM194" s="39" t="n">
        <f aca="false">M194+X194</f>
        <v>0</v>
      </c>
      <c r="AN194" s="39" t="n">
        <f aca="false">Y194</f>
        <v>0</v>
      </c>
      <c r="AO194" s="39" t="n">
        <f aca="false">SUM(AK194:AN194)</f>
        <v>80</v>
      </c>
      <c r="AP194" s="41" t="n">
        <f aca="false">K194+V194</f>
        <v>0</v>
      </c>
    </row>
    <row r="195" s="42" customFormat="true" ht="16.5" hidden="true" customHeight="true" outlineLevel="0" collapsed="false">
      <c r="A195" s="92" t="s">
        <v>202</v>
      </c>
      <c r="B195" s="81" t="s">
        <v>213</v>
      </c>
      <c r="C195" s="82" t="s">
        <v>233</v>
      </c>
      <c r="D195" s="82" t="s">
        <v>203</v>
      </c>
      <c r="E195" s="82" t="n">
        <v>17</v>
      </c>
      <c r="F195" s="82" t="n">
        <v>1</v>
      </c>
      <c r="G195" s="82" t="n">
        <v>20</v>
      </c>
      <c r="H195" s="82"/>
      <c r="I195" s="82"/>
      <c r="J195" s="82"/>
      <c r="K195" s="82"/>
      <c r="L195" s="82"/>
      <c r="M195" s="82"/>
      <c r="N195" s="33" t="n">
        <f aca="false">E195*F195+H195+J195+K195+L195+M195</f>
        <v>17</v>
      </c>
      <c r="O195" s="84"/>
      <c r="P195" s="82" t="n">
        <v>22</v>
      </c>
      <c r="Q195" s="82" t="n">
        <v>1</v>
      </c>
      <c r="R195" s="82"/>
      <c r="S195" s="82"/>
      <c r="T195" s="82"/>
      <c r="U195" s="82"/>
      <c r="V195" s="82"/>
      <c r="W195" s="82" t="n">
        <v>2</v>
      </c>
      <c r="X195" s="82"/>
      <c r="Y195" s="82"/>
      <c r="Z195" s="36" t="n">
        <f aca="false">P195*Q195+S195+U195+V195+W195+X195+Y195</f>
        <v>24</v>
      </c>
      <c r="AA195" s="36" t="n">
        <f aca="false">N195+Z195</f>
        <v>41</v>
      </c>
      <c r="AB195" s="54" t="s">
        <v>225</v>
      </c>
      <c r="AC195" s="85"/>
      <c r="AD195" s="85"/>
      <c r="AE195" s="85" t="n">
        <f aca="false">P195*Q195</f>
        <v>22</v>
      </c>
      <c r="AF195" s="38" t="n">
        <f aca="false">E195*F195+P195*Q195</f>
        <v>39</v>
      </c>
      <c r="AG195" s="39" t="str">
        <f aca="false">AB195</f>
        <v>Щур Д.С.</v>
      </c>
      <c r="AH195" s="39" t="str">
        <f aca="false">C195</f>
        <v>1-ИСП9-39 ВБ (п)</v>
      </c>
      <c r="AI195" s="40" t="str">
        <f aca="false">B195</f>
        <v>27</v>
      </c>
      <c r="AJ195" s="39" t="str">
        <f aca="false">CONCATENATE(A195," ",D195)</f>
        <v>ЭК.04 Введение в специальность</v>
      </c>
      <c r="AK195" s="39" t="n">
        <f aca="false">E195*F195+P195*Q195+H195+J195+S195+U195</f>
        <v>39</v>
      </c>
      <c r="AL195" s="39" t="n">
        <f aca="false">L195+W195</f>
        <v>2</v>
      </c>
      <c r="AM195" s="39" t="n">
        <f aca="false">M195+X195</f>
        <v>0</v>
      </c>
      <c r="AN195" s="39" t="n">
        <f aca="false">Y195</f>
        <v>0</v>
      </c>
      <c r="AO195" s="39" t="n">
        <f aca="false">SUM(AK195:AN195)</f>
        <v>41</v>
      </c>
      <c r="AP195" s="41" t="n">
        <f aca="false">K195+V195</f>
        <v>0</v>
      </c>
    </row>
    <row r="196" s="42" customFormat="true" ht="16.5" hidden="true" customHeight="true" outlineLevel="0" collapsed="false">
      <c r="A196" s="92" t="s">
        <v>204</v>
      </c>
      <c r="B196" s="81" t="s">
        <v>213</v>
      </c>
      <c r="C196" s="82" t="s">
        <v>233</v>
      </c>
      <c r="D196" s="94" t="s">
        <v>205</v>
      </c>
      <c r="E196" s="82" t="n">
        <v>17</v>
      </c>
      <c r="F196" s="82" t="n">
        <v>1</v>
      </c>
      <c r="G196" s="82"/>
      <c r="H196" s="82"/>
      <c r="I196" s="82"/>
      <c r="J196" s="82"/>
      <c r="K196" s="82"/>
      <c r="L196" s="82"/>
      <c r="M196" s="82"/>
      <c r="N196" s="33" t="n">
        <f aca="false">E196*F196+H196+J196+K196+L196+M196</f>
        <v>17</v>
      </c>
      <c r="O196" s="84"/>
      <c r="P196" s="82" t="n">
        <v>22</v>
      </c>
      <c r="Q196" s="82" t="n">
        <v>1</v>
      </c>
      <c r="R196" s="82" t="n">
        <v>10</v>
      </c>
      <c r="S196" s="82"/>
      <c r="T196" s="82"/>
      <c r="U196" s="82"/>
      <c r="V196" s="82"/>
      <c r="W196" s="82"/>
      <c r="X196" s="82"/>
      <c r="Y196" s="82"/>
      <c r="Z196" s="36" t="n">
        <f aca="false">P196*Q196+S196+U196+V196+W196+X196+Y196</f>
        <v>22</v>
      </c>
      <c r="AA196" s="36" t="n">
        <f aca="false">N196+Z196</f>
        <v>39</v>
      </c>
      <c r="AB196" s="54" t="s">
        <v>225</v>
      </c>
      <c r="AC196" s="85"/>
      <c r="AD196" s="85"/>
      <c r="AE196" s="85" t="n">
        <f aca="false">P196*Q196</f>
        <v>22</v>
      </c>
      <c r="AF196" s="38" t="n">
        <f aca="false">E196*F196+P196*Q196</f>
        <v>39</v>
      </c>
      <c r="AG196" s="39" t="str">
        <f aca="false">AB196</f>
        <v>Щур Д.С.</v>
      </c>
      <c r="AH196" s="39" t="str">
        <f aca="false">C196</f>
        <v>1-ИСП9-39 ВБ (п)</v>
      </c>
      <c r="AI196" s="40" t="str">
        <f aca="false">B196</f>
        <v>27</v>
      </c>
      <c r="AJ196" s="39" t="str">
        <f aca="false">CONCATENATE(A196," ",D196)</f>
        <v>ЭК.05 Индивидуальный проект (Реализуется в рамках времени, отведенного на освоение Информатики , физики)</v>
      </c>
      <c r="AK196" s="39" t="n">
        <f aca="false">E196*F196+P196*Q196+H196+J196+S196+U196</f>
        <v>39</v>
      </c>
      <c r="AL196" s="39" t="n">
        <f aca="false">L196+W196</f>
        <v>0</v>
      </c>
      <c r="AM196" s="39" t="n">
        <f aca="false">M196+X196</f>
        <v>0</v>
      </c>
      <c r="AN196" s="39" t="n">
        <f aca="false">Y196</f>
        <v>0</v>
      </c>
      <c r="AO196" s="39" t="n">
        <f aca="false">SUM(AK196:AN196)</f>
        <v>39</v>
      </c>
      <c r="AP196" s="41" t="n">
        <f aca="false">K196+V196</f>
        <v>0</v>
      </c>
    </row>
    <row r="197" s="42" customFormat="true" ht="16.5" hidden="true" customHeight="true" outlineLevel="0" collapsed="false">
      <c r="A197" s="70" t="s">
        <v>113</v>
      </c>
      <c r="B197" s="81" t="s">
        <v>213</v>
      </c>
      <c r="C197" s="82" t="s">
        <v>233</v>
      </c>
      <c r="D197" s="94" t="s">
        <v>114</v>
      </c>
      <c r="E197" s="82" t="n">
        <v>17</v>
      </c>
      <c r="F197" s="82"/>
      <c r="G197" s="82"/>
      <c r="H197" s="82" t="n">
        <v>8</v>
      </c>
      <c r="I197" s="82"/>
      <c r="J197" s="82"/>
      <c r="K197" s="82"/>
      <c r="L197" s="82"/>
      <c r="M197" s="82"/>
      <c r="N197" s="33" t="n">
        <f aca="false">E197*F197+H197+J197+K197+L197+M197</f>
        <v>8</v>
      </c>
      <c r="O197" s="84"/>
      <c r="P197" s="82" t="n">
        <v>22</v>
      </c>
      <c r="Q197" s="82"/>
      <c r="R197" s="82"/>
      <c r="S197" s="82"/>
      <c r="T197" s="82"/>
      <c r="U197" s="82"/>
      <c r="V197" s="82"/>
      <c r="W197" s="82"/>
      <c r="X197" s="82"/>
      <c r="Y197" s="82"/>
      <c r="Z197" s="36" t="n">
        <f aca="false">P197*Q197+S197+U197+V197+W197+X197+Y197</f>
        <v>0</v>
      </c>
      <c r="AA197" s="36" t="n">
        <f aca="false">N197+Z197</f>
        <v>8</v>
      </c>
      <c r="AB197" s="54" t="s">
        <v>191</v>
      </c>
      <c r="AC197" s="85"/>
      <c r="AD197" s="85"/>
      <c r="AE197" s="85" t="n">
        <f aca="false">P197*Q197</f>
        <v>0</v>
      </c>
      <c r="AF197" s="38" t="n">
        <f aca="false">E197*F197+P197*Q197</f>
        <v>0</v>
      </c>
      <c r="AG197" s="39" t="str">
        <f aca="false">AB197</f>
        <v>Цыганкова С.С.</v>
      </c>
      <c r="AH197" s="39" t="str">
        <f aca="false">C197</f>
        <v>1-ИСП9-39 ВБ (п)</v>
      </c>
      <c r="AI197" s="40" t="str">
        <f aca="false">B197</f>
        <v>27</v>
      </c>
      <c r="AJ197" s="39" t="str">
        <f aca="false">CONCATENATE(A197," ",D197)</f>
        <v>ВнеУр Разговоры о важном</v>
      </c>
      <c r="AK197" s="39" t="n">
        <f aca="false">E197*F197+P197*Q197+H197+J197+S197+U197</f>
        <v>8</v>
      </c>
      <c r="AL197" s="39" t="n">
        <f aca="false">L197+W197</f>
        <v>0</v>
      </c>
      <c r="AM197" s="39" t="n">
        <f aca="false">M197+X197</f>
        <v>0</v>
      </c>
      <c r="AN197" s="39" t="n">
        <f aca="false">Y197</f>
        <v>0</v>
      </c>
      <c r="AO197" s="39" t="n">
        <f aca="false">SUM(AK197:AN197)</f>
        <v>8</v>
      </c>
      <c r="AP197" s="41" t="n">
        <f aca="false">K197+V197</f>
        <v>0</v>
      </c>
    </row>
    <row r="198" s="42" customFormat="true" ht="16.5" hidden="true" customHeight="true" outlineLevel="0" collapsed="false">
      <c r="A198" s="70" t="s">
        <v>113</v>
      </c>
      <c r="B198" s="81" t="s">
        <v>213</v>
      </c>
      <c r="C198" s="82" t="s">
        <v>233</v>
      </c>
      <c r="D198" s="94" t="s">
        <v>114</v>
      </c>
      <c r="E198" s="82" t="n">
        <v>17</v>
      </c>
      <c r="F198" s="82"/>
      <c r="G198" s="82"/>
      <c r="H198" s="82" t="n">
        <v>9</v>
      </c>
      <c r="I198" s="82"/>
      <c r="J198" s="82"/>
      <c r="K198" s="82"/>
      <c r="L198" s="82"/>
      <c r="M198" s="82"/>
      <c r="N198" s="33" t="n">
        <f aca="false">E198*F198+H198+J198+K198+L198+M198</f>
        <v>9</v>
      </c>
      <c r="O198" s="84"/>
      <c r="P198" s="82" t="n">
        <v>22</v>
      </c>
      <c r="Q198" s="82"/>
      <c r="R198" s="82"/>
      <c r="S198" s="82" t="n">
        <v>18</v>
      </c>
      <c r="T198" s="82"/>
      <c r="U198" s="82"/>
      <c r="V198" s="82"/>
      <c r="W198" s="82"/>
      <c r="X198" s="82"/>
      <c r="Y198" s="82"/>
      <c r="Z198" s="36" t="n">
        <f aca="false">P198*Q198+S198+U198+V198+W198+X198+Y198</f>
        <v>18</v>
      </c>
      <c r="AA198" s="36" t="n">
        <f aca="false">N198+Z198</f>
        <v>27</v>
      </c>
      <c r="AB198" s="74" t="s">
        <v>115</v>
      </c>
      <c r="AC198" s="85"/>
      <c r="AD198" s="85"/>
      <c r="AE198" s="85" t="n">
        <f aca="false">P198*Q198</f>
        <v>0</v>
      </c>
      <c r="AF198" s="38" t="n">
        <f aca="false">E198*F198+P198*Q198</f>
        <v>0</v>
      </c>
      <c r="AG198" s="39" t="str">
        <f aca="false">AB198</f>
        <v>вак. РоВ</v>
      </c>
      <c r="AH198" s="39" t="str">
        <f aca="false">C198</f>
        <v>1-ИСП9-39 ВБ (п)</v>
      </c>
      <c r="AI198" s="40" t="str">
        <f aca="false">B198</f>
        <v>27</v>
      </c>
      <c r="AJ198" s="39" t="str">
        <f aca="false">CONCATENATE(A198," ",D198)</f>
        <v>ВнеУр Разговоры о важном</v>
      </c>
      <c r="AK198" s="39" t="n">
        <f aca="false">E198*F198+P198*Q198+H198+J198+S198+U198</f>
        <v>27</v>
      </c>
      <c r="AL198" s="39" t="n">
        <f aca="false">L198+W198</f>
        <v>0</v>
      </c>
      <c r="AM198" s="39" t="n">
        <f aca="false">M198+X198</f>
        <v>0</v>
      </c>
      <c r="AN198" s="39" t="n">
        <f aca="false">Y198</f>
        <v>0</v>
      </c>
      <c r="AO198" s="39" t="n">
        <f aca="false">SUM(AK198:AN198)</f>
        <v>27</v>
      </c>
      <c r="AP198" s="41" t="n">
        <f aca="false">K198+V198</f>
        <v>0</v>
      </c>
    </row>
    <row r="199" s="42" customFormat="true" ht="16.5" hidden="true" customHeight="true" outlineLevel="0" collapsed="false">
      <c r="A199" s="80" t="s">
        <v>166</v>
      </c>
      <c r="B199" s="81" t="s">
        <v>238</v>
      </c>
      <c r="C199" s="82" t="s">
        <v>239</v>
      </c>
      <c r="D199" s="83" t="s">
        <v>169</v>
      </c>
      <c r="E199" s="82" t="n">
        <v>17</v>
      </c>
      <c r="F199" s="82" t="n">
        <v>1</v>
      </c>
      <c r="G199" s="82"/>
      <c r="H199" s="82"/>
      <c r="I199" s="82"/>
      <c r="J199" s="82"/>
      <c r="K199" s="82"/>
      <c r="L199" s="82"/>
      <c r="M199" s="82"/>
      <c r="N199" s="33" t="n">
        <f aca="false">E199*F199+H199+J199+K199+L199+M199</f>
        <v>17</v>
      </c>
      <c r="O199" s="84"/>
      <c r="P199" s="82" t="n">
        <v>22</v>
      </c>
      <c r="Q199" s="82" t="n">
        <v>1</v>
      </c>
      <c r="R199" s="82"/>
      <c r="S199" s="82"/>
      <c r="T199" s="82"/>
      <c r="U199" s="82"/>
      <c r="V199" s="82"/>
      <c r="W199" s="82" t="n">
        <v>6</v>
      </c>
      <c r="X199" s="82" t="n">
        <v>8</v>
      </c>
      <c r="Y199" s="82"/>
      <c r="Z199" s="36" t="n">
        <f aca="false">P199*Q199+S199+U199+V199+W199+X199+Y199</f>
        <v>36</v>
      </c>
      <c r="AA199" s="36" t="n">
        <f aca="false">N199+Z199</f>
        <v>53</v>
      </c>
      <c r="AB199" s="54" t="s">
        <v>165</v>
      </c>
      <c r="AC199" s="85"/>
      <c r="AD199" s="85"/>
      <c r="AE199" s="85" t="n">
        <f aca="false">P199*Q199</f>
        <v>22</v>
      </c>
      <c r="AF199" s="38" t="n">
        <f aca="false">E199*F199+P199*Q199</f>
        <v>39</v>
      </c>
      <c r="AG199" s="39" t="str">
        <f aca="false">AB199</f>
        <v>Коршунова Т.Л.</v>
      </c>
      <c r="AH199" s="39" t="str">
        <f aca="false">C199</f>
        <v>1-ИСП9-40 ВБ (п)</v>
      </c>
      <c r="AI199" s="40" t="str">
        <f aca="false">B199</f>
        <v>25</v>
      </c>
      <c r="AJ199" s="39" t="str">
        <f aca="false">CONCATENATE(A199," ",D199)</f>
        <v>ОДБ.01 Русский язык</v>
      </c>
      <c r="AK199" s="39" t="n">
        <f aca="false">E199*F199+P199*Q199+H199+J199+S199+U199</f>
        <v>39</v>
      </c>
      <c r="AL199" s="39" t="n">
        <f aca="false">L199+W199</f>
        <v>6</v>
      </c>
      <c r="AM199" s="39" t="n">
        <f aca="false">M199+X199</f>
        <v>8</v>
      </c>
      <c r="AN199" s="39" t="n">
        <f aca="false">Y199</f>
        <v>0</v>
      </c>
      <c r="AO199" s="39" t="n">
        <f aca="false">SUM(AK199:AN199)</f>
        <v>53</v>
      </c>
      <c r="AP199" s="41" t="n">
        <f aca="false">K199+V199</f>
        <v>0</v>
      </c>
    </row>
    <row r="200" s="42" customFormat="true" ht="16.5" hidden="true" customHeight="true" outlineLevel="0" collapsed="false">
      <c r="A200" s="80" t="s">
        <v>170</v>
      </c>
      <c r="B200" s="81" t="s">
        <v>238</v>
      </c>
      <c r="C200" s="82" t="s">
        <v>239</v>
      </c>
      <c r="D200" s="83" t="s">
        <v>171</v>
      </c>
      <c r="E200" s="82" t="n">
        <v>17</v>
      </c>
      <c r="F200" s="82" t="n">
        <v>3</v>
      </c>
      <c r="G200" s="82"/>
      <c r="H200" s="82"/>
      <c r="I200" s="82"/>
      <c r="J200" s="82"/>
      <c r="K200" s="82"/>
      <c r="L200" s="82"/>
      <c r="M200" s="82"/>
      <c r="N200" s="33" t="n">
        <f aca="false">E200*F200+H200+J200+K200+L200+M200</f>
        <v>51</v>
      </c>
      <c r="O200" s="84"/>
      <c r="P200" s="82" t="n">
        <v>22</v>
      </c>
      <c r="Q200" s="82" t="n">
        <v>3</v>
      </c>
      <c r="R200" s="82"/>
      <c r="S200" s="82"/>
      <c r="T200" s="82"/>
      <c r="U200" s="82"/>
      <c r="V200" s="82"/>
      <c r="W200" s="82" t="n">
        <v>6</v>
      </c>
      <c r="X200" s="82"/>
      <c r="Y200" s="82"/>
      <c r="Z200" s="36" t="n">
        <f aca="false">P200*Q200+S200+U200+V200+W200+X200+Y200</f>
        <v>72</v>
      </c>
      <c r="AA200" s="36" t="n">
        <f aca="false">N200+Z200</f>
        <v>123</v>
      </c>
      <c r="AB200" s="54" t="s">
        <v>165</v>
      </c>
      <c r="AC200" s="85"/>
      <c r="AD200" s="85"/>
      <c r="AE200" s="85" t="n">
        <f aca="false">P200*Q200</f>
        <v>66</v>
      </c>
      <c r="AF200" s="38" t="n">
        <f aca="false">E200*F200+P200*Q200</f>
        <v>117</v>
      </c>
      <c r="AG200" s="39" t="str">
        <f aca="false">AB200</f>
        <v>Коршунова Т.Л.</v>
      </c>
      <c r="AH200" s="39" t="str">
        <f aca="false">C200</f>
        <v>1-ИСП9-40 ВБ (п)</v>
      </c>
      <c r="AI200" s="40" t="str">
        <f aca="false">B200</f>
        <v>25</v>
      </c>
      <c r="AJ200" s="39" t="str">
        <f aca="false">CONCATENATE(A200," ",D200)</f>
        <v>ОДБ.02 Литература</v>
      </c>
      <c r="AK200" s="39" t="n">
        <f aca="false">E200*F200+P200*Q200+H200+J200+S200+U200</f>
        <v>117</v>
      </c>
      <c r="AL200" s="39" t="n">
        <f aca="false">L200+W200</f>
        <v>6</v>
      </c>
      <c r="AM200" s="39" t="n">
        <f aca="false">M200+X200</f>
        <v>0</v>
      </c>
      <c r="AN200" s="39" t="n">
        <f aca="false">Y200</f>
        <v>0</v>
      </c>
      <c r="AO200" s="39" t="n">
        <f aca="false">SUM(AK200:AN200)</f>
        <v>123</v>
      </c>
      <c r="AP200" s="41" t="n">
        <f aca="false">K200+V200</f>
        <v>0</v>
      </c>
    </row>
    <row r="201" s="42" customFormat="true" ht="16.5" hidden="true" customHeight="true" outlineLevel="0" collapsed="false">
      <c r="A201" s="80" t="s">
        <v>172</v>
      </c>
      <c r="B201" s="81" t="s">
        <v>238</v>
      </c>
      <c r="C201" s="82" t="s">
        <v>239</v>
      </c>
      <c r="D201" s="83" t="s">
        <v>173</v>
      </c>
      <c r="E201" s="82" t="n">
        <v>17</v>
      </c>
      <c r="F201" s="82" t="n">
        <v>1</v>
      </c>
      <c r="G201" s="82"/>
      <c r="H201" s="82"/>
      <c r="I201" s="82"/>
      <c r="J201" s="82"/>
      <c r="K201" s="82"/>
      <c r="L201" s="82"/>
      <c r="M201" s="82"/>
      <c r="N201" s="33" t="n">
        <f aca="false">E201*F201+H201+J201+K201+L201+M201</f>
        <v>17</v>
      </c>
      <c r="O201" s="84"/>
      <c r="P201" s="82" t="n">
        <v>22</v>
      </c>
      <c r="Q201" s="82" t="n">
        <v>1</v>
      </c>
      <c r="R201" s="82"/>
      <c r="S201" s="82"/>
      <c r="T201" s="82"/>
      <c r="U201" s="82"/>
      <c r="V201" s="82"/>
      <c r="W201" s="82" t="n">
        <v>2</v>
      </c>
      <c r="X201" s="82"/>
      <c r="Y201" s="82"/>
      <c r="Z201" s="36" t="n">
        <f aca="false">P201*Q201+S201+U201+V201+W201+X201+Y201</f>
        <v>24</v>
      </c>
      <c r="AA201" s="36" t="n">
        <f aca="false">N201+Z201</f>
        <v>41</v>
      </c>
      <c r="AB201" s="54" t="s">
        <v>165</v>
      </c>
      <c r="AC201" s="85"/>
      <c r="AD201" s="85"/>
      <c r="AE201" s="85" t="n">
        <f aca="false">P201*Q201</f>
        <v>22</v>
      </c>
      <c r="AF201" s="38" t="n">
        <f aca="false">E201*F201+P201*Q201</f>
        <v>39</v>
      </c>
      <c r="AG201" s="39" t="str">
        <f aca="false">AB201</f>
        <v>Коршунова Т.Л.</v>
      </c>
      <c r="AH201" s="39" t="str">
        <f aca="false">C201</f>
        <v>1-ИСП9-40 ВБ (п)</v>
      </c>
      <c r="AI201" s="40" t="str">
        <f aca="false">B201</f>
        <v>25</v>
      </c>
      <c r="AJ201" s="39" t="str">
        <f aca="false">CONCATENATE(A201," ",D201)</f>
        <v>ОДБ.03 Родная литература</v>
      </c>
      <c r="AK201" s="39" t="n">
        <f aca="false">E201*F201+P201*Q201+H201+J201+S201+U201</f>
        <v>39</v>
      </c>
      <c r="AL201" s="39" t="n">
        <f aca="false">L201+W201</f>
        <v>2</v>
      </c>
      <c r="AM201" s="39" t="n">
        <f aca="false">M201+X201</f>
        <v>0</v>
      </c>
      <c r="AN201" s="39" t="n">
        <f aca="false">Y201</f>
        <v>0</v>
      </c>
      <c r="AO201" s="39" t="n">
        <f aca="false">SUM(AK201:AN201)</f>
        <v>41</v>
      </c>
      <c r="AP201" s="41" t="n">
        <f aca="false">K201+V201</f>
        <v>0</v>
      </c>
    </row>
    <row r="202" s="42" customFormat="true" ht="16.5" hidden="true" customHeight="true" outlineLevel="0" collapsed="false">
      <c r="A202" s="86" t="s">
        <v>174</v>
      </c>
      <c r="B202" s="87" t="s">
        <v>175</v>
      </c>
      <c r="C202" s="89" t="s">
        <v>240</v>
      </c>
      <c r="D202" s="88" t="s">
        <v>177</v>
      </c>
      <c r="E202" s="89" t="n">
        <v>17</v>
      </c>
      <c r="F202" s="89" t="n">
        <v>3</v>
      </c>
      <c r="G202" s="89"/>
      <c r="H202" s="89"/>
      <c r="I202" s="89"/>
      <c r="J202" s="89"/>
      <c r="K202" s="89"/>
      <c r="L202" s="89"/>
      <c r="M202" s="89"/>
      <c r="N202" s="33" t="n">
        <f aca="false">E202*F202+H202+J202+K202+L202+M202</f>
        <v>51</v>
      </c>
      <c r="O202" s="90"/>
      <c r="P202" s="89" t="n">
        <v>22</v>
      </c>
      <c r="Q202" s="89" t="n">
        <v>3</v>
      </c>
      <c r="R202" s="89"/>
      <c r="S202" s="89"/>
      <c r="T202" s="89"/>
      <c r="U202" s="89"/>
      <c r="V202" s="89"/>
      <c r="W202" s="89" t="n">
        <v>2</v>
      </c>
      <c r="X202" s="89"/>
      <c r="Y202" s="89"/>
      <c r="Z202" s="36" t="n">
        <f aca="false">P202*Q202+S202+U202+V202+W202+X202+Y202</f>
        <v>68</v>
      </c>
      <c r="AA202" s="36" t="n">
        <f aca="false">N202+Z202</f>
        <v>119</v>
      </c>
      <c r="AB202" s="84" t="s">
        <v>230</v>
      </c>
      <c r="AC202" s="85" t="s">
        <v>220</v>
      </c>
      <c r="AD202" s="85"/>
      <c r="AE202" s="85" t="n">
        <f aca="false">P202*Q202</f>
        <v>66</v>
      </c>
      <c r="AF202" s="38" t="n">
        <f aca="false">E202*F202+P202*Q202</f>
        <v>117</v>
      </c>
      <c r="AG202" s="39" t="str">
        <f aca="false">AB202</f>
        <v>вак.-Васильева Ю.А. А/Я (а)</v>
      </c>
      <c r="AH202" s="39" t="str">
        <f aca="false">C202</f>
        <v>1-ИСП9-40а ВБ (п)</v>
      </c>
      <c r="AI202" s="40" t="str">
        <f aca="false">B202</f>
        <v>13</v>
      </c>
      <c r="AJ202" s="39" t="str">
        <f aca="false">CONCATENATE(A202," ",D202)</f>
        <v>ОДБ.04 Иностранный язык</v>
      </c>
      <c r="AK202" s="39" t="n">
        <f aca="false">E202*F202+P202*Q202+H202+J202+S202+U202</f>
        <v>117</v>
      </c>
      <c r="AL202" s="39" t="n">
        <f aca="false">L202+W202</f>
        <v>2</v>
      </c>
      <c r="AM202" s="39" t="n">
        <f aca="false">M202+X202</f>
        <v>0</v>
      </c>
      <c r="AN202" s="39" t="n">
        <f aca="false">Y202</f>
        <v>0</v>
      </c>
      <c r="AO202" s="39" t="n">
        <f aca="false">SUM(AK202:AN202)</f>
        <v>119</v>
      </c>
      <c r="AP202" s="41" t="n">
        <f aca="false">K202+V202</f>
        <v>0</v>
      </c>
    </row>
    <row r="203" s="42" customFormat="true" ht="16.5" hidden="true" customHeight="true" outlineLevel="0" collapsed="false">
      <c r="A203" s="80" t="s">
        <v>174</v>
      </c>
      <c r="B203" s="81" t="s">
        <v>53</v>
      </c>
      <c r="C203" s="82" t="s">
        <v>241</v>
      </c>
      <c r="D203" s="91" t="s">
        <v>177</v>
      </c>
      <c r="E203" s="82" t="n">
        <v>17</v>
      </c>
      <c r="F203" s="82" t="n">
        <v>3</v>
      </c>
      <c r="G203" s="82"/>
      <c r="H203" s="82"/>
      <c r="I203" s="82"/>
      <c r="J203" s="82"/>
      <c r="K203" s="82"/>
      <c r="L203" s="82"/>
      <c r="M203" s="82"/>
      <c r="N203" s="33" t="n">
        <f aca="false">E203*F203+H203+J203+K203+L203+M203</f>
        <v>51</v>
      </c>
      <c r="O203" s="84"/>
      <c r="P203" s="82" t="n">
        <v>22</v>
      </c>
      <c r="Q203" s="82" t="n">
        <v>3</v>
      </c>
      <c r="R203" s="82"/>
      <c r="S203" s="82"/>
      <c r="T203" s="82"/>
      <c r="U203" s="82"/>
      <c r="V203" s="82"/>
      <c r="W203" s="82" t="n">
        <v>2</v>
      </c>
      <c r="X203" s="82"/>
      <c r="Y203" s="82"/>
      <c r="Z203" s="36" t="n">
        <f aca="false">P203*Q203+S203+U203+V203+W203+X203+Y203</f>
        <v>68</v>
      </c>
      <c r="AA203" s="36" t="n">
        <f aca="false">N203+Z203</f>
        <v>119</v>
      </c>
      <c r="AB203" s="84" t="s">
        <v>232</v>
      </c>
      <c r="AC203" s="85" t="s">
        <v>242</v>
      </c>
      <c r="AD203" s="85"/>
      <c r="AE203" s="85" t="n">
        <f aca="false">P203*Q203</f>
        <v>66</v>
      </c>
      <c r="AF203" s="38" t="n">
        <f aca="false">E203*F203+P203*Q203</f>
        <v>117</v>
      </c>
      <c r="AG203" s="39" t="str">
        <f aca="false">AB203</f>
        <v>вак.-Васильева Ю.А. А/Я (б)</v>
      </c>
      <c r="AH203" s="39" t="str">
        <f aca="false">C203</f>
        <v>1-ИСП9-40б ВБ (п)</v>
      </c>
      <c r="AI203" s="40" t="str">
        <f aca="false">B203</f>
        <v>12</v>
      </c>
      <c r="AJ203" s="39" t="str">
        <f aca="false">CONCATENATE(A203," ",D203)</f>
        <v>ОДБ.04 Иностранный язык</v>
      </c>
      <c r="AK203" s="39" t="n">
        <f aca="false">E203*F203+P203*Q203+H203+J203+S203+U203</f>
        <v>117</v>
      </c>
      <c r="AL203" s="39" t="n">
        <f aca="false">L203+W203</f>
        <v>2</v>
      </c>
      <c r="AM203" s="39" t="n">
        <f aca="false">M203+X203</f>
        <v>0</v>
      </c>
      <c r="AN203" s="39" t="n">
        <f aca="false">Y203</f>
        <v>0</v>
      </c>
      <c r="AO203" s="39" t="n">
        <f aca="false">SUM(AK203:AN203)</f>
        <v>119</v>
      </c>
      <c r="AP203" s="41" t="n">
        <f aca="false">K203+V203</f>
        <v>0</v>
      </c>
    </row>
    <row r="204" s="42" customFormat="true" ht="16.5" hidden="true" customHeight="true" outlineLevel="0" collapsed="false">
      <c r="A204" s="92" t="s">
        <v>179</v>
      </c>
      <c r="B204" s="81" t="s">
        <v>238</v>
      </c>
      <c r="C204" s="82" t="s">
        <v>239</v>
      </c>
      <c r="D204" s="93" t="s">
        <v>180</v>
      </c>
      <c r="E204" s="82" t="n">
        <v>17</v>
      </c>
      <c r="F204" s="82" t="n">
        <v>1</v>
      </c>
      <c r="G204" s="82"/>
      <c r="H204" s="82"/>
      <c r="I204" s="82"/>
      <c r="J204" s="82"/>
      <c r="K204" s="82"/>
      <c r="L204" s="82"/>
      <c r="M204" s="82"/>
      <c r="N204" s="33" t="n">
        <f aca="false">E204*F204+H204+J204+K204+L204+M204</f>
        <v>17</v>
      </c>
      <c r="O204" s="84"/>
      <c r="P204" s="82" t="n">
        <v>22</v>
      </c>
      <c r="Q204" s="82" t="n">
        <v>1</v>
      </c>
      <c r="R204" s="82"/>
      <c r="S204" s="82"/>
      <c r="T204" s="82"/>
      <c r="U204" s="82"/>
      <c r="V204" s="82"/>
      <c r="W204" s="82" t="n">
        <v>2</v>
      </c>
      <c r="X204" s="82"/>
      <c r="Y204" s="82"/>
      <c r="Z204" s="36" t="n">
        <f aca="false">P204*Q204+S204+U204+V204+W204+X204+Y204</f>
        <v>24</v>
      </c>
      <c r="AA204" s="36" t="n">
        <f aca="false">N204+Z204</f>
        <v>41</v>
      </c>
      <c r="AB204" s="54" t="s">
        <v>181</v>
      </c>
      <c r="AC204" s="85"/>
      <c r="AD204" s="85"/>
      <c r="AE204" s="85" t="n">
        <f aca="false">P204*Q204</f>
        <v>22</v>
      </c>
      <c r="AF204" s="38" t="n">
        <f aca="false">E204*F204+P204*Q204</f>
        <v>39</v>
      </c>
      <c r="AG204" s="39" t="str">
        <f aca="false">AB204</f>
        <v>вак. Физика+Астр</v>
      </c>
      <c r="AH204" s="39" t="str">
        <f aca="false">C204</f>
        <v>1-ИСП9-40 ВБ (п)</v>
      </c>
      <c r="AI204" s="40" t="str">
        <f aca="false">B204</f>
        <v>25</v>
      </c>
      <c r="AJ204" s="39" t="str">
        <f aca="false">CONCATENATE(A204," ",D204)</f>
        <v>ОДБ.05 Астрономия</v>
      </c>
      <c r="AK204" s="39" t="n">
        <f aca="false">E204*F204+P204*Q204+H204+J204+S204+U204</f>
        <v>39</v>
      </c>
      <c r="AL204" s="39" t="n">
        <f aca="false">L204+W204</f>
        <v>2</v>
      </c>
      <c r="AM204" s="39" t="n">
        <f aca="false">M204+X204</f>
        <v>0</v>
      </c>
      <c r="AN204" s="39" t="n">
        <f aca="false">Y204</f>
        <v>0</v>
      </c>
      <c r="AO204" s="39" t="n">
        <f aca="false">SUM(AK204:AN204)</f>
        <v>41</v>
      </c>
      <c r="AP204" s="41" t="n">
        <f aca="false">K204+V204</f>
        <v>0</v>
      </c>
    </row>
    <row r="205" s="42" customFormat="true" ht="16.5" hidden="true" customHeight="true" outlineLevel="0" collapsed="false">
      <c r="A205" s="80" t="s">
        <v>182</v>
      </c>
      <c r="B205" s="81" t="s">
        <v>238</v>
      </c>
      <c r="C205" s="82" t="s">
        <v>239</v>
      </c>
      <c r="D205" s="91" t="s">
        <v>50</v>
      </c>
      <c r="E205" s="82" t="n">
        <v>17</v>
      </c>
      <c r="F205" s="82" t="n">
        <v>2</v>
      </c>
      <c r="G205" s="82"/>
      <c r="H205" s="82"/>
      <c r="I205" s="82"/>
      <c r="J205" s="82"/>
      <c r="K205" s="82"/>
      <c r="L205" s="82"/>
      <c r="M205" s="82"/>
      <c r="N205" s="33" t="n">
        <f aca="false">E205*F205+H205+J205+K205+L205+M205</f>
        <v>34</v>
      </c>
      <c r="O205" s="84"/>
      <c r="P205" s="82" t="n">
        <v>22</v>
      </c>
      <c r="Q205" s="82" t="n">
        <v>2</v>
      </c>
      <c r="R205" s="82"/>
      <c r="S205" s="82"/>
      <c r="T205" s="82"/>
      <c r="U205" s="82"/>
      <c r="V205" s="82"/>
      <c r="W205" s="82" t="n">
        <v>2</v>
      </c>
      <c r="X205" s="82"/>
      <c r="Y205" s="82"/>
      <c r="Z205" s="36" t="n">
        <f aca="false">P205*Q205+S205+U205+V205+W205+X205+Y205</f>
        <v>46</v>
      </c>
      <c r="AA205" s="36" t="n">
        <f aca="false">N205+Z205</f>
        <v>80</v>
      </c>
      <c r="AB205" s="85" t="s">
        <v>236</v>
      </c>
      <c r="AC205" s="85"/>
      <c r="AD205" s="85"/>
      <c r="AE205" s="85" t="n">
        <f aca="false">P205*Q205</f>
        <v>44</v>
      </c>
      <c r="AF205" s="38" t="n">
        <f aca="false">E205*F205+P205*Q205</f>
        <v>78</v>
      </c>
      <c r="AG205" s="39" t="str">
        <f aca="false">AB205</f>
        <v>Римская В.В.</v>
      </c>
      <c r="AH205" s="39" t="str">
        <f aca="false">C205</f>
        <v>1-ИСП9-40 ВБ (п)</v>
      </c>
      <c r="AI205" s="40" t="str">
        <f aca="false">B205</f>
        <v>25</v>
      </c>
      <c r="AJ205" s="39" t="str">
        <f aca="false">CONCATENATE(A205," ",D205)</f>
        <v>ОДБ.06 История</v>
      </c>
      <c r="AK205" s="39" t="n">
        <f aca="false">E205*F205+P205*Q205+H205+J205+S205+U205</f>
        <v>78</v>
      </c>
      <c r="AL205" s="39" t="n">
        <f aca="false">L205+W205</f>
        <v>2</v>
      </c>
      <c r="AM205" s="39" t="n">
        <f aca="false">M205+X205</f>
        <v>0</v>
      </c>
      <c r="AN205" s="39" t="n">
        <f aca="false">Y205</f>
        <v>0</v>
      </c>
      <c r="AO205" s="39" t="n">
        <f aca="false">SUM(AK205:AN205)</f>
        <v>80</v>
      </c>
      <c r="AP205" s="41" t="n">
        <f aca="false">K205+V205</f>
        <v>0</v>
      </c>
    </row>
    <row r="206" s="42" customFormat="true" ht="16.5" hidden="true" customHeight="true" outlineLevel="0" collapsed="false">
      <c r="A206" s="92" t="s">
        <v>183</v>
      </c>
      <c r="B206" s="81" t="s">
        <v>238</v>
      </c>
      <c r="C206" s="82" t="s">
        <v>239</v>
      </c>
      <c r="D206" s="83" t="s">
        <v>61</v>
      </c>
      <c r="E206" s="82" t="n">
        <v>17</v>
      </c>
      <c r="F206" s="82" t="n">
        <v>3</v>
      </c>
      <c r="G206" s="82"/>
      <c r="H206" s="82"/>
      <c r="I206" s="82"/>
      <c r="J206" s="82"/>
      <c r="K206" s="82"/>
      <c r="L206" s="82"/>
      <c r="M206" s="82"/>
      <c r="N206" s="33" t="n">
        <f aca="false">E206*F206+H206+J206+K206+L206+M206</f>
        <v>51</v>
      </c>
      <c r="O206" s="84"/>
      <c r="P206" s="82" t="n">
        <v>22</v>
      </c>
      <c r="Q206" s="82" t="n">
        <v>3</v>
      </c>
      <c r="R206" s="82"/>
      <c r="S206" s="82"/>
      <c r="T206" s="82"/>
      <c r="U206" s="82"/>
      <c r="V206" s="82"/>
      <c r="W206" s="82" t="n">
        <v>2</v>
      </c>
      <c r="X206" s="82"/>
      <c r="Y206" s="82"/>
      <c r="Z206" s="36" t="n">
        <f aca="false">P206*Q206+S206+U206+V206+W206+X206+Y206</f>
        <v>68</v>
      </c>
      <c r="AA206" s="36" t="n">
        <f aca="false">N206+Z206</f>
        <v>119</v>
      </c>
      <c r="AB206" s="54" t="s">
        <v>210</v>
      </c>
      <c r="AC206" s="85"/>
      <c r="AD206" s="85"/>
      <c r="AE206" s="85" t="n">
        <f aca="false">P206*Q206</f>
        <v>66</v>
      </c>
      <c r="AF206" s="38" t="n">
        <f aca="false">E206*F206+P206*Q206</f>
        <v>117</v>
      </c>
      <c r="AG206" s="39" t="str">
        <f aca="false">AB206</f>
        <v>Богданчиков Б.Ю.</v>
      </c>
      <c r="AH206" s="39" t="str">
        <f aca="false">C206</f>
        <v>1-ИСП9-40 ВБ (п)</v>
      </c>
      <c r="AI206" s="40" t="str">
        <f aca="false">B206</f>
        <v>25</v>
      </c>
      <c r="AJ206" s="39" t="str">
        <f aca="false">CONCATENATE(A206," ",D206)</f>
        <v>ОДБ.07 Физическая культура</v>
      </c>
      <c r="AK206" s="39" t="n">
        <f aca="false">E206*F206+P206*Q206+H206+J206+S206+U206</f>
        <v>117</v>
      </c>
      <c r="AL206" s="39" t="n">
        <f aca="false">L206+W206</f>
        <v>2</v>
      </c>
      <c r="AM206" s="39" t="n">
        <f aca="false">M206+X206</f>
        <v>0</v>
      </c>
      <c r="AN206" s="39" t="n">
        <f aca="false">Y206</f>
        <v>0</v>
      </c>
      <c r="AO206" s="39" t="n">
        <f aca="false">SUM(AK206:AN206)</f>
        <v>119</v>
      </c>
      <c r="AP206" s="41" t="n">
        <f aca="false">K206+V206</f>
        <v>0</v>
      </c>
    </row>
    <row r="207" s="42" customFormat="true" ht="16.5" hidden="true" customHeight="true" outlineLevel="0" collapsed="false">
      <c r="A207" s="92" t="s">
        <v>184</v>
      </c>
      <c r="B207" s="81" t="s">
        <v>238</v>
      </c>
      <c r="C207" s="82" t="s">
        <v>239</v>
      </c>
      <c r="D207" s="83" t="s">
        <v>185</v>
      </c>
      <c r="E207" s="82" t="n">
        <v>17</v>
      </c>
      <c r="F207" s="82" t="n">
        <v>1</v>
      </c>
      <c r="G207" s="82" t="n">
        <v>4</v>
      </c>
      <c r="H207" s="82"/>
      <c r="I207" s="82"/>
      <c r="J207" s="82"/>
      <c r="K207" s="82"/>
      <c r="L207" s="82"/>
      <c r="M207" s="82"/>
      <c r="N207" s="33" t="n">
        <f aca="false">E207*F207+H207+J207+K207+L207+M207</f>
        <v>17</v>
      </c>
      <c r="O207" s="84"/>
      <c r="P207" s="82" t="n">
        <v>22</v>
      </c>
      <c r="Q207" s="82" t="n">
        <v>1</v>
      </c>
      <c r="R207" s="82"/>
      <c r="S207" s="82"/>
      <c r="T207" s="82"/>
      <c r="U207" s="82"/>
      <c r="V207" s="82"/>
      <c r="W207" s="82" t="n">
        <v>2</v>
      </c>
      <c r="X207" s="82"/>
      <c r="Y207" s="82"/>
      <c r="Z207" s="36" t="n">
        <f aca="false">P207*Q207+S207+U207+V207+W207+X207+Y207</f>
        <v>24</v>
      </c>
      <c r="AA207" s="36" t="n">
        <f aca="false">N207+Z207</f>
        <v>41</v>
      </c>
      <c r="AB207" s="54" t="s">
        <v>237</v>
      </c>
      <c r="AC207" s="85"/>
      <c r="AD207" s="85"/>
      <c r="AE207" s="85" t="n">
        <f aca="false">P207*Q207</f>
        <v>22</v>
      </c>
      <c r="AF207" s="38" t="n">
        <f aca="false">E207*F207+P207*Q207</f>
        <v>39</v>
      </c>
      <c r="AG207" s="39" t="str">
        <f aca="false">AB207</f>
        <v>Симонов В.Г.</v>
      </c>
      <c r="AH207" s="39" t="str">
        <f aca="false">C207</f>
        <v>1-ИСП9-40 ВБ (п)</v>
      </c>
      <c r="AI207" s="40" t="str">
        <f aca="false">B207</f>
        <v>25</v>
      </c>
      <c r="AJ207" s="39" t="str">
        <f aca="false">CONCATENATE(A207," ",D207)</f>
        <v>ОДБ.08 Основы безопасности жизнедеятельности</v>
      </c>
      <c r="AK207" s="39" t="n">
        <f aca="false">E207*F207+P207*Q207+H207+J207+S207+U207</f>
        <v>39</v>
      </c>
      <c r="AL207" s="39" t="n">
        <f aca="false">L207+W207</f>
        <v>2</v>
      </c>
      <c r="AM207" s="39" t="n">
        <f aca="false">M207+X207</f>
        <v>0</v>
      </c>
      <c r="AN207" s="39" t="n">
        <f aca="false">Y207</f>
        <v>0</v>
      </c>
      <c r="AO207" s="39" t="n">
        <f aca="false">SUM(AK207:AN207)</f>
        <v>41</v>
      </c>
      <c r="AP207" s="41" t="n">
        <f aca="false">K207+V207</f>
        <v>0</v>
      </c>
    </row>
    <row r="208" s="42" customFormat="true" ht="16.5" hidden="true" customHeight="true" outlineLevel="0" collapsed="false">
      <c r="A208" s="92" t="s">
        <v>187</v>
      </c>
      <c r="B208" s="81" t="s">
        <v>238</v>
      </c>
      <c r="C208" s="82" t="s">
        <v>239</v>
      </c>
      <c r="D208" s="83" t="s">
        <v>64</v>
      </c>
      <c r="E208" s="82" t="n">
        <v>17</v>
      </c>
      <c r="F208" s="82" t="n">
        <v>6</v>
      </c>
      <c r="G208" s="82"/>
      <c r="H208" s="82"/>
      <c r="I208" s="82"/>
      <c r="J208" s="82"/>
      <c r="K208" s="82"/>
      <c r="L208" s="82"/>
      <c r="M208" s="82"/>
      <c r="N208" s="33" t="n">
        <f aca="false">E208*F208+H208+J208+K208+L208+M208</f>
        <v>102</v>
      </c>
      <c r="O208" s="84"/>
      <c r="P208" s="82" t="n">
        <v>22</v>
      </c>
      <c r="Q208" s="82" t="n">
        <v>6</v>
      </c>
      <c r="R208" s="82"/>
      <c r="S208" s="82"/>
      <c r="T208" s="82"/>
      <c r="U208" s="82"/>
      <c r="V208" s="82"/>
      <c r="W208" s="82" t="n">
        <v>6</v>
      </c>
      <c r="X208" s="82" t="n">
        <v>8</v>
      </c>
      <c r="Y208" s="82"/>
      <c r="Z208" s="36" t="n">
        <f aca="false">P208*Q208+S208+U208+V208+W208+X208+Y208</f>
        <v>146</v>
      </c>
      <c r="AA208" s="36" t="n">
        <f aca="false">N208+Z208</f>
        <v>248</v>
      </c>
      <c r="AB208" s="54" t="s">
        <v>188</v>
      </c>
      <c r="AC208" s="85"/>
      <c r="AD208" s="85"/>
      <c r="AE208" s="85" t="n">
        <f aca="false">P208*Q208</f>
        <v>132</v>
      </c>
      <c r="AF208" s="38" t="n">
        <f aca="false">E208*F208+P208*Q208</f>
        <v>234</v>
      </c>
      <c r="AG208" s="39" t="str">
        <f aca="false">AB208</f>
        <v>вак. Математика-2</v>
      </c>
      <c r="AH208" s="39" t="str">
        <f aca="false">C208</f>
        <v>1-ИСП9-40 ВБ (п)</v>
      </c>
      <c r="AI208" s="40" t="str">
        <f aca="false">B208</f>
        <v>25</v>
      </c>
      <c r="AJ208" s="39" t="str">
        <f aca="false">CONCATENATE(A208," ",D208)</f>
        <v>OДУ.01 Математика</v>
      </c>
      <c r="AK208" s="39" t="n">
        <f aca="false">E208*F208+P208*Q208+H208+J208+S208+U208</f>
        <v>234</v>
      </c>
      <c r="AL208" s="39" t="n">
        <f aca="false">L208+W208</f>
        <v>6</v>
      </c>
      <c r="AM208" s="39" t="n">
        <f aca="false">M208+X208</f>
        <v>8</v>
      </c>
      <c r="AN208" s="39" t="n">
        <f aca="false">Y208</f>
        <v>0</v>
      </c>
      <c r="AO208" s="39" t="n">
        <f aca="false">SUM(AK208:AN208)</f>
        <v>248</v>
      </c>
      <c r="AP208" s="41" t="n">
        <f aca="false">K208+V208</f>
        <v>0</v>
      </c>
    </row>
    <row r="209" s="42" customFormat="true" ht="16.5" hidden="true" customHeight="true" outlineLevel="0" collapsed="false">
      <c r="A209" s="92" t="s">
        <v>189</v>
      </c>
      <c r="B209" s="81" t="s">
        <v>238</v>
      </c>
      <c r="C209" s="82" t="s">
        <v>239</v>
      </c>
      <c r="D209" s="93" t="s">
        <v>190</v>
      </c>
      <c r="E209" s="82" t="n">
        <v>17</v>
      </c>
      <c r="F209" s="82" t="n">
        <v>4</v>
      </c>
      <c r="G209" s="82"/>
      <c r="H209" s="82"/>
      <c r="I209" s="82"/>
      <c r="J209" s="82"/>
      <c r="K209" s="82"/>
      <c r="L209" s="82"/>
      <c r="M209" s="82"/>
      <c r="N209" s="33" t="n">
        <f aca="false">E209*F209+H209+J209+K209+L209+M209</f>
        <v>68</v>
      </c>
      <c r="O209" s="84"/>
      <c r="P209" s="82" t="n">
        <v>22</v>
      </c>
      <c r="Q209" s="82" t="n">
        <v>4</v>
      </c>
      <c r="R209" s="82" t="n">
        <v>88</v>
      </c>
      <c r="S209" s="82" t="n">
        <v>-88</v>
      </c>
      <c r="T209" s="82"/>
      <c r="U209" s="82"/>
      <c r="V209" s="82"/>
      <c r="W209" s="82" t="n">
        <v>6</v>
      </c>
      <c r="X209" s="82" t="n">
        <v>8</v>
      </c>
      <c r="Y209" s="82"/>
      <c r="Z209" s="36" t="n">
        <f aca="false">P209*Q209+S209+U209+V209+W209+X209+Y209</f>
        <v>14</v>
      </c>
      <c r="AA209" s="36" t="n">
        <f aca="false">N209+Z209</f>
        <v>82</v>
      </c>
      <c r="AB209" s="54" t="s">
        <v>191</v>
      </c>
      <c r="AC209" s="85"/>
      <c r="AD209" s="85"/>
      <c r="AE209" s="85" t="n">
        <f aca="false">P209*Q209</f>
        <v>88</v>
      </c>
      <c r="AF209" s="38" t="n">
        <f aca="false">E209*F209+P209*Q209</f>
        <v>156</v>
      </c>
      <c r="AG209" s="39" t="str">
        <f aca="false">AB209</f>
        <v>Цыганкова С.С.</v>
      </c>
      <c r="AH209" s="39" t="str">
        <f aca="false">C209</f>
        <v>1-ИСП9-40 ВБ (п)</v>
      </c>
      <c r="AI209" s="40" t="str">
        <f aca="false">B209</f>
        <v>25</v>
      </c>
      <c r="AJ209" s="39" t="str">
        <f aca="false">CONCATENATE(A209," ",D209)</f>
        <v>ОДУ.02 Информатика и ИКТ</v>
      </c>
      <c r="AK209" s="39" t="n">
        <f aca="false">E209*F209+P209*Q209+H209+J209+S209+U209</f>
        <v>68</v>
      </c>
      <c r="AL209" s="39" t="n">
        <f aca="false">L209+W209</f>
        <v>6</v>
      </c>
      <c r="AM209" s="39" t="n">
        <f aca="false">M209+X209</f>
        <v>8</v>
      </c>
      <c r="AN209" s="39" t="n">
        <f aca="false">Y209</f>
        <v>0</v>
      </c>
      <c r="AO209" s="39" t="n">
        <f aca="false">SUM(AK209:AN209)</f>
        <v>82</v>
      </c>
      <c r="AP209" s="41" t="n">
        <f aca="false">K209+V209</f>
        <v>0</v>
      </c>
    </row>
    <row r="210" s="42" customFormat="true" ht="16.5" hidden="true" customHeight="true" outlineLevel="0" collapsed="false">
      <c r="A210" s="92" t="s">
        <v>189</v>
      </c>
      <c r="B210" s="81" t="s">
        <v>175</v>
      </c>
      <c r="C210" s="89" t="s">
        <v>240</v>
      </c>
      <c r="D210" s="93" t="s">
        <v>190</v>
      </c>
      <c r="E210" s="82" t="n">
        <v>17</v>
      </c>
      <c r="F210" s="82"/>
      <c r="G210" s="82"/>
      <c r="H210" s="82"/>
      <c r="I210" s="82"/>
      <c r="J210" s="82"/>
      <c r="K210" s="82"/>
      <c r="L210" s="82"/>
      <c r="M210" s="82"/>
      <c r="N210" s="33" t="n">
        <f aca="false">E210*F210+H210+J210+K210+L210+M210</f>
        <v>0</v>
      </c>
      <c r="O210" s="84"/>
      <c r="P210" s="82" t="n">
        <v>22</v>
      </c>
      <c r="Q210" s="82"/>
      <c r="R210" s="82"/>
      <c r="S210" s="82" t="n">
        <v>88</v>
      </c>
      <c r="T210" s="82"/>
      <c r="U210" s="82"/>
      <c r="V210" s="82"/>
      <c r="W210" s="82"/>
      <c r="X210" s="82"/>
      <c r="Y210" s="82"/>
      <c r="Z210" s="36" t="n">
        <f aca="false">P210*Q210+S210+U210+V210+W210+X210+Y210</f>
        <v>88</v>
      </c>
      <c r="AA210" s="36" t="n">
        <f aca="false">N210+Z210</f>
        <v>88</v>
      </c>
      <c r="AB210" s="54" t="s">
        <v>191</v>
      </c>
      <c r="AC210" s="85"/>
      <c r="AD210" s="85"/>
      <c r="AE210" s="85" t="n">
        <f aca="false">P210*Q210</f>
        <v>0</v>
      </c>
      <c r="AF210" s="38" t="n">
        <f aca="false">E210*F210+P210*Q210</f>
        <v>0</v>
      </c>
      <c r="AG210" s="39" t="str">
        <f aca="false">AB210</f>
        <v>Цыганкова С.С.</v>
      </c>
      <c r="AH210" s="39" t="str">
        <f aca="false">C210</f>
        <v>1-ИСП9-40а ВБ (п)</v>
      </c>
      <c r="AI210" s="40" t="str">
        <f aca="false">B210</f>
        <v>13</v>
      </c>
      <c r="AJ210" s="39" t="str">
        <f aca="false">CONCATENATE(A210," ",D210)</f>
        <v>ОДУ.02 Информатика и ИКТ</v>
      </c>
      <c r="AK210" s="39" t="n">
        <f aca="false">E210*F210+P210*Q210+H210+J210+S210+U210</f>
        <v>88</v>
      </c>
      <c r="AL210" s="39" t="n">
        <f aca="false">L210+W210</f>
        <v>0</v>
      </c>
      <c r="AM210" s="39" t="n">
        <f aca="false">M210+X210</f>
        <v>0</v>
      </c>
      <c r="AN210" s="39" t="n">
        <f aca="false">Y210</f>
        <v>0</v>
      </c>
      <c r="AO210" s="39" t="n">
        <f aca="false">SUM(AK210:AN210)</f>
        <v>88</v>
      </c>
      <c r="AP210" s="41" t="n">
        <f aca="false">K210+V210</f>
        <v>0</v>
      </c>
    </row>
    <row r="211" s="42" customFormat="true" ht="16.5" hidden="true" customHeight="true" outlineLevel="0" collapsed="false">
      <c r="A211" s="92" t="s">
        <v>189</v>
      </c>
      <c r="B211" s="81" t="s">
        <v>53</v>
      </c>
      <c r="C211" s="89" t="s">
        <v>241</v>
      </c>
      <c r="D211" s="93" t="s">
        <v>190</v>
      </c>
      <c r="E211" s="82" t="n">
        <v>17</v>
      </c>
      <c r="F211" s="82"/>
      <c r="G211" s="82"/>
      <c r="H211" s="82"/>
      <c r="I211" s="82"/>
      <c r="J211" s="82"/>
      <c r="K211" s="82"/>
      <c r="L211" s="82"/>
      <c r="M211" s="82"/>
      <c r="N211" s="33" t="n">
        <f aca="false">E211*F211+H211+J211+K211+L211+M211</f>
        <v>0</v>
      </c>
      <c r="O211" s="84"/>
      <c r="P211" s="82" t="n">
        <v>22</v>
      </c>
      <c r="Q211" s="82"/>
      <c r="R211" s="82"/>
      <c r="S211" s="82" t="n">
        <v>88</v>
      </c>
      <c r="T211" s="82"/>
      <c r="U211" s="82"/>
      <c r="V211" s="82"/>
      <c r="W211" s="82"/>
      <c r="X211" s="82"/>
      <c r="Y211" s="82"/>
      <c r="Z211" s="36" t="n">
        <f aca="false">P211*Q211+S211+U211+V211+W211+X211+Y211</f>
        <v>88</v>
      </c>
      <c r="AA211" s="36" t="n">
        <f aca="false">N211+Z211</f>
        <v>88</v>
      </c>
      <c r="AB211" s="54" t="s">
        <v>192</v>
      </c>
      <c r="AC211" s="85"/>
      <c r="AD211" s="85"/>
      <c r="AE211" s="85" t="n">
        <f aca="false">P211*Q211</f>
        <v>0</v>
      </c>
      <c r="AF211" s="38" t="n">
        <f aca="false">E211*F211+P211*Q211</f>
        <v>0</v>
      </c>
      <c r="AG211" s="39" t="str">
        <f aca="false">AB211</f>
        <v>вак. 2 п/гр инф.</v>
      </c>
      <c r="AH211" s="39" t="str">
        <f aca="false">C211</f>
        <v>1-ИСП9-40б ВБ (п)</v>
      </c>
      <c r="AI211" s="40" t="str">
        <f aca="false">B211</f>
        <v>12</v>
      </c>
      <c r="AJ211" s="39" t="str">
        <f aca="false">CONCATENATE(A211," ",D211)</f>
        <v>ОДУ.02 Информатика и ИКТ</v>
      </c>
      <c r="AK211" s="39" t="n">
        <f aca="false">E211*F211+P211*Q211+H211+J211+S211+U211</f>
        <v>88</v>
      </c>
      <c r="AL211" s="39" t="n">
        <f aca="false">L211+W211</f>
        <v>0</v>
      </c>
      <c r="AM211" s="39" t="n">
        <f aca="false">M211+X211</f>
        <v>0</v>
      </c>
      <c r="AN211" s="39" t="n">
        <f aca="false">Y211</f>
        <v>0</v>
      </c>
      <c r="AO211" s="39" t="n">
        <f aca="false">SUM(AK211:AN211)</f>
        <v>88</v>
      </c>
      <c r="AP211" s="41" t="n">
        <f aca="false">K211+V211</f>
        <v>0</v>
      </c>
    </row>
    <row r="212" s="42" customFormat="true" ht="16.5" hidden="true" customHeight="true" outlineLevel="0" collapsed="false">
      <c r="A212" s="92" t="s">
        <v>193</v>
      </c>
      <c r="B212" s="81" t="s">
        <v>238</v>
      </c>
      <c r="C212" s="82" t="s">
        <v>239</v>
      </c>
      <c r="D212" s="93" t="s">
        <v>194</v>
      </c>
      <c r="E212" s="82" t="n">
        <v>17</v>
      </c>
      <c r="F212" s="82" t="n">
        <v>3</v>
      </c>
      <c r="G212" s="82" t="n">
        <v>20</v>
      </c>
      <c r="H212" s="82"/>
      <c r="I212" s="82" t="n">
        <v>20</v>
      </c>
      <c r="J212" s="82"/>
      <c r="K212" s="82"/>
      <c r="L212" s="82"/>
      <c r="M212" s="82"/>
      <c r="N212" s="33" t="n">
        <f aca="false">E212*F212+H212+J212+K212+L212+M212</f>
        <v>51</v>
      </c>
      <c r="O212" s="84"/>
      <c r="P212" s="82" t="n">
        <v>22</v>
      </c>
      <c r="Q212" s="82" t="n">
        <v>3</v>
      </c>
      <c r="R212" s="82"/>
      <c r="S212" s="82"/>
      <c r="T212" s="82"/>
      <c r="U212" s="82"/>
      <c r="V212" s="82"/>
      <c r="W212" s="82" t="n">
        <v>4</v>
      </c>
      <c r="X212" s="82"/>
      <c r="Y212" s="82"/>
      <c r="Z212" s="36" t="n">
        <f aca="false">P212*Q212+S212+U212+V212+W212+X212+Y212</f>
        <v>70</v>
      </c>
      <c r="AA212" s="36" t="n">
        <f aca="false">N212+Z212</f>
        <v>121</v>
      </c>
      <c r="AB212" s="54" t="s">
        <v>181</v>
      </c>
      <c r="AC212" s="85"/>
      <c r="AD212" s="85"/>
      <c r="AE212" s="85" t="n">
        <f aca="false">P212*Q212</f>
        <v>66</v>
      </c>
      <c r="AF212" s="38" t="n">
        <f aca="false">E212*F212+P212*Q212</f>
        <v>117</v>
      </c>
      <c r="AG212" s="39" t="str">
        <f aca="false">AB212</f>
        <v>вак. Физика+Астр</v>
      </c>
      <c r="AH212" s="39" t="str">
        <f aca="false">C212</f>
        <v>1-ИСП9-40 ВБ (п)</v>
      </c>
      <c r="AI212" s="40" t="str">
        <f aca="false">B212</f>
        <v>25</v>
      </c>
      <c r="AJ212" s="39" t="str">
        <f aca="false">CONCATENATE(A212," ",D212)</f>
        <v>OДУ.03 Физика</v>
      </c>
      <c r="AK212" s="39" t="n">
        <f aca="false">E212*F212+P212*Q212+H212+J212+S212+U212</f>
        <v>117</v>
      </c>
      <c r="AL212" s="39" t="n">
        <f aca="false">L212+W212</f>
        <v>4</v>
      </c>
      <c r="AM212" s="39" t="n">
        <f aca="false">M212+X212</f>
        <v>0</v>
      </c>
      <c r="AN212" s="39" t="n">
        <f aca="false">Y212</f>
        <v>0</v>
      </c>
      <c r="AO212" s="39" t="n">
        <f aca="false">SUM(AK212:AN212)</f>
        <v>121</v>
      </c>
      <c r="AP212" s="41" t="n">
        <f aca="false">K212+V212</f>
        <v>0</v>
      </c>
    </row>
    <row r="213" s="42" customFormat="true" ht="16.5" hidden="true" customHeight="true" outlineLevel="0" collapsed="false">
      <c r="A213" s="92" t="s">
        <v>195</v>
      </c>
      <c r="B213" s="81" t="s">
        <v>238</v>
      </c>
      <c r="C213" s="82" t="s">
        <v>239</v>
      </c>
      <c r="D213" s="94" t="s">
        <v>196</v>
      </c>
      <c r="E213" s="82" t="n">
        <v>17</v>
      </c>
      <c r="F213" s="82" t="n">
        <v>2</v>
      </c>
      <c r="G213" s="82"/>
      <c r="H213" s="82"/>
      <c r="I213" s="82"/>
      <c r="J213" s="82"/>
      <c r="K213" s="82"/>
      <c r="L213" s="82"/>
      <c r="M213" s="82"/>
      <c r="N213" s="33" t="n">
        <f aca="false">E213*F213+H213+J213+K213+L213+M213</f>
        <v>34</v>
      </c>
      <c r="O213" s="84"/>
      <c r="P213" s="82" t="n">
        <v>22</v>
      </c>
      <c r="Q213" s="82" t="n">
        <v>2</v>
      </c>
      <c r="R213" s="82"/>
      <c r="S213" s="82"/>
      <c r="T213" s="82"/>
      <c r="U213" s="82"/>
      <c r="V213" s="82"/>
      <c r="W213" s="82" t="n">
        <v>2</v>
      </c>
      <c r="X213" s="82"/>
      <c r="Y213" s="82"/>
      <c r="Z213" s="36" t="n">
        <f aca="false">P213*Q213+S213+U213+V213+W213+X213+Y213</f>
        <v>46</v>
      </c>
      <c r="AA213" s="36" t="n">
        <f aca="false">N213+Z213</f>
        <v>80</v>
      </c>
      <c r="AB213" s="36" t="s">
        <v>222</v>
      </c>
      <c r="AC213" s="85"/>
      <c r="AD213" s="85"/>
      <c r="AE213" s="85" t="n">
        <f aca="false">P213*Q213</f>
        <v>44</v>
      </c>
      <c r="AF213" s="38" t="n">
        <f aca="false">E213*F213+P213*Q213</f>
        <v>78</v>
      </c>
      <c r="AG213" s="39" t="str">
        <f aca="false">AB213</f>
        <v>Золотарева М.В.</v>
      </c>
      <c r="AH213" s="39" t="str">
        <f aca="false">C213</f>
        <v>1-ИСП9-40 ВБ (п)</v>
      </c>
      <c r="AI213" s="40" t="str">
        <f aca="false">B213</f>
        <v>25</v>
      </c>
      <c r="AJ213" s="39" t="str">
        <f aca="false">CONCATENATE(A213," ",D213)</f>
        <v>ЭК.01. Информационная культура и сетевой этикет</v>
      </c>
      <c r="AK213" s="39" t="n">
        <f aca="false">E213*F213+P213*Q213+H213+J213+S213+U213</f>
        <v>78</v>
      </c>
      <c r="AL213" s="39" t="n">
        <f aca="false">L213+W213</f>
        <v>2</v>
      </c>
      <c r="AM213" s="39" t="n">
        <f aca="false">M213+X213</f>
        <v>0</v>
      </c>
      <c r="AN213" s="39" t="n">
        <f aca="false">Y213</f>
        <v>0</v>
      </c>
      <c r="AO213" s="39" t="n">
        <f aca="false">SUM(AK213:AN213)</f>
        <v>80</v>
      </c>
      <c r="AP213" s="41" t="n">
        <f aca="false">K213+V213</f>
        <v>0</v>
      </c>
    </row>
    <row r="214" s="42" customFormat="true" ht="16.5" hidden="true" customHeight="true" outlineLevel="0" collapsed="false">
      <c r="A214" s="92" t="s">
        <v>197</v>
      </c>
      <c r="B214" s="81" t="s">
        <v>238</v>
      </c>
      <c r="C214" s="82" t="s">
        <v>239</v>
      </c>
      <c r="D214" s="82" t="s">
        <v>198</v>
      </c>
      <c r="E214" s="82" t="n">
        <v>17</v>
      </c>
      <c r="F214" s="82" t="n">
        <v>2</v>
      </c>
      <c r="G214" s="82"/>
      <c r="H214" s="82"/>
      <c r="I214" s="82"/>
      <c r="J214" s="82"/>
      <c r="K214" s="82"/>
      <c r="L214" s="82"/>
      <c r="M214" s="82"/>
      <c r="N214" s="33" t="n">
        <f aca="false">E214*F214+H214+J214+K214+L214+M214</f>
        <v>34</v>
      </c>
      <c r="O214" s="84"/>
      <c r="P214" s="82" t="n">
        <v>22</v>
      </c>
      <c r="Q214" s="82" t="n">
        <v>2</v>
      </c>
      <c r="R214" s="82"/>
      <c r="S214" s="82"/>
      <c r="T214" s="82"/>
      <c r="U214" s="82"/>
      <c r="V214" s="82"/>
      <c r="W214" s="82" t="n">
        <v>2</v>
      </c>
      <c r="X214" s="82"/>
      <c r="Y214" s="82"/>
      <c r="Z214" s="36" t="n">
        <f aca="false">P214*Q214+S214+U214+V214+W214+X214+Y214</f>
        <v>46</v>
      </c>
      <c r="AA214" s="36" t="n">
        <f aca="false">N214+Z214</f>
        <v>80</v>
      </c>
      <c r="AB214" s="54" t="s">
        <v>223</v>
      </c>
      <c r="AC214" s="85"/>
      <c r="AD214" s="85"/>
      <c r="AE214" s="85" t="n">
        <f aca="false">P214*Q214</f>
        <v>44</v>
      </c>
      <c r="AF214" s="38" t="n">
        <f aca="false">E214*F214+P214*Q214</f>
        <v>78</v>
      </c>
      <c r="AG214" s="39" t="str">
        <f aca="false">AB214</f>
        <v>Кулакова О.А.</v>
      </c>
      <c r="AH214" s="39" t="str">
        <f aca="false">C214</f>
        <v>1-ИСП9-40 ВБ (п)</v>
      </c>
      <c r="AI214" s="40" t="str">
        <f aca="false">B214</f>
        <v>25</v>
      </c>
      <c r="AJ214" s="39" t="str">
        <f aca="false">CONCATENATE(A214," ",D214)</f>
        <v>ЭК.02 Экологические основы природопользования в профессиональной деятельности</v>
      </c>
      <c r="AK214" s="39" t="n">
        <f aca="false">E214*F214+P214*Q214+H214+J214+S214+U214</f>
        <v>78</v>
      </c>
      <c r="AL214" s="39" t="n">
        <f aca="false">L214+W214</f>
        <v>2</v>
      </c>
      <c r="AM214" s="39" t="n">
        <f aca="false">M214+X214</f>
        <v>0</v>
      </c>
      <c r="AN214" s="39" t="n">
        <f aca="false">Y214</f>
        <v>0</v>
      </c>
      <c r="AO214" s="39" t="n">
        <f aca="false">SUM(AK214:AN214)</f>
        <v>80</v>
      </c>
      <c r="AP214" s="41" t="n">
        <f aca="false">K214+V214</f>
        <v>0</v>
      </c>
    </row>
    <row r="215" s="42" customFormat="true" ht="16.5" hidden="true" customHeight="true" outlineLevel="0" collapsed="false">
      <c r="A215" s="92" t="s">
        <v>199</v>
      </c>
      <c r="B215" s="81" t="s">
        <v>238</v>
      </c>
      <c r="C215" s="82" t="s">
        <v>239</v>
      </c>
      <c r="D215" s="82" t="s">
        <v>200</v>
      </c>
      <c r="E215" s="82" t="n">
        <v>17</v>
      </c>
      <c r="F215" s="82" t="n">
        <v>2</v>
      </c>
      <c r="G215" s="82"/>
      <c r="H215" s="82"/>
      <c r="I215" s="82"/>
      <c r="J215" s="82"/>
      <c r="K215" s="82"/>
      <c r="L215" s="82"/>
      <c r="M215" s="82"/>
      <c r="N215" s="33" t="n">
        <f aca="false">E215*F215+H215+J215+K215+L215+M215</f>
        <v>34</v>
      </c>
      <c r="O215" s="84"/>
      <c r="P215" s="82" t="n">
        <v>22</v>
      </c>
      <c r="Q215" s="82" t="n">
        <v>2</v>
      </c>
      <c r="R215" s="82"/>
      <c r="S215" s="82"/>
      <c r="T215" s="82"/>
      <c r="U215" s="82"/>
      <c r="V215" s="82"/>
      <c r="W215" s="82" t="n">
        <v>2</v>
      </c>
      <c r="X215" s="82"/>
      <c r="Y215" s="82"/>
      <c r="Z215" s="36" t="n">
        <f aca="false">P215*Q215+S215+U215+V215+W215+X215+Y215</f>
        <v>46</v>
      </c>
      <c r="AA215" s="36" t="n">
        <f aca="false">N215+Z215</f>
        <v>80</v>
      </c>
      <c r="AB215" s="54" t="s">
        <v>224</v>
      </c>
      <c r="AC215" s="85"/>
      <c r="AD215" s="85"/>
      <c r="AE215" s="85" t="n">
        <f aca="false">P215*Q215</f>
        <v>44</v>
      </c>
      <c r="AF215" s="38" t="n">
        <f aca="false">E215*F215+P215*Q215</f>
        <v>78</v>
      </c>
      <c r="AG215" s="39" t="str">
        <f aca="false">AB215</f>
        <v>Кравченко Н.В.</v>
      </c>
      <c r="AH215" s="39" t="str">
        <f aca="false">C215</f>
        <v>1-ИСП9-40 ВБ (п)</v>
      </c>
      <c r="AI215" s="40" t="str">
        <f aca="false">B215</f>
        <v>25</v>
      </c>
      <c r="AJ215" s="39" t="str">
        <f aca="false">CONCATENATE(A215," ",D215)</f>
        <v>ЭК.03 Основы финансовой грамотности</v>
      </c>
      <c r="AK215" s="39" t="n">
        <f aca="false">E215*F215+P215*Q215+H215+J215+S215+U215</f>
        <v>78</v>
      </c>
      <c r="AL215" s="39" t="n">
        <f aca="false">L215+W215</f>
        <v>2</v>
      </c>
      <c r="AM215" s="39" t="n">
        <f aca="false">M215+X215</f>
        <v>0</v>
      </c>
      <c r="AN215" s="39" t="n">
        <f aca="false">Y215</f>
        <v>0</v>
      </c>
      <c r="AO215" s="39" t="n">
        <f aca="false">SUM(AK215:AN215)</f>
        <v>80</v>
      </c>
      <c r="AP215" s="41" t="n">
        <f aca="false">K215+V215</f>
        <v>0</v>
      </c>
    </row>
    <row r="216" s="42" customFormat="true" ht="16.5" hidden="true" customHeight="true" outlineLevel="0" collapsed="false">
      <c r="A216" s="92" t="s">
        <v>202</v>
      </c>
      <c r="B216" s="81" t="s">
        <v>238</v>
      </c>
      <c r="C216" s="82" t="s">
        <v>239</v>
      </c>
      <c r="D216" s="82" t="s">
        <v>203</v>
      </c>
      <c r="E216" s="82" t="n">
        <v>17</v>
      </c>
      <c r="F216" s="82" t="n">
        <v>1</v>
      </c>
      <c r="G216" s="82" t="n">
        <v>20</v>
      </c>
      <c r="H216" s="82"/>
      <c r="I216" s="82"/>
      <c r="J216" s="82"/>
      <c r="K216" s="82"/>
      <c r="L216" s="82"/>
      <c r="M216" s="82"/>
      <c r="N216" s="33" t="n">
        <f aca="false">E216*F216+H216+J216+K216+L216+M216</f>
        <v>17</v>
      </c>
      <c r="O216" s="84"/>
      <c r="P216" s="82" t="n">
        <v>22</v>
      </c>
      <c r="Q216" s="82" t="n">
        <v>1</v>
      </c>
      <c r="R216" s="82"/>
      <c r="S216" s="82"/>
      <c r="T216" s="82"/>
      <c r="U216" s="82"/>
      <c r="V216" s="82"/>
      <c r="W216" s="82" t="n">
        <v>2</v>
      </c>
      <c r="X216" s="82"/>
      <c r="Y216" s="82"/>
      <c r="Z216" s="36" t="n">
        <f aca="false">P216*Q216+S216+U216+V216+W216+X216+Y216</f>
        <v>24</v>
      </c>
      <c r="AA216" s="36" t="n">
        <f aca="false">N216+Z216</f>
        <v>41</v>
      </c>
      <c r="AB216" s="54" t="s">
        <v>225</v>
      </c>
      <c r="AC216" s="85"/>
      <c r="AD216" s="85"/>
      <c r="AE216" s="85" t="n">
        <f aca="false">P216*Q216</f>
        <v>22</v>
      </c>
      <c r="AF216" s="38" t="n">
        <f aca="false">E216*F216+P216*Q216</f>
        <v>39</v>
      </c>
      <c r="AG216" s="39" t="str">
        <f aca="false">AB216</f>
        <v>Щур Д.С.</v>
      </c>
      <c r="AH216" s="39" t="str">
        <f aca="false">C216</f>
        <v>1-ИСП9-40 ВБ (п)</v>
      </c>
      <c r="AI216" s="40" t="str">
        <f aca="false">B216</f>
        <v>25</v>
      </c>
      <c r="AJ216" s="39" t="str">
        <f aca="false">CONCATENATE(A216," ",D216)</f>
        <v>ЭК.04 Введение в специальность</v>
      </c>
      <c r="AK216" s="39" t="n">
        <f aca="false">E216*F216+P216*Q216+H216+J216+S216+U216</f>
        <v>39</v>
      </c>
      <c r="AL216" s="39" t="n">
        <f aca="false">L216+W216</f>
        <v>2</v>
      </c>
      <c r="AM216" s="39" t="n">
        <f aca="false">M216+X216</f>
        <v>0</v>
      </c>
      <c r="AN216" s="39" t="n">
        <f aca="false">Y216</f>
        <v>0</v>
      </c>
      <c r="AO216" s="39" t="n">
        <f aca="false">SUM(AK216:AN216)</f>
        <v>41</v>
      </c>
      <c r="AP216" s="41" t="n">
        <f aca="false">K216+V216</f>
        <v>0</v>
      </c>
    </row>
    <row r="217" s="42" customFormat="true" ht="16.5" hidden="true" customHeight="true" outlineLevel="0" collapsed="false">
      <c r="A217" s="92" t="s">
        <v>204</v>
      </c>
      <c r="B217" s="81" t="s">
        <v>238</v>
      </c>
      <c r="C217" s="82" t="s">
        <v>239</v>
      </c>
      <c r="D217" s="94" t="s">
        <v>205</v>
      </c>
      <c r="E217" s="82" t="n">
        <v>17</v>
      </c>
      <c r="F217" s="82" t="n">
        <v>1</v>
      </c>
      <c r="G217" s="82"/>
      <c r="H217" s="82"/>
      <c r="I217" s="82"/>
      <c r="J217" s="82"/>
      <c r="K217" s="82"/>
      <c r="L217" s="82"/>
      <c r="M217" s="82"/>
      <c r="N217" s="33" t="n">
        <f aca="false">E217*F217+H217+J217+K217+L217+M217</f>
        <v>17</v>
      </c>
      <c r="O217" s="84"/>
      <c r="P217" s="82" t="n">
        <v>22</v>
      </c>
      <c r="Q217" s="82" t="n">
        <v>1</v>
      </c>
      <c r="R217" s="82" t="n">
        <v>10</v>
      </c>
      <c r="S217" s="82"/>
      <c r="T217" s="82"/>
      <c r="U217" s="82"/>
      <c r="V217" s="82"/>
      <c r="W217" s="82"/>
      <c r="X217" s="82"/>
      <c r="Y217" s="82"/>
      <c r="Z217" s="36" t="n">
        <f aca="false">P217*Q217+S217+U217+V217+W217+X217+Y217</f>
        <v>22</v>
      </c>
      <c r="AA217" s="36" t="n">
        <f aca="false">N217+Z217</f>
        <v>39</v>
      </c>
      <c r="AB217" s="54" t="s">
        <v>225</v>
      </c>
      <c r="AC217" s="85"/>
      <c r="AD217" s="85"/>
      <c r="AE217" s="85" t="n">
        <f aca="false">P217*Q217</f>
        <v>22</v>
      </c>
      <c r="AF217" s="38" t="n">
        <f aca="false">E217*F217+P217*Q217</f>
        <v>39</v>
      </c>
      <c r="AG217" s="39" t="str">
        <f aca="false">AB217</f>
        <v>Щур Д.С.</v>
      </c>
      <c r="AH217" s="39" t="str">
        <f aca="false">C217</f>
        <v>1-ИСП9-40 ВБ (п)</v>
      </c>
      <c r="AI217" s="40" t="str">
        <f aca="false">B217</f>
        <v>25</v>
      </c>
      <c r="AJ217" s="39" t="str">
        <f aca="false">CONCATENATE(A217," ",D217)</f>
        <v>ЭК.05 Индивидуальный проект (Реализуется в рамках времени, отведенного на освоение Информатики , физики)</v>
      </c>
      <c r="AK217" s="39" t="n">
        <f aca="false">E217*F217+P217*Q217+H217+J217+S217+U217</f>
        <v>39</v>
      </c>
      <c r="AL217" s="39" t="n">
        <f aca="false">L217+W217</f>
        <v>0</v>
      </c>
      <c r="AM217" s="39" t="n">
        <f aca="false">M217+X217</f>
        <v>0</v>
      </c>
      <c r="AN217" s="39" t="n">
        <f aca="false">Y217</f>
        <v>0</v>
      </c>
      <c r="AO217" s="39" t="n">
        <f aca="false">SUM(AK217:AN217)</f>
        <v>39</v>
      </c>
      <c r="AP217" s="41" t="n">
        <f aca="false">K217+V217</f>
        <v>0</v>
      </c>
    </row>
    <row r="218" s="42" customFormat="true" ht="16.5" hidden="true" customHeight="true" outlineLevel="0" collapsed="false">
      <c r="A218" s="70" t="s">
        <v>113</v>
      </c>
      <c r="B218" s="81" t="s">
        <v>238</v>
      </c>
      <c r="C218" s="82" t="s">
        <v>239</v>
      </c>
      <c r="D218" s="94" t="s">
        <v>114</v>
      </c>
      <c r="E218" s="82" t="n">
        <v>17</v>
      </c>
      <c r="F218" s="82"/>
      <c r="G218" s="82"/>
      <c r="H218" s="82" t="n">
        <v>8</v>
      </c>
      <c r="I218" s="82"/>
      <c r="J218" s="82"/>
      <c r="K218" s="82"/>
      <c r="L218" s="82"/>
      <c r="M218" s="82"/>
      <c r="N218" s="33" t="n">
        <f aca="false">E218*F218+H218+J218+K218+L218+M218</f>
        <v>8</v>
      </c>
      <c r="O218" s="84"/>
      <c r="P218" s="82" t="n">
        <v>22</v>
      </c>
      <c r="Q218" s="82"/>
      <c r="R218" s="82"/>
      <c r="S218" s="82"/>
      <c r="T218" s="82"/>
      <c r="U218" s="82"/>
      <c r="V218" s="82"/>
      <c r="W218" s="82"/>
      <c r="X218" s="82"/>
      <c r="Y218" s="82"/>
      <c r="Z218" s="36" t="n">
        <f aca="false">P218*Q218+S218+U218+V218+W218+X218+Y218</f>
        <v>0</v>
      </c>
      <c r="AA218" s="36" t="n">
        <f aca="false">N218+Z218</f>
        <v>8</v>
      </c>
      <c r="AB218" s="54" t="s">
        <v>210</v>
      </c>
      <c r="AC218" s="85"/>
      <c r="AD218" s="85"/>
      <c r="AE218" s="85" t="n">
        <f aca="false">P218*Q218</f>
        <v>0</v>
      </c>
      <c r="AF218" s="38" t="n">
        <f aca="false">E218*F218+P218*Q218</f>
        <v>0</v>
      </c>
      <c r="AG218" s="39" t="str">
        <f aca="false">AB218</f>
        <v>Богданчиков Б.Ю.</v>
      </c>
      <c r="AH218" s="39" t="str">
        <f aca="false">C218</f>
        <v>1-ИСП9-40 ВБ (п)</v>
      </c>
      <c r="AI218" s="40" t="str">
        <f aca="false">B218</f>
        <v>25</v>
      </c>
      <c r="AJ218" s="39" t="str">
        <f aca="false">CONCATENATE(A218," ",D218)</f>
        <v>ВнеУр Разговоры о важном</v>
      </c>
      <c r="AK218" s="39" t="n">
        <f aca="false">E218*F218+P218*Q218+H218+J218+S218+U218</f>
        <v>8</v>
      </c>
      <c r="AL218" s="39" t="n">
        <f aca="false">L218+W218</f>
        <v>0</v>
      </c>
      <c r="AM218" s="39" t="n">
        <f aca="false">M218+X218</f>
        <v>0</v>
      </c>
      <c r="AN218" s="39" t="n">
        <f aca="false">Y218</f>
        <v>0</v>
      </c>
      <c r="AO218" s="39" t="n">
        <f aca="false">SUM(AK218:AN218)</f>
        <v>8</v>
      </c>
      <c r="AP218" s="41" t="n">
        <f aca="false">K218+V218</f>
        <v>0</v>
      </c>
    </row>
    <row r="219" s="42" customFormat="true" ht="16.5" hidden="true" customHeight="true" outlineLevel="0" collapsed="false">
      <c r="A219" s="70" t="s">
        <v>113</v>
      </c>
      <c r="B219" s="81" t="s">
        <v>238</v>
      </c>
      <c r="C219" s="82" t="s">
        <v>239</v>
      </c>
      <c r="D219" s="94" t="s">
        <v>114</v>
      </c>
      <c r="E219" s="82" t="n">
        <v>17</v>
      </c>
      <c r="F219" s="82"/>
      <c r="G219" s="82"/>
      <c r="H219" s="82" t="n">
        <v>9</v>
      </c>
      <c r="I219" s="82"/>
      <c r="J219" s="82"/>
      <c r="K219" s="82"/>
      <c r="L219" s="82"/>
      <c r="M219" s="82"/>
      <c r="N219" s="33" t="n">
        <f aca="false">E219*F219+H219+J219+K219+L219+M219</f>
        <v>9</v>
      </c>
      <c r="O219" s="84"/>
      <c r="P219" s="82" t="n">
        <v>22</v>
      </c>
      <c r="Q219" s="82"/>
      <c r="R219" s="82"/>
      <c r="S219" s="82" t="n">
        <v>18</v>
      </c>
      <c r="T219" s="82"/>
      <c r="U219" s="82"/>
      <c r="V219" s="82"/>
      <c r="W219" s="82"/>
      <c r="X219" s="82"/>
      <c r="Y219" s="82"/>
      <c r="Z219" s="36" t="n">
        <f aca="false">P219*Q219+S219+U219+V219+W219+X219+Y219</f>
        <v>18</v>
      </c>
      <c r="AA219" s="36" t="n">
        <f aca="false">N219+Z219</f>
        <v>27</v>
      </c>
      <c r="AB219" s="74" t="s">
        <v>115</v>
      </c>
      <c r="AC219" s="85"/>
      <c r="AD219" s="85"/>
      <c r="AE219" s="85" t="n">
        <f aca="false">P219*Q219</f>
        <v>0</v>
      </c>
      <c r="AF219" s="38" t="n">
        <f aca="false">E219*F219+P219*Q219</f>
        <v>0</v>
      </c>
      <c r="AG219" s="39" t="str">
        <f aca="false">AB219</f>
        <v>вак. РоВ</v>
      </c>
      <c r="AH219" s="39" t="str">
        <f aca="false">C219</f>
        <v>1-ИСП9-40 ВБ (п)</v>
      </c>
      <c r="AI219" s="40" t="str">
        <f aca="false">B219</f>
        <v>25</v>
      </c>
      <c r="AJ219" s="39" t="str">
        <f aca="false">CONCATENATE(A219," ",D219)</f>
        <v>ВнеУр Разговоры о важном</v>
      </c>
      <c r="AK219" s="39" t="n">
        <f aca="false">E219*F219+P219*Q219+H219+J219+S219+U219</f>
        <v>27</v>
      </c>
      <c r="AL219" s="39" t="n">
        <f aca="false">L219+W219</f>
        <v>0</v>
      </c>
      <c r="AM219" s="39" t="n">
        <f aca="false">M219+X219</f>
        <v>0</v>
      </c>
      <c r="AN219" s="39" t="n">
        <f aca="false">Y219</f>
        <v>0</v>
      </c>
      <c r="AO219" s="39" t="n">
        <f aca="false">SUM(AK219:AN219)</f>
        <v>27</v>
      </c>
      <c r="AP219" s="41" t="n">
        <f aca="false">K219+V219</f>
        <v>0</v>
      </c>
    </row>
    <row r="220" s="42" customFormat="true" ht="16.5" hidden="true" customHeight="true" outlineLevel="0" collapsed="false">
      <c r="A220" s="95" t="s">
        <v>49</v>
      </c>
      <c r="B220" s="96" t="s">
        <v>213</v>
      </c>
      <c r="C220" s="97" t="s">
        <v>243</v>
      </c>
      <c r="D220" s="98" t="s">
        <v>50</v>
      </c>
      <c r="E220" s="31" t="n">
        <v>17</v>
      </c>
      <c r="F220" s="31" t="n">
        <v>3</v>
      </c>
      <c r="G220" s="31" t="n">
        <v>14</v>
      </c>
      <c r="H220" s="31"/>
      <c r="I220" s="31"/>
      <c r="J220" s="31"/>
      <c r="K220" s="31"/>
      <c r="L220" s="31" t="n">
        <v>4</v>
      </c>
      <c r="M220" s="31"/>
      <c r="N220" s="33" t="n">
        <f aca="false">E220*F220+H220+J220+K220+L220+M220</f>
        <v>55</v>
      </c>
      <c r="O220" s="36"/>
      <c r="P220" s="36" t="n">
        <v>21</v>
      </c>
      <c r="Q220" s="31"/>
      <c r="R220" s="31"/>
      <c r="S220" s="31"/>
      <c r="T220" s="31"/>
      <c r="U220" s="31"/>
      <c r="V220" s="31"/>
      <c r="W220" s="31"/>
      <c r="X220" s="31"/>
      <c r="Y220" s="31"/>
      <c r="Z220" s="36" t="n">
        <f aca="false">P220*Q220+S220+U220+V220+W220+X220+Y220</f>
        <v>0</v>
      </c>
      <c r="AA220" s="36" t="n">
        <f aca="false">N220+Z220</f>
        <v>55</v>
      </c>
      <c r="AB220" s="85" t="s">
        <v>51</v>
      </c>
      <c r="AC220" s="31"/>
      <c r="AD220" s="31"/>
      <c r="AE220" s="36" t="n">
        <f aca="false">P220*Q220</f>
        <v>0</v>
      </c>
      <c r="AF220" s="38" t="n">
        <f aca="false">E220*F220+P220*Q220</f>
        <v>51</v>
      </c>
      <c r="AG220" s="39" t="str">
        <f aca="false">AB220</f>
        <v>Арсенова Л.Ф.</v>
      </c>
      <c r="AH220" s="39" t="str">
        <f aca="false">C220</f>
        <v>1ИСП11-30 ВБ (п)</v>
      </c>
      <c r="AI220" s="40" t="str">
        <f aca="false">B220</f>
        <v>27</v>
      </c>
      <c r="AJ220" s="39" t="str">
        <f aca="false">CONCATENATE(A220," ",D220)</f>
        <v>ОГСЭ.02 История</v>
      </c>
      <c r="AK220" s="39" t="n">
        <f aca="false">E220*F220+P220*Q220+H220+J220+S220+U220</f>
        <v>51</v>
      </c>
      <c r="AL220" s="39" t="n">
        <f aca="false">L220+W220</f>
        <v>4</v>
      </c>
      <c r="AM220" s="39" t="n">
        <f aca="false">M220+X220</f>
        <v>0</v>
      </c>
      <c r="AN220" s="39" t="n">
        <f aca="false">Y220</f>
        <v>0</v>
      </c>
      <c r="AO220" s="39" t="n">
        <f aca="false">SUM(AK220:AN220)</f>
        <v>55</v>
      </c>
      <c r="AP220" s="41" t="n">
        <f aca="false">K220+V220</f>
        <v>0</v>
      </c>
    </row>
    <row r="221" s="42" customFormat="true" ht="16.5" hidden="true" customHeight="true" outlineLevel="0" collapsed="false">
      <c r="A221" s="95" t="s">
        <v>52</v>
      </c>
      <c r="B221" s="96" t="s">
        <v>213</v>
      </c>
      <c r="C221" s="97" t="s">
        <v>243</v>
      </c>
      <c r="D221" s="98" t="s">
        <v>244</v>
      </c>
      <c r="E221" s="31" t="n">
        <v>17</v>
      </c>
      <c r="F221" s="31" t="n">
        <v>3</v>
      </c>
      <c r="G221" s="31" t="n">
        <v>18</v>
      </c>
      <c r="H221" s="31"/>
      <c r="I221" s="31"/>
      <c r="J221" s="31"/>
      <c r="K221" s="31"/>
      <c r="L221" s="31"/>
      <c r="M221" s="31"/>
      <c r="N221" s="33" t="n">
        <f aca="false">E221*F221+H221+J221+K221+L221+M221</f>
        <v>51</v>
      </c>
      <c r="O221" s="36"/>
      <c r="P221" s="36" t="n">
        <v>21</v>
      </c>
      <c r="Q221" s="31"/>
      <c r="R221" s="31"/>
      <c r="S221" s="31"/>
      <c r="T221" s="31"/>
      <c r="U221" s="31"/>
      <c r="V221" s="31"/>
      <c r="W221" s="31"/>
      <c r="X221" s="31"/>
      <c r="Y221" s="31"/>
      <c r="Z221" s="36" t="n">
        <f aca="false">P221*Q221+S221+U221+V221+W221+X221+Y221</f>
        <v>0</v>
      </c>
      <c r="AA221" s="36" t="n">
        <f aca="false">N221+Z221</f>
        <v>51</v>
      </c>
      <c r="AB221" s="47" t="s">
        <v>245</v>
      </c>
      <c r="AC221" s="31"/>
      <c r="AD221" s="31"/>
      <c r="AE221" s="36" t="n">
        <f aca="false">P221*Q221</f>
        <v>0</v>
      </c>
      <c r="AF221" s="38" t="n">
        <f aca="false">E221*F221+P221*Q221</f>
        <v>51</v>
      </c>
      <c r="AG221" s="39" t="str">
        <f aca="false">AB221</f>
        <v>Васильева Н.В.</v>
      </c>
      <c r="AH221" s="39" t="str">
        <f aca="false">C221</f>
        <v>1ИСП11-30 ВБ (п)</v>
      </c>
      <c r="AI221" s="40" t="str">
        <f aca="false">B221</f>
        <v>27</v>
      </c>
      <c r="AJ221" s="39" t="str">
        <f aca="false">CONCATENATE(A221," ",D221)</f>
        <v>ОГСЭ.03 Психология общения</v>
      </c>
      <c r="AK221" s="39" t="n">
        <f aca="false">E221*F221+P221*Q221+H221+J221+S221+U221</f>
        <v>51</v>
      </c>
      <c r="AL221" s="39" t="n">
        <f aca="false">L221+W221</f>
        <v>0</v>
      </c>
      <c r="AM221" s="39" t="n">
        <f aca="false">M221+X221</f>
        <v>0</v>
      </c>
      <c r="AN221" s="39" t="n">
        <f aca="false">Y221</f>
        <v>0</v>
      </c>
      <c r="AO221" s="39" t="n">
        <f aca="false">SUM(AK221:AN221)</f>
        <v>51</v>
      </c>
      <c r="AP221" s="41" t="n">
        <f aca="false">K221+V221</f>
        <v>0</v>
      </c>
    </row>
    <row r="222" s="42" customFormat="true" ht="16.5" hidden="true" customHeight="true" outlineLevel="0" collapsed="false">
      <c r="A222" s="95" t="s">
        <v>60</v>
      </c>
      <c r="B222" s="96" t="s">
        <v>216</v>
      </c>
      <c r="C222" s="97" t="s">
        <v>246</v>
      </c>
      <c r="D222" s="99" t="s">
        <v>55</v>
      </c>
      <c r="E222" s="31" t="n">
        <v>17</v>
      </c>
      <c r="F222" s="31" t="n">
        <v>2</v>
      </c>
      <c r="G222" s="31"/>
      <c r="H222" s="31"/>
      <c r="I222" s="31"/>
      <c r="J222" s="31"/>
      <c r="K222" s="31"/>
      <c r="L222" s="31"/>
      <c r="M222" s="31"/>
      <c r="N222" s="33" t="n">
        <f aca="false">E222*F222+H222+J222+K222+L222+M222</f>
        <v>34</v>
      </c>
      <c r="O222" s="36"/>
      <c r="P222" s="36" t="n">
        <v>21</v>
      </c>
      <c r="Q222" s="31" t="n">
        <v>2</v>
      </c>
      <c r="R222" s="31"/>
      <c r="S222" s="31"/>
      <c r="T222" s="31"/>
      <c r="U222" s="31"/>
      <c r="V222" s="31"/>
      <c r="W222" s="31"/>
      <c r="X222" s="31"/>
      <c r="Y222" s="31"/>
      <c r="Z222" s="36" t="n">
        <f aca="false">P222*Q222+S222+U222+V222+W222+X222+Y222</f>
        <v>42</v>
      </c>
      <c r="AA222" s="36" t="n">
        <f aca="false">N222+Z222</f>
        <v>76</v>
      </c>
      <c r="AB222" s="47" t="s">
        <v>56</v>
      </c>
      <c r="AC222" s="31"/>
      <c r="AD222" s="31"/>
      <c r="AE222" s="36" t="n">
        <f aca="false">P222*Q222</f>
        <v>42</v>
      </c>
      <c r="AF222" s="38" t="n">
        <f aca="false">E222*F222+P222*Q222</f>
        <v>76</v>
      </c>
      <c r="AG222" s="39" t="str">
        <f aca="false">AB222</f>
        <v>Копылова И.М.</v>
      </c>
      <c r="AH222" s="39" t="str">
        <f aca="false">C222</f>
        <v>1ИСП11-30а ВБ (п)</v>
      </c>
      <c r="AI222" s="40" t="str">
        <f aca="false">B222</f>
        <v>14</v>
      </c>
      <c r="AJ222" s="39" t="str">
        <f aca="false">CONCATENATE(A222," ",D222)</f>
        <v>ОГСЭ.04 Иностранный язык в профессиональной деятельности</v>
      </c>
      <c r="AK222" s="39" t="n">
        <f aca="false">E222*F222+P222*Q222+H222+J222+S222+U222</f>
        <v>76</v>
      </c>
      <c r="AL222" s="39" t="n">
        <f aca="false">L222+W222</f>
        <v>0</v>
      </c>
      <c r="AM222" s="39" t="n">
        <f aca="false">M222+X222</f>
        <v>0</v>
      </c>
      <c r="AN222" s="39" t="n">
        <f aca="false">Y222</f>
        <v>0</v>
      </c>
      <c r="AO222" s="39" t="n">
        <f aca="false">SUM(AK222:AN222)</f>
        <v>76</v>
      </c>
      <c r="AP222" s="41" t="n">
        <f aca="false">K222+V222</f>
        <v>0</v>
      </c>
    </row>
    <row r="223" s="42" customFormat="true" ht="16.5" hidden="true" customHeight="true" outlineLevel="0" collapsed="false">
      <c r="A223" s="95" t="s">
        <v>60</v>
      </c>
      <c r="B223" s="96" t="s">
        <v>175</v>
      </c>
      <c r="C223" s="97" t="s">
        <v>247</v>
      </c>
      <c r="D223" s="99" t="s">
        <v>55</v>
      </c>
      <c r="E223" s="31" t="n">
        <v>17</v>
      </c>
      <c r="F223" s="31" t="n">
        <v>2</v>
      </c>
      <c r="G223" s="31"/>
      <c r="H223" s="31"/>
      <c r="I223" s="31"/>
      <c r="J223" s="31"/>
      <c r="K223" s="31"/>
      <c r="L223" s="31"/>
      <c r="M223" s="31"/>
      <c r="N223" s="33" t="n">
        <f aca="false">E223*F223+H223+J223+K223+L223+M223</f>
        <v>34</v>
      </c>
      <c r="O223" s="36"/>
      <c r="P223" s="36" t="n">
        <v>21</v>
      </c>
      <c r="Q223" s="31" t="n">
        <v>2</v>
      </c>
      <c r="R223" s="31"/>
      <c r="S223" s="31"/>
      <c r="T223" s="31"/>
      <c r="U223" s="31"/>
      <c r="V223" s="31"/>
      <c r="W223" s="31"/>
      <c r="X223" s="31"/>
      <c r="Y223" s="31"/>
      <c r="Z223" s="36" t="n">
        <f aca="false">P223*Q223+S223+U223+V223+W223+X223+Y223</f>
        <v>42</v>
      </c>
      <c r="AA223" s="36" t="n">
        <f aca="false">N223+Z223</f>
        <v>76</v>
      </c>
      <c r="AB223" s="47" t="s">
        <v>59</v>
      </c>
      <c r="AC223" s="31"/>
      <c r="AD223" s="31"/>
      <c r="AE223" s="36" t="n">
        <f aca="false">P223*Q223</f>
        <v>42</v>
      </c>
      <c r="AF223" s="38" t="n">
        <f aca="false">E223*F223+P223*Q223</f>
        <v>76</v>
      </c>
      <c r="AG223" s="39" t="str">
        <f aca="false">AB223</f>
        <v>Пестова К.В.</v>
      </c>
      <c r="AH223" s="39" t="str">
        <f aca="false">C223</f>
        <v>1ИСП11-30б ВБ (п)</v>
      </c>
      <c r="AI223" s="40" t="str">
        <f aca="false">B223</f>
        <v>13</v>
      </c>
      <c r="AJ223" s="39" t="str">
        <f aca="false">CONCATENATE(A223," ",D223)</f>
        <v>ОГСЭ.04 Иностранный язык в профессиональной деятельности</v>
      </c>
      <c r="AK223" s="39" t="n">
        <f aca="false">E223*F223+P223*Q223+H223+J223+S223+U223</f>
        <v>76</v>
      </c>
      <c r="AL223" s="39" t="n">
        <f aca="false">L223+W223</f>
        <v>0</v>
      </c>
      <c r="AM223" s="39" t="n">
        <f aca="false">M223+X223</f>
        <v>0</v>
      </c>
      <c r="AN223" s="39" t="n">
        <f aca="false">Y223</f>
        <v>0</v>
      </c>
      <c r="AO223" s="39" t="n">
        <f aca="false">SUM(AK223:AN223)</f>
        <v>76</v>
      </c>
      <c r="AP223" s="41" t="n">
        <f aca="false">K223+V223</f>
        <v>0</v>
      </c>
    </row>
    <row r="224" s="42" customFormat="true" ht="16.5" hidden="true" customHeight="true" outlineLevel="0" collapsed="false">
      <c r="A224" s="95" t="s">
        <v>248</v>
      </c>
      <c r="B224" s="96" t="s">
        <v>213</v>
      </c>
      <c r="C224" s="97" t="s">
        <v>243</v>
      </c>
      <c r="D224" s="100" t="s">
        <v>61</v>
      </c>
      <c r="E224" s="31" t="n">
        <v>17</v>
      </c>
      <c r="F224" s="31" t="n">
        <v>2</v>
      </c>
      <c r="G224" s="31"/>
      <c r="H224" s="31"/>
      <c r="I224" s="31"/>
      <c r="J224" s="31"/>
      <c r="K224" s="31"/>
      <c r="L224" s="31"/>
      <c r="M224" s="31"/>
      <c r="N224" s="33" t="n">
        <f aca="false">E224*F224+H224+J224+K224+L224+M224</f>
        <v>34</v>
      </c>
      <c r="O224" s="36"/>
      <c r="P224" s="36" t="n">
        <v>21</v>
      </c>
      <c r="Q224" s="31" t="n">
        <v>2</v>
      </c>
      <c r="R224" s="31"/>
      <c r="S224" s="31"/>
      <c r="T224" s="31"/>
      <c r="U224" s="31"/>
      <c r="V224" s="31"/>
      <c r="W224" s="31"/>
      <c r="X224" s="31"/>
      <c r="Y224" s="31"/>
      <c r="Z224" s="36" t="n">
        <f aca="false">P224*Q224+S224+U224+V224+W224+X224+Y224</f>
        <v>42</v>
      </c>
      <c r="AA224" s="36" t="n">
        <f aca="false">N224+Z224</f>
        <v>76</v>
      </c>
      <c r="AB224" s="47" t="s">
        <v>186</v>
      </c>
      <c r="AC224" s="31"/>
      <c r="AD224" s="31"/>
      <c r="AE224" s="36" t="n">
        <f aca="false">P224*Q224</f>
        <v>42</v>
      </c>
      <c r="AF224" s="38" t="n">
        <f aca="false">E224*F224+P224*Q224</f>
        <v>76</v>
      </c>
      <c r="AG224" s="39" t="str">
        <f aca="false">AB224</f>
        <v>Кобцев Р.А.</v>
      </c>
      <c r="AH224" s="39" t="str">
        <f aca="false">C224</f>
        <v>1ИСП11-30 ВБ (п)</v>
      </c>
      <c r="AI224" s="40" t="str">
        <f aca="false">B224</f>
        <v>27</v>
      </c>
      <c r="AJ224" s="39" t="str">
        <f aca="false">CONCATENATE(A224," ",D224)</f>
        <v>ОГСЭ.05 Физическая культура</v>
      </c>
      <c r="AK224" s="39" t="n">
        <f aca="false">E224*F224+P224*Q224+H224+J224+S224+U224</f>
        <v>76</v>
      </c>
      <c r="AL224" s="39" t="n">
        <f aca="false">L224+W224</f>
        <v>0</v>
      </c>
      <c r="AM224" s="39" t="n">
        <f aca="false">M224+X224</f>
        <v>0</v>
      </c>
      <c r="AN224" s="39" t="n">
        <f aca="false">Y224</f>
        <v>0</v>
      </c>
      <c r="AO224" s="39" t="n">
        <f aca="false">SUM(AK224:AN224)</f>
        <v>76</v>
      </c>
      <c r="AP224" s="41" t="n">
        <f aca="false">K224+V224</f>
        <v>0</v>
      </c>
    </row>
    <row r="225" s="42" customFormat="true" ht="16.5" hidden="true" customHeight="true" outlineLevel="0" collapsed="false">
      <c r="A225" s="95" t="s">
        <v>249</v>
      </c>
      <c r="B225" s="96" t="s">
        <v>213</v>
      </c>
      <c r="C225" s="97" t="s">
        <v>243</v>
      </c>
      <c r="D225" s="100" t="s">
        <v>250</v>
      </c>
      <c r="E225" s="31" t="n">
        <v>17</v>
      </c>
      <c r="F225" s="31" t="n">
        <v>4</v>
      </c>
      <c r="G225" s="31"/>
      <c r="H225" s="31"/>
      <c r="I225" s="31"/>
      <c r="J225" s="31"/>
      <c r="K225" s="31"/>
      <c r="L225" s="31" t="n">
        <v>4</v>
      </c>
      <c r="M225" s="31"/>
      <c r="N225" s="33" t="n">
        <f aca="false">E225*F225+H225+J225+K225+L225+M225</f>
        <v>72</v>
      </c>
      <c r="O225" s="36"/>
      <c r="P225" s="36" t="n">
        <v>21</v>
      </c>
      <c r="Q225" s="31"/>
      <c r="R225" s="31"/>
      <c r="S225" s="31"/>
      <c r="T225" s="31"/>
      <c r="U225" s="31"/>
      <c r="V225" s="31"/>
      <c r="W225" s="31"/>
      <c r="X225" s="31"/>
      <c r="Y225" s="31"/>
      <c r="Z225" s="36" t="n">
        <f aca="false">P225*Q225+S225+U225+V225+W225+X225+Y225</f>
        <v>0</v>
      </c>
      <c r="AA225" s="36" t="n">
        <f aca="false">N225+Z225</f>
        <v>72</v>
      </c>
      <c r="AB225" s="47" t="s">
        <v>251</v>
      </c>
      <c r="AC225" s="31"/>
      <c r="AD225" s="31"/>
      <c r="AE225" s="36" t="n">
        <f aca="false">P225*Q225</f>
        <v>0</v>
      </c>
      <c r="AF225" s="38" t="n">
        <f aca="false">E225*F225+P225*Q225</f>
        <v>68</v>
      </c>
      <c r="AG225" s="39" t="str">
        <f aca="false">AB225</f>
        <v>Добрышкина Н.В.</v>
      </c>
      <c r="AH225" s="39" t="str">
        <f aca="false">C225</f>
        <v>1ИСП11-30 ВБ (п)</v>
      </c>
      <c r="AI225" s="40" t="str">
        <f aca="false">B225</f>
        <v>27</v>
      </c>
      <c r="AJ225" s="39" t="str">
        <f aca="false">CONCATENATE(A225," ",D225)</f>
        <v>ОГСЭ.06 Русский язык и культура речи</v>
      </c>
      <c r="AK225" s="39" t="n">
        <f aca="false">E225*F225+P225*Q225+H225+J225+S225+U225</f>
        <v>68</v>
      </c>
      <c r="AL225" s="39" t="n">
        <f aca="false">L225+W225</f>
        <v>4</v>
      </c>
      <c r="AM225" s="39" t="n">
        <f aca="false">M225+X225</f>
        <v>0</v>
      </c>
      <c r="AN225" s="39" t="n">
        <f aca="false">Y225</f>
        <v>0</v>
      </c>
      <c r="AO225" s="39" t="n">
        <f aca="false">SUM(AK225:AN225)</f>
        <v>72</v>
      </c>
      <c r="AP225" s="41" t="n">
        <f aca="false">K225+V225</f>
        <v>0</v>
      </c>
    </row>
    <row r="226" s="42" customFormat="true" ht="16.5" hidden="true" customHeight="true" outlineLevel="0" collapsed="false">
      <c r="A226" s="95" t="s">
        <v>63</v>
      </c>
      <c r="B226" s="96" t="s">
        <v>213</v>
      </c>
      <c r="C226" s="97" t="s">
        <v>243</v>
      </c>
      <c r="D226" s="100" t="s">
        <v>252</v>
      </c>
      <c r="E226" s="31" t="n">
        <v>17</v>
      </c>
      <c r="F226" s="31" t="n">
        <v>5</v>
      </c>
      <c r="G226" s="31" t="n">
        <v>28</v>
      </c>
      <c r="H226" s="31"/>
      <c r="I226" s="31"/>
      <c r="J226" s="31"/>
      <c r="K226" s="31"/>
      <c r="L226" s="31" t="n">
        <v>4</v>
      </c>
      <c r="M226" s="31"/>
      <c r="N226" s="33" t="n">
        <f aca="false">E226*F226+H226+J226+K226+L226+M226</f>
        <v>89</v>
      </c>
      <c r="O226" s="36"/>
      <c r="P226" s="36" t="n">
        <v>21</v>
      </c>
      <c r="Q226" s="31"/>
      <c r="R226" s="31"/>
      <c r="S226" s="31"/>
      <c r="T226" s="31"/>
      <c r="U226" s="31"/>
      <c r="V226" s="31"/>
      <c r="W226" s="31"/>
      <c r="X226" s="31"/>
      <c r="Y226" s="48"/>
      <c r="Z226" s="36" t="n">
        <f aca="false">P226*Q226+S226+U226+V226+W226+X226+Y226</f>
        <v>0</v>
      </c>
      <c r="AA226" s="36" t="n">
        <f aca="false">N226+Z226</f>
        <v>89</v>
      </c>
      <c r="AB226" s="54" t="s">
        <v>253</v>
      </c>
      <c r="AC226" s="31"/>
      <c r="AD226" s="31"/>
      <c r="AE226" s="36" t="n">
        <f aca="false">P226*Q226</f>
        <v>0</v>
      </c>
      <c r="AF226" s="38" t="n">
        <f aca="false">E226*F226+P226*Q226</f>
        <v>85</v>
      </c>
      <c r="AG226" s="39" t="str">
        <f aca="false">AB226</f>
        <v>Рудзина Т.Н.</v>
      </c>
      <c r="AH226" s="39" t="str">
        <f aca="false">C226</f>
        <v>1ИСП11-30 ВБ (п)</v>
      </c>
      <c r="AI226" s="40" t="str">
        <f aca="false">B226</f>
        <v>27</v>
      </c>
      <c r="AJ226" s="39" t="str">
        <f aca="false">CONCATENATE(A226," ",D226)</f>
        <v>ЕН.01 Элементы высшей математики</v>
      </c>
      <c r="AK226" s="39" t="n">
        <f aca="false">E226*F226+P226*Q226+H226+J226+S226+U226</f>
        <v>85</v>
      </c>
      <c r="AL226" s="39" t="n">
        <f aca="false">L226+W226</f>
        <v>4</v>
      </c>
      <c r="AM226" s="39" t="n">
        <f aca="false">M226+X226</f>
        <v>0</v>
      </c>
      <c r="AN226" s="39" t="n">
        <f aca="false">Y226</f>
        <v>0</v>
      </c>
      <c r="AO226" s="39" t="n">
        <f aca="false">SUM(AK226:AN226)</f>
        <v>89</v>
      </c>
      <c r="AP226" s="41" t="n">
        <f aca="false">K226+V226</f>
        <v>0</v>
      </c>
    </row>
    <row r="227" s="42" customFormat="true" ht="16.5" hidden="true" customHeight="true" outlineLevel="0" collapsed="false">
      <c r="A227" s="95" t="s">
        <v>66</v>
      </c>
      <c r="B227" s="96" t="s">
        <v>213</v>
      </c>
      <c r="C227" s="97" t="s">
        <v>243</v>
      </c>
      <c r="D227" s="100" t="s">
        <v>254</v>
      </c>
      <c r="E227" s="31" t="n">
        <v>17</v>
      </c>
      <c r="F227" s="31"/>
      <c r="G227" s="31"/>
      <c r="H227" s="31"/>
      <c r="I227" s="31"/>
      <c r="J227" s="31"/>
      <c r="K227" s="31"/>
      <c r="L227" s="31"/>
      <c r="M227" s="31"/>
      <c r="N227" s="33" t="n">
        <f aca="false">E227*F227+H227+J227+K227+L227+M227</f>
        <v>0</v>
      </c>
      <c r="O227" s="36"/>
      <c r="P227" s="36" t="n">
        <v>21</v>
      </c>
      <c r="Q227" s="31" t="n">
        <v>2</v>
      </c>
      <c r="R227" s="31" t="n">
        <v>14</v>
      </c>
      <c r="S227" s="31"/>
      <c r="T227" s="31"/>
      <c r="U227" s="31"/>
      <c r="V227" s="31"/>
      <c r="W227" s="31" t="n">
        <v>2</v>
      </c>
      <c r="X227" s="51"/>
      <c r="Y227" s="34"/>
      <c r="Z227" s="36" t="n">
        <f aca="false">P227*Q227+S227+U227+V227+W227+X227+Y227</f>
        <v>44</v>
      </c>
      <c r="AA227" s="36" t="n">
        <f aca="false">N227+Z227</f>
        <v>44</v>
      </c>
      <c r="AB227" s="54" t="s">
        <v>253</v>
      </c>
      <c r="AC227" s="31"/>
      <c r="AD227" s="31"/>
      <c r="AE227" s="36" t="n">
        <f aca="false">P227*Q227</f>
        <v>42</v>
      </c>
      <c r="AF227" s="38" t="n">
        <f aca="false">E227*F227+P227*Q227</f>
        <v>42</v>
      </c>
      <c r="AG227" s="39" t="str">
        <f aca="false">AB227</f>
        <v>Рудзина Т.Н.</v>
      </c>
      <c r="AH227" s="39" t="str">
        <f aca="false">C227</f>
        <v>1ИСП11-30 ВБ (п)</v>
      </c>
      <c r="AI227" s="40" t="str">
        <f aca="false">B227</f>
        <v>27</v>
      </c>
      <c r="AJ227" s="39" t="str">
        <f aca="false">CONCATENATE(A227," ",D227)</f>
        <v>ЕН.02 Дискретная математика с элементами математической логики</v>
      </c>
      <c r="AK227" s="39" t="n">
        <f aca="false">E227*F227+P227*Q227+H227+J227+S227+U227</f>
        <v>42</v>
      </c>
      <c r="AL227" s="39" t="n">
        <f aca="false">L227+W227</f>
        <v>2</v>
      </c>
      <c r="AM227" s="39" t="n">
        <f aca="false">M227+X227</f>
        <v>0</v>
      </c>
      <c r="AN227" s="39" t="n">
        <f aca="false">Y227</f>
        <v>0</v>
      </c>
      <c r="AO227" s="39" t="n">
        <f aca="false">SUM(AK227:AN227)</f>
        <v>44</v>
      </c>
      <c r="AP227" s="41" t="n">
        <f aca="false">K227+V227</f>
        <v>0</v>
      </c>
    </row>
    <row r="228" s="42" customFormat="true" ht="16.5" hidden="true" customHeight="true" outlineLevel="0" collapsed="false">
      <c r="A228" s="95" t="s">
        <v>70</v>
      </c>
      <c r="B228" s="96" t="s">
        <v>213</v>
      </c>
      <c r="C228" s="97" t="s">
        <v>243</v>
      </c>
      <c r="D228" s="100" t="s">
        <v>255</v>
      </c>
      <c r="E228" s="31" t="n">
        <v>17</v>
      </c>
      <c r="F228" s="31"/>
      <c r="G228" s="31"/>
      <c r="H228" s="31"/>
      <c r="I228" s="31"/>
      <c r="J228" s="31"/>
      <c r="K228" s="31"/>
      <c r="L228" s="31"/>
      <c r="M228" s="31"/>
      <c r="N228" s="33" t="n">
        <f aca="false">E228*F228+H228+J228+K228+L228+M228</f>
        <v>0</v>
      </c>
      <c r="O228" s="36"/>
      <c r="P228" s="36" t="n">
        <v>21</v>
      </c>
      <c r="Q228" s="31" t="n">
        <v>2</v>
      </c>
      <c r="R228" s="31" t="n">
        <v>14</v>
      </c>
      <c r="S228" s="31"/>
      <c r="T228" s="31"/>
      <c r="U228" s="31"/>
      <c r="V228" s="31"/>
      <c r="W228" s="31"/>
      <c r="X228" s="51"/>
      <c r="Y228" s="34"/>
      <c r="Z228" s="36" t="n">
        <f aca="false">P228*Q228+S228+U228+V228+W228+X228+Y228</f>
        <v>42</v>
      </c>
      <c r="AA228" s="36" t="n">
        <f aca="false">N228+Z228</f>
        <v>42</v>
      </c>
      <c r="AB228" s="54" t="s">
        <v>253</v>
      </c>
      <c r="AC228" s="31"/>
      <c r="AD228" s="31"/>
      <c r="AE228" s="36" t="n">
        <f aca="false">P228*Q228</f>
        <v>42</v>
      </c>
      <c r="AF228" s="38" t="n">
        <f aca="false">E228*F228+P228*Q228</f>
        <v>42</v>
      </c>
      <c r="AG228" s="39" t="str">
        <f aca="false">AB228</f>
        <v>Рудзина Т.Н.</v>
      </c>
      <c r="AH228" s="39" t="str">
        <f aca="false">C228</f>
        <v>1ИСП11-30 ВБ (п)</v>
      </c>
      <c r="AI228" s="40" t="str">
        <f aca="false">B228</f>
        <v>27</v>
      </c>
      <c r="AJ228" s="39" t="str">
        <f aca="false">CONCATENATE(A228," ",D228)</f>
        <v>ЕН.03 Теория вероятностей и математическая статистика</v>
      </c>
      <c r="AK228" s="39" t="n">
        <f aca="false">E228*F228+P228*Q228+H228+J228+S228+U228</f>
        <v>42</v>
      </c>
      <c r="AL228" s="39" t="n">
        <f aca="false">L228+W228</f>
        <v>0</v>
      </c>
      <c r="AM228" s="39" t="n">
        <f aca="false">M228+X228</f>
        <v>0</v>
      </c>
      <c r="AN228" s="39" t="n">
        <f aca="false">Y228</f>
        <v>0</v>
      </c>
      <c r="AO228" s="39" t="n">
        <f aca="false">SUM(AK228:AN228)</f>
        <v>42</v>
      </c>
      <c r="AP228" s="41" t="n">
        <f aca="false">K228+V228</f>
        <v>0</v>
      </c>
    </row>
    <row r="229" s="42" customFormat="true" ht="16.5" hidden="true" customHeight="true" outlineLevel="0" collapsed="false">
      <c r="A229" s="95" t="s">
        <v>73</v>
      </c>
      <c r="B229" s="96" t="s">
        <v>213</v>
      </c>
      <c r="C229" s="97" t="s">
        <v>243</v>
      </c>
      <c r="D229" s="100" t="s">
        <v>256</v>
      </c>
      <c r="E229" s="31" t="n">
        <v>17</v>
      </c>
      <c r="F229" s="31" t="n">
        <v>3</v>
      </c>
      <c r="G229" s="31" t="n">
        <v>26</v>
      </c>
      <c r="H229" s="31" t="n">
        <v>-26</v>
      </c>
      <c r="I229" s="31"/>
      <c r="J229" s="31"/>
      <c r="K229" s="31"/>
      <c r="L229" s="31" t="n">
        <v>4</v>
      </c>
      <c r="M229" s="44"/>
      <c r="N229" s="33" t="n">
        <f aca="false">E229*F229+H229+J229+K229+L229+M229</f>
        <v>29</v>
      </c>
      <c r="O229" s="36"/>
      <c r="P229" s="36" t="n">
        <v>21</v>
      </c>
      <c r="Q229" s="31"/>
      <c r="R229" s="31"/>
      <c r="S229" s="31"/>
      <c r="T229" s="31"/>
      <c r="U229" s="31"/>
      <c r="V229" s="31"/>
      <c r="W229" s="31"/>
      <c r="X229" s="51"/>
      <c r="Y229" s="34"/>
      <c r="Z229" s="36" t="n">
        <f aca="false">P229*Q229+S229+U229+V229+W229+X229+Y229</f>
        <v>0</v>
      </c>
      <c r="AA229" s="36" t="n">
        <f aca="false">N229+Z229</f>
        <v>29</v>
      </c>
      <c r="AB229" s="36" t="s">
        <v>257</v>
      </c>
      <c r="AC229" s="31"/>
      <c r="AD229" s="31"/>
      <c r="AE229" s="36" t="n">
        <f aca="false">P229*Q229</f>
        <v>0</v>
      </c>
      <c r="AF229" s="38" t="n">
        <f aca="false">E229*F229+P229*Q229</f>
        <v>51</v>
      </c>
      <c r="AG229" s="39" t="str">
        <f aca="false">AB229</f>
        <v>Угольников И.М.</v>
      </c>
      <c r="AH229" s="39" t="str">
        <f aca="false">C229</f>
        <v>1ИСП11-30 ВБ (п)</v>
      </c>
      <c r="AI229" s="40" t="str">
        <f aca="false">B229</f>
        <v>27</v>
      </c>
      <c r="AJ229" s="39" t="str">
        <f aca="false">CONCATENATE(A229," ",D229)</f>
        <v>ОП.01 Операционные системы и среды</v>
      </c>
      <c r="AK229" s="39" t="n">
        <f aca="false">E229*F229+P229*Q229+H229+J229+S229+U229</f>
        <v>25</v>
      </c>
      <c r="AL229" s="39" t="n">
        <f aca="false">L229+W229</f>
        <v>4</v>
      </c>
      <c r="AM229" s="39" t="n">
        <f aca="false">M229+X229</f>
        <v>0</v>
      </c>
      <c r="AN229" s="39" t="n">
        <f aca="false">Y229</f>
        <v>0</v>
      </c>
      <c r="AO229" s="39" t="n">
        <f aca="false">SUM(AK229:AN229)</f>
        <v>29</v>
      </c>
      <c r="AP229" s="41" t="n">
        <f aca="false">K229+V229</f>
        <v>0</v>
      </c>
    </row>
    <row r="230" s="42" customFormat="true" ht="16.5" hidden="true" customHeight="true" outlineLevel="0" collapsed="false">
      <c r="A230" s="95" t="s">
        <v>73</v>
      </c>
      <c r="B230" s="96" t="s">
        <v>216</v>
      </c>
      <c r="C230" s="97" t="s">
        <v>246</v>
      </c>
      <c r="D230" s="100" t="s">
        <v>256</v>
      </c>
      <c r="E230" s="31" t="n">
        <v>17</v>
      </c>
      <c r="F230" s="31"/>
      <c r="G230" s="31"/>
      <c r="H230" s="31" t="n">
        <v>26</v>
      </c>
      <c r="I230" s="31"/>
      <c r="J230" s="31"/>
      <c r="K230" s="31"/>
      <c r="L230" s="31"/>
      <c r="M230" s="44"/>
      <c r="N230" s="33" t="n">
        <f aca="false">E230*F230+H230+J230+K230+L230+M230</f>
        <v>26</v>
      </c>
      <c r="O230" s="36"/>
      <c r="P230" s="36" t="n">
        <v>21</v>
      </c>
      <c r="Q230" s="31"/>
      <c r="R230" s="31"/>
      <c r="S230" s="31"/>
      <c r="T230" s="31"/>
      <c r="U230" s="31"/>
      <c r="V230" s="31"/>
      <c r="W230" s="31"/>
      <c r="X230" s="51"/>
      <c r="Y230" s="34"/>
      <c r="Z230" s="36" t="n">
        <f aca="false">P230*Q230+S230+U230+V230+W230+X230+Y230</f>
        <v>0</v>
      </c>
      <c r="AA230" s="36" t="n">
        <f aca="false">N230+Z230</f>
        <v>26</v>
      </c>
      <c r="AB230" s="36" t="s">
        <v>257</v>
      </c>
      <c r="AC230" s="31"/>
      <c r="AD230" s="31"/>
      <c r="AE230" s="36" t="n">
        <f aca="false">P230*Q230</f>
        <v>0</v>
      </c>
      <c r="AF230" s="38" t="n">
        <f aca="false">E230*F230+P230*Q230</f>
        <v>0</v>
      </c>
      <c r="AG230" s="39" t="str">
        <f aca="false">AB230</f>
        <v>Угольников И.М.</v>
      </c>
      <c r="AH230" s="39" t="str">
        <f aca="false">C230</f>
        <v>1ИСП11-30а ВБ (п)</v>
      </c>
      <c r="AI230" s="40" t="str">
        <f aca="false">B230</f>
        <v>14</v>
      </c>
      <c r="AJ230" s="39" t="str">
        <f aca="false">CONCATENATE(A230," ",D230)</f>
        <v>ОП.01 Операционные системы и среды</v>
      </c>
      <c r="AK230" s="39" t="n">
        <f aca="false">E230*F230+P230*Q230+H230+J230+S230+U230</f>
        <v>26</v>
      </c>
      <c r="AL230" s="39" t="n">
        <f aca="false">L230+W230</f>
        <v>0</v>
      </c>
      <c r="AM230" s="39" t="n">
        <f aca="false">M230+X230</f>
        <v>0</v>
      </c>
      <c r="AN230" s="39" t="n">
        <f aca="false">Y230</f>
        <v>0</v>
      </c>
      <c r="AO230" s="39" t="n">
        <f aca="false">SUM(AK230:AN230)</f>
        <v>26</v>
      </c>
      <c r="AP230" s="41" t="n">
        <f aca="false">K230+V230</f>
        <v>0</v>
      </c>
    </row>
    <row r="231" s="42" customFormat="true" ht="16.5" hidden="true" customHeight="true" outlineLevel="0" collapsed="false">
      <c r="A231" s="95" t="s">
        <v>73</v>
      </c>
      <c r="B231" s="96" t="s">
        <v>175</v>
      </c>
      <c r="C231" s="97" t="s">
        <v>247</v>
      </c>
      <c r="D231" s="100" t="s">
        <v>256</v>
      </c>
      <c r="E231" s="31" t="n">
        <v>17</v>
      </c>
      <c r="F231" s="31"/>
      <c r="G231" s="31"/>
      <c r="H231" s="31" t="n">
        <v>26</v>
      </c>
      <c r="I231" s="31"/>
      <c r="J231" s="31"/>
      <c r="K231" s="31"/>
      <c r="L231" s="31"/>
      <c r="M231" s="44"/>
      <c r="N231" s="33" t="n">
        <f aca="false">E231*F231+H231+J231+K231+L231+M231</f>
        <v>26</v>
      </c>
      <c r="O231" s="36"/>
      <c r="P231" s="36" t="n">
        <v>21</v>
      </c>
      <c r="Q231" s="31"/>
      <c r="R231" s="31"/>
      <c r="S231" s="31"/>
      <c r="T231" s="31"/>
      <c r="U231" s="31"/>
      <c r="V231" s="31"/>
      <c r="W231" s="31"/>
      <c r="X231" s="51"/>
      <c r="Y231" s="34"/>
      <c r="Z231" s="36" t="n">
        <f aca="false">P231*Q231+S231+U231+V231+W231+X231+Y231</f>
        <v>0</v>
      </c>
      <c r="AA231" s="36" t="n">
        <f aca="false">N231+Z231</f>
        <v>26</v>
      </c>
      <c r="AB231" s="47" t="s">
        <v>69</v>
      </c>
      <c r="AC231" s="31"/>
      <c r="AD231" s="31"/>
      <c r="AE231" s="36" t="n">
        <f aca="false">P231*Q231</f>
        <v>0</v>
      </c>
      <c r="AF231" s="38" t="n">
        <f aca="false">E231*F231+P231*Q231</f>
        <v>0</v>
      </c>
      <c r="AG231" s="39" t="str">
        <f aca="false">AB231</f>
        <v>вак. 2 п/гр</v>
      </c>
      <c r="AH231" s="39" t="str">
        <f aca="false">C231</f>
        <v>1ИСП11-30б ВБ (п)</v>
      </c>
      <c r="AI231" s="40" t="str">
        <f aca="false">B231</f>
        <v>13</v>
      </c>
      <c r="AJ231" s="39" t="str">
        <f aca="false">CONCATENATE(A231," ",D231)</f>
        <v>ОП.01 Операционные системы и среды</v>
      </c>
      <c r="AK231" s="39" t="n">
        <f aca="false">E231*F231+P231*Q231+H231+J231+S231+U231</f>
        <v>26</v>
      </c>
      <c r="AL231" s="39" t="n">
        <f aca="false">L231+W231</f>
        <v>0</v>
      </c>
      <c r="AM231" s="39" t="n">
        <f aca="false">M231+X231</f>
        <v>0</v>
      </c>
      <c r="AN231" s="39" t="n">
        <f aca="false">Y231</f>
        <v>0</v>
      </c>
      <c r="AO231" s="39" t="n">
        <f aca="false">SUM(AK231:AN231)</f>
        <v>26</v>
      </c>
      <c r="AP231" s="41" t="n">
        <f aca="false">K231+V231</f>
        <v>0</v>
      </c>
    </row>
    <row r="232" s="42" customFormat="true" ht="16.5" hidden="true" customHeight="true" outlineLevel="0" collapsed="false">
      <c r="A232" s="95" t="s">
        <v>76</v>
      </c>
      <c r="B232" s="96" t="s">
        <v>213</v>
      </c>
      <c r="C232" s="97" t="s">
        <v>243</v>
      </c>
      <c r="D232" s="100" t="s">
        <v>258</v>
      </c>
      <c r="E232" s="31" t="n">
        <v>17</v>
      </c>
      <c r="F232" s="31" t="n">
        <v>3</v>
      </c>
      <c r="G232" s="31" t="n">
        <v>22</v>
      </c>
      <c r="H232" s="31" t="n">
        <v>-22</v>
      </c>
      <c r="I232" s="31"/>
      <c r="J232" s="31"/>
      <c r="K232" s="31"/>
      <c r="L232" s="31" t="n">
        <v>4</v>
      </c>
      <c r="M232" s="44"/>
      <c r="N232" s="33" t="n">
        <f aca="false">E232*F232+H232+J232+K232+L232+M232</f>
        <v>33</v>
      </c>
      <c r="O232" s="36"/>
      <c r="P232" s="36" t="n">
        <v>21</v>
      </c>
      <c r="Q232" s="31"/>
      <c r="R232" s="31"/>
      <c r="S232" s="31"/>
      <c r="T232" s="31"/>
      <c r="U232" s="31"/>
      <c r="V232" s="31"/>
      <c r="W232" s="31"/>
      <c r="X232" s="51"/>
      <c r="Y232" s="34"/>
      <c r="Z232" s="36" t="n">
        <f aca="false">P232*Q232+S232+U232+V232+W232+X232+Y232</f>
        <v>0</v>
      </c>
      <c r="AA232" s="36" t="n">
        <f aca="false">N232+Z232</f>
        <v>33</v>
      </c>
      <c r="AB232" s="47" t="s">
        <v>259</v>
      </c>
      <c r="AC232" s="31"/>
      <c r="AD232" s="31"/>
      <c r="AE232" s="36" t="n">
        <f aca="false">P232*Q232</f>
        <v>0</v>
      </c>
      <c r="AF232" s="38" t="n">
        <f aca="false">E232*F232+P232*Q232</f>
        <v>51</v>
      </c>
      <c r="AG232" s="39" t="str">
        <f aca="false">AB232</f>
        <v>Евдокимов М.В.</v>
      </c>
      <c r="AH232" s="39" t="str">
        <f aca="false">C232</f>
        <v>1ИСП11-30 ВБ (п)</v>
      </c>
      <c r="AI232" s="40" t="str">
        <f aca="false">B232</f>
        <v>27</v>
      </c>
      <c r="AJ232" s="39" t="str">
        <f aca="false">CONCATENATE(A232," ",D232)</f>
        <v>ОП.02 Архитектура аппаратных средств</v>
      </c>
      <c r="AK232" s="39" t="n">
        <f aca="false">E232*F232+P232*Q232+H232+J232+S232+U232</f>
        <v>29</v>
      </c>
      <c r="AL232" s="39" t="n">
        <f aca="false">L232+W232</f>
        <v>4</v>
      </c>
      <c r="AM232" s="39" t="n">
        <f aca="false">M232+X232</f>
        <v>0</v>
      </c>
      <c r="AN232" s="39" t="n">
        <f aca="false">Y232</f>
        <v>0</v>
      </c>
      <c r="AO232" s="39" t="n">
        <f aca="false">SUM(AK232:AN232)</f>
        <v>33</v>
      </c>
      <c r="AP232" s="41" t="n">
        <f aca="false">K232+V232</f>
        <v>0</v>
      </c>
    </row>
    <row r="233" s="42" customFormat="true" ht="16.5" hidden="true" customHeight="true" outlineLevel="0" collapsed="false">
      <c r="A233" s="95" t="s">
        <v>76</v>
      </c>
      <c r="B233" s="96" t="s">
        <v>216</v>
      </c>
      <c r="C233" s="97" t="s">
        <v>246</v>
      </c>
      <c r="D233" s="100" t="s">
        <v>258</v>
      </c>
      <c r="E233" s="31" t="n">
        <v>17</v>
      </c>
      <c r="F233" s="31"/>
      <c r="G233" s="31"/>
      <c r="H233" s="31" t="n">
        <v>22</v>
      </c>
      <c r="I233" s="31"/>
      <c r="J233" s="31"/>
      <c r="K233" s="31"/>
      <c r="L233" s="31"/>
      <c r="M233" s="44"/>
      <c r="N233" s="33" t="n">
        <f aca="false">E233*F233+H233+J233+K233+L233+M233</f>
        <v>22</v>
      </c>
      <c r="O233" s="36"/>
      <c r="P233" s="36" t="n">
        <v>21</v>
      </c>
      <c r="Q233" s="31"/>
      <c r="R233" s="31"/>
      <c r="S233" s="31"/>
      <c r="T233" s="31"/>
      <c r="U233" s="31"/>
      <c r="V233" s="31"/>
      <c r="W233" s="31"/>
      <c r="X233" s="51"/>
      <c r="Y233" s="34"/>
      <c r="Z233" s="36" t="n">
        <f aca="false">P233*Q233+S233+U233+V233+W233+X233+Y233</f>
        <v>0</v>
      </c>
      <c r="AA233" s="36" t="n">
        <f aca="false">N233+Z233</f>
        <v>22</v>
      </c>
      <c r="AB233" s="47" t="s">
        <v>259</v>
      </c>
      <c r="AC233" s="31"/>
      <c r="AD233" s="31"/>
      <c r="AE233" s="36" t="n">
        <f aca="false">P233*Q233</f>
        <v>0</v>
      </c>
      <c r="AF233" s="38" t="n">
        <f aca="false">E233*F233+P233*Q233</f>
        <v>0</v>
      </c>
      <c r="AG233" s="39" t="str">
        <f aca="false">AB233</f>
        <v>Евдокимов М.В.</v>
      </c>
      <c r="AH233" s="39" t="str">
        <f aca="false">C233</f>
        <v>1ИСП11-30а ВБ (п)</v>
      </c>
      <c r="AI233" s="40" t="str">
        <f aca="false">B233</f>
        <v>14</v>
      </c>
      <c r="AJ233" s="39" t="str">
        <f aca="false">CONCATENATE(A233," ",D233)</f>
        <v>ОП.02 Архитектура аппаратных средств</v>
      </c>
      <c r="AK233" s="39" t="n">
        <f aca="false">E233*F233+P233*Q233+H233+J233+S233+U233</f>
        <v>22</v>
      </c>
      <c r="AL233" s="39" t="n">
        <f aca="false">L233+W233</f>
        <v>0</v>
      </c>
      <c r="AM233" s="39" t="n">
        <f aca="false">M233+X233</f>
        <v>0</v>
      </c>
      <c r="AN233" s="39" t="n">
        <f aca="false">Y233</f>
        <v>0</v>
      </c>
      <c r="AO233" s="39" t="n">
        <f aca="false">SUM(AK233:AN233)</f>
        <v>22</v>
      </c>
      <c r="AP233" s="41" t="n">
        <f aca="false">K233+V233</f>
        <v>0</v>
      </c>
    </row>
    <row r="234" s="42" customFormat="true" ht="16.5" hidden="true" customHeight="true" outlineLevel="0" collapsed="false">
      <c r="A234" s="95" t="s">
        <v>76</v>
      </c>
      <c r="B234" s="96" t="s">
        <v>175</v>
      </c>
      <c r="C234" s="97" t="s">
        <v>247</v>
      </c>
      <c r="D234" s="100" t="s">
        <v>258</v>
      </c>
      <c r="E234" s="31" t="n">
        <v>17</v>
      </c>
      <c r="F234" s="31"/>
      <c r="G234" s="31"/>
      <c r="H234" s="31" t="n">
        <v>22</v>
      </c>
      <c r="I234" s="31"/>
      <c r="J234" s="31"/>
      <c r="K234" s="31"/>
      <c r="L234" s="31"/>
      <c r="M234" s="44"/>
      <c r="N234" s="33" t="n">
        <f aca="false">E234*F234+H234+J234+K234+L234+M234</f>
        <v>22</v>
      </c>
      <c r="O234" s="36"/>
      <c r="P234" s="36" t="n">
        <v>21</v>
      </c>
      <c r="Q234" s="31"/>
      <c r="R234" s="31"/>
      <c r="S234" s="31"/>
      <c r="T234" s="31"/>
      <c r="U234" s="31"/>
      <c r="V234" s="31"/>
      <c r="W234" s="31"/>
      <c r="X234" s="51"/>
      <c r="Y234" s="34"/>
      <c r="Z234" s="36" t="n">
        <f aca="false">P234*Q234+S234+U234+V234+W234+X234+Y234</f>
        <v>0</v>
      </c>
      <c r="AA234" s="36" t="n">
        <f aca="false">N234+Z234</f>
        <v>22</v>
      </c>
      <c r="AB234" s="47" t="s">
        <v>69</v>
      </c>
      <c r="AC234" s="31"/>
      <c r="AD234" s="31"/>
      <c r="AE234" s="36" t="n">
        <f aca="false">P234*Q234</f>
        <v>0</v>
      </c>
      <c r="AF234" s="38" t="n">
        <f aca="false">E234*F234+P234*Q234</f>
        <v>0</v>
      </c>
      <c r="AG234" s="39" t="str">
        <f aca="false">AB234</f>
        <v>вак. 2 п/гр</v>
      </c>
      <c r="AH234" s="39" t="str">
        <f aca="false">C234</f>
        <v>1ИСП11-30б ВБ (п)</v>
      </c>
      <c r="AI234" s="40" t="str">
        <f aca="false">B234</f>
        <v>13</v>
      </c>
      <c r="AJ234" s="39" t="str">
        <f aca="false">CONCATENATE(A234," ",D234)</f>
        <v>ОП.02 Архитектура аппаратных средств</v>
      </c>
      <c r="AK234" s="39" t="n">
        <f aca="false">E234*F234+P234*Q234+H234+J234+S234+U234</f>
        <v>22</v>
      </c>
      <c r="AL234" s="39" t="n">
        <f aca="false">L234+W234</f>
        <v>0</v>
      </c>
      <c r="AM234" s="39" t="n">
        <f aca="false">M234+X234</f>
        <v>0</v>
      </c>
      <c r="AN234" s="39" t="n">
        <f aca="false">Y234</f>
        <v>0</v>
      </c>
      <c r="AO234" s="39" t="n">
        <f aca="false">SUM(AK234:AN234)</f>
        <v>22</v>
      </c>
      <c r="AP234" s="41" t="n">
        <f aca="false">K234+V234</f>
        <v>0</v>
      </c>
    </row>
    <row r="235" s="42" customFormat="true" ht="16.5" hidden="true" customHeight="true" outlineLevel="0" collapsed="false">
      <c r="A235" s="95" t="s">
        <v>79</v>
      </c>
      <c r="B235" s="96" t="s">
        <v>213</v>
      </c>
      <c r="C235" s="97" t="s">
        <v>243</v>
      </c>
      <c r="D235" s="101" t="s">
        <v>260</v>
      </c>
      <c r="E235" s="31" t="n">
        <v>17</v>
      </c>
      <c r="F235" s="31"/>
      <c r="G235" s="102"/>
      <c r="H235" s="103"/>
      <c r="I235" s="103"/>
      <c r="J235" s="103"/>
      <c r="K235" s="103"/>
      <c r="L235" s="104"/>
      <c r="M235" s="31"/>
      <c r="N235" s="33" t="n">
        <f aca="false">E235*F235+H235+J235+K235+L235+M235</f>
        <v>0</v>
      </c>
      <c r="O235" s="36"/>
      <c r="P235" s="36" t="n">
        <v>21</v>
      </c>
      <c r="Q235" s="31" t="n">
        <v>3</v>
      </c>
      <c r="R235" s="31" t="n">
        <v>30</v>
      </c>
      <c r="S235" s="31" t="n">
        <v>-30</v>
      </c>
      <c r="T235" s="103"/>
      <c r="U235" s="103"/>
      <c r="V235" s="103"/>
      <c r="W235" s="104" t="n">
        <v>4</v>
      </c>
      <c r="X235" s="105" t="n">
        <v>8</v>
      </c>
      <c r="Y235" s="34"/>
      <c r="Z235" s="36" t="n">
        <f aca="false">P235*Q235+S235+U235+V235+W235+X235+Y235</f>
        <v>45</v>
      </c>
      <c r="AA235" s="36" t="n">
        <f aca="false">N235+Z235</f>
        <v>45</v>
      </c>
      <c r="AB235" s="47" t="s">
        <v>222</v>
      </c>
      <c r="AC235" s="47"/>
      <c r="AD235" s="47"/>
      <c r="AE235" s="36" t="n">
        <f aca="false">P235*Q235</f>
        <v>63</v>
      </c>
      <c r="AF235" s="38" t="n">
        <f aca="false">E235*F235+P235*Q235</f>
        <v>63</v>
      </c>
      <c r="AG235" s="39" t="str">
        <f aca="false">AB235</f>
        <v>Золотарева М.В.</v>
      </c>
      <c r="AH235" s="39" t="str">
        <f aca="false">C235</f>
        <v>1ИСП11-30 ВБ (п)</v>
      </c>
      <c r="AI235" s="40" t="str">
        <f aca="false">B235</f>
        <v>27</v>
      </c>
      <c r="AJ235" s="39" t="str">
        <f aca="false">CONCATENATE(A235," ",D235)</f>
        <v>ОП.03 Информационные технологии</v>
      </c>
      <c r="AK235" s="39" t="n">
        <f aca="false">E235*F235+P235*Q235+H235+J235+S235+U235</f>
        <v>33</v>
      </c>
      <c r="AL235" s="39" t="n">
        <f aca="false">L235+W235</f>
        <v>4</v>
      </c>
      <c r="AM235" s="39" t="n">
        <f aca="false">M235+X235</f>
        <v>8</v>
      </c>
      <c r="AN235" s="39" t="n">
        <f aca="false">Y235</f>
        <v>0</v>
      </c>
      <c r="AO235" s="39" t="n">
        <f aca="false">SUM(AK235:AN235)</f>
        <v>45</v>
      </c>
      <c r="AP235" s="41" t="n">
        <f aca="false">K235+V235</f>
        <v>0</v>
      </c>
    </row>
    <row r="236" s="42" customFormat="true" ht="16.5" hidden="true" customHeight="true" outlineLevel="0" collapsed="false">
      <c r="A236" s="95" t="s">
        <v>79</v>
      </c>
      <c r="B236" s="96" t="s">
        <v>216</v>
      </c>
      <c r="C236" s="97" t="s">
        <v>246</v>
      </c>
      <c r="D236" s="101" t="s">
        <v>260</v>
      </c>
      <c r="E236" s="31" t="n">
        <v>17</v>
      </c>
      <c r="F236" s="31"/>
      <c r="G236" s="102"/>
      <c r="H236" s="103"/>
      <c r="I236" s="103"/>
      <c r="J236" s="103"/>
      <c r="K236" s="103"/>
      <c r="L236" s="104"/>
      <c r="M236" s="31"/>
      <c r="N236" s="33" t="n">
        <f aca="false">E236*F236+H236+J236+K236+L236+M236</f>
        <v>0</v>
      </c>
      <c r="O236" s="36"/>
      <c r="P236" s="36" t="n">
        <v>21</v>
      </c>
      <c r="Q236" s="31"/>
      <c r="R236" s="31"/>
      <c r="S236" s="31" t="n">
        <v>30</v>
      </c>
      <c r="T236" s="103"/>
      <c r="U236" s="103"/>
      <c r="V236" s="103"/>
      <c r="W236" s="104"/>
      <c r="X236" s="105"/>
      <c r="Y236" s="34"/>
      <c r="Z236" s="36" t="n">
        <f aca="false">P236*Q236+S236+U236+V236+W236+X236+Y236</f>
        <v>30</v>
      </c>
      <c r="AA236" s="36" t="n">
        <f aca="false">N236+Z236</f>
        <v>30</v>
      </c>
      <c r="AB236" s="47" t="s">
        <v>222</v>
      </c>
      <c r="AC236" s="47"/>
      <c r="AD236" s="47"/>
      <c r="AE236" s="36" t="n">
        <f aca="false">P236*Q236</f>
        <v>0</v>
      </c>
      <c r="AF236" s="38" t="n">
        <f aca="false">E236*F236+P236*Q236</f>
        <v>0</v>
      </c>
      <c r="AG236" s="39" t="str">
        <f aca="false">AB236</f>
        <v>Золотарева М.В.</v>
      </c>
      <c r="AH236" s="39" t="str">
        <f aca="false">C236</f>
        <v>1ИСП11-30а ВБ (п)</v>
      </c>
      <c r="AI236" s="40" t="str">
        <f aca="false">B236</f>
        <v>14</v>
      </c>
      <c r="AJ236" s="39" t="str">
        <f aca="false">CONCATENATE(A236," ",D236)</f>
        <v>ОП.03 Информационные технологии</v>
      </c>
      <c r="AK236" s="39" t="n">
        <f aca="false">E236*F236+P236*Q236+H236+J236+S236+U236</f>
        <v>30</v>
      </c>
      <c r="AL236" s="39" t="n">
        <f aca="false">L236+W236</f>
        <v>0</v>
      </c>
      <c r="AM236" s="39" t="n">
        <f aca="false">M236+X236</f>
        <v>0</v>
      </c>
      <c r="AN236" s="39" t="n">
        <f aca="false">Y236</f>
        <v>0</v>
      </c>
      <c r="AO236" s="39" t="n">
        <f aca="false">SUM(AK236:AN236)</f>
        <v>30</v>
      </c>
      <c r="AP236" s="41" t="n">
        <f aca="false">K236+V236</f>
        <v>0</v>
      </c>
    </row>
    <row r="237" s="42" customFormat="true" ht="16.5" hidden="true" customHeight="true" outlineLevel="0" collapsed="false">
      <c r="A237" s="95" t="s">
        <v>79</v>
      </c>
      <c r="B237" s="96" t="s">
        <v>175</v>
      </c>
      <c r="C237" s="97" t="s">
        <v>247</v>
      </c>
      <c r="D237" s="101" t="s">
        <v>260</v>
      </c>
      <c r="E237" s="31" t="n">
        <v>17</v>
      </c>
      <c r="F237" s="31"/>
      <c r="G237" s="102"/>
      <c r="H237" s="103"/>
      <c r="I237" s="103"/>
      <c r="J237" s="103"/>
      <c r="K237" s="103"/>
      <c r="L237" s="104"/>
      <c r="M237" s="31"/>
      <c r="N237" s="33" t="n">
        <f aca="false">E237*F237+H237+J237+K237+L237+M237</f>
        <v>0</v>
      </c>
      <c r="O237" s="36"/>
      <c r="P237" s="36" t="n">
        <v>21</v>
      </c>
      <c r="Q237" s="31"/>
      <c r="R237" s="31"/>
      <c r="S237" s="31" t="n">
        <v>30</v>
      </c>
      <c r="T237" s="103"/>
      <c r="U237" s="103"/>
      <c r="V237" s="103"/>
      <c r="W237" s="104"/>
      <c r="X237" s="105"/>
      <c r="Y237" s="34"/>
      <c r="Z237" s="36" t="n">
        <f aca="false">P237*Q237+S237+U237+V237+W237+X237+Y237</f>
        <v>30</v>
      </c>
      <c r="AA237" s="36" t="n">
        <f aca="false">N237+Z237</f>
        <v>30</v>
      </c>
      <c r="AB237" s="47" t="s">
        <v>69</v>
      </c>
      <c r="AC237" s="47"/>
      <c r="AD237" s="47"/>
      <c r="AE237" s="36" t="n">
        <f aca="false">P237*Q237</f>
        <v>0</v>
      </c>
      <c r="AF237" s="38" t="n">
        <f aca="false">E237*F237+P237*Q237</f>
        <v>0</v>
      </c>
      <c r="AG237" s="39" t="str">
        <f aca="false">AB237</f>
        <v>вак. 2 п/гр</v>
      </c>
      <c r="AH237" s="39" t="str">
        <f aca="false">C237</f>
        <v>1ИСП11-30б ВБ (п)</v>
      </c>
      <c r="AI237" s="40" t="str">
        <f aca="false">B237</f>
        <v>13</v>
      </c>
      <c r="AJ237" s="39" t="str">
        <f aca="false">CONCATENATE(A237," ",D237)</f>
        <v>ОП.03 Информационные технологии</v>
      </c>
      <c r="AK237" s="39" t="n">
        <f aca="false">E237*F237+P237*Q237+H237+J237+S237+U237</f>
        <v>30</v>
      </c>
      <c r="AL237" s="39" t="n">
        <f aca="false">L237+W237</f>
        <v>0</v>
      </c>
      <c r="AM237" s="39" t="n">
        <f aca="false">M237+X237</f>
        <v>0</v>
      </c>
      <c r="AN237" s="39" t="n">
        <f aca="false">Y237</f>
        <v>0</v>
      </c>
      <c r="AO237" s="39" t="n">
        <f aca="false">SUM(AK237:AN237)</f>
        <v>30</v>
      </c>
      <c r="AP237" s="41" t="n">
        <f aca="false">K237+V237</f>
        <v>0</v>
      </c>
    </row>
    <row r="238" s="42" customFormat="true" ht="16.5" hidden="true" customHeight="true" outlineLevel="0" collapsed="false">
      <c r="A238" s="95" t="s">
        <v>82</v>
      </c>
      <c r="B238" s="96" t="s">
        <v>213</v>
      </c>
      <c r="C238" s="97" t="s">
        <v>243</v>
      </c>
      <c r="D238" s="106" t="s">
        <v>261</v>
      </c>
      <c r="E238" s="31" t="n">
        <v>17</v>
      </c>
      <c r="F238" s="31" t="n">
        <v>4</v>
      </c>
      <c r="G238" s="102" t="n">
        <v>86</v>
      </c>
      <c r="H238" s="103" t="n">
        <v>-34</v>
      </c>
      <c r="I238" s="103"/>
      <c r="J238" s="103"/>
      <c r="K238" s="103"/>
      <c r="L238" s="104" t="n">
        <v>2</v>
      </c>
      <c r="M238" s="31"/>
      <c r="N238" s="33" t="n">
        <f aca="false">E238*F238+H238+J238+K238+L238+M238</f>
        <v>36</v>
      </c>
      <c r="O238" s="36"/>
      <c r="P238" s="36" t="n">
        <v>21</v>
      </c>
      <c r="Q238" s="31" t="n">
        <v>6</v>
      </c>
      <c r="R238" s="31"/>
      <c r="S238" s="31" t="n">
        <v>-52</v>
      </c>
      <c r="T238" s="103"/>
      <c r="U238" s="103"/>
      <c r="V238" s="103"/>
      <c r="W238" s="104" t="n">
        <v>6</v>
      </c>
      <c r="X238" s="105" t="n">
        <v>8</v>
      </c>
      <c r="Y238" s="34"/>
      <c r="Z238" s="36" t="n">
        <f aca="false">P238*Q238+S238+U238+V238+W238+X238+Y238</f>
        <v>88</v>
      </c>
      <c r="AA238" s="36" t="n">
        <f aca="false">N238+Z238</f>
        <v>124</v>
      </c>
      <c r="AB238" s="47" t="s">
        <v>226</v>
      </c>
      <c r="AC238" s="47"/>
      <c r="AD238" s="47" t="s">
        <v>262</v>
      </c>
      <c r="AE238" s="36" t="n">
        <f aca="false">P238*Q238</f>
        <v>126</v>
      </c>
      <c r="AF238" s="38" t="n">
        <f aca="false">E238*F238+P238*Q238</f>
        <v>194</v>
      </c>
      <c r="AG238" s="39" t="str">
        <f aca="false">AB238</f>
        <v>Орлов А.Д.</v>
      </c>
      <c r="AH238" s="39" t="str">
        <f aca="false">C238</f>
        <v>1ИСП11-30 ВБ (п)</v>
      </c>
      <c r="AI238" s="40" t="str">
        <f aca="false">B238</f>
        <v>27</v>
      </c>
      <c r="AJ238" s="39" t="str">
        <f aca="false">CONCATENATE(A238," ",D238)</f>
        <v>ОП.04 Основы алгоритмизации и программирования</v>
      </c>
      <c r="AK238" s="39" t="n">
        <f aca="false">E238*F238+P238*Q238+H238+J238+S238+U238</f>
        <v>108</v>
      </c>
      <c r="AL238" s="39" t="n">
        <f aca="false">L238+W238</f>
        <v>8</v>
      </c>
      <c r="AM238" s="39" t="n">
        <f aca="false">M238+X238</f>
        <v>8</v>
      </c>
      <c r="AN238" s="39" t="n">
        <f aca="false">Y238</f>
        <v>0</v>
      </c>
      <c r="AO238" s="39" t="n">
        <f aca="false">SUM(AK238:AN238)</f>
        <v>124</v>
      </c>
      <c r="AP238" s="41" t="n">
        <f aca="false">K238+V238</f>
        <v>0</v>
      </c>
    </row>
    <row r="239" s="42" customFormat="true" ht="16.5" hidden="true" customHeight="true" outlineLevel="0" collapsed="false">
      <c r="A239" s="95" t="s">
        <v>82</v>
      </c>
      <c r="B239" s="96" t="s">
        <v>216</v>
      </c>
      <c r="C239" s="97" t="s">
        <v>246</v>
      </c>
      <c r="D239" s="106" t="s">
        <v>261</v>
      </c>
      <c r="E239" s="31" t="n">
        <v>17</v>
      </c>
      <c r="F239" s="31"/>
      <c r="G239" s="102"/>
      <c r="H239" s="103" t="n">
        <v>34</v>
      </c>
      <c r="I239" s="103"/>
      <c r="J239" s="103"/>
      <c r="K239" s="103"/>
      <c r="L239" s="104"/>
      <c r="M239" s="31"/>
      <c r="N239" s="33" t="n">
        <f aca="false">E239*F239+H239+J239+K239+L239+M239</f>
        <v>34</v>
      </c>
      <c r="O239" s="36"/>
      <c r="P239" s="36" t="n">
        <v>21</v>
      </c>
      <c r="Q239" s="31"/>
      <c r="R239" s="31"/>
      <c r="S239" s="31" t="n">
        <v>52</v>
      </c>
      <c r="T239" s="103"/>
      <c r="U239" s="103"/>
      <c r="V239" s="103"/>
      <c r="W239" s="104"/>
      <c r="X239" s="105"/>
      <c r="Y239" s="34"/>
      <c r="Z239" s="36" t="n">
        <f aca="false">P239*Q239+S239+U239+V239+W239+X239+Y239</f>
        <v>52</v>
      </c>
      <c r="AA239" s="36" t="n">
        <f aca="false">N239+Z239</f>
        <v>86</v>
      </c>
      <c r="AB239" s="47" t="s">
        <v>226</v>
      </c>
      <c r="AC239" s="47"/>
      <c r="AD239" s="47" t="s">
        <v>262</v>
      </c>
      <c r="AE239" s="36" t="n">
        <f aca="false">P239*Q239</f>
        <v>0</v>
      </c>
      <c r="AF239" s="38" t="n">
        <f aca="false">E239*F239+P239*Q239</f>
        <v>0</v>
      </c>
      <c r="AG239" s="39" t="str">
        <f aca="false">AB239</f>
        <v>Орлов А.Д.</v>
      </c>
      <c r="AH239" s="39" t="str">
        <f aca="false">C239</f>
        <v>1ИСП11-30а ВБ (п)</v>
      </c>
      <c r="AI239" s="40" t="str">
        <f aca="false">B239</f>
        <v>14</v>
      </c>
      <c r="AJ239" s="39" t="str">
        <f aca="false">CONCATENATE(A239," ",D239)</f>
        <v>ОП.04 Основы алгоритмизации и программирования</v>
      </c>
      <c r="AK239" s="39" t="n">
        <f aca="false">E239*F239+P239*Q239+H239+J239+S239+U239</f>
        <v>86</v>
      </c>
      <c r="AL239" s="39" t="n">
        <f aca="false">L239+W239</f>
        <v>0</v>
      </c>
      <c r="AM239" s="39" t="n">
        <f aca="false">M239+X239</f>
        <v>0</v>
      </c>
      <c r="AN239" s="39" t="n">
        <f aca="false">Y239</f>
        <v>0</v>
      </c>
      <c r="AO239" s="39" t="n">
        <f aca="false">SUM(AK239:AN239)</f>
        <v>86</v>
      </c>
      <c r="AP239" s="41" t="n">
        <f aca="false">K239+V239</f>
        <v>0</v>
      </c>
    </row>
    <row r="240" s="42" customFormat="true" ht="16.5" hidden="true" customHeight="true" outlineLevel="0" collapsed="false">
      <c r="A240" s="95" t="s">
        <v>82</v>
      </c>
      <c r="B240" s="96" t="s">
        <v>175</v>
      </c>
      <c r="C240" s="97" t="s">
        <v>247</v>
      </c>
      <c r="D240" s="106" t="s">
        <v>261</v>
      </c>
      <c r="E240" s="31" t="n">
        <v>17</v>
      </c>
      <c r="F240" s="31"/>
      <c r="G240" s="102"/>
      <c r="H240" s="103" t="n">
        <v>34</v>
      </c>
      <c r="I240" s="103"/>
      <c r="J240" s="103"/>
      <c r="K240" s="103"/>
      <c r="L240" s="104"/>
      <c r="M240" s="31"/>
      <c r="N240" s="33" t="n">
        <f aca="false">E240*F240+H240+J240+K240+L240+M240</f>
        <v>34</v>
      </c>
      <c r="O240" s="36"/>
      <c r="P240" s="36" t="n">
        <v>21</v>
      </c>
      <c r="Q240" s="31"/>
      <c r="R240" s="31"/>
      <c r="S240" s="31" t="n">
        <v>52</v>
      </c>
      <c r="T240" s="103"/>
      <c r="U240" s="103"/>
      <c r="V240" s="103"/>
      <c r="W240" s="104"/>
      <c r="X240" s="105"/>
      <c r="Y240" s="34"/>
      <c r="Z240" s="36" t="n">
        <f aca="false">P240*Q240+S240+U240+V240+W240+X240+Y240</f>
        <v>52</v>
      </c>
      <c r="AA240" s="36" t="n">
        <f aca="false">N240+Z240</f>
        <v>86</v>
      </c>
      <c r="AB240" s="47" t="s">
        <v>69</v>
      </c>
      <c r="AC240" s="47"/>
      <c r="AD240" s="47"/>
      <c r="AE240" s="36" t="n">
        <f aca="false">P240*Q240</f>
        <v>0</v>
      </c>
      <c r="AF240" s="38" t="n">
        <f aca="false">E240*F240+P240*Q240</f>
        <v>0</v>
      </c>
      <c r="AG240" s="39" t="str">
        <f aca="false">AB240</f>
        <v>вак. 2 п/гр</v>
      </c>
      <c r="AH240" s="39" t="str">
        <f aca="false">C240</f>
        <v>1ИСП11-30б ВБ (п)</v>
      </c>
      <c r="AI240" s="40" t="str">
        <f aca="false">B240</f>
        <v>13</v>
      </c>
      <c r="AJ240" s="39" t="str">
        <f aca="false">CONCATENATE(A240," ",D240)</f>
        <v>ОП.04 Основы алгоритмизации и программирования</v>
      </c>
      <c r="AK240" s="39" t="n">
        <f aca="false">E240*F240+P240*Q240+H240+J240+S240+U240</f>
        <v>86</v>
      </c>
      <c r="AL240" s="39" t="n">
        <f aca="false">L240+W240</f>
        <v>0</v>
      </c>
      <c r="AM240" s="39" t="n">
        <f aca="false">M240+X240</f>
        <v>0</v>
      </c>
      <c r="AN240" s="39" t="n">
        <f aca="false">Y240</f>
        <v>0</v>
      </c>
      <c r="AO240" s="39" t="n">
        <f aca="false">SUM(AK240:AN240)</f>
        <v>86</v>
      </c>
      <c r="AP240" s="41" t="n">
        <f aca="false">K240+V240</f>
        <v>0</v>
      </c>
    </row>
    <row r="241" s="42" customFormat="true" ht="16.5" hidden="true" customHeight="true" outlineLevel="0" collapsed="false">
      <c r="A241" s="95" t="s">
        <v>85</v>
      </c>
      <c r="B241" s="96" t="s">
        <v>213</v>
      </c>
      <c r="C241" s="97" t="s">
        <v>243</v>
      </c>
      <c r="D241" s="106" t="s">
        <v>263</v>
      </c>
      <c r="E241" s="31" t="n">
        <v>17</v>
      </c>
      <c r="F241" s="31"/>
      <c r="G241" s="102"/>
      <c r="H241" s="103"/>
      <c r="I241" s="103"/>
      <c r="J241" s="103"/>
      <c r="K241" s="103"/>
      <c r="L241" s="104"/>
      <c r="M241" s="31"/>
      <c r="N241" s="33" t="n">
        <f aca="false">E241*F241+H241+J241+K241+L241+M241</f>
        <v>0</v>
      </c>
      <c r="O241" s="36"/>
      <c r="P241" s="36" t="n">
        <v>21</v>
      </c>
      <c r="Q241" s="31" t="n">
        <v>2</v>
      </c>
      <c r="R241" s="31" t="n">
        <v>14</v>
      </c>
      <c r="S241" s="31"/>
      <c r="T241" s="103" t="n">
        <v>14</v>
      </c>
      <c r="U241" s="103"/>
      <c r="V241" s="103"/>
      <c r="W241" s="104" t="n">
        <v>2</v>
      </c>
      <c r="X241" s="51"/>
      <c r="Y241" s="34"/>
      <c r="Z241" s="36" t="n">
        <f aca="false">P241*Q241+S241+U241+V241+W241+X241+Y241</f>
        <v>44</v>
      </c>
      <c r="AA241" s="36" t="n">
        <f aca="false">N241+Z241</f>
        <v>44</v>
      </c>
      <c r="AB241" s="36" t="s">
        <v>222</v>
      </c>
      <c r="AC241" s="47"/>
      <c r="AD241" s="47"/>
      <c r="AE241" s="36" t="n">
        <f aca="false">P241*Q241</f>
        <v>42</v>
      </c>
      <c r="AF241" s="38" t="n">
        <f aca="false">E241*F241+P241*Q241</f>
        <v>42</v>
      </c>
      <c r="AG241" s="39" t="str">
        <f aca="false">AB241</f>
        <v>Золотарева М.В.</v>
      </c>
      <c r="AH241" s="39" t="str">
        <f aca="false">C241</f>
        <v>1ИСП11-30 ВБ (п)</v>
      </c>
      <c r="AI241" s="40" t="str">
        <f aca="false">B241</f>
        <v>27</v>
      </c>
      <c r="AJ241" s="39" t="str">
        <f aca="false">CONCATENATE(A241," ",D241)</f>
        <v>ОП.05 Правовое обеспечение профессиональной деятельности</v>
      </c>
      <c r="AK241" s="39" t="n">
        <f aca="false">E241*F241+P241*Q241+H241+J241+S241+U241</f>
        <v>42</v>
      </c>
      <c r="AL241" s="39" t="n">
        <f aca="false">L241+W241</f>
        <v>2</v>
      </c>
      <c r="AM241" s="39" t="n">
        <f aca="false">M241+X241</f>
        <v>0</v>
      </c>
      <c r="AN241" s="39" t="n">
        <f aca="false">Y241</f>
        <v>0</v>
      </c>
      <c r="AO241" s="39" t="n">
        <f aca="false">SUM(AK241:AN241)</f>
        <v>44</v>
      </c>
      <c r="AP241" s="41" t="n">
        <f aca="false">K241+V241</f>
        <v>0</v>
      </c>
    </row>
    <row r="242" s="42" customFormat="true" ht="16.5" hidden="true" customHeight="true" outlineLevel="0" collapsed="false">
      <c r="A242" s="58" t="s">
        <v>90</v>
      </c>
      <c r="B242" s="96" t="s">
        <v>213</v>
      </c>
      <c r="C242" s="97" t="s">
        <v>243</v>
      </c>
      <c r="D242" s="107" t="s">
        <v>264</v>
      </c>
      <c r="E242" s="31" t="n">
        <v>17</v>
      </c>
      <c r="F242" s="31" t="n">
        <v>2</v>
      </c>
      <c r="G242" s="31" t="n">
        <v>48</v>
      </c>
      <c r="H242" s="31" t="n">
        <v>-8</v>
      </c>
      <c r="I242" s="31"/>
      <c r="J242" s="31"/>
      <c r="K242" s="31"/>
      <c r="L242" s="31" t="n">
        <v>2</v>
      </c>
      <c r="M242" s="31"/>
      <c r="N242" s="33" t="n">
        <f aca="false">E242*F242+H242+J242+K242+L242+M242</f>
        <v>28</v>
      </c>
      <c r="O242" s="36"/>
      <c r="P242" s="36" t="n">
        <v>21</v>
      </c>
      <c r="Q242" s="31" t="n">
        <v>4</v>
      </c>
      <c r="R242" s="31"/>
      <c r="S242" s="31" t="n">
        <v>-40</v>
      </c>
      <c r="T242" s="31"/>
      <c r="U242" s="31"/>
      <c r="V242" s="31"/>
      <c r="W242" s="31" t="n">
        <v>4</v>
      </c>
      <c r="X242" s="51" t="n">
        <v>8</v>
      </c>
      <c r="Y242" s="34"/>
      <c r="Z242" s="36" t="n">
        <f aca="false">P242*Q242+S242+U242+V242+W242+X242+Y242</f>
        <v>56</v>
      </c>
      <c r="AA242" s="36" t="n">
        <f aca="false">N242+Z242</f>
        <v>84</v>
      </c>
      <c r="AB242" s="47" t="s">
        <v>265</v>
      </c>
      <c r="AC242" s="36"/>
      <c r="AD242" s="36"/>
      <c r="AE242" s="36" t="n">
        <f aca="false">P242*Q242</f>
        <v>84</v>
      </c>
      <c r="AF242" s="38" t="n">
        <f aca="false">E242*F242+P242*Q242</f>
        <v>118</v>
      </c>
      <c r="AG242" s="39" t="str">
        <f aca="false">AB242</f>
        <v>Новицкий Д.Ю.</v>
      </c>
      <c r="AH242" s="39" t="str">
        <f aca="false">C242</f>
        <v>1ИСП11-30 ВБ (п)</v>
      </c>
      <c r="AI242" s="40" t="str">
        <f aca="false">B242</f>
        <v>27</v>
      </c>
      <c r="AJ242" s="39" t="str">
        <f aca="false">CONCATENATE(A242," ",D242)</f>
        <v>ОП.08 Основы проектирования баз данных</v>
      </c>
      <c r="AK242" s="39" t="n">
        <f aca="false">E242*F242+P242*Q242+H242+J242+S242+U242</f>
        <v>70</v>
      </c>
      <c r="AL242" s="39" t="n">
        <f aca="false">L242+W242</f>
        <v>6</v>
      </c>
      <c r="AM242" s="39" t="n">
        <f aca="false">M242+X242</f>
        <v>8</v>
      </c>
      <c r="AN242" s="39" t="n">
        <f aca="false">Y242</f>
        <v>0</v>
      </c>
      <c r="AO242" s="39" t="n">
        <f aca="false">SUM(AK242:AN242)</f>
        <v>84</v>
      </c>
      <c r="AP242" s="41" t="n">
        <f aca="false">K242+V242</f>
        <v>0</v>
      </c>
    </row>
    <row r="243" s="42" customFormat="true" ht="16.5" hidden="true" customHeight="true" outlineLevel="0" collapsed="false">
      <c r="A243" s="58" t="s">
        <v>90</v>
      </c>
      <c r="B243" s="96" t="s">
        <v>216</v>
      </c>
      <c r="C243" s="97" t="s">
        <v>246</v>
      </c>
      <c r="D243" s="107" t="s">
        <v>264</v>
      </c>
      <c r="E243" s="31" t="n">
        <v>17</v>
      </c>
      <c r="F243" s="31"/>
      <c r="G243" s="31"/>
      <c r="H243" s="31" t="n">
        <v>8</v>
      </c>
      <c r="I243" s="31"/>
      <c r="J243" s="31"/>
      <c r="K243" s="31"/>
      <c r="L243" s="31"/>
      <c r="M243" s="31"/>
      <c r="N243" s="33" t="n">
        <f aca="false">E243*F243+H243+J243+K243+L243+M243</f>
        <v>8</v>
      </c>
      <c r="O243" s="36"/>
      <c r="P243" s="36" t="n">
        <v>21</v>
      </c>
      <c r="Q243" s="31"/>
      <c r="R243" s="31"/>
      <c r="S243" s="31" t="n">
        <v>40</v>
      </c>
      <c r="T243" s="31"/>
      <c r="U243" s="31"/>
      <c r="V243" s="31"/>
      <c r="W243" s="31"/>
      <c r="X243" s="51"/>
      <c r="Y243" s="34"/>
      <c r="Z243" s="36" t="n">
        <f aca="false">P243*Q243+S243+U243+V243+W243+X243+Y243</f>
        <v>40</v>
      </c>
      <c r="AA243" s="36" t="n">
        <f aca="false">N243+Z243</f>
        <v>48</v>
      </c>
      <c r="AB243" s="47" t="s">
        <v>265</v>
      </c>
      <c r="AC243" s="36"/>
      <c r="AD243" s="36"/>
      <c r="AE243" s="36" t="n">
        <f aca="false">P243*Q243</f>
        <v>0</v>
      </c>
      <c r="AF243" s="38" t="n">
        <f aca="false">E243*F243+P243*Q243</f>
        <v>0</v>
      </c>
      <c r="AG243" s="39" t="str">
        <f aca="false">AB243</f>
        <v>Новицкий Д.Ю.</v>
      </c>
      <c r="AH243" s="39" t="str">
        <f aca="false">C243</f>
        <v>1ИСП11-30а ВБ (п)</v>
      </c>
      <c r="AI243" s="40" t="str">
        <f aca="false">B243</f>
        <v>14</v>
      </c>
      <c r="AJ243" s="39" t="str">
        <f aca="false">CONCATENATE(A243," ",D243)</f>
        <v>ОП.08 Основы проектирования баз данных</v>
      </c>
      <c r="AK243" s="39" t="n">
        <f aca="false">E243*F243+P243*Q243+H243+J243+S243+U243</f>
        <v>48</v>
      </c>
      <c r="AL243" s="39" t="n">
        <f aca="false">L243+W243</f>
        <v>0</v>
      </c>
      <c r="AM243" s="39" t="n">
        <f aca="false">M243+X243</f>
        <v>0</v>
      </c>
      <c r="AN243" s="39" t="n">
        <f aca="false">Y243</f>
        <v>0</v>
      </c>
      <c r="AO243" s="39" t="n">
        <f aca="false">SUM(AK243:AN243)</f>
        <v>48</v>
      </c>
      <c r="AP243" s="41" t="n">
        <f aca="false">K243+V243</f>
        <v>0</v>
      </c>
    </row>
    <row r="244" s="42" customFormat="true" ht="16.5" hidden="true" customHeight="true" outlineLevel="0" collapsed="false">
      <c r="A244" s="58" t="s">
        <v>90</v>
      </c>
      <c r="B244" s="96" t="s">
        <v>175</v>
      </c>
      <c r="C244" s="97" t="s">
        <v>247</v>
      </c>
      <c r="D244" s="107" t="s">
        <v>264</v>
      </c>
      <c r="E244" s="31" t="n">
        <v>17</v>
      </c>
      <c r="F244" s="31"/>
      <c r="G244" s="31"/>
      <c r="H244" s="31" t="n">
        <v>8</v>
      </c>
      <c r="I244" s="31"/>
      <c r="J244" s="31"/>
      <c r="K244" s="31"/>
      <c r="L244" s="31"/>
      <c r="M244" s="31"/>
      <c r="N244" s="33" t="n">
        <f aca="false">E244*F244+H244+J244+K244+L244+M244</f>
        <v>8</v>
      </c>
      <c r="O244" s="36"/>
      <c r="P244" s="36" t="n">
        <v>21</v>
      </c>
      <c r="Q244" s="31"/>
      <c r="R244" s="31"/>
      <c r="S244" s="31" t="n">
        <v>40</v>
      </c>
      <c r="T244" s="31"/>
      <c r="U244" s="31"/>
      <c r="V244" s="31"/>
      <c r="W244" s="31"/>
      <c r="X244" s="51"/>
      <c r="Y244" s="34"/>
      <c r="Z244" s="36" t="n">
        <f aca="false">P244*Q244+S244+U244+V244+W244+X244+Y244</f>
        <v>40</v>
      </c>
      <c r="AA244" s="36" t="n">
        <f aca="false">N244+Z244</f>
        <v>48</v>
      </c>
      <c r="AB244" s="47" t="s">
        <v>69</v>
      </c>
      <c r="AC244" s="36"/>
      <c r="AD244" s="36"/>
      <c r="AE244" s="36" t="n">
        <f aca="false">P244*Q244</f>
        <v>0</v>
      </c>
      <c r="AF244" s="38" t="n">
        <f aca="false">E244*F244+P244*Q244</f>
        <v>0</v>
      </c>
      <c r="AG244" s="39" t="str">
        <f aca="false">AB244</f>
        <v>вак. 2 п/гр</v>
      </c>
      <c r="AH244" s="39" t="str">
        <f aca="false">C244</f>
        <v>1ИСП11-30б ВБ (п)</v>
      </c>
      <c r="AI244" s="40" t="str">
        <f aca="false">B244</f>
        <v>13</v>
      </c>
      <c r="AJ244" s="39" t="str">
        <f aca="false">CONCATENATE(A244," ",D244)</f>
        <v>ОП.08 Основы проектирования баз данных</v>
      </c>
      <c r="AK244" s="39" t="n">
        <f aca="false">E244*F244+P244*Q244+H244+J244+S244+U244</f>
        <v>48</v>
      </c>
      <c r="AL244" s="39" t="n">
        <f aca="false">L244+W244</f>
        <v>0</v>
      </c>
      <c r="AM244" s="39" t="n">
        <f aca="false">M244+X244</f>
        <v>0</v>
      </c>
      <c r="AN244" s="39" t="n">
        <f aca="false">Y244</f>
        <v>0</v>
      </c>
      <c r="AO244" s="39" t="n">
        <f aca="false">SUM(AK244:AN244)</f>
        <v>48</v>
      </c>
      <c r="AP244" s="41" t="n">
        <f aca="false">K244+V244</f>
        <v>0</v>
      </c>
    </row>
    <row r="245" s="42" customFormat="true" ht="16.5" hidden="true" customHeight="true" outlineLevel="0" collapsed="false">
      <c r="A245" s="58" t="s">
        <v>127</v>
      </c>
      <c r="B245" s="96" t="s">
        <v>213</v>
      </c>
      <c r="C245" s="97" t="s">
        <v>243</v>
      </c>
      <c r="D245" s="108" t="s">
        <v>266</v>
      </c>
      <c r="E245" s="31" t="n">
        <v>17</v>
      </c>
      <c r="F245" s="31" t="n">
        <v>3</v>
      </c>
      <c r="G245" s="31" t="n">
        <v>14</v>
      </c>
      <c r="H245" s="31"/>
      <c r="I245" s="31"/>
      <c r="J245" s="31"/>
      <c r="K245" s="31"/>
      <c r="L245" s="31" t="n">
        <v>4</v>
      </c>
      <c r="M245" s="31"/>
      <c r="N245" s="33" t="n">
        <f aca="false">E245*F245+H245+J245+K245+L245+M245</f>
        <v>55</v>
      </c>
      <c r="O245" s="36"/>
      <c r="P245" s="36" t="n">
        <v>21</v>
      </c>
      <c r="Q245" s="31"/>
      <c r="R245" s="31"/>
      <c r="S245" s="31"/>
      <c r="T245" s="31"/>
      <c r="U245" s="31"/>
      <c r="V245" s="31"/>
      <c r="W245" s="31"/>
      <c r="X245" s="51"/>
      <c r="Y245" s="34"/>
      <c r="Z245" s="36" t="n">
        <f aca="false">P245*Q245+S245+U245+V245+W245+X245+Y245</f>
        <v>0</v>
      </c>
      <c r="AA245" s="36" t="n">
        <f aca="false">N245+Z245</f>
        <v>55</v>
      </c>
      <c r="AB245" s="47" t="s">
        <v>78</v>
      </c>
      <c r="AC245" s="36"/>
      <c r="AD245" s="36"/>
      <c r="AE245" s="36" t="n">
        <f aca="false">P245*Q245</f>
        <v>0</v>
      </c>
      <c r="AF245" s="38" t="n">
        <f aca="false">E245*F245+P245*Q245</f>
        <v>51</v>
      </c>
      <c r="AG245" s="39" t="str">
        <f aca="false">AB245</f>
        <v>Маргвелашвили Л.В.</v>
      </c>
      <c r="AH245" s="39" t="str">
        <f aca="false">C245</f>
        <v>1ИСП11-30 ВБ (п)</v>
      </c>
      <c r="AI245" s="40" t="str">
        <f aca="false">B245</f>
        <v>27</v>
      </c>
      <c r="AJ245" s="39" t="str">
        <f aca="false">CONCATENATE(A245," ",D245)</f>
        <v>ОП.09 Стандартизация, сертификация и техническое документоведение</v>
      </c>
      <c r="AK245" s="39" t="n">
        <f aca="false">E245*F245+P245*Q245+H245+J245+S245+U245</f>
        <v>51</v>
      </c>
      <c r="AL245" s="39" t="n">
        <f aca="false">L245+W245</f>
        <v>4</v>
      </c>
      <c r="AM245" s="39" t="n">
        <f aca="false">M245+X245</f>
        <v>0</v>
      </c>
      <c r="AN245" s="39" t="n">
        <f aca="false">Y245</f>
        <v>0</v>
      </c>
      <c r="AO245" s="39" t="n">
        <f aca="false">SUM(AK245:AN245)</f>
        <v>55</v>
      </c>
      <c r="AP245" s="41" t="n">
        <f aca="false">K245+V245</f>
        <v>0</v>
      </c>
    </row>
    <row r="246" s="42" customFormat="true" ht="16.5" hidden="true" customHeight="true" outlineLevel="0" collapsed="false">
      <c r="A246" s="58" t="s">
        <v>92</v>
      </c>
      <c r="B246" s="96" t="s">
        <v>213</v>
      </c>
      <c r="C246" s="97" t="s">
        <v>243</v>
      </c>
      <c r="D246" s="107" t="s">
        <v>267</v>
      </c>
      <c r="E246" s="31" t="n">
        <v>17</v>
      </c>
      <c r="F246" s="31"/>
      <c r="G246" s="31"/>
      <c r="H246" s="31"/>
      <c r="I246" s="31"/>
      <c r="J246" s="31"/>
      <c r="K246" s="31"/>
      <c r="L246" s="31"/>
      <c r="M246" s="31"/>
      <c r="N246" s="33" t="n">
        <f aca="false">E246*F246+H246+J246+K246+L246+M246</f>
        <v>0</v>
      </c>
      <c r="O246" s="36"/>
      <c r="P246" s="36" t="n">
        <v>21</v>
      </c>
      <c r="Q246" s="31" t="n">
        <v>3</v>
      </c>
      <c r="R246" s="31" t="n">
        <v>30</v>
      </c>
      <c r="S246" s="31"/>
      <c r="T246" s="31" t="n">
        <v>30</v>
      </c>
      <c r="U246" s="31"/>
      <c r="V246" s="31"/>
      <c r="W246" s="31" t="n">
        <v>2</v>
      </c>
      <c r="X246" s="109"/>
      <c r="Y246" s="34"/>
      <c r="Z246" s="36" t="n">
        <f aca="false">P246*Q246+S246+U246+V246+W246+X246+Y246</f>
        <v>65</v>
      </c>
      <c r="AA246" s="36" t="n">
        <f aca="false">N246+Z246</f>
        <v>65</v>
      </c>
      <c r="AB246" s="47" t="s">
        <v>268</v>
      </c>
      <c r="AC246" s="36"/>
      <c r="AD246" s="36"/>
      <c r="AE246" s="36" t="n">
        <f aca="false">P246*Q246</f>
        <v>63</v>
      </c>
      <c r="AF246" s="38" t="n">
        <f aca="false">E246*F246+P246*Q246</f>
        <v>63</v>
      </c>
      <c r="AG246" s="39" t="str">
        <f aca="false">AB246</f>
        <v>Пузанова А.Ю.</v>
      </c>
      <c r="AH246" s="39" t="str">
        <f aca="false">C246</f>
        <v>1ИСП11-30 ВБ (п)</v>
      </c>
      <c r="AI246" s="40" t="str">
        <f aca="false">B246</f>
        <v>27</v>
      </c>
      <c r="AJ246" s="39" t="str">
        <f aca="false">CONCATENATE(A246," ",D246)</f>
        <v>ОП.10 Численные методы</v>
      </c>
      <c r="AK246" s="39" t="n">
        <f aca="false">E246*F246+P246*Q246+H246+J246+S246+U246</f>
        <v>63</v>
      </c>
      <c r="AL246" s="39" t="n">
        <f aca="false">L246+W246</f>
        <v>2</v>
      </c>
      <c r="AM246" s="39" t="n">
        <f aca="false">M246+X246</f>
        <v>0</v>
      </c>
      <c r="AN246" s="39" t="n">
        <f aca="false">Y246</f>
        <v>0</v>
      </c>
      <c r="AO246" s="39" t="n">
        <f aca="false">SUM(AK246:AN246)</f>
        <v>65</v>
      </c>
      <c r="AP246" s="41" t="n">
        <f aca="false">K246+V246</f>
        <v>0</v>
      </c>
    </row>
    <row r="247" s="42" customFormat="true" ht="16.5" hidden="true" customHeight="true" outlineLevel="0" collapsed="false">
      <c r="A247" s="58" t="s">
        <v>129</v>
      </c>
      <c r="B247" s="96" t="s">
        <v>213</v>
      </c>
      <c r="C247" s="97" t="s">
        <v>243</v>
      </c>
      <c r="D247" s="107" t="s">
        <v>269</v>
      </c>
      <c r="E247" s="31" t="n">
        <v>17</v>
      </c>
      <c r="F247" s="31"/>
      <c r="G247" s="31"/>
      <c r="H247" s="31"/>
      <c r="I247" s="31"/>
      <c r="J247" s="31"/>
      <c r="K247" s="31"/>
      <c r="L247" s="31"/>
      <c r="M247" s="31"/>
      <c r="N247" s="33" t="n">
        <f aca="false">E247*F247+H247+J247+K247+L247+M247</f>
        <v>0</v>
      </c>
      <c r="O247" s="36"/>
      <c r="P247" s="36" t="n">
        <v>21</v>
      </c>
      <c r="Q247" s="31" t="n">
        <v>3</v>
      </c>
      <c r="R247" s="31" t="n">
        <v>30</v>
      </c>
      <c r="S247" s="31" t="n">
        <v>-30</v>
      </c>
      <c r="T247" s="31"/>
      <c r="U247" s="31"/>
      <c r="V247" s="31"/>
      <c r="W247" s="31" t="n">
        <v>2</v>
      </c>
      <c r="X247" s="109"/>
      <c r="Y247" s="34"/>
      <c r="Z247" s="36" t="n">
        <f aca="false">P247*Q247+S247+U247+V247+W247+X247+Y247</f>
        <v>35</v>
      </c>
      <c r="AA247" s="36" t="n">
        <f aca="false">N247+Z247</f>
        <v>35</v>
      </c>
      <c r="AB247" s="47" t="s">
        <v>270</v>
      </c>
      <c r="AC247" s="36"/>
      <c r="AD247" s="36"/>
      <c r="AE247" s="36" t="n">
        <f aca="false">P247*Q247</f>
        <v>63</v>
      </c>
      <c r="AF247" s="38" t="n">
        <f aca="false">E247*F247+P247*Q247</f>
        <v>63</v>
      </c>
      <c r="AG247" s="39" t="str">
        <f aca="false">AB247</f>
        <v>Корнейчик В.А.</v>
      </c>
      <c r="AH247" s="39" t="str">
        <f aca="false">C247</f>
        <v>1ИСП11-30 ВБ (п)</v>
      </c>
      <c r="AI247" s="40" t="str">
        <f aca="false">B247</f>
        <v>27</v>
      </c>
      <c r="AJ247" s="39" t="str">
        <f aca="false">CONCATENATE(A247," ",D247)</f>
        <v>ОП.11 Компьютерные сети </v>
      </c>
      <c r="AK247" s="39" t="n">
        <f aca="false">E247*F247+P247*Q247+H247+J247+S247+U247</f>
        <v>33</v>
      </c>
      <c r="AL247" s="39" t="n">
        <f aca="false">L247+W247</f>
        <v>2</v>
      </c>
      <c r="AM247" s="39" t="n">
        <f aca="false">M247+X247</f>
        <v>0</v>
      </c>
      <c r="AN247" s="39" t="n">
        <f aca="false">Y247</f>
        <v>0</v>
      </c>
      <c r="AO247" s="39" t="n">
        <f aca="false">SUM(AK247:AN247)</f>
        <v>35</v>
      </c>
      <c r="AP247" s="41" t="n">
        <f aca="false">K247+V247</f>
        <v>0</v>
      </c>
    </row>
    <row r="248" s="42" customFormat="true" ht="16.5" hidden="true" customHeight="true" outlineLevel="0" collapsed="false">
      <c r="A248" s="58" t="s">
        <v>129</v>
      </c>
      <c r="B248" s="96" t="s">
        <v>216</v>
      </c>
      <c r="C248" s="97" t="s">
        <v>246</v>
      </c>
      <c r="D248" s="107" t="s">
        <v>269</v>
      </c>
      <c r="E248" s="31" t="n">
        <v>17</v>
      </c>
      <c r="F248" s="31"/>
      <c r="G248" s="31"/>
      <c r="H248" s="31"/>
      <c r="I248" s="31"/>
      <c r="J248" s="31"/>
      <c r="K248" s="31"/>
      <c r="L248" s="31"/>
      <c r="M248" s="31"/>
      <c r="N248" s="33" t="n">
        <f aca="false">E248*F248+H248+J248+K248+L248+M248</f>
        <v>0</v>
      </c>
      <c r="O248" s="36"/>
      <c r="P248" s="36" t="n">
        <v>21</v>
      </c>
      <c r="Q248" s="31"/>
      <c r="R248" s="31"/>
      <c r="S248" s="31" t="n">
        <v>30</v>
      </c>
      <c r="T248" s="31"/>
      <c r="U248" s="31"/>
      <c r="V248" s="31"/>
      <c r="W248" s="31"/>
      <c r="X248" s="109"/>
      <c r="Y248" s="34"/>
      <c r="Z248" s="36" t="n">
        <f aca="false">P248*Q248+S248+U248+V248+W248+X248+Y248</f>
        <v>30</v>
      </c>
      <c r="AA248" s="36" t="n">
        <f aca="false">N248+Z248</f>
        <v>30</v>
      </c>
      <c r="AB248" s="47" t="s">
        <v>270</v>
      </c>
      <c r="AC248" s="36"/>
      <c r="AD248" s="36"/>
      <c r="AE248" s="36" t="n">
        <f aca="false">P248*Q248</f>
        <v>0</v>
      </c>
      <c r="AF248" s="38" t="n">
        <f aca="false">E248*F248+P248*Q248</f>
        <v>0</v>
      </c>
      <c r="AG248" s="39" t="str">
        <f aca="false">AB248</f>
        <v>Корнейчик В.А.</v>
      </c>
      <c r="AH248" s="39" t="str">
        <f aca="false">C248</f>
        <v>1ИСП11-30а ВБ (п)</v>
      </c>
      <c r="AI248" s="40" t="str">
        <f aca="false">B248</f>
        <v>14</v>
      </c>
      <c r="AJ248" s="39" t="str">
        <f aca="false">CONCATENATE(A248," ",D248)</f>
        <v>ОП.11 Компьютерные сети </v>
      </c>
      <c r="AK248" s="39" t="n">
        <f aca="false">E248*F248+P248*Q248+H248+J248+S248+U248</f>
        <v>30</v>
      </c>
      <c r="AL248" s="39" t="n">
        <f aca="false">L248+W248</f>
        <v>0</v>
      </c>
      <c r="AM248" s="39" t="n">
        <f aca="false">M248+X248</f>
        <v>0</v>
      </c>
      <c r="AN248" s="39" t="n">
        <f aca="false">Y248</f>
        <v>0</v>
      </c>
      <c r="AO248" s="39" t="n">
        <f aca="false">SUM(AK248:AN248)</f>
        <v>30</v>
      </c>
      <c r="AP248" s="41" t="n">
        <f aca="false">K248+V248</f>
        <v>0</v>
      </c>
    </row>
    <row r="249" s="42" customFormat="true" ht="16.5" hidden="true" customHeight="true" outlineLevel="0" collapsed="false">
      <c r="A249" s="58" t="s">
        <v>129</v>
      </c>
      <c r="B249" s="96" t="s">
        <v>175</v>
      </c>
      <c r="C249" s="97" t="s">
        <v>247</v>
      </c>
      <c r="D249" s="107" t="s">
        <v>269</v>
      </c>
      <c r="E249" s="31" t="n">
        <v>17</v>
      </c>
      <c r="F249" s="31"/>
      <c r="G249" s="31"/>
      <c r="H249" s="31"/>
      <c r="I249" s="31"/>
      <c r="J249" s="31"/>
      <c r="K249" s="31"/>
      <c r="L249" s="31"/>
      <c r="M249" s="31"/>
      <c r="N249" s="33" t="n">
        <f aca="false">E249*F249+H249+J249+K249+L249+M249</f>
        <v>0</v>
      </c>
      <c r="O249" s="36"/>
      <c r="P249" s="36" t="n">
        <v>21</v>
      </c>
      <c r="Q249" s="31"/>
      <c r="R249" s="31"/>
      <c r="S249" s="31" t="n">
        <v>30</v>
      </c>
      <c r="T249" s="31"/>
      <c r="U249" s="31"/>
      <c r="V249" s="31"/>
      <c r="W249" s="31"/>
      <c r="X249" s="109"/>
      <c r="Y249" s="34"/>
      <c r="Z249" s="36" t="n">
        <f aca="false">P249*Q249+S249+U249+V249+W249+X249+Y249</f>
        <v>30</v>
      </c>
      <c r="AA249" s="36" t="n">
        <f aca="false">N249+Z249</f>
        <v>30</v>
      </c>
      <c r="AB249" s="47" t="s">
        <v>69</v>
      </c>
      <c r="AC249" s="36"/>
      <c r="AD249" s="36"/>
      <c r="AE249" s="36" t="n">
        <f aca="false">P249*Q249</f>
        <v>0</v>
      </c>
      <c r="AF249" s="38" t="n">
        <f aca="false">E249*F249+P249*Q249</f>
        <v>0</v>
      </c>
      <c r="AG249" s="39" t="str">
        <f aca="false">AB249</f>
        <v>вак. 2 п/гр</v>
      </c>
      <c r="AH249" s="39" t="str">
        <f aca="false">C249</f>
        <v>1ИСП11-30б ВБ (п)</v>
      </c>
      <c r="AI249" s="40" t="str">
        <f aca="false">B249</f>
        <v>13</v>
      </c>
      <c r="AJ249" s="39" t="str">
        <f aca="false">CONCATENATE(A249," ",D249)</f>
        <v>ОП.11 Компьютерные сети </v>
      </c>
      <c r="AK249" s="39" t="n">
        <f aca="false">E249*F249+P249*Q249+H249+J249+S249+U249</f>
        <v>30</v>
      </c>
      <c r="AL249" s="39" t="n">
        <f aca="false">L249+W249</f>
        <v>0</v>
      </c>
      <c r="AM249" s="39" t="n">
        <f aca="false">M249+X249</f>
        <v>0</v>
      </c>
      <c r="AN249" s="39" t="n">
        <f aca="false">Y249</f>
        <v>0</v>
      </c>
      <c r="AO249" s="39" t="n">
        <f aca="false">SUM(AK249:AN249)</f>
        <v>30</v>
      </c>
      <c r="AP249" s="41" t="n">
        <f aca="false">K249+V249</f>
        <v>0</v>
      </c>
    </row>
    <row r="250" s="42" customFormat="true" ht="16.5" hidden="true" customHeight="true" outlineLevel="0" collapsed="false">
      <c r="A250" s="58" t="s">
        <v>271</v>
      </c>
      <c r="B250" s="96" t="s">
        <v>213</v>
      </c>
      <c r="C250" s="97" t="s">
        <v>243</v>
      </c>
      <c r="D250" s="110" t="s">
        <v>272</v>
      </c>
      <c r="E250" s="31" t="n">
        <v>17</v>
      </c>
      <c r="F250" s="111"/>
      <c r="G250" s="111"/>
      <c r="H250" s="111"/>
      <c r="I250" s="111"/>
      <c r="J250" s="111"/>
      <c r="K250" s="111"/>
      <c r="L250" s="111"/>
      <c r="M250" s="111"/>
      <c r="N250" s="33" t="n">
        <f aca="false">E250*F250+H250+J250+K250+L250+M250</f>
        <v>0</v>
      </c>
      <c r="O250" s="36"/>
      <c r="P250" s="36" t="n">
        <v>21</v>
      </c>
      <c r="Q250" s="31" t="n">
        <v>5</v>
      </c>
      <c r="R250" s="111" t="n">
        <v>46</v>
      </c>
      <c r="S250" s="111" t="n">
        <v>-46</v>
      </c>
      <c r="T250" s="111"/>
      <c r="U250" s="111"/>
      <c r="V250" s="111"/>
      <c r="W250" s="111" t="n">
        <v>8</v>
      </c>
      <c r="X250" s="112" t="n">
        <v>8</v>
      </c>
      <c r="Y250" s="34"/>
      <c r="Z250" s="36" t="n">
        <f aca="false">P250*Q250+S250+U250+V250+W250+X250+Y250</f>
        <v>75</v>
      </c>
      <c r="AA250" s="36" t="n">
        <f aca="false">N250+Z250</f>
        <v>75</v>
      </c>
      <c r="AB250" s="113" t="s">
        <v>273</v>
      </c>
      <c r="AC250" s="36"/>
      <c r="AD250" s="36"/>
      <c r="AE250" s="36" t="n">
        <f aca="false">P250*Q250</f>
        <v>105</v>
      </c>
      <c r="AF250" s="38" t="n">
        <f aca="false">E250*F250+P250*Q250</f>
        <v>105</v>
      </c>
      <c r="AG250" s="39" t="str">
        <f aca="false">AB250</f>
        <v>Трусов Г.А.</v>
      </c>
      <c r="AH250" s="39" t="str">
        <f aca="false">C250</f>
        <v>1ИСП11-30 ВБ (п)</v>
      </c>
      <c r="AI250" s="40" t="str">
        <f aca="false">B250</f>
        <v>27</v>
      </c>
      <c r="AJ250" s="39" t="str">
        <f aca="false">CONCATENATE(A250," ",D250)</f>
        <v>МДК.04.01 Внедрение и поддержка компьютерных систем</v>
      </c>
      <c r="AK250" s="39" t="n">
        <f aca="false">E250*F250+P250*Q250+H250+J250+S250+U250</f>
        <v>59</v>
      </c>
      <c r="AL250" s="39" t="n">
        <f aca="false">L250+W250</f>
        <v>8</v>
      </c>
      <c r="AM250" s="39" t="n">
        <f aca="false">M250+X250</f>
        <v>8</v>
      </c>
      <c r="AN250" s="39" t="n">
        <f aca="false">Y250</f>
        <v>0</v>
      </c>
      <c r="AO250" s="39" t="n">
        <f aca="false">SUM(AK250:AN250)</f>
        <v>75</v>
      </c>
      <c r="AP250" s="41" t="n">
        <f aca="false">K250+V250</f>
        <v>0</v>
      </c>
    </row>
    <row r="251" s="42" customFormat="true" ht="16.5" hidden="true" customHeight="true" outlineLevel="0" collapsed="false">
      <c r="A251" s="58" t="s">
        <v>271</v>
      </c>
      <c r="B251" s="96" t="s">
        <v>216</v>
      </c>
      <c r="C251" s="97" t="s">
        <v>246</v>
      </c>
      <c r="D251" s="110" t="s">
        <v>272</v>
      </c>
      <c r="E251" s="31" t="n">
        <v>17</v>
      </c>
      <c r="F251" s="111"/>
      <c r="G251" s="111"/>
      <c r="H251" s="111"/>
      <c r="I251" s="111"/>
      <c r="J251" s="111"/>
      <c r="K251" s="111"/>
      <c r="L251" s="111"/>
      <c r="M251" s="111"/>
      <c r="N251" s="33" t="n">
        <f aca="false">E251*F251+H251+J251+K251+L251+M251</f>
        <v>0</v>
      </c>
      <c r="O251" s="36"/>
      <c r="P251" s="36" t="n">
        <v>21</v>
      </c>
      <c r="Q251" s="31"/>
      <c r="R251" s="111"/>
      <c r="S251" s="111" t="n">
        <v>46</v>
      </c>
      <c r="T251" s="111"/>
      <c r="U251" s="111"/>
      <c r="V251" s="111"/>
      <c r="W251" s="111"/>
      <c r="X251" s="112"/>
      <c r="Y251" s="34"/>
      <c r="Z251" s="36" t="n">
        <f aca="false">P251*Q251+S251+U251+V251+W251+X251+Y251</f>
        <v>46</v>
      </c>
      <c r="AA251" s="36" t="n">
        <f aca="false">N251+Z251</f>
        <v>46</v>
      </c>
      <c r="AB251" s="113" t="s">
        <v>273</v>
      </c>
      <c r="AC251" s="36"/>
      <c r="AD251" s="36"/>
      <c r="AE251" s="36" t="n">
        <f aca="false">P251*Q251</f>
        <v>0</v>
      </c>
      <c r="AF251" s="38" t="n">
        <f aca="false">E251*F251+P251*Q251</f>
        <v>0</v>
      </c>
      <c r="AG251" s="39" t="str">
        <f aca="false">AB251</f>
        <v>Трусов Г.А.</v>
      </c>
      <c r="AH251" s="39" t="str">
        <f aca="false">C251</f>
        <v>1ИСП11-30а ВБ (п)</v>
      </c>
      <c r="AI251" s="40" t="str">
        <f aca="false">B251</f>
        <v>14</v>
      </c>
      <c r="AJ251" s="39" t="str">
        <f aca="false">CONCATENATE(A251," ",D251)</f>
        <v>МДК.04.01 Внедрение и поддержка компьютерных систем</v>
      </c>
      <c r="AK251" s="39" t="n">
        <f aca="false">E251*F251+P251*Q251+H251+J251+S251+U251</f>
        <v>46</v>
      </c>
      <c r="AL251" s="39" t="n">
        <f aca="false">L251+W251</f>
        <v>0</v>
      </c>
      <c r="AM251" s="39" t="n">
        <f aca="false">M251+X251</f>
        <v>0</v>
      </c>
      <c r="AN251" s="39" t="n">
        <f aca="false">Y251</f>
        <v>0</v>
      </c>
      <c r="AO251" s="39" t="n">
        <f aca="false">SUM(AK251:AN251)</f>
        <v>46</v>
      </c>
      <c r="AP251" s="41" t="n">
        <f aca="false">K251+V251</f>
        <v>0</v>
      </c>
    </row>
    <row r="252" s="42" customFormat="true" ht="16.5" hidden="true" customHeight="true" outlineLevel="0" collapsed="false">
      <c r="A252" s="58" t="s">
        <v>271</v>
      </c>
      <c r="B252" s="96" t="s">
        <v>175</v>
      </c>
      <c r="C252" s="97" t="s">
        <v>247</v>
      </c>
      <c r="D252" s="110" t="s">
        <v>272</v>
      </c>
      <c r="E252" s="31" t="n">
        <v>17</v>
      </c>
      <c r="F252" s="111"/>
      <c r="G252" s="111"/>
      <c r="H252" s="111"/>
      <c r="I252" s="111"/>
      <c r="J252" s="111"/>
      <c r="K252" s="111"/>
      <c r="L252" s="111"/>
      <c r="M252" s="111"/>
      <c r="N252" s="33" t="n">
        <f aca="false">E252*F252+H252+J252+K252+L252+M252</f>
        <v>0</v>
      </c>
      <c r="O252" s="36"/>
      <c r="P252" s="36" t="n">
        <v>21</v>
      </c>
      <c r="Q252" s="31"/>
      <c r="R252" s="111"/>
      <c r="S252" s="111" t="n">
        <v>46</v>
      </c>
      <c r="T252" s="111"/>
      <c r="U252" s="111"/>
      <c r="V252" s="111"/>
      <c r="W252" s="111"/>
      <c r="X252" s="112"/>
      <c r="Y252" s="34"/>
      <c r="Z252" s="36" t="n">
        <f aca="false">P252*Q252+S252+U252+V252+W252+X252+Y252</f>
        <v>46</v>
      </c>
      <c r="AA252" s="36" t="n">
        <f aca="false">N252+Z252</f>
        <v>46</v>
      </c>
      <c r="AB252" s="47" t="s">
        <v>69</v>
      </c>
      <c r="AC252" s="36"/>
      <c r="AD252" s="36"/>
      <c r="AE252" s="36" t="n">
        <f aca="false">P252*Q252</f>
        <v>0</v>
      </c>
      <c r="AF252" s="38" t="n">
        <f aca="false">E252*F252+P252*Q252</f>
        <v>0</v>
      </c>
      <c r="AG252" s="39" t="str">
        <f aca="false">AB252</f>
        <v>вак. 2 п/гр</v>
      </c>
      <c r="AH252" s="39" t="str">
        <f aca="false">C252</f>
        <v>1ИСП11-30б ВБ (п)</v>
      </c>
      <c r="AI252" s="40" t="str">
        <f aca="false">B252</f>
        <v>13</v>
      </c>
      <c r="AJ252" s="39" t="str">
        <f aca="false">CONCATENATE(A252," ",D252)</f>
        <v>МДК.04.01 Внедрение и поддержка компьютерных систем</v>
      </c>
      <c r="AK252" s="39" t="n">
        <f aca="false">E252*F252+P252*Q252+H252+J252+S252+U252</f>
        <v>46</v>
      </c>
      <c r="AL252" s="39" t="n">
        <f aca="false">L252+W252</f>
        <v>0</v>
      </c>
      <c r="AM252" s="39" t="n">
        <f aca="false">M252+X252</f>
        <v>0</v>
      </c>
      <c r="AN252" s="39" t="n">
        <f aca="false">Y252</f>
        <v>0</v>
      </c>
      <c r="AO252" s="39" t="n">
        <f aca="false">SUM(AK252:AN252)</f>
        <v>46</v>
      </c>
      <c r="AP252" s="41" t="n">
        <f aca="false">K252+V252</f>
        <v>0</v>
      </c>
    </row>
    <row r="253" s="42" customFormat="true" ht="16.5" hidden="true" customHeight="true" outlineLevel="0" collapsed="false">
      <c r="A253" s="63" t="s">
        <v>274</v>
      </c>
      <c r="B253" s="96" t="s">
        <v>216</v>
      </c>
      <c r="C253" s="97" t="s">
        <v>246</v>
      </c>
      <c r="D253" s="114" t="s">
        <v>108</v>
      </c>
      <c r="E253" s="31" t="n">
        <v>17</v>
      </c>
      <c r="F253" s="31"/>
      <c r="G253" s="31"/>
      <c r="H253" s="31"/>
      <c r="I253" s="31"/>
      <c r="J253" s="31"/>
      <c r="K253" s="31"/>
      <c r="L253" s="31"/>
      <c r="M253" s="31"/>
      <c r="N253" s="33" t="n">
        <f aca="false">E253*F253+H253+J253+K253+L253+M253</f>
        <v>0</v>
      </c>
      <c r="O253" s="36"/>
      <c r="P253" s="36" t="n">
        <v>2</v>
      </c>
      <c r="Q253" s="31" t="n">
        <v>36</v>
      </c>
      <c r="R253" s="31"/>
      <c r="S253" s="31"/>
      <c r="T253" s="31"/>
      <c r="U253" s="31"/>
      <c r="V253" s="31"/>
      <c r="W253" s="31"/>
      <c r="X253" s="31"/>
      <c r="Y253" s="57"/>
      <c r="Z253" s="36" t="n">
        <f aca="false">P253*Q253+S253+U253+V253+W253+X253+Y253</f>
        <v>72</v>
      </c>
      <c r="AA253" s="36" t="n">
        <f aca="false">N253+Z253</f>
        <v>72</v>
      </c>
      <c r="AB253" s="73" t="s">
        <v>275</v>
      </c>
      <c r="AC253" s="36"/>
      <c r="AD253" s="36"/>
      <c r="AE253" s="36"/>
      <c r="AF253" s="38" t="n">
        <f aca="false">E253*F253+P253*Q253</f>
        <v>72</v>
      </c>
      <c r="AG253" s="39" t="str">
        <f aca="false">AB253</f>
        <v>Клименко С.В.</v>
      </c>
      <c r="AH253" s="39" t="str">
        <f aca="false">C253</f>
        <v>1ИСП11-30а ВБ (п)</v>
      </c>
      <c r="AI253" s="40" t="str">
        <f aca="false">B253</f>
        <v>14</v>
      </c>
      <c r="AJ253" s="39" t="str">
        <f aca="false">CONCATENATE(A253," ",D253)</f>
        <v>УП.04 Учебная практика</v>
      </c>
      <c r="AK253" s="39" t="n">
        <f aca="false">E253*F253+P253*Q253+H253+J253+S253+U253</f>
        <v>72</v>
      </c>
      <c r="AL253" s="39" t="n">
        <f aca="false">L253+W253</f>
        <v>0</v>
      </c>
      <c r="AM253" s="39" t="n">
        <f aca="false">M253+X253</f>
        <v>0</v>
      </c>
      <c r="AN253" s="39" t="n">
        <f aca="false">Y253</f>
        <v>0</v>
      </c>
      <c r="AO253" s="39" t="n">
        <f aca="false">SUM(AK253:AN253)</f>
        <v>72</v>
      </c>
      <c r="AP253" s="41" t="n">
        <f aca="false">K253+V253</f>
        <v>0</v>
      </c>
    </row>
    <row r="254" s="42" customFormat="true" ht="16.5" hidden="true" customHeight="true" outlineLevel="0" collapsed="false">
      <c r="A254" s="63" t="s">
        <v>274</v>
      </c>
      <c r="B254" s="96" t="s">
        <v>175</v>
      </c>
      <c r="C254" s="97" t="s">
        <v>247</v>
      </c>
      <c r="D254" s="114" t="s">
        <v>108</v>
      </c>
      <c r="E254" s="31" t="n">
        <v>17</v>
      </c>
      <c r="F254" s="31"/>
      <c r="G254" s="31"/>
      <c r="H254" s="31"/>
      <c r="I254" s="31"/>
      <c r="J254" s="31"/>
      <c r="K254" s="31"/>
      <c r="L254" s="31"/>
      <c r="M254" s="31"/>
      <c r="N254" s="33" t="n">
        <f aca="false">E254*F254+H254+J254+K254+L254+M254</f>
        <v>0</v>
      </c>
      <c r="O254" s="36"/>
      <c r="P254" s="36" t="n">
        <v>2</v>
      </c>
      <c r="Q254" s="31" t="n">
        <v>36</v>
      </c>
      <c r="R254" s="31"/>
      <c r="S254" s="31"/>
      <c r="T254" s="31"/>
      <c r="U254" s="31"/>
      <c r="V254" s="31"/>
      <c r="W254" s="31"/>
      <c r="X254" s="31"/>
      <c r="Y254" s="57"/>
      <c r="Z254" s="36" t="n">
        <f aca="false">P254*Q254+S254+U254+V254+W254+X254+Y254</f>
        <v>72</v>
      </c>
      <c r="AA254" s="36" t="n">
        <f aca="false">N254+Z254</f>
        <v>72</v>
      </c>
      <c r="AB254" s="73" t="s">
        <v>276</v>
      </c>
      <c r="AC254" s="36"/>
      <c r="AD254" s="36"/>
      <c r="AE254" s="36" t="n">
        <f aca="false">P254*Q254</f>
        <v>72</v>
      </c>
      <c r="AF254" s="38" t="n">
        <f aca="false">E254*F254+P254*Q254</f>
        <v>72</v>
      </c>
      <c r="AG254" s="39" t="str">
        <f aca="false">AB254</f>
        <v>Кузякова А.М.</v>
      </c>
      <c r="AH254" s="39" t="str">
        <f aca="false">C254</f>
        <v>1ИСП11-30б ВБ (п)</v>
      </c>
      <c r="AI254" s="40" t="str">
        <f aca="false">B254</f>
        <v>13</v>
      </c>
      <c r="AJ254" s="39" t="str">
        <f aca="false">CONCATENATE(A254," ",D254)</f>
        <v>УП.04 Учебная практика</v>
      </c>
      <c r="AK254" s="39" t="n">
        <f aca="false">E254*F254+P254*Q254+H254+J254+S254+U254</f>
        <v>72</v>
      </c>
      <c r="AL254" s="39" t="n">
        <f aca="false">L254+W254</f>
        <v>0</v>
      </c>
      <c r="AM254" s="39" t="n">
        <f aca="false">M254+X254</f>
        <v>0</v>
      </c>
      <c r="AN254" s="39" t="n">
        <f aca="false">Y254</f>
        <v>0</v>
      </c>
      <c r="AO254" s="39" t="n">
        <f aca="false">SUM(AK254:AN254)</f>
        <v>72</v>
      </c>
      <c r="AP254" s="41" t="n">
        <f aca="false">K254+V254</f>
        <v>0</v>
      </c>
    </row>
    <row r="255" s="42" customFormat="true" ht="16.5" hidden="true" customHeight="true" outlineLevel="0" collapsed="false">
      <c r="A255" s="70" t="s">
        <v>113</v>
      </c>
      <c r="B255" s="96" t="s">
        <v>213</v>
      </c>
      <c r="C255" s="97" t="s">
        <v>243</v>
      </c>
      <c r="D255" s="114" t="s">
        <v>114</v>
      </c>
      <c r="E255" s="31" t="n">
        <v>17</v>
      </c>
      <c r="F255" s="31"/>
      <c r="G255" s="31"/>
      <c r="H255" s="31" t="n">
        <v>8</v>
      </c>
      <c r="I255" s="31"/>
      <c r="J255" s="31"/>
      <c r="K255" s="31"/>
      <c r="L255" s="31"/>
      <c r="M255" s="31"/>
      <c r="N255" s="33" t="n">
        <f aca="false">E255*F255+H255+J255+K255+L255+M255</f>
        <v>8</v>
      </c>
      <c r="O255" s="36"/>
      <c r="P255" s="36" t="n">
        <v>2</v>
      </c>
      <c r="Q255" s="31"/>
      <c r="R255" s="31"/>
      <c r="S255" s="31"/>
      <c r="T255" s="31"/>
      <c r="U255" s="31"/>
      <c r="V255" s="31"/>
      <c r="W255" s="31"/>
      <c r="X255" s="31"/>
      <c r="Y255" s="57"/>
      <c r="Z255" s="36" t="n">
        <f aca="false">P255*Q255+S255+U255+V255+W255+X255+Y255</f>
        <v>0</v>
      </c>
      <c r="AA255" s="36" t="n">
        <f aca="false">N255+Z255</f>
        <v>8</v>
      </c>
      <c r="AB255" s="74" t="s">
        <v>277</v>
      </c>
      <c r="AC255" s="36"/>
      <c r="AD255" s="36"/>
      <c r="AE255" s="36" t="n">
        <f aca="false">P255*Q255</f>
        <v>0</v>
      </c>
      <c r="AF255" s="38" t="n">
        <f aca="false">E255*F255+P255*Q255</f>
        <v>0</v>
      </c>
      <c r="AG255" s="39" t="str">
        <f aca="false">AB255</f>
        <v>Белоусова О.И.</v>
      </c>
      <c r="AH255" s="39" t="str">
        <f aca="false">C255</f>
        <v>1ИСП11-30 ВБ (п)</v>
      </c>
      <c r="AI255" s="40" t="str">
        <f aca="false">B255</f>
        <v>27</v>
      </c>
      <c r="AJ255" s="39" t="str">
        <f aca="false">CONCATENATE(A255," ",D255)</f>
        <v>ВнеУр Разговоры о важном</v>
      </c>
      <c r="AK255" s="39" t="n">
        <f aca="false">E255*F255+P255*Q255+H255+J255+S255+U255</f>
        <v>8</v>
      </c>
      <c r="AL255" s="39" t="n">
        <f aca="false">L255+W255</f>
        <v>0</v>
      </c>
      <c r="AM255" s="39" t="n">
        <f aca="false">M255+X255</f>
        <v>0</v>
      </c>
      <c r="AN255" s="39" t="n">
        <f aca="false">Y255</f>
        <v>0</v>
      </c>
      <c r="AO255" s="39" t="n">
        <f aca="false">SUM(AK255:AN255)</f>
        <v>8</v>
      </c>
      <c r="AP255" s="41" t="n">
        <f aca="false">K255+V255</f>
        <v>0</v>
      </c>
    </row>
    <row r="256" s="42" customFormat="true" ht="16.5" hidden="true" customHeight="true" outlineLevel="0" collapsed="false">
      <c r="A256" s="70" t="s">
        <v>113</v>
      </c>
      <c r="B256" s="96" t="s">
        <v>213</v>
      </c>
      <c r="C256" s="97" t="s">
        <v>243</v>
      </c>
      <c r="D256" s="114" t="s">
        <v>114</v>
      </c>
      <c r="E256" s="31" t="n">
        <v>17</v>
      </c>
      <c r="F256" s="31"/>
      <c r="G256" s="31"/>
      <c r="H256" s="31" t="n">
        <v>9</v>
      </c>
      <c r="I256" s="31"/>
      <c r="J256" s="31"/>
      <c r="K256" s="31"/>
      <c r="L256" s="31"/>
      <c r="M256" s="31"/>
      <c r="N256" s="33" t="n">
        <f aca="false">E256*F256+H256+J256+K256+L256+M256</f>
        <v>9</v>
      </c>
      <c r="O256" s="36"/>
      <c r="P256" s="36" t="n">
        <v>2</v>
      </c>
      <c r="Q256" s="31"/>
      <c r="R256" s="31"/>
      <c r="S256" s="31" t="n">
        <v>16</v>
      </c>
      <c r="T256" s="31"/>
      <c r="U256" s="31"/>
      <c r="V256" s="31"/>
      <c r="W256" s="31"/>
      <c r="X256" s="31"/>
      <c r="Y256" s="57"/>
      <c r="Z256" s="36" t="n">
        <f aca="false">P256*Q256+S256+U256+V256+W256+X256+Y256</f>
        <v>16</v>
      </c>
      <c r="AA256" s="36" t="n">
        <f aca="false">N256+Z256</f>
        <v>25</v>
      </c>
      <c r="AB256" s="74" t="s">
        <v>115</v>
      </c>
      <c r="AC256" s="36"/>
      <c r="AD256" s="36"/>
      <c r="AE256" s="36" t="n">
        <f aca="false">P256*Q256</f>
        <v>0</v>
      </c>
      <c r="AF256" s="38" t="n">
        <f aca="false">E256*F256+P256*Q256</f>
        <v>0</v>
      </c>
      <c r="AG256" s="39" t="str">
        <f aca="false">AB256</f>
        <v>вак. РоВ</v>
      </c>
      <c r="AH256" s="39" t="str">
        <f aca="false">C256</f>
        <v>1ИСП11-30 ВБ (п)</v>
      </c>
      <c r="AI256" s="40" t="str">
        <f aca="false">B256</f>
        <v>27</v>
      </c>
      <c r="AJ256" s="39" t="str">
        <f aca="false">CONCATENATE(A256," ",D256)</f>
        <v>ВнеУр Разговоры о важном</v>
      </c>
      <c r="AK256" s="39" t="n">
        <f aca="false">E256*F256+P256*Q256+H256+J256+S256+U256</f>
        <v>25</v>
      </c>
      <c r="AL256" s="39" t="n">
        <f aca="false">L256+W256</f>
        <v>0</v>
      </c>
      <c r="AM256" s="39" t="n">
        <f aca="false">M256+X256</f>
        <v>0</v>
      </c>
      <c r="AN256" s="39" t="n">
        <f aca="false">Y256</f>
        <v>0</v>
      </c>
      <c r="AO256" s="39" t="n">
        <f aca="false">SUM(AK256:AN256)</f>
        <v>25</v>
      </c>
      <c r="AP256" s="41" t="n">
        <f aca="false">K256+V256</f>
        <v>0</v>
      </c>
    </row>
    <row r="257" s="42" customFormat="true" ht="16.5" hidden="true" customHeight="true" outlineLevel="0" collapsed="false">
      <c r="A257" s="70" t="s">
        <v>113</v>
      </c>
      <c r="B257" s="96" t="s">
        <v>213</v>
      </c>
      <c r="C257" s="97" t="s">
        <v>243</v>
      </c>
      <c r="D257" s="114" t="s">
        <v>114</v>
      </c>
      <c r="E257" s="31" t="n">
        <v>17</v>
      </c>
      <c r="F257" s="31"/>
      <c r="G257" s="31"/>
      <c r="H257" s="31"/>
      <c r="I257" s="31"/>
      <c r="J257" s="31"/>
      <c r="K257" s="31"/>
      <c r="L257" s="31"/>
      <c r="M257" s="31"/>
      <c r="N257" s="33" t="n">
        <f aca="false">E257*F257+H257+J257+K257+L257+M257</f>
        <v>0</v>
      </c>
      <c r="O257" s="36"/>
      <c r="P257" s="36" t="n">
        <v>2</v>
      </c>
      <c r="Q257" s="31"/>
      <c r="R257" s="31"/>
      <c r="S257" s="31" t="n">
        <v>2</v>
      </c>
      <c r="T257" s="31"/>
      <c r="U257" s="31"/>
      <c r="V257" s="31"/>
      <c r="W257" s="31"/>
      <c r="X257" s="31"/>
      <c r="Y257" s="57"/>
      <c r="Z257" s="36" t="n">
        <f aca="false">P257*Q257+S257+U257+V257+W257+X257+Y257</f>
        <v>2</v>
      </c>
      <c r="AA257" s="36" t="n">
        <f aca="false">N257+Z257</f>
        <v>2</v>
      </c>
      <c r="AB257" s="74" t="s">
        <v>276</v>
      </c>
      <c r="AC257" s="36"/>
      <c r="AD257" s="36"/>
      <c r="AE257" s="36" t="n">
        <f aca="false">P257*Q257</f>
        <v>0</v>
      </c>
      <c r="AF257" s="38" t="n">
        <f aca="false">E257*F257+P257*Q257</f>
        <v>0</v>
      </c>
      <c r="AG257" s="39" t="str">
        <f aca="false">AB257</f>
        <v>Кузякова А.М.</v>
      </c>
      <c r="AH257" s="39" t="str">
        <f aca="false">C257</f>
        <v>1ИСП11-30 ВБ (п)</v>
      </c>
      <c r="AI257" s="40" t="str">
        <f aca="false">B257</f>
        <v>27</v>
      </c>
      <c r="AJ257" s="39" t="str">
        <f aca="false">CONCATENATE(A257," ",D257)</f>
        <v>ВнеУр Разговоры о важном</v>
      </c>
      <c r="AK257" s="39" t="n">
        <f aca="false">E257*F257+P257*Q257+H257+J257+S257+U257</f>
        <v>2</v>
      </c>
      <c r="AL257" s="39" t="n">
        <f aca="false">L257+W257</f>
        <v>0</v>
      </c>
      <c r="AM257" s="39" t="n">
        <f aca="false">M257+X257</f>
        <v>0</v>
      </c>
      <c r="AN257" s="39" t="n">
        <f aca="false">Y257</f>
        <v>0</v>
      </c>
      <c r="AO257" s="39" t="n">
        <f aca="false">SUM(AK257:AN257)</f>
        <v>2</v>
      </c>
      <c r="AP257" s="41" t="n">
        <f aca="false">K257+V257</f>
        <v>0</v>
      </c>
    </row>
    <row r="258" s="42" customFormat="true" ht="16.5" hidden="true" customHeight="true" outlineLevel="0" collapsed="false">
      <c r="A258" s="95" t="s">
        <v>49</v>
      </c>
      <c r="B258" s="96" t="s">
        <v>238</v>
      </c>
      <c r="C258" s="97" t="s">
        <v>278</v>
      </c>
      <c r="D258" s="98" t="s">
        <v>50</v>
      </c>
      <c r="E258" s="31" t="n">
        <v>17</v>
      </c>
      <c r="F258" s="31" t="n">
        <v>3</v>
      </c>
      <c r="G258" s="31" t="n">
        <v>14</v>
      </c>
      <c r="H258" s="31"/>
      <c r="I258" s="31"/>
      <c r="J258" s="31"/>
      <c r="K258" s="31"/>
      <c r="L258" s="31" t="n">
        <v>4</v>
      </c>
      <c r="M258" s="31"/>
      <c r="N258" s="33" t="n">
        <f aca="false">E258*F258+H258+J258+K258+L258+M258</f>
        <v>55</v>
      </c>
      <c r="O258" s="36"/>
      <c r="P258" s="36" t="n">
        <v>21</v>
      </c>
      <c r="Q258" s="31"/>
      <c r="R258" s="31"/>
      <c r="S258" s="31"/>
      <c r="T258" s="31"/>
      <c r="U258" s="31"/>
      <c r="V258" s="31"/>
      <c r="W258" s="31"/>
      <c r="X258" s="31"/>
      <c r="Y258" s="31"/>
      <c r="Z258" s="36" t="n">
        <f aca="false">P258*Q258+S258+U258+V258+W258+X258+Y258</f>
        <v>0</v>
      </c>
      <c r="AA258" s="36" t="n">
        <f aca="false">N258+Z258</f>
        <v>55</v>
      </c>
      <c r="AB258" s="85" t="s">
        <v>51</v>
      </c>
      <c r="AC258" s="31"/>
      <c r="AD258" s="31"/>
      <c r="AE258" s="36" t="n">
        <f aca="false">P258*Q258</f>
        <v>0</v>
      </c>
      <c r="AF258" s="38" t="n">
        <f aca="false">E258*F258+P258*Q258</f>
        <v>51</v>
      </c>
      <c r="AG258" s="39" t="str">
        <f aca="false">AB258</f>
        <v>Арсенова Л.Ф.</v>
      </c>
      <c r="AH258" s="39" t="str">
        <f aca="false">C258</f>
        <v>2ИСП9-24 ВБ (п)</v>
      </c>
      <c r="AI258" s="40" t="str">
        <f aca="false">B258</f>
        <v>25</v>
      </c>
      <c r="AJ258" s="39" t="str">
        <f aca="false">CONCATENATE(A258," ",D258)</f>
        <v>ОГСЭ.02 История</v>
      </c>
      <c r="AK258" s="39" t="n">
        <f aca="false">E258*F258+P258*Q258+H258+J258+S258+U258</f>
        <v>51</v>
      </c>
      <c r="AL258" s="39" t="n">
        <f aca="false">L258+W258</f>
        <v>4</v>
      </c>
      <c r="AM258" s="39" t="n">
        <f aca="false">M258+X258</f>
        <v>0</v>
      </c>
      <c r="AN258" s="39" t="n">
        <f aca="false">Y258</f>
        <v>0</v>
      </c>
      <c r="AO258" s="39" t="n">
        <f aca="false">SUM(AK258:AN258)</f>
        <v>55</v>
      </c>
      <c r="AP258" s="41" t="n">
        <f aca="false">K258+V258</f>
        <v>0</v>
      </c>
    </row>
    <row r="259" s="42" customFormat="true" ht="16.5" hidden="true" customHeight="true" outlineLevel="0" collapsed="false">
      <c r="A259" s="95" t="s">
        <v>52</v>
      </c>
      <c r="B259" s="96" t="s">
        <v>238</v>
      </c>
      <c r="C259" s="97" t="s">
        <v>278</v>
      </c>
      <c r="D259" s="98" t="s">
        <v>244</v>
      </c>
      <c r="E259" s="31" t="n">
        <v>17</v>
      </c>
      <c r="F259" s="31" t="n">
        <v>3</v>
      </c>
      <c r="G259" s="31" t="n">
        <v>18</v>
      </c>
      <c r="H259" s="31"/>
      <c r="I259" s="31"/>
      <c r="J259" s="31"/>
      <c r="K259" s="31"/>
      <c r="L259" s="31"/>
      <c r="M259" s="31"/>
      <c r="N259" s="33" t="n">
        <f aca="false">E259*F259+H259+J259+K259+L259+M259</f>
        <v>51</v>
      </c>
      <c r="O259" s="36"/>
      <c r="P259" s="36" t="n">
        <v>21</v>
      </c>
      <c r="Q259" s="31"/>
      <c r="R259" s="31"/>
      <c r="S259" s="31"/>
      <c r="T259" s="31"/>
      <c r="U259" s="31"/>
      <c r="V259" s="31"/>
      <c r="W259" s="31"/>
      <c r="X259" s="31"/>
      <c r="Y259" s="31"/>
      <c r="Z259" s="36" t="n">
        <f aca="false">P259*Q259+S259+U259+V259+W259+X259+Y259</f>
        <v>0</v>
      </c>
      <c r="AA259" s="36" t="n">
        <f aca="false">N259+Z259</f>
        <v>51</v>
      </c>
      <c r="AB259" s="36" t="s">
        <v>222</v>
      </c>
      <c r="AC259" s="31"/>
      <c r="AD259" s="31"/>
      <c r="AE259" s="36" t="n">
        <f aca="false">P259*Q259</f>
        <v>0</v>
      </c>
      <c r="AF259" s="38" t="n">
        <f aca="false">E259*F259+P259*Q259</f>
        <v>51</v>
      </c>
      <c r="AG259" s="39" t="str">
        <f aca="false">AB259</f>
        <v>Золотарева М.В.</v>
      </c>
      <c r="AH259" s="39" t="str">
        <f aca="false">C259</f>
        <v>2ИСП9-24 ВБ (п)</v>
      </c>
      <c r="AI259" s="40" t="str">
        <f aca="false">B259</f>
        <v>25</v>
      </c>
      <c r="AJ259" s="39" t="str">
        <f aca="false">CONCATENATE(A259," ",D259)</f>
        <v>ОГСЭ.03 Психология общения</v>
      </c>
      <c r="AK259" s="39" t="n">
        <f aca="false">E259*F259+P259*Q259+H259+J259+S259+U259</f>
        <v>51</v>
      </c>
      <c r="AL259" s="39" t="n">
        <f aca="false">L259+W259</f>
        <v>0</v>
      </c>
      <c r="AM259" s="39" t="n">
        <f aca="false">M259+X259</f>
        <v>0</v>
      </c>
      <c r="AN259" s="39" t="n">
        <f aca="false">Y259</f>
        <v>0</v>
      </c>
      <c r="AO259" s="39" t="n">
        <f aca="false">SUM(AK259:AN259)</f>
        <v>51</v>
      </c>
      <c r="AP259" s="41" t="n">
        <f aca="false">K259+V259</f>
        <v>0</v>
      </c>
    </row>
    <row r="260" s="42" customFormat="true" ht="16.5" hidden="true" customHeight="true" outlineLevel="0" collapsed="false">
      <c r="A260" s="95" t="s">
        <v>60</v>
      </c>
      <c r="B260" s="96" t="s">
        <v>175</v>
      </c>
      <c r="C260" s="97" t="s">
        <v>279</v>
      </c>
      <c r="D260" s="99" t="s">
        <v>55</v>
      </c>
      <c r="E260" s="31" t="n">
        <v>17</v>
      </c>
      <c r="F260" s="31" t="n">
        <v>2</v>
      </c>
      <c r="G260" s="31"/>
      <c r="H260" s="31"/>
      <c r="I260" s="31"/>
      <c r="J260" s="31"/>
      <c r="K260" s="31"/>
      <c r="L260" s="31"/>
      <c r="M260" s="31"/>
      <c r="N260" s="33" t="n">
        <f aca="false">E260*F260+H260+J260+K260+L260+M260</f>
        <v>34</v>
      </c>
      <c r="O260" s="36"/>
      <c r="P260" s="36" t="n">
        <v>21</v>
      </c>
      <c r="Q260" s="31" t="n">
        <v>2</v>
      </c>
      <c r="R260" s="31"/>
      <c r="S260" s="31"/>
      <c r="T260" s="31"/>
      <c r="U260" s="31"/>
      <c r="V260" s="31"/>
      <c r="W260" s="31"/>
      <c r="X260" s="31"/>
      <c r="Y260" s="31"/>
      <c r="Z260" s="36" t="n">
        <f aca="false">P260*Q260+S260+U260+V260+W260+X260+Y260</f>
        <v>42</v>
      </c>
      <c r="AA260" s="36" t="n">
        <f aca="false">N260+Z260</f>
        <v>76</v>
      </c>
      <c r="AB260" s="47" t="s">
        <v>56</v>
      </c>
      <c r="AC260" s="31"/>
      <c r="AD260" s="31"/>
      <c r="AE260" s="36" t="n">
        <f aca="false">P260*Q260</f>
        <v>42</v>
      </c>
      <c r="AF260" s="38" t="n">
        <f aca="false">E260*F260+P260*Q260</f>
        <v>76</v>
      </c>
      <c r="AG260" s="39" t="str">
        <f aca="false">AB260</f>
        <v>Копылова И.М.</v>
      </c>
      <c r="AH260" s="39" t="str">
        <f aca="false">C260</f>
        <v>2ИСП9-24а ВБ (п)</v>
      </c>
      <c r="AI260" s="40" t="str">
        <f aca="false">B260</f>
        <v>13</v>
      </c>
      <c r="AJ260" s="39" t="str">
        <f aca="false">CONCATENATE(A260," ",D260)</f>
        <v>ОГСЭ.04 Иностранный язык в профессиональной деятельности</v>
      </c>
      <c r="AK260" s="39" t="n">
        <f aca="false">E260*F260+P260*Q260+H260+J260+S260+U260</f>
        <v>76</v>
      </c>
      <c r="AL260" s="39" t="n">
        <f aca="false">L260+W260</f>
        <v>0</v>
      </c>
      <c r="AM260" s="39" t="n">
        <f aca="false">M260+X260</f>
        <v>0</v>
      </c>
      <c r="AN260" s="39" t="n">
        <f aca="false">Y260</f>
        <v>0</v>
      </c>
      <c r="AO260" s="39" t="n">
        <f aca="false">SUM(AK260:AN260)</f>
        <v>76</v>
      </c>
      <c r="AP260" s="41" t="n">
        <f aca="false">K260+V260</f>
        <v>0</v>
      </c>
    </row>
    <row r="261" s="42" customFormat="true" ht="16.5" hidden="true" customHeight="true" outlineLevel="0" collapsed="false">
      <c r="A261" s="95" t="s">
        <v>60</v>
      </c>
      <c r="B261" s="96" t="s">
        <v>53</v>
      </c>
      <c r="C261" s="97" t="s">
        <v>280</v>
      </c>
      <c r="D261" s="99" t="s">
        <v>55</v>
      </c>
      <c r="E261" s="31" t="n">
        <v>17</v>
      </c>
      <c r="F261" s="31" t="n">
        <v>2</v>
      </c>
      <c r="G261" s="31"/>
      <c r="H261" s="31"/>
      <c r="I261" s="31"/>
      <c r="J261" s="31"/>
      <c r="K261" s="31"/>
      <c r="L261" s="31"/>
      <c r="M261" s="31"/>
      <c r="N261" s="33" t="n">
        <f aca="false">E261*F261+H261+J261+K261+L261+M261</f>
        <v>34</v>
      </c>
      <c r="O261" s="36"/>
      <c r="P261" s="36" t="n">
        <v>21</v>
      </c>
      <c r="Q261" s="31" t="n">
        <v>2</v>
      </c>
      <c r="R261" s="31"/>
      <c r="S261" s="31"/>
      <c r="T261" s="31"/>
      <c r="U261" s="31"/>
      <c r="V261" s="31"/>
      <c r="W261" s="31"/>
      <c r="X261" s="31"/>
      <c r="Y261" s="31"/>
      <c r="Z261" s="36" t="n">
        <f aca="false">P261*Q261+S261+U261+V261+W261+X261+Y261</f>
        <v>42</v>
      </c>
      <c r="AA261" s="36" t="n">
        <f aca="false">N261+Z261</f>
        <v>76</v>
      </c>
      <c r="AB261" s="47" t="s">
        <v>59</v>
      </c>
      <c r="AC261" s="31"/>
      <c r="AD261" s="31"/>
      <c r="AE261" s="36" t="n">
        <f aca="false">P261*Q261</f>
        <v>42</v>
      </c>
      <c r="AF261" s="38" t="n">
        <f aca="false">E261*F261+P261*Q261</f>
        <v>76</v>
      </c>
      <c r="AG261" s="39" t="str">
        <f aca="false">AB261</f>
        <v>Пестова К.В.</v>
      </c>
      <c r="AH261" s="39" t="str">
        <f aca="false">C261</f>
        <v>2ИСП9-24б ВБ (п)</v>
      </c>
      <c r="AI261" s="40" t="str">
        <f aca="false">B261</f>
        <v>12</v>
      </c>
      <c r="AJ261" s="39" t="str">
        <f aca="false">CONCATENATE(A261," ",D261)</f>
        <v>ОГСЭ.04 Иностранный язык в профессиональной деятельности</v>
      </c>
      <c r="AK261" s="39" t="n">
        <f aca="false">E261*F261+P261*Q261+H261+J261+S261+U261</f>
        <v>76</v>
      </c>
      <c r="AL261" s="39" t="n">
        <f aca="false">L261+W261</f>
        <v>0</v>
      </c>
      <c r="AM261" s="39" t="n">
        <f aca="false">M261+X261</f>
        <v>0</v>
      </c>
      <c r="AN261" s="39" t="n">
        <f aca="false">Y261</f>
        <v>0</v>
      </c>
      <c r="AO261" s="39" t="n">
        <f aca="false">SUM(AK261:AN261)</f>
        <v>76</v>
      </c>
      <c r="AP261" s="41" t="n">
        <f aca="false">K261+V261</f>
        <v>0</v>
      </c>
    </row>
    <row r="262" s="42" customFormat="true" ht="16.5" hidden="true" customHeight="true" outlineLevel="0" collapsed="false">
      <c r="A262" s="95" t="s">
        <v>248</v>
      </c>
      <c r="B262" s="96" t="s">
        <v>238</v>
      </c>
      <c r="C262" s="97" t="s">
        <v>278</v>
      </c>
      <c r="D262" s="100" t="s">
        <v>61</v>
      </c>
      <c r="E262" s="31" t="n">
        <v>17</v>
      </c>
      <c r="F262" s="31" t="n">
        <v>2</v>
      </c>
      <c r="G262" s="31"/>
      <c r="H262" s="31"/>
      <c r="I262" s="31"/>
      <c r="J262" s="31"/>
      <c r="K262" s="31"/>
      <c r="L262" s="31"/>
      <c r="M262" s="31"/>
      <c r="N262" s="33" t="n">
        <f aca="false">E262*F262+H262+J262+K262+L262+M262</f>
        <v>34</v>
      </c>
      <c r="O262" s="36"/>
      <c r="P262" s="36" t="n">
        <v>21</v>
      </c>
      <c r="Q262" s="31" t="n">
        <v>2</v>
      </c>
      <c r="R262" s="31"/>
      <c r="S262" s="31"/>
      <c r="T262" s="31"/>
      <c r="U262" s="31"/>
      <c r="V262" s="31"/>
      <c r="W262" s="31"/>
      <c r="X262" s="31"/>
      <c r="Y262" s="31"/>
      <c r="Z262" s="36" t="n">
        <f aca="false">P262*Q262+S262+U262+V262+W262+X262+Y262</f>
        <v>42</v>
      </c>
      <c r="AA262" s="36" t="n">
        <f aca="false">N262+Z262</f>
        <v>76</v>
      </c>
      <c r="AB262" s="47" t="s">
        <v>186</v>
      </c>
      <c r="AC262" s="31"/>
      <c r="AD262" s="31"/>
      <c r="AE262" s="36" t="n">
        <f aca="false">P262*Q262</f>
        <v>42</v>
      </c>
      <c r="AF262" s="38" t="n">
        <f aca="false">E262*F262+P262*Q262</f>
        <v>76</v>
      </c>
      <c r="AG262" s="39" t="str">
        <f aca="false">AB262</f>
        <v>Кобцев Р.А.</v>
      </c>
      <c r="AH262" s="39" t="str">
        <f aca="false">C262</f>
        <v>2ИСП9-24 ВБ (п)</v>
      </c>
      <c r="AI262" s="40" t="str">
        <f aca="false">B262</f>
        <v>25</v>
      </c>
      <c r="AJ262" s="39" t="str">
        <f aca="false">CONCATENATE(A262," ",D262)</f>
        <v>ОГСЭ.05 Физическая культура</v>
      </c>
      <c r="AK262" s="39" t="n">
        <f aca="false">E262*F262+P262*Q262+H262+J262+S262+U262</f>
        <v>76</v>
      </c>
      <c r="AL262" s="39" t="n">
        <f aca="false">L262+W262</f>
        <v>0</v>
      </c>
      <c r="AM262" s="39" t="n">
        <f aca="false">M262+X262</f>
        <v>0</v>
      </c>
      <c r="AN262" s="39" t="n">
        <f aca="false">Y262</f>
        <v>0</v>
      </c>
      <c r="AO262" s="39" t="n">
        <f aca="false">SUM(AK262:AN262)</f>
        <v>76</v>
      </c>
      <c r="AP262" s="41" t="n">
        <f aca="false">K262+V262</f>
        <v>0</v>
      </c>
    </row>
    <row r="263" s="42" customFormat="true" ht="16.5" hidden="true" customHeight="true" outlineLevel="0" collapsed="false">
      <c r="A263" s="95" t="s">
        <v>249</v>
      </c>
      <c r="B263" s="96" t="s">
        <v>238</v>
      </c>
      <c r="C263" s="97" t="s">
        <v>278</v>
      </c>
      <c r="D263" s="100" t="s">
        <v>250</v>
      </c>
      <c r="E263" s="31" t="n">
        <v>17</v>
      </c>
      <c r="F263" s="31" t="n">
        <v>4</v>
      </c>
      <c r="G263" s="31"/>
      <c r="H263" s="31"/>
      <c r="I263" s="31"/>
      <c r="J263" s="31"/>
      <c r="K263" s="31"/>
      <c r="L263" s="31" t="n">
        <v>4</v>
      </c>
      <c r="M263" s="31"/>
      <c r="N263" s="33" t="n">
        <f aca="false">E263*F263+H263+J263+K263+L263+M263</f>
        <v>72</v>
      </c>
      <c r="O263" s="36"/>
      <c r="P263" s="36" t="n">
        <v>21</v>
      </c>
      <c r="Q263" s="31"/>
      <c r="R263" s="31"/>
      <c r="S263" s="31"/>
      <c r="T263" s="31"/>
      <c r="U263" s="31"/>
      <c r="V263" s="31"/>
      <c r="W263" s="31"/>
      <c r="X263" s="31"/>
      <c r="Y263" s="31"/>
      <c r="Z263" s="36" t="n">
        <f aca="false">P263*Q263+S263+U263+V263+W263+X263+Y263</f>
        <v>0</v>
      </c>
      <c r="AA263" s="36" t="n">
        <f aca="false">N263+Z263</f>
        <v>72</v>
      </c>
      <c r="AB263" s="54" t="s">
        <v>165</v>
      </c>
      <c r="AC263" s="31"/>
      <c r="AD263" s="31"/>
      <c r="AE263" s="36" t="n">
        <f aca="false">P263*Q263</f>
        <v>0</v>
      </c>
      <c r="AF263" s="38" t="n">
        <f aca="false">E263*F263+P263*Q263</f>
        <v>68</v>
      </c>
      <c r="AG263" s="39" t="str">
        <f aca="false">AB263</f>
        <v>Коршунова Т.Л.</v>
      </c>
      <c r="AH263" s="39" t="str">
        <f aca="false">C263</f>
        <v>2ИСП9-24 ВБ (п)</v>
      </c>
      <c r="AI263" s="40" t="str">
        <f aca="false">B263</f>
        <v>25</v>
      </c>
      <c r="AJ263" s="39" t="str">
        <f aca="false">CONCATENATE(A263," ",D263)</f>
        <v>ОГСЭ.06 Русский язык и культура речи</v>
      </c>
      <c r="AK263" s="39" t="n">
        <f aca="false">E263*F263+P263*Q263+H263+J263+S263+U263</f>
        <v>68</v>
      </c>
      <c r="AL263" s="39" t="n">
        <f aca="false">L263+W263</f>
        <v>4</v>
      </c>
      <c r="AM263" s="39" t="n">
        <f aca="false">M263+X263</f>
        <v>0</v>
      </c>
      <c r="AN263" s="39" t="n">
        <f aca="false">Y263</f>
        <v>0</v>
      </c>
      <c r="AO263" s="39" t="n">
        <f aca="false">SUM(AK263:AN263)</f>
        <v>72</v>
      </c>
      <c r="AP263" s="41" t="n">
        <f aca="false">K263+V263</f>
        <v>0</v>
      </c>
    </row>
    <row r="264" s="42" customFormat="true" ht="16.5" hidden="true" customHeight="true" outlineLevel="0" collapsed="false">
      <c r="A264" s="95" t="s">
        <v>63</v>
      </c>
      <c r="B264" s="96" t="s">
        <v>238</v>
      </c>
      <c r="C264" s="97" t="s">
        <v>278</v>
      </c>
      <c r="D264" s="100" t="s">
        <v>252</v>
      </c>
      <c r="E264" s="31" t="n">
        <v>17</v>
      </c>
      <c r="F264" s="31" t="n">
        <v>5</v>
      </c>
      <c r="G264" s="31" t="n">
        <v>28</v>
      </c>
      <c r="H264" s="31"/>
      <c r="I264" s="31"/>
      <c r="J264" s="31"/>
      <c r="K264" s="31"/>
      <c r="L264" s="31" t="n">
        <v>4</v>
      </c>
      <c r="M264" s="31"/>
      <c r="N264" s="33" t="n">
        <f aca="false">E264*F264+H264+J264+K264+L264+M264</f>
        <v>89</v>
      </c>
      <c r="O264" s="36"/>
      <c r="P264" s="36" t="n">
        <v>21</v>
      </c>
      <c r="Q264" s="31"/>
      <c r="R264" s="31"/>
      <c r="S264" s="31"/>
      <c r="T264" s="31"/>
      <c r="U264" s="31"/>
      <c r="V264" s="31"/>
      <c r="W264" s="31"/>
      <c r="X264" s="48"/>
      <c r="Y264" s="48"/>
      <c r="Z264" s="36" t="n">
        <f aca="false">P264*Q264+S264+U264+V264+W264+X264+Y264</f>
        <v>0</v>
      </c>
      <c r="AA264" s="36" t="n">
        <f aca="false">N264+Z264</f>
        <v>89</v>
      </c>
      <c r="AB264" s="54" t="s">
        <v>253</v>
      </c>
      <c r="AC264" s="31"/>
      <c r="AD264" s="31"/>
      <c r="AE264" s="36" t="n">
        <f aca="false">P264*Q264</f>
        <v>0</v>
      </c>
      <c r="AF264" s="38" t="n">
        <f aca="false">E264*F264+P264*Q264</f>
        <v>85</v>
      </c>
      <c r="AG264" s="39" t="str">
        <f aca="false">AB264</f>
        <v>Рудзина Т.Н.</v>
      </c>
      <c r="AH264" s="39" t="str">
        <f aca="false">C264</f>
        <v>2ИСП9-24 ВБ (п)</v>
      </c>
      <c r="AI264" s="40" t="str">
        <f aca="false">B264</f>
        <v>25</v>
      </c>
      <c r="AJ264" s="39" t="str">
        <f aca="false">CONCATENATE(A264," ",D264)</f>
        <v>ЕН.01 Элементы высшей математики</v>
      </c>
      <c r="AK264" s="39" t="n">
        <f aca="false">E264*F264+P264*Q264+H264+J264+S264+U264</f>
        <v>85</v>
      </c>
      <c r="AL264" s="39" t="n">
        <f aca="false">L264+W264</f>
        <v>4</v>
      </c>
      <c r="AM264" s="39" t="n">
        <f aca="false">M264+X264</f>
        <v>0</v>
      </c>
      <c r="AN264" s="39" t="n">
        <f aca="false">Y264</f>
        <v>0</v>
      </c>
      <c r="AO264" s="39" t="n">
        <f aca="false">SUM(AK264:AN264)</f>
        <v>89</v>
      </c>
      <c r="AP264" s="41" t="n">
        <f aca="false">K264+V264</f>
        <v>0</v>
      </c>
    </row>
    <row r="265" s="42" customFormat="true" ht="16.5" hidden="true" customHeight="true" outlineLevel="0" collapsed="false">
      <c r="A265" s="95" t="s">
        <v>66</v>
      </c>
      <c r="B265" s="96" t="s">
        <v>238</v>
      </c>
      <c r="C265" s="97" t="s">
        <v>278</v>
      </c>
      <c r="D265" s="100" t="s">
        <v>254</v>
      </c>
      <c r="E265" s="31" t="n">
        <v>17</v>
      </c>
      <c r="F265" s="31"/>
      <c r="G265" s="31"/>
      <c r="H265" s="31"/>
      <c r="I265" s="31"/>
      <c r="J265" s="31"/>
      <c r="K265" s="31"/>
      <c r="L265" s="31"/>
      <c r="M265" s="31"/>
      <c r="N265" s="33" t="n">
        <f aca="false">E265*F265+H265+J265+K265+L265+M265</f>
        <v>0</v>
      </c>
      <c r="O265" s="36"/>
      <c r="P265" s="36" t="n">
        <v>21</v>
      </c>
      <c r="Q265" s="31" t="n">
        <v>2</v>
      </c>
      <c r="R265" s="31" t="n">
        <v>14</v>
      </c>
      <c r="S265" s="31"/>
      <c r="T265" s="31"/>
      <c r="U265" s="31"/>
      <c r="V265" s="31"/>
      <c r="W265" s="51" t="n">
        <v>2</v>
      </c>
      <c r="X265" s="97"/>
      <c r="Y265" s="34"/>
      <c r="Z265" s="36" t="n">
        <f aca="false">P265*Q265+S265+U265+V265+W265+X265+Y265</f>
        <v>44</v>
      </c>
      <c r="AA265" s="36" t="n">
        <f aca="false">N265+Z265</f>
        <v>44</v>
      </c>
      <c r="AB265" s="54" t="s">
        <v>253</v>
      </c>
      <c r="AC265" s="31"/>
      <c r="AD265" s="31"/>
      <c r="AE265" s="36" t="n">
        <f aca="false">P265*Q265</f>
        <v>42</v>
      </c>
      <c r="AF265" s="38" t="n">
        <f aca="false">E265*F265+P265*Q265</f>
        <v>42</v>
      </c>
      <c r="AG265" s="39" t="str">
        <f aca="false">AB265</f>
        <v>Рудзина Т.Н.</v>
      </c>
      <c r="AH265" s="39" t="str">
        <f aca="false">C265</f>
        <v>2ИСП9-24 ВБ (п)</v>
      </c>
      <c r="AI265" s="40" t="str">
        <f aca="false">B265</f>
        <v>25</v>
      </c>
      <c r="AJ265" s="39" t="str">
        <f aca="false">CONCATENATE(A265," ",D265)</f>
        <v>ЕН.02 Дискретная математика с элементами математической логики</v>
      </c>
      <c r="AK265" s="39" t="n">
        <f aca="false">E265*F265+P265*Q265+H265+J265+S265+U265</f>
        <v>42</v>
      </c>
      <c r="AL265" s="39" t="n">
        <f aca="false">L265+W265</f>
        <v>2</v>
      </c>
      <c r="AM265" s="39" t="n">
        <f aca="false">M265+X265</f>
        <v>0</v>
      </c>
      <c r="AN265" s="39" t="n">
        <f aca="false">Y265</f>
        <v>0</v>
      </c>
      <c r="AO265" s="39" t="n">
        <f aca="false">SUM(AK265:AN265)</f>
        <v>44</v>
      </c>
      <c r="AP265" s="41" t="n">
        <f aca="false">K265+V265</f>
        <v>0</v>
      </c>
    </row>
    <row r="266" s="42" customFormat="true" ht="16.5" hidden="true" customHeight="true" outlineLevel="0" collapsed="false">
      <c r="A266" s="95" t="s">
        <v>70</v>
      </c>
      <c r="B266" s="96" t="s">
        <v>238</v>
      </c>
      <c r="C266" s="97" t="s">
        <v>278</v>
      </c>
      <c r="D266" s="100" t="s">
        <v>255</v>
      </c>
      <c r="E266" s="31" t="n">
        <v>17</v>
      </c>
      <c r="F266" s="31"/>
      <c r="G266" s="31"/>
      <c r="H266" s="31"/>
      <c r="I266" s="31"/>
      <c r="J266" s="31"/>
      <c r="K266" s="31"/>
      <c r="L266" s="31"/>
      <c r="M266" s="31"/>
      <c r="N266" s="33" t="n">
        <f aca="false">E266*F266+H266+J266+K266+L266+M266</f>
        <v>0</v>
      </c>
      <c r="O266" s="36"/>
      <c r="P266" s="36" t="n">
        <v>21</v>
      </c>
      <c r="Q266" s="31" t="n">
        <v>2</v>
      </c>
      <c r="R266" s="31" t="n">
        <v>14</v>
      </c>
      <c r="S266" s="31"/>
      <c r="T266" s="31"/>
      <c r="U266" s="31"/>
      <c r="V266" s="31"/>
      <c r="W266" s="51"/>
      <c r="X266" s="97"/>
      <c r="Y266" s="34"/>
      <c r="Z266" s="36" t="n">
        <f aca="false">P266*Q266+S266+U266+V266+W266+X266+Y266</f>
        <v>42</v>
      </c>
      <c r="AA266" s="36" t="n">
        <f aca="false">N266+Z266</f>
        <v>42</v>
      </c>
      <c r="AB266" s="54" t="s">
        <v>253</v>
      </c>
      <c r="AC266" s="31"/>
      <c r="AD266" s="31"/>
      <c r="AE266" s="36" t="n">
        <f aca="false">P266*Q266</f>
        <v>42</v>
      </c>
      <c r="AF266" s="38" t="n">
        <f aca="false">E266*F266+P266*Q266</f>
        <v>42</v>
      </c>
      <c r="AG266" s="39" t="str">
        <f aca="false">AB266</f>
        <v>Рудзина Т.Н.</v>
      </c>
      <c r="AH266" s="39" t="str">
        <f aca="false">C266</f>
        <v>2ИСП9-24 ВБ (п)</v>
      </c>
      <c r="AI266" s="40" t="str">
        <f aca="false">B266</f>
        <v>25</v>
      </c>
      <c r="AJ266" s="39" t="str">
        <f aca="false">CONCATENATE(A266," ",D266)</f>
        <v>ЕН.03 Теория вероятностей и математическая статистика</v>
      </c>
      <c r="AK266" s="39" t="n">
        <f aca="false">E266*F266+P266*Q266+H266+J266+S266+U266</f>
        <v>42</v>
      </c>
      <c r="AL266" s="39" t="n">
        <f aca="false">L266+W266</f>
        <v>0</v>
      </c>
      <c r="AM266" s="39" t="n">
        <f aca="false">M266+X266</f>
        <v>0</v>
      </c>
      <c r="AN266" s="39" t="n">
        <f aca="false">Y266</f>
        <v>0</v>
      </c>
      <c r="AO266" s="39" t="n">
        <f aca="false">SUM(AK266:AN266)</f>
        <v>42</v>
      </c>
      <c r="AP266" s="41" t="n">
        <f aca="false">K266+V266</f>
        <v>0</v>
      </c>
    </row>
    <row r="267" s="42" customFormat="true" ht="16.5" hidden="true" customHeight="true" outlineLevel="0" collapsed="false">
      <c r="A267" s="95" t="s">
        <v>73</v>
      </c>
      <c r="B267" s="96" t="s">
        <v>238</v>
      </c>
      <c r="C267" s="97" t="s">
        <v>278</v>
      </c>
      <c r="D267" s="100" t="s">
        <v>256</v>
      </c>
      <c r="E267" s="31" t="n">
        <v>17</v>
      </c>
      <c r="F267" s="31" t="n">
        <v>3</v>
      </c>
      <c r="G267" s="31" t="n">
        <v>26</v>
      </c>
      <c r="H267" s="31" t="n">
        <v>-26</v>
      </c>
      <c r="I267" s="31"/>
      <c r="J267" s="31"/>
      <c r="K267" s="31"/>
      <c r="L267" s="31" t="n">
        <v>4</v>
      </c>
      <c r="M267" s="44"/>
      <c r="N267" s="33" t="n">
        <f aca="false">E267*F267+H267+J267+K267+L267+M267</f>
        <v>29</v>
      </c>
      <c r="O267" s="36"/>
      <c r="P267" s="36" t="n">
        <v>21</v>
      </c>
      <c r="Q267" s="31"/>
      <c r="R267" s="31"/>
      <c r="S267" s="31"/>
      <c r="T267" s="31"/>
      <c r="U267" s="31"/>
      <c r="V267" s="31"/>
      <c r="W267" s="51"/>
      <c r="X267" s="97"/>
      <c r="Y267" s="34"/>
      <c r="Z267" s="36" t="n">
        <f aca="false">P267*Q267+S267+U267+V267+W267+X267+Y267</f>
        <v>0</v>
      </c>
      <c r="AA267" s="36" t="n">
        <f aca="false">N267+Z267</f>
        <v>29</v>
      </c>
      <c r="AB267" s="36" t="s">
        <v>281</v>
      </c>
      <c r="AC267" s="31"/>
      <c r="AD267" s="31"/>
      <c r="AE267" s="36" t="n">
        <f aca="false">P267*Q267</f>
        <v>0</v>
      </c>
      <c r="AF267" s="38" t="n">
        <f aca="false">E267*F267+P267*Q267</f>
        <v>51</v>
      </c>
      <c r="AG267" s="39" t="str">
        <f aca="false">AB267</f>
        <v>Бастрыкин К.М.</v>
      </c>
      <c r="AH267" s="39" t="str">
        <f aca="false">C267</f>
        <v>2ИСП9-24 ВБ (п)</v>
      </c>
      <c r="AI267" s="40" t="str">
        <f aca="false">B267</f>
        <v>25</v>
      </c>
      <c r="AJ267" s="39" t="str">
        <f aca="false">CONCATENATE(A267," ",D267)</f>
        <v>ОП.01 Операционные системы и среды</v>
      </c>
      <c r="AK267" s="39" t="n">
        <f aca="false">E267*F267+P267*Q267+H267+J267+S267+U267</f>
        <v>25</v>
      </c>
      <c r="AL267" s="39" t="n">
        <f aca="false">L267+W267</f>
        <v>4</v>
      </c>
      <c r="AM267" s="39" t="n">
        <f aca="false">M267+X267</f>
        <v>0</v>
      </c>
      <c r="AN267" s="39" t="n">
        <f aca="false">Y267</f>
        <v>0</v>
      </c>
      <c r="AO267" s="39" t="n">
        <f aca="false">SUM(AK267:AN267)</f>
        <v>29</v>
      </c>
      <c r="AP267" s="41" t="n">
        <f aca="false">K267+V267</f>
        <v>0</v>
      </c>
    </row>
    <row r="268" s="42" customFormat="true" ht="16.5" hidden="true" customHeight="true" outlineLevel="0" collapsed="false">
      <c r="A268" s="95" t="s">
        <v>73</v>
      </c>
      <c r="B268" s="96" t="s">
        <v>175</v>
      </c>
      <c r="C268" s="97" t="s">
        <v>279</v>
      </c>
      <c r="D268" s="100" t="s">
        <v>256</v>
      </c>
      <c r="E268" s="31" t="n">
        <v>17</v>
      </c>
      <c r="F268" s="31"/>
      <c r="G268" s="31"/>
      <c r="H268" s="31" t="n">
        <v>26</v>
      </c>
      <c r="I268" s="31"/>
      <c r="J268" s="31"/>
      <c r="K268" s="31"/>
      <c r="L268" s="31"/>
      <c r="M268" s="44"/>
      <c r="N268" s="33" t="n">
        <f aca="false">E268*F268+H268+J268+K268+L268+M268</f>
        <v>26</v>
      </c>
      <c r="O268" s="36"/>
      <c r="P268" s="36" t="n">
        <v>21</v>
      </c>
      <c r="Q268" s="31"/>
      <c r="R268" s="31"/>
      <c r="S268" s="31"/>
      <c r="T268" s="31"/>
      <c r="U268" s="31"/>
      <c r="V268" s="31"/>
      <c r="W268" s="51"/>
      <c r="X268" s="97"/>
      <c r="Y268" s="34"/>
      <c r="Z268" s="36" t="n">
        <f aca="false">P268*Q268+S268+U268+V268+W268+X268+Y268</f>
        <v>0</v>
      </c>
      <c r="AA268" s="36" t="n">
        <f aca="false">N268+Z268</f>
        <v>26</v>
      </c>
      <c r="AB268" s="36" t="s">
        <v>281</v>
      </c>
      <c r="AC268" s="31"/>
      <c r="AD268" s="31"/>
      <c r="AE268" s="36" t="n">
        <f aca="false">P268*Q268</f>
        <v>0</v>
      </c>
      <c r="AF268" s="38" t="n">
        <f aca="false">E268*F268+P268*Q268</f>
        <v>0</v>
      </c>
      <c r="AG268" s="39" t="str">
        <f aca="false">AB268</f>
        <v>Бастрыкин К.М.</v>
      </c>
      <c r="AH268" s="39" t="str">
        <f aca="false">C268</f>
        <v>2ИСП9-24а ВБ (п)</v>
      </c>
      <c r="AI268" s="40" t="str">
        <f aca="false">B268</f>
        <v>13</v>
      </c>
      <c r="AJ268" s="39" t="str">
        <f aca="false">CONCATENATE(A268," ",D268)</f>
        <v>ОП.01 Операционные системы и среды</v>
      </c>
      <c r="AK268" s="39" t="n">
        <f aca="false">E268*F268+P268*Q268+H268+J268+S268+U268</f>
        <v>26</v>
      </c>
      <c r="AL268" s="39" t="n">
        <f aca="false">L268+W268</f>
        <v>0</v>
      </c>
      <c r="AM268" s="39" t="n">
        <f aca="false">M268+X268</f>
        <v>0</v>
      </c>
      <c r="AN268" s="39" t="n">
        <f aca="false">Y268</f>
        <v>0</v>
      </c>
      <c r="AO268" s="39" t="n">
        <f aca="false">SUM(AK268:AN268)</f>
        <v>26</v>
      </c>
      <c r="AP268" s="41" t="n">
        <f aca="false">K268+V268</f>
        <v>0</v>
      </c>
    </row>
    <row r="269" s="42" customFormat="true" ht="16.5" hidden="true" customHeight="true" outlineLevel="0" collapsed="false">
      <c r="A269" s="95" t="s">
        <v>73</v>
      </c>
      <c r="B269" s="96" t="s">
        <v>53</v>
      </c>
      <c r="C269" s="97" t="s">
        <v>280</v>
      </c>
      <c r="D269" s="100" t="s">
        <v>256</v>
      </c>
      <c r="E269" s="31" t="n">
        <v>17</v>
      </c>
      <c r="F269" s="31"/>
      <c r="G269" s="31"/>
      <c r="H269" s="31" t="n">
        <v>26</v>
      </c>
      <c r="I269" s="31"/>
      <c r="J269" s="31"/>
      <c r="K269" s="31"/>
      <c r="L269" s="31"/>
      <c r="M269" s="44"/>
      <c r="N269" s="33" t="n">
        <f aca="false">E269*F269+H269+J269+K269+L269+M269</f>
        <v>26</v>
      </c>
      <c r="O269" s="36"/>
      <c r="P269" s="36" t="n">
        <v>21</v>
      </c>
      <c r="Q269" s="31"/>
      <c r="R269" s="31"/>
      <c r="S269" s="31"/>
      <c r="T269" s="31"/>
      <c r="U269" s="31"/>
      <c r="V269" s="31"/>
      <c r="W269" s="51"/>
      <c r="X269" s="97"/>
      <c r="Y269" s="34"/>
      <c r="Z269" s="36" t="n">
        <f aca="false">P269*Q269+S269+U269+V269+W269+X269+Y269</f>
        <v>0</v>
      </c>
      <c r="AA269" s="36" t="n">
        <f aca="false">N269+Z269</f>
        <v>26</v>
      </c>
      <c r="AB269" s="47" t="s">
        <v>69</v>
      </c>
      <c r="AC269" s="31"/>
      <c r="AD269" s="31"/>
      <c r="AE269" s="36" t="n">
        <f aca="false">P269*Q269</f>
        <v>0</v>
      </c>
      <c r="AF269" s="38" t="n">
        <f aca="false">E269*F269+P269*Q269</f>
        <v>0</v>
      </c>
      <c r="AG269" s="39" t="str">
        <f aca="false">AB269</f>
        <v>вак. 2 п/гр</v>
      </c>
      <c r="AH269" s="39" t="str">
        <f aca="false">C269</f>
        <v>2ИСП9-24б ВБ (п)</v>
      </c>
      <c r="AI269" s="40" t="str">
        <f aca="false">B269</f>
        <v>12</v>
      </c>
      <c r="AJ269" s="39" t="str">
        <f aca="false">CONCATENATE(A269," ",D269)</f>
        <v>ОП.01 Операционные системы и среды</v>
      </c>
      <c r="AK269" s="39" t="n">
        <f aca="false">E269*F269+P269*Q269+H269+J269+S269+U269</f>
        <v>26</v>
      </c>
      <c r="AL269" s="39" t="n">
        <f aca="false">L269+W269</f>
        <v>0</v>
      </c>
      <c r="AM269" s="39" t="n">
        <f aca="false">M269+X269</f>
        <v>0</v>
      </c>
      <c r="AN269" s="39" t="n">
        <f aca="false">Y269</f>
        <v>0</v>
      </c>
      <c r="AO269" s="39" t="n">
        <f aca="false">SUM(AK269:AN269)</f>
        <v>26</v>
      </c>
      <c r="AP269" s="41" t="n">
        <f aca="false">K269+V269</f>
        <v>0</v>
      </c>
    </row>
    <row r="270" s="42" customFormat="true" ht="16.5" hidden="true" customHeight="true" outlineLevel="0" collapsed="false">
      <c r="A270" s="95" t="s">
        <v>76</v>
      </c>
      <c r="B270" s="96" t="s">
        <v>238</v>
      </c>
      <c r="C270" s="97" t="s">
        <v>278</v>
      </c>
      <c r="D270" s="100" t="s">
        <v>258</v>
      </c>
      <c r="E270" s="31" t="n">
        <v>17</v>
      </c>
      <c r="F270" s="31" t="n">
        <v>3</v>
      </c>
      <c r="G270" s="31" t="n">
        <v>22</v>
      </c>
      <c r="H270" s="31" t="n">
        <v>-22</v>
      </c>
      <c r="I270" s="31"/>
      <c r="J270" s="31"/>
      <c r="K270" s="31"/>
      <c r="L270" s="31" t="n">
        <v>4</v>
      </c>
      <c r="M270" s="44"/>
      <c r="N270" s="33" t="n">
        <f aca="false">E270*F270+H270+J270+K270+L270+M270</f>
        <v>33</v>
      </c>
      <c r="O270" s="36"/>
      <c r="P270" s="36" t="n">
        <v>21</v>
      </c>
      <c r="Q270" s="31"/>
      <c r="R270" s="31"/>
      <c r="S270" s="31"/>
      <c r="T270" s="31"/>
      <c r="U270" s="31"/>
      <c r="V270" s="31"/>
      <c r="W270" s="51"/>
      <c r="X270" s="97"/>
      <c r="Y270" s="34"/>
      <c r="Z270" s="36" t="n">
        <f aca="false">P270*Q270+S270+U270+V270+W270+X270+Y270</f>
        <v>0</v>
      </c>
      <c r="AA270" s="36" t="n">
        <f aca="false">N270+Z270</f>
        <v>33</v>
      </c>
      <c r="AB270" s="36" t="s">
        <v>281</v>
      </c>
      <c r="AC270" s="31"/>
      <c r="AD270" s="31"/>
      <c r="AE270" s="36" t="n">
        <f aca="false">P270*Q270</f>
        <v>0</v>
      </c>
      <c r="AF270" s="38" t="n">
        <f aca="false">E270*F270+P270*Q270</f>
        <v>51</v>
      </c>
      <c r="AG270" s="39" t="str">
        <f aca="false">AB270</f>
        <v>Бастрыкин К.М.</v>
      </c>
      <c r="AH270" s="39" t="str">
        <f aca="false">C270</f>
        <v>2ИСП9-24 ВБ (п)</v>
      </c>
      <c r="AI270" s="40" t="str">
        <f aca="false">B270</f>
        <v>25</v>
      </c>
      <c r="AJ270" s="39" t="str">
        <f aca="false">CONCATENATE(A270," ",D270)</f>
        <v>ОП.02 Архитектура аппаратных средств</v>
      </c>
      <c r="AK270" s="39" t="n">
        <f aca="false">E270*F270+P270*Q270+H270+J270+S270+U270</f>
        <v>29</v>
      </c>
      <c r="AL270" s="39" t="n">
        <f aca="false">L270+W270</f>
        <v>4</v>
      </c>
      <c r="AM270" s="39" t="n">
        <f aca="false">M270+X270</f>
        <v>0</v>
      </c>
      <c r="AN270" s="39" t="n">
        <f aca="false">Y270</f>
        <v>0</v>
      </c>
      <c r="AO270" s="39" t="n">
        <f aca="false">SUM(AK270:AN270)</f>
        <v>33</v>
      </c>
      <c r="AP270" s="41" t="n">
        <f aca="false">K270+V270</f>
        <v>0</v>
      </c>
    </row>
    <row r="271" s="42" customFormat="true" ht="16.5" hidden="true" customHeight="true" outlineLevel="0" collapsed="false">
      <c r="A271" s="95" t="s">
        <v>76</v>
      </c>
      <c r="B271" s="96" t="s">
        <v>175</v>
      </c>
      <c r="C271" s="97" t="s">
        <v>279</v>
      </c>
      <c r="D271" s="100" t="s">
        <v>258</v>
      </c>
      <c r="E271" s="31" t="n">
        <v>17</v>
      </c>
      <c r="F271" s="31"/>
      <c r="G271" s="31"/>
      <c r="H271" s="31" t="n">
        <v>22</v>
      </c>
      <c r="I271" s="31"/>
      <c r="J271" s="31"/>
      <c r="K271" s="31"/>
      <c r="L271" s="31"/>
      <c r="M271" s="44"/>
      <c r="N271" s="33" t="n">
        <f aca="false">E271*F271+H271+J271+K271+L271+M271</f>
        <v>22</v>
      </c>
      <c r="O271" s="36"/>
      <c r="P271" s="36" t="n">
        <v>21</v>
      </c>
      <c r="Q271" s="31"/>
      <c r="R271" s="31"/>
      <c r="S271" s="31"/>
      <c r="T271" s="31"/>
      <c r="U271" s="31"/>
      <c r="V271" s="31"/>
      <c r="W271" s="51"/>
      <c r="X271" s="97"/>
      <c r="Y271" s="34"/>
      <c r="Z271" s="36" t="n">
        <f aca="false">P271*Q271+S271+U271+V271+W271+X271+Y271</f>
        <v>0</v>
      </c>
      <c r="AA271" s="36" t="n">
        <f aca="false">N271+Z271</f>
        <v>22</v>
      </c>
      <c r="AB271" s="36" t="s">
        <v>281</v>
      </c>
      <c r="AC271" s="31"/>
      <c r="AD271" s="31"/>
      <c r="AE271" s="36" t="n">
        <f aca="false">P271*Q271</f>
        <v>0</v>
      </c>
      <c r="AF271" s="38" t="n">
        <f aca="false">E271*F271+P271*Q271</f>
        <v>0</v>
      </c>
      <c r="AG271" s="39" t="str">
        <f aca="false">AB271</f>
        <v>Бастрыкин К.М.</v>
      </c>
      <c r="AH271" s="39" t="str">
        <f aca="false">C271</f>
        <v>2ИСП9-24а ВБ (п)</v>
      </c>
      <c r="AI271" s="40" t="str">
        <f aca="false">B271</f>
        <v>13</v>
      </c>
      <c r="AJ271" s="39" t="str">
        <f aca="false">CONCATENATE(A271," ",D271)</f>
        <v>ОП.02 Архитектура аппаратных средств</v>
      </c>
      <c r="AK271" s="39" t="n">
        <f aca="false">E271*F271+P271*Q271+H271+J271+S271+U271</f>
        <v>22</v>
      </c>
      <c r="AL271" s="39" t="n">
        <f aca="false">L271+W271</f>
        <v>0</v>
      </c>
      <c r="AM271" s="39" t="n">
        <f aca="false">M271+X271</f>
        <v>0</v>
      </c>
      <c r="AN271" s="39" t="n">
        <f aca="false">Y271</f>
        <v>0</v>
      </c>
      <c r="AO271" s="39" t="n">
        <f aca="false">SUM(AK271:AN271)</f>
        <v>22</v>
      </c>
      <c r="AP271" s="41" t="n">
        <f aca="false">K271+V271</f>
        <v>0</v>
      </c>
    </row>
    <row r="272" s="42" customFormat="true" ht="16.5" hidden="true" customHeight="true" outlineLevel="0" collapsed="false">
      <c r="A272" s="95" t="s">
        <v>76</v>
      </c>
      <c r="B272" s="96" t="s">
        <v>53</v>
      </c>
      <c r="C272" s="97" t="s">
        <v>280</v>
      </c>
      <c r="D272" s="100" t="s">
        <v>258</v>
      </c>
      <c r="E272" s="31" t="n">
        <v>17</v>
      </c>
      <c r="F272" s="31"/>
      <c r="G272" s="31"/>
      <c r="H272" s="31" t="n">
        <v>22</v>
      </c>
      <c r="I272" s="31"/>
      <c r="J272" s="31"/>
      <c r="K272" s="31"/>
      <c r="L272" s="31"/>
      <c r="M272" s="44"/>
      <c r="N272" s="33" t="n">
        <f aca="false">E272*F272+H272+J272+K272+L272+M272</f>
        <v>22</v>
      </c>
      <c r="O272" s="36"/>
      <c r="P272" s="36" t="n">
        <v>21</v>
      </c>
      <c r="Q272" s="31"/>
      <c r="R272" s="31"/>
      <c r="S272" s="31"/>
      <c r="T272" s="31"/>
      <c r="U272" s="31"/>
      <c r="V272" s="31"/>
      <c r="W272" s="51"/>
      <c r="X272" s="97"/>
      <c r="Y272" s="34"/>
      <c r="Z272" s="36" t="n">
        <f aca="false">P272*Q272+S272+U272+V272+W272+X272+Y272</f>
        <v>0</v>
      </c>
      <c r="AA272" s="36" t="n">
        <f aca="false">N272+Z272</f>
        <v>22</v>
      </c>
      <c r="AB272" s="47" t="s">
        <v>69</v>
      </c>
      <c r="AC272" s="31"/>
      <c r="AD272" s="31"/>
      <c r="AE272" s="36" t="n">
        <f aca="false">P272*Q272</f>
        <v>0</v>
      </c>
      <c r="AF272" s="38" t="n">
        <f aca="false">E272*F272+P272*Q272</f>
        <v>0</v>
      </c>
      <c r="AG272" s="39" t="str">
        <f aca="false">AB272</f>
        <v>вак. 2 п/гр</v>
      </c>
      <c r="AH272" s="39" t="str">
        <f aca="false">C272</f>
        <v>2ИСП9-24б ВБ (п)</v>
      </c>
      <c r="AI272" s="40" t="str">
        <f aca="false">B272</f>
        <v>12</v>
      </c>
      <c r="AJ272" s="39" t="str">
        <f aca="false">CONCATENATE(A272," ",D272)</f>
        <v>ОП.02 Архитектура аппаратных средств</v>
      </c>
      <c r="AK272" s="39" t="n">
        <f aca="false">E272*F272+P272*Q272+H272+J272+S272+U272</f>
        <v>22</v>
      </c>
      <c r="AL272" s="39" t="n">
        <f aca="false">L272+W272</f>
        <v>0</v>
      </c>
      <c r="AM272" s="39" t="n">
        <f aca="false">M272+X272</f>
        <v>0</v>
      </c>
      <c r="AN272" s="39" t="n">
        <f aca="false">Y272</f>
        <v>0</v>
      </c>
      <c r="AO272" s="39" t="n">
        <f aca="false">SUM(AK272:AN272)</f>
        <v>22</v>
      </c>
      <c r="AP272" s="41" t="n">
        <f aca="false">K272+V272</f>
        <v>0</v>
      </c>
    </row>
    <row r="273" s="42" customFormat="true" ht="16.5" hidden="true" customHeight="true" outlineLevel="0" collapsed="false">
      <c r="A273" s="95" t="s">
        <v>79</v>
      </c>
      <c r="B273" s="96" t="s">
        <v>238</v>
      </c>
      <c r="C273" s="97" t="s">
        <v>278</v>
      </c>
      <c r="D273" s="101" t="s">
        <v>260</v>
      </c>
      <c r="E273" s="31" t="n">
        <v>17</v>
      </c>
      <c r="F273" s="31"/>
      <c r="G273" s="102"/>
      <c r="H273" s="103"/>
      <c r="I273" s="103"/>
      <c r="J273" s="103"/>
      <c r="K273" s="103"/>
      <c r="L273" s="104"/>
      <c r="M273" s="31"/>
      <c r="N273" s="33" t="n">
        <f aca="false">E273*F273+H273+J273+K273+L273+M273</f>
        <v>0</v>
      </c>
      <c r="O273" s="36"/>
      <c r="P273" s="36" t="n">
        <v>21</v>
      </c>
      <c r="Q273" s="31" t="n">
        <v>3</v>
      </c>
      <c r="R273" s="31" t="n">
        <v>30</v>
      </c>
      <c r="S273" s="31" t="n">
        <v>-30</v>
      </c>
      <c r="T273" s="103"/>
      <c r="U273" s="103"/>
      <c r="V273" s="103"/>
      <c r="W273" s="115" t="n">
        <v>4</v>
      </c>
      <c r="X273" s="116" t="n">
        <v>8</v>
      </c>
      <c r="Y273" s="34"/>
      <c r="Z273" s="36" t="n">
        <f aca="false">P273*Q273+S273+U273+V273+W273+X273+Y273</f>
        <v>45</v>
      </c>
      <c r="AA273" s="36" t="n">
        <f aca="false">N273+Z273</f>
        <v>45</v>
      </c>
      <c r="AB273" s="47" t="s">
        <v>282</v>
      </c>
      <c r="AC273" s="47"/>
      <c r="AD273" s="47"/>
      <c r="AE273" s="36" t="n">
        <f aca="false">P273*Q273</f>
        <v>63</v>
      </c>
      <c r="AF273" s="38" t="n">
        <f aca="false">E273*F273+P273*Q273</f>
        <v>63</v>
      </c>
      <c r="AG273" s="39" t="str">
        <f aca="false">AB273</f>
        <v>вак.-2-ИСП-ИТ</v>
      </c>
      <c r="AH273" s="39" t="str">
        <f aca="false">C273</f>
        <v>2ИСП9-24 ВБ (п)</v>
      </c>
      <c r="AI273" s="40" t="str">
        <f aca="false">B273</f>
        <v>25</v>
      </c>
      <c r="AJ273" s="39" t="str">
        <f aca="false">CONCATENATE(A273," ",D273)</f>
        <v>ОП.03 Информационные технологии</v>
      </c>
      <c r="AK273" s="39" t="n">
        <f aca="false">E273*F273+P273*Q273+H273+J273+S273+U273</f>
        <v>33</v>
      </c>
      <c r="AL273" s="39" t="n">
        <f aca="false">L273+W273</f>
        <v>4</v>
      </c>
      <c r="AM273" s="39" t="n">
        <f aca="false">M273+X273</f>
        <v>8</v>
      </c>
      <c r="AN273" s="39" t="n">
        <f aca="false">Y273</f>
        <v>0</v>
      </c>
      <c r="AO273" s="39" t="n">
        <f aca="false">SUM(AK273:AN273)</f>
        <v>45</v>
      </c>
      <c r="AP273" s="41" t="n">
        <f aca="false">K273+V273</f>
        <v>0</v>
      </c>
    </row>
    <row r="274" s="42" customFormat="true" ht="16.5" hidden="true" customHeight="true" outlineLevel="0" collapsed="false">
      <c r="A274" s="95" t="s">
        <v>79</v>
      </c>
      <c r="B274" s="96" t="s">
        <v>175</v>
      </c>
      <c r="C274" s="97" t="s">
        <v>279</v>
      </c>
      <c r="D274" s="101" t="s">
        <v>260</v>
      </c>
      <c r="E274" s="31" t="n">
        <v>17</v>
      </c>
      <c r="F274" s="31"/>
      <c r="G274" s="102"/>
      <c r="H274" s="103"/>
      <c r="I274" s="103"/>
      <c r="J274" s="103"/>
      <c r="K274" s="103"/>
      <c r="L274" s="104"/>
      <c r="M274" s="31"/>
      <c r="N274" s="33" t="n">
        <f aca="false">E274*F274+H274+J274+K274+L274+M274</f>
        <v>0</v>
      </c>
      <c r="O274" s="36"/>
      <c r="P274" s="36" t="n">
        <v>21</v>
      </c>
      <c r="Q274" s="31"/>
      <c r="R274" s="31"/>
      <c r="S274" s="31" t="n">
        <v>30</v>
      </c>
      <c r="T274" s="103"/>
      <c r="U274" s="103"/>
      <c r="V274" s="103"/>
      <c r="W274" s="115"/>
      <c r="X274" s="116"/>
      <c r="Y274" s="34"/>
      <c r="Z274" s="36" t="n">
        <f aca="false">P274*Q274+S274+U274+V274+W274+X274+Y274</f>
        <v>30</v>
      </c>
      <c r="AA274" s="36" t="n">
        <f aca="false">N274+Z274</f>
        <v>30</v>
      </c>
      <c r="AB274" s="47" t="s">
        <v>282</v>
      </c>
      <c r="AC274" s="47"/>
      <c r="AD274" s="47"/>
      <c r="AE274" s="36" t="n">
        <f aca="false">P274*Q274</f>
        <v>0</v>
      </c>
      <c r="AF274" s="38" t="n">
        <f aca="false">E274*F274+P274*Q274</f>
        <v>0</v>
      </c>
      <c r="AG274" s="39" t="str">
        <f aca="false">AB274</f>
        <v>вак.-2-ИСП-ИТ</v>
      </c>
      <c r="AH274" s="39" t="str">
        <f aca="false">C274</f>
        <v>2ИСП9-24а ВБ (п)</v>
      </c>
      <c r="AI274" s="40" t="str">
        <f aca="false">B274</f>
        <v>13</v>
      </c>
      <c r="AJ274" s="39" t="str">
        <f aca="false">CONCATENATE(A274," ",D274)</f>
        <v>ОП.03 Информационные технологии</v>
      </c>
      <c r="AK274" s="39" t="n">
        <f aca="false">E274*F274+P274*Q274+H274+J274+S274+U274</f>
        <v>30</v>
      </c>
      <c r="AL274" s="39" t="n">
        <f aca="false">L274+W274</f>
        <v>0</v>
      </c>
      <c r="AM274" s="39" t="n">
        <f aca="false">M274+X274</f>
        <v>0</v>
      </c>
      <c r="AN274" s="39" t="n">
        <f aca="false">Y274</f>
        <v>0</v>
      </c>
      <c r="AO274" s="39" t="n">
        <f aca="false">SUM(AK274:AN274)</f>
        <v>30</v>
      </c>
      <c r="AP274" s="41" t="n">
        <f aca="false">K274+V274</f>
        <v>0</v>
      </c>
    </row>
    <row r="275" s="42" customFormat="true" ht="16.5" hidden="true" customHeight="true" outlineLevel="0" collapsed="false">
      <c r="A275" s="95" t="s">
        <v>79</v>
      </c>
      <c r="B275" s="96" t="s">
        <v>53</v>
      </c>
      <c r="C275" s="97" t="s">
        <v>280</v>
      </c>
      <c r="D275" s="101" t="s">
        <v>260</v>
      </c>
      <c r="E275" s="31" t="n">
        <v>17</v>
      </c>
      <c r="F275" s="31"/>
      <c r="G275" s="102"/>
      <c r="H275" s="103"/>
      <c r="I275" s="103"/>
      <c r="J275" s="103"/>
      <c r="K275" s="103"/>
      <c r="L275" s="104"/>
      <c r="M275" s="31"/>
      <c r="N275" s="33" t="n">
        <f aca="false">E275*F275+H275+J275+K275+L275+M275</f>
        <v>0</v>
      </c>
      <c r="O275" s="36"/>
      <c r="P275" s="36" t="n">
        <v>21</v>
      </c>
      <c r="Q275" s="31"/>
      <c r="R275" s="31"/>
      <c r="S275" s="31" t="n">
        <v>30</v>
      </c>
      <c r="T275" s="103"/>
      <c r="U275" s="103"/>
      <c r="V275" s="103"/>
      <c r="W275" s="115"/>
      <c r="X275" s="116"/>
      <c r="Y275" s="34"/>
      <c r="Z275" s="36" t="n">
        <f aca="false">P275*Q275+S275+U275+V275+W275+X275+Y275</f>
        <v>30</v>
      </c>
      <c r="AA275" s="36" t="n">
        <f aca="false">N275+Z275</f>
        <v>30</v>
      </c>
      <c r="AB275" s="47" t="s">
        <v>69</v>
      </c>
      <c r="AC275" s="47"/>
      <c r="AD275" s="47"/>
      <c r="AE275" s="36" t="n">
        <f aca="false">P275*Q275</f>
        <v>0</v>
      </c>
      <c r="AF275" s="38" t="n">
        <f aca="false">E275*F275+P275*Q275</f>
        <v>0</v>
      </c>
      <c r="AG275" s="39" t="str">
        <f aca="false">AB275</f>
        <v>вак. 2 п/гр</v>
      </c>
      <c r="AH275" s="39" t="str">
        <f aca="false">C275</f>
        <v>2ИСП9-24б ВБ (п)</v>
      </c>
      <c r="AI275" s="40" t="str">
        <f aca="false">B275</f>
        <v>12</v>
      </c>
      <c r="AJ275" s="39" t="str">
        <f aca="false">CONCATENATE(A275," ",D275)</f>
        <v>ОП.03 Информационные технологии</v>
      </c>
      <c r="AK275" s="39" t="n">
        <f aca="false">E275*F275+P275*Q275+H275+J275+S275+U275</f>
        <v>30</v>
      </c>
      <c r="AL275" s="39" t="n">
        <f aca="false">L275+W275</f>
        <v>0</v>
      </c>
      <c r="AM275" s="39" t="n">
        <f aca="false">M275+X275</f>
        <v>0</v>
      </c>
      <c r="AN275" s="39" t="n">
        <f aca="false">Y275</f>
        <v>0</v>
      </c>
      <c r="AO275" s="39" t="n">
        <f aca="false">SUM(AK275:AN275)</f>
        <v>30</v>
      </c>
      <c r="AP275" s="41" t="n">
        <f aca="false">K275+V275</f>
        <v>0</v>
      </c>
    </row>
    <row r="276" s="42" customFormat="true" ht="16.5" hidden="true" customHeight="true" outlineLevel="0" collapsed="false">
      <c r="A276" s="95" t="s">
        <v>82</v>
      </c>
      <c r="B276" s="96" t="s">
        <v>238</v>
      </c>
      <c r="C276" s="97" t="s">
        <v>278</v>
      </c>
      <c r="D276" s="106" t="s">
        <v>261</v>
      </c>
      <c r="E276" s="31" t="n">
        <v>17</v>
      </c>
      <c r="F276" s="31" t="n">
        <v>4</v>
      </c>
      <c r="G276" s="102" t="n">
        <v>86</v>
      </c>
      <c r="H276" s="103" t="n">
        <v>-34</v>
      </c>
      <c r="I276" s="103"/>
      <c r="J276" s="103"/>
      <c r="K276" s="103"/>
      <c r="L276" s="104" t="n">
        <v>2</v>
      </c>
      <c r="M276" s="31"/>
      <c r="N276" s="33" t="n">
        <f aca="false">E276*F276+H276+J276+K276+L276+M276</f>
        <v>36</v>
      </c>
      <c r="O276" s="36"/>
      <c r="P276" s="36" t="n">
        <v>21</v>
      </c>
      <c r="Q276" s="31" t="n">
        <v>6</v>
      </c>
      <c r="R276" s="31"/>
      <c r="S276" s="31" t="n">
        <v>-52</v>
      </c>
      <c r="T276" s="103"/>
      <c r="U276" s="103"/>
      <c r="V276" s="103"/>
      <c r="W276" s="115" t="n">
        <v>6</v>
      </c>
      <c r="X276" s="116" t="n">
        <v>8</v>
      </c>
      <c r="Y276" s="34"/>
      <c r="Z276" s="36" t="n">
        <f aca="false">P276*Q276+S276+U276+V276+W276+X276+Y276</f>
        <v>88</v>
      </c>
      <c r="AA276" s="36" t="n">
        <f aca="false">N276+Z276</f>
        <v>124</v>
      </c>
      <c r="AB276" s="74" t="s">
        <v>283</v>
      </c>
      <c r="AC276" s="47"/>
      <c r="AD276" s="47"/>
      <c r="AE276" s="36" t="n">
        <f aca="false">P276*Q276</f>
        <v>126</v>
      </c>
      <c r="AF276" s="38" t="n">
        <f aca="false">E276*F276+P276*Q276</f>
        <v>194</v>
      </c>
      <c r="AG276" s="39" t="str">
        <f aca="false">AB276</f>
        <v>Томашевич А.А.</v>
      </c>
      <c r="AH276" s="39" t="str">
        <f aca="false">C276</f>
        <v>2ИСП9-24 ВБ (п)</v>
      </c>
      <c r="AI276" s="40" t="str">
        <f aca="false">B276</f>
        <v>25</v>
      </c>
      <c r="AJ276" s="39" t="str">
        <f aca="false">CONCATENATE(A276," ",D276)</f>
        <v>ОП.04 Основы алгоритмизации и программирования</v>
      </c>
      <c r="AK276" s="39" t="n">
        <f aca="false">E276*F276+P276*Q276+H276+J276+S276+U276</f>
        <v>108</v>
      </c>
      <c r="AL276" s="39" t="n">
        <f aca="false">L276+W276</f>
        <v>8</v>
      </c>
      <c r="AM276" s="39" t="n">
        <f aca="false">M276+X276</f>
        <v>8</v>
      </c>
      <c r="AN276" s="39" t="n">
        <f aca="false">Y276</f>
        <v>0</v>
      </c>
      <c r="AO276" s="39" t="n">
        <f aca="false">SUM(AK276:AN276)</f>
        <v>124</v>
      </c>
      <c r="AP276" s="41" t="n">
        <f aca="false">K276+V276</f>
        <v>0</v>
      </c>
    </row>
    <row r="277" s="42" customFormat="true" ht="16.5" hidden="true" customHeight="true" outlineLevel="0" collapsed="false">
      <c r="A277" s="95" t="s">
        <v>82</v>
      </c>
      <c r="B277" s="96" t="s">
        <v>175</v>
      </c>
      <c r="C277" s="97" t="s">
        <v>279</v>
      </c>
      <c r="D277" s="106" t="s">
        <v>261</v>
      </c>
      <c r="E277" s="31" t="n">
        <v>17</v>
      </c>
      <c r="F277" s="31"/>
      <c r="G277" s="102"/>
      <c r="H277" s="103" t="n">
        <v>34</v>
      </c>
      <c r="I277" s="103"/>
      <c r="J277" s="103"/>
      <c r="K277" s="103"/>
      <c r="L277" s="104"/>
      <c r="M277" s="31"/>
      <c r="N277" s="33" t="n">
        <f aca="false">E277*F277+H277+J277+K277+L277+M277</f>
        <v>34</v>
      </c>
      <c r="O277" s="36"/>
      <c r="P277" s="36" t="n">
        <v>21</v>
      </c>
      <c r="Q277" s="31"/>
      <c r="R277" s="31"/>
      <c r="S277" s="31" t="n">
        <v>52</v>
      </c>
      <c r="T277" s="103"/>
      <c r="U277" s="103"/>
      <c r="V277" s="103"/>
      <c r="W277" s="115"/>
      <c r="X277" s="116"/>
      <c r="Y277" s="34"/>
      <c r="Z277" s="36" t="n">
        <f aca="false">P277*Q277+S277+U277+V277+W277+X277+Y277</f>
        <v>52</v>
      </c>
      <c r="AA277" s="36" t="n">
        <f aca="false">N277+Z277</f>
        <v>86</v>
      </c>
      <c r="AB277" s="74" t="s">
        <v>283</v>
      </c>
      <c r="AC277" s="47"/>
      <c r="AD277" s="47"/>
      <c r="AE277" s="36" t="n">
        <f aca="false">P277*Q277</f>
        <v>0</v>
      </c>
      <c r="AF277" s="38" t="n">
        <f aca="false">E277*F277+P277*Q277</f>
        <v>0</v>
      </c>
      <c r="AG277" s="39" t="str">
        <f aca="false">AB277</f>
        <v>Томашевич А.А.</v>
      </c>
      <c r="AH277" s="39" t="str">
        <f aca="false">C277</f>
        <v>2ИСП9-24а ВБ (п)</v>
      </c>
      <c r="AI277" s="40" t="str">
        <f aca="false">B277</f>
        <v>13</v>
      </c>
      <c r="AJ277" s="39" t="str">
        <f aca="false">CONCATENATE(A277," ",D277)</f>
        <v>ОП.04 Основы алгоритмизации и программирования</v>
      </c>
      <c r="AK277" s="39" t="n">
        <f aca="false">E277*F277+P277*Q277+H277+J277+S277+U277</f>
        <v>86</v>
      </c>
      <c r="AL277" s="39" t="n">
        <f aca="false">L277+W277</f>
        <v>0</v>
      </c>
      <c r="AM277" s="39" t="n">
        <f aca="false">M277+X277</f>
        <v>0</v>
      </c>
      <c r="AN277" s="39" t="n">
        <f aca="false">Y277</f>
        <v>0</v>
      </c>
      <c r="AO277" s="39" t="n">
        <f aca="false">SUM(AK277:AN277)</f>
        <v>86</v>
      </c>
      <c r="AP277" s="41" t="n">
        <f aca="false">K277+V277</f>
        <v>0</v>
      </c>
    </row>
    <row r="278" s="42" customFormat="true" ht="16.5" hidden="true" customHeight="true" outlineLevel="0" collapsed="false">
      <c r="A278" s="95" t="s">
        <v>82</v>
      </c>
      <c r="B278" s="96" t="s">
        <v>53</v>
      </c>
      <c r="C278" s="97" t="s">
        <v>280</v>
      </c>
      <c r="D278" s="106" t="s">
        <v>261</v>
      </c>
      <c r="E278" s="31" t="n">
        <v>17</v>
      </c>
      <c r="F278" s="31"/>
      <c r="G278" s="102"/>
      <c r="H278" s="103" t="n">
        <v>34</v>
      </c>
      <c r="I278" s="103"/>
      <c r="J278" s="103"/>
      <c r="K278" s="103"/>
      <c r="L278" s="104"/>
      <c r="M278" s="31"/>
      <c r="N278" s="33" t="n">
        <f aca="false">E278*F278+H278+J278+K278+L278+M278</f>
        <v>34</v>
      </c>
      <c r="O278" s="36"/>
      <c r="P278" s="36" t="n">
        <v>21</v>
      </c>
      <c r="Q278" s="31"/>
      <c r="R278" s="31"/>
      <c r="S278" s="31" t="n">
        <v>52</v>
      </c>
      <c r="T278" s="103"/>
      <c r="U278" s="103"/>
      <c r="V278" s="103"/>
      <c r="W278" s="115"/>
      <c r="X278" s="116"/>
      <c r="Y278" s="34"/>
      <c r="Z278" s="36" t="n">
        <f aca="false">P278*Q278+S278+U278+V278+W278+X278+Y278</f>
        <v>52</v>
      </c>
      <c r="AA278" s="36" t="n">
        <f aca="false">N278+Z278</f>
        <v>86</v>
      </c>
      <c r="AB278" s="47" t="s">
        <v>69</v>
      </c>
      <c r="AC278" s="47"/>
      <c r="AD278" s="47"/>
      <c r="AE278" s="36" t="n">
        <f aca="false">P278*Q278</f>
        <v>0</v>
      </c>
      <c r="AF278" s="38" t="n">
        <f aca="false">E278*F278+P278*Q278</f>
        <v>0</v>
      </c>
      <c r="AG278" s="39" t="str">
        <f aca="false">AB278</f>
        <v>вак. 2 п/гр</v>
      </c>
      <c r="AH278" s="39" t="str">
        <f aca="false">C278</f>
        <v>2ИСП9-24б ВБ (п)</v>
      </c>
      <c r="AI278" s="40" t="str">
        <f aca="false">B278</f>
        <v>12</v>
      </c>
      <c r="AJ278" s="39" t="str">
        <f aca="false">CONCATENATE(A278," ",D278)</f>
        <v>ОП.04 Основы алгоритмизации и программирования</v>
      </c>
      <c r="AK278" s="39" t="n">
        <f aca="false">E278*F278+P278*Q278+H278+J278+S278+U278</f>
        <v>86</v>
      </c>
      <c r="AL278" s="39" t="n">
        <f aca="false">L278+W278</f>
        <v>0</v>
      </c>
      <c r="AM278" s="39" t="n">
        <f aca="false">M278+X278</f>
        <v>0</v>
      </c>
      <c r="AN278" s="39" t="n">
        <f aca="false">Y278</f>
        <v>0</v>
      </c>
      <c r="AO278" s="39" t="n">
        <f aca="false">SUM(AK278:AN278)</f>
        <v>86</v>
      </c>
      <c r="AP278" s="41" t="n">
        <f aca="false">K278+V278</f>
        <v>0</v>
      </c>
    </row>
    <row r="279" s="42" customFormat="true" ht="16.5" hidden="true" customHeight="true" outlineLevel="0" collapsed="false">
      <c r="A279" s="95" t="s">
        <v>85</v>
      </c>
      <c r="B279" s="96" t="s">
        <v>238</v>
      </c>
      <c r="C279" s="97" t="s">
        <v>278</v>
      </c>
      <c r="D279" s="106" t="s">
        <v>263</v>
      </c>
      <c r="E279" s="31" t="n">
        <v>17</v>
      </c>
      <c r="F279" s="31"/>
      <c r="G279" s="102"/>
      <c r="H279" s="103"/>
      <c r="I279" s="103"/>
      <c r="J279" s="103"/>
      <c r="K279" s="103"/>
      <c r="L279" s="104"/>
      <c r="M279" s="31"/>
      <c r="N279" s="33" t="n">
        <f aca="false">E279*F279+H279+J279+K279+L279+M279</f>
        <v>0</v>
      </c>
      <c r="O279" s="36"/>
      <c r="P279" s="36" t="n">
        <v>21</v>
      </c>
      <c r="Q279" s="31" t="n">
        <v>2</v>
      </c>
      <c r="R279" s="31" t="n">
        <v>14</v>
      </c>
      <c r="S279" s="31"/>
      <c r="T279" s="103" t="n">
        <v>14</v>
      </c>
      <c r="U279" s="103"/>
      <c r="V279" s="103"/>
      <c r="W279" s="115" t="n">
        <v>2</v>
      </c>
      <c r="X279" s="97"/>
      <c r="Y279" s="34"/>
      <c r="Z279" s="36" t="n">
        <f aca="false">P279*Q279+S279+U279+V279+W279+X279+Y279</f>
        <v>44</v>
      </c>
      <c r="AA279" s="36" t="n">
        <f aca="false">N279+Z279</f>
        <v>44</v>
      </c>
      <c r="AB279" s="36" t="s">
        <v>222</v>
      </c>
      <c r="AC279" s="47"/>
      <c r="AD279" s="47"/>
      <c r="AE279" s="36" t="n">
        <f aca="false">P279*Q279</f>
        <v>42</v>
      </c>
      <c r="AF279" s="38" t="n">
        <f aca="false">E279*F279+P279*Q279</f>
        <v>42</v>
      </c>
      <c r="AG279" s="39" t="str">
        <f aca="false">AB279</f>
        <v>Золотарева М.В.</v>
      </c>
      <c r="AH279" s="39" t="str">
        <f aca="false">C279</f>
        <v>2ИСП9-24 ВБ (п)</v>
      </c>
      <c r="AI279" s="40" t="str">
        <f aca="false">B279</f>
        <v>25</v>
      </c>
      <c r="AJ279" s="39" t="str">
        <f aca="false">CONCATENATE(A279," ",D279)</f>
        <v>ОП.05 Правовое обеспечение профессиональной деятельности</v>
      </c>
      <c r="AK279" s="39" t="n">
        <f aca="false">E279*F279+P279*Q279+H279+J279+S279+U279</f>
        <v>42</v>
      </c>
      <c r="AL279" s="39" t="n">
        <f aca="false">L279+W279</f>
        <v>2</v>
      </c>
      <c r="AM279" s="39" t="n">
        <f aca="false">M279+X279</f>
        <v>0</v>
      </c>
      <c r="AN279" s="39" t="n">
        <f aca="false">Y279</f>
        <v>0</v>
      </c>
      <c r="AO279" s="39" t="n">
        <f aca="false">SUM(AK279:AN279)</f>
        <v>44</v>
      </c>
      <c r="AP279" s="41" t="n">
        <f aca="false">K279+V279</f>
        <v>0</v>
      </c>
    </row>
    <row r="280" s="42" customFormat="true" ht="16.5" hidden="true" customHeight="true" outlineLevel="0" collapsed="false">
      <c r="A280" s="58" t="s">
        <v>90</v>
      </c>
      <c r="B280" s="96" t="s">
        <v>238</v>
      </c>
      <c r="C280" s="97" t="s">
        <v>278</v>
      </c>
      <c r="D280" s="107" t="s">
        <v>264</v>
      </c>
      <c r="E280" s="31" t="n">
        <v>17</v>
      </c>
      <c r="F280" s="31" t="n">
        <v>2</v>
      </c>
      <c r="G280" s="31" t="n">
        <v>48</v>
      </c>
      <c r="H280" s="31" t="n">
        <v>-8</v>
      </c>
      <c r="I280" s="31"/>
      <c r="J280" s="31"/>
      <c r="K280" s="31"/>
      <c r="L280" s="31" t="n">
        <v>2</v>
      </c>
      <c r="M280" s="31"/>
      <c r="N280" s="33" t="n">
        <f aca="false">E280*F280+H280+J280+K280+L280+M280</f>
        <v>28</v>
      </c>
      <c r="O280" s="36"/>
      <c r="P280" s="36" t="n">
        <v>21</v>
      </c>
      <c r="Q280" s="31" t="n">
        <v>4</v>
      </c>
      <c r="R280" s="31"/>
      <c r="S280" s="31" t="n">
        <v>-40</v>
      </c>
      <c r="T280" s="31"/>
      <c r="U280" s="31"/>
      <c r="V280" s="31"/>
      <c r="W280" s="51" t="n">
        <v>4</v>
      </c>
      <c r="X280" s="97" t="n">
        <v>8</v>
      </c>
      <c r="Y280" s="34"/>
      <c r="Z280" s="36" t="n">
        <f aca="false">P280*Q280+S280+U280+V280+W280+X280+Y280</f>
        <v>56</v>
      </c>
      <c r="AA280" s="36" t="n">
        <f aca="false">N280+Z280</f>
        <v>84</v>
      </c>
      <c r="AB280" s="47" t="s">
        <v>265</v>
      </c>
      <c r="AC280" s="36"/>
      <c r="AD280" s="36"/>
      <c r="AE280" s="36" t="n">
        <f aca="false">P280*Q280</f>
        <v>84</v>
      </c>
      <c r="AF280" s="38" t="n">
        <f aca="false">E280*F280+P280*Q280</f>
        <v>118</v>
      </c>
      <c r="AG280" s="39" t="str">
        <f aca="false">AB280</f>
        <v>Новицкий Д.Ю.</v>
      </c>
      <c r="AH280" s="39" t="str">
        <f aca="false">C280</f>
        <v>2ИСП9-24 ВБ (п)</v>
      </c>
      <c r="AI280" s="40" t="str">
        <f aca="false">B280</f>
        <v>25</v>
      </c>
      <c r="AJ280" s="39" t="str">
        <f aca="false">CONCATENATE(A280," ",D280)</f>
        <v>ОП.08 Основы проектирования баз данных</v>
      </c>
      <c r="AK280" s="39" t="n">
        <f aca="false">E280*F280+P280*Q280+H280+J280+S280+U280</f>
        <v>70</v>
      </c>
      <c r="AL280" s="39" t="n">
        <f aca="false">L280+W280</f>
        <v>6</v>
      </c>
      <c r="AM280" s="39" t="n">
        <f aca="false">M280+X280</f>
        <v>8</v>
      </c>
      <c r="AN280" s="39" t="n">
        <f aca="false">Y280</f>
        <v>0</v>
      </c>
      <c r="AO280" s="39" t="n">
        <f aca="false">SUM(AK280:AN280)</f>
        <v>84</v>
      </c>
      <c r="AP280" s="41" t="n">
        <f aca="false">K280+V280</f>
        <v>0</v>
      </c>
    </row>
    <row r="281" s="42" customFormat="true" ht="16.5" hidden="true" customHeight="true" outlineLevel="0" collapsed="false">
      <c r="A281" s="58" t="s">
        <v>90</v>
      </c>
      <c r="B281" s="96" t="s">
        <v>175</v>
      </c>
      <c r="C281" s="97" t="s">
        <v>279</v>
      </c>
      <c r="D281" s="107" t="s">
        <v>264</v>
      </c>
      <c r="E281" s="31" t="n">
        <v>17</v>
      </c>
      <c r="F281" s="31"/>
      <c r="G281" s="31"/>
      <c r="H281" s="31" t="n">
        <v>8</v>
      </c>
      <c r="I281" s="31"/>
      <c r="J281" s="31"/>
      <c r="K281" s="31"/>
      <c r="L281" s="31"/>
      <c r="M281" s="31"/>
      <c r="N281" s="33" t="n">
        <f aca="false">E281*F281+H281+J281+K281+L281+M281</f>
        <v>8</v>
      </c>
      <c r="O281" s="36"/>
      <c r="P281" s="36" t="n">
        <v>21</v>
      </c>
      <c r="Q281" s="31"/>
      <c r="R281" s="31"/>
      <c r="S281" s="31" t="n">
        <v>40</v>
      </c>
      <c r="T281" s="31"/>
      <c r="U281" s="31"/>
      <c r="V281" s="31"/>
      <c r="W281" s="51"/>
      <c r="X281" s="97"/>
      <c r="Y281" s="34"/>
      <c r="Z281" s="36" t="n">
        <f aca="false">P281*Q281+S281+U281+V281+W281+X281+Y281</f>
        <v>40</v>
      </c>
      <c r="AA281" s="36" t="n">
        <f aca="false">N281+Z281</f>
        <v>48</v>
      </c>
      <c r="AB281" s="47" t="s">
        <v>265</v>
      </c>
      <c r="AC281" s="36"/>
      <c r="AD281" s="36"/>
      <c r="AE281" s="36" t="n">
        <f aca="false">P281*Q281</f>
        <v>0</v>
      </c>
      <c r="AF281" s="38" t="n">
        <f aca="false">E281*F281+P281*Q281</f>
        <v>0</v>
      </c>
      <c r="AG281" s="39" t="str">
        <f aca="false">AB281</f>
        <v>Новицкий Д.Ю.</v>
      </c>
      <c r="AH281" s="39" t="str">
        <f aca="false">C281</f>
        <v>2ИСП9-24а ВБ (п)</v>
      </c>
      <c r="AI281" s="40" t="str">
        <f aca="false">B281</f>
        <v>13</v>
      </c>
      <c r="AJ281" s="39" t="str">
        <f aca="false">CONCATENATE(A281," ",D281)</f>
        <v>ОП.08 Основы проектирования баз данных</v>
      </c>
      <c r="AK281" s="39" t="n">
        <f aca="false">E281*F281+P281*Q281+H281+J281+S281+U281</f>
        <v>48</v>
      </c>
      <c r="AL281" s="39" t="n">
        <f aca="false">L281+W281</f>
        <v>0</v>
      </c>
      <c r="AM281" s="39" t="n">
        <f aca="false">M281+X281</f>
        <v>0</v>
      </c>
      <c r="AN281" s="39" t="n">
        <f aca="false">Y281</f>
        <v>0</v>
      </c>
      <c r="AO281" s="39" t="n">
        <f aca="false">SUM(AK281:AN281)</f>
        <v>48</v>
      </c>
      <c r="AP281" s="41" t="n">
        <f aca="false">K281+V281</f>
        <v>0</v>
      </c>
    </row>
    <row r="282" s="42" customFormat="true" ht="16.5" hidden="true" customHeight="true" outlineLevel="0" collapsed="false">
      <c r="A282" s="58" t="s">
        <v>90</v>
      </c>
      <c r="B282" s="96" t="s">
        <v>53</v>
      </c>
      <c r="C282" s="97" t="s">
        <v>280</v>
      </c>
      <c r="D282" s="107" t="s">
        <v>264</v>
      </c>
      <c r="E282" s="31" t="n">
        <v>17</v>
      </c>
      <c r="F282" s="31"/>
      <c r="G282" s="31"/>
      <c r="H282" s="31" t="n">
        <v>8</v>
      </c>
      <c r="I282" s="31"/>
      <c r="J282" s="31"/>
      <c r="K282" s="31"/>
      <c r="L282" s="31"/>
      <c r="M282" s="31"/>
      <c r="N282" s="33" t="n">
        <f aca="false">E282*F282+H282+J282+K282+L282+M282</f>
        <v>8</v>
      </c>
      <c r="O282" s="36"/>
      <c r="P282" s="36" t="n">
        <v>21</v>
      </c>
      <c r="Q282" s="31"/>
      <c r="R282" s="31"/>
      <c r="S282" s="31" t="n">
        <v>40</v>
      </c>
      <c r="T282" s="31"/>
      <c r="U282" s="31"/>
      <c r="V282" s="31"/>
      <c r="W282" s="51"/>
      <c r="X282" s="97"/>
      <c r="Y282" s="34"/>
      <c r="Z282" s="36" t="n">
        <f aca="false">P282*Q282+S282+U282+V282+W282+X282+Y282</f>
        <v>40</v>
      </c>
      <c r="AA282" s="36" t="n">
        <f aca="false">N282+Z282</f>
        <v>48</v>
      </c>
      <c r="AB282" s="47" t="s">
        <v>69</v>
      </c>
      <c r="AC282" s="36"/>
      <c r="AD282" s="36"/>
      <c r="AE282" s="36" t="n">
        <f aca="false">P282*Q282</f>
        <v>0</v>
      </c>
      <c r="AF282" s="38" t="n">
        <f aca="false">E282*F282+P282*Q282</f>
        <v>0</v>
      </c>
      <c r="AG282" s="39" t="str">
        <f aca="false">AB282</f>
        <v>вак. 2 п/гр</v>
      </c>
      <c r="AH282" s="39" t="str">
        <f aca="false">C282</f>
        <v>2ИСП9-24б ВБ (п)</v>
      </c>
      <c r="AI282" s="40" t="str">
        <f aca="false">B282</f>
        <v>12</v>
      </c>
      <c r="AJ282" s="39" t="str">
        <f aca="false">CONCATENATE(A282," ",D282)</f>
        <v>ОП.08 Основы проектирования баз данных</v>
      </c>
      <c r="AK282" s="39" t="n">
        <f aca="false">E282*F282+P282*Q282+H282+J282+S282+U282</f>
        <v>48</v>
      </c>
      <c r="AL282" s="39" t="n">
        <f aca="false">L282+W282</f>
        <v>0</v>
      </c>
      <c r="AM282" s="39" t="n">
        <f aca="false">M282+X282</f>
        <v>0</v>
      </c>
      <c r="AN282" s="39" t="n">
        <f aca="false">Y282</f>
        <v>0</v>
      </c>
      <c r="AO282" s="39" t="n">
        <f aca="false">SUM(AK282:AN282)</f>
        <v>48</v>
      </c>
      <c r="AP282" s="41" t="n">
        <f aca="false">K282+V282</f>
        <v>0</v>
      </c>
    </row>
    <row r="283" s="42" customFormat="true" ht="16.5" hidden="true" customHeight="true" outlineLevel="0" collapsed="false">
      <c r="A283" s="58" t="s">
        <v>127</v>
      </c>
      <c r="B283" s="96" t="s">
        <v>238</v>
      </c>
      <c r="C283" s="97" t="s">
        <v>278</v>
      </c>
      <c r="D283" s="108" t="s">
        <v>266</v>
      </c>
      <c r="E283" s="31" t="n">
        <v>17</v>
      </c>
      <c r="F283" s="31" t="n">
        <v>3</v>
      </c>
      <c r="G283" s="31" t="n">
        <v>14</v>
      </c>
      <c r="H283" s="31"/>
      <c r="I283" s="31"/>
      <c r="J283" s="31"/>
      <c r="K283" s="31"/>
      <c r="L283" s="31" t="n">
        <v>4</v>
      </c>
      <c r="M283" s="31"/>
      <c r="N283" s="33" t="n">
        <f aca="false">E283*F283+H283+J283+K283+L283+M283</f>
        <v>55</v>
      </c>
      <c r="O283" s="36"/>
      <c r="P283" s="36" t="n">
        <v>21</v>
      </c>
      <c r="Q283" s="31"/>
      <c r="R283" s="31"/>
      <c r="S283" s="31"/>
      <c r="T283" s="31"/>
      <c r="U283" s="31"/>
      <c r="V283" s="31"/>
      <c r="W283" s="51"/>
      <c r="X283" s="97"/>
      <c r="Y283" s="34"/>
      <c r="Z283" s="36" t="n">
        <f aca="false">P283*Q283+S283+U283+V283+W283+X283+Y283</f>
        <v>0</v>
      </c>
      <c r="AA283" s="36" t="n">
        <f aca="false">N283+Z283</f>
        <v>55</v>
      </c>
      <c r="AB283" s="47" t="s">
        <v>284</v>
      </c>
      <c r="AC283" s="36"/>
      <c r="AD283" s="36"/>
      <c r="AE283" s="36" t="n">
        <f aca="false">P283*Q283</f>
        <v>0</v>
      </c>
      <c r="AF283" s="38" t="n">
        <f aca="false">E283*F283+P283*Q283</f>
        <v>51</v>
      </c>
      <c r="AG283" s="39" t="str">
        <f aca="false">AB283</f>
        <v>Свистунова С.А.</v>
      </c>
      <c r="AH283" s="39" t="str">
        <f aca="false">C283</f>
        <v>2ИСП9-24 ВБ (п)</v>
      </c>
      <c r="AI283" s="40" t="str">
        <f aca="false">B283</f>
        <v>25</v>
      </c>
      <c r="AJ283" s="39" t="str">
        <f aca="false">CONCATENATE(A283," ",D283)</f>
        <v>ОП.09 Стандартизация, сертификация и техническое документоведение</v>
      </c>
      <c r="AK283" s="39" t="n">
        <f aca="false">E283*F283+P283*Q283+H283+J283+S283+U283</f>
        <v>51</v>
      </c>
      <c r="AL283" s="39" t="n">
        <f aca="false">L283+W283</f>
        <v>4</v>
      </c>
      <c r="AM283" s="39" t="n">
        <f aca="false">M283+X283</f>
        <v>0</v>
      </c>
      <c r="AN283" s="39" t="n">
        <f aca="false">Y283</f>
        <v>0</v>
      </c>
      <c r="AO283" s="39" t="n">
        <f aca="false">SUM(AK283:AN283)</f>
        <v>55</v>
      </c>
      <c r="AP283" s="41" t="n">
        <f aca="false">K283+V283</f>
        <v>0</v>
      </c>
    </row>
    <row r="284" s="42" customFormat="true" ht="16.5" hidden="true" customHeight="true" outlineLevel="0" collapsed="false">
      <c r="A284" s="58" t="s">
        <v>92</v>
      </c>
      <c r="B284" s="96" t="s">
        <v>238</v>
      </c>
      <c r="C284" s="97" t="s">
        <v>278</v>
      </c>
      <c r="D284" s="107" t="s">
        <v>267</v>
      </c>
      <c r="E284" s="31" t="n">
        <v>17</v>
      </c>
      <c r="F284" s="31"/>
      <c r="G284" s="31"/>
      <c r="H284" s="31"/>
      <c r="I284" s="31"/>
      <c r="J284" s="31"/>
      <c r="K284" s="31"/>
      <c r="L284" s="31"/>
      <c r="M284" s="31"/>
      <c r="N284" s="33" t="n">
        <f aca="false">E284*F284+H284+J284+K284+L284+M284</f>
        <v>0</v>
      </c>
      <c r="O284" s="36"/>
      <c r="P284" s="36" t="n">
        <v>21</v>
      </c>
      <c r="Q284" s="31" t="n">
        <v>3</v>
      </c>
      <c r="R284" s="31" t="n">
        <v>30</v>
      </c>
      <c r="S284" s="31"/>
      <c r="T284" s="31" t="n">
        <v>30</v>
      </c>
      <c r="U284" s="31"/>
      <c r="V284" s="31"/>
      <c r="W284" s="51" t="n">
        <v>2</v>
      </c>
      <c r="X284" s="117"/>
      <c r="Y284" s="34"/>
      <c r="Z284" s="36" t="n">
        <f aca="false">P284*Q284+S284+U284+V284+W284+X284+Y284</f>
        <v>65</v>
      </c>
      <c r="AA284" s="36" t="n">
        <f aca="false">N284+Z284</f>
        <v>65</v>
      </c>
      <c r="AB284" s="47" t="s">
        <v>268</v>
      </c>
      <c r="AC284" s="36"/>
      <c r="AD284" s="36"/>
      <c r="AE284" s="36" t="n">
        <f aca="false">P284*Q284</f>
        <v>63</v>
      </c>
      <c r="AF284" s="38" t="n">
        <f aca="false">E284*F284+P284*Q284</f>
        <v>63</v>
      </c>
      <c r="AG284" s="39" t="str">
        <f aca="false">AB284</f>
        <v>Пузанова А.Ю.</v>
      </c>
      <c r="AH284" s="39" t="str">
        <f aca="false">C284</f>
        <v>2ИСП9-24 ВБ (п)</v>
      </c>
      <c r="AI284" s="40" t="str">
        <f aca="false">B284</f>
        <v>25</v>
      </c>
      <c r="AJ284" s="39" t="str">
        <f aca="false">CONCATENATE(A284," ",D284)</f>
        <v>ОП.10 Численные методы</v>
      </c>
      <c r="AK284" s="39" t="n">
        <f aca="false">E284*F284+P284*Q284+H284+J284+S284+U284</f>
        <v>63</v>
      </c>
      <c r="AL284" s="39" t="n">
        <f aca="false">L284+W284</f>
        <v>2</v>
      </c>
      <c r="AM284" s="39" t="n">
        <f aca="false">M284+X284</f>
        <v>0</v>
      </c>
      <c r="AN284" s="39" t="n">
        <f aca="false">Y284</f>
        <v>0</v>
      </c>
      <c r="AO284" s="39" t="n">
        <f aca="false">SUM(AK284:AN284)</f>
        <v>65</v>
      </c>
      <c r="AP284" s="41" t="n">
        <f aca="false">K284+V284</f>
        <v>0</v>
      </c>
    </row>
    <row r="285" s="42" customFormat="true" ht="16.5" hidden="true" customHeight="true" outlineLevel="0" collapsed="false">
      <c r="A285" s="58" t="s">
        <v>129</v>
      </c>
      <c r="B285" s="96" t="s">
        <v>238</v>
      </c>
      <c r="C285" s="97" t="s">
        <v>278</v>
      </c>
      <c r="D285" s="107" t="s">
        <v>269</v>
      </c>
      <c r="E285" s="31" t="n">
        <v>17</v>
      </c>
      <c r="F285" s="31"/>
      <c r="G285" s="31"/>
      <c r="H285" s="31"/>
      <c r="I285" s="31"/>
      <c r="J285" s="31"/>
      <c r="K285" s="31"/>
      <c r="L285" s="31"/>
      <c r="M285" s="31"/>
      <c r="N285" s="33" t="n">
        <f aca="false">E285*F285+H285+J285+K285+L285+M285</f>
        <v>0</v>
      </c>
      <c r="O285" s="36"/>
      <c r="P285" s="36" t="n">
        <v>21</v>
      </c>
      <c r="Q285" s="31" t="n">
        <v>3</v>
      </c>
      <c r="R285" s="31" t="n">
        <v>30</v>
      </c>
      <c r="S285" s="31" t="n">
        <v>-30</v>
      </c>
      <c r="T285" s="31"/>
      <c r="U285" s="31"/>
      <c r="V285" s="31"/>
      <c r="W285" s="51" t="n">
        <v>2</v>
      </c>
      <c r="X285" s="117"/>
      <c r="Y285" s="34"/>
      <c r="Z285" s="36" t="n">
        <f aca="false">P285*Q285+S285+U285+V285+W285+X285+Y285</f>
        <v>35</v>
      </c>
      <c r="AA285" s="36" t="n">
        <f aca="false">N285+Z285</f>
        <v>35</v>
      </c>
      <c r="AB285" s="47" t="s">
        <v>270</v>
      </c>
      <c r="AC285" s="36"/>
      <c r="AD285" s="36"/>
      <c r="AE285" s="36" t="n">
        <f aca="false">P285*Q285</f>
        <v>63</v>
      </c>
      <c r="AF285" s="38" t="n">
        <f aca="false">E285*F285+P285*Q285</f>
        <v>63</v>
      </c>
      <c r="AG285" s="39" t="str">
        <f aca="false">AB285</f>
        <v>Корнейчик В.А.</v>
      </c>
      <c r="AH285" s="39" t="str">
        <f aca="false">C285</f>
        <v>2ИСП9-24 ВБ (п)</v>
      </c>
      <c r="AI285" s="40" t="str">
        <f aca="false">B285</f>
        <v>25</v>
      </c>
      <c r="AJ285" s="39" t="str">
        <f aca="false">CONCATENATE(A285," ",D285)</f>
        <v>ОП.11 Компьютерные сети </v>
      </c>
      <c r="AK285" s="39" t="n">
        <f aca="false">E285*F285+P285*Q285+H285+J285+S285+U285</f>
        <v>33</v>
      </c>
      <c r="AL285" s="39" t="n">
        <f aca="false">L285+W285</f>
        <v>2</v>
      </c>
      <c r="AM285" s="39" t="n">
        <f aca="false">M285+X285</f>
        <v>0</v>
      </c>
      <c r="AN285" s="39" t="n">
        <f aca="false">Y285</f>
        <v>0</v>
      </c>
      <c r="AO285" s="39" t="n">
        <f aca="false">SUM(AK285:AN285)</f>
        <v>35</v>
      </c>
      <c r="AP285" s="41" t="n">
        <f aca="false">K285+V285</f>
        <v>0</v>
      </c>
    </row>
    <row r="286" s="42" customFormat="true" ht="16.5" hidden="true" customHeight="true" outlineLevel="0" collapsed="false">
      <c r="A286" s="58" t="s">
        <v>129</v>
      </c>
      <c r="B286" s="96" t="s">
        <v>175</v>
      </c>
      <c r="C286" s="97" t="s">
        <v>279</v>
      </c>
      <c r="D286" s="107" t="s">
        <v>269</v>
      </c>
      <c r="E286" s="31" t="n">
        <v>17</v>
      </c>
      <c r="F286" s="31"/>
      <c r="G286" s="31"/>
      <c r="H286" s="31"/>
      <c r="I286" s="31"/>
      <c r="J286" s="31"/>
      <c r="K286" s="31"/>
      <c r="L286" s="31"/>
      <c r="M286" s="31"/>
      <c r="N286" s="33" t="n">
        <f aca="false">E286*F286+H286+J286+K286+L286+M286</f>
        <v>0</v>
      </c>
      <c r="O286" s="36"/>
      <c r="P286" s="36" t="n">
        <v>21</v>
      </c>
      <c r="Q286" s="31"/>
      <c r="R286" s="31"/>
      <c r="S286" s="31" t="n">
        <v>30</v>
      </c>
      <c r="T286" s="31"/>
      <c r="U286" s="31"/>
      <c r="V286" s="31"/>
      <c r="W286" s="51"/>
      <c r="X286" s="117"/>
      <c r="Y286" s="34"/>
      <c r="Z286" s="36" t="n">
        <f aca="false">P286*Q286+S286+U286+V286+W286+X286+Y286</f>
        <v>30</v>
      </c>
      <c r="AA286" s="36" t="n">
        <f aca="false">N286+Z286</f>
        <v>30</v>
      </c>
      <c r="AB286" s="47" t="s">
        <v>270</v>
      </c>
      <c r="AC286" s="36"/>
      <c r="AD286" s="36"/>
      <c r="AE286" s="36" t="n">
        <f aca="false">P286*Q286</f>
        <v>0</v>
      </c>
      <c r="AF286" s="38" t="n">
        <f aca="false">E286*F286+P286*Q286</f>
        <v>0</v>
      </c>
      <c r="AG286" s="39" t="str">
        <f aca="false">AB286</f>
        <v>Корнейчик В.А.</v>
      </c>
      <c r="AH286" s="39" t="str">
        <f aca="false">C286</f>
        <v>2ИСП9-24а ВБ (п)</v>
      </c>
      <c r="AI286" s="40" t="str">
        <f aca="false">B286</f>
        <v>13</v>
      </c>
      <c r="AJ286" s="39" t="str">
        <f aca="false">CONCATENATE(A286," ",D286)</f>
        <v>ОП.11 Компьютерные сети </v>
      </c>
      <c r="AK286" s="39" t="n">
        <f aca="false">E286*F286+P286*Q286+H286+J286+S286+U286</f>
        <v>30</v>
      </c>
      <c r="AL286" s="39" t="n">
        <f aca="false">L286+W286</f>
        <v>0</v>
      </c>
      <c r="AM286" s="39" t="n">
        <f aca="false">M286+X286</f>
        <v>0</v>
      </c>
      <c r="AN286" s="39" t="n">
        <f aca="false">Y286</f>
        <v>0</v>
      </c>
      <c r="AO286" s="39" t="n">
        <f aca="false">SUM(AK286:AN286)</f>
        <v>30</v>
      </c>
      <c r="AP286" s="41" t="n">
        <f aca="false">K286+V286</f>
        <v>0</v>
      </c>
    </row>
    <row r="287" s="42" customFormat="true" ht="16.5" hidden="true" customHeight="true" outlineLevel="0" collapsed="false">
      <c r="A287" s="58" t="s">
        <v>129</v>
      </c>
      <c r="B287" s="96" t="s">
        <v>53</v>
      </c>
      <c r="C287" s="97" t="s">
        <v>280</v>
      </c>
      <c r="D287" s="107" t="s">
        <v>269</v>
      </c>
      <c r="E287" s="31" t="n">
        <v>17</v>
      </c>
      <c r="F287" s="31"/>
      <c r="G287" s="31"/>
      <c r="H287" s="31"/>
      <c r="I287" s="31"/>
      <c r="J287" s="31"/>
      <c r="K287" s="31"/>
      <c r="L287" s="31"/>
      <c r="M287" s="31"/>
      <c r="N287" s="33" t="n">
        <f aca="false">E287*F287+H287+J287+K287+L287+M287</f>
        <v>0</v>
      </c>
      <c r="O287" s="36"/>
      <c r="P287" s="36" t="n">
        <v>21</v>
      </c>
      <c r="Q287" s="31"/>
      <c r="R287" s="31"/>
      <c r="S287" s="31" t="n">
        <v>30</v>
      </c>
      <c r="T287" s="31"/>
      <c r="U287" s="31"/>
      <c r="V287" s="31"/>
      <c r="W287" s="51"/>
      <c r="X287" s="117"/>
      <c r="Y287" s="34"/>
      <c r="Z287" s="36" t="n">
        <f aca="false">P287*Q287+S287+U287+V287+W287+X287+Y287</f>
        <v>30</v>
      </c>
      <c r="AA287" s="36" t="n">
        <f aca="false">N287+Z287</f>
        <v>30</v>
      </c>
      <c r="AB287" s="47" t="s">
        <v>69</v>
      </c>
      <c r="AC287" s="36"/>
      <c r="AD287" s="36"/>
      <c r="AE287" s="36" t="n">
        <f aca="false">P287*Q287</f>
        <v>0</v>
      </c>
      <c r="AF287" s="38" t="n">
        <f aca="false">E287*F287+P287*Q287</f>
        <v>0</v>
      </c>
      <c r="AG287" s="39" t="str">
        <f aca="false">AB287</f>
        <v>вак. 2 п/гр</v>
      </c>
      <c r="AH287" s="39" t="str">
        <f aca="false">C287</f>
        <v>2ИСП9-24б ВБ (п)</v>
      </c>
      <c r="AI287" s="40" t="str">
        <f aca="false">B287</f>
        <v>12</v>
      </c>
      <c r="AJ287" s="39" t="str">
        <f aca="false">CONCATENATE(A287," ",D287)</f>
        <v>ОП.11 Компьютерные сети </v>
      </c>
      <c r="AK287" s="39" t="n">
        <f aca="false">E287*F287+P287*Q287+H287+J287+S287+U287</f>
        <v>30</v>
      </c>
      <c r="AL287" s="39" t="n">
        <f aca="false">L287+W287</f>
        <v>0</v>
      </c>
      <c r="AM287" s="39" t="n">
        <f aca="false">M287+X287</f>
        <v>0</v>
      </c>
      <c r="AN287" s="39" t="n">
        <f aca="false">Y287</f>
        <v>0</v>
      </c>
      <c r="AO287" s="39" t="n">
        <f aca="false">SUM(AK287:AN287)</f>
        <v>30</v>
      </c>
      <c r="AP287" s="41" t="n">
        <f aca="false">K287+V287</f>
        <v>0</v>
      </c>
    </row>
    <row r="288" s="42" customFormat="true" ht="16.5" hidden="true" customHeight="true" outlineLevel="0" collapsed="false">
      <c r="A288" s="58" t="s">
        <v>271</v>
      </c>
      <c r="B288" s="96" t="s">
        <v>238</v>
      </c>
      <c r="C288" s="97" t="s">
        <v>278</v>
      </c>
      <c r="D288" s="110" t="s">
        <v>272</v>
      </c>
      <c r="E288" s="31" t="n">
        <v>17</v>
      </c>
      <c r="F288" s="111"/>
      <c r="G288" s="111"/>
      <c r="H288" s="111"/>
      <c r="I288" s="111"/>
      <c r="J288" s="111"/>
      <c r="K288" s="111"/>
      <c r="L288" s="111"/>
      <c r="M288" s="111"/>
      <c r="N288" s="33" t="n">
        <f aca="false">E288*F288+H288+J288+K288+L288+M288</f>
        <v>0</v>
      </c>
      <c r="O288" s="36"/>
      <c r="P288" s="36" t="n">
        <v>21</v>
      </c>
      <c r="Q288" s="31" t="n">
        <v>5</v>
      </c>
      <c r="R288" s="111" t="n">
        <v>46</v>
      </c>
      <c r="S288" s="111" t="n">
        <v>-46</v>
      </c>
      <c r="T288" s="111"/>
      <c r="U288" s="111"/>
      <c r="V288" s="111"/>
      <c r="W288" s="112" t="n">
        <v>8</v>
      </c>
      <c r="X288" s="118" t="n">
        <v>8</v>
      </c>
      <c r="Y288" s="34"/>
      <c r="Z288" s="36" t="n">
        <f aca="false">P288*Q288+S288+U288+V288+W288+X288+Y288</f>
        <v>75</v>
      </c>
      <c r="AA288" s="36" t="n">
        <f aca="false">N288+Z288</f>
        <v>75</v>
      </c>
      <c r="AB288" s="113" t="s">
        <v>281</v>
      </c>
      <c r="AC288" s="36"/>
      <c r="AD288" s="36"/>
      <c r="AE288" s="36" t="n">
        <f aca="false">P288*Q288</f>
        <v>105</v>
      </c>
      <c r="AF288" s="38" t="n">
        <f aca="false">E288*F288+P288*Q288</f>
        <v>105</v>
      </c>
      <c r="AG288" s="39" t="str">
        <f aca="false">AB288</f>
        <v>Бастрыкин К.М.</v>
      </c>
      <c r="AH288" s="39" t="str">
        <f aca="false">C288</f>
        <v>2ИСП9-24 ВБ (п)</v>
      </c>
      <c r="AI288" s="40" t="str">
        <f aca="false">B288</f>
        <v>25</v>
      </c>
      <c r="AJ288" s="39" t="str">
        <f aca="false">CONCATENATE(A288," ",D288)</f>
        <v>МДК.04.01 Внедрение и поддержка компьютерных систем</v>
      </c>
      <c r="AK288" s="39" t="n">
        <f aca="false">E288*F288+P288*Q288+H288+J288+S288+U288</f>
        <v>59</v>
      </c>
      <c r="AL288" s="39" t="n">
        <f aca="false">L288+W288</f>
        <v>8</v>
      </c>
      <c r="AM288" s="39" t="n">
        <f aca="false">M288+X288</f>
        <v>8</v>
      </c>
      <c r="AN288" s="39" t="n">
        <f aca="false">Y288</f>
        <v>0</v>
      </c>
      <c r="AO288" s="39" t="n">
        <f aca="false">SUM(AK288:AN288)</f>
        <v>75</v>
      </c>
      <c r="AP288" s="41" t="n">
        <f aca="false">K288+V288</f>
        <v>0</v>
      </c>
    </row>
    <row r="289" s="42" customFormat="true" ht="16.5" hidden="true" customHeight="true" outlineLevel="0" collapsed="false">
      <c r="A289" s="58" t="s">
        <v>271</v>
      </c>
      <c r="B289" s="96" t="s">
        <v>175</v>
      </c>
      <c r="C289" s="97" t="s">
        <v>279</v>
      </c>
      <c r="D289" s="110" t="s">
        <v>272</v>
      </c>
      <c r="E289" s="31" t="n">
        <v>17</v>
      </c>
      <c r="F289" s="111"/>
      <c r="G289" s="111"/>
      <c r="H289" s="111"/>
      <c r="I289" s="111"/>
      <c r="J289" s="111"/>
      <c r="K289" s="111"/>
      <c r="L289" s="111"/>
      <c r="M289" s="111"/>
      <c r="N289" s="33" t="n">
        <f aca="false">E289*F289+H289+J289+K289+L289+M289</f>
        <v>0</v>
      </c>
      <c r="O289" s="36"/>
      <c r="P289" s="36" t="n">
        <v>21</v>
      </c>
      <c r="Q289" s="31"/>
      <c r="R289" s="111"/>
      <c r="S289" s="111" t="n">
        <v>46</v>
      </c>
      <c r="T289" s="111"/>
      <c r="U289" s="111"/>
      <c r="V289" s="111"/>
      <c r="W289" s="112"/>
      <c r="X289" s="118"/>
      <c r="Y289" s="34"/>
      <c r="Z289" s="36" t="n">
        <f aca="false">P289*Q289+S289+U289+V289+W289+X289+Y289</f>
        <v>46</v>
      </c>
      <c r="AA289" s="36" t="n">
        <f aca="false">N289+Z289</f>
        <v>46</v>
      </c>
      <c r="AB289" s="113" t="s">
        <v>281</v>
      </c>
      <c r="AC289" s="36"/>
      <c r="AD289" s="36"/>
      <c r="AE289" s="36" t="n">
        <f aca="false">P289*Q289</f>
        <v>0</v>
      </c>
      <c r="AF289" s="38" t="n">
        <f aca="false">E289*F289+P289*Q289</f>
        <v>0</v>
      </c>
      <c r="AG289" s="39" t="str">
        <f aca="false">AB289</f>
        <v>Бастрыкин К.М.</v>
      </c>
      <c r="AH289" s="39" t="str">
        <f aca="false">C289</f>
        <v>2ИСП9-24а ВБ (п)</v>
      </c>
      <c r="AI289" s="40" t="str">
        <f aca="false">B289</f>
        <v>13</v>
      </c>
      <c r="AJ289" s="39" t="str">
        <f aca="false">CONCATENATE(A289," ",D289)</f>
        <v>МДК.04.01 Внедрение и поддержка компьютерных систем</v>
      </c>
      <c r="AK289" s="39" t="n">
        <f aca="false">E289*F289+P289*Q289+H289+J289+S289+U289</f>
        <v>46</v>
      </c>
      <c r="AL289" s="39" t="n">
        <f aca="false">L289+W289</f>
        <v>0</v>
      </c>
      <c r="AM289" s="39" t="n">
        <f aca="false">M289+X289</f>
        <v>0</v>
      </c>
      <c r="AN289" s="39" t="n">
        <f aca="false">Y289</f>
        <v>0</v>
      </c>
      <c r="AO289" s="39" t="n">
        <f aca="false">SUM(AK289:AN289)</f>
        <v>46</v>
      </c>
      <c r="AP289" s="41" t="n">
        <f aca="false">K289+V289</f>
        <v>0</v>
      </c>
    </row>
    <row r="290" s="42" customFormat="true" ht="16.5" hidden="true" customHeight="true" outlineLevel="0" collapsed="false">
      <c r="A290" s="58" t="s">
        <v>271</v>
      </c>
      <c r="B290" s="96" t="s">
        <v>53</v>
      </c>
      <c r="C290" s="97" t="s">
        <v>280</v>
      </c>
      <c r="D290" s="110" t="s">
        <v>272</v>
      </c>
      <c r="E290" s="31" t="n">
        <v>17</v>
      </c>
      <c r="F290" s="111"/>
      <c r="G290" s="111"/>
      <c r="H290" s="111"/>
      <c r="I290" s="111"/>
      <c r="J290" s="111"/>
      <c r="K290" s="111"/>
      <c r="L290" s="111"/>
      <c r="M290" s="111"/>
      <c r="N290" s="33" t="n">
        <f aca="false">E290*F290+H290+J290+K290+L290+M290</f>
        <v>0</v>
      </c>
      <c r="O290" s="36"/>
      <c r="P290" s="36" t="n">
        <v>21</v>
      </c>
      <c r="Q290" s="31"/>
      <c r="R290" s="111"/>
      <c r="S290" s="111" t="n">
        <v>46</v>
      </c>
      <c r="T290" s="111"/>
      <c r="U290" s="111"/>
      <c r="V290" s="111"/>
      <c r="W290" s="112"/>
      <c r="X290" s="118"/>
      <c r="Y290" s="34"/>
      <c r="Z290" s="36" t="n">
        <f aca="false">P290*Q290+S290+U290+V290+W290+X290+Y290</f>
        <v>46</v>
      </c>
      <c r="AA290" s="36" t="n">
        <f aca="false">N290+Z290</f>
        <v>46</v>
      </c>
      <c r="AB290" s="47" t="s">
        <v>69</v>
      </c>
      <c r="AC290" s="36"/>
      <c r="AD290" s="36"/>
      <c r="AE290" s="36" t="n">
        <f aca="false">P290*Q290</f>
        <v>0</v>
      </c>
      <c r="AF290" s="38" t="n">
        <f aca="false">E290*F290+P290*Q290</f>
        <v>0</v>
      </c>
      <c r="AG290" s="39" t="str">
        <f aca="false">AB290</f>
        <v>вак. 2 п/гр</v>
      </c>
      <c r="AH290" s="39" t="str">
        <f aca="false">C290</f>
        <v>2ИСП9-24б ВБ (п)</v>
      </c>
      <c r="AI290" s="40" t="str">
        <f aca="false">B290</f>
        <v>12</v>
      </c>
      <c r="AJ290" s="39" t="str">
        <f aca="false">CONCATENATE(A290," ",D290)</f>
        <v>МДК.04.01 Внедрение и поддержка компьютерных систем</v>
      </c>
      <c r="AK290" s="39" t="n">
        <f aca="false">E290*F290+P290*Q290+H290+J290+S290+U290</f>
        <v>46</v>
      </c>
      <c r="AL290" s="39" t="n">
        <f aca="false">L290+W290</f>
        <v>0</v>
      </c>
      <c r="AM290" s="39" t="n">
        <f aca="false">M290+X290</f>
        <v>0</v>
      </c>
      <c r="AN290" s="39" t="n">
        <f aca="false">Y290</f>
        <v>0</v>
      </c>
      <c r="AO290" s="39" t="n">
        <f aca="false">SUM(AK290:AN290)</f>
        <v>46</v>
      </c>
      <c r="AP290" s="41" t="n">
        <f aca="false">K290+V290</f>
        <v>0</v>
      </c>
    </row>
    <row r="291" s="42" customFormat="true" ht="16.5" hidden="true" customHeight="true" outlineLevel="0" collapsed="false">
      <c r="A291" s="58" t="s">
        <v>274</v>
      </c>
      <c r="B291" s="96" t="s">
        <v>175</v>
      </c>
      <c r="C291" s="97" t="s">
        <v>279</v>
      </c>
      <c r="D291" s="110" t="s">
        <v>108</v>
      </c>
      <c r="E291" s="31" t="n">
        <v>17</v>
      </c>
      <c r="F291" s="111"/>
      <c r="G291" s="111"/>
      <c r="H291" s="111"/>
      <c r="I291" s="111"/>
      <c r="J291" s="111"/>
      <c r="K291" s="111"/>
      <c r="L291" s="111"/>
      <c r="M291" s="111"/>
      <c r="N291" s="33" t="n">
        <v>0</v>
      </c>
      <c r="O291" s="36"/>
      <c r="P291" s="36" t="n">
        <v>2</v>
      </c>
      <c r="Q291" s="31" t="n">
        <v>36</v>
      </c>
      <c r="R291" s="111"/>
      <c r="S291" s="111"/>
      <c r="T291" s="111"/>
      <c r="U291" s="111"/>
      <c r="V291" s="111"/>
      <c r="W291" s="112"/>
      <c r="X291" s="118"/>
      <c r="Y291" s="34"/>
      <c r="Z291" s="35" t="n">
        <v>72</v>
      </c>
      <c r="AA291" s="36" t="n">
        <f aca="false">N291+Z291</f>
        <v>72</v>
      </c>
      <c r="AB291" s="119" t="s">
        <v>276</v>
      </c>
      <c r="AC291" s="36"/>
      <c r="AD291" s="36"/>
      <c r="AE291" s="36"/>
      <c r="AF291" s="38" t="n">
        <f aca="false">E291*F291+P291*Q291</f>
        <v>72</v>
      </c>
      <c r="AG291" s="39" t="str">
        <f aca="false">AB291</f>
        <v>Кузякова А.М.</v>
      </c>
      <c r="AH291" s="39" t="str">
        <f aca="false">C291</f>
        <v>2ИСП9-24а ВБ (п)</v>
      </c>
      <c r="AI291" s="40" t="str">
        <f aca="false">B291</f>
        <v>13</v>
      </c>
      <c r="AJ291" s="39" t="str">
        <f aca="false">CONCATENATE(A291," ",D291)</f>
        <v>УП.04 Учебная практика</v>
      </c>
      <c r="AK291" s="39" t="n">
        <f aca="false">E291*F291+P291*Q291+H291+J291+S291+U291</f>
        <v>72</v>
      </c>
      <c r="AL291" s="39" t="n">
        <f aca="false">L291+W291</f>
        <v>0</v>
      </c>
      <c r="AM291" s="39" t="n">
        <f aca="false">M291+X291</f>
        <v>0</v>
      </c>
      <c r="AN291" s="39" t="n">
        <f aca="false">Y291</f>
        <v>0</v>
      </c>
      <c r="AO291" s="39" t="n">
        <f aca="false">SUM(AK291:AN291)</f>
        <v>72</v>
      </c>
      <c r="AP291" s="41" t="n">
        <f aca="false">K291+V291</f>
        <v>0</v>
      </c>
    </row>
    <row r="292" s="42" customFormat="true" ht="16.5" hidden="true" customHeight="true" outlineLevel="0" collapsed="false">
      <c r="A292" s="63" t="s">
        <v>274</v>
      </c>
      <c r="B292" s="96" t="s">
        <v>53</v>
      </c>
      <c r="C292" s="97" t="s">
        <v>280</v>
      </c>
      <c r="D292" s="114" t="s">
        <v>108</v>
      </c>
      <c r="E292" s="31" t="n">
        <v>17</v>
      </c>
      <c r="F292" s="31"/>
      <c r="G292" s="31"/>
      <c r="H292" s="31"/>
      <c r="I292" s="31"/>
      <c r="J292" s="31"/>
      <c r="K292" s="31"/>
      <c r="L292" s="31"/>
      <c r="M292" s="31"/>
      <c r="N292" s="33" t="n">
        <f aca="false">E292*F292+H292+J292+K292+L292+M292</f>
        <v>0</v>
      </c>
      <c r="O292" s="36"/>
      <c r="P292" s="36" t="n">
        <v>2</v>
      </c>
      <c r="Q292" s="31" t="n">
        <v>36</v>
      </c>
      <c r="R292" s="31"/>
      <c r="S292" s="31"/>
      <c r="T292" s="31"/>
      <c r="U292" s="31"/>
      <c r="V292" s="31"/>
      <c r="W292" s="51"/>
      <c r="X292" s="97"/>
      <c r="Y292" s="97"/>
      <c r="Z292" s="35" t="n">
        <f aca="false">P292*Q292+S292+U292+V292+W292+X292+Y292</f>
        <v>72</v>
      </c>
      <c r="AA292" s="36" t="n">
        <f aca="false">N292+Z292</f>
        <v>72</v>
      </c>
      <c r="AB292" s="73" t="s">
        <v>275</v>
      </c>
      <c r="AC292" s="36"/>
      <c r="AD292" s="36"/>
      <c r="AE292" s="36" t="n">
        <f aca="false">P292*Q292</f>
        <v>72</v>
      </c>
      <c r="AF292" s="38" t="n">
        <f aca="false">E292*F292+P292*Q292</f>
        <v>72</v>
      </c>
      <c r="AG292" s="39" t="str">
        <f aca="false">AB292</f>
        <v>Клименко С.В.</v>
      </c>
      <c r="AH292" s="39" t="str">
        <f aca="false">C292</f>
        <v>2ИСП9-24б ВБ (п)</v>
      </c>
      <c r="AI292" s="40" t="str">
        <f aca="false">B292</f>
        <v>12</v>
      </c>
      <c r="AJ292" s="39" t="str">
        <f aca="false">CONCATENATE(A292," ",D292)</f>
        <v>УП.04 Учебная практика</v>
      </c>
      <c r="AK292" s="39" t="n">
        <f aca="false">E292*F292+P292*Q292+H292+J292+S292+U292</f>
        <v>72</v>
      </c>
      <c r="AL292" s="39" t="n">
        <f aca="false">L292+W292</f>
        <v>0</v>
      </c>
      <c r="AM292" s="39" t="n">
        <f aca="false">M292+X292</f>
        <v>0</v>
      </c>
      <c r="AN292" s="39" t="n">
        <f aca="false">Y292</f>
        <v>0</v>
      </c>
      <c r="AO292" s="39" t="n">
        <f aca="false">SUM(AK292:AN292)</f>
        <v>72</v>
      </c>
      <c r="AP292" s="41" t="n">
        <f aca="false">K292+V292</f>
        <v>0</v>
      </c>
    </row>
    <row r="293" s="42" customFormat="true" ht="16.5" hidden="true" customHeight="true" outlineLevel="0" collapsed="false">
      <c r="A293" s="70" t="s">
        <v>113</v>
      </c>
      <c r="B293" s="96" t="s">
        <v>238</v>
      </c>
      <c r="C293" s="97" t="s">
        <v>278</v>
      </c>
      <c r="D293" s="114" t="s">
        <v>114</v>
      </c>
      <c r="E293" s="31" t="n">
        <v>17</v>
      </c>
      <c r="F293" s="31"/>
      <c r="G293" s="31"/>
      <c r="H293" s="31" t="n">
        <v>8</v>
      </c>
      <c r="I293" s="31"/>
      <c r="J293" s="31"/>
      <c r="K293" s="31"/>
      <c r="L293" s="31"/>
      <c r="M293" s="31"/>
      <c r="N293" s="33" t="n">
        <f aca="false">E293*F293+H293+J293+K293+L293+M293</f>
        <v>8</v>
      </c>
      <c r="O293" s="36"/>
      <c r="P293" s="36" t="n">
        <v>2</v>
      </c>
      <c r="Q293" s="31"/>
      <c r="R293" s="31"/>
      <c r="S293" s="31"/>
      <c r="T293" s="31"/>
      <c r="U293" s="31"/>
      <c r="V293" s="31"/>
      <c r="W293" s="51"/>
      <c r="X293" s="97"/>
      <c r="Y293" s="97"/>
      <c r="Z293" s="35" t="n">
        <f aca="false">P293*Q293+S293+U293+V293+W293+X293+Y293</f>
        <v>0</v>
      </c>
      <c r="AA293" s="36" t="n">
        <f aca="false">N293+Z293</f>
        <v>8</v>
      </c>
      <c r="AB293" s="74" t="s">
        <v>285</v>
      </c>
      <c r="AC293" s="36"/>
      <c r="AD293" s="36"/>
      <c r="AE293" s="36" t="n">
        <f aca="false">P293*Q293</f>
        <v>0</v>
      </c>
      <c r="AF293" s="38" t="n">
        <f aca="false">E293*F293+P293*Q293</f>
        <v>0</v>
      </c>
      <c r="AG293" s="39" t="str">
        <f aca="false">AB293</f>
        <v>Квеквескири Е.С.</v>
      </c>
      <c r="AH293" s="39" t="str">
        <f aca="false">C293</f>
        <v>2ИСП9-24 ВБ (п)</v>
      </c>
      <c r="AI293" s="40" t="str">
        <f aca="false">B293</f>
        <v>25</v>
      </c>
      <c r="AJ293" s="39" t="str">
        <f aca="false">CONCATENATE(A293," ",D293)</f>
        <v>ВнеУр Разговоры о важном</v>
      </c>
      <c r="AK293" s="39" t="n">
        <f aca="false">E293*F293+P293*Q293+H293+J293+S293+U293</f>
        <v>8</v>
      </c>
      <c r="AL293" s="39" t="n">
        <f aca="false">L293+W293</f>
        <v>0</v>
      </c>
      <c r="AM293" s="39" t="n">
        <f aca="false">M293+X293</f>
        <v>0</v>
      </c>
      <c r="AN293" s="39" t="n">
        <f aca="false">Y293</f>
        <v>0</v>
      </c>
      <c r="AO293" s="39" t="n">
        <f aca="false">SUM(AK293:AN293)</f>
        <v>8</v>
      </c>
      <c r="AP293" s="41" t="n">
        <f aca="false">K293+V293</f>
        <v>0</v>
      </c>
    </row>
    <row r="294" s="42" customFormat="true" ht="16.5" hidden="true" customHeight="true" outlineLevel="0" collapsed="false">
      <c r="A294" s="70" t="s">
        <v>113</v>
      </c>
      <c r="B294" s="96" t="s">
        <v>238</v>
      </c>
      <c r="C294" s="97" t="s">
        <v>278</v>
      </c>
      <c r="D294" s="114" t="s">
        <v>114</v>
      </c>
      <c r="E294" s="31" t="n">
        <v>17</v>
      </c>
      <c r="F294" s="31"/>
      <c r="G294" s="31"/>
      <c r="H294" s="31" t="n">
        <v>9</v>
      </c>
      <c r="I294" s="31"/>
      <c r="J294" s="31"/>
      <c r="K294" s="31"/>
      <c r="L294" s="31"/>
      <c r="M294" s="31"/>
      <c r="N294" s="33" t="n">
        <f aca="false">E294*F294+H294+J294+K294+L294+M294</f>
        <v>9</v>
      </c>
      <c r="O294" s="36"/>
      <c r="P294" s="36" t="n">
        <v>2</v>
      </c>
      <c r="Q294" s="31"/>
      <c r="R294" s="31"/>
      <c r="S294" s="31" t="n">
        <v>16</v>
      </c>
      <c r="T294" s="31"/>
      <c r="U294" s="31"/>
      <c r="V294" s="31"/>
      <c r="W294" s="51"/>
      <c r="X294" s="97"/>
      <c r="Y294" s="97"/>
      <c r="Z294" s="35" t="n">
        <f aca="false">P294*Q294+S294+U294+V294+W294+X294+Y294</f>
        <v>16</v>
      </c>
      <c r="AA294" s="36" t="n">
        <f aca="false">N294+Z294</f>
        <v>25</v>
      </c>
      <c r="AB294" s="74" t="s">
        <v>115</v>
      </c>
      <c r="AC294" s="36"/>
      <c r="AD294" s="36"/>
      <c r="AE294" s="36" t="n">
        <f aca="false">P294*Q294</f>
        <v>0</v>
      </c>
      <c r="AF294" s="38" t="n">
        <f aca="false">E294*F294+P294*Q294</f>
        <v>0</v>
      </c>
      <c r="AG294" s="39" t="str">
        <f aca="false">AB294</f>
        <v>вак. РоВ</v>
      </c>
      <c r="AH294" s="39" t="str">
        <f aca="false">C294</f>
        <v>2ИСП9-24 ВБ (п)</v>
      </c>
      <c r="AI294" s="40" t="str">
        <f aca="false">B294</f>
        <v>25</v>
      </c>
      <c r="AJ294" s="39" t="str">
        <f aca="false">CONCATENATE(A294," ",D294)</f>
        <v>ВнеУр Разговоры о важном</v>
      </c>
      <c r="AK294" s="39" t="n">
        <f aca="false">E294*F294+P294*Q294+H294+J294+S294+U294</f>
        <v>25</v>
      </c>
      <c r="AL294" s="39" t="n">
        <f aca="false">L294+W294</f>
        <v>0</v>
      </c>
      <c r="AM294" s="39" t="n">
        <f aca="false">M294+X294</f>
        <v>0</v>
      </c>
      <c r="AN294" s="39" t="n">
        <f aca="false">Y294</f>
        <v>0</v>
      </c>
      <c r="AO294" s="39" t="n">
        <f aca="false">SUM(AK294:AN294)</f>
        <v>25</v>
      </c>
      <c r="AP294" s="41" t="n">
        <f aca="false">K294+V294</f>
        <v>0</v>
      </c>
    </row>
    <row r="295" s="42" customFormat="true" ht="16.5" hidden="true" customHeight="true" outlineLevel="0" collapsed="false">
      <c r="A295" s="70" t="s">
        <v>113</v>
      </c>
      <c r="B295" s="96" t="s">
        <v>238</v>
      </c>
      <c r="C295" s="97" t="s">
        <v>278</v>
      </c>
      <c r="D295" s="114" t="s">
        <v>114</v>
      </c>
      <c r="E295" s="31" t="n">
        <v>17</v>
      </c>
      <c r="F295" s="31"/>
      <c r="G295" s="31"/>
      <c r="H295" s="31"/>
      <c r="I295" s="31"/>
      <c r="J295" s="31"/>
      <c r="K295" s="31"/>
      <c r="L295" s="31"/>
      <c r="M295" s="31"/>
      <c r="N295" s="33" t="n">
        <f aca="false">E295*F295+H295+J295+K295+L295+M295</f>
        <v>0</v>
      </c>
      <c r="O295" s="36"/>
      <c r="P295" s="36" t="n">
        <v>2</v>
      </c>
      <c r="Q295" s="31"/>
      <c r="R295" s="31"/>
      <c r="S295" s="31" t="n">
        <v>2</v>
      </c>
      <c r="T295" s="31"/>
      <c r="U295" s="31"/>
      <c r="V295" s="31"/>
      <c r="W295" s="51"/>
      <c r="X295" s="97"/>
      <c r="Y295" s="97"/>
      <c r="Z295" s="35" t="n">
        <f aca="false">P295*Q295+S295+U295+V295+W295+X295+Y295</f>
        <v>2</v>
      </c>
      <c r="AA295" s="36" t="n">
        <f aca="false">N295+Z295</f>
        <v>2</v>
      </c>
      <c r="AB295" s="74" t="s">
        <v>275</v>
      </c>
      <c r="AC295" s="36"/>
      <c r="AD295" s="36"/>
      <c r="AE295" s="36" t="n">
        <f aca="false">P295*Q295</f>
        <v>0</v>
      </c>
      <c r="AF295" s="38" t="n">
        <f aca="false">E295*F295+P295*Q295</f>
        <v>0</v>
      </c>
      <c r="AG295" s="39" t="str">
        <f aca="false">AB295</f>
        <v>Клименко С.В.</v>
      </c>
      <c r="AH295" s="39" t="str">
        <f aca="false">C295</f>
        <v>2ИСП9-24 ВБ (п)</v>
      </c>
      <c r="AI295" s="40" t="str">
        <f aca="false">B295</f>
        <v>25</v>
      </c>
      <c r="AJ295" s="39" t="str">
        <f aca="false">CONCATENATE(A295," ",D295)</f>
        <v>ВнеУр Разговоры о важном</v>
      </c>
      <c r="AK295" s="39" t="n">
        <f aca="false">E295*F295+P295*Q295+H295+J295+S295+U295</f>
        <v>2</v>
      </c>
      <c r="AL295" s="39" t="n">
        <f aca="false">L295+W295</f>
        <v>0</v>
      </c>
      <c r="AM295" s="39" t="n">
        <f aca="false">M295+X295</f>
        <v>0</v>
      </c>
      <c r="AN295" s="39" t="n">
        <f aca="false">Y295</f>
        <v>0</v>
      </c>
      <c r="AO295" s="39" t="n">
        <f aca="false">SUM(AK295:AN295)</f>
        <v>2</v>
      </c>
      <c r="AP295" s="41" t="n">
        <f aca="false">K295+V295</f>
        <v>0</v>
      </c>
    </row>
    <row r="296" s="42" customFormat="true" ht="16.5" hidden="true" customHeight="true" outlineLevel="0" collapsed="false">
      <c r="A296" s="95" t="s">
        <v>49</v>
      </c>
      <c r="B296" s="96" t="s">
        <v>286</v>
      </c>
      <c r="C296" s="97" t="s">
        <v>287</v>
      </c>
      <c r="D296" s="98" t="s">
        <v>50</v>
      </c>
      <c r="E296" s="31" t="n">
        <v>17</v>
      </c>
      <c r="F296" s="31" t="n">
        <v>3</v>
      </c>
      <c r="G296" s="31" t="n">
        <v>14</v>
      </c>
      <c r="H296" s="31"/>
      <c r="I296" s="31"/>
      <c r="J296" s="31"/>
      <c r="K296" s="31"/>
      <c r="L296" s="31" t="n">
        <v>4</v>
      </c>
      <c r="M296" s="31"/>
      <c r="N296" s="33" t="n">
        <f aca="false">E296*F296+H296+J296+K296+L296+M296</f>
        <v>55</v>
      </c>
      <c r="O296" s="36"/>
      <c r="P296" s="36" t="n">
        <v>21</v>
      </c>
      <c r="Q296" s="31"/>
      <c r="R296" s="31"/>
      <c r="S296" s="31"/>
      <c r="T296" s="31"/>
      <c r="U296" s="31"/>
      <c r="V296" s="31"/>
      <c r="W296" s="31"/>
      <c r="X296" s="57"/>
      <c r="Y296" s="57"/>
      <c r="Z296" s="36" t="n">
        <f aca="false">P296*Q296+S296+U296+V296+W296+X296+Y296</f>
        <v>0</v>
      </c>
      <c r="AA296" s="36" t="n">
        <f aca="false">N296+Z296</f>
        <v>55</v>
      </c>
      <c r="AB296" s="85" t="s">
        <v>236</v>
      </c>
      <c r="AC296" s="31"/>
      <c r="AD296" s="31"/>
      <c r="AE296" s="36" t="n">
        <f aca="false">P296*Q296</f>
        <v>0</v>
      </c>
      <c r="AF296" s="38" t="n">
        <f aca="false">E296*F296+P296*Q296</f>
        <v>51</v>
      </c>
      <c r="AG296" s="39" t="str">
        <f aca="false">AB296</f>
        <v>Римская В.В.</v>
      </c>
      <c r="AH296" s="39" t="str">
        <f aca="false">C296</f>
        <v>2ИСП9-25 ВБ (п)</v>
      </c>
      <c r="AI296" s="40" t="str">
        <f aca="false">B296</f>
        <v>23</v>
      </c>
      <c r="AJ296" s="39" t="str">
        <f aca="false">CONCATENATE(A296," ",D296)</f>
        <v>ОГСЭ.02 История</v>
      </c>
      <c r="AK296" s="39" t="n">
        <f aca="false">E296*F296+P296*Q296+H296+J296+S296+U296</f>
        <v>51</v>
      </c>
      <c r="AL296" s="39" t="n">
        <f aca="false">L296+W296</f>
        <v>4</v>
      </c>
      <c r="AM296" s="39" t="n">
        <f aca="false">M296+X296</f>
        <v>0</v>
      </c>
      <c r="AN296" s="39" t="n">
        <f aca="false">Y296</f>
        <v>0</v>
      </c>
      <c r="AO296" s="39" t="n">
        <f aca="false">SUM(AK296:AN296)</f>
        <v>55</v>
      </c>
      <c r="AP296" s="41" t="n">
        <f aca="false">K296+V296</f>
        <v>0</v>
      </c>
    </row>
    <row r="297" s="42" customFormat="true" ht="16.5" hidden="true" customHeight="true" outlineLevel="0" collapsed="false">
      <c r="A297" s="95" t="s">
        <v>52</v>
      </c>
      <c r="B297" s="96" t="s">
        <v>286</v>
      </c>
      <c r="C297" s="97" t="s">
        <v>287</v>
      </c>
      <c r="D297" s="98" t="s">
        <v>244</v>
      </c>
      <c r="E297" s="31" t="n">
        <v>17</v>
      </c>
      <c r="F297" s="31" t="n">
        <v>3</v>
      </c>
      <c r="G297" s="31" t="n">
        <v>18</v>
      </c>
      <c r="H297" s="31"/>
      <c r="I297" s="31"/>
      <c r="J297" s="31"/>
      <c r="K297" s="31"/>
      <c r="L297" s="31"/>
      <c r="M297" s="31"/>
      <c r="N297" s="33" t="n">
        <f aca="false">E297*F297+H297+J297+K297+L297+M297</f>
        <v>51</v>
      </c>
      <c r="O297" s="36"/>
      <c r="P297" s="36" t="n">
        <v>21</v>
      </c>
      <c r="Q297" s="31"/>
      <c r="R297" s="31"/>
      <c r="S297" s="31"/>
      <c r="T297" s="31"/>
      <c r="U297" s="31"/>
      <c r="V297" s="31"/>
      <c r="W297" s="31"/>
      <c r="X297" s="31"/>
      <c r="Y297" s="31"/>
      <c r="Z297" s="36" t="n">
        <f aca="false">P297*Q297+S297+U297+V297+W297+X297+Y297</f>
        <v>0</v>
      </c>
      <c r="AA297" s="36" t="n">
        <f aca="false">N297+Z297</f>
        <v>51</v>
      </c>
      <c r="AB297" s="36" t="s">
        <v>222</v>
      </c>
      <c r="AC297" s="31"/>
      <c r="AD297" s="31"/>
      <c r="AE297" s="36" t="n">
        <f aca="false">P297*Q297</f>
        <v>0</v>
      </c>
      <c r="AF297" s="38" t="n">
        <f aca="false">E297*F297+P297*Q297</f>
        <v>51</v>
      </c>
      <c r="AG297" s="39" t="str">
        <f aca="false">AB297</f>
        <v>Золотарева М.В.</v>
      </c>
      <c r="AH297" s="39" t="str">
        <f aca="false">C297</f>
        <v>2ИСП9-25 ВБ (п)</v>
      </c>
      <c r="AI297" s="40" t="str">
        <f aca="false">B297</f>
        <v>23</v>
      </c>
      <c r="AJ297" s="39" t="str">
        <f aca="false">CONCATENATE(A297," ",D297)</f>
        <v>ОГСЭ.03 Психология общения</v>
      </c>
      <c r="AK297" s="39" t="n">
        <f aca="false">E297*F297+P297*Q297+H297+J297+S297+U297</f>
        <v>51</v>
      </c>
      <c r="AL297" s="39" t="n">
        <f aca="false">L297+W297</f>
        <v>0</v>
      </c>
      <c r="AM297" s="39" t="n">
        <f aca="false">M297+X297</f>
        <v>0</v>
      </c>
      <c r="AN297" s="39" t="n">
        <f aca="false">Y297</f>
        <v>0</v>
      </c>
      <c r="AO297" s="39" t="n">
        <f aca="false">SUM(AK297:AN297)</f>
        <v>51</v>
      </c>
      <c r="AP297" s="41" t="n">
        <f aca="false">K297+V297</f>
        <v>0</v>
      </c>
    </row>
    <row r="298" s="42" customFormat="true" ht="16.5" hidden="true" customHeight="true" outlineLevel="0" collapsed="false">
      <c r="A298" s="95" t="s">
        <v>60</v>
      </c>
      <c r="B298" s="96" t="s">
        <v>53</v>
      </c>
      <c r="C298" s="97" t="s">
        <v>288</v>
      </c>
      <c r="D298" s="99" t="s">
        <v>55</v>
      </c>
      <c r="E298" s="31" t="n">
        <v>17</v>
      </c>
      <c r="F298" s="31" t="n">
        <v>2</v>
      </c>
      <c r="G298" s="31"/>
      <c r="H298" s="31"/>
      <c r="I298" s="31"/>
      <c r="J298" s="31"/>
      <c r="K298" s="31"/>
      <c r="L298" s="31"/>
      <c r="M298" s="31"/>
      <c r="N298" s="33" t="n">
        <f aca="false">E298*F298+H298+J298+K298+L298+M298</f>
        <v>34</v>
      </c>
      <c r="O298" s="36"/>
      <c r="P298" s="36" t="n">
        <v>21</v>
      </c>
      <c r="Q298" s="31" t="n">
        <v>2</v>
      </c>
      <c r="R298" s="31"/>
      <c r="S298" s="31"/>
      <c r="T298" s="31"/>
      <c r="U298" s="31"/>
      <c r="V298" s="31"/>
      <c r="W298" s="31"/>
      <c r="X298" s="31"/>
      <c r="Y298" s="31"/>
      <c r="Z298" s="36" t="n">
        <f aca="false">P298*Q298+S298+U298+V298+W298+X298+Y298</f>
        <v>42</v>
      </c>
      <c r="AA298" s="36" t="n">
        <f aca="false">N298+Z298</f>
        <v>76</v>
      </c>
      <c r="AB298" s="47" t="s">
        <v>218</v>
      </c>
      <c r="AC298" s="31"/>
      <c r="AD298" s="31"/>
      <c r="AE298" s="36" t="n">
        <f aca="false">P298*Q298</f>
        <v>42</v>
      </c>
      <c r="AF298" s="38" t="n">
        <f aca="false">E298*F298+P298*Q298</f>
        <v>76</v>
      </c>
      <c r="AG298" s="39" t="str">
        <f aca="false">AB298</f>
        <v>Бруй С.Ю.</v>
      </c>
      <c r="AH298" s="39" t="str">
        <f aca="false">C298</f>
        <v>2ИСП9-25а ВБ (п)</v>
      </c>
      <c r="AI298" s="40" t="str">
        <f aca="false">B298</f>
        <v>12</v>
      </c>
      <c r="AJ298" s="39" t="str">
        <f aca="false">CONCATENATE(A298," ",D298)</f>
        <v>ОГСЭ.04 Иностранный язык в профессиональной деятельности</v>
      </c>
      <c r="AK298" s="39" t="n">
        <f aca="false">E298*F298+P298*Q298+H298+J298+S298+U298</f>
        <v>76</v>
      </c>
      <c r="AL298" s="39" t="n">
        <f aca="false">L298+W298</f>
        <v>0</v>
      </c>
      <c r="AM298" s="39" t="n">
        <f aca="false">M298+X298</f>
        <v>0</v>
      </c>
      <c r="AN298" s="39" t="n">
        <f aca="false">Y298</f>
        <v>0</v>
      </c>
      <c r="AO298" s="39" t="n">
        <f aca="false">SUM(AK298:AN298)</f>
        <v>76</v>
      </c>
      <c r="AP298" s="41" t="n">
        <f aca="false">K298+V298</f>
        <v>0</v>
      </c>
    </row>
    <row r="299" s="42" customFormat="true" ht="16.5" hidden="true" customHeight="true" outlineLevel="0" collapsed="false">
      <c r="A299" s="95" t="s">
        <v>60</v>
      </c>
      <c r="B299" s="96" t="s">
        <v>116</v>
      </c>
      <c r="C299" s="97" t="s">
        <v>289</v>
      </c>
      <c r="D299" s="99" t="s">
        <v>55</v>
      </c>
      <c r="E299" s="31" t="n">
        <v>17</v>
      </c>
      <c r="F299" s="31" t="n">
        <v>2</v>
      </c>
      <c r="G299" s="31"/>
      <c r="H299" s="31"/>
      <c r="I299" s="31"/>
      <c r="J299" s="31"/>
      <c r="K299" s="31"/>
      <c r="L299" s="31"/>
      <c r="M299" s="31"/>
      <c r="N299" s="33" t="n">
        <f aca="false">E299*F299+H299+J299+K299+L299+M299</f>
        <v>34</v>
      </c>
      <c r="O299" s="36"/>
      <c r="P299" s="36" t="n">
        <v>21</v>
      </c>
      <c r="Q299" s="31" t="n">
        <v>2</v>
      </c>
      <c r="R299" s="31"/>
      <c r="S299" s="31"/>
      <c r="T299" s="31"/>
      <c r="U299" s="31"/>
      <c r="V299" s="31"/>
      <c r="W299" s="31"/>
      <c r="X299" s="31"/>
      <c r="Y299" s="31"/>
      <c r="Z299" s="36" t="n">
        <f aca="false">P299*Q299+S299+U299+V299+W299+X299+Y299</f>
        <v>42</v>
      </c>
      <c r="AA299" s="36" t="n">
        <f aca="false">N299+Z299</f>
        <v>76</v>
      </c>
      <c r="AB299" s="47" t="s">
        <v>220</v>
      </c>
      <c r="AC299" s="31"/>
      <c r="AD299" s="31"/>
      <c r="AE299" s="36" t="n">
        <f aca="false">P299*Q299</f>
        <v>42</v>
      </c>
      <c r="AF299" s="38" t="n">
        <f aca="false">E299*F299+P299*Q299</f>
        <v>76</v>
      </c>
      <c r="AG299" s="39" t="str">
        <f aca="false">AB299</f>
        <v>Ветрова О.В.</v>
      </c>
      <c r="AH299" s="39" t="str">
        <f aca="false">C299</f>
        <v>2ИСП9-25б ВБ (п)</v>
      </c>
      <c r="AI299" s="40" t="str">
        <f aca="false">B299</f>
        <v>11</v>
      </c>
      <c r="AJ299" s="39" t="str">
        <f aca="false">CONCATENATE(A299," ",D299)</f>
        <v>ОГСЭ.04 Иностранный язык в профессиональной деятельности</v>
      </c>
      <c r="AK299" s="39" t="n">
        <f aca="false">E299*F299+P299*Q299+H299+J299+S299+U299</f>
        <v>76</v>
      </c>
      <c r="AL299" s="39" t="n">
        <f aca="false">L299+W299</f>
        <v>0</v>
      </c>
      <c r="AM299" s="39" t="n">
        <f aca="false">M299+X299</f>
        <v>0</v>
      </c>
      <c r="AN299" s="39" t="n">
        <f aca="false">Y299</f>
        <v>0</v>
      </c>
      <c r="AO299" s="39" t="n">
        <f aca="false">SUM(AK299:AN299)</f>
        <v>76</v>
      </c>
      <c r="AP299" s="41" t="n">
        <f aca="false">K299+V299</f>
        <v>0</v>
      </c>
    </row>
    <row r="300" s="42" customFormat="true" ht="16.5" hidden="true" customHeight="true" outlineLevel="0" collapsed="false">
      <c r="A300" s="95" t="s">
        <v>248</v>
      </c>
      <c r="B300" s="96" t="s">
        <v>286</v>
      </c>
      <c r="C300" s="97" t="s">
        <v>287</v>
      </c>
      <c r="D300" s="100" t="s">
        <v>61</v>
      </c>
      <c r="E300" s="31" t="n">
        <v>17</v>
      </c>
      <c r="F300" s="31" t="n">
        <v>2</v>
      </c>
      <c r="G300" s="31"/>
      <c r="H300" s="31"/>
      <c r="I300" s="31"/>
      <c r="J300" s="31"/>
      <c r="K300" s="31"/>
      <c r="L300" s="31"/>
      <c r="M300" s="31"/>
      <c r="N300" s="33" t="n">
        <f aca="false">E300*F300+H300+J300+K300+L300+M300</f>
        <v>34</v>
      </c>
      <c r="O300" s="36"/>
      <c r="P300" s="36" t="n">
        <v>21</v>
      </c>
      <c r="Q300" s="31" t="n">
        <v>2</v>
      </c>
      <c r="R300" s="31"/>
      <c r="S300" s="31"/>
      <c r="T300" s="31"/>
      <c r="U300" s="31"/>
      <c r="V300" s="31"/>
      <c r="W300" s="31"/>
      <c r="X300" s="31"/>
      <c r="Y300" s="31"/>
      <c r="Z300" s="36" t="n">
        <f aca="false">P300*Q300+S300+U300+V300+W300+X300+Y300</f>
        <v>42</v>
      </c>
      <c r="AA300" s="36" t="n">
        <f aca="false">N300+Z300</f>
        <v>76</v>
      </c>
      <c r="AB300" s="47" t="s">
        <v>290</v>
      </c>
      <c r="AC300" s="31"/>
      <c r="AD300" s="31"/>
      <c r="AE300" s="36" t="n">
        <f aca="false">P300*Q300</f>
        <v>42</v>
      </c>
      <c r="AF300" s="38" t="n">
        <f aca="false">E300*F300+P300*Q300</f>
        <v>76</v>
      </c>
      <c r="AG300" s="39" t="str">
        <f aca="false">AB300</f>
        <v>Климаков В.А</v>
      </c>
      <c r="AH300" s="39" t="str">
        <f aca="false">C300</f>
        <v>2ИСП9-25 ВБ (п)</v>
      </c>
      <c r="AI300" s="40" t="str">
        <f aca="false">B300</f>
        <v>23</v>
      </c>
      <c r="AJ300" s="39" t="str">
        <f aca="false">CONCATENATE(A300," ",D300)</f>
        <v>ОГСЭ.05 Физическая культура</v>
      </c>
      <c r="AK300" s="39" t="n">
        <f aca="false">E300*F300+P300*Q300+H300+J300+S300+U300</f>
        <v>76</v>
      </c>
      <c r="AL300" s="39" t="n">
        <f aca="false">L300+W300</f>
        <v>0</v>
      </c>
      <c r="AM300" s="39" t="n">
        <f aca="false">M300+X300</f>
        <v>0</v>
      </c>
      <c r="AN300" s="39" t="n">
        <f aca="false">Y300</f>
        <v>0</v>
      </c>
      <c r="AO300" s="39" t="n">
        <f aca="false">SUM(AK300:AN300)</f>
        <v>76</v>
      </c>
      <c r="AP300" s="41" t="n">
        <f aca="false">K300+V300</f>
        <v>0</v>
      </c>
    </row>
    <row r="301" s="42" customFormat="true" ht="16.5" hidden="true" customHeight="true" outlineLevel="0" collapsed="false">
      <c r="A301" s="95" t="s">
        <v>249</v>
      </c>
      <c r="B301" s="96" t="s">
        <v>286</v>
      </c>
      <c r="C301" s="97" t="s">
        <v>287</v>
      </c>
      <c r="D301" s="100" t="s">
        <v>250</v>
      </c>
      <c r="E301" s="31" t="n">
        <v>17</v>
      </c>
      <c r="F301" s="31" t="n">
        <v>4</v>
      </c>
      <c r="G301" s="31"/>
      <c r="H301" s="31"/>
      <c r="I301" s="31"/>
      <c r="J301" s="31"/>
      <c r="K301" s="31"/>
      <c r="L301" s="31" t="n">
        <v>4</v>
      </c>
      <c r="M301" s="31"/>
      <c r="N301" s="33" t="n">
        <f aca="false">E301*F301+H301+J301+K301+L301+M301</f>
        <v>72</v>
      </c>
      <c r="O301" s="36"/>
      <c r="P301" s="36" t="n">
        <v>21</v>
      </c>
      <c r="Q301" s="31"/>
      <c r="R301" s="31"/>
      <c r="S301" s="31"/>
      <c r="T301" s="31"/>
      <c r="U301" s="31"/>
      <c r="V301" s="31"/>
      <c r="W301" s="31"/>
      <c r="X301" s="31"/>
      <c r="Y301" s="31"/>
      <c r="Z301" s="36" t="n">
        <f aca="false">P301*Q301+S301+U301+V301+W301+X301+Y301</f>
        <v>0</v>
      </c>
      <c r="AA301" s="36" t="n">
        <f aca="false">N301+Z301</f>
        <v>72</v>
      </c>
      <c r="AB301" s="54" t="s">
        <v>165</v>
      </c>
      <c r="AC301" s="31"/>
      <c r="AD301" s="31"/>
      <c r="AE301" s="36" t="n">
        <f aca="false">P301*Q301</f>
        <v>0</v>
      </c>
      <c r="AF301" s="38" t="n">
        <f aca="false">E301*F301+P301*Q301</f>
        <v>68</v>
      </c>
      <c r="AG301" s="39" t="str">
        <f aca="false">AB301</f>
        <v>Коршунова Т.Л.</v>
      </c>
      <c r="AH301" s="39" t="str">
        <f aca="false">C301</f>
        <v>2ИСП9-25 ВБ (п)</v>
      </c>
      <c r="AI301" s="40" t="str">
        <f aca="false">B301</f>
        <v>23</v>
      </c>
      <c r="AJ301" s="39" t="str">
        <f aca="false">CONCATENATE(A301," ",D301)</f>
        <v>ОГСЭ.06 Русский язык и культура речи</v>
      </c>
      <c r="AK301" s="39" t="n">
        <f aca="false">E301*F301+P301*Q301+H301+J301+S301+U301</f>
        <v>68</v>
      </c>
      <c r="AL301" s="39" t="n">
        <f aca="false">L301+W301</f>
        <v>4</v>
      </c>
      <c r="AM301" s="39" t="n">
        <f aca="false">M301+X301</f>
        <v>0</v>
      </c>
      <c r="AN301" s="39" t="n">
        <f aca="false">Y301</f>
        <v>0</v>
      </c>
      <c r="AO301" s="39" t="n">
        <f aca="false">SUM(AK301:AN301)</f>
        <v>72</v>
      </c>
      <c r="AP301" s="41" t="n">
        <f aca="false">K301+V301</f>
        <v>0</v>
      </c>
    </row>
    <row r="302" s="42" customFormat="true" ht="16.5" hidden="true" customHeight="true" outlineLevel="0" collapsed="false">
      <c r="A302" s="95" t="s">
        <v>63</v>
      </c>
      <c r="B302" s="96" t="s">
        <v>286</v>
      </c>
      <c r="C302" s="97" t="s">
        <v>287</v>
      </c>
      <c r="D302" s="100" t="s">
        <v>252</v>
      </c>
      <c r="E302" s="31" t="n">
        <v>17</v>
      </c>
      <c r="F302" s="31" t="n">
        <v>5</v>
      </c>
      <c r="G302" s="31" t="n">
        <v>28</v>
      </c>
      <c r="H302" s="31"/>
      <c r="I302" s="31"/>
      <c r="J302" s="31"/>
      <c r="K302" s="31"/>
      <c r="L302" s="31" t="n">
        <v>4</v>
      </c>
      <c r="M302" s="31"/>
      <c r="N302" s="33" t="n">
        <f aca="false">E302*F302+H302+J302+K302+L302+M302</f>
        <v>89</v>
      </c>
      <c r="O302" s="36"/>
      <c r="P302" s="36" t="n">
        <v>21</v>
      </c>
      <c r="Q302" s="31"/>
      <c r="R302" s="31"/>
      <c r="S302" s="31"/>
      <c r="T302" s="31"/>
      <c r="U302" s="31"/>
      <c r="V302" s="31"/>
      <c r="W302" s="31"/>
      <c r="X302" s="31"/>
      <c r="Y302" s="48"/>
      <c r="Z302" s="36" t="n">
        <f aca="false">P302*Q302+S302+U302+V302+W302+X302+Y302</f>
        <v>0</v>
      </c>
      <c r="AA302" s="36" t="n">
        <f aca="false">N302+Z302</f>
        <v>89</v>
      </c>
      <c r="AB302" s="47" t="s">
        <v>291</v>
      </c>
      <c r="AC302" s="31"/>
      <c r="AD302" s="31"/>
      <c r="AE302" s="36" t="n">
        <f aca="false">P302*Q302</f>
        <v>0</v>
      </c>
      <c r="AF302" s="38" t="n">
        <f aca="false">E302*F302+P302*Q302</f>
        <v>85</v>
      </c>
      <c r="AG302" s="39" t="str">
        <f aca="false">AB302</f>
        <v>Леймонченко Л.Б.</v>
      </c>
      <c r="AH302" s="39" t="str">
        <f aca="false">C302</f>
        <v>2ИСП9-25 ВБ (п)</v>
      </c>
      <c r="AI302" s="40" t="str">
        <f aca="false">B302</f>
        <v>23</v>
      </c>
      <c r="AJ302" s="39" t="str">
        <f aca="false">CONCATENATE(A302," ",D302)</f>
        <v>ЕН.01 Элементы высшей математики</v>
      </c>
      <c r="AK302" s="39" t="n">
        <f aca="false">E302*F302+P302*Q302+H302+J302+S302+U302</f>
        <v>85</v>
      </c>
      <c r="AL302" s="39" t="n">
        <f aca="false">L302+W302</f>
        <v>4</v>
      </c>
      <c r="AM302" s="39" t="n">
        <f aca="false">M302+X302</f>
        <v>0</v>
      </c>
      <c r="AN302" s="39" t="n">
        <f aca="false">Y302</f>
        <v>0</v>
      </c>
      <c r="AO302" s="39" t="n">
        <f aca="false">SUM(AK302:AN302)</f>
        <v>89</v>
      </c>
      <c r="AP302" s="41" t="n">
        <f aca="false">K302+V302</f>
        <v>0</v>
      </c>
    </row>
    <row r="303" s="42" customFormat="true" ht="16.5" hidden="true" customHeight="true" outlineLevel="0" collapsed="false">
      <c r="A303" s="95" t="s">
        <v>66</v>
      </c>
      <c r="B303" s="96" t="s">
        <v>286</v>
      </c>
      <c r="C303" s="97" t="s">
        <v>287</v>
      </c>
      <c r="D303" s="100" t="s">
        <v>254</v>
      </c>
      <c r="E303" s="31" t="n">
        <v>17</v>
      </c>
      <c r="F303" s="31"/>
      <c r="G303" s="31"/>
      <c r="H303" s="31"/>
      <c r="I303" s="31"/>
      <c r="J303" s="31"/>
      <c r="K303" s="31"/>
      <c r="L303" s="31"/>
      <c r="M303" s="31"/>
      <c r="N303" s="33" t="n">
        <f aca="false">E303*F303+H303+J303+K303+L303+M303</f>
        <v>0</v>
      </c>
      <c r="O303" s="36"/>
      <c r="P303" s="36" t="n">
        <v>21</v>
      </c>
      <c r="Q303" s="31" t="n">
        <v>2</v>
      </c>
      <c r="R303" s="31" t="n">
        <v>14</v>
      </c>
      <c r="S303" s="31"/>
      <c r="T303" s="31"/>
      <c r="U303" s="31"/>
      <c r="V303" s="31"/>
      <c r="W303" s="31" t="n">
        <v>2</v>
      </c>
      <c r="X303" s="51"/>
      <c r="Y303" s="34"/>
      <c r="Z303" s="36" t="n">
        <f aca="false">P303*Q303+S303+U303+V303+W303+X303+Y303</f>
        <v>44</v>
      </c>
      <c r="AA303" s="36" t="n">
        <f aca="false">N303+Z303</f>
        <v>44</v>
      </c>
      <c r="AB303" s="47" t="s">
        <v>291</v>
      </c>
      <c r="AC303" s="31"/>
      <c r="AD303" s="31"/>
      <c r="AE303" s="36" t="n">
        <f aca="false">P303*Q303</f>
        <v>42</v>
      </c>
      <c r="AF303" s="38" t="n">
        <f aca="false">E303*F303+P303*Q303</f>
        <v>42</v>
      </c>
      <c r="AG303" s="39" t="str">
        <f aca="false">AB303</f>
        <v>Леймонченко Л.Б.</v>
      </c>
      <c r="AH303" s="39" t="str">
        <f aca="false">C303</f>
        <v>2ИСП9-25 ВБ (п)</v>
      </c>
      <c r="AI303" s="40" t="str">
        <f aca="false">B303</f>
        <v>23</v>
      </c>
      <c r="AJ303" s="39" t="str">
        <f aca="false">CONCATENATE(A303," ",D303)</f>
        <v>ЕН.02 Дискретная математика с элементами математической логики</v>
      </c>
      <c r="AK303" s="39" t="n">
        <f aca="false">E303*F303+P303*Q303+H303+J303+S303+U303</f>
        <v>42</v>
      </c>
      <c r="AL303" s="39" t="n">
        <f aca="false">L303+W303</f>
        <v>2</v>
      </c>
      <c r="AM303" s="39" t="n">
        <f aca="false">M303+X303</f>
        <v>0</v>
      </c>
      <c r="AN303" s="39" t="n">
        <f aca="false">Y303</f>
        <v>0</v>
      </c>
      <c r="AO303" s="39" t="n">
        <f aca="false">SUM(AK303:AN303)</f>
        <v>44</v>
      </c>
      <c r="AP303" s="41" t="n">
        <f aca="false">K303+V303</f>
        <v>0</v>
      </c>
    </row>
    <row r="304" s="42" customFormat="true" ht="16.5" hidden="true" customHeight="true" outlineLevel="0" collapsed="false">
      <c r="A304" s="95" t="s">
        <v>70</v>
      </c>
      <c r="B304" s="96" t="s">
        <v>286</v>
      </c>
      <c r="C304" s="97" t="s">
        <v>287</v>
      </c>
      <c r="D304" s="100" t="s">
        <v>255</v>
      </c>
      <c r="E304" s="31" t="n">
        <v>17</v>
      </c>
      <c r="F304" s="31"/>
      <c r="G304" s="31"/>
      <c r="H304" s="31"/>
      <c r="I304" s="31"/>
      <c r="J304" s="31"/>
      <c r="K304" s="31"/>
      <c r="L304" s="31"/>
      <c r="M304" s="31"/>
      <c r="N304" s="33" t="n">
        <f aca="false">E304*F304+H304+J304+K304+L304+M304</f>
        <v>0</v>
      </c>
      <c r="O304" s="36"/>
      <c r="P304" s="36" t="n">
        <v>21</v>
      </c>
      <c r="Q304" s="31" t="n">
        <v>2</v>
      </c>
      <c r="R304" s="31" t="n">
        <v>14</v>
      </c>
      <c r="S304" s="31"/>
      <c r="T304" s="31"/>
      <c r="U304" s="31"/>
      <c r="V304" s="31"/>
      <c r="W304" s="31"/>
      <c r="X304" s="51"/>
      <c r="Y304" s="34"/>
      <c r="Z304" s="36" t="n">
        <f aca="false">P304*Q304+S304+U304+V304+W304+X304+Y304</f>
        <v>42</v>
      </c>
      <c r="AA304" s="36" t="n">
        <f aca="false">N304+Z304</f>
        <v>42</v>
      </c>
      <c r="AB304" s="47" t="s">
        <v>291</v>
      </c>
      <c r="AC304" s="31"/>
      <c r="AD304" s="31"/>
      <c r="AE304" s="36" t="n">
        <f aca="false">P304*Q304</f>
        <v>42</v>
      </c>
      <c r="AF304" s="38" t="n">
        <f aca="false">E304*F304+P304*Q304</f>
        <v>42</v>
      </c>
      <c r="AG304" s="39" t="str">
        <f aca="false">AB304</f>
        <v>Леймонченко Л.Б.</v>
      </c>
      <c r="AH304" s="39" t="str">
        <f aca="false">C304</f>
        <v>2ИСП9-25 ВБ (п)</v>
      </c>
      <c r="AI304" s="40" t="str">
        <f aca="false">B304</f>
        <v>23</v>
      </c>
      <c r="AJ304" s="39" t="str">
        <f aca="false">CONCATENATE(A304," ",D304)</f>
        <v>ЕН.03 Теория вероятностей и математическая статистика</v>
      </c>
      <c r="AK304" s="39" t="n">
        <f aca="false">E304*F304+P304*Q304+H304+J304+S304+U304</f>
        <v>42</v>
      </c>
      <c r="AL304" s="39" t="n">
        <f aca="false">L304+W304</f>
        <v>0</v>
      </c>
      <c r="AM304" s="39" t="n">
        <f aca="false">M304+X304</f>
        <v>0</v>
      </c>
      <c r="AN304" s="39" t="n">
        <f aca="false">Y304</f>
        <v>0</v>
      </c>
      <c r="AO304" s="39" t="n">
        <f aca="false">SUM(AK304:AN304)</f>
        <v>42</v>
      </c>
      <c r="AP304" s="41" t="n">
        <f aca="false">K304+V304</f>
        <v>0</v>
      </c>
    </row>
    <row r="305" s="42" customFormat="true" ht="16.5" hidden="true" customHeight="true" outlineLevel="0" collapsed="false">
      <c r="A305" s="95" t="s">
        <v>73</v>
      </c>
      <c r="B305" s="96" t="s">
        <v>286</v>
      </c>
      <c r="C305" s="97" t="s">
        <v>287</v>
      </c>
      <c r="D305" s="100" t="s">
        <v>256</v>
      </c>
      <c r="E305" s="31" t="n">
        <v>17</v>
      </c>
      <c r="F305" s="31" t="n">
        <v>3</v>
      </c>
      <c r="G305" s="31" t="n">
        <v>26</v>
      </c>
      <c r="H305" s="31" t="n">
        <v>-26</v>
      </c>
      <c r="I305" s="31"/>
      <c r="J305" s="31"/>
      <c r="K305" s="31"/>
      <c r="L305" s="31" t="n">
        <v>4</v>
      </c>
      <c r="M305" s="44"/>
      <c r="N305" s="33" t="n">
        <f aca="false">E305*F305+H305+J305+K305+L305+M305</f>
        <v>29</v>
      </c>
      <c r="O305" s="36"/>
      <c r="P305" s="36" t="n">
        <v>21</v>
      </c>
      <c r="Q305" s="31"/>
      <c r="R305" s="31"/>
      <c r="S305" s="31"/>
      <c r="T305" s="31"/>
      <c r="U305" s="31"/>
      <c r="V305" s="31"/>
      <c r="W305" s="31"/>
      <c r="X305" s="51"/>
      <c r="Y305" s="34"/>
      <c r="Z305" s="36" t="n">
        <f aca="false">P305*Q305+S305+U305+V305+W305+X305+Y305</f>
        <v>0</v>
      </c>
      <c r="AA305" s="36" t="n">
        <f aca="false">N305+Z305</f>
        <v>29</v>
      </c>
      <c r="AB305" s="47" t="s">
        <v>225</v>
      </c>
      <c r="AC305" s="31"/>
      <c r="AD305" s="31"/>
      <c r="AE305" s="36" t="n">
        <f aca="false">P305*Q305</f>
        <v>0</v>
      </c>
      <c r="AF305" s="38" t="n">
        <f aca="false">E305*F305+P305*Q305</f>
        <v>51</v>
      </c>
      <c r="AG305" s="39" t="str">
        <f aca="false">AB305</f>
        <v>Щур Д.С.</v>
      </c>
      <c r="AH305" s="39" t="str">
        <f aca="false">C305</f>
        <v>2ИСП9-25 ВБ (п)</v>
      </c>
      <c r="AI305" s="40" t="str">
        <f aca="false">B305</f>
        <v>23</v>
      </c>
      <c r="AJ305" s="39" t="str">
        <f aca="false">CONCATENATE(A305," ",D305)</f>
        <v>ОП.01 Операционные системы и среды</v>
      </c>
      <c r="AK305" s="39" t="n">
        <f aca="false">E305*F305+P305*Q305+H305+J305+S305+U305</f>
        <v>25</v>
      </c>
      <c r="AL305" s="39" t="n">
        <f aca="false">L305+W305</f>
        <v>4</v>
      </c>
      <c r="AM305" s="39" t="n">
        <f aca="false">M305+X305</f>
        <v>0</v>
      </c>
      <c r="AN305" s="39" t="n">
        <f aca="false">Y305</f>
        <v>0</v>
      </c>
      <c r="AO305" s="39" t="n">
        <f aca="false">SUM(AK305:AN305)</f>
        <v>29</v>
      </c>
      <c r="AP305" s="41" t="n">
        <f aca="false">K305+V305</f>
        <v>0</v>
      </c>
    </row>
    <row r="306" s="42" customFormat="true" ht="16.5" hidden="true" customHeight="true" outlineLevel="0" collapsed="false">
      <c r="A306" s="95" t="s">
        <v>73</v>
      </c>
      <c r="B306" s="96" t="s">
        <v>53</v>
      </c>
      <c r="C306" s="97" t="s">
        <v>288</v>
      </c>
      <c r="D306" s="100" t="s">
        <v>256</v>
      </c>
      <c r="E306" s="31" t="n">
        <v>17</v>
      </c>
      <c r="F306" s="31"/>
      <c r="G306" s="31"/>
      <c r="H306" s="31" t="n">
        <v>26</v>
      </c>
      <c r="I306" s="31"/>
      <c r="J306" s="31"/>
      <c r="K306" s="31"/>
      <c r="L306" s="31"/>
      <c r="M306" s="44"/>
      <c r="N306" s="33" t="n">
        <f aca="false">E306*F306+H306+J306+K306+L306+M306</f>
        <v>26</v>
      </c>
      <c r="O306" s="36"/>
      <c r="P306" s="36" t="n">
        <v>21</v>
      </c>
      <c r="Q306" s="31"/>
      <c r="R306" s="31"/>
      <c r="S306" s="31"/>
      <c r="T306" s="31"/>
      <c r="U306" s="31"/>
      <c r="V306" s="31"/>
      <c r="W306" s="31"/>
      <c r="X306" s="51"/>
      <c r="Y306" s="34"/>
      <c r="Z306" s="36" t="n">
        <f aca="false">P306*Q306+S306+U306+V306+W306+X306+Y306</f>
        <v>0</v>
      </c>
      <c r="AA306" s="36" t="n">
        <f aca="false">N306+Z306</f>
        <v>26</v>
      </c>
      <c r="AB306" s="47" t="s">
        <v>225</v>
      </c>
      <c r="AC306" s="31"/>
      <c r="AD306" s="31"/>
      <c r="AE306" s="36" t="n">
        <f aca="false">P306*Q306</f>
        <v>0</v>
      </c>
      <c r="AF306" s="38" t="n">
        <f aca="false">E306*F306+P306*Q306</f>
        <v>0</v>
      </c>
      <c r="AG306" s="39" t="str">
        <f aca="false">AB306</f>
        <v>Щур Д.С.</v>
      </c>
      <c r="AH306" s="39" t="str">
        <f aca="false">C306</f>
        <v>2ИСП9-25а ВБ (п)</v>
      </c>
      <c r="AI306" s="40" t="str">
        <f aca="false">B306</f>
        <v>12</v>
      </c>
      <c r="AJ306" s="39" t="str">
        <f aca="false">CONCATENATE(A306," ",D306)</f>
        <v>ОП.01 Операционные системы и среды</v>
      </c>
      <c r="AK306" s="39" t="n">
        <f aca="false">E306*F306+P306*Q306+H306+J306+S306+U306</f>
        <v>26</v>
      </c>
      <c r="AL306" s="39" t="n">
        <f aca="false">L306+W306</f>
        <v>0</v>
      </c>
      <c r="AM306" s="39" t="n">
        <f aca="false">M306+X306</f>
        <v>0</v>
      </c>
      <c r="AN306" s="39" t="n">
        <f aca="false">Y306</f>
        <v>0</v>
      </c>
      <c r="AO306" s="39" t="n">
        <f aca="false">SUM(AK306:AN306)</f>
        <v>26</v>
      </c>
      <c r="AP306" s="41" t="n">
        <f aca="false">K306+V306</f>
        <v>0</v>
      </c>
    </row>
    <row r="307" s="42" customFormat="true" ht="16.5" hidden="true" customHeight="true" outlineLevel="0" collapsed="false">
      <c r="A307" s="95" t="s">
        <v>73</v>
      </c>
      <c r="B307" s="96" t="s">
        <v>116</v>
      </c>
      <c r="C307" s="97" t="s">
        <v>289</v>
      </c>
      <c r="D307" s="100" t="s">
        <v>256</v>
      </c>
      <c r="E307" s="31" t="n">
        <v>17</v>
      </c>
      <c r="F307" s="31"/>
      <c r="G307" s="31"/>
      <c r="H307" s="31" t="n">
        <v>26</v>
      </c>
      <c r="I307" s="31"/>
      <c r="J307" s="31"/>
      <c r="K307" s="31"/>
      <c r="L307" s="31"/>
      <c r="M307" s="44"/>
      <c r="N307" s="33" t="n">
        <f aca="false">E307*F307+H307+J307+K307+L307+M307</f>
        <v>26</v>
      </c>
      <c r="O307" s="36"/>
      <c r="P307" s="36" t="n">
        <v>21</v>
      </c>
      <c r="Q307" s="31"/>
      <c r="R307" s="31"/>
      <c r="S307" s="31"/>
      <c r="T307" s="31"/>
      <c r="U307" s="31"/>
      <c r="V307" s="31"/>
      <c r="W307" s="31"/>
      <c r="X307" s="51"/>
      <c r="Y307" s="34"/>
      <c r="Z307" s="36" t="n">
        <f aca="false">P307*Q307+S307+U307+V307+W307+X307+Y307</f>
        <v>0</v>
      </c>
      <c r="AA307" s="36" t="n">
        <f aca="false">N307+Z307</f>
        <v>26</v>
      </c>
      <c r="AB307" s="47" t="s">
        <v>69</v>
      </c>
      <c r="AC307" s="31"/>
      <c r="AD307" s="31"/>
      <c r="AE307" s="36" t="n">
        <f aca="false">P307*Q307</f>
        <v>0</v>
      </c>
      <c r="AF307" s="38" t="n">
        <f aca="false">E307*F307+P307*Q307</f>
        <v>0</v>
      </c>
      <c r="AG307" s="39" t="str">
        <f aca="false">AB307</f>
        <v>вак. 2 п/гр</v>
      </c>
      <c r="AH307" s="39" t="str">
        <f aca="false">C307</f>
        <v>2ИСП9-25б ВБ (п)</v>
      </c>
      <c r="AI307" s="40" t="str">
        <f aca="false">B307</f>
        <v>11</v>
      </c>
      <c r="AJ307" s="39" t="str">
        <f aca="false">CONCATENATE(A307," ",D307)</f>
        <v>ОП.01 Операционные системы и среды</v>
      </c>
      <c r="AK307" s="39" t="n">
        <f aca="false">E307*F307+P307*Q307+H307+J307+S307+U307</f>
        <v>26</v>
      </c>
      <c r="AL307" s="39" t="n">
        <f aca="false">L307+W307</f>
        <v>0</v>
      </c>
      <c r="AM307" s="39" t="n">
        <f aca="false">M307+X307</f>
        <v>0</v>
      </c>
      <c r="AN307" s="39" t="n">
        <f aca="false">Y307</f>
        <v>0</v>
      </c>
      <c r="AO307" s="39" t="n">
        <f aca="false">SUM(AK307:AN307)</f>
        <v>26</v>
      </c>
      <c r="AP307" s="41" t="n">
        <f aca="false">K307+V307</f>
        <v>0</v>
      </c>
    </row>
    <row r="308" s="42" customFormat="true" ht="16.5" hidden="true" customHeight="true" outlineLevel="0" collapsed="false">
      <c r="A308" s="95" t="s">
        <v>76</v>
      </c>
      <c r="B308" s="96" t="s">
        <v>286</v>
      </c>
      <c r="C308" s="97" t="s">
        <v>287</v>
      </c>
      <c r="D308" s="100" t="s">
        <v>258</v>
      </c>
      <c r="E308" s="31" t="n">
        <v>17</v>
      </c>
      <c r="F308" s="31" t="n">
        <v>3</v>
      </c>
      <c r="G308" s="31" t="n">
        <v>22</v>
      </c>
      <c r="H308" s="31" t="n">
        <v>-22</v>
      </c>
      <c r="I308" s="31"/>
      <c r="J308" s="31"/>
      <c r="K308" s="31"/>
      <c r="L308" s="31" t="n">
        <v>4</v>
      </c>
      <c r="M308" s="44"/>
      <c r="N308" s="33" t="n">
        <f aca="false">E308*F308+H308+J308+K308+L308+M308</f>
        <v>33</v>
      </c>
      <c r="O308" s="36"/>
      <c r="P308" s="36" t="n">
        <v>21</v>
      </c>
      <c r="Q308" s="31"/>
      <c r="R308" s="31"/>
      <c r="S308" s="31"/>
      <c r="T308" s="31"/>
      <c r="U308" s="31"/>
      <c r="V308" s="31"/>
      <c r="W308" s="31"/>
      <c r="X308" s="51"/>
      <c r="Y308" s="34"/>
      <c r="Z308" s="36" t="n">
        <f aca="false">P308*Q308+S308+U308+V308+W308+X308+Y308</f>
        <v>0</v>
      </c>
      <c r="AA308" s="36" t="n">
        <f aca="false">N308+Z308</f>
        <v>33</v>
      </c>
      <c r="AB308" s="47" t="s">
        <v>259</v>
      </c>
      <c r="AC308" s="31"/>
      <c r="AD308" s="31"/>
      <c r="AE308" s="36" t="n">
        <f aca="false">P308*Q308</f>
        <v>0</v>
      </c>
      <c r="AF308" s="38" t="n">
        <f aca="false">E308*F308+P308*Q308</f>
        <v>51</v>
      </c>
      <c r="AG308" s="39" t="str">
        <f aca="false">AB308</f>
        <v>Евдокимов М.В.</v>
      </c>
      <c r="AH308" s="39" t="str">
        <f aca="false">C308</f>
        <v>2ИСП9-25 ВБ (п)</v>
      </c>
      <c r="AI308" s="40" t="str">
        <f aca="false">B308</f>
        <v>23</v>
      </c>
      <c r="AJ308" s="39" t="str">
        <f aca="false">CONCATENATE(A308," ",D308)</f>
        <v>ОП.02 Архитектура аппаратных средств</v>
      </c>
      <c r="AK308" s="39" t="n">
        <f aca="false">E308*F308+P308*Q308+H308+J308+S308+U308</f>
        <v>29</v>
      </c>
      <c r="AL308" s="39" t="n">
        <f aca="false">L308+W308</f>
        <v>4</v>
      </c>
      <c r="AM308" s="39" t="n">
        <f aca="false">M308+X308</f>
        <v>0</v>
      </c>
      <c r="AN308" s="39" t="n">
        <f aca="false">Y308</f>
        <v>0</v>
      </c>
      <c r="AO308" s="39" t="n">
        <f aca="false">SUM(AK308:AN308)</f>
        <v>33</v>
      </c>
      <c r="AP308" s="41" t="n">
        <f aca="false">K308+V308</f>
        <v>0</v>
      </c>
    </row>
    <row r="309" s="42" customFormat="true" ht="16.5" hidden="true" customHeight="true" outlineLevel="0" collapsed="false">
      <c r="A309" s="95" t="s">
        <v>76</v>
      </c>
      <c r="B309" s="96" t="s">
        <v>53</v>
      </c>
      <c r="C309" s="97" t="s">
        <v>288</v>
      </c>
      <c r="D309" s="100" t="s">
        <v>258</v>
      </c>
      <c r="E309" s="31" t="n">
        <v>17</v>
      </c>
      <c r="F309" s="31"/>
      <c r="G309" s="31"/>
      <c r="H309" s="31" t="n">
        <v>22</v>
      </c>
      <c r="I309" s="31"/>
      <c r="J309" s="31"/>
      <c r="K309" s="31"/>
      <c r="L309" s="31"/>
      <c r="M309" s="44"/>
      <c r="N309" s="33" t="n">
        <f aca="false">E309*F309+H309+J309+K309+L309+M309</f>
        <v>22</v>
      </c>
      <c r="O309" s="36"/>
      <c r="P309" s="36" t="n">
        <v>21</v>
      </c>
      <c r="Q309" s="31"/>
      <c r="R309" s="31"/>
      <c r="S309" s="31"/>
      <c r="T309" s="31"/>
      <c r="U309" s="31"/>
      <c r="V309" s="31"/>
      <c r="W309" s="31"/>
      <c r="X309" s="51"/>
      <c r="Y309" s="34"/>
      <c r="Z309" s="36" t="n">
        <f aca="false">P309*Q309+S309+U309+V309+W309+X309+Y309</f>
        <v>0</v>
      </c>
      <c r="AA309" s="36" t="n">
        <f aca="false">N309+Z309</f>
        <v>22</v>
      </c>
      <c r="AB309" s="47" t="s">
        <v>259</v>
      </c>
      <c r="AC309" s="31"/>
      <c r="AD309" s="31"/>
      <c r="AE309" s="36" t="n">
        <f aca="false">P309*Q309</f>
        <v>0</v>
      </c>
      <c r="AF309" s="38" t="n">
        <f aca="false">E309*F309+P309*Q309</f>
        <v>0</v>
      </c>
      <c r="AG309" s="39" t="str">
        <f aca="false">AB309</f>
        <v>Евдокимов М.В.</v>
      </c>
      <c r="AH309" s="39" t="str">
        <f aca="false">C309</f>
        <v>2ИСП9-25а ВБ (п)</v>
      </c>
      <c r="AI309" s="40" t="str">
        <f aca="false">B309</f>
        <v>12</v>
      </c>
      <c r="AJ309" s="39" t="str">
        <f aca="false">CONCATENATE(A309," ",D309)</f>
        <v>ОП.02 Архитектура аппаратных средств</v>
      </c>
      <c r="AK309" s="39" t="n">
        <f aca="false">E309*F309+P309*Q309+H309+J309+S309+U309</f>
        <v>22</v>
      </c>
      <c r="AL309" s="39" t="n">
        <f aca="false">L309+W309</f>
        <v>0</v>
      </c>
      <c r="AM309" s="39" t="n">
        <f aca="false">M309+X309</f>
        <v>0</v>
      </c>
      <c r="AN309" s="39" t="n">
        <f aca="false">Y309</f>
        <v>0</v>
      </c>
      <c r="AO309" s="39" t="n">
        <f aca="false">SUM(AK309:AN309)</f>
        <v>22</v>
      </c>
      <c r="AP309" s="41" t="n">
        <f aca="false">K309+V309</f>
        <v>0</v>
      </c>
    </row>
    <row r="310" s="42" customFormat="true" ht="16.5" hidden="true" customHeight="true" outlineLevel="0" collapsed="false">
      <c r="A310" s="95" t="s">
        <v>76</v>
      </c>
      <c r="B310" s="96" t="s">
        <v>116</v>
      </c>
      <c r="C310" s="97" t="s">
        <v>289</v>
      </c>
      <c r="D310" s="100" t="s">
        <v>258</v>
      </c>
      <c r="E310" s="31" t="n">
        <v>17</v>
      </c>
      <c r="F310" s="31"/>
      <c r="G310" s="31"/>
      <c r="H310" s="31" t="n">
        <v>22</v>
      </c>
      <c r="I310" s="31"/>
      <c r="J310" s="31"/>
      <c r="K310" s="31"/>
      <c r="L310" s="31"/>
      <c r="M310" s="44"/>
      <c r="N310" s="33" t="n">
        <f aca="false">E310*F310+H310+J310+K310+L310+M310</f>
        <v>22</v>
      </c>
      <c r="O310" s="36"/>
      <c r="P310" s="36" t="n">
        <v>21</v>
      </c>
      <c r="Q310" s="31"/>
      <c r="R310" s="31"/>
      <c r="S310" s="31"/>
      <c r="T310" s="31"/>
      <c r="U310" s="31"/>
      <c r="V310" s="31"/>
      <c r="W310" s="31"/>
      <c r="X310" s="51"/>
      <c r="Y310" s="34"/>
      <c r="Z310" s="36" t="n">
        <f aca="false">P310*Q310+S310+U310+V310+W310+X310+Y310</f>
        <v>0</v>
      </c>
      <c r="AA310" s="36" t="n">
        <f aca="false">N310+Z310</f>
        <v>22</v>
      </c>
      <c r="AB310" s="47" t="s">
        <v>69</v>
      </c>
      <c r="AC310" s="31"/>
      <c r="AD310" s="31"/>
      <c r="AE310" s="36" t="n">
        <f aca="false">P310*Q310</f>
        <v>0</v>
      </c>
      <c r="AF310" s="38" t="n">
        <f aca="false">E310*F310+P310*Q310</f>
        <v>0</v>
      </c>
      <c r="AG310" s="39" t="str">
        <f aca="false">AB310</f>
        <v>вак. 2 п/гр</v>
      </c>
      <c r="AH310" s="39" t="str">
        <f aca="false">C310</f>
        <v>2ИСП9-25б ВБ (п)</v>
      </c>
      <c r="AI310" s="40" t="str">
        <f aca="false">B310</f>
        <v>11</v>
      </c>
      <c r="AJ310" s="39" t="str">
        <f aca="false">CONCATENATE(A310," ",D310)</f>
        <v>ОП.02 Архитектура аппаратных средств</v>
      </c>
      <c r="AK310" s="39" t="n">
        <f aca="false">E310*F310+P310*Q310+H310+J310+S310+U310</f>
        <v>22</v>
      </c>
      <c r="AL310" s="39" t="n">
        <f aca="false">L310+W310</f>
        <v>0</v>
      </c>
      <c r="AM310" s="39" t="n">
        <f aca="false">M310+X310</f>
        <v>0</v>
      </c>
      <c r="AN310" s="39" t="n">
        <f aca="false">Y310</f>
        <v>0</v>
      </c>
      <c r="AO310" s="39" t="n">
        <f aca="false">SUM(AK310:AN310)</f>
        <v>22</v>
      </c>
      <c r="AP310" s="41" t="n">
        <f aca="false">K310+V310</f>
        <v>0</v>
      </c>
    </row>
    <row r="311" s="42" customFormat="true" ht="16.5" hidden="true" customHeight="true" outlineLevel="0" collapsed="false">
      <c r="A311" s="95" t="s">
        <v>79</v>
      </c>
      <c r="B311" s="96" t="s">
        <v>286</v>
      </c>
      <c r="C311" s="97" t="s">
        <v>287</v>
      </c>
      <c r="D311" s="101" t="s">
        <v>260</v>
      </c>
      <c r="E311" s="31" t="n">
        <v>17</v>
      </c>
      <c r="F311" s="31"/>
      <c r="G311" s="102"/>
      <c r="H311" s="103"/>
      <c r="I311" s="103"/>
      <c r="J311" s="103"/>
      <c r="K311" s="103"/>
      <c r="L311" s="104"/>
      <c r="M311" s="31"/>
      <c r="N311" s="33" t="n">
        <f aca="false">E311*F311+H311+J311+K311+L311+M311</f>
        <v>0</v>
      </c>
      <c r="O311" s="36"/>
      <c r="P311" s="36" t="n">
        <v>21</v>
      </c>
      <c r="Q311" s="31" t="n">
        <v>3</v>
      </c>
      <c r="R311" s="31" t="n">
        <v>30</v>
      </c>
      <c r="S311" s="31" t="n">
        <v>-30</v>
      </c>
      <c r="T311" s="103"/>
      <c r="U311" s="103"/>
      <c r="V311" s="103"/>
      <c r="W311" s="104" t="n">
        <v>4</v>
      </c>
      <c r="X311" s="105" t="n">
        <v>8</v>
      </c>
      <c r="Y311" s="34"/>
      <c r="Z311" s="36" t="n">
        <f aca="false">P311*Q311+S311+U311+V311+W311+X311+Y311</f>
        <v>45</v>
      </c>
      <c r="AA311" s="36" t="n">
        <f aca="false">N311+Z311</f>
        <v>45</v>
      </c>
      <c r="AB311" s="74" t="s">
        <v>257</v>
      </c>
      <c r="AC311" s="47"/>
      <c r="AD311" s="47"/>
      <c r="AE311" s="36" t="n">
        <f aca="false">P311*Q311</f>
        <v>63</v>
      </c>
      <c r="AF311" s="38" t="n">
        <f aca="false">E311*F311+P311*Q311</f>
        <v>63</v>
      </c>
      <c r="AG311" s="39" t="str">
        <f aca="false">AB311</f>
        <v>Угольников И.М.</v>
      </c>
      <c r="AH311" s="39" t="str">
        <f aca="false">C311</f>
        <v>2ИСП9-25 ВБ (п)</v>
      </c>
      <c r="AI311" s="40" t="str">
        <f aca="false">B311</f>
        <v>23</v>
      </c>
      <c r="AJ311" s="39" t="str">
        <f aca="false">CONCATENATE(A311," ",D311)</f>
        <v>ОП.03 Информационные технологии</v>
      </c>
      <c r="AK311" s="39" t="n">
        <f aca="false">E311*F311+P311*Q311+H311+J311+S311+U311</f>
        <v>33</v>
      </c>
      <c r="AL311" s="39" t="n">
        <f aca="false">L311+W311</f>
        <v>4</v>
      </c>
      <c r="AM311" s="39" t="n">
        <f aca="false">M311+X311</f>
        <v>8</v>
      </c>
      <c r="AN311" s="39" t="n">
        <f aca="false">Y311</f>
        <v>0</v>
      </c>
      <c r="AO311" s="39" t="n">
        <f aca="false">SUM(AK311:AN311)</f>
        <v>45</v>
      </c>
      <c r="AP311" s="41" t="n">
        <f aca="false">K311+V311</f>
        <v>0</v>
      </c>
    </row>
    <row r="312" s="42" customFormat="true" ht="16.5" hidden="true" customHeight="true" outlineLevel="0" collapsed="false">
      <c r="A312" s="95" t="s">
        <v>79</v>
      </c>
      <c r="B312" s="96" t="s">
        <v>53</v>
      </c>
      <c r="C312" s="97" t="s">
        <v>288</v>
      </c>
      <c r="D312" s="101" t="s">
        <v>260</v>
      </c>
      <c r="E312" s="31" t="n">
        <v>17</v>
      </c>
      <c r="F312" s="31"/>
      <c r="G312" s="102"/>
      <c r="H312" s="103"/>
      <c r="I312" s="103"/>
      <c r="J312" s="103"/>
      <c r="K312" s="103"/>
      <c r="L312" s="104"/>
      <c r="M312" s="31"/>
      <c r="N312" s="33" t="n">
        <f aca="false">E312*F312+H312+J312+K312+L312+M312</f>
        <v>0</v>
      </c>
      <c r="O312" s="36"/>
      <c r="P312" s="36" t="n">
        <v>21</v>
      </c>
      <c r="Q312" s="31"/>
      <c r="R312" s="31"/>
      <c r="S312" s="31" t="n">
        <v>30</v>
      </c>
      <c r="T312" s="103"/>
      <c r="U312" s="103"/>
      <c r="V312" s="103"/>
      <c r="W312" s="104"/>
      <c r="X312" s="105"/>
      <c r="Y312" s="34"/>
      <c r="Z312" s="36" t="n">
        <f aca="false">P312*Q312+S312+U312+V312+W312+X312+Y312</f>
        <v>30</v>
      </c>
      <c r="AA312" s="36" t="n">
        <f aca="false">N312+Z312</f>
        <v>30</v>
      </c>
      <c r="AB312" s="74" t="s">
        <v>257</v>
      </c>
      <c r="AC312" s="47"/>
      <c r="AD312" s="47"/>
      <c r="AE312" s="36" t="n">
        <f aca="false">P312*Q312</f>
        <v>0</v>
      </c>
      <c r="AF312" s="38" t="n">
        <f aca="false">E312*F312+P312*Q312</f>
        <v>0</v>
      </c>
      <c r="AG312" s="39" t="str">
        <f aca="false">AB312</f>
        <v>Угольников И.М.</v>
      </c>
      <c r="AH312" s="39" t="str">
        <f aca="false">C312</f>
        <v>2ИСП9-25а ВБ (п)</v>
      </c>
      <c r="AI312" s="40" t="str">
        <f aca="false">B312</f>
        <v>12</v>
      </c>
      <c r="AJ312" s="39" t="str">
        <f aca="false">CONCATENATE(A312," ",D312)</f>
        <v>ОП.03 Информационные технологии</v>
      </c>
      <c r="AK312" s="39" t="n">
        <f aca="false">E312*F312+P312*Q312+H312+J312+S312+U312</f>
        <v>30</v>
      </c>
      <c r="AL312" s="39" t="n">
        <f aca="false">L312+W312</f>
        <v>0</v>
      </c>
      <c r="AM312" s="39" t="n">
        <f aca="false">M312+X312</f>
        <v>0</v>
      </c>
      <c r="AN312" s="39" t="n">
        <f aca="false">Y312</f>
        <v>0</v>
      </c>
      <c r="AO312" s="39" t="n">
        <f aca="false">SUM(AK312:AN312)</f>
        <v>30</v>
      </c>
      <c r="AP312" s="41" t="n">
        <f aca="false">K312+V312</f>
        <v>0</v>
      </c>
    </row>
    <row r="313" s="42" customFormat="true" ht="16.5" hidden="true" customHeight="true" outlineLevel="0" collapsed="false">
      <c r="A313" s="95" t="s">
        <v>79</v>
      </c>
      <c r="B313" s="96" t="s">
        <v>116</v>
      </c>
      <c r="C313" s="97" t="s">
        <v>289</v>
      </c>
      <c r="D313" s="101" t="s">
        <v>260</v>
      </c>
      <c r="E313" s="31" t="n">
        <v>17</v>
      </c>
      <c r="F313" s="31"/>
      <c r="G313" s="102"/>
      <c r="H313" s="103"/>
      <c r="I313" s="103"/>
      <c r="J313" s="103"/>
      <c r="K313" s="103"/>
      <c r="L313" s="104"/>
      <c r="M313" s="31"/>
      <c r="N313" s="33" t="n">
        <f aca="false">E313*F313+H313+J313+K313+L313+M313</f>
        <v>0</v>
      </c>
      <c r="O313" s="36"/>
      <c r="P313" s="36" t="n">
        <v>21</v>
      </c>
      <c r="Q313" s="31"/>
      <c r="R313" s="31"/>
      <c r="S313" s="31" t="n">
        <v>30</v>
      </c>
      <c r="T313" s="103"/>
      <c r="U313" s="103"/>
      <c r="V313" s="103"/>
      <c r="W313" s="104"/>
      <c r="X313" s="105"/>
      <c r="Y313" s="34"/>
      <c r="Z313" s="36" t="n">
        <f aca="false">P313*Q313+S313+U313+V313+W313+X313+Y313</f>
        <v>30</v>
      </c>
      <c r="AA313" s="36" t="n">
        <f aca="false">N313+Z313</f>
        <v>30</v>
      </c>
      <c r="AB313" s="47" t="s">
        <v>69</v>
      </c>
      <c r="AC313" s="47"/>
      <c r="AD313" s="47"/>
      <c r="AE313" s="36" t="n">
        <f aca="false">P313*Q313</f>
        <v>0</v>
      </c>
      <c r="AF313" s="38" t="n">
        <f aca="false">E313*F313+P313*Q313</f>
        <v>0</v>
      </c>
      <c r="AG313" s="39" t="str">
        <f aca="false">AB313</f>
        <v>вак. 2 п/гр</v>
      </c>
      <c r="AH313" s="39" t="str">
        <f aca="false">C313</f>
        <v>2ИСП9-25б ВБ (п)</v>
      </c>
      <c r="AI313" s="40" t="str">
        <f aca="false">B313</f>
        <v>11</v>
      </c>
      <c r="AJ313" s="39" t="str">
        <f aca="false">CONCATENATE(A313," ",D313)</f>
        <v>ОП.03 Информационные технологии</v>
      </c>
      <c r="AK313" s="39" t="n">
        <f aca="false">E313*F313+P313*Q313+H313+J313+S313+U313</f>
        <v>30</v>
      </c>
      <c r="AL313" s="39" t="n">
        <f aca="false">L313+W313</f>
        <v>0</v>
      </c>
      <c r="AM313" s="39" t="n">
        <f aca="false">M313+X313</f>
        <v>0</v>
      </c>
      <c r="AN313" s="39" t="n">
        <f aca="false">Y313</f>
        <v>0</v>
      </c>
      <c r="AO313" s="39" t="n">
        <f aca="false">SUM(AK313:AN313)</f>
        <v>30</v>
      </c>
      <c r="AP313" s="41" t="n">
        <f aca="false">K313+V313</f>
        <v>0</v>
      </c>
    </row>
    <row r="314" s="42" customFormat="true" ht="16.5" hidden="true" customHeight="true" outlineLevel="0" collapsed="false">
      <c r="A314" s="95" t="s">
        <v>82</v>
      </c>
      <c r="B314" s="96" t="s">
        <v>286</v>
      </c>
      <c r="C314" s="97" t="s">
        <v>287</v>
      </c>
      <c r="D314" s="106" t="s">
        <v>261</v>
      </c>
      <c r="E314" s="31" t="n">
        <v>17</v>
      </c>
      <c r="F314" s="31" t="n">
        <v>4</v>
      </c>
      <c r="G314" s="102" t="n">
        <v>86</v>
      </c>
      <c r="H314" s="103" t="n">
        <v>-34</v>
      </c>
      <c r="I314" s="103"/>
      <c r="J314" s="103"/>
      <c r="K314" s="103"/>
      <c r="L314" s="104" t="n">
        <v>2</v>
      </c>
      <c r="M314" s="31"/>
      <c r="N314" s="33" t="n">
        <f aca="false">E314*F314+H314+J314+K314+L314+M314</f>
        <v>36</v>
      </c>
      <c r="O314" s="36"/>
      <c r="P314" s="36" t="n">
        <v>21</v>
      </c>
      <c r="Q314" s="31" t="n">
        <v>6</v>
      </c>
      <c r="R314" s="31"/>
      <c r="S314" s="31" t="n">
        <v>-52</v>
      </c>
      <c r="T314" s="103"/>
      <c r="U314" s="103"/>
      <c r="V314" s="103"/>
      <c r="W314" s="104" t="n">
        <v>6</v>
      </c>
      <c r="X314" s="105" t="n">
        <v>8</v>
      </c>
      <c r="Y314" s="34"/>
      <c r="Z314" s="36" t="n">
        <f aca="false">P314*Q314+S314+U314+V314+W314+X314+Y314</f>
        <v>88</v>
      </c>
      <c r="AA314" s="36" t="n">
        <f aca="false">N314+Z314</f>
        <v>124</v>
      </c>
      <c r="AB314" s="47" t="s">
        <v>283</v>
      </c>
      <c r="AC314" s="47"/>
      <c r="AD314" s="47"/>
      <c r="AE314" s="36" t="n">
        <f aca="false">P314*Q314</f>
        <v>126</v>
      </c>
      <c r="AF314" s="38" t="n">
        <f aca="false">E314*F314+P314*Q314</f>
        <v>194</v>
      </c>
      <c r="AG314" s="39" t="str">
        <f aca="false">AB314</f>
        <v>Томашевич А.А.</v>
      </c>
      <c r="AH314" s="39" t="str">
        <f aca="false">C314</f>
        <v>2ИСП9-25 ВБ (п)</v>
      </c>
      <c r="AI314" s="40" t="str">
        <f aca="false">B314</f>
        <v>23</v>
      </c>
      <c r="AJ314" s="39" t="str">
        <f aca="false">CONCATENATE(A314," ",D314)</f>
        <v>ОП.04 Основы алгоритмизации и программирования</v>
      </c>
      <c r="AK314" s="39" t="n">
        <f aca="false">E314*F314+P314*Q314+H314+J314+S314+U314</f>
        <v>108</v>
      </c>
      <c r="AL314" s="39" t="n">
        <f aca="false">L314+W314</f>
        <v>8</v>
      </c>
      <c r="AM314" s="39" t="n">
        <f aca="false">M314+X314</f>
        <v>8</v>
      </c>
      <c r="AN314" s="39" t="n">
        <f aca="false">Y314</f>
        <v>0</v>
      </c>
      <c r="AO314" s="39" t="n">
        <f aca="false">SUM(AK314:AN314)</f>
        <v>124</v>
      </c>
      <c r="AP314" s="41" t="n">
        <f aca="false">K314+V314</f>
        <v>0</v>
      </c>
    </row>
    <row r="315" s="42" customFormat="true" ht="16.5" hidden="true" customHeight="true" outlineLevel="0" collapsed="false">
      <c r="A315" s="95" t="s">
        <v>82</v>
      </c>
      <c r="B315" s="96" t="s">
        <v>53</v>
      </c>
      <c r="C315" s="97" t="s">
        <v>288</v>
      </c>
      <c r="D315" s="106" t="s">
        <v>261</v>
      </c>
      <c r="E315" s="31" t="n">
        <v>17</v>
      </c>
      <c r="F315" s="31"/>
      <c r="G315" s="102"/>
      <c r="H315" s="103" t="n">
        <v>34</v>
      </c>
      <c r="I315" s="103"/>
      <c r="J315" s="103"/>
      <c r="K315" s="103"/>
      <c r="L315" s="104"/>
      <c r="M315" s="31"/>
      <c r="N315" s="33" t="n">
        <f aca="false">E315*F315+H315+J315+K315+L315+M315</f>
        <v>34</v>
      </c>
      <c r="O315" s="36"/>
      <c r="P315" s="36" t="n">
        <v>21</v>
      </c>
      <c r="Q315" s="31"/>
      <c r="R315" s="31"/>
      <c r="S315" s="31" t="n">
        <v>52</v>
      </c>
      <c r="T315" s="103"/>
      <c r="U315" s="103"/>
      <c r="V315" s="103"/>
      <c r="W315" s="104"/>
      <c r="X315" s="105"/>
      <c r="Y315" s="34"/>
      <c r="Z315" s="36" t="n">
        <f aca="false">P315*Q315+S315+U315+V315+W315+X315+Y315</f>
        <v>52</v>
      </c>
      <c r="AA315" s="36" t="n">
        <f aca="false">N315+Z315</f>
        <v>86</v>
      </c>
      <c r="AB315" s="47" t="s">
        <v>283</v>
      </c>
      <c r="AC315" s="47"/>
      <c r="AD315" s="47"/>
      <c r="AE315" s="36" t="n">
        <f aca="false">P315*Q315</f>
        <v>0</v>
      </c>
      <c r="AF315" s="38" t="n">
        <f aca="false">E315*F315+P315*Q315</f>
        <v>0</v>
      </c>
      <c r="AG315" s="39" t="str">
        <f aca="false">AB315</f>
        <v>Томашевич А.А.</v>
      </c>
      <c r="AH315" s="39" t="str">
        <f aca="false">C315</f>
        <v>2ИСП9-25а ВБ (п)</v>
      </c>
      <c r="AI315" s="40" t="str">
        <f aca="false">B315</f>
        <v>12</v>
      </c>
      <c r="AJ315" s="39" t="str">
        <f aca="false">CONCATENATE(A315," ",D315)</f>
        <v>ОП.04 Основы алгоритмизации и программирования</v>
      </c>
      <c r="AK315" s="39" t="n">
        <f aca="false">E315*F315+P315*Q315+H315+J315+S315+U315</f>
        <v>86</v>
      </c>
      <c r="AL315" s="39" t="n">
        <f aca="false">L315+W315</f>
        <v>0</v>
      </c>
      <c r="AM315" s="39" t="n">
        <f aca="false">M315+X315</f>
        <v>0</v>
      </c>
      <c r="AN315" s="39" t="n">
        <f aca="false">Y315</f>
        <v>0</v>
      </c>
      <c r="AO315" s="39" t="n">
        <f aca="false">SUM(AK315:AN315)</f>
        <v>86</v>
      </c>
      <c r="AP315" s="41" t="n">
        <f aca="false">K315+V315</f>
        <v>0</v>
      </c>
    </row>
    <row r="316" s="42" customFormat="true" ht="16.5" hidden="true" customHeight="true" outlineLevel="0" collapsed="false">
      <c r="A316" s="95" t="s">
        <v>82</v>
      </c>
      <c r="B316" s="96" t="s">
        <v>116</v>
      </c>
      <c r="C316" s="97" t="s">
        <v>289</v>
      </c>
      <c r="D316" s="106" t="s">
        <v>261</v>
      </c>
      <c r="E316" s="31" t="n">
        <v>17</v>
      </c>
      <c r="F316" s="31"/>
      <c r="G316" s="102"/>
      <c r="H316" s="103" t="n">
        <v>34</v>
      </c>
      <c r="I316" s="103"/>
      <c r="J316" s="103"/>
      <c r="K316" s="103"/>
      <c r="L316" s="104"/>
      <c r="M316" s="31"/>
      <c r="N316" s="33" t="n">
        <f aca="false">E316*F316+H316+J316+K316+L316+M316</f>
        <v>34</v>
      </c>
      <c r="O316" s="36"/>
      <c r="P316" s="36" t="n">
        <v>21</v>
      </c>
      <c r="Q316" s="31"/>
      <c r="R316" s="31"/>
      <c r="S316" s="31" t="n">
        <v>52</v>
      </c>
      <c r="T316" s="103"/>
      <c r="U316" s="103"/>
      <c r="V316" s="103"/>
      <c r="W316" s="104"/>
      <c r="X316" s="105"/>
      <c r="Y316" s="34"/>
      <c r="Z316" s="36" t="n">
        <f aca="false">P316*Q316+S316+U316+V316+W316+X316+Y316</f>
        <v>52</v>
      </c>
      <c r="AA316" s="36" t="n">
        <f aca="false">N316+Z316</f>
        <v>86</v>
      </c>
      <c r="AB316" s="47" t="s">
        <v>69</v>
      </c>
      <c r="AC316" s="47"/>
      <c r="AD316" s="47"/>
      <c r="AE316" s="36" t="n">
        <f aca="false">P316*Q316</f>
        <v>0</v>
      </c>
      <c r="AF316" s="38" t="n">
        <f aca="false">E316*F316+P316*Q316</f>
        <v>0</v>
      </c>
      <c r="AG316" s="39" t="str">
        <f aca="false">AB316</f>
        <v>вак. 2 п/гр</v>
      </c>
      <c r="AH316" s="39" t="str">
        <f aca="false">C316</f>
        <v>2ИСП9-25б ВБ (п)</v>
      </c>
      <c r="AI316" s="40" t="str">
        <f aca="false">B316</f>
        <v>11</v>
      </c>
      <c r="AJ316" s="39" t="str">
        <f aca="false">CONCATENATE(A316," ",D316)</f>
        <v>ОП.04 Основы алгоритмизации и программирования</v>
      </c>
      <c r="AK316" s="39" t="n">
        <f aca="false">E316*F316+P316*Q316+H316+J316+S316+U316</f>
        <v>86</v>
      </c>
      <c r="AL316" s="39" t="n">
        <f aca="false">L316+W316</f>
        <v>0</v>
      </c>
      <c r="AM316" s="39" t="n">
        <f aca="false">M316+X316</f>
        <v>0</v>
      </c>
      <c r="AN316" s="39" t="n">
        <f aca="false">Y316</f>
        <v>0</v>
      </c>
      <c r="AO316" s="39" t="n">
        <f aca="false">SUM(AK316:AN316)</f>
        <v>86</v>
      </c>
      <c r="AP316" s="41" t="n">
        <f aca="false">K316+V316</f>
        <v>0</v>
      </c>
    </row>
    <row r="317" s="42" customFormat="true" ht="16.5" hidden="true" customHeight="true" outlineLevel="0" collapsed="false">
      <c r="A317" s="95" t="s">
        <v>85</v>
      </c>
      <c r="B317" s="96" t="s">
        <v>286</v>
      </c>
      <c r="C317" s="97" t="s">
        <v>287</v>
      </c>
      <c r="D317" s="106" t="s">
        <v>263</v>
      </c>
      <c r="E317" s="31" t="n">
        <v>17</v>
      </c>
      <c r="F317" s="31"/>
      <c r="G317" s="102"/>
      <c r="H317" s="103"/>
      <c r="I317" s="103"/>
      <c r="J317" s="103"/>
      <c r="K317" s="103"/>
      <c r="L317" s="104"/>
      <c r="M317" s="31"/>
      <c r="N317" s="33" t="n">
        <f aca="false">E317*F317+H317+J317+K317+L317+M317</f>
        <v>0</v>
      </c>
      <c r="O317" s="36"/>
      <c r="P317" s="36" t="n">
        <v>21</v>
      </c>
      <c r="Q317" s="31" t="n">
        <v>2</v>
      </c>
      <c r="R317" s="31" t="n">
        <v>14</v>
      </c>
      <c r="S317" s="31"/>
      <c r="T317" s="103" t="n">
        <v>14</v>
      </c>
      <c r="U317" s="103"/>
      <c r="V317" s="103"/>
      <c r="W317" s="104" t="n">
        <v>2</v>
      </c>
      <c r="X317" s="51"/>
      <c r="Y317" s="34"/>
      <c r="Z317" s="36" t="n">
        <f aca="false">P317*Q317+S317+U317+V317+W317+X317+Y317</f>
        <v>44</v>
      </c>
      <c r="AA317" s="36" t="n">
        <f aca="false">N317+Z317</f>
        <v>44</v>
      </c>
      <c r="AB317" s="36" t="s">
        <v>222</v>
      </c>
      <c r="AC317" s="47"/>
      <c r="AD317" s="47"/>
      <c r="AE317" s="36" t="n">
        <f aca="false">P317*Q317</f>
        <v>42</v>
      </c>
      <c r="AF317" s="38" t="n">
        <f aca="false">E317*F317+P317*Q317</f>
        <v>42</v>
      </c>
      <c r="AG317" s="39" t="str">
        <f aca="false">AB317</f>
        <v>Золотарева М.В.</v>
      </c>
      <c r="AH317" s="39" t="str">
        <f aca="false">C317</f>
        <v>2ИСП9-25 ВБ (п)</v>
      </c>
      <c r="AI317" s="40" t="str">
        <f aca="false">B317</f>
        <v>23</v>
      </c>
      <c r="AJ317" s="39" t="str">
        <f aca="false">CONCATENATE(A317," ",D317)</f>
        <v>ОП.05 Правовое обеспечение профессиональной деятельности</v>
      </c>
      <c r="AK317" s="39" t="n">
        <f aca="false">E317*F317+P317*Q317+H317+J317+S317+U317</f>
        <v>42</v>
      </c>
      <c r="AL317" s="39" t="n">
        <f aca="false">L317+W317</f>
        <v>2</v>
      </c>
      <c r="AM317" s="39" t="n">
        <f aca="false">M317+X317</f>
        <v>0</v>
      </c>
      <c r="AN317" s="39" t="n">
        <f aca="false">Y317</f>
        <v>0</v>
      </c>
      <c r="AO317" s="39" t="n">
        <f aca="false">SUM(AK317:AN317)</f>
        <v>44</v>
      </c>
      <c r="AP317" s="41" t="n">
        <f aca="false">K317+V317</f>
        <v>0</v>
      </c>
    </row>
    <row r="318" s="42" customFormat="true" ht="16.5" hidden="true" customHeight="true" outlineLevel="0" collapsed="false">
      <c r="A318" s="58" t="s">
        <v>90</v>
      </c>
      <c r="B318" s="96" t="s">
        <v>286</v>
      </c>
      <c r="C318" s="97" t="s">
        <v>287</v>
      </c>
      <c r="D318" s="107" t="s">
        <v>264</v>
      </c>
      <c r="E318" s="31" t="n">
        <v>17</v>
      </c>
      <c r="F318" s="31" t="n">
        <v>2</v>
      </c>
      <c r="G318" s="31" t="n">
        <v>48</v>
      </c>
      <c r="H318" s="31" t="n">
        <v>-8</v>
      </c>
      <c r="I318" s="31"/>
      <c r="J318" s="31"/>
      <c r="K318" s="31"/>
      <c r="L318" s="31" t="n">
        <v>2</v>
      </c>
      <c r="M318" s="31"/>
      <c r="N318" s="33" t="n">
        <f aca="false">E318*F318+H318+J318+K318+L318+M318</f>
        <v>28</v>
      </c>
      <c r="O318" s="36"/>
      <c r="P318" s="36" t="n">
        <v>21</v>
      </c>
      <c r="Q318" s="31" t="n">
        <v>4</v>
      </c>
      <c r="R318" s="31"/>
      <c r="S318" s="31" t="n">
        <v>-40</v>
      </c>
      <c r="T318" s="31"/>
      <c r="U318" s="31"/>
      <c r="V318" s="31"/>
      <c r="W318" s="31" t="n">
        <v>4</v>
      </c>
      <c r="X318" s="51" t="n">
        <v>8</v>
      </c>
      <c r="Y318" s="34"/>
      <c r="Z318" s="36" t="n">
        <f aca="false">P318*Q318+S318+U318+V318+W318+X318+Y318</f>
        <v>56</v>
      </c>
      <c r="AA318" s="36" t="n">
        <f aca="false">N318+Z318</f>
        <v>84</v>
      </c>
      <c r="AB318" s="47" t="s">
        <v>292</v>
      </c>
      <c r="AC318" s="36"/>
      <c r="AD318" s="36"/>
      <c r="AE318" s="36" t="n">
        <f aca="false">P318*Q318</f>
        <v>84</v>
      </c>
      <c r="AF318" s="38" t="n">
        <f aca="false">E318*F318+P318*Q318</f>
        <v>118</v>
      </c>
      <c r="AG318" s="39" t="str">
        <f aca="false">AB318</f>
        <v>Николаенко Н.А.</v>
      </c>
      <c r="AH318" s="39" t="str">
        <f aca="false">C318</f>
        <v>2ИСП9-25 ВБ (п)</v>
      </c>
      <c r="AI318" s="40" t="str">
        <f aca="false">B318</f>
        <v>23</v>
      </c>
      <c r="AJ318" s="39" t="str">
        <f aca="false">CONCATENATE(A318," ",D318)</f>
        <v>ОП.08 Основы проектирования баз данных</v>
      </c>
      <c r="AK318" s="39" t="n">
        <f aca="false">E318*F318+P318*Q318+H318+J318+S318+U318</f>
        <v>70</v>
      </c>
      <c r="AL318" s="39" t="n">
        <f aca="false">L318+W318</f>
        <v>6</v>
      </c>
      <c r="AM318" s="39" t="n">
        <f aca="false">M318+X318</f>
        <v>8</v>
      </c>
      <c r="AN318" s="39" t="n">
        <f aca="false">Y318</f>
        <v>0</v>
      </c>
      <c r="AO318" s="39" t="n">
        <f aca="false">SUM(AK318:AN318)</f>
        <v>84</v>
      </c>
      <c r="AP318" s="41" t="n">
        <f aca="false">K318+V318</f>
        <v>0</v>
      </c>
    </row>
    <row r="319" s="42" customFormat="true" ht="16.5" hidden="true" customHeight="true" outlineLevel="0" collapsed="false">
      <c r="A319" s="58" t="s">
        <v>90</v>
      </c>
      <c r="B319" s="96" t="s">
        <v>53</v>
      </c>
      <c r="C319" s="97" t="s">
        <v>288</v>
      </c>
      <c r="D319" s="107" t="s">
        <v>264</v>
      </c>
      <c r="E319" s="31" t="n">
        <v>17</v>
      </c>
      <c r="F319" s="31"/>
      <c r="G319" s="31"/>
      <c r="H319" s="31" t="n">
        <v>8</v>
      </c>
      <c r="I319" s="31"/>
      <c r="J319" s="31"/>
      <c r="K319" s="31"/>
      <c r="L319" s="31"/>
      <c r="M319" s="31"/>
      <c r="N319" s="33" t="n">
        <f aca="false">E319*F319+H319+J319+K319+L319+M319</f>
        <v>8</v>
      </c>
      <c r="O319" s="36"/>
      <c r="P319" s="36" t="n">
        <v>21</v>
      </c>
      <c r="Q319" s="31"/>
      <c r="R319" s="31"/>
      <c r="S319" s="31" t="n">
        <v>40</v>
      </c>
      <c r="T319" s="31"/>
      <c r="U319" s="31"/>
      <c r="V319" s="31"/>
      <c r="W319" s="31"/>
      <c r="X319" s="51"/>
      <c r="Y319" s="34"/>
      <c r="Z319" s="36" t="n">
        <f aca="false">P319*Q319+S319+U319+V319+W319+X319+Y319</f>
        <v>40</v>
      </c>
      <c r="AA319" s="36" t="n">
        <f aca="false">N319+Z319</f>
        <v>48</v>
      </c>
      <c r="AB319" s="47" t="s">
        <v>292</v>
      </c>
      <c r="AC319" s="36"/>
      <c r="AD319" s="36"/>
      <c r="AE319" s="36" t="n">
        <f aca="false">P319*Q319</f>
        <v>0</v>
      </c>
      <c r="AF319" s="38" t="n">
        <f aca="false">E319*F319+P319*Q319</f>
        <v>0</v>
      </c>
      <c r="AG319" s="39" t="str">
        <f aca="false">AB319</f>
        <v>Николаенко Н.А.</v>
      </c>
      <c r="AH319" s="39" t="str">
        <f aca="false">C319</f>
        <v>2ИСП9-25а ВБ (п)</v>
      </c>
      <c r="AI319" s="40" t="str">
        <f aca="false">B319</f>
        <v>12</v>
      </c>
      <c r="AJ319" s="39" t="str">
        <f aca="false">CONCATENATE(A319," ",D319)</f>
        <v>ОП.08 Основы проектирования баз данных</v>
      </c>
      <c r="AK319" s="39" t="n">
        <f aca="false">E319*F319+P319*Q319+H319+J319+S319+U319</f>
        <v>48</v>
      </c>
      <c r="AL319" s="39" t="n">
        <f aca="false">L319+W319</f>
        <v>0</v>
      </c>
      <c r="AM319" s="39" t="n">
        <f aca="false">M319+X319</f>
        <v>0</v>
      </c>
      <c r="AN319" s="39" t="n">
        <f aca="false">Y319</f>
        <v>0</v>
      </c>
      <c r="AO319" s="39" t="n">
        <f aca="false">SUM(AK319:AN319)</f>
        <v>48</v>
      </c>
      <c r="AP319" s="41" t="n">
        <f aca="false">K319+V319</f>
        <v>0</v>
      </c>
    </row>
    <row r="320" s="42" customFormat="true" ht="16.5" hidden="true" customHeight="true" outlineLevel="0" collapsed="false">
      <c r="A320" s="58" t="s">
        <v>90</v>
      </c>
      <c r="B320" s="96" t="s">
        <v>116</v>
      </c>
      <c r="C320" s="97" t="s">
        <v>289</v>
      </c>
      <c r="D320" s="107" t="s">
        <v>264</v>
      </c>
      <c r="E320" s="31" t="n">
        <v>17</v>
      </c>
      <c r="F320" s="31"/>
      <c r="G320" s="31"/>
      <c r="H320" s="31" t="n">
        <v>8</v>
      </c>
      <c r="I320" s="31"/>
      <c r="J320" s="31"/>
      <c r="K320" s="31"/>
      <c r="L320" s="31"/>
      <c r="M320" s="31"/>
      <c r="N320" s="33" t="n">
        <f aca="false">E320*F320+H320+J320+K320+L320+M320</f>
        <v>8</v>
      </c>
      <c r="O320" s="36"/>
      <c r="P320" s="36" t="n">
        <v>21</v>
      </c>
      <c r="Q320" s="31"/>
      <c r="R320" s="31"/>
      <c r="S320" s="31" t="n">
        <v>40</v>
      </c>
      <c r="T320" s="31"/>
      <c r="U320" s="31"/>
      <c r="V320" s="31"/>
      <c r="W320" s="31"/>
      <c r="X320" s="51"/>
      <c r="Y320" s="34"/>
      <c r="Z320" s="36" t="n">
        <f aca="false">P320*Q320+S320+U320+V320+W320+X320+Y320</f>
        <v>40</v>
      </c>
      <c r="AA320" s="36" t="n">
        <f aca="false">N320+Z320</f>
        <v>48</v>
      </c>
      <c r="AB320" s="47" t="s">
        <v>69</v>
      </c>
      <c r="AC320" s="36"/>
      <c r="AD320" s="36"/>
      <c r="AE320" s="36" t="n">
        <f aca="false">P320*Q320</f>
        <v>0</v>
      </c>
      <c r="AF320" s="38" t="n">
        <f aca="false">E320*F320+P320*Q320</f>
        <v>0</v>
      </c>
      <c r="AG320" s="39" t="str">
        <f aca="false">AB320</f>
        <v>вак. 2 п/гр</v>
      </c>
      <c r="AH320" s="39" t="str">
        <f aca="false">C320</f>
        <v>2ИСП9-25б ВБ (п)</v>
      </c>
      <c r="AI320" s="40" t="str">
        <f aca="false">B320</f>
        <v>11</v>
      </c>
      <c r="AJ320" s="39" t="str">
        <f aca="false">CONCATENATE(A320," ",D320)</f>
        <v>ОП.08 Основы проектирования баз данных</v>
      </c>
      <c r="AK320" s="39" t="n">
        <f aca="false">E320*F320+P320*Q320+H320+J320+S320+U320</f>
        <v>48</v>
      </c>
      <c r="AL320" s="39" t="n">
        <f aca="false">L320+W320</f>
        <v>0</v>
      </c>
      <c r="AM320" s="39" t="n">
        <f aca="false">M320+X320</f>
        <v>0</v>
      </c>
      <c r="AN320" s="39" t="n">
        <f aca="false">Y320</f>
        <v>0</v>
      </c>
      <c r="AO320" s="39" t="n">
        <f aca="false">SUM(AK320:AN320)</f>
        <v>48</v>
      </c>
      <c r="AP320" s="41" t="n">
        <f aca="false">K320+V320</f>
        <v>0</v>
      </c>
    </row>
    <row r="321" s="42" customFormat="true" ht="16.5" hidden="true" customHeight="true" outlineLevel="0" collapsed="false">
      <c r="A321" s="58" t="s">
        <v>127</v>
      </c>
      <c r="B321" s="96" t="s">
        <v>286</v>
      </c>
      <c r="C321" s="97" t="s">
        <v>287</v>
      </c>
      <c r="D321" s="108" t="s">
        <v>266</v>
      </c>
      <c r="E321" s="31" t="n">
        <v>17</v>
      </c>
      <c r="F321" s="31" t="n">
        <v>3</v>
      </c>
      <c r="G321" s="31" t="n">
        <v>14</v>
      </c>
      <c r="H321" s="31"/>
      <c r="I321" s="31"/>
      <c r="J321" s="31"/>
      <c r="K321" s="31"/>
      <c r="L321" s="31" t="n">
        <v>4</v>
      </c>
      <c r="M321" s="31"/>
      <c r="N321" s="33" t="n">
        <f aca="false">E321*F321+H321+J321+K321+L321+M321</f>
        <v>55</v>
      </c>
      <c r="O321" s="36"/>
      <c r="P321" s="36" t="n">
        <v>21</v>
      </c>
      <c r="Q321" s="31"/>
      <c r="R321" s="31"/>
      <c r="S321" s="31"/>
      <c r="T321" s="31"/>
      <c r="U321" s="31"/>
      <c r="V321" s="31"/>
      <c r="W321" s="31"/>
      <c r="X321" s="51"/>
      <c r="Y321" s="34"/>
      <c r="Z321" s="36" t="n">
        <f aca="false">P321*Q321+S321+U321+V321+W321+X321+Y321</f>
        <v>0</v>
      </c>
      <c r="AA321" s="36" t="n">
        <f aca="false">N321+Z321</f>
        <v>55</v>
      </c>
      <c r="AB321" s="47" t="s">
        <v>284</v>
      </c>
      <c r="AC321" s="36"/>
      <c r="AD321" s="36"/>
      <c r="AE321" s="36" t="n">
        <f aca="false">P321*Q321</f>
        <v>0</v>
      </c>
      <c r="AF321" s="38" t="n">
        <f aca="false">E321*F321+P321*Q321</f>
        <v>51</v>
      </c>
      <c r="AG321" s="39" t="str">
        <f aca="false">AB321</f>
        <v>Свистунова С.А.</v>
      </c>
      <c r="AH321" s="39" t="str">
        <f aca="false">C321</f>
        <v>2ИСП9-25 ВБ (п)</v>
      </c>
      <c r="AI321" s="40" t="str">
        <f aca="false">B321</f>
        <v>23</v>
      </c>
      <c r="AJ321" s="39" t="str">
        <f aca="false">CONCATENATE(A321," ",D321)</f>
        <v>ОП.09 Стандартизация, сертификация и техническое документоведение</v>
      </c>
      <c r="AK321" s="39" t="n">
        <f aca="false">E321*F321+P321*Q321+H321+J321+S321+U321</f>
        <v>51</v>
      </c>
      <c r="AL321" s="39" t="n">
        <f aca="false">L321+W321</f>
        <v>4</v>
      </c>
      <c r="AM321" s="39" t="n">
        <f aca="false">M321+X321</f>
        <v>0</v>
      </c>
      <c r="AN321" s="39" t="n">
        <f aca="false">Y321</f>
        <v>0</v>
      </c>
      <c r="AO321" s="39" t="n">
        <f aca="false">SUM(AK321:AN321)</f>
        <v>55</v>
      </c>
      <c r="AP321" s="41" t="n">
        <f aca="false">K321+V321</f>
        <v>0</v>
      </c>
    </row>
    <row r="322" s="42" customFormat="true" ht="16.5" hidden="true" customHeight="true" outlineLevel="0" collapsed="false">
      <c r="A322" s="58" t="s">
        <v>92</v>
      </c>
      <c r="B322" s="96" t="s">
        <v>286</v>
      </c>
      <c r="C322" s="97" t="s">
        <v>287</v>
      </c>
      <c r="D322" s="107" t="s">
        <v>267</v>
      </c>
      <c r="E322" s="31" t="n">
        <v>17</v>
      </c>
      <c r="F322" s="31"/>
      <c r="G322" s="31"/>
      <c r="H322" s="31"/>
      <c r="I322" s="31"/>
      <c r="J322" s="31"/>
      <c r="K322" s="31"/>
      <c r="L322" s="31"/>
      <c r="M322" s="31"/>
      <c r="N322" s="33" t="n">
        <f aca="false">E322*F322+H322+J322+K322+L322+M322</f>
        <v>0</v>
      </c>
      <c r="O322" s="36"/>
      <c r="P322" s="36" t="n">
        <v>21</v>
      </c>
      <c r="Q322" s="31" t="n">
        <v>3</v>
      </c>
      <c r="R322" s="31" t="n">
        <v>30</v>
      </c>
      <c r="S322" s="31"/>
      <c r="T322" s="31" t="n">
        <v>30</v>
      </c>
      <c r="U322" s="31"/>
      <c r="V322" s="31"/>
      <c r="W322" s="31" t="n">
        <v>2</v>
      </c>
      <c r="X322" s="109"/>
      <c r="Y322" s="34"/>
      <c r="Z322" s="36" t="n">
        <f aca="false">P322*Q322+S322+U322+V322+W322+X322+Y322</f>
        <v>65</v>
      </c>
      <c r="AA322" s="36" t="n">
        <f aca="false">N322+Z322</f>
        <v>65</v>
      </c>
      <c r="AB322" s="47" t="s">
        <v>268</v>
      </c>
      <c r="AC322" s="36"/>
      <c r="AD322" s="36"/>
      <c r="AE322" s="36" t="n">
        <f aca="false">P322*Q322</f>
        <v>63</v>
      </c>
      <c r="AF322" s="38" t="n">
        <f aca="false">E322*F322+P322*Q322</f>
        <v>63</v>
      </c>
      <c r="AG322" s="39" t="str">
        <f aca="false">AB322</f>
        <v>Пузанова А.Ю.</v>
      </c>
      <c r="AH322" s="39" t="str">
        <f aca="false">C322</f>
        <v>2ИСП9-25 ВБ (п)</v>
      </c>
      <c r="AI322" s="40" t="str">
        <f aca="false">B322</f>
        <v>23</v>
      </c>
      <c r="AJ322" s="39" t="str">
        <f aca="false">CONCATENATE(A322," ",D322)</f>
        <v>ОП.10 Численные методы</v>
      </c>
      <c r="AK322" s="39" t="n">
        <f aca="false">E322*F322+P322*Q322+H322+J322+S322+U322</f>
        <v>63</v>
      </c>
      <c r="AL322" s="39" t="n">
        <f aca="false">L322+W322</f>
        <v>2</v>
      </c>
      <c r="AM322" s="39" t="n">
        <f aca="false">M322+X322</f>
        <v>0</v>
      </c>
      <c r="AN322" s="39" t="n">
        <f aca="false">Y322</f>
        <v>0</v>
      </c>
      <c r="AO322" s="39" t="n">
        <f aca="false">SUM(AK322:AN322)</f>
        <v>65</v>
      </c>
      <c r="AP322" s="41" t="n">
        <f aca="false">K322+V322</f>
        <v>0</v>
      </c>
    </row>
    <row r="323" s="42" customFormat="true" ht="16.5" hidden="true" customHeight="true" outlineLevel="0" collapsed="false">
      <c r="A323" s="58" t="s">
        <v>129</v>
      </c>
      <c r="B323" s="96" t="s">
        <v>286</v>
      </c>
      <c r="C323" s="97" t="s">
        <v>287</v>
      </c>
      <c r="D323" s="107" t="s">
        <v>269</v>
      </c>
      <c r="E323" s="31" t="n">
        <v>17</v>
      </c>
      <c r="F323" s="31"/>
      <c r="G323" s="31"/>
      <c r="H323" s="31"/>
      <c r="I323" s="31"/>
      <c r="J323" s="31"/>
      <c r="K323" s="31"/>
      <c r="L323" s="31"/>
      <c r="M323" s="31"/>
      <c r="N323" s="33" t="n">
        <f aca="false">E323*F323+H323+J323+K323+L323+M323</f>
        <v>0</v>
      </c>
      <c r="O323" s="36"/>
      <c r="P323" s="36" t="n">
        <v>21</v>
      </c>
      <c r="Q323" s="31" t="n">
        <v>3</v>
      </c>
      <c r="R323" s="31" t="n">
        <v>30</v>
      </c>
      <c r="S323" s="31" t="n">
        <v>-30</v>
      </c>
      <c r="T323" s="31"/>
      <c r="U323" s="31"/>
      <c r="V323" s="31"/>
      <c r="W323" s="31" t="n">
        <v>2</v>
      </c>
      <c r="X323" s="109"/>
      <c r="Y323" s="34"/>
      <c r="Z323" s="36" t="n">
        <f aca="false">P323*Q323+S323+U323+V323+W323+X323+Y323</f>
        <v>35</v>
      </c>
      <c r="AA323" s="36" t="n">
        <f aca="false">N323+Z323</f>
        <v>35</v>
      </c>
      <c r="AB323" s="47" t="s">
        <v>270</v>
      </c>
      <c r="AC323" s="36"/>
      <c r="AD323" s="36"/>
      <c r="AE323" s="36" t="n">
        <f aca="false">P323*Q323</f>
        <v>63</v>
      </c>
      <c r="AF323" s="38" t="n">
        <f aca="false">E323*F323+P323*Q323</f>
        <v>63</v>
      </c>
      <c r="AG323" s="39" t="str">
        <f aca="false">AB323</f>
        <v>Корнейчик В.А.</v>
      </c>
      <c r="AH323" s="39" t="str">
        <f aca="false">C323</f>
        <v>2ИСП9-25 ВБ (п)</v>
      </c>
      <c r="AI323" s="40" t="str">
        <f aca="false">B323</f>
        <v>23</v>
      </c>
      <c r="AJ323" s="39" t="str">
        <f aca="false">CONCATENATE(A323," ",D323)</f>
        <v>ОП.11 Компьютерные сети </v>
      </c>
      <c r="AK323" s="39" t="n">
        <f aca="false">E323*F323+P323*Q323+H323+J323+S323+U323</f>
        <v>33</v>
      </c>
      <c r="AL323" s="39" t="n">
        <f aca="false">L323+W323</f>
        <v>2</v>
      </c>
      <c r="AM323" s="39" t="n">
        <f aca="false">M323+X323</f>
        <v>0</v>
      </c>
      <c r="AN323" s="39" t="n">
        <f aca="false">Y323</f>
        <v>0</v>
      </c>
      <c r="AO323" s="39" t="n">
        <f aca="false">SUM(AK323:AN323)</f>
        <v>35</v>
      </c>
      <c r="AP323" s="41" t="n">
        <f aca="false">K323+V323</f>
        <v>0</v>
      </c>
    </row>
    <row r="324" s="42" customFormat="true" ht="16.5" hidden="true" customHeight="true" outlineLevel="0" collapsed="false">
      <c r="A324" s="58" t="s">
        <v>129</v>
      </c>
      <c r="B324" s="96" t="s">
        <v>53</v>
      </c>
      <c r="C324" s="97" t="s">
        <v>288</v>
      </c>
      <c r="D324" s="107" t="s">
        <v>269</v>
      </c>
      <c r="E324" s="31" t="n">
        <v>17</v>
      </c>
      <c r="F324" s="31"/>
      <c r="G324" s="31"/>
      <c r="H324" s="31"/>
      <c r="I324" s="31"/>
      <c r="J324" s="31"/>
      <c r="K324" s="31"/>
      <c r="L324" s="31"/>
      <c r="M324" s="31"/>
      <c r="N324" s="33" t="n">
        <f aca="false">E324*F324+H324+J324+K324+L324+M324</f>
        <v>0</v>
      </c>
      <c r="O324" s="36"/>
      <c r="P324" s="36" t="n">
        <v>21</v>
      </c>
      <c r="Q324" s="31"/>
      <c r="R324" s="31"/>
      <c r="S324" s="31" t="n">
        <v>30</v>
      </c>
      <c r="T324" s="31"/>
      <c r="U324" s="31"/>
      <c r="V324" s="31"/>
      <c r="W324" s="31"/>
      <c r="X324" s="109"/>
      <c r="Y324" s="34"/>
      <c r="Z324" s="36" t="n">
        <f aca="false">P324*Q324+S324+U324+V324+W324+X324+Y324</f>
        <v>30</v>
      </c>
      <c r="AA324" s="36" t="n">
        <f aca="false">N324+Z324</f>
        <v>30</v>
      </c>
      <c r="AB324" s="47" t="s">
        <v>270</v>
      </c>
      <c r="AC324" s="36"/>
      <c r="AD324" s="36"/>
      <c r="AE324" s="36" t="n">
        <f aca="false">P324*Q324</f>
        <v>0</v>
      </c>
      <c r="AF324" s="38" t="n">
        <f aca="false">E324*F324+P324*Q324</f>
        <v>0</v>
      </c>
      <c r="AG324" s="39" t="str">
        <f aca="false">AB324</f>
        <v>Корнейчик В.А.</v>
      </c>
      <c r="AH324" s="39" t="str">
        <f aca="false">C324</f>
        <v>2ИСП9-25а ВБ (п)</v>
      </c>
      <c r="AI324" s="40" t="str">
        <f aca="false">B324</f>
        <v>12</v>
      </c>
      <c r="AJ324" s="39" t="str">
        <f aca="false">CONCATENATE(A324," ",D324)</f>
        <v>ОП.11 Компьютерные сети </v>
      </c>
      <c r="AK324" s="39" t="n">
        <f aca="false">E324*F324+P324*Q324+H324+J324+S324+U324</f>
        <v>30</v>
      </c>
      <c r="AL324" s="39" t="n">
        <f aca="false">L324+W324</f>
        <v>0</v>
      </c>
      <c r="AM324" s="39" t="n">
        <f aca="false">M324+X324</f>
        <v>0</v>
      </c>
      <c r="AN324" s="39" t="n">
        <f aca="false">Y324</f>
        <v>0</v>
      </c>
      <c r="AO324" s="39" t="n">
        <f aca="false">SUM(AK324:AN324)</f>
        <v>30</v>
      </c>
      <c r="AP324" s="41" t="n">
        <f aca="false">K324+V324</f>
        <v>0</v>
      </c>
    </row>
    <row r="325" s="42" customFormat="true" ht="16.5" hidden="true" customHeight="true" outlineLevel="0" collapsed="false">
      <c r="A325" s="58" t="s">
        <v>129</v>
      </c>
      <c r="B325" s="96" t="s">
        <v>116</v>
      </c>
      <c r="C325" s="97" t="s">
        <v>289</v>
      </c>
      <c r="D325" s="107" t="s">
        <v>269</v>
      </c>
      <c r="E325" s="31" t="n">
        <v>17</v>
      </c>
      <c r="F325" s="31"/>
      <c r="G325" s="31"/>
      <c r="H325" s="31"/>
      <c r="I325" s="31"/>
      <c r="J325" s="31"/>
      <c r="K325" s="31"/>
      <c r="L325" s="31"/>
      <c r="M325" s="31"/>
      <c r="N325" s="33" t="n">
        <f aca="false">E325*F325+H325+J325+K325+L325+M325</f>
        <v>0</v>
      </c>
      <c r="O325" s="36"/>
      <c r="P325" s="36" t="n">
        <v>21</v>
      </c>
      <c r="Q325" s="31"/>
      <c r="R325" s="31"/>
      <c r="S325" s="31" t="n">
        <v>30</v>
      </c>
      <c r="T325" s="31"/>
      <c r="U325" s="31"/>
      <c r="V325" s="31"/>
      <c r="W325" s="31"/>
      <c r="X325" s="109"/>
      <c r="Y325" s="34"/>
      <c r="Z325" s="36" t="n">
        <f aca="false">P325*Q325+S325+U325+V325+W325+X325+Y325</f>
        <v>30</v>
      </c>
      <c r="AA325" s="36" t="n">
        <f aca="false">N325+Z325</f>
        <v>30</v>
      </c>
      <c r="AB325" s="47" t="s">
        <v>69</v>
      </c>
      <c r="AC325" s="36"/>
      <c r="AD325" s="36"/>
      <c r="AE325" s="36" t="n">
        <f aca="false">P325*Q325</f>
        <v>0</v>
      </c>
      <c r="AF325" s="38" t="n">
        <f aca="false">E325*F325+P325*Q325</f>
        <v>0</v>
      </c>
      <c r="AG325" s="39" t="str">
        <f aca="false">AB325</f>
        <v>вак. 2 п/гр</v>
      </c>
      <c r="AH325" s="39" t="str">
        <f aca="false">C325</f>
        <v>2ИСП9-25б ВБ (п)</v>
      </c>
      <c r="AI325" s="40" t="str">
        <f aca="false">B325</f>
        <v>11</v>
      </c>
      <c r="AJ325" s="39" t="str">
        <f aca="false">CONCATENATE(A325," ",D325)</f>
        <v>ОП.11 Компьютерные сети </v>
      </c>
      <c r="AK325" s="39" t="n">
        <f aca="false">E325*F325+P325*Q325+H325+J325+S325+U325</f>
        <v>30</v>
      </c>
      <c r="AL325" s="39" t="n">
        <f aca="false">L325+W325</f>
        <v>0</v>
      </c>
      <c r="AM325" s="39" t="n">
        <f aca="false">M325+X325</f>
        <v>0</v>
      </c>
      <c r="AN325" s="39" t="n">
        <f aca="false">Y325</f>
        <v>0</v>
      </c>
      <c r="AO325" s="39" t="n">
        <f aca="false">SUM(AK325:AN325)</f>
        <v>30</v>
      </c>
      <c r="AP325" s="41" t="n">
        <f aca="false">K325+V325</f>
        <v>0</v>
      </c>
    </row>
    <row r="326" s="42" customFormat="true" ht="16.5" hidden="true" customHeight="true" outlineLevel="0" collapsed="false">
      <c r="A326" s="58" t="s">
        <v>271</v>
      </c>
      <c r="B326" s="96" t="s">
        <v>286</v>
      </c>
      <c r="C326" s="97" t="s">
        <v>287</v>
      </c>
      <c r="D326" s="110" t="s">
        <v>272</v>
      </c>
      <c r="E326" s="31" t="n">
        <v>17</v>
      </c>
      <c r="F326" s="111"/>
      <c r="G326" s="111"/>
      <c r="H326" s="111"/>
      <c r="I326" s="111"/>
      <c r="J326" s="111"/>
      <c r="K326" s="111"/>
      <c r="L326" s="111"/>
      <c r="M326" s="111"/>
      <c r="N326" s="33" t="n">
        <f aca="false">E326*F326+H326+J326+K326+L326+M326</f>
        <v>0</v>
      </c>
      <c r="O326" s="36"/>
      <c r="P326" s="36" t="n">
        <v>21</v>
      </c>
      <c r="Q326" s="31" t="n">
        <v>5</v>
      </c>
      <c r="R326" s="111" t="n">
        <v>46</v>
      </c>
      <c r="S326" s="111" t="n">
        <v>-46</v>
      </c>
      <c r="T326" s="111"/>
      <c r="U326" s="111"/>
      <c r="V326" s="111"/>
      <c r="W326" s="111" t="n">
        <v>8</v>
      </c>
      <c r="X326" s="112" t="n">
        <v>8</v>
      </c>
      <c r="Y326" s="34"/>
      <c r="Z326" s="36" t="n">
        <f aca="false">P326*Q326+S326+U326+V326+W326+X326+Y326</f>
        <v>75</v>
      </c>
      <c r="AA326" s="36" t="n">
        <f aca="false">N326+Z326</f>
        <v>75</v>
      </c>
      <c r="AB326" s="47" t="s">
        <v>225</v>
      </c>
      <c r="AC326" s="36"/>
      <c r="AD326" s="36"/>
      <c r="AE326" s="36" t="n">
        <f aca="false">P326*Q326</f>
        <v>105</v>
      </c>
      <c r="AF326" s="38" t="n">
        <f aca="false">E326*F326+P326*Q326</f>
        <v>105</v>
      </c>
      <c r="AG326" s="39" t="str">
        <f aca="false">AB326</f>
        <v>Щур Д.С.</v>
      </c>
      <c r="AH326" s="39" t="str">
        <f aca="false">C326</f>
        <v>2ИСП9-25 ВБ (п)</v>
      </c>
      <c r="AI326" s="40" t="str">
        <f aca="false">B326</f>
        <v>23</v>
      </c>
      <c r="AJ326" s="39" t="str">
        <f aca="false">CONCATENATE(A326," ",D326)</f>
        <v>МДК.04.01 Внедрение и поддержка компьютерных систем</v>
      </c>
      <c r="AK326" s="39" t="n">
        <f aca="false">E326*F326+P326*Q326+H326+J326+S326+U326</f>
        <v>59</v>
      </c>
      <c r="AL326" s="39" t="n">
        <f aca="false">L326+W326</f>
        <v>8</v>
      </c>
      <c r="AM326" s="39" t="n">
        <f aca="false">M326+X326</f>
        <v>8</v>
      </c>
      <c r="AN326" s="39" t="n">
        <f aca="false">Y326</f>
        <v>0</v>
      </c>
      <c r="AO326" s="39" t="n">
        <f aca="false">SUM(AK326:AN326)</f>
        <v>75</v>
      </c>
      <c r="AP326" s="41" t="n">
        <f aca="false">K326+V326</f>
        <v>0</v>
      </c>
    </row>
    <row r="327" s="42" customFormat="true" ht="16.5" hidden="true" customHeight="true" outlineLevel="0" collapsed="false">
      <c r="A327" s="58" t="s">
        <v>271</v>
      </c>
      <c r="B327" s="96" t="s">
        <v>53</v>
      </c>
      <c r="C327" s="97" t="s">
        <v>288</v>
      </c>
      <c r="D327" s="110" t="s">
        <v>272</v>
      </c>
      <c r="E327" s="31" t="n">
        <v>17</v>
      </c>
      <c r="F327" s="111"/>
      <c r="G327" s="111"/>
      <c r="H327" s="111"/>
      <c r="I327" s="111"/>
      <c r="J327" s="111"/>
      <c r="K327" s="111"/>
      <c r="L327" s="111"/>
      <c r="M327" s="111"/>
      <c r="N327" s="33" t="n">
        <f aca="false">E327*F327+H327+J327+K327+L327+M327</f>
        <v>0</v>
      </c>
      <c r="O327" s="36"/>
      <c r="P327" s="36" t="n">
        <v>21</v>
      </c>
      <c r="Q327" s="31"/>
      <c r="R327" s="111"/>
      <c r="S327" s="111" t="n">
        <v>46</v>
      </c>
      <c r="T327" s="111"/>
      <c r="U327" s="111"/>
      <c r="V327" s="111"/>
      <c r="W327" s="111"/>
      <c r="X327" s="112"/>
      <c r="Y327" s="34"/>
      <c r="Z327" s="36" t="n">
        <f aca="false">P327*Q327+S327+U327+V327+W327+X327+Y327</f>
        <v>46</v>
      </c>
      <c r="AA327" s="36" t="n">
        <f aca="false">N327+Z327</f>
        <v>46</v>
      </c>
      <c r="AB327" s="47" t="s">
        <v>225</v>
      </c>
      <c r="AC327" s="36"/>
      <c r="AD327" s="36"/>
      <c r="AE327" s="36" t="n">
        <f aca="false">P327*Q327</f>
        <v>0</v>
      </c>
      <c r="AF327" s="38" t="n">
        <f aca="false">E327*F327+P327*Q327</f>
        <v>0</v>
      </c>
      <c r="AG327" s="39" t="str">
        <f aca="false">AB327</f>
        <v>Щур Д.С.</v>
      </c>
      <c r="AH327" s="39" t="str">
        <f aca="false">C327</f>
        <v>2ИСП9-25а ВБ (п)</v>
      </c>
      <c r="AI327" s="40" t="str">
        <f aca="false">B327</f>
        <v>12</v>
      </c>
      <c r="AJ327" s="39" t="str">
        <f aca="false">CONCATENATE(A327," ",D327)</f>
        <v>МДК.04.01 Внедрение и поддержка компьютерных систем</v>
      </c>
      <c r="AK327" s="39" t="n">
        <f aca="false">E327*F327+P327*Q327+H327+J327+S327+U327</f>
        <v>46</v>
      </c>
      <c r="AL327" s="39" t="n">
        <f aca="false">L327+W327</f>
        <v>0</v>
      </c>
      <c r="AM327" s="39" t="n">
        <f aca="false">M327+X327</f>
        <v>0</v>
      </c>
      <c r="AN327" s="39" t="n">
        <f aca="false">Y327</f>
        <v>0</v>
      </c>
      <c r="AO327" s="39" t="n">
        <f aca="false">SUM(AK327:AN327)</f>
        <v>46</v>
      </c>
      <c r="AP327" s="41" t="n">
        <f aca="false">K327+V327</f>
        <v>0</v>
      </c>
    </row>
    <row r="328" s="42" customFormat="true" ht="16.5" hidden="true" customHeight="true" outlineLevel="0" collapsed="false">
      <c r="A328" s="58" t="s">
        <v>271</v>
      </c>
      <c r="B328" s="96" t="s">
        <v>116</v>
      </c>
      <c r="C328" s="97" t="s">
        <v>289</v>
      </c>
      <c r="D328" s="110" t="s">
        <v>272</v>
      </c>
      <c r="E328" s="31" t="n">
        <v>17</v>
      </c>
      <c r="F328" s="111"/>
      <c r="G328" s="111"/>
      <c r="H328" s="111"/>
      <c r="I328" s="111"/>
      <c r="J328" s="111"/>
      <c r="K328" s="111"/>
      <c r="L328" s="111"/>
      <c r="M328" s="111"/>
      <c r="N328" s="33" t="n">
        <f aca="false">E328*F328+H328+J328+K328+L328+M328</f>
        <v>0</v>
      </c>
      <c r="O328" s="36"/>
      <c r="P328" s="36" t="n">
        <v>21</v>
      </c>
      <c r="Q328" s="31"/>
      <c r="R328" s="111"/>
      <c r="S328" s="111" t="n">
        <v>46</v>
      </c>
      <c r="T328" s="111"/>
      <c r="U328" s="111"/>
      <c r="V328" s="111"/>
      <c r="W328" s="111"/>
      <c r="X328" s="112"/>
      <c r="Y328" s="34"/>
      <c r="Z328" s="36" t="n">
        <f aca="false">P328*Q328+S328+U328+V328+W328+X328+Y328</f>
        <v>46</v>
      </c>
      <c r="AA328" s="36" t="n">
        <f aca="false">N328+Z328</f>
        <v>46</v>
      </c>
      <c r="AB328" s="47" t="s">
        <v>69</v>
      </c>
      <c r="AC328" s="36"/>
      <c r="AD328" s="36"/>
      <c r="AE328" s="36" t="n">
        <f aca="false">P328*Q328</f>
        <v>0</v>
      </c>
      <c r="AF328" s="38" t="n">
        <f aca="false">E328*F328+P328*Q328</f>
        <v>0</v>
      </c>
      <c r="AG328" s="39" t="str">
        <f aca="false">AB328</f>
        <v>вак. 2 п/гр</v>
      </c>
      <c r="AH328" s="39" t="str">
        <f aca="false">C328</f>
        <v>2ИСП9-25б ВБ (п)</v>
      </c>
      <c r="AI328" s="40" t="str">
        <f aca="false">B328</f>
        <v>11</v>
      </c>
      <c r="AJ328" s="39" t="str">
        <f aca="false">CONCATENATE(A328," ",D328)</f>
        <v>МДК.04.01 Внедрение и поддержка компьютерных систем</v>
      </c>
      <c r="AK328" s="39" t="n">
        <f aca="false">E328*F328+P328*Q328+H328+J328+S328+U328</f>
        <v>46</v>
      </c>
      <c r="AL328" s="39" t="n">
        <f aca="false">L328+W328</f>
        <v>0</v>
      </c>
      <c r="AM328" s="39" t="n">
        <f aca="false">M328+X328</f>
        <v>0</v>
      </c>
      <c r="AN328" s="39" t="n">
        <f aca="false">Y328</f>
        <v>0</v>
      </c>
      <c r="AO328" s="39" t="n">
        <f aca="false">SUM(AK328:AN328)</f>
        <v>46</v>
      </c>
      <c r="AP328" s="41" t="n">
        <f aca="false">K328+V328</f>
        <v>0</v>
      </c>
    </row>
    <row r="329" s="42" customFormat="true" ht="16.5" hidden="true" customHeight="true" outlineLevel="0" collapsed="false">
      <c r="A329" s="58" t="s">
        <v>274</v>
      </c>
      <c r="B329" s="96" t="s">
        <v>53</v>
      </c>
      <c r="C329" s="97" t="s">
        <v>288</v>
      </c>
      <c r="D329" s="110" t="s">
        <v>108</v>
      </c>
      <c r="E329" s="31" t="n">
        <v>17</v>
      </c>
      <c r="F329" s="111"/>
      <c r="G329" s="111"/>
      <c r="H329" s="111"/>
      <c r="I329" s="111"/>
      <c r="J329" s="111"/>
      <c r="K329" s="111"/>
      <c r="L329" s="111"/>
      <c r="M329" s="111"/>
      <c r="N329" s="33" t="n">
        <v>0</v>
      </c>
      <c r="O329" s="36"/>
      <c r="P329" s="36" t="n">
        <v>2</v>
      </c>
      <c r="Q329" s="31" t="n">
        <v>36</v>
      </c>
      <c r="R329" s="111"/>
      <c r="S329" s="111"/>
      <c r="T329" s="111"/>
      <c r="U329" s="111"/>
      <c r="V329" s="111"/>
      <c r="W329" s="111"/>
      <c r="X329" s="112"/>
      <c r="Y329" s="34"/>
      <c r="Z329" s="36" t="n">
        <v>72</v>
      </c>
      <c r="AA329" s="36" t="n">
        <f aca="false">N329+Z329</f>
        <v>72</v>
      </c>
      <c r="AB329" s="119" t="s">
        <v>293</v>
      </c>
      <c r="AC329" s="36"/>
      <c r="AD329" s="36"/>
      <c r="AE329" s="36"/>
      <c r="AF329" s="38" t="n">
        <f aca="false">E329*F329+P329*Q329</f>
        <v>72</v>
      </c>
      <c r="AG329" s="39" t="str">
        <f aca="false">AB329</f>
        <v>Васильцев И.И.</v>
      </c>
      <c r="AH329" s="39" t="str">
        <f aca="false">C329</f>
        <v>2ИСП9-25а ВБ (п)</v>
      </c>
      <c r="AI329" s="40" t="str">
        <f aca="false">B329</f>
        <v>12</v>
      </c>
      <c r="AJ329" s="39" t="str">
        <f aca="false">CONCATENATE(A329," ",D329)</f>
        <v>УП.04 Учебная практика</v>
      </c>
      <c r="AK329" s="39" t="n">
        <f aca="false">E329*F329+P329*Q329+H329+J329+S329+U329</f>
        <v>72</v>
      </c>
      <c r="AL329" s="39" t="n">
        <f aca="false">L329+W329</f>
        <v>0</v>
      </c>
      <c r="AM329" s="39" t="n">
        <f aca="false">M329+X329</f>
        <v>0</v>
      </c>
      <c r="AN329" s="39" t="n">
        <f aca="false">Y329</f>
        <v>0</v>
      </c>
      <c r="AO329" s="39" t="n">
        <f aca="false">SUM(AK329:AN329)</f>
        <v>72</v>
      </c>
      <c r="AP329" s="41" t="n">
        <f aca="false">K329+V329</f>
        <v>0</v>
      </c>
    </row>
    <row r="330" s="42" customFormat="true" ht="16.5" hidden="true" customHeight="true" outlineLevel="0" collapsed="false">
      <c r="A330" s="63" t="s">
        <v>274</v>
      </c>
      <c r="B330" s="96" t="s">
        <v>116</v>
      </c>
      <c r="C330" s="97" t="s">
        <v>289</v>
      </c>
      <c r="D330" s="114" t="s">
        <v>108</v>
      </c>
      <c r="E330" s="31" t="n">
        <v>17</v>
      </c>
      <c r="F330" s="31"/>
      <c r="G330" s="31"/>
      <c r="H330" s="31"/>
      <c r="I330" s="31"/>
      <c r="J330" s="31"/>
      <c r="K330" s="31"/>
      <c r="L330" s="31"/>
      <c r="M330" s="31"/>
      <c r="N330" s="33" t="n">
        <f aca="false">E330*F330+H330+J330+K330+L330+M330</f>
        <v>0</v>
      </c>
      <c r="O330" s="36"/>
      <c r="P330" s="36" t="n">
        <v>2</v>
      </c>
      <c r="Q330" s="31" t="n">
        <v>36</v>
      </c>
      <c r="R330" s="31"/>
      <c r="S330" s="31"/>
      <c r="T330" s="31"/>
      <c r="U330" s="31"/>
      <c r="V330" s="31"/>
      <c r="W330" s="31"/>
      <c r="X330" s="112"/>
      <c r="Y330" s="34"/>
      <c r="Z330" s="36" t="n">
        <f aca="false">P330*Q330+S330+U330+V330+W330+X330+Y330</f>
        <v>72</v>
      </c>
      <c r="AA330" s="36" t="n">
        <f aca="false">N330+Z330</f>
        <v>72</v>
      </c>
      <c r="AB330" s="73" t="s">
        <v>294</v>
      </c>
      <c r="AC330" s="36"/>
      <c r="AD330" s="36"/>
      <c r="AE330" s="36" t="n">
        <f aca="false">P330*Q330</f>
        <v>72</v>
      </c>
      <c r="AF330" s="38" t="n">
        <f aca="false">E330*F330+P330*Q330</f>
        <v>72</v>
      </c>
      <c r="AG330" s="39" t="str">
        <f aca="false">AB330</f>
        <v>Долаш Д.В.</v>
      </c>
      <c r="AH330" s="39" t="str">
        <f aca="false">C330</f>
        <v>2ИСП9-25б ВБ (п)</v>
      </c>
      <c r="AI330" s="40" t="str">
        <f aca="false">B330</f>
        <v>11</v>
      </c>
      <c r="AJ330" s="39" t="str">
        <f aca="false">CONCATENATE(A330," ",D330)</f>
        <v>УП.04 Учебная практика</v>
      </c>
      <c r="AK330" s="39" t="n">
        <f aca="false">E330*F330+P330*Q330+H330+J330+S330+U330</f>
        <v>72</v>
      </c>
      <c r="AL330" s="39" t="n">
        <f aca="false">L330+W330</f>
        <v>0</v>
      </c>
      <c r="AM330" s="39" t="n">
        <f aca="false">M330+X330</f>
        <v>0</v>
      </c>
      <c r="AN330" s="39" t="n">
        <f aca="false">Y330</f>
        <v>0</v>
      </c>
      <c r="AO330" s="39" t="n">
        <f aca="false">SUM(AK330:AN330)</f>
        <v>72</v>
      </c>
      <c r="AP330" s="41" t="n">
        <f aca="false">K330+V330</f>
        <v>0</v>
      </c>
    </row>
    <row r="331" s="42" customFormat="true" ht="16.5" hidden="true" customHeight="true" outlineLevel="0" collapsed="false">
      <c r="A331" s="70" t="s">
        <v>113</v>
      </c>
      <c r="B331" s="96" t="s">
        <v>286</v>
      </c>
      <c r="C331" s="97" t="s">
        <v>287</v>
      </c>
      <c r="D331" s="114" t="s">
        <v>114</v>
      </c>
      <c r="E331" s="31" t="n">
        <v>17</v>
      </c>
      <c r="F331" s="31"/>
      <c r="G331" s="31"/>
      <c r="H331" s="31" t="n">
        <v>8</v>
      </c>
      <c r="I331" s="31"/>
      <c r="J331" s="31"/>
      <c r="K331" s="31"/>
      <c r="L331" s="31"/>
      <c r="M331" s="31"/>
      <c r="N331" s="33" t="n">
        <f aca="false">E331*F331+H331+J331+K331+L331+M331</f>
        <v>8</v>
      </c>
      <c r="O331" s="36"/>
      <c r="P331" s="36" t="n">
        <v>2</v>
      </c>
      <c r="Q331" s="31"/>
      <c r="R331" s="31"/>
      <c r="S331" s="31"/>
      <c r="T331" s="31"/>
      <c r="U331" s="31"/>
      <c r="V331" s="31"/>
      <c r="W331" s="31"/>
      <c r="X331" s="112"/>
      <c r="Y331" s="34"/>
      <c r="Z331" s="36" t="n">
        <f aca="false">P331*Q331+S331+U331+V331+W331+X331+Y331</f>
        <v>0</v>
      </c>
      <c r="AA331" s="36" t="n">
        <f aca="false">N331+Z331</f>
        <v>8</v>
      </c>
      <c r="AB331" s="74" t="s">
        <v>225</v>
      </c>
      <c r="AC331" s="36"/>
      <c r="AD331" s="36"/>
      <c r="AE331" s="36" t="n">
        <f aca="false">P331*Q331</f>
        <v>0</v>
      </c>
      <c r="AF331" s="38" t="n">
        <f aca="false">E331*F331+P331*Q331</f>
        <v>0</v>
      </c>
      <c r="AG331" s="39" t="str">
        <f aca="false">AB331</f>
        <v>Щур Д.С.</v>
      </c>
      <c r="AH331" s="39" t="str">
        <f aca="false">C331</f>
        <v>2ИСП9-25 ВБ (п)</v>
      </c>
      <c r="AI331" s="40" t="str">
        <f aca="false">B331</f>
        <v>23</v>
      </c>
      <c r="AJ331" s="39" t="str">
        <f aca="false">CONCATENATE(A331," ",D331)</f>
        <v>ВнеУр Разговоры о важном</v>
      </c>
      <c r="AK331" s="39" t="n">
        <f aca="false">E331*F331+P331*Q331+H331+J331+S331+U331</f>
        <v>8</v>
      </c>
      <c r="AL331" s="39" t="n">
        <f aca="false">L331+W331</f>
        <v>0</v>
      </c>
      <c r="AM331" s="39" t="n">
        <f aca="false">M331+X331</f>
        <v>0</v>
      </c>
      <c r="AN331" s="39" t="n">
        <f aca="false">Y331</f>
        <v>0</v>
      </c>
      <c r="AO331" s="39" t="n">
        <f aca="false">SUM(AK331:AN331)</f>
        <v>8</v>
      </c>
      <c r="AP331" s="41" t="n">
        <f aca="false">K331+V331</f>
        <v>0</v>
      </c>
    </row>
    <row r="332" s="42" customFormat="true" ht="16.5" hidden="true" customHeight="true" outlineLevel="0" collapsed="false">
      <c r="A332" s="70" t="s">
        <v>113</v>
      </c>
      <c r="B332" s="96" t="s">
        <v>286</v>
      </c>
      <c r="C332" s="97" t="s">
        <v>287</v>
      </c>
      <c r="D332" s="114" t="s">
        <v>114</v>
      </c>
      <c r="E332" s="31" t="n">
        <v>17</v>
      </c>
      <c r="F332" s="31"/>
      <c r="G332" s="31"/>
      <c r="H332" s="31" t="n">
        <v>9</v>
      </c>
      <c r="I332" s="31"/>
      <c r="J332" s="31"/>
      <c r="K332" s="31"/>
      <c r="L332" s="31"/>
      <c r="M332" s="31"/>
      <c r="N332" s="33" t="n">
        <f aca="false">E332*F332+H332+J332+K332+L332+M332</f>
        <v>9</v>
      </c>
      <c r="O332" s="36"/>
      <c r="P332" s="36" t="n">
        <v>2</v>
      </c>
      <c r="Q332" s="31"/>
      <c r="R332" s="31"/>
      <c r="S332" s="31" t="n">
        <v>16</v>
      </c>
      <c r="T332" s="31"/>
      <c r="U332" s="31"/>
      <c r="V332" s="31"/>
      <c r="W332" s="31"/>
      <c r="X332" s="112"/>
      <c r="Y332" s="34"/>
      <c r="Z332" s="36" t="n">
        <f aca="false">P332*Q332+S332+U332+V332+W332+X332+Y332</f>
        <v>16</v>
      </c>
      <c r="AA332" s="36" t="n">
        <f aca="false">N332+Z332</f>
        <v>25</v>
      </c>
      <c r="AB332" s="74" t="s">
        <v>115</v>
      </c>
      <c r="AC332" s="36"/>
      <c r="AD332" s="36"/>
      <c r="AE332" s="36" t="n">
        <f aca="false">P332*Q332</f>
        <v>0</v>
      </c>
      <c r="AF332" s="38" t="n">
        <f aca="false">E332*F332+P332*Q332</f>
        <v>0</v>
      </c>
      <c r="AG332" s="39" t="str">
        <f aca="false">AB332</f>
        <v>вак. РоВ</v>
      </c>
      <c r="AH332" s="39" t="str">
        <f aca="false">C332</f>
        <v>2ИСП9-25 ВБ (п)</v>
      </c>
      <c r="AI332" s="40" t="str">
        <f aca="false">B332</f>
        <v>23</v>
      </c>
      <c r="AJ332" s="39" t="str">
        <f aca="false">CONCATENATE(A332," ",D332)</f>
        <v>ВнеУр Разговоры о важном</v>
      </c>
      <c r="AK332" s="39" t="n">
        <f aca="false">E332*F332+P332*Q332+H332+J332+S332+U332</f>
        <v>25</v>
      </c>
      <c r="AL332" s="39" t="n">
        <f aca="false">L332+W332</f>
        <v>0</v>
      </c>
      <c r="AM332" s="39" t="n">
        <f aca="false">M332+X332</f>
        <v>0</v>
      </c>
      <c r="AN332" s="39" t="n">
        <f aca="false">Y332</f>
        <v>0</v>
      </c>
      <c r="AO332" s="39" t="n">
        <f aca="false">SUM(AK332:AN332)</f>
        <v>25</v>
      </c>
      <c r="AP332" s="41" t="n">
        <f aca="false">K332+V332</f>
        <v>0</v>
      </c>
    </row>
    <row r="333" s="42" customFormat="true" ht="16.5" hidden="true" customHeight="true" outlineLevel="0" collapsed="false">
      <c r="A333" s="70" t="s">
        <v>113</v>
      </c>
      <c r="B333" s="96" t="s">
        <v>286</v>
      </c>
      <c r="C333" s="97" t="s">
        <v>287</v>
      </c>
      <c r="D333" s="114" t="s">
        <v>114</v>
      </c>
      <c r="E333" s="31" t="n">
        <v>17</v>
      </c>
      <c r="F333" s="31"/>
      <c r="G333" s="31"/>
      <c r="H333" s="31"/>
      <c r="I333" s="31"/>
      <c r="J333" s="31"/>
      <c r="K333" s="31"/>
      <c r="L333" s="31"/>
      <c r="M333" s="31"/>
      <c r="N333" s="33" t="n">
        <f aca="false">E333*F333+H333+J333+K333+L333+M333</f>
        <v>0</v>
      </c>
      <c r="O333" s="36"/>
      <c r="P333" s="36" t="n">
        <v>2</v>
      </c>
      <c r="Q333" s="31"/>
      <c r="R333" s="31"/>
      <c r="S333" s="31" t="n">
        <v>2</v>
      </c>
      <c r="T333" s="31"/>
      <c r="U333" s="31"/>
      <c r="V333" s="31"/>
      <c r="W333" s="31"/>
      <c r="X333" s="112"/>
      <c r="Y333" s="34"/>
      <c r="Z333" s="36" t="n">
        <f aca="false">P333*Q333+S333+U333+V333+W333+X333+Y333</f>
        <v>2</v>
      </c>
      <c r="AA333" s="36" t="n">
        <f aca="false">N333+Z333</f>
        <v>2</v>
      </c>
      <c r="AB333" s="74" t="s">
        <v>293</v>
      </c>
      <c r="AC333" s="36"/>
      <c r="AD333" s="36"/>
      <c r="AE333" s="36" t="n">
        <f aca="false">P333*Q333</f>
        <v>0</v>
      </c>
      <c r="AF333" s="38" t="n">
        <f aca="false">E333*F333+P333*Q333</f>
        <v>0</v>
      </c>
      <c r="AG333" s="39" t="str">
        <f aca="false">AB333</f>
        <v>Васильцев И.И.</v>
      </c>
      <c r="AH333" s="39" t="str">
        <f aca="false">C333</f>
        <v>2ИСП9-25 ВБ (п)</v>
      </c>
      <c r="AI333" s="40" t="str">
        <f aca="false">B333</f>
        <v>23</v>
      </c>
      <c r="AJ333" s="39" t="str">
        <f aca="false">CONCATENATE(A333," ",D333)</f>
        <v>ВнеУр Разговоры о важном</v>
      </c>
      <c r="AK333" s="39" t="n">
        <f aca="false">E333*F333+P333*Q333+H333+J333+S333+U333</f>
        <v>2</v>
      </c>
      <c r="AL333" s="39" t="n">
        <f aca="false">L333+W333</f>
        <v>0</v>
      </c>
      <c r="AM333" s="39" t="n">
        <f aca="false">M333+X333</f>
        <v>0</v>
      </c>
      <c r="AN333" s="39" t="n">
        <f aca="false">Y333</f>
        <v>0</v>
      </c>
      <c r="AO333" s="39" t="n">
        <f aca="false">SUM(AK333:AN333)</f>
        <v>2</v>
      </c>
      <c r="AP333" s="41" t="n">
        <f aca="false">K333+V333</f>
        <v>0</v>
      </c>
    </row>
    <row r="334" s="42" customFormat="true" ht="16.5" hidden="true" customHeight="true" outlineLevel="0" collapsed="false">
      <c r="A334" s="95" t="s">
        <v>49</v>
      </c>
      <c r="B334" s="96" t="s">
        <v>213</v>
      </c>
      <c r="C334" s="97" t="s">
        <v>295</v>
      </c>
      <c r="D334" s="98" t="s">
        <v>50</v>
      </c>
      <c r="E334" s="31" t="n">
        <v>17</v>
      </c>
      <c r="F334" s="31" t="n">
        <v>3</v>
      </c>
      <c r="G334" s="31" t="n">
        <v>14</v>
      </c>
      <c r="H334" s="31"/>
      <c r="I334" s="31"/>
      <c r="J334" s="31"/>
      <c r="K334" s="31"/>
      <c r="L334" s="31" t="n">
        <v>4</v>
      </c>
      <c r="M334" s="31"/>
      <c r="N334" s="33" t="n">
        <f aca="false">E334*F334+H334+J334+K334+L334+M334</f>
        <v>55</v>
      </c>
      <c r="O334" s="36"/>
      <c r="P334" s="36" t="n">
        <v>21</v>
      </c>
      <c r="Q334" s="31"/>
      <c r="R334" s="31"/>
      <c r="S334" s="31"/>
      <c r="T334" s="31"/>
      <c r="U334" s="31"/>
      <c r="V334" s="31"/>
      <c r="W334" s="31"/>
      <c r="X334" s="31"/>
      <c r="Y334" s="31"/>
      <c r="Z334" s="36" t="n">
        <f aca="false">P334*Q334+S334+U334+V334+W334+X334+Y334</f>
        <v>0</v>
      </c>
      <c r="AA334" s="36" t="n">
        <f aca="false">N334+Z334</f>
        <v>55</v>
      </c>
      <c r="AB334" s="85" t="s">
        <v>236</v>
      </c>
      <c r="AC334" s="31"/>
      <c r="AD334" s="31"/>
      <c r="AE334" s="36" t="n">
        <f aca="false">P334*Q334</f>
        <v>0</v>
      </c>
      <c r="AF334" s="38" t="n">
        <f aca="false">E334*F334+P334*Q334</f>
        <v>51</v>
      </c>
      <c r="AG334" s="39" t="str">
        <f aca="false">AB334</f>
        <v>Римская В.В.</v>
      </c>
      <c r="AH334" s="39" t="str">
        <f aca="false">C334</f>
        <v>2ИСП9-28 ВБ (п)</v>
      </c>
      <c r="AI334" s="40" t="str">
        <f aca="false">B334</f>
        <v>27</v>
      </c>
      <c r="AJ334" s="39" t="str">
        <f aca="false">CONCATENATE(A334," ",D334)</f>
        <v>ОГСЭ.02 История</v>
      </c>
      <c r="AK334" s="39" t="n">
        <f aca="false">E334*F334+P334*Q334+H334+J334+S334+U334</f>
        <v>51</v>
      </c>
      <c r="AL334" s="39" t="n">
        <f aca="false">L334+W334</f>
        <v>4</v>
      </c>
      <c r="AM334" s="39" t="n">
        <f aca="false">M334+X334</f>
        <v>0</v>
      </c>
      <c r="AN334" s="39" t="n">
        <f aca="false">Y334</f>
        <v>0</v>
      </c>
      <c r="AO334" s="39" t="n">
        <f aca="false">SUM(AK334:AN334)</f>
        <v>55</v>
      </c>
      <c r="AP334" s="41" t="n">
        <f aca="false">K334+V334</f>
        <v>0</v>
      </c>
    </row>
    <row r="335" s="42" customFormat="true" ht="16.5" hidden="true" customHeight="true" outlineLevel="0" collapsed="false">
      <c r="A335" s="95" t="s">
        <v>52</v>
      </c>
      <c r="B335" s="96" t="s">
        <v>213</v>
      </c>
      <c r="C335" s="97" t="s">
        <v>295</v>
      </c>
      <c r="D335" s="98" t="s">
        <v>244</v>
      </c>
      <c r="E335" s="31" t="n">
        <v>17</v>
      </c>
      <c r="F335" s="31" t="n">
        <v>3</v>
      </c>
      <c r="G335" s="31" t="n">
        <v>18</v>
      </c>
      <c r="H335" s="31"/>
      <c r="I335" s="31"/>
      <c r="J335" s="31"/>
      <c r="K335" s="31"/>
      <c r="L335" s="31"/>
      <c r="M335" s="31"/>
      <c r="N335" s="33" t="n">
        <f aca="false">E335*F335+H335+J335+K335+L335+M335</f>
        <v>51</v>
      </c>
      <c r="O335" s="36"/>
      <c r="P335" s="36" t="n">
        <v>21</v>
      </c>
      <c r="Q335" s="31"/>
      <c r="R335" s="31"/>
      <c r="S335" s="31"/>
      <c r="T335" s="31"/>
      <c r="U335" s="31"/>
      <c r="V335" s="31"/>
      <c r="W335" s="31"/>
      <c r="X335" s="31"/>
      <c r="Y335" s="31"/>
      <c r="Z335" s="36" t="n">
        <f aca="false">P335*Q335+S335+U335+V335+W335+X335+Y335</f>
        <v>0</v>
      </c>
      <c r="AA335" s="36" t="n">
        <f aca="false">N335+Z335</f>
        <v>51</v>
      </c>
      <c r="AB335" s="36" t="s">
        <v>222</v>
      </c>
      <c r="AC335" s="31"/>
      <c r="AD335" s="31"/>
      <c r="AE335" s="36" t="n">
        <f aca="false">P335*Q335</f>
        <v>0</v>
      </c>
      <c r="AF335" s="38" t="n">
        <f aca="false">E335*F335+P335*Q335</f>
        <v>51</v>
      </c>
      <c r="AG335" s="39" t="str">
        <f aca="false">AB335</f>
        <v>Золотарева М.В.</v>
      </c>
      <c r="AH335" s="39" t="str">
        <f aca="false">C335</f>
        <v>2ИСП9-28 ВБ (п)</v>
      </c>
      <c r="AI335" s="40" t="str">
        <f aca="false">B335</f>
        <v>27</v>
      </c>
      <c r="AJ335" s="39" t="str">
        <f aca="false">CONCATENATE(A335," ",D335)</f>
        <v>ОГСЭ.03 Психология общения</v>
      </c>
      <c r="AK335" s="39" t="n">
        <f aca="false">E335*F335+P335*Q335+H335+J335+S335+U335</f>
        <v>51</v>
      </c>
      <c r="AL335" s="39" t="n">
        <f aca="false">L335+W335</f>
        <v>0</v>
      </c>
      <c r="AM335" s="39" t="n">
        <f aca="false">M335+X335</f>
        <v>0</v>
      </c>
      <c r="AN335" s="39" t="n">
        <f aca="false">Y335</f>
        <v>0</v>
      </c>
      <c r="AO335" s="39" t="n">
        <f aca="false">SUM(AK335:AN335)</f>
        <v>51</v>
      </c>
      <c r="AP335" s="41" t="n">
        <f aca="false">K335+V335</f>
        <v>0</v>
      </c>
    </row>
    <row r="336" s="42" customFormat="true" ht="16.5" hidden="true" customHeight="true" outlineLevel="0" collapsed="false">
      <c r="A336" s="95" t="s">
        <v>60</v>
      </c>
      <c r="B336" s="96" t="s">
        <v>216</v>
      </c>
      <c r="C336" s="97" t="s">
        <v>296</v>
      </c>
      <c r="D336" s="99" t="s">
        <v>55</v>
      </c>
      <c r="E336" s="31" t="n">
        <v>17</v>
      </c>
      <c r="F336" s="31" t="n">
        <v>2</v>
      </c>
      <c r="G336" s="31"/>
      <c r="H336" s="31"/>
      <c r="I336" s="31"/>
      <c r="J336" s="31"/>
      <c r="K336" s="31"/>
      <c r="L336" s="31"/>
      <c r="M336" s="31"/>
      <c r="N336" s="33" t="n">
        <f aca="false">E336*F336+H336+J336+K336+L336+M336</f>
        <v>34</v>
      </c>
      <c r="O336" s="36"/>
      <c r="P336" s="36" t="n">
        <v>21</v>
      </c>
      <c r="Q336" s="31" t="n">
        <v>2</v>
      </c>
      <c r="R336" s="31"/>
      <c r="S336" s="31"/>
      <c r="T336" s="31"/>
      <c r="U336" s="31"/>
      <c r="V336" s="31"/>
      <c r="W336" s="31"/>
      <c r="X336" s="31"/>
      <c r="Y336" s="31"/>
      <c r="Z336" s="36" t="n">
        <f aca="false">P336*Q336+S336+U336+V336+W336+X336+Y336</f>
        <v>42</v>
      </c>
      <c r="AA336" s="36" t="n">
        <f aca="false">N336+Z336</f>
        <v>76</v>
      </c>
      <c r="AB336" s="84" t="s">
        <v>297</v>
      </c>
      <c r="AC336" s="31"/>
      <c r="AD336" s="31"/>
      <c r="AE336" s="36" t="n">
        <f aca="false">P336*Q336</f>
        <v>42</v>
      </c>
      <c r="AF336" s="38" t="n">
        <f aca="false">E336*F336+P336*Q336</f>
        <v>76</v>
      </c>
      <c r="AG336" s="39" t="str">
        <f aca="false">AB336</f>
        <v>Баранова Ел.Ва.</v>
      </c>
      <c r="AH336" s="39" t="str">
        <f aca="false">C336</f>
        <v>2ИСП9-28а ВБ (п)</v>
      </c>
      <c r="AI336" s="40" t="str">
        <f aca="false">B336</f>
        <v>14</v>
      </c>
      <c r="AJ336" s="39" t="str">
        <f aca="false">CONCATENATE(A336," ",D336)</f>
        <v>ОГСЭ.04 Иностранный язык в профессиональной деятельности</v>
      </c>
      <c r="AK336" s="39" t="n">
        <f aca="false">E336*F336+P336*Q336+H336+J336+S336+U336</f>
        <v>76</v>
      </c>
      <c r="AL336" s="39" t="n">
        <f aca="false">L336+W336</f>
        <v>0</v>
      </c>
      <c r="AM336" s="39" t="n">
        <f aca="false">M336+X336</f>
        <v>0</v>
      </c>
      <c r="AN336" s="39" t="n">
        <f aca="false">Y336</f>
        <v>0</v>
      </c>
      <c r="AO336" s="39" t="n">
        <f aca="false">SUM(AK336:AN336)</f>
        <v>76</v>
      </c>
      <c r="AP336" s="41" t="n">
        <f aca="false">K336+V336</f>
        <v>0</v>
      </c>
    </row>
    <row r="337" s="42" customFormat="true" ht="16.5" hidden="true" customHeight="true" outlineLevel="0" collapsed="false">
      <c r="A337" s="95" t="s">
        <v>60</v>
      </c>
      <c r="B337" s="96" t="s">
        <v>175</v>
      </c>
      <c r="C337" s="97" t="s">
        <v>298</v>
      </c>
      <c r="D337" s="99" t="s">
        <v>55</v>
      </c>
      <c r="E337" s="31" t="n">
        <v>17</v>
      </c>
      <c r="F337" s="31" t="n">
        <v>2</v>
      </c>
      <c r="G337" s="31"/>
      <c r="H337" s="31"/>
      <c r="I337" s="31"/>
      <c r="J337" s="31"/>
      <c r="K337" s="31"/>
      <c r="L337" s="31"/>
      <c r="M337" s="31"/>
      <c r="N337" s="33" t="n">
        <f aca="false">E337*F337+H337+J337+K337+L337+M337</f>
        <v>34</v>
      </c>
      <c r="O337" s="36"/>
      <c r="P337" s="36" t="n">
        <v>21</v>
      </c>
      <c r="Q337" s="31" t="n">
        <v>2</v>
      </c>
      <c r="R337" s="31"/>
      <c r="S337" s="31"/>
      <c r="T337" s="31"/>
      <c r="U337" s="31"/>
      <c r="V337" s="31"/>
      <c r="W337" s="31"/>
      <c r="X337" s="31"/>
      <c r="Y337" s="31"/>
      <c r="Z337" s="36" t="n">
        <f aca="false">P337*Q337+S337+U337+V337+W337+X337+Y337</f>
        <v>42</v>
      </c>
      <c r="AA337" s="36" t="n">
        <f aca="false">N337+Z337</f>
        <v>76</v>
      </c>
      <c r="AB337" s="47" t="s">
        <v>299</v>
      </c>
      <c r="AC337" s="31"/>
      <c r="AD337" s="31"/>
      <c r="AE337" s="36" t="n">
        <f aca="false">P337*Q337</f>
        <v>42</v>
      </c>
      <c r="AF337" s="38" t="n">
        <f aca="false">E337*F337+P337*Q337</f>
        <v>76</v>
      </c>
      <c r="AG337" s="39" t="str">
        <f aca="false">AB337</f>
        <v>Климова И.В.</v>
      </c>
      <c r="AH337" s="39" t="str">
        <f aca="false">C337</f>
        <v>2ИСП9-28б ВБ (п)</v>
      </c>
      <c r="AI337" s="40" t="str">
        <f aca="false">B337</f>
        <v>13</v>
      </c>
      <c r="AJ337" s="39" t="str">
        <f aca="false">CONCATENATE(A337," ",D337)</f>
        <v>ОГСЭ.04 Иностранный язык в профессиональной деятельности</v>
      </c>
      <c r="AK337" s="39" t="n">
        <f aca="false">E337*F337+P337*Q337+H337+J337+S337+U337</f>
        <v>76</v>
      </c>
      <c r="AL337" s="39" t="n">
        <f aca="false">L337+W337</f>
        <v>0</v>
      </c>
      <c r="AM337" s="39" t="n">
        <f aca="false">M337+X337</f>
        <v>0</v>
      </c>
      <c r="AN337" s="39" t="n">
        <f aca="false">Y337</f>
        <v>0</v>
      </c>
      <c r="AO337" s="39" t="n">
        <f aca="false">SUM(AK337:AN337)</f>
        <v>76</v>
      </c>
      <c r="AP337" s="41" t="n">
        <f aca="false">K337+V337</f>
        <v>0</v>
      </c>
    </row>
    <row r="338" s="42" customFormat="true" ht="16.5" hidden="true" customHeight="true" outlineLevel="0" collapsed="false">
      <c r="A338" s="95" t="s">
        <v>248</v>
      </c>
      <c r="B338" s="96" t="s">
        <v>213</v>
      </c>
      <c r="C338" s="97" t="s">
        <v>295</v>
      </c>
      <c r="D338" s="100" t="s">
        <v>61</v>
      </c>
      <c r="E338" s="31" t="n">
        <v>17</v>
      </c>
      <c r="F338" s="31" t="n">
        <v>2</v>
      </c>
      <c r="G338" s="31"/>
      <c r="H338" s="31"/>
      <c r="I338" s="31"/>
      <c r="J338" s="31"/>
      <c r="K338" s="31"/>
      <c r="L338" s="31"/>
      <c r="M338" s="31"/>
      <c r="N338" s="33" t="n">
        <f aca="false">E338*F338+H338+J338+K338+L338+M338</f>
        <v>34</v>
      </c>
      <c r="O338" s="36"/>
      <c r="P338" s="36" t="n">
        <v>21</v>
      </c>
      <c r="Q338" s="31" t="n">
        <v>2</v>
      </c>
      <c r="R338" s="31"/>
      <c r="S338" s="31"/>
      <c r="T338" s="31"/>
      <c r="U338" s="31"/>
      <c r="V338" s="31"/>
      <c r="W338" s="31"/>
      <c r="X338" s="31"/>
      <c r="Y338" s="31"/>
      <c r="Z338" s="36" t="n">
        <f aca="false">P338*Q338+S338+U338+V338+W338+X338+Y338</f>
        <v>42</v>
      </c>
      <c r="AA338" s="36" t="n">
        <f aca="false">N338+Z338</f>
        <v>76</v>
      </c>
      <c r="AB338" s="47" t="s">
        <v>290</v>
      </c>
      <c r="AC338" s="31"/>
      <c r="AD338" s="31"/>
      <c r="AE338" s="36" t="n">
        <f aca="false">P338*Q338</f>
        <v>42</v>
      </c>
      <c r="AF338" s="38" t="n">
        <f aca="false">E338*F338+P338*Q338</f>
        <v>76</v>
      </c>
      <c r="AG338" s="39" t="str">
        <f aca="false">AB338</f>
        <v>Климаков В.А</v>
      </c>
      <c r="AH338" s="39" t="str">
        <f aca="false">C338</f>
        <v>2ИСП9-28 ВБ (п)</v>
      </c>
      <c r="AI338" s="40" t="str">
        <f aca="false">B338</f>
        <v>27</v>
      </c>
      <c r="AJ338" s="39" t="str">
        <f aca="false">CONCATENATE(A338," ",D338)</f>
        <v>ОГСЭ.05 Физическая культура</v>
      </c>
      <c r="AK338" s="39" t="n">
        <f aca="false">E338*F338+P338*Q338+H338+J338+S338+U338</f>
        <v>76</v>
      </c>
      <c r="AL338" s="39" t="n">
        <f aca="false">L338+W338</f>
        <v>0</v>
      </c>
      <c r="AM338" s="39" t="n">
        <f aca="false">M338+X338</f>
        <v>0</v>
      </c>
      <c r="AN338" s="39" t="n">
        <f aca="false">Y338</f>
        <v>0</v>
      </c>
      <c r="AO338" s="39" t="n">
        <f aca="false">SUM(AK338:AN338)</f>
        <v>76</v>
      </c>
      <c r="AP338" s="41" t="n">
        <f aca="false">K338+V338</f>
        <v>0</v>
      </c>
    </row>
    <row r="339" s="42" customFormat="true" ht="16.5" hidden="true" customHeight="true" outlineLevel="0" collapsed="false">
      <c r="A339" s="95" t="s">
        <v>249</v>
      </c>
      <c r="B339" s="96" t="s">
        <v>213</v>
      </c>
      <c r="C339" s="97" t="s">
        <v>295</v>
      </c>
      <c r="D339" s="100" t="s">
        <v>250</v>
      </c>
      <c r="E339" s="31" t="n">
        <v>17</v>
      </c>
      <c r="F339" s="31" t="n">
        <v>4</v>
      </c>
      <c r="G339" s="31"/>
      <c r="H339" s="31"/>
      <c r="I339" s="31"/>
      <c r="J339" s="31"/>
      <c r="K339" s="31"/>
      <c r="L339" s="31" t="n">
        <v>4</v>
      </c>
      <c r="M339" s="31"/>
      <c r="N339" s="33" t="n">
        <f aca="false">E339*F339+H339+J339+K339+L339+M339</f>
        <v>72</v>
      </c>
      <c r="O339" s="36"/>
      <c r="P339" s="36" t="n">
        <v>21</v>
      </c>
      <c r="Q339" s="31"/>
      <c r="R339" s="31"/>
      <c r="S339" s="31"/>
      <c r="T339" s="31"/>
      <c r="U339" s="31"/>
      <c r="V339" s="31"/>
      <c r="W339" s="31"/>
      <c r="X339" s="31"/>
      <c r="Y339" s="31"/>
      <c r="Z339" s="36" t="n">
        <f aca="false">P339*Q339+S339+U339+V339+W339+X339+Y339</f>
        <v>0</v>
      </c>
      <c r="AA339" s="36" t="n">
        <f aca="false">N339+Z339</f>
        <v>72</v>
      </c>
      <c r="AB339" s="54" t="s">
        <v>165</v>
      </c>
      <c r="AC339" s="31"/>
      <c r="AD339" s="31"/>
      <c r="AE339" s="36" t="n">
        <f aca="false">P339*Q339</f>
        <v>0</v>
      </c>
      <c r="AF339" s="38" t="n">
        <f aca="false">E339*F339+P339*Q339</f>
        <v>68</v>
      </c>
      <c r="AG339" s="39" t="str">
        <f aca="false">AB339</f>
        <v>Коршунова Т.Л.</v>
      </c>
      <c r="AH339" s="39" t="str">
        <f aca="false">C339</f>
        <v>2ИСП9-28 ВБ (п)</v>
      </c>
      <c r="AI339" s="40" t="str">
        <f aca="false">B339</f>
        <v>27</v>
      </c>
      <c r="AJ339" s="39" t="str">
        <f aca="false">CONCATENATE(A339," ",D339)</f>
        <v>ОГСЭ.06 Русский язык и культура речи</v>
      </c>
      <c r="AK339" s="39" t="n">
        <f aca="false">E339*F339+P339*Q339+H339+J339+S339+U339</f>
        <v>68</v>
      </c>
      <c r="AL339" s="39" t="n">
        <f aca="false">L339+W339</f>
        <v>4</v>
      </c>
      <c r="AM339" s="39" t="n">
        <f aca="false">M339+X339</f>
        <v>0</v>
      </c>
      <c r="AN339" s="39" t="n">
        <f aca="false">Y339</f>
        <v>0</v>
      </c>
      <c r="AO339" s="39" t="n">
        <f aca="false">SUM(AK339:AN339)</f>
        <v>72</v>
      </c>
      <c r="AP339" s="41" t="n">
        <f aca="false">K339+V339</f>
        <v>0</v>
      </c>
    </row>
    <row r="340" s="42" customFormat="true" ht="16.5" hidden="true" customHeight="true" outlineLevel="0" collapsed="false">
      <c r="A340" s="95" t="s">
        <v>63</v>
      </c>
      <c r="B340" s="96" t="s">
        <v>213</v>
      </c>
      <c r="C340" s="97" t="s">
        <v>295</v>
      </c>
      <c r="D340" s="100" t="s">
        <v>252</v>
      </c>
      <c r="E340" s="31" t="n">
        <v>17</v>
      </c>
      <c r="F340" s="31" t="n">
        <v>5</v>
      </c>
      <c r="G340" s="31" t="n">
        <v>28</v>
      </c>
      <c r="H340" s="31"/>
      <c r="I340" s="31"/>
      <c r="J340" s="31"/>
      <c r="K340" s="31"/>
      <c r="L340" s="31" t="n">
        <v>4</v>
      </c>
      <c r="M340" s="31"/>
      <c r="N340" s="33" t="n">
        <f aca="false">E340*F340+H340+J340+K340+L340+M340</f>
        <v>89</v>
      </c>
      <c r="O340" s="36"/>
      <c r="P340" s="36" t="n">
        <v>21</v>
      </c>
      <c r="Q340" s="31"/>
      <c r="R340" s="31"/>
      <c r="S340" s="31"/>
      <c r="T340" s="31"/>
      <c r="U340" s="31"/>
      <c r="V340" s="31"/>
      <c r="W340" s="31"/>
      <c r="X340" s="31"/>
      <c r="Y340" s="48"/>
      <c r="Z340" s="36" t="n">
        <f aca="false">P340*Q340+S340+U340+V340+W340+X340+Y340</f>
        <v>0</v>
      </c>
      <c r="AA340" s="36" t="n">
        <f aca="false">N340+Z340</f>
        <v>89</v>
      </c>
      <c r="AB340" s="54" t="s">
        <v>300</v>
      </c>
      <c r="AC340" s="31"/>
      <c r="AD340" s="31"/>
      <c r="AE340" s="36" t="n">
        <f aca="false">P340*Q340</f>
        <v>0</v>
      </c>
      <c r="AF340" s="38" t="n">
        <f aca="false">E340*F340+P340*Q340</f>
        <v>85</v>
      </c>
      <c r="AG340" s="39" t="str">
        <f aca="false">AB340</f>
        <v>Зайцева О.В.</v>
      </c>
      <c r="AH340" s="39" t="str">
        <f aca="false">C340</f>
        <v>2ИСП9-28 ВБ (п)</v>
      </c>
      <c r="AI340" s="40" t="str">
        <f aca="false">B340</f>
        <v>27</v>
      </c>
      <c r="AJ340" s="39" t="str">
        <f aca="false">CONCATENATE(A340," ",D340)</f>
        <v>ЕН.01 Элементы высшей математики</v>
      </c>
      <c r="AK340" s="39" t="n">
        <f aca="false">E340*F340+P340*Q340+H340+J340+S340+U340</f>
        <v>85</v>
      </c>
      <c r="AL340" s="39" t="n">
        <f aca="false">L340+W340</f>
        <v>4</v>
      </c>
      <c r="AM340" s="39" t="n">
        <f aca="false">M340+X340</f>
        <v>0</v>
      </c>
      <c r="AN340" s="39" t="n">
        <f aca="false">Y340</f>
        <v>0</v>
      </c>
      <c r="AO340" s="39" t="n">
        <f aca="false">SUM(AK340:AN340)</f>
        <v>89</v>
      </c>
      <c r="AP340" s="41" t="n">
        <f aca="false">K340+V340</f>
        <v>0</v>
      </c>
    </row>
    <row r="341" s="42" customFormat="true" ht="16.5" hidden="true" customHeight="true" outlineLevel="0" collapsed="false">
      <c r="A341" s="95" t="s">
        <v>66</v>
      </c>
      <c r="B341" s="96" t="s">
        <v>213</v>
      </c>
      <c r="C341" s="97" t="s">
        <v>295</v>
      </c>
      <c r="D341" s="100" t="s">
        <v>254</v>
      </c>
      <c r="E341" s="31" t="n">
        <v>17</v>
      </c>
      <c r="F341" s="31"/>
      <c r="G341" s="31"/>
      <c r="H341" s="31"/>
      <c r="I341" s="31"/>
      <c r="J341" s="31"/>
      <c r="K341" s="31"/>
      <c r="L341" s="31"/>
      <c r="M341" s="31"/>
      <c r="N341" s="33" t="n">
        <f aca="false">E341*F341+H341+J341+K341+L341+M341</f>
        <v>0</v>
      </c>
      <c r="O341" s="36"/>
      <c r="P341" s="36" t="n">
        <v>21</v>
      </c>
      <c r="Q341" s="31" t="n">
        <v>2</v>
      </c>
      <c r="R341" s="31" t="n">
        <v>14</v>
      </c>
      <c r="S341" s="31"/>
      <c r="T341" s="31"/>
      <c r="U341" s="31"/>
      <c r="V341" s="31"/>
      <c r="W341" s="31" t="n">
        <v>2</v>
      </c>
      <c r="X341" s="51"/>
      <c r="Y341" s="34"/>
      <c r="Z341" s="36" t="n">
        <f aca="false">P341*Q341+S341+U341+V341+W341+X341+Y341</f>
        <v>44</v>
      </c>
      <c r="AA341" s="36" t="n">
        <f aca="false">N341+Z341</f>
        <v>44</v>
      </c>
      <c r="AB341" s="54" t="s">
        <v>300</v>
      </c>
      <c r="AC341" s="31"/>
      <c r="AD341" s="31"/>
      <c r="AE341" s="36" t="n">
        <f aca="false">P341*Q341</f>
        <v>42</v>
      </c>
      <c r="AF341" s="38" t="n">
        <f aca="false">E341*F341+P341*Q341</f>
        <v>42</v>
      </c>
      <c r="AG341" s="39" t="str">
        <f aca="false">AB341</f>
        <v>Зайцева О.В.</v>
      </c>
      <c r="AH341" s="39" t="str">
        <f aca="false">C341</f>
        <v>2ИСП9-28 ВБ (п)</v>
      </c>
      <c r="AI341" s="40" t="str">
        <f aca="false">B341</f>
        <v>27</v>
      </c>
      <c r="AJ341" s="39" t="str">
        <f aca="false">CONCATENATE(A341," ",D341)</f>
        <v>ЕН.02 Дискретная математика с элементами математической логики</v>
      </c>
      <c r="AK341" s="39" t="n">
        <f aca="false">E341*F341+P341*Q341+H341+J341+S341+U341</f>
        <v>42</v>
      </c>
      <c r="AL341" s="39" t="n">
        <f aca="false">L341+W341</f>
        <v>2</v>
      </c>
      <c r="AM341" s="39" t="n">
        <f aca="false">M341+X341</f>
        <v>0</v>
      </c>
      <c r="AN341" s="39" t="n">
        <f aca="false">Y341</f>
        <v>0</v>
      </c>
      <c r="AO341" s="39" t="n">
        <f aca="false">SUM(AK341:AN341)</f>
        <v>44</v>
      </c>
      <c r="AP341" s="41" t="n">
        <f aca="false">K341+V341</f>
        <v>0</v>
      </c>
    </row>
    <row r="342" s="42" customFormat="true" ht="16.5" hidden="true" customHeight="true" outlineLevel="0" collapsed="false">
      <c r="A342" s="95" t="s">
        <v>70</v>
      </c>
      <c r="B342" s="96" t="s">
        <v>213</v>
      </c>
      <c r="C342" s="97" t="s">
        <v>295</v>
      </c>
      <c r="D342" s="100" t="s">
        <v>255</v>
      </c>
      <c r="E342" s="31" t="n">
        <v>17</v>
      </c>
      <c r="F342" s="31"/>
      <c r="G342" s="31"/>
      <c r="H342" s="31"/>
      <c r="I342" s="31"/>
      <c r="J342" s="31"/>
      <c r="K342" s="31"/>
      <c r="L342" s="31"/>
      <c r="M342" s="31"/>
      <c r="N342" s="33" t="n">
        <f aca="false">E342*F342+H342+J342+K342+L342+M342</f>
        <v>0</v>
      </c>
      <c r="O342" s="36"/>
      <c r="P342" s="36" t="n">
        <v>21</v>
      </c>
      <c r="Q342" s="31" t="n">
        <v>2</v>
      </c>
      <c r="R342" s="31" t="n">
        <v>14</v>
      </c>
      <c r="S342" s="31"/>
      <c r="T342" s="31"/>
      <c r="U342" s="31"/>
      <c r="V342" s="31"/>
      <c r="W342" s="31"/>
      <c r="X342" s="51"/>
      <c r="Y342" s="34"/>
      <c r="Z342" s="36" t="n">
        <f aca="false">P342*Q342+S342+U342+V342+W342+X342+Y342</f>
        <v>42</v>
      </c>
      <c r="AA342" s="36" t="n">
        <f aca="false">N342+Z342</f>
        <v>42</v>
      </c>
      <c r="AB342" s="54" t="s">
        <v>300</v>
      </c>
      <c r="AC342" s="31"/>
      <c r="AD342" s="31"/>
      <c r="AE342" s="36" t="n">
        <f aca="false">P342*Q342</f>
        <v>42</v>
      </c>
      <c r="AF342" s="38" t="n">
        <f aca="false">E342*F342+P342*Q342</f>
        <v>42</v>
      </c>
      <c r="AG342" s="39" t="str">
        <f aca="false">AB342</f>
        <v>Зайцева О.В.</v>
      </c>
      <c r="AH342" s="39" t="str">
        <f aca="false">C342</f>
        <v>2ИСП9-28 ВБ (п)</v>
      </c>
      <c r="AI342" s="40" t="str">
        <f aca="false">B342</f>
        <v>27</v>
      </c>
      <c r="AJ342" s="39" t="str">
        <f aca="false">CONCATENATE(A342," ",D342)</f>
        <v>ЕН.03 Теория вероятностей и математическая статистика</v>
      </c>
      <c r="AK342" s="39" t="n">
        <f aca="false">E342*F342+P342*Q342+H342+J342+S342+U342</f>
        <v>42</v>
      </c>
      <c r="AL342" s="39" t="n">
        <f aca="false">L342+W342</f>
        <v>0</v>
      </c>
      <c r="AM342" s="39" t="n">
        <f aca="false">M342+X342</f>
        <v>0</v>
      </c>
      <c r="AN342" s="39" t="n">
        <f aca="false">Y342</f>
        <v>0</v>
      </c>
      <c r="AO342" s="39" t="n">
        <f aca="false">SUM(AK342:AN342)</f>
        <v>42</v>
      </c>
      <c r="AP342" s="41" t="n">
        <f aca="false">K342+V342</f>
        <v>0</v>
      </c>
    </row>
    <row r="343" s="42" customFormat="true" ht="16.5" hidden="true" customHeight="true" outlineLevel="0" collapsed="false">
      <c r="A343" s="95" t="s">
        <v>73</v>
      </c>
      <c r="B343" s="96" t="s">
        <v>213</v>
      </c>
      <c r="C343" s="97" t="s">
        <v>295</v>
      </c>
      <c r="D343" s="100" t="s">
        <v>256</v>
      </c>
      <c r="E343" s="31" t="n">
        <v>17</v>
      </c>
      <c r="F343" s="31" t="n">
        <v>3</v>
      </c>
      <c r="G343" s="31" t="n">
        <v>26</v>
      </c>
      <c r="H343" s="31" t="n">
        <v>-26</v>
      </c>
      <c r="I343" s="31"/>
      <c r="J343" s="31"/>
      <c r="K343" s="31"/>
      <c r="L343" s="31" t="n">
        <v>4</v>
      </c>
      <c r="M343" s="44"/>
      <c r="N343" s="33" t="n">
        <f aca="false">E343*F343+H343+J343+K343+L343+M343</f>
        <v>29</v>
      </c>
      <c r="O343" s="36"/>
      <c r="P343" s="36" t="n">
        <v>21</v>
      </c>
      <c r="Q343" s="31"/>
      <c r="R343" s="31"/>
      <c r="S343" s="31"/>
      <c r="T343" s="31"/>
      <c r="U343" s="31"/>
      <c r="V343" s="31"/>
      <c r="W343" s="31"/>
      <c r="X343" s="51"/>
      <c r="Y343" s="34"/>
      <c r="Z343" s="36" t="n">
        <f aca="false">P343*Q343+S343+U343+V343+W343+X343+Y343</f>
        <v>0</v>
      </c>
      <c r="AA343" s="36" t="n">
        <f aca="false">N343+Z343</f>
        <v>29</v>
      </c>
      <c r="AB343" s="47" t="s">
        <v>273</v>
      </c>
      <c r="AC343" s="31"/>
      <c r="AD343" s="31"/>
      <c r="AE343" s="36" t="n">
        <f aca="false">P343*Q343</f>
        <v>0</v>
      </c>
      <c r="AF343" s="38" t="n">
        <f aca="false">E343*F343+P343*Q343</f>
        <v>51</v>
      </c>
      <c r="AG343" s="39" t="str">
        <f aca="false">AB343</f>
        <v>Трусов Г.А.</v>
      </c>
      <c r="AH343" s="39" t="str">
        <f aca="false">C343</f>
        <v>2ИСП9-28 ВБ (п)</v>
      </c>
      <c r="AI343" s="40" t="str">
        <f aca="false">B343</f>
        <v>27</v>
      </c>
      <c r="AJ343" s="39" t="str">
        <f aca="false">CONCATENATE(A343," ",D343)</f>
        <v>ОП.01 Операционные системы и среды</v>
      </c>
      <c r="AK343" s="39" t="n">
        <f aca="false">E343*F343+P343*Q343+H343+J343+S343+U343</f>
        <v>25</v>
      </c>
      <c r="AL343" s="39" t="n">
        <f aca="false">L343+W343</f>
        <v>4</v>
      </c>
      <c r="AM343" s="39" t="n">
        <f aca="false">M343+X343</f>
        <v>0</v>
      </c>
      <c r="AN343" s="39" t="n">
        <f aca="false">Y343</f>
        <v>0</v>
      </c>
      <c r="AO343" s="39" t="n">
        <f aca="false">SUM(AK343:AN343)</f>
        <v>29</v>
      </c>
      <c r="AP343" s="41" t="n">
        <f aca="false">K343+V343</f>
        <v>0</v>
      </c>
    </row>
    <row r="344" s="42" customFormat="true" ht="16.5" hidden="true" customHeight="true" outlineLevel="0" collapsed="false">
      <c r="A344" s="95" t="s">
        <v>73</v>
      </c>
      <c r="B344" s="96" t="s">
        <v>216</v>
      </c>
      <c r="C344" s="97" t="s">
        <v>296</v>
      </c>
      <c r="D344" s="100" t="s">
        <v>256</v>
      </c>
      <c r="E344" s="31" t="n">
        <v>17</v>
      </c>
      <c r="F344" s="31"/>
      <c r="G344" s="31"/>
      <c r="H344" s="31" t="n">
        <v>26</v>
      </c>
      <c r="I344" s="31"/>
      <c r="J344" s="31"/>
      <c r="K344" s="31"/>
      <c r="L344" s="31"/>
      <c r="M344" s="44"/>
      <c r="N344" s="33" t="n">
        <f aca="false">E344*F344+H344+J344+K344+L344+M344</f>
        <v>26</v>
      </c>
      <c r="O344" s="36"/>
      <c r="P344" s="36" t="n">
        <v>21</v>
      </c>
      <c r="Q344" s="31"/>
      <c r="R344" s="31"/>
      <c r="S344" s="31"/>
      <c r="T344" s="31"/>
      <c r="U344" s="31"/>
      <c r="V344" s="31"/>
      <c r="W344" s="31"/>
      <c r="X344" s="51"/>
      <c r="Y344" s="34"/>
      <c r="Z344" s="36" t="n">
        <f aca="false">P344*Q344+S344+U344+V344+W344+X344+Y344</f>
        <v>0</v>
      </c>
      <c r="AA344" s="36" t="n">
        <f aca="false">N344+Z344</f>
        <v>26</v>
      </c>
      <c r="AB344" s="47" t="s">
        <v>273</v>
      </c>
      <c r="AC344" s="31"/>
      <c r="AD344" s="31"/>
      <c r="AE344" s="36" t="n">
        <f aca="false">P344*Q344</f>
        <v>0</v>
      </c>
      <c r="AF344" s="38" t="n">
        <f aca="false">E344*F344+P344*Q344</f>
        <v>0</v>
      </c>
      <c r="AG344" s="39" t="str">
        <f aca="false">AB344</f>
        <v>Трусов Г.А.</v>
      </c>
      <c r="AH344" s="39" t="str">
        <f aca="false">C344</f>
        <v>2ИСП9-28а ВБ (п)</v>
      </c>
      <c r="AI344" s="40" t="str">
        <f aca="false">B344</f>
        <v>14</v>
      </c>
      <c r="AJ344" s="39" t="str">
        <f aca="false">CONCATENATE(A344," ",D344)</f>
        <v>ОП.01 Операционные системы и среды</v>
      </c>
      <c r="AK344" s="39" t="n">
        <f aca="false">E344*F344+P344*Q344+H344+J344+S344+U344</f>
        <v>26</v>
      </c>
      <c r="AL344" s="39" t="n">
        <f aca="false">L344+W344</f>
        <v>0</v>
      </c>
      <c r="AM344" s="39" t="n">
        <f aca="false">M344+X344</f>
        <v>0</v>
      </c>
      <c r="AN344" s="39" t="n">
        <f aca="false">Y344</f>
        <v>0</v>
      </c>
      <c r="AO344" s="39" t="n">
        <f aca="false">SUM(AK344:AN344)</f>
        <v>26</v>
      </c>
      <c r="AP344" s="41" t="n">
        <f aca="false">K344+V344</f>
        <v>0</v>
      </c>
    </row>
    <row r="345" s="42" customFormat="true" ht="16.5" hidden="true" customHeight="true" outlineLevel="0" collapsed="false">
      <c r="A345" s="95" t="s">
        <v>73</v>
      </c>
      <c r="B345" s="96" t="s">
        <v>175</v>
      </c>
      <c r="C345" s="97" t="s">
        <v>298</v>
      </c>
      <c r="D345" s="100" t="s">
        <v>256</v>
      </c>
      <c r="E345" s="31" t="n">
        <v>17</v>
      </c>
      <c r="F345" s="31"/>
      <c r="G345" s="31"/>
      <c r="H345" s="31" t="n">
        <v>26</v>
      </c>
      <c r="I345" s="31"/>
      <c r="J345" s="31"/>
      <c r="K345" s="31"/>
      <c r="L345" s="31"/>
      <c r="M345" s="44"/>
      <c r="N345" s="33" t="n">
        <f aca="false">E345*F345+H345+J345+K345+L345+M345</f>
        <v>26</v>
      </c>
      <c r="O345" s="36"/>
      <c r="P345" s="36" t="n">
        <v>21</v>
      </c>
      <c r="Q345" s="31"/>
      <c r="R345" s="31"/>
      <c r="S345" s="31"/>
      <c r="T345" s="31"/>
      <c r="U345" s="31"/>
      <c r="V345" s="31"/>
      <c r="W345" s="31"/>
      <c r="X345" s="51"/>
      <c r="Y345" s="34"/>
      <c r="Z345" s="36" t="n">
        <f aca="false">P345*Q345+S345+U345+V345+W345+X345+Y345</f>
        <v>0</v>
      </c>
      <c r="AA345" s="36" t="n">
        <f aca="false">N345+Z345</f>
        <v>26</v>
      </c>
      <c r="AB345" s="47" t="s">
        <v>69</v>
      </c>
      <c r="AC345" s="31"/>
      <c r="AD345" s="31"/>
      <c r="AE345" s="36" t="n">
        <f aca="false">P345*Q345</f>
        <v>0</v>
      </c>
      <c r="AF345" s="38" t="n">
        <f aca="false">E345*F345+P345*Q345</f>
        <v>0</v>
      </c>
      <c r="AG345" s="39" t="str">
        <f aca="false">AB345</f>
        <v>вак. 2 п/гр</v>
      </c>
      <c r="AH345" s="39" t="str">
        <f aca="false">C345</f>
        <v>2ИСП9-28б ВБ (п)</v>
      </c>
      <c r="AI345" s="40" t="str">
        <f aca="false">B345</f>
        <v>13</v>
      </c>
      <c r="AJ345" s="39" t="str">
        <f aca="false">CONCATENATE(A345," ",D345)</f>
        <v>ОП.01 Операционные системы и среды</v>
      </c>
      <c r="AK345" s="39" t="n">
        <f aca="false">E345*F345+P345*Q345+H345+J345+S345+U345</f>
        <v>26</v>
      </c>
      <c r="AL345" s="39" t="n">
        <f aca="false">L345+W345</f>
        <v>0</v>
      </c>
      <c r="AM345" s="39" t="n">
        <f aca="false">M345+X345</f>
        <v>0</v>
      </c>
      <c r="AN345" s="39" t="n">
        <f aca="false">Y345</f>
        <v>0</v>
      </c>
      <c r="AO345" s="39" t="n">
        <f aca="false">SUM(AK345:AN345)</f>
        <v>26</v>
      </c>
      <c r="AP345" s="41" t="n">
        <f aca="false">K345+V345</f>
        <v>0</v>
      </c>
    </row>
    <row r="346" s="42" customFormat="true" ht="16.5" hidden="true" customHeight="true" outlineLevel="0" collapsed="false">
      <c r="A346" s="95" t="s">
        <v>76</v>
      </c>
      <c r="B346" s="96" t="s">
        <v>213</v>
      </c>
      <c r="C346" s="97" t="s">
        <v>295</v>
      </c>
      <c r="D346" s="100" t="s">
        <v>258</v>
      </c>
      <c r="E346" s="31" t="n">
        <v>17</v>
      </c>
      <c r="F346" s="31" t="n">
        <v>3</v>
      </c>
      <c r="G346" s="31" t="n">
        <v>22</v>
      </c>
      <c r="H346" s="31" t="n">
        <v>-22</v>
      </c>
      <c r="I346" s="31"/>
      <c r="J346" s="31"/>
      <c r="K346" s="31"/>
      <c r="L346" s="31" t="n">
        <v>4</v>
      </c>
      <c r="M346" s="44"/>
      <c r="N346" s="33" t="n">
        <f aca="false">E346*F346+H346+J346+K346+L346+M346</f>
        <v>33</v>
      </c>
      <c r="O346" s="36"/>
      <c r="P346" s="36" t="n">
        <v>21</v>
      </c>
      <c r="Q346" s="31"/>
      <c r="R346" s="31"/>
      <c r="S346" s="31"/>
      <c r="T346" s="31"/>
      <c r="U346" s="31"/>
      <c r="V346" s="31"/>
      <c r="W346" s="31"/>
      <c r="X346" s="51"/>
      <c r="Y346" s="34"/>
      <c r="Z346" s="36" t="n">
        <f aca="false">P346*Q346+S346+U346+V346+W346+X346+Y346</f>
        <v>0</v>
      </c>
      <c r="AA346" s="36" t="n">
        <f aca="false">N346+Z346</f>
        <v>33</v>
      </c>
      <c r="AB346" s="47" t="s">
        <v>273</v>
      </c>
      <c r="AC346" s="31"/>
      <c r="AD346" s="31"/>
      <c r="AE346" s="36" t="n">
        <f aca="false">P346*Q346</f>
        <v>0</v>
      </c>
      <c r="AF346" s="38" t="n">
        <f aca="false">E346*F346+P346*Q346</f>
        <v>51</v>
      </c>
      <c r="AG346" s="39" t="str">
        <f aca="false">AB346</f>
        <v>Трусов Г.А.</v>
      </c>
      <c r="AH346" s="39" t="str">
        <f aca="false">C346</f>
        <v>2ИСП9-28 ВБ (п)</v>
      </c>
      <c r="AI346" s="40" t="str">
        <f aca="false">B346</f>
        <v>27</v>
      </c>
      <c r="AJ346" s="39" t="str">
        <f aca="false">CONCATENATE(A346," ",D346)</f>
        <v>ОП.02 Архитектура аппаратных средств</v>
      </c>
      <c r="AK346" s="39" t="n">
        <f aca="false">E346*F346+P346*Q346+H346+J346+S346+U346</f>
        <v>29</v>
      </c>
      <c r="AL346" s="39" t="n">
        <f aca="false">L346+W346</f>
        <v>4</v>
      </c>
      <c r="AM346" s="39" t="n">
        <f aca="false">M346+X346</f>
        <v>0</v>
      </c>
      <c r="AN346" s="39" t="n">
        <f aca="false">Y346</f>
        <v>0</v>
      </c>
      <c r="AO346" s="39" t="n">
        <f aca="false">SUM(AK346:AN346)</f>
        <v>33</v>
      </c>
      <c r="AP346" s="41" t="n">
        <f aca="false">K346+V346</f>
        <v>0</v>
      </c>
    </row>
    <row r="347" s="42" customFormat="true" ht="16.5" hidden="true" customHeight="true" outlineLevel="0" collapsed="false">
      <c r="A347" s="95" t="s">
        <v>76</v>
      </c>
      <c r="B347" s="96" t="s">
        <v>216</v>
      </c>
      <c r="C347" s="97" t="s">
        <v>296</v>
      </c>
      <c r="D347" s="100" t="s">
        <v>258</v>
      </c>
      <c r="E347" s="31" t="n">
        <v>17</v>
      </c>
      <c r="F347" s="31"/>
      <c r="G347" s="31"/>
      <c r="H347" s="31" t="n">
        <v>22</v>
      </c>
      <c r="I347" s="31"/>
      <c r="J347" s="31"/>
      <c r="K347" s="31"/>
      <c r="L347" s="31"/>
      <c r="M347" s="44"/>
      <c r="N347" s="33" t="n">
        <f aca="false">E347*F347+H347+J347+K347+L347+M347</f>
        <v>22</v>
      </c>
      <c r="O347" s="36"/>
      <c r="P347" s="36" t="n">
        <v>21</v>
      </c>
      <c r="Q347" s="31"/>
      <c r="R347" s="31"/>
      <c r="S347" s="31"/>
      <c r="T347" s="31"/>
      <c r="U347" s="31"/>
      <c r="V347" s="31"/>
      <c r="W347" s="31"/>
      <c r="X347" s="51"/>
      <c r="Y347" s="34"/>
      <c r="Z347" s="36" t="n">
        <f aca="false">P347*Q347+S347+U347+V347+W347+X347+Y347</f>
        <v>0</v>
      </c>
      <c r="AA347" s="36" t="n">
        <f aca="false">N347+Z347</f>
        <v>22</v>
      </c>
      <c r="AB347" s="47" t="s">
        <v>273</v>
      </c>
      <c r="AC347" s="31"/>
      <c r="AD347" s="31"/>
      <c r="AE347" s="36" t="n">
        <f aca="false">P347*Q347</f>
        <v>0</v>
      </c>
      <c r="AF347" s="38" t="n">
        <f aca="false">E347*F347+P347*Q347</f>
        <v>0</v>
      </c>
      <c r="AG347" s="39" t="str">
        <f aca="false">AB347</f>
        <v>Трусов Г.А.</v>
      </c>
      <c r="AH347" s="39" t="str">
        <f aca="false">C347</f>
        <v>2ИСП9-28а ВБ (п)</v>
      </c>
      <c r="AI347" s="40" t="str">
        <f aca="false">B347</f>
        <v>14</v>
      </c>
      <c r="AJ347" s="39" t="str">
        <f aca="false">CONCATENATE(A347," ",D347)</f>
        <v>ОП.02 Архитектура аппаратных средств</v>
      </c>
      <c r="AK347" s="39" t="n">
        <f aca="false">E347*F347+P347*Q347+H347+J347+S347+U347</f>
        <v>22</v>
      </c>
      <c r="AL347" s="39" t="n">
        <f aca="false">L347+W347</f>
        <v>0</v>
      </c>
      <c r="AM347" s="39" t="n">
        <f aca="false">M347+X347</f>
        <v>0</v>
      </c>
      <c r="AN347" s="39" t="n">
        <f aca="false">Y347</f>
        <v>0</v>
      </c>
      <c r="AO347" s="39" t="n">
        <f aca="false">SUM(AK347:AN347)</f>
        <v>22</v>
      </c>
      <c r="AP347" s="41" t="n">
        <f aca="false">K347+V347</f>
        <v>0</v>
      </c>
    </row>
    <row r="348" s="42" customFormat="true" ht="16.5" hidden="true" customHeight="true" outlineLevel="0" collapsed="false">
      <c r="A348" s="95" t="s">
        <v>76</v>
      </c>
      <c r="B348" s="96" t="s">
        <v>175</v>
      </c>
      <c r="C348" s="97" t="s">
        <v>298</v>
      </c>
      <c r="D348" s="100" t="s">
        <v>258</v>
      </c>
      <c r="E348" s="31" t="n">
        <v>17</v>
      </c>
      <c r="F348" s="31"/>
      <c r="G348" s="31"/>
      <c r="H348" s="31" t="n">
        <v>22</v>
      </c>
      <c r="I348" s="31"/>
      <c r="J348" s="31"/>
      <c r="K348" s="31"/>
      <c r="L348" s="31"/>
      <c r="M348" s="44"/>
      <c r="N348" s="33" t="n">
        <f aca="false">E348*F348+H348+J348+K348+L348+M348</f>
        <v>22</v>
      </c>
      <c r="O348" s="36"/>
      <c r="P348" s="36" t="n">
        <v>21</v>
      </c>
      <c r="Q348" s="31"/>
      <c r="R348" s="31"/>
      <c r="S348" s="31"/>
      <c r="T348" s="31"/>
      <c r="U348" s="31"/>
      <c r="V348" s="31"/>
      <c r="W348" s="31"/>
      <c r="X348" s="51"/>
      <c r="Y348" s="34"/>
      <c r="Z348" s="36" t="n">
        <f aca="false">P348*Q348+S348+U348+V348+W348+X348+Y348</f>
        <v>0</v>
      </c>
      <c r="AA348" s="36" t="n">
        <f aca="false">N348+Z348</f>
        <v>22</v>
      </c>
      <c r="AB348" s="47" t="s">
        <v>69</v>
      </c>
      <c r="AC348" s="31"/>
      <c r="AD348" s="31"/>
      <c r="AE348" s="36" t="n">
        <f aca="false">P348*Q348</f>
        <v>0</v>
      </c>
      <c r="AF348" s="38" t="n">
        <f aca="false">E348*F348+P348*Q348</f>
        <v>0</v>
      </c>
      <c r="AG348" s="39" t="str">
        <f aca="false">AB348</f>
        <v>вак. 2 п/гр</v>
      </c>
      <c r="AH348" s="39" t="str">
        <f aca="false">C348</f>
        <v>2ИСП9-28б ВБ (п)</v>
      </c>
      <c r="AI348" s="40" t="str">
        <f aca="false">B348</f>
        <v>13</v>
      </c>
      <c r="AJ348" s="39" t="str">
        <f aca="false">CONCATENATE(A348," ",D348)</f>
        <v>ОП.02 Архитектура аппаратных средств</v>
      </c>
      <c r="AK348" s="39" t="n">
        <f aca="false">E348*F348+P348*Q348+H348+J348+S348+U348</f>
        <v>22</v>
      </c>
      <c r="AL348" s="39" t="n">
        <f aca="false">L348+W348</f>
        <v>0</v>
      </c>
      <c r="AM348" s="39" t="n">
        <f aca="false">M348+X348</f>
        <v>0</v>
      </c>
      <c r="AN348" s="39" t="n">
        <f aca="false">Y348</f>
        <v>0</v>
      </c>
      <c r="AO348" s="39" t="n">
        <f aca="false">SUM(AK348:AN348)</f>
        <v>22</v>
      </c>
      <c r="AP348" s="41" t="n">
        <f aca="false">K348+V348</f>
        <v>0</v>
      </c>
    </row>
    <row r="349" s="42" customFormat="true" ht="16.5" hidden="true" customHeight="true" outlineLevel="0" collapsed="false">
      <c r="A349" s="95" t="s">
        <v>79</v>
      </c>
      <c r="B349" s="96" t="s">
        <v>213</v>
      </c>
      <c r="C349" s="120" t="s">
        <v>295</v>
      </c>
      <c r="D349" s="121" t="s">
        <v>260</v>
      </c>
      <c r="E349" s="31" t="n">
        <v>17</v>
      </c>
      <c r="F349" s="31"/>
      <c r="G349" s="102"/>
      <c r="H349" s="103"/>
      <c r="I349" s="103"/>
      <c r="J349" s="103"/>
      <c r="K349" s="103"/>
      <c r="L349" s="104"/>
      <c r="M349" s="31"/>
      <c r="N349" s="33" t="n">
        <f aca="false">E349*F349+H349+J349+K349+L349+M349</f>
        <v>0</v>
      </c>
      <c r="O349" s="36"/>
      <c r="P349" s="36" t="n">
        <v>21</v>
      </c>
      <c r="Q349" s="31" t="n">
        <v>3</v>
      </c>
      <c r="R349" s="31" t="n">
        <v>30</v>
      </c>
      <c r="S349" s="31" t="n">
        <v>-30</v>
      </c>
      <c r="T349" s="103"/>
      <c r="U349" s="103"/>
      <c r="V349" s="103"/>
      <c r="W349" s="104" t="n">
        <v>4</v>
      </c>
      <c r="X349" s="105" t="n">
        <v>8</v>
      </c>
      <c r="Y349" s="34"/>
      <c r="Z349" s="36" t="n">
        <f aca="false">P349*Q349+S349+U349+V349+W349+X349+Y349</f>
        <v>45</v>
      </c>
      <c r="AA349" s="36" t="n">
        <f aca="false">N349+Z349</f>
        <v>45</v>
      </c>
      <c r="AB349" s="74" t="s">
        <v>257</v>
      </c>
      <c r="AC349" s="47"/>
      <c r="AD349" s="47"/>
      <c r="AE349" s="36" t="n">
        <f aca="false">P349*Q349</f>
        <v>63</v>
      </c>
      <c r="AF349" s="38" t="n">
        <f aca="false">E349*F349+P349*Q349</f>
        <v>63</v>
      </c>
      <c r="AG349" s="39" t="str">
        <f aca="false">AB349</f>
        <v>Угольников И.М.</v>
      </c>
      <c r="AH349" s="39" t="str">
        <f aca="false">C349</f>
        <v>2ИСП9-28 ВБ (п)</v>
      </c>
      <c r="AI349" s="40" t="str">
        <f aca="false">B349</f>
        <v>27</v>
      </c>
      <c r="AJ349" s="39" t="str">
        <f aca="false">CONCATENATE(A349," ",D349)</f>
        <v>ОП.03 Информационные технологии</v>
      </c>
      <c r="AK349" s="39" t="n">
        <f aca="false">E349*F349+P349*Q349+H349+J349+S349+U349</f>
        <v>33</v>
      </c>
      <c r="AL349" s="39" t="n">
        <f aca="false">L349+W349</f>
        <v>4</v>
      </c>
      <c r="AM349" s="39" t="n">
        <f aca="false">M349+X349</f>
        <v>8</v>
      </c>
      <c r="AN349" s="39" t="n">
        <f aca="false">Y349</f>
        <v>0</v>
      </c>
      <c r="AO349" s="39" t="n">
        <f aca="false">SUM(AK349:AN349)</f>
        <v>45</v>
      </c>
      <c r="AP349" s="41" t="n">
        <f aca="false">K349+V349</f>
        <v>0</v>
      </c>
    </row>
    <row r="350" s="42" customFormat="true" ht="16.5" hidden="true" customHeight="true" outlineLevel="0" collapsed="false">
      <c r="A350" s="95" t="s">
        <v>79</v>
      </c>
      <c r="B350" s="96" t="s">
        <v>216</v>
      </c>
      <c r="C350" s="97" t="s">
        <v>296</v>
      </c>
      <c r="D350" s="121" t="s">
        <v>260</v>
      </c>
      <c r="E350" s="31" t="n">
        <v>17</v>
      </c>
      <c r="F350" s="31"/>
      <c r="G350" s="102"/>
      <c r="H350" s="103"/>
      <c r="I350" s="103"/>
      <c r="J350" s="103"/>
      <c r="K350" s="103"/>
      <c r="L350" s="104"/>
      <c r="M350" s="31"/>
      <c r="N350" s="33" t="n">
        <f aca="false">E350*F350+H350+J350+K350+L350+M350</f>
        <v>0</v>
      </c>
      <c r="O350" s="36"/>
      <c r="P350" s="36" t="n">
        <v>21</v>
      </c>
      <c r="Q350" s="31"/>
      <c r="R350" s="31"/>
      <c r="S350" s="31" t="n">
        <v>30</v>
      </c>
      <c r="T350" s="103"/>
      <c r="U350" s="103"/>
      <c r="V350" s="103"/>
      <c r="W350" s="104"/>
      <c r="X350" s="105"/>
      <c r="Y350" s="34"/>
      <c r="Z350" s="36" t="n">
        <f aca="false">P350*Q350+S350+U350+V350+W350+X350+Y350</f>
        <v>30</v>
      </c>
      <c r="AA350" s="36" t="n">
        <f aca="false">N350+Z350</f>
        <v>30</v>
      </c>
      <c r="AB350" s="74" t="s">
        <v>257</v>
      </c>
      <c r="AC350" s="47"/>
      <c r="AD350" s="47"/>
      <c r="AE350" s="36" t="n">
        <f aca="false">P350*Q350</f>
        <v>0</v>
      </c>
      <c r="AF350" s="38" t="n">
        <f aca="false">E350*F350+P350*Q350</f>
        <v>0</v>
      </c>
      <c r="AG350" s="39" t="str">
        <f aca="false">AB350</f>
        <v>Угольников И.М.</v>
      </c>
      <c r="AH350" s="39" t="str">
        <f aca="false">C350</f>
        <v>2ИСП9-28а ВБ (п)</v>
      </c>
      <c r="AI350" s="40" t="str">
        <f aca="false">B350</f>
        <v>14</v>
      </c>
      <c r="AJ350" s="39" t="str">
        <f aca="false">CONCATENATE(A350," ",D350)</f>
        <v>ОП.03 Информационные технологии</v>
      </c>
      <c r="AK350" s="39" t="n">
        <f aca="false">E350*F350+P350*Q350+H350+J350+S350+U350</f>
        <v>30</v>
      </c>
      <c r="AL350" s="39" t="n">
        <f aca="false">L350+W350</f>
        <v>0</v>
      </c>
      <c r="AM350" s="39" t="n">
        <f aca="false">M350+X350</f>
        <v>0</v>
      </c>
      <c r="AN350" s="39" t="n">
        <f aca="false">Y350</f>
        <v>0</v>
      </c>
      <c r="AO350" s="39" t="n">
        <f aca="false">SUM(AK350:AN350)</f>
        <v>30</v>
      </c>
      <c r="AP350" s="41" t="n">
        <f aca="false">K350+V350</f>
        <v>0</v>
      </c>
    </row>
    <row r="351" s="42" customFormat="true" ht="16.5" hidden="true" customHeight="true" outlineLevel="0" collapsed="false">
      <c r="A351" s="95" t="s">
        <v>79</v>
      </c>
      <c r="B351" s="96" t="s">
        <v>175</v>
      </c>
      <c r="C351" s="97" t="s">
        <v>298</v>
      </c>
      <c r="D351" s="121" t="s">
        <v>260</v>
      </c>
      <c r="E351" s="31" t="n">
        <v>17</v>
      </c>
      <c r="F351" s="31"/>
      <c r="G351" s="102"/>
      <c r="H351" s="103"/>
      <c r="I351" s="103"/>
      <c r="J351" s="103"/>
      <c r="K351" s="103"/>
      <c r="L351" s="104"/>
      <c r="M351" s="31"/>
      <c r="N351" s="33" t="n">
        <f aca="false">E351*F351+H351+J351+K351+L351+M351</f>
        <v>0</v>
      </c>
      <c r="O351" s="36"/>
      <c r="P351" s="36" t="n">
        <v>21</v>
      </c>
      <c r="Q351" s="31"/>
      <c r="R351" s="31"/>
      <c r="S351" s="31" t="n">
        <v>30</v>
      </c>
      <c r="T351" s="103"/>
      <c r="U351" s="103"/>
      <c r="V351" s="103"/>
      <c r="W351" s="104"/>
      <c r="X351" s="105"/>
      <c r="Y351" s="34"/>
      <c r="Z351" s="36" t="n">
        <f aca="false">P351*Q351+S351+U351+V351+W351+X351+Y351</f>
        <v>30</v>
      </c>
      <c r="AA351" s="36" t="n">
        <f aca="false">N351+Z351</f>
        <v>30</v>
      </c>
      <c r="AB351" s="47" t="s">
        <v>69</v>
      </c>
      <c r="AC351" s="47"/>
      <c r="AD351" s="47"/>
      <c r="AE351" s="36" t="n">
        <f aca="false">P351*Q351</f>
        <v>0</v>
      </c>
      <c r="AF351" s="38" t="n">
        <f aca="false">E351*F351+P351*Q351</f>
        <v>0</v>
      </c>
      <c r="AG351" s="39" t="str">
        <f aca="false">AB351</f>
        <v>вак. 2 п/гр</v>
      </c>
      <c r="AH351" s="39" t="str">
        <f aca="false">C351</f>
        <v>2ИСП9-28б ВБ (п)</v>
      </c>
      <c r="AI351" s="40" t="str">
        <f aca="false">B351</f>
        <v>13</v>
      </c>
      <c r="AJ351" s="39" t="str">
        <f aca="false">CONCATENATE(A351," ",D351)</f>
        <v>ОП.03 Информационные технологии</v>
      </c>
      <c r="AK351" s="39" t="n">
        <f aca="false">E351*F351+P351*Q351+H351+J351+S351+U351</f>
        <v>30</v>
      </c>
      <c r="AL351" s="39" t="n">
        <f aca="false">L351+W351</f>
        <v>0</v>
      </c>
      <c r="AM351" s="39" t="n">
        <f aca="false">M351+X351</f>
        <v>0</v>
      </c>
      <c r="AN351" s="39" t="n">
        <f aca="false">Y351</f>
        <v>0</v>
      </c>
      <c r="AO351" s="39" t="n">
        <f aca="false">SUM(AK351:AN351)</f>
        <v>30</v>
      </c>
      <c r="AP351" s="41" t="n">
        <f aca="false">K351+V351</f>
        <v>0</v>
      </c>
    </row>
    <row r="352" s="42" customFormat="true" ht="16.5" hidden="true" customHeight="true" outlineLevel="0" collapsed="false">
      <c r="A352" s="95" t="s">
        <v>82</v>
      </c>
      <c r="B352" s="96" t="s">
        <v>213</v>
      </c>
      <c r="C352" s="97" t="s">
        <v>295</v>
      </c>
      <c r="D352" s="122" t="s">
        <v>261</v>
      </c>
      <c r="E352" s="53" t="n">
        <v>17</v>
      </c>
      <c r="F352" s="31" t="n">
        <v>4</v>
      </c>
      <c r="G352" s="102" t="n">
        <v>86</v>
      </c>
      <c r="H352" s="103" t="n">
        <v>-34</v>
      </c>
      <c r="I352" s="103"/>
      <c r="J352" s="103"/>
      <c r="K352" s="103"/>
      <c r="L352" s="104" t="n">
        <v>2</v>
      </c>
      <c r="M352" s="31"/>
      <c r="N352" s="33" t="n">
        <f aca="false">E352*F352+H352+J352+K352+L352+M352</f>
        <v>36</v>
      </c>
      <c r="O352" s="36"/>
      <c r="P352" s="36" t="n">
        <v>21</v>
      </c>
      <c r="Q352" s="31" t="n">
        <v>6</v>
      </c>
      <c r="R352" s="31"/>
      <c r="S352" s="31" t="n">
        <v>-52</v>
      </c>
      <c r="T352" s="103"/>
      <c r="U352" s="103"/>
      <c r="V352" s="103"/>
      <c r="W352" s="104" t="n">
        <v>6</v>
      </c>
      <c r="X352" s="105" t="n">
        <v>8</v>
      </c>
      <c r="Y352" s="34"/>
      <c r="Z352" s="36" t="n">
        <f aca="false">P352*Q352+S352+U352+V352+W352+X352+Y352</f>
        <v>88</v>
      </c>
      <c r="AA352" s="36" t="n">
        <f aca="false">N352+Z352</f>
        <v>124</v>
      </c>
      <c r="AB352" s="47" t="s">
        <v>301</v>
      </c>
      <c r="AC352" s="47"/>
      <c r="AD352" s="47" t="s">
        <v>262</v>
      </c>
      <c r="AE352" s="36" t="n">
        <f aca="false">P352*Q352</f>
        <v>126</v>
      </c>
      <c r="AF352" s="38" t="n">
        <f aca="false">E352*F352+P352*Q352</f>
        <v>194</v>
      </c>
      <c r="AG352" s="39" t="str">
        <f aca="false">AB352</f>
        <v>Бастрыкина К.А.</v>
      </c>
      <c r="AH352" s="39" t="str">
        <f aca="false">C352</f>
        <v>2ИСП9-28 ВБ (п)</v>
      </c>
      <c r="AI352" s="40" t="str">
        <f aca="false">B352</f>
        <v>27</v>
      </c>
      <c r="AJ352" s="39" t="str">
        <f aca="false">CONCATENATE(A352," ",D352)</f>
        <v>ОП.04 Основы алгоритмизации и программирования</v>
      </c>
      <c r="AK352" s="39" t="n">
        <f aca="false">E352*F352+P352*Q352+H352+J352+S352+U352</f>
        <v>108</v>
      </c>
      <c r="AL352" s="39" t="n">
        <f aca="false">L352+W352</f>
        <v>8</v>
      </c>
      <c r="AM352" s="39" t="n">
        <f aca="false">M352+X352</f>
        <v>8</v>
      </c>
      <c r="AN352" s="39" t="n">
        <f aca="false">Y352</f>
        <v>0</v>
      </c>
      <c r="AO352" s="39" t="n">
        <f aca="false">SUM(AK352:AN352)</f>
        <v>124</v>
      </c>
      <c r="AP352" s="41" t="n">
        <f aca="false">K352+V352</f>
        <v>0</v>
      </c>
    </row>
    <row r="353" s="42" customFormat="true" ht="16.5" hidden="true" customHeight="true" outlineLevel="0" collapsed="false">
      <c r="A353" s="95" t="s">
        <v>82</v>
      </c>
      <c r="B353" s="96" t="s">
        <v>216</v>
      </c>
      <c r="C353" s="97" t="s">
        <v>296</v>
      </c>
      <c r="D353" s="122" t="s">
        <v>261</v>
      </c>
      <c r="E353" s="53" t="n">
        <v>17</v>
      </c>
      <c r="F353" s="31"/>
      <c r="G353" s="102"/>
      <c r="H353" s="103" t="n">
        <v>34</v>
      </c>
      <c r="I353" s="103"/>
      <c r="J353" s="103"/>
      <c r="K353" s="103"/>
      <c r="L353" s="104"/>
      <c r="M353" s="31"/>
      <c r="N353" s="33" t="n">
        <f aca="false">E353*F353+H353+J353+K353+L353+M353</f>
        <v>34</v>
      </c>
      <c r="O353" s="36"/>
      <c r="P353" s="36" t="n">
        <v>21</v>
      </c>
      <c r="Q353" s="31"/>
      <c r="R353" s="31"/>
      <c r="S353" s="31" t="n">
        <v>52</v>
      </c>
      <c r="T353" s="103"/>
      <c r="U353" s="103"/>
      <c r="V353" s="103"/>
      <c r="W353" s="104"/>
      <c r="X353" s="105"/>
      <c r="Y353" s="34"/>
      <c r="Z353" s="36" t="n">
        <f aca="false">P353*Q353+S353+U353+V353+W353+X353+Y353</f>
        <v>52</v>
      </c>
      <c r="AA353" s="36" t="n">
        <f aca="false">N353+Z353</f>
        <v>86</v>
      </c>
      <c r="AB353" s="47" t="s">
        <v>301</v>
      </c>
      <c r="AC353" s="47"/>
      <c r="AD353" s="47" t="s">
        <v>262</v>
      </c>
      <c r="AE353" s="36" t="n">
        <f aca="false">P353*Q353</f>
        <v>0</v>
      </c>
      <c r="AF353" s="38" t="n">
        <f aca="false">E353*F353+P353*Q353</f>
        <v>0</v>
      </c>
      <c r="AG353" s="39" t="str">
        <f aca="false">AB353</f>
        <v>Бастрыкина К.А.</v>
      </c>
      <c r="AH353" s="39" t="str">
        <f aca="false">C353</f>
        <v>2ИСП9-28а ВБ (п)</v>
      </c>
      <c r="AI353" s="40" t="str">
        <f aca="false">B353</f>
        <v>14</v>
      </c>
      <c r="AJ353" s="39" t="str">
        <f aca="false">CONCATENATE(A353," ",D353)</f>
        <v>ОП.04 Основы алгоритмизации и программирования</v>
      </c>
      <c r="AK353" s="39" t="n">
        <f aca="false">E353*F353+P353*Q353+H353+J353+S353+U353</f>
        <v>86</v>
      </c>
      <c r="AL353" s="39" t="n">
        <f aca="false">L353+W353</f>
        <v>0</v>
      </c>
      <c r="AM353" s="39" t="n">
        <f aca="false">M353+X353</f>
        <v>0</v>
      </c>
      <c r="AN353" s="39" t="n">
        <f aca="false">Y353</f>
        <v>0</v>
      </c>
      <c r="AO353" s="39" t="n">
        <f aca="false">SUM(AK353:AN353)</f>
        <v>86</v>
      </c>
      <c r="AP353" s="41" t="n">
        <f aca="false">K353+V353</f>
        <v>0</v>
      </c>
    </row>
    <row r="354" s="42" customFormat="true" ht="16.5" hidden="true" customHeight="true" outlineLevel="0" collapsed="false">
      <c r="A354" s="95" t="s">
        <v>82</v>
      </c>
      <c r="B354" s="96" t="s">
        <v>175</v>
      </c>
      <c r="C354" s="97" t="s">
        <v>298</v>
      </c>
      <c r="D354" s="122" t="s">
        <v>261</v>
      </c>
      <c r="E354" s="53" t="n">
        <v>17</v>
      </c>
      <c r="F354" s="31"/>
      <c r="G354" s="102"/>
      <c r="H354" s="103" t="n">
        <v>34</v>
      </c>
      <c r="I354" s="103"/>
      <c r="J354" s="103"/>
      <c r="K354" s="103"/>
      <c r="L354" s="104"/>
      <c r="M354" s="31"/>
      <c r="N354" s="33" t="n">
        <f aca="false">E354*F354+H354+J354+K354+L354+M354</f>
        <v>34</v>
      </c>
      <c r="O354" s="36"/>
      <c r="P354" s="36" t="n">
        <v>21</v>
      </c>
      <c r="Q354" s="31"/>
      <c r="R354" s="31"/>
      <c r="S354" s="31" t="n">
        <v>52</v>
      </c>
      <c r="T354" s="103"/>
      <c r="U354" s="103"/>
      <c r="V354" s="103"/>
      <c r="W354" s="104"/>
      <c r="X354" s="105"/>
      <c r="Y354" s="34"/>
      <c r="Z354" s="36" t="n">
        <f aca="false">P354*Q354+S354+U354+V354+W354+X354+Y354</f>
        <v>52</v>
      </c>
      <c r="AA354" s="36" t="n">
        <f aca="false">N354+Z354</f>
        <v>86</v>
      </c>
      <c r="AB354" s="47" t="s">
        <v>69</v>
      </c>
      <c r="AC354" s="47"/>
      <c r="AD354" s="47" t="s">
        <v>262</v>
      </c>
      <c r="AE354" s="36" t="n">
        <f aca="false">P354*Q354</f>
        <v>0</v>
      </c>
      <c r="AF354" s="38" t="n">
        <f aca="false">E354*F354+P354*Q354</f>
        <v>0</v>
      </c>
      <c r="AG354" s="39" t="str">
        <f aca="false">AB354</f>
        <v>вак. 2 п/гр</v>
      </c>
      <c r="AH354" s="39" t="str">
        <f aca="false">C354</f>
        <v>2ИСП9-28б ВБ (п)</v>
      </c>
      <c r="AI354" s="40" t="str">
        <f aca="false">B354</f>
        <v>13</v>
      </c>
      <c r="AJ354" s="39" t="str">
        <f aca="false">CONCATENATE(A354," ",D354)</f>
        <v>ОП.04 Основы алгоритмизации и программирования</v>
      </c>
      <c r="AK354" s="39" t="n">
        <f aca="false">E354*F354+P354*Q354+H354+J354+S354+U354</f>
        <v>86</v>
      </c>
      <c r="AL354" s="39" t="n">
        <f aca="false">L354+W354</f>
        <v>0</v>
      </c>
      <c r="AM354" s="39" t="n">
        <f aca="false">M354+X354</f>
        <v>0</v>
      </c>
      <c r="AN354" s="39" t="n">
        <f aca="false">Y354</f>
        <v>0</v>
      </c>
      <c r="AO354" s="39" t="n">
        <f aca="false">SUM(AK354:AN354)</f>
        <v>86</v>
      </c>
      <c r="AP354" s="41" t="n">
        <f aca="false">K354+V354</f>
        <v>0</v>
      </c>
    </row>
    <row r="355" s="42" customFormat="true" ht="16.5" hidden="true" customHeight="true" outlineLevel="0" collapsed="false">
      <c r="A355" s="95" t="s">
        <v>85</v>
      </c>
      <c r="B355" s="96" t="s">
        <v>213</v>
      </c>
      <c r="C355" s="97" t="s">
        <v>295</v>
      </c>
      <c r="D355" s="122" t="s">
        <v>263</v>
      </c>
      <c r="E355" s="53" t="n">
        <v>17</v>
      </c>
      <c r="F355" s="31"/>
      <c r="G355" s="102"/>
      <c r="H355" s="103"/>
      <c r="I355" s="103"/>
      <c r="J355" s="103"/>
      <c r="K355" s="103"/>
      <c r="L355" s="104"/>
      <c r="M355" s="31"/>
      <c r="N355" s="33" t="n">
        <f aca="false">E355*F355+H355+J355+K355+L355+M355</f>
        <v>0</v>
      </c>
      <c r="O355" s="36"/>
      <c r="P355" s="36" t="n">
        <v>21</v>
      </c>
      <c r="Q355" s="31" t="n">
        <v>2</v>
      </c>
      <c r="R355" s="31" t="n">
        <v>14</v>
      </c>
      <c r="S355" s="31"/>
      <c r="T355" s="103" t="n">
        <v>14</v>
      </c>
      <c r="U355" s="103"/>
      <c r="V355" s="103"/>
      <c r="W355" s="104" t="n">
        <v>2</v>
      </c>
      <c r="X355" s="51"/>
      <c r="Y355" s="34"/>
      <c r="Z355" s="36" t="n">
        <f aca="false">P355*Q355+S355+U355+V355+W355+X355+Y355</f>
        <v>44</v>
      </c>
      <c r="AA355" s="36" t="n">
        <f aca="false">N355+Z355</f>
        <v>44</v>
      </c>
      <c r="AB355" s="74" t="s">
        <v>48</v>
      </c>
      <c r="AC355" s="47"/>
      <c r="AD355" s="47"/>
      <c r="AE355" s="36" t="n">
        <f aca="false">P355*Q355</f>
        <v>42</v>
      </c>
      <c r="AF355" s="38" t="n">
        <f aca="false">E355*F355+P355*Q355</f>
        <v>42</v>
      </c>
      <c r="AG355" s="39" t="str">
        <f aca="false">AB355</f>
        <v>Карабчук И.В.</v>
      </c>
      <c r="AH355" s="39" t="str">
        <f aca="false">C355</f>
        <v>2ИСП9-28 ВБ (п)</v>
      </c>
      <c r="AI355" s="40" t="str">
        <f aca="false">B355</f>
        <v>27</v>
      </c>
      <c r="AJ355" s="39" t="str">
        <f aca="false">CONCATENATE(A355," ",D355)</f>
        <v>ОП.05 Правовое обеспечение профессиональной деятельности</v>
      </c>
      <c r="AK355" s="39" t="n">
        <f aca="false">E355*F355+P355*Q355+H355+J355+S355+U355</f>
        <v>42</v>
      </c>
      <c r="AL355" s="39" t="n">
        <f aca="false">L355+W355</f>
        <v>2</v>
      </c>
      <c r="AM355" s="39" t="n">
        <f aca="false">M355+X355</f>
        <v>0</v>
      </c>
      <c r="AN355" s="39" t="n">
        <f aca="false">Y355</f>
        <v>0</v>
      </c>
      <c r="AO355" s="39" t="n">
        <f aca="false">SUM(AK355:AN355)</f>
        <v>44</v>
      </c>
      <c r="AP355" s="41" t="n">
        <f aca="false">K355+V355</f>
        <v>0</v>
      </c>
    </row>
    <row r="356" s="42" customFormat="true" ht="16.5" hidden="true" customHeight="true" outlineLevel="0" collapsed="false">
      <c r="A356" s="58" t="s">
        <v>90</v>
      </c>
      <c r="B356" s="96" t="s">
        <v>213</v>
      </c>
      <c r="C356" s="97" t="s">
        <v>295</v>
      </c>
      <c r="D356" s="123" t="s">
        <v>264</v>
      </c>
      <c r="E356" s="53" t="n">
        <v>17</v>
      </c>
      <c r="F356" s="31" t="n">
        <v>2</v>
      </c>
      <c r="G356" s="31" t="n">
        <v>48</v>
      </c>
      <c r="H356" s="31" t="n">
        <v>-8</v>
      </c>
      <c r="I356" s="31"/>
      <c r="J356" s="31"/>
      <c r="K356" s="31"/>
      <c r="L356" s="31" t="n">
        <v>2</v>
      </c>
      <c r="M356" s="31"/>
      <c r="N356" s="33" t="n">
        <f aca="false">E356*F356+H356+J356+K356+L356+M356</f>
        <v>28</v>
      </c>
      <c r="O356" s="36"/>
      <c r="P356" s="36" t="n">
        <v>21</v>
      </c>
      <c r="Q356" s="31" t="n">
        <v>4</v>
      </c>
      <c r="R356" s="31"/>
      <c r="S356" s="31" t="n">
        <v>-40</v>
      </c>
      <c r="T356" s="31"/>
      <c r="U356" s="31"/>
      <c r="V356" s="31"/>
      <c r="W356" s="31" t="n">
        <v>4</v>
      </c>
      <c r="X356" s="51" t="n">
        <v>8</v>
      </c>
      <c r="Y356" s="34"/>
      <c r="Z356" s="36" t="n">
        <f aca="false">P356*Q356+S356+U356+V356+W356+X356+Y356</f>
        <v>56</v>
      </c>
      <c r="AA356" s="36" t="n">
        <f aca="false">N356+Z356</f>
        <v>84</v>
      </c>
      <c r="AB356" s="47" t="s">
        <v>302</v>
      </c>
      <c r="AC356" s="36"/>
      <c r="AD356" s="36"/>
      <c r="AE356" s="36" t="n">
        <f aca="false">P356*Q356</f>
        <v>84</v>
      </c>
      <c r="AF356" s="38" t="n">
        <f aca="false">E356*F356+P356*Q356</f>
        <v>118</v>
      </c>
      <c r="AG356" s="39" t="str">
        <f aca="false">AB356</f>
        <v>Казиханов Ф.И.</v>
      </c>
      <c r="AH356" s="39" t="str">
        <f aca="false">C356</f>
        <v>2ИСП9-28 ВБ (п)</v>
      </c>
      <c r="AI356" s="40" t="str">
        <f aca="false">B356</f>
        <v>27</v>
      </c>
      <c r="AJ356" s="39" t="str">
        <f aca="false">CONCATENATE(A356," ",D356)</f>
        <v>ОП.08 Основы проектирования баз данных</v>
      </c>
      <c r="AK356" s="39" t="n">
        <f aca="false">E356*F356+P356*Q356+H356+J356+S356+U356</f>
        <v>70</v>
      </c>
      <c r="AL356" s="39" t="n">
        <f aca="false">L356+W356</f>
        <v>6</v>
      </c>
      <c r="AM356" s="39" t="n">
        <f aca="false">M356+X356</f>
        <v>8</v>
      </c>
      <c r="AN356" s="39" t="n">
        <f aca="false">Y356</f>
        <v>0</v>
      </c>
      <c r="AO356" s="39" t="n">
        <f aca="false">SUM(AK356:AN356)</f>
        <v>84</v>
      </c>
      <c r="AP356" s="41" t="n">
        <f aca="false">K356+V356</f>
        <v>0</v>
      </c>
    </row>
    <row r="357" s="42" customFormat="true" ht="16.5" hidden="true" customHeight="true" outlineLevel="0" collapsed="false">
      <c r="A357" s="58" t="s">
        <v>90</v>
      </c>
      <c r="B357" s="96" t="s">
        <v>216</v>
      </c>
      <c r="C357" s="97" t="s">
        <v>296</v>
      </c>
      <c r="D357" s="123" t="s">
        <v>264</v>
      </c>
      <c r="E357" s="53" t="n">
        <v>17</v>
      </c>
      <c r="F357" s="31"/>
      <c r="G357" s="31"/>
      <c r="H357" s="31" t="n">
        <v>8</v>
      </c>
      <c r="I357" s="31"/>
      <c r="J357" s="31"/>
      <c r="K357" s="31"/>
      <c r="L357" s="31"/>
      <c r="M357" s="31"/>
      <c r="N357" s="33" t="n">
        <f aca="false">E357*F357+H357+J357+K357+L357+M357</f>
        <v>8</v>
      </c>
      <c r="O357" s="36"/>
      <c r="P357" s="36" t="n">
        <v>21</v>
      </c>
      <c r="Q357" s="31"/>
      <c r="R357" s="31"/>
      <c r="S357" s="31" t="n">
        <v>40</v>
      </c>
      <c r="T357" s="31"/>
      <c r="U357" s="31"/>
      <c r="V357" s="31"/>
      <c r="W357" s="31"/>
      <c r="X357" s="51"/>
      <c r="Y357" s="34"/>
      <c r="Z357" s="36" t="n">
        <f aca="false">P357*Q357+S357+U357+V357+W357+X357+Y357</f>
        <v>40</v>
      </c>
      <c r="AA357" s="36" t="n">
        <f aca="false">N357+Z357</f>
        <v>48</v>
      </c>
      <c r="AB357" s="47" t="s">
        <v>302</v>
      </c>
      <c r="AC357" s="36"/>
      <c r="AD357" s="36"/>
      <c r="AE357" s="36" t="n">
        <f aca="false">P357*Q357</f>
        <v>0</v>
      </c>
      <c r="AF357" s="38" t="n">
        <f aca="false">E357*F357+P357*Q357</f>
        <v>0</v>
      </c>
      <c r="AG357" s="39" t="str">
        <f aca="false">AB357</f>
        <v>Казиханов Ф.И.</v>
      </c>
      <c r="AH357" s="39" t="str">
        <f aca="false">C357</f>
        <v>2ИСП9-28а ВБ (п)</v>
      </c>
      <c r="AI357" s="40" t="str">
        <f aca="false">B357</f>
        <v>14</v>
      </c>
      <c r="AJ357" s="39" t="str">
        <f aca="false">CONCATENATE(A357," ",D357)</f>
        <v>ОП.08 Основы проектирования баз данных</v>
      </c>
      <c r="AK357" s="39" t="n">
        <f aca="false">E357*F357+P357*Q357+H357+J357+S357+U357</f>
        <v>48</v>
      </c>
      <c r="AL357" s="39" t="n">
        <f aca="false">L357+W357</f>
        <v>0</v>
      </c>
      <c r="AM357" s="39" t="n">
        <f aca="false">M357+X357</f>
        <v>0</v>
      </c>
      <c r="AN357" s="39" t="n">
        <f aca="false">Y357</f>
        <v>0</v>
      </c>
      <c r="AO357" s="39" t="n">
        <f aca="false">SUM(AK357:AN357)</f>
        <v>48</v>
      </c>
      <c r="AP357" s="41" t="n">
        <f aca="false">K357+V357</f>
        <v>0</v>
      </c>
    </row>
    <row r="358" s="42" customFormat="true" ht="16.5" hidden="true" customHeight="true" outlineLevel="0" collapsed="false">
      <c r="A358" s="58" t="s">
        <v>90</v>
      </c>
      <c r="B358" s="96" t="s">
        <v>175</v>
      </c>
      <c r="C358" s="97" t="s">
        <v>298</v>
      </c>
      <c r="D358" s="123" t="s">
        <v>264</v>
      </c>
      <c r="E358" s="53" t="n">
        <v>17</v>
      </c>
      <c r="F358" s="31"/>
      <c r="G358" s="31"/>
      <c r="H358" s="31" t="n">
        <v>8</v>
      </c>
      <c r="I358" s="31"/>
      <c r="J358" s="31"/>
      <c r="K358" s="31"/>
      <c r="L358" s="31"/>
      <c r="M358" s="31"/>
      <c r="N358" s="33" t="n">
        <f aca="false">E358*F358+H358+J358+K358+L358+M358</f>
        <v>8</v>
      </c>
      <c r="O358" s="36"/>
      <c r="P358" s="36" t="n">
        <v>21</v>
      </c>
      <c r="Q358" s="31"/>
      <c r="R358" s="31"/>
      <c r="S358" s="31" t="n">
        <v>40</v>
      </c>
      <c r="T358" s="31"/>
      <c r="U358" s="31"/>
      <c r="V358" s="31"/>
      <c r="W358" s="31"/>
      <c r="X358" s="51"/>
      <c r="Y358" s="34"/>
      <c r="Z358" s="36" t="n">
        <f aca="false">P358*Q358+S358+U358+V358+W358+X358+Y358</f>
        <v>40</v>
      </c>
      <c r="AA358" s="36" t="n">
        <f aca="false">N358+Z358</f>
        <v>48</v>
      </c>
      <c r="AB358" s="47" t="s">
        <v>69</v>
      </c>
      <c r="AC358" s="36"/>
      <c r="AD358" s="36"/>
      <c r="AE358" s="36" t="n">
        <f aca="false">P358*Q358</f>
        <v>0</v>
      </c>
      <c r="AF358" s="38" t="n">
        <f aca="false">E358*F358+P358*Q358</f>
        <v>0</v>
      </c>
      <c r="AG358" s="39" t="str">
        <f aca="false">AB358</f>
        <v>вак. 2 п/гр</v>
      </c>
      <c r="AH358" s="39" t="str">
        <f aca="false">C358</f>
        <v>2ИСП9-28б ВБ (п)</v>
      </c>
      <c r="AI358" s="40" t="str">
        <f aca="false">B358</f>
        <v>13</v>
      </c>
      <c r="AJ358" s="39" t="str">
        <f aca="false">CONCATENATE(A358," ",D358)</f>
        <v>ОП.08 Основы проектирования баз данных</v>
      </c>
      <c r="AK358" s="39" t="n">
        <f aca="false">E358*F358+P358*Q358+H358+J358+S358+U358</f>
        <v>48</v>
      </c>
      <c r="AL358" s="39" t="n">
        <f aca="false">L358+W358</f>
        <v>0</v>
      </c>
      <c r="AM358" s="39" t="n">
        <f aca="false">M358+X358</f>
        <v>0</v>
      </c>
      <c r="AN358" s="39" t="n">
        <f aca="false">Y358</f>
        <v>0</v>
      </c>
      <c r="AO358" s="39" t="n">
        <f aca="false">SUM(AK358:AN358)</f>
        <v>48</v>
      </c>
      <c r="AP358" s="41" t="n">
        <f aca="false">K358+V358</f>
        <v>0</v>
      </c>
    </row>
    <row r="359" s="42" customFormat="true" ht="16.5" hidden="true" customHeight="true" outlineLevel="0" collapsed="false">
      <c r="A359" s="58" t="s">
        <v>127</v>
      </c>
      <c r="B359" s="96" t="s">
        <v>213</v>
      </c>
      <c r="C359" s="97" t="s">
        <v>295</v>
      </c>
      <c r="D359" s="124" t="s">
        <v>266</v>
      </c>
      <c r="E359" s="53" t="n">
        <v>17</v>
      </c>
      <c r="F359" s="31" t="n">
        <v>3</v>
      </c>
      <c r="G359" s="31" t="n">
        <v>14</v>
      </c>
      <c r="H359" s="31"/>
      <c r="I359" s="31" t="n">
        <v>14</v>
      </c>
      <c r="J359" s="31"/>
      <c r="K359" s="31"/>
      <c r="L359" s="31" t="n">
        <v>4</v>
      </c>
      <c r="M359" s="31"/>
      <c r="N359" s="33" t="n">
        <f aca="false">E359*F359+H359+J359+K359+L359+M359</f>
        <v>55</v>
      </c>
      <c r="O359" s="36"/>
      <c r="P359" s="36" t="n">
        <v>21</v>
      </c>
      <c r="Q359" s="31"/>
      <c r="R359" s="31"/>
      <c r="S359" s="31"/>
      <c r="T359" s="31"/>
      <c r="U359" s="31"/>
      <c r="V359" s="31"/>
      <c r="W359" s="31"/>
      <c r="X359" s="51"/>
      <c r="Y359" s="34"/>
      <c r="Z359" s="36" t="n">
        <f aca="false">P359*Q359+S359+U359+V359+W359+X359+Y359</f>
        <v>0</v>
      </c>
      <c r="AA359" s="36" t="n">
        <f aca="false">N359+Z359</f>
        <v>55</v>
      </c>
      <c r="AB359" s="47" t="s">
        <v>284</v>
      </c>
      <c r="AC359" s="36"/>
      <c r="AD359" s="36"/>
      <c r="AE359" s="36" t="n">
        <f aca="false">P359*Q359</f>
        <v>0</v>
      </c>
      <c r="AF359" s="38" t="n">
        <f aca="false">E359*F359+P359*Q359</f>
        <v>51</v>
      </c>
      <c r="AG359" s="39" t="str">
        <f aca="false">AB359</f>
        <v>Свистунова С.А.</v>
      </c>
      <c r="AH359" s="39" t="str">
        <f aca="false">C359</f>
        <v>2ИСП9-28 ВБ (п)</v>
      </c>
      <c r="AI359" s="40" t="str">
        <f aca="false">B359</f>
        <v>27</v>
      </c>
      <c r="AJ359" s="39" t="str">
        <f aca="false">CONCATENATE(A359," ",D359)</f>
        <v>ОП.09 Стандартизация, сертификация и техническое документоведение</v>
      </c>
      <c r="AK359" s="39" t="n">
        <f aca="false">E359*F359+P359*Q359+H359+J359+S359+U359</f>
        <v>51</v>
      </c>
      <c r="AL359" s="39" t="n">
        <f aca="false">L359+W359</f>
        <v>4</v>
      </c>
      <c r="AM359" s="39" t="n">
        <f aca="false">M359+X359</f>
        <v>0</v>
      </c>
      <c r="AN359" s="39" t="n">
        <f aca="false">Y359</f>
        <v>0</v>
      </c>
      <c r="AO359" s="39" t="n">
        <f aca="false">SUM(AK359:AN359)</f>
        <v>55</v>
      </c>
      <c r="AP359" s="41" t="n">
        <f aca="false">K359+V359</f>
        <v>0</v>
      </c>
    </row>
    <row r="360" s="42" customFormat="true" ht="16.5" hidden="true" customHeight="true" outlineLevel="0" collapsed="false">
      <c r="A360" s="58" t="s">
        <v>92</v>
      </c>
      <c r="B360" s="96" t="s">
        <v>213</v>
      </c>
      <c r="C360" s="97" t="s">
        <v>295</v>
      </c>
      <c r="D360" s="123" t="s">
        <v>267</v>
      </c>
      <c r="E360" s="53" t="n">
        <v>17</v>
      </c>
      <c r="F360" s="31"/>
      <c r="G360" s="31"/>
      <c r="H360" s="31"/>
      <c r="I360" s="31"/>
      <c r="J360" s="31"/>
      <c r="K360" s="31"/>
      <c r="L360" s="31"/>
      <c r="M360" s="31"/>
      <c r="N360" s="33" t="n">
        <f aca="false">E360*F360+H360+J360+K360+L360+M360</f>
        <v>0</v>
      </c>
      <c r="O360" s="36"/>
      <c r="P360" s="36" t="n">
        <v>21</v>
      </c>
      <c r="Q360" s="31" t="n">
        <v>3</v>
      </c>
      <c r="R360" s="31" t="n">
        <v>30</v>
      </c>
      <c r="S360" s="31"/>
      <c r="T360" s="31" t="n">
        <v>30</v>
      </c>
      <c r="U360" s="31"/>
      <c r="V360" s="31"/>
      <c r="W360" s="31" t="n">
        <v>2</v>
      </c>
      <c r="X360" s="109"/>
      <c r="Y360" s="34"/>
      <c r="Z360" s="36" t="n">
        <f aca="false">P360*Q360+S360+U360+V360+W360+X360+Y360</f>
        <v>65</v>
      </c>
      <c r="AA360" s="36" t="n">
        <f aca="false">N360+Z360</f>
        <v>65</v>
      </c>
      <c r="AB360" s="47" t="s">
        <v>268</v>
      </c>
      <c r="AC360" s="36"/>
      <c r="AD360" s="36"/>
      <c r="AE360" s="36" t="n">
        <f aca="false">P360*Q360</f>
        <v>63</v>
      </c>
      <c r="AF360" s="38" t="n">
        <f aca="false">E360*F360+P360*Q360</f>
        <v>63</v>
      </c>
      <c r="AG360" s="39" t="str">
        <f aca="false">AB360</f>
        <v>Пузанова А.Ю.</v>
      </c>
      <c r="AH360" s="39" t="str">
        <f aca="false">C360</f>
        <v>2ИСП9-28 ВБ (п)</v>
      </c>
      <c r="AI360" s="40" t="str">
        <f aca="false">B360</f>
        <v>27</v>
      </c>
      <c r="AJ360" s="39" t="str">
        <f aca="false">CONCATENATE(A360," ",D360)</f>
        <v>ОП.10 Численные методы</v>
      </c>
      <c r="AK360" s="39" t="n">
        <f aca="false">E360*F360+P360*Q360+H360+J360+S360+U360</f>
        <v>63</v>
      </c>
      <c r="AL360" s="39" t="n">
        <f aca="false">L360+W360</f>
        <v>2</v>
      </c>
      <c r="AM360" s="39" t="n">
        <f aca="false">M360+X360</f>
        <v>0</v>
      </c>
      <c r="AN360" s="39" t="n">
        <f aca="false">Y360</f>
        <v>0</v>
      </c>
      <c r="AO360" s="39" t="n">
        <f aca="false">SUM(AK360:AN360)</f>
        <v>65</v>
      </c>
      <c r="AP360" s="41" t="n">
        <f aca="false">K360+V360</f>
        <v>0</v>
      </c>
    </row>
    <row r="361" s="42" customFormat="true" ht="16.5" hidden="true" customHeight="true" outlineLevel="0" collapsed="false">
      <c r="A361" s="58" t="s">
        <v>129</v>
      </c>
      <c r="B361" s="96" t="s">
        <v>213</v>
      </c>
      <c r="C361" s="97" t="s">
        <v>295</v>
      </c>
      <c r="D361" s="123" t="s">
        <v>269</v>
      </c>
      <c r="E361" s="53" t="n">
        <v>17</v>
      </c>
      <c r="F361" s="31"/>
      <c r="G361" s="31"/>
      <c r="H361" s="31"/>
      <c r="I361" s="31"/>
      <c r="J361" s="31"/>
      <c r="K361" s="31"/>
      <c r="L361" s="31"/>
      <c r="M361" s="31"/>
      <c r="N361" s="33" t="n">
        <f aca="false">E361*F361+H361+J361+K361+L361+M361</f>
        <v>0</v>
      </c>
      <c r="O361" s="36"/>
      <c r="P361" s="36" t="n">
        <v>21</v>
      </c>
      <c r="Q361" s="31" t="n">
        <v>3</v>
      </c>
      <c r="R361" s="31" t="n">
        <v>30</v>
      </c>
      <c r="S361" s="31" t="n">
        <v>-30</v>
      </c>
      <c r="T361" s="31"/>
      <c r="U361" s="31"/>
      <c r="V361" s="31"/>
      <c r="W361" s="31" t="n">
        <v>2</v>
      </c>
      <c r="X361" s="109"/>
      <c r="Y361" s="34"/>
      <c r="Z361" s="36" t="n">
        <f aca="false">P361*Q361+S361+U361+V361+W361+X361+Y361</f>
        <v>35</v>
      </c>
      <c r="AA361" s="36" t="n">
        <f aca="false">N361+Z361</f>
        <v>35</v>
      </c>
      <c r="AB361" s="47" t="s">
        <v>303</v>
      </c>
      <c r="AC361" s="36"/>
      <c r="AD361" s="36"/>
      <c r="AE361" s="36" t="n">
        <f aca="false">P361*Q361</f>
        <v>63</v>
      </c>
      <c r="AF361" s="38" t="n">
        <f aca="false">E361*F361+P361*Q361</f>
        <v>63</v>
      </c>
      <c r="AG361" s="39" t="str">
        <f aca="false">AB361</f>
        <v>Квеквескири В.А.</v>
      </c>
      <c r="AH361" s="39" t="str">
        <f aca="false">C361</f>
        <v>2ИСП9-28 ВБ (п)</v>
      </c>
      <c r="AI361" s="40" t="str">
        <f aca="false">B361</f>
        <v>27</v>
      </c>
      <c r="AJ361" s="39" t="str">
        <f aca="false">CONCATENATE(A361," ",D361)</f>
        <v>ОП.11 Компьютерные сети </v>
      </c>
      <c r="AK361" s="39" t="n">
        <f aca="false">E361*F361+P361*Q361+H361+J361+S361+U361</f>
        <v>33</v>
      </c>
      <c r="AL361" s="39" t="n">
        <f aca="false">L361+W361</f>
        <v>2</v>
      </c>
      <c r="AM361" s="39" t="n">
        <f aca="false">M361+X361</f>
        <v>0</v>
      </c>
      <c r="AN361" s="39" t="n">
        <f aca="false">Y361</f>
        <v>0</v>
      </c>
      <c r="AO361" s="39" t="n">
        <f aca="false">SUM(AK361:AN361)</f>
        <v>35</v>
      </c>
      <c r="AP361" s="41" t="n">
        <f aca="false">K361+V361</f>
        <v>0</v>
      </c>
    </row>
    <row r="362" s="42" customFormat="true" ht="16.5" hidden="true" customHeight="true" outlineLevel="0" collapsed="false">
      <c r="A362" s="58" t="s">
        <v>129</v>
      </c>
      <c r="B362" s="96" t="s">
        <v>216</v>
      </c>
      <c r="C362" s="97" t="s">
        <v>296</v>
      </c>
      <c r="D362" s="123" t="s">
        <v>269</v>
      </c>
      <c r="E362" s="53" t="n">
        <v>17</v>
      </c>
      <c r="F362" s="31"/>
      <c r="G362" s="31"/>
      <c r="H362" s="31"/>
      <c r="I362" s="31"/>
      <c r="J362" s="31"/>
      <c r="K362" s="31"/>
      <c r="L362" s="31"/>
      <c r="M362" s="31"/>
      <c r="N362" s="33" t="n">
        <f aca="false">E362*F362+H362+J362+K362+L362+M362</f>
        <v>0</v>
      </c>
      <c r="O362" s="36"/>
      <c r="P362" s="36" t="n">
        <v>21</v>
      </c>
      <c r="Q362" s="31"/>
      <c r="R362" s="31"/>
      <c r="S362" s="31" t="n">
        <v>30</v>
      </c>
      <c r="T362" s="31"/>
      <c r="U362" s="31"/>
      <c r="V362" s="31"/>
      <c r="W362" s="31"/>
      <c r="X362" s="109"/>
      <c r="Y362" s="34"/>
      <c r="Z362" s="36" t="n">
        <f aca="false">P362*Q362+S362+U362+V362+W362+X362+Y362</f>
        <v>30</v>
      </c>
      <c r="AA362" s="36" t="n">
        <f aca="false">N362+Z362</f>
        <v>30</v>
      </c>
      <c r="AB362" s="47" t="s">
        <v>303</v>
      </c>
      <c r="AC362" s="36"/>
      <c r="AD362" s="36"/>
      <c r="AE362" s="36" t="n">
        <f aca="false">P362*Q362</f>
        <v>0</v>
      </c>
      <c r="AF362" s="38" t="n">
        <f aca="false">E362*F362+P362*Q362</f>
        <v>0</v>
      </c>
      <c r="AG362" s="39" t="str">
        <f aca="false">AB362</f>
        <v>Квеквескири В.А.</v>
      </c>
      <c r="AH362" s="39" t="str">
        <f aca="false">C362</f>
        <v>2ИСП9-28а ВБ (п)</v>
      </c>
      <c r="AI362" s="40" t="str">
        <f aca="false">B362</f>
        <v>14</v>
      </c>
      <c r="AJ362" s="39" t="str">
        <f aca="false">CONCATENATE(A362," ",D362)</f>
        <v>ОП.11 Компьютерные сети </v>
      </c>
      <c r="AK362" s="39" t="n">
        <f aca="false">E362*F362+P362*Q362+H362+J362+S362+U362</f>
        <v>30</v>
      </c>
      <c r="AL362" s="39" t="n">
        <f aca="false">L362+W362</f>
        <v>0</v>
      </c>
      <c r="AM362" s="39" t="n">
        <f aca="false">M362+X362</f>
        <v>0</v>
      </c>
      <c r="AN362" s="39" t="n">
        <f aca="false">Y362</f>
        <v>0</v>
      </c>
      <c r="AO362" s="39" t="n">
        <f aca="false">SUM(AK362:AN362)</f>
        <v>30</v>
      </c>
      <c r="AP362" s="41" t="n">
        <f aca="false">K362+V362</f>
        <v>0</v>
      </c>
    </row>
    <row r="363" s="42" customFormat="true" ht="16.5" hidden="true" customHeight="true" outlineLevel="0" collapsed="false">
      <c r="A363" s="58" t="s">
        <v>129</v>
      </c>
      <c r="B363" s="96" t="s">
        <v>175</v>
      </c>
      <c r="C363" s="97" t="s">
        <v>298</v>
      </c>
      <c r="D363" s="123" t="s">
        <v>269</v>
      </c>
      <c r="E363" s="53" t="n">
        <v>17</v>
      </c>
      <c r="F363" s="31"/>
      <c r="G363" s="31"/>
      <c r="H363" s="31"/>
      <c r="I363" s="31"/>
      <c r="J363" s="31"/>
      <c r="K363" s="31"/>
      <c r="L363" s="31"/>
      <c r="M363" s="31"/>
      <c r="N363" s="33" t="n">
        <f aca="false">E363*F363+H363+J363+K363+L363+M363</f>
        <v>0</v>
      </c>
      <c r="O363" s="36"/>
      <c r="P363" s="36" t="n">
        <v>21</v>
      </c>
      <c r="Q363" s="31"/>
      <c r="R363" s="31"/>
      <c r="S363" s="31" t="n">
        <v>30</v>
      </c>
      <c r="T363" s="31"/>
      <c r="U363" s="31"/>
      <c r="V363" s="31"/>
      <c r="W363" s="31"/>
      <c r="X363" s="109"/>
      <c r="Y363" s="34"/>
      <c r="Z363" s="36" t="n">
        <f aca="false">P363*Q363+S363+U363+V363+W363+X363+Y363</f>
        <v>30</v>
      </c>
      <c r="AA363" s="36" t="n">
        <f aca="false">N363+Z363</f>
        <v>30</v>
      </c>
      <c r="AB363" s="47" t="s">
        <v>69</v>
      </c>
      <c r="AC363" s="36"/>
      <c r="AD363" s="36"/>
      <c r="AE363" s="36" t="n">
        <f aca="false">P363*Q363</f>
        <v>0</v>
      </c>
      <c r="AF363" s="38" t="n">
        <f aca="false">E363*F363+P363*Q363</f>
        <v>0</v>
      </c>
      <c r="AG363" s="39" t="str">
        <f aca="false">AB363</f>
        <v>вак. 2 п/гр</v>
      </c>
      <c r="AH363" s="39" t="str">
        <f aca="false">C363</f>
        <v>2ИСП9-28б ВБ (п)</v>
      </c>
      <c r="AI363" s="40" t="str">
        <f aca="false">B363</f>
        <v>13</v>
      </c>
      <c r="AJ363" s="39" t="str">
        <f aca="false">CONCATENATE(A363," ",D363)</f>
        <v>ОП.11 Компьютерные сети </v>
      </c>
      <c r="AK363" s="39" t="n">
        <f aca="false">E363*F363+P363*Q363+H363+J363+S363+U363</f>
        <v>30</v>
      </c>
      <c r="AL363" s="39" t="n">
        <f aca="false">L363+W363</f>
        <v>0</v>
      </c>
      <c r="AM363" s="39" t="n">
        <f aca="false">M363+X363</f>
        <v>0</v>
      </c>
      <c r="AN363" s="39" t="n">
        <f aca="false">Y363</f>
        <v>0</v>
      </c>
      <c r="AO363" s="39" t="n">
        <f aca="false">SUM(AK363:AN363)</f>
        <v>30</v>
      </c>
      <c r="AP363" s="41" t="n">
        <f aca="false">K363+V363</f>
        <v>0</v>
      </c>
    </row>
    <row r="364" s="42" customFormat="true" ht="16.5" hidden="true" customHeight="true" outlineLevel="0" collapsed="false">
      <c r="A364" s="58" t="s">
        <v>271</v>
      </c>
      <c r="B364" s="96" t="s">
        <v>213</v>
      </c>
      <c r="C364" s="97" t="s">
        <v>295</v>
      </c>
      <c r="D364" s="123" t="s">
        <v>272</v>
      </c>
      <c r="E364" s="53" t="n">
        <v>17</v>
      </c>
      <c r="F364" s="111"/>
      <c r="G364" s="111"/>
      <c r="H364" s="111"/>
      <c r="I364" s="111"/>
      <c r="J364" s="111"/>
      <c r="K364" s="111"/>
      <c r="L364" s="111"/>
      <c r="M364" s="111"/>
      <c r="N364" s="33" t="n">
        <f aca="false">E364*F364+H364+J364+K364+L364+M364</f>
        <v>0</v>
      </c>
      <c r="O364" s="36"/>
      <c r="P364" s="36" t="n">
        <v>21</v>
      </c>
      <c r="Q364" s="31" t="n">
        <v>5</v>
      </c>
      <c r="R364" s="111" t="n">
        <v>46</v>
      </c>
      <c r="S364" s="111" t="n">
        <v>-46</v>
      </c>
      <c r="T364" s="111"/>
      <c r="U364" s="111"/>
      <c r="V364" s="111"/>
      <c r="W364" s="111" t="n">
        <v>8</v>
      </c>
      <c r="X364" s="112" t="n">
        <v>8</v>
      </c>
      <c r="Y364" s="34"/>
      <c r="Z364" s="36" t="n">
        <f aca="false">P364*Q364+S364+U364+V364+W364+X364+Y364</f>
        <v>75</v>
      </c>
      <c r="AA364" s="36" t="n">
        <f aca="false">N364+Z364</f>
        <v>75</v>
      </c>
      <c r="AB364" s="113" t="s">
        <v>273</v>
      </c>
      <c r="AC364" s="36"/>
      <c r="AD364" s="36"/>
      <c r="AE364" s="36" t="n">
        <f aca="false">P364*Q364</f>
        <v>105</v>
      </c>
      <c r="AF364" s="38" t="n">
        <f aca="false">E364*F364+P364*Q364</f>
        <v>105</v>
      </c>
      <c r="AG364" s="39" t="str">
        <f aca="false">AB364</f>
        <v>Трусов Г.А.</v>
      </c>
      <c r="AH364" s="39" t="str">
        <f aca="false">C364</f>
        <v>2ИСП9-28 ВБ (п)</v>
      </c>
      <c r="AI364" s="40" t="str">
        <f aca="false">B364</f>
        <v>27</v>
      </c>
      <c r="AJ364" s="39" t="str">
        <f aca="false">CONCATENATE(A364," ",D364)</f>
        <v>МДК.04.01 Внедрение и поддержка компьютерных систем</v>
      </c>
      <c r="AK364" s="39" t="n">
        <f aca="false">E364*F364+P364*Q364+H364+J364+S364+U364</f>
        <v>59</v>
      </c>
      <c r="AL364" s="39" t="n">
        <f aca="false">L364+W364</f>
        <v>8</v>
      </c>
      <c r="AM364" s="39" t="n">
        <f aca="false">M364+X364</f>
        <v>8</v>
      </c>
      <c r="AN364" s="39" t="n">
        <f aca="false">Y364</f>
        <v>0</v>
      </c>
      <c r="AO364" s="39" t="n">
        <f aca="false">SUM(AK364:AN364)</f>
        <v>75</v>
      </c>
      <c r="AP364" s="41" t="n">
        <f aca="false">K364+V364</f>
        <v>0</v>
      </c>
    </row>
    <row r="365" s="42" customFormat="true" ht="16.5" hidden="true" customHeight="true" outlineLevel="0" collapsed="false">
      <c r="A365" s="58" t="s">
        <v>271</v>
      </c>
      <c r="B365" s="96" t="s">
        <v>216</v>
      </c>
      <c r="C365" s="97" t="s">
        <v>296</v>
      </c>
      <c r="D365" s="123" t="s">
        <v>272</v>
      </c>
      <c r="E365" s="53" t="n">
        <v>17</v>
      </c>
      <c r="F365" s="111"/>
      <c r="G365" s="111"/>
      <c r="H365" s="111"/>
      <c r="I365" s="111"/>
      <c r="J365" s="111"/>
      <c r="K365" s="111"/>
      <c r="L365" s="111"/>
      <c r="M365" s="111"/>
      <c r="N365" s="33" t="n">
        <f aca="false">E365*F365+H365+J365+K365+L365+M365</f>
        <v>0</v>
      </c>
      <c r="O365" s="36"/>
      <c r="P365" s="36" t="n">
        <v>21</v>
      </c>
      <c r="Q365" s="31"/>
      <c r="R365" s="111"/>
      <c r="S365" s="111" t="n">
        <v>46</v>
      </c>
      <c r="T365" s="111"/>
      <c r="U365" s="111"/>
      <c r="V365" s="111"/>
      <c r="W365" s="111"/>
      <c r="X365" s="125"/>
      <c r="Y365" s="126"/>
      <c r="Z365" s="36" t="n">
        <f aca="false">P365*Q365+S365+U365+V365+W365+X365+Y365</f>
        <v>46</v>
      </c>
      <c r="AA365" s="36" t="n">
        <f aca="false">N365+Z365</f>
        <v>46</v>
      </c>
      <c r="AB365" s="113" t="s">
        <v>273</v>
      </c>
      <c r="AC365" s="36"/>
      <c r="AD365" s="36"/>
      <c r="AE365" s="36" t="n">
        <f aca="false">P365*Q365</f>
        <v>0</v>
      </c>
      <c r="AF365" s="38" t="n">
        <f aca="false">E365*F365+P365*Q365</f>
        <v>0</v>
      </c>
      <c r="AG365" s="39" t="str">
        <f aca="false">AB365</f>
        <v>Трусов Г.А.</v>
      </c>
      <c r="AH365" s="39" t="str">
        <f aca="false">C365</f>
        <v>2ИСП9-28а ВБ (п)</v>
      </c>
      <c r="AI365" s="40" t="str">
        <f aca="false">B365</f>
        <v>14</v>
      </c>
      <c r="AJ365" s="39" t="str">
        <f aca="false">CONCATENATE(A365," ",D365)</f>
        <v>МДК.04.01 Внедрение и поддержка компьютерных систем</v>
      </c>
      <c r="AK365" s="39" t="n">
        <f aca="false">E365*F365+P365*Q365+H365+J365+S365+U365</f>
        <v>46</v>
      </c>
      <c r="AL365" s="39" t="n">
        <f aca="false">L365+W365</f>
        <v>0</v>
      </c>
      <c r="AM365" s="39" t="n">
        <f aca="false">M365+X365</f>
        <v>0</v>
      </c>
      <c r="AN365" s="39" t="n">
        <f aca="false">Y365</f>
        <v>0</v>
      </c>
      <c r="AO365" s="39" t="n">
        <f aca="false">SUM(AK365:AN365)</f>
        <v>46</v>
      </c>
      <c r="AP365" s="41" t="n">
        <f aca="false">K365+V365</f>
        <v>0</v>
      </c>
    </row>
    <row r="366" s="42" customFormat="true" ht="16.5" hidden="true" customHeight="true" outlineLevel="0" collapsed="false">
      <c r="A366" s="58" t="s">
        <v>271</v>
      </c>
      <c r="B366" s="96" t="s">
        <v>175</v>
      </c>
      <c r="C366" s="97" t="s">
        <v>298</v>
      </c>
      <c r="D366" s="123" t="s">
        <v>272</v>
      </c>
      <c r="E366" s="53" t="n">
        <v>17</v>
      </c>
      <c r="F366" s="111"/>
      <c r="G366" s="111"/>
      <c r="H366" s="111"/>
      <c r="I366" s="111"/>
      <c r="J366" s="111"/>
      <c r="K366" s="111"/>
      <c r="L366" s="111"/>
      <c r="M366" s="111"/>
      <c r="N366" s="33" t="n">
        <f aca="false">E366*F366+H366+J366+K366+L366+M366</f>
        <v>0</v>
      </c>
      <c r="O366" s="36"/>
      <c r="P366" s="36" t="n">
        <v>21</v>
      </c>
      <c r="Q366" s="31"/>
      <c r="R366" s="111"/>
      <c r="S366" s="111" t="n">
        <v>46</v>
      </c>
      <c r="T366" s="111"/>
      <c r="U366" s="111"/>
      <c r="V366" s="111"/>
      <c r="W366" s="112"/>
      <c r="X366" s="118"/>
      <c r="Y366" s="34"/>
      <c r="Z366" s="35" t="n">
        <f aca="false">P366*Q366+S366+U366+V366+W366+X366+Y366</f>
        <v>46</v>
      </c>
      <c r="AA366" s="36" t="n">
        <f aca="false">N366+Z366</f>
        <v>46</v>
      </c>
      <c r="AB366" s="47" t="s">
        <v>69</v>
      </c>
      <c r="AC366" s="36"/>
      <c r="AD366" s="36"/>
      <c r="AE366" s="36" t="n">
        <f aca="false">P366*Q366</f>
        <v>0</v>
      </c>
      <c r="AF366" s="38" t="n">
        <f aca="false">E366*F366+P366*Q366</f>
        <v>0</v>
      </c>
      <c r="AG366" s="39" t="str">
        <f aca="false">AB366</f>
        <v>вак. 2 п/гр</v>
      </c>
      <c r="AH366" s="39" t="str">
        <f aca="false">C366</f>
        <v>2ИСП9-28б ВБ (п)</v>
      </c>
      <c r="AI366" s="40" t="str">
        <f aca="false">B366</f>
        <v>13</v>
      </c>
      <c r="AJ366" s="39" t="str">
        <f aca="false">CONCATENATE(A366," ",D366)</f>
        <v>МДК.04.01 Внедрение и поддержка компьютерных систем</v>
      </c>
      <c r="AK366" s="39" t="n">
        <f aca="false">E366*F366+P366*Q366+H366+J366+S366+U366</f>
        <v>46</v>
      </c>
      <c r="AL366" s="39" t="n">
        <f aca="false">L366+W366</f>
        <v>0</v>
      </c>
      <c r="AM366" s="39" t="n">
        <f aca="false">M366+X366</f>
        <v>0</v>
      </c>
      <c r="AN366" s="39" t="n">
        <f aca="false">Y366</f>
        <v>0</v>
      </c>
      <c r="AO366" s="39" t="n">
        <f aca="false">SUM(AK366:AN366)</f>
        <v>46</v>
      </c>
      <c r="AP366" s="41" t="n">
        <f aca="false">K366+V366</f>
        <v>0</v>
      </c>
    </row>
    <row r="367" s="42" customFormat="true" ht="16.5" hidden="true" customHeight="true" outlineLevel="0" collapsed="false">
      <c r="A367" s="58" t="s">
        <v>274</v>
      </c>
      <c r="B367" s="96" t="s">
        <v>216</v>
      </c>
      <c r="C367" s="97" t="s">
        <v>296</v>
      </c>
      <c r="D367" s="123" t="s">
        <v>108</v>
      </c>
      <c r="E367" s="53" t="n">
        <v>17</v>
      </c>
      <c r="F367" s="111"/>
      <c r="G367" s="111"/>
      <c r="H367" s="111"/>
      <c r="I367" s="111"/>
      <c r="J367" s="111"/>
      <c r="K367" s="111"/>
      <c r="L367" s="111"/>
      <c r="M367" s="111"/>
      <c r="N367" s="33" t="n">
        <v>0</v>
      </c>
      <c r="O367" s="36"/>
      <c r="P367" s="36" t="n">
        <v>2</v>
      </c>
      <c r="Q367" s="31" t="n">
        <v>36</v>
      </c>
      <c r="R367" s="111"/>
      <c r="S367" s="111"/>
      <c r="T367" s="111"/>
      <c r="U367" s="111"/>
      <c r="V367" s="111"/>
      <c r="W367" s="112"/>
      <c r="X367" s="118"/>
      <c r="Y367" s="34"/>
      <c r="Z367" s="35" t="n">
        <v>72</v>
      </c>
      <c r="AA367" s="36" t="n">
        <f aca="false">N367+Z367</f>
        <v>72</v>
      </c>
      <c r="AB367" s="119" t="s">
        <v>304</v>
      </c>
      <c r="AC367" s="36"/>
      <c r="AD367" s="36"/>
      <c r="AE367" s="36"/>
      <c r="AF367" s="38" t="n">
        <f aca="false">E367*F367+P367*Q367</f>
        <v>72</v>
      </c>
      <c r="AG367" s="39" t="str">
        <f aca="false">AB367</f>
        <v>вак. УП</v>
      </c>
      <c r="AH367" s="39" t="str">
        <f aca="false">C367</f>
        <v>2ИСП9-28а ВБ (п)</v>
      </c>
      <c r="AI367" s="40" t="str">
        <f aca="false">B367</f>
        <v>14</v>
      </c>
      <c r="AJ367" s="39" t="str">
        <f aca="false">CONCATENATE(A367," ",D367)</f>
        <v>УП.04 Учебная практика</v>
      </c>
      <c r="AK367" s="39" t="n">
        <f aca="false">E367*F367+P367*Q367+H367+J367+S367+U367</f>
        <v>72</v>
      </c>
      <c r="AL367" s="39" t="n">
        <f aca="false">L367+W367</f>
        <v>0</v>
      </c>
      <c r="AM367" s="39" t="n">
        <f aca="false">M367+X367</f>
        <v>0</v>
      </c>
      <c r="AN367" s="39" t="n">
        <f aca="false">Y367</f>
        <v>0</v>
      </c>
      <c r="AO367" s="39" t="n">
        <f aca="false">SUM(AK367:AN367)</f>
        <v>72</v>
      </c>
      <c r="AP367" s="41" t="n">
        <f aca="false">K367+V367</f>
        <v>0</v>
      </c>
    </row>
    <row r="368" s="42" customFormat="true" ht="16.5" hidden="true" customHeight="true" outlineLevel="0" collapsed="false">
      <c r="A368" s="63" t="s">
        <v>274</v>
      </c>
      <c r="B368" s="96" t="s">
        <v>175</v>
      </c>
      <c r="C368" s="97" t="s">
        <v>298</v>
      </c>
      <c r="D368" s="123" t="s">
        <v>108</v>
      </c>
      <c r="E368" s="53" t="n">
        <v>17</v>
      </c>
      <c r="F368" s="31"/>
      <c r="G368" s="31"/>
      <c r="H368" s="31"/>
      <c r="I368" s="31"/>
      <c r="J368" s="31"/>
      <c r="K368" s="31"/>
      <c r="L368" s="31"/>
      <c r="M368" s="31"/>
      <c r="N368" s="33" t="n">
        <f aca="false">E368*F368+H368+J368+K368+L368+M368</f>
        <v>0</v>
      </c>
      <c r="O368" s="36"/>
      <c r="P368" s="36" t="n">
        <v>2</v>
      </c>
      <c r="Q368" s="31" t="n">
        <v>36</v>
      </c>
      <c r="R368" s="31"/>
      <c r="S368" s="31"/>
      <c r="T368" s="31"/>
      <c r="U368" s="31"/>
      <c r="V368" s="31"/>
      <c r="W368" s="51"/>
      <c r="X368" s="97"/>
      <c r="Y368" s="97"/>
      <c r="Z368" s="35" t="n">
        <f aca="false">P368*Q368+S368+U368+V368+W368+X368+Y368</f>
        <v>72</v>
      </c>
      <c r="AA368" s="36" t="n">
        <f aca="false">N368+Z368</f>
        <v>72</v>
      </c>
      <c r="AB368" s="73" t="s">
        <v>305</v>
      </c>
      <c r="AC368" s="36"/>
      <c r="AD368" s="36"/>
      <c r="AE368" s="36" t="n">
        <f aca="false">P368*Q368</f>
        <v>72</v>
      </c>
      <c r="AF368" s="38" t="n">
        <f aca="false">E368*F368+P368*Q368</f>
        <v>72</v>
      </c>
      <c r="AG368" s="39" t="str">
        <f aca="false">AB368</f>
        <v>Вак. УП (Харламов)</v>
      </c>
      <c r="AH368" s="39" t="str">
        <f aca="false">C368</f>
        <v>2ИСП9-28б ВБ (п)</v>
      </c>
      <c r="AI368" s="40" t="str">
        <f aca="false">B368</f>
        <v>13</v>
      </c>
      <c r="AJ368" s="39" t="str">
        <f aca="false">CONCATENATE(A368," ",D368)</f>
        <v>УП.04 Учебная практика</v>
      </c>
      <c r="AK368" s="39" t="n">
        <f aca="false">E368*F368+P368*Q368+H368+J368+S368+U368</f>
        <v>72</v>
      </c>
      <c r="AL368" s="39" t="n">
        <f aca="false">L368+W368</f>
        <v>0</v>
      </c>
      <c r="AM368" s="39" t="n">
        <f aca="false">M368+X368</f>
        <v>0</v>
      </c>
      <c r="AN368" s="39" t="n">
        <f aca="false">Y368</f>
        <v>0</v>
      </c>
      <c r="AO368" s="39" t="n">
        <f aca="false">SUM(AK368:AN368)</f>
        <v>72</v>
      </c>
      <c r="AP368" s="41" t="n">
        <f aca="false">K368+V368</f>
        <v>0</v>
      </c>
    </row>
    <row r="369" s="42" customFormat="true" ht="16.5" hidden="true" customHeight="true" outlineLevel="0" collapsed="false">
      <c r="A369" s="70" t="s">
        <v>113</v>
      </c>
      <c r="B369" s="96" t="s">
        <v>213</v>
      </c>
      <c r="C369" s="97" t="s">
        <v>295</v>
      </c>
      <c r="D369" s="123" t="s">
        <v>114</v>
      </c>
      <c r="E369" s="53" t="n">
        <v>17</v>
      </c>
      <c r="F369" s="31"/>
      <c r="G369" s="31"/>
      <c r="H369" s="31" t="n">
        <v>8</v>
      </c>
      <c r="I369" s="31"/>
      <c r="J369" s="31"/>
      <c r="K369" s="31"/>
      <c r="L369" s="31"/>
      <c r="M369" s="31"/>
      <c r="N369" s="33" t="n">
        <f aca="false">E369*F369+H369+J369+K369+L369+M369</f>
        <v>8</v>
      </c>
      <c r="O369" s="36"/>
      <c r="P369" s="36" t="n">
        <v>2</v>
      </c>
      <c r="Q369" s="31"/>
      <c r="R369" s="31"/>
      <c r="S369" s="31"/>
      <c r="T369" s="31"/>
      <c r="U369" s="31"/>
      <c r="V369" s="31"/>
      <c r="W369" s="51"/>
      <c r="X369" s="97"/>
      <c r="Y369" s="97"/>
      <c r="Z369" s="35" t="n">
        <f aca="false">P369*Q369+S369+U369+V369+W369+X369+Y369</f>
        <v>0</v>
      </c>
      <c r="AA369" s="36" t="n">
        <f aca="false">N369+Z369</f>
        <v>8</v>
      </c>
      <c r="AB369" s="74" t="s">
        <v>285</v>
      </c>
      <c r="AC369" s="36"/>
      <c r="AD369" s="36"/>
      <c r="AE369" s="36" t="n">
        <f aca="false">P369*Q369</f>
        <v>0</v>
      </c>
      <c r="AF369" s="38" t="n">
        <f aca="false">E369*F369+P369*Q369</f>
        <v>0</v>
      </c>
      <c r="AG369" s="39" t="str">
        <f aca="false">AB369</f>
        <v>Квеквескири Е.С.</v>
      </c>
      <c r="AH369" s="39" t="str">
        <f aca="false">C369</f>
        <v>2ИСП9-28 ВБ (п)</v>
      </c>
      <c r="AI369" s="40" t="str">
        <f aca="false">B369</f>
        <v>27</v>
      </c>
      <c r="AJ369" s="39" t="str">
        <f aca="false">CONCATENATE(A369," ",D369)</f>
        <v>ВнеУр Разговоры о важном</v>
      </c>
      <c r="AK369" s="39" t="n">
        <f aca="false">E369*F369+P369*Q369+H369+J369+S369+U369</f>
        <v>8</v>
      </c>
      <c r="AL369" s="39" t="n">
        <f aca="false">L369+W369</f>
        <v>0</v>
      </c>
      <c r="AM369" s="39" t="n">
        <f aca="false">M369+X369</f>
        <v>0</v>
      </c>
      <c r="AN369" s="39" t="n">
        <f aca="false">Y369</f>
        <v>0</v>
      </c>
      <c r="AO369" s="39" t="n">
        <f aca="false">SUM(AK369:AN369)</f>
        <v>8</v>
      </c>
      <c r="AP369" s="41" t="n">
        <f aca="false">K369+V369</f>
        <v>0</v>
      </c>
    </row>
    <row r="370" s="42" customFormat="true" ht="16.5" hidden="true" customHeight="true" outlineLevel="0" collapsed="false">
      <c r="A370" s="70" t="s">
        <v>113</v>
      </c>
      <c r="B370" s="96" t="s">
        <v>213</v>
      </c>
      <c r="C370" s="97" t="s">
        <v>295</v>
      </c>
      <c r="D370" s="123" t="s">
        <v>114</v>
      </c>
      <c r="E370" s="53" t="n">
        <v>17</v>
      </c>
      <c r="F370" s="31"/>
      <c r="G370" s="31"/>
      <c r="H370" s="31" t="n">
        <v>9</v>
      </c>
      <c r="I370" s="31"/>
      <c r="J370" s="31"/>
      <c r="K370" s="31"/>
      <c r="L370" s="31"/>
      <c r="M370" s="31"/>
      <c r="N370" s="33" t="n">
        <f aca="false">E370*F370+H370+J370+K370+L370+M370</f>
        <v>9</v>
      </c>
      <c r="O370" s="36"/>
      <c r="P370" s="36" t="n">
        <v>2</v>
      </c>
      <c r="Q370" s="31"/>
      <c r="R370" s="31"/>
      <c r="S370" s="31" t="n">
        <v>16</v>
      </c>
      <c r="T370" s="31"/>
      <c r="U370" s="31"/>
      <c r="V370" s="31"/>
      <c r="W370" s="51"/>
      <c r="X370" s="97"/>
      <c r="Y370" s="97"/>
      <c r="Z370" s="35" t="n">
        <f aca="false">P370*Q370+S370+U370+V370+W370+X370+Y370</f>
        <v>16</v>
      </c>
      <c r="AA370" s="36" t="n">
        <f aca="false">N370+Z370</f>
        <v>25</v>
      </c>
      <c r="AB370" s="74" t="s">
        <v>115</v>
      </c>
      <c r="AC370" s="36"/>
      <c r="AD370" s="36"/>
      <c r="AE370" s="36" t="n">
        <f aca="false">P370*Q370</f>
        <v>0</v>
      </c>
      <c r="AF370" s="38" t="n">
        <f aca="false">E370*F370+P370*Q370</f>
        <v>0</v>
      </c>
      <c r="AG370" s="39" t="str">
        <f aca="false">AB370</f>
        <v>вак. РоВ</v>
      </c>
      <c r="AH370" s="39" t="str">
        <f aca="false">C370</f>
        <v>2ИСП9-28 ВБ (п)</v>
      </c>
      <c r="AI370" s="40" t="str">
        <f aca="false">B370</f>
        <v>27</v>
      </c>
      <c r="AJ370" s="39" t="str">
        <f aca="false">CONCATENATE(A370," ",D370)</f>
        <v>ВнеУр Разговоры о важном</v>
      </c>
      <c r="AK370" s="39" t="n">
        <f aca="false">E370*F370+P370*Q370+H370+J370+S370+U370</f>
        <v>25</v>
      </c>
      <c r="AL370" s="39" t="n">
        <f aca="false">L370+W370</f>
        <v>0</v>
      </c>
      <c r="AM370" s="39" t="n">
        <f aca="false">M370+X370</f>
        <v>0</v>
      </c>
      <c r="AN370" s="39" t="n">
        <f aca="false">Y370</f>
        <v>0</v>
      </c>
      <c r="AO370" s="39" t="n">
        <f aca="false">SUM(AK370:AN370)</f>
        <v>25</v>
      </c>
      <c r="AP370" s="41" t="n">
        <f aca="false">K370+V370</f>
        <v>0</v>
      </c>
    </row>
    <row r="371" s="42" customFormat="true" ht="16.5" hidden="true" customHeight="true" outlineLevel="0" collapsed="false">
      <c r="A371" s="70" t="s">
        <v>113</v>
      </c>
      <c r="B371" s="96" t="s">
        <v>213</v>
      </c>
      <c r="C371" s="97" t="s">
        <v>295</v>
      </c>
      <c r="D371" s="123" t="s">
        <v>114</v>
      </c>
      <c r="E371" s="53" t="n">
        <v>17</v>
      </c>
      <c r="F371" s="31"/>
      <c r="G371" s="31"/>
      <c r="H371" s="31"/>
      <c r="I371" s="31"/>
      <c r="J371" s="31"/>
      <c r="K371" s="31"/>
      <c r="L371" s="31"/>
      <c r="M371" s="31"/>
      <c r="N371" s="33" t="n">
        <f aca="false">E371*F371+H371+J371+K371+L371+M371</f>
        <v>0</v>
      </c>
      <c r="O371" s="36"/>
      <c r="P371" s="36" t="n">
        <v>2</v>
      </c>
      <c r="Q371" s="31"/>
      <c r="R371" s="31"/>
      <c r="S371" s="31" t="n">
        <v>2</v>
      </c>
      <c r="T371" s="31"/>
      <c r="U371" s="31"/>
      <c r="V371" s="31"/>
      <c r="W371" s="51"/>
      <c r="X371" s="97"/>
      <c r="Y371" s="97"/>
      <c r="Z371" s="35" t="n">
        <f aca="false">P371*Q371+S371+U371+V371+W371+X371+Y371</f>
        <v>2</v>
      </c>
      <c r="AA371" s="36" t="n">
        <f aca="false">N371+Z371</f>
        <v>2</v>
      </c>
      <c r="AB371" s="74" t="s">
        <v>306</v>
      </c>
      <c r="AC371" s="36"/>
      <c r="AD371" s="36"/>
      <c r="AE371" s="36" t="n">
        <f aca="false">P371*Q371</f>
        <v>0</v>
      </c>
      <c r="AF371" s="38" t="n">
        <f aca="false">E371*F371+P371*Q371</f>
        <v>0</v>
      </c>
      <c r="AG371" s="39" t="str">
        <f aca="false">AB371</f>
        <v>Харламов Д.</v>
      </c>
      <c r="AH371" s="39" t="str">
        <f aca="false">C371</f>
        <v>2ИСП9-28 ВБ (п)</v>
      </c>
      <c r="AI371" s="40" t="str">
        <f aca="false">B371</f>
        <v>27</v>
      </c>
      <c r="AJ371" s="39" t="str">
        <f aca="false">CONCATENATE(A371," ",D371)</f>
        <v>ВнеУр Разговоры о важном</v>
      </c>
      <c r="AK371" s="39" t="n">
        <f aca="false">E371*F371+P371*Q371+H371+J371+S371+U371</f>
        <v>2</v>
      </c>
      <c r="AL371" s="39" t="n">
        <f aca="false">L371+W371</f>
        <v>0</v>
      </c>
      <c r="AM371" s="39" t="n">
        <f aca="false">M371+X371</f>
        <v>0</v>
      </c>
      <c r="AN371" s="39" t="n">
        <f aca="false">Y371</f>
        <v>0</v>
      </c>
      <c r="AO371" s="39" t="n">
        <f aca="false">SUM(AK371:AN371)</f>
        <v>2</v>
      </c>
      <c r="AP371" s="41" t="n">
        <f aca="false">K371+V371</f>
        <v>0</v>
      </c>
    </row>
    <row r="372" s="42" customFormat="true" ht="16.5" hidden="true" customHeight="true" outlineLevel="0" collapsed="false">
      <c r="A372" s="29" t="s">
        <v>49</v>
      </c>
      <c r="B372" s="127" t="s">
        <v>286</v>
      </c>
      <c r="C372" s="97" t="s">
        <v>307</v>
      </c>
      <c r="D372" s="93" t="s">
        <v>50</v>
      </c>
      <c r="E372" s="53" t="n">
        <v>17</v>
      </c>
      <c r="F372" s="31" t="n">
        <v>3</v>
      </c>
      <c r="G372" s="31" t="n">
        <v>14</v>
      </c>
      <c r="H372" s="31"/>
      <c r="I372" s="31"/>
      <c r="J372" s="31"/>
      <c r="K372" s="31"/>
      <c r="L372" s="31" t="n">
        <v>4</v>
      </c>
      <c r="M372" s="31"/>
      <c r="N372" s="33" t="n">
        <f aca="false">E372*F372+H372+J372+K372+L372+M372</f>
        <v>55</v>
      </c>
      <c r="O372" s="36"/>
      <c r="P372" s="31" t="n">
        <v>21</v>
      </c>
      <c r="Q372" s="31"/>
      <c r="R372" s="31"/>
      <c r="S372" s="31"/>
      <c r="T372" s="31"/>
      <c r="U372" s="31"/>
      <c r="V372" s="31"/>
      <c r="W372" s="31"/>
      <c r="X372" s="57"/>
      <c r="Y372" s="57"/>
      <c r="Z372" s="36" t="n">
        <f aca="false">P372*Q372+S372+U372+V372+W372+X372+Y372</f>
        <v>0</v>
      </c>
      <c r="AA372" s="36" t="n">
        <f aca="false">N372+Z372</f>
        <v>55</v>
      </c>
      <c r="AB372" s="85" t="s">
        <v>236</v>
      </c>
      <c r="AC372" s="31"/>
      <c r="AD372" s="31"/>
      <c r="AE372" s="36" t="n">
        <f aca="false">P372*Q372</f>
        <v>0</v>
      </c>
      <c r="AF372" s="38" t="n">
        <f aca="false">E372*F372+P372*Q372</f>
        <v>51</v>
      </c>
      <c r="AG372" s="39" t="str">
        <f aca="false">AB372</f>
        <v>Римская В.В.</v>
      </c>
      <c r="AH372" s="39" t="str">
        <f aca="false">C372</f>
        <v>2ИСП9-26 ВБ (БД)</v>
      </c>
      <c r="AI372" s="40" t="str">
        <f aca="false">B372</f>
        <v>23</v>
      </c>
      <c r="AJ372" s="39" t="str">
        <f aca="false">CONCATENATE(A372," ",D372)</f>
        <v>ОГСЭ.02 История</v>
      </c>
      <c r="AK372" s="39" t="n">
        <f aca="false">E372*F372+P372*Q372+H372+J372+S372+U372</f>
        <v>51</v>
      </c>
      <c r="AL372" s="39" t="n">
        <f aca="false">L372+W372</f>
        <v>4</v>
      </c>
      <c r="AM372" s="39" t="n">
        <f aca="false">M372+X372</f>
        <v>0</v>
      </c>
      <c r="AN372" s="39" t="n">
        <f aca="false">Y372</f>
        <v>0</v>
      </c>
      <c r="AO372" s="39" t="n">
        <f aca="false">SUM(AK372:AN372)</f>
        <v>55</v>
      </c>
      <c r="AP372" s="41" t="n">
        <f aca="false">K372+V372</f>
        <v>0</v>
      </c>
    </row>
    <row r="373" s="42" customFormat="true" ht="16.5" hidden="true" customHeight="true" outlineLevel="0" collapsed="false">
      <c r="A373" s="29" t="s">
        <v>52</v>
      </c>
      <c r="B373" s="127" t="s">
        <v>286</v>
      </c>
      <c r="C373" s="97" t="s">
        <v>307</v>
      </c>
      <c r="D373" s="93" t="s">
        <v>244</v>
      </c>
      <c r="E373" s="53" t="n">
        <v>17</v>
      </c>
      <c r="F373" s="31" t="n">
        <v>3</v>
      </c>
      <c r="G373" s="31" t="n">
        <v>18</v>
      </c>
      <c r="H373" s="31"/>
      <c r="I373" s="31"/>
      <c r="J373" s="31"/>
      <c r="K373" s="31"/>
      <c r="L373" s="31"/>
      <c r="M373" s="31"/>
      <c r="N373" s="33" t="n">
        <f aca="false">E373*F373+H373+J373+K373+L373+M373</f>
        <v>51</v>
      </c>
      <c r="O373" s="36"/>
      <c r="P373" s="31" t="n">
        <v>21</v>
      </c>
      <c r="Q373" s="31"/>
      <c r="R373" s="31"/>
      <c r="S373" s="31"/>
      <c r="T373" s="31"/>
      <c r="U373" s="31"/>
      <c r="V373" s="31"/>
      <c r="W373" s="31"/>
      <c r="X373" s="31"/>
      <c r="Y373" s="31"/>
      <c r="Z373" s="36" t="n">
        <f aca="false">P373*Q373+S373+U373+V373+W373+X373+Y373</f>
        <v>0</v>
      </c>
      <c r="AA373" s="36" t="n">
        <f aca="false">N373+Z373</f>
        <v>51</v>
      </c>
      <c r="AB373" s="47" t="s">
        <v>251</v>
      </c>
      <c r="AC373" s="31"/>
      <c r="AD373" s="31"/>
      <c r="AE373" s="36" t="n">
        <f aca="false">P373*Q373</f>
        <v>0</v>
      </c>
      <c r="AF373" s="38" t="n">
        <f aca="false">E373*F373+P373*Q373</f>
        <v>51</v>
      </c>
      <c r="AG373" s="39" t="str">
        <f aca="false">AB373</f>
        <v>Добрышкина Н.В.</v>
      </c>
      <c r="AH373" s="39" t="str">
        <f aca="false">C373</f>
        <v>2ИСП9-26 ВБ (БД)</v>
      </c>
      <c r="AI373" s="40" t="str">
        <f aca="false">B373</f>
        <v>23</v>
      </c>
      <c r="AJ373" s="39" t="str">
        <f aca="false">CONCATENATE(A373," ",D373)</f>
        <v>ОГСЭ.03 Психология общения</v>
      </c>
      <c r="AK373" s="39" t="n">
        <f aca="false">E373*F373+P373*Q373+H373+J373+S373+U373</f>
        <v>51</v>
      </c>
      <c r="AL373" s="39" t="n">
        <f aca="false">L373+W373</f>
        <v>0</v>
      </c>
      <c r="AM373" s="39" t="n">
        <f aca="false">M373+X373</f>
        <v>0</v>
      </c>
      <c r="AN373" s="39" t="n">
        <f aca="false">Y373</f>
        <v>0</v>
      </c>
      <c r="AO373" s="39" t="n">
        <f aca="false">SUM(AK373:AN373)</f>
        <v>51</v>
      </c>
      <c r="AP373" s="41" t="n">
        <f aca="false">K373+V373</f>
        <v>0</v>
      </c>
    </row>
    <row r="374" s="42" customFormat="true" ht="16.5" hidden="true" customHeight="true" outlineLevel="0" collapsed="false">
      <c r="A374" s="29" t="s">
        <v>60</v>
      </c>
      <c r="B374" s="127" t="s">
        <v>53</v>
      </c>
      <c r="C374" s="97" t="s">
        <v>308</v>
      </c>
      <c r="D374" s="93" t="s">
        <v>55</v>
      </c>
      <c r="E374" s="53" t="n">
        <v>17</v>
      </c>
      <c r="F374" s="31" t="n">
        <v>2</v>
      </c>
      <c r="G374" s="31"/>
      <c r="H374" s="31"/>
      <c r="I374" s="31"/>
      <c r="J374" s="31"/>
      <c r="K374" s="31"/>
      <c r="L374" s="31"/>
      <c r="M374" s="31"/>
      <c r="N374" s="33" t="n">
        <f aca="false">E374*F374+H374+J374+K374+L374+M374</f>
        <v>34</v>
      </c>
      <c r="O374" s="36"/>
      <c r="P374" s="31" t="n">
        <v>21</v>
      </c>
      <c r="Q374" s="31" t="n">
        <v>2</v>
      </c>
      <c r="R374" s="31"/>
      <c r="S374" s="31"/>
      <c r="T374" s="31"/>
      <c r="U374" s="31"/>
      <c r="V374" s="31"/>
      <c r="W374" s="31"/>
      <c r="X374" s="31"/>
      <c r="Y374" s="31"/>
      <c r="Z374" s="36" t="n">
        <f aca="false">P374*Q374+S374+U374+V374+W374+X374+Y374</f>
        <v>42</v>
      </c>
      <c r="AA374" s="36" t="n">
        <f aca="false">N374+Z374</f>
        <v>76</v>
      </c>
      <c r="AB374" s="47" t="s">
        <v>299</v>
      </c>
      <c r="AC374" s="31"/>
      <c r="AD374" s="31"/>
      <c r="AE374" s="36" t="n">
        <f aca="false">P374*Q374</f>
        <v>42</v>
      </c>
      <c r="AF374" s="38" t="n">
        <f aca="false">E374*F374+P374*Q374</f>
        <v>76</v>
      </c>
      <c r="AG374" s="39" t="str">
        <f aca="false">AB374</f>
        <v>Климова И.В.</v>
      </c>
      <c r="AH374" s="39" t="str">
        <f aca="false">C374</f>
        <v>2ИСП9-26а ВБ (БД)</v>
      </c>
      <c r="AI374" s="40" t="str">
        <f aca="false">B374</f>
        <v>12</v>
      </c>
      <c r="AJ374" s="39" t="str">
        <f aca="false">CONCATENATE(A374," ",D374)</f>
        <v>ОГСЭ.04 Иностранный язык в профессиональной деятельности</v>
      </c>
      <c r="AK374" s="39" t="n">
        <f aca="false">E374*F374+P374*Q374+H374+J374+S374+U374</f>
        <v>76</v>
      </c>
      <c r="AL374" s="39" t="n">
        <f aca="false">L374+W374</f>
        <v>0</v>
      </c>
      <c r="AM374" s="39" t="n">
        <f aca="false">M374+X374</f>
        <v>0</v>
      </c>
      <c r="AN374" s="39" t="n">
        <f aca="false">Y374</f>
        <v>0</v>
      </c>
      <c r="AO374" s="39" t="n">
        <f aca="false">SUM(AK374:AN374)</f>
        <v>76</v>
      </c>
      <c r="AP374" s="41" t="n">
        <f aca="false">K374+V374</f>
        <v>0</v>
      </c>
    </row>
    <row r="375" s="42" customFormat="true" ht="16.5" hidden="true" customHeight="true" outlineLevel="0" collapsed="false">
      <c r="A375" s="29" t="s">
        <v>60</v>
      </c>
      <c r="B375" s="127" t="s">
        <v>116</v>
      </c>
      <c r="C375" s="97" t="s">
        <v>309</v>
      </c>
      <c r="D375" s="93" t="s">
        <v>55</v>
      </c>
      <c r="E375" s="53" t="n">
        <v>17</v>
      </c>
      <c r="F375" s="31" t="n">
        <v>2</v>
      </c>
      <c r="G375" s="31"/>
      <c r="H375" s="31"/>
      <c r="I375" s="31"/>
      <c r="J375" s="31"/>
      <c r="K375" s="31"/>
      <c r="L375" s="31"/>
      <c r="M375" s="31"/>
      <c r="N375" s="33" t="n">
        <f aca="false">E375*F375+H375+J375+K375+L375+M375</f>
        <v>34</v>
      </c>
      <c r="O375" s="36"/>
      <c r="P375" s="31" t="n">
        <v>21</v>
      </c>
      <c r="Q375" s="31" t="n">
        <v>2</v>
      </c>
      <c r="R375" s="31"/>
      <c r="S375" s="31"/>
      <c r="T375" s="31"/>
      <c r="U375" s="31"/>
      <c r="V375" s="31"/>
      <c r="W375" s="31"/>
      <c r="X375" s="31"/>
      <c r="Y375" s="31"/>
      <c r="Z375" s="36" t="n">
        <f aca="false">P375*Q375+S375+U375+V375+W375+X375+Y375</f>
        <v>42</v>
      </c>
      <c r="AA375" s="36" t="n">
        <f aca="false">N375+Z375</f>
        <v>76</v>
      </c>
      <c r="AB375" s="84" t="s">
        <v>297</v>
      </c>
      <c r="AC375" s="31"/>
      <c r="AD375" s="31"/>
      <c r="AE375" s="36" t="n">
        <f aca="false">P375*Q375</f>
        <v>42</v>
      </c>
      <c r="AF375" s="38" t="n">
        <f aca="false">E375*F375+P375*Q375</f>
        <v>76</v>
      </c>
      <c r="AG375" s="39" t="str">
        <f aca="false">AB375</f>
        <v>Баранова Ел.Ва.</v>
      </c>
      <c r="AH375" s="39" t="str">
        <f aca="false">C375</f>
        <v>2ИСП9-26б ВБ (БД)</v>
      </c>
      <c r="AI375" s="40" t="str">
        <f aca="false">B375</f>
        <v>11</v>
      </c>
      <c r="AJ375" s="39" t="str">
        <f aca="false">CONCATENATE(A375," ",D375)</f>
        <v>ОГСЭ.04 Иностранный язык в профессиональной деятельности</v>
      </c>
      <c r="AK375" s="39" t="n">
        <f aca="false">E375*F375+P375*Q375+H375+J375+S375+U375</f>
        <v>76</v>
      </c>
      <c r="AL375" s="39" t="n">
        <f aca="false">L375+W375</f>
        <v>0</v>
      </c>
      <c r="AM375" s="39" t="n">
        <f aca="false">M375+X375</f>
        <v>0</v>
      </c>
      <c r="AN375" s="39" t="n">
        <f aca="false">Y375</f>
        <v>0</v>
      </c>
      <c r="AO375" s="39" t="n">
        <f aca="false">SUM(AK375:AN375)</f>
        <v>76</v>
      </c>
      <c r="AP375" s="41" t="n">
        <f aca="false">K375+V375</f>
        <v>0</v>
      </c>
    </row>
    <row r="376" s="42" customFormat="true" ht="16.5" hidden="true" customHeight="true" outlineLevel="0" collapsed="false">
      <c r="A376" s="29" t="s">
        <v>248</v>
      </c>
      <c r="B376" s="127" t="s">
        <v>286</v>
      </c>
      <c r="C376" s="97" t="s">
        <v>307</v>
      </c>
      <c r="D376" s="128" t="s">
        <v>61</v>
      </c>
      <c r="E376" s="53" t="n">
        <v>17</v>
      </c>
      <c r="F376" s="31" t="n">
        <v>2</v>
      </c>
      <c r="G376" s="31"/>
      <c r="H376" s="31"/>
      <c r="I376" s="31"/>
      <c r="J376" s="31"/>
      <c r="K376" s="31"/>
      <c r="L376" s="31"/>
      <c r="M376" s="31"/>
      <c r="N376" s="33" t="n">
        <f aca="false">E376*F376+H376+J376+K376+L376+M376</f>
        <v>34</v>
      </c>
      <c r="O376" s="36"/>
      <c r="P376" s="31" t="n">
        <v>21</v>
      </c>
      <c r="Q376" s="31" t="n">
        <v>2</v>
      </c>
      <c r="R376" s="31"/>
      <c r="S376" s="31"/>
      <c r="T376" s="31"/>
      <c r="U376" s="31"/>
      <c r="V376" s="31"/>
      <c r="W376" s="31"/>
      <c r="X376" s="31"/>
      <c r="Y376" s="31"/>
      <c r="Z376" s="36" t="n">
        <f aca="false">P376*Q376+S376+U376+V376+W376+X376+Y376</f>
        <v>42</v>
      </c>
      <c r="AA376" s="36" t="n">
        <f aca="false">N376+Z376</f>
        <v>76</v>
      </c>
      <c r="AB376" s="47" t="s">
        <v>290</v>
      </c>
      <c r="AC376" s="31"/>
      <c r="AD376" s="31"/>
      <c r="AE376" s="36" t="n">
        <f aca="false">P376*Q376</f>
        <v>42</v>
      </c>
      <c r="AF376" s="38" t="n">
        <f aca="false">E376*F376+P376*Q376</f>
        <v>76</v>
      </c>
      <c r="AG376" s="39" t="str">
        <f aca="false">AB376</f>
        <v>Климаков В.А</v>
      </c>
      <c r="AH376" s="39" t="str">
        <f aca="false">C376</f>
        <v>2ИСП9-26 ВБ (БД)</v>
      </c>
      <c r="AI376" s="40" t="str">
        <f aca="false">B376</f>
        <v>23</v>
      </c>
      <c r="AJ376" s="39" t="str">
        <f aca="false">CONCATENATE(A376," ",D376)</f>
        <v>ОГСЭ.05 Физическая культура</v>
      </c>
      <c r="AK376" s="39" t="n">
        <f aca="false">E376*F376+P376*Q376+H376+J376+S376+U376</f>
        <v>76</v>
      </c>
      <c r="AL376" s="39" t="n">
        <f aca="false">L376+W376</f>
        <v>0</v>
      </c>
      <c r="AM376" s="39" t="n">
        <f aca="false">M376+X376</f>
        <v>0</v>
      </c>
      <c r="AN376" s="39" t="n">
        <f aca="false">Y376</f>
        <v>0</v>
      </c>
      <c r="AO376" s="39" t="n">
        <f aca="false">SUM(AK376:AN376)</f>
        <v>76</v>
      </c>
      <c r="AP376" s="41" t="n">
        <f aca="false">K376+V376</f>
        <v>0</v>
      </c>
    </row>
    <row r="377" s="42" customFormat="true" ht="16.5" hidden="true" customHeight="true" outlineLevel="0" collapsed="false">
      <c r="A377" s="29" t="s">
        <v>249</v>
      </c>
      <c r="B377" s="127" t="s">
        <v>286</v>
      </c>
      <c r="C377" s="97" t="s">
        <v>307</v>
      </c>
      <c r="D377" s="128" t="s">
        <v>250</v>
      </c>
      <c r="E377" s="53" t="n">
        <v>17</v>
      </c>
      <c r="F377" s="31" t="n">
        <v>4</v>
      </c>
      <c r="G377" s="31"/>
      <c r="H377" s="31"/>
      <c r="I377" s="31"/>
      <c r="J377" s="31"/>
      <c r="K377" s="31"/>
      <c r="L377" s="31" t="n">
        <v>4</v>
      </c>
      <c r="M377" s="31"/>
      <c r="N377" s="33" t="n">
        <f aca="false">E377*F377+H377+J377+K377+L377+M377</f>
        <v>72</v>
      </c>
      <c r="O377" s="36"/>
      <c r="P377" s="31" t="n">
        <v>21</v>
      </c>
      <c r="Q377" s="31"/>
      <c r="R377" s="31"/>
      <c r="S377" s="31"/>
      <c r="T377" s="31"/>
      <c r="U377" s="31"/>
      <c r="V377" s="31"/>
      <c r="W377" s="31"/>
      <c r="X377" s="31"/>
      <c r="Y377" s="31"/>
      <c r="Z377" s="36" t="n">
        <f aca="false">P377*Q377+S377+U377+V377+W377+X377+Y377</f>
        <v>0</v>
      </c>
      <c r="AA377" s="36" t="n">
        <f aca="false">N377+Z377</f>
        <v>72</v>
      </c>
      <c r="AB377" s="54" t="s">
        <v>215</v>
      </c>
      <c r="AC377" s="31"/>
      <c r="AD377" s="31"/>
      <c r="AE377" s="36" t="n">
        <f aca="false">P377*Q377</f>
        <v>0</v>
      </c>
      <c r="AF377" s="38" t="n">
        <f aca="false">E377*F377+P377*Q377</f>
        <v>68</v>
      </c>
      <c r="AG377" s="39" t="str">
        <f aca="false">AB377</f>
        <v>Корнилова А.В.</v>
      </c>
      <c r="AH377" s="39" t="str">
        <f aca="false">C377</f>
        <v>2ИСП9-26 ВБ (БД)</v>
      </c>
      <c r="AI377" s="40" t="str">
        <f aca="false">B377</f>
        <v>23</v>
      </c>
      <c r="AJ377" s="39" t="str">
        <f aca="false">CONCATENATE(A377," ",D377)</f>
        <v>ОГСЭ.06 Русский язык и культура речи</v>
      </c>
      <c r="AK377" s="39" t="n">
        <f aca="false">E377*F377+P377*Q377+H377+J377+S377+U377</f>
        <v>68</v>
      </c>
      <c r="AL377" s="39" t="n">
        <f aca="false">L377+W377</f>
        <v>4</v>
      </c>
      <c r="AM377" s="39" t="n">
        <f aca="false">M377+X377</f>
        <v>0</v>
      </c>
      <c r="AN377" s="39" t="n">
        <f aca="false">Y377</f>
        <v>0</v>
      </c>
      <c r="AO377" s="39" t="n">
        <f aca="false">SUM(AK377:AN377)</f>
        <v>72</v>
      </c>
      <c r="AP377" s="41" t="n">
        <f aca="false">K377+V377</f>
        <v>0</v>
      </c>
    </row>
    <row r="378" s="42" customFormat="true" ht="16.5" hidden="true" customHeight="true" outlineLevel="0" collapsed="false">
      <c r="A378" s="95" t="s">
        <v>63</v>
      </c>
      <c r="B378" s="127" t="s">
        <v>286</v>
      </c>
      <c r="C378" s="97" t="s">
        <v>307</v>
      </c>
      <c r="D378" s="122" t="s">
        <v>252</v>
      </c>
      <c r="E378" s="53" t="n">
        <v>17</v>
      </c>
      <c r="F378" s="31" t="n">
        <v>5</v>
      </c>
      <c r="G378" s="102" t="n">
        <v>28</v>
      </c>
      <c r="H378" s="103"/>
      <c r="I378" s="103"/>
      <c r="J378" s="103"/>
      <c r="K378" s="103"/>
      <c r="L378" s="104" t="n">
        <v>4</v>
      </c>
      <c r="M378" s="31"/>
      <c r="N378" s="33" t="n">
        <f aca="false">E378*F378+H378+J378+K378+L378+M378</f>
        <v>89</v>
      </c>
      <c r="O378" s="36"/>
      <c r="P378" s="31" t="n">
        <v>21</v>
      </c>
      <c r="Q378" s="31"/>
      <c r="R378" s="31"/>
      <c r="S378" s="103"/>
      <c r="T378" s="103"/>
      <c r="U378" s="103"/>
      <c r="V378" s="103"/>
      <c r="W378" s="104"/>
      <c r="X378" s="31"/>
      <c r="Y378" s="31"/>
      <c r="Z378" s="36" t="n">
        <f aca="false">P378*Q378+S378+U378+V378+W378+X378+Y378</f>
        <v>0</v>
      </c>
      <c r="AA378" s="36" t="n">
        <f aca="false">N378+Z378</f>
        <v>89</v>
      </c>
      <c r="AB378" s="54" t="s">
        <v>253</v>
      </c>
      <c r="AC378" s="47"/>
      <c r="AD378" s="47"/>
      <c r="AE378" s="36" t="n">
        <f aca="false">P378*Q378</f>
        <v>0</v>
      </c>
      <c r="AF378" s="38" t="n">
        <f aca="false">E378*F378+P378*Q378</f>
        <v>85</v>
      </c>
      <c r="AG378" s="39" t="str">
        <f aca="false">AB378</f>
        <v>Рудзина Т.Н.</v>
      </c>
      <c r="AH378" s="39" t="str">
        <f aca="false">C378</f>
        <v>2ИСП9-26 ВБ (БД)</v>
      </c>
      <c r="AI378" s="40" t="str">
        <f aca="false">B378</f>
        <v>23</v>
      </c>
      <c r="AJ378" s="39" t="str">
        <f aca="false">CONCATENATE(A378," ",D378)</f>
        <v>ЕН.01 Элементы высшей математики</v>
      </c>
      <c r="AK378" s="39" t="n">
        <f aca="false">E378*F378+P378*Q378+H378+J378+S378+U378</f>
        <v>85</v>
      </c>
      <c r="AL378" s="39" t="n">
        <f aca="false">L378+W378</f>
        <v>4</v>
      </c>
      <c r="AM378" s="39" t="n">
        <f aca="false">M378+X378</f>
        <v>0</v>
      </c>
      <c r="AN378" s="39" t="n">
        <f aca="false">Y378</f>
        <v>0</v>
      </c>
      <c r="AO378" s="39" t="n">
        <f aca="false">SUM(AK378:AN378)</f>
        <v>89</v>
      </c>
      <c r="AP378" s="41" t="n">
        <f aca="false">K378+V378</f>
        <v>0</v>
      </c>
    </row>
    <row r="379" s="42" customFormat="true" ht="16.5" hidden="true" customHeight="true" outlineLevel="0" collapsed="false">
      <c r="A379" s="95" t="s">
        <v>66</v>
      </c>
      <c r="B379" s="127" t="s">
        <v>286</v>
      </c>
      <c r="C379" s="97" t="s">
        <v>307</v>
      </c>
      <c r="D379" s="122" t="s">
        <v>254</v>
      </c>
      <c r="E379" s="53" t="n">
        <v>17</v>
      </c>
      <c r="F379" s="31"/>
      <c r="G379" s="102"/>
      <c r="H379" s="103"/>
      <c r="I379" s="103"/>
      <c r="J379" s="103"/>
      <c r="K379" s="103"/>
      <c r="L379" s="104"/>
      <c r="M379" s="31"/>
      <c r="N379" s="33" t="n">
        <f aca="false">E379*F379+H379+J379+K379+L379+M379</f>
        <v>0</v>
      </c>
      <c r="O379" s="36"/>
      <c r="P379" s="31" t="n">
        <v>21</v>
      </c>
      <c r="Q379" s="31" t="n">
        <v>2</v>
      </c>
      <c r="R379" s="31" t="n">
        <v>14</v>
      </c>
      <c r="S379" s="103"/>
      <c r="T379" s="103"/>
      <c r="U379" s="103"/>
      <c r="V379" s="103"/>
      <c r="W379" s="104" t="n">
        <v>2</v>
      </c>
      <c r="X379" s="31"/>
      <c r="Y379" s="31"/>
      <c r="Z379" s="36" t="n">
        <f aca="false">P379*Q379+S379+U379+V379+W379+X379+Y379</f>
        <v>44</v>
      </c>
      <c r="AA379" s="36" t="n">
        <f aca="false">N379+Z379</f>
        <v>44</v>
      </c>
      <c r="AB379" s="54" t="s">
        <v>253</v>
      </c>
      <c r="AC379" s="47"/>
      <c r="AD379" s="47"/>
      <c r="AE379" s="36" t="n">
        <f aca="false">P379*Q379</f>
        <v>42</v>
      </c>
      <c r="AF379" s="38" t="n">
        <f aca="false">E379*F379+P379*Q379</f>
        <v>42</v>
      </c>
      <c r="AG379" s="39" t="str">
        <f aca="false">AB379</f>
        <v>Рудзина Т.Н.</v>
      </c>
      <c r="AH379" s="39" t="str">
        <f aca="false">C379</f>
        <v>2ИСП9-26 ВБ (БД)</v>
      </c>
      <c r="AI379" s="40" t="str">
        <f aca="false">B379</f>
        <v>23</v>
      </c>
      <c r="AJ379" s="39" t="str">
        <f aca="false">CONCATENATE(A379," ",D379)</f>
        <v>ЕН.02 Дискретная математика с элементами математической логики</v>
      </c>
      <c r="AK379" s="39" t="n">
        <f aca="false">E379*F379+P379*Q379+H379+J379+S379+U379</f>
        <v>42</v>
      </c>
      <c r="AL379" s="39" t="n">
        <f aca="false">L379+W379</f>
        <v>2</v>
      </c>
      <c r="AM379" s="39" t="n">
        <f aca="false">M379+X379</f>
        <v>0</v>
      </c>
      <c r="AN379" s="39" t="n">
        <f aca="false">Y379</f>
        <v>0</v>
      </c>
      <c r="AO379" s="39" t="n">
        <f aca="false">SUM(AK379:AN379)</f>
        <v>44</v>
      </c>
      <c r="AP379" s="41" t="n">
        <f aca="false">K379+V379</f>
        <v>0</v>
      </c>
    </row>
    <row r="380" s="42" customFormat="true" ht="16.5" hidden="true" customHeight="true" outlineLevel="0" collapsed="false">
      <c r="A380" s="95" t="s">
        <v>70</v>
      </c>
      <c r="B380" s="127" t="s">
        <v>286</v>
      </c>
      <c r="C380" s="97" t="s">
        <v>307</v>
      </c>
      <c r="D380" s="122" t="s">
        <v>255</v>
      </c>
      <c r="E380" s="53" t="n">
        <v>17</v>
      </c>
      <c r="F380" s="31"/>
      <c r="G380" s="102"/>
      <c r="H380" s="103"/>
      <c r="I380" s="103"/>
      <c r="J380" s="103"/>
      <c r="K380" s="103"/>
      <c r="L380" s="104"/>
      <c r="M380" s="31"/>
      <c r="N380" s="33" t="n">
        <f aca="false">E380*F380+H380+J380+K380+L380+M380</f>
        <v>0</v>
      </c>
      <c r="O380" s="36"/>
      <c r="P380" s="31" t="n">
        <v>21</v>
      </c>
      <c r="Q380" s="31" t="n">
        <v>2</v>
      </c>
      <c r="R380" s="31" t="n">
        <v>14</v>
      </c>
      <c r="S380" s="103"/>
      <c r="T380" s="103"/>
      <c r="U380" s="103"/>
      <c r="V380" s="103"/>
      <c r="W380" s="104" t="n">
        <v>2</v>
      </c>
      <c r="X380" s="31"/>
      <c r="Y380" s="31"/>
      <c r="Z380" s="36" t="n">
        <f aca="false">P380*Q380+S380+U380+V380+W380+X380+Y380</f>
        <v>44</v>
      </c>
      <c r="AA380" s="36" t="n">
        <f aca="false">N380+Z380</f>
        <v>44</v>
      </c>
      <c r="AB380" s="54" t="s">
        <v>253</v>
      </c>
      <c r="AC380" s="47"/>
      <c r="AD380" s="47"/>
      <c r="AE380" s="36" t="n">
        <f aca="false">P380*Q380</f>
        <v>42</v>
      </c>
      <c r="AF380" s="38" t="n">
        <f aca="false">E380*F380+P380*Q380</f>
        <v>42</v>
      </c>
      <c r="AG380" s="39" t="str">
        <f aca="false">AB380</f>
        <v>Рудзина Т.Н.</v>
      </c>
      <c r="AH380" s="39" t="str">
        <f aca="false">C380</f>
        <v>2ИСП9-26 ВБ (БД)</v>
      </c>
      <c r="AI380" s="40" t="str">
        <f aca="false">B380</f>
        <v>23</v>
      </c>
      <c r="AJ380" s="39" t="str">
        <f aca="false">CONCATENATE(A380," ",D380)</f>
        <v>ЕН.03 Теория вероятностей и математическая статистика</v>
      </c>
      <c r="AK380" s="39" t="n">
        <f aca="false">E380*F380+P380*Q380+H380+J380+S380+U380</f>
        <v>42</v>
      </c>
      <c r="AL380" s="39" t="n">
        <f aca="false">L380+W380</f>
        <v>2</v>
      </c>
      <c r="AM380" s="39" t="n">
        <f aca="false">M380+X380</f>
        <v>0</v>
      </c>
      <c r="AN380" s="39" t="n">
        <f aca="false">Y380</f>
        <v>0</v>
      </c>
      <c r="AO380" s="39" t="n">
        <f aca="false">SUM(AK380:AN380)</f>
        <v>44</v>
      </c>
      <c r="AP380" s="41" t="n">
        <f aca="false">K380+V380</f>
        <v>0</v>
      </c>
    </row>
    <row r="381" s="42" customFormat="true" ht="16.5" hidden="true" customHeight="true" outlineLevel="0" collapsed="false">
      <c r="A381" s="58" t="s">
        <v>73</v>
      </c>
      <c r="B381" s="127" t="s">
        <v>286</v>
      </c>
      <c r="C381" s="97" t="s">
        <v>307</v>
      </c>
      <c r="D381" s="123" t="s">
        <v>256</v>
      </c>
      <c r="E381" s="53" t="n">
        <v>17</v>
      </c>
      <c r="F381" s="31" t="n">
        <v>3</v>
      </c>
      <c r="G381" s="31" t="n">
        <v>26</v>
      </c>
      <c r="H381" s="31" t="n">
        <v>-26</v>
      </c>
      <c r="I381" s="31"/>
      <c r="J381" s="31"/>
      <c r="K381" s="31"/>
      <c r="L381" s="31" t="n">
        <v>4</v>
      </c>
      <c r="M381" s="44"/>
      <c r="N381" s="33" t="n">
        <f aca="false">E381*F381+H381+J381+K381+L381+M381</f>
        <v>29</v>
      </c>
      <c r="O381" s="36"/>
      <c r="P381" s="31" t="n">
        <v>21</v>
      </c>
      <c r="Q381" s="31"/>
      <c r="R381" s="31"/>
      <c r="S381" s="31"/>
      <c r="T381" s="31"/>
      <c r="U381" s="31"/>
      <c r="V381" s="31"/>
      <c r="W381" s="31"/>
      <c r="X381" s="31"/>
      <c r="Y381" s="31"/>
      <c r="Z381" s="36" t="n">
        <f aca="false">P381*Q381+S381+U381+V381+W381+X381+Y381</f>
        <v>0</v>
      </c>
      <c r="AA381" s="36" t="n">
        <f aca="false">N381+Z381</f>
        <v>29</v>
      </c>
      <c r="AB381" s="47" t="s">
        <v>273</v>
      </c>
      <c r="AC381" s="36"/>
      <c r="AD381" s="36"/>
      <c r="AE381" s="36" t="n">
        <f aca="false">P381*Q381</f>
        <v>0</v>
      </c>
      <c r="AF381" s="38" t="n">
        <f aca="false">E381*F381+P381*Q381</f>
        <v>51</v>
      </c>
      <c r="AG381" s="39" t="str">
        <f aca="false">AB381</f>
        <v>Трусов Г.А.</v>
      </c>
      <c r="AH381" s="39" t="str">
        <f aca="false">C381</f>
        <v>2ИСП9-26 ВБ (БД)</v>
      </c>
      <c r="AI381" s="40" t="str">
        <f aca="false">B381</f>
        <v>23</v>
      </c>
      <c r="AJ381" s="39" t="str">
        <f aca="false">CONCATENATE(A381," ",D381)</f>
        <v>ОП.01 Операционные системы и среды</v>
      </c>
      <c r="AK381" s="39" t="n">
        <f aca="false">E381*F381+P381*Q381+H381+J381+S381+U381</f>
        <v>25</v>
      </c>
      <c r="AL381" s="39" t="n">
        <f aca="false">L381+W381</f>
        <v>4</v>
      </c>
      <c r="AM381" s="39" t="n">
        <f aca="false">M381+X381</f>
        <v>0</v>
      </c>
      <c r="AN381" s="39" t="n">
        <f aca="false">Y381</f>
        <v>0</v>
      </c>
      <c r="AO381" s="39" t="n">
        <f aca="false">SUM(AK381:AN381)</f>
        <v>29</v>
      </c>
      <c r="AP381" s="41" t="n">
        <f aca="false">K381+V381</f>
        <v>0</v>
      </c>
    </row>
    <row r="382" s="42" customFormat="true" ht="16.5" hidden="true" customHeight="true" outlineLevel="0" collapsed="false">
      <c r="A382" s="58" t="s">
        <v>73</v>
      </c>
      <c r="B382" s="127" t="s">
        <v>53</v>
      </c>
      <c r="C382" s="97" t="s">
        <v>308</v>
      </c>
      <c r="D382" s="123" t="s">
        <v>256</v>
      </c>
      <c r="E382" s="53" t="n">
        <v>17</v>
      </c>
      <c r="F382" s="31"/>
      <c r="G382" s="31"/>
      <c r="H382" s="31" t="n">
        <v>26</v>
      </c>
      <c r="I382" s="31"/>
      <c r="J382" s="31"/>
      <c r="K382" s="31"/>
      <c r="L382" s="31"/>
      <c r="M382" s="44"/>
      <c r="N382" s="33" t="n">
        <f aca="false">E382*F382+H382+J382+K382+L382+M382</f>
        <v>26</v>
      </c>
      <c r="O382" s="36"/>
      <c r="P382" s="31" t="n">
        <v>21</v>
      </c>
      <c r="Q382" s="31"/>
      <c r="R382" s="31"/>
      <c r="S382" s="31"/>
      <c r="T382" s="31"/>
      <c r="U382" s="31"/>
      <c r="V382" s="31"/>
      <c r="W382" s="31"/>
      <c r="X382" s="31"/>
      <c r="Y382" s="31"/>
      <c r="Z382" s="36" t="n">
        <f aca="false">P382*Q382+S382+U382+V382+W382+X382+Y382</f>
        <v>0</v>
      </c>
      <c r="AA382" s="36" t="n">
        <f aca="false">N382+Z382</f>
        <v>26</v>
      </c>
      <c r="AB382" s="47" t="s">
        <v>273</v>
      </c>
      <c r="AC382" s="36"/>
      <c r="AD382" s="36"/>
      <c r="AE382" s="36" t="n">
        <f aca="false">P382*Q382</f>
        <v>0</v>
      </c>
      <c r="AF382" s="38" t="n">
        <f aca="false">E382*F382+P382*Q382</f>
        <v>0</v>
      </c>
      <c r="AG382" s="39" t="str">
        <f aca="false">AB382</f>
        <v>Трусов Г.А.</v>
      </c>
      <c r="AH382" s="39" t="str">
        <f aca="false">C382</f>
        <v>2ИСП9-26а ВБ (БД)</v>
      </c>
      <c r="AI382" s="40" t="str">
        <f aca="false">B382</f>
        <v>12</v>
      </c>
      <c r="AJ382" s="39" t="str">
        <f aca="false">CONCATENATE(A382," ",D382)</f>
        <v>ОП.01 Операционные системы и среды</v>
      </c>
      <c r="AK382" s="39" t="n">
        <f aca="false">E382*F382+P382*Q382+H382+J382+S382+U382</f>
        <v>26</v>
      </c>
      <c r="AL382" s="39" t="n">
        <f aca="false">L382+W382</f>
        <v>0</v>
      </c>
      <c r="AM382" s="39" t="n">
        <f aca="false">M382+X382</f>
        <v>0</v>
      </c>
      <c r="AN382" s="39" t="n">
        <f aca="false">Y382</f>
        <v>0</v>
      </c>
      <c r="AO382" s="39" t="n">
        <f aca="false">SUM(AK382:AN382)</f>
        <v>26</v>
      </c>
      <c r="AP382" s="41" t="n">
        <f aca="false">K382+V382</f>
        <v>0</v>
      </c>
    </row>
    <row r="383" s="42" customFormat="true" ht="16.5" hidden="true" customHeight="true" outlineLevel="0" collapsed="false">
      <c r="A383" s="58" t="s">
        <v>73</v>
      </c>
      <c r="B383" s="127" t="s">
        <v>116</v>
      </c>
      <c r="C383" s="97" t="s">
        <v>309</v>
      </c>
      <c r="D383" s="123" t="s">
        <v>256</v>
      </c>
      <c r="E383" s="53" t="n">
        <v>17</v>
      </c>
      <c r="F383" s="31"/>
      <c r="G383" s="31"/>
      <c r="H383" s="31" t="n">
        <v>26</v>
      </c>
      <c r="I383" s="31"/>
      <c r="J383" s="31"/>
      <c r="K383" s="31"/>
      <c r="L383" s="31"/>
      <c r="M383" s="44"/>
      <c r="N383" s="33" t="n">
        <f aca="false">E383*F383+H383+J383+K383+L383+M383</f>
        <v>26</v>
      </c>
      <c r="O383" s="36"/>
      <c r="P383" s="31" t="n">
        <v>21</v>
      </c>
      <c r="Q383" s="31"/>
      <c r="R383" s="31"/>
      <c r="S383" s="31"/>
      <c r="T383" s="31"/>
      <c r="U383" s="31"/>
      <c r="V383" s="31"/>
      <c r="W383" s="31"/>
      <c r="X383" s="31"/>
      <c r="Y383" s="31"/>
      <c r="Z383" s="36" t="n">
        <f aca="false">P383*Q383+S383+U383+V383+W383+X383+Y383</f>
        <v>0</v>
      </c>
      <c r="AA383" s="36" t="n">
        <f aca="false">N383+Z383</f>
        <v>26</v>
      </c>
      <c r="AB383" s="47" t="s">
        <v>69</v>
      </c>
      <c r="AC383" s="36"/>
      <c r="AD383" s="36"/>
      <c r="AE383" s="36" t="n">
        <f aca="false">P383*Q383</f>
        <v>0</v>
      </c>
      <c r="AF383" s="38" t="n">
        <f aca="false">E383*F383+P383*Q383</f>
        <v>0</v>
      </c>
      <c r="AG383" s="39" t="str">
        <f aca="false">AB383</f>
        <v>вак. 2 п/гр</v>
      </c>
      <c r="AH383" s="39" t="str">
        <f aca="false">C383</f>
        <v>2ИСП9-26б ВБ (БД)</v>
      </c>
      <c r="AI383" s="40" t="str">
        <f aca="false">B383</f>
        <v>11</v>
      </c>
      <c r="AJ383" s="39" t="str">
        <f aca="false">CONCATENATE(A383," ",D383)</f>
        <v>ОП.01 Операционные системы и среды</v>
      </c>
      <c r="AK383" s="39" t="n">
        <f aca="false">E383*F383+P383*Q383+H383+J383+S383+U383</f>
        <v>26</v>
      </c>
      <c r="AL383" s="39" t="n">
        <f aca="false">L383+W383</f>
        <v>0</v>
      </c>
      <c r="AM383" s="39" t="n">
        <f aca="false">M383+X383</f>
        <v>0</v>
      </c>
      <c r="AN383" s="39" t="n">
        <f aca="false">Y383</f>
        <v>0</v>
      </c>
      <c r="AO383" s="39" t="n">
        <f aca="false">SUM(AK383:AN383)</f>
        <v>26</v>
      </c>
      <c r="AP383" s="41" t="n">
        <f aca="false">K383+V383</f>
        <v>0</v>
      </c>
    </row>
    <row r="384" s="42" customFormat="true" ht="16.5" hidden="true" customHeight="true" outlineLevel="0" collapsed="false">
      <c r="A384" s="58" t="s">
        <v>76</v>
      </c>
      <c r="B384" s="127" t="s">
        <v>286</v>
      </c>
      <c r="C384" s="97" t="s">
        <v>307</v>
      </c>
      <c r="D384" s="123" t="s">
        <v>258</v>
      </c>
      <c r="E384" s="53" t="n">
        <v>17</v>
      </c>
      <c r="F384" s="31" t="n">
        <v>3</v>
      </c>
      <c r="G384" s="31" t="n">
        <v>22</v>
      </c>
      <c r="H384" s="31" t="n">
        <v>-22</v>
      </c>
      <c r="I384" s="31"/>
      <c r="J384" s="31"/>
      <c r="K384" s="31"/>
      <c r="L384" s="31" t="n">
        <v>4</v>
      </c>
      <c r="M384" s="44"/>
      <c r="N384" s="33" t="n">
        <f aca="false">E384*F384+H384+J384+K384+L384+M384</f>
        <v>33</v>
      </c>
      <c r="O384" s="36"/>
      <c r="P384" s="31" t="n">
        <v>21</v>
      </c>
      <c r="Q384" s="31"/>
      <c r="R384" s="31"/>
      <c r="S384" s="31"/>
      <c r="T384" s="31"/>
      <c r="U384" s="31"/>
      <c r="V384" s="31"/>
      <c r="W384" s="31"/>
      <c r="X384" s="31"/>
      <c r="Y384" s="31"/>
      <c r="Z384" s="36" t="n">
        <f aca="false">P384*Q384+S384+U384+V384+W384+X384+Y384</f>
        <v>0</v>
      </c>
      <c r="AA384" s="36" t="n">
        <f aca="false">N384+Z384</f>
        <v>33</v>
      </c>
      <c r="AB384" s="47" t="s">
        <v>273</v>
      </c>
      <c r="AC384" s="36"/>
      <c r="AD384" s="36"/>
      <c r="AE384" s="36" t="n">
        <f aca="false">P384*Q384</f>
        <v>0</v>
      </c>
      <c r="AF384" s="38" t="n">
        <f aca="false">E384*F384+P384*Q384</f>
        <v>51</v>
      </c>
      <c r="AG384" s="39" t="str">
        <f aca="false">AB384</f>
        <v>Трусов Г.А.</v>
      </c>
      <c r="AH384" s="39" t="str">
        <f aca="false">C384</f>
        <v>2ИСП9-26 ВБ (БД)</v>
      </c>
      <c r="AI384" s="40" t="str">
        <f aca="false">B384</f>
        <v>23</v>
      </c>
      <c r="AJ384" s="39" t="str">
        <f aca="false">CONCATENATE(A384," ",D384)</f>
        <v>ОП.02 Архитектура аппаратных средств</v>
      </c>
      <c r="AK384" s="39" t="n">
        <f aca="false">E384*F384+P384*Q384+H384+J384+S384+U384</f>
        <v>29</v>
      </c>
      <c r="AL384" s="39" t="n">
        <f aca="false">L384+W384</f>
        <v>4</v>
      </c>
      <c r="AM384" s="39" t="n">
        <f aca="false">M384+X384</f>
        <v>0</v>
      </c>
      <c r="AN384" s="39" t="n">
        <f aca="false">Y384</f>
        <v>0</v>
      </c>
      <c r="AO384" s="39" t="n">
        <f aca="false">SUM(AK384:AN384)</f>
        <v>33</v>
      </c>
      <c r="AP384" s="41" t="n">
        <f aca="false">K384+V384</f>
        <v>0</v>
      </c>
    </row>
    <row r="385" s="42" customFormat="true" ht="16.5" hidden="true" customHeight="true" outlineLevel="0" collapsed="false">
      <c r="A385" s="58" t="s">
        <v>76</v>
      </c>
      <c r="B385" s="127" t="s">
        <v>53</v>
      </c>
      <c r="C385" s="97" t="s">
        <v>308</v>
      </c>
      <c r="D385" s="123" t="s">
        <v>258</v>
      </c>
      <c r="E385" s="53" t="n">
        <v>17</v>
      </c>
      <c r="F385" s="31"/>
      <c r="G385" s="31"/>
      <c r="H385" s="31" t="n">
        <v>22</v>
      </c>
      <c r="I385" s="31"/>
      <c r="J385" s="31"/>
      <c r="K385" s="31"/>
      <c r="L385" s="31"/>
      <c r="M385" s="44"/>
      <c r="N385" s="33" t="n">
        <f aca="false">E385*F385+H385+J385+K385+L385+M385</f>
        <v>22</v>
      </c>
      <c r="O385" s="36"/>
      <c r="P385" s="31" t="n">
        <v>21</v>
      </c>
      <c r="Q385" s="31"/>
      <c r="R385" s="31"/>
      <c r="S385" s="31"/>
      <c r="T385" s="31"/>
      <c r="U385" s="31"/>
      <c r="V385" s="31"/>
      <c r="W385" s="31"/>
      <c r="X385" s="31"/>
      <c r="Y385" s="31"/>
      <c r="Z385" s="36" t="n">
        <f aca="false">P385*Q385+S385+U385+V385+W385+X385+Y385</f>
        <v>0</v>
      </c>
      <c r="AA385" s="36" t="n">
        <f aca="false">N385+Z385</f>
        <v>22</v>
      </c>
      <c r="AB385" s="47" t="s">
        <v>273</v>
      </c>
      <c r="AC385" s="36"/>
      <c r="AD385" s="36"/>
      <c r="AE385" s="36" t="n">
        <f aca="false">P385*Q385</f>
        <v>0</v>
      </c>
      <c r="AF385" s="38" t="n">
        <f aca="false">E385*F385+P385*Q385</f>
        <v>0</v>
      </c>
      <c r="AG385" s="39" t="str">
        <f aca="false">AB385</f>
        <v>Трусов Г.А.</v>
      </c>
      <c r="AH385" s="39" t="str">
        <f aca="false">C385</f>
        <v>2ИСП9-26а ВБ (БД)</v>
      </c>
      <c r="AI385" s="40" t="str">
        <f aca="false">B385</f>
        <v>12</v>
      </c>
      <c r="AJ385" s="39" t="str">
        <f aca="false">CONCATENATE(A385," ",D385)</f>
        <v>ОП.02 Архитектура аппаратных средств</v>
      </c>
      <c r="AK385" s="39" t="n">
        <f aca="false">E385*F385+P385*Q385+H385+J385+S385+U385</f>
        <v>22</v>
      </c>
      <c r="AL385" s="39" t="n">
        <f aca="false">L385+W385</f>
        <v>0</v>
      </c>
      <c r="AM385" s="39" t="n">
        <f aca="false">M385+X385</f>
        <v>0</v>
      </c>
      <c r="AN385" s="39" t="n">
        <f aca="false">Y385</f>
        <v>0</v>
      </c>
      <c r="AO385" s="39" t="n">
        <f aca="false">SUM(AK385:AN385)</f>
        <v>22</v>
      </c>
      <c r="AP385" s="41" t="n">
        <f aca="false">K385+V385</f>
        <v>0</v>
      </c>
    </row>
    <row r="386" s="42" customFormat="true" ht="16.5" hidden="true" customHeight="true" outlineLevel="0" collapsed="false">
      <c r="A386" s="58" t="s">
        <v>76</v>
      </c>
      <c r="B386" s="127" t="s">
        <v>116</v>
      </c>
      <c r="C386" s="97" t="s">
        <v>309</v>
      </c>
      <c r="D386" s="123" t="s">
        <v>258</v>
      </c>
      <c r="E386" s="53" t="n">
        <v>17</v>
      </c>
      <c r="F386" s="31"/>
      <c r="G386" s="31"/>
      <c r="H386" s="31" t="n">
        <v>22</v>
      </c>
      <c r="I386" s="31"/>
      <c r="J386" s="31"/>
      <c r="K386" s="31"/>
      <c r="L386" s="31"/>
      <c r="M386" s="44"/>
      <c r="N386" s="33" t="n">
        <f aca="false">E386*F386+H386+J386+K386+L386+M386</f>
        <v>22</v>
      </c>
      <c r="O386" s="36"/>
      <c r="P386" s="31" t="n">
        <v>21</v>
      </c>
      <c r="Q386" s="31"/>
      <c r="R386" s="31"/>
      <c r="S386" s="31"/>
      <c r="T386" s="31"/>
      <c r="U386" s="31"/>
      <c r="V386" s="31"/>
      <c r="W386" s="31"/>
      <c r="X386" s="31"/>
      <c r="Y386" s="31"/>
      <c r="Z386" s="36" t="n">
        <f aca="false">P386*Q386+S386+U386+V386+W386+X386+Y386</f>
        <v>0</v>
      </c>
      <c r="AA386" s="36" t="n">
        <f aca="false">N386+Z386</f>
        <v>22</v>
      </c>
      <c r="AB386" s="47" t="s">
        <v>69</v>
      </c>
      <c r="AC386" s="36"/>
      <c r="AD386" s="36"/>
      <c r="AE386" s="36" t="n">
        <f aca="false">P386*Q386</f>
        <v>0</v>
      </c>
      <c r="AF386" s="38" t="n">
        <f aca="false">E386*F386+P386*Q386</f>
        <v>0</v>
      </c>
      <c r="AG386" s="39" t="str">
        <f aca="false">AB386</f>
        <v>вак. 2 п/гр</v>
      </c>
      <c r="AH386" s="39" t="str">
        <f aca="false">C386</f>
        <v>2ИСП9-26б ВБ (БД)</v>
      </c>
      <c r="AI386" s="40" t="str">
        <f aca="false">B386</f>
        <v>11</v>
      </c>
      <c r="AJ386" s="39" t="str">
        <f aca="false">CONCATENATE(A386," ",D386)</f>
        <v>ОП.02 Архитектура аппаратных средств</v>
      </c>
      <c r="AK386" s="39" t="n">
        <f aca="false">E386*F386+P386*Q386+H386+J386+S386+U386</f>
        <v>22</v>
      </c>
      <c r="AL386" s="39" t="n">
        <f aca="false">L386+W386</f>
        <v>0</v>
      </c>
      <c r="AM386" s="39" t="n">
        <f aca="false">M386+X386</f>
        <v>0</v>
      </c>
      <c r="AN386" s="39" t="n">
        <f aca="false">Y386</f>
        <v>0</v>
      </c>
      <c r="AO386" s="39" t="n">
        <f aca="false">SUM(AK386:AN386)</f>
        <v>22</v>
      </c>
      <c r="AP386" s="41" t="n">
        <f aca="false">K386+V386</f>
        <v>0</v>
      </c>
    </row>
    <row r="387" s="42" customFormat="true" ht="16.5" hidden="true" customHeight="true" outlineLevel="0" collapsed="false">
      <c r="A387" s="58" t="s">
        <v>79</v>
      </c>
      <c r="B387" s="127" t="s">
        <v>286</v>
      </c>
      <c r="C387" s="97" t="s">
        <v>307</v>
      </c>
      <c r="D387" s="123" t="s">
        <v>260</v>
      </c>
      <c r="E387" s="53" t="n">
        <v>17</v>
      </c>
      <c r="F387" s="31"/>
      <c r="G387" s="31"/>
      <c r="H387" s="31"/>
      <c r="I387" s="31"/>
      <c r="J387" s="31"/>
      <c r="K387" s="31"/>
      <c r="L387" s="31"/>
      <c r="M387" s="31"/>
      <c r="N387" s="33" t="n">
        <f aca="false">E387*F387+H387+J387+K387+L387+M387</f>
        <v>0</v>
      </c>
      <c r="O387" s="36"/>
      <c r="P387" s="31" t="n">
        <v>21</v>
      </c>
      <c r="Q387" s="31" t="n">
        <v>3</v>
      </c>
      <c r="R387" s="31" t="n">
        <v>30</v>
      </c>
      <c r="S387" s="31" t="n">
        <v>-30</v>
      </c>
      <c r="T387" s="31"/>
      <c r="U387" s="31"/>
      <c r="V387" s="31"/>
      <c r="W387" s="31" t="n">
        <v>4</v>
      </c>
      <c r="X387" s="44" t="n">
        <v>8</v>
      </c>
      <c r="Y387" s="31"/>
      <c r="Z387" s="36" t="n">
        <f aca="false">P387*Q387+S387+U387+V387+W387+X387+Y387</f>
        <v>45</v>
      </c>
      <c r="AA387" s="36" t="n">
        <f aca="false">N387+Z387</f>
        <v>45</v>
      </c>
      <c r="AB387" s="47" t="s">
        <v>310</v>
      </c>
      <c r="AC387" s="36"/>
      <c r="AD387" s="36"/>
      <c r="AE387" s="36" t="n">
        <f aca="false">P387*Q387</f>
        <v>63</v>
      </c>
      <c r="AF387" s="38" t="n">
        <f aca="false">E387*F387+P387*Q387</f>
        <v>63</v>
      </c>
      <c r="AG387" s="39" t="str">
        <f aca="false">AB387</f>
        <v>вак.-1-ИСП-ИТ</v>
      </c>
      <c r="AH387" s="39" t="str">
        <f aca="false">C387</f>
        <v>2ИСП9-26 ВБ (БД)</v>
      </c>
      <c r="AI387" s="40" t="str">
        <f aca="false">B387</f>
        <v>23</v>
      </c>
      <c r="AJ387" s="39" t="str">
        <f aca="false">CONCATENATE(A387," ",D387)</f>
        <v>ОП.03 Информационные технологии</v>
      </c>
      <c r="AK387" s="39" t="n">
        <f aca="false">E387*F387+P387*Q387+H387+J387+S387+U387</f>
        <v>33</v>
      </c>
      <c r="AL387" s="39" t="n">
        <f aca="false">L387+W387</f>
        <v>4</v>
      </c>
      <c r="AM387" s="39" t="n">
        <f aca="false">M387+X387</f>
        <v>8</v>
      </c>
      <c r="AN387" s="39" t="n">
        <f aca="false">Y387</f>
        <v>0</v>
      </c>
      <c r="AO387" s="39" t="n">
        <f aca="false">SUM(AK387:AN387)</f>
        <v>45</v>
      </c>
      <c r="AP387" s="41" t="n">
        <f aca="false">K387+V387</f>
        <v>0</v>
      </c>
    </row>
    <row r="388" s="42" customFormat="true" ht="16.5" hidden="true" customHeight="true" outlineLevel="0" collapsed="false">
      <c r="A388" s="58" t="s">
        <v>79</v>
      </c>
      <c r="B388" s="127" t="s">
        <v>53</v>
      </c>
      <c r="C388" s="97" t="s">
        <v>308</v>
      </c>
      <c r="D388" s="123" t="s">
        <v>260</v>
      </c>
      <c r="E388" s="53" t="n">
        <v>17</v>
      </c>
      <c r="F388" s="31"/>
      <c r="G388" s="31"/>
      <c r="H388" s="31"/>
      <c r="I388" s="31"/>
      <c r="J388" s="31"/>
      <c r="K388" s="31"/>
      <c r="L388" s="31"/>
      <c r="M388" s="31"/>
      <c r="N388" s="33" t="n">
        <f aca="false">E388*F388+H388+J388+K388+L388+M388</f>
        <v>0</v>
      </c>
      <c r="O388" s="36"/>
      <c r="P388" s="31" t="n">
        <v>21</v>
      </c>
      <c r="Q388" s="31"/>
      <c r="R388" s="31"/>
      <c r="S388" s="31" t="n">
        <v>30</v>
      </c>
      <c r="T388" s="31"/>
      <c r="U388" s="31"/>
      <c r="V388" s="31"/>
      <c r="W388" s="31"/>
      <c r="X388" s="44"/>
      <c r="Y388" s="31"/>
      <c r="Z388" s="36" t="n">
        <f aca="false">P388*Q388+S388+U388+V388+W388+X388+Y388</f>
        <v>30</v>
      </c>
      <c r="AA388" s="36" t="n">
        <f aca="false">N388+Z388</f>
        <v>30</v>
      </c>
      <c r="AB388" s="47" t="s">
        <v>310</v>
      </c>
      <c r="AC388" s="36"/>
      <c r="AD388" s="36"/>
      <c r="AE388" s="36" t="n">
        <f aca="false">P388*Q388</f>
        <v>0</v>
      </c>
      <c r="AF388" s="38" t="n">
        <f aca="false">E388*F388+P388*Q388</f>
        <v>0</v>
      </c>
      <c r="AG388" s="39" t="str">
        <f aca="false">AB388</f>
        <v>вак.-1-ИСП-ИТ</v>
      </c>
      <c r="AH388" s="39" t="str">
        <f aca="false">C388</f>
        <v>2ИСП9-26а ВБ (БД)</v>
      </c>
      <c r="AI388" s="40" t="str">
        <f aca="false">B388</f>
        <v>12</v>
      </c>
      <c r="AJ388" s="39" t="str">
        <f aca="false">CONCATENATE(A388," ",D388)</f>
        <v>ОП.03 Информационные технологии</v>
      </c>
      <c r="AK388" s="39" t="n">
        <f aca="false">E388*F388+P388*Q388+H388+J388+S388+U388</f>
        <v>30</v>
      </c>
      <c r="AL388" s="39" t="n">
        <f aca="false">L388+W388</f>
        <v>0</v>
      </c>
      <c r="AM388" s="39" t="n">
        <f aca="false">M388+X388</f>
        <v>0</v>
      </c>
      <c r="AN388" s="39" t="n">
        <f aca="false">Y388</f>
        <v>0</v>
      </c>
      <c r="AO388" s="39" t="n">
        <f aca="false">SUM(AK388:AN388)</f>
        <v>30</v>
      </c>
      <c r="AP388" s="41" t="n">
        <f aca="false">K388+V388</f>
        <v>0</v>
      </c>
    </row>
    <row r="389" s="42" customFormat="true" ht="16.5" hidden="true" customHeight="true" outlineLevel="0" collapsed="false">
      <c r="A389" s="58" t="s">
        <v>79</v>
      </c>
      <c r="B389" s="127" t="s">
        <v>116</v>
      </c>
      <c r="C389" s="97" t="s">
        <v>309</v>
      </c>
      <c r="D389" s="123" t="s">
        <v>260</v>
      </c>
      <c r="E389" s="53" t="n">
        <v>17</v>
      </c>
      <c r="F389" s="31"/>
      <c r="G389" s="31"/>
      <c r="H389" s="31"/>
      <c r="I389" s="31"/>
      <c r="J389" s="31"/>
      <c r="K389" s="31"/>
      <c r="L389" s="31"/>
      <c r="M389" s="31"/>
      <c r="N389" s="33" t="n">
        <f aca="false">E389*F389+H389+J389+K389+L389+M389</f>
        <v>0</v>
      </c>
      <c r="O389" s="36"/>
      <c r="P389" s="31" t="n">
        <v>21</v>
      </c>
      <c r="Q389" s="31"/>
      <c r="R389" s="31"/>
      <c r="S389" s="31" t="n">
        <v>30</v>
      </c>
      <c r="T389" s="31"/>
      <c r="U389" s="31"/>
      <c r="V389" s="31"/>
      <c r="W389" s="31"/>
      <c r="X389" s="44"/>
      <c r="Y389" s="31"/>
      <c r="Z389" s="36" t="n">
        <f aca="false">P389*Q389+S389+U389+V389+W389+X389+Y389</f>
        <v>30</v>
      </c>
      <c r="AA389" s="36" t="n">
        <f aca="false">N389+Z389</f>
        <v>30</v>
      </c>
      <c r="AB389" s="47" t="s">
        <v>69</v>
      </c>
      <c r="AC389" s="36"/>
      <c r="AD389" s="36"/>
      <c r="AE389" s="36" t="n">
        <f aca="false">P389*Q389</f>
        <v>0</v>
      </c>
      <c r="AF389" s="38" t="n">
        <f aca="false">E389*F389+P389*Q389</f>
        <v>0</v>
      </c>
      <c r="AG389" s="39" t="str">
        <f aca="false">AB389</f>
        <v>вак. 2 п/гр</v>
      </c>
      <c r="AH389" s="39" t="str">
        <f aca="false">C389</f>
        <v>2ИСП9-26б ВБ (БД)</v>
      </c>
      <c r="AI389" s="40" t="str">
        <f aca="false">B389</f>
        <v>11</v>
      </c>
      <c r="AJ389" s="39" t="str">
        <f aca="false">CONCATENATE(A389," ",D389)</f>
        <v>ОП.03 Информационные технологии</v>
      </c>
      <c r="AK389" s="39" t="n">
        <f aca="false">E389*F389+P389*Q389+H389+J389+S389+U389</f>
        <v>30</v>
      </c>
      <c r="AL389" s="39" t="n">
        <f aca="false">L389+W389</f>
        <v>0</v>
      </c>
      <c r="AM389" s="39" t="n">
        <f aca="false">M389+X389</f>
        <v>0</v>
      </c>
      <c r="AN389" s="39" t="n">
        <f aca="false">Y389</f>
        <v>0</v>
      </c>
      <c r="AO389" s="39" t="n">
        <f aca="false">SUM(AK389:AN389)</f>
        <v>30</v>
      </c>
      <c r="AP389" s="41" t="n">
        <f aca="false">K389+V389</f>
        <v>0</v>
      </c>
    </row>
    <row r="390" s="42" customFormat="true" ht="16.5" hidden="true" customHeight="true" outlineLevel="0" collapsed="false">
      <c r="A390" s="58" t="s">
        <v>82</v>
      </c>
      <c r="B390" s="127" t="s">
        <v>286</v>
      </c>
      <c r="C390" s="97" t="s">
        <v>307</v>
      </c>
      <c r="D390" s="128" t="s">
        <v>261</v>
      </c>
      <c r="E390" s="53" t="n">
        <v>17</v>
      </c>
      <c r="F390" s="31" t="n">
        <v>4</v>
      </c>
      <c r="G390" s="31" t="n">
        <v>86</v>
      </c>
      <c r="H390" s="31" t="n">
        <v>-34</v>
      </c>
      <c r="I390" s="31"/>
      <c r="J390" s="31"/>
      <c r="K390" s="31"/>
      <c r="L390" s="31" t="n">
        <v>2</v>
      </c>
      <c r="M390" s="31"/>
      <c r="N390" s="33" t="n">
        <f aca="false">E390*F390+H390+J390+K390+L390+M390</f>
        <v>36</v>
      </c>
      <c r="O390" s="36"/>
      <c r="P390" s="31" t="n">
        <v>21</v>
      </c>
      <c r="Q390" s="31" t="n">
        <v>5</v>
      </c>
      <c r="R390" s="31"/>
      <c r="S390" s="31" t="n">
        <v>-52</v>
      </c>
      <c r="T390" s="31"/>
      <c r="U390" s="31"/>
      <c r="V390" s="31"/>
      <c r="W390" s="31" t="n">
        <v>6</v>
      </c>
      <c r="X390" s="44" t="n">
        <v>8</v>
      </c>
      <c r="Y390" s="31"/>
      <c r="Z390" s="36" t="n">
        <f aca="false">P390*Q390+S390+U390+V390+W390+X390+Y390</f>
        <v>67</v>
      </c>
      <c r="AA390" s="36" t="n">
        <f aca="false">N390+Z390</f>
        <v>103</v>
      </c>
      <c r="AB390" s="47" t="s">
        <v>303</v>
      </c>
      <c r="AC390" s="36"/>
      <c r="AD390" s="36" t="s">
        <v>311</v>
      </c>
      <c r="AE390" s="36" t="n">
        <f aca="false">P390*Q390</f>
        <v>105</v>
      </c>
      <c r="AF390" s="38" t="n">
        <f aca="false">E390*F390+P390*Q390</f>
        <v>173</v>
      </c>
      <c r="AG390" s="39" t="str">
        <f aca="false">AB390</f>
        <v>Квеквескири В.А.</v>
      </c>
      <c r="AH390" s="39" t="str">
        <f aca="false">C390</f>
        <v>2ИСП9-26 ВБ (БД)</v>
      </c>
      <c r="AI390" s="40" t="str">
        <f aca="false">B390</f>
        <v>23</v>
      </c>
      <c r="AJ390" s="39" t="str">
        <f aca="false">CONCATENATE(A390," ",D390)</f>
        <v>ОП.04 Основы алгоритмизации и программирования</v>
      </c>
      <c r="AK390" s="39" t="n">
        <f aca="false">E390*F390+P390*Q390+H390+J390+S390+U390</f>
        <v>87</v>
      </c>
      <c r="AL390" s="39" t="n">
        <f aca="false">L390+W390</f>
        <v>8</v>
      </c>
      <c r="AM390" s="39" t="n">
        <f aca="false">M390+X390</f>
        <v>8</v>
      </c>
      <c r="AN390" s="39" t="n">
        <f aca="false">Y390</f>
        <v>0</v>
      </c>
      <c r="AO390" s="39" t="n">
        <f aca="false">SUM(AK390:AN390)</f>
        <v>103</v>
      </c>
      <c r="AP390" s="41" t="n">
        <f aca="false">K390+V390</f>
        <v>0</v>
      </c>
    </row>
    <row r="391" s="42" customFormat="true" ht="16.5" hidden="true" customHeight="true" outlineLevel="0" collapsed="false">
      <c r="A391" s="58" t="s">
        <v>82</v>
      </c>
      <c r="B391" s="127" t="s">
        <v>53</v>
      </c>
      <c r="C391" s="97" t="s">
        <v>308</v>
      </c>
      <c r="D391" s="128" t="s">
        <v>261</v>
      </c>
      <c r="E391" s="53" t="n">
        <v>17</v>
      </c>
      <c r="F391" s="31"/>
      <c r="G391" s="31"/>
      <c r="H391" s="31" t="n">
        <v>34</v>
      </c>
      <c r="I391" s="31"/>
      <c r="J391" s="31"/>
      <c r="K391" s="31"/>
      <c r="L391" s="31"/>
      <c r="M391" s="31"/>
      <c r="N391" s="33" t="n">
        <f aca="false">E391*F391+H391+J391+K391+L391+M391</f>
        <v>34</v>
      </c>
      <c r="O391" s="36"/>
      <c r="P391" s="31" t="n">
        <v>21</v>
      </c>
      <c r="Q391" s="31"/>
      <c r="R391" s="31"/>
      <c r="S391" s="31" t="n">
        <v>52</v>
      </c>
      <c r="T391" s="31"/>
      <c r="U391" s="31"/>
      <c r="V391" s="31"/>
      <c r="W391" s="31"/>
      <c r="X391" s="44"/>
      <c r="Y391" s="31"/>
      <c r="Z391" s="36" t="n">
        <f aca="false">P391*Q391+S391+U391+V391+W391+X391+Y391</f>
        <v>52</v>
      </c>
      <c r="AA391" s="36" t="n">
        <f aca="false">N391+Z391</f>
        <v>86</v>
      </c>
      <c r="AB391" s="47" t="s">
        <v>303</v>
      </c>
      <c r="AC391" s="36"/>
      <c r="AD391" s="36" t="s">
        <v>311</v>
      </c>
      <c r="AE391" s="36" t="n">
        <f aca="false">P391*Q391</f>
        <v>0</v>
      </c>
      <c r="AF391" s="38" t="n">
        <f aca="false">E391*F391+P391*Q391</f>
        <v>0</v>
      </c>
      <c r="AG391" s="39" t="str">
        <f aca="false">AB391</f>
        <v>Квеквескири В.А.</v>
      </c>
      <c r="AH391" s="39" t="str">
        <f aca="false">C391</f>
        <v>2ИСП9-26а ВБ (БД)</v>
      </c>
      <c r="AI391" s="40" t="str">
        <f aca="false">B391</f>
        <v>12</v>
      </c>
      <c r="AJ391" s="39" t="str">
        <f aca="false">CONCATENATE(A391," ",D391)</f>
        <v>ОП.04 Основы алгоритмизации и программирования</v>
      </c>
      <c r="AK391" s="39" t="n">
        <f aca="false">E391*F391+P391*Q391+H391+J391+S391+U391</f>
        <v>86</v>
      </c>
      <c r="AL391" s="39" t="n">
        <f aca="false">L391+W391</f>
        <v>0</v>
      </c>
      <c r="AM391" s="39" t="n">
        <f aca="false">M391+X391</f>
        <v>0</v>
      </c>
      <c r="AN391" s="39" t="n">
        <f aca="false">Y391</f>
        <v>0</v>
      </c>
      <c r="AO391" s="39" t="n">
        <f aca="false">SUM(AK391:AN391)</f>
        <v>86</v>
      </c>
      <c r="AP391" s="41" t="n">
        <f aca="false">K391+V391</f>
        <v>0</v>
      </c>
    </row>
    <row r="392" s="42" customFormat="true" ht="16.5" hidden="true" customHeight="true" outlineLevel="0" collapsed="false">
      <c r="A392" s="58" t="s">
        <v>82</v>
      </c>
      <c r="B392" s="127" t="s">
        <v>116</v>
      </c>
      <c r="C392" s="97" t="s">
        <v>309</v>
      </c>
      <c r="D392" s="128" t="s">
        <v>261</v>
      </c>
      <c r="E392" s="53" t="n">
        <v>17</v>
      </c>
      <c r="F392" s="31"/>
      <c r="G392" s="31"/>
      <c r="H392" s="31" t="n">
        <v>34</v>
      </c>
      <c r="I392" s="31"/>
      <c r="J392" s="31"/>
      <c r="K392" s="31"/>
      <c r="L392" s="31"/>
      <c r="M392" s="31"/>
      <c r="N392" s="33" t="n">
        <f aca="false">E392*F392+H392+J392+K392+L392+M392</f>
        <v>34</v>
      </c>
      <c r="O392" s="36"/>
      <c r="P392" s="31" t="n">
        <v>21</v>
      </c>
      <c r="Q392" s="31"/>
      <c r="R392" s="31"/>
      <c r="S392" s="31" t="n">
        <v>52</v>
      </c>
      <c r="T392" s="31"/>
      <c r="U392" s="31"/>
      <c r="V392" s="31"/>
      <c r="W392" s="31"/>
      <c r="X392" s="44"/>
      <c r="Y392" s="31"/>
      <c r="Z392" s="36" t="n">
        <f aca="false">P392*Q392+S392+U392+V392+W392+X392+Y392</f>
        <v>52</v>
      </c>
      <c r="AA392" s="36" t="n">
        <f aca="false">N392+Z392</f>
        <v>86</v>
      </c>
      <c r="AB392" s="47" t="s">
        <v>69</v>
      </c>
      <c r="AC392" s="36"/>
      <c r="AD392" s="36" t="s">
        <v>311</v>
      </c>
      <c r="AE392" s="36" t="n">
        <f aca="false">P392*Q392</f>
        <v>0</v>
      </c>
      <c r="AF392" s="38" t="n">
        <f aca="false">E392*F392+P392*Q392</f>
        <v>0</v>
      </c>
      <c r="AG392" s="39" t="str">
        <f aca="false">AB392</f>
        <v>вак. 2 п/гр</v>
      </c>
      <c r="AH392" s="39" t="str">
        <f aca="false">C392</f>
        <v>2ИСП9-26б ВБ (БД)</v>
      </c>
      <c r="AI392" s="40" t="str">
        <f aca="false">B392</f>
        <v>11</v>
      </c>
      <c r="AJ392" s="39" t="str">
        <f aca="false">CONCATENATE(A392," ",D392)</f>
        <v>ОП.04 Основы алгоритмизации и программирования</v>
      </c>
      <c r="AK392" s="39" t="n">
        <f aca="false">E392*F392+P392*Q392+H392+J392+S392+U392</f>
        <v>86</v>
      </c>
      <c r="AL392" s="39" t="n">
        <f aca="false">L392+W392</f>
        <v>0</v>
      </c>
      <c r="AM392" s="39" t="n">
        <f aca="false">M392+X392</f>
        <v>0</v>
      </c>
      <c r="AN392" s="39" t="n">
        <f aca="false">Y392</f>
        <v>0</v>
      </c>
      <c r="AO392" s="39" t="n">
        <f aca="false">SUM(AK392:AN392)</f>
        <v>86</v>
      </c>
      <c r="AP392" s="41" t="n">
        <f aca="false">K392+V392</f>
        <v>0</v>
      </c>
    </row>
    <row r="393" s="42" customFormat="true" ht="16.5" hidden="true" customHeight="true" outlineLevel="0" collapsed="false">
      <c r="A393" s="58" t="s">
        <v>85</v>
      </c>
      <c r="B393" s="127" t="s">
        <v>286</v>
      </c>
      <c r="C393" s="97" t="s">
        <v>307</v>
      </c>
      <c r="D393" s="122" t="s">
        <v>263</v>
      </c>
      <c r="E393" s="53" t="n">
        <v>17</v>
      </c>
      <c r="F393" s="111"/>
      <c r="G393" s="111"/>
      <c r="H393" s="111"/>
      <c r="I393" s="111"/>
      <c r="J393" s="111"/>
      <c r="K393" s="111"/>
      <c r="L393" s="111"/>
      <c r="M393" s="111"/>
      <c r="N393" s="33" t="n">
        <f aca="false">E393*F393+H393+J393+K393+L393+M393</f>
        <v>0</v>
      </c>
      <c r="O393" s="113"/>
      <c r="P393" s="31" t="n">
        <v>21</v>
      </c>
      <c r="Q393" s="111" t="n">
        <v>2</v>
      </c>
      <c r="R393" s="111" t="n">
        <v>14</v>
      </c>
      <c r="S393" s="111"/>
      <c r="T393" s="111"/>
      <c r="U393" s="111"/>
      <c r="V393" s="111"/>
      <c r="W393" s="111"/>
      <c r="X393" s="111"/>
      <c r="Y393" s="111"/>
      <c r="Z393" s="36" t="n">
        <f aca="false">P393*Q393+S393+U393+V393+W393+X393+Y393</f>
        <v>42</v>
      </c>
      <c r="AA393" s="36" t="n">
        <f aca="false">N393+Z393</f>
        <v>42</v>
      </c>
      <c r="AB393" s="74" t="s">
        <v>48</v>
      </c>
      <c r="AC393" s="36"/>
      <c r="AD393" s="36"/>
      <c r="AE393" s="36" t="n">
        <f aca="false">P393*Q393</f>
        <v>42</v>
      </c>
      <c r="AF393" s="38" t="n">
        <f aca="false">E393*F393+P393*Q393</f>
        <v>42</v>
      </c>
      <c r="AG393" s="39" t="str">
        <f aca="false">AB393</f>
        <v>Карабчук И.В.</v>
      </c>
      <c r="AH393" s="39" t="str">
        <f aca="false">C393</f>
        <v>2ИСП9-26 ВБ (БД)</v>
      </c>
      <c r="AI393" s="40" t="str">
        <f aca="false">B393</f>
        <v>23</v>
      </c>
      <c r="AJ393" s="39" t="str">
        <f aca="false">CONCATENATE(A393," ",D393)</f>
        <v>ОП.05 Правовое обеспечение профессиональной деятельности</v>
      </c>
      <c r="AK393" s="39" t="n">
        <f aca="false">E393*F393+P393*Q393+H393+J393+S393+U393</f>
        <v>42</v>
      </c>
      <c r="AL393" s="39" t="n">
        <f aca="false">L393+W393</f>
        <v>0</v>
      </c>
      <c r="AM393" s="39" t="n">
        <f aca="false">M393+X393</f>
        <v>0</v>
      </c>
      <c r="AN393" s="39" t="n">
        <f aca="false">Y393</f>
        <v>0</v>
      </c>
      <c r="AO393" s="39" t="n">
        <f aca="false">SUM(AK393:AN393)</f>
        <v>42</v>
      </c>
      <c r="AP393" s="41" t="n">
        <f aca="false">K393+V393</f>
        <v>0</v>
      </c>
    </row>
    <row r="394" s="42" customFormat="true" ht="16.5" hidden="true" customHeight="true" outlineLevel="0" collapsed="false">
      <c r="A394" s="63" t="s">
        <v>90</v>
      </c>
      <c r="B394" s="127" t="s">
        <v>286</v>
      </c>
      <c r="C394" s="97" t="s">
        <v>307</v>
      </c>
      <c r="D394" s="129" t="s">
        <v>264</v>
      </c>
      <c r="E394" s="53" t="n">
        <v>17</v>
      </c>
      <c r="F394" s="31" t="n">
        <v>2</v>
      </c>
      <c r="G394" s="31" t="n">
        <v>48</v>
      </c>
      <c r="H394" s="31" t="n">
        <v>-8</v>
      </c>
      <c r="I394" s="31"/>
      <c r="J394" s="31"/>
      <c r="K394" s="31"/>
      <c r="L394" s="31" t="n">
        <v>2</v>
      </c>
      <c r="M394" s="31"/>
      <c r="N394" s="33" t="n">
        <f aca="false">E394*F394+H394+J394+K394+L394+M394</f>
        <v>28</v>
      </c>
      <c r="O394" s="36"/>
      <c r="P394" s="31" t="n">
        <v>21</v>
      </c>
      <c r="Q394" s="31" t="n">
        <v>3</v>
      </c>
      <c r="R394" s="31"/>
      <c r="S394" s="31" t="n">
        <v>-40</v>
      </c>
      <c r="T394" s="31"/>
      <c r="U394" s="31"/>
      <c r="V394" s="31"/>
      <c r="W394" s="31" t="n">
        <v>4</v>
      </c>
      <c r="X394" s="31" t="n">
        <v>8</v>
      </c>
      <c r="Y394" s="31"/>
      <c r="Z394" s="36" t="n">
        <f aca="false">P394*Q394+S394+U394+V394+W394+X394+Y394</f>
        <v>35</v>
      </c>
      <c r="AA394" s="36" t="n">
        <f aca="false">N394+Z394</f>
        <v>63</v>
      </c>
      <c r="AB394" s="47" t="s">
        <v>292</v>
      </c>
      <c r="AC394" s="36"/>
      <c r="AD394" s="36"/>
      <c r="AE394" s="36" t="n">
        <f aca="false">P394*Q394</f>
        <v>63</v>
      </c>
      <c r="AF394" s="38" t="n">
        <f aca="false">E394*F394+P394*Q394</f>
        <v>97</v>
      </c>
      <c r="AG394" s="39" t="str">
        <f aca="false">AB394</f>
        <v>Николаенко Н.А.</v>
      </c>
      <c r="AH394" s="39" t="str">
        <f aca="false">C394</f>
        <v>2ИСП9-26 ВБ (БД)</v>
      </c>
      <c r="AI394" s="40" t="str">
        <f aca="false">B394</f>
        <v>23</v>
      </c>
      <c r="AJ394" s="39" t="str">
        <f aca="false">CONCATENATE(A394," ",D394)</f>
        <v>ОП.08 Основы проектирования баз данных</v>
      </c>
      <c r="AK394" s="39" t="n">
        <f aca="false">E394*F394+P394*Q394+H394+J394+S394+U394</f>
        <v>49</v>
      </c>
      <c r="AL394" s="39" t="n">
        <f aca="false">L394+W394</f>
        <v>6</v>
      </c>
      <c r="AM394" s="39" t="n">
        <f aca="false">M394+X394</f>
        <v>8</v>
      </c>
      <c r="AN394" s="39" t="n">
        <f aca="false">Y394</f>
        <v>0</v>
      </c>
      <c r="AO394" s="39" t="n">
        <f aca="false">SUM(AK394:AN394)</f>
        <v>63</v>
      </c>
      <c r="AP394" s="41" t="n">
        <f aca="false">K394+V394</f>
        <v>0</v>
      </c>
    </row>
    <row r="395" s="42" customFormat="true" ht="16.5" hidden="true" customHeight="true" outlineLevel="0" collapsed="false">
      <c r="A395" s="63" t="s">
        <v>90</v>
      </c>
      <c r="B395" s="127" t="s">
        <v>53</v>
      </c>
      <c r="C395" s="97" t="s">
        <v>308</v>
      </c>
      <c r="D395" s="129" t="s">
        <v>264</v>
      </c>
      <c r="E395" s="53" t="n">
        <v>17</v>
      </c>
      <c r="F395" s="31"/>
      <c r="G395" s="31"/>
      <c r="H395" s="31" t="n">
        <v>8</v>
      </c>
      <c r="I395" s="31"/>
      <c r="J395" s="31"/>
      <c r="K395" s="31"/>
      <c r="L395" s="31"/>
      <c r="M395" s="31"/>
      <c r="N395" s="33" t="n">
        <f aca="false">E395*F395+H395+J395+K395+L395+M395</f>
        <v>8</v>
      </c>
      <c r="O395" s="36"/>
      <c r="P395" s="31" t="n">
        <v>21</v>
      </c>
      <c r="Q395" s="31"/>
      <c r="R395" s="31"/>
      <c r="S395" s="31" t="n">
        <v>40</v>
      </c>
      <c r="T395" s="31"/>
      <c r="U395" s="31"/>
      <c r="V395" s="31"/>
      <c r="W395" s="31"/>
      <c r="X395" s="31"/>
      <c r="Y395" s="31"/>
      <c r="Z395" s="36" t="n">
        <f aca="false">P395*Q395+S395+U395+V395+W395+X395+Y395</f>
        <v>40</v>
      </c>
      <c r="AA395" s="36" t="n">
        <f aca="false">N395+Z395</f>
        <v>48</v>
      </c>
      <c r="AB395" s="47" t="s">
        <v>292</v>
      </c>
      <c r="AC395" s="36"/>
      <c r="AD395" s="36"/>
      <c r="AE395" s="36" t="n">
        <f aca="false">P395*Q395</f>
        <v>0</v>
      </c>
      <c r="AF395" s="38" t="n">
        <f aca="false">E395*F395+P395*Q395</f>
        <v>0</v>
      </c>
      <c r="AG395" s="39" t="str">
        <f aca="false">AB395</f>
        <v>Николаенко Н.А.</v>
      </c>
      <c r="AH395" s="39" t="str">
        <f aca="false">C395</f>
        <v>2ИСП9-26а ВБ (БД)</v>
      </c>
      <c r="AI395" s="40" t="str">
        <f aca="false">B395</f>
        <v>12</v>
      </c>
      <c r="AJ395" s="39" t="str">
        <f aca="false">CONCATENATE(A395," ",D395)</f>
        <v>ОП.08 Основы проектирования баз данных</v>
      </c>
      <c r="AK395" s="39" t="n">
        <f aca="false">E395*F395+P395*Q395+H395+J395+S395+U395</f>
        <v>48</v>
      </c>
      <c r="AL395" s="39" t="n">
        <f aca="false">L395+W395</f>
        <v>0</v>
      </c>
      <c r="AM395" s="39" t="n">
        <f aca="false">M395+X395</f>
        <v>0</v>
      </c>
      <c r="AN395" s="39" t="n">
        <f aca="false">Y395</f>
        <v>0</v>
      </c>
      <c r="AO395" s="39" t="n">
        <f aca="false">SUM(AK395:AN395)</f>
        <v>48</v>
      </c>
      <c r="AP395" s="41" t="n">
        <f aca="false">K395+V395</f>
        <v>0</v>
      </c>
    </row>
    <row r="396" s="42" customFormat="true" ht="16.5" hidden="true" customHeight="true" outlineLevel="0" collapsed="false">
      <c r="A396" s="63" t="s">
        <v>90</v>
      </c>
      <c r="B396" s="127" t="s">
        <v>116</v>
      </c>
      <c r="C396" s="97" t="s">
        <v>309</v>
      </c>
      <c r="D396" s="129" t="s">
        <v>264</v>
      </c>
      <c r="E396" s="53" t="n">
        <v>17</v>
      </c>
      <c r="F396" s="31"/>
      <c r="G396" s="31"/>
      <c r="H396" s="31" t="n">
        <v>8</v>
      </c>
      <c r="I396" s="31"/>
      <c r="J396" s="31"/>
      <c r="K396" s="31"/>
      <c r="L396" s="31"/>
      <c r="M396" s="31"/>
      <c r="N396" s="33" t="n">
        <f aca="false">E396*F396+H396+J396+K396+L396+M396</f>
        <v>8</v>
      </c>
      <c r="O396" s="36"/>
      <c r="P396" s="31" t="n">
        <v>21</v>
      </c>
      <c r="Q396" s="31"/>
      <c r="R396" s="31"/>
      <c r="S396" s="31" t="n">
        <v>40</v>
      </c>
      <c r="T396" s="31"/>
      <c r="U396" s="31"/>
      <c r="V396" s="31"/>
      <c r="W396" s="31"/>
      <c r="X396" s="31"/>
      <c r="Y396" s="31"/>
      <c r="Z396" s="36" t="n">
        <f aca="false">P396*Q396+S396+U396+V396+W396+X396+Y396</f>
        <v>40</v>
      </c>
      <c r="AA396" s="36" t="n">
        <f aca="false">N396+Z396</f>
        <v>48</v>
      </c>
      <c r="AB396" s="47" t="s">
        <v>69</v>
      </c>
      <c r="AC396" s="36"/>
      <c r="AD396" s="36"/>
      <c r="AE396" s="36" t="n">
        <f aca="false">P396*Q396</f>
        <v>0</v>
      </c>
      <c r="AF396" s="38" t="n">
        <f aca="false">E396*F396+P396*Q396</f>
        <v>0</v>
      </c>
      <c r="AG396" s="39" t="str">
        <f aca="false">AB396</f>
        <v>вак. 2 п/гр</v>
      </c>
      <c r="AH396" s="39" t="str">
        <f aca="false">C396</f>
        <v>2ИСП9-26б ВБ (БД)</v>
      </c>
      <c r="AI396" s="40" t="str">
        <f aca="false">B396</f>
        <v>11</v>
      </c>
      <c r="AJ396" s="39" t="str">
        <f aca="false">CONCATENATE(A396," ",D396)</f>
        <v>ОП.08 Основы проектирования баз данных</v>
      </c>
      <c r="AK396" s="39" t="n">
        <f aca="false">E396*F396+P396*Q396+H396+J396+S396+U396</f>
        <v>48</v>
      </c>
      <c r="AL396" s="39" t="n">
        <f aca="false">L396+W396</f>
        <v>0</v>
      </c>
      <c r="AM396" s="39" t="n">
        <f aca="false">M396+X396</f>
        <v>0</v>
      </c>
      <c r="AN396" s="39" t="n">
        <f aca="false">Y396</f>
        <v>0</v>
      </c>
      <c r="AO396" s="39" t="n">
        <f aca="false">SUM(AK396:AN396)</f>
        <v>48</v>
      </c>
      <c r="AP396" s="41" t="n">
        <f aca="false">K396+V396</f>
        <v>0</v>
      </c>
    </row>
    <row r="397" s="42" customFormat="true" ht="16.5" hidden="true" customHeight="true" outlineLevel="0" collapsed="false">
      <c r="A397" s="63" t="s">
        <v>127</v>
      </c>
      <c r="B397" s="127" t="s">
        <v>286</v>
      </c>
      <c r="C397" s="97" t="s">
        <v>307</v>
      </c>
      <c r="D397" s="129" t="s">
        <v>266</v>
      </c>
      <c r="E397" s="53" t="n">
        <v>17</v>
      </c>
      <c r="F397" s="31" t="n">
        <v>3</v>
      </c>
      <c r="G397" s="31" t="n">
        <v>14</v>
      </c>
      <c r="H397" s="31"/>
      <c r="I397" s="31" t="n">
        <v>14</v>
      </c>
      <c r="J397" s="31"/>
      <c r="K397" s="31"/>
      <c r="L397" s="31" t="n">
        <v>4</v>
      </c>
      <c r="M397" s="31"/>
      <c r="N397" s="33" t="n">
        <f aca="false">E397*F397+H397+J397+K397+L397+M397</f>
        <v>55</v>
      </c>
      <c r="O397" s="36"/>
      <c r="P397" s="31" t="n">
        <v>21</v>
      </c>
      <c r="Q397" s="31"/>
      <c r="R397" s="31"/>
      <c r="S397" s="31"/>
      <c r="T397" s="31"/>
      <c r="U397" s="31"/>
      <c r="V397" s="31"/>
      <c r="W397" s="31"/>
      <c r="X397" s="31"/>
      <c r="Y397" s="31"/>
      <c r="Z397" s="36" t="n">
        <f aca="false">P397*Q397+S397+U397+V397+W397+X397+Y397</f>
        <v>0</v>
      </c>
      <c r="AA397" s="36" t="n">
        <f aca="false">N397+Z397</f>
        <v>55</v>
      </c>
      <c r="AB397" s="47" t="s">
        <v>78</v>
      </c>
      <c r="AC397" s="36"/>
      <c r="AD397" s="36"/>
      <c r="AE397" s="36" t="n">
        <f aca="false">P397*Q397</f>
        <v>0</v>
      </c>
      <c r="AF397" s="38" t="n">
        <f aca="false">E397*F397+P397*Q397</f>
        <v>51</v>
      </c>
      <c r="AG397" s="39" t="str">
        <f aca="false">AB397</f>
        <v>Маргвелашвили Л.В.</v>
      </c>
      <c r="AH397" s="39" t="str">
        <f aca="false">C397</f>
        <v>2ИСП9-26 ВБ (БД)</v>
      </c>
      <c r="AI397" s="40" t="str">
        <f aca="false">B397</f>
        <v>23</v>
      </c>
      <c r="AJ397" s="39" t="str">
        <f aca="false">CONCATENATE(A397," ",D397)</f>
        <v>ОП.09 Стандартизация, сертификация и техническое документоведение</v>
      </c>
      <c r="AK397" s="39" t="n">
        <f aca="false">E397*F397+P397*Q397+H397+J397+S397+U397</f>
        <v>51</v>
      </c>
      <c r="AL397" s="39" t="n">
        <f aca="false">L397+W397</f>
        <v>4</v>
      </c>
      <c r="AM397" s="39" t="n">
        <f aca="false">M397+X397</f>
        <v>0</v>
      </c>
      <c r="AN397" s="39" t="n">
        <f aca="false">Y397</f>
        <v>0</v>
      </c>
      <c r="AO397" s="39" t="n">
        <f aca="false">SUM(AK397:AN397)</f>
        <v>55</v>
      </c>
      <c r="AP397" s="41" t="n">
        <f aca="false">K397+V397</f>
        <v>0</v>
      </c>
    </row>
    <row r="398" s="42" customFormat="true" ht="16.5" hidden="true" customHeight="true" outlineLevel="0" collapsed="false">
      <c r="A398" s="63" t="s">
        <v>92</v>
      </c>
      <c r="B398" s="127" t="s">
        <v>286</v>
      </c>
      <c r="C398" s="97" t="s">
        <v>307</v>
      </c>
      <c r="D398" s="129" t="s">
        <v>267</v>
      </c>
      <c r="E398" s="53" t="n">
        <v>17</v>
      </c>
      <c r="F398" s="31"/>
      <c r="G398" s="31"/>
      <c r="H398" s="31"/>
      <c r="I398" s="31"/>
      <c r="J398" s="31"/>
      <c r="K398" s="31"/>
      <c r="L398" s="31"/>
      <c r="M398" s="31"/>
      <c r="N398" s="33" t="n">
        <f aca="false">E398*F398+H398+J398+K398+L398+M398</f>
        <v>0</v>
      </c>
      <c r="O398" s="36"/>
      <c r="P398" s="31" t="n">
        <v>21</v>
      </c>
      <c r="Q398" s="31" t="n">
        <v>3</v>
      </c>
      <c r="R398" s="31" t="n">
        <v>30</v>
      </c>
      <c r="S398" s="31"/>
      <c r="T398" s="31" t="n">
        <v>30</v>
      </c>
      <c r="U398" s="31"/>
      <c r="V398" s="31"/>
      <c r="W398" s="31"/>
      <c r="X398" s="65"/>
      <c r="Y398" s="31"/>
      <c r="Z398" s="36" t="n">
        <f aca="false">P398*Q398+S398+U398+V398+W398+X398+Y398</f>
        <v>63</v>
      </c>
      <c r="AA398" s="36" t="n">
        <f aca="false">N398+Z398</f>
        <v>63</v>
      </c>
      <c r="AB398" s="47" t="s">
        <v>268</v>
      </c>
      <c r="AC398" s="36"/>
      <c r="AD398" s="36"/>
      <c r="AE398" s="36" t="n">
        <f aca="false">P398*Q398</f>
        <v>63</v>
      </c>
      <c r="AF398" s="38" t="n">
        <f aca="false">E398*F398+P398*Q398</f>
        <v>63</v>
      </c>
      <c r="AG398" s="39" t="str">
        <f aca="false">AB398</f>
        <v>Пузанова А.Ю.</v>
      </c>
      <c r="AH398" s="39" t="str">
        <f aca="false">C398</f>
        <v>2ИСП9-26 ВБ (БД)</v>
      </c>
      <c r="AI398" s="40" t="str">
        <f aca="false">B398</f>
        <v>23</v>
      </c>
      <c r="AJ398" s="39" t="str">
        <f aca="false">CONCATENATE(A398," ",D398)</f>
        <v>ОП.10 Численные методы</v>
      </c>
      <c r="AK398" s="39" t="n">
        <f aca="false">E398*F398+P398*Q398+H398+J398+S398+U398</f>
        <v>63</v>
      </c>
      <c r="AL398" s="39" t="n">
        <f aca="false">L398+W398</f>
        <v>0</v>
      </c>
      <c r="AM398" s="39" t="n">
        <f aca="false">M398+X398</f>
        <v>0</v>
      </c>
      <c r="AN398" s="39" t="n">
        <f aca="false">Y398</f>
        <v>0</v>
      </c>
      <c r="AO398" s="39" t="n">
        <f aca="false">SUM(AK398:AN398)</f>
        <v>63</v>
      </c>
      <c r="AP398" s="41" t="n">
        <f aca="false">K398+V398</f>
        <v>0</v>
      </c>
    </row>
    <row r="399" s="42" customFormat="true" ht="16.5" hidden="true" customHeight="true" outlineLevel="0" collapsed="false">
      <c r="A399" s="63" t="s">
        <v>129</v>
      </c>
      <c r="B399" s="127" t="s">
        <v>286</v>
      </c>
      <c r="C399" s="97" t="s">
        <v>307</v>
      </c>
      <c r="D399" s="129" t="s">
        <v>269</v>
      </c>
      <c r="E399" s="53" t="n">
        <v>17</v>
      </c>
      <c r="F399" s="31"/>
      <c r="G399" s="31"/>
      <c r="H399" s="31"/>
      <c r="I399" s="31"/>
      <c r="J399" s="31"/>
      <c r="K399" s="31"/>
      <c r="L399" s="31"/>
      <c r="M399" s="31"/>
      <c r="N399" s="33" t="n">
        <f aca="false">E399*F399+H399+J399+K399+L399+M399</f>
        <v>0</v>
      </c>
      <c r="O399" s="36"/>
      <c r="P399" s="31" t="n">
        <v>21</v>
      </c>
      <c r="Q399" s="31" t="n">
        <v>3</v>
      </c>
      <c r="R399" s="31" t="n">
        <v>30</v>
      </c>
      <c r="S399" s="31" t="n">
        <v>-30</v>
      </c>
      <c r="T399" s="31"/>
      <c r="U399" s="31"/>
      <c r="V399" s="31"/>
      <c r="W399" s="31"/>
      <c r="X399" s="65"/>
      <c r="Y399" s="31"/>
      <c r="Z399" s="36" t="n">
        <f aca="false">P399*Q399+S399+U399+V399+W399+X399+Y399</f>
        <v>33</v>
      </c>
      <c r="AA399" s="36" t="n">
        <f aca="false">N399+Z399</f>
        <v>33</v>
      </c>
      <c r="AB399" s="47" t="s">
        <v>270</v>
      </c>
      <c r="AC399" s="36"/>
      <c r="AD399" s="36"/>
      <c r="AE399" s="36" t="n">
        <f aca="false">P399*Q399</f>
        <v>63</v>
      </c>
      <c r="AF399" s="38" t="n">
        <f aca="false">E399*F399+P399*Q399</f>
        <v>63</v>
      </c>
      <c r="AG399" s="39" t="str">
        <f aca="false">AB399</f>
        <v>Корнейчик В.А.</v>
      </c>
      <c r="AH399" s="39" t="str">
        <f aca="false">C399</f>
        <v>2ИСП9-26 ВБ (БД)</v>
      </c>
      <c r="AI399" s="40" t="str">
        <f aca="false">B399</f>
        <v>23</v>
      </c>
      <c r="AJ399" s="39" t="str">
        <f aca="false">CONCATENATE(A399," ",D399)</f>
        <v>ОП.11 Компьютерные сети </v>
      </c>
      <c r="AK399" s="39" t="n">
        <f aca="false">E399*F399+P399*Q399+H399+J399+S399+U399</f>
        <v>33</v>
      </c>
      <c r="AL399" s="39" t="n">
        <f aca="false">L399+W399</f>
        <v>0</v>
      </c>
      <c r="AM399" s="39" t="n">
        <f aca="false">M399+X399</f>
        <v>0</v>
      </c>
      <c r="AN399" s="39" t="n">
        <f aca="false">Y399</f>
        <v>0</v>
      </c>
      <c r="AO399" s="39" t="n">
        <f aca="false">SUM(AK399:AN399)</f>
        <v>33</v>
      </c>
      <c r="AP399" s="41" t="n">
        <f aca="false">K399+V399</f>
        <v>0</v>
      </c>
    </row>
    <row r="400" s="42" customFormat="true" ht="16.5" hidden="true" customHeight="true" outlineLevel="0" collapsed="false">
      <c r="A400" s="63" t="s">
        <v>129</v>
      </c>
      <c r="B400" s="127" t="s">
        <v>53</v>
      </c>
      <c r="C400" s="97" t="s">
        <v>308</v>
      </c>
      <c r="D400" s="129" t="s">
        <v>269</v>
      </c>
      <c r="E400" s="53" t="n">
        <v>17</v>
      </c>
      <c r="F400" s="31"/>
      <c r="G400" s="31"/>
      <c r="H400" s="31"/>
      <c r="I400" s="31"/>
      <c r="J400" s="31"/>
      <c r="K400" s="31"/>
      <c r="L400" s="31"/>
      <c r="M400" s="31"/>
      <c r="N400" s="33" t="n">
        <f aca="false">E400*F400+H400+J400+K400+L400+M400</f>
        <v>0</v>
      </c>
      <c r="O400" s="36"/>
      <c r="P400" s="31" t="n">
        <v>21</v>
      </c>
      <c r="Q400" s="31"/>
      <c r="R400" s="31"/>
      <c r="S400" s="31" t="n">
        <v>30</v>
      </c>
      <c r="T400" s="31"/>
      <c r="U400" s="31"/>
      <c r="V400" s="31"/>
      <c r="W400" s="31"/>
      <c r="X400" s="65"/>
      <c r="Y400" s="31"/>
      <c r="Z400" s="36" t="n">
        <f aca="false">P400*Q400+S400+U400+V400+W400+X400+Y400</f>
        <v>30</v>
      </c>
      <c r="AA400" s="36" t="n">
        <f aca="false">N400+Z400</f>
        <v>30</v>
      </c>
      <c r="AB400" s="47" t="s">
        <v>270</v>
      </c>
      <c r="AC400" s="36"/>
      <c r="AD400" s="36"/>
      <c r="AE400" s="36" t="n">
        <f aca="false">P400*Q400</f>
        <v>0</v>
      </c>
      <c r="AF400" s="38" t="n">
        <f aca="false">E400*F400+P400*Q400</f>
        <v>0</v>
      </c>
      <c r="AG400" s="39" t="str">
        <f aca="false">AB400</f>
        <v>Корнейчик В.А.</v>
      </c>
      <c r="AH400" s="39" t="str">
        <f aca="false">C400</f>
        <v>2ИСП9-26а ВБ (БД)</v>
      </c>
      <c r="AI400" s="40" t="str">
        <f aca="false">B400</f>
        <v>12</v>
      </c>
      <c r="AJ400" s="39" t="str">
        <f aca="false">CONCATENATE(A400," ",D400)</f>
        <v>ОП.11 Компьютерные сети </v>
      </c>
      <c r="AK400" s="39" t="n">
        <f aca="false">E400*F400+P400*Q400+H400+J400+S400+U400</f>
        <v>30</v>
      </c>
      <c r="AL400" s="39" t="n">
        <f aca="false">L400+W400</f>
        <v>0</v>
      </c>
      <c r="AM400" s="39" t="n">
        <f aca="false">M400+X400</f>
        <v>0</v>
      </c>
      <c r="AN400" s="39" t="n">
        <f aca="false">Y400</f>
        <v>0</v>
      </c>
      <c r="AO400" s="39" t="n">
        <f aca="false">SUM(AK400:AN400)</f>
        <v>30</v>
      </c>
      <c r="AP400" s="41" t="n">
        <f aca="false">K400+V400</f>
        <v>0</v>
      </c>
    </row>
    <row r="401" s="42" customFormat="true" ht="16.5" hidden="true" customHeight="true" outlineLevel="0" collapsed="false">
      <c r="A401" s="63" t="s">
        <v>129</v>
      </c>
      <c r="B401" s="127" t="s">
        <v>116</v>
      </c>
      <c r="C401" s="97" t="s">
        <v>309</v>
      </c>
      <c r="D401" s="129" t="s">
        <v>269</v>
      </c>
      <c r="E401" s="53" t="n">
        <v>17</v>
      </c>
      <c r="F401" s="31"/>
      <c r="G401" s="31"/>
      <c r="H401" s="31"/>
      <c r="I401" s="31"/>
      <c r="J401" s="31"/>
      <c r="K401" s="31"/>
      <c r="L401" s="31"/>
      <c r="M401" s="31"/>
      <c r="N401" s="33" t="n">
        <f aca="false">E401*F401+H401+J401+K401+L401+M401</f>
        <v>0</v>
      </c>
      <c r="O401" s="36"/>
      <c r="P401" s="31" t="n">
        <v>21</v>
      </c>
      <c r="Q401" s="31"/>
      <c r="R401" s="31"/>
      <c r="S401" s="31" t="n">
        <v>30</v>
      </c>
      <c r="T401" s="31"/>
      <c r="U401" s="31"/>
      <c r="V401" s="31"/>
      <c r="W401" s="31"/>
      <c r="X401" s="65"/>
      <c r="Y401" s="31"/>
      <c r="Z401" s="36" t="n">
        <f aca="false">P401*Q401+S401+U401+V401+W401+X401+Y401</f>
        <v>30</v>
      </c>
      <c r="AA401" s="36" t="n">
        <f aca="false">N401+Z401</f>
        <v>30</v>
      </c>
      <c r="AB401" s="47" t="s">
        <v>69</v>
      </c>
      <c r="AC401" s="36"/>
      <c r="AD401" s="36"/>
      <c r="AE401" s="36" t="n">
        <f aca="false">P401*Q401</f>
        <v>0</v>
      </c>
      <c r="AF401" s="38" t="n">
        <f aca="false">E401*F401+P401*Q401</f>
        <v>0</v>
      </c>
      <c r="AG401" s="39" t="str">
        <f aca="false">AB401</f>
        <v>вак. 2 п/гр</v>
      </c>
      <c r="AH401" s="39" t="str">
        <f aca="false">C401</f>
        <v>2ИСП9-26б ВБ (БД)</v>
      </c>
      <c r="AI401" s="40" t="str">
        <f aca="false">B401</f>
        <v>11</v>
      </c>
      <c r="AJ401" s="39" t="str">
        <f aca="false">CONCATENATE(A401," ",D401)</f>
        <v>ОП.11 Компьютерные сети </v>
      </c>
      <c r="AK401" s="39" t="n">
        <f aca="false">E401*F401+P401*Q401+H401+J401+S401+U401</f>
        <v>30</v>
      </c>
      <c r="AL401" s="39" t="n">
        <f aca="false">L401+W401</f>
        <v>0</v>
      </c>
      <c r="AM401" s="39" t="n">
        <f aca="false">M401+X401</f>
        <v>0</v>
      </c>
      <c r="AN401" s="39" t="n">
        <f aca="false">Y401</f>
        <v>0</v>
      </c>
      <c r="AO401" s="39" t="n">
        <f aca="false">SUM(AK401:AN401)</f>
        <v>30</v>
      </c>
      <c r="AP401" s="41" t="n">
        <f aca="false">K401+V401</f>
        <v>0</v>
      </c>
    </row>
    <row r="402" s="42" customFormat="true" ht="16.5" hidden="true" customHeight="true" outlineLevel="0" collapsed="false">
      <c r="A402" s="63" t="s">
        <v>96</v>
      </c>
      <c r="B402" s="127" t="s">
        <v>286</v>
      </c>
      <c r="C402" s="97" t="s">
        <v>307</v>
      </c>
      <c r="D402" s="129" t="s">
        <v>312</v>
      </c>
      <c r="E402" s="53"/>
      <c r="F402" s="31"/>
      <c r="G402" s="31"/>
      <c r="H402" s="31"/>
      <c r="I402" s="31"/>
      <c r="J402" s="31"/>
      <c r="K402" s="31"/>
      <c r="L402" s="31"/>
      <c r="M402" s="31"/>
      <c r="N402" s="33" t="n">
        <f aca="false">E402*F402+H402+J402+K402+L402+M402</f>
        <v>0</v>
      </c>
      <c r="O402" s="36"/>
      <c r="P402" s="31" t="n">
        <v>21</v>
      </c>
      <c r="Q402" s="31" t="n">
        <v>2</v>
      </c>
      <c r="R402" s="31" t="n">
        <v>18</v>
      </c>
      <c r="S402" s="31"/>
      <c r="T402" s="31" t="n">
        <v>18</v>
      </c>
      <c r="U402" s="31"/>
      <c r="V402" s="31"/>
      <c r="W402" s="31"/>
      <c r="X402" s="31"/>
      <c r="Y402" s="31"/>
      <c r="Z402" s="36" t="n">
        <f aca="false">P402*Q402+S402+U402+V402+W402+X402+Y402</f>
        <v>42</v>
      </c>
      <c r="AA402" s="36" t="n">
        <f aca="false">N402+Z402</f>
        <v>42</v>
      </c>
      <c r="AB402" s="47" t="s">
        <v>313</v>
      </c>
      <c r="AC402" s="36"/>
      <c r="AD402" s="36"/>
      <c r="AE402" s="36" t="n">
        <f aca="false">P402*Q402</f>
        <v>42</v>
      </c>
      <c r="AF402" s="38" t="n">
        <f aca="false">E402*F402+P402*Q402</f>
        <v>42</v>
      </c>
      <c r="AG402" s="39" t="str">
        <f aca="false">AB402</f>
        <v>Гаврилова Л.А.</v>
      </c>
      <c r="AH402" s="39" t="str">
        <f aca="false">C402</f>
        <v>2ИСП9-26 ВБ (БД)</v>
      </c>
      <c r="AI402" s="40" t="str">
        <f aca="false">B402</f>
        <v>23</v>
      </c>
      <c r="AJ402" s="39" t="str">
        <f aca="false">CONCATENATE(A402," ",D402)</f>
        <v>ОП.13 Основы предпринимательской деятельности</v>
      </c>
      <c r="AK402" s="39" t="n">
        <f aca="false">E402*F402+P402*Q402+H402+J402+S402+U402</f>
        <v>42</v>
      </c>
      <c r="AL402" s="39" t="n">
        <f aca="false">L402+W402</f>
        <v>0</v>
      </c>
      <c r="AM402" s="39" t="n">
        <f aca="false">M402+X402</f>
        <v>0</v>
      </c>
      <c r="AN402" s="39" t="n">
        <f aca="false">Y402</f>
        <v>0</v>
      </c>
      <c r="AO402" s="39" t="n">
        <f aca="false">SUM(AK402:AN402)</f>
        <v>42</v>
      </c>
      <c r="AP402" s="41" t="n">
        <f aca="false">K402+V402</f>
        <v>0</v>
      </c>
    </row>
    <row r="403" s="42" customFormat="true" ht="16.5" hidden="true" customHeight="true" outlineLevel="0" collapsed="false">
      <c r="A403" s="63" t="s">
        <v>271</v>
      </c>
      <c r="B403" s="127" t="s">
        <v>286</v>
      </c>
      <c r="C403" s="97" t="s">
        <v>307</v>
      </c>
      <c r="D403" s="129" t="s">
        <v>272</v>
      </c>
      <c r="E403" s="53"/>
      <c r="F403" s="31"/>
      <c r="G403" s="31"/>
      <c r="H403" s="31"/>
      <c r="I403" s="31"/>
      <c r="J403" s="31"/>
      <c r="K403" s="31"/>
      <c r="L403" s="31"/>
      <c r="M403" s="31"/>
      <c r="N403" s="33" t="n">
        <f aca="false">E403*F403+H403+J403+K403+L403+M403</f>
        <v>0</v>
      </c>
      <c r="O403" s="36"/>
      <c r="P403" s="31" t="n">
        <v>21</v>
      </c>
      <c r="Q403" s="31" t="n">
        <v>5</v>
      </c>
      <c r="R403" s="31" t="n">
        <v>46</v>
      </c>
      <c r="S403" s="31" t="n">
        <v>-46</v>
      </c>
      <c r="T403" s="31"/>
      <c r="U403" s="31"/>
      <c r="V403" s="31"/>
      <c r="W403" s="31" t="n">
        <v>6</v>
      </c>
      <c r="X403" s="31" t="n">
        <v>8</v>
      </c>
      <c r="Y403" s="31"/>
      <c r="Z403" s="36" t="n">
        <f aca="false">P403*Q403+S403+U403+V403+W403+X403+Y403</f>
        <v>73</v>
      </c>
      <c r="AA403" s="36" t="n">
        <f aca="false">N403+Z403</f>
        <v>73</v>
      </c>
      <c r="AB403" s="47" t="s">
        <v>273</v>
      </c>
      <c r="AC403" s="36"/>
      <c r="AD403" s="36"/>
      <c r="AE403" s="36" t="n">
        <f aca="false">P403*Q403</f>
        <v>105</v>
      </c>
      <c r="AF403" s="38" t="n">
        <f aca="false">E403*F403+P403*Q403</f>
        <v>105</v>
      </c>
      <c r="AG403" s="39" t="str">
        <f aca="false">AB403</f>
        <v>Трусов Г.А.</v>
      </c>
      <c r="AH403" s="39" t="str">
        <f aca="false">C403</f>
        <v>2ИСП9-26 ВБ (БД)</v>
      </c>
      <c r="AI403" s="40" t="str">
        <f aca="false">B403</f>
        <v>23</v>
      </c>
      <c r="AJ403" s="39" t="str">
        <f aca="false">CONCATENATE(A403," ",D403)</f>
        <v>МДК.04.01 Внедрение и поддержка компьютерных систем</v>
      </c>
      <c r="AK403" s="39" t="n">
        <f aca="false">E403*F403+P403*Q403+H403+J403+S403+U403</f>
        <v>59</v>
      </c>
      <c r="AL403" s="39" t="n">
        <f aca="false">L403+W403</f>
        <v>6</v>
      </c>
      <c r="AM403" s="39" t="n">
        <f aca="false">M403+X403</f>
        <v>8</v>
      </c>
      <c r="AN403" s="39" t="n">
        <f aca="false">Y403</f>
        <v>0</v>
      </c>
      <c r="AO403" s="39" t="n">
        <f aca="false">SUM(AK403:AN403)</f>
        <v>73</v>
      </c>
      <c r="AP403" s="41" t="n">
        <f aca="false">K403+V403</f>
        <v>0</v>
      </c>
    </row>
    <row r="404" s="42" customFormat="true" ht="16.5" hidden="true" customHeight="true" outlineLevel="0" collapsed="false">
      <c r="A404" s="63" t="s">
        <v>271</v>
      </c>
      <c r="B404" s="127" t="s">
        <v>53</v>
      </c>
      <c r="C404" s="97" t="s">
        <v>308</v>
      </c>
      <c r="D404" s="129" t="s">
        <v>272</v>
      </c>
      <c r="E404" s="53"/>
      <c r="F404" s="31"/>
      <c r="G404" s="31"/>
      <c r="H404" s="31"/>
      <c r="I404" s="31"/>
      <c r="J404" s="31"/>
      <c r="K404" s="31"/>
      <c r="L404" s="31"/>
      <c r="M404" s="31"/>
      <c r="N404" s="33" t="n">
        <f aca="false">E404*F404+H404+J404+K404+L404+M404</f>
        <v>0</v>
      </c>
      <c r="O404" s="36"/>
      <c r="P404" s="31" t="n">
        <v>21</v>
      </c>
      <c r="Q404" s="31"/>
      <c r="R404" s="31"/>
      <c r="S404" s="31" t="n">
        <v>46</v>
      </c>
      <c r="T404" s="31"/>
      <c r="U404" s="31"/>
      <c r="V404" s="31"/>
      <c r="W404" s="31"/>
      <c r="X404" s="31"/>
      <c r="Y404" s="31"/>
      <c r="Z404" s="36" t="n">
        <f aca="false">P404*Q404+S404+U404+V404+W404+X404+Y404</f>
        <v>46</v>
      </c>
      <c r="AA404" s="36" t="n">
        <f aca="false">N404+Z404</f>
        <v>46</v>
      </c>
      <c r="AB404" s="47" t="s">
        <v>273</v>
      </c>
      <c r="AC404" s="36"/>
      <c r="AD404" s="36"/>
      <c r="AE404" s="36" t="n">
        <f aca="false">P404*Q404</f>
        <v>0</v>
      </c>
      <c r="AF404" s="38" t="n">
        <f aca="false">E404*F404+P404*Q404</f>
        <v>0</v>
      </c>
      <c r="AG404" s="39" t="str">
        <f aca="false">AB404</f>
        <v>Трусов Г.А.</v>
      </c>
      <c r="AH404" s="39" t="str">
        <f aca="false">C404</f>
        <v>2ИСП9-26а ВБ (БД)</v>
      </c>
      <c r="AI404" s="40" t="str">
        <f aca="false">B404</f>
        <v>12</v>
      </c>
      <c r="AJ404" s="39" t="str">
        <f aca="false">CONCATENATE(A404," ",D404)</f>
        <v>МДК.04.01 Внедрение и поддержка компьютерных систем</v>
      </c>
      <c r="AK404" s="39" t="n">
        <f aca="false">E404*F404+P404*Q404+H404+J404+S404+U404</f>
        <v>46</v>
      </c>
      <c r="AL404" s="39" t="n">
        <f aca="false">L404+W404</f>
        <v>0</v>
      </c>
      <c r="AM404" s="39" t="n">
        <f aca="false">M404+X404</f>
        <v>0</v>
      </c>
      <c r="AN404" s="39" t="n">
        <f aca="false">Y404</f>
        <v>0</v>
      </c>
      <c r="AO404" s="39" t="n">
        <f aca="false">SUM(AK404:AN404)</f>
        <v>46</v>
      </c>
      <c r="AP404" s="41" t="n">
        <f aca="false">K404+V404</f>
        <v>0</v>
      </c>
    </row>
    <row r="405" s="42" customFormat="true" ht="16.5" hidden="true" customHeight="true" outlineLevel="0" collapsed="false">
      <c r="A405" s="63" t="s">
        <v>271</v>
      </c>
      <c r="B405" s="127" t="s">
        <v>116</v>
      </c>
      <c r="C405" s="97" t="s">
        <v>309</v>
      </c>
      <c r="D405" s="129" t="s">
        <v>272</v>
      </c>
      <c r="E405" s="53"/>
      <c r="F405" s="31"/>
      <c r="G405" s="31"/>
      <c r="H405" s="31"/>
      <c r="I405" s="31"/>
      <c r="J405" s="31"/>
      <c r="K405" s="31"/>
      <c r="L405" s="31"/>
      <c r="M405" s="31"/>
      <c r="N405" s="33" t="n">
        <f aca="false">E405*F405+H405+J405+K405+L405+M405</f>
        <v>0</v>
      </c>
      <c r="O405" s="36"/>
      <c r="P405" s="31" t="n">
        <v>21</v>
      </c>
      <c r="Q405" s="31"/>
      <c r="R405" s="31"/>
      <c r="S405" s="31" t="n">
        <v>46</v>
      </c>
      <c r="T405" s="31"/>
      <c r="U405" s="31"/>
      <c r="V405" s="31"/>
      <c r="W405" s="31"/>
      <c r="X405" s="31"/>
      <c r="Y405" s="31"/>
      <c r="Z405" s="36" t="n">
        <f aca="false">P405*Q405+S405+U405+V405+W405+X405+Y405</f>
        <v>46</v>
      </c>
      <c r="AA405" s="36" t="n">
        <f aca="false">N405+Z405</f>
        <v>46</v>
      </c>
      <c r="AB405" s="47" t="s">
        <v>69</v>
      </c>
      <c r="AC405" s="36"/>
      <c r="AD405" s="36"/>
      <c r="AE405" s="36" t="n">
        <f aca="false">P405*Q405</f>
        <v>0</v>
      </c>
      <c r="AF405" s="38" t="n">
        <f aca="false">E405*F405+P405*Q405</f>
        <v>0</v>
      </c>
      <c r="AG405" s="39" t="str">
        <f aca="false">AB405</f>
        <v>вак. 2 п/гр</v>
      </c>
      <c r="AH405" s="39" t="str">
        <f aca="false">C405</f>
        <v>2ИСП9-26б ВБ (БД)</v>
      </c>
      <c r="AI405" s="40" t="str">
        <f aca="false">B405</f>
        <v>11</v>
      </c>
      <c r="AJ405" s="39" t="str">
        <f aca="false">CONCATENATE(A405," ",D405)</f>
        <v>МДК.04.01 Внедрение и поддержка компьютерных систем</v>
      </c>
      <c r="AK405" s="39" t="n">
        <f aca="false">E405*F405+P405*Q405+H405+J405+S405+U405</f>
        <v>46</v>
      </c>
      <c r="AL405" s="39" t="n">
        <f aca="false">L405+W405</f>
        <v>0</v>
      </c>
      <c r="AM405" s="39" t="n">
        <f aca="false">M405+X405</f>
        <v>0</v>
      </c>
      <c r="AN405" s="39" t="n">
        <f aca="false">Y405</f>
        <v>0</v>
      </c>
      <c r="AO405" s="39" t="n">
        <f aca="false">SUM(AK405:AN405)</f>
        <v>46</v>
      </c>
      <c r="AP405" s="41" t="n">
        <f aca="false">K405+V405</f>
        <v>0</v>
      </c>
    </row>
    <row r="406" s="42" customFormat="true" ht="16.5" hidden="true" customHeight="true" outlineLevel="0" collapsed="false">
      <c r="A406" s="63" t="s">
        <v>274</v>
      </c>
      <c r="B406" s="127" t="s">
        <v>53</v>
      </c>
      <c r="C406" s="97" t="s">
        <v>308</v>
      </c>
      <c r="D406" s="129" t="s">
        <v>108</v>
      </c>
      <c r="E406" s="53"/>
      <c r="F406" s="31"/>
      <c r="G406" s="31"/>
      <c r="H406" s="31"/>
      <c r="I406" s="31"/>
      <c r="J406" s="31"/>
      <c r="K406" s="31"/>
      <c r="L406" s="31"/>
      <c r="M406" s="31"/>
      <c r="N406" s="33" t="n">
        <v>0</v>
      </c>
      <c r="O406" s="36"/>
      <c r="P406" s="31" t="n">
        <v>2</v>
      </c>
      <c r="Q406" s="31" t="n">
        <v>36</v>
      </c>
      <c r="R406" s="31"/>
      <c r="S406" s="31"/>
      <c r="T406" s="31"/>
      <c r="U406" s="31"/>
      <c r="V406" s="31"/>
      <c r="W406" s="31"/>
      <c r="X406" s="31"/>
      <c r="Y406" s="31"/>
      <c r="Z406" s="36" t="n">
        <v>72</v>
      </c>
      <c r="AA406" s="36" t="n">
        <f aca="false">N406+Z406</f>
        <v>72</v>
      </c>
      <c r="AB406" s="130" t="s">
        <v>314</v>
      </c>
      <c r="AC406" s="36"/>
      <c r="AD406" s="36"/>
      <c r="AE406" s="36"/>
      <c r="AF406" s="38" t="n">
        <f aca="false">E406*F406+P406*Q406</f>
        <v>72</v>
      </c>
      <c r="AG406" s="39" t="str">
        <f aca="false">AB406</f>
        <v>Троицкая М.С.</v>
      </c>
      <c r="AH406" s="39" t="str">
        <f aca="false">C406</f>
        <v>2ИСП9-26а ВБ (БД)</v>
      </c>
      <c r="AI406" s="40" t="str">
        <f aca="false">B406</f>
        <v>12</v>
      </c>
      <c r="AJ406" s="39" t="str">
        <f aca="false">CONCATENATE(A406," ",D406)</f>
        <v>УП.04 Учебная практика</v>
      </c>
      <c r="AK406" s="39" t="n">
        <f aca="false">E406*F406+P406*Q406+H406+J406+S406+U406</f>
        <v>72</v>
      </c>
      <c r="AL406" s="39" t="n">
        <f aca="false">L406+W406</f>
        <v>0</v>
      </c>
      <c r="AM406" s="39" t="n">
        <f aca="false">M406+X406</f>
        <v>0</v>
      </c>
      <c r="AN406" s="39" t="n">
        <f aca="false">Y406</f>
        <v>0</v>
      </c>
      <c r="AO406" s="39" t="n">
        <f aca="false">SUM(AK406:AN406)</f>
        <v>72</v>
      </c>
      <c r="AP406" s="41" t="n">
        <f aca="false">K406+V406</f>
        <v>0</v>
      </c>
    </row>
    <row r="407" s="42" customFormat="true" ht="16.5" hidden="true" customHeight="true" outlineLevel="0" collapsed="false">
      <c r="A407" s="63" t="s">
        <v>274</v>
      </c>
      <c r="B407" s="127" t="s">
        <v>116</v>
      </c>
      <c r="C407" s="97" t="s">
        <v>309</v>
      </c>
      <c r="D407" s="129" t="s">
        <v>108</v>
      </c>
      <c r="E407" s="53"/>
      <c r="F407" s="31"/>
      <c r="G407" s="31"/>
      <c r="H407" s="31"/>
      <c r="I407" s="31"/>
      <c r="J407" s="31"/>
      <c r="K407" s="31"/>
      <c r="L407" s="31"/>
      <c r="M407" s="31"/>
      <c r="N407" s="33" t="n">
        <f aca="false">E407*F407+H407+J407+K407+L407+M407</f>
        <v>0</v>
      </c>
      <c r="O407" s="36"/>
      <c r="P407" s="31" t="n">
        <v>2</v>
      </c>
      <c r="Q407" s="31" t="n">
        <v>36</v>
      </c>
      <c r="R407" s="31"/>
      <c r="S407" s="31"/>
      <c r="T407" s="31"/>
      <c r="U407" s="31"/>
      <c r="V407" s="31"/>
      <c r="W407" s="31"/>
      <c r="X407" s="31"/>
      <c r="Y407" s="31"/>
      <c r="Z407" s="36" t="n">
        <f aca="false">P407*Q407+S407+U407+V407+W407+X407+Y407</f>
        <v>72</v>
      </c>
      <c r="AA407" s="36" t="n">
        <f aca="false">N407+Z407</f>
        <v>72</v>
      </c>
      <c r="AB407" s="73" t="s">
        <v>315</v>
      </c>
      <c r="AC407" s="36"/>
      <c r="AD407" s="36"/>
      <c r="AE407" s="36" t="n">
        <f aca="false">P407*Q407</f>
        <v>72</v>
      </c>
      <c r="AF407" s="38" t="n">
        <f aca="false">E407*F407+P407*Q407</f>
        <v>72</v>
      </c>
      <c r="AG407" s="39" t="str">
        <f aca="false">AB407</f>
        <v>Мартиросян В.А.</v>
      </c>
      <c r="AH407" s="39" t="str">
        <f aca="false">C407</f>
        <v>2ИСП9-26б ВБ (БД)</v>
      </c>
      <c r="AI407" s="40" t="str">
        <f aca="false">B407</f>
        <v>11</v>
      </c>
      <c r="AJ407" s="39" t="str">
        <f aca="false">CONCATENATE(A407," ",D407)</f>
        <v>УП.04 Учебная практика</v>
      </c>
      <c r="AK407" s="39" t="n">
        <f aca="false">E407*F407+P407*Q407+H407+J407+S407+U407</f>
        <v>72</v>
      </c>
      <c r="AL407" s="39" t="n">
        <f aca="false">L407+W407</f>
        <v>0</v>
      </c>
      <c r="AM407" s="39" t="n">
        <f aca="false">M407+X407</f>
        <v>0</v>
      </c>
      <c r="AN407" s="39" t="n">
        <f aca="false">Y407</f>
        <v>0</v>
      </c>
      <c r="AO407" s="39" t="n">
        <f aca="false">SUM(AK407:AN407)</f>
        <v>72</v>
      </c>
      <c r="AP407" s="41" t="n">
        <f aca="false">K407+V407</f>
        <v>0</v>
      </c>
    </row>
    <row r="408" s="42" customFormat="true" ht="16.5" hidden="true" customHeight="true" outlineLevel="0" collapsed="false">
      <c r="A408" s="70" t="s">
        <v>113</v>
      </c>
      <c r="B408" s="127" t="s">
        <v>286</v>
      </c>
      <c r="C408" s="97" t="s">
        <v>307</v>
      </c>
      <c r="D408" s="129" t="s">
        <v>114</v>
      </c>
      <c r="E408" s="53"/>
      <c r="F408" s="31"/>
      <c r="G408" s="31"/>
      <c r="H408" s="31" t="n">
        <v>8</v>
      </c>
      <c r="I408" s="31"/>
      <c r="J408" s="31"/>
      <c r="K408" s="31"/>
      <c r="L408" s="31"/>
      <c r="M408" s="31"/>
      <c r="N408" s="33" t="n">
        <f aca="false">E408*F408+H408+J408+K408+L408+M408</f>
        <v>8</v>
      </c>
      <c r="O408" s="36"/>
      <c r="P408" s="31" t="n">
        <v>2</v>
      </c>
      <c r="Q408" s="31"/>
      <c r="R408" s="31"/>
      <c r="S408" s="31"/>
      <c r="T408" s="31"/>
      <c r="U408" s="31"/>
      <c r="V408" s="31"/>
      <c r="W408" s="31"/>
      <c r="X408" s="31"/>
      <c r="Y408" s="31"/>
      <c r="Z408" s="36" t="n">
        <f aca="false">P408*Q408+S408+U408+V408+W408+X408+Y408</f>
        <v>0</v>
      </c>
      <c r="AA408" s="36" t="n">
        <f aca="false">N408+Z408</f>
        <v>8</v>
      </c>
      <c r="AB408" s="74" t="s">
        <v>316</v>
      </c>
      <c r="AC408" s="36"/>
      <c r="AD408" s="36"/>
      <c r="AE408" s="36" t="n">
        <f aca="false">P408*Q408</f>
        <v>0</v>
      </c>
      <c r="AF408" s="38" t="n">
        <f aca="false">E408*F408+P408*Q408</f>
        <v>0</v>
      </c>
      <c r="AG408" s="39" t="str">
        <f aca="false">AB408</f>
        <v>Виеру А.Н.</v>
      </c>
      <c r="AH408" s="39" t="str">
        <f aca="false">C408</f>
        <v>2ИСП9-26 ВБ (БД)</v>
      </c>
      <c r="AI408" s="40" t="str">
        <f aca="false">B408</f>
        <v>23</v>
      </c>
      <c r="AJ408" s="39" t="str">
        <f aca="false">CONCATENATE(A408," ",D408)</f>
        <v>ВнеУр Разговоры о важном</v>
      </c>
      <c r="AK408" s="39" t="n">
        <f aca="false">E408*F408+P408*Q408+H408+J408+S408+U408</f>
        <v>8</v>
      </c>
      <c r="AL408" s="39" t="n">
        <f aca="false">L408+W408</f>
        <v>0</v>
      </c>
      <c r="AM408" s="39" t="n">
        <f aca="false">M408+X408</f>
        <v>0</v>
      </c>
      <c r="AN408" s="39" t="n">
        <f aca="false">Y408</f>
        <v>0</v>
      </c>
      <c r="AO408" s="39" t="n">
        <f aca="false">SUM(AK408:AN408)</f>
        <v>8</v>
      </c>
      <c r="AP408" s="41" t="n">
        <f aca="false">K408+V408</f>
        <v>0</v>
      </c>
    </row>
    <row r="409" s="42" customFormat="true" ht="16.5" hidden="true" customHeight="true" outlineLevel="0" collapsed="false">
      <c r="A409" s="70" t="s">
        <v>113</v>
      </c>
      <c r="B409" s="127" t="s">
        <v>286</v>
      </c>
      <c r="C409" s="97" t="s">
        <v>307</v>
      </c>
      <c r="D409" s="129" t="s">
        <v>114</v>
      </c>
      <c r="E409" s="53"/>
      <c r="F409" s="31"/>
      <c r="G409" s="31"/>
      <c r="H409" s="31" t="n">
        <v>9</v>
      </c>
      <c r="I409" s="31"/>
      <c r="J409" s="31"/>
      <c r="K409" s="31"/>
      <c r="L409" s="31"/>
      <c r="M409" s="31"/>
      <c r="N409" s="33" t="n">
        <f aca="false">E409*F409+H409+J409+K409+L409+M409</f>
        <v>9</v>
      </c>
      <c r="O409" s="36"/>
      <c r="P409" s="31" t="n">
        <v>2</v>
      </c>
      <c r="Q409" s="31"/>
      <c r="R409" s="31"/>
      <c r="S409" s="31" t="n">
        <v>16</v>
      </c>
      <c r="T409" s="31"/>
      <c r="U409" s="31"/>
      <c r="V409" s="31"/>
      <c r="W409" s="31"/>
      <c r="X409" s="31"/>
      <c r="Y409" s="31"/>
      <c r="Z409" s="36" t="n">
        <f aca="false">P409*Q409+S409+U409+V409+W409+X409+Y409</f>
        <v>16</v>
      </c>
      <c r="AA409" s="36" t="n">
        <f aca="false">N409+Z409</f>
        <v>25</v>
      </c>
      <c r="AB409" s="74" t="s">
        <v>115</v>
      </c>
      <c r="AC409" s="36"/>
      <c r="AD409" s="36"/>
      <c r="AE409" s="36" t="n">
        <f aca="false">P409*Q409</f>
        <v>0</v>
      </c>
      <c r="AF409" s="38" t="n">
        <f aca="false">E409*F409+P409*Q409</f>
        <v>0</v>
      </c>
      <c r="AG409" s="39" t="str">
        <f aca="false">AB409</f>
        <v>вак. РоВ</v>
      </c>
      <c r="AH409" s="39" t="str">
        <f aca="false">C409</f>
        <v>2ИСП9-26 ВБ (БД)</v>
      </c>
      <c r="AI409" s="40" t="str">
        <f aca="false">B409</f>
        <v>23</v>
      </c>
      <c r="AJ409" s="39" t="str">
        <f aca="false">CONCATENATE(A409," ",D409)</f>
        <v>ВнеУр Разговоры о важном</v>
      </c>
      <c r="AK409" s="39" t="n">
        <f aca="false">E409*F409+P409*Q409+H409+J409+S409+U409</f>
        <v>25</v>
      </c>
      <c r="AL409" s="39" t="n">
        <f aca="false">L409+W409</f>
        <v>0</v>
      </c>
      <c r="AM409" s="39" t="n">
        <f aca="false">M409+X409</f>
        <v>0</v>
      </c>
      <c r="AN409" s="39" t="n">
        <f aca="false">Y409</f>
        <v>0</v>
      </c>
      <c r="AO409" s="39" t="n">
        <f aca="false">SUM(AK409:AN409)</f>
        <v>25</v>
      </c>
      <c r="AP409" s="41" t="n">
        <f aca="false">K409+V409</f>
        <v>0</v>
      </c>
    </row>
    <row r="410" s="42" customFormat="true" ht="16.5" hidden="true" customHeight="true" outlineLevel="0" collapsed="false">
      <c r="A410" s="70" t="s">
        <v>113</v>
      </c>
      <c r="B410" s="127" t="s">
        <v>286</v>
      </c>
      <c r="C410" s="97" t="s">
        <v>307</v>
      </c>
      <c r="D410" s="129" t="s">
        <v>114</v>
      </c>
      <c r="E410" s="53"/>
      <c r="F410" s="31"/>
      <c r="G410" s="31"/>
      <c r="H410" s="31"/>
      <c r="I410" s="31"/>
      <c r="J410" s="31"/>
      <c r="K410" s="31"/>
      <c r="L410" s="31"/>
      <c r="M410" s="31"/>
      <c r="N410" s="33" t="n">
        <f aca="false">E410*F410+H410+J410+K410+L410+M410</f>
        <v>0</v>
      </c>
      <c r="O410" s="36"/>
      <c r="P410" s="31" t="n">
        <v>2</v>
      </c>
      <c r="Q410" s="31"/>
      <c r="R410" s="31"/>
      <c r="S410" s="31" t="n">
        <v>2</v>
      </c>
      <c r="T410" s="31"/>
      <c r="U410" s="31"/>
      <c r="V410" s="31"/>
      <c r="W410" s="31"/>
      <c r="X410" s="31"/>
      <c r="Y410" s="31"/>
      <c r="Z410" s="36" t="n">
        <f aca="false">P410*Q410+S410+U410+V410+W410+X410+Y410</f>
        <v>2</v>
      </c>
      <c r="AA410" s="36" t="n">
        <f aca="false">N410+Z410</f>
        <v>2</v>
      </c>
      <c r="AB410" s="74" t="s">
        <v>314</v>
      </c>
      <c r="AC410" s="36"/>
      <c r="AD410" s="36"/>
      <c r="AE410" s="36" t="n">
        <f aca="false">P410*Q410</f>
        <v>0</v>
      </c>
      <c r="AF410" s="38" t="n">
        <f aca="false">E410*F410+P410*Q410</f>
        <v>0</v>
      </c>
      <c r="AG410" s="39" t="str">
        <f aca="false">AB410</f>
        <v>Троицкая М.С.</v>
      </c>
      <c r="AH410" s="39" t="str">
        <f aca="false">C410</f>
        <v>2ИСП9-26 ВБ (БД)</v>
      </c>
      <c r="AI410" s="40" t="str">
        <f aca="false">B410</f>
        <v>23</v>
      </c>
      <c r="AJ410" s="39" t="str">
        <f aca="false">CONCATENATE(A410," ",D410)</f>
        <v>ВнеУр Разговоры о важном</v>
      </c>
      <c r="AK410" s="39" t="n">
        <f aca="false">E410*F410+P410*Q410+H410+J410+S410+U410</f>
        <v>2</v>
      </c>
      <c r="AL410" s="39" t="n">
        <f aca="false">L410+W410</f>
        <v>0</v>
      </c>
      <c r="AM410" s="39" t="n">
        <f aca="false">M410+X410</f>
        <v>0</v>
      </c>
      <c r="AN410" s="39" t="n">
        <f aca="false">Y410</f>
        <v>0</v>
      </c>
      <c r="AO410" s="39" t="n">
        <f aca="false">SUM(AK410:AN410)</f>
        <v>2</v>
      </c>
      <c r="AP410" s="41" t="n">
        <f aca="false">K410+V410</f>
        <v>0</v>
      </c>
    </row>
    <row r="411" s="42" customFormat="true" ht="16.5" hidden="true" customHeight="true" outlineLevel="0" collapsed="false">
      <c r="A411" s="29" t="s">
        <v>49</v>
      </c>
      <c r="B411" s="127" t="s">
        <v>206</v>
      </c>
      <c r="C411" s="97" t="s">
        <v>317</v>
      </c>
      <c r="D411" s="93" t="s">
        <v>50</v>
      </c>
      <c r="E411" s="53" t="n">
        <v>17</v>
      </c>
      <c r="F411" s="31" t="n">
        <v>3</v>
      </c>
      <c r="G411" s="31" t="n">
        <v>14</v>
      </c>
      <c r="H411" s="31"/>
      <c r="I411" s="31"/>
      <c r="J411" s="31"/>
      <c r="K411" s="31"/>
      <c r="L411" s="31" t="n">
        <v>4</v>
      </c>
      <c r="M411" s="31"/>
      <c r="N411" s="33" t="n">
        <f aca="false">E411*F411+H411+J411+K411+L411+M411</f>
        <v>55</v>
      </c>
      <c r="O411" s="36"/>
      <c r="P411" s="31" t="n">
        <v>21</v>
      </c>
      <c r="Q411" s="31"/>
      <c r="R411" s="31"/>
      <c r="S411" s="31"/>
      <c r="T411" s="31"/>
      <c r="U411" s="31"/>
      <c r="V411" s="31"/>
      <c r="W411" s="31"/>
      <c r="X411" s="31"/>
      <c r="Y411" s="31"/>
      <c r="Z411" s="36" t="n">
        <f aca="false">P411*Q411+S411+U411+V411+W411+X411+Y411</f>
        <v>0</v>
      </c>
      <c r="AA411" s="36" t="n">
        <f aca="false">N411+Z411</f>
        <v>55</v>
      </c>
      <c r="AB411" s="85" t="s">
        <v>236</v>
      </c>
      <c r="AC411" s="31"/>
      <c r="AD411" s="31"/>
      <c r="AE411" s="36" t="n">
        <f aca="false">P411*Q411</f>
        <v>0</v>
      </c>
      <c r="AF411" s="38" t="n">
        <f aca="false">E411*F411+P411*Q411</f>
        <v>51</v>
      </c>
      <c r="AG411" s="39" t="str">
        <f aca="false">AB411</f>
        <v>Римская В.В.</v>
      </c>
      <c r="AH411" s="39" t="str">
        <f aca="false">C411</f>
        <v>2ИСП9-27 ВБ (БД)</v>
      </c>
      <c r="AI411" s="40" t="str">
        <f aca="false">B411</f>
        <v>26</v>
      </c>
      <c r="AJ411" s="39" t="str">
        <f aca="false">CONCATENATE(A411," ",D411)</f>
        <v>ОГСЭ.02 История</v>
      </c>
      <c r="AK411" s="39" t="n">
        <f aca="false">E411*F411+P411*Q411+H411+J411+S411+U411</f>
        <v>51</v>
      </c>
      <c r="AL411" s="39" t="n">
        <f aca="false">L411+W411</f>
        <v>4</v>
      </c>
      <c r="AM411" s="39" t="n">
        <f aca="false">M411+X411</f>
        <v>0</v>
      </c>
      <c r="AN411" s="39" t="n">
        <f aca="false">Y411</f>
        <v>0</v>
      </c>
      <c r="AO411" s="39" t="n">
        <f aca="false">SUM(AK411:AN411)</f>
        <v>55</v>
      </c>
      <c r="AP411" s="41" t="n">
        <f aca="false">K411+V411</f>
        <v>0</v>
      </c>
    </row>
    <row r="412" s="42" customFormat="true" ht="16.5" hidden="true" customHeight="true" outlineLevel="0" collapsed="false">
      <c r="A412" s="29" t="s">
        <v>52</v>
      </c>
      <c r="B412" s="127" t="s">
        <v>206</v>
      </c>
      <c r="C412" s="97" t="s">
        <v>317</v>
      </c>
      <c r="D412" s="93" t="s">
        <v>244</v>
      </c>
      <c r="E412" s="53" t="n">
        <v>17</v>
      </c>
      <c r="F412" s="31" t="n">
        <v>3</v>
      </c>
      <c r="G412" s="31" t="n">
        <v>18</v>
      </c>
      <c r="H412" s="31"/>
      <c r="I412" s="31"/>
      <c r="J412" s="31"/>
      <c r="K412" s="31"/>
      <c r="L412" s="31"/>
      <c r="M412" s="31"/>
      <c r="N412" s="33" t="n">
        <f aca="false">E412*F412+H412+J412+K412+L412+M412</f>
        <v>51</v>
      </c>
      <c r="O412" s="36"/>
      <c r="P412" s="31" t="n">
        <v>21</v>
      </c>
      <c r="Q412" s="31"/>
      <c r="R412" s="31"/>
      <c r="S412" s="31"/>
      <c r="T412" s="31"/>
      <c r="U412" s="31"/>
      <c r="V412" s="31"/>
      <c r="W412" s="31"/>
      <c r="X412" s="31"/>
      <c r="Y412" s="31"/>
      <c r="Z412" s="36" t="n">
        <f aca="false">P412*Q412+S412+U412+V412+W412+X412+Y412</f>
        <v>0</v>
      </c>
      <c r="AA412" s="36" t="n">
        <f aca="false">N412+Z412</f>
        <v>51</v>
      </c>
      <c r="AB412" s="47" t="s">
        <v>251</v>
      </c>
      <c r="AC412" s="31"/>
      <c r="AD412" s="31"/>
      <c r="AE412" s="36" t="n">
        <f aca="false">P412*Q412</f>
        <v>0</v>
      </c>
      <c r="AF412" s="38" t="n">
        <f aca="false">E412*F412+P412*Q412</f>
        <v>51</v>
      </c>
      <c r="AG412" s="39" t="str">
        <f aca="false">AB412</f>
        <v>Добрышкина Н.В.</v>
      </c>
      <c r="AH412" s="39" t="str">
        <f aca="false">C412</f>
        <v>2ИСП9-27 ВБ (БД)</v>
      </c>
      <c r="AI412" s="40" t="str">
        <f aca="false">B412</f>
        <v>26</v>
      </c>
      <c r="AJ412" s="39" t="str">
        <f aca="false">CONCATENATE(A412," ",D412)</f>
        <v>ОГСЭ.03 Психология общения</v>
      </c>
      <c r="AK412" s="39" t="n">
        <f aca="false">E412*F412+P412*Q412+H412+J412+S412+U412</f>
        <v>51</v>
      </c>
      <c r="AL412" s="39" t="n">
        <f aca="false">L412+W412</f>
        <v>0</v>
      </c>
      <c r="AM412" s="39" t="n">
        <f aca="false">M412+X412</f>
        <v>0</v>
      </c>
      <c r="AN412" s="39" t="n">
        <f aca="false">Y412</f>
        <v>0</v>
      </c>
      <c r="AO412" s="39" t="n">
        <f aca="false">SUM(AK412:AN412)</f>
        <v>51</v>
      </c>
      <c r="AP412" s="41" t="n">
        <f aca="false">K412+V412</f>
        <v>0</v>
      </c>
    </row>
    <row r="413" s="42" customFormat="true" ht="16.5" hidden="true" customHeight="true" outlineLevel="0" collapsed="false">
      <c r="A413" s="29" t="s">
        <v>60</v>
      </c>
      <c r="B413" s="127" t="s">
        <v>175</v>
      </c>
      <c r="C413" s="97" t="s">
        <v>318</v>
      </c>
      <c r="D413" s="93" t="s">
        <v>55</v>
      </c>
      <c r="E413" s="53" t="n">
        <v>17</v>
      </c>
      <c r="F413" s="31" t="n">
        <v>2</v>
      </c>
      <c r="G413" s="31"/>
      <c r="H413" s="31"/>
      <c r="I413" s="31"/>
      <c r="J413" s="31"/>
      <c r="K413" s="31"/>
      <c r="L413" s="31"/>
      <c r="M413" s="31"/>
      <c r="N413" s="33" t="n">
        <f aca="false">E413*F413+H413+J413+K413+L413+M413</f>
        <v>34</v>
      </c>
      <c r="O413" s="36"/>
      <c r="P413" s="31" t="n">
        <v>21</v>
      </c>
      <c r="Q413" s="31" t="n">
        <v>2</v>
      </c>
      <c r="R413" s="31"/>
      <c r="S413" s="31"/>
      <c r="T413" s="31"/>
      <c r="U413" s="31"/>
      <c r="V413" s="31"/>
      <c r="W413" s="31"/>
      <c r="X413" s="31"/>
      <c r="Y413" s="31"/>
      <c r="Z413" s="36" t="n">
        <f aca="false">P413*Q413+S413+U413+V413+W413+X413+Y413</f>
        <v>42</v>
      </c>
      <c r="AA413" s="36" t="n">
        <f aca="false">N413+Z413</f>
        <v>76</v>
      </c>
      <c r="AB413" s="84" t="s">
        <v>297</v>
      </c>
      <c r="AC413" s="31"/>
      <c r="AD413" s="31"/>
      <c r="AE413" s="36" t="n">
        <f aca="false">P413*Q413</f>
        <v>42</v>
      </c>
      <c r="AF413" s="38" t="n">
        <f aca="false">E413*F413+P413*Q413</f>
        <v>76</v>
      </c>
      <c r="AG413" s="39" t="str">
        <f aca="false">AB413</f>
        <v>Баранова Ел.Ва.</v>
      </c>
      <c r="AH413" s="39" t="str">
        <f aca="false">C413</f>
        <v>2ИСП9-27а ВБ (БД)</v>
      </c>
      <c r="AI413" s="40" t="str">
        <f aca="false">B413</f>
        <v>13</v>
      </c>
      <c r="AJ413" s="39" t="str">
        <f aca="false">CONCATENATE(A413," ",D413)</f>
        <v>ОГСЭ.04 Иностранный язык в профессиональной деятельности</v>
      </c>
      <c r="AK413" s="39" t="n">
        <f aca="false">E413*F413+P413*Q413+H413+J413+S413+U413</f>
        <v>76</v>
      </c>
      <c r="AL413" s="39" t="n">
        <f aca="false">L413+W413</f>
        <v>0</v>
      </c>
      <c r="AM413" s="39" t="n">
        <f aca="false">M413+X413</f>
        <v>0</v>
      </c>
      <c r="AN413" s="39" t="n">
        <f aca="false">Y413</f>
        <v>0</v>
      </c>
      <c r="AO413" s="39" t="n">
        <f aca="false">SUM(AK413:AN413)</f>
        <v>76</v>
      </c>
      <c r="AP413" s="41" t="n">
        <f aca="false">K413+V413</f>
        <v>0</v>
      </c>
    </row>
    <row r="414" s="42" customFormat="true" ht="16.5" hidden="true" customHeight="true" outlineLevel="0" collapsed="false">
      <c r="A414" s="29" t="s">
        <v>60</v>
      </c>
      <c r="B414" s="127" t="s">
        <v>175</v>
      </c>
      <c r="C414" s="97" t="s">
        <v>319</v>
      </c>
      <c r="D414" s="93" t="s">
        <v>55</v>
      </c>
      <c r="E414" s="53" t="n">
        <v>17</v>
      </c>
      <c r="F414" s="31" t="n">
        <v>2</v>
      </c>
      <c r="G414" s="31"/>
      <c r="H414" s="31"/>
      <c r="I414" s="31"/>
      <c r="J414" s="31"/>
      <c r="K414" s="31"/>
      <c r="L414" s="31"/>
      <c r="M414" s="31"/>
      <c r="N414" s="33" t="n">
        <f aca="false">E414*F414+H414+J414+K414+L414+M414</f>
        <v>34</v>
      </c>
      <c r="O414" s="36"/>
      <c r="P414" s="31" t="n">
        <v>21</v>
      </c>
      <c r="Q414" s="31" t="n">
        <v>2</v>
      </c>
      <c r="R414" s="31"/>
      <c r="S414" s="31"/>
      <c r="T414" s="31"/>
      <c r="U414" s="31"/>
      <c r="V414" s="31"/>
      <c r="W414" s="31"/>
      <c r="X414" s="31"/>
      <c r="Y414" s="31"/>
      <c r="Z414" s="36" t="n">
        <f aca="false">P414*Q414+S414+U414+V414+W414+X414+Y414</f>
        <v>42</v>
      </c>
      <c r="AA414" s="36" t="n">
        <f aca="false">N414+Z414</f>
        <v>76</v>
      </c>
      <c r="AB414" s="47" t="s">
        <v>299</v>
      </c>
      <c r="AC414" s="31"/>
      <c r="AD414" s="31"/>
      <c r="AE414" s="36" t="n">
        <f aca="false">P414*Q414</f>
        <v>42</v>
      </c>
      <c r="AF414" s="38" t="n">
        <f aca="false">E414*F414+P414*Q414</f>
        <v>76</v>
      </c>
      <c r="AG414" s="39" t="str">
        <f aca="false">AB414</f>
        <v>Климова И.В.</v>
      </c>
      <c r="AH414" s="39" t="str">
        <f aca="false">C414</f>
        <v>2ИСП9-27б ВБ (БД)</v>
      </c>
      <c r="AI414" s="40" t="str">
        <f aca="false">B414</f>
        <v>13</v>
      </c>
      <c r="AJ414" s="39" t="str">
        <f aca="false">CONCATENATE(A414," ",D414)</f>
        <v>ОГСЭ.04 Иностранный язык в профессиональной деятельности</v>
      </c>
      <c r="AK414" s="39" t="n">
        <f aca="false">E414*F414+P414*Q414+H414+J414+S414+U414</f>
        <v>76</v>
      </c>
      <c r="AL414" s="39" t="n">
        <f aca="false">L414+W414</f>
        <v>0</v>
      </c>
      <c r="AM414" s="39" t="n">
        <f aca="false">M414+X414</f>
        <v>0</v>
      </c>
      <c r="AN414" s="39" t="n">
        <f aca="false">Y414</f>
        <v>0</v>
      </c>
      <c r="AO414" s="39" t="n">
        <f aca="false">SUM(AK414:AN414)</f>
        <v>76</v>
      </c>
      <c r="AP414" s="41" t="n">
        <f aca="false">K414+V414</f>
        <v>0</v>
      </c>
    </row>
    <row r="415" s="42" customFormat="true" ht="16.5" hidden="true" customHeight="true" outlineLevel="0" collapsed="false">
      <c r="A415" s="29" t="s">
        <v>248</v>
      </c>
      <c r="B415" s="127" t="s">
        <v>206</v>
      </c>
      <c r="C415" s="97" t="s">
        <v>317</v>
      </c>
      <c r="D415" s="128" t="s">
        <v>61</v>
      </c>
      <c r="E415" s="53" t="n">
        <v>17</v>
      </c>
      <c r="F415" s="31" t="n">
        <v>2</v>
      </c>
      <c r="G415" s="31"/>
      <c r="H415" s="31"/>
      <c r="I415" s="31"/>
      <c r="J415" s="31"/>
      <c r="K415" s="31"/>
      <c r="L415" s="31"/>
      <c r="M415" s="31"/>
      <c r="N415" s="33" t="n">
        <f aca="false">E415*F415+H415+J415+K415+L415+M415</f>
        <v>34</v>
      </c>
      <c r="O415" s="36"/>
      <c r="P415" s="31" t="n">
        <v>21</v>
      </c>
      <c r="Q415" s="31" t="n">
        <v>2</v>
      </c>
      <c r="R415" s="31"/>
      <c r="S415" s="31"/>
      <c r="T415" s="31"/>
      <c r="U415" s="31"/>
      <c r="V415" s="31"/>
      <c r="W415" s="31"/>
      <c r="X415" s="31"/>
      <c r="Y415" s="31"/>
      <c r="Z415" s="36" t="n">
        <f aca="false">P415*Q415+S415+U415+V415+W415+X415+Y415</f>
        <v>42</v>
      </c>
      <c r="AA415" s="36" t="n">
        <f aca="false">N415+Z415</f>
        <v>76</v>
      </c>
      <c r="AB415" s="47" t="s">
        <v>62</v>
      </c>
      <c r="AC415" s="31"/>
      <c r="AD415" s="31"/>
      <c r="AE415" s="36" t="n">
        <f aca="false">P415*Q415</f>
        <v>42</v>
      </c>
      <c r="AF415" s="38" t="n">
        <f aca="false">E415*F415+P415*Q415</f>
        <v>76</v>
      </c>
      <c r="AG415" s="39" t="str">
        <f aca="false">AB415</f>
        <v>Рябцев Ю.В.</v>
      </c>
      <c r="AH415" s="39" t="str">
        <f aca="false">C415</f>
        <v>2ИСП9-27 ВБ (БД)</v>
      </c>
      <c r="AI415" s="40" t="str">
        <f aca="false">B415</f>
        <v>26</v>
      </c>
      <c r="AJ415" s="39" t="str">
        <f aca="false">CONCATENATE(A415," ",D415)</f>
        <v>ОГСЭ.05 Физическая культура</v>
      </c>
      <c r="AK415" s="39" t="n">
        <f aca="false">E415*F415+P415*Q415+H415+J415+S415+U415</f>
        <v>76</v>
      </c>
      <c r="AL415" s="39" t="n">
        <f aca="false">L415+W415</f>
        <v>0</v>
      </c>
      <c r="AM415" s="39" t="n">
        <f aca="false">M415+X415</f>
        <v>0</v>
      </c>
      <c r="AN415" s="39" t="n">
        <f aca="false">Y415</f>
        <v>0</v>
      </c>
      <c r="AO415" s="39" t="n">
        <f aca="false">SUM(AK415:AN415)</f>
        <v>76</v>
      </c>
      <c r="AP415" s="41" t="n">
        <f aca="false">K415+V415</f>
        <v>0</v>
      </c>
    </row>
    <row r="416" s="42" customFormat="true" ht="16.5" hidden="true" customHeight="true" outlineLevel="0" collapsed="false">
      <c r="A416" s="29" t="s">
        <v>249</v>
      </c>
      <c r="B416" s="127" t="s">
        <v>206</v>
      </c>
      <c r="C416" s="97" t="s">
        <v>317</v>
      </c>
      <c r="D416" s="128" t="s">
        <v>250</v>
      </c>
      <c r="E416" s="53" t="n">
        <v>17</v>
      </c>
      <c r="F416" s="31" t="n">
        <v>4</v>
      </c>
      <c r="G416" s="31"/>
      <c r="H416" s="31"/>
      <c r="I416" s="31"/>
      <c r="J416" s="31"/>
      <c r="K416" s="31"/>
      <c r="L416" s="31" t="n">
        <v>4</v>
      </c>
      <c r="M416" s="31"/>
      <c r="N416" s="33" t="n">
        <f aca="false">E416*F416+H416+J416+K416+L416+M416</f>
        <v>72</v>
      </c>
      <c r="O416" s="36"/>
      <c r="P416" s="31" t="n">
        <v>21</v>
      </c>
      <c r="Q416" s="31"/>
      <c r="R416" s="31"/>
      <c r="S416" s="31"/>
      <c r="T416" s="31"/>
      <c r="U416" s="31"/>
      <c r="V416" s="31"/>
      <c r="W416" s="31"/>
      <c r="X416" s="31"/>
      <c r="Y416" s="31"/>
      <c r="Z416" s="36" t="n">
        <f aca="false">P416*Q416+S416+U416+V416+W416+X416+Y416</f>
        <v>0</v>
      </c>
      <c r="AA416" s="36" t="n">
        <f aca="false">N416+Z416</f>
        <v>72</v>
      </c>
      <c r="AB416" s="54" t="s">
        <v>215</v>
      </c>
      <c r="AC416" s="31"/>
      <c r="AD416" s="31"/>
      <c r="AE416" s="36" t="n">
        <f aca="false">P416*Q416</f>
        <v>0</v>
      </c>
      <c r="AF416" s="38" t="n">
        <f aca="false">E416*F416+P416*Q416</f>
        <v>68</v>
      </c>
      <c r="AG416" s="39" t="str">
        <f aca="false">AB416</f>
        <v>Корнилова А.В.</v>
      </c>
      <c r="AH416" s="39" t="str">
        <f aca="false">C416</f>
        <v>2ИСП9-27 ВБ (БД)</v>
      </c>
      <c r="AI416" s="40" t="str">
        <f aca="false">B416</f>
        <v>26</v>
      </c>
      <c r="AJ416" s="39" t="str">
        <f aca="false">CONCATENATE(A416," ",D416)</f>
        <v>ОГСЭ.06 Русский язык и культура речи</v>
      </c>
      <c r="AK416" s="39" t="n">
        <f aca="false">E416*F416+P416*Q416+H416+J416+S416+U416</f>
        <v>68</v>
      </c>
      <c r="AL416" s="39" t="n">
        <f aca="false">L416+W416</f>
        <v>4</v>
      </c>
      <c r="AM416" s="39" t="n">
        <f aca="false">M416+X416</f>
        <v>0</v>
      </c>
      <c r="AN416" s="39" t="n">
        <f aca="false">Y416</f>
        <v>0</v>
      </c>
      <c r="AO416" s="39" t="n">
        <f aca="false">SUM(AK416:AN416)</f>
        <v>72</v>
      </c>
      <c r="AP416" s="41" t="n">
        <f aca="false">K416+V416</f>
        <v>0</v>
      </c>
    </row>
    <row r="417" s="42" customFormat="true" ht="16.5" hidden="true" customHeight="true" outlineLevel="0" collapsed="false">
      <c r="A417" s="95" t="s">
        <v>63</v>
      </c>
      <c r="B417" s="127" t="s">
        <v>206</v>
      </c>
      <c r="C417" s="97" t="s">
        <v>317</v>
      </c>
      <c r="D417" s="122" t="s">
        <v>252</v>
      </c>
      <c r="E417" s="53" t="n">
        <v>17</v>
      </c>
      <c r="F417" s="31" t="n">
        <v>5</v>
      </c>
      <c r="G417" s="102" t="n">
        <v>28</v>
      </c>
      <c r="H417" s="103"/>
      <c r="I417" s="103"/>
      <c r="J417" s="103"/>
      <c r="K417" s="103"/>
      <c r="L417" s="104" t="n">
        <v>4</v>
      </c>
      <c r="M417" s="31"/>
      <c r="N417" s="33" t="n">
        <f aca="false">E417*F417+H417+J417+K417+L417+M417</f>
        <v>89</v>
      </c>
      <c r="O417" s="36"/>
      <c r="P417" s="31" t="n">
        <v>21</v>
      </c>
      <c r="Q417" s="31"/>
      <c r="R417" s="31"/>
      <c r="S417" s="103"/>
      <c r="T417" s="103"/>
      <c r="U417" s="103"/>
      <c r="V417" s="103"/>
      <c r="W417" s="104"/>
      <c r="X417" s="31"/>
      <c r="Y417" s="31"/>
      <c r="Z417" s="36" t="n">
        <f aca="false">P417*Q417+S417+U417+V417+W417+X417+Y417</f>
        <v>0</v>
      </c>
      <c r="AA417" s="36" t="n">
        <f aca="false">N417+Z417</f>
        <v>89</v>
      </c>
      <c r="AB417" s="54" t="s">
        <v>65</v>
      </c>
      <c r="AC417" s="47"/>
      <c r="AD417" s="47"/>
      <c r="AE417" s="36" t="n">
        <f aca="false">P417*Q417</f>
        <v>0</v>
      </c>
      <c r="AF417" s="38" t="n">
        <f aca="false">E417*F417+P417*Q417</f>
        <v>85</v>
      </c>
      <c r="AG417" s="39" t="str">
        <f aca="false">AB417</f>
        <v>Лахтюхова Г.Г.</v>
      </c>
      <c r="AH417" s="39" t="str">
        <f aca="false">C417</f>
        <v>2ИСП9-27 ВБ (БД)</v>
      </c>
      <c r="AI417" s="40" t="str">
        <f aca="false">B417</f>
        <v>26</v>
      </c>
      <c r="AJ417" s="39" t="str">
        <f aca="false">CONCATENATE(A417," ",D417)</f>
        <v>ЕН.01 Элементы высшей математики</v>
      </c>
      <c r="AK417" s="39" t="n">
        <f aca="false">E417*F417+P417*Q417+H417+J417+S417+U417</f>
        <v>85</v>
      </c>
      <c r="AL417" s="39" t="n">
        <f aca="false">L417+W417</f>
        <v>4</v>
      </c>
      <c r="AM417" s="39" t="n">
        <f aca="false">M417+X417</f>
        <v>0</v>
      </c>
      <c r="AN417" s="39" t="n">
        <f aca="false">Y417</f>
        <v>0</v>
      </c>
      <c r="AO417" s="39" t="n">
        <f aca="false">SUM(AK417:AN417)</f>
        <v>89</v>
      </c>
      <c r="AP417" s="41" t="n">
        <f aca="false">K417+V417</f>
        <v>0</v>
      </c>
    </row>
    <row r="418" s="42" customFormat="true" ht="16.5" hidden="true" customHeight="true" outlineLevel="0" collapsed="false">
      <c r="A418" s="95" t="s">
        <v>66</v>
      </c>
      <c r="B418" s="127" t="s">
        <v>206</v>
      </c>
      <c r="C418" s="97" t="s">
        <v>317</v>
      </c>
      <c r="D418" s="122" t="s">
        <v>254</v>
      </c>
      <c r="E418" s="53" t="n">
        <v>17</v>
      </c>
      <c r="F418" s="31"/>
      <c r="G418" s="102"/>
      <c r="H418" s="103"/>
      <c r="I418" s="103"/>
      <c r="J418" s="103"/>
      <c r="K418" s="103"/>
      <c r="L418" s="104"/>
      <c r="M418" s="31"/>
      <c r="N418" s="33" t="n">
        <f aca="false">E418*F418+H418+J418+K418+L418+M418</f>
        <v>0</v>
      </c>
      <c r="O418" s="36"/>
      <c r="P418" s="31" t="n">
        <v>21</v>
      </c>
      <c r="Q418" s="31" t="n">
        <v>2</v>
      </c>
      <c r="R418" s="31" t="n">
        <v>14</v>
      </c>
      <c r="S418" s="103"/>
      <c r="T418" s="103"/>
      <c r="U418" s="103"/>
      <c r="V418" s="103"/>
      <c r="W418" s="104" t="n">
        <v>2</v>
      </c>
      <c r="X418" s="31"/>
      <c r="Y418" s="31"/>
      <c r="Z418" s="36" t="n">
        <f aca="false">P418*Q418+S418+U418+V418+W418+X418+Y418</f>
        <v>44</v>
      </c>
      <c r="AA418" s="36" t="n">
        <f aca="false">N418+Z418</f>
        <v>44</v>
      </c>
      <c r="AB418" s="54" t="s">
        <v>65</v>
      </c>
      <c r="AC418" s="47"/>
      <c r="AD418" s="47"/>
      <c r="AE418" s="36" t="n">
        <f aca="false">P418*Q418</f>
        <v>42</v>
      </c>
      <c r="AF418" s="38" t="n">
        <f aca="false">E418*F418+P418*Q418</f>
        <v>42</v>
      </c>
      <c r="AG418" s="39" t="str">
        <f aca="false">AB418</f>
        <v>Лахтюхова Г.Г.</v>
      </c>
      <c r="AH418" s="39" t="str">
        <f aca="false">C418</f>
        <v>2ИСП9-27 ВБ (БД)</v>
      </c>
      <c r="AI418" s="40" t="str">
        <f aca="false">B418</f>
        <v>26</v>
      </c>
      <c r="AJ418" s="39" t="str">
        <f aca="false">CONCATENATE(A418," ",D418)</f>
        <v>ЕН.02 Дискретная математика с элементами математической логики</v>
      </c>
      <c r="AK418" s="39" t="n">
        <f aca="false">E418*F418+P418*Q418+H418+J418+S418+U418</f>
        <v>42</v>
      </c>
      <c r="AL418" s="39" t="n">
        <f aca="false">L418+W418</f>
        <v>2</v>
      </c>
      <c r="AM418" s="39" t="n">
        <f aca="false">M418+X418</f>
        <v>0</v>
      </c>
      <c r="AN418" s="39" t="n">
        <f aca="false">Y418</f>
        <v>0</v>
      </c>
      <c r="AO418" s="39" t="n">
        <f aca="false">SUM(AK418:AN418)</f>
        <v>44</v>
      </c>
      <c r="AP418" s="41" t="n">
        <f aca="false">K418+V418</f>
        <v>0</v>
      </c>
    </row>
    <row r="419" s="42" customFormat="true" ht="16.5" hidden="true" customHeight="true" outlineLevel="0" collapsed="false">
      <c r="A419" s="95" t="s">
        <v>70</v>
      </c>
      <c r="B419" s="127" t="s">
        <v>206</v>
      </c>
      <c r="C419" s="97" t="s">
        <v>317</v>
      </c>
      <c r="D419" s="122" t="s">
        <v>255</v>
      </c>
      <c r="E419" s="53" t="n">
        <v>17</v>
      </c>
      <c r="F419" s="31"/>
      <c r="G419" s="102"/>
      <c r="H419" s="103"/>
      <c r="I419" s="103"/>
      <c r="J419" s="103"/>
      <c r="K419" s="103"/>
      <c r="L419" s="104"/>
      <c r="M419" s="31"/>
      <c r="N419" s="33" t="n">
        <f aca="false">E419*F419+H419+J419+K419+L419+M419</f>
        <v>0</v>
      </c>
      <c r="O419" s="36"/>
      <c r="P419" s="31" t="n">
        <v>21</v>
      </c>
      <c r="Q419" s="31" t="n">
        <v>2</v>
      </c>
      <c r="R419" s="31" t="n">
        <v>14</v>
      </c>
      <c r="S419" s="103"/>
      <c r="T419" s="103"/>
      <c r="U419" s="103"/>
      <c r="V419" s="103"/>
      <c r="W419" s="104" t="n">
        <v>2</v>
      </c>
      <c r="X419" s="31"/>
      <c r="Y419" s="31"/>
      <c r="Z419" s="36" t="n">
        <f aca="false">P419*Q419+S419+U419+V419+W419+X419+Y419</f>
        <v>44</v>
      </c>
      <c r="AA419" s="36" t="n">
        <f aca="false">N419+Z419</f>
        <v>44</v>
      </c>
      <c r="AB419" s="54" t="s">
        <v>65</v>
      </c>
      <c r="AC419" s="47"/>
      <c r="AD419" s="47"/>
      <c r="AE419" s="36" t="n">
        <f aca="false">P419*Q419</f>
        <v>42</v>
      </c>
      <c r="AF419" s="38" t="n">
        <f aca="false">E419*F419+P419*Q419</f>
        <v>42</v>
      </c>
      <c r="AG419" s="39" t="str">
        <f aca="false">AB419</f>
        <v>Лахтюхова Г.Г.</v>
      </c>
      <c r="AH419" s="39" t="str">
        <f aca="false">C419</f>
        <v>2ИСП9-27 ВБ (БД)</v>
      </c>
      <c r="AI419" s="40" t="str">
        <f aca="false">B419</f>
        <v>26</v>
      </c>
      <c r="AJ419" s="39" t="str">
        <f aca="false">CONCATENATE(A419," ",D419)</f>
        <v>ЕН.03 Теория вероятностей и математическая статистика</v>
      </c>
      <c r="AK419" s="39" t="n">
        <f aca="false">E419*F419+P419*Q419+H419+J419+S419+U419</f>
        <v>42</v>
      </c>
      <c r="AL419" s="39" t="n">
        <f aca="false">L419+W419</f>
        <v>2</v>
      </c>
      <c r="AM419" s="39" t="n">
        <f aca="false">M419+X419</f>
        <v>0</v>
      </c>
      <c r="AN419" s="39" t="n">
        <f aca="false">Y419</f>
        <v>0</v>
      </c>
      <c r="AO419" s="39" t="n">
        <f aca="false">SUM(AK419:AN419)</f>
        <v>44</v>
      </c>
      <c r="AP419" s="41" t="n">
        <f aca="false">K419+V419</f>
        <v>0</v>
      </c>
    </row>
    <row r="420" s="42" customFormat="true" ht="16.5" hidden="true" customHeight="true" outlineLevel="0" collapsed="false">
      <c r="A420" s="58" t="s">
        <v>73</v>
      </c>
      <c r="B420" s="127" t="s">
        <v>206</v>
      </c>
      <c r="C420" s="97" t="s">
        <v>317</v>
      </c>
      <c r="D420" s="123" t="s">
        <v>256</v>
      </c>
      <c r="E420" s="53" t="n">
        <v>17</v>
      </c>
      <c r="F420" s="31" t="n">
        <v>3</v>
      </c>
      <c r="G420" s="31" t="n">
        <v>26</v>
      </c>
      <c r="H420" s="31" t="n">
        <v>-26</v>
      </c>
      <c r="I420" s="31"/>
      <c r="J420" s="31"/>
      <c r="K420" s="31"/>
      <c r="L420" s="31" t="n">
        <v>4</v>
      </c>
      <c r="M420" s="44"/>
      <c r="N420" s="33" t="n">
        <f aca="false">E420*F420+H420+J420+K420+L420+M420</f>
        <v>29</v>
      </c>
      <c r="O420" s="36"/>
      <c r="P420" s="31" t="n">
        <v>21</v>
      </c>
      <c r="Q420" s="31"/>
      <c r="R420" s="31"/>
      <c r="S420" s="31"/>
      <c r="T420" s="31"/>
      <c r="U420" s="31"/>
      <c r="V420" s="31"/>
      <c r="W420" s="31"/>
      <c r="X420" s="31"/>
      <c r="Y420" s="31"/>
      <c r="Z420" s="36" t="n">
        <f aca="false">P420*Q420+S420+U420+V420+W420+X420+Y420</f>
        <v>0</v>
      </c>
      <c r="AA420" s="36" t="n">
        <f aca="false">N420+Z420</f>
        <v>29</v>
      </c>
      <c r="AB420" s="47" t="s">
        <v>259</v>
      </c>
      <c r="AC420" s="36"/>
      <c r="AD420" s="36"/>
      <c r="AE420" s="36" t="n">
        <f aca="false">P420*Q420</f>
        <v>0</v>
      </c>
      <c r="AF420" s="38" t="n">
        <f aca="false">E420*F420+P420*Q420</f>
        <v>51</v>
      </c>
      <c r="AG420" s="39" t="str">
        <f aca="false">AB420</f>
        <v>Евдокимов М.В.</v>
      </c>
      <c r="AH420" s="39" t="str">
        <f aca="false">C420</f>
        <v>2ИСП9-27 ВБ (БД)</v>
      </c>
      <c r="AI420" s="40" t="str">
        <f aca="false">B420</f>
        <v>26</v>
      </c>
      <c r="AJ420" s="39" t="str">
        <f aca="false">CONCATENATE(A420," ",D420)</f>
        <v>ОП.01 Операционные системы и среды</v>
      </c>
      <c r="AK420" s="39" t="n">
        <f aca="false">E420*F420+P420*Q420+H420+J420+S420+U420</f>
        <v>25</v>
      </c>
      <c r="AL420" s="39" t="n">
        <f aca="false">L420+W420</f>
        <v>4</v>
      </c>
      <c r="AM420" s="39" t="n">
        <f aca="false">M420+X420</f>
        <v>0</v>
      </c>
      <c r="AN420" s="39" t="n">
        <f aca="false">Y420</f>
        <v>0</v>
      </c>
      <c r="AO420" s="39" t="n">
        <f aca="false">SUM(AK420:AN420)</f>
        <v>29</v>
      </c>
      <c r="AP420" s="41" t="n">
        <f aca="false">K420+V420</f>
        <v>0</v>
      </c>
    </row>
    <row r="421" s="42" customFormat="true" ht="16.5" hidden="true" customHeight="true" outlineLevel="0" collapsed="false">
      <c r="A421" s="58" t="s">
        <v>73</v>
      </c>
      <c r="B421" s="127" t="s">
        <v>175</v>
      </c>
      <c r="C421" s="97" t="s">
        <v>318</v>
      </c>
      <c r="D421" s="123" t="s">
        <v>256</v>
      </c>
      <c r="E421" s="53" t="n">
        <v>17</v>
      </c>
      <c r="F421" s="31"/>
      <c r="G421" s="31"/>
      <c r="H421" s="31" t="n">
        <v>26</v>
      </c>
      <c r="I421" s="31"/>
      <c r="J421" s="31"/>
      <c r="K421" s="31"/>
      <c r="L421" s="31"/>
      <c r="M421" s="44"/>
      <c r="N421" s="33" t="n">
        <f aca="false">E421*F421+H421+J421+K421+L421+M421</f>
        <v>26</v>
      </c>
      <c r="O421" s="36"/>
      <c r="P421" s="31" t="n">
        <v>21</v>
      </c>
      <c r="Q421" s="31"/>
      <c r="R421" s="31"/>
      <c r="S421" s="31"/>
      <c r="T421" s="31"/>
      <c r="U421" s="31"/>
      <c r="V421" s="31"/>
      <c r="W421" s="31"/>
      <c r="X421" s="31"/>
      <c r="Y421" s="31"/>
      <c r="Z421" s="36" t="n">
        <f aca="false">P421*Q421+S421+U421+V421+W421+X421+Y421</f>
        <v>0</v>
      </c>
      <c r="AA421" s="36" t="n">
        <f aca="false">N421+Z421</f>
        <v>26</v>
      </c>
      <c r="AB421" s="47" t="s">
        <v>259</v>
      </c>
      <c r="AC421" s="36"/>
      <c r="AD421" s="36"/>
      <c r="AE421" s="36" t="n">
        <f aca="false">P421*Q421</f>
        <v>0</v>
      </c>
      <c r="AF421" s="38" t="n">
        <f aca="false">E421*F421+P421*Q421</f>
        <v>0</v>
      </c>
      <c r="AG421" s="39" t="str">
        <f aca="false">AB421</f>
        <v>Евдокимов М.В.</v>
      </c>
      <c r="AH421" s="39" t="str">
        <f aca="false">C421</f>
        <v>2ИСП9-27а ВБ (БД)</v>
      </c>
      <c r="AI421" s="40" t="str">
        <f aca="false">B421</f>
        <v>13</v>
      </c>
      <c r="AJ421" s="39" t="str">
        <f aca="false">CONCATENATE(A421," ",D421)</f>
        <v>ОП.01 Операционные системы и среды</v>
      </c>
      <c r="AK421" s="39" t="n">
        <f aca="false">E421*F421+P421*Q421+H421+J421+S421+U421</f>
        <v>26</v>
      </c>
      <c r="AL421" s="39" t="n">
        <f aca="false">L421+W421</f>
        <v>0</v>
      </c>
      <c r="AM421" s="39" t="n">
        <f aca="false">M421+X421</f>
        <v>0</v>
      </c>
      <c r="AN421" s="39" t="n">
        <f aca="false">Y421</f>
        <v>0</v>
      </c>
      <c r="AO421" s="39" t="n">
        <f aca="false">SUM(AK421:AN421)</f>
        <v>26</v>
      </c>
      <c r="AP421" s="41" t="n">
        <f aca="false">K421+V421</f>
        <v>0</v>
      </c>
    </row>
    <row r="422" s="42" customFormat="true" ht="16.5" hidden="true" customHeight="true" outlineLevel="0" collapsed="false">
      <c r="A422" s="58" t="s">
        <v>73</v>
      </c>
      <c r="B422" s="127" t="s">
        <v>175</v>
      </c>
      <c r="C422" s="97" t="s">
        <v>319</v>
      </c>
      <c r="D422" s="123" t="s">
        <v>256</v>
      </c>
      <c r="E422" s="53" t="n">
        <v>17</v>
      </c>
      <c r="F422" s="31"/>
      <c r="G422" s="31"/>
      <c r="H422" s="31" t="n">
        <v>26</v>
      </c>
      <c r="I422" s="31"/>
      <c r="J422" s="31"/>
      <c r="K422" s="31"/>
      <c r="L422" s="31"/>
      <c r="M422" s="44"/>
      <c r="N422" s="33" t="n">
        <f aca="false">E422*F422+H422+J422+K422+L422+M422</f>
        <v>26</v>
      </c>
      <c r="O422" s="36"/>
      <c r="P422" s="31" t="n">
        <v>21</v>
      </c>
      <c r="Q422" s="31"/>
      <c r="R422" s="31"/>
      <c r="S422" s="31"/>
      <c r="T422" s="31"/>
      <c r="U422" s="31"/>
      <c r="V422" s="31"/>
      <c r="W422" s="31"/>
      <c r="X422" s="31"/>
      <c r="Y422" s="31"/>
      <c r="Z422" s="36" t="n">
        <f aca="false">P422*Q422+S422+U422+V422+W422+X422+Y422</f>
        <v>0</v>
      </c>
      <c r="AA422" s="36" t="n">
        <f aca="false">N422+Z422</f>
        <v>26</v>
      </c>
      <c r="AB422" s="47" t="s">
        <v>69</v>
      </c>
      <c r="AC422" s="36"/>
      <c r="AD422" s="36"/>
      <c r="AE422" s="36" t="n">
        <f aca="false">P422*Q422</f>
        <v>0</v>
      </c>
      <c r="AF422" s="38" t="n">
        <f aca="false">E422*F422+P422*Q422</f>
        <v>0</v>
      </c>
      <c r="AG422" s="39" t="str">
        <f aca="false">AB422</f>
        <v>вак. 2 п/гр</v>
      </c>
      <c r="AH422" s="39" t="str">
        <f aca="false">C422</f>
        <v>2ИСП9-27б ВБ (БД)</v>
      </c>
      <c r="AI422" s="40" t="str">
        <f aca="false">B422</f>
        <v>13</v>
      </c>
      <c r="AJ422" s="39" t="str">
        <f aca="false">CONCATENATE(A422," ",D422)</f>
        <v>ОП.01 Операционные системы и среды</v>
      </c>
      <c r="AK422" s="39" t="n">
        <f aca="false">E422*F422+P422*Q422+H422+J422+S422+U422</f>
        <v>26</v>
      </c>
      <c r="AL422" s="39" t="n">
        <f aca="false">L422+W422</f>
        <v>0</v>
      </c>
      <c r="AM422" s="39" t="n">
        <f aca="false">M422+X422</f>
        <v>0</v>
      </c>
      <c r="AN422" s="39" t="n">
        <f aca="false">Y422</f>
        <v>0</v>
      </c>
      <c r="AO422" s="39" t="n">
        <f aca="false">SUM(AK422:AN422)</f>
        <v>26</v>
      </c>
      <c r="AP422" s="41" t="n">
        <f aca="false">K422+V422</f>
        <v>0</v>
      </c>
    </row>
    <row r="423" s="42" customFormat="true" ht="16.5" hidden="true" customHeight="true" outlineLevel="0" collapsed="false">
      <c r="A423" s="58" t="s">
        <v>76</v>
      </c>
      <c r="B423" s="127" t="s">
        <v>206</v>
      </c>
      <c r="C423" s="97" t="s">
        <v>317</v>
      </c>
      <c r="D423" s="123" t="s">
        <v>258</v>
      </c>
      <c r="E423" s="53" t="n">
        <v>17</v>
      </c>
      <c r="F423" s="31" t="n">
        <v>3</v>
      </c>
      <c r="G423" s="31" t="n">
        <v>22</v>
      </c>
      <c r="H423" s="31" t="n">
        <v>-22</v>
      </c>
      <c r="I423" s="31"/>
      <c r="J423" s="31"/>
      <c r="K423" s="31"/>
      <c r="L423" s="31" t="n">
        <v>4</v>
      </c>
      <c r="M423" s="44"/>
      <c r="N423" s="33" t="n">
        <f aca="false">E423*F423+H423+J423+K423+L423+M423</f>
        <v>33</v>
      </c>
      <c r="O423" s="36"/>
      <c r="P423" s="31" t="n">
        <v>21</v>
      </c>
      <c r="Q423" s="31"/>
      <c r="R423" s="31"/>
      <c r="S423" s="31"/>
      <c r="T423" s="31"/>
      <c r="U423" s="31"/>
      <c r="V423" s="31"/>
      <c r="W423" s="31"/>
      <c r="X423" s="31"/>
      <c r="Y423" s="31"/>
      <c r="Z423" s="36" t="n">
        <f aca="false">P423*Q423+S423+U423+V423+W423+X423+Y423</f>
        <v>0</v>
      </c>
      <c r="AA423" s="36" t="n">
        <f aca="false">N423+Z423</f>
        <v>33</v>
      </c>
      <c r="AB423" s="47" t="s">
        <v>259</v>
      </c>
      <c r="AC423" s="36"/>
      <c r="AD423" s="36"/>
      <c r="AE423" s="36" t="n">
        <f aca="false">P423*Q423</f>
        <v>0</v>
      </c>
      <c r="AF423" s="38" t="n">
        <f aca="false">E423*F423+P423*Q423</f>
        <v>51</v>
      </c>
      <c r="AG423" s="39" t="str">
        <f aca="false">AB423</f>
        <v>Евдокимов М.В.</v>
      </c>
      <c r="AH423" s="39" t="str">
        <f aca="false">C423</f>
        <v>2ИСП9-27 ВБ (БД)</v>
      </c>
      <c r="AI423" s="40" t="str">
        <f aca="false">B423</f>
        <v>26</v>
      </c>
      <c r="AJ423" s="39" t="str">
        <f aca="false">CONCATENATE(A423," ",D423)</f>
        <v>ОП.02 Архитектура аппаратных средств</v>
      </c>
      <c r="AK423" s="39" t="n">
        <f aca="false">E423*F423+P423*Q423+H423+J423+S423+U423</f>
        <v>29</v>
      </c>
      <c r="AL423" s="39" t="n">
        <f aca="false">L423+W423</f>
        <v>4</v>
      </c>
      <c r="AM423" s="39" t="n">
        <f aca="false">M423+X423</f>
        <v>0</v>
      </c>
      <c r="AN423" s="39" t="n">
        <f aca="false">Y423</f>
        <v>0</v>
      </c>
      <c r="AO423" s="39" t="n">
        <f aca="false">SUM(AK423:AN423)</f>
        <v>33</v>
      </c>
      <c r="AP423" s="41" t="n">
        <f aca="false">K423+V423</f>
        <v>0</v>
      </c>
    </row>
    <row r="424" s="42" customFormat="true" ht="16.5" hidden="true" customHeight="true" outlineLevel="0" collapsed="false">
      <c r="A424" s="58" t="s">
        <v>76</v>
      </c>
      <c r="B424" s="127" t="s">
        <v>175</v>
      </c>
      <c r="C424" s="97" t="s">
        <v>318</v>
      </c>
      <c r="D424" s="123" t="s">
        <v>258</v>
      </c>
      <c r="E424" s="53" t="n">
        <v>17</v>
      </c>
      <c r="F424" s="31"/>
      <c r="G424" s="31"/>
      <c r="H424" s="31" t="n">
        <v>22</v>
      </c>
      <c r="I424" s="31"/>
      <c r="J424" s="31"/>
      <c r="K424" s="31"/>
      <c r="L424" s="31"/>
      <c r="M424" s="44"/>
      <c r="N424" s="33" t="n">
        <f aca="false">E424*F424+H424+J424+K424+L424+M424</f>
        <v>22</v>
      </c>
      <c r="O424" s="36"/>
      <c r="P424" s="31" t="n">
        <v>21</v>
      </c>
      <c r="Q424" s="31"/>
      <c r="R424" s="31"/>
      <c r="S424" s="31"/>
      <c r="T424" s="31"/>
      <c r="U424" s="31"/>
      <c r="V424" s="31"/>
      <c r="W424" s="31"/>
      <c r="X424" s="31"/>
      <c r="Y424" s="31"/>
      <c r="Z424" s="36" t="n">
        <f aca="false">P424*Q424+S424+U424+V424+W424+X424+Y424</f>
        <v>0</v>
      </c>
      <c r="AA424" s="36" t="n">
        <f aca="false">N424+Z424</f>
        <v>22</v>
      </c>
      <c r="AB424" s="47" t="s">
        <v>259</v>
      </c>
      <c r="AC424" s="36"/>
      <c r="AD424" s="36"/>
      <c r="AE424" s="36" t="n">
        <f aca="false">P424*Q424</f>
        <v>0</v>
      </c>
      <c r="AF424" s="38" t="n">
        <f aca="false">E424*F424+P424*Q424</f>
        <v>0</v>
      </c>
      <c r="AG424" s="39" t="str">
        <f aca="false">AB424</f>
        <v>Евдокимов М.В.</v>
      </c>
      <c r="AH424" s="39" t="str">
        <f aca="false">C424</f>
        <v>2ИСП9-27а ВБ (БД)</v>
      </c>
      <c r="AI424" s="40" t="str">
        <f aca="false">B424</f>
        <v>13</v>
      </c>
      <c r="AJ424" s="39" t="str">
        <f aca="false">CONCATENATE(A424," ",D424)</f>
        <v>ОП.02 Архитектура аппаратных средств</v>
      </c>
      <c r="AK424" s="39" t="n">
        <f aca="false">E424*F424+P424*Q424+H424+J424+S424+U424</f>
        <v>22</v>
      </c>
      <c r="AL424" s="39" t="n">
        <f aca="false">L424+W424</f>
        <v>0</v>
      </c>
      <c r="AM424" s="39" t="n">
        <f aca="false">M424+X424</f>
        <v>0</v>
      </c>
      <c r="AN424" s="39" t="n">
        <f aca="false">Y424</f>
        <v>0</v>
      </c>
      <c r="AO424" s="39" t="n">
        <f aca="false">SUM(AK424:AN424)</f>
        <v>22</v>
      </c>
      <c r="AP424" s="41" t="n">
        <f aca="false">K424+V424</f>
        <v>0</v>
      </c>
    </row>
    <row r="425" s="42" customFormat="true" ht="16.5" hidden="true" customHeight="true" outlineLevel="0" collapsed="false">
      <c r="A425" s="58" t="s">
        <v>76</v>
      </c>
      <c r="B425" s="127" t="s">
        <v>175</v>
      </c>
      <c r="C425" s="97" t="s">
        <v>319</v>
      </c>
      <c r="D425" s="123" t="s">
        <v>258</v>
      </c>
      <c r="E425" s="53" t="n">
        <v>17</v>
      </c>
      <c r="F425" s="31"/>
      <c r="G425" s="31"/>
      <c r="H425" s="31" t="n">
        <v>22</v>
      </c>
      <c r="I425" s="31"/>
      <c r="J425" s="31"/>
      <c r="K425" s="31"/>
      <c r="L425" s="31"/>
      <c r="M425" s="44"/>
      <c r="N425" s="33" t="n">
        <f aca="false">E425*F425+H425+J425+K425+L425+M425</f>
        <v>22</v>
      </c>
      <c r="O425" s="36"/>
      <c r="P425" s="31" t="n">
        <v>21</v>
      </c>
      <c r="Q425" s="31"/>
      <c r="R425" s="31"/>
      <c r="S425" s="31"/>
      <c r="T425" s="31"/>
      <c r="U425" s="31"/>
      <c r="V425" s="31"/>
      <c r="W425" s="31"/>
      <c r="X425" s="31"/>
      <c r="Y425" s="31"/>
      <c r="Z425" s="36" t="n">
        <f aca="false">P425*Q425+S425+U425+V425+W425+X425+Y425</f>
        <v>0</v>
      </c>
      <c r="AA425" s="36" t="n">
        <f aca="false">N425+Z425</f>
        <v>22</v>
      </c>
      <c r="AB425" s="47" t="s">
        <v>69</v>
      </c>
      <c r="AC425" s="36"/>
      <c r="AD425" s="36"/>
      <c r="AE425" s="36" t="n">
        <f aca="false">P425*Q425</f>
        <v>0</v>
      </c>
      <c r="AF425" s="38" t="n">
        <f aca="false">E425*F425+P425*Q425</f>
        <v>0</v>
      </c>
      <c r="AG425" s="39" t="str">
        <f aca="false">AB425</f>
        <v>вак. 2 п/гр</v>
      </c>
      <c r="AH425" s="39" t="str">
        <f aca="false">C425</f>
        <v>2ИСП9-27б ВБ (БД)</v>
      </c>
      <c r="AI425" s="40" t="str">
        <f aca="false">B425</f>
        <v>13</v>
      </c>
      <c r="AJ425" s="39" t="str">
        <f aca="false">CONCATENATE(A425," ",D425)</f>
        <v>ОП.02 Архитектура аппаратных средств</v>
      </c>
      <c r="AK425" s="39" t="n">
        <f aca="false">E425*F425+P425*Q425+H425+J425+S425+U425</f>
        <v>22</v>
      </c>
      <c r="AL425" s="39" t="n">
        <f aca="false">L425+W425</f>
        <v>0</v>
      </c>
      <c r="AM425" s="39" t="n">
        <f aca="false">M425+X425</f>
        <v>0</v>
      </c>
      <c r="AN425" s="39" t="n">
        <f aca="false">Y425</f>
        <v>0</v>
      </c>
      <c r="AO425" s="39" t="n">
        <f aca="false">SUM(AK425:AN425)</f>
        <v>22</v>
      </c>
      <c r="AP425" s="41" t="n">
        <f aca="false">K425+V425</f>
        <v>0</v>
      </c>
    </row>
    <row r="426" s="42" customFormat="true" ht="16.5" hidden="true" customHeight="true" outlineLevel="0" collapsed="false">
      <c r="A426" s="58" t="s">
        <v>79</v>
      </c>
      <c r="B426" s="127" t="s">
        <v>206</v>
      </c>
      <c r="C426" s="97" t="s">
        <v>317</v>
      </c>
      <c r="D426" s="123" t="s">
        <v>260</v>
      </c>
      <c r="E426" s="53" t="n">
        <v>17</v>
      </c>
      <c r="F426" s="31"/>
      <c r="G426" s="31"/>
      <c r="H426" s="31"/>
      <c r="I426" s="31"/>
      <c r="J426" s="31"/>
      <c r="K426" s="31"/>
      <c r="L426" s="31"/>
      <c r="M426" s="31"/>
      <c r="N426" s="33" t="n">
        <f aca="false">E426*F426+H426+J426+K426+L426+M426</f>
        <v>0</v>
      </c>
      <c r="O426" s="36"/>
      <c r="P426" s="31" t="n">
        <v>21</v>
      </c>
      <c r="Q426" s="31" t="n">
        <v>3</v>
      </c>
      <c r="R426" s="31" t="n">
        <v>30</v>
      </c>
      <c r="S426" s="31" t="n">
        <v>-30</v>
      </c>
      <c r="T426" s="31"/>
      <c r="U426" s="31"/>
      <c r="V426" s="31"/>
      <c r="W426" s="31" t="n">
        <v>4</v>
      </c>
      <c r="X426" s="44" t="n">
        <v>8</v>
      </c>
      <c r="Y426" s="31"/>
      <c r="Z426" s="36" t="n">
        <f aca="false">P426*Q426+S426+U426+V426+W426+X426+Y426</f>
        <v>45</v>
      </c>
      <c r="AA426" s="36" t="n">
        <f aca="false">N426+Z426</f>
        <v>45</v>
      </c>
      <c r="AB426" s="47" t="s">
        <v>310</v>
      </c>
      <c r="AC426" s="36"/>
      <c r="AD426" s="36"/>
      <c r="AE426" s="36" t="n">
        <f aca="false">P426*Q426</f>
        <v>63</v>
      </c>
      <c r="AF426" s="38" t="n">
        <f aca="false">E426*F426+P426*Q426</f>
        <v>63</v>
      </c>
      <c r="AG426" s="39" t="str">
        <f aca="false">AB426</f>
        <v>вак.-1-ИСП-ИТ</v>
      </c>
      <c r="AH426" s="39" t="str">
        <f aca="false">C426</f>
        <v>2ИСП9-27 ВБ (БД)</v>
      </c>
      <c r="AI426" s="40" t="str">
        <f aca="false">B426</f>
        <v>26</v>
      </c>
      <c r="AJ426" s="39" t="str">
        <f aca="false">CONCATENATE(A426," ",D426)</f>
        <v>ОП.03 Информационные технологии</v>
      </c>
      <c r="AK426" s="39" t="n">
        <f aca="false">E426*F426+P426*Q426+H426+J426+S426+U426</f>
        <v>33</v>
      </c>
      <c r="AL426" s="39" t="n">
        <f aca="false">L426+W426</f>
        <v>4</v>
      </c>
      <c r="AM426" s="39" t="n">
        <f aca="false">M426+X426</f>
        <v>8</v>
      </c>
      <c r="AN426" s="39" t="n">
        <f aca="false">Y426</f>
        <v>0</v>
      </c>
      <c r="AO426" s="39" t="n">
        <f aca="false">SUM(AK426:AN426)</f>
        <v>45</v>
      </c>
      <c r="AP426" s="41" t="n">
        <f aca="false">K426+V426</f>
        <v>0</v>
      </c>
    </row>
    <row r="427" s="42" customFormat="true" ht="16.5" hidden="true" customHeight="true" outlineLevel="0" collapsed="false">
      <c r="A427" s="58" t="s">
        <v>79</v>
      </c>
      <c r="B427" s="127" t="s">
        <v>175</v>
      </c>
      <c r="C427" s="97" t="s">
        <v>318</v>
      </c>
      <c r="D427" s="123" t="s">
        <v>260</v>
      </c>
      <c r="E427" s="53" t="n">
        <v>17</v>
      </c>
      <c r="F427" s="31"/>
      <c r="G427" s="31"/>
      <c r="H427" s="31"/>
      <c r="I427" s="31"/>
      <c r="J427" s="31"/>
      <c r="K427" s="31"/>
      <c r="L427" s="31"/>
      <c r="M427" s="31"/>
      <c r="N427" s="33" t="n">
        <f aca="false">E427*F427+H427+J427+K427+L427+M427</f>
        <v>0</v>
      </c>
      <c r="O427" s="36"/>
      <c r="P427" s="31" t="n">
        <v>21</v>
      </c>
      <c r="Q427" s="31"/>
      <c r="R427" s="31"/>
      <c r="S427" s="31" t="n">
        <v>30</v>
      </c>
      <c r="T427" s="31"/>
      <c r="U427" s="31"/>
      <c r="V427" s="31"/>
      <c r="W427" s="31"/>
      <c r="X427" s="44"/>
      <c r="Y427" s="31"/>
      <c r="Z427" s="36" t="n">
        <f aca="false">P427*Q427+S427+U427+V427+W427+X427+Y427</f>
        <v>30</v>
      </c>
      <c r="AA427" s="36" t="n">
        <f aca="false">N427+Z427</f>
        <v>30</v>
      </c>
      <c r="AB427" s="47" t="s">
        <v>310</v>
      </c>
      <c r="AC427" s="36"/>
      <c r="AD427" s="36"/>
      <c r="AE427" s="36" t="n">
        <f aca="false">P427*Q427</f>
        <v>0</v>
      </c>
      <c r="AF427" s="38" t="n">
        <f aca="false">E427*F427+P427*Q427</f>
        <v>0</v>
      </c>
      <c r="AG427" s="39" t="str">
        <f aca="false">AB427</f>
        <v>вак.-1-ИСП-ИТ</v>
      </c>
      <c r="AH427" s="39" t="str">
        <f aca="false">C427</f>
        <v>2ИСП9-27а ВБ (БД)</v>
      </c>
      <c r="AI427" s="40" t="str">
        <f aca="false">B427</f>
        <v>13</v>
      </c>
      <c r="AJ427" s="39" t="str">
        <f aca="false">CONCATENATE(A427," ",D427)</f>
        <v>ОП.03 Информационные технологии</v>
      </c>
      <c r="AK427" s="39" t="n">
        <f aca="false">E427*F427+P427*Q427+H427+J427+S427+U427</f>
        <v>30</v>
      </c>
      <c r="AL427" s="39" t="n">
        <f aca="false">L427+W427</f>
        <v>0</v>
      </c>
      <c r="AM427" s="39" t="n">
        <f aca="false">M427+X427</f>
        <v>0</v>
      </c>
      <c r="AN427" s="39" t="n">
        <f aca="false">Y427</f>
        <v>0</v>
      </c>
      <c r="AO427" s="39" t="n">
        <f aca="false">SUM(AK427:AN427)</f>
        <v>30</v>
      </c>
      <c r="AP427" s="41" t="n">
        <f aca="false">K427+V427</f>
        <v>0</v>
      </c>
    </row>
    <row r="428" s="42" customFormat="true" ht="16.5" hidden="true" customHeight="true" outlineLevel="0" collapsed="false">
      <c r="A428" s="58" t="s">
        <v>79</v>
      </c>
      <c r="B428" s="127" t="s">
        <v>175</v>
      </c>
      <c r="C428" s="97" t="s">
        <v>319</v>
      </c>
      <c r="D428" s="123" t="s">
        <v>260</v>
      </c>
      <c r="E428" s="53" t="n">
        <v>17</v>
      </c>
      <c r="F428" s="31"/>
      <c r="G428" s="31"/>
      <c r="H428" s="31"/>
      <c r="I428" s="31"/>
      <c r="J428" s="31"/>
      <c r="K428" s="31"/>
      <c r="L428" s="31"/>
      <c r="M428" s="31"/>
      <c r="N428" s="33" t="n">
        <f aca="false">E428*F428+H428+J428+K428+L428+M428</f>
        <v>0</v>
      </c>
      <c r="O428" s="36"/>
      <c r="P428" s="31" t="n">
        <v>21</v>
      </c>
      <c r="Q428" s="31"/>
      <c r="R428" s="31"/>
      <c r="S428" s="31" t="n">
        <v>30</v>
      </c>
      <c r="T428" s="31"/>
      <c r="U428" s="31"/>
      <c r="V428" s="31"/>
      <c r="W428" s="31"/>
      <c r="X428" s="44"/>
      <c r="Y428" s="31"/>
      <c r="Z428" s="36" t="n">
        <f aca="false">P428*Q428+S428+U428+V428+W428+X428+Y428</f>
        <v>30</v>
      </c>
      <c r="AA428" s="36" t="n">
        <f aca="false">N428+Z428</f>
        <v>30</v>
      </c>
      <c r="AB428" s="47" t="s">
        <v>69</v>
      </c>
      <c r="AC428" s="36"/>
      <c r="AD428" s="36"/>
      <c r="AE428" s="36" t="n">
        <f aca="false">P428*Q428</f>
        <v>0</v>
      </c>
      <c r="AF428" s="38" t="n">
        <f aca="false">E428*F428+P428*Q428</f>
        <v>0</v>
      </c>
      <c r="AG428" s="39" t="str">
        <f aca="false">AB428</f>
        <v>вак. 2 п/гр</v>
      </c>
      <c r="AH428" s="39" t="str">
        <f aca="false">C428</f>
        <v>2ИСП9-27б ВБ (БД)</v>
      </c>
      <c r="AI428" s="40" t="str">
        <f aca="false">B428</f>
        <v>13</v>
      </c>
      <c r="AJ428" s="39" t="str">
        <f aca="false">CONCATENATE(A428," ",D428)</f>
        <v>ОП.03 Информационные технологии</v>
      </c>
      <c r="AK428" s="39" t="n">
        <f aca="false">E428*F428+P428*Q428+H428+J428+S428+U428</f>
        <v>30</v>
      </c>
      <c r="AL428" s="39" t="n">
        <f aca="false">L428+W428</f>
        <v>0</v>
      </c>
      <c r="AM428" s="39" t="n">
        <f aca="false">M428+X428</f>
        <v>0</v>
      </c>
      <c r="AN428" s="39" t="n">
        <f aca="false">Y428</f>
        <v>0</v>
      </c>
      <c r="AO428" s="39" t="n">
        <f aca="false">SUM(AK428:AN428)</f>
        <v>30</v>
      </c>
      <c r="AP428" s="41" t="n">
        <f aca="false">K428+V428</f>
        <v>0</v>
      </c>
    </row>
    <row r="429" s="42" customFormat="true" ht="16.5" hidden="true" customHeight="true" outlineLevel="0" collapsed="false">
      <c r="A429" s="58" t="s">
        <v>82</v>
      </c>
      <c r="B429" s="127" t="s">
        <v>206</v>
      </c>
      <c r="C429" s="97" t="s">
        <v>317</v>
      </c>
      <c r="D429" s="128" t="s">
        <v>261</v>
      </c>
      <c r="E429" s="53" t="n">
        <v>17</v>
      </c>
      <c r="F429" s="31" t="n">
        <v>4</v>
      </c>
      <c r="G429" s="31" t="n">
        <v>86</v>
      </c>
      <c r="H429" s="31" t="n">
        <v>-34</v>
      </c>
      <c r="I429" s="31"/>
      <c r="J429" s="31"/>
      <c r="K429" s="31"/>
      <c r="L429" s="31" t="n">
        <v>2</v>
      </c>
      <c r="M429" s="31"/>
      <c r="N429" s="33" t="n">
        <f aca="false">E429*F429+H429+J429+K429+L429+M429</f>
        <v>36</v>
      </c>
      <c r="O429" s="36"/>
      <c r="P429" s="31" t="n">
        <v>21</v>
      </c>
      <c r="Q429" s="31" t="n">
        <v>5</v>
      </c>
      <c r="R429" s="31"/>
      <c r="S429" s="31" t="n">
        <v>-52</v>
      </c>
      <c r="T429" s="31"/>
      <c r="U429" s="31"/>
      <c r="V429" s="31"/>
      <c r="W429" s="31" t="n">
        <v>6</v>
      </c>
      <c r="X429" s="44" t="n">
        <v>8</v>
      </c>
      <c r="Y429" s="31"/>
      <c r="Z429" s="36" t="n">
        <f aca="false">P429*Q429+S429+U429+V429+W429+X429+Y429</f>
        <v>67</v>
      </c>
      <c r="AA429" s="36" t="n">
        <f aca="false">N429+Z429</f>
        <v>103</v>
      </c>
      <c r="AB429" s="47" t="s">
        <v>303</v>
      </c>
      <c r="AC429" s="36"/>
      <c r="AD429" s="36" t="s">
        <v>311</v>
      </c>
      <c r="AE429" s="36" t="n">
        <f aca="false">P429*Q429</f>
        <v>105</v>
      </c>
      <c r="AF429" s="38" t="n">
        <f aca="false">E429*F429+P429*Q429</f>
        <v>173</v>
      </c>
      <c r="AG429" s="39" t="str">
        <f aca="false">AB429</f>
        <v>Квеквескири В.А.</v>
      </c>
      <c r="AH429" s="39" t="str">
        <f aca="false">C429</f>
        <v>2ИСП9-27 ВБ (БД)</v>
      </c>
      <c r="AI429" s="40" t="str">
        <f aca="false">B429</f>
        <v>26</v>
      </c>
      <c r="AJ429" s="39" t="str">
        <f aca="false">CONCATENATE(A429," ",D429)</f>
        <v>ОП.04 Основы алгоритмизации и программирования</v>
      </c>
      <c r="AK429" s="39" t="n">
        <f aca="false">E429*F429+P429*Q429+H429+J429+S429+U429</f>
        <v>87</v>
      </c>
      <c r="AL429" s="39" t="n">
        <f aca="false">L429+W429</f>
        <v>8</v>
      </c>
      <c r="AM429" s="39" t="n">
        <f aca="false">M429+X429</f>
        <v>8</v>
      </c>
      <c r="AN429" s="39" t="n">
        <f aca="false">Y429</f>
        <v>0</v>
      </c>
      <c r="AO429" s="39" t="n">
        <f aca="false">SUM(AK429:AN429)</f>
        <v>103</v>
      </c>
      <c r="AP429" s="41" t="n">
        <f aca="false">K429+V429</f>
        <v>0</v>
      </c>
    </row>
    <row r="430" s="42" customFormat="true" ht="16.5" hidden="true" customHeight="true" outlineLevel="0" collapsed="false">
      <c r="A430" s="58" t="s">
        <v>82</v>
      </c>
      <c r="B430" s="127" t="s">
        <v>175</v>
      </c>
      <c r="C430" s="97" t="s">
        <v>318</v>
      </c>
      <c r="D430" s="128" t="s">
        <v>261</v>
      </c>
      <c r="E430" s="53" t="n">
        <v>17</v>
      </c>
      <c r="F430" s="31"/>
      <c r="G430" s="31"/>
      <c r="H430" s="31" t="n">
        <v>34</v>
      </c>
      <c r="I430" s="31"/>
      <c r="J430" s="31"/>
      <c r="K430" s="31"/>
      <c r="L430" s="31"/>
      <c r="M430" s="31"/>
      <c r="N430" s="33" t="n">
        <f aca="false">E430*F430+H430+J430+K430+L430+M430</f>
        <v>34</v>
      </c>
      <c r="O430" s="36"/>
      <c r="P430" s="31" t="n">
        <v>21</v>
      </c>
      <c r="Q430" s="31"/>
      <c r="R430" s="31"/>
      <c r="S430" s="31" t="n">
        <v>52</v>
      </c>
      <c r="T430" s="31"/>
      <c r="U430" s="31"/>
      <c r="V430" s="31"/>
      <c r="W430" s="31"/>
      <c r="X430" s="44"/>
      <c r="Y430" s="31"/>
      <c r="Z430" s="36" t="n">
        <f aca="false">P430*Q430+S430+U430+V430+W430+X430+Y430</f>
        <v>52</v>
      </c>
      <c r="AA430" s="36" t="n">
        <f aca="false">N430+Z430</f>
        <v>86</v>
      </c>
      <c r="AB430" s="47" t="s">
        <v>303</v>
      </c>
      <c r="AC430" s="36"/>
      <c r="AD430" s="36" t="s">
        <v>311</v>
      </c>
      <c r="AE430" s="36" t="n">
        <f aca="false">P430*Q430</f>
        <v>0</v>
      </c>
      <c r="AF430" s="38" t="n">
        <f aca="false">E430*F430+P430*Q430</f>
        <v>0</v>
      </c>
      <c r="AG430" s="39" t="str">
        <f aca="false">AB430</f>
        <v>Квеквескири В.А.</v>
      </c>
      <c r="AH430" s="39" t="str">
        <f aca="false">C430</f>
        <v>2ИСП9-27а ВБ (БД)</v>
      </c>
      <c r="AI430" s="40" t="str">
        <f aca="false">B430</f>
        <v>13</v>
      </c>
      <c r="AJ430" s="39" t="str">
        <f aca="false">CONCATENATE(A430," ",D430)</f>
        <v>ОП.04 Основы алгоритмизации и программирования</v>
      </c>
      <c r="AK430" s="39" t="n">
        <f aca="false">E430*F430+P430*Q430+H430+J430+S430+U430</f>
        <v>86</v>
      </c>
      <c r="AL430" s="39" t="n">
        <f aca="false">L430+W430</f>
        <v>0</v>
      </c>
      <c r="AM430" s="39" t="n">
        <f aca="false">M430+X430</f>
        <v>0</v>
      </c>
      <c r="AN430" s="39" t="n">
        <f aca="false">Y430</f>
        <v>0</v>
      </c>
      <c r="AO430" s="39" t="n">
        <f aca="false">SUM(AK430:AN430)</f>
        <v>86</v>
      </c>
      <c r="AP430" s="41" t="n">
        <f aca="false">K430+V430</f>
        <v>0</v>
      </c>
    </row>
    <row r="431" s="42" customFormat="true" ht="16.5" hidden="true" customHeight="true" outlineLevel="0" collapsed="false">
      <c r="A431" s="58" t="s">
        <v>82</v>
      </c>
      <c r="B431" s="127" t="s">
        <v>175</v>
      </c>
      <c r="C431" s="97" t="s">
        <v>319</v>
      </c>
      <c r="D431" s="128" t="s">
        <v>261</v>
      </c>
      <c r="E431" s="53" t="n">
        <v>17</v>
      </c>
      <c r="F431" s="31"/>
      <c r="G431" s="31"/>
      <c r="H431" s="31" t="n">
        <v>34</v>
      </c>
      <c r="I431" s="31"/>
      <c r="J431" s="31"/>
      <c r="K431" s="31"/>
      <c r="L431" s="31"/>
      <c r="M431" s="31"/>
      <c r="N431" s="33" t="n">
        <f aca="false">E431*F431+H431+J431+K431+L431+M431</f>
        <v>34</v>
      </c>
      <c r="O431" s="36"/>
      <c r="P431" s="31" t="n">
        <v>21</v>
      </c>
      <c r="Q431" s="31"/>
      <c r="R431" s="31"/>
      <c r="S431" s="31" t="n">
        <v>52</v>
      </c>
      <c r="T431" s="31"/>
      <c r="U431" s="31"/>
      <c r="V431" s="31"/>
      <c r="W431" s="31"/>
      <c r="X431" s="44"/>
      <c r="Y431" s="31"/>
      <c r="Z431" s="36" t="n">
        <f aca="false">P431*Q431+S431+U431+V431+W431+X431+Y431</f>
        <v>52</v>
      </c>
      <c r="AA431" s="36" t="n">
        <f aca="false">N431+Z431</f>
        <v>86</v>
      </c>
      <c r="AB431" s="47" t="s">
        <v>69</v>
      </c>
      <c r="AC431" s="36"/>
      <c r="AD431" s="36" t="s">
        <v>311</v>
      </c>
      <c r="AE431" s="36" t="n">
        <f aca="false">P431*Q431</f>
        <v>0</v>
      </c>
      <c r="AF431" s="38" t="n">
        <f aca="false">E431*F431+P431*Q431</f>
        <v>0</v>
      </c>
      <c r="AG431" s="39" t="str">
        <f aca="false">AB431</f>
        <v>вак. 2 п/гр</v>
      </c>
      <c r="AH431" s="39" t="str">
        <f aca="false">C431</f>
        <v>2ИСП9-27б ВБ (БД)</v>
      </c>
      <c r="AI431" s="40" t="str">
        <f aca="false">B431</f>
        <v>13</v>
      </c>
      <c r="AJ431" s="39" t="str">
        <f aca="false">CONCATENATE(A431," ",D431)</f>
        <v>ОП.04 Основы алгоритмизации и программирования</v>
      </c>
      <c r="AK431" s="39" t="n">
        <f aca="false">E431*F431+P431*Q431+H431+J431+S431+U431</f>
        <v>86</v>
      </c>
      <c r="AL431" s="39" t="n">
        <f aca="false">L431+W431</f>
        <v>0</v>
      </c>
      <c r="AM431" s="39" t="n">
        <f aca="false">M431+X431</f>
        <v>0</v>
      </c>
      <c r="AN431" s="39" t="n">
        <f aca="false">Y431</f>
        <v>0</v>
      </c>
      <c r="AO431" s="39" t="n">
        <f aca="false">SUM(AK431:AN431)</f>
        <v>86</v>
      </c>
      <c r="AP431" s="41" t="n">
        <f aca="false">K431+V431</f>
        <v>0</v>
      </c>
    </row>
    <row r="432" s="42" customFormat="true" ht="16.5" hidden="true" customHeight="true" outlineLevel="0" collapsed="false">
      <c r="A432" s="58" t="s">
        <v>85</v>
      </c>
      <c r="B432" s="127" t="s">
        <v>206</v>
      </c>
      <c r="C432" s="97" t="s">
        <v>317</v>
      </c>
      <c r="D432" s="122" t="s">
        <v>263</v>
      </c>
      <c r="E432" s="53" t="n">
        <v>17</v>
      </c>
      <c r="F432" s="111"/>
      <c r="G432" s="111"/>
      <c r="H432" s="111"/>
      <c r="I432" s="111"/>
      <c r="J432" s="111"/>
      <c r="K432" s="111"/>
      <c r="L432" s="111"/>
      <c r="M432" s="111"/>
      <c r="N432" s="33" t="n">
        <f aca="false">E432*F432+H432+J432+K432+L432+M432</f>
        <v>0</v>
      </c>
      <c r="O432" s="113"/>
      <c r="P432" s="31" t="n">
        <v>21</v>
      </c>
      <c r="Q432" s="111" t="n">
        <v>2</v>
      </c>
      <c r="R432" s="111" t="n">
        <v>14</v>
      </c>
      <c r="S432" s="111"/>
      <c r="T432" s="111" t="n">
        <v>14</v>
      </c>
      <c r="U432" s="111"/>
      <c r="V432" s="111"/>
      <c r="W432" s="111"/>
      <c r="X432" s="111"/>
      <c r="Y432" s="111"/>
      <c r="Z432" s="36" t="n">
        <f aca="false">P432*Q432+S432+U432+V432+W432+X432+Y432</f>
        <v>42</v>
      </c>
      <c r="AA432" s="36" t="n">
        <f aca="false">N432+Z432</f>
        <v>42</v>
      </c>
      <c r="AB432" s="74" t="s">
        <v>48</v>
      </c>
      <c r="AC432" s="36"/>
      <c r="AD432" s="36"/>
      <c r="AE432" s="36" t="n">
        <f aca="false">P432*Q432</f>
        <v>42</v>
      </c>
      <c r="AF432" s="38" t="n">
        <f aca="false">E432*F432+P432*Q432</f>
        <v>42</v>
      </c>
      <c r="AG432" s="39" t="str">
        <f aca="false">AB432</f>
        <v>Карабчук И.В.</v>
      </c>
      <c r="AH432" s="39" t="str">
        <f aca="false">C432</f>
        <v>2ИСП9-27 ВБ (БД)</v>
      </c>
      <c r="AI432" s="40" t="str">
        <f aca="false">B432</f>
        <v>26</v>
      </c>
      <c r="AJ432" s="39" t="str">
        <f aca="false">CONCATENATE(A432," ",D432)</f>
        <v>ОП.05 Правовое обеспечение профессиональной деятельности</v>
      </c>
      <c r="AK432" s="39" t="n">
        <f aca="false">E432*F432+P432*Q432+H432+J432+S432+U432</f>
        <v>42</v>
      </c>
      <c r="AL432" s="39" t="n">
        <f aca="false">L432+W432</f>
        <v>0</v>
      </c>
      <c r="AM432" s="39" t="n">
        <f aca="false">M432+X432</f>
        <v>0</v>
      </c>
      <c r="AN432" s="39" t="n">
        <f aca="false">Y432</f>
        <v>0</v>
      </c>
      <c r="AO432" s="39" t="n">
        <f aca="false">SUM(AK432:AN432)</f>
        <v>42</v>
      </c>
      <c r="AP432" s="41" t="n">
        <f aca="false">K432+V432</f>
        <v>0</v>
      </c>
    </row>
    <row r="433" s="42" customFormat="true" ht="16.5" hidden="true" customHeight="true" outlineLevel="0" collapsed="false">
      <c r="A433" s="63" t="s">
        <v>90</v>
      </c>
      <c r="B433" s="127" t="s">
        <v>206</v>
      </c>
      <c r="C433" s="97" t="s">
        <v>317</v>
      </c>
      <c r="D433" s="129" t="s">
        <v>264</v>
      </c>
      <c r="E433" s="53" t="n">
        <v>17</v>
      </c>
      <c r="F433" s="31" t="n">
        <v>2</v>
      </c>
      <c r="G433" s="31" t="n">
        <v>48</v>
      </c>
      <c r="H433" s="31" t="n">
        <v>-8</v>
      </c>
      <c r="I433" s="31"/>
      <c r="J433" s="31"/>
      <c r="K433" s="31"/>
      <c r="L433" s="31" t="n">
        <v>2</v>
      </c>
      <c r="M433" s="31"/>
      <c r="N433" s="33" t="n">
        <f aca="false">E433*F433+H433+J433+K433+L433+M433</f>
        <v>28</v>
      </c>
      <c r="O433" s="36"/>
      <c r="P433" s="31" t="n">
        <v>21</v>
      </c>
      <c r="Q433" s="31" t="n">
        <v>3</v>
      </c>
      <c r="R433" s="31"/>
      <c r="S433" s="31" t="n">
        <v>-40</v>
      </c>
      <c r="T433" s="31"/>
      <c r="U433" s="31"/>
      <c r="V433" s="31"/>
      <c r="W433" s="31" t="n">
        <v>4</v>
      </c>
      <c r="X433" s="31" t="n">
        <v>8</v>
      </c>
      <c r="Y433" s="31"/>
      <c r="Z433" s="36" t="n">
        <f aca="false">P433*Q433+S433+U433+V433+W433+X433+Y433</f>
        <v>35</v>
      </c>
      <c r="AA433" s="36" t="n">
        <f aca="false">N433+Z433</f>
        <v>63</v>
      </c>
      <c r="AB433" s="47" t="s">
        <v>302</v>
      </c>
      <c r="AC433" s="36"/>
      <c r="AD433" s="36"/>
      <c r="AE433" s="36" t="n">
        <f aca="false">P433*Q433</f>
        <v>63</v>
      </c>
      <c r="AF433" s="38" t="n">
        <f aca="false">E433*F433+P433*Q433</f>
        <v>97</v>
      </c>
      <c r="AG433" s="39" t="str">
        <f aca="false">AB433</f>
        <v>Казиханов Ф.И.</v>
      </c>
      <c r="AH433" s="39" t="str">
        <f aca="false">C433</f>
        <v>2ИСП9-27 ВБ (БД)</v>
      </c>
      <c r="AI433" s="40" t="str">
        <f aca="false">B433</f>
        <v>26</v>
      </c>
      <c r="AJ433" s="39" t="str">
        <f aca="false">CONCATENATE(A433," ",D433)</f>
        <v>ОП.08 Основы проектирования баз данных</v>
      </c>
      <c r="AK433" s="39" t="n">
        <f aca="false">E433*F433+P433*Q433+H433+J433+S433+U433</f>
        <v>49</v>
      </c>
      <c r="AL433" s="39" t="n">
        <f aca="false">L433+W433</f>
        <v>6</v>
      </c>
      <c r="AM433" s="39" t="n">
        <f aca="false">M433+X433</f>
        <v>8</v>
      </c>
      <c r="AN433" s="39" t="n">
        <f aca="false">Y433</f>
        <v>0</v>
      </c>
      <c r="AO433" s="39" t="n">
        <f aca="false">SUM(AK433:AN433)</f>
        <v>63</v>
      </c>
      <c r="AP433" s="41" t="n">
        <f aca="false">K433+V433</f>
        <v>0</v>
      </c>
    </row>
    <row r="434" s="42" customFormat="true" ht="16.5" hidden="true" customHeight="true" outlineLevel="0" collapsed="false">
      <c r="A434" s="63" t="s">
        <v>90</v>
      </c>
      <c r="B434" s="127" t="s">
        <v>175</v>
      </c>
      <c r="C434" s="97" t="s">
        <v>318</v>
      </c>
      <c r="D434" s="129" t="s">
        <v>264</v>
      </c>
      <c r="E434" s="53" t="n">
        <v>17</v>
      </c>
      <c r="F434" s="31"/>
      <c r="G434" s="31"/>
      <c r="H434" s="31" t="n">
        <v>8</v>
      </c>
      <c r="I434" s="31"/>
      <c r="J434" s="31"/>
      <c r="K434" s="31"/>
      <c r="L434" s="31"/>
      <c r="M434" s="31"/>
      <c r="N434" s="33" t="n">
        <f aca="false">E434*F434+H434+J434+K434+L434+M434</f>
        <v>8</v>
      </c>
      <c r="O434" s="36"/>
      <c r="P434" s="31" t="n">
        <v>21</v>
      </c>
      <c r="Q434" s="31"/>
      <c r="R434" s="31"/>
      <c r="S434" s="31" t="n">
        <v>40</v>
      </c>
      <c r="T434" s="31"/>
      <c r="U434" s="31"/>
      <c r="V434" s="31"/>
      <c r="W434" s="31"/>
      <c r="X434" s="31"/>
      <c r="Y434" s="31"/>
      <c r="Z434" s="36" t="n">
        <f aca="false">P434*Q434+S434+U434+V434+W434+X434+Y434</f>
        <v>40</v>
      </c>
      <c r="AA434" s="36" t="n">
        <f aca="false">N434+Z434</f>
        <v>48</v>
      </c>
      <c r="AB434" s="47" t="s">
        <v>302</v>
      </c>
      <c r="AC434" s="36"/>
      <c r="AD434" s="36"/>
      <c r="AE434" s="36" t="n">
        <f aca="false">P434*Q434</f>
        <v>0</v>
      </c>
      <c r="AF434" s="38" t="n">
        <f aca="false">E434*F434+P434*Q434</f>
        <v>0</v>
      </c>
      <c r="AG434" s="39" t="str">
        <f aca="false">AB434</f>
        <v>Казиханов Ф.И.</v>
      </c>
      <c r="AH434" s="39" t="str">
        <f aca="false">C434</f>
        <v>2ИСП9-27а ВБ (БД)</v>
      </c>
      <c r="AI434" s="40" t="str">
        <f aca="false">B434</f>
        <v>13</v>
      </c>
      <c r="AJ434" s="39" t="str">
        <f aca="false">CONCATENATE(A434," ",D434)</f>
        <v>ОП.08 Основы проектирования баз данных</v>
      </c>
      <c r="AK434" s="39" t="n">
        <f aca="false">E434*F434+P434*Q434+H434+J434+S434+U434</f>
        <v>48</v>
      </c>
      <c r="AL434" s="39" t="n">
        <f aca="false">L434+W434</f>
        <v>0</v>
      </c>
      <c r="AM434" s="39" t="n">
        <f aca="false">M434+X434</f>
        <v>0</v>
      </c>
      <c r="AN434" s="39" t="n">
        <f aca="false">Y434</f>
        <v>0</v>
      </c>
      <c r="AO434" s="39" t="n">
        <f aca="false">SUM(AK434:AN434)</f>
        <v>48</v>
      </c>
      <c r="AP434" s="41" t="n">
        <f aca="false">K434+V434</f>
        <v>0</v>
      </c>
    </row>
    <row r="435" s="42" customFormat="true" ht="16.5" hidden="true" customHeight="true" outlineLevel="0" collapsed="false">
      <c r="A435" s="63" t="s">
        <v>90</v>
      </c>
      <c r="B435" s="127" t="s">
        <v>175</v>
      </c>
      <c r="C435" s="97" t="s">
        <v>319</v>
      </c>
      <c r="D435" s="129" t="s">
        <v>264</v>
      </c>
      <c r="E435" s="53" t="n">
        <v>17</v>
      </c>
      <c r="F435" s="31"/>
      <c r="G435" s="31"/>
      <c r="H435" s="31" t="n">
        <v>8</v>
      </c>
      <c r="I435" s="31"/>
      <c r="J435" s="31"/>
      <c r="K435" s="31"/>
      <c r="L435" s="31"/>
      <c r="M435" s="31"/>
      <c r="N435" s="33" t="n">
        <f aca="false">E435*F435+H435+J435+K435+L435+M435</f>
        <v>8</v>
      </c>
      <c r="O435" s="36"/>
      <c r="P435" s="31" t="n">
        <v>21</v>
      </c>
      <c r="Q435" s="31"/>
      <c r="R435" s="31"/>
      <c r="S435" s="31" t="n">
        <v>40</v>
      </c>
      <c r="T435" s="31"/>
      <c r="U435" s="31"/>
      <c r="V435" s="31"/>
      <c r="W435" s="31"/>
      <c r="X435" s="31"/>
      <c r="Y435" s="31"/>
      <c r="Z435" s="36" t="n">
        <f aca="false">P435*Q435+S435+U435+V435+W435+X435+Y435</f>
        <v>40</v>
      </c>
      <c r="AA435" s="36" t="n">
        <f aca="false">N435+Z435</f>
        <v>48</v>
      </c>
      <c r="AB435" s="47" t="s">
        <v>69</v>
      </c>
      <c r="AC435" s="36"/>
      <c r="AD435" s="36"/>
      <c r="AE435" s="36" t="n">
        <f aca="false">P435*Q435</f>
        <v>0</v>
      </c>
      <c r="AF435" s="38" t="n">
        <f aca="false">E435*F435+P435*Q435</f>
        <v>0</v>
      </c>
      <c r="AG435" s="39" t="str">
        <f aca="false">AB435</f>
        <v>вак. 2 п/гр</v>
      </c>
      <c r="AH435" s="39" t="str">
        <f aca="false">C435</f>
        <v>2ИСП9-27б ВБ (БД)</v>
      </c>
      <c r="AI435" s="40" t="str">
        <f aca="false">B435</f>
        <v>13</v>
      </c>
      <c r="AJ435" s="39" t="str">
        <f aca="false">CONCATENATE(A435," ",D435)</f>
        <v>ОП.08 Основы проектирования баз данных</v>
      </c>
      <c r="AK435" s="39" t="n">
        <f aca="false">E435*F435+P435*Q435+H435+J435+S435+U435</f>
        <v>48</v>
      </c>
      <c r="AL435" s="39" t="n">
        <f aca="false">L435+W435</f>
        <v>0</v>
      </c>
      <c r="AM435" s="39" t="n">
        <f aca="false">M435+X435</f>
        <v>0</v>
      </c>
      <c r="AN435" s="39" t="n">
        <f aca="false">Y435</f>
        <v>0</v>
      </c>
      <c r="AO435" s="39" t="n">
        <f aca="false">SUM(AK435:AN435)</f>
        <v>48</v>
      </c>
      <c r="AP435" s="41" t="n">
        <f aca="false">K435+V435</f>
        <v>0</v>
      </c>
    </row>
    <row r="436" s="42" customFormat="true" ht="16.5" hidden="true" customHeight="true" outlineLevel="0" collapsed="false">
      <c r="A436" s="63" t="s">
        <v>127</v>
      </c>
      <c r="B436" s="127" t="s">
        <v>206</v>
      </c>
      <c r="C436" s="97" t="s">
        <v>317</v>
      </c>
      <c r="D436" s="129" t="s">
        <v>266</v>
      </c>
      <c r="E436" s="53" t="n">
        <v>17</v>
      </c>
      <c r="F436" s="31" t="n">
        <v>3</v>
      </c>
      <c r="G436" s="31" t="n">
        <v>14</v>
      </c>
      <c r="H436" s="31"/>
      <c r="I436" s="31" t="n">
        <v>14</v>
      </c>
      <c r="J436" s="31"/>
      <c r="K436" s="31"/>
      <c r="L436" s="31" t="n">
        <v>4</v>
      </c>
      <c r="M436" s="31"/>
      <c r="N436" s="33" t="n">
        <f aca="false">E436*F436+H436+J436+K436+L436+M436</f>
        <v>55</v>
      </c>
      <c r="O436" s="36"/>
      <c r="P436" s="31" t="n">
        <v>21</v>
      </c>
      <c r="Q436" s="31"/>
      <c r="R436" s="31"/>
      <c r="S436" s="31"/>
      <c r="T436" s="31"/>
      <c r="U436" s="31"/>
      <c r="V436" s="31"/>
      <c r="W436" s="31"/>
      <c r="X436" s="31"/>
      <c r="Y436" s="31"/>
      <c r="Z436" s="36" t="n">
        <f aca="false">P436*Q436+S436+U436+V436+W436+X436+Y436</f>
        <v>0</v>
      </c>
      <c r="AA436" s="36" t="n">
        <f aca="false">N436+Z436</f>
        <v>55</v>
      </c>
      <c r="AB436" s="47" t="s">
        <v>78</v>
      </c>
      <c r="AC436" s="36"/>
      <c r="AD436" s="36"/>
      <c r="AE436" s="36" t="n">
        <f aca="false">P436*Q436</f>
        <v>0</v>
      </c>
      <c r="AF436" s="38" t="n">
        <f aca="false">E436*F436+P436*Q436</f>
        <v>51</v>
      </c>
      <c r="AG436" s="39" t="str">
        <f aca="false">AB436</f>
        <v>Маргвелашвили Л.В.</v>
      </c>
      <c r="AH436" s="39" t="str">
        <f aca="false">C436</f>
        <v>2ИСП9-27 ВБ (БД)</v>
      </c>
      <c r="AI436" s="40" t="str">
        <f aca="false">B436</f>
        <v>26</v>
      </c>
      <c r="AJ436" s="39" t="str">
        <f aca="false">CONCATENATE(A436," ",D436)</f>
        <v>ОП.09 Стандартизация, сертификация и техническое документоведение</v>
      </c>
      <c r="AK436" s="39" t="n">
        <f aca="false">E436*F436+P436*Q436+H436+J436+S436+U436</f>
        <v>51</v>
      </c>
      <c r="AL436" s="39" t="n">
        <f aca="false">L436+W436</f>
        <v>4</v>
      </c>
      <c r="AM436" s="39" t="n">
        <f aca="false">M436+X436</f>
        <v>0</v>
      </c>
      <c r="AN436" s="39" t="n">
        <f aca="false">Y436</f>
        <v>0</v>
      </c>
      <c r="AO436" s="39" t="n">
        <f aca="false">SUM(AK436:AN436)</f>
        <v>55</v>
      </c>
      <c r="AP436" s="41" t="n">
        <f aca="false">K436+V436</f>
        <v>0</v>
      </c>
    </row>
    <row r="437" s="42" customFormat="true" ht="16.5" hidden="true" customHeight="true" outlineLevel="0" collapsed="false">
      <c r="A437" s="63" t="s">
        <v>92</v>
      </c>
      <c r="B437" s="127" t="s">
        <v>206</v>
      </c>
      <c r="C437" s="97" t="s">
        <v>317</v>
      </c>
      <c r="D437" s="129" t="s">
        <v>267</v>
      </c>
      <c r="E437" s="53" t="n">
        <v>17</v>
      </c>
      <c r="F437" s="31"/>
      <c r="G437" s="31"/>
      <c r="H437" s="31"/>
      <c r="I437" s="31"/>
      <c r="J437" s="31"/>
      <c r="K437" s="31"/>
      <c r="L437" s="31"/>
      <c r="M437" s="31"/>
      <c r="N437" s="33" t="n">
        <f aca="false">E437*F437+H437+J437+K437+L437+M437</f>
        <v>0</v>
      </c>
      <c r="O437" s="36"/>
      <c r="P437" s="31" t="n">
        <v>21</v>
      </c>
      <c r="Q437" s="31" t="n">
        <v>3</v>
      </c>
      <c r="R437" s="31" t="n">
        <v>30</v>
      </c>
      <c r="S437" s="31"/>
      <c r="T437" s="31" t="n">
        <v>30</v>
      </c>
      <c r="U437" s="31"/>
      <c r="V437" s="31"/>
      <c r="W437" s="31"/>
      <c r="X437" s="65"/>
      <c r="Y437" s="31"/>
      <c r="Z437" s="36" t="n">
        <f aca="false">P437*Q437+S437+U437+V437+W437+X437+Y437</f>
        <v>63</v>
      </c>
      <c r="AA437" s="36" t="n">
        <f aca="false">N437+Z437</f>
        <v>63</v>
      </c>
      <c r="AB437" s="47" t="s">
        <v>268</v>
      </c>
      <c r="AC437" s="36"/>
      <c r="AD437" s="36"/>
      <c r="AE437" s="36" t="n">
        <f aca="false">P437*Q437</f>
        <v>63</v>
      </c>
      <c r="AF437" s="38" t="n">
        <f aca="false">E437*F437+P437*Q437</f>
        <v>63</v>
      </c>
      <c r="AG437" s="39" t="str">
        <f aca="false">AB437</f>
        <v>Пузанова А.Ю.</v>
      </c>
      <c r="AH437" s="39" t="str">
        <f aca="false">C437</f>
        <v>2ИСП9-27 ВБ (БД)</v>
      </c>
      <c r="AI437" s="40" t="str">
        <f aca="false">B437</f>
        <v>26</v>
      </c>
      <c r="AJ437" s="39" t="str">
        <f aca="false">CONCATENATE(A437," ",D437)</f>
        <v>ОП.10 Численные методы</v>
      </c>
      <c r="AK437" s="39" t="n">
        <f aca="false">E437*F437+P437*Q437+H437+J437+S437+U437</f>
        <v>63</v>
      </c>
      <c r="AL437" s="39" t="n">
        <f aca="false">L437+W437</f>
        <v>0</v>
      </c>
      <c r="AM437" s="39" t="n">
        <f aca="false">M437+X437</f>
        <v>0</v>
      </c>
      <c r="AN437" s="39" t="n">
        <f aca="false">Y437</f>
        <v>0</v>
      </c>
      <c r="AO437" s="39" t="n">
        <f aca="false">SUM(AK437:AN437)</f>
        <v>63</v>
      </c>
      <c r="AP437" s="41" t="n">
        <f aca="false">K437+V437</f>
        <v>0</v>
      </c>
    </row>
    <row r="438" s="42" customFormat="true" ht="16.5" hidden="true" customHeight="true" outlineLevel="0" collapsed="false">
      <c r="A438" s="63" t="s">
        <v>129</v>
      </c>
      <c r="B438" s="127" t="s">
        <v>206</v>
      </c>
      <c r="C438" s="97" t="s">
        <v>317</v>
      </c>
      <c r="D438" s="129" t="s">
        <v>269</v>
      </c>
      <c r="E438" s="53" t="n">
        <v>17</v>
      </c>
      <c r="F438" s="31"/>
      <c r="G438" s="31"/>
      <c r="H438" s="31"/>
      <c r="I438" s="31"/>
      <c r="J438" s="31"/>
      <c r="K438" s="31"/>
      <c r="L438" s="31"/>
      <c r="M438" s="31"/>
      <c r="N438" s="33" t="n">
        <f aca="false">E438*F438+H438+J438+K438+L438+M438</f>
        <v>0</v>
      </c>
      <c r="O438" s="36"/>
      <c r="P438" s="31" t="n">
        <v>21</v>
      </c>
      <c r="Q438" s="31" t="n">
        <v>3</v>
      </c>
      <c r="R438" s="31" t="n">
        <v>30</v>
      </c>
      <c r="S438" s="31" t="n">
        <v>-30</v>
      </c>
      <c r="T438" s="31"/>
      <c r="U438" s="31"/>
      <c r="V438" s="31"/>
      <c r="W438" s="31"/>
      <c r="X438" s="65"/>
      <c r="Y438" s="31"/>
      <c r="Z438" s="36" t="n">
        <f aca="false">P438*Q438+S438+U438+V438+W438+X438+Y438</f>
        <v>33</v>
      </c>
      <c r="AA438" s="36" t="n">
        <f aca="false">N438+Z438</f>
        <v>33</v>
      </c>
      <c r="AB438" s="47" t="s">
        <v>303</v>
      </c>
      <c r="AC438" s="36"/>
      <c r="AD438" s="36"/>
      <c r="AE438" s="36" t="n">
        <f aca="false">P438*Q438</f>
        <v>63</v>
      </c>
      <c r="AF438" s="38" t="n">
        <f aca="false">E438*F438+P438*Q438</f>
        <v>63</v>
      </c>
      <c r="AG438" s="39" t="str">
        <f aca="false">AB438</f>
        <v>Квеквескири В.А.</v>
      </c>
      <c r="AH438" s="39" t="str">
        <f aca="false">C438</f>
        <v>2ИСП9-27 ВБ (БД)</v>
      </c>
      <c r="AI438" s="40" t="str">
        <f aca="false">B438</f>
        <v>26</v>
      </c>
      <c r="AJ438" s="39" t="str">
        <f aca="false">CONCATENATE(A438," ",D438)</f>
        <v>ОП.11 Компьютерные сети </v>
      </c>
      <c r="AK438" s="39" t="n">
        <f aca="false">E438*F438+P438*Q438+H438+J438+S438+U438</f>
        <v>33</v>
      </c>
      <c r="AL438" s="39" t="n">
        <f aca="false">L438+W438</f>
        <v>0</v>
      </c>
      <c r="AM438" s="39" t="n">
        <f aca="false">M438+X438</f>
        <v>0</v>
      </c>
      <c r="AN438" s="39" t="n">
        <f aca="false">Y438</f>
        <v>0</v>
      </c>
      <c r="AO438" s="39" t="n">
        <f aca="false">SUM(AK438:AN438)</f>
        <v>33</v>
      </c>
      <c r="AP438" s="41" t="n">
        <f aca="false">K438+V438</f>
        <v>0</v>
      </c>
    </row>
    <row r="439" s="42" customFormat="true" ht="16.5" hidden="true" customHeight="true" outlineLevel="0" collapsed="false">
      <c r="A439" s="63" t="s">
        <v>129</v>
      </c>
      <c r="B439" s="127" t="s">
        <v>175</v>
      </c>
      <c r="C439" s="97" t="s">
        <v>318</v>
      </c>
      <c r="D439" s="129" t="s">
        <v>269</v>
      </c>
      <c r="E439" s="53" t="n">
        <v>17</v>
      </c>
      <c r="F439" s="31"/>
      <c r="G439" s="31"/>
      <c r="H439" s="31"/>
      <c r="I439" s="31"/>
      <c r="J439" s="31"/>
      <c r="K439" s="31"/>
      <c r="L439" s="31"/>
      <c r="M439" s="31"/>
      <c r="N439" s="33" t="n">
        <f aca="false">E439*F439+H439+J439+K439+L439+M439</f>
        <v>0</v>
      </c>
      <c r="O439" s="36"/>
      <c r="P439" s="31" t="n">
        <v>21</v>
      </c>
      <c r="Q439" s="31"/>
      <c r="R439" s="31"/>
      <c r="S439" s="31" t="n">
        <v>30</v>
      </c>
      <c r="T439" s="31"/>
      <c r="U439" s="31"/>
      <c r="V439" s="31"/>
      <c r="W439" s="31"/>
      <c r="X439" s="65"/>
      <c r="Y439" s="31"/>
      <c r="Z439" s="36" t="n">
        <f aca="false">P439*Q439+S439+U439+V439+W439+X439+Y439</f>
        <v>30</v>
      </c>
      <c r="AA439" s="36" t="n">
        <f aca="false">N439+Z439</f>
        <v>30</v>
      </c>
      <c r="AB439" s="47" t="s">
        <v>303</v>
      </c>
      <c r="AC439" s="36"/>
      <c r="AD439" s="36"/>
      <c r="AE439" s="36" t="n">
        <f aca="false">P439*Q439</f>
        <v>0</v>
      </c>
      <c r="AF439" s="38" t="n">
        <f aca="false">E439*F439+P439*Q439</f>
        <v>0</v>
      </c>
      <c r="AG439" s="39" t="str">
        <f aca="false">AB439</f>
        <v>Квеквескири В.А.</v>
      </c>
      <c r="AH439" s="39" t="str">
        <f aca="false">C439</f>
        <v>2ИСП9-27а ВБ (БД)</v>
      </c>
      <c r="AI439" s="40" t="str">
        <f aca="false">B439</f>
        <v>13</v>
      </c>
      <c r="AJ439" s="39" t="str">
        <f aca="false">CONCATENATE(A439," ",D439)</f>
        <v>ОП.11 Компьютерные сети </v>
      </c>
      <c r="AK439" s="39" t="n">
        <f aca="false">E439*F439+P439*Q439+H439+J439+S439+U439</f>
        <v>30</v>
      </c>
      <c r="AL439" s="39" t="n">
        <f aca="false">L439+W439</f>
        <v>0</v>
      </c>
      <c r="AM439" s="39" t="n">
        <f aca="false">M439+X439</f>
        <v>0</v>
      </c>
      <c r="AN439" s="39" t="n">
        <f aca="false">Y439</f>
        <v>0</v>
      </c>
      <c r="AO439" s="39" t="n">
        <f aca="false">SUM(AK439:AN439)</f>
        <v>30</v>
      </c>
      <c r="AP439" s="41" t="n">
        <f aca="false">K439+V439</f>
        <v>0</v>
      </c>
    </row>
    <row r="440" s="42" customFormat="true" ht="16.5" hidden="true" customHeight="true" outlineLevel="0" collapsed="false">
      <c r="A440" s="63" t="s">
        <v>129</v>
      </c>
      <c r="B440" s="127" t="s">
        <v>175</v>
      </c>
      <c r="C440" s="97" t="s">
        <v>319</v>
      </c>
      <c r="D440" s="129" t="s">
        <v>269</v>
      </c>
      <c r="E440" s="53" t="n">
        <v>17</v>
      </c>
      <c r="F440" s="31"/>
      <c r="G440" s="31"/>
      <c r="H440" s="31"/>
      <c r="I440" s="31"/>
      <c r="J440" s="31"/>
      <c r="K440" s="31"/>
      <c r="L440" s="31"/>
      <c r="M440" s="31"/>
      <c r="N440" s="33" t="n">
        <f aca="false">E440*F440+H440+J440+K440+L440+M440</f>
        <v>0</v>
      </c>
      <c r="O440" s="36"/>
      <c r="P440" s="31" t="n">
        <v>21</v>
      </c>
      <c r="Q440" s="31"/>
      <c r="R440" s="31"/>
      <c r="S440" s="31" t="n">
        <v>30</v>
      </c>
      <c r="T440" s="31"/>
      <c r="U440" s="31"/>
      <c r="V440" s="31"/>
      <c r="W440" s="31"/>
      <c r="X440" s="65"/>
      <c r="Y440" s="31"/>
      <c r="Z440" s="36" t="n">
        <f aca="false">P440*Q440+S440+U440+V440+W440+X440+Y440</f>
        <v>30</v>
      </c>
      <c r="AA440" s="36" t="n">
        <f aca="false">N440+Z440</f>
        <v>30</v>
      </c>
      <c r="AB440" s="47" t="s">
        <v>69</v>
      </c>
      <c r="AC440" s="36"/>
      <c r="AD440" s="36"/>
      <c r="AE440" s="36" t="n">
        <f aca="false">P440*Q440</f>
        <v>0</v>
      </c>
      <c r="AF440" s="38" t="n">
        <f aca="false">E440*F440+P440*Q440</f>
        <v>0</v>
      </c>
      <c r="AG440" s="39" t="str">
        <f aca="false">AB440</f>
        <v>вак. 2 п/гр</v>
      </c>
      <c r="AH440" s="39" t="str">
        <f aca="false">C440</f>
        <v>2ИСП9-27б ВБ (БД)</v>
      </c>
      <c r="AI440" s="40" t="str">
        <f aca="false">B440</f>
        <v>13</v>
      </c>
      <c r="AJ440" s="39" t="str">
        <f aca="false">CONCATENATE(A440," ",D440)</f>
        <v>ОП.11 Компьютерные сети </v>
      </c>
      <c r="AK440" s="39" t="n">
        <f aca="false">E440*F440+P440*Q440+H440+J440+S440+U440</f>
        <v>30</v>
      </c>
      <c r="AL440" s="39" t="n">
        <f aca="false">L440+W440</f>
        <v>0</v>
      </c>
      <c r="AM440" s="39" t="n">
        <f aca="false">M440+X440</f>
        <v>0</v>
      </c>
      <c r="AN440" s="39" t="n">
        <f aca="false">Y440</f>
        <v>0</v>
      </c>
      <c r="AO440" s="39" t="n">
        <f aca="false">SUM(AK440:AN440)</f>
        <v>30</v>
      </c>
      <c r="AP440" s="41" t="n">
        <f aca="false">K440+V440</f>
        <v>0</v>
      </c>
    </row>
    <row r="441" s="42" customFormat="true" ht="16.5" hidden="true" customHeight="true" outlineLevel="0" collapsed="false">
      <c r="A441" s="63" t="s">
        <v>96</v>
      </c>
      <c r="B441" s="127" t="s">
        <v>206</v>
      </c>
      <c r="C441" s="97" t="s">
        <v>317</v>
      </c>
      <c r="D441" s="129" t="s">
        <v>312</v>
      </c>
      <c r="E441" s="53"/>
      <c r="F441" s="31"/>
      <c r="G441" s="31"/>
      <c r="H441" s="31"/>
      <c r="I441" s="31"/>
      <c r="J441" s="31"/>
      <c r="K441" s="31"/>
      <c r="L441" s="31"/>
      <c r="M441" s="31"/>
      <c r="N441" s="33" t="n">
        <f aca="false">E441*F441+H441+J441+K441+L441+M441</f>
        <v>0</v>
      </c>
      <c r="O441" s="36"/>
      <c r="P441" s="31" t="n">
        <v>21</v>
      </c>
      <c r="Q441" s="31" t="n">
        <v>2</v>
      </c>
      <c r="R441" s="31" t="n">
        <v>18</v>
      </c>
      <c r="S441" s="31"/>
      <c r="T441" s="31" t="n">
        <v>18</v>
      </c>
      <c r="U441" s="31"/>
      <c r="V441" s="31"/>
      <c r="W441" s="31"/>
      <c r="X441" s="31"/>
      <c r="Y441" s="31"/>
      <c r="Z441" s="36" t="n">
        <f aca="false">P441*Q441+S441+U441+V441+W441+X441+Y441</f>
        <v>42</v>
      </c>
      <c r="AA441" s="36" t="n">
        <f aca="false">N441+Z441</f>
        <v>42</v>
      </c>
      <c r="AB441" s="47" t="s">
        <v>313</v>
      </c>
      <c r="AC441" s="36"/>
      <c r="AD441" s="36"/>
      <c r="AE441" s="36" t="n">
        <f aca="false">P441*Q441</f>
        <v>42</v>
      </c>
      <c r="AF441" s="38" t="n">
        <f aca="false">E441*F441+P441*Q441</f>
        <v>42</v>
      </c>
      <c r="AG441" s="39" t="str">
        <f aca="false">AB441</f>
        <v>Гаврилова Л.А.</v>
      </c>
      <c r="AH441" s="39" t="str">
        <f aca="false">C441</f>
        <v>2ИСП9-27 ВБ (БД)</v>
      </c>
      <c r="AI441" s="40" t="str">
        <f aca="false">B441</f>
        <v>26</v>
      </c>
      <c r="AJ441" s="39" t="str">
        <f aca="false">CONCATENATE(A441," ",D441)</f>
        <v>ОП.13 Основы предпринимательской деятельности</v>
      </c>
      <c r="AK441" s="39" t="n">
        <f aca="false">E441*F441+P441*Q441+H441+J441+S441+U441</f>
        <v>42</v>
      </c>
      <c r="AL441" s="39" t="n">
        <f aca="false">L441+W441</f>
        <v>0</v>
      </c>
      <c r="AM441" s="39" t="n">
        <f aca="false">M441+X441</f>
        <v>0</v>
      </c>
      <c r="AN441" s="39" t="n">
        <f aca="false">Y441</f>
        <v>0</v>
      </c>
      <c r="AO441" s="39" t="n">
        <f aca="false">SUM(AK441:AN441)</f>
        <v>42</v>
      </c>
      <c r="AP441" s="41" t="n">
        <f aca="false">K441+V441</f>
        <v>0</v>
      </c>
    </row>
    <row r="442" s="42" customFormat="true" ht="16.5" hidden="true" customHeight="true" outlineLevel="0" collapsed="false">
      <c r="A442" s="63" t="s">
        <v>271</v>
      </c>
      <c r="B442" s="127" t="s">
        <v>206</v>
      </c>
      <c r="C442" s="97" t="s">
        <v>317</v>
      </c>
      <c r="D442" s="129" t="s">
        <v>272</v>
      </c>
      <c r="E442" s="53"/>
      <c r="F442" s="31"/>
      <c r="G442" s="31"/>
      <c r="H442" s="31"/>
      <c r="I442" s="31"/>
      <c r="J442" s="31"/>
      <c r="K442" s="31"/>
      <c r="L442" s="31"/>
      <c r="M442" s="31"/>
      <c r="N442" s="33" t="n">
        <f aca="false">E442*F442+H442+J442+K442+L442+M442</f>
        <v>0</v>
      </c>
      <c r="O442" s="36"/>
      <c r="P442" s="31" t="n">
        <v>21</v>
      </c>
      <c r="Q442" s="31" t="n">
        <v>5</v>
      </c>
      <c r="R442" s="31" t="n">
        <v>46</v>
      </c>
      <c r="S442" s="31" t="n">
        <v>-46</v>
      </c>
      <c r="T442" s="31"/>
      <c r="U442" s="31"/>
      <c r="V442" s="31"/>
      <c r="W442" s="31" t="n">
        <v>6</v>
      </c>
      <c r="X442" s="31" t="n">
        <v>8</v>
      </c>
      <c r="Y442" s="31"/>
      <c r="Z442" s="36" t="n">
        <f aca="false">P442*Q442+S442+U442+V442+W442+X442+Y442</f>
        <v>73</v>
      </c>
      <c r="AA442" s="36" t="n">
        <f aca="false">N442+Z442</f>
        <v>73</v>
      </c>
      <c r="AB442" s="47" t="s">
        <v>273</v>
      </c>
      <c r="AC442" s="36"/>
      <c r="AD442" s="36"/>
      <c r="AE442" s="36" t="n">
        <f aca="false">P442*Q442</f>
        <v>105</v>
      </c>
      <c r="AF442" s="38" t="n">
        <f aca="false">E442*F442+P442*Q442</f>
        <v>105</v>
      </c>
      <c r="AG442" s="39" t="str">
        <f aca="false">AB442</f>
        <v>Трусов Г.А.</v>
      </c>
      <c r="AH442" s="39" t="str">
        <f aca="false">C442</f>
        <v>2ИСП9-27 ВБ (БД)</v>
      </c>
      <c r="AI442" s="40" t="str">
        <f aca="false">B442</f>
        <v>26</v>
      </c>
      <c r="AJ442" s="39" t="str">
        <f aca="false">CONCATENATE(A442," ",D442)</f>
        <v>МДК.04.01 Внедрение и поддержка компьютерных систем</v>
      </c>
      <c r="AK442" s="39" t="n">
        <f aca="false">E442*F442+P442*Q442+H442+J442+S442+U442</f>
        <v>59</v>
      </c>
      <c r="AL442" s="39" t="n">
        <f aca="false">L442+W442</f>
        <v>6</v>
      </c>
      <c r="AM442" s="39" t="n">
        <f aca="false">M442+X442</f>
        <v>8</v>
      </c>
      <c r="AN442" s="39" t="n">
        <f aca="false">Y442</f>
        <v>0</v>
      </c>
      <c r="AO442" s="39" t="n">
        <f aca="false">SUM(AK442:AN442)</f>
        <v>73</v>
      </c>
      <c r="AP442" s="41" t="n">
        <f aca="false">K442+V442</f>
        <v>0</v>
      </c>
    </row>
    <row r="443" s="42" customFormat="true" ht="16.5" hidden="true" customHeight="true" outlineLevel="0" collapsed="false">
      <c r="A443" s="63" t="s">
        <v>271</v>
      </c>
      <c r="B443" s="127" t="s">
        <v>175</v>
      </c>
      <c r="C443" s="97" t="s">
        <v>318</v>
      </c>
      <c r="D443" s="129" t="s">
        <v>272</v>
      </c>
      <c r="E443" s="53"/>
      <c r="F443" s="31"/>
      <c r="G443" s="31"/>
      <c r="H443" s="31"/>
      <c r="I443" s="31"/>
      <c r="J443" s="31"/>
      <c r="K443" s="31"/>
      <c r="L443" s="31"/>
      <c r="M443" s="31"/>
      <c r="N443" s="33" t="n">
        <f aca="false">E443*F443+H443+J443+K443+L443+M443</f>
        <v>0</v>
      </c>
      <c r="O443" s="36"/>
      <c r="P443" s="31" t="n">
        <v>21</v>
      </c>
      <c r="Q443" s="31"/>
      <c r="R443" s="31"/>
      <c r="S443" s="31" t="n">
        <v>46</v>
      </c>
      <c r="T443" s="31"/>
      <c r="U443" s="31"/>
      <c r="V443" s="31"/>
      <c r="W443" s="31"/>
      <c r="X443" s="31"/>
      <c r="Y443" s="31"/>
      <c r="Z443" s="36" t="n">
        <f aca="false">P443*Q443+S443+U443+V443+W443+X443+Y443</f>
        <v>46</v>
      </c>
      <c r="AA443" s="36" t="n">
        <f aca="false">N443+Z443</f>
        <v>46</v>
      </c>
      <c r="AB443" s="47" t="s">
        <v>273</v>
      </c>
      <c r="AC443" s="36"/>
      <c r="AD443" s="36"/>
      <c r="AE443" s="36" t="n">
        <f aca="false">P443*Q443</f>
        <v>0</v>
      </c>
      <c r="AF443" s="38" t="n">
        <f aca="false">E443*F443+P443*Q443</f>
        <v>0</v>
      </c>
      <c r="AG443" s="39" t="str">
        <f aca="false">AB443</f>
        <v>Трусов Г.А.</v>
      </c>
      <c r="AH443" s="39" t="str">
        <f aca="false">C443</f>
        <v>2ИСП9-27а ВБ (БД)</v>
      </c>
      <c r="AI443" s="40" t="str">
        <f aca="false">B443</f>
        <v>13</v>
      </c>
      <c r="AJ443" s="39" t="str">
        <f aca="false">CONCATENATE(A443," ",D443)</f>
        <v>МДК.04.01 Внедрение и поддержка компьютерных систем</v>
      </c>
      <c r="AK443" s="39" t="n">
        <f aca="false">E443*F443+P443*Q443+H443+J443+S443+U443</f>
        <v>46</v>
      </c>
      <c r="AL443" s="39" t="n">
        <f aca="false">L443+W443</f>
        <v>0</v>
      </c>
      <c r="AM443" s="39" t="n">
        <f aca="false">M443+X443</f>
        <v>0</v>
      </c>
      <c r="AN443" s="39" t="n">
        <f aca="false">Y443</f>
        <v>0</v>
      </c>
      <c r="AO443" s="39" t="n">
        <f aca="false">SUM(AK443:AN443)</f>
        <v>46</v>
      </c>
      <c r="AP443" s="41" t="n">
        <f aca="false">K443+V443</f>
        <v>0</v>
      </c>
    </row>
    <row r="444" s="42" customFormat="true" ht="16.5" hidden="true" customHeight="true" outlineLevel="0" collapsed="false">
      <c r="A444" s="63" t="s">
        <v>271</v>
      </c>
      <c r="B444" s="127" t="s">
        <v>175</v>
      </c>
      <c r="C444" s="97" t="s">
        <v>319</v>
      </c>
      <c r="D444" s="129" t="s">
        <v>272</v>
      </c>
      <c r="E444" s="53"/>
      <c r="F444" s="31"/>
      <c r="G444" s="31"/>
      <c r="H444" s="31"/>
      <c r="I444" s="31"/>
      <c r="J444" s="31"/>
      <c r="K444" s="31"/>
      <c r="L444" s="31"/>
      <c r="M444" s="31"/>
      <c r="N444" s="33" t="n">
        <f aca="false">E444*F444+H444+J444+K444+L444+M444</f>
        <v>0</v>
      </c>
      <c r="O444" s="36"/>
      <c r="P444" s="31" t="n">
        <v>21</v>
      </c>
      <c r="Q444" s="31"/>
      <c r="R444" s="31"/>
      <c r="S444" s="31" t="n">
        <v>46</v>
      </c>
      <c r="T444" s="31"/>
      <c r="U444" s="31"/>
      <c r="V444" s="31"/>
      <c r="W444" s="31"/>
      <c r="X444" s="31"/>
      <c r="Y444" s="31"/>
      <c r="Z444" s="36" t="n">
        <f aca="false">P444*Q444+S444+U444+V444+W444+X444+Y444</f>
        <v>46</v>
      </c>
      <c r="AA444" s="36" t="n">
        <f aca="false">N444+Z444</f>
        <v>46</v>
      </c>
      <c r="AB444" s="47" t="s">
        <v>69</v>
      </c>
      <c r="AC444" s="36"/>
      <c r="AD444" s="36"/>
      <c r="AE444" s="36" t="n">
        <f aca="false">P444*Q444</f>
        <v>0</v>
      </c>
      <c r="AF444" s="38" t="n">
        <f aca="false">E444*F444+P444*Q444</f>
        <v>0</v>
      </c>
      <c r="AG444" s="39" t="str">
        <f aca="false">AB444</f>
        <v>вак. 2 п/гр</v>
      </c>
      <c r="AH444" s="39" t="str">
        <f aca="false">C444</f>
        <v>2ИСП9-27б ВБ (БД)</v>
      </c>
      <c r="AI444" s="40" t="str">
        <f aca="false">B444</f>
        <v>13</v>
      </c>
      <c r="AJ444" s="39" t="str">
        <f aca="false">CONCATENATE(A444," ",D444)</f>
        <v>МДК.04.01 Внедрение и поддержка компьютерных систем</v>
      </c>
      <c r="AK444" s="39" t="n">
        <f aca="false">E444*F444+P444*Q444+H444+J444+S444+U444</f>
        <v>46</v>
      </c>
      <c r="AL444" s="39" t="n">
        <f aca="false">L444+W444</f>
        <v>0</v>
      </c>
      <c r="AM444" s="39" t="n">
        <f aca="false">M444+X444</f>
        <v>0</v>
      </c>
      <c r="AN444" s="39" t="n">
        <f aca="false">Y444</f>
        <v>0</v>
      </c>
      <c r="AO444" s="39" t="n">
        <f aca="false">SUM(AK444:AN444)</f>
        <v>46</v>
      </c>
      <c r="AP444" s="41" t="n">
        <f aca="false">K444+V444</f>
        <v>0</v>
      </c>
    </row>
    <row r="445" s="42" customFormat="true" ht="16.5" hidden="true" customHeight="true" outlineLevel="0" collapsed="false">
      <c r="A445" s="63" t="s">
        <v>274</v>
      </c>
      <c r="B445" s="127" t="s">
        <v>175</v>
      </c>
      <c r="C445" s="97" t="s">
        <v>318</v>
      </c>
      <c r="D445" s="129" t="s">
        <v>108</v>
      </c>
      <c r="E445" s="53"/>
      <c r="F445" s="31"/>
      <c r="G445" s="31"/>
      <c r="H445" s="31"/>
      <c r="I445" s="31"/>
      <c r="J445" s="31"/>
      <c r="K445" s="31"/>
      <c r="L445" s="31"/>
      <c r="M445" s="31"/>
      <c r="N445" s="33" t="n">
        <v>0</v>
      </c>
      <c r="O445" s="36"/>
      <c r="P445" s="31" t="n">
        <v>2</v>
      </c>
      <c r="Q445" s="31" t="n">
        <v>36</v>
      </c>
      <c r="R445" s="31"/>
      <c r="S445" s="31"/>
      <c r="T445" s="31"/>
      <c r="U445" s="31"/>
      <c r="V445" s="31"/>
      <c r="W445" s="31"/>
      <c r="X445" s="31"/>
      <c r="Y445" s="31"/>
      <c r="Z445" s="36" t="n">
        <v>72</v>
      </c>
      <c r="AA445" s="36" t="n">
        <f aca="false">N445+Z445</f>
        <v>72</v>
      </c>
      <c r="AB445" s="130" t="s">
        <v>320</v>
      </c>
      <c r="AC445" s="36"/>
      <c r="AD445" s="36"/>
      <c r="AE445" s="36"/>
      <c r="AF445" s="38" t="n">
        <f aca="false">E445*F445+P445*Q445</f>
        <v>72</v>
      </c>
      <c r="AG445" s="39" t="str">
        <f aca="false">AB445</f>
        <v>Вак. УП (Магомедов)</v>
      </c>
      <c r="AH445" s="39" t="str">
        <f aca="false">C445</f>
        <v>2ИСП9-27а ВБ (БД)</v>
      </c>
      <c r="AI445" s="40" t="str">
        <f aca="false">B445</f>
        <v>13</v>
      </c>
      <c r="AJ445" s="39" t="str">
        <f aca="false">CONCATENATE(A445," ",D445)</f>
        <v>УП.04 Учебная практика</v>
      </c>
      <c r="AK445" s="39" t="n">
        <f aca="false">E445*F445+P445*Q445+H445+J445+S445+U445</f>
        <v>72</v>
      </c>
      <c r="AL445" s="39" t="n">
        <f aca="false">L445+W445</f>
        <v>0</v>
      </c>
      <c r="AM445" s="39" t="n">
        <f aca="false">M445+X445</f>
        <v>0</v>
      </c>
      <c r="AN445" s="39" t="n">
        <f aca="false">Y445</f>
        <v>0</v>
      </c>
      <c r="AO445" s="39" t="n">
        <f aca="false">SUM(AK445:AN445)</f>
        <v>72</v>
      </c>
      <c r="AP445" s="41" t="n">
        <f aca="false">K445+V445</f>
        <v>0</v>
      </c>
    </row>
    <row r="446" s="42" customFormat="true" ht="16.5" hidden="true" customHeight="true" outlineLevel="0" collapsed="false">
      <c r="A446" s="63" t="s">
        <v>274</v>
      </c>
      <c r="B446" s="127" t="s">
        <v>175</v>
      </c>
      <c r="C446" s="97" t="s">
        <v>319</v>
      </c>
      <c r="D446" s="129" t="s">
        <v>108</v>
      </c>
      <c r="E446" s="53"/>
      <c r="F446" s="31"/>
      <c r="G446" s="31"/>
      <c r="H446" s="31"/>
      <c r="I446" s="31"/>
      <c r="J446" s="31"/>
      <c r="K446" s="31"/>
      <c r="L446" s="31"/>
      <c r="M446" s="31"/>
      <c r="N446" s="33" t="n">
        <f aca="false">E446*F446+H446+J446+K446+L446+M446</f>
        <v>0</v>
      </c>
      <c r="O446" s="36"/>
      <c r="P446" s="31" t="n">
        <v>2</v>
      </c>
      <c r="Q446" s="31" t="n">
        <v>36</v>
      </c>
      <c r="R446" s="31"/>
      <c r="S446" s="31"/>
      <c r="T446" s="31"/>
      <c r="U446" s="31"/>
      <c r="V446" s="31"/>
      <c r="W446" s="31"/>
      <c r="X446" s="31"/>
      <c r="Y446" s="31"/>
      <c r="Z446" s="36" t="n">
        <f aca="false">P446*Q446+S446+U446+V446+W446+X446+Y446</f>
        <v>72</v>
      </c>
      <c r="AA446" s="36" t="n">
        <f aca="false">N446+Z446</f>
        <v>72</v>
      </c>
      <c r="AB446" s="73" t="s">
        <v>321</v>
      </c>
      <c r="AC446" s="36"/>
      <c r="AD446" s="36"/>
      <c r="AE446" s="36" t="n">
        <f aca="false">P446*Q446</f>
        <v>72</v>
      </c>
      <c r="AF446" s="38" t="n">
        <f aca="false">E446*F446+P446*Q446</f>
        <v>72</v>
      </c>
      <c r="AG446" s="39" t="str">
        <f aca="false">AB446</f>
        <v>Вашкевич С.И.</v>
      </c>
      <c r="AH446" s="39" t="str">
        <f aca="false">C446</f>
        <v>2ИСП9-27б ВБ (БД)</v>
      </c>
      <c r="AI446" s="40" t="str">
        <f aca="false">B446</f>
        <v>13</v>
      </c>
      <c r="AJ446" s="39" t="str">
        <f aca="false">CONCATENATE(A446," ",D446)</f>
        <v>УП.04 Учебная практика</v>
      </c>
      <c r="AK446" s="39" t="n">
        <f aca="false">E446*F446+P446*Q446+H446+J446+S446+U446</f>
        <v>72</v>
      </c>
      <c r="AL446" s="39" t="n">
        <f aca="false">L446+W446</f>
        <v>0</v>
      </c>
      <c r="AM446" s="39" t="n">
        <f aca="false">M446+X446</f>
        <v>0</v>
      </c>
      <c r="AN446" s="39" t="n">
        <f aca="false">Y446</f>
        <v>0</v>
      </c>
      <c r="AO446" s="39" t="n">
        <f aca="false">SUM(AK446:AN446)</f>
        <v>72</v>
      </c>
      <c r="AP446" s="41" t="n">
        <f aca="false">K446+V446</f>
        <v>0</v>
      </c>
    </row>
    <row r="447" s="42" customFormat="true" ht="16.5" hidden="true" customHeight="true" outlineLevel="0" collapsed="false">
      <c r="A447" s="70" t="s">
        <v>113</v>
      </c>
      <c r="B447" s="127" t="s">
        <v>206</v>
      </c>
      <c r="C447" s="97" t="s">
        <v>317</v>
      </c>
      <c r="D447" s="129" t="s">
        <v>114</v>
      </c>
      <c r="E447" s="53"/>
      <c r="F447" s="31"/>
      <c r="G447" s="31"/>
      <c r="H447" s="31" t="n">
        <v>8</v>
      </c>
      <c r="I447" s="31"/>
      <c r="J447" s="31"/>
      <c r="K447" s="31"/>
      <c r="L447" s="31"/>
      <c r="M447" s="31"/>
      <c r="N447" s="33" t="n">
        <f aca="false">E447*F447+H447+J447+K447+L447+M447</f>
        <v>8</v>
      </c>
      <c r="O447" s="36"/>
      <c r="P447" s="31" t="n">
        <v>2</v>
      </c>
      <c r="Q447" s="31"/>
      <c r="R447" s="31"/>
      <c r="S447" s="31"/>
      <c r="T447" s="31"/>
      <c r="U447" s="31"/>
      <c r="V447" s="31"/>
      <c r="W447" s="31"/>
      <c r="X447" s="31"/>
      <c r="Y447" s="31"/>
      <c r="Z447" s="36" t="n">
        <f aca="false">P447*Q447+S447+U447+V447+W447+X447+Y447</f>
        <v>0</v>
      </c>
      <c r="AA447" s="36" t="n">
        <f aca="false">N447+Z447</f>
        <v>8</v>
      </c>
      <c r="AB447" s="74" t="s">
        <v>322</v>
      </c>
      <c r="AC447" s="36"/>
      <c r="AD447" s="36"/>
      <c r="AE447" s="36" t="n">
        <f aca="false">P447*Q447</f>
        <v>0</v>
      </c>
      <c r="AF447" s="38" t="n">
        <f aca="false">E447*F447+P447*Q447</f>
        <v>0</v>
      </c>
      <c r="AG447" s="39" t="str">
        <f aca="false">AB447</f>
        <v>Куропаткина О.П.</v>
      </c>
      <c r="AH447" s="39" t="str">
        <f aca="false">C447</f>
        <v>2ИСП9-27 ВБ (БД)</v>
      </c>
      <c r="AI447" s="40" t="str">
        <f aca="false">B447</f>
        <v>26</v>
      </c>
      <c r="AJ447" s="39" t="str">
        <f aca="false">CONCATENATE(A447," ",D447)</f>
        <v>ВнеУр Разговоры о важном</v>
      </c>
      <c r="AK447" s="39" t="n">
        <f aca="false">E447*F447+P447*Q447+H447+J447+S447+U447</f>
        <v>8</v>
      </c>
      <c r="AL447" s="39" t="n">
        <f aca="false">L447+W447</f>
        <v>0</v>
      </c>
      <c r="AM447" s="39" t="n">
        <f aca="false">M447+X447</f>
        <v>0</v>
      </c>
      <c r="AN447" s="39" t="n">
        <f aca="false">Y447</f>
        <v>0</v>
      </c>
      <c r="AO447" s="39" t="n">
        <f aca="false">SUM(AK447:AN447)</f>
        <v>8</v>
      </c>
      <c r="AP447" s="41" t="n">
        <f aca="false">K447+V447</f>
        <v>0</v>
      </c>
    </row>
    <row r="448" s="42" customFormat="true" ht="16.5" hidden="true" customHeight="true" outlineLevel="0" collapsed="false">
      <c r="A448" s="70" t="s">
        <v>113</v>
      </c>
      <c r="B448" s="127" t="s">
        <v>206</v>
      </c>
      <c r="C448" s="97" t="s">
        <v>317</v>
      </c>
      <c r="D448" s="129" t="s">
        <v>114</v>
      </c>
      <c r="E448" s="53"/>
      <c r="F448" s="31"/>
      <c r="G448" s="31"/>
      <c r="H448" s="31" t="n">
        <v>9</v>
      </c>
      <c r="I448" s="31"/>
      <c r="J448" s="31"/>
      <c r="K448" s="31"/>
      <c r="L448" s="31"/>
      <c r="M448" s="31"/>
      <c r="N448" s="33" t="n">
        <f aca="false">E448*F448+H448+J448+K448+L448+M448</f>
        <v>9</v>
      </c>
      <c r="O448" s="36"/>
      <c r="P448" s="31" t="n">
        <v>2</v>
      </c>
      <c r="Q448" s="31"/>
      <c r="R448" s="31"/>
      <c r="S448" s="31" t="n">
        <v>16</v>
      </c>
      <c r="T448" s="31"/>
      <c r="U448" s="31"/>
      <c r="V448" s="31"/>
      <c r="W448" s="31"/>
      <c r="X448" s="31"/>
      <c r="Y448" s="31"/>
      <c r="Z448" s="36" t="n">
        <f aca="false">P448*Q448+S448+U448+V448+W448+X448+Y448</f>
        <v>16</v>
      </c>
      <c r="AA448" s="36" t="n">
        <f aca="false">N448+Z448</f>
        <v>25</v>
      </c>
      <c r="AB448" s="74" t="s">
        <v>115</v>
      </c>
      <c r="AC448" s="36"/>
      <c r="AD448" s="36"/>
      <c r="AE448" s="36" t="n">
        <f aca="false">P448*Q448</f>
        <v>0</v>
      </c>
      <c r="AF448" s="38" t="n">
        <f aca="false">E448*F448+P448*Q448</f>
        <v>0</v>
      </c>
      <c r="AG448" s="39" t="str">
        <f aca="false">AB448</f>
        <v>вак. РоВ</v>
      </c>
      <c r="AH448" s="39" t="str">
        <f aca="false">C448</f>
        <v>2ИСП9-27 ВБ (БД)</v>
      </c>
      <c r="AI448" s="40" t="str">
        <f aca="false">B448</f>
        <v>26</v>
      </c>
      <c r="AJ448" s="39" t="str">
        <f aca="false">CONCATENATE(A448," ",D448)</f>
        <v>ВнеУр Разговоры о важном</v>
      </c>
      <c r="AK448" s="39" t="n">
        <f aca="false">E448*F448+P448*Q448+H448+J448+S448+U448</f>
        <v>25</v>
      </c>
      <c r="AL448" s="39" t="n">
        <f aca="false">L448+W448</f>
        <v>0</v>
      </c>
      <c r="AM448" s="39" t="n">
        <f aca="false">M448+X448</f>
        <v>0</v>
      </c>
      <c r="AN448" s="39" t="n">
        <f aca="false">Y448</f>
        <v>0</v>
      </c>
      <c r="AO448" s="39" t="n">
        <f aca="false">SUM(AK448:AN448)</f>
        <v>25</v>
      </c>
      <c r="AP448" s="41" t="n">
        <f aca="false">K448+V448</f>
        <v>0</v>
      </c>
    </row>
    <row r="449" s="42" customFormat="true" ht="16.5" hidden="true" customHeight="true" outlineLevel="0" collapsed="false">
      <c r="A449" s="70" t="s">
        <v>113</v>
      </c>
      <c r="B449" s="127" t="s">
        <v>206</v>
      </c>
      <c r="C449" s="97" t="s">
        <v>317</v>
      </c>
      <c r="D449" s="129" t="s">
        <v>114</v>
      </c>
      <c r="E449" s="53"/>
      <c r="F449" s="31"/>
      <c r="G449" s="31"/>
      <c r="H449" s="31"/>
      <c r="I449" s="31"/>
      <c r="J449" s="31"/>
      <c r="K449" s="31"/>
      <c r="L449" s="31"/>
      <c r="M449" s="31"/>
      <c r="N449" s="33" t="n">
        <f aca="false">E449*F449+H449+J449+K449+L449+M449</f>
        <v>0</v>
      </c>
      <c r="O449" s="36"/>
      <c r="P449" s="31" t="n">
        <v>2</v>
      </c>
      <c r="Q449" s="31"/>
      <c r="R449" s="31"/>
      <c r="S449" s="31" t="n">
        <v>2</v>
      </c>
      <c r="T449" s="31"/>
      <c r="U449" s="31"/>
      <c r="V449" s="31"/>
      <c r="W449" s="31"/>
      <c r="X449" s="31"/>
      <c r="Y449" s="31"/>
      <c r="Z449" s="36" t="n">
        <f aca="false">P449*Q449+S449+U449+V449+W449+X449+Y449</f>
        <v>2</v>
      </c>
      <c r="AA449" s="36" t="n">
        <f aca="false">N449+Z449</f>
        <v>2</v>
      </c>
      <c r="AB449" s="74" t="s">
        <v>321</v>
      </c>
      <c r="AC449" s="36"/>
      <c r="AD449" s="36"/>
      <c r="AE449" s="36" t="n">
        <f aca="false">P449*Q449</f>
        <v>0</v>
      </c>
      <c r="AF449" s="38" t="n">
        <f aca="false">E449*F449+P449*Q449</f>
        <v>0</v>
      </c>
      <c r="AG449" s="39" t="str">
        <f aca="false">AB449</f>
        <v>Вашкевич С.И.</v>
      </c>
      <c r="AH449" s="39" t="str">
        <f aca="false">C449</f>
        <v>2ИСП9-27 ВБ (БД)</v>
      </c>
      <c r="AI449" s="40" t="str">
        <f aca="false">B449</f>
        <v>26</v>
      </c>
      <c r="AJ449" s="39" t="str">
        <f aca="false">CONCATENATE(A449," ",D449)</f>
        <v>ВнеУр Разговоры о важном</v>
      </c>
      <c r="AK449" s="39" t="n">
        <f aca="false">E449*F449+P449*Q449+H449+J449+S449+U449</f>
        <v>2</v>
      </c>
      <c r="AL449" s="39" t="n">
        <f aca="false">L449+W449</f>
        <v>0</v>
      </c>
      <c r="AM449" s="39" t="n">
        <f aca="false">M449+X449</f>
        <v>0</v>
      </c>
      <c r="AN449" s="39" t="n">
        <f aca="false">Y449</f>
        <v>0</v>
      </c>
      <c r="AO449" s="39" t="n">
        <f aca="false">SUM(AK449:AN449)</f>
        <v>2</v>
      </c>
      <c r="AP449" s="41" t="n">
        <f aca="false">K449+V449</f>
        <v>0</v>
      </c>
    </row>
    <row r="450" s="42" customFormat="true" ht="16.5" hidden="true" customHeight="true" outlineLevel="0" collapsed="false">
      <c r="A450" s="95" t="s">
        <v>44</v>
      </c>
      <c r="B450" s="127" t="s">
        <v>238</v>
      </c>
      <c r="C450" s="97" t="s">
        <v>323</v>
      </c>
      <c r="D450" s="122" t="s">
        <v>47</v>
      </c>
      <c r="E450" s="53" t="n">
        <v>12</v>
      </c>
      <c r="F450" s="44" t="n">
        <v>2</v>
      </c>
      <c r="G450" s="31" t="n">
        <v>18</v>
      </c>
      <c r="H450" s="31"/>
      <c r="I450" s="31"/>
      <c r="J450" s="31"/>
      <c r="K450" s="31"/>
      <c r="L450" s="31" t="n">
        <v>2</v>
      </c>
      <c r="M450" s="31"/>
      <c r="N450" s="33" t="n">
        <f aca="false">E450*F450+H450+J450+K450+L450+M450</f>
        <v>26</v>
      </c>
      <c r="O450" s="36"/>
      <c r="P450" s="31" t="n">
        <v>14</v>
      </c>
      <c r="Q450" s="44" t="n">
        <v>2</v>
      </c>
      <c r="R450" s="31"/>
      <c r="S450" s="31" t="n">
        <v>-4</v>
      </c>
      <c r="T450" s="31"/>
      <c r="U450" s="31"/>
      <c r="V450" s="31"/>
      <c r="W450" s="31"/>
      <c r="X450" s="31"/>
      <c r="Y450" s="31"/>
      <c r="Z450" s="36" t="n">
        <f aca="false">P450*Q450+S450+U450+V450+W450+X450+Y450</f>
        <v>24</v>
      </c>
      <c r="AA450" s="36" t="n">
        <f aca="false">N450+Z450</f>
        <v>50</v>
      </c>
      <c r="AB450" s="47" t="s">
        <v>236</v>
      </c>
      <c r="AC450" s="31"/>
      <c r="AD450" s="31"/>
      <c r="AE450" s="36" t="n">
        <f aca="false">P450*Q450</f>
        <v>28</v>
      </c>
      <c r="AF450" s="38" t="n">
        <f aca="false">E450*F450+P450*Q450</f>
        <v>52</v>
      </c>
      <c r="AG450" s="39" t="str">
        <f aca="false">AB450</f>
        <v>Римская В.В.</v>
      </c>
      <c r="AH450" s="39" t="str">
        <f aca="false">C450</f>
        <v>3ИСП9-15 ВБ (п)</v>
      </c>
      <c r="AI450" s="40" t="str">
        <f aca="false">B450</f>
        <v>25</v>
      </c>
      <c r="AJ450" s="39" t="str">
        <f aca="false">CONCATENATE(A450," ",D450)</f>
        <v>ОГСЭ.01 Основы философии</v>
      </c>
      <c r="AK450" s="39" t="n">
        <f aca="false">E450*F450+P450*Q450+H450+J450+S450+U450</f>
        <v>48</v>
      </c>
      <c r="AL450" s="39" t="n">
        <f aca="false">L450+W450</f>
        <v>2</v>
      </c>
      <c r="AM450" s="39" t="n">
        <f aca="false">M450+X450</f>
        <v>0</v>
      </c>
      <c r="AN450" s="39" t="n">
        <f aca="false">Y450</f>
        <v>0</v>
      </c>
      <c r="AO450" s="39" t="n">
        <f aca="false">SUM(AK450:AN450)</f>
        <v>50</v>
      </c>
      <c r="AP450" s="41" t="n">
        <f aca="false">K450+V450</f>
        <v>0</v>
      </c>
    </row>
    <row r="451" s="42" customFormat="true" ht="16.5" hidden="true" customHeight="true" outlineLevel="0" collapsed="false">
      <c r="A451" s="95" t="s">
        <v>52</v>
      </c>
      <c r="B451" s="127" t="s">
        <v>175</v>
      </c>
      <c r="C451" s="97" t="s">
        <v>324</v>
      </c>
      <c r="D451" s="122" t="s">
        <v>55</v>
      </c>
      <c r="E451" s="53" t="n">
        <v>12</v>
      </c>
      <c r="F451" s="31" t="n">
        <v>2</v>
      </c>
      <c r="G451" s="31"/>
      <c r="H451" s="31"/>
      <c r="I451" s="31"/>
      <c r="J451" s="31"/>
      <c r="K451" s="31"/>
      <c r="L451" s="31"/>
      <c r="M451" s="31"/>
      <c r="N451" s="33" t="n">
        <f aca="false">E451*F451+H451+J451+K451+L451+M451</f>
        <v>24</v>
      </c>
      <c r="O451" s="36"/>
      <c r="P451" s="31" t="n">
        <v>14</v>
      </c>
      <c r="Q451" s="31" t="n">
        <v>2</v>
      </c>
      <c r="R451" s="31"/>
      <c r="S451" s="31"/>
      <c r="T451" s="31"/>
      <c r="U451" s="31"/>
      <c r="V451" s="31"/>
      <c r="W451" s="31"/>
      <c r="X451" s="31"/>
      <c r="Y451" s="31"/>
      <c r="Z451" s="36" t="n">
        <f aca="false">P451*Q451+S451+U451+V451+W451+X451+Y451</f>
        <v>28</v>
      </c>
      <c r="AA451" s="36" t="n">
        <f aca="false">N451+Z451</f>
        <v>52</v>
      </c>
      <c r="AB451" s="47" t="s">
        <v>220</v>
      </c>
      <c r="AC451" s="31"/>
      <c r="AD451" s="31"/>
      <c r="AE451" s="36" t="n">
        <f aca="false">P451*Q451</f>
        <v>28</v>
      </c>
      <c r="AF451" s="38" t="n">
        <f aca="false">E451*F451+P451*Q451</f>
        <v>52</v>
      </c>
      <c r="AG451" s="39" t="str">
        <f aca="false">AB451</f>
        <v>Ветрова О.В.</v>
      </c>
      <c r="AH451" s="39" t="str">
        <f aca="false">C451</f>
        <v>3ИСП9-15а ВБ (п)</v>
      </c>
      <c r="AI451" s="40" t="str">
        <f aca="false">B451</f>
        <v>13</v>
      </c>
      <c r="AJ451" s="39" t="str">
        <f aca="false">CONCATENATE(A451," ",D451)</f>
        <v>ОГСЭ.03 Иностранный язык в профессиональной деятельности</v>
      </c>
      <c r="AK451" s="39" t="n">
        <f aca="false">E451*F451+P451*Q451+H451+J451+S451+U451</f>
        <v>52</v>
      </c>
      <c r="AL451" s="39" t="n">
        <f aca="false">L451+W451</f>
        <v>0</v>
      </c>
      <c r="AM451" s="39" t="n">
        <f aca="false">M451+X451</f>
        <v>0</v>
      </c>
      <c r="AN451" s="39" t="n">
        <f aca="false">Y451</f>
        <v>0</v>
      </c>
      <c r="AO451" s="39" t="n">
        <f aca="false">SUM(AK451:AN451)</f>
        <v>52</v>
      </c>
      <c r="AP451" s="41" t="n">
        <f aca="false">K451+V451</f>
        <v>0</v>
      </c>
    </row>
    <row r="452" s="42" customFormat="true" ht="16.5" hidden="true" customHeight="true" outlineLevel="0" collapsed="false">
      <c r="A452" s="95" t="s">
        <v>52</v>
      </c>
      <c r="B452" s="127" t="s">
        <v>53</v>
      </c>
      <c r="C452" s="97" t="s">
        <v>325</v>
      </c>
      <c r="D452" s="122" t="s">
        <v>55</v>
      </c>
      <c r="E452" s="53" t="n">
        <v>12</v>
      </c>
      <c r="F452" s="31" t="n">
        <v>2</v>
      </c>
      <c r="G452" s="31"/>
      <c r="H452" s="31"/>
      <c r="I452" s="31"/>
      <c r="J452" s="31"/>
      <c r="K452" s="31"/>
      <c r="L452" s="31"/>
      <c r="M452" s="31"/>
      <c r="N452" s="33" t="n">
        <f aca="false">E452*F452+H452+J452+K452+L452+M452</f>
        <v>24</v>
      </c>
      <c r="O452" s="36"/>
      <c r="P452" s="31" t="n">
        <v>14</v>
      </c>
      <c r="Q452" s="31" t="n">
        <v>2</v>
      </c>
      <c r="R452" s="31"/>
      <c r="S452" s="31"/>
      <c r="T452" s="31"/>
      <c r="U452" s="31"/>
      <c r="V452" s="31"/>
      <c r="W452" s="31"/>
      <c r="X452" s="31"/>
      <c r="Y452" s="31"/>
      <c r="Z452" s="36" t="n">
        <f aca="false">P452*Q452+S452+U452+V452+W452+X452+Y452</f>
        <v>28</v>
      </c>
      <c r="AA452" s="36" t="n">
        <f aca="false">N452+Z452</f>
        <v>52</v>
      </c>
      <c r="AB452" s="47" t="s">
        <v>218</v>
      </c>
      <c r="AC452" s="31"/>
      <c r="AD452" s="31"/>
      <c r="AE452" s="36" t="n">
        <f aca="false">P452*Q452</f>
        <v>28</v>
      </c>
      <c r="AF452" s="38" t="n">
        <f aca="false">E452*F452+P452*Q452</f>
        <v>52</v>
      </c>
      <c r="AG452" s="39" t="str">
        <f aca="false">AB452</f>
        <v>Бруй С.Ю.</v>
      </c>
      <c r="AH452" s="39" t="str">
        <f aca="false">C452</f>
        <v>3ИСП9-15б ВБ (п)</v>
      </c>
      <c r="AI452" s="40" t="str">
        <f aca="false">B452</f>
        <v>12</v>
      </c>
      <c r="AJ452" s="39" t="str">
        <f aca="false">CONCATENATE(A452," ",D452)</f>
        <v>ОГСЭ.03 Иностранный язык в профессиональной деятельности</v>
      </c>
      <c r="AK452" s="39" t="n">
        <f aca="false">E452*F452+P452*Q452+H452+J452+S452+U452</f>
        <v>52</v>
      </c>
      <c r="AL452" s="39" t="n">
        <f aca="false">L452+W452</f>
        <v>0</v>
      </c>
      <c r="AM452" s="39" t="n">
        <f aca="false">M452+X452</f>
        <v>0</v>
      </c>
      <c r="AN452" s="39" t="n">
        <f aca="false">Y452</f>
        <v>0</v>
      </c>
      <c r="AO452" s="39" t="n">
        <f aca="false">SUM(AK452:AN452)</f>
        <v>52</v>
      </c>
      <c r="AP452" s="41" t="n">
        <f aca="false">K452+V452</f>
        <v>0</v>
      </c>
    </row>
    <row r="453" s="42" customFormat="true" ht="16.5" hidden="true" customHeight="true" outlineLevel="0" collapsed="false">
      <c r="A453" s="95" t="s">
        <v>60</v>
      </c>
      <c r="B453" s="127" t="s">
        <v>238</v>
      </c>
      <c r="C453" s="97" t="s">
        <v>323</v>
      </c>
      <c r="D453" s="122" t="s">
        <v>61</v>
      </c>
      <c r="E453" s="53" t="n">
        <v>12</v>
      </c>
      <c r="F453" s="31" t="n">
        <v>2</v>
      </c>
      <c r="G453" s="31"/>
      <c r="H453" s="31"/>
      <c r="I453" s="31"/>
      <c r="J453" s="31"/>
      <c r="K453" s="31"/>
      <c r="L453" s="31"/>
      <c r="M453" s="31"/>
      <c r="N453" s="33" t="n">
        <f aca="false">E453*F453+H453+J453+K453+L453+M453</f>
        <v>24</v>
      </c>
      <c r="O453" s="36"/>
      <c r="P453" s="31" t="n">
        <v>14</v>
      </c>
      <c r="Q453" s="31" t="n">
        <v>2</v>
      </c>
      <c r="R453" s="31"/>
      <c r="S453" s="31"/>
      <c r="T453" s="31"/>
      <c r="U453" s="31"/>
      <c r="V453" s="31"/>
      <c r="W453" s="31"/>
      <c r="X453" s="31"/>
      <c r="Y453" s="31"/>
      <c r="Z453" s="36" t="n">
        <f aca="false">P453*Q453+S453+U453+V453+W453+X453+Y453</f>
        <v>28</v>
      </c>
      <c r="AA453" s="36" t="n">
        <f aca="false">N453+Z453</f>
        <v>52</v>
      </c>
      <c r="AB453" s="47" t="s">
        <v>290</v>
      </c>
      <c r="AC453" s="31"/>
      <c r="AD453" s="31"/>
      <c r="AE453" s="36" t="n">
        <f aca="false">P453*Q453</f>
        <v>28</v>
      </c>
      <c r="AF453" s="38" t="n">
        <f aca="false">E453*F453+P453*Q453</f>
        <v>52</v>
      </c>
      <c r="AG453" s="39" t="str">
        <f aca="false">AB453</f>
        <v>Климаков В.А</v>
      </c>
      <c r="AH453" s="39" t="str">
        <f aca="false">C453</f>
        <v>3ИСП9-15 ВБ (п)</v>
      </c>
      <c r="AI453" s="40" t="str">
        <f aca="false">B453</f>
        <v>25</v>
      </c>
      <c r="AJ453" s="39" t="str">
        <f aca="false">CONCATENATE(A453," ",D453)</f>
        <v>ОГСЭ.04 Физическая культура</v>
      </c>
      <c r="AK453" s="39" t="n">
        <f aca="false">E453*F453+P453*Q453+H453+J453+S453+U453</f>
        <v>52</v>
      </c>
      <c r="AL453" s="39" t="n">
        <f aca="false">L453+W453</f>
        <v>0</v>
      </c>
      <c r="AM453" s="39" t="n">
        <f aca="false">M453+X453</f>
        <v>0</v>
      </c>
      <c r="AN453" s="39" t="n">
        <f aca="false">Y453</f>
        <v>0</v>
      </c>
      <c r="AO453" s="39" t="n">
        <f aca="false">SUM(AK453:AN453)</f>
        <v>52</v>
      </c>
      <c r="AP453" s="41" t="n">
        <f aca="false">K453+V453</f>
        <v>0</v>
      </c>
    </row>
    <row r="454" s="42" customFormat="true" ht="16.5" hidden="true" customHeight="true" outlineLevel="0" collapsed="false">
      <c r="A454" s="95" t="s">
        <v>88</v>
      </c>
      <c r="B454" s="127" t="s">
        <v>238</v>
      </c>
      <c r="C454" s="97" t="s">
        <v>323</v>
      </c>
      <c r="D454" s="123" t="s">
        <v>132</v>
      </c>
      <c r="E454" s="53" t="n">
        <v>12</v>
      </c>
      <c r="F454" s="31" t="n">
        <v>6</v>
      </c>
      <c r="G454" s="31" t="n">
        <v>26</v>
      </c>
      <c r="H454" s="31"/>
      <c r="I454" s="31"/>
      <c r="J454" s="31"/>
      <c r="K454" s="31"/>
      <c r="L454" s="31"/>
      <c r="M454" s="31"/>
      <c r="N454" s="33" t="n">
        <f aca="false">E454*F454+H454+J454+K454+L454+M454</f>
        <v>72</v>
      </c>
      <c r="O454" s="36"/>
      <c r="P454" s="31" t="n">
        <v>14</v>
      </c>
      <c r="Q454" s="31"/>
      <c r="R454" s="31"/>
      <c r="S454" s="31"/>
      <c r="T454" s="31"/>
      <c r="U454" s="31"/>
      <c r="V454" s="31"/>
      <c r="W454" s="31"/>
      <c r="X454" s="31"/>
      <c r="Y454" s="31"/>
      <c r="Z454" s="36" t="n">
        <f aca="false">P454*Q454+S454+U454+V454+W454+X454+Y454</f>
        <v>0</v>
      </c>
      <c r="AA454" s="36" t="n">
        <f aca="false">N454+Z454</f>
        <v>72</v>
      </c>
      <c r="AB454" s="54" t="s">
        <v>186</v>
      </c>
      <c r="AC454" s="31"/>
      <c r="AD454" s="31"/>
      <c r="AE454" s="36" t="n">
        <f aca="false">P454*Q454</f>
        <v>0</v>
      </c>
      <c r="AF454" s="38" t="n">
        <f aca="false">E454*F454+P454*Q454</f>
        <v>72</v>
      </c>
      <c r="AG454" s="39" t="str">
        <f aca="false">AB454</f>
        <v>Кобцев Р.А.</v>
      </c>
      <c r="AH454" s="39" t="str">
        <f aca="false">C454</f>
        <v>3ИСП9-15 ВБ (п)</v>
      </c>
      <c r="AI454" s="40" t="str">
        <f aca="false">B454</f>
        <v>25</v>
      </c>
      <c r="AJ454" s="39" t="str">
        <f aca="false">CONCATENATE(A454," ",D454)</f>
        <v>ОП.06 Безопасность жизнедеятельности</v>
      </c>
      <c r="AK454" s="39" t="n">
        <f aca="false">E454*F454+P454*Q454+H454+J454+S454+U454</f>
        <v>72</v>
      </c>
      <c r="AL454" s="39" t="n">
        <f aca="false">L454+W454</f>
        <v>0</v>
      </c>
      <c r="AM454" s="39" t="n">
        <f aca="false">M454+X454</f>
        <v>0</v>
      </c>
      <c r="AN454" s="39" t="n">
        <f aca="false">Y454</f>
        <v>0</v>
      </c>
      <c r="AO454" s="39" t="n">
        <f aca="false">SUM(AK454:AN454)</f>
        <v>72</v>
      </c>
      <c r="AP454" s="41" t="n">
        <f aca="false">K454+V454</f>
        <v>0</v>
      </c>
    </row>
    <row r="455" s="42" customFormat="true" ht="16.5" hidden="true" customHeight="true" outlineLevel="0" collapsed="false">
      <c r="A455" s="95" t="s">
        <v>326</v>
      </c>
      <c r="B455" s="127" t="s">
        <v>238</v>
      </c>
      <c r="C455" s="97" t="s">
        <v>323</v>
      </c>
      <c r="D455" s="123" t="s">
        <v>327</v>
      </c>
      <c r="E455" s="53" t="n">
        <v>12</v>
      </c>
      <c r="F455" s="31"/>
      <c r="G455" s="31"/>
      <c r="H455" s="31"/>
      <c r="I455" s="31"/>
      <c r="J455" s="31"/>
      <c r="K455" s="31"/>
      <c r="L455" s="31"/>
      <c r="M455" s="31"/>
      <c r="N455" s="33" t="n">
        <f aca="false">E455*F455+H455+J455+K455+L455+M455</f>
        <v>0</v>
      </c>
      <c r="O455" s="36"/>
      <c r="P455" s="31" t="n">
        <v>14</v>
      </c>
      <c r="Q455" s="31" t="n">
        <v>3</v>
      </c>
      <c r="R455" s="31" t="n">
        <v>14</v>
      </c>
      <c r="S455" s="31"/>
      <c r="T455" s="31"/>
      <c r="U455" s="31"/>
      <c r="V455" s="31"/>
      <c r="W455" s="31" t="n">
        <v>2</v>
      </c>
      <c r="X455" s="31"/>
      <c r="Y455" s="31"/>
      <c r="Z455" s="36" t="n">
        <f aca="false">P455*Q455+S455+U455+V455+W455+X455+Y455</f>
        <v>44</v>
      </c>
      <c r="AA455" s="36" t="n">
        <f aca="false">N455+Z455</f>
        <v>44</v>
      </c>
      <c r="AB455" s="47" t="s">
        <v>186</v>
      </c>
      <c r="AC455" s="31"/>
      <c r="AD455" s="31"/>
      <c r="AE455" s="36" t="n">
        <f aca="false">P455*Q455</f>
        <v>42</v>
      </c>
      <c r="AF455" s="38" t="n">
        <f aca="false">E455*F455+P455*Q455</f>
        <v>42</v>
      </c>
      <c r="AG455" s="39" t="str">
        <f aca="false">AB455</f>
        <v>Кобцев Р.А.</v>
      </c>
      <c r="AH455" s="39" t="str">
        <f aca="false">C455</f>
        <v>3ИСП9-15 ВБ (п)</v>
      </c>
      <c r="AI455" s="40" t="str">
        <f aca="false">B455</f>
        <v>25</v>
      </c>
      <c r="AJ455" s="39" t="str">
        <f aca="false">CONCATENATE(A455," ",D455)</f>
        <v>ОП.07 Экономика отрасли</v>
      </c>
      <c r="AK455" s="39" t="n">
        <f aca="false">E455*F455+P455*Q455+H455+J455+S455+U455</f>
        <v>42</v>
      </c>
      <c r="AL455" s="39" t="n">
        <f aca="false">L455+W455</f>
        <v>2</v>
      </c>
      <c r="AM455" s="39" t="n">
        <f aca="false">M455+X455</f>
        <v>0</v>
      </c>
      <c r="AN455" s="39" t="n">
        <f aca="false">Y455</f>
        <v>0</v>
      </c>
      <c r="AO455" s="39" t="n">
        <f aca="false">SUM(AK455:AN455)</f>
        <v>44</v>
      </c>
      <c r="AP455" s="41" t="n">
        <f aca="false">K455+V455</f>
        <v>0</v>
      </c>
    </row>
    <row r="456" s="42" customFormat="true" ht="16.5" hidden="true" customHeight="true" outlineLevel="0" collapsed="false">
      <c r="A456" s="95" t="s">
        <v>100</v>
      </c>
      <c r="B456" s="127" t="s">
        <v>238</v>
      </c>
      <c r="C456" s="97" t="s">
        <v>323</v>
      </c>
      <c r="D456" s="128" t="s">
        <v>328</v>
      </c>
      <c r="E456" s="53" t="n">
        <v>12</v>
      </c>
      <c r="F456" s="60" t="n">
        <v>2</v>
      </c>
      <c r="G456" s="31"/>
      <c r="H456" s="31" t="n">
        <v>-30</v>
      </c>
      <c r="I456" s="31"/>
      <c r="J456" s="31"/>
      <c r="K456" s="31"/>
      <c r="L456" s="31"/>
      <c r="M456" s="31"/>
      <c r="N456" s="33" t="n">
        <f aca="false">E456*F456+H456+J456+K456+L456+M456</f>
        <v>-6</v>
      </c>
      <c r="O456" s="36"/>
      <c r="P456" s="31" t="n">
        <v>14</v>
      </c>
      <c r="Q456" s="60" t="n">
        <v>4</v>
      </c>
      <c r="R456" s="31" t="n">
        <v>98</v>
      </c>
      <c r="S456" s="31" t="n">
        <v>4</v>
      </c>
      <c r="T456" s="31"/>
      <c r="U456" s="31"/>
      <c r="V456" s="31"/>
      <c r="W456" s="31" t="n">
        <v>4</v>
      </c>
      <c r="X456" s="31"/>
      <c r="Y456" s="31"/>
      <c r="Z456" s="36" t="n">
        <f aca="false">P456*Q456+S456+U456+V456+W456+X456+Y456</f>
        <v>64</v>
      </c>
      <c r="AA456" s="36" t="n">
        <f aca="false">N456+Z456</f>
        <v>58</v>
      </c>
      <c r="AB456" s="47" t="s">
        <v>329</v>
      </c>
      <c r="AC456" s="31" t="s">
        <v>330</v>
      </c>
      <c r="AD456" s="31" t="s">
        <v>262</v>
      </c>
      <c r="AE456" s="36" t="n">
        <f aca="false">P456*Q456</f>
        <v>56</v>
      </c>
      <c r="AF456" s="38" t="n">
        <f aca="false">E456*F456+P456*Q456</f>
        <v>80</v>
      </c>
      <c r="AG456" s="39" t="str">
        <f aca="false">AB456</f>
        <v>Токарь И.А.</v>
      </c>
      <c r="AH456" s="39" t="str">
        <f aca="false">C456</f>
        <v>3ИСП9-15 ВБ (п)</v>
      </c>
      <c r="AI456" s="40" t="str">
        <f aca="false">B456</f>
        <v>25</v>
      </c>
      <c r="AJ456" s="39" t="str">
        <f aca="false">CONCATENATE(A456," ",D456)</f>
        <v>МДК.01.01 Разработка программных модулей</v>
      </c>
      <c r="AK456" s="39" t="n">
        <f aca="false">E456*F456+P456*Q456+H456+J456+S456+U456</f>
        <v>54</v>
      </c>
      <c r="AL456" s="39" t="n">
        <f aca="false">L456+W456</f>
        <v>4</v>
      </c>
      <c r="AM456" s="39" t="n">
        <f aca="false">M456+X456</f>
        <v>0</v>
      </c>
      <c r="AN456" s="39" t="n">
        <f aca="false">Y456</f>
        <v>0</v>
      </c>
      <c r="AO456" s="39" t="n">
        <f aca="false">SUM(AK456:AN456)</f>
        <v>58</v>
      </c>
      <c r="AP456" s="41" t="n">
        <f aca="false">K456+V456</f>
        <v>0</v>
      </c>
    </row>
    <row r="457" s="42" customFormat="true" ht="16.5" hidden="true" customHeight="true" outlineLevel="0" collapsed="false">
      <c r="A457" s="95" t="s">
        <v>100</v>
      </c>
      <c r="B457" s="127" t="s">
        <v>175</v>
      </c>
      <c r="C457" s="97" t="s">
        <v>324</v>
      </c>
      <c r="D457" s="128" t="s">
        <v>328</v>
      </c>
      <c r="E457" s="53" t="n">
        <v>12</v>
      </c>
      <c r="F457" s="60"/>
      <c r="G457" s="31"/>
      <c r="H457" s="31" t="n">
        <v>30</v>
      </c>
      <c r="I457" s="31"/>
      <c r="J457" s="31"/>
      <c r="K457" s="31"/>
      <c r="L457" s="31"/>
      <c r="M457" s="31"/>
      <c r="N457" s="33" t="n">
        <f aca="false">E457*F457+H457+J457+K457+L457+M457</f>
        <v>30</v>
      </c>
      <c r="O457" s="36"/>
      <c r="P457" s="31" t="n">
        <v>14</v>
      </c>
      <c r="Q457" s="60"/>
      <c r="R457" s="31"/>
      <c r="S457" s="31"/>
      <c r="T457" s="31"/>
      <c r="U457" s="31"/>
      <c r="V457" s="31"/>
      <c r="W457" s="31"/>
      <c r="X457" s="31"/>
      <c r="Y457" s="31"/>
      <c r="Z457" s="36" t="n">
        <f aca="false">P457*Q457+S457+U457+V457+W457+X457+Y457</f>
        <v>0</v>
      </c>
      <c r="AA457" s="36" t="n">
        <f aca="false">N457+Z457</f>
        <v>30</v>
      </c>
      <c r="AB457" s="47" t="s">
        <v>329</v>
      </c>
      <c r="AC457" s="31" t="s">
        <v>330</v>
      </c>
      <c r="AD457" s="31" t="s">
        <v>262</v>
      </c>
      <c r="AE457" s="36" t="n">
        <f aca="false">P457*Q457</f>
        <v>0</v>
      </c>
      <c r="AF457" s="38" t="n">
        <f aca="false">E457*F457+P457*Q457</f>
        <v>0</v>
      </c>
      <c r="AG457" s="39" t="str">
        <f aca="false">AB457</f>
        <v>Токарь И.А.</v>
      </c>
      <c r="AH457" s="39" t="str">
        <f aca="false">C457</f>
        <v>3ИСП9-15а ВБ (п)</v>
      </c>
      <c r="AI457" s="40" t="str">
        <f aca="false">B457</f>
        <v>13</v>
      </c>
      <c r="AJ457" s="39" t="str">
        <f aca="false">CONCATENATE(A457," ",D457)</f>
        <v>МДК.01.01 Разработка программных модулей</v>
      </c>
      <c r="AK457" s="39" t="n">
        <f aca="false">E457*F457+P457*Q457+H457+J457+S457+U457</f>
        <v>30</v>
      </c>
      <c r="AL457" s="39" t="n">
        <f aca="false">L457+W457</f>
        <v>0</v>
      </c>
      <c r="AM457" s="39" t="n">
        <f aca="false">M457+X457</f>
        <v>0</v>
      </c>
      <c r="AN457" s="39" t="n">
        <f aca="false">Y457</f>
        <v>0</v>
      </c>
      <c r="AO457" s="39" t="n">
        <f aca="false">SUM(AK457:AN457)</f>
        <v>30</v>
      </c>
      <c r="AP457" s="41" t="n">
        <f aca="false">K457+V457</f>
        <v>0</v>
      </c>
    </row>
    <row r="458" s="42" customFormat="true" ht="16.5" hidden="true" customHeight="true" outlineLevel="0" collapsed="false">
      <c r="A458" s="95" t="s">
        <v>100</v>
      </c>
      <c r="B458" s="127" t="s">
        <v>53</v>
      </c>
      <c r="C458" s="97" t="s">
        <v>325</v>
      </c>
      <c r="D458" s="128" t="s">
        <v>328</v>
      </c>
      <c r="E458" s="53" t="n">
        <v>12</v>
      </c>
      <c r="F458" s="60"/>
      <c r="G458" s="31"/>
      <c r="H458" s="31" t="n">
        <v>30</v>
      </c>
      <c r="I458" s="31"/>
      <c r="J458" s="31"/>
      <c r="K458" s="31"/>
      <c r="L458" s="31"/>
      <c r="M458" s="31"/>
      <c r="N458" s="33" t="n">
        <f aca="false">E458*F458+H458+J458+K458+L458+M458</f>
        <v>30</v>
      </c>
      <c r="O458" s="36"/>
      <c r="P458" s="31" t="n">
        <v>14</v>
      </c>
      <c r="Q458" s="60"/>
      <c r="R458" s="31"/>
      <c r="S458" s="31"/>
      <c r="T458" s="31"/>
      <c r="U458" s="31"/>
      <c r="V458" s="31"/>
      <c r="W458" s="31"/>
      <c r="X458" s="31"/>
      <c r="Y458" s="31"/>
      <c r="Z458" s="36" t="n">
        <f aca="false">P458*Q458+S458+U458+V458+W458+X458+Y458</f>
        <v>0</v>
      </c>
      <c r="AA458" s="36" t="n">
        <f aca="false">N458+Z458</f>
        <v>30</v>
      </c>
      <c r="AB458" s="47" t="s">
        <v>69</v>
      </c>
      <c r="AC458" s="31" t="s">
        <v>330</v>
      </c>
      <c r="AD458" s="31" t="s">
        <v>262</v>
      </c>
      <c r="AE458" s="36" t="n">
        <f aca="false">P458*Q458</f>
        <v>0</v>
      </c>
      <c r="AF458" s="38" t="n">
        <f aca="false">E458*F458+P458*Q458</f>
        <v>0</v>
      </c>
      <c r="AG458" s="39" t="str">
        <f aca="false">AB458</f>
        <v>вак. 2 п/гр</v>
      </c>
      <c r="AH458" s="39" t="str">
        <f aca="false">C458</f>
        <v>3ИСП9-15б ВБ (п)</v>
      </c>
      <c r="AI458" s="40" t="str">
        <f aca="false">B458</f>
        <v>12</v>
      </c>
      <c r="AJ458" s="39" t="str">
        <f aca="false">CONCATENATE(A458," ",D458)</f>
        <v>МДК.01.01 Разработка программных модулей</v>
      </c>
      <c r="AK458" s="39" t="n">
        <f aca="false">E458*F458+P458*Q458+H458+J458+S458+U458</f>
        <v>30</v>
      </c>
      <c r="AL458" s="39" t="n">
        <f aca="false">L458+W458</f>
        <v>0</v>
      </c>
      <c r="AM458" s="39" t="n">
        <f aca="false">M458+X458</f>
        <v>0</v>
      </c>
      <c r="AN458" s="39" t="n">
        <f aca="false">Y458</f>
        <v>0</v>
      </c>
      <c r="AO458" s="39" t="n">
        <f aca="false">SUM(AK458:AN458)</f>
        <v>30</v>
      </c>
      <c r="AP458" s="41" t="n">
        <f aca="false">K458+V458</f>
        <v>0</v>
      </c>
    </row>
    <row r="459" s="42" customFormat="true" ht="16.5" hidden="true" customHeight="true" outlineLevel="0" collapsed="false">
      <c r="A459" s="95" t="s">
        <v>136</v>
      </c>
      <c r="B459" s="127" t="s">
        <v>238</v>
      </c>
      <c r="C459" s="97" t="s">
        <v>323</v>
      </c>
      <c r="D459" s="128" t="s">
        <v>331</v>
      </c>
      <c r="E459" s="53" t="n">
        <v>12</v>
      </c>
      <c r="F459" s="31"/>
      <c r="G459" s="31"/>
      <c r="H459" s="31"/>
      <c r="I459" s="31"/>
      <c r="J459" s="31"/>
      <c r="K459" s="31"/>
      <c r="L459" s="31"/>
      <c r="M459" s="31"/>
      <c r="N459" s="33" t="n">
        <f aca="false">E459*F459+H459+J459+K459+L459+M459</f>
        <v>0</v>
      </c>
      <c r="O459" s="36"/>
      <c r="P459" s="31" t="n">
        <v>14</v>
      </c>
      <c r="Q459" s="31" t="n">
        <v>5</v>
      </c>
      <c r="R459" s="31" t="n">
        <v>60</v>
      </c>
      <c r="S459" s="31" t="n">
        <v>-30</v>
      </c>
      <c r="T459" s="31"/>
      <c r="U459" s="31"/>
      <c r="V459" s="31"/>
      <c r="W459" s="31" t="n">
        <v>2</v>
      </c>
      <c r="X459" s="31"/>
      <c r="Y459" s="31"/>
      <c r="Z459" s="36" t="n">
        <f aca="false">P459*Q459+S459+U459+V459+W459+X459+Y459</f>
        <v>42</v>
      </c>
      <c r="AA459" s="36" t="n">
        <f aca="false">N459+Z459</f>
        <v>42</v>
      </c>
      <c r="AB459" s="47" t="s">
        <v>303</v>
      </c>
      <c r="AC459" s="31" t="s">
        <v>332</v>
      </c>
      <c r="AD459" s="31"/>
      <c r="AE459" s="36" t="n">
        <f aca="false">P459*Q459</f>
        <v>70</v>
      </c>
      <c r="AF459" s="38" t="n">
        <f aca="false">E459*F459+P459*Q459</f>
        <v>70</v>
      </c>
      <c r="AG459" s="39" t="str">
        <f aca="false">AB459</f>
        <v>Квеквескири В.А.</v>
      </c>
      <c r="AH459" s="39" t="str">
        <f aca="false">C459</f>
        <v>3ИСП9-15 ВБ (п)</v>
      </c>
      <c r="AI459" s="40" t="str">
        <f aca="false">B459</f>
        <v>25</v>
      </c>
      <c r="AJ459" s="39" t="str">
        <f aca="false">CONCATENATE(A459," ",D459)</f>
        <v>МДК.01.03 Разработка мобильных приложений</v>
      </c>
      <c r="AK459" s="39" t="n">
        <f aca="false">E459*F459+P459*Q459+H459+J459+S459+U459</f>
        <v>40</v>
      </c>
      <c r="AL459" s="39" t="n">
        <f aca="false">L459+W459</f>
        <v>2</v>
      </c>
      <c r="AM459" s="39" t="n">
        <f aca="false">M459+X459</f>
        <v>0</v>
      </c>
      <c r="AN459" s="39" t="n">
        <f aca="false">Y459</f>
        <v>0</v>
      </c>
      <c r="AO459" s="39" t="n">
        <f aca="false">SUM(AK459:AN459)</f>
        <v>42</v>
      </c>
      <c r="AP459" s="41" t="n">
        <f aca="false">K459+V459</f>
        <v>0</v>
      </c>
    </row>
    <row r="460" s="42" customFormat="true" ht="16.5" hidden="true" customHeight="true" outlineLevel="0" collapsed="false">
      <c r="A460" s="95" t="s">
        <v>136</v>
      </c>
      <c r="B460" s="127" t="s">
        <v>175</v>
      </c>
      <c r="C460" s="97" t="s">
        <v>324</v>
      </c>
      <c r="D460" s="128" t="s">
        <v>331</v>
      </c>
      <c r="E460" s="53" t="n">
        <v>12</v>
      </c>
      <c r="F460" s="31"/>
      <c r="G460" s="31"/>
      <c r="H460" s="31"/>
      <c r="I460" s="31"/>
      <c r="J460" s="31"/>
      <c r="K460" s="31"/>
      <c r="L460" s="31"/>
      <c r="M460" s="31"/>
      <c r="N460" s="33" t="n">
        <f aca="false">E460*F460+H460+J460+K460+L460+M460</f>
        <v>0</v>
      </c>
      <c r="O460" s="36"/>
      <c r="P460" s="31" t="n">
        <v>14</v>
      </c>
      <c r="Q460" s="31"/>
      <c r="R460" s="31"/>
      <c r="S460" s="31" t="n">
        <v>30</v>
      </c>
      <c r="T460" s="31"/>
      <c r="U460" s="31"/>
      <c r="V460" s="31"/>
      <c r="W460" s="31"/>
      <c r="X460" s="31"/>
      <c r="Y460" s="31"/>
      <c r="Z460" s="36" t="n">
        <f aca="false">P460*Q460+S460+U460+V460+W460+X460+Y460</f>
        <v>30</v>
      </c>
      <c r="AA460" s="36" t="n">
        <f aca="false">N460+Z460</f>
        <v>30</v>
      </c>
      <c r="AB460" s="47" t="s">
        <v>303</v>
      </c>
      <c r="AC460" s="31" t="s">
        <v>332</v>
      </c>
      <c r="AD460" s="31"/>
      <c r="AE460" s="36" t="n">
        <f aca="false">P460*Q460</f>
        <v>0</v>
      </c>
      <c r="AF460" s="38" t="n">
        <f aca="false">E460*F460+P460*Q460</f>
        <v>0</v>
      </c>
      <c r="AG460" s="39" t="str">
        <f aca="false">AB460</f>
        <v>Квеквескири В.А.</v>
      </c>
      <c r="AH460" s="39" t="str">
        <f aca="false">C460</f>
        <v>3ИСП9-15а ВБ (п)</v>
      </c>
      <c r="AI460" s="40" t="str">
        <f aca="false">B460</f>
        <v>13</v>
      </c>
      <c r="AJ460" s="39" t="str">
        <f aca="false">CONCATENATE(A460," ",D460)</f>
        <v>МДК.01.03 Разработка мобильных приложений</v>
      </c>
      <c r="AK460" s="39" t="n">
        <f aca="false">E460*F460+P460*Q460+H460+J460+S460+U460</f>
        <v>30</v>
      </c>
      <c r="AL460" s="39" t="n">
        <f aca="false">L460+W460</f>
        <v>0</v>
      </c>
      <c r="AM460" s="39" t="n">
        <f aca="false">M460+X460</f>
        <v>0</v>
      </c>
      <c r="AN460" s="39" t="n">
        <f aca="false">Y460</f>
        <v>0</v>
      </c>
      <c r="AO460" s="39" t="n">
        <f aca="false">SUM(AK460:AN460)</f>
        <v>30</v>
      </c>
      <c r="AP460" s="41" t="n">
        <f aca="false">K460+V460</f>
        <v>0</v>
      </c>
    </row>
    <row r="461" s="42" customFormat="true" ht="16.5" hidden="true" customHeight="true" outlineLevel="0" collapsed="false">
      <c r="A461" s="95" t="s">
        <v>136</v>
      </c>
      <c r="B461" s="127" t="s">
        <v>53</v>
      </c>
      <c r="C461" s="97" t="s">
        <v>325</v>
      </c>
      <c r="D461" s="128" t="s">
        <v>331</v>
      </c>
      <c r="E461" s="53" t="n">
        <v>12</v>
      </c>
      <c r="F461" s="31"/>
      <c r="G461" s="31"/>
      <c r="H461" s="31"/>
      <c r="I461" s="31"/>
      <c r="J461" s="31"/>
      <c r="K461" s="31"/>
      <c r="L461" s="31"/>
      <c r="M461" s="31"/>
      <c r="N461" s="33" t="n">
        <f aca="false">E461*F461+H461+J461+K461+L461+M461</f>
        <v>0</v>
      </c>
      <c r="O461" s="36"/>
      <c r="P461" s="31" t="n">
        <v>14</v>
      </c>
      <c r="Q461" s="31"/>
      <c r="R461" s="31"/>
      <c r="S461" s="31" t="n">
        <v>30</v>
      </c>
      <c r="T461" s="31"/>
      <c r="U461" s="31"/>
      <c r="V461" s="31"/>
      <c r="W461" s="31"/>
      <c r="X461" s="31"/>
      <c r="Y461" s="31"/>
      <c r="Z461" s="36" t="n">
        <f aca="false">P461*Q461+S461+U461+V461+W461+X461+Y461</f>
        <v>30</v>
      </c>
      <c r="AA461" s="36" t="n">
        <f aca="false">N461+Z461</f>
        <v>30</v>
      </c>
      <c r="AB461" s="47" t="s">
        <v>69</v>
      </c>
      <c r="AC461" s="31" t="s">
        <v>332</v>
      </c>
      <c r="AD461" s="31"/>
      <c r="AE461" s="36" t="n">
        <f aca="false">P461*Q461</f>
        <v>0</v>
      </c>
      <c r="AF461" s="38" t="n">
        <f aca="false">E461*F461+P461*Q461</f>
        <v>0</v>
      </c>
      <c r="AG461" s="39" t="str">
        <f aca="false">AB461</f>
        <v>вак. 2 п/гр</v>
      </c>
      <c r="AH461" s="39" t="str">
        <f aca="false">C461</f>
        <v>3ИСП9-15б ВБ (п)</v>
      </c>
      <c r="AI461" s="40" t="str">
        <f aca="false">B461</f>
        <v>12</v>
      </c>
      <c r="AJ461" s="39" t="str">
        <f aca="false">CONCATENATE(A461," ",D461)</f>
        <v>МДК.01.03 Разработка мобильных приложений</v>
      </c>
      <c r="AK461" s="39" t="n">
        <f aca="false">E461*F461+P461*Q461+H461+J461+S461+U461</f>
        <v>30</v>
      </c>
      <c r="AL461" s="39" t="n">
        <f aca="false">L461+W461</f>
        <v>0</v>
      </c>
      <c r="AM461" s="39" t="n">
        <f aca="false">M461+X461</f>
        <v>0</v>
      </c>
      <c r="AN461" s="39" t="n">
        <f aca="false">Y461</f>
        <v>0</v>
      </c>
      <c r="AO461" s="39" t="n">
        <f aca="false">SUM(AK461:AN461)</f>
        <v>30</v>
      </c>
      <c r="AP461" s="41" t="n">
        <f aca="false">K461+V461</f>
        <v>0</v>
      </c>
    </row>
    <row r="462" s="42" customFormat="true" ht="16.5" hidden="true" customHeight="true" outlineLevel="0" collapsed="false">
      <c r="A462" s="95" t="s">
        <v>333</v>
      </c>
      <c r="B462" s="127" t="s">
        <v>238</v>
      </c>
      <c r="C462" s="97" t="s">
        <v>323</v>
      </c>
      <c r="D462" s="128" t="s">
        <v>334</v>
      </c>
      <c r="E462" s="53" t="n">
        <v>12</v>
      </c>
      <c r="F462" s="31" t="n">
        <v>8</v>
      </c>
      <c r="G462" s="31" t="n">
        <v>82</v>
      </c>
      <c r="H462" s="31" t="n">
        <v>-34</v>
      </c>
      <c r="I462" s="31"/>
      <c r="J462" s="31"/>
      <c r="K462" s="31"/>
      <c r="L462" s="31" t="n">
        <v>6</v>
      </c>
      <c r="M462" s="31" t="n">
        <v>8</v>
      </c>
      <c r="N462" s="33" t="n">
        <f aca="false">E462*F462+H462+J462+K462+L462+M462</f>
        <v>76</v>
      </c>
      <c r="O462" s="36"/>
      <c r="P462" s="31" t="n">
        <v>14</v>
      </c>
      <c r="Q462" s="31" t="n">
        <v>4</v>
      </c>
      <c r="R462" s="31"/>
      <c r="S462" s="31" t="n">
        <v>-48</v>
      </c>
      <c r="T462" s="31"/>
      <c r="U462" s="31"/>
      <c r="V462" s="31"/>
      <c r="W462" s="31" t="n">
        <v>2</v>
      </c>
      <c r="X462" s="31"/>
      <c r="Y462" s="31"/>
      <c r="Z462" s="36" t="n">
        <f aca="false">P462*Q462+S462+U462+V462+W462+X462+Y462</f>
        <v>10</v>
      </c>
      <c r="AA462" s="36" t="n">
        <f aca="false">N462+Z462</f>
        <v>86</v>
      </c>
      <c r="AB462" s="47" t="s">
        <v>226</v>
      </c>
      <c r="AC462" s="31"/>
      <c r="AD462" s="31"/>
      <c r="AE462" s="36" t="n">
        <f aca="false">P462*Q462</f>
        <v>56</v>
      </c>
      <c r="AF462" s="38" t="n">
        <f aca="false">E462*F462+P462*Q462</f>
        <v>152</v>
      </c>
      <c r="AG462" s="39" t="str">
        <f aca="false">AB462</f>
        <v>Орлов А.Д.</v>
      </c>
      <c r="AH462" s="39" t="str">
        <f aca="false">C462</f>
        <v>3ИСП9-15 ВБ (п)</v>
      </c>
      <c r="AI462" s="40" t="str">
        <f aca="false">B462</f>
        <v>25</v>
      </c>
      <c r="AJ462" s="39" t="str">
        <f aca="false">CONCATENATE(A462," ",D462)</f>
        <v>МДК.01.04 Системное программирование</v>
      </c>
      <c r="AK462" s="39" t="n">
        <f aca="false">E462*F462+P462*Q462+H462+J462+S462+U462</f>
        <v>70</v>
      </c>
      <c r="AL462" s="39" t="n">
        <f aca="false">L462+W462</f>
        <v>8</v>
      </c>
      <c r="AM462" s="39" t="n">
        <f aca="false">M462+X462</f>
        <v>8</v>
      </c>
      <c r="AN462" s="39" t="n">
        <f aca="false">Y462</f>
        <v>0</v>
      </c>
      <c r="AO462" s="39" t="n">
        <f aca="false">SUM(AK462:AN462)</f>
        <v>86</v>
      </c>
      <c r="AP462" s="41" t="n">
        <f aca="false">K462+V462</f>
        <v>0</v>
      </c>
    </row>
    <row r="463" s="42" customFormat="true" ht="16.5" hidden="true" customHeight="true" outlineLevel="0" collapsed="false">
      <c r="A463" s="95" t="s">
        <v>333</v>
      </c>
      <c r="B463" s="127" t="s">
        <v>175</v>
      </c>
      <c r="C463" s="97" t="s">
        <v>324</v>
      </c>
      <c r="D463" s="128" t="s">
        <v>334</v>
      </c>
      <c r="E463" s="53" t="n">
        <v>12</v>
      </c>
      <c r="F463" s="31"/>
      <c r="G463" s="31"/>
      <c r="H463" s="31" t="n">
        <v>34</v>
      </c>
      <c r="I463" s="31"/>
      <c r="J463" s="31"/>
      <c r="K463" s="31"/>
      <c r="L463" s="31"/>
      <c r="M463" s="31"/>
      <c r="N463" s="33" t="n">
        <f aca="false">E463*F463+H463+J463+K463+L463+M463</f>
        <v>34</v>
      </c>
      <c r="O463" s="36"/>
      <c r="P463" s="31" t="n">
        <v>14</v>
      </c>
      <c r="Q463" s="31"/>
      <c r="R463" s="31"/>
      <c r="S463" s="31" t="n">
        <v>48</v>
      </c>
      <c r="T463" s="31"/>
      <c r="U463" s="31"/>
      <c r="V463" s="31"/>
      <c r="W463" s="31"/>
      <c r="X463" s="31"/>
      <c r="Y463" s="31"/>
      <c r="Z463" s="36" t="n">
        <f aca="false">P463*Q463+S463+U463+V463+W463+X463+Y463</f>
        <v>48</v>
      </c>
      <c r="AA463" s="36" t="n">
        <f aca="false">N463+Z463</f>
        <v>82</v>
      </c>
      <c r="AB463" s="47" t="s">
        <v>226</v>
      </c>
      <c r="AC463" s="31"/>
      <c r="AD463" s="31"/>
      <c r="AE463" s="36" t="n">
        <f aca="false">P463*Q463</f>
        <v>0</v>
      </c>
      <c r="AF463" s="38" t="n">
        <f aca="false">E463*F463+P463*Q463</f>
        <v>0</v>
      </c>
      <c r="AG463" s="39" t="str">
        <f aca="false">AB463</f>
        <v>Орлов А.Д.</v>
      </c>
      <c r="AH463" s="39" t="str">
        <f aca="false">C463</f>
        <v>3ИСП9-15а ВБ (п)</v>
      </c>
      <c r="AI463" s="40" t="str">
        <f aca="false">B463</f>
        <v>13</v>
      </c>
      <c r="AJ463" s="39" t="str">
        <f aca="false">CONCATENATE(A463," ",D463)</f>
        <v>МДК.01.04 Системное программирование</v>
      </c>
      <c r="AK463" s="39" t="n">
        <f aca="false">E463*F463+P463*Q463+H463+J463+S463+U463</f>
        <v>82</v>
      </c>
      <c r="AL463" s="39" t="n">
        <f aca="false">L463+W463</f>
        <v>0</v>
      </c>
      <c r="AM463" s="39" t="n">
        <f aca="false">M463+X463</f>
        <v>0</v>
      </c>
      <c r="AN463" s="39" t="n">
        <f aca="false">Y463</f>
        <v>0</v>
      </c>
      <c r="AO463" s="39" t="n">
        <f aca="false">SUM(AK463:AN463)</f>
        <v>82</v>
      </c>
      <c r="AP463" s="41" t="n">
        <f aca="false">K463+V463</f>
        <v>0</v>
      </c>
    </row>
    <row r="464" s="42" customFormat="true" ht="16.5" hidden="true" customHeight="true" outlineLevel="0" collapsed="false">
      <c r="A464" s="95" t="s">
        <v>333</v>
      </c>
      <c r="B464" s="127" t="s">
        <v>53</v>
      </c>
      <c r="C464" s="97" t="s">
        <v>325</v>
      </c>
      <c r="D464" s="128" t="s">
        <v>334</v>
      </c>
      <c r="E464" s="53" t="n">
        <v>12</v>
      </c>
      <c r="F464" s="31"/>
      <c r="G464" s="31"/>
      <c r="H464" s="31" t="n">
        <v>34</v>
      </c>
      <c r="I464" s="31"/>
      <c r="J464" s="31"/>
      <c r="K464" s="31"/>
      <c r="L464" s="31"/>
      <c r="M464" s="31"/>
      <c r="N464" s="33" t="n">
        <f aca="false">E464*F464+H464+J464+K464+L464+M464</f>
        <v>34</v>
      </c>
      <c r="O464" s="36"/>
      <c r="P464" s="31" t="n">
        <v>14</v>
      </c>
      <c r="Q464" s="31"/>
      <c r="R464" s="31"/>
      <c r="S464" s="31" t="n">
        <v>48</v>
      </c>
      <c r="T464" s="31"/>
      <c r="U464" s="31"/>
      <c r="V464" s="31"/>
      <c r="W464" s="31"/>
      <c r="X464" s="31"/>
      <c r="Y464" s="31"/>
      <c r="Z464" s="36" t="n">
        <f aca="false">P464*Q464+S464+U464+V464+W464+X464+Y464</f>
        <v>48</v>
      </c>
      <c r="AA464" s="36" t="n">
        <f aca="false">N464+Z464</f>
        <v>82</v>
      </c>
      <c r="AB464" s="47" t="s">
        <v>69</v>
      </c>
      <c r="AC464" s="31"/>
      <c r="AD464" s="31"/>
      <c r="AE464" s="36" t="n">
        <f aca="false">P464*Q464</f>
        <v>0</v>
      </c>
      <c r="AF464" s="38" t="n">
        <f aca="false">E464*F464+P464*Q464</f>
        <v>0</v>
      </c>
      <c r="AG464" s="39" t="str">
        <f aca="false">AB464</f>
        <v>вак. 2 п/гр</v>
      </c>
      <c r="AH464" s="39" t="str">
        <f aca="false">C464</f>
        <v>3ИСП9-15б ВБ (п)</v>
      </c>
      <c r="AI464" s="40" t="str">
        <f aca="false">B464</f>
        <v>12</v>
      </c>
      <c r="AJ464" s="39" t="str">
        <f aca="false">CONCATENATE(A464," ",D464)</f>
        <v>МДК.01.04 Системное программирование</v>
      </c>
      <c r="AK464" s="39" t="n">
        <f aca="false">E464*F464+P464*Q464+H464+J464+S464+U464</f>
        <v>82</v>
      </c>
      <c r="AL464" s="39" t="n">
        <f aca="false">L464+W464</f>
        <v>0</v>
      </c>
      <c r="AM464" s="39" t="n">
        <f aca="false">M464+X464</f>
        <v>0</v>
      </c>
      <c r="AN464" s="39" t="n">
        <f aca="false">Y464</f>
        <v>0</v>
      </c>
      <c r="AO464" s="39" t="n">
        <f aca="false">SUM(AK464:AN464)</f>
        <v>82</v>
      </c>
      <c r="AP464" s="41" t="n">
        <f aca="false">K464+V464</f>
        <v>0</v>
      </c>
    </row>
    <row r="465" s="42" customFormat="true" ht="16.5" hidden="true" customHeight="true" outlineLevel="0" collapsed="false">
      <c r="A465" s="95" t="s">
        <v>149</v>
      </c>
      <c r="B465" s="127" t="s">
        <v>238</v>
      </c>
      <c r="C465" s="97" t="s">
        <v>323</v>
      </c>
      <c r="D465" s="128" t="s">
        <v>335</v>
      </c>
      <c r="E465" s="53" t="n">
        <v>12</v>
      </c>
      <c r="F465" s="31"/>
      <c r="G465" s="31"/>
      <c r="H465" s="31"/>
      <c r="I465" s="31"/>
      <c r="J465" s="31"/>
      <c r="K465" s="31"/>
      <c r="L465" s="31"/>
      <c r="M465" s="31"/>
      <c r="N465" s="33" t="n">
        <f aca="false">E465*F465+H465+J465+K465+L465+M465</f>
        <v>0</v>
      </c>
      <c r="O465" s="36"/>
      <c r="P465" s="31" t="n">
        <v>14</v>
      </c>
      <c r="Q465" s="31" t="n">
        <v>4</v>
      </c>
      <c r="R465" s="31" t="n">
        <v>32</v>
      </c>
      <c r="S465" s="31" t="n">
        <v>-32</v>
      </c>
      <c r="T465" s="31"/>
      <c r="U465" s="31"/>
      <c r="V465" s="31"/>
      <c r="W465" s="31" t="n">
        <v>6</v>
      </c>
      <c r="X465" s="31" t="n">
        <v>8</v>
      </c>
      <c r="Y465" s="31"/>
      <c r="Z465" s="36" t="n">
        <f aca="false">P465*Q465+S465+U465+V465+W465+X465+Y465</f>
        <v>38</v>
      </c>
      <c r="AA465" s="36" t="n">
        <f aca="false">N465+Z465</f>
        <v>38</v>
      </c>
      <c r="AB465" s="47" t="s">
        <v>336</v>
      </c>
      <c r="AC465" s="31"/>
      <c r="AD465" s="31" t="s">
        <v>262</v>
      </c>
      <c r="AE465" s="36" t="n">
        <f aca="false">P465*Q465</f>
        <v>56</v>
      </c>
      <c r="AF465" s="38" t="n">
        <f aca="false">E465*F465+P465*Q465</f>
        <v>56</v>
      </c>
      <c r="AG465" s="39" t="str">
        <f aca="false">AB465</f>
        <v>Вак.-1-ИСП-02.02. </v>
      </c>
      <c r="AH465" s="39" t="str">
        <f aca="false">C465</f>
        <v>3ИСП9-15 ВБ (п)</v>
      </c>
      <c r="AI465" s="40" t="str">
        <f aca="false">B465</f>
        <v>25</v>
      </c>
      <c r="AJ465" s="39" t="str">
        <f aca="false">CONCATENATE(A465," ",D465)</f>
        <v>МДК.02.02 Инструментальные средства разработки программного обеспечения</v>
      </c>
      <c r="AK465" s="39" t="n">
        <f aca="false">E465*F465+P465*Q465+H465+J465+S465+U465</f>
        <v>24</v>
      </c>
      <c r="AL465" s="39" t="n">
        <f aca="false">L465+W465</f>
        <v>6</v>
      </c>
      <c r="AM465" s="39" t="n">
        <f aca="false">M465+X465</f>
        <v>8</v>
      </c>
      <c r="AN465" s="39" t="n">
        <f aca="false">Y465</f>
        <v>0</v>
      </c>
      <c r="AO465" s="39" t="n">
        <f aca="false">SUM(AK465:AN465)</f>
        <v>38</v>
      </c>
      <c r="AP465" s="41" t="n">
        <f aca="false">K465+V465</f>
        <v>0</v>
      </c>
    </row>
    <row r="466" s="42" customFormat="true" ht="16.5" hidden="true" customHeight="true" outlineLevel="0" collapsed="false">
      <c r="A466" s="95" t="s">
        <v>149</v>
      </c>
      <c r="B466" s="127" t="s">
        <v>175</v>
      </c>
      <c r="C466" s="97" t="s">
        <v>324</v>
      </c>
      <c r="D466" s="128" t="s">
        <v>335</v>
      </c>
      <c r="E466" s="53" t="n">
        <v>12</v>
      </c>
      <c r="F466" s="31"/>
      <c r="G466" s="31"/>
      <c r="H466" s="31"/>
      <c r="I466" s="31"/>
      <c r="J466" s="31"/>
      <c r="K466" s="31"/>
      <c r="L466" s="31"/>
      <c r="M466" s="31"/>
      <c r="N466" s="33" t="n">
        <f aca="false">E466*F466+H466+J466+K466+L466+M466</f>
        <v>0</v>
      </c>
      <c r="O466" s="36"/>
      <c r="P466" s="31" t="n">
        <v>14</v>
      </c>
      <c r="Q466" s="31"/>
      <c r="R466" s="31"/>
      <c r="S466" s="31" t="n">
        <v>32</v>
      </c>
      <c r="T466" s="31"/>
      <c r="U466" s="31"/>
      <c r="V466" s="31"/>
      <c r="W466" s="31"/>
      <c r="X466" s="31"/>
      <c r="Y466" s="31"/>
      <c r="Z466" s="36" t="n">
        <f aca="false">P466*Q466+S466+U466+V466+W466+X466+Y466</f>
        <v>32</v>
      </c>
      <c r="AA466" s="36" t="n">
        <f aca="false">N466+Z466</f>
        <v>32</v>
      </c>
      <c r="AB466" s="47" t="s">
        <v>336</v>
      </c>
      <c r="AC466" s="31"/>
      <c r="AD466" s="31" t="s">
        <v>262</v>
      </c>
      <c r="AE466" s="36" t="n">
        <f aca="false">P466*Q466</f>
        <v>0</v>
      </c>
      <c r="AF466" s="38" t="n">
        <f aca="false">E466*F466+P466*Q466</f>
        <v>0</v>
      </c>
      <c r="AG466" s="39" t="str">
        <f aca="false">AB466</f>
        <v>Вак.-1-ИСП-02.02. </v>
      </c>
      <c r="AH466" s="39" t="str">
        <f aca="false">C466</f>
        <v>3ИСП9-15а ВБ (п)</v>
      </c>
      <c r="AI466" s="40" t="str">
        <f aca="false">B466</f>
        <v>13</v>
      </c>
      <c r="AJ466" s="39" t="str">
        <f aca="false">CONCATENATE(A466," ",D466)</f>
        <v>МДК.02.02 Инструментальные средства разработки программного обеспечения</v>
      </c>
      <c r="AK466" s="39" t="n">
        <f aca="false">E466*F466+P466*Q466+H466+J466+S466+U466</f>
        <v>32</v>
      </c>
      <c r="AL466" s="39" t="n">
        <f aca="false">L466+W466</f>
        <v>0</v>
      </c>
      <c r="AM466" s="39" t="n">
        <f aca="false">M466+X466</f>
        <v>0</v>
      </c>
      <c r="AN466" s="39" t="n">
        <f aca="false">Y466</f>
        <v>0</v>
      </c>
      <c r="AO466" s="39" t="n">
        <f aca="false">SUM(AK466:AN466)</f>
        <v>32</v>
      </c>
      <c r="AP466" s="41" t="n">
        <f aca="false">K466+V466</f>
        <v>0</v>
      </c>
    </row>
    <row r="467" s="42" customFormat="true" ht="16.5" hidden="true" customHeight="true" outlineLevel="0" collapsed="false">
      <c r="A467" s="95" t="s">
        <v>149</v>
      </c>
      <c r="B467" s="127" t="s">
        <v>53</v>
      </c>
      <c r="C467" s="97" t="s">
        <v>325</v>
      </c>
      <c r="D467" s="128" t="s">
        <v>335</v>
      </c>
      <c r="E467" s="53" t="n">
        <v>12</v>
      </c>
      <c r="F467" s="31"/>
      <c r="G467" s="31"/>
      <c r="H467" s="31"/>
      <c r="I467" s="31"/>
      <c r="J467" s="31"/>
      <c r="K467" s="31"/>
      <c r="L467" s="31"/>
      <c r="M467" s="31"/>
      <c r="N467" s="33" t="n">
        <f aca="false">E467*F467+H467+J467+K467+L467+M467</f>
        <v>0</v>
      </c>
      <c r="O467" s="36"/>
      <c r="P467" s="31" t="n">
        <v>14</v>
      </c>
      <c r="Q467" s="31"/>
      <c r="R467" s="31"/>
      <c r="S467" s="31" t="n">
        <v>32</v>
      </c>
      <c r="T467" s="31"/>
      <c r="U467" s="31"/>
      <c r="V467" s="31"/>
      <c r="W467" s="31"/>
      <c r="X467" s="31"/>
      <c r="Y467" s="31"/>
      <c r="Z467" s="36" t="n">
        <f aca="false">P467*Q467+S467+U467+V467+W467+X467+Y467</f>
        <v>32</v>
      </c>
      <c r="AA467" s="36" t="n">
        <f aca="false">N467+Z467</f>
        <v>32</v>
      </c>
      <c r="AB467" s="47" t="s">
        <v>69</v>
      </c>
      <c r="AC467" s="31"/>
      <c r="AD467" s="31" t="s">
        <v>262</v>
      </c>
      <c r="AE467" s="36" t="n">
        <f aca="false">P467*Q467</f>
        <v>0</v>
      </c>
      <c r="AF467" s="38" t="n">
        <f aca="false">E467*F467+P467*Q467</f>
        <v>0</v>
      </c>
      <c r="AG467" s="39" t="str">
        <f aca="false">AB467</f>
        <v>вак. 2 п/гр</v>
      </c>
      <c r="AH467" s="39" t="str">
        <f aca="false">C467</f>
        <v>3ИСП9-15б ВБ (п)</v>
      </c>
      <c r="AI467" s="40" t="str">
        <f aca="false">B467</f>
        <v>12</v>
      </c>
      <c r="AJ467" s="39" t="str">
        <f aca="false">CONCATENATE(A467," ",D467)</f>
        <v>МДК.02.02 Инструментальные средства разработки программного обеспечения</v>
      </c>
      <c r="AK467" s="39" t="n">
        <f aca="false">E467*F467+P467*Q467+H467+J467+S467+U467</f>
        <v>32</v>
      </c>
      <c r="AL467" s="39" t="n">
        <f aca="false">L467+W467</f>
        <v>0</v>
      </c>
      <c r="AM467" s="39" t="n">
        <f aca="false">M467+X467</f>
        <v>0</v>
      </c>
      <c r="AN467" s="39" t="n">
        <f aca="false">Y467</f>
        <v>0</v>
      </c>
      <c r="AO467" s="39" t="n">
        <f aca="false">SUM(AK467:AN467)</f>
        <v>32</v>
      </c>
      <c r="AP467" s="41" t="n">
        <f aca="false">K467+V467</f>
        <v>0</v>
      </c>
    </row>
    <row r="468" s="42" customFormat="true" ht="16.5" hidden="true" customHeight="true" outlineLevel="0" collapsed="false">
      <c r="A468" s="95" t="s">
        <v>152</v>
      </c>
      <c r="B468" s="127" t="s">
        <v>238</v>
      </c>
      <c r="C468" s="97" t="s">
        <v>323</v>
      </c>
      <c r="D468" s="128" t="s">
        <v>337</v>
      </c>
      <c r="E468" s="53" t="n">
        <v>12</v>
      </c>
      <c r="F468" s="31"/>
      <c r="G468" s="31"/>
      <c r="H468" s="31"/>
      <c r="I468" s="31"/>
      <c r="J468" s="31"/>
      <c r="K468" s="31"/>
      <c r="L468" s="31"/>
      <c r="M468" s="31"/>
      <c r="N468" s="33" t="n">
        <f aca="false">E468*F468+H468+J468+K468+L468+M468</f>
        <v>0</v>
      </c>
      <c r="O468" s="36"/>
      <c r="P468" s="31" t="n">
        <v>14</v>
      </c>
      <c r="Q468" s="31" t="n">
        <v>3</v>
      </c>
      <c r="R468" s="31" t="n">
        <v>14</v>
      </c>
      <c r="S468" s="31" t="n">
        <v>-14</v>
      </c>
      <c r="T468" s="31"/>
      <c r="U468" s="31"/>
      <c r="V468" s="31"/>
      <c r="W468" s="31" t="n">
        <v>2</v>
      </c>
      <c r="X468" s="31"/>
      <c r="Y468" s="31"/>
      <c r="Z468" s="36" t="n">
        <f aca="false">P468*Q468+S468+U468+V468+W468+X468+Y468</f>
        <v>30</v>
      </c>
      <c r="AA468" s="36" t="n">
        <f aca="false">N468+Z468</f>
        <v>30</v>
      </c>
      <c r="AB468" s="47" t="s">
        <v>338</v>
      </c>
      <c r="AC468" s="31"/>
      <c r="AD468" s="31"/>
      <c r="AE468" s="36" t="n">
        <f aca="false">P468*Q468</f>
        <v>42</v>
      </c>
      <c r="AF468" s="38" t="n">
        <f aca="false">E468*F468+P468*Q468</f>
        <v>42</v>
      </c>
      <c r="AG468" s="39" t="str">
        <f aca="false">AB468</f>
        <v>Дружинин Б.Н.</v>
      </c>
      <c r="AH468" s="39" t="str">
        <f aca="false">C468</f>
        <v>3ИСП9-15 ВБ (п)</v>
      </c>
      <c r="AI468" s="40" t="str">
        <f aca="false">B468</f>
        <v>25</v>
      </c>
      <c r="AJ468" s="39" t="str">
        <f aca="false">CONCATENATE(A468," ",D468)</f>
        <v>МДК.02.03 Математическое моделирование</v>
      </c>
      <c r="AK468" s="39" t="n">
        <f aca="false">E468*F468+P468*Q468+H468+J468+S468+U468</f>
        <v>28</v>
      </c>
      <c r="AL468" s="39" t="n">
        <f aca="false">L468+W468</f>
        <v>2</v>
      </c>
      <c r="AM468" s="39" t="n">
        <f aca="false">M468+X468</f>
        <v>0</v>
      </c>
      <c r="AN468" s="39" t="n">
        <f aca="false">Y468</f>
        <v>0</v>
      </c>
      <c r="AO468" s="39" t="n">
        <f aca="false">SUM(AK468:AN468)</f>
        <v>30</v>
      </c>
      <c r="AP468" s="41" t="n">
        <f aca="false">K468+V468</f>
        <v>0</v>
      </c>
    </row>
    <row r="469" s="42" customFormat="true" ht="16.5" hidden="true" customHeight="true" outlineLevel="0" collapsed="false">
      <c r="A469" s="95" t="s">
        <v>152</v>
      </c>
      <c r="B469" s="127" t="s">
        <v>175</v>
      </c>
      <c r="C469" s="97" t="s">
        <v>324</v>
      </c>
      <c r="D469" s="128" t="s">
        <v>337</v>
      </c>
      <c r="E469" s="53" t="n">
        <v>12</v>
      </c>
      <c r="F469" s="31"/>
      <c r="G469" s="31"/>
      <c r="H469" s="31"/>
      <c r="I469" s="31"/>
      <c r="J469" s="31"/>
      <c r="K469" s="31"/>
      <c r="L469" s="31"/>
      <c r="M469" s="31"/>
      <c r="N469" s="33" t="n">
        <f aca="false">E469*F469+H469+J469+K469+L469+M469</f>
        <v>0</v>
      </c>
      <c r="O469" s="36"/>
      <c r="P469" s="31" t="n">
        <v>14</v>
      </c>
      <c r="Q469" s="31"/>
      <c r="R469" s="31"/>
      <c r="S469" s="31" t="n">
        <v>14</v>
      </c>
      <c r="T469" s="31"/>
      <c r="U469" s="31"/>
      <c r="V469" s="31"/>
      <c r="W469" s="31"/>
      <c r="X469" s="31"/>
      <c r="Y469" s="31"/>
      <c r="Z469" s="36" t="n">
        <f aca="false">P469*Q469+S469+U469+V469+W469+X469+Y469</f>
        <v>14</v>
      </c>
      <c r="AA469" s="36" t="n">
        <f aca="false">N469+Z469</f>
        <v>14</v>
      </c>
      <c r="AB469" s="47" t="s">
        <v>338</v>
      </c>
      <c r="AC469" s="31"/>
      <c r="AD469" s="31"/>
      <c r="AE469" s="36" t="n">
        <f aca="false">P469*Q469</f>
        <v>0</v>
      </c>
      <c r="AF469" s="38" t="n">
        <f aca="false">E469*F469+P469*Q469</f>
        <v>0</v>
      </c>
      <c r="AG469" s="39" t="str">
        <f aca="false">AB469</f>
        <v>Дружинин Б.Н.</v>
      </c>
      <c r="AH469" s="39" t="str">
        <f aca="false">C469</f>
        <v>3ИСП9-15а ВБ (п)</v>
      </c>
      <c r="AI469" s="40" t="str">
        <f aca="false">B469</f>
        <v>13</v>
      </c>
      <c r="AJ469" s="39" t="str">
        <f aca="false">CONCATENATE(A469," ",D469)</f>
        <v>МДК.02.03 Математическое моделирование</v>
      </c>
      <c r="AK469" s="39" t="n">
        <f aca="false">E469*F469+P469*Q469+H469+J469+S469+U469</f>
        <v>14</v>
      </c>
      <c r="AL469" s="39" t="n">
        <f aca="false">L469+W469</f>
        <v>0</v>
      </c>
      <c r="AM469" s="39" t="n">
        <f aca="false">M469+X469</f>
        <v>0</v>
      </c>
      <c r="AN469" s="39" t="n">
        <f aca="false">Y469</f>
        <v>0</v>
      </c>
      <c r="AO469" s="39" t="n">
        <f aca="false">SUM(AK469:AN469)</f>
        <v>14</v>
      </c>
      <c r="AP469" s="41" t="n">
        <f aca="false">K469+V469</f>
        <v>0</v>
      </c>
    </row>
    <row r="470" s="42" customFormat="true" ht="16.5" hidden="true" customHeight="true" outlineLevel="0" collapsed="false">
      <c r="A470" s="95" t="s">
        <v>152</v>
      </c>
      <c r="B470" s="127" t="s">
        <v>53</v>
      </c>
      <c r="C470" s="97" t="s">
        <v>325</v>
      </c>
      <c r="D470" s="128" t="s">
        <v>337</v>
      </c>
      <c r="E470" s="53" t="n">
        <v>12</v>
      </c>
      <c r="F470" s="31"/>
      <c r="G470" s="31"/>
      <c r="H470" s="31"/>
      <c r="I470" s="31"/>
      <c r="J470" s="31"/>
      <c r="K470" s="31"/>
      <c r="L470" s="31"/>
      <c r="M470" s="31"/>
      <c r="N470" s="33" t="n">
        <f aca="false">E470*F470+H470+J470+K470+L470+M470</f>
        <v>0</v>
      </c>
      <c r="O470" s="36"/>
      <c r="P470" s="31" t="n">
        <v>14</v>
      </c>
      <c r="Q470" s="31"/>
      <c r="R470" s="31"/>
      <c r="S470" s="31" t="n">
        <v>14</v>
      </c>
      <c r="T470" s="31"/>
      <c r="U470" s="31"/>
      <c r="V470" s="31"/>
      <c r="W470" s="31"/>
      <c r="X470" s="31"/>
      <c r="Y470" s="31"/>
      <c r="Z470" s="36" t="n">
        <f aca="false">P470*Q470+S470+U470+V470+W470+X470+Y470</f>
        <v>14</v>
      </c>
      <c r="AA470" s="36" t="n">
        <f aca="false">N470+Z470</f>
        <v>14</v>
      </c>
      <c r="AB470" s="47" t="s">
        <v>69</v>
      </c>
      <c r="AC470" s="31"/>
      <c r="AD470" s="31"/>
      <c r="AE470" s="36" t="n">
        <f aca="false">P470*Q470</f>
        <v>0</v>
      </c>
      <c r="AF470" s="38" t="n">
        <f aca="false">E470*F470+P470*Q470</f>
        <v>0</v>
      </c>
      <c r="AG470" s="39" t="str">
        <f aca="false">AB470</f>
        <v>вак. 2 п/гр</v>
      </c>
      <c r="AH470" s="39" t="str">
        <f aca="false">C470</f>
        <v>3ИСП9-15б ВБ (п)</v>
      </c>
      <c r="AI470" s="40" t="str">
        <f aca="false">B470</f>
        <v>12</v>
      </c>
      <c r="AJ470" s="39" t="str">
        <f aca="false">CONCATENATE(A470," ",D470)</f>
        <v>МДК.02.03 Математическое моделирование</v>
      </c>
      <c r="AK470" s="39" t="n">
        <f aca="false">E470*F470+P470*Q470+H470+J470+S470+U470</f>
        <v>14</v>
      </c>
      <c r="AL470" s="39" t="n">
        <f aca="false">L470+W470</f>
        <v>0</v>
      </c>
      <c r="AM470" s="39" t="n">
        <f aca="false">M470+X470</f>
        <v>0</v>
      </c>
      <c r="AN470" s="39" t="n">
        <f aca="false">Y470</f>
        <v>0</v>
      </c>
      <c r="AO470" s="39" t="n">
        <f aca="false">SUM(AK470:AN470)</f>
        <v>14</v>
      </c>
      <c r="AP470" s="41" t="n">
        <f aca="false">K470+V470</f>
        <v>0</v>
      </c>
    </row>
    <row r="471" s="42" customFormat="true" ht="16.5" hidden="true" customHeight="true" outlineLevel="0" collapsed="false">
      <c r="A471" s="95" t="s">
        <v>154</v>
      </c>
      <c r="B471" s="127" t="s">
        <v>175</v>
      </c>
      <c r="C471" s="97" t="s">
        <v>324</v>
      </c>
      <c r="D471" s="128" t="s">
        <v>108</v>
      </c>
      <c r="E471" s="53" t="n">
        <v>12</v>
      </c>
      <c r="F471" s="31"/>
      <c r="G471" s="31"/>
      <c r="H471" s="31"/>
      <c r="I471" s="31"/>
      <c r="J471" s="31"/>
      <c r="K471" s="31"/>
      <c r="L471" s="31"/>
      <c r="M471" s="31"/>
      <c r="N471" s="33" t="n">
        <f aca="false">E471*F471+H471+J471+K471+L471+M471</f>
        <v>0</v>
      </c>
      <c r="O471" s="36"/>
      <c r="P471" s="31" t="n">
        <v>4</v>
      </c>
      <c r="Q471" s="31" t="n">
        <v>36</v>
      </c>
      <c r="R471" s="31"/>
      <c r="S471" s="31"/>
      <c r="T471" s="31"/>
      <c r="U471" s="31"/>
      <c r="V471" s="31"/>
      <c r="W471" s="31"/>
      <c r="X471" s="31"/>
      <c r="Y471" s="31"/>
      <c r="Z471" s="36" t="n">
        <f aca="false">P471*Q471+S471+U471+V471+W471+X471+Y471</f>
        <v>144</v>
      </c>
      <c r="AA471" s="36" t="n">
        <f aca="false">N471+Z471</f>
        <v>144</v>
      </c>
      <c r="AB471" s="73" t="s">
        <v>339</v>
      </c>
      <c r="AC471" s="31"/>
      <c r="AD471" s="31"/>
      <c r="AE471" s="36" t="n">
        <f aca="false">P471*Q471</f>
        <v>144</v>
      </c>
      <c r="AF471" s="38" t="n">
        <f aca="false">E471*F471+P471*Q471</f>
        <v>144</v>
      </c>
      <c r="AG471" s="39" t="str">
        <f aca="false">AB471</f>
        <v>Самхарадзе И.З.</v>
      </c>
      <c r="AH471" s="39" t="str">
        <f aca="false">C471</f>
        <v>3ИСП9-15а ВБ (п)</v>
      </c>
      <c r="AI471" s="40" t="str">
        <f aca="false">B471</f>
        <v>13</v>
      </c>
      <c r="AJ471" s="39" t="str">
        <f aca="false">CONCATENATE(A471," ",D471)</f>
        <v>УП.02 Учебная практика</v>
      </c>
      <c r="AK471" s="39" t="n">
        <f aca="false">E471*F471+P471*Q471+H471+J471+S471+U471</f>
        <v>144</v>
      </c>
      <c r="AL471" s="39" t="n">
        <f aca="false">L471+W471</f>
        <v>0</v>
      </c>
      <c r="AM471" s="39" t="n">
        <f aca="false">M471+X471</f>
        <v>0</v>
      </c>
      <c r="AN471" s="39" t="n">
        <f aca="false">Y471</f>
        <v>0</v>
      </c>
      <c r="AO471" s="39" t="n">
        <f aca="false">SUM(AK471:AN471)</f>
        <v>144</v>
      </c>
      <c r="AP471" s="41" t="n">
        <f aca="false">K471+V471</f>
        <v>0</v>
      </c>
    </row>
    <row r="472" s="42" customFormat="true" ht="16.5" hidden="true" customHeight="true" outlineLevel="0" collapsed="false">
      <c r="A472" s="95" t="s">
        <v>154</v>
      </c>
      <c r="B472" s="127" t="s">
        <v>53</v>
      </c>
      <c r="C472" s="97" t="s">
        <v>325</v>
      </c>
      <c r="D472" s="128" t="s">
        <v>108</v>
      </c>
      <c r="E472" s="53" t="n">
        <v>12</v>
      </c>
      <c r="F472" s="31"/>
      <c r="G472" s="31"/>
      <c r="H472" s="31"/>
      <c r="I472" s="31"/>
      <c r="J472" s="31"/>
      <c r="K472" s="31"/>
      <c r="L472" s="31"/>
      <c r="M472" s="31"/>
      <c r="N472" s="33" t="n">
        <f aca="false">E472*F472+H472+J472+K472+L472+M472</f>
        <v>0</v>
      </c>
      <c r="O472" s="36"/>
      <c r="P472" s="31" t="n">
        <v>4</v>
      </c>
      <c r="Q472" s="31" t="n">
        <v>36</v>
      </c>
      <c r="R472" s="31"/>
      <c r="S472" s="31"/>
      <c r="T472" s="31"/>
      <c r="U472" s="31"/>
      <c r="V472" s="31"/>
      <c r="W472" s="31"/>
      <c r="X472" s="31"/>
      <c r="Y472" s="31"/>
      <c r="Z472" s="36" t="n">
        <f aca="false">P472*Q472+S472+U472+V472+W472+X472+Y472</f>
        <v>144</v>
      </c>
      <c r="AA472" s="36" t="n">
        <f aca="false">N472+Z472</f>
        <v>144</v>
      </c>
      <c r="AB472" s="73" t="s">
        <v>306</v>
      </c>
      <c r="AC472" s="31"/>
      <c r="AD472" s="31"/>
      <c r="AE472" s="36"/>
      <c r="AF472" s="38" t="n">
        <f aca="false">E472*F472+P472*Q472</f>
        <v>144</v>
      </c>
      <c r="AG472" s="39" t="str">
        <f aca="false">AB472</f>
        <v>Харламов Д.</v>
      </c>
      <c r="AH472" s="39" t="str">
        <f aca="false">C472</f>
        <v>3ИСП9-15б ВБ (п)</v>
      </c>
      <c r="AI472" s="40" t="str">
        <f aca="false">B472</f>
        <v>12</v>
      </c>
      <c r="AJ472" s="39" t="str">
        <f aca="false">CONCATENATE(A472," ",D472)</f>
        <v>УП.02 Учебная практика</v>
      </c>
      <c r="AK472" s="39" t="n">
        <f aca="false">E472*F472+P472*Q472+H472+J472+S472+U472</f>
        <v>144</v>
      </c>
      <c r="AL472" s="39" t="n">
        <f aca="false">L472+W472</f>
        <v>0</v>
      </c>
      <c r="AM472" s="39" t="n">
        <f aca="false">M472+X472</f>
        <v>0</v>
      </c>
      <c r="AN472" s="39" t="n">
        <f aca="false">Y472</f>
        <v>0</v>
      </c>
      <c r="AO472" s="39" t="n">
        <f aca="false">SUM(AK472:AN472)</f>
        <v>144</v>
      </c>
      <c r="AP472" s="41" t="n">
        <f aca="false">K472+V472</f>
        <v>0</v>
      </c>
    </row>
    <row r="473" s="42" customFormat="true" ht="16.5" hidden="true" customHeight="true" outlineLevel="0" collapsed="false">
      <c r="A473" s="95" t="s">
        <v>155</v>
      </c>
      <c r="B473" s="127" t="s">
        <v>238</v>
      </c>
      <c r="C473" s="97" t="s">
        <v>323</v>
      </c>
      <c r="D473" s="128" t="s">
        <v>163</v>
      </c>
      <c r="E473" s="53" t="n">
        <v>12</v>
      </c>
      <c r="F473" s="31"/>
      <c r="G473" s="31"/>
      <c r="H473" s="31"/>
      <c r="I473" s="31"/>
      <c r="J473" s="31"/>
      <c r="K473" s="31"/>
      <c r="L473" s="31"/>
      <c r="M473" s="31"/>
      <c r="N473" s="33" t="n">
        <f aca="false">E473*F473+H473+J473+K473+L473+M473</f>
        <v>0</v>
      </c>
      <c r="O473" s="36"/>
      <c r="P473" s="31" t="n">
        <v>2</v>
      </c>
      <c r="Q473" s="31" t="n">
        <v>9</v>
      </c>
      <c r="R473" s="31"/>
      <c r="S473" s="31"/>
      <c r="T473" s="31"/>
      <c r="U473" s="31"/>
      <c r="V473" s="31"/>
      <c r="W473" s="31"/>
      <c r="X473" s="31"/>
      <c r="Y473" s="31"/>
      <c r="Z473" s="36" t="n">
        <f aca="false">P473*Q473+S473+U473+V473+W473+X473+Y473</f>
        <v>18</v>
      </c>
      <c r="AA473" s="36" t="n">
        <f aca="false">N473+Z473</f>
        <v>18</v>
      </c>
      <c r="AB473" s="36" t="s">
        <v>340</v>
      </c>
      <c r="AC473" s="31"/>
      <c r="AD473" s="31"/>
      <c r="AE473" s="36" t="n">
        <f aca="false">P473*Q473</f>
        <v>18</v>
      </c>
      <c r="AF473" s="38" t="n">
        <f aca="false">E473*F473+P473*Q473</f>
        <v>18</v>
      </c>
      <c r="AG473" s="39" t="str">
        <f aca="false">AB473</f>
        <v>Малыгина М.Ю.</v>
      </c>
      <c r="AH473" s="39" t="str">
        <f aca="false">C473</f>
        <v>3ИСП9-15 ВБ (п)</v>
      </c>
      <c r="AI473" s="40" t="str">
        <f aca="false">B473</f>
        <v>25</v>
      </c>
      <c r="AJ473" s="39" t="str">
        <f aca="false">CONCATENATE(A473," ",D473)</f>
        <v>ПП.02 Производственная практика</v>
      </c>
      <c r="AK473" s="39" t="n">
        <f aca="false">E473*F473+P473*Q473+H473+J473+S473+U473</f>
        <v>18</v>
      </c>
      <c r="AL473" s="39" t="n">
        <f aca="false">L473+W473</f>
        <v>0</v>
      </c>
      <c r="AM473" s="39" t="n">
        <f aca="false">M473+X473</f>
        <v>0</v>
      </c>
      <c r="AN473" s="39" t="n">
        <f aca="false">Y473</f>
        <v>0</v>
      </c>
      <c r="AO473" s="39" t="n">
        <f aca="false">SUM(AK473:AN473)</f>
        <v>18</v>
      </c>
      <c r="AP473" s="41" t="n">
        <f aca="false">K473+V473</f>
        <v>0</v>
      </c>
    </row>
    <row r="474" s="42" customFormat="true" ht="16.5" hidden="true" customHeight="true" outlineLevel="0" collapsed="false">
      <c r="A474" s="95" t="s">
        <v>155</v>
      </c>
      <c r="B474" s="127" t="s">
        <v>238</v>
      </c>
      <c r="C474" s="97" t="s">
        <v>323</v>
      </c>
      <c r="D474" s="128" t="s">
        <v>163</v>
      </c>
      <c r="E474" s="53" t="n">
        <v>12</v>
      </c>
      <c r="F474" s="31"/>
      <c r="G474" s="31"/>
      <c r="H474" s="31"/>
      <c r="I474" s="31"/>
      <c r="J474" s="31"/>
      <c r="K474" s="31"/>
      <c r="L474" s="31"/>
      <c r="M474" s="31"/>
      <c r="N474" s="33" t="n">
        <f aca="false">E474*F474+H474+J474+K474+L474+M474</f>
        <v>0</v>
      </c>
      <c r="O474" s="36"/>
      <c r="P474" s="31" t="n">
        <v>2</v>
      </c>
      <c r="Q474" s="31" t="n">
        <v>9</v>
      </c>
      <c r="R474" s="31"/>
      <c r="S474" s="31"/>
      <c r="T474" s="31"/>
      <c r="U474" s="31"/>
      <c r="V474" s="31"/>
      <c r="W474" s="31"/>
      <c r="X474" s="31"/>
      <c r="Y474" s="31"/>
      <c r="Z474" s="36" t="n">
        <f aca="false">P474*Q474+S474+U474+V474+W474+X474+Y474</f>
        <v>18</v>
      </c>
      <c r="AA474" s="36" t="n">
        <f aca="false">N474+Z474</f>
        <v>18</v>
      </c>
      <c r="AB474" s="36" t="s">
        <v>143</v>
      </c>
      <c r="AC474" s="31"/>
      <c r="AD474" s="31"/>
      <c r="AE474" s="36" t="n">
        <f aca="false">P474*Q474</f>
        <v>18</v>
      </c>
      <c r="AF474" s="38" t="n">
        <f aca="false">E474*F474+P474*Q474</f>
        <v>18</v>
      </c>
      <c r="AG474" s="39" t="str">
        <f aca="false">AB474</f>
        <v>вак. ПП</v>
      </c>
      <c r="AH474" s="39" t="str">
        <f aca="false">C474</f>
        <v>3ИСП9-15 ВБ (п)</v>
      </c>
      <c r="AI474" s="40" t="str">
        <f aca="false">B474</f>
        <v>25</v>
      </c>
      <c r="AJ474" s="39" t="str">
        <f aca="false">CONCATENATE(A474," ",D474)</f>
        <v>ПП.02 Производственная практика</v>
      </c>
      <c r="AK474" s="39" t="n">
        <f aca="false">E474*F474+P474*Q474+H474+J474+S474+U474</f>
        <v>18</v>
      </c>
      <c r="AL474" s="39" t="n">
        <f aca="false">L474+W474</f>
        <v>0</v>
      </c>
      <c r="AM474" s="39" t="n">
        <f aca="false">M474+X474</f>
        <v>0</v>
      </c>
      <c r="AN474" s="39" t="n">
        <f aca="false">Y474</f>
        <v>0</v>
      </c>
      <c r="AO474" s="39" t="n">
        <f aca="false">SUM(AK474:AN474)</f>
        <v>18</v>
      </c>
      <c r="AP474" s="41" t="n">
        <f aca="false">K474+V474</f>
        <v>0</v>
      </c>
    </row>
    <row r="475" s="42" customFormat="true" ht="16.5" hidden="true" customHeight="true" outlineLevel="0" collapsed="false">
      <c r="A475" s="95" t="s">
        <v>155</v>
      </c>
      <c r="B475" s="127" t="s">
        <v>238</v>
      </c>
      <c r="C475" s="97" t="s">
        <v>323</v>
      </c>
      <c r="D475" s="128" t="s">
        <v>163</v>
      </c>
      <c r="E475" s="53" t="n">
        <v>12</v>
      </c>
      <c r="F475" s="31"/>
      <c r="G475" s="31"/>
      <c r="H475" s="31"/>
      <c r="I475" s="31"/>
      <c r="J475" s="31"/>
      <c r="K475" s="31"/>
      <c r="L475" s="31"/>
      <c r="M475" s="31"/>
      <c r="N475" s="33" t="n">
        <f aca="false">E475*F475+H475+J475+K475+L475+M475</f>
        <v>0</v>
      </c>
      <c r="O475" s="36"/>
      <c r="P475" s="31" t="n">
        <v>2</v>
      </c>
      <c r="Q475" s="31" t="n">
        <v>9</v>
      </c>
      <c r="R475" s="31"/>
      <c r="S475" s="31"/>
      <c r="T475" s="31"/>
      <c r="U475" s="31"/>
      <c r="V475" s="31"/>
      <c r="W475" s="31"/>
      <c r="X475" s="31"/>
      <c r="Y475" s="31"/>
      <c r="Z475" s="36" t="n">
        <f aca="false">P475*Q475+S475+U475+V475+W475+X475+Y475</f>
        <v>18</v>
      </c>
      <c r="AA475" s="36" t="n">
        <f aca="false">N475+Z475</f>
        <v>18</v>
      </c>
      <c r="AB475" s="36" t="s">
        <v>143</v>
      </c>
      <c r="AC475" s="31"/>
      <c r="AD475" s="31"/>
      <c r="AE475" s="36" t="n">
        <f aca="false">P475*Q475</f>
        <v>18</v>
      </c>
      <c r="AF475" s="38" t="n">
        <f aca="false">E475*F475+P475*Q475</f>
        <v>18</v>
      </c>
      <c r="AG475" s="39" t="str">
        <f aca="false">AB475</f>
        <v>вак. ПП</v>
      </c>
      <c r="AH475" s="39" t="str">
        <f aca="false">C475</f>
        <v>3ИСП9-15 ВБ (п)</v>
      </c>
      <c r="AI475" s="40" t="str">
        <f aca="false">B475</f>
        <v>25</v>
      </c>
      <c r="AJ475" s="39" t="str">
        <f aca="false">CONCATENATE(A475," ",D475)</f>
        <v>ПП.02 Производственная практика</v>
      </c>
      <c r="AK475" s="39" t="n">
        <f aca="false">E475*F475+P475*Q475+H475+J475+S475+U475</f>
        <v>18</v>
      </c>
      <c r="AL475" s="39" t="n">
        <f aca="false">L475+W475</f>
        <v>0</v>
      </c>
      <c r="AM475" s="39" t="n">
        <f aca="false">M475+X475</f>
        <v>0</v>
      </c>
      <c r="AN475" s="39" t="n">
        <f aca="false">Y475</f>
        <v>0</v>
      </c>
      <c r="AO475" s="39" t="n">
        <f aca="false">SUM(AK475:AN475)</f>
        <v>18</v>
      </c>
      <c r="AP475" s="41" t="n">
        <f aca="false">K475+V475</f>
        <v>0</v>
      </c>
    </row>
    <row r="476" s="42" customFormat="true" ht="16.5" hidden="true" customHeight="true" outlineLevel="0" collapsed="false">
      <c r="A476" s="95" t="s">
        <v>155</v>
      </c>
      <c r="B476" s="127" t="s">
        <v>238</v>
      </c>
      <c r="C476" s="97" t="s">
        <v>323</v>
      </c>
      <c r="D476" s="128" t="s">
        <v>163</v>
      </c>
      <c r="E476" s="53" t="n">
        <v>12</v>
      </c>
      <c r="F476" s="31"/>
      <c r="G476" s="31"/>
      <c r="H476" s="31"/>
      <c r="I476" s="31"/>
      <c r="J476" s="31"/>
      <c r="K476" s="31"/>
      <c r="L476" s="31"/>
      <c r="M476" s="31"/>
      <c r="N476" s="33" t="n">
        <f aca="false">E476*F476+H476+J476+K476+L476+M476</f>
        <v>0</v>
      </c>
      <c r="O476" s="36"/>
      <c r="P476" s="31" t="n">
        <v>2</v>
      </c>
      <c r="Q476" s="31" t="n">
        <v>9</v>
      </c>
      <c r="R476" s="31"/>
      <c r="S476" s="31"/>
      <c r="T476" s="31"/>
      <c r="U476" s="31"/>
      <c r="V476" s="31"/>
      <c r="W476" s="31"/>
      <c r="X476" s="31"/>
      <c r="Y476" s="31"/>
      <c r="Z476" s="36" t="n">
        <f aca="false">P476*Q476+S476+U476+V476+W476+X476+Y476</f>
        <v>18</v>
      </c>
      <c r="AA476" s="36" t="n">
        <f aca="false">N476+Z476</f>
        <v>18</v>
      </c>
      <c r="AB476" s="36" t="s">
        <v>143</v>
      </c>
      <c r="AC476" s="31"/>
      <c r="AD476" s="31"/>
      <c r="AE476" s="36" t="n">
        <f aca="false">P476*Q476</f>
        <v>18</v>
      </c>
      <c r="AF476" s="38" t="n">
        <f aca="false">E476*F476+P476*Q476</f>
        <v>18</v>
      </c>
      <c r="AG476" s="39" t="str">
        <f aca="false">AB476</f>
        <v>вак. ПП</v>
      </c>
      <c r="AH476" s="39" t="str">
        <f aca="false">C476</f>
        <v>3ИСП9-15 ВБ (п)</v>
      </c>
      <c r="AI476" s="40" t="str">
        <f aca="false">B476</f>
        <v>25</v>
      </c>
      <c r="AJ476" s="39" t="str">
        <f aca="false">CONCATENATE(A476," ",D476)</f>
        <v>ПП.02 Производственная практика</v>
      </c>
      <c r="AK476" s="39" t="n">
        <f aca="false">E476*F476+P476*Q476+H476+J476+S476+U476</f>
        <v>18</v>
      </c>
      <c r="AL476" s="39" t="n">
        <f aca="false">L476+W476</f>
        <v>0</v>
      </c>
      <c r="AM476" s="39" t="n">
        <f aca="false">M476+X476</f>
        <v>0</v>
      </c>
      <c r="AN476" s="39" t="n">
        <f aca="false">Y476</f>
        <v>0</v>
      </c>
      <c r="AO476" s="39" t="n">
        <f aca="false">SUM(AK476:AN476)</f>
        <v>18</v>
      </c>
      <c r="AP476" s="41" t="n">
        <f aca="false">K476+V476</f>
        <v>0</v>
      </c>
    </row>
    <row r="477" s="42" customFormat="true" ht="16.5" hidden="true" customHeight="true" outlineLevel="0" collapsed="false">
      <c r="A477" s="131" t="s">
        <v>341</v>
      </c>
      <c r="B477" s="127" t="s">
        <v>238</v>
      </c>
      <c r="C477" s="97" t="s">
        <v>323</v>
      </c>
      <c r="D477" s="122" t="s">
        <v>342</v>
      </c>
      <c r="E477" s="53" t="n">
        <v>12</v>
      </c>
      <c r="F477" s="31" t="n">
        <v>7</v>
      </c>
      <c r="G477" s="31" t="n">
        <v>36</v>
      </c>
      <c r="H477" s="31" t="n">
        <v>-36</v>
      </c>
      <c r="I477" s="31"/>
      <c r="J477" s="31"/>
      <c r="K477" s="31"/>
      <c r="L477" s="31" t="n">
        <v>6</v>
      </c>
      <c r="M477" s="31" t="n">
        <v>8</v>
      </c>
      <c r="N477" s="33" t="n">
        <f aca="false">E477*F477+H477+J477+K477+L477+M477</f>
        <v>62</v>
      </c>
      <c r="O477" s="36"/>
      <c r="P477" s="31" t="n">
        <v>14</v>
      </c>
      <c r="Q477" s="31"/>
      <c r="R477" s="31"/>
      <c r="S477" s="31"/>
      <c r="T477" s="31"/>
      <c r="U477" s="31"/>
      <c r="V477" s="31"/>
      <c r="W477" s="31"/>
      <c r="X477" s="31"/>
      <c r="Y477" s="31"/>
      <c r="Z477" s="36" t="n">
        <f aca="false">P477*Q477+S477+U477+V477+W477+X477+Y477</f>
        <v>0</v>
      </c>
      <c r="AA477" s="36" t="n">
        <f aca="false">N477+Z477</f>
        <v>62</v>
      </c>
      <c r="AB477" s="47" t="s">
        <v>338</v>
      </c>
      <c r="AC477" s="31"/>
      <c r="AD477" s="31"/>
      <c r="AE477" s="36" t="n">
        <f aca="false">P477*Q477</f>
        <v>0</v>
      </c>
      <c r="AF477" s="38" t="n">
        <f aca="false">E477*F477+P477*Q477</f>
        <v>84</v>
      </c>
      <c r="AG477" s="39" t="str">
        <f aca="false">AB477</f>
        <v>Дружинин Б.Н.</v>
      </c>
      <c r="AH477" s="39" t="str">
        <f aca="false">C477</f>
        <v>3ИСП9-15 ВБ (п)</v>
      </c>
      <c r="AI477" s="40" t="str">
        <f aca="false">B477</f>
        <v>25</v>
      </c>
      <c r="AJ477" s="39" t="str">
        <f aca="false">CONCATENATE(A477," ",D477)</f>
        <v>МДК.04.02 Обеспечение качества функционирования компьютерных систем</v>
      </c>
      <c r="AK477" s="39" t="n">
        <f aca="false">E477*F477+P477*Q477+H477+J477+S477+U477</f>
        <v>48</v>
      </c>
      <c r="AL477" s="39" t="n">
        <f aca="false">L477+W477</f>
        <v>6</v>
      </c>
      <c r="AM477" s="39" t="n">
        <f aca="false">M477+X477</f>
        <v>8</v>
      </c>
      <c r="AN477" s="39" t="n">
        <f aca="false">Y477</f>
        <v>0</v>
      </c>
      <c r="AO477" s="39" t="n">
        <f aca="false">SUM(AK477:AN477)</f>
        <v>62</v>
      </c>
      <c r="AP477" s="41" t="n">
        <f aca="false">K477+V477</f>
        <v>0</v>
      </c>
    </row>
    <row r="478" s="42" customFormat="true" ht="16.5" hidden="true" customHeight="true" outlineLevel="0" collapsed="false">
      <c r="A478" s="131" t="s">
        <v>341</v>
      </c>
      <c r="B478" s="127" t="s">
        <v>175</v>
      </c>
      <c r="C478" s="97" t="s">
        <v>324</v>
      </c>
      <c r="D478" s="122" t="s">
        <v>342</v>
      </c>
      <c r="E478" s="53" t="n">
        <v>12</v>
      </c>
      <c r="F478" s="31"/>
      <c r="G478" s="31"/>
      <c r="H478" s="31" t="n">
        <v>36</v>
      </c>
      <c r="I478" s="31"/>
      <c r="J478" s="31"/>
      <c r="K478" s="31"/>
      <c r="L478" s="31"/>
      <c r="M478" s="31"/>
      <c r="N478" s="33" t="n">
        <f aca="false">E478*F478+H478+J478+K478+L478+M478</f>
        <v>36</v>
      </c>
      <c r="O478" s="36"/>
      <c r="P478" s="31" t="n">
        <v>14</v>
      </c>
      <c r="Q478" s="31"/>
      <c r="R478" s="31"/>
      <c r="S478" s="31"/>
      <c r="T478" s="31"/>
      <c r="U478" s="31"/>
      <c r="V478" s="31"/>
      <c r="W478" s="31"/>
      <c r="X478" s="31"/>
      <c r="Y478" s="31"/>
      <c r="Z478" s="36" t="n">
        <f aca="false">P478*Q478+S478+U478+V478+W478+X478+Y478</f>
        <v>0</v>
      </c>
      <c r="AA478" s="36" t="n">
        <f aca="false">N478+Z478</f>
        <v>36</v>
      </c>
      <c r="AB478" s="47" t="s">
        <v>338</v>
      </c>
      <c r="AC478" s="31"/>
      <c r="AD478" s="31"/>
      <c r="AE478" s="36" t="n">
        <f aca="false">P478*Q478</f>
        <v>0</v>
      </c>
      <c r="AF478" s="38" t="n">
        <f aca="false">E478*F478+P478*Q478</f>
        <v>0</v>
      </c>
      <c r="AG478" s="39" t="str">
        <f aca="false">AB478</f>
        <v>Дружинин Б.Н.</v>
      </c>
      <c r="AH478" s="39" t="str">
        <f aca="false">C478</f>
        <v>3ИСП9-15а ВБ (п)</v>
      </c>
      <c r="AI478" s="40" t="str">
        <f aca="false">B478</f>
        <v>13</v>
      </c>
      <c r="AJ478" s="39" t="str">
        <f aca="false">CONCATENATE(A478," ",D478)</f>
        <v>МДК.04.02 Обеспечение качества функционирования компьютерных систем</v>
      </c>
      <c r="AK478" s="39" t="n">
        <f aca="false">E478*F478+P478*Q478+H478+J478+S478+U478</f>
        <v>36</v>
      </c>
      <c r="AL478" s="39" t="n">
        <f aca="false">L478+W478</f>
        <v>0</v>
      </c>
      <c r="AM478" s="39" t="n">
        <f aca="false">M478+X478</f>
        <v>0</v>
      </c>
      <c r="AN478" s="39" t="n">
        <f aca="false">Y478</f>
        <v>0</v>
      </c>
      <c r="AO478" s="39" t="n">
        <f aca="false">SUM(AK478:AN478)</f>
        <v>36</v>
      </c>
      <c r="AP478" s="41" t="n">
        <f aca="false">K478+V478</f>
        <v>0</v>
      </c>
    </row>
    <row r="479" s="42" customFormat="true" ht="16.5" hidden="true" customHeight="true" outlineLevel="0" collapsed="false">
      <c r="A479" s="131" t="s">
        <v>341</v>
      </c>
      <c r="B479" s="127" t="s">
        <v>53</v>
      </c>
      <c r="C479" s="97" t="s">
        <v>325</v>
      </c>
      <c r="D479" s="122" t="s">
        <v>342</v>
      </c>
      <c r="E479" s="53" t="n">
        <v>12</v>
      </c>
      <c r="F479" s="31"/>
      <c r="G479" s="31"/>
      <c r="H479" s="31" t="n">
        <v>36</v>
      </c>
      <c r="I479" s="31"/>
      <c r="J479" s="31"/>
      <c r="K479" s="31"/>
      <c r="L479" s="31"/>
      <c r="M479" s="31"/>
      <c r="N479" s="33" t="n">
        <f aca="false">E479*F479+H479+J479+K479+L479+M479</f>
        <v>36</v>
      </c>
      <c r="O479" s="36"/>
      <c r="P479" s="31" t="n">
        <v>14</v>
      </c>
      <c r="Q479" s="31"/>
      <c r="R479" s="31"/>
      <c r="S479" s="31"/>
      <c r="T479" s="31"/>
      <c r="U479" s="31"/>
      <c r="V479" s="31"/>
      <c r="W479" s="31"/>
      <c r="X479" s="31"/>
      <c r="Y479" s="31"/>
      <c r="Z479" s="36" t="n">
        <f aca="false">P479*Q479+S479+U479+V479+W479+X479+Y479</f>
        <v>0</v>
      </c>
      <c r="AA479" s="36" t="n">
        <f aca="false">N479+Z479</f>
        <v>36</v>
      </c>
      <c r="AB479" s="47" t="s">
        <v>69</v>
      </c>
      <c r="AC479" s="31"/>
      <c r="AD479" s="31"/>
      <c r="AE479" s="36" t="n">
        <f aca="false">P479*Q479</f>
        <v>0</v>
      </c>
      <c r="AF479" s="38" t="n">
        <f aca="false">E479*F479+P479*Q479</f>
        <v>0</v>
      </c>
      <c r="AG479" s="39" t="str">
        <f aca="false">AB479</f>
        <v>вак. 2 п/гр</v>
      </c>
      <c r="AH479" s="39" t="str">
        <f aca="false">C479</f>
        <v>3ИСП9-15б ВБ (п)</v>
      </c>
      <c r="AI479" s="40" t="str">
        <f aca="false">B479</f>
        <v>12</v>
      </c>
      <c r="AJ479" s="39" t="str">
        <f aca="false">CONCATENATE(A479," ",D479)</f>
        <v>МДК.04.02 Обеспечение качества функционирования компьютерных систем</v>
      </c>
      <c r="AK479" s="39" t="n">
        <f aca="false">E479*F479+P479*Q479+H479+J479+S479+U479</f>
        <v>36</v>
      </c>
      <c r="AL479" s="39" t="n">
        <f aca="false">L479+W479</f>
        <v>0</v>
      </c>
      <c r="AM479" s="39" t="n">
        <f aca="false">M479+X479</f>
        <v>0</v>
      </c>
      <c r="AN479" s="39" t="n">
        <f aca="false">Y479</f>
        <v>0</v>
      </c>
      <c r="AO479" s="39" t="n">
        <f aca="false">SUM(AK479:AN479)</f>
        <v>36</v>
      </c>
      <c r="AP479" s="41" t="n">
        <f aca="false">K479+V479</f>
        <v>0</v>
      </c>
    </row>
    <row r="480" s="42" customFormat="true" ht="16.5" hidden="true" customHeight="true" outlineLevel="0" collapsed="false">
      <c r="A480" s="131" t="s">
        <v>343</v>
      </c>
      <c r="B480" s="127" t="s">
        <v>238</v>
      </c>
      <c r="C480" s="97" t="s">
        <v>323</v>
      </c>
      <c r="D480" s="122" t="s">
        <v>163</v>
      </c>
      <c r="E480" s="53" t="n">
        <v>4</v>
      </c>
      <c r="F480" s="31" t="n">
        <v>9</v>
      </c>
      <c r="G480" s="31"/>
      <c r="H480" s="31"/>
      <c r="I480" s="31"/>
      <c r="J480" s="31"/>
      <c r="K480" s="31"/>
      <c r="L480" s="31"/>
      <c r="M480" s="31"/>
      <c r="N480" s="33" t="n">
        <f aca="false">E480*F480+H480+J480+K480+L480+M480</f>
        <v>36</v>
      </c>
      <c r="O480" s="36"/>
      <c r="P480" s="31" t="n">
        <v>14</v>
      </c>
      <c r="Q480" s="31"/>
      <c r="R480" s="31"/>
      <c r="S480" s="31"/>
      <c r="T480" s="31"/>
      <c r="U480" s="31"/>
      <c r="V480" s="31"/>
      <c r="W480" s="31"/>
      <c r="X480" s="31"/>
      <c r="Y480" s="31"/>
      <c r="Z480" s="36" t="n">
        <f aca="false">P480*Q480+S480+U480+V480+W480+X480+Y480</f>
        <v>0</v>
      </c>
      <c r="AA480" s="36" t="n">
        <f aca="false">N480+Z480</f>
        <v>36</v>
      </c>
      <c r="AB480" s="36" t="s">
        <v>340</v>
      </c>
      <c r="AC480" s="31"/>
      <c r="AD480" s="31"/>
      <c r="AE480" s="36" t="n">
        <f aca="false">P480*Q480</f>
        <v>0</v>
      </c>
      <c r="AF480" s="38" t="n">
        <f aca="false">E480*F480+P480*Q480</f>
        <v>36</v>
      </c>
      <c r="AG480" s="39" t="str">
        <f aca="false">AB480</f>
        <v>Малыгина М.Ю.</v>
      </c>
      <c r="AH480" s="39" t="str">
        <f aca="false">C480</f>
        <v>3ИСП9-15 ВБ (п)</v>
      </c>
      <c r="AI480" s="40" t="str">
        <f aca="false">B480</f>
        <v>25</v>
      </c>
      <c r="AJ480" s="39" t="str">
        <f aca="false">CONCATENATE(A480," ",D480)</f>
        <v>ПП.04 Производственная практика</v>
      </c>
      <c r="AK480" s="39" t="n">
        <f aca="false">E480*F480+P480*Q480+H480+J480+S480+U480</f>
        <v>36</v>
      </c>
      <c r="AL480" s="39" t="n">
        <f aca="false">L480+W480</f>
        <v>0</v>
      </c>
      <c r="AM480" s="39" t="n">
        <f aca="false">M480+X480</f>
        <v>0</v>
      </c>
      <c r="AN480" s="39" t="n">
        <f aca="false">Y480</f>
        <v>0</v>
      </c>
      <c r="AO480" s="39" t="n">
        <f aca="false">SUM(AK480:AN480)</f>
        <v>36</v>
      </c>
      <c r="AP480" s="41" t="n">
        <f aca="false">K480+V480</f>
        <v>0</v>
      </c>
    </row>
    <row r="481" s="42" customFormat="true" ht="16.5" hidden="true" customHeight="true" outlineLevel="0" collapsed="false">
      <c r="A481" s="131" t="s">
        <v>343</v>
      </c>
      <c r="B481" s="127" t="s">
        <v>238</v>
      </c>
      <c r="C481" s="97" t="s">
        <v>323</v>
      </c>
      <c r="D481" s="122" t="s">
        <v>163</v>
      </c>
      <c r="E481" s="53" t="n">
        <v>4</v>
      </c>
      <c r="F481" s="31" t="n">
        <v>9</v>
      </c>
      <c r="G481" s="31"/>
      <c r="H481" s="31"/>
      <c r="I481" s="31"/>
      <c r="J481" s="31"/>
      <c r="K481" s="31"/>
      <c r="L481" s="31"/>
      <c r="M481" s="31"/>
      <c r="N481" s="33" t="n">
        <f aca="false">E481*F481+H481+J481+K481+L481+M481</f>
        <v>36</v>
      </c>
      <c r="O481" s="36"/>
      <c r="P481" s="31" t="n">
        <v>14</v>
      </c>
      <c r="Q481" s="31"/>
      <c r="R481" s="31"/>
      <c r="S481" s="31"/>
      <c r="T481" s="31"/>
      <c r="U481" s="31"/>
      <c r="V481" s="31"/>
      <c r="W481" s="31"/>
      <c r="X481" s="31"/>
      <c r="Y481" s="31"/>
      <c r="Z481" s="36" t="n">
        <f aca="false">P481*Q481+S481+U481+V481+W481+X481+Y481</f>
        <v>0</v>
      </c>
      <c r="AA481" s="36" t="n">
        <f aca="false">N481+Z481</f>
        <v>36</v>
      </c>
      <c r="AB481" s="36" t="s">
        <v>143</v>
      </c>
      <c r="AC481" s="31"/>
      <c r="AD481" s="31"/>
      <c r="AE481" s="36" t="n">
        <f aca="false">P481*Q481</f>
        <v>0</v>
      </c>
      <c r="AF481" s="38" t="n">
        <f aca="false">E481*F481+P481*Q481</f>
        <v>36</v>
      </c>
      <c r="AG481" s="39" t="str">
        <f aca="false">AB481</f>
        <v>вак. ПП</v>
      </c>
      <c r="AH481" s="39" t="str">
        <f aca="false">C481</f>
        <v>3ИСП9-15 ВБ (п)</v>
      </c>
      <c r="AI481" s="40" t="str">
        <f aca="false">B481</f>
        <v>25</v>
      </c>
      <c r="AJ481" s="39" t="str">
        <f aca="false">CONCATENATE(A481," ",D481)</f>
        <v>ПП.04 Производственная практика</v>
      </c>
      <c r="AK481" s="39" t="n">
        <f aca="false">E481*F481+P481*Q481+H481+J481+S481+U481</f>
        <v>36</v>
      </c>
      <c r="AL481" s="39" t="n">
        <f aca="false">L481+W481</f>
        <v>0</v>
      </c>
      <c r="AM481" s="39" t="n">
        <f aca="false">M481+X481</f>
        <v>0</v>
      </c>
      <c r="AN481" s="39" t="n">
        <f aca="false">Y481</f>
        <v>0</v>
      </c>
      <c r="AO481" s="39" t="n">
        <f aca="false">SUM(AK481:AN481)</f>
        <v>36</v>
      </c>
      <c r="AP481" s="41" t="n">
        <f aca="false">K481+V481</f>
        <v>0</v>
      </c>
    </row>
    <row r="482" s="42" customFormat="true" ht="16.5" hidden="true" customHeight="true" outlineLevel="0" collapsed="false">
      <c r="A482" s="131" t="s">
        <v>343</v>
      </c>
      <c r="B482" s="127" t="s">
        <v>238</v>
      </c>
      <c r="C482" s="97" t="s">
        <v>323</v>
      </c>
      <c r="D482" s="122" t="s">
        <v>163</v>
      </c>
      <c r="E482" s="53" t="n">
        <v>4</v>
      </c>
      <c r="F482" s="31" t="n">
        <v>9</v>
      </c>
      <c r="G482" s="31"/>
      <c r="H482" s="31"/>
      <c r="I482" s="31"/>
      <c r="J482" s="31"/>
      <c r="K482" s="31"/>
      <c r="L482" s="31"/>
      <c r="M482" s="31"/>
      <c r="N482" s="33" t="n">
        <f aca="false">E482*F482+H482+J482+K482+L482+M482</f>
        <v>36</v>
      </c>
      <c r="O482" s="36"/>
      <c r="P482" s="31" t="n">
        <v>14</v>
      </c>
      <c r="Q482" s="31"/>
      <c r="R482" s="31"/>
      <c r="S482" s="31"/>
      <c r="T482" s="31"/>
      <c r="U482" s="31"/>
      <c r="V482" s="31"/>
      <c r="W482" s="31"/>
      <c r="X482" s="31"/>
      <c r="Y482" s="31"/>
      <c r="Z482" s="36" t="n">
        <f aca="false">P482*Q482+S482+U482+V482+W482+X482+Y482</f>
        <v>0</v>
      </c>
      <c r="AA482" s="36" t="n">
        <f aca="false">N482+Z482</f>
        <v>36</v>
      </c>
      <c r="AB482" s="36" t="s">
        <v>143</v>
      </c>
      <c r="AC482" s="31"/>
      <c r="AD482" s="31"/>
      <c r="AE482" s="36" t="n">
        <f aca="false">P482*Q482</f>
        <v>0</v>
      </c>
      <c r="AF482" s="38" t="n">
        <f aca="false">E482*F482+P482*Q482</f>
        <v>36</v>
      </c>
      <c r="AG482" s="39" t="str">
        <f aca="false">AB482</f>
        <v>вак. ПП</v>
      </c>
      <c r="AH482" s="39" t="str">
        <f aca="false">C482</f>
        <v>3ИСП9-15 ВБ (п)</v>
      </c>
      <c r="AI482" s="40" t="str">
        <f aca="false">B482</f>
        <v>25</v>
      </c>
      <c r="AJ482" s="39" t="str">
        <f aca="false">CONCATENATE(A482," ",D482)</f>
        <v>ПП.04 Производственная практика</v>
      </c>
      <c r="AK482" s="39" t="n">
        <f aca="false">E482*F482+P482*Q482+H482+J482+S482+U482</f>
        <v>36</v>
      </c>
      <c r="AL482" s="39" t="n">
        <f aca="false">L482+W482</f>
        <v>0</v>
      </c>
      <c r="AM482" s="39" t="n">
        <f aca="false">M482+X482</f>
        <v>0</v>
      </c>
      <c r="AN482" s="39" t="n">
        <f aca="false">Y482</f>
        <v>0</v>
      </c>
      <c r="AO482" s="39" t="n">
        <f aca="false">SUM(AK482:AN482)</f>
        <v>36</v>
      </c>
      <c r="AP482" s="41" t="n">
        <f aca="false">K482+V482</f>
        <v>0</v>
      </c>
    </row>
    <row r="483" s="42" customFormat="true" ht="16.5" hidden="true" customHeight="true" outlineLevel="0" collapsed="false">
      <c r="A483" s="131" t="s">
        <v>343</v>
      </c>
      <c r="B483" s="127" t="s">
        <v>238</v>
      </c>
      <c r="C483" s="97" t="s">
        <v>323</v>
      </c>
      <c r="D483" s="122" t="s">
        <v>163</v>
      </c>
      <c r="E483" s="53" t="n">
        <v>4</v>
      </c>
      <c r="F483" s="31" t="n">
        <v>9</v>
      </c>
      <c r="G483" s="31"/>
      <c r="H483" s="31"/>
      <c r="I483" s="31"/>
      <c r="J483" s="31"/>
      <c r="K483" s="31"/>
      <c r="L483" s="31"/>
      <c r="M483" s="31"/>
      <c r="N483" s="33" t="n">
        <f aca="false">E483*F483+H483+J483+K483+L483+M483</f>
        <v>36</v>
      </c>
      <c r="O483" s="36"/>
      <c r="P483" s="31" t="n">
        <v>14</v>
      </c>
      <c r="Q483" s="31"/>
      <c r="R483" s="31"/>
      <c r="S483" s="31"/>
      <c r="T483" s="31"/>
      <c r="U483" s="31"/>
      <c r="V483" s="31"/>
      <c r="W483" s="31"/>
      <c r="X483" s="31"/>
      <c r="Y483" s="31"/>
      <c r="Z483" s="36" t="n">
        <f aca="false">P483*Q483+S483+U483+V483+W483+X483+Y483</f>
        <v>0</v>
      </c>
      <c r="AA483" s="36" t="n">
        <f aca="false">N483+Z483</f>
        <v>36</v>
      </c>
      <c r="AB483" s="36" t="s">
        <v>143</v>
      </c>
      <c r="AC483" s="31"/>
      <c r="AD483" s="31"/>
      <c r="AE483" s="36" t="n">
        <f aca="false">P483*Q483</f>
        <v>0</v>
      </c>
      <c r="AF483" s="38" t="n">
        <f aca="false">E483*F483+P483*Q483</f>
        <v>36</v>
      </c>
      <c r="AG483" s="39" t="str">
        <f aca="false">AB483</f>
        <v>вак. ПП</v>
      </c>
      <c r="AH483" s="39" t="str">
        <f aca="false">C483</f>
        <v>3ИСП9-15 ВБ (п)</v>
      </c>
      <c r="AI483" s="40" t="str">
        <f aca="false">B483</f>
        <v>25</v>
      </c>
      <c r="AJ483" s="39" t="str">
        <f aca="false">CONCATENATE(A483," ",D483)</f>
        <v>ПП.04 Производственная практика</v>
      </c>
      <c r="AK483" s="39" t="n">
        <f aca="false">E483*F483+P483*Q483+H483+J483+S483+U483</f>
        <v>36</v>
      </c>
      <c r="AL483" s="39" t="n">
        <f aca="false">L483+W483</f>
        <v>0</v>
      </c>
      <c r="AM483" s="39" t="n">
        <f aca="false">M483+X483</f>
        <v>0</v>
      </c>
      <c r="AN483" s="39" t="n">
        <f aca="false">Y483</f>
        <v>0</v>
      </c>
      <c r="AO483" s="39" t="n">
        <f aca="false">SUM(AK483:AN483)</f>
        <v>36</v>
      </c>
      <c r="AP483" s="41" t="n">
        <f aca="false">K483+V483</f>
        <v>0</v>
      </c>
    </row>
    <row r="484" s="42" customFormat="true" ht="16.5" hidden="true" customHeight="true" outlineLevel="0" collapsed="false">
      <c r="A484" s="131" t="s">
        <v>344</v>
      </c>
      <c r="B484" s="127" t="s">
        <v>238</v>
      </c>
      <c r="C484" s="97" t="s">
        <v>323</v>
      </c>
      <c r="D484" s="122" t="s">
        <v>145</v>
      </c>
      <c r="E484" s="53" t="n">
        <v>12</v>
      </c>
      <c r="F484" s="31"/>
      <c r="G484" s="31"/>
      <c r="H484" s="31"/>
      <c r="I484" s="31"/>
      <c r="J484" s="31"/>
      <c r="K484" s="31"/>
      <c r="L484" s="31"/>
      <c r="M484" s="31" t="n">
        <v>24</v>
      </c>
      <c r="N484" s="33" t="n">
        <f aca="false">E484*F484+H484+J484+K484+L484+M484</f>
        <v>24</v>
      </c>
      <c r="O484" s="36"/>
      <c r="P484" s="31" t="n">
        <v>14</v>
      </c>
      <c r="Q484" s="31"/>
      <c r="R484" s="31"/>
      <c r="S484" s="31"/>
      <c r="T484" s="31"/>
      <c r="U484" s="31"/>
      <c r="V484" s="31"/>
      <c r="W484" s="31"/>
      <c r="X484" s="31"/>
      <c r="Y484" s="31"/>
      <c r="Z484" s="36" t="n">
        <f aca="false">P484*Q484+S484+U484+V484+W484+X484+Y484</f>
        <v>0</v>
      </c>
      <c r="AA484" s="36" t="n">
        <f aca="false">N484+Z484</f>
        <v>24</v>
      </c>
      <c r="AB484" s="36" t="s">
        <v>146</v>
      </c>
      <c r="AC484" s="31"/>
      <c r="AD484" s="31"/>
      <c r="AE484" s="36" t="n">
        <f aca="false">P484*Q484</f>
        <v>0</v>
      </c>
      <c r="AF484" s="38" t="n">
        <f aca="false">E484*F484+P484*Q484</f>
        <v>0</v>
      </c>
      <c r="AG484" s="39" t="str">
        <f aca="false">AB484</f>
        <v>вак. ДЭ</v>
      </c>
      <c r="AH484" s="39" t="str">
        <f aca="false">C484</f>
        <v>3ИСП9-15 ВБ (п)</v>
      </c>
      <c r="AI484" s="40" t="str">
        <f aca="false">B484</f>
        <v>25</v>
      </c>
      <c r="AJ484" s="39" t="str">
        <f aca="false">CONCATENATE(A484," ",D484)</f>
        <v>ДЭ.04 Демонстрационный экзамен по модулю</v>
      </c>
      <c r="AK484" s="39" t="n">
        <f aca="false">E484*F484+P484*Q484+H484+J484+S484+U484</f>
        <v>0</v>
      </c>
      <c r="AL484" s="39" t="n">
        <f aca="false">L484+W484</f>
        <v>0</v>
      </c>
      <c r="AM484" s="39" t="n">
        <f aca="false">M484+X484</f>
        <v>24</v>
      </c>
      <c r="AN484" s="39" t="n">
        <f aca="false">Y484</f>
        <v>0</v>
      </c>
      <c r="AO484" s="39" t="n">
        <f aca="false">SUM(AK484:AN484)</f>
        <v>24</v>
      </c>
      <c r="AP484" s="41" t="n">
        <f aca="false">K484+V484</f>
        <v>0</v>
      </c>
    </row>
    <row r="485" s="42" customFormat="true" ht="16.5" hidden="true" customHeight="true" outlineLevel="0" collapsed="false">
      <c r="A485" s="131" t="s">
        <v>345</v>
      </c>
      <c r="B485" s="127" t="s">
        <v>238</v>
      </c>
      <c r="C485" s="97" t="s">
        <v>323</v>
      </c>
      <c r="D485" s="122" t="s">
        <v>346</v>
      </c>
      <c r="E485" s="53" t="n">
        <v>12</v>
      </c>
      <c r="F485" s="31" t="n">
        <v>5</v>
      </c>
      <c r="G485" s="31" t="n">
        <v>70</v>
      </c>
      <c r="H485" s="31" t="n">
        <v>-28</v>
      </c>
      <c r="I485" s="31"/>
      <c r="J485" s="31"/>
      <c r="K485" s="31"/>
      <c r="L485" s="31" t="n">
        <v>4</v>
      </c>
      <c r="M485" s="31"/>
      <c r="N485" s="33" t="n">
        <f aca="false">E485*F485+H485+J485+K485+L485+M485</f>
        <v>36</v>
      </c>
      <c r="O485" s="36"/>
      <c r="P485" s="31" t="n">
        <v>14</v>
      </c>
      <c r="Q485" s="31" t="n">
        <v>5</v>
      </c>
      <c r="R485" s="31"/>
      <c r="S485" s="31" t="n">
        <v>-42</v>
      </c>
      <c r="T485" s="31"/>
      <c r="U485" s="31"/>
      <c r="V485" s="31"/>
      <c r="W485" s="31" t="n">
        <v>8</v>
      </c>
      <c r="X485" s="31" t="n">
        <v>8</v>
      </c>
      <c r="Y485" s="31"/>
      <c r="Z485" s="36" t="n">
        <f aca="false">P485*Q485+S485+U485+V485+W485+X485+Y485</f>
        <v>44</v>
      </c>
      <c r="AA485" s="36" t="n">
        <f aca="false">N485+Z485</f>
        <v>80</v>
      </c>
      <c r="AB485" s="47" t="s">
        <v>302</v>
      </c>
      <c r="AC485" s="31"/>
      <c r="AD485" s="31"/>
      <c r="AE485" s="36" t="n">
        <f aca="false">P485*Q485</f>
        <v>70</v>
      </c>
      <c r="AF485" s="38" t="n">
        <f aca="false">E485*F485+P485*Q485</f>
        <v>130</v>
      </c>
      <c r="AG485" s="39" t="str">
        <f aca="false">AB485</f>
        <v>Казиханов Ф.И.</v>
      </c>
      <c r="AH485" s="39" t="str">
        <f aca="false">C485</f>
        <v>3ИСП9-15 ВБ (п)</v>
      </c>
      <c r="AI485" s="40" t="str">
        <f aca="false">B485</f>
        <v>25</v>
      </c>
      <c r="AJ485" s="39" t="str">
        <f aca="false">CONCATENATE(A485," ",D485)</f>
        <v>МДК.11.01 Технология разработки и защиты баз данных</v>
      </c>
      <c r="AK485" s="39" t="n">
        <f aca="false">E485*F485+P485*Q485+H485+J485+S485+U485</f>
        <v>60</v>
      </c>
      <c r="AL485" s="39" t="n">
        <f aca="false">L485+W485</f>
        <v>12</v>
      </c>
      <c r="AM485" s="39" t="n">
        <f aca="false">M485+X485</f>
        <v>8</v>
      </c>
      <c r="AN485" s="39" t="n">
        <f aca="false">Y485</f>
        <v>0</v>
      </c>
      <c r="AO485" s="39" t="n">
        <f aca="false">SUM(AK485:AN485)</f>
        <v>80</v>
      </c>
      <c r="AP485" s="41" t="n">
        <f aca="false">K485+V485</f>
        <v>0</v>
      </c>
    </row>
    <row r="486" s="42" customFormat="true" ht="16.5" hidden="true" customHeight="true" outlineLevel="0" collapsed="false">
      <c r="A486" s="131" t="s">
        <v>345</v>
      </c>
      <c r="B486" s="127" t="s">
        <v>175</v>
      </c>
      <c r="C486" s="97" t="s">
        <v>324</v>
      </c>
      <c r="D486" s="122" t="s">
        <v>346</v>
      </c>
      <c r="E486" s="53" t="n">
        <v>12</v>
      </c>
      <c r="F486" s="31"/>
      <c r="G486" s="31"/>
      <c r="H486" s="31" t="n">
        <v>28</v>
      </c>
      <c r="I486" s="31"/>
      <c r="J486" s="31"/>
      <c r="K486" s="31"/>
      <c r="L486" s="31"/>
      <c r="M486" s="31"/>
      <c r="N486" s="33" t="n">
        <f aca="false">E486*F486+H486+J486+K486+L486+M486</f>
        <v>28</v>
      </c>
      <c r="O486" s="36"/>
      <c r="P486" s="31" t="n">
        <v>14</v>
      </c>
      <c r="Q486" s="31"/>
      <c r="R486" s="31"/>
      <c r="S486" s="31" t="n">
        <v>42</v>
      </c>
      <c r="T486" s="31"/>
      <c r="U486" s="31"/>
      <c r="V486" s="31"/>
      <c r="W486" s="31"/>
      <c r="X486" s="31"/>
      <c r="Y486" s="31"/>
      <c r="Z486" s="36" t="n">
        <f aca="false">P486*Q486+S486+U486+V486+W486+X486+Y486</f>
        <v>42</v>
      </c>
      <c r="AA486" s="36" t="n">
        <f aca="false">N486+Z486</f>
        <v>70</v>
      </c>
      <c r="AB486" s="47" t="s">
        <v>302</v>
      </c>
      <c r="AC486" s="31"/>
      <c r="AD486" s="31"/>
      <c r="AE486" s="36" t="n">
        <f aca="false">P486*Q486</f>
        <v>0</v>
      </c>
      <c r="AF486" s="38" t="n">
        <f aca="false">E486*F486+P486*Q486</f>
        <v>0</v>
      </c>
      <c r="AG486" s="39" t="str">
        <f aca="false">AB486</f>
        <v>Казиханов Ф.И.</v>
      </c>
      <c r="AH486" s="39" t="str">
        <f aca="false">C486</f>
        <v>3ИСП9-15а ВБ (п)</v>
      </c>
      <c r="AI486" s="40" t="str">
        <f aca="false">B486</f>
        <v>13</v>
      </c>
      <c r="AJ486" s="39" t="str">
        <f aca="false">CONCATENATE(A486," ",D486)</f>
        <v>МДК.11.01 Технология разработки и защиты баз данных</v>
      </c>
      <c r="AK486" s="39" t="n">
        <f aca="false">E486*F486+P486*Q486+H486+J486+S486+U486</f>
        <v>70</v>
      </c>
      <c r="AL486" s="39" t="n">
        <f aca="false">L486+W486</f>
        <v>0</v>
      </c>
      <c r="AM486" s="39" t="n">
        <f aca="false">M486+X486</f>
        <v>0</v>
      </c>
      <c r="AN486" s="39" t="n">
        <f aca="false">Y486</f>
        <v>0</v>
      </c>
      <c r="AO486" s="39" t="n">
        <f aca="false">SUM(AK486:AN486)</f>
        <v>70</v>
      </c>
      <c r="AP486" s="41" t="n">
        <f aca="false">K486+V486</f>
        <v>0</v>
      </c>
    </row>
    <row r="487" s="42" customFormat="true" ht="16.5" hidden="true" customHeight="true" outlineLevel="0" collapsed="false">
      <c r="A487" s="131" t="s">
        <v>345</v>
      </c>
      <c r="B487" s="127" t="s">
        <v>53</v>
      </c>
      <c r="C487" s="97" t="s">
        <v>325</v>
      </c>
      <c r="D487" s="122" t="s">
        <v>346</v>
      </c>
      <c r="E487" s="53" t="n">
        <v>12</v>
      </c>
      <c r="F487" s="31"/>
      <c r="G487" s="31"/>
      <c r="H487" s="31" t="n">
        <v>28</v>
      </c>
      <c r="I487" s="31"/>
      <c r="J487" s="31"/>
      <c r="K487" s="31"/>
      <c r="L487" s="31"/>
      <c r="M487" s="31"/>
      <c r="N487" s="33" t="n">
        <f aca="false">E487*F487+H487+J487+K487+L487+M487</f>
        <v>28</v>
      </c>
      <c r="O487" s="36"/>
      <c r="P487" s="31" t="n">
        <v>14</v>
      </c>
      <c r="Q487" s="31"/>
      <c r="R487" s="31"/>
      <c r="S487" s="31" t="n">
        <v>42</v>
      </c>
      <c r="T487" s="31"/>
      <c r="U487" s="31"/>
      <c r="V487" s="31"/>
      <c r="W487" s="31"/>
      <c r="X487" s="31"/>
      <c r="Y487" s="31"/>
      <c r="Z487" s="36" t="n">
        <f aca="false">P487*Q487+S487+U487+V487+W487+X487+Y487</f>
        <v>42</v>
      </c>
      <c r="AA487" s="36" t="n">
        <f aca="false">N487+Z487</f>
        <v>70</v>
      </c>
      <c r="AB487" s="47" t="s">
        <v>69</v>
      </c>
      <c r="AC487" s="31"/>
      <c r="AD487" s="31"/>
      <c r="AE487" s="36" t="n">
        <f aca="false">P487*Q487</f>
        <v>0</v>
      </c>
      <c r="AF487" s="38" t="n">
        <f aca="false">E487*F487+P487*Q487</f>
        <v>0</v>
      </c>
      <c r="AG487" s="39" t="str">
        <f aca="false">AB487</f>
        <v>вак. 2 п/гр</v>
      </c>
      <c r="AH487" s="39" t="str">
        <f aca="false">C487</f>
        <v>3ИСП9-15б ВБ (п)</v>
      </c>
      <c r="AI487" s="40" t="str">
        <f aca="false">B487</f>
        <v>12</v>
      </c>
      <c r="AJ487" s="39" t="str">
        <f aca="false">CONCATENATE(A487," ",D487)</f>
        <v>МДК.11.01 Технология разработки и защиты баз данных</v>
      </c>
      <c r="AK487" s="39" t="n">
        <f aca="false">E487*F487+P487*Q487+H487+J487+S487+U487</f>
        <v>70</v>
      </c>
      <c r="AL487" s="39" t="n">
        <f aca="false">L487+W487</f>
        <v>0</v>
      </c>
      <c r="AM487" s="39" t="n">
        <f aca="false">M487+X487</f>
        <v>0</v>
      </c>
      <c r="AN487" s="39" t="n">
        <f aca="false">Y487</f>
        <v>0</v>
      </c>
      <c r="AO487" s="39" t="n">
        <f aca="false">SUM(AK487:AN487)</f>
        <v>70</v>
      </c>
      <c r="AP487" s="41" t="n">
        <f aca="false">K487+V487</f>
        <v>0</v>
      </c>
    </row>
    <row r="488" s="42" customFormat="true" ht="16.5" hidden="true" customHeight="true" outlineLevel="0" collapsed="false">
      <c r="A488" s="132" t="s">
        <v>347</v>
      </c>
      <c r="B488" s="127" t="s">
        <v>175</v>
      </c>
      <c r="C488" s="97" t="s">
        <v>324</v>
      </c>
      <c r="D488" s="133" t="s">
        <v>108</v>
      </c>
      <c r="E488" s="53" t="n">
        <v>12</v>
      </c>
      <c r="F488" s="31"/>
      <c r="G488" s="31"/>
      <c r="H488" s="31"/>
      <c r="I488" s="31"/>
      <c r="J488" s="31"/>
      <c r="K488" s="31"/>
      <c r="L488" s="31"/>
      <c r="M488" s="31"/>
      <c r="N488" s="33" t="n">
        <f aca="false">E488*F488+H488+J488+K488+L488+M488</f>
        <v>0</v>
      </c>
      <c r="O488" s="36"/>
      <c r="P488" s="31" t="n">
        <v>2</v>
      </c>
      <c r="Q488" s="31" t="n">
        <v>36</v>
      </c>
      <c r="R488" s="31"/>
      <c r="S488" s="31"/>
      <c r="T488" s="31"/>
      <c r="U488" s="31"/>
      <c r="V488" s="31"/>
      <c r="W488" s="31"/>
      <c r="X488" s="31"/>
      <c r="Y488" s="31"/>
      <c r="Z488" s="36" t="n">
        <f aca="false">P488*Q488+S488+U488+V488+W488+X488+Y488</f>
        <v>72</v>
      </c>
      <c r="AA488" s="36" t="n">
        <f aca="false">N488+Z488</f>
        <v>72</v>
      </c>
      <c r="AB488" s="73" t="s">
        <v>348</v>
      </c>
      <c r="AC488" s="31"/>
      <c r="AD488" s="31"/>
      <c r="AE488" s="36" t="n">
        <f aca="false">P488*Q488</f>
        <v>72</v>
      </c>
      <c r="AF488" s="38" t="n">
        <f aca="false">E488*F488+P488*Q488</f>
        <v>72</v>
      </c>
      <c r="AG488" s="39" t="str">
        <f aca="false">AB488</f>
        <v>вак. УП (Самхарадзе))</v>
      </c>
      <c r="AH488" s="39" t="str">
        <f aca="false">C488</f>
        <v>3ИСП9-15а ВБ (п)</v>
      </c>
      <c r="AI488" s="40" t="str">
        <f aca="false">B488</f>
        <v>13</v>
      </c>
      <c r="AJ488" s="39" t="str">
        <f aca="false">CONCATENATE(A488," ",D488)</f>
        <v>УП.11 Учебная практика</v>
      </c>
      <c r="AK488" s="39" t="n">
        <f aca="false">E488*F488+P488*Q488+H488+J488+S488+U488</f>
        <v>72</v>
      </c>
      <c r="AL488" s="39" t="n">
        <f aca="false">L488+W488</f>
        <v>0</v>
      </c>
      <c r="AM488" s="39" t="n">
        <f aca="false">M488+X488</f>
        <v>0</v>
      </c>
      <c r="AN488" s="39" t="n">
        <f aca="false">Y488</f>
        <v>0</v>
      </c>
      <c r="AO488" s="39" t="n">
        <f aca="false">SUM(AK488:AN488)</f>
        <v>72</v>
      </c>
      <c r="AP488" s="41" t="n">
        <f aca="false">K488+V488</f>
        <v>0</v>
      </c>
    </row>
    <row r="489" s="42" customFormat="true" ht="16.5" hidden="true" customHeight="true" outlineLevel="0" collapsed="false">
      <c r="A489" s="132" t="s">
        <v>347</v>
      </c>
      <c r="B489" s="127" t="s">
        <v>53</v>
      </c>
      <c r="C489" s="97" t="s">
        <v>325</v>
      </c>
      <c r="D489" s="133" t="s">
        <v>108</v>
      </c>
      <c r="E489" s="53" t="n">
        <v>12</v>
      </c>
      <c r="F489" s="31"/>
      <c r="G489" s="31"/>
      <c r="H489" s="31"/>
      <c r="I489" s="31"/>
      <c r="J489" s="31"/>
      <c r="K489" s="31"/>
      <c r="L489" s="31"/>
      <c r="M489" s="31"/>
      <c r="N489" s="33" t="n">
        <f aca="false">E489*F489+H489+J489+K489+L489+M489</f>
        <v>0</v>
      </c>
      <c r="O489" s="36"/>
      <c r="P489" s="31" t="n">
        <v>2</v>
      </c>
      <c r="Q489" s="31" t="n">
        <v>36</v>
      </c>
      <c r="R489" s="31"/>
      <c r="S489" s="31"/>
      <c r="T489" s="31"/>
      <c r="U489" s="31"/>
      <c r="V489" s="31"/>
      <c r="W489" s="31"/>
      <c r="X489" s="31"/>
      <c r="Y489" s="31"/>
      <c r="Z489" s="36" t="n">
        <f aca="false">P489*Q489+S489+U489+V489+W489+X489+Y489</f>
        <v>72</v>
      </c>
      <c r="AA489" s="36" t="n">
        <f aca="false">N489+Z489</f>
        <v>72</v>
      </c>
      <c r="AB489" s="73" t="s">
        <v>306</v>
      </c>
      <c r="AC489" s="31"/>
      <c r="AD489" s="31"/>
      <c r="AE489" s="36"/>
      <c r="AF489" s="38" t="n">
        <f aca="false">E489*F489+P489*Q489</f>
        <v>72</v>
      </c>
      <c r="AG489" s="39" t="str">
        <f aca="false">AB489</f>
        <v>Харламов Д.</v>
      </c>
      <c r="AH489" s="39" t="str">
        <f aca="false">C489</f>
        <v>3ИСП9-15б ВБ (п)</v>
      </c>
      <c r="AI489" s="40" t="str">
        <f aca="false">B489</f>
        <v>12</v>
      </c>
      <c r="AJ489" s="39" t="str">
        <f aca="false">CONCATENATE(A489," ",D489)</f>
        <v>УП.11 Учебная практика</v>
      </c>
      <c r="AK489" s="39" t="n">
        <f aca="false">E489*F489+P489*Q489+H489+J489+S489+U489</f>
        <v>72</v>
      </c>
      <c r="AL489" s="39" t="n">
        <f aca="false">L489+W489</f>
        <v>0</v>
      </c>
      <c r="AM489" s="39" t="n">
        <f aca="false">M489+X489</f>
        <v>0</v>
      </c>
      <c r="AN489" s="39" t="n">
        <f aca="false">Y489</f>
        <v>0</v>
      </c>
      <c r="AO489" s="39" t="n">
        <f aca="false">SUM(AK489:AN489)</f>
        <v>72</v>
      </c>
      <c r="AP489" s="41" t="n">
        <f aca="false">K489+V489</f>
        <v>0</v>
      </c>
    </row>
    <row r="490" s="42" customFormat="true" ht="16.5" hidden="true" customHeight="true" outlineLevel="0" collapsed="false">
      <c r="A490" s="132" t="s">
        <v>349</v>
      </c>
      <c r="B490" s="127" t="s">
        <v>238</v>
      </c>
      <c r="C490" s="97" t="s">
        <v>323</v>
      </c>
      <c r="D490" s="134" t="s">
        <v>163</v>
      </c>
      <c r="E490" s="53" t="n">
        <v>12</v>
      </c>
      <c r="F490" s="31"/>
      <c r="G490" s="31"/>
      <c r="H490" s="31"/>
      <c r="I490" s="31"/>
      <c r="J490" s="31"/>
      <c r="K490" s="31"/>
      <c r="L490" s="31"/>
      <c r="M490" s="31"/>
      <c r="N490" s="33" t="n">
        <f aca="false">E490*F490+H490+J490+K490+L490+M490</f>
        <v>0</v>
      </c>
      <c r="O490" s="36"/>
      <c r="P490" s="31" t="n">
        <v>2</v>
      </c>
      <c r="Q490" s="31" t="n">
        <v>9</v>
      </c>
      <c r="R490" s="31"/>
      <c r="S490" s="31"/>
      <c r="T490" s="31"/>
      <c r="U490" s="31"/>
      <c r="V490" s="31"/>
      <c r="W490" s="31"/>
      <c r="X490" s="31"/>
      <c r="Y490" s="31"/>
      <c r="Z490" s="36" t="n">
        <f aca="false">P490*Q490+S490+U490+V490+W490+X490+Y490</f>
        <v>18</v>
      </c>
      <c r="AA490" s="36" t="n">
        <f aca="false">N490+Z490</f>
        <v>18</v>
      </c>
      <c r="AB490" s="36" t="s">
        <v>340</v>
      </c>
      <c r="AC490" s="31"/>
      <c r="AD490" s="31"/>
      <c r="AE490" s="36" t="n">
        <f aca="false">P490*Q490</f>
        <v>18</v>
      </c>
      <c r="AF490" s="38" t="n">
        <f aca="false">E490*F490+P490*Q490</f>
        <v>18</v>
      </c>
      <c r="AG490" s="39" t="str">
        <f aca="false">AB490</f>
        <v>Малыгина М.Ю.</v>
      </c>
      <c r="AH490" s="39" t="str">
        <f aca="false">C490</f>
        <v>3ИСП9-15 ВБ (п)</v>
      </c>
      <c r="AI490" s="40" t="str">
        <f aca="false">B490</f>
        <v>25</v>
      </c>
      <c r="AJ490" s="39" t="str">
        <f aca="false">CONCATENATE(A490," ",D490)</f>
        <v>ПП.11 Производственная практика</v>
      </c>
      <c r="AK490" s="39" t="n">
        <f aca="false">E490*F490+P490*Q490+H490+J490+S490+U490</f>
        <v>18</v>
      </c>
      <c r="AL490" s="39" t="n">
        <f aca="false">L490+W490</f>
        <v>0</v>
      </c>
      <c r="AM490" s="39" t="n">
        <f aca="false">M490+X490</f>
        <v>0</v>
      </c>
      <c r="AN490" s="39" t="n">
        <f aca="false">Y490</f>
        <v>0</v>
      </c>
      <c r="AO490" s="39" t="n">
        <f aca="false">SUM(AK490:AN490)</f>
        <v>18</v>
      </c>
      <c r="AP490" s="41" t="n">
        <f aca="false">K490+V490</f>
        <v>0</v>
      </c>
    </row>
    <row r="491" s="42" customFormat="true" ht="16.5" hidden="true" customHeight="true" outlineLevel="0" collapsed="false">
      <c r="A491" s="132" t="s">
        <v>349</v>
      </c>
      <c r="B491" s="127" t="s">
        <v>238</v>
      </c>
      <c r="C491" s="97" t="s">
        <v>323</v>
      </c>
      <c r="D491" s="134" t="s">
        <v>163</v>
      </c>
      <c r="E491" s="53" t="n">
        <v>12</v>
      </c>
      <c r="F491" s="31"/>
      <c r="G491" s="31"/>
      <c r="H491" s="31"/>
      <c r="I491" s="31"/>
      <c r="J491" s="31"/>
      <c r="K491" s="31"/>
      <c r="L491" s="31"/>
      <c r="M491" s="31"/>
      <c r="N491" s="33" t="n">
        <f aca="false">E491*F491+H491+J491+K491+L491+M491</f>
        <v>0</v>
      </c>
      <c r="O491" s="36"/>
      <c r="P491" s="31" t="n">
        <v>2</v>
      </c>
      <c r="Q491" s="31" t="n">
        <v>9</v>
      </c>
      <c r="R491" s="31"/>
      <c r="S491" s="31"/>
      <c r="T491" s="31"/>
      <c r="U491" s="31"/>
      <c r="V491" s="31"/>
      <c r="W491" s="31"/>
      <c r="X491" s="31"/>
      <c r="Y491" s="31"/>
      <c r="Z491" s="36" t="n">
        <f aca="false">P491*Q491+S491+U491+V491+W491+X491+Y491</f>
        <v>18</v>
      </c>
      <c r="AA491" s="36" t="n">
        <f aca="false">N491+Z491</f>
        <v>18</v>
      </c>
      <c r="AB491" s="36" t="s">
        <v>143</v>
      </c>
      <c r="AC491" s="31"/>
      <c r="AD491" s="31"/>
      <c r="AE491" s="36" t="n">
        <f aca="false">P491*Q491</f>
        <v>18</v>
      </c>
      <c r="AF491" s="38" t="n">
        <f aca="false">E491*F491+P491*Q491</f>
        <v>18</v>
      </c>
      <c r="AG491" s="39" t="str">
        <f aca="false">AB491</f>
        <v>вак. ПП</v>
      </c>
      <c r="AH491" s="39" t="str">
        <f aca="false">C491</f>
        <v>3ИСП9-15 ВБ (п)</v>
      </c>
      <c r="AI491" s="40" t="str">
        <f aca="false">B491</f>
        <v>25</v>
      </c>
      <c r="AJ491" s="39" t="str">
        <f aca="false">CONCATENATE(A491," ",D491)</f>
        <v>ПП.11 Производственная практика</v>
      </c>
      <c r="AK491" s="39" t="n">
        <f aca="false">E491*F491+P491*Q491+H491+J491+S491+U491</f>
        <v>18</v>
      </c>
      <c r="AL491" s="39" t="n">
        <f aca="false">L491+W491</f>
        <v>0</v>
      </c>
      <c r="AM491" s="39" t="n">
        <f aca="false">M491+X491</f>
        <v>0</v>
      </c>
      <c r="AN491" s="39" t="n">
        <f aca="false">Y491</f>
        <v>0</v>
      </c>
      <c r="AO491" s="39" t="n">
        <f aca="false">SUM(AK491:AN491)</f>
        <v>18</v>
      </c>
      <c r="AP491" s="41" t="n">
        <f aca="false">K491+V491</f>
        <v>0</v>
      </c>
    </row>
    <row r="492" s="42" customFormat="true" ht="16.5" hidden="true" customHeight="true" outlineLevel="0" collapsed="false">
      <c r="A492" s="132" t="s">
        <v>349</v>
      </c>
      <c r="B492" s="127" t="s">
        <v>238</v>
      </c>
      <c r="C492" s="97" t="s">
        <v>323</v>
      </c>
      <c r="D492" s="134" t="s">
        <v>163</v>
      </c>
      <c r="E492" s="53" t="n">
        <v>12</v>
      </c>
      <c r="F492" s="31"/>
      <c r="G492" s="31"/>
      <c r="H492" s="31"/>
      <c r="I492" s="31"/>
      <c r="J492" s="31"/>
      <c r="K492" s="31"/>
      <c r="L492" s="31"/>
      <c r="M492" s="31"/>
      <c r="N492" s="33" t="n">
        <f aca="false">E492*F492+H492+J492+K492+L492+M492</f>
        <v>0</v>
      </c>
      <c r="O492" s="36"/>
      <c r="P492" s="31" t="n">
        <v>2</v>
      </c>
      <c r="Q492" s="31" t="n">
        <v>9</v>
      </c>
      <c r="R492" s="31"/>
      <c r="S492" s="31"/>
      <c r="T492" s="31"/>
      <c r="U492" s="31"/>
      <c r="V492" s="31"/>
      <c r="W492" s="31"/>
      <c r="X492" s="31"/>
      <c r="Y492" s="31"/>
      <c r="Z492" s="36" t="n">
        <f aca="false">P492*Q492+S492+U492+V492+W492+X492+Y492</f>
        <v>18</v>
      </c>
      <c r="AA492" s="36" t="n">
        <f aca="false">N492+Z492</f>
        <v>18</v>
      </c>
      <c r="AB492" s="36" t="s">
        <v>143</v>
      </c>
      <c r="AC492" s="31"/>
      <c r="AD492" s="31"/>
      <c r="AE492" s="36" t="n">
        <f aca="false">P492*Q492</f>
        <v>18</v>
      </c>
      <c r="AF492" s="38" t="n">
        <f aca="false">E492*F492+P492*Q492</f>
        <v>18</v>
      </c>
      <c r="AG492" s="39" t="str">
        <f aca="false">AB492</f>
        <v>вак. ПП</v>
      </c>
      <c r="AH492" s="39" t="str">
        <f aca="false">C492</f>
        <v>3ИСП9-15 ВБ (п)</v>
      </c>
      <c r="AI492" s="40" t="str">
        <f aca="false">B492</f>
        <v>25</v>
      </c>
      <c r="AJ492" s="39" t="str">
        <f aca="false">CONCATENATE(A492," ",D492)</f>
        <v>ПП.11 Производственная практика</v>
      </c>
      <c r="AK492" s="39" t="n">
        <f aca="false">E492*F492+P492*Q492+H492+J492+S492+U492</f>
        <v>18</v>
      </c>
      <c r="AL492" s="39" t="n">
        <f aca="false">L492+W492</f>
        <v>0</v>
      </c>
      <c r="AM492" s="39" t="n">
        <f aca="false">M492+X492</f>
        <v>0</v>
      </c>
      <c r="AN492" s="39" t="n">
        <f aca="false">Y492</f>
        <v>0</v>
      </c>
      <c r="AO492" s="39" t="n">
        <f aca="false">SUM(AK492:AN492)</f>
        <v>18</v>
      </c>
      <c r="AP492" s="41" t="n">
        <f aca="false">K492+V492</f>
        <v>0</v>
      </c>
    </row>
    <row r="493" s="42" customFormat="true" ht="16.5" hidden="true" customHeight="true" outlineLevel="0" collapsed="false">
      <c r="A493" s="132" t="s">
        <v>349</v>
      </c>
      <c r="B493" s="127" t="s">
        <v>238</v>
      </c>
      <c r="C493" s="97" t="s">
        <v>323</v>
      </c>
      <c r="D493" s="134" t="s">
        <v>163</v>
      </c>
      <c r="E493" s="53" t="n">
        <v>12</v>
      </c>
      <c r="F493" s="31"/>
      <c r="G493" s="31"/>
      <c r="H493" s="31"/>
      <c r="I493" s="31"/>
      <c r="J493" s="31"/>
      <c r="K493" s="31"/>
      <c r="L493" s="31"/>
      <c r="M493" s="31"/>
      <c r="N493" s="33" t="n">
        <f aca="false">E493*F493+H493+J493+K493+L493+M493</f>
        <v>0</v>
      </c>
      <c r="O493" s="36"/>
      <c r="P493" s="31" t="n">
        <v>2</v>
      </c>
      <c r="Q493" s="31" t="n">
        <v>9</v>
      </c>
      <c r="R493" s="31"/>
      <c r="S493" s="31"/>
      <c r="T493" s="31"/>
      <c r="U493" s="31"/>
      <c r="V493" s="31"/>
      <c r="W493" s="31"/>
      <c r="X493" s="31"/>
      <c r="Y493" s="31"/>
      <c r="Z493" s="36" t="n">
        <f aca="false">P493*Q493+S493+U493+V493+W493+X493+Y493</f>
        <v>18</v>
      </c>
      <c r="AA493" s="36" t="n">
        <f aca="false">N493+Z493</f>
        <v>18</v>
      </c>
      <c r="AB493" s="36" t="s">
        <v>143</v>
      </c>
      <c r="AC493" s="31"/>
      <c r="AD493" s="31"/>
      <c r="AE493" s="36" t="n">
        <f aca="false">P493*Q493</f>
        <v>18</v>
      </c>
      <c r="AF493" s="38" t="n">
        <f aca="false">E493*F493+P493*Q493</f>
        <v>18</v>
      </c>
      <c r="AG493" s="39" t="str">
        <f aca="false">AB493</f>
        <v>вак. ПП</v>
      </c>
      <c r="AH493" s="39" t="str">
        <f aca="false">C493</f>
        <v>3ИСП9-15 ВБ (п)</v>
      </c>
      <c r="AI493" s="40" t="str">
        <f aca="false">B493</f>
        <v>25</v>
      </c>
      <c r="AJ493" s="39" t="str">
        <f aca="false">CONCATENATE(A493," ",D493)</f>
        <v>ПП.11 Производственная практика</v>
      </c>
      <c r="AK493" s="39" t="n">
        <f aca="false">E493*F493+P493*Q493+H493+J493+S493+U493</f>
        <v>18</v>
      </c>
      <c r="AL493" s="39" t="n">
        <f aca="false">L493+W493</f>
        <v>0</v>
      </c>
      <c r="AM493" s="39" t="n">
        <f aca="false">M493+X493</f>
        <v>0</v>
      </c>
      <c r="AN493" s="39" t="n">
        <f aca="false">Y493</f>
        <v>0</v>
      </c>
      <c r="AO493" s="39" t="n">
        <f aca="false">SUM(AK493:AN493)</f>
        <v>18</v>
      </c>
      <c r="AP493" s="41" t="n">
        <f aca="false">K493+V493</f>
        <v>0</v>
      </c>
    </row>
    <row r="494" s="42" customFormat="true" ht="16.5" hidden="true" customHeight="true" outlineLevel="0" collapsed="false">
      <c r="A494" s="132" t="s">
        <v>350</v>
      </c>
      <c r="B494" s="127" t="s">
        <v>238</v>
      </c>
      <c r="C494" s="97" t="s">
        <v>323</v>
      </c>
      <c r="D494" s="134" t="s">
        <v>145</v>
      </c>
      <c r="E494" s="53" t="n">
        <v>12</v>
      </c>
      <c r="F494" s="31"/>
      <c r="G494" s="31"/>
      <c r="H494" s="31"/>
      <c r="I494" s="31"/>
      <c r="J494" s="31"/>
      <c r="K494" s="31"/>
      <c r="L494" s="31"/>
      <c r="M494" s="31"/>
      <c r="N494" s="33" t="n">
        <f aca="false">E494*F494+H494+J494+K494+L494+M494</f>
        <v>0</v>
      </c>
      <c r="O494" s="36"/>
      <c r="P494" s="31" t="n">
        <v>14</v>
      </c>
      <c r="Q494" s="31"/>
      <c r="R494" s="31"/>
      <c r="S494" s="31"/>
      <c r="T494" s="31"/>
      <c r="U494" s="31"/>
      <c r="V494" s="31"/>
      <c r="W494" s="31"/>
      <c r="X494" s="31" t="n">
        <v>24</v>
      </c>
      <c r="Y494" s="31"/>
      <c r="Z494" s="36" t="n">
        <f aca="false">P494*Q494+S494+U494+V494+W494+X494+Y494</f>
        <v>24</v>
      </c>
      <c r="AA494" s="36" t="n">
        <f aca="false">N494+Z494</f>
        <v>24</v>
      </c>
      <c r="AB494" s="36" t="s">
        <v>146</v>
      </c>
      <c r="AC494" s="31"/>
      <c r="AD494" s="31"/>
      <c r="AE494" s="36" t="n">
        <f aca="false">P494*Q494</f>
        <v>0</v>
      </c>
      <c r="AF494" s="38" t="n">
        <f aca="false">E494*F494+P494*Q494</f>
        <v>0</v>
      </c>
      <c r="AG494" s="39" t="str">
        <f aca="false">AB494</f>
        <v>вак. ДЭ</v>
      </c>
      <c r="AH494" s="39" t="str">
        <f aca="false">C494</f>
        <v>3ИСП9-15 ВБ (п)</v>
      </c>
      <c r="AI494" s="40" t="str">
        <f aca="false">B494</f>
        <v>25</v>
      </c>
      <c r="AJ494" s="39" t="str">
        <f aca="false">CONCATENATE(A494," ",D494)</f>
        <v>ДЭ.11 Демонстрационный экзамен по модулю</v>
      </c>
      <c r="AK494" s="39" t="n">
        <f aca="false">E494*F494+P494*Q494+H494+J494+S494+U494</f>
        <v>0</v>
      </c>
      <c r="AL494" s="39" t="n">
        <f aca="false">L494+W494</f>
        <v>0</v>
      </c>
      <c r="AM494" s="39" t="n">
        <f aca="false">M494+X494</f>
        <v>24</v>
      </c>
      <c r="AN494" s="39" t="n">
        <f aca="false">Y494</f>
        <v>0</v>
      </c>
      <c r="AO494" s="39" t="n">
        <f aca="false">SUM(AK494:AN494)</f>
        <v>24</v>
      </c>
      <c r="AP494" s="41" t="n">
        <f aca="false">K494+V494</f>
        <v>0</v>
      </c>
    </row>
    <row r="495" s="42" customFormat="true" ht="16.5" hidden="true" customHeight="true" outlineLevel="0" collapsed="false">
      <c r="A495" s="70" t="s">
        <v>113</v>
      </c>
      <c r="B495" s="127" t="s">
        <v>238</v>
      </c>
      <c r="C495" s="97" t="s">
        <v>323</v>
      </c>
      <c r="D495" s="134" t="s">
        <v>114</v>
      </c>
      <c r="E495" s="53" t="n">
        <v>12</v>
      </c>
      <c r="F495" s="31"/>
      <c r="G495" s="31"/>
      <c r="H495" s="31" t="n">
        <v>8</v>
      </c>
      <c r="I495" s="31"/>
      <c r="J495" s="31"/>
      <c r="K495" s="31"/>
      <c r="L495" s="31"/>
      <c r="M495" s="31"/>
      <c r="N495" s="33" t="n">
        <f aca="false">E495*F495+H495+J495+K495+L495+M495</f>
        <v>8</v>
      </c>
      <c r="O495" s="36"/>
      <c r="P495" s="31" t="n">
        <v>14</v>
      </c>
      <c r="Q495" s="31"/>
      <c r="R495" s="31"/>
      <c r="S495" s="31"/>
      <c r="T495" s="31"/>
      <c r="U495" s="31"/>
      <c r="V495" s="31"/>
      <c r="W495" s="31"/>
      <c r="X495" s="31"/>
      <c r="Y495" s="31"/>
      <c r="Z495" s="36" t="n">
        <f aca="false">P495*Q495+S495+U495+V495+W495+X495+Y495</f>
        <v>0</v>
      </c>
      <c r="AA495" s="36" t="n">
        <f aca="false">N495+Z495</f>
        <v>8</v>
      </c>
      <c r="AB495" s="36" t="s">
        <v>245</v>
      </c>
      <c r="AC495" s="31"/>
      <c r="AD495" s="31"/>
      <c r="AE495" s="36" t="n">
        <f aca="false">P495*Q495</f>
        <v>0</v>
      </c>
      <c r="AF495" s="38" t="n">
        <f aca="false">E495*F495+P495*Q495</f>
        <v>0</v>
      </c>
      <c r="AG495" s="39" t="str">
        <f aca="false">AB495</f>
        <v>Васильева Н.В.</v>
      </c>
      <c r="AH495" s="39" t="str">
        <f aca="false">C495</f>
        <v>3ИСП9-15 ВБ (п)</v>
      </c>
      <c r="AI495" s="40" t="str">
        <f aca="false">B495</f>
        <v>25</v>
      </c>
      <c r="AJ495" s="39" t="str">
        <f aca="false">CONCATENATE(A495," ",D495)</f>
        <v>ВнеУр Разговоры о важном</v>
      </c>
      <c r="AK495" s="39" t="n">
        <f aca="false">E495*F495+P495*Q495+H495+J495+S495+U495</f>
        <v>8</v>
      </c>
      <c r="AL495" s="39" t="n">
        <f aca="false">L495+W495</f>
        <v>0</v>
      </c>
      <c r="AM495" s="39" t="n">
        <f aca="false">M495+X495</f>
        <v>0</v>
      </c>
      <c r="AN495" s="39" t="n">
        <f aca="false">Y495</f>
        <v>0</v>
      </c>
      <c r="AO495" s="39" t="n">
        <f aca="false">SUM(AK495:AN495)</f>
        <v>8</v>
      </c>
      <c r="AP495" s="41" t="n">
        <f aca="false">K495+V495</f>
        <v>0</v>
      </c>
    </row>
    <row r="496" s="42" customFormat="true" ht="16.5" hidden="true" customHeight="true" outlineLevel="0" collapsed="false">
      <c r="A496" s="70" t="s">
        <v>113</v>
      </c>
      <c r="B496" s="127" t="s">
        <v>238</v>
      </c>
      <c r="C496" s="97" t="s">
        <v>323</v>
      </c>
      <c r="D496" s="134" t="s">
        <v>114</v>
      </c>
      <c r="E496" s="53" t="n">
        <v>12</v>
      </c>
      <c r="F496" s="31"/>
      <c r="G496" s="31"/>
      <c r="H496" s="31" t="n">
        <v>9</v>
      </c>
      <c r="I496" s="31"/>
      <c r="J496" s="31"/>
      <c r="K496" s="31"/>
      <c r="L496" s="31"/>
      <c r="M496" s="31"/>
      <c r="N496" s="33" t="n">
        <f aca="false">E496*F496+H496+J496+K496+L496+M496</f>
        <v>9</v>
      </c>
      <c r="O496" s="36"/>
      <c r="P496" s="31" t="n">
        <v>14</v>
      </c>
      <c r="Q496" s="31"/>
      <c r="R496" s="31"/>
      <c r="S496" s="31" t="n">
        <v>12</v>
      </c>
      <c r="T496" s="31"/>
      <c r="U496" s="31"/>
      <c r="V496" s="31"/>
      <c r="W496" s="31"/>
      <c r="X496" s="31"/>
      <c r="Y496" s="31"/>
      <c r="Z496" s="36" t="n">
        <f aca="false">P496*Q496+S496+U496+V496+W496+X496+Y496</f>
        <v>12</v>
      </c>
      <c r="AA496" s="36" t="n">
        <f aca="false">N496+Z496</f>
        <v>21</v>
      </c>
      <c r="AB496" s="36" t="s">
        <v>115</v>
      </c>
      <c r="AC496" s="31"/>
      <c r="AD496" s="31"/>
      <c r="AE496" s="36" t="n">
        <f aca="false">P496*Q496</f>
        <v>0</v>
      </c>
      <c r="AF496" s="38" t="n">
        <f aca="false">E496*F496+P496*Q496</f>
        <v>0</v>
      </c>
      <c r="AG496" s="39" t="str">
        <f aca="false">AB496</f>
        <v>вак. РоВ</v>
      </c>
      <c r="AH496" s="39" t="str">
        <f aca="false">C496</f>
        <v>3ИСП9-15 ВБ (п)</v>
      </c>
      <c r="AI496" s="40" t="str">
        <f aca="false">B496</f>
        <v>25</v>
      </c>
      <c r="AJ496" s="39" t="str">
        <f aca="false">CONCATENATE(A496," ",D496)</f>
        <v>ВнеУр Разговоры о важном</v>
      </c>
      <c r="AK496" s="39" t="n">
        <f aca="false">E496*F496+P496*Q496+H496+J496+S496+U496</f>
        <v>21</v>
      </c>
      <c r="AL496" s="39" t="n">
        <f aca="false">L496+W496</f>
        <v>0</v>
      </c>
      <c r="AM496" s="39" t="n">
        <f aca="false">M496+X496</f>
        <v>0</v>
      </c>
      <c r="AN496" s="39" t="n">
        <f aca="false">Y496</f>
        <v>0</v>
      </c>
      <c r="AO496" s="39" t="n">
        <f aca="false">SUM(AK496:AN496)</f>
        <v>21</v>
      </c>
      <c r="AP496" s="41" t="n">
        <f aca="false">K496+V496</f>
        <v>0</v>
      </c>
    </row>
    <row r="497" s="42" customFormat="true" ht="16.5" hidden="true" customHeight="true" outlineLevel="0" collapsed="false">
      <c r="A497" s="70" t="s">
        <v>113</v>
      </c>
      <c r="B497" s="127" t="s">
        <v>238</v>
      </c>
      <c r="C497" s="97" t="s">
        <v>323</v>
      </c>
      <c r="D497" s="134" t="s">
        <v>114</v>
      </c>
      <c r="E497" s="53" t="n">
        <v>12</v>
      </c>
      <c r="F497" s="31"/>
      <c r="G497" s="31"/>
      <c r="H497" s="31"/>
      <c r="I497" s="31"/>
      <c r="J497" s="31"/>
      <c r="K497" s="31"/>
      <c r="L497" s="31"/>
      <c r="M497" s="31"/>
      <c r="N497" s="33" t="n">
        <f aca="false">E497*F497+H497+J497+K497+L497+M497</f>
        <v>0</v>
      </c>
      <c r="O497" s="36"/>
      <c r="P497" s="31" t="n">
        <v>14</v>
      </c>
      <c r="Q497" s="31"/>
      <c r="R497" s="31"/>
      <c r="S497" s="31" t="n">
        <v>6</v>
      </c>
      <c r="T497" s="31"/>
      <c r="U497" s="31"/>
      <c r="V497" s="31"/>
      <c r="W497" s="31"/>
      <c r="X497" s="31"/>
      <c r="Y497" s="31"/>
      <c r="Z497" s="36" t="n">
        <f aca="false">P497*Q497+S497+U497+V497+W497+X497+Y497</f>
        <v>6</v>
      </c>
      <c r="AA497" s="36" t="n">
        <f aca="false">N497+Z497</f>
        <v>6</v>
      </c>
      <c r="AB497" s="47" t="s">
        <v>339</v>
      </c>
      <c r="AC497" s="31"/>
      <c r="AD497" s="31"/>
      <c r="AE497" s="36" t="n">
        <f aca="false">P497*Q497</f>
        <v>0</v>
      </c>
      <c r="AF497" s="38" t="n">
        <f aca="false">E497*F497+P497*Q497</f>
        <v>0</v>
      </c>
      <c r="AG497" s="39" t="str">
        <f aca="false">AB497</f>
        <v>Самхарадзе И.З.</v>
      </c>
      <c r="AH497" s="39" t="str">
        <f aca="false">C497</f>
        <v>3ИСП9-15 ВБ (п)</v>
      </c>
      <c r="AI497" s="40" t="str">
        <f aca="false">B497</f>
        <v>25</v>
      </c>
      <c r="AJ497" s="39" t="str">
        <f aca="false">CONCATENATE(A497," ",D497)</f>
        <v>ВнеУр Разговоры о важном</v>
      </c>
      <c r="AK497" s="39" t="n">
        <f aca="false">E497*F497+P497*Q497+H497+J497+S497+U497</f>
        <v>6</v>
      </c>
      <c r="AL497" s="39" t="n">
        <f aca="false">L497+W497</f>
        <v>0</v>
      </c>
      <c r="AM497" s="39" t="n">
        <f aca="false">M497+X497</f>
        <v>0</v>
      </c>
      <c r="AN497" s="39" t="n">
        <f aca="false">Y497</f>
        <v>0</v>
      </c>
      <c r="AO497" s="39" t="n">
        <f aca="false">SUM(AK497:AN497)</f>
        <v>6</v>
      </c>
      <c r="AP497" s="41" t="n">
        <f aca="false">K497+V497</f>
        <v>0</v>
      </c>
    </row>
    <row r="498" s="42" customFormat="true" ht="16.5" hidden="true" customHeight="true" outlineLevel="0" collapsed="false">
      <c r="A498" s="95" t="s">
        <v>44</v>
      </c>
      <c r="B498" s="127" t="s">
        <v>238</v>
      </c>
      <c r="C498" s="97" t="s">
        <v>351</v>
      </c>
      <c r="D498" s="122" t="s">
        <v>47</v>
      </c>
      <c r="E498" s="53" t="n">
        <v>12</v>
      </c>
      <c r="F498" s="44" t="n">
        <v>2</v>
      </c>
      <c r="G498" s="31" t="n">
        <v>18</v>
      </c>
      <c r="H498" s="31"/>
      <c r="I498" s="31"/>
      <c r="J498" s="31"/>
      <c r="K498" s="31"/>
      <c r="L498" s="31" t="n">
        <v>2</v>
      </c>
      <c r="M498" s="31"/>
      <c r="N498" s="33" t="n">
        <f aca="false">E498*F498+H498+J498+K498+L498+M498</f>
        <v>26</v>
      </c>
      <c r="O498" s="36"/>
      <c r="P498" s="31" t="n">
        <v>14</v>
      </c>
      <c r="Q498" s="44" t="n">
        <v>2</v>
      </c>
      <c r="R498" s="31"/>
      <c r="S498" s="31" t="n">
        <v>-4</v>
      </c>
      <c r="T498" s="31"/>
      <c r="U498" s="31"/>
      <c r="V498" s="31"/>
      <c r="W498" s="31"/>
      <c r="X498" s="31"/>
      <c r="Y498" s="31"/>
      <c r="Z498" s="36" t="n">
        <f aca="false">P498*Q498+S498+U498+V498+W498+X498+Y498</f>
        <v>24</v>
      </c>
      <c r="AA498" s="36" t="n">
        <f aca="false">N498+Z498</f>
        <v>50</v>
      </c>
      <c r="AB498" s="47" t="s">
        <v>48</v>
      </c>
      <c r="AC498" s="31"/>
      <c r="AD498" s="31"/>
      <c r="AE498" s="36" t="n">
        <f aca="false">P498*Q498</f>
        <v>28</v>
      </c>
      <c r="AF498" s="38" t="n">
        <f aca="false">E498*F498+P498*Q498</f>
        <v>52</v>
      </c>
      <c r="AG498" s="39" t="str">
        <f aca="false">AB498</f>
        <v>Карабчук И.В.</v>
      </c>
      <c r="AH498" s="39" t="str">
        <f aca="false">C498</f>
        <v>3ИСП9-16 ВБ (п)</v>
      </c>
      <c r="AI498" s="40" t="str">
        <f aca="false">B498</f>
        <v>25</v>
      </c>
      <c r="AJ498" s="39" t="str">
        <f aca="false">CONCATENATE(A498," ",D498)</f>
        <v>ОГСЭ.01 Основы философии</v>
      </c>
      <c r="AK498" s="39" t="n">
        <f aca="false">E498*F498+P498*Q498+H498+J498+S498+U498</f>
        <v>48</v>
      </c>
      <c r="AL498" s="39" t="n">
        <f aca="false">L498+W498</f>
        <v>2</v>
      </c>
      <c r="AM498" s="39" t="n">
        <f aca="false">M498+X498</f>
        <v>0</v>
      </c>
      <c r="AN498" s="39" t="n">
        <f aca="false">Y498</f>
        <v>0</v>
      </c>
      <c r="AO498" s="39" t="n">
        <f aca="false">SUM(AK498:AN498)</f>
        <v>50</v>
      </c>
      <c r="AP498" s="41" t="n">
        <f aca="false">K498+V498</f>
        <v>0</v>
      </c>
    </row>
    <row r="499" s="42" customFormat="true" ht="16.5" hidden="true" customHeight="true" outlineLevel="0" collapsed="false">
      <c r="A499" s="95" t="s">
        <v>52</v>
      </c>
      <c r="B499" s="127" t="s">
        <v>175</v>
      </c>
      <c r="C499" s="97" t="s">
        <v>352</v>
      </c>
      <c r="D499" s="122" t="s">
        <v>55</v>
      </c>
      <c r="E499" s="53" t="n">
        <v>12</v>
      </c>
      <c r="F499" s="31" t="n">
        <v>2</v>
      </c>
      <c r="G499" s="31"/>
      <c r="H499" s="31"/>
      <c r="I499" s="31"/>
      <c r="J499" s="31"/>
      <c r="K499" s="31"/>
      <c r="L499" s="31"/>
      <c r="M499" s="31"/>
      <c r="N499" s="33" t="n">
        <f aca="false">E499*F499+H499+J499+K499+L499+M499</f>
        <v>24</v>
      </c>
      <c r="O499" s="36"/>
      <c r="P499" s="31" t="n">
        <v>14</v>
      </c>
      <c r="Q499" s="31" t="n">
        <v>2</v>
      </c>
      <c r="R499" s="31"/>
      <c r="S499" s="31"/>
      <c r="T499" s="31"/>
      <c r="U499" s="31"/>
      <c r="V499" s="31"/>
      <c r="W499" s="31"/>
      <c r="X499" s="31"/>
      <c r="Y499" s="31"/>
      <c r="Z499" s="36" t="n">
        <f aca="false">P499*Q499+S499+U499+V499+W499+X499+Y499</f>
        <v>28</v>
      </c>
      <c r="AA499" s="36" t="n">
        <f aca="false">N499+Z499</f>
        <v>52</v>
      </c>
      <c r="AB499" s="47" t="s">
        <v>218</v>
      </c>
      <c r="AC499" s="31"/>
      <c r="AD499" s="31"/>
      <c r="AE499" s="36" t="n">
        <f aca="false">P499*Q499</f>
        <v>28</v>
      </c>
      <c r="AF499" s="38" t="n">
        <f aca="false">E499*F499+P499*Q499</f>
        <v>52</v>
      </c>
      <c r="AG499" s="39" t="str">
        <f aca="false">AB499</f>
        <v>Бруй С.Ю.</v>
      </c>
      <c r="AH499" s="39" t="str">
        <f aca="false">C499</f>
        <v>3ИСП9-16а ВБ (п)</v>
      </c>
      <c r="AI499" s="40" t="str">
        <f aca="false">B499</f>
        <v>13</v>
      </c>
      <c r="AJ499" s="39" t="str">
        <f aca="false">CONCATENATE(A499," ",D499)</f>
        <v>ОГСЭ.03 Иностранный язык в профессиональной деятельности</v>
      </c>
      <c r="AK499" s="39" t="n">
        <f aca="false">E499*F499+P499*Q499+H499+J499+S499+U499</f>
        <v>52</v>
      </c>
      <c r="AL499" s="39" t="n">
        <f aca="false">L499+W499</f>
        <v>0</v>
      </c>
      <c r="AM499" s="39" t="n">
        <f aca="false">M499+X499</f>
        <v>0</v>
      </c>
      <c r="AN499" s="39" t="n">
        <f aca="false">Y499</f>
        <v>0</v>
      </c>
      <c r="AO499" s="39" t="n">
        <f aca="false">SUM(AK499:AN499)</f>
        <v>52</v>
      </c>
      <c r="AP499" s="41" t="n">
        <f aca="false">K499+V499</f>
        <v>0</v>
      </c>
    </row>
    <row r="500" s="42" customFormat="true" ht="16.5" hidden="true" customHeight="true" outlineLevel="0" collapsed="false">
      <c r="A500" s="95" t="s">
        <v>52</v>
      </c>
      <c r="B500" s="127" t="s">
        <v>53</v>
      </c>
      <c r="C500" s="97" t="s">
        <v>353</v>
      </c>
      <c r="D500" s="122" t="s">
        <v>55</v>
      </c>
      <c r="E500" s="53" t="n">
        <v>12</v>
      </c>
      <c r="F500" s="31" t="n">
        <v>2</v>
      </c>
      <c r="G500" s="31"/>
      <c r="H500" s="31"/>
      <c r="I500" s="31"/>
      <c r="J500" s="31"/>
      <c r="K500" s="31"/>
      <c r="L500" s="31"/>
      <c r="M500" s="31"/>
      <c r="N500" s="33" t="n">
        <f aca="false">E500*F500+H500+J500+K500+L500+M500</f>
        <v>24</v>
      </c>
      <c r="O500" s="36"/>
      <c r="P500" s="31" t="n">
        <v>14</v>
      </c>
      <c r="Q500" s="31" t="n">
        <v>2</v>
      </c>
      <c r="R500" s="31"/>
      <c r="S500" s="31"/>
      <c r="T500" s="31"/>
      <c r="U500" s="31"/>
      <c r="V500" s="31"/>
      <c r="W500" s="31"/>
      <c r="X500" s="31"/>
      <c r="Y500" s="31"/>
      <c r="Z500" s="36" t="n">
        <f aca="false">P500*Q500+S500+U500+V500+W500+X500+Y500</f>
        <v>28</v>
      </c>
      <c r="AA500" s="36" t="n">
        <f aca="false">N500+Z500</f>
        <v>52</v>
      </c>
      <c r="AB500" s="47" t="s">
        <v>220</v>
      </c>
      <c r="AC500" s="31"/>
      <c r="AD500" s="31"/>
      <c r="AE500" s="36" t="n">
        <f aca="false">P500*Q500</f>
        <v>28</v>
      </c>
      <c r="AF500" s="38" t="n">
        <f aca="false">E500*F500+P500*Q500</f>
        <v>52</v>
      </c>
      <c r="AG500" s="39" t="str">
        <f aca="false">AB500</f>
        <v>Ветрова О.В.</v>
      </c>
      <c r="AH500" s="39" t="str">
        <f aca="false">C500</f>
        <v>3ИСП9-16б ВБ (п)</v>
      </c>
      <c r="AI500" s="40" t="str">
        <f aca="false">B500</f>
        <v>12</v>
      </c>
      <c r="AJ500" s="39" t="str">
        <f aca="false">CONCATENATE(A500," ",D500)</f>
        <v>ОГСЭ.03 Иностранный язык в профессиональной деятельности</v>
      </c>
      <c r="AK500" s="39" t="n">
        <f aca="false">E500*F500+P500*Q500+H500+J500+S500+U500</f>
        <v>52</v>
      </c>
      <c r="AL500" s="39" t="n">
        <f aca="false">L500+W500</f>
        <v>0</v>
      </c>
      <c r="AM500" s="39" t="n">
        <f aca="false">M500+X500</f>
        <v>0</v>
      </c>
      <c r="AN500" s="39" t="n">
        <f aca="false">Y500</f>
        <v>0</v>
      </c>
      <c r="AO500" s="39" t="n">
        <f aca="false">SUM(AK500:AN500)</f>
        <v>52</v>
      </c>
      <c r="AP500" s="41" t="n">
        <f aca="false">K500+V500</f>
        <v>0</v>
      </c>
    </row>
    <row r="501" s="42" customFormat="true" ht="16.5" hidden="true" customHeight="true" outlineLevel="0" collapsed="false">
      <c r="A501" s="95" t="s">
        <v>60</v>
      </c>
      <c r="B501" s="127" t="s">
        <v>238</v>
      </c>
      <c r="C501" s="97" t="s">
        <v>351</v>
      </c>
      <c r="D501" s="122" t="s">
        <v>61</v>
      </c>
      <c r="E501" s="53" t="n">
        <v>12</v>
      </c>
      <c r="F501" s="31" t="n">
        <v>2</v>
      </c>
      <c r="G501" s="31"/>
      <c r="H501" s="31"/>
      <c r="I501" s="31"/>
      <c r="J501" s="31"/>
      <c r="K501" s="31"/>
      <c r="L501" s="31"/>
      <c r="M501" s="31"/>
      <c r="N501" s="33" t="n">
        <f aca="false">E501*F501+H501+J501+K501+L501+M501</f>
        <v>24</v>
      </c>
      <c r="O501" s="36"/>
      <c r="P501" s="31" t="n">
        <v>14</v>
      </c>
      <c r="Q501" s="31" t="n">
        <v>2</v>
      </c>
      <c r="R501" s="31"/>
      <c r="S501" s="31"/>
      <c r="T501" s="31"/>
      <c r="U501" s="31"/>
      <c r="V501" s="31"/>
      <c r="W501" s="31"/>
      <c r="X501" s="31"/>
      <c r="Y501" s="31"/>
      <c r="Z501" s="36" t="n">
        <f aca="false">P501*Q501+S501+U501+V501+W501+X501+Y501</f>
        <v>28</v>
      </c>
      <c r="AA501" s="36" t="n">
        <f aca="false">N501+Z501</f>
        <v>52</v>
      </c>
      <c r="AB501" s="47" t="s">
        <v>290</v>
      </c>
      <c r="AC501" s="31"/>
      <c r="AD501" s="31"/>
      <c r="AE501" s="36" t="n">
        <f aca="false">P501*Q501</f>
        <v>28</v>
      </c>
      <c r="AF501" s="38" t="n">
        <f aca="false">E501*F501+P501*Q501</f>
        <v>52</v>
      </c>
      <c r="AG501" s="39" t="str">
        <f aca="false">AB501</f>
        <v>Климаков В.А</v>
      </c>
      <c r="AH501" s="39" t="str">
        <f aca="false">C501</f>
        <v>3ИСП9-16 ВБ (п)</v>
      </c>
      <c r="AI501" s="40" t="str">
        <f aca="false">B501</f>
        <v>25</v>
      </c>
      <c r="AJ501" s="39" t="str">
        <f aca="false">CONCATENATE(A501," ",D501)</f>
        <v>ОГСЭ.04 Физическая культура</v>
      </c>
      <c r="AK501" s="39" t="n">
        <f aca="false">E501*F501+P501*Q501+H501+J501+S501+U501</f>
        <v>52</v>
      </c>
      <c r="AL501" s="39" t="n">
        <f aca="false">L501+W501</f>
        <v>0</v>
      </c>
      <c r="AM501" s="39" t="n">
        <f aca="false">M501+X501</f>
        <v>0</v>
      </c>
      <c r="AN501" s="39" t="n">
        <f aca="false">Y501</f>
        <v>0</v>
      </c>
      <c r="AO501" s="39" t="n">
        <f aca="false">SUM(AK501:AN501)</f>
        <v>52</v>
      </c>
      <c r="AP501" s="41" t="n">
        <f aca="false">K501+V501</f>
        <v>0</v>
      </c>
    </row>
    <row r="502" s="42" customFormat="true" ht="16.5" hidden="true" customHeight="true" outlineLevel="0" collapsed="false">
      <c r="A502" s="95" t="s">
        <v>88</v>
      </c>
      <c r="B502" s="127" t="s">
        <v>238</v>
      </c>
      <c r="C502" s="97" t="s">
        <v>351</v>
      </c>
      <c r="D502" s="123" t="s">
        <v>132</v>
      </c>
      <c r="E502" s="53" t="n">
        <v>12</v>
      </c>
      <c r="F502" s="31" t="n">
        <v>6</v>
      </c>
      <c r="G502" s="31" t="n">
        <v>26</v>
      </c>
      <c r="H502" s="31"/>
      <c r="I502" s="31"/>
      <c r="J502" s="31"/>
      <c r="K502" s="31"/>
      <c r="L502" s="31"/>
      <c r="M502" s="31"/>
      <c r="N502" s="33" t="n">
        <f aca="false">E502*F502+H502+J502+K502+L502+M502</f>
        <v>72</v>
      </c>
      <c r="O502" s="36"/>
      <c r="P502" s="31" t="n">
        <v>14</v>
      </c>
      <c r="Q502" s="31"/>
      <c r="R502" s="31"/>
      <c r="S502" s="31"/>
      <c r="T502" s="31"/>
      <c r="U502" s="31"/>
      <c r="V502" s="31"/>
      <c r="W502" s="31"/>
      <c r="X502" s="31"/>
      <c r="Y502" s="31"/>
      <c r="Z502" s="36" t="n">
        <f aca="false">P502*Q502+S502+U502+V502+W502+X502+Y502</f>
        <v>0</v>
      </c>
      <c r="AA502" s="36" t="n">
        <f aca="false">N502+Z502</f>
        <v>72</v>
      </c>
      <c r="AB502" s="54" t="s">
        <v>186</v>
      </c>
      <c r="AC502" s="31"/>
      <c r="AD502" s="31"/>
      <c r="AE502" s="36" t="n">
        <f aca="false">P502*Q502</f>
        <v>0</v>
      </c>
      <c r="AF502" s="38" t="n">
        <f aca="false">E502*F502+P502*Q502</f>
        <v>72</v>
      </c>
      <c r="AG502" s="39" t="str">
        <f aca="false">AB502</f>
        <v>Кобцев Р.А.</v>
      </c>
      <c r="AH502" s="39" t="str">
        <f aca="false">C502</f>
        <v>3ИСП9-16 ВБ (п)</v>
      </c>
      <c r="AI502" s="40" t="str">
        <f aca="false">B502</f>
        <v>25</v>
      </c>
      <c r="AJ502" s="39" t="str">
        <f aca="false">CONCATENATE(A502," ",D502)</f>
        <v>ОП.06 Безопасность жизнедеятельности</v>
      </c>
      <c r="AK502" s="39" t="n">
        <f aca="false">E502*F502+P502*Q502+H502+J502+S502+U502</f>
        <v>72</v>
      </c>
      <c r="AL502" s="39" t="n">
        <f aca="false">L502+W502</f>
        <v>0</v>
      </c>
      <c r="AM502" s="39" t="n">
        <f aca="false">M502+X502</f>
        <v>0</v>
      </c>
      <c r="AN502" s="39" t="n">
        <f aca="false">Y502</f>
        <v>0</v>
      </c>
      <c r="AO502" s="39" t="n">
        <f aca="false">SUM(AK502:AN502)</f>
        <v>72</v>
      </c>
      <c r="AP502" s="41" t="n">
        <f aca="false">K502+V502</f>
        <v>0</v>
      </c>
    </row>
    <row r="503" s="42" customFormat="true" ht="16.5" hidden="true" customHeight="true" outlineLevel="0" collapsed="false">
      <c r="A503" s="95" t="s">
        <v>326</v>
      </c>
      <c r="B503" s="127" t="s">
        <v>238</v>
      </c>
      <c r="C503" s="97" t="s">
        <v>351</v>
      </c>
      <c r="D503" s="123" t="s">
        <v>327</v>
      </c>
      <c r="E503" s="53" t="n">
        <v>12</v>
      </c>
      <c r="F503" s="31"/>
      <c r="G503" s="31"/>
      <c r="H503" s="31"/>
      <c r="I503" s="31"/>
      <c r="J503" s="31"/>
      <c r="K503" s="31"/>
      <c r="L503" s="31"/>
      <c r="M503" s="31"/>
      <c r="N503" s="33" t="n">
        <f aca="false">E503*F503+H503+J503+K503+L503+M503</f>
        <v>0</v>
      </c>
      <c r="O503" s="36"/>
      <c r="P503" s="31" t="n">
        <v>14</v>
      </c>
      <c r="Q503" s="31" t="n">
        <v>3</v>
      </c>
      <c r="R503" s="31" t="n">
        <v>14</v>
      </c>
      <c r="S503" s="31"/>
      <c r="T503" s="31"/>
      <c r="U503" s="31"/>
      <c r="V503" s="31"/>
      <c r="W503" s="31" t="n">
        <v>2</v>
      </c>
      <c r="X503" s="31"/>
      <c r="Y503" s="31"/>
      <c r="Z503" s="36" t="n">
        <f aca="false">P503*Q503+S503+U503+V503+W503+X503+Y503</f>
        <v>44</v>
      </c>
      <c r="AA503" s="36" t="n">
        <f aca="false">N503+Z503</f>
        <v>44</v>
      </c>
      <c r="AB503" s="47" t="s">
        <v>186</v>
      </c>
      <c r="AC503" s="31"/>
      <c r="AD503" s="31"/>
      <c r="AE503" s="36" t="n">
        <f aca="false">P503*Q503</f>
        <v>42</v>
      </c>
      <c r="AF503" s="38" t="n">
        <f aca="false">E503*F503+P503*Q503</f>
        <v>42</v>
      </c>
      <c r="AG503" s="39" t="str">
        <f aca="false">AB503</f>
        <v>Кобцев Р.А.</v>
      </c>
      <c r="AH503" s="39" t="str">
        <f aca="false">C503</f>
        <v>3ИСП9-16 ВБ (п)</v>
      </c>
      <c r="AI503" s="40" t="str">
        <f aca="false">B503</f>
        <v>25</v>
      </c>
      <c r="AJ503" s="39" t="str">
        <f aca="false">CONCATENATE(A503," ",D503)</f>
        <v>ОП.07 Экономика отрасли</v>
      </c>
      <c r="AK503" s="39" t="n">
        <f aca="false">E503*F503+P503*Q503+H503+J503+S503+U503</f>
        <v>42</v>
      </c>
      <c r="AL503" s="39" t="n">
        <f aca="false">L503+W503</f>
        <v>2</v>
      </c>
      <c r="AM503" s="39" t="n">
        <f aca="false">M503+X503</f>
        <v>0</v>
      </c>
      <c r="AN503" s="39" t="n">
        <f aca="false">Y503</f>
        <v>0</v>
      </c>
      <c r="AO503" s="39" t="n">
        <f aca="false">SUM(AK503:AN503)</f>
        <v>44</v>
      </c>
      <c r="AP503" s="41" t="n">
        <f aca="false">K503+V503</f>
        <v>0</v>
      </c>
    </row>
    <row r="504" s="42" customFormat="true" ht="16.5" hidden="true" customHeight="true" outlineLevel="0" collapsed="false">
      <c r="A504" s="95" t="s">
        <v>100</v>
      </c>
      <c r="B504" s="127" t="s">
        <v>238</v>
      </c>
      <c r="C504" s="97" t="s">
        <v>351</v>
      </c>
      <c r="D504" s="128" t="s">
        <v>328</v>
      </c>
      <c r="E504" s="53" t="n">
        <v>12</v>
      </c>
      <c r="F504" s="60" t="n">
        <v>2</v>
      </c>
      <c r="G504" s="31"/>
      <c r="H504" s="31" t="n">
        <v>-30</v>
      </c>
      <c r="I504" s="31"/>
      <c r="J504" s="31"/>
      <c r="K504" s="31"/>
      <c r="L504" s="31"/>
      <c r="M504" s="31"/>
      <c r="N504" s="33" t="n">
        <f aca="false">E504*F504+H504+J504+K504+L504+M504</f>
        <v>-6</v>
      </c>
      <c r="O504" s="36"/>
      <c r="P504" s="31" t="n">
        <v>14</v>
      </c>
      <c r="Q504" s="60" t="n">
        <v>4</v>
      </c>
      <c r="R504" s="31" t="n">
        <v>98</v>
      </c>
      <c r="S504" s="31" t="n">
        <v>4</v>
      </c>
      <c r="T504" s="31"/>
      <c r="U504" s="31"/>
      <c r="V504" s="31"/>
      <c r="W504" s="31" t="n">
        <v>4</v>
      </c>
      <c r="X504" s="31"/>
      <c r="Y504" s="31"/>
      <c r="Z504" s="36" t="n">
        <f aca="false">P504*Q504+S504+U504+V504+W504+X504+Y504</f>
        <v>64</v>
      </c>
      <c r="AA504" s="36" t="n">
        <f aca="false">N504+Z504</f>
        <v>58</v>
      </c>
      <c r="AB504" s="47" t="s">
        <v>329</v>
      </c>
      <c r="AC504" s="31" t="s">
        <v>330</v>
      </c>
      <c r="AD504" s="31" t="s">
        <v>262</v>
      </c>
      <c r="AE504" s="36" t="n">
        <f aca="false">P504*Q504</f>
        <v>56</v>
      </c>
      <c r="AF504" s="38" t="n">
        <f aca="false">E504*F504+P504*Q504</f>
        <v>80</v>
      </c>
      <c r="AG504" s="39" t="str">
        <f aca="false">AB504</f>
        <v>Токарь И.А.</v>
      </c>
      <c r="AH504" s="39" t="str">
        <f aca="false">C504</f>
        <v>3ИСП9-16 ВБ (п)</v>
      </c>
      <c r="AI504" s="40" t="str">
        <f aca="false">B504</f>
        <v>25</v>
      </c>
      <c r="AJ504" s="39" t="str">
        <f aca="false">CONCATENATE(A504," ",D504)</f>
        <v>МДК.01.01 Разработка программных модулей</v>
      </c>
      <c r="AK504" s="39" t="n">
        <f aca="false">E504*F504+P504*Q504+H504+J504+S504+U504</f>
        <v>54</v>
      </c>
      <c r="AL504" s="39" t="n">
        <f aca="false">L504+W504</f>
        <v>4</v>
      </c>
      <c r="AM504" s="39" t="n">
        <f aca="false">M504+X504</f>
        <v>0</v>
      </c>
      <c r="AN504" s="39" t="n">
        <f aca="false">Y504</f>
        <v>0</v>
      </c>
      <c r="AO504" s="39" t="n">
        <f aca="false">SUM(AK504:AN504)</f>
        <v>58</v>
      </c>
      <c r="AP504" s="41" t="n">
        <f aca="false">K504+V504</f>
        <v>0</v>
      </c>
    </row>
    <row r="505" s="42" customFormat="true" ht="16.5" hidden="true" customHeight="true" outlineLevel="0" collapsed="false">
      <c r="A505" s="95" t="s">
        <v>100</v>
      </c>
      <c r="B505" s="127" t="s">
        <v>175</v>
      </c>
      <c r="C505" s="97" t="s">
        <v>352</v>
      </c>
      <c r="D505" s="128" t="s">
        <v>328</v>
      </c>
      <c r="E505" s="53" t="n">
        <v>12</v>
      </c>
      <c r="F505" s="60"/>
      <c r="G505" s="31"/>
      <c r="H505" s="31" t="n">
        <v>30</v>
      </c>
      <c r="I505" s="31"/>
      <c r="J505" s="31"/>
      <c r="K505" s="31"/>
      <c r="L505" s="31"/>
      <c r="M505" s="31"/>
      <c r="N505" s="33" t="n">
        <f aca="false">E505*F505+H505+J505+K505+L505+M505</f>
        <v>30</v>
      </c>
      <c r="O505" s="36"/>
      <c r="P505" s="31" t="n">
        <v>14</v>
      </c>
      <c r="Q505" s="60"/>
      <c r="R505" s="31"/>
      <c r="S505" s="31"/>
      <c r="T505" s="31"/>
      <c r="U505" s="31"/>
      <c r="V505" s="31"/>
      <c r="W505" s="31"/>
      <c r="X505" s="31"/>
      <c r="Y505" s="31"/>
      <c r="Z505" s="36" t="n">
        <f aca="false">P505*Q505+S505+U505+V505+W505+X505+Y505</f>
        <v>0</v>
      </c>
      <c r="AA505" s="36" t="n">
        <f aca="false">N505+Z505</f>
        <v>30</v>
      </c>
      <c r="AB505" s="47" t="s">
        <v>329</v>
      </c>
      <c r="AC505" s="31" t="s">
        <v>330</v>
      </c>
      <c r="AD505" s="31" t="s">
        <v>262</v>
      </c>
      <c r="AE505" s="36" t="n">
        <f aca="false">P505*Q505</f>
        <v>0</v>
      </c>
      <c r="AF505" s="38" t="n">
        <f aca="false">E505*F505+P505*Q505</f>
        <v>0</v>
      </c>
      <c r="AG505" s="39" t="str">
        <f aca="false">AB505</f>
        <v>Токарь И.А.</v>
      </c>
      <c r="AH505" s="39" t="str">
        <f aca="false">C505</f>
        <v>3ИСП9-16а ВБ (п)</v>
      </c>
      <c r="AI505" s="40" t="str">
        <f aca="false">B505</f>
        <v>13</v>
      </c>
      <c r="AJ505" s="39" t="str">
        <f aca="false">CONCATENATE(A505," ",D505)</f>
        <v>МДК.01.01 Разработка программных модулей</v>
      </c>
      <c r="AK505" s="39" t="n">
        <f aca="false">E505*F505+P505*Q505+H505+J505+S505+U505</f>
        <v>30</v>
      </c>
      <c r="AL505" s="39" t="n">
        <f aca="false">L505+W505</f>
        <v>0</v>
      </c>
      <c r="AM505" s="39" t="n">
        <f aca="false">M505+X505</f>
        <v>0</v>
      </c>
      <c r="AN505" s="39" t="n">
        <f aca="false">Y505</f>
        <v>0</v>
      </c>
      <c r="AO505" s="39" t="n">
        <f aca="false">SUM(AK505:AN505)</f>
        <v>30</v>
      </c>
      <c r="AP505" s="41" t="n">
        <f aca="false">K505+V505</f>
        <v>0</v>
      </c>
    </row>
    <row r="506" s="42" customFormat="true" ht="16.5" hidden="true" customHeight="true" outlineLevel="0" collapsed="false">
      <c r="A506" s="95" t="s">
        <v>100</v>
      </c>
      <c r="B506" s="127" t="s">
        <v>53</v>
      </c>
      <c r="C506" s="97" t="s">
        <v>353</v>
      </c>
      <c r="D506" s="128" t="s">
        <v>328</v>
      </c>
      <c r="E506" s="53" t="n">
        <v>12</v>
      </c>
      <c r="F506" s="60"/>
      <c r="G506" s="31"/>
      <c r="H506" s="31" t="n">
        <v>30</v>
      </c>
      <c r="I506" s="31"/>
      <c r="J506" s="31"/>
      <c r="K506" s="31"/>
      <c r="L506" s="31"/>
      <c r="M506" s="31"/>
      <c r="N506" s="33" t="n">
        <f aca="false">E506*F506+H506+J506+K506+L506+M506</f>
        <v>30</v>
      </c>
      <c r="O506" s="36"/>
      <c r="P506" s="31" t="n">
        <v>14</v>
      </c>
      <c r="Q506" s="60"/>
      <c r="R506" s="31"/>
      <c r="S506" s="31"/>
      <c r="T506" s="31"/>
      <c r="U506" s="31"/>
      <c r="V506" s="31"/>
      <c r="W506" s="31"/>
      <c r="X506" s="31"/>
      <c r="Y506" s="31"/>
      <c r="Z506" s="36" t="n">
        <f aca="false">P506*Q506+S506+U506+V506+W506+X506+Y506</f>
        <v>0</v>
      </c>
      <c r="AA506" s="36" t="n">
        <f aca="false">N506+Z506</f>
        <v>30</v>
      </c>
      <c r="AB506" s="47" t="s">
        <v>69</v>
      </c>
      <c r="AC506" s="31" t="s">
        <v>330</v>
      </c>
      <c r="AD506" s="31" t="s">
        <v>262</v>
      </c>
      <c r="AE506" s="36" t="n">
        <f aca="false">P506*Q506</f>
        <v>0</v>
      </c>
      <c r="AF506" s="38" t="n">
        <f aca="false">E506*F506+P506*Q506</f>
        <v>0</v>
      </c>
      <c r="AG506" s="39" t="str">
        <f aca="false">AB506</f>
        <v>вак. 2 п/гр</v>
      </c>
      <c r="AH506" s="39" t="str">
        <f aca="false">C506</f>
        <v>3ИСП9-16б ВБ (п)</v>
      </c>
      <c r="AI506" s="40" t="str">
        <f aca="false">B506</f>
        <v>12</v>
      </c>
      <c r="AJ506" s="39" t="str">
        <f aca="false">CONCATENATE(A506," ",D506)</f>
        <v>МДК.01.01 Разработка программных модулей</v>
      </c>
      <c r="AK506" s="39" t="n">
        <f aca="false">E506*F506+P506*Q506+H506+J506+S506+U506</f>
        <v>30</v>
      </c>
      <c r="AL506" s="39" t="n">
        <f aca="false">L506+W506</f>
        <v>0</v>
      </c>
      <c r="AM506" s="39" t="n">
        <f aca="false">M506+X506</f>
        <v>0</v>
      </c>
      <c r="AN506" s="39" t="n">
        <f aca="false">Y506</f>
        <v>0</v>
      </c>
      <c r="AO506" s="39" t="n">
        <f aca="false">SUM(AK506:AN506)</f>
        <v>30</v>
      </c>
      <c r="AP506" s="41" t="n">
        <f aca="false">K506+V506</f>
        <v>0</v>
      </c>
    </row>
    <row r="507" s="42" customFormat="true" ht="16.5" hidden="true" customHeight="true" outlineLevel="0" collapsed="false">
      <c r="A507" s="95" t="s">
        <v>136</v>
      </c>
      <c r="B507" s="127" t="s">
        <v>238</v>
      </c>
      <c r="C507" s="97" t="s">
        <v>351</v>
      </c>
      <c r="D507" s="128" t="s">
        <v>331</v>
      </c>
      <c r="E507" s="53" t="n">
        <v>12</v>
      </c>
      <c r="F507" s="31"/>
      <c r="G507" s="31"/>
      <c r="H507" s="31"/>
      <c r="I507" s="31"/>
      <c r="J507" s="31"/>
      <c r="K507" s="31"/>
      <c r="L507" s="31"/>
      <c r="M507" s="31"/>
      <c r="N507" s="33" t="n">
        <f aca="false">E507*F507+H507+J507+K507+L507+M507</f>
        <v>0</v>
      </c>
      <c r="O507" s="36"/>
      <c r="P507" s="31" t="n">
        <v>14</v>
      </c>
      <c r="Q507" s="31" t="n">
        <v>5</v>
      </c>
      <c r="R507" s="31" t="n">
        <v>60</v>
      </c>
      <c r="S507" s="31" t="n">
        <v>-30</v>
      </c>
      <c r="T507" s="31"/>
      <c r="U507" s="31"/>
      <c r="V507" s="31"/>
      <c r="W507" s="31" t="n">
        <v>2</v>
      </c>
      <c r="X507" s="31"/>
      <c r="Y507" s="31"/>
      <c r="Z507" s="36" t="n">
        <f aca="false">P507*Q507+S507+U507+V507+W507+X507+Y507</f>
        <v>42</v>
      </c>
      <c r="AA507" s="36" t="n">
        <f aca="false">N507+Z507</f>
        <v>42</v>
      </c>
      <c r="AB507" s="47" t="s">
        <v>329</v>
      </c>
      <c r="AC507" s="31" t="s">
        <v>332</v>
      </c>
      <c r="AD507" s="31"/>
      <c r="AE507" s="36" t="n">
        <f aca="false">P507*Q507</f>
        <v>70</v>
      </c>
      <c r="AF507" s="38" t="n">
        <f aca="false">E507*F507+P507*Q507</f>
        <v>70</v>
      </c>
      <c r="AG507" s="39" t="str">
        <f aca="false">AB507</f>
        <v>Токарь И.А.</v>
      </c>
      <c r="AH507" s="39" t="str">
        <f aca="false">C507</f>
        <v>3ИСП9-16 ВБ (п)</v>
      </c>
      <c r="AI507" s="40" t="str">
        <f aca="false">B507</f>
        <v>25</v>
      </c>
      <c r="AJ507" s="39" t="str">
        <f aca="false">CONCATENATE(A507," ",D507)</f>
        <v>МДК.01.03 Разработка мобильных приложений</v>
      </c>
      <c r="AK507" s="39" t="n">
        <f aca="false">E507*F507+P507*Q507+H507+J507+S507+U507</f>
        <v>40</v>
      </c>
      <c r="AL507" s="39" t="n">
        <f aca="false">L507+W507</f>
        <v>2</v>
      </c>
      <c r="AM507" s="39" t="n">
        <f aca="false">M507+X507</f>
        <v>0</v>
      </c>
      <c r="AN507" s="39" t="n">
        <f aca="false">Y507</f>
        <v>0</v>
      </c>
      <c r="AO507" s="39" t="n">
        <f aca="false">SUM(AK507:AN507)</f>
        <v>42</v>
      </c>
      <c r="AP507" s="41" t="n">
        <f aca="false">K507+V507</f>
        <v>0</v>
      </c>
    </row>
    <row r="508" s="42" customFormat="true" ht="16.5" hidden="true" customHeight="true" outlineLevel="0" collapsed="false">
      <c r="A508" s="95" t="s">
        <v>136</v>
      </c>
      <c r="B508" s="127" t="s">
        <v>175</v>
      </c>
      <c r="C508" s="97" t="s">
        <v>352</v>
      </c>
      <c r="D508" s="128" t="s">
        <v>331</v>
      </c>
      <c r="E508" s="53" t="n">
        <v>12</v>
      </c>
      <c r="F508" s="31"/>
      <c r="G508" s="31"/>
      <c r="H508" s="31"/>
      <c r="I508" s="31"/>
      <c r="J508" s="31"/>
      <c r="K508" s="31"/>
      <c r="L508" s="31"/>
      <c r="M508" s="31"/>
      <c r="N508" s="33" t="n">
        <f aca="false">E508*F508+H508+J508+K508+L508+M508</f>
        <v>0</v>
      </c>
      <c r="O508" s="36"/>
      <c r="P508" s="31" t="n">
        <v>14</v>
      </c>
      <c r="Q508" s="31"/>
      <c r="R508" s="31"/>
      <c r="S508" s="31" t="n">
        <v>30</v>
      </c>
      <c r="T508" s="31"/>
      <c r="U508" s="31"/>
      <c r="V508" s="31"/>
      <c r="W508" s="31"/>
      <c r="X508" s="31"/>
      <c r="Y508" s="31"/>
      <c r="Z508" s="36" t="n">
        <f aca="false">P508*Q508+S508+U508+V508+W508+X508+Y508</f>
        <v>30</v>
      </c>
      <c r="AA508" s="36" t="n">
        <f aca="false">N508+Z508</f>
        <v>30</v>
      </c>
      <c r="AB508" s="47" t="s">
        <v>329</v>
      </c>
      <c r="AC508" s="31" t="s">
        <v>332</v>
      </c>
      <c r="AD508" s="31"/>
      <c r="AE508" s="36" t="n">
        <f aca="false">P508*Q508</f>
        <v>0</v>
      </c>
      <c r="AF508" s="38" t="n">
        <f aca="false">E508*F508+P508*Q508</f>
        <v>0</v>
      </c>
      <c r="AG508" s="39" t="str">
        <f aca="false">AB508</f>
        <v>Токарь И.А.</v>
      </c>
      <c r="AH508" s="39" t="str">
        <f aca="false">C508</f>
        <v>3ИСП9-16а ВБ (п)</v>
      </c>
      <c r="AI508" s="40" t="str">
        <f aca="false">B508</f>
        <v>13</v>
      </c>
      <c r="AJ508" s="39" t="str">
        <f aca="false">CONCATENATE(A508," ",D508)</f>
        <v>МДК.01.03 Разработка мобильных приложений</v>
      </c>
      <c r="AK508" s="39" t="n">
        <f aca="false">E508*F508+P508*Q508+H508+J508+S508+U508</f>
        <v>30</v>
      </c>
      <c r="AL508" s="39" t="n">
        <f aca="false">L508+W508</f>
        <v>0</v>
      </c>
      <c r="AM508" s="39" t="n">
        <f aca="false">M508+X508</f>
        <v>0</v>
      </c>
      <c r="AN508" s="39" t="n">
        <f aca="false">Y508</f>
        <v>0</v>
      </c>
      <c r="AO508" s="39" t="n">
        <f aca="false">SUM(AK508:AN508)</f>
        <v>30</v>
      </c>
      <c r="AP508" s="41" t="n">
        <f aca="false">K508+V508</f>
        <v>0</v>
      </c>
    </row>
    <row r="509" s="42" customFormat="true" ht="16.5" hidden="true" customHeight="true" outlineLevel="0" collapsed="false">
      <c r="A509" s="95" t="s">
        <v>136</v>
      </c>
      <c r="B509" s="127" t="s">
        <v>53</v>
      </c>
      <c r="C509" s="97" t="s">
        <v>353</v>
      </c>
      <c r="D509" s="128" t="s">
        <v>331</v>
      </c>
      <c r="E509" s="53" t="n">
        <v>12</v>
      </c>
      <c r="F509" s="31"/>
      <c r="G509" s="31"/>
      <c r="H509" s="31"/>
      <c r="I509" s="31"/>
      <c r="J509" s="31"/>
      <c r="K509" s="31"/>
      <c r="L509" s="31"/>
      <c r="M509" s="31"/>
      <c r="N509" s="33" t="n">
        <f aca="false">E509*F509+H509+J509+K509+L509+M509</f>
        <v>0</v>
      </c>
      <c r="O509" s="36"/>
      <c r="P509" s="31" t="n">
        <v>14</v>
      </c>
      <c r="Q509" s="31"/>
      <c r="R509" s="31"/>
      <c r="S509" s="31" t="n">
        <v>30</v>
      </c>
      <c r="T509" s="31"/>
      <c r="U509" s="31"/>
      <c r="V509" s="31"/>
      <c r="W509" s="31"/>
      <c r="X509" s="31"/>
      <c r="Y509" s="31"/>
      <c r="Z509" s="36" t="n">
        <f aca="false">P509*Q509+S509+U509+V509+W509+X509+Y509</f>
        <v>30</v>
      </c>
      <c r="AA509" s="36" t="n">
        <f aca="false">N509+Z509</f>
        <v>30</v>
      </c>
      <c r="AB509" s="47" t="s">
        <v>69</v>
      </c>
      <c r="AC509" s="31" t="s">
        <v>332</v>
      </c>
      <c r="AD509" s="31"/>
      <c r="AE509" s="36" t="n">
        <f aca="false">P509*Q509</f>
        <v>0</v>
      </c>
      <c r="AF509" s="38" t="n">
        <f aca="false">E509*F509+P509*Q509</f>
        <v>0</v>
      </c>
      <c r="AG509" s="39" t="str">
        <f aca="false">AB509</f>
        <v>вак. 2 п/гр</v>
      </c>
      <c r="AH509" s="39" t="str">
        <f aca="false">C509</f>
        <v>3ИСП9-16б ВБ (п)</v>
      </c>
      <c r="AI509" s="40" t="str">
        <f aca="false">B509</f>
        <v>12</v>
      </c>
      <c r="AJ509" s="39" t="str">
        <f aca="false">CONCATENATE(A509," ",D509)</f>
        <v>МДК.01.03 Разработка мобильных приложений</v>
      </c>
      <c r="AK509" s="39" t="n">
        <f aca="false">E509*F509+P509*Q509+H509+J509+S509+U509</f>
        <v>30</v>
      </c>
      <c r="AL509" s="39" t="n">
        <f aca="false">L509+W509</f>
        <v>0</v>
      </c>
      <c r="AM509" s="39" t="n">
        <f aca="false">M509+X509</f>
        <v>0</v>
      </c>
      <c r="AN509" s="39" t="n">
        <f aca="false">Y509</f>
        <v>0</v>
      </c>
      <c r="AO509" s="39" t="n">
        <f aca="false">SUM(AK509:AN509)</f>
        <v>30</v>
      </c>
      <c r="AP509" s="41" t="n">
        <f aca="false">K509+V509</f>
        <v>0</v>
      </c>
    </row>
    <row r="510" s="42" customFormat="true" ht="16.5" hidden="true" customHeight="true" outlineLevel="0" collapsed="false">
      <c r="A510" s="95" t="s">
        <v>333</v>
      </c>
      <c r="B510" s="127" t="s">
        <v>238</v>
      </c>
      <c r="C510" s="97" t="s">
        <v>351</v>
      </c>
      <c r="D510" s="128" t="s">
        <v>334</v>
      </c>
      <c r="E510" s="53" t="n">
        <v>12</v>
      </c>
      <c r="F510" s="31" t="n">
        <v>8</v>
      </c>
      <c r="G510" s="31" t="n">
        <v>82</v>
      </c>
      <c r="H510" s="31" t="n">
        <v>-34</v>
      </c>
      <c r="I510" s="31"/>
      <c r="J510" s="31"/>
      <c r="K510" s="31"/>
      <c r="L510" s="31" t="n">
        <v>6</v>
      </c>
      <c r="M510" s="31" t="n">
        <v>8</v>
      </c>
      <c r="N510" s="33" t="n">
        <f aca="false">E510*F510+H510+J510+K510+L510+M510</f>
        <v>76</v>
      </c>
      <c r="O510" s="36"/>
      <c r="P510" s="31" t="n">
        <v>14</v>
      </c>
      <c r="Q510" s="31" t="n">
        <v>4</v>
      </c>
      <c r="R510" s="31"/>
      <c r="S510" s="31" t="n">
        <v>-48</v>
      </c>
      <c r="T510" s="31"/>
      <c r="U510" s="31"/>
      <c r="V510" s="31"/>
      <c r="W510" s="31" t="n">
        <v>2</v>
      </c>
      <c r="X510" s="31"/>
      <c r="Y510" s="31"/>
      <c r="Z510" s="36" t="n">
        <f aca="false">P510*Q510+S510+U510+V510+W510+X510+Y510</f>
        <v>10</v>
      </c>
      <c r="AA510" s="36" t="n">
        <f aca="false">N510+Z510</f>
        <v>86</v>
      </c>
      <c r="AB510" s="47" t="s">
        <v>303</v>
      </c>
      <c r="AC510" s="31"/>
      <c r="AD510" s="31"/>
      <c r="AE510" s="36" t="n">
        <f aca="false">P510*Q510</f>
        <v>56</v>
      </c>
      <c r="AF510" s="38" t="n">
        <f aca="false">E510*F510+P510*Q510</f>
        <v>152</v>
      </c>
      <c r="AG510" s="39" t="str">
        <f aca="false">AB510</f>
        <v>Квеквескири В.А.</v>
      </c>
      <c r="AH510" s="39" t="str">
        <f aca="false">C510</f>
        <v>3ИСП9-16 ВБ (п)</v>
      </c>
      <c r="AI510" s="40" t="str">
        <f aca="false">B510</f>
        <v>25</v>
      </c>
      <c r="AJ510" s="39" t="str">
        <f aca="false">CONCATENATE(A510," ",D510)</f>
        <v>МДК.01.04 Системное программирование</v>
      </c>
      <c r="AK510" s="39" t="n">
        <f aca="false">E510*F510+P510*Q510+H510+J510+S510+U510</f>
        <v>70</v>
      </c>
      <c r="AL510" s="39" t="n">
        <f aca="false">L510+W510</f>
        <v>8</v>
      </c>
      <c r="AM510" s="39" t="n">
        <f aca="false">M510+X510</f>
        <v>8</v>
      </c>
      <c r="AN510" s="39" t="n">
        <f aca="false">Y510</f>
        <v>0</v>
      </c>
      <c r="AO510" s="39" t="n">
        <f aca="false">SUM(AK510:AN510)</f>
        <v>86</v>
      </c>
      <c r="AP510" s="41" t="n">
        <f aca="false">K510+V510</f>
        <v>0</v>
      </c>
    </row>
    <row r="511" s="42" customFormat="true" ht="16.5" hidden="true" customHeight="true" outlineLevel="0" collapsed="false">
      <c r="A511" s="95" t="s">
        <v>333</v>
      </c>
      <c r="B511" s="127" t="s">
        <v>175</v>
      </c>
      <c r="C511" s="97" t="s">
        <v>352</v>
      </c>
      <c r="D511" s="128" t="s">
        <v>334</v>
      </c>
      <c r="E511" s="53" t="n">
        <v>12</v>
      </c>
      <c r="F511" s="31"/>
      <c r="G511" s="31"/>
      <c r="H511" s="31" t="n">
        <v>34</v>
      </c>
      <c r="I511" s="31"/>
      <c r="J511" s="31"/>
      <c r="K511" s="31"/>
      <c r="L511" s="31"/>
      <c r="M511" s="31"/>
      <c r="N511" s="33" t="n">
        <f aca="false">E511*F511+H511+J511+K511+L511+M511</f>
        <v>34</v>
      </c>
      <c r="O511" s="36"/>
      <c r="P511" s="31" t="n">
        <v>14</v>
      </c>
      <c r="Q511" s="31"/>
      <c r="R511" s="31"/>
      <c r="S511" s="31" t="n">
        <v>48</v>
      </c>
      <c r="T511" s="31"/>
      <c r="U511" s="31"/>
      <c r="V511" s="31"/>
      <c r="W511" s="31"/>
      <c r="X511" s="31"/>
      <c r="Y511" s="31"/>
      <c r="Z511" s="36" t="n">
        <f aca="false">P511*Q511+S511+U511+V511+W511+X511+Y511</f>
        <v>48</v>
      </c>
      <c r="AA511" s="36" t="n">
        <f aca="false">N511+Z511</f>
        <v>82</v>
      </c>
      <c r="AB511" s="47" t="s">
        <v>303</v>
      </c>
      <c r="AC511" s="31"/>
      <c r="AD511" s="31"/>
      <c r="AE511" s="36" t="n">
        <f aca="false">P511*Q511</f>
        <v>0</v>
      </c>
      <c r="AF511" s="38" t="n">
        <f aca="false">E511*F511+P511*Q511</f>
        <v>0</v>
      </c>
      <c r="AG511" s="39" t="str">
        <f aca="false">AB511</f>
        <v>Квеквескири В.А.</v>
      </c>
      <c r="AH511" s="39" t="str">
        <f aca="false">C511</f>
        <v>3ИСП9-16а ВБ (п)</v>
      </c>
      <c r="AI511" s="40" t="str">
        <f aca="false">B511</f>
        <v>13</v>
      </c>
      <c r="AJ511" s="39" t="str">
        <f aca="false">CONCATENATE(A511," ",D511)</f>
        <v>МДК.01.04 Системное программирование</v>
      </c>
      <c r="AK511" s="39" t="n">
        <f aca="false">E511*F511+P511*Q511+H511+J511+S511+U511</f>
        <v>82</v>
      </c>
      <c r="AL511" s="39" t="n">
        <f aca="false">L511+W511</f>
        <v>0</v>
      </c>
      <c r="AM511" s="39" t="n">
        <f aca="false">M511+X511</f>
        <v>0</v>
      </c>
      <c r="AN511" s="39" t="n">
        <f aca="false">Y511</f>
        <v>0</v>
      </c>
      <c r="AO511" s="39" t="n">
        <f aca="false">SUM(AK511:AN511)</f>
        <v>82</v>
      </c>
      <c r="AP511" s="41" t="n">
        <f aca="false">K511+V511</f>
        <v>0</v>
      </c>
    </row>
    <row r="512" s="42" customFormat="true" ht="16.5" hidden="true" customHeight="true" outlineLevel="0" collapsed="false">
      <c r="A512" s="95" t="s">
        <v>333</v>
      </c>
      <c r="B512" s="127" t="s">
        <v>53</v>
      </c>
      <c r="C512" s="97" t="s">
        <v>353</v>
      </c>
      <c r="D512" s="128" t="s">
        <v>334</v>
      </c>
      <c r="E512" s="53" t="n">
        <v>12</v>
      </c>
      <c r="F512" s="31"/>
      <c r="G512" s="31"/>
      <c r="H512" s="31" t="n">
        <v>34</v>
      </c>
      <c r="I512" s="31"/>
      <c r="J512" s="31"/>
      <c r="K512" s="31"/>
      <c r="L512" s="31"/>
      <c r="M512" s="31"/>
      <c r="N512" s="33" t="n">
        <f aca="false">E512*F512+H512+J512+K512+L512+M512</f>
        <v>34</v>
      </c>
      <c r="O512" s="36"/>
      <c r="P512" s="31" t="n">
        <v>14</v>
      </c>
      <c r="Q512" s="31"/>
      <c r="R512" s="31"/>
      <c r="S512" s="31" t="n">
        <v>48</v>
      </c>
      <c r="T512" s="31"/>
      <c r="U512" s="31"/>
      <c r="V512" s="31"/>
      <c r="W512" s="31"/>
      <c r="X512" s="31"/>
      <c r="Y512" s="31"/>
      <c r="Z512" s="36" t="n">
        <f aca="false">P512*Q512+S512+U512+V512+W512+X512+Y512</f>
        <v>48</v>
      </c>
      <c r="AA512" s="36" t="n">
        <f aca="false">N512+Z512</f>
        <v>82</v>
      </c>
      <c r="AB512" s="47" t="s">
        <v>69</v>
      </c>
      <c r="AC512" s="31"/>
      <c r="AD512" s="31"/>
      <c r="AE512" s="36" t="n">
        <f aca="false">P512*Q512</f>
        <v>0</v>
      </c>
      <c r="AF512" s="38" t="n">
        <f aca="false">E512*F512+P512*Q512</f>
        <v>0</v>
      </c>
      <c r="AG512" s="39" t="str">
        <f aca="false">AB512</f>
        <v>вак. 2 п/гр</v>
      </c>
      <c r="AH512" s="39" t="str">
        <f aca="false">C512</f>
        <v>3ИСП9-16б ВБ (п)</v>
      </c>
      <c r="AI512" s="40" t="str">
        <f aca="false">B512</f>
        <v>12</v>
      </c>
      <c r="AJ512" s="39" t="str">
        <f aca="false">CONCATENATE(A512," ",D512)</f>
        <v>МДК.01.04 Системное программирование</v>
      </c>
      <c r="AK512" s="39" t="n">
        <f aca="false">E512*F512+P512*Q512+H512+J512+S512+U512</f>
        <v>82</v>
      </c>
      <c r="AL512" s="39" t="n">
        <f aca="false">L512+W512</f>
        <v>0</v>
      </c>
      <c r="AM512" s="39" t="n">
        <f aca="false">M512+X512</f>
        <v>0</v>
      </c>
      <c r="AN512" s="39" t="n">
        <f aca="false">Y512</f>
        <v>0</v>
      </c>
      <c r="AO512" s="39" t="n">
        <f aca="false">SUM(AK512:AN512)</f>
        <v>82</v>
      </c>
      <c r="AP512" s="41" t="n">
        <f aca="false">K512+V512</f>
        <v>0</v>
      </c>
    </row>
    <row r="513" s="42" customFormat="true" ht="16.5" hidden="true" customHeight="true" outlineLevel="0" collapsed="false">
      <c r="A513" s="95" t="s">
        <v>149</v>
      </c>
      <c r="B513" s="127" t="s">
        <v>238</v>
      </c>
      <c r="C513" s="97" t="s">
        <v>351</v>
      </c>
      <c r="D513" s="128" t="s">
        <v>335</v>
      </c>
      <c r="E513" s="53" t="n">
        <v>12</v>
      </c>
      <c r="F513" s="31"/>
      <c r="G513" s="31"/>
      <c r="H513" s="31"/>
      <c r="I513" s="31"/>
      <c r="J513" s="31"/>
      <c r="K513" s="31"/>
      <c r="L513" s="31"/>
      <c r="M513" s="31"/>
      <c r="N513" s="33" t="n">
        <f aca="false">E513*F513+H513+J513+K513+L513+M513</f>
        <v>0</v>
      </c>
      <c r="O513" s="36"/>
      <c r="P513" s="31" t="n">
        <v>14</v>
      </c>
      <c r="Q513" s="31" t="n">
        <v>4</v>
      </c>
      <c r="R513" s="31" t="n">
        <v>32</v>
      </c>
      <c r="S513" s="31" t="n">
        <v>-32</v>
      </c>
      <c r="T513" s="31"/>
      <c r="U513" s="31"/>
      <c r="V513" s="31"/>
      <c r="W513" s="31" t="n">
        <v>6</v>
      </c>
      <c r="X513" s="31" t="n">
        <v>8</v>
      </c>
      <c r="Y513" s="31"/>
      <c r="Z513" s="36" t="n">
        <f aca="false">P513*Q513+S513+U513+V513+W513+X513+Y513</f>
        <v>38</v>
      </c>
      <c r="AA513" s="36" t="n">
        <f aca="false">N513+Z513</f>
        <v>38</v>
      </c>
      <c r="AB513" s="47" t="s">
        <v>336</v>
      </c>
      <c r="AC513" s="31"/>
      <c r="AD513" s="31" t="s">
        <v>262</v>
      </c>
      <c r="AE513" s="36" t="n">
        <f aca="false">P513*Q513</f>
        <v>56</v>
      </c>
      <c r="AF513" s="38" t="n">
        <f aca="false">E513*F513+P513*Q513</f>
        <v>56</v>
      </c>
      <c r="AG513" s="39" t="str">
        <f aca="false">AB513</f>
        <v>Вак.-1-ИСП-02.02. </v>
      </c>
      <c r="AH513" s="39" t="str">
        <f aca="false">C513</f>
        <v>3ИСП9-16 ВБ (п)</v>
      </c>
      <c r="AI513" s="40" t="str">
        <f aca="false">B513</f>
        <v>25</v>
      </c>
      <c r="AJ513" s="39" t="str">
        <f aca="false">CONCATENATE(A513," ",D513)</f>
        <v>МДК.02.02 Инструментальные средства разработки программного обеспечения</v>
      </c>
      <c r="AK513" s="39" t="n">
        <f aca="false">E513*F513+P513*Q513+H513+J513+S513+U513</f>
        <v>24</v>
      </c>
      <c r="AL513" s="39" t="n">
        <f aca="false">L513+W513</f>
        <v>6</v>
      </c>
      <c r="AM513" s="39" t="n">
        <f aca="false">M513+X513</f>
        <v>8</v>
      </c>
      <c r="AN513" s="39" t="n">
        <f aca="false">Y513</f>
        <v>0</v>
      </c>
      <c r="AO513" s="39" t="n">
        <f aca="false">SUM(AK513:AN513)</f>
        <v>38</v>
      </c>
      <c r="AP513" s="41" t="n">
        <f aca="false">K513+V513</f>
        <v>0</v>
      </c>
    </row>
    <row r="514" s="42" customFormat="true" ht="16.5" hidden="true" customHeight="true" outlineLevel="0" collapsed="false">
      <c r="A514" s="95" t="s">
        <v>149</v>
      </c>
      <c r="B514" s="127" t="s">
        <v>175</v>
      </c>
      <c r="C514" s="97" t="s">
        <v>352</v>
      </c>
      <c r="D514" s="128" t="s">
        <v>335</v>
      </c>
      <c r="E514" s="53" t="n">
        <v>12</v>
      </c>
      <c r="F514" s="31"/>
      <c r="G514" s="31"/>
      <c r="H514" s="31"/>
      <c r="I514" s="31"/>
      <c r="J514" s="31"/>
      <c r="K514" s="31"/>
      <c r="L514" s="31"/>
      <c r="M514" s="31"/>
      <c r="N514" s="33" t="n">
        <f aca="false">E514*F514+H514+J514+K514+L514+M514</f>
        <v>0</v>
      </c>
      <c r="O514" s="36"/>
      <c r="P514" s="31" t="n">
        <v>14</v>
      </c>
      <c r="Q514" s="31"/>
      <c r="R514" s="31"/>
      <c r="S514" s="31" t="n">
        <v>32</v>
      </c>
      <c r="T514" s="31"/>
      <c r="U514" s="31"/>
      <c r="V514" s="31"/>
      <c r="W514" s="31"/>
      <c r="X514" s="31"/>
      <c r="Y514" s="31"/>
      <c r="Z514" s="36" t="n">
        <f aca="false">P514*Q514+S514+U514+V514+W514+X514+Y514</f>
        <v>32</v>
      </c>
      <c r="AA514" s="36" t="n">
        <f aca="false">N514+Z514</f>
        <v>32</v>
      </c>
      <c r="AB514" s="47" t="s">
        <v>336</v>
      </c>
      <c r="AC514" s="31"/>
      <c r="AD514" s="31" t="s">
        <v>262</v>
      </c>
      <c r="AE514" s="36" t="n">
        <f aca="false">P514*Q514</f>
        <v>0</v>
      </c>
      <c r="AF514" s="38" t="n">
        <f aca="false">E514*F514+P514*Q514</f>
        <v>0</v>
      </c>
      <c r="AG514" s="39" t="str">
        <f aca="false">AB514</f>
        <v>Вак.-1-ИСП-02.02. </v>
      </c>
      <c r="AH514" s="39" t="str">
        <f aca="false">C514</f>
        <v>3ИСП9-16а ВБ (п)</v>
      </c>
      <c r="AI514" s="40" t="str">
        <f aca="false">B514</f>
        <v>13</v>
      </c>
      <c r="AJ514" s="39" t="str">
        <f aca="false">CONCATENATE(A514," ",D514)</f>
        <v>МДК.02.02 Инструментальные средства разработки программного обеспечения</v>
      </c>
      <c r="AK514" s="39" t="n">
        <f aca="false">E514*F514+P514*Q514+H514+J514+S514+U514</f>
        <v>32</v>
      </c>
      <c r="AL514" s="39" t="n">
        <f aca="false">L514+W514</f>
        <v>0</v>
      </c>
      <c r="AM514" s="39" t="n">
        <f aca="false">M514+X514</f>
        <v>0</v>
      </c>
      <c r="AN514" s="39" t="n">
        <f aca="false">Y514</f>
        <v>0</v>
      </c>
      <c r="AO514" s="39" t="n">
        <f aca="false">SUM(AK514:AN514)</f>
        <v>32</v>
      </c>
      <c r="AP514" s="41" t="n">
        <f aca="false">K514+V514</f>
        <v>0</v>
      </c>
    </row>
    <row r="515" s="42" customFormat="true" ht="16.5" hidden="true" customHeight="true" outlineLevel="0" collapsed="false">
      <c r="A515" s="95" t="s">
        <v>149</v>
      </c>
      <c r="B515" s="127" t="s">
        <v>53</v>
      </c>
      <c r="C515" s="97" t="s">
        <v>353</v>
      </c>
      <c r="D515" s="128" t="s">
        <v>335</v>
      </c>
      <c r="E515" s="53" t="n">
        <v>12</v>
      </c>
      <c r="F515" s="31"/>
      <c r="G515" s="31"/>
      <c r="H515" s="31"/>
      <c r="I515" s="31"/>
      <c r="J515" s="31"/>
      <c r="K515" s="31"/>
      <c r="L515" s="31"/>
      <c r="M515" s="31"/>
      <c r="N515" s="33" t="n">
        <f aca="false">E515*F515+H515+J515+K515+L515+M515</f>
        <v>0</v>
      </c>
      <c r="O515" s="36"/>
      <c r="P515" s="31" t="n">
        <v>14</v>
      </c>
      <c r="Q515" s="31"/>
      <c r="R515" s="31"/>
      <c r="S515" s="31" t="n">
        <v>32</v>
      </c>
      <c r="T515" s="31"/>
      <c r="U515" s="31"/>
      <c r="V515" s="31"/>
      <c r="W515" s="31"/>
      <c r="X515" s="31"/>
      <c r="Y515" s="31"/>
      <c r="Z515" s="36" t="n">
        <f aca="false">P515*Q515+S515+U515+V515+W515+X515+Y515</f>
        <v>32</v>
      </c>
      <c r="AA515" s="36" t="n">
        <f aca="false">N515+Z515</f>
        <v>32</v>
      </c>
      <c r="AB515" s="47" t="s">
        <v>69</v>
      </c>
      <c r="AC515" s="31"/>
      <c r="AD515" s="31" t="s">
        <v>262</v>
      </c>
      <c r="AE515" s="36" t="n">
        <f aca="false">P515*Q515</f>
        <v>0</v>
      </c>
      <c r="AF515" s="38" t="n">
        <f aca="false">E515*F515+P515*Q515</f>
        <v>0</v>
      </c>
      <c r="AG515" s="39" t="str">
        <f aca="false">AB515</f>
        <v>вак. 2 п/гр</v>
      </c>
      <c r="AH515" s="39" t="str">
        <f aca="false">C515</f>
        <v>3ИСП9-16б ВБ (п)</v>
      </c>
      <c r="AI515" s="40" t="str">
        <f aca="false">B515</f>
        <v>12</v>
      </c>
      <c r="AJ515" s="39" t="str">
        <f aca="false">CONCATENATE(A515," ",D515)</f>
        <v>МДК.02.02 Инструментальные средства разработки программного обеспечения</v>
      </c>
      <c r="AK515" s="39" t="n">
        <f aca="false">E515*F515+P515*Q515+H515+J515+S515+U515</f>
        <v>32</v>
      </c>
      <c r="AL515" s="39" t="n">
        <f aca="false">L515+W515</f>
        <v>0</v>
      </c>
      <c r="AM515" s="39" t="n">
        <f aca="false">M515+X515</f>
        <v>0</v>
      </c>
      <c r="AN515" s="39" t="n">
        <f aca="false">Y515</f>
        <v>0</v>
      </c>
      <c r="AO515" s="39" t="n">
        <f aca="false">SUM(AK515:AN515)</f>
        <v>32</v>
      </c>
      <c r="AP515" s="41" t="n">
        <f aca="false">K515+V515</f>
        <v>0</v>
      </c>
    </row>
    <row r="516" s="42" customFormat="true" ht="16.5" hidden="true" customHeight="true" outlineLevel="0" collapsed="false">
      <c r="A516" s="95" t="s">
        <v>152</v>
      </c>
      <c r="B516" s="127" t="s">
        <v>238</v>
      </c>
      <c r="C516" s="97" t="s">
        <v>351</v>
      </c>
      <c r="D516" s="128" t="s">
        <v>337</v>
      </c>
      <c r="E516" s="53" t="n">
        <v>12</v>
      </c>
      <c r="F516" s="31"/>
      <c r="G516" s="31"/>
      <c r="H516" s="31"/>
      <c r="I516" s="31"/>
      <c r="J516" s="31"/>
      <c r="K516" s="31"/>
      <c r="L516" s="31"/>
      <c r="M516" s="31"/>
      <c r="N516" s="33" t="n">
        <f aca="false">E516*F516+H516+J516+K516+L516+M516</f>
        <v>0</v>
      </c>
      <c r="O516" s="36"/>
      <c r="P516" s="31" t="n">
        <v>14</v>
      </c>
      <c r="Q516" s="31" t="n">
        <v>3</v>
      </c>
      <c r="R516" s="31" t="n">
        <v>14</v>
      </c>
      <c r="S516" s="31" t="n">
        <v>-14</v>
      </c>
      <c r="T516" s="31"/>
      <c r="U516" s="31"/>
      <c r="V516" s="31"/>
      <c r="W516" s="31" t="n">
        <v>2</v>
      </c>
      <c r="X516" s="31"/>
      <c r="Y516" s="31"/>
      <c r="Z516" s="36" t="n">
        <f aca="false">P516*Q516+S516+U516+V516+W516+X516+Y516</f>
        <v>30</v>
      </c>
      <c r="AA516" s="36" t="n">
        <f aca="false">N516+Z516</f>
        <v>30</v>
      </c>
      <c r="AB516" s="47" t="s">
        <v>338</v>
      </c>
      <c r="AC516" s="31"/>
      <c r="AD516" s="31"/>
      <c r="AE516" s="36" t="n">
        <f aca="false">P516*Q516</f>
        <v>42</v>
      </c>
      <c r="AF516" s="38" t="n">
        <f aca="false">E516*F516+P516*Q516</f>
        <v>42</v>
      </c>
      <c r="AG516" s="39" t="str">
        <f aca="false">AB516</f>
        <v>Дружинин Б.Н.</v>
      </c>
      <c r="AH516" s="39" t="str">
        <f aca="false">C516</f>
        <v>3ИСП9-16 ВБ (п)</v>
      </c>
      <c r="AI516" s="40" t="str">
        <f aca="false">B516</f>
        <v>25</v>
      </c>
      <c r="AJ516" s="39" t="str">
        <f aca="false">CONCATENATE(A516," ",D516)</f>
        <v>МДК.02.03 Математическое моделирование</v>
      </c>
      <c r="AK516" s="39" t="n">
        <f aca="false">E516*F516+P516*Q516+H516+J516+S516+U516</f>
        <v>28</v>
      </c>
      <c r="AL516" s="39" t="n">
        <f aca="false">L516+W516</f>
        <v>2</v>
      </c>
      <c r="AM516" s="39" t="n">
        <f aca="false">M516+X516</f>
        <v>0</v>
      </c>
      <c r="AN516" s="39" t="n">
        <f aca="false">Y516</f>
        <v>0</v>
      </c>
      <c r="AO516" s="39" t="n">
        <f aca="false">SUM(AK516:AN516)</f>
        <v>30</v>
      </c>
      <c r="AP516" s="41" t="n">
        <f aca="false">K516+V516</f>
        <v>0</v>
      </c>
    </row>
    <row r="517" s="42" customFormat="true" ht="16.5" hidden="true" customHeight="true" outlineLevel="0" collapsed="false">
      <c r="A517" s="95" t="s">
        <v>152</v>
      </c>
      <c r="B517" s="127" t="s">
        <v>175</v>
      </c>
      <c r="C517" s="97" t="s">
        <v>352</v>
      </c>
      <c r="D517" s="128" t="s">
        <v>337</v>
      </c>
      <c r="E517" s="53" t="n">
        <v>12</v>
      </c>
      <c r="F517" s="31"/>
      <c r="G517" s="31"/>
      <c r="H517" s="31"/>
      <c r="I517" s="31"/>
      <c r="J517" s="31"/>
      <c r="K517" s="31"/>
      <c r="L517" s="31"/>
      <c r="M517" s="31"/>
      <c r="N517" s="33" t="n">
        <f aca="false">E517*F517+H517+J517+K517+L517+M517</f>
        <v>0</v>
      </c>
      <c r="O517" s="36"/>
      <c r="P517" s="31" t="n">
        <v>14</v>
      </c>
      <c r="Q517" s="31"/>
      <c r="R517" s="31"/>
      <c r="S517" s="31" t="n">
        <v>14</v>
      </c>
      <c r="T517" s="31"/>
      <c r="U517" s="31"/>
      <c r="V517" s="31"/>
      <c r="W517" s="31"/>
      <c r="X517" s="31"/>
      <c r="Y517" s="31"/>
      <c r="Z517" s="36" t="n">
        <f aca="false">P517*Q517+S517+U517+V517+W517+X517+Y517</f>
        <v>14</v>
      </c>
      <c r="AA517" s="36" t="n">
        <f aca="false">N517+Z517</f>
        <v>14</v>
      </c>
      <c r="AB517" s="47" t="s">
        <v>338</v>
      </c>
      <c r="AC517" s="31"/>
      <c r="AD517" s="31"/>
      <c r="AE517" s="36" t="n">
        <f aca="false">P517*Q517</f>
        <v>0</v>
      </c>
      <c r="AF517" s="38" t="n">
        <f aca="false">E517*F517+P517*Q517</f>
        <v>0</v>
      </c>
      <c r="AG517" s="39" t="str">
        <f aca="false">AB517</f>
        <v>Дружинин Б.Н.</v>
      </c>
      <c r="AH517" s="39" t="str">
        <f aca="false">C517</f>
        <v>3ИСП9-16а ВБ (п)</v>
      </c>
      <c r="AI517" s="40" t="str">
        <f aca="false">B517</f>
        <v>13</v>
      </c>
      <c r="AJ517" s="39" t="str">
        <f aca="false">CONCATENATE(A517," ",D517)</f>
        <v>МДК.02.03 Математическое моделирование</v>
      </c>
      <c r="AK517" s="39" t="n">
        <f aca="false">E517*F517+P517*Q517+H517+J517+S517+U517</f>
        <v>14</v>
      </c>
      <c r="AL517" s="39" t="n">
        <f aca="false">L517+W517</f>
        <v>0</v>
      </c>
      <c r="AM517" s="39" t="n">
        <f aca="false">M517+X517</f>
        <v>0</v>
      </c>
      <c r="AN517" s="39" t="n">
        <f aca="false">Y517</f>
        <v>0</v>
      </c>
      <c r="AO517" s="39" t="n">
        <f aca="false">SUM(AK517:AN517)</f>
        <v>14</v>
      </c>
      <c r="AP517" s="41" t="n">
        <f aca="false">K517+V517</f>
        <v>0</v>
      </c>
    </row>
    <row r="518" s="42" customFormat="true" ht="16.5" hidden="true" customHeight="true" outlineLevel="0" collapsed="false">
      <c r="A518" s="95" t="s">
        <v>152</v>
      </c>
      <c r="B518" s="127" t="s">
        <v>53</v>
      </c>
      <c r="C518" s="97" t="s">
        <v>353</v>
      </c>
      <c r="D518" s="128" t="s">
        <v>337</v>
      </c>
      <c r="E518" s="53" t="n">
        <v>12</v>
      </c>
      <c r="F518" s="31"/>
      <c r="G518" s="31"/>
      <c r="H518" s="31"/>
      <c r="I518" s="31"/>
      <c r="J518" s="31"/>
      <c r="K518" s="31"/>
      <c r="L518" s="31"/>
      <c r="M518" s="31"/>
      <c r="N518" s="33" t="n">
        <f aca="false">E518*F518+H518+J518+K518+L518+M518</f>
        <v>0</v>
      </c>
      <c r="O518" s="36"/>
      <c r="P518" s="31" t="n">
        <v>14</v>
      </c>
      <c r="Q518" s="31"/>
      <c r="R518" s="31"/>
      <c r="S518" s="31" t="n">
        <v>14</v>
      </c>
      <c r="T518" s="31"/>
      <c r="U518" s="31"/>
      <c r="V518" s="31"/>
      <c r="W518" s="31"/>
      <c r="X518" s="31"/>
      <c r="Y518" s="31"/>
      <c r="Z518" s="36" t="n">
        <f aca="false">P518*Q518+S518+U518+V518+W518+X518+Y518</f>
        <v>14</v>
      </c>
      <c r="AA518" s="36" t="n">
        <f aca="false">N518+Z518</f>
        <v>14</v>
      </c>
      <c r="AB518" s="47" t="s">
        <v>69</v>
      </c>
      <c r="AC518" s="31"/>
      <c r="AD518" s="31"/>
      <c r="AE518" s="36" t="n">
        <f aca="false">P518*Q518</f>
        <v>0</v>
      </c>
      <c r="AF518" s="38" t="n">
        <f aca="false">E518*F518+P518*Q518</f>
        <v>0</v>
      </c>
      <c r="AG518" s="39" t="str">
        <f aca="false">AB518</f>
        <v>вак. 2 п/гр</v>
      </c>
      <c r="AH518" s="39" t="str">
        <f aca="false">C518</f>
        <v>3ИСП9-16б ВБ (п)</v>
      </c>
      <c r="AI518" s="40" t="str">
        <f aca="false">B518</f>
        <v>12</v>
      </c>
      <c r="AJ518" s="39" t="str">
        <f aca="false">CONCATENATE(A518," ",D518)</f>
        <v>МДК.02.03 Математическое моделирование</v>
      </c>
      <c r="AK518" s="39" t="n">
        <f aca="false">E518*F518+P518*Q518+H518+J518+S518+U518</f>
        <v>14</v>
      </c>
      <c r="AL518" s="39" t="n">
        <f aca="false">L518+W518</f>
        <v>0</v>
      </c>
      <c r="AM518" s="39" t="n">
        <f aca="false">M518+X518</f>
        <v>0</v>
      </c>
      <c r="AN518" s="39" t="n">
        <f aca="false">Y518</f>
        <v>0</v>
      </c>
      <c r="AO518" s="39" t="n">
        <f aca="false">SUM(AK518:AN518)</f>
        <v>14</v>
      </c>
      <c r="AP518" s="41" t="n">
        <f aca="false">K518+V518</f>
        <v>0</v>
      </c>
    </row>
    <row r="519" s="42" customFormat="true" ht="16.5" hidden="true" customHeight="true" outlineLevel="0" collapsed="false">
      <c r="A519" s="95" t="s">
        <v>154</v>
      </c>
      <c r="B519" s="127" t="s">
        <v>175</v>
      </c>
      <c r="C519" s="97" t="s">
        <v>352</v>
      </c>
      <c r="D519" s="128" t="s">
        <v>108</v>
      </c>
      <c r="E519" s="53" t="n">
        <v>12</v>
      </c>
      <c r="F519" s="31"/>
      <c r="G519" s="31"/>
      <c r="H519" s="31"/>
      <c r="I519" s="31"/>
      <c r="J519" s="31"/>
      <c r="K519" s="31"/>
      <c r="L519" s="31"/>
      <c r="M519" s="31"/>
      <c r="N519" s="33" t="n">
        <f aca="false">E519*F519+H519+J519+K519+L519+M519</f>
        <v>0</v>
      </c>
      <c r="O519" s="36"/>
      <c r="P519" s="31" t="n">
        <v>4</v>
      </c>
      <c r="Q519" s="31" t="n">
        <v>36</v>
      </c>
      <c r="R519" s="31"/>
      <c r="S519" s="31"/>
      <c r="T519" s="31"/>
      <c r="U519" s="31"/>
      <c r="V519" s="31"/>
      <c r="W519" s="31"/>
      <c r="X519" s="31"/>
      <c r="Y519" s="31"/>
      <c r="Z519" s="36" t="n">
        <f aca="false">P519*Q519+S519+U519+V519+W519+X519+Y519</f>
        <v>144</v>
      </c>
      <c r="AA519" s="36" t="n">
        <f aca="false">N519+Z519</f>
        <v>144</v>
      </c>
      <c r="AB519" s="73" t="s">
        <v>314</v>
      </c>
      <c r="AC519" s="31"/>
      <c r="AD519" s="31"/>
      <c r="AE519" s="36" t="n">
        <f aca="false">P519*Q519</f>
        <v>144</v>
      </c>
      <c r="AF519" s="38" t="n">
        <f aca="false">E519*F519+P519*Q519</f>
        <v>144</v>
      </c>
      <c r="AG519" s="39" t="str">
        <f aca="false">AB519</f>
        <v>Троицкая М.С.</v>
      </c>
      <c r="AH519" s="39" t="str">
        <f aca="false">C519</f>
        <v>3ИСП9-16а ВБ (п)</v>
      </c>
      <c r="AI519" s="40" t="str">
        <f aca="false">B519</f>
        <v>13</v>
      </c>
      <c r="AJ519" s="39" t="str">
        <f aca="false">CONCATENATE(A519," ",D519)</f>
        <v>УП.02 Учебная практика</v>
      </c>
      <c r="AK519" s="39" t="n">
        <f aca="false">E519*F519+P519*Q519+H519+J519+S519+U519</f>
        <v>144</v>
      </c>
      <c r="AL519" s="39" t="n">
        <f aca="false">L519+W519</f>
        <v>0</v>
      </c>
      <c r="AM519" s="39" t="n">
        <f aca="false">M519+X519</f>
        <v>0</v>
      </c>
      <c r="AN519" s="39" t="n">
        <f aca="false">Y519</f>
        <v>0</v>
      </c>
      <c r="AO519" s="39" t="n">
        <f aca="false">SUM(AK519:AN519)</f>
        <v>144</v>
      </c>
      <c r="AP519" s="41" t="n">
        <f aca="false">K519+V519</f>
        <v>0</v>
      </c>
    </row>
    <row r="520" s="42" customFormat="true" ht="16.5" hidden="true" customHeight="true" outlineLevel="0" collapsed="false">
      <c r="A520" s="95" t="s">
        <v>154</v>
      </c>
      <c r="B520" s="127" t="s">
        <v>53</v>
      </c>
      <c r="C520" s="97" t="s">
        <v>353</v>
      </c>
      <c r="D520" s="128" t="s">
        <v>108</v>
      </c>
      <c r="E520" s="53" t="n">
        <v>12</v>
      </c>
      <c r="F520" s="31"/>
      <c r="G520" s="31"/>
      <c r="H520" s="31"/>
      <c r="I520" s="31"/>
      <c r="J520" s="31"/>
      <c r="K520" s="31"/>
      <c r="L520" s="31"/>
      <c r="M520" s="31"/>
      <c r="N520" s="33" t="n">
        <f aca="false">E520*F520+H520+J520+K520+L520+M520</f>
        <v>0</v>
      </c>
      <c r="O520" s="36"/>
      <c r="P520" s="31" t="n">
        <v>4</v>
      </c>
      <c r="Q520" s="31" t="n">
        <v>36</v>
      </c>
      <c r="R520" s="31"/>
      <c r="S520" s="31"/>
      <c r="T520" s="31"/>
      <c r="U520" s="31"/>
      <c r="V520" s="31"/>
      <c r="W520" s="31"/>
      <c r="X520" s="31"/>
      <c r="Y520" s="31"/>
      <c r="Z520" s="36" t="n">
        <f aca="false">P520*Q520+S520+U520+V520+W520+X520+Y520</f>
        <v>144</v>
      </c>
      <c r="AA520" s="36" t="n">
        <f aca="false">N520+Z520</f>
        <v>144</v>
      </c>
      <c r="AB520" s="73" t="s">
        <v>293</v>
      </c>
      <c r="AC520" s="31"/>
      <c r="AD520" s="31"/>
      <c r="AE520" s="36"/>
      <c r="AF520" s="38" t="n">
        <f aca="false">E520*F520+P520*Q520</f>
        <v>144</v>
      </c>
      <c r="AG520" s="39" t="str">
        <f aca="false">AB520</f>
        <v>Васильцев И.И.</v>
      </c>
      <c r="AH520" s="39" t="str">
        <f aca="false">C520</f>
        <v>3ИСП9-16б ВБ (п)</v>
      </c>
      <c r="AI520" s="40" t="str">
        <f aca="false">B520</f>
        <v>12</v>
      </c>
      <c r="AJ520" s="39" t="str">
        <f aca="false">CONCATENATE(A520," ",D520)</f>
        <v>УП.02 Учебная практика</v>
      </c>
      <c r="AK520" s="39" t="n">
        <f aca="false">E520*F520+P520*Q520+H520+J520+S520+U520</f>
        <v>144</v>
      </c>
      <c r="AL520" s="39" t="n">
        <f aca="false">L520+W520</f>
        <v>0</v>
      </c>
      <c r="AM520" s="39" t="n">
        <f aca="false">M520+X520</f>
        <v>0</v>
      </c>
      <c r="AN520" s="39" t="n">
        <f aca="false">Y520</f>
        <v>0</v>
      </c>
      <c r="AO520" s="39" t="n">
        <f aca="false">SUM(AK520:AN520)</f>
        <v>144</v>
      </c>
      <c r="AP520" s="41" t="n">
        <f aca="false">K520+V520</f>
        <v>0</v>
      </c>
    </row>
    <row r="521" s="42" customFormat="true" ht="16.5" hidden="true" customHeight="true" outlineLevel="0" collapsed="false">
      <c r="A521" s="95" t="s">
        <v>155</v>
      </c>
      <c r="B521" s="127" t="s">
        <v>238</v>
      </c>
      <c r="C521" s="97" t="s">
        <v>351</v>
      </c>
      <c r="D521" s="128" t="s">
        <v>163</v>
      </c>
      <c r="E521" s="53" t="n">
        <v>12</v>
      </c>
      <c r="F521" s="31"/>
      <c r="G521" s="31"/>
      <c r="H521" s="31"/>
      <c r="I521" s="31"/>
      <c r="J521" s="31"/>
      <c r="K521" s="31"/>
      <c r="L521" s="31"/>
      <c r="M521" s="31"/>
      <c r="N521" s="33" t="n">
        <f aca="false">E521*F521+H521+J521+K521+L521+M521</f>
        <v>0</v>
      </c>
      <c r="O521" s="36"/>
      <c r="P521" s="31" t="n">
        <v>2</v>
      </c>
      <c r="Q521" s="31" t="n">
        <v>9</v>
      </c>
      <c r="R521" s="31"/>
      <c r="S521" s="31"/>
      <c r="T521" s="31"/>
      <c r="U521" s="31"/>
      <c r="V521" s="31"/>
      <c r="W521" s="31"/>
      <c r="X521" s="31"/>
      <c r="Y521" s="31"/>
      <c r="Z521" s="36" t="n">
        <f aca="false">P521*Q521+S521+U521+V521+W521+X521+Y521</f>
        <v>18</v>
      </c>
      <c r="AA521" s="36" t="n">
        <f aca="false">N521+Z521</f>
        <v>18</v>
      </c>
      <c r="AB521" s="36" t="s">
        <v>283</v>
      </c>
      <c r="AC521" s="31"/>
      <c r="AD521" s="31"/>
      <c r="AE521" s="36" t="n">
        <f aca="false">P521*Q521</f>
        <v>18</v>
      </c>
      <c r="AF521" s="38" t="n">
        <f aca="false">E521*F521+P521*Q521</f>
        <v>18</v>
      </c>
      <c r="AG521" s="39" t="str">
        <f aca="false">AB521</f>
        <v>Томашевич А.А.</v>
      </c>
      <c r="AH521" s="39" t="str">
        <f aca="false">C521</f>
        <v>3ИСП9-16 ВБ (п)</v>
      </c>
      <c r="AI521" s="40" t="str">
        <f aca="false">B521</f>
        <v>25</v>
      </c>
      <c r="AJ521" s="39" t="str">
        <f aca="false">CONCATENATE(A521," ",D521)</f>
        <v>ПП.02 Производственная практика</v>
      </c>
      <c r="AK521" s="39" t="n">
        <f aca="false">E521*F521+P521*Q521+H521+J521+S521+U521</f>
        <v>18</v>
      </c>
      <c r="AL521" s="39" t="n">
        <f aca="false">L521+W521</f>
        <v>0</v>
      </c>
      <c r="AM521" s="39" t="n">
        <f aca="false">M521+X521</f>
        <v>0</v>
      </c>
      <c r="AN521" s="39" t="n">
        <f aca="false">Y521</f>
        <v>0</v>
      </c>
      <c r="AO521" s="39" t="n">
        <f aca="false">SUM(AK521:AN521)</f>
        <v>18</v>
      </c>
      <c r="AP521" s="41" t="n">
        <f aca="false">K521+V521</f>
        <v>0</v>
      </c>
    </row>
    <row r="522" s="42" customFormat="true" ht="16.5" hidden="true" customHeight="true" outlineLevel="0" collapsed="false">
      <c r="A522" s="95" t="s">
        <v>155</v>
      </c>
      <c r="B522" s="127" t="s">
        <v>238</v>
      </c>
      <c r="C522" s="97" t="s">
        <v>351</v>
      </c>
      <c r="D522" s="128" t="s">
        <v>163</v>
      </c>
      <c r="E522" s="53" t="n">
        <v>12</v>
      </c>
      <c r="F522" s="31"/>
      <c r="G522" s="31"/>
      <c r="H522" s="31"/>
      <c r="I522" s="31"/>
      <c r="J522" s="31"/>
      <c r="K522" s="31"/>
      <c r="L522" s="31"/>
      <c r="M522" s="31"/>
      <c r="N522" s="33" t="n">
        <f aca="false">E522*F522+H522+J522+K522+L522+M522</f>
        <v>0</v>
      </c>
      <c r="O522" s="36"/>
      <c r="P522" s="31" t="n">
        <v>2</v>
      </c>
      <c r="Q522" s="31" t="n">
        <v>9</v>
      </c>
      <c r="R522" s="31"/>
      <c r="S522" s="31"/>
      <c r="T522" s="31"/>
      <c r="U522" s="31"/>
      <c r="V522" s="31"/>
      <c r="W522" s="31"/>
      <c r="X522" s="31"/>
      <c r="Y522" s="31"/>
      <c r="Z522" s="36" t="n">
        <f aca="false">P522*Q522+S522+U522+V522+W522+X522+Y522</f>
        <v>18</v>
      </c>
      <c r="AA522" s="36" t="n">
        <f aca="false">N522+Z522</f>
        <v>18</v>
      </c>
      <c r="AB522" s="36" t="s">
        <v>143</v>
      </c>
      <c r="AC522" s="31"/>
      <c r="AD522" s="31"/>
      <c r="AE522" s="36" t="n">
        <f aca="false">P522*Q522</f>
        <v>18</v>
      </c>
      <c r="AF522" s="38" t="n">
        <f aca="false">E522*F522+P522*Q522</f>
        <v>18</v>
      </c>
      <c r="AG522" s="39" t="str">
        <f aca="false">AB522</f>
        <v>вак. ПП</v>
      </c>
      <c r="AH522" s="39" t="str">
        <f aca="false">C522</f>
        <v>3ИСП9-16 ВБ (п)</v>
      </c>
      <c r="AI522" s="40" t="str">
        <f aca="false">B522</f>
        <v>25</v>
      </c>
      <c r="AJ522" s="39" t="str">
        <f aca="false">CONCATENATE(A522," ",D522)</f>
        <v>ПП.02 Производственная практика</v>
      </c>
      <c r="AK522" s="39" t="n">
        <f aca="false">E522*F522+P522*Q522+H522+J522+S522+U522</f>
        <v>18</v>
      </c>
      <c r="AL522" s="39" t="n">
        <f aca="false">L522+W522</f>
        <v>0</v>
      </c>
      <c r="AM522" s="39" t="n">
        <f aca="false">M522+X522</f>
        <v>0</v>
      </c>
      <c r="AN522" s="39" t="n">
        <f aca="false">Y522</f>
        <v>0</v>
      </c>
      <c r="AO522" s="39" t="n">
        <f aca="false">SUM(AK522:AN522)</f>
        <v>18</v>
      </c>
      <c r="AP522" s="41" t="n">
        <f aca="false">K522+V522</f>
        <v>0</v>
      </c>
    </row>
    <row r="523" s="42" customFormat="true" ht="16.5" hidden="true" customHeight="true" outlineLevel="0" collapsed="false">
      <c r="A523" s="95" t="s">
        <v>155</v>
      </c>
      <c r="B523" s="127" t="s">
        <v>238</v>
      </c>
      <c r="C523" s="97" t="s">
        <v>351</v>
      </c>
      <c r="D523" s="128" t="s">
        <v>163</v>
      </c>
      <c r="E523" s="53" t="n">
        <v>12</v>
      </c>
      <c r="F523" s="31"/>
      <c r="G523" s="31"/>
      <c r="H523" s="31"/>
      <c r="I523" s="31"/>
      <c r="J523" s="31"/>
      <c r="K523" s="31"/>
      <c r="L523" s="31"/>
      <c r="M523" s="31"/>
      <c r="N523" s="33" t="n">
        <f aca="false">E523*F523+H523+J523+K523+L523+M523</f>
        <v>0</v>
      </c>
      <c r="O523" s="36"/>
      <c r="P523" s="31" t="n">
        <v>2</v>
      </c>
      <c r="Q523" s="31" t="n">
        <v>9</v>
      </c>
      <c r="R523" s="31"/>
      <c r="S523" s="31"/>
      <c r="T523" s="31"/>
      <c r="U523" s="31"/>
      <c r="V523" s="31"/>
      <c r="W523" s="31"/>
      <c r="X523" s="31"/>
      <c r="Y523" s="31"/>
      <c r="Z523" s="36" t="n">
        <f aca="false">P523*Q523+S523+U523+V523+W523+X523+Y523</f>
        <v>18</v>
      </c>
      <c r="AA523" s="36" t="n">
        <f aca="false">N523+Z523</f>
        <v>18</v>
      </c>
      <c r="AB523" s="36" t="s">
        <v>143</v>
      </c>
      <c r="AC523" s="31"/>
      <c r="AD523" s="31"/>
      <c r="AE523" s="36" t="n">
        <f aca="false">P523*Q523</f>
        <v>18</v>
      </c>
      <c r="AF523" s="38" t="n">
        <f aca="false">E523*F523+P523*Q523</f>
        <v>18</v>
      </c>
      <c r="AG523" s="39" t="str">
        <f aca="false">AB523</f>
        <v>вак. ПП</v>
      </c>
      <c r="AH523" s="39" t="str">
        <f aca="false">C523</f>
        <v>3ИСП9-16 ВБ (п)</v>
      </c>
      <c r="AI523" s="40" t="str">
        <f aca="false">B523</f>
        <v>25</v>
      </c>
      <c r="AJ523" s="39" t="str">
        <f aca="false">CONCATENATE(A523," ",D523)</f>
        <v>ПП.02 Производственная практика</v>
      </c>
      <c r="AK523" s="39" t="n">
        <f aca="false">E523*F523+P523*Q523+H523+J523+S523+U523</f>
        <v>18</v>
      </c>
      <c r="AL523" s="39" t="n">
        <f aca="false">L523+W523</f>
        <v>0</v>
      </c>
      <c r="AM523" s="39" t="n">
        <f aca="false">M523+X523</f>
        <v>0</v>
      </c>
      <c r="AN523" s="39" t="n">
        <f aca="false">Y523</f>
        <v>0</v>
      </c>
      <c r="AO523" s="39" t="n">
        <f aca="false">SUM(AK523:AN523)</f>
        <v>18</v>
      </c>
      <c r="AP523" s="41" t="n">
        <f aca="false">K523+V523</f>
        <v>0</v>
      </c>
    </row>
    <row r="524" s="42" customFormat="true" ht="16.5" hidden="true" customHeight="true" outlineLevel="0" collapsed="false">
      <c r="A524" s="95" t="s">
        <v>155</v>
      </c>
      <c r="B524" s="127" t="s">
        <v>238</v>
      </c>
      <c r="C524" s="97" t="s">
        <v>351</v>
      </c>
      <c r="D524" s="128" t="s">
        <v>163</v>
      </c>
      <c r="E524" s="53" t="n">
        <v>12</v>
      </c>
      <c r="F524" s="31"/>
      <c r="G524" s="31"/>
      <c r="H524" s="31"/>
      <c r="I524" s="31"/>
      <c r="J524" s="31"/>
      <c r="K524" s="31"/>
      <c r="L524" s="31"/>
      <c r="M524" s="31"/>
      <c r="N524" s="33" t="n">
        <f aca="false">E524*F524+H524+J524+K524+L524+M524</f>
        <v>0</v>
      </c>
      <c r="O524" s="36"/>
      <c r="P524" s="31" t="n">
        <v>2</v>
      </c>
      <c r="Q524" s="31" t="n">
        <v>9</v>
      </c>
      <c r="R524" s="31"/>
      <c r="S524" s="31"/>
      <c r="T524" s="31"/>
      <c r="U524" s="31"/>
      <c r="V524" s="31"/>
      <c r="W524" s="31"/>
      <c r="X524" s="31"/>
      <c r="Y524" s="31"/>
      <c r="Z524" s="36" t="n">
        <f aca="false">P524*Q524+S524+U524+V524+W524+X524+Y524</f>
        <v>18</v>
      </c>
      <c r="AA524" s="36" t="n">
        <f aca="false">N524+Z524</f>
        <v>18</v>
      </c>
      <c r="AB524" s="36" t="s">
        <v>143</v>
      </c>
      <c r="AC524" s="31"/>
      <c r="AD524" s="31"/>
      <c r="AE524" s="36" t="n">
        <f aca="false">P524*Q524</f>
        <v>18</v>
      </c>
      <c r="AF524" s="38" t="n">
        <f aca="false">E524*F524+P524*Q524</f>
        <v>18</v>
      </c>
      <c r="AG524" s="39" t="str">
        <f aca="false">AB524</f>
        <v>вак. ПП</v>
      </c>
      <c r="AH524" s="39" t="str">
        <f aca="false">C524</f>
        <v>3ИСП9-16 ВБ (п)</v>
      </c>
      <c r="AI524" s="40" t="str">
        <f aca="false">B524</f>
        <v>25</v>
      </c>
      <c r="AJ524" s="39" t="str">
        <f aca="false">CONCATENATE(A524," ",D524)</f>
        <v>ПП.02 Производственная практика</v>
      </c>
      <c r="AK524" s="39" t="n">
        <f aca="false">E524*F524+P524*Q524+H524+J524+S524+U524</f>
        <v>18</v>
      </c>
      <c r="AL524" s="39" t="n">
        <f aca="false">L524+W524</f>
        <v>0</v>
      </c>
      <c r="AM524" s="39" t="n">
        <f aca="false">M524+X524</f>
        <v>0</v>
      </c>
      <c r="AN524" s="39" t="n">
        <f aca="false">Y524</f>
        <v>0</v>
      </c>
      <c r="AO524" s="39" t="n">
        <f aca="false">SUM(AK524:AN524)</f>
        <v>18</v>
      </c>
      <c r="AP524" s="41" t="n">
        <f aca="false">K524+V524</f>
        <v>0</v>
      </c>
    </row>
    <row r="525" s="42" customFormat="true" ht="16.5" hidden="true" customHeight="true" outlineLevel="0" collapsed="false">
      <c r="A525" s="131" t="s">
        <v>341</v>
      </c>
      <c r="B525" s="127" t="s">
        <v>238</v>
      </c>
      <c r="C525" s="97" t="s">
        <v>351</v>
      </c>
      <c r="D525" s="122" t="s">
        <v>342</v>
      </c>
      <c r="E525" s="53" t="n">
        <v>12</v>
      </c>
      <c r="F525" s="31" t="n">
        <v>7</v>
      </c>
      <c r="G525" s="31" t="n">
        <v>36</v>
      </c>
      <c r="H525" s="31" t="n">
        <v>-36</v>
      </c>
      <c r="I525" s="31"/>
      <c r="J525" s="31"/>
      <c r="K525" s="31"/>
      <c r="L525" s="31" t="n">
        <v>6</v>
      </c>
      <c r="M525" s="31" t="n">
        <v>8</v>
      </c>
      <c r="N525" s="33" t="n">
        <f aca="false">E525*F525+H525+J525+K525+L525+M525</f>
        <v>62</v>
      </c>
      <c r="O525" s="36"/>
      <c r="P525" s="31" t="n">
        <v>14</v>
      </c>
      <c r="Q525" s="31"/>
      <c r="R525" s="31"/>
      <c r="S525" s="31"/>
      <c r="T525" s="31"/>
      <c r="U525" s="31"/>
      <c r="V525" s="31"/>
      <c r="W525" s="31"/>
      <c r="X525" s="31"/>
      <c r="Y525" s="31"/>
      <c r="Z525" s="36" t="n">
        <f aca="false">P525*Q525+S525+U525+V525+W525+X525+Y525</f>
        <v>0</v>
      </c>
      <c r="AA525" s="36" t="n">
        <f aca="false">N525+Z525</f>
        <v>62</v>
      </c>
      <c r="AB525" s="47" t="s">
        <v>273</v>
      </c>
      <c r="AC525" s="31"/>
      <c r="AD525" s="31"/>
      <c r="AE525" s="36" t="n">
        <f aca="false">P525*Q525</f>
        <v>0</v>
      </c>
      <c r="AF525" s="38" t="n">
        <f aca="false">E525*F525+P525*Q525</f>
        <v>84</v>
      </c>
      <c r="AG525" s="39" t="str">
        <f aca="false">AB525</f>
        <v>Трусов Г.А.</v>
      </c>
      <c r="AH525" s="39" t="str">
        <f aca="false">C525</f>
        <v>3ИСП9-16 ВБ (п)</v>
      </c>
      <c r="AI525" s="40" t="str">
        <f aca="false">B525</f>
        <v>25</v>
      </c>
      <c r="AJ525" s="39" t="str">
        <f aca="false">CONCATENATE(A525," ",D525)</f>
        <v>МДК.04.02 Обеспечение качества функционирования компьютерных систем</v>
      </c>
      <c r="AK525" s="39" t="n">
        <f aca="false">E525*F525+P525*Q525+H525+J525+S525+U525</f>
        <v>48</v>
      </c>
      <c r="AL525" s="39" t="n">
        <f aca="false">L525+W525</f>
        <v>6</v>
      </c>
      <c r="AM525" s="39" t="n">
        <f aca="false">M525+X525</f>
        <v>8</v>
      </c>
      <c r="AN525" s="39" t="n">
        <f aca="false">Y525</f>
        <v>0</v>
      </c>
      <c r="AO525" s="39" t="n">
        <f aca="false">SUM(AK525:AN525)</f>
        <v>62</v>
      </c>
      <c r="AP525" s="41" t="n">
        <f aca="false">K525+V525</f>
        <v>0</v>
      </c>
    </row>
    <row r="526" s="42" customFormat="true" ht="16.5" hidden="true" customHeight="true" outlineLevel="0" collapsed="false">
      <c r="A526" s="131" t="s">
        <v>341</v>
      </c>
      <c r="B526" s="127" t="s">
        <v>175</v>
      </c>
      <c r="C526" s="97" t="s">
        <v>352</v>
      </c>
      <c r="D526" s="122" t="s">
        <v>342</v>
      </c>
      <c r="E526" s="53" t="n">
        <v>12</v>
      </c>
      <c r="F526" s="31"/>
      <c r="G526" s="31"/>
      <c r="H526" s="31" t="n">
        <v>36</v>
      </c>
      <c r="I526" s="31"/>
      <c r="J526" s="31"/>
      <c r="K526" s="31"/>
      <c r="L526" s="31"/>
      <c r="M526" s="31"/>
      <c r="N526" s="33" t="n">
        <f aca="false">E526*F526+H526+J526+K526+L526+M526</f>
        <v>36</v>
      </c>
      <c r="O526" s="36"/>
      <c r="P526" s="31" t="n">
        <v>14</v>
      </c>
      <c r="Q526" s="31"/>
      <c r="R526" s="31"/>
      <c r="S526" s="31"/>
      <c r="T526" s="31"/>
      <c r="U526" s="31"/>
      <c r="V526" s="31"/>
      <c r="W526" s="31"/>
      <c r="X526" s="31"/>
      <c r="Y526" s="31"/>
      <c r="Z526" s="36" t="n">
        <f aca="false">P526*Q526+S526+U526+V526+W526+X526+Y526</f>
        <v>0</v>
      </c>
      <c r="AA526" s="36" t="n">
        <f aca="false">N526+Z526</f>
        <v>36</v>
      </c>
      <c r="AB526" s="47" t="s">
        <v>273</v>
      </c>
      <c r="AC526" s="31"/>
      <c r="AD526" s="31"/>
      <c r="AE526" s="36" t="n">
        <f aca="false">P526*Q526</f>
        <v>0</v>
      </c>
      <c r="AF526" s="38" t="n">
        <f aca="false">E526*F526+P526*Q526</f>
        <v>0</v>
      </c>
      <c r="AG526" s="39" t="str">
        <f aca="false">AB526</f>
        <v>Трусов Г.А.</v>
      </c>
      <c r="AH526" s="39" t="str">
        <f aca="false">C526</f>
        <v>3ИСП9-16а ВБ (п)</v>
      </c>
      <c r="AI526" s="40" t="str">
        <f aca="false">B526</f>
        <v>13</v>
      </c>
      <c r="AJ526" s="39" t="str">
        <f aca="false">CONCATENATE(A526," ",D526)</f>
        <v>МДК.04.02 Обеспечение качества функционирования компьютерных систем</v>
      </c>
      <c r="AK526" s="39" t="n">
        <f aca="false">E526*F526+P526*Q526+H526+J526+S526+U526</f>
        <v>36</v>
      </c>
      <c r="AL526" s="39" t="n">
        <f aca="false">L526+W526</f>
        <v>0</v>
      </c>
      <c r="AM526" s="39" t="n">
        <f aca="false">M526+X526</f>
        <v>0</v>
      </c>
      <c r="AN526" s="39" t="n">
        <f aca="false">Y526</f>
        <v>0</v>
      </c>
      <c r="AO526" s="39" t="n">
        <f aca="false">SUM(AK526:AN526)</f>
        <v>36</v>
      </c>
      <c r="AP526" s="41" t="n">
        <f aca="false">K526+V526</f>
        <v>0</v>
      </c>
    </row>
    <row r="527" s="42" customFormat="true" ht="16.5" hidden="true" customHeight="true" outlineLevel="0" collapsed="false">
      <c r="A527" s="131" t="s">
        <v>341</v>
      </c>
      <c r="B527" s="127" t="s">
        <v>53</v>
      </c>
      <c r="C527" s="97" t="s">
        <v>353</v>
      </c>
      <c r="D527" s="122" t="s">
        <v>342</v>
      </c>
      <c r="E527" s="53" t="n">
        <v>12</v>
      </c>
      <c r="F527" s="31"/>
      <c r="G527" s="31"/>
      <c r="H527" s="31" t="n">
        <v>36</v>
      </c>
      <c r="I527" s="31"/>
      <c r="J527" s="31"/>
      <c r="K527" s="31"/>
      <c r="L527" s="31"/>
      <c r="M527" s="31"/>
      <c r="N527" s="33" t="n">
        <f aca="false">E527*F527+H527+J527+K527+L527+M527</f>
        <v>36</v>
      </c>
      <c r="O527" s="36"/>
      <c r="P527" s="31" t="n">
        <v>14</v>
      </c>
      <c r="Q527" s="31"/>
      <c r="R527" s="31"/>
      <c r="S527" s="31"/>
      <c r="T527" s="31"/>
      <c r="U527" s="31"/>
      <c r="V527" s="31"/>
      <c r="W527" s="31"/>
      <c r="X527" s="31"/>
      <c r="Y527" s="31"/>
      <c r="Z527" s="36" t="n">
        <f aca="false">P527*Q527+S527+U527+V527+W527+X527+Y527</f>
        <v>0</v>
      </c>
      <c r="AA527" s="36" t="n">
        <f aca="false">N527+Z527</f>
        <v>36</v>
      </c>
      <c r="AB527" s="47" t="s">
        <v>69</v>
      </c>
      <c r="AC527" s="31"/>
      <c r="AD527" s="31"/>
      <c r="AE527" s="36" t="n">
        <f aca="false">P527*Q527</f>
        <v>0</v>
      </c>
      <c r="AF527" s="38" t="n">
        <f aca="false">E527*F527+P527*Q527</f>
        <v>0</v>
      </c>
      <c r="AG527" s="39" t="str">
        <f aca="false">AB527</f>
        <v>вак. 2 п/гр</v>
      </c>
      <c r="AH527" s="39" t="str">
        <f aca="false">C527</f>
        <v>3ИСП9-16б ВБ (п)</v>
      </c>
      <c r="AI527" s="40" t="str">
        <f aca="false">B527</f>
        <v>12</v>
      </c>
      <c r="AJ527" s="39" t="str">
        <f aca="false">CONCATENATE(A527," ",D527)</f>
        <v>МДК.04.02 Обеспечение качества функционирования компьютерных систем</v>
      </c>
      <c r="AK527" s="39" t="n">
        <f aca="false">E527*F527+P527*Q527+H527+J527+S527+U527</f>
        <v>36</v>
      </c>
      <c r="AL527" s="39" t="n">
        <f aca="false">L527+W527</f>
        <v>0</v>
      </c>
      <c r="AM527" s="39" t="n">
        <f aca="false">M527+X527</f>
        <v>0</v>
      </c>
      <c r="AN527" s="39" t="n">
        <f aca="false">Y527</f>
        <v>0</v>
      </c>
      <c r="AO527" s="39" t="n">
        <f aca="false">SUM(AK527:AN527)</f>
        <v>36</v>
      </c>
      <c r="AP527" s="41" t="n">
        <f aca="false">K527+V527</f>
        <v>0</v>
      </c>
    </row>
    <row r="528" s="42" customFormat="true" ht="16.5" hidden="true" customHeight="true" outlineLevel="0" collapsed="false">
      <c r="A528" s="131" t="s">
        <v>343</v>
      </c>
      <c r="B528" s="127" t="s">
        <v>238</v>
      </c>
      <c r="C528" s="97" t="s">
        <v>351</v>
      </c>
      <c r="D528" s="122" t="s">
        <v>163</v>
      </c>
      <c r="E528" s="53" t="n">
        <v>4</v>
      </c>
      <c r="F528" s="31" t="n">
        <v>9</v>
      </c>
      <c r="G528" s="31"/>
      <c r="H528" s="31"/>
      <c r="I528" s="31"/>
      <c r="J528" s="31"/>
      <c r="K528" s="31"/>
      <c r="L528" s="31"/>
      <c r="M528" s="31"/>
      <c r="N528" s="33" t="n">
        <f aca="false">E528*F528+H528+J528+K528+L528+M528</f>
        <v>36</v>
      </c>
      <c r="O528" s="36"/>
      <c r="P528" s="31" t="n">
        <v>14</v>
      </c>
      <c r="Q528" s="31"/>
      <c r="R528" s="31"/>
      <c r="S528" s="31"/>
      <c r="T528" s="31"/>
      <c r="U528" s="31"/>
      <c r="V528" s="31"/>
      <c r="W528" s="31"/>
      <c r="X528" s="31"/>
      <c r="Y528" s="31"/>
      <c r="Z528" s="36" t="n">
        <f aca="false">P528*Q528+S528+U528+V528+W528+X528+Y528</f>
        <v>0</v>
      </c>
      <c r="AA528" s="36" t="n">
        <f aca="false">N528+Z528</f>
        <v>36</v>
      </c>
      <c r="AB528" s="36" t="s">
        <v>283</v>
      </c>
      <c r="AC528" s="31"/>
      <c r="AD528" s="31"/>
      <c r="AE528" s="36" t="n">
        <f aca="false">P528*Q528</f>
        <v>0</v>
      </c>
      <c r="AF528" s="38" t="n">
        <f aca="false">E528*F528+P528*Q528</f>
        <v>36</v>
      </c>
      <c r="AG528" s="39" t="str">
        <f aca="false">AB528</f>
        <v>Томашевич А.А.</v>
      </c>
      <c r="AH528" s="39" t="str">
        <f aca="false">C528</f>
        <v>3ИСП9-16 ВБ (п)</v>
      </c>
      <c r="AI528" s="40" t="str">
        <f aca="false">B528</f>
        <v>25</v>
      </c>
      <c r="AJ528" s="39" t="str">
        <f aca="false">CONCATENATE(A528," ",D528)</f>
        <v>ПП.04 Производственная практика</v>
      </c>
      <c r="AK528" s="39" t="n">
        <f aca="false">E528*F528+P528*Q528+H528+J528+S528+U528</f>
        <v>36</v>
      </c>
      <c r="AL528" s="39" t="n">
        <f aca="false">L528+W528</f>
        <v>0</v>
      </c>
      <c r="AM528" s="39" t="n">
        <f aca="false">M528+X528</f>
        <v>0</v>
      </c>
      <c r="AN528" s="39" t="n">
        <f aca="false">Y528</f>
        <v>0</v>
      </c>
      <c r="AO528" s="39" t="n">
        <f aca="false">SUM(AK528:AN528)</f>
        <v>36</v>
      </c>
      <c r="AP528" s="41" t="n">
        <f aca="false">K528+V528</f>
        <v>0</v>
      </c>
    </row>
    <row r="529" s="42" customFormat="true" ht="16.5" hidden="true" customHeight="true" outlineLevel="0" collapsed="false">
      <c r="A529" s="131" t="s">
        <v>343</v>
      </c>
      <c r="B529" s="127" t="s">
        <v>238</v>
      </c>
      <c r="C529" s="97" t="s">
        <v>351</v>
      </c>
      <c r="D529" s="122" t="s">
        <v>163</v>
      </c>
      <c r="E529" s="53" t="n">
        <v>4</v>
      </c>
      <c r="F529" s="31" t="n">
        <v>9</v>
      </c>
      <c r="G529" s="31"/>
      <c r="H529" s="31"/>
      <c r="I529" s="31"/>
      <c r="J529" s="31"/>
      <c r="K529" s="31"/>
      <c r="L529" s="31"/>
      <c r="M529" s="31"/>
      <c r="N529" s="33" t="n">
        <f aca="false">E529*F529+H529+J529+K529+L529+M529</f>
        <v>36</v>
      </c>
      <c r="O529" s="36"/>
      <c r="P529" s="31" t="n">
        <v>14</v>
      </c>
      <c r="Q529" s="31"/>
      <c r="R529" s="31"/>
      <c r="S529" s="31"/>
      <c r="T529" s="31"/>
      <c r="U529" s="31"/>
      <c r="V529" s="31"/>
      <c r="W529" s="31"/>
      <c r="X529" s="31"/>
      <c r="Y529" s="31"/>
      <c r="Z529" s="36" t="n">
        <f aca="false">P529*Q529+S529+U529+V529+W529+X529+Y529</f>
        <v>0</v>
      </c>
      <c r="AA529" s="36" t="n">
        <f aca="false">N529+Z529</f>
        <v>36</v>
      </c>
      <c r="AB529" s="36" t="s">
        <v>143</v>
      </c>
      <c r="AC529" s="31"/>
      <c r="AD529" s="31"/>
      <c r="AE529" s="36" t="n">
        <f aca="false">P529*Q529</f>
        <v>0</v>
      </c>
      <c r="AF529" s="38" t="n">
        <f aca="false">E529*F529+P529*Q529</f>
        <v>36</v>
      </c>
      <c r="AG529" s="39" t="str">
        <f aca="false">AB529</f>
        <v>вак. ПП</v>
      </c>
      <c r="AH529" s="39" t="str">
        <f aca="false">C529</f>
        <v>3ИСП9-16 ВБ (п)</v>
      </c>
      <c r="AI529" s="40" t="str">
        <f aca="false">B529</f>
        <v>25</v>
      </c>
      <c r="AJ529" s="39" t="str">
        <f aca="false">CONCATENATE(A529," ",D529)</f>
        <v>ПП.04 Производственная практика</v>
      </c>
      <c r="AK529" s="39" t="n">
        <f aca="false">E529*F529+P529*Q529+H529+J529+S529+U529</f>
        <v>36</v>
      </c>
      <c r="AL529" s="39" t="n">
        <f aca="false">L529+W529</f>
        <v>0</v>
      </c>
      <c r="AM529" s="39" t="n">
        <f aca="false">M529+X529</f>
        <v>0</v>
      </c>
      <c r="AN529" s="39" t="n">
        <f aca="false">Y529</f>
        <v>0</v>
      </c>
      <c r="AO529" s="39" t="n">
        <f aca="false">SUM(AK529:AN529)</f>
        <v>36</v>
      </c>
      <c r="AP529" s="41" t="n">
        <f aca="false">K529+V529</f>
        <v>0</v>
      </c>
    </row>
    <row r="530" s="42" customFormat="true" ht="16.5" hidden="true" customHeight="true" outlineLevel="0" collapsed="false">
      <c r="A530" s="131" t="s">
        <v>343</v>
      </c>
      <c r="B530" s="127" t="s">
        <v>238</v>
      </c>
      <c r="C530" s="97" t="s">
        <v>351</v>
      </c>
      <c r="D530" s="122" t="s">
        <v>163</v>
      </c>
      <c r="E530" s="53" t="n">
        <v>4</v>
      </c>
      <c r="F530" s="31" t="n">
        <v>9</v>
      </c>
      <c r="G530" s="31"/>
      <c r="H530" s="31"/>
      <c r="I530" s="31"/>
      <c r="J530" s="31"/>
      <c r="K530" s="31"/>
      <c r="L530" s="31"/>
      <c r="M530" s="31"/>
      <c r="N530" s="33" t="n">
        <f aca="false">E530*F530+H530+J530+K530+L530+M530</f>
        <v>36</v>
      </c>
      <c r="O530" s="36"/>
      <c r="P530" s="31" t="n">
        <v>14</v>
      </c>
      <c r="Q530" s="31"/>
      <c r="R530" s="31"/>
      <c r="S530" s="31"/>
      <c r="T530" s="31"/>
      <c r="U530" s="31"/>
      <c r="V530" s="31"/>
      <c r="W530" s="31"/>
      <c r="X530" s="31"/>
      <c r="Y530" s="31"/>
      <c r="Z530" s="36" t="n">
        <f aca="false">P530*Q530+S530+U530+V530+W530+X530+Y530</f>
        <v>0</v>
      </c>
      <c r="AA530" s="36" t="n">
        <f aca="false">N530+Z530</f>
        <v>36</v>
      </c>
      <c r="AB530" s="36" t="s">
        <v>143</v>
      </c>
      <c r="AC530" s="31"/>
      <c r="AD530" s="31"/>
      <c r="AE530" s="36" t="n">
        <f aca="false">P530*Q530</f>
        <v>0</v>
      </c>
      <c r="AF530" s="38" t="n">
        <f aca="false">E530*F530+P530*Q530</f>
        <v>36</v>
      </c>
      <c r="AG530" s="39" t="str">
        <f aca="false">AB530</f>
        <v>вак. ПП</v>
      </c>
      <c r="AH530" s="39" t="str">
        <f aca="false">C530</f>
        <v>3ИСП9-16 ВБ (п)</v>
      </c>
      <c r="AI530" s="40" t="str">
        <f aca="false">B530</f>
        <v>25</v>
      </c>
      <c r="AJ530" s="39" t="str">
        <f aca="false">CONCATENATE(A530," ",D530)</f>
        <v>ПП.04 Производственная практика</v>
      </c>
      <c r="AK530" s="39" t="n">
        <f aca="false">E530*F530+P530*Q530+H530+J530+S530+U530</f>
        <v>36</v>
      </c>
      <c r="AL530" s="39" t="n">
        <f aca="false">L530+W530</f>
        <v>0</v>
      </c>
      <c r="AM530" s="39" t="n">
        <f aca="false">M530+X530</f>
        <v>0</v>
      </c>
      <c r="AN530" s="39" t="n">
        <f aca="false">Y530</f>
        <v>0</v>
      </c>
      <c r="AO530" s="39" t="n">
        <f aca="false">SUM(AK530:AN530)</f>
        <v>36</v>
      </c>
      <c r="AP530" s="41" t="n">
        <f aca="false">K530+V530</f>
        <v>0</v>
      </c>
    </row>
    <row r="531" s="42" customFormat="true" ht="16.5" hidden="true" customHeight="true" outlineLevel="0" collapsed="false">
      <c r="A531" s="131" t="s">
        <v>343</v>
      </c>
      <c r="B531" s="127" t="s">
        <v>238</v>
      </c>
      <c r="C531" s="97" t="s">
        <v>351</v>
      </c>
      <c r="D531" s="122" t="s">
        <v>163</v>
      </c>
      <c r="E531" s="53" t="n">
        <v>4</v>
      </c>
      <c r="F531" s="31" t="n">
        <v>9</v>
      </c>
      <c r="G531" s="31"/>
      <c r="H531" s="31"/>
      <c r="I531" s="31"/>
      <c r="J531" s="31"/>
      <c r="K531" s="31"/>
      <c r="L531" s="31"/>
      <c r="M531" s="31"/>
      <c r="N531" s="33" t="n">
        <f aca="false">E531*F531+H531+J531+K531+L531+M531</f>
        <v>36</v>
      </c>
      <c r="O531" s="36"/>
      <c r="P531" s="31" t="n">
        <v>14</v>
      </c>
      <c r="Q531" s="31"/>
      <c r="R531" s="31"/>
      <c r="S531" s="31"/>
      <c r="T531" s="31"/>
      <c r="U531" s="31"/>
      <c r="V531" s="31"/>
      <c r="W531" s="31"/>
      <c r="X531" s="31"/>
      <c r="Y531" s="31"/>
      <c r="Z531" s="36" t="n">
        <f aca="false">P531*Q531+S531+U531+V531+W531+X531+Y531</f>
        <v>0</v>
      </c>
      <c r="AA531" s="36" t="n">
        <f aca="false">N531+Z531</f>
        <v>36</v>
      </c>
      <c r="AB531" s="36" t="s">
        <v>143</v>
      </c>
      <c r="AC531" s="31"/>
      <c r="AD531" s="31"/>
      <c r="AE531" s="36" t="n">
        <f aca="false">P531*Q531</f>
        <v>0</v>
      </c>
      <c r="AF531" s="38" t="n">
        <f aca="false">E531*F531+P531*Q531</f>
        <v>36</v>
      </c>
      <c r="AG531" s="39" t="str">
        <f aca="false">AB531</f>
        <v>вак. ПП</v>
      </c>
      <c r="AH531" s="39" t="str">
        <f aca="false">C531</f>
        <v>3ИСП9-16 ВБ (п)</v>
      </c>
      <c r="AI531" s="40" t="str">
        <f aca="false">B531</f>
        <v>25</v>
      </c>
      <c r="AJ531" s="39" t="str">
        <f aca="false">CONCATENATE(A531," ",D531)</f>
        <v>ПП.04 Производственная практика</v>
      </c>
      <c r="AK531" s="39" t="n">
        <f aca="false">E531*F531+P531*Q531+H531+J531+S531+U531</f>
        <v>36</v>
      </c>
      <c r="AL531" s="39" t="n">
        <f aca="false">L531+W531</f>
        <v>0</v>
      </c>
      <c r="AM531" s="39" t="n">
        <f aca="false">M531+X531</f>
        <v>0</v>
      </c>
      <c r="AN531" s="39" t="n">
        <f aca="false">Y531</f>
        <v>0</v>
      </c>
      <c r="AO531" s="39" t="n">
        <f aca="false">SUM(AK531:AN531)</f>
        <v>36</v>
      </c>
      <c r="AP531" s="41" t="n">
        <f aca="false">K531+V531</f>
        <v>0</v>
      </c>
    </row>
    <row r="532" s="42" customFormat="true" ht="16.5" hidden="true" customHeight="true" outlineLevel="0" collapsed="false">
      <c r="A532" s="131" t="s">
        <v>344</v>
      </c>
      <c r="B532" s="127" t="s">
        <v>238</v>
      </c>
      <c r="C532" s="97" t="s">
        <v>351</v>
      </c>
      <c r="D532" s="122" t="s">
        <v>145</v>
      </c>
      <c r="E532" s="53" t="n">
        <v>12</v>
      </c>
      <c r="F532" s="31"/>
      <c r="G532" s="31"/>
      <c r="H532" s="31"/>
      <c r="I532" s="31"/>
      <c r="J532" s="31"/>
      <c r="K532" s="31"/>
      <c r="L532" s="31"/>
      <c r="M532" s="31" t="n">
        <v>24</v>
      </c>
      <c r="N532" s="33" t="n">
        <f aca="false">E532*F532+H532+J532+K532+L532+M532</f>
        <v>24</v>
      </c>
      <c r="O532" s="36"/>
      <c r="P532" s="31" t="n">
        <v>14</v>
      </c>
      <c r="Q532" s="31"/>
      <c r="R532" s="31"/>
      <c r="S532" s="31"/>
      <c r="T532" s="31"/>
      <c r="U532" s="31"/>
      <c r="V532" s="31"/>
      <c r="W532" s="31"/>
      <c r="X532" s="31"/>
      <c r="Y532" s="31"/>
      <c r="Z532" s="36" t="n">
        <f aca="false">P532*Q532+S532+U532+V532+W532+X532+Y532</f>
        <v>0</v>
      </c>
      <c r="AA532" s="36" t="n">
        <f aca="false">N532+Z532</f>
        <v>24</v>
      </c>
      <c r="AB532" s="36" t="s">
        <v>146</v>
      </c>
      <c r="AC532" s="31"/>
      <c r="AD532" s="31"/>
      <c r="AE532" s="36" t="n">
        <f aca="false">P532*Q532</f>
        <v>0</v>
      </c>
      <c r="AF532" s="38" t="n">
        <f aca="false">E532*F532+P532*Q532</f>
        <v>0</v>
      </c>
      <c r="AG532" s="39" t="str">
        <f aca="false">AB532</f>
        <v>вак. ДЭ</v>
      </c>
      <c r="AH532" s="39" t="str">
        <f aca="false">C532</f>
        <v>3ИСП9-16 ВБ (п)</v>
      </c>
      <c r="AI532" s="40" t="str">
        <f aca="false">B532</f>
        <v>25</v>
      </c>
      <c r="AJ532" s="39" t="str">
        <f aca="false">CONCATENATE(A532," ",D532)</f>
        <v>ДЭ.04 Демонстрационный экзамен по модулю</v>
      </c>
      <c r="AK532" s="39" t="n">
        <f aca="false">E532*F532+P532*Q532+H532+J532+S532+U532</f>
        <v>0</v>
      </c>
      <c r="AL532" s="39" t="n">
        <f aca="false">L532+W532</f>
        <v>0</v>
      </c>
      <c r="AM532" s="39" t="n">
        <f aca="false">M532+X532</f>
        <v>24</v>
      </c>
      <c r="AN532" s="39" t="n">
        <f aca="false">Y532</f>
        <v>0</v>
      </c>
      <c r="AO532" s="39" t="n">
        <f aca="false">SUM(AK532:AN532)</f>
        <v>24</v>
      </c>
      <c r="AP532" s="41" t="n">
        <f aca="false">K532+V532</f>
        <v>0</v>
      </c>
    </row>
    <row r="533" s="42" customFormat="true" ht="16.5" hidden="true" customHeight="true" outlineLevel="0" collapsed="false">
      <c r="A533" s="131" t="s">
        <v>345</v>
      </c>
      <c r="B533" s="127" t="s">
        <v>238</v>
      </c>
      <c r="C533" s="97" t="s">
        <v>351</v>
      </c>
      <c r="D533" s="122" t="s">
        <v>346</v>
      </c>
      <c r="E533" s="53" t="n">
        <v>12</v>
      </c>
      <c r="F533" s="31" t="n">
        <v>5</v>
      </c>
      <c r="G533" s="31" t="n">
        <v>70</v>
      </c>
      <c r="H533" s="31" t="n">
        <v>-28</v>
      </c>
      <c r="I533" s="31"/>
      <c r="J533" s="31"/>
      <c r="K533" s="31"/>
      <c r="L533" s="31" t="n">
        <v>4</v>
      </c>
      <c r="M533" s="31"/>
      <c r="N533" s="33" t="n">
        <f aca="false">E533*F533+H533+J533+K533+L533+M533</f>
        <v>36</v>
      </c>
      <c r="O533" s="36"/>
      <c r="P533" s="31" t="n">
        <v>14</v>
      </c>
      <c r="Q533" s="31" t="n">
        <v>5</v>
      </c>
      <c r="R533" s="31"/>
      <c r="S533" s="31" t="n">
        <v>-42</v>
      </c>
      <c r="T533" s="31"/>
      <c r="U533" s="31"/>
      <c r="V533" s="31"/>
      <c r="W533" s="31" t="n">
        <v>8</v>
      </c>
      <c r="X533" s="31" t="n">
        <v>8</v>
      </c>
      <c r="Y533" s="31"/>
      <c r="Z533" s="36" t="n">
        <f aca="false">P533*Q533+S533+U533+V533+W533+X533+Y533</f>
        <v>44</v>
      </c>
      <c r="AA533" s="36" t="n">
        <f aca="false">N533+Z533</f>
        <v>80</v>
      </c>
      <c r="AB533" s="47" t="s">
        <v>302</v>
      </c>
      <c r="AC533" s="31"/>
      <c r="AD533" s="31"/>
      <c r="AE533" s="36" t="n">
        <f aca="false">P533*Q533</f>
        <v>70</v>
      </c>
      <c r="AF533" s="38" t="n">
        <f aca="false">E533*F533+P533*Q533</f>
        <v>130</v>
      </c>
      <c r="AG533" s="39" t="str">
        <f aca="false">AB533</f>
        <v>Казиханов Ф.И.</v>
      </c>
      <c r="AH533" s="39" t="str">
        <f aca="false">C533</f>
        <v>3ИСП9-16 ВБ (п)</v>
      </c>
      <c r="AI533" s="40" t="str">
        <f aca="false">B533</f>
        <v>25</v>
      </c>
      <c r="AJ533" s="39" t="str">
        <f aca="false">CONCATENATE(A533," ",D533)</f>
        <v>МДК.11.01 Технология разработки и защиты баз данных</v>
      </c>
      <c r="AK533" s="39" t="n">
        <f aca="false">E533*F533+P533*Q533+H533+J533+S533+U533</f>
        <v>60</v>
      </c>
      <c r="AL533" s="39" t="n">
        <f aca="false">L533+W533</f>
        <v>12</v>
      </c>
      <c r="AM533" s="39" t="n">
        <f aca="false">M533+X533</f>
        <v>8</v>
      </c>
      <c r="AN533" s="39" t="n">
        <f aca="false">Y533</f>
        <v>0</v>
      </c>
      <c r="AO533" s="39" t="n">
        <f aca="false">SUM(AK533:AN533)</f>
        <v>80</v>
      </c>
      <c r="AP533" s="41" t="n">
        <f aca="false">K533+V533</f>
        <v>0</v>
      </c>
    </row>
    <row r="534" s="42" customFormat="true" ht="16.5" hidden="true" customHeight="true" outlineLevel="0" collapsed="false">
      <c r="A534" s="131" t="s">
        <v>345</v>
      </c>
      <c r="B534" s="127" t="s">
        <v>175</v>
      </c>
      <c r="C534" s="97" t="s">
        <v>352</v>
      </c>
      <c r="D534" s="122" t="s">
        <v>346</v>
      </c>
      <c r="E534" s="53" t="n">
        <v>12</v>
      </c>
      <c r="F534" s="31"/>
      <c r="G534" s="31"/>
      <c r="H534" s="31" t="n">
        <v>28</v>
      </c>
      <c r="I534" s="31"/>
      <c r="J534" s="31"/>
      <c r="K534" s="31"/>
      <c r="L534" s="31"/>
      <c r="M534" s="31"/>
      <c r="N534" s="33" t="n">
        <f aca="false">E534*F534+H534+J534+K534+L534+M534</f>
        <v>28</v>
      </c>
      <c r="O534" s="36"/>
      <c r="P534" s="31" t="n">
        <v>14</v>
      </c>
      <c r="Q534" s="31"/>
      <c r="R534" s="31"/>
      <c r="S534" s="31" t="n">
        <v>42</v>
      </c>
      <c r="T534" s="31"/>
      <c r="U534" s="31"/>
      <c r="V534" s="31"/>
      <c r="W534" s="31"/>
      <c r="X534" s="31"/>
      <c r="Y534" s="31"/>
      <c r="Z534" s="36" t="n">
        <f aca="false">P534*Q534+S534+U534+V534+W534+X534+Y534</f>
        <v>42</v>
      </c>
      <c r="AA534" s="36" t="n">
        <f aca="false">N534+Z534</f>
        <v>70</v>
      </c>
      <c r="AB534" s="47" t="s">
        <v>302</v>
      </c>
      <c r="AC534" s="31"/>
      <c r="AD534" s="31"/>
      <c r="AE534" s="36" t="n">
        <f aca="false">P534*Q534</f>
        <v>0</v>
      </c>
      <c r="AF534" s="38" t="n">
        <f aca="false">E534*F534+P534*Q534</f>
        <v>0</v>
      </c>
      <c r="AG534" s="39" t="str">
        <f aca="false">AB534</f>
        <v>Казиханов Ф.И.</v>
      </c>
      <c r="AH534" s="39" t="str">
        <f aca="false">C534</f>
        <v>3ИСП9-16а ВБ (п)</v>
      </c>
      <c r="AI534" s="40" t="str">
        <f aca="false">B534</f>
        <v>13</v>
      </c>
      <c r="AJ534" s="39" t="str">
        <f aca="false">CONCATENATE(A534," ",D534)</f>
        <v>МДК.11.01 Технология разработки и защиты баз данных</v>
      </c>
      <c r="AK534" s="39" t="n">
        <f aca="false">E534*F534+P534*Q534+H534+J534+S534+U534</f>
        <v>70</v>
      </c>
      <c r="AL534" s="39" t="n">
        <f aca="false">L534+W534</f>
        <v>0</v>
      </c>
      <c r="AM534" s="39" t="n">
        <f aca="false">M534+X534</f>
        <v>0</v>
      </c>
      <c r="AN534" s="39" t="n">
        <f aca="false">Y534</f>
        <v>0</v>
      </c>
      <c r="AO534" s="39" t="n">
        <f aca="false">SUM(AK534:AN534)</f>
        <v>70</v>
      </c>
      <c r="AP534" s="41" t="n">
        <f aca="false">K534+V534</f>
        <v>0</v>
      </c>
    </row>
    <row r="535" s="42" customFormat="true" ht="16.5" hidden="true" customHeight="true" outlineLevel="0" collapsed="false">
      <c r="A535" s="131" t="s">
        <v>345</v>
      </c>
      <c r="B535" s="127" t="s">
        <v>53</v>
      </c>
      <c r="C535" s="97" t="s">
        <v>353</v>
      </c>
      <c r="D535" s="122" t="s">
        <v>346</v>
      </c>
      <c r="E535" s="53" t="n">
        <v>12</v>
      </c>
      <c r="F535" s="31"/>
      <c r="G535" s="31"/>
      <c r="H535" s="31" t="n">
        <v>28</v>
      </c>
      <c r="I535" s="31"/>
      <c r="J535" s="31"/>
      <c r="K535" s="31"/>
      <c r="L535" s="31"/>
      <c r="M535" s="31"/>
      <c r="N535" s="33" t="n">
        <f aca="false">E535*F535+H535+J535+K535+L535+M535</f>
        <v>28</v>
      </c>
      <c r="O535" s="36"/>
      <c r="P535" s="31" t="n">
        <v>14</v>
      </c>
      <c r="Q535" s="31"/>
      <c r="R535" s="31"/>
      <c r="S535" s="31" t="n">
        <v>42</v>
      </c>
      <c r="T535" s="31"/>
      <c r="U535" s="31"/>
      <c r="V535" s="31"/>
      <c r="W535" s="31"/>
      <c r="X535" s="31"/>
      <c r="Y535" s="31"/>
      <c r="Z535" s="36" t="n">
        <f aca="false">P535*Q535+S535+U535+V535+W535+X535+Y535</f>
        <v>42</v>
      </c>
      <c r="AA535" s="36" t="n">
        <f aca="false">N535+Z535</f>
        <v>70</v>
      </c>
      <c r="AB535" s="47" t="s">
        <v>69</v>
      </c>
      <c r="AC535" s="31"/>
      <c r="AD535" s="31"/>
      <c r="AE535" s="36" t="n">
        <f aca="false">P535*Q535</f>
        <v>0</v>
      </c>
      <c r="AF535" s="38" t="n">
        <f aca="false">E535*F535+P535*Q535</f>
        <v>0</v>
      </c>
      <c r="AG535" s="39" t="str">
        <f aca="false">AB535</f>
        <v>вак. 2 п/гр</v>
      </c>
      <c r="AH535" s="39" t="str">
        <f aca="false">C535</f>
        <v>3ИСП9-16б ВБ (п)</v>
      </c>
      <c r="AI535" s="40" t="str">
        <f aca="false">B535</f>
        <v>12</v>
      </c>
      <c r="AJ535" s="39" t="str">
        <f aca="false">CONCATENATE(A535," ",D535)</f>
        <v>МДК.11.01 Технология разработки и защиты баз данных</v>
      </c>
      <c r="AK535" s="39" t="n">
        <f aca="false">E535*F535+P535*Q535+H535+J535+S535+U535</f>
        <v>70</v>
      </c>
      <c r="AL535" s="39" t="n">
        <f aca="false">L535+W535</f>
        <v>0</v>
      </c>
      <c r="AM535" s="39" t="n">
        <f aca="false">M535+X535</f>
        <v>0</v>
      </c>
      <c r="AN535" s="39" t="n">
        <f aca="false">Y535</f>
        <v>0</v>
      </c>
      <c r="AO535" s="39" t="n">
        <f aca="false">SUM(AK535:AN535)</f>
        <v>70</v>
      </c>
      <c r="AP535" s="41" t="n">
        <f aca="false">K535+V535</f>
        <v>0</v>
      </c>
    </row>
    <row r="536" s="42" customFormat="true" ht="16.5" hidden="true" customHeight="true" outlineLevel="0" collapsed="false">
      <c r="A536" s="131" t="s">
        <v>347</v>
      </c>
      <c r="B536" s="127" t="s">
        <v>175</v>
      </c>
      <c r="C536" s="97" t="s">
        <v>352</v>
      </c>
      <c r="D536" s="122" t="s">
        <v>108</v>
      </c>
      <c r="E536" s="53" t="n">
        <v>12</v>
      </c>
      <c r="F536" s="31"/>
      <c r="G536" s="31"/>
      <c r="H536" s="31"/>
      <c r="I536" s="31"/>
      <c r="J536" s="31"/>
      <c r="K536" s="31"/>
      <c r="L536" s="31"/>
      <c r="M536" s="31"/>
      <c r="N536" s="33" t="n">
        <v>0</v>
      </c>
      <c r="O536" s="36"/>
      <c r="P536" s="31" t="n">
        <v>2</v>
      </c>
      <c r="Q536" s="31" t="n">
        <v>36</v>
      </c>
      <c r="R536" s="31"/>
      <c r="S536" s="31"/>
      <c r="T536" s="31"/>
      <c r="U536" s="31"/>
      <c r="V536" s="31"/>
      <c r="W536" s="31"/>
      <c r="X536" s="31"/>
      <c r="Y536" s="31"/>
      <c r="Z536" s="36" t="n">
        <v>72</v>
      </c>
      <c r="AA536" s="36" t="n">
        <f aca="false">N536+Z536</f>
        <v>72</v>
      </c>
      <c r="AB536" s="130" t="s">
        <v>314</v>
      </c>
      <c r="AC536" s="31"/>
      <c r="AD536" s="31"/>
      <c r="AE536" s="36"/>
      <c r="AF536" s="38" t="n">
        <f aca="false">E536*F536+P536*Q536</f>
        <v>72</v>
      </c>
      <c r="AG536" s="39" t="str">
        <f aca="false">AB536</f>
        <v>Троицкая М.С.</v>
      </c>
      <c r="AH536" s="39" t="str">
        <f aca="false">C536</f>
        <v>3ИСП9-16а ВБ (п)</v>
      </c>
      <c r="AI536" s="40" t="str">
        <f aca="false">B536</f>
        <v>13</v>
      </c>
      <c r="AJ536" s="39" t="str">
        <f aca="false">CONCATENATE(A536," ",D536)</f>
        <v>УП.11 Учебная практика</v>
      </c>
      <c r="AK536" s="39" t="n">
        <f aca="false">E536*F536+P536*Q536+H536+J536+S536+U536</f>
        <v>72</v>
      </c>
      <c r="AL536" s="39" t="n">
        <f aca="false">L536+W536</f>
        <v>0</v>
      </c>
      <c r="AM536" s="39" t="n">
        <f aca="false">M536+X536</f>
        <v>0</v>
      </c>
      <c r="AN536" s="39" t="n">
        <f aca="false">Y536</f>
        <v>0</v>
      </c>
      <c r="AO536" s="39" t="n">
        <f aca="false">SUM(AK536:AN536)</f>
        <v>72</v>
      </c>
      <c r="AP536" s="41" t="n">
        <f aca="false">K536+V536</f>
        <v>0</v>
      </c>
    </row>
    <row r="537" s="42" customFormat="true" ht="16.5" hidden="true" customHeight="true" outlineLevel="0" collapsed="false">
      <c r="A537" s="132" t="s">
        <v>347</v>
      </c>
      <c r="B537" s="127" t="s">
        <v>53</v>
      </c>
      <c r="C537" s="97" t="s">
        <v>353</v>
      </c>
      <c r="D537" s="133" t="s">
        <v>108</v>
      </c>
      <c r="E537" s="53" t="n">
        <v>12</v>
      </c>
      <c r="F537" s="31"/>
      <c r="G537" s="31"/>
      <c r="H537" s="31"/>
      <c r="I537" s="31"/>
      <c r="J537" s="31"/>
      <c r="K537" s="31"/>
      <c r="L537" s="31"/>
      <c r="M537" s="31"/>
      <c r="N537" s="33" t="n">
        <f aca="false">E537*F537+H537+J537+K537+L537+M537</f>
        <v>0</v>
      </c>
      <c r="O537" s="36"/>
      <c r="P537" s="31" t="n">
        <v>2</v>
      </c>
      <c r="Q537" s="31" t="n">
        <v>36</v>
      </c>
      <c r="R537" s="31"/>
      <c r="S537" s="31"/>
      <c r="T537" s="31"/>
      <c r="U537" s="31"/>
      <c r="V537" s="31"/>
      <c r="W537" s="31"/>
      <c r="X537" s="31"/>
      <c r="Y537" s="31"/>
      <c r="Z537" s="36" t="n">
        <f aca="false">P537*Q537+S537+U537+V537+W537+X537+Y537</f>
        <v>72</v>
      </c>
      <c r="AA537" s="36" t="n">
        <f aca="false">N537+Z537</f>
        <v>72</v>
      </c>
      <c r="AB537" s="73" t="s">
        <v>293</v>
      </c>
      <c r="AC537" s="31"/>
      <c r="AD537" s="31"/>
      <c r="AE537" s="36" t="n">
        <f aca="false">P537*Q537</f>
        <v>72</v>
      </c>
      <c r="AF537" s="38" t="n">
        <f aca="false">E537*F537+P537*Q537</f>
        <v>72</v>
      </c>
      <c r="AG537" s="39" t="str">
        <f aca="false">AB537</f>
        <v>Васильцев И.И.</v>
      </c>
      <c r="AH537" s="39" t="str">
        <f aca="false">C537</f>
        <v>3ИСП9-16б ВБ (п)</v>
      </c>
      <c r="AI537" s="40" t="str">
        <f aca="false">B537</f>
        <v>12</v>
      </c>
      <c r="AJ537" s="39" t="str">
        <f aca="false">CONCATENATE(A537," ",D537)</f>
        <v>УП.11 Учебная практика</v>
      </c>
      <c r="AK537" s="39" t="n">
        <f aca="false">E537*F537+P537*Q537+H537+J537+S537+U537</f>
        <v>72</v>
      </c>
      <c r="AL537" s="39" t="n">
        <f aca="false">L537+W537</f>
        <v>0</v>
      </c>
      <c r="AM537" s="39" t="n">
        <f aca="false">M537+X537</f>
        <v>0</v>
      </c>
      <c r="AN537" s="39" t="n">
        <f aca="false">Y537</f>
        <v>0</v>
      </c>
      <c r="AO537" s="39" t="n">
        <f aca="false">SUM(AK537:AN537)</f>
        <v>72</v>
      </c>
      <c r="AP537" s="41" t="n">
        <f aca="false">K537+V537</f>
        <v>0</v>
      </c>
    </row>
    <row r="538" s="42" customFormat="true" ht="16.5" hidden="true" customHeight="true" outlineLevel="0" collapsed="false">
      <c r="A538" s="132" t="s">
        <v>349</v>
      </c>
      <c r="B538" s="127" t="s">
        <v>238</v>
      </c>
      <c r="C538" s="97" t="s">
        <v>351</v>
      </c>
      <c r="D538" s="134" t="s">
        <v>163</v>
      </c>
      <c r="E538" s="53" t="n">
        <v>12</v>
      </c>
      <c r="F538" s="31"/>
      <c r="G538" s="31"/>
      <c r="H538" s="31"/>
      <c r="I538" s="31"/>
      <c r="J538" s="31"/>
      <c r="K538" s="31"/>
      <c r="L538" s="31"/>
      <c r="M538" s="31"/>
      <c r="N538" s="33" t="n">
        <f aca="false">E538*F538+H538+J538+K538+L538+M538</f>
        <v>0</v>
      </c>
      <c r="O538" s="36"/>
      <c r="P538" s="31" t="n">
        <v>2</v>
      </c>
      <c r="Q538" s="31" t="n">
        <v>9</v>
      </c>
      <c r="R538" s="31"/>
      <c r="S538" s="31"/>
      <c r="T538" s="31"/>
      <c r="U538" s="31"/>
      <c r="V538" s="31"/>
      <c r="W538" s="31"/>
      <c r="X538" s="31"/>
      <c r="Y538" s="31"/>
      <c r="Z538" s="36" t="n">
        <f aca="false">P538*Q538+S538+U538+V538+W538+X538+Y538</f>
        <v>18</v>
      </c>
      <c r="AA538" s="36" t="n">
        <f aca="false">N538+Z538</f>
        <v>18</v>
      </c>
      <c r="AB538" s="36" t="s">
        <v>283</v>
      </c>
      <c r="AC538" s="31"/>
      <c r="AD538" s="31"/>
      <c r="AE538" s="36" t="n">
        <f aca="false">P538*Q538</f>
        <v>18</v>
      </c>
      <c r="AF538" s="38" t="n">
        <f aca="false">E538*F538+P538*Q538</f>
        <v>18</v>
      </c>
      <c r="AG538" s="39" t="str">
        <f aca="false">AB538</f>
        <v>Томашевич А.А.</v>
      </c>
      <c r="AH538" s="39" t="str">
        <f aca="false">C538</f>
        <v>3ИСП9-16 ВБ (п)</v>
      </c>
      <c r="AI538" s="40" t="str">
        <f aca="false">B538</f>
        <v>25</v>
      </c>
      <c r="AJ538" s="39" t="str">
        <f aca="false">CONCATENATE(A538," ",D538)</f>
        <v>ПП.11 Производственная практика</v>
      </c>
      <c r="AK538" s="39" t="n">
        <f aca="false">E538*F538+P538*Q538+H538+J538+S538+U538</f>
        <v>18</v>
      </c>
      <c r="AL538" s="39" t="n">
        <f aca="false">L538+W538</f>
        <v>0</v>
      </c>
      <c r="AM538" s="39" t="n">
        <f aca="false">M538+X538</f>
        <v>0</v>
      </c>
      <c r="AN538" s="39" t="n">
        <f aca="false">Y538</f>
        <v>0</v>
      </c>
      <c r="AO538" s="39" t="n">
        <f aca="false">SUM(AK538:AN538)</f>
        <v>18</v>
      </c>
      <c r="AP538" s="41" t="n">
        <f aca="false">K538+V538</f>
        <v>0</v>
      </c>
    </row>
    <row r="539" s="42" customFormat="true" ht="16.5" hidden="true" customHeight="true" outlineLevel="0" collapsed="false">
      <c r="A539" s="132" t="s">
        <v>349</v>
      </c>
      <c r="B539" s="127" t="s">
        <v>238</v>
      </c>
      <c r="C539" s="97" t="s">
        <v>351</v>
      </c>
      <c r="D539" s="134" t="s">
        <v>163</v>
      </c>
      <c r="E539" s="53" t="n">
        <v>12</v>
      </c>
      <c r="F539" s="31"/>
      <c r="G539" s="31"/>
      <c r="H539" s="31"/>
      <c r="I539" s="31"/>
      <c r="J539" s="31"/>
      <c r="K539" s="31"/>
      <c r="L539" s="31"/>
      <c r="M539" s="31"/>
      <c r="N539" s="33" t="n">
        <f aca="false">E539*F539+H539+J539+K539+L539+M539</f>
        <v>0</v>
      </c>
      <c r="O539" s="36"/>
      <c r="P539" s="31" t="n">
        <v>2</v>
      </c>
      <c r="Q539" s="31" t="n">
        <v>9</v>
      </c>
      <c r="R539" s="31"/>
      <c r="S539" s="31"/>
      <c r="T539" s="31"/>
      <c r="U539" s="31"/>
      <c r="V539" s="31"/>
      <c r="W539" s="31"/>
      <c r="X539" s="31"/>
      <c r="Y539" s="31"/>
      <c r="Z539" s="36" t="n">
        <f aca="false">P539*Q539+S539+U539+V539+W539+X539+Y539</f>
        <v>18</v>
      </c>
      <c r="AA539" s="36" t="n">
        <f aca="false">N539+Z539</f>
        <v>18</v>
      </c>
      <c r="AB539" s="36" t="s">
        <v>143</v>
      </c>
      <c r="AC539" s="31"/>
      <c r="AD539" s="31"/>
      <c r="AE539" s="36" t="n">
        <f aca="false">P539*Q539</f>
        <v>18</v>
      </c>
      <c r="AF539" s="38" t="n">
        <f aca="false">E539*F539+P539*Q539</f>
        <v>18</v>
      </c>
      <c r="AG539" s="39" t="str">
        <f aca="false">AB539</f>
        <v>вак. ПП</v>
      </c>
      <c r="AH539" s="39" t="str">
        <f aca="false">C539</f>
        <v>3ИСП9-16 ВБ (п)</v>
      </c>
      <c r="AI539" s="40" t="str">
        <f aca="false">B539</f>
        <v>25</v>
      </c>
      <c r="AJ539" s="39" t="str">
        <f aca="false">CONCATENATE(A539," ",D539)</f>
        <v>ПП.11 Производственная практика</v>
      </c>
      <c r="AK539" s="39" t="n">
        <f aca="false">E539*F539+P539*Q539+H539+J539+S539+U539</f>
        <v>18</v>
      </c>
      <c r="AL539" s="39" t="n">
        <f aca="false">L539+W539</f>
        <v>0</v>
      </c>
      <c r="AM539" s="39" t="n">
        <f aca="false">M539+X539</f>
        <v>0</v>
      </c>
      <c r="AN539" s="39" t="n">
        <f aca="false">Y539</f>
        <v>0</v>
      </c>
      <c r="AO539" s="39" t="n">
        <f aca="false">SUM(AK539:AN539)</f>
        <v>18</v>
      </c>
      <c r="AP539" s="41" t="n">
        <f aca="false">K539+V539</f>
        <v>0</v>
      </c>
    </row>
    <row r="540" s="42" customFormat="true" ht="16.5" hidden="true" customHeight="true" outlineLevel="0" collapsed="false">
      <c r="A540" s="132" t="s">
        <v>349</v>
      </c>
      <c r="B540" s="127" t="s">
        <v>238</v>
      </c>
      <c r="C540" s="97" t="s">
        <v>351</v>
      </c>
      <c r="D540" s="134" t="s">
        <v>163</v>
      </c>
      <c r="E540" s="53" t="n">
        <v>12</v>
      </c>
      <c r="F540" s="31"/>
      <c r="G540" s="31"/>
      <c r="H540" s="31"/>
      <c r="I540" s="31"/>
      <c r="J540" s="31"/>
      <c r="K540" s="31"/>
      <c r="L540" s="31"/>
      <c r="M540" s="31"/>
      <c r="N540" s="33" t="n">
        <f aca="false">E540*F540+H540+J540+K540+L540+M540</f>
        <v>0</v>
      </c>
      <c r="O540" s="36"/>
      <c r="P540" s="31" t="n">
        <v>2</v>
      </c>
      <c r="Q540" s="31" t="n">
        <v>9</v>
      </c>
      <c r="R540" s="31"/>
      <c r="S540" s="31"/>
      <c r="T540" s="31"/>
      <c r="U540" s="31"/>
      <c r="V540" s="31"/>
      <c r="W540" s="31"/>
      <c r="X540" s="31"/>
      <c r="Y540" s="31"/>
      <c r="Z540" s="36" t="n">
        <f aca="false">P540*Q540+S540+U540+V540+W540+X540+Y540</f>
        <v>18</v>
      </c>
      <c r="AA540" s="36" t="n">
        <f aca="false">N540+Z540</f>
        <v>18</v>
      </c>
      <c r="AB540" s="36" t="s">
        <v>143</v>
      </c>
      <c r="AC540" s="31"/>
      <c r="AD540" s="31"/>
      <c r="AE540" s="36" t="n">
        <f aca="false">P540*Q540</f>
        <v>18</v>
      </c>
      <c r="AF540" s="38" t="n">
        <f aca="false">E540*F540+P540*Q540</f>
        <v>18</v>
      </c>
      <c r="AG540" s="39" t="str">
        <f aca="false">AB540</f>
        <v>вак. ПП</v>
      </c>
      <c r="AH540" s="39" t="str">
        <f aca="false">C540</f>
        <v>3ИСП9-16 ВБ (п)</v>
      </c>
      <c r="AI540" s="40" t="str">
        <f aca="false">B540</f>
        <v>25</v>
      </c>
      <c r="AJ540" s="39" t="str">
        <f aca="false">CONCATENATE(A540," ",D540)</f>
        <v>ПП.11 Производственная практика</v>
      </c>
      <c r="AK540" s="39" t="n">
        <f aca="false">E540*F540+P540*Q540+H540+J540+S540+U540</f>
        <v>18</v>
      </c>
      <c r="AL540" s="39" t="n">
        <f aca="false">L540+W540</f>
        <v>0</v>
      </c>
      <c r="AM540" s="39" t="n">
        <f aca="false">M540+X540</f>
        <v>0</v>
      </c>
      <c r="AN540" s="39" t="n">
        <f aca="false">Y540</f>
        <v>0</v>
      </c>
      <c r="AO540" s="39" t="n">
        <f aca="false">SUM(AK540:AN540)</f>
        <v>18</v>
      </c>
      <c r="AP540" s="41" t="n">
        <f aca="false">K540+V540</f>
        <v>0</v>
      </c>
    </row>
    <row r="541" s="42" customFormat="true" ht="16.5" hidden="true" customHeight="true" outlineLevel="0" collapsed="false">
      <c r="A541" s="132" t="s">
        <v>349</v>
      </c>
      <c r="B541" s="127" t="s">
        <v>238</v>
      </c>
      <c r="C541" s="97" t="s">
        <v>351</v>
      </c>
      <c r="D541" s="134" t="s">
        <v>163</v>
      </c>
      <c r="E541" s="53" t="n">
        <v>12</v>
      </c>
      <c r="F541" s="31"/>
      <c r="G541" s="31"/>
      <c r="H541" s="31"/>
      <c r="I541" s="31"/>
      <c r="J541" s="31"/>
      <c r="K541" s="31"/>
      <c r="L541" s="31"/>
      <c r="M541" s="31"/>
      <c r="N541" s="33" t="n">
        <f aca="false">E541*F541+H541+J541+K541+L541+M541</f>
        <v>0</v>
      </c>
      <c r="O541" s="36"/>
      <c r="P541" s="31" t="n">
        <v>2</v>
      </c>
      <c r="Q541" s="31" t="n">
        <v>9</v>
      </c>
      <c r="R541" s="31"/>
      <c r="S541" s="31"/>
      <c r="T541" s="31"/>
      <c r="U541" s="31"/>
      <c r="V541" s="31"/>
      <c r="W541" s="31"/>
      <c r="X541" s="31"/>
      <c r="Y541" s="31"/>
      <c r="Z541" s="36" t="n">
        <f aca="false">P541*Q541+S541+U541+V541+W541+X541+Y541</f>
        <v>18</v>
      </c>
      <c r="AA541" s="36" t="n">
        <f aca="false">N541+Z541</f>
        <v>18</v>
      </c>
      <c r="AB541" s="36" t="s">
        <v>143</v>
      </c>
      <c r="AC541" s="31"/>
      <c r="AD541" s="31"/>
      <c r="AE541" s="36" t="n">
        <f aca="false">P541*Q541</f>
        <v>18</v>
      </c>
      <c r="AF541" s="38" t="n">
        <f aca="false">E541*F541+P541*Q541</f>
        <v>18</v>
      </c>
      <c r="AG541" s="39" t="str">
        <f aca="false">AB541</f>
        <v>вак. ПП</v>
      </c>
      <c r="AH541" s="39" t="str">
        <f aca="false">C541</f>
        <v>3ИСП9-16 ВБ (п)</v>
      </c>
      <c r="AI541" s="40" t="str">
        <f aca="false">B541</f>
        <v>25</v>
      </c>
      <c r="AJ541" s="39" t="str">
        <f aca="false">CONCATENATE(A541," ",D541)</f>
        <v>ПП.11 Производственная практика</v>
      </c>
      <c r="AK541" s="39" t="n">
        <f aca="false">E541*F541+P541*Q541+H541+J541+S541+U541</f>
        <v>18</v>
      </c>
      <c r="AL541" s="39" t="n">
        <f aca="false">L541+W541</f>
        <v>0</v>
      </c>
      <c r="AM541" s="39" t="n">
        <f aca="false">M541+X541</f>
        <v>0</v>
      </c>
      <c r="AN541" s="39" t="n">
        <f aca="false">Y541</f>
        <v>0</v>
      </c>
      <c r="AO541" s="39" t="n">
        <f aca="false">SUM(AK541:AN541)</f>
        <v>18</v>
      </c>
      <c r="AP541" s="41" t="n">
        <f aca="false">K541+V541</f>
        <v>0</v>
      </c>
    </row>
    <row r="542" s="42" customFormat="true" ht="16.5" hidden="true" customHeight="true" outlineLevel="0" collapsed="false">
      <c r="A542" s="132" t="s">
        <v>350</v>
      </c>
      <c r="B542" s="127" t="s">
        <v>238</v>
      </c>
      <c r="C542" s="97" t="s">
        <v>351</v>
      </c>
      <c r="D542" s="134" t="s">
        <v>145</v>
      </c>
      <c r="E542" s="53" t="n">
        <v>12</v>
      </c>
      <c r="F542" s="31"/>
      <c r="G542" s="31"/>
      <c r="H542" s="31"/>
      <c r="I542" s="31"/>
      <c r="J542" s="31"/>
      <c r="K542" s="31"/>
      <c r="L542" s="31"/>
      <c r="M542" s="31"/>
      <c r="N542" s="33" t="n">
        <f aca="false">E542*F542+H542+J542+K542+L542+M542</f>
        <v>0</v>
      </c>
      <c r="O542" s="36"/>
      <c r="P542" s="31" t="n">
        <v>14</v>
      </c>
      <c r="Q542" s="31"/>
      <c r="R542" s="31"/>
      <c r="S542" s="31"/>
      <c r="T542" s="31"/>
      <c r="U542" s="31"/>
      <c r="V542" s="31"/>
      <c r="W542" s="31"/>
      <c r="X542" s="31" t="n">
        <v>24</v>
      </c>
      <c r="Y542" s="31"/>
      <c r="Z542" s="36" t="n">
        <f aca="false">P542*Q542+S542+U542+V542+W542+X542+Y542</f>
        <v>24</v>
      </c>
      <c r="AA542" s="36" t="n">
        <f aca="false">N542+Z542</f>
        <v>24</v>
      </c>
      <c r="AB542" s="36" t="s">
        <v>146</v>
      </c>
      <c r="AC542" s="31"/>
      <c r="AD542" s="31"/>
      <c r="AE542" s="36" t="n">
        <f aca="false">P542*Q542</f>
        <v>0</v>
      </c>
      <c r="AF542" s="38" t="n">
        <f aca="false">E542*F542+P542*Q542</f>
        <v>0</v>
      </c>
      <c r="AG542" s="39" t="str">
        <f aca="false">AB542</f>
        <v>вак. ДЭ</v>
      </c>
      <c r="AH542" s="39" t="str">
        <f aca="false">C542</f>
        <v>3ИСП9-16 ВБ (п)</v>
      </c>
      <c r="AI542" s="40" t="str">
        <f aca="false">B542</f>
        <v>25</v>
      </c>
      <c r="AJ542" s="39" t="str">
        <f aca="false">CONCATENATE(A542," ",D542)</f>
        <v>ДЭ.11 Демонстрационный экзамен по модулю</v>
      </c>
      <c r="AK542" s="39" t="n">
        <f aca="false">E542*F542+P542*Q542+H542+J542+S542+U542</f>
        <v>0</v>
      </c>
      <c r="AL542" s="39" t="n">
        <f aca="false">L542+W542</f>
        <v>0</v>
      </c>
      <c r="AM542" s="39" t="n">
        <f aca="false">M542+X542</f>
        <v>24</v>
      </c>
      <c r="AN542" s="39" t="n">
        <f aca="false">Y542</f>
        <v>0</v>
      </c>
      <c r="AO542" s="39" t="n">
        <f aca="false">SUM(AK542:AN542)</f>
        <v>24</v>
      </c>
      <c r="AP542" s="41" t="n">
        <f aca="false">K542+V542</f>
        <v>0</v>
      </c>
    </row>
    <row r="543" s="42" customFormat="true" ht="16.5" hidden="true" customHeight="true" outlineLevel="0" collapsed="false">
      <c r="A543" s="70" t="s">
        <v>113</v>
      </c>
      <c r="B543" s="127" t="s">
        <v>238</v>
      </c>
      <c r="C543" s="97" t="s">
        <v>351</v>
      </c>
      <c r="D543" s="134" t="s">
        <v>114</v>
      </c>
      <c r="E543" s="53" t="n">
        <v>12</v>
      </c>
      <c r="F543" s="31"/>
      <c r="G543" s="31"/>
      <c r="H543" s="31" t="n">
        <v>8</v>
      </c>
      <c r="I543" s="31"/>
      <c r="J543" s="31"/>
      <c r="K543" s="31"/>
      <c r="L543" s="31"/>
      <c r="M543" s="31"/>
      <c r="N543" s="33" t="n">
        <f aca="false">E543*F543+H543+J543+K543+L543+M543</f>
        <v>8</v>
      </c>
      <c r="O543" s="36"/>
      <c r="P543" s="31" t="n">
        <v>14</v>
      </c>
      <c r="Q543" s="31"/>
      <c r="R543" s="31"/>
      <c r="S543" s="31"/>
      <c r="T543" s="31"/>
      <c r="U543" s="31"/>
      <c r="V543" s="31"/>
      <c r="W543" s="31"/>
      <c r="X543" s="31"/>
      <c r="Y543" s="31"/>
      <c r="Z543" s="36" t="n">
        <f aca="false">P543*Q543+S543+U543+V543+W543+X543+Y543</f>
        <v>0</v>
      </c>
      <c r="AA543" s="36" t="n">
        <f aca="false">N543+Z543</f>
        <v>8</v>
      </c>
      <c r="AB543" s="36" t="s">
        <v>283</v>
      </c>
      <c r="AC543" s="31"/>
      <c r="AD543" s="31"/>
      <c r="AE543" s="36" t="n">
        <f aca="false">P543*Q543</f>
        <v>0</v>
      </c>
      <c r="AF543" s="38" t="n">
        <f aca="false">E543*F543+P543*Q543</f>
        <v>0</v>
      </c>
      <c r="AG543" s="39" t="str">
        <f aca="false">AB543</f>
        <v>Томашевич А.А.</v>
      </c>
      <c r="AH543" s="39" t="str">
        <f aca="false">C543</f>
        <v>3ИСП9-16 ВБ (п)</v>
      </c>
      <c r="AI543" s="40" t="str">
        <f aca="false">B543</f>
        <v>25</v>
      </c>
      <c r="AJ543" s="39" t="str">
        <f aca="false">CONCATENATE(A543," ",D543)</f>
        <v>ВнеУр Разговоры о важном</v>
      </c>
      <c r="AK543" s="39" t="n">
        <f aca="false">E543*F543+P543*Q543+H543+J543+S543+U543</f>
        <v>8</v>
      </c>
      <c r="AL543" s="39" t="n">
        <f aca="false">L543+W543</f>
        <v>0</v>
      </c>
      <c r="AM543" s="39" t="n">
        <f aca="false">M543+X543</f>
        <v>0</v>
      </c>
      <c r="AN543" s="39" t="n">
        <f aca="false">Y543</f>
        <v>0</v>
      </c>
      <c r="AO543" s="39" t="n">
        <f aca="false">SUM(AK543:AN543)</f>
        <v>8</v>
      </c>
      <c r="AP543" s="41" t="n">
        <f aca="false">K543+V543</f>
        <v>0</v>
      </c>
    </row>
    <row r="544" s="42" customFormat="true" ht="16.5" hidden="true" customHeight="true" outlineLevel="0" collapsed="false">
      <c r="A544" s="70" t="s">
        <v>113</v>
      </c>
      <c r="B544" s="127" t="s">
        <v>238</v>
      </c>
      <c r="C544" s="97" t="s">
        <v>351</v>
      </c>
      <c r="D544" s="134" t="s">
        <v>114</v>
      </c>
      <c r="E544" s="53" t="n">
        <v>12</v>
      </c>
      <c r="F544" s="31"/>
      <c r="G544" s="31"/>
      <c r="H544" s="31" t="n">
        <v>9</v>
      </c>
      <c r="I544" s="31"/>
      <c r="J544" s="31"/>
      <c r="K544" s="31"/>
      <c r="L544" s="31"/>
      <c r="M544" s="31"/>
      <c r="N544" s="33" t="n">
        <f aca="false">E544*F544+H544+J544+K544+L544+M544</f>
        <v>9</v>
      </c>
      <c r="O544" s="36"/>
      <c r="P544" s="31" t="n">
        <v>14</v>
      </c>
      <c r="Q544" s="31"/>
      <c r="R544" s="31"/>
      <c r="S544" s="31" t="n">
        <v>12</v>
      </c>
      <c r="T544" s="31"/>
      <c r="U544" s="31"/>
      <c r="V544" s="31"/>
      <c r="W544" s="31"/>
      <c r="X544" s="31"/>
      <c r="Y544" s="31"/>
      <c r="Z544" s="36" t="n">
        <f aca="false">P544*Q544+S544+U544+V544+W544+X544+Y544</f>
        <v>12</v>
      </c>
      <c r="AA544" s="36" t="n">
        <f aca="false">N544+Z544</f>
        <v>21</v>
      </c>
      <c r="AB544" s="74" t="s">
        <v>115</v>
      </c>
      <c r="AC544" s="31"/>
      <c r="AD544" s="31"/>
      <c r="AE544" s="36" t="n">
        <f aca="false">P544*Q544</f>
        <v>0</v>
      </c>
      <c r="AF544" s="38" t="n">
        <f aca="false">E544*F544+P544*Q544</f>
        <v>0</v>
      </c>
      <c r="AG544" s="39" t="str">
        <f aca="false">AB544</f>
        <v>вак. РоВ</v>
      </c>
      <c r="AH544" s="39" t="str">
        <f aca="false">C544</f>
        <v>3ИСП9-16 ВБ (п)</v>
      </c>
      <c r="AI544" s="40" t="str">
        <f aca="false">B544</f>
        <v>25</v>
      </c>
      <c r="AJ544" s="39" t="str">
        <f aca="false">CONCATENATE(A544," ",D544)</f>
        <v>ВнеУр Разговоры о важном</v>
      </c>
      <c r="AK544" s="39" t="n">
        <f aca="false">E544*F544+P544*Q544+H544+J544+S544+U544</f>
        <v>21</v>
      </c>
      <c r="AL544" s="39" t="n">
        <f aca="false">L544+W544</f>
        <v>0</v>
      </c>
      <c r="AM544" s="39" t="n">
        <f aca="false">M544+X544</f>
        <v>0</v>
      </c>
      <c r="AN544" s="39" t="n">
        <f aca="false">Y544</f>
        <v>0</v>
      </c>
      <c r="AO544" s="39" t="n">
        <f aca="false">SUM(AK544:AN544)</f>
        <v>21</v>
      </c>
      <c r="AP544" s="41" t="n">
        <f aca="false">K544+V544</f>
        <v>0</v>
      </c>
    </row>
    <row r="545" s="42" customFormat="true" ht="16.5" hidden="true" customHeight="true" outlineLevel="0" collapsed="false">
      <c r="A545" s="70" t="s">
        <v>113</v>
      </c>
      <c r="B545" s="127" t="s">
        <v>238</v>
      </c>
      <c r="C545" s="97" t="s">
        <v>351</v>
      </c>
      <c r="D545" s="134" t="s">
        <v>114</v>
      </c>
      <c r="E545" s="53" t="n">
        <v>12</v>
      </c>
      <c r="F545" s="31"/>
      <c r="G545" s="31"/>
      <c r="H545" s="31"/>
      <c r="I545" s="31"/>
      <c r="J545" s="31"/>
      <c r="K545" s="31"/>
      <c r="L545" s="31"/>
      <c r="M545" s="31"/>
      <c r="N545" s="33" t="n">
        <f aca="false">E545*F545+H545+J545+K545+L545+M545</f>
        <v>0</v>
      </c>
      <c r="O545" s="36"/>
      <c r="P545" s="31" t="n">
        <v>14</v>
      </c>
      <c r="Q545" s="31"/>
      <c r="R545" s="31"/>
      <c r="S545" s="31" t="n">
        <v>6</v>
      </c>
      <c r="T545" s="31"/>
      <c r="U545" s="31"/>
      <c r="V545" s="31"/>
      <c r="W545" s="31"/>
      <c r="X545" s="31"/>
      <c r="Y545" s="31"/>
      <c r="Z545" s="36" t="n">
        <f aca="false">P545*Q545+S545+U545+V545+W545+X545+Y545</f>
        <v>6</v>
      </c>
      <c r="AA545" s="36" t="n">
        <f aca="false">N545+Z545</f>
        <v>6</v>
      </c>
      <c r="AB545" s="36" t="s">
        <v>293</v>
      </c>
      <c r="AC545" s="31"/>
      <c r="AD545" s="31"/>
      <c r="AE545" s="36" t="n">
        <f aca="false">P545*Q545</f>
        <v>0</v>
      </c>
      <c r="AF545" s="38" t="n">
        <f aca="false">E545*F545+P545*Q545</f>
        <v>0</v>
      </c>
      <c r="AG545" s="39" t="str">
        <f aca="false">AB545</f>
        <v>Васильцев И.И.</v>
      </c>
      <c r="AH545" s="39" t="str">
        <f aca="false">C545</f>
        <v>3ИСП9-16 ВБ (п)</v>
      </c>
      <c r="AI545" s="40" t="str">
        <f aca="false">B545</f>
        <v>25</v>
      </c>
      <c r="AJ545" s="39" t="str">
        <f aca="false">CONCATENATE(A545," ",D545)</f>
        <v>ВнеУр Разговоры о важном</v>
      </c>
      <c r="AK545" s="39" t="n">
        <f aca="false">E545*F545+P545*Q545+H545+J545+S545+U545</f>
        <v>6</v>
      </c>
      <c r="AL545" s="39" t="n">
        <f aca="false">L545+W545</f>
        <v>0</v>
      </c>
      <c r="AM545" s="39" t="n">
        <f aca="false">M545+X545</f>
        <v>0</v>
      </c>
      <c r="AN545" s="39" t="n">
        <f aca="false">Y545</f>
        <v>0</v>
      </c>
      <c r="AO545" s="39" t="n">
        <f aca="false">SUM(AK545:AN545)</f>
        <v>6</v>
      </c>
      <c r="AP545" s="41" t="n">
        <f aca="false">K545+V545</f>
        <v>0</v>
      </c>
    </row>
    <row r="546" s="42" customFormat="true" ht="16.5" hidden="true" customHeight="true" outlineLevel="0" collapsed="false">
      <c r="A546" s="95" t="s">
        <v>44</v>
      </c>
      <c r="B546" s="127" t="s">
        <v>238</v>
      </c>
      <c r="C546" s="97" t="s">
        <v>354</v>
      </c>
      <c r="D546" s="122" t="s">
        <v>47</v>
      </c>
      <c r="E546" s="53" t="n">
        <v>12</v>
      </c>
      <c r="F546" s="44" t="n">
        <v>2</v>
      </c>
      <c r="G546" s="31" t="n">
        <v>18</v>
      </c>
      <c r="H546" s="31"/>
      <c r="I546" s="31"/>
      <c r="J546" s="31"/>
      <c r="K546" s="31"/>
      <c r="L546" s="31" t="n">
        <v>2</v>
      </c>
      <c r="M546" s="31"/>
      <c r="N546" s="33" t="n">
        <f aca="false">E546*F546+H546+J546+K546+L546+M546</f>
        <v>26</v>
      </c>
      <c r="O546" s="36"/>
      <c r="P546" s="31" t="n">
        <v>14</v>
      </c>
      <c r="Q546" s="44" t="n">
        <v>2</v>
      </c>
      <c r="R546" s="31"/>
      <c r="S546" s="31" t="n">
        <v>-4</v>
      </c>
      <c r="T546" s="31"/>
      <c r="U546" s="31"/>
      <c r="V546" s="31"/>
      <c r="W546" s="31"/>
      <c r="X546" s="31"/>
      <c r="Y546" s="31"/>
      <c r="Z546" s="36" t="n">
        <f aca="false">P546*Q546+S546+U546+V546+W546+X546+Y546</f>
        <v>24</v>
      </c>
      <c r="AA546" s="36" t="n">
        <f aca="false">N546+Z546</f>
        <v>50</v>
      </c>
      <c r="AB546" s="47" t="s">
        <v>48</v>
      </c>
      <c r="AC546" s="31"/>
      <c r="AD546" s="31"/>
      <c r="AE546" s="36" t="n">
        <f aca="false">P546*Q546</f>
        <v>28</v>
      </c>
      <c r="AF546" s="38" t="n">
        <f aca="false">E546*F546+P546*Q546</f>
        <v>52</v>
      </c>
      <c r="AG546" s="39" t="str">
        <f aca="false">AB546</f>
        <v>Карабчук И.В.</v>
      </c>
      <c r="AH546" s="39" t="str">
        <f aca="false">C546</f>
        <v>3ИСП9-17 ВБ (п)</v>
      </c>
      <c r="AI546" s="40" t="str">
        <f aca="false">B546</f>
        <v>25</v>
      </c>
      <c r="AJ546" s="39" t="str">
        <f aca="false">CONCATENATE(A546," ",D546)</f>
        <v>ОГСЭ.01 Основы философии</v>
      </c>
      <c r="AK546" s="39" t="n">
        <f aca="false">E546*F546+P546*Q546+H546+J546+S546+U546</f>
        <v>48</v>
      </c>
      <c r="AL546" s="39" t="n">
        <f aca="false">L546+W546</f>
        <v>2</v>
      </c>
      <c r="AM546" s="39" t="n">
        <f aca="false">M546+X546</f>
        <v>0</v>
      </c>
      <c r="AN546" s="39" t="n">
        <f aca="false">Y546</f>
        <v>0</v>
      </c>
      <c r="AO546" s="39" t="n">
        <f aca="false">SUM(AK546:AN546)</f>
        <v>50</v>
      </c>
      <c r="AP546" s="41" t="n">
        <f aca="false">K546+V546</f>
        <v>0</v>
      </c>
    </row>
    <row r="547" s="42" customFormat="true" ht="16.5" hidden="true" customHeight="true" outlineLevel="0" collapsed="false">
      <c r="A547" s="95" t="s">
        <v>52</v>
      </c>
      <c r="B547" s="127" t="s">
        <v>53</v>
      </c>
      <c r="C547" s="97" t="s">
        <v>355</v>
      </c>
      <c r="D547" s="122" t="s">
        <v>55</v>
      </c>
      <c r="E547" s="53" t="n">
        <v>12</v>
      </c>
      <c r="F547" s="31" t="n">
        <v>2</v>
      </c>
      <c r="G547" s="31"/>
      <c r="H547" s="31"/>
      <c r="I547" s="31"/>
      <c r="J547" s="31"/>
      <c r="K547" s="31"/>
      <c r="L547" s="31"/>
      <c r="M547" s="31"/>
      <c r="N547" s="33" t="n">
        <f aca="false">E547*F547+H547+J547+K547+L547+M547</f>
        <v>24</v>
      </c>
      <c r="O547" s="36"/>
      <c r="P547" s="31" t="n">
        <v>14</v>
      </c>
      <c r="Q547" s="31" t="n">
        <v>2</v>
      </c>
      <c r="R547" s="31"/>
      <c r="S547" s="31"/>
      <c r="T547" s="31"/>
      <c r="U547" s="31"/>
      <c r="V547" s="31"/>
      <c r="W547" s="31"/>
      <c r="X547" s="31"/>
      <c r="Y547" s="31"/>
      <c r="Z547" s="36" t="n">
        <f aca="false">P547*Q547+S547+U547+V547+W547+X547+Y547</f>
        <v>28</v>
      </c>
      <c r="AA547" s="36" t="n">
        <f aca="false">N547+Z547</f>
        <v>52</v>
      </c>
      <c r="AB547" s="47" t="s">
        <v>299</v>
      </c>
      <c r="AC547" s="31"/>
      <c r="AD547" s="31"/>
      <c r="AE547" s="36" t="n">
        <f aca="false">P547*Q547</f>
        <v>28</v>
      </c>
      <c r="AF547" s="38" t="n">
        <f aca="false">E547*F547+P547*Q547</f>
        <v>52</v>
      </c>
      <c r="AG547" s="39" t="str">
        <f aca="false">AB547</f>
        <v>Климова И.В.</v>
      </c>
      <c r="AH547" s="39" t="str">
        <f aca="false">C547</f>
        <v>3ИСП9-17а ВБ (п)</v>
      </c>
      <c r="AI547" s="40" t="str">
        <f aca="false">B547</f>
        <v>12</v>
      </c>
      <c r="AJ547" s="39" t="str">
        <f aca="false">CONCATENATE(A547," ",D547)</f>
        <v>ОГСЭ.03 Иностранный язык в профессиональной деятельности</v>
      </c>
      <c r="AK547" s="39" t="n">
        <f aca="false">E547*F547+P547*Q547+H547+J547+S547+U547</f>
        <v>52</v>
      </c>
      <c r="AL547" s="39" t="n">
        <f aca="false">L547+W547</f>
        <v>0</v>
      </c>
      <c r="AM547" s="39" t="n">
        <f aca="false">M547+X547</f>
        <v>0</v>
      </c>
      <c r="AN547" s="39" t="n">
        <f aca="false">Y547</f>
        <v>0</v>
      </c>
      <c r="AO547" s="39" t="n">
        <f aca="false">SUM(AK547:AN547)</f>
        <v>52</v>
      </c>
      <c r="AP547" s="41" t="n">
        <f aca="false">K547+V547</f>
        <v>0</v>
      </c>
    </row>
    <row r="548" s="42" customFormat="true" ht="16.5" hidden="true" customHeight="true" outlineLevel="0" collapsed="false">
      <c r="A548" s="95" t="s">
        <v>52</v>
      </c>
      <c r="B548" s="127" t="s">
        <v>175</v>
      </c>
      <c r="C548" s="97" t="s">
        <v>356</v>
      </c>
      <c r="D548" s="122" t="s">
        <v>55</v>
      </c>
      <c r="E548" s="53" t="n">
        <v>12</v>
      </c>
      <c r="F548" s="31" t="n">
        <v>2</v>
      </c>
      <c r="G548" s="31"/>
      <c r="H548" s="31"/>
      <c r="I548" s="31"/>
      <c r="J548" s="31"/>
      <c r="K548" s="31"/>
      <c r="L548" s="31"/>
      <c r="M548" s="31"/>
      <c r="N548" s="33" t="n">
        <f aca="false">E548*F548+H548+J548+K548+L548+M548</f>
        <v>24</v>
      </c>
      <c r="O548" s="36"/>
      <c r="P548" s="31" t="n">
        <v>14</v>
      </c>
      <c r="Q548" s="31" t="n">
        <v>2</v>
      </c>
      <c r="R548" s="31"/>
      <c r="S548" s="31"/>
      <c r="T548" s="31"/>
      <c r="U548" s="31"/>
      <c r="V548" s="31"/>
      <c r="W548" s="31"/>
      <c r="X548" s="31"/>
      <c r="Y548" s="31"/>
      <c r="Z548" s="36" t="n">
        <f aca="false">P548*Q548+S548+U548+V548+W548+X548+Y548</f>
        <v>28</v>
      </c>
      <c r="AA548" s="36" t="n">
        <f aca="false">N548+Z548</f>
        <v>52</v>
      </c>
      <c r="AB548" s="84" t="s">
        <v>297</v>
      </c>
      <c r="AC548" s="31"/>
      <c r="AD548" s="31"/>
      <c r="AE548" s="36" t="n">
        <f aca="false">P548*Q548</f>
        <v>28</v>
      </c>
      <c r="AF548" s="38" t="n">
        <f aca="false">E548*F548+P548*Q548</f>
        <v>52</v>
      </c>
      <c r="AG548" s="39" t="str">
        <f aca="false">AB548</f>
        <v>Баранова Ел.Ва.</v>
      </c>
      <c r="AH548" s="39" t="str">
        <f aca="false">C548</f>
        <v>3ИСП9-17б ВБ (п)</v>
      </c>
      <c r="AI548" s="40" t="str">
        <f aca="false">B548</f>
        <v>13</v>
      </c>
      <c r="AJ548" s="39" t="str">
        <f aca="false">CONCATENATE(A548," ",D548)</f>
        <v>ОГСЭ.03 Иностранный язык в профессиональной деятельности</v>
      </c>
      <c r="AK548" s="39" t="n">
        <f aca="false">E548*F548+P548*Q548+H548+J548+S548+U548</f>
        <v>52</v>
      </c>
      <c r="AL548" s="39" t="n">
        <f aca="false">L548+W548</f>
        <v>0</v>
      </c>
      <c r="AM548" s="39" t="n">
        <f aca="false">M548+X548</f>
        <v>0</v>
      </c>
      <c r="AN548" s="39" t="n">
        <f aca="false">Y548</f>
        <v>0</v>
      </c>
      <c r="AO548" s="39" t="n">
        <f aca="false">SUM(AK548:AN548)</f>
        <v>52</v>
      </c>
      <c r="AP548" s="41" t="n">
        <f aca="false">K548+V548</f>
        <v>0</v>
      </c>
    </row>
    <row r="549" s="42" customFormat="true" ht="16.5" hidden="true" customHeight="true" outlineLevel="0" collapsed="false">
      <c r="A549" s="95" t="s">
        <v>60</v>
      </c>
      <c r="B549" s="127" t="s">
        <v>238</v>
      </c>
      <c r="C549" s="97" t="s">
        <v>354</v>
      </c>
      <c r="D549" s="122" t="s">
        <v>61</v>
      </c>
      <c r="E549" s="53" t="n">
        <v>12</v>
      </c>
      <c r="F549" s="31" t="n">
        <v>2</v>
      </c>
      <c r="G549" s="31"/>
      <c r="H549" s="31"/>
      <c r="I549" s="31"/>
      <c r="J549" s="31"/>
      <c r="K549" s="31"/>
      <c r="L549" s="31"/>
      <c r="M549" s="31"/>
      <c r="N549" s="33" t="n">
        <f aca="false">E549*F549+H549+J549+K549+L549+M549</f>
        <v>24</v>
      </c>
      <c r="O549" s="36"/>
      <c r="P549" s="31" t="n">
        <v>14</v>
      </c>
      <c r="Q549" s="31" t="n">
        <v>2</v>
      </c>
      <c r="R549" s="31"/>
      <c r="S549" s="31"/>
      <c r="T549" s="31"/>
      <c r="U549" s="31"/>
      <c r="V549" s="31"/>
      <c r="W549" s="31"/>
      <c r="X549" s="31"/>
      <c r="Y549" s="31"/>
      <c r="Z549" s="36" t="n">
        <f aca="false">P549*Q549+S549+U549+V549+W549+X549+Y549</f>
        <v>28</v>
      </c>
      <c r="AA549" s="36" t="n">
        <f aca="false">N549+Z549</f>
        <v>52</v>
      </c>
      <c r="AB549" s="47" t="s">
        <v>290</v>
      </c>
      <c r="AC549" s="31"/>
      <c r="AD549" s="31"/>
      <c r="AE549" s="36" t="n">
        <f aca="false">P549*Q549</f>
        <v>28</v>
      </c>
      <c r="AF549" s="38" t="n">
        <f aca="false">E549*F549+P549*Q549</f>
        <v>52</v>
      </c>
      <c r="AG549" s="39" t="str">
        <f aca="false">AB549</f>
        <v>Климаков В.А</v>
      </c>
      <c r="AH549" s="39" t="str">
        <f aca="false">C549</f>
        <v>3ИСП9-17 ВБ (п)</v>
      </c>
      <c r="AI549" s="40" t="str">
        <f aca="false">B549</f>
        <v>25</v>
      </c>
      <c r="AJ549" s="39" t="str">
        <f aca="false">CONCATENATE(A549," ",D549)</f>
        <v>ОГСЭ.04 Физическая культура</v>
      </c>
      <c r="AK549" s="39" t="n">
        <f aca="false">E549*F549+P549*Q549+H549+J549+S549+U549</f>
        <v>52</v>
      </c>
      <c r="AL549" s="39" t="n">
        <f aca="false">L549+W549</f>
        <v>0</v>
      </c>
      <c r="AM549" s="39" t="n">
        <f aca="false">M549+X549</f>
        <v>0</v>
      </c>
      <c r="AN549" s="39" t="n">
        <f aca="false">Y549</f>
        <v>0</v>
      </c>
      <c r="AO549" s="39" t="n">
        <f aca="false">SUM(AK549:AN549)</f>
        <v>52</v>
      </c>
      <c r="AP549" s="41" t="n">
        <f aca="false">K549+V549</f>
        <v>0</v>
      </c>
    </row>
    <row r="550" s="42" customFormat="true" ht="16.5" hidden="true" customHeight="true" outlineLevel="0" collapsed="false">
      <c r="A550" s="95" t="s">
        <v>88</v>
      </c>
      <c r="B550" s="127" t="s">
        <v>238</v>
      </c>
      <c r="C550" s="97" t="s">
        <v>354</v>
      </c>
      <c r="D550" s="123" t="s">
        <v>132</v>
      </c>
      <c r="E550" s="53" t="n">
        <v>12</v>
      </c>
      <c r="F550" s="31" t="n">
        <v>6</v>
      </c>
      <c r="G550" s="31" t="n">
        <v>26</v>
      </c>
      <c r="H550" s="31"/>
      <c r="I550" s="31"/>
      <c r="J550" s="31"/>
      <c r="K550" s="31"/>
      <c r="L550" s="31"/>
      <c r="M550" s="31"/>
      <c r="N550" s="33" t="n">
        <f aca="false">E550*F550+H550+J550+K550+L550+M550</f>
        <v>72</v>
      </c>
      <c r="O550" s="36"/>
      <c r="P550" s="31" t="n">
        <v>14</v>
      </c>
      <c r="Q550" s="31"/>
      <c r="R550" s="31"/>
      <c r="S550" s="31"/>
      <c r="T550" s="31"/>
      <c r="U550" s="31"/>
      <c r="V550" s="31"/>
      <c r="W550" s="31"/>
      <c r="X550" s="31"/>
      <c r="Y550" s="31"/>
      <c r="Z550" s="36" t="n">
        <f aca="false">P550*Q550+S550+U550+V550+W550+X550+Y550</f>
        <v>0</v>
      </c>
      <c r="AA550" s="36" t="n">
        <f aca="false">N550+Z550</f>
        <v>72</v>
      </c>
      <c r="AB550" s="54" t="s">
        <v>186</v>
      </c>
      <c r="AC550" s="31"/>
      <c r="AD550" s="31"/>
      <c r="AE550" s="36" t="n">
        <f aca="false">P550*Q550</f>
        <v>0</v>
      </c>
      <c r="AF550" s="38" t="n">
        <f aca="false">E550*F550+P550*Q550</f>
        <v>72</v>
      </c>
      <c r="AG550" s="39" t="str">
        <f aca="false">AB550</f>
        <v>Кобцев Р.А.</v>
      </c>
      <c r="AH550" s="39" t="str">
        <f aca="false">C550</f>
        <v>3ИСП9-17 ВБ (п)</v>
      </c>
      <c r="AI550" s="40" t="str">
        <f aca="false">B550</f>
        <v>25</v>
      </c>
      <c r="AJ550" s="39" t="str">
        <f aca="false">CONCATENATE(A550," ",D550)</f>
        <v>ОП.06 Безопасность жизнедеятельности</v>
      </c>
      <c r="AK550" s="39" t="n">
        <f aca="false">E550*F550+P550*Q550+H550+J550+S550+U550</f>
        <v>72</v>
      </c>
      <c r="AL550" s="39" t="n">
        <f aca="false">L550+W550</f>
        <v>0</v>
      </c>
      <c r="AM550" s="39" t="n">
        <f aca="false">M550+X550</f>
        <v>0</v>
      </c>
      <c r="AN550" s="39" t="n">
        <f aca="false">Y550</f>
        <v>0</v>
      </c>
      <c r="AO550" s="39" t="n">
        <f aca="false">SUM(AK550:AN550)</f>
        <v>72</v>
      </c>
      <c r="AP550" s="41" t="n">
        <f aca="false">K550+V550</f>
        <v>0</v>
      </c>
    </row>
    <row r="551" s="42" customFormat="true" ht="16.5" hidden="true" customHeight="true" outlineLevel="0" collapsed="false">
      <c r="A551" s="95" t="s">
        <v>326</v>
      </c>
      <c r="B551" s="127" t="s">
        <v>238</v>
      </c>
      <c r="C551" s="97" t="s">
        <v>354</v>
      </c>
      <c r="D551" s="123" t="s">
        <v>327</v>
      </c>
      <c r="E551" s="53" t="n">
        <v>12</v>
      </c>
      <c r="F551" s="31"/>
      <c r="G551" s="31"/>
      <c r="H551" s="31"/>
      <c r="I551" s="31"/>
      <c r="J551" s="31"/>
      <c r="K551" s="31"/>
      <c r="L551" s="31"/>
      <c r="M551" s="31"/>
      <c r="N551" s="33" t="n">
        <f aca="false">E551*F551+H551+J551+K551+L551+M551</f>
        <v>0</v>
      </c>
      <c r="O551" s="36"/>
      <c r="P551" s="31" t="n">
        <v>14</v>
      </c>
      <c r="Q551" s="31" t="n">
        <v>3</v>
      </c>
      <c r="R551" s="31" t="n">
        <v>14</v>
      </c>
      <c r="S551" s="31"/>
      <c r="T551" s="31"/>
      <c r="U551" s="31"/>
      <c r="V551" s="31"/>
      <c r="W551" s="31" t="n">
        <v>2</v>
      </c>
      <c r="X551" s="31"/>
      <c r="Y551" s="31"/>
      <c r="Z551" s="36" t="n">
        <f aca="false">P551*Q551+S551+U551+V551+W551+X551+Y551</f>
        <v>44</v>
      </c>
      <c r="AA551" s="36" t="n">
        <f aca="false">N551+Z551</f>
        <v>44</v>
      </c>
      <c r="AB551" s="47" t="s">
        <v>186</v>
      </c>
      <c r="AC551" s="31"/>
      <c r="AD551" s="31"/>
      <c r="AE551" s="36" t="n">
        <f aca="false">P551*Q551</f>
        <v>42</v>
      </c>
      <c r="AF551" s="38" t="n">
        <f aca="false">E551*F551+P551*Q551</f>
        <v>42</v>
      </c>
      <c r="AG551" s="39" t="str">
        <f aca="false">AB551</f>
        <v>Кобцев Р.А.</v>
      </c>
      <c r="AH551" s="39" t="str">
        <f aca="false">C551</f>
        <v>3ИСП9-17 ВБ (п)</v>
      </c>
      <c r="AI551" s="40" t="str">
        <f aca="false">B551</f>
        <v>25</v>
      </c>
      <c r="AJ551" s="39" t="str">
        <f aca="false">CONCATENATE(A551," ",D551)</f>
        <v>ОП.07 Экономика отрасли</v>
      </c>
      <c r="AK551" s="39" t="n">
        <f aca="false">E551*F551+P551*Q551+H551+J551+S551+U551</f>
        <v>42</v>
      </c>
      <c r="AL551" s="39" t="n">
        <f aca="false">L551+W551</f>
        <v>2</v>
      </c>
      <c r="AM551" s="39" t="n">
        <f aca="false">M551+X551</f>
        <v>0</v>
      </c>
      <c r="AN551" s="39" t="n">
        <f aca="false">Y551</f>
        <v>0</v>
      </c>
      <c r="AO551" s="39" t="n">
        <f aca="false">SUM(AK551:AN551)</f>
        <v>44</v>
      </c>
      <c r="AP551" s="41" t="n">
        <f aca="false">K551+V551</f>
        <v>0</v>
      </c>
    </row>
    <row r="552" s="42" customFormat="true" ht="16.5" hidden="true" customHeight="true" outlineLevel="0" collapsed="false">
      <c r="A552" s="95" t="s">
        <v>100</v>
      </c>
      <c r="B552" s="127" t="s">
        <v>238</v>
      </c>
      <c r="C552" s="97" t="s">
        <v>354</v>
      </c>
      <c r="D552" s="128" t="s">
        <v>328</v>
      </c>
      <c r="E552" s="53" t="n">
        <v>12</v>
      </c>
      <c r="F552" s="60" t="n">
        <v>2</v>
      </c>
      <c r="G552" s="31"/>
      <c r="H552" s="31" t="n">
        <v>-30</v>
      </c>
      <c r="I552" s="31"/>
      <c r="J552" s="31"/>
      <c r="K552" s="31"/>
      <c r="L552" s="31"/>
      <c r="M552" s="31"/>
      <c r="N552" s="33" t="n">
        <f aca="false">E552*F552+H552+J552+K552+L552+M552</f>
        <v>-6</v>
      </c>
      <c r="O552" s="36"/>
      <c r="P552" s="31" t="n">
        <v>14</v>
      </c>
      <c r="Q552" s="60" t="n">
        <v>4</v>
      </c>
      <c r="R552" s="31" t="n">
        <v>98</v>
      </c>
      <c r="S552" s="31" t="n">
        <v>4</v>
      </c>
      <c r="T552" s="31"/>
      <c r="U552" s="31"/>
      <c r="V552" s="31"/>
      <c r="W552" s="31" t="n">
        <v>4</v>
      </c>
      <c r="X552" s="31"/>
      <c r="Y552" s="31"/>
      <c r="Z552" s="36" t="n">
        <f aca="false">P552*Q552+S552+U552+V552+W552+X552+Y552</f>
        <v>64</v>
      </c>
      <c r="AA552" s="36" t="n">
        <f aca="false">N552+Z552</f>
        <v>58</v>
      </c>
      <c r="AB552" s="47" t="s">
        <v>329</v>
      </c>
      <c r="AC552" s="31" t="s">
        <v>330</v>
      </c>
      <c r="AD552" s="31" t="s">
        <v>262</v>
      </c>
      <c r="AE552" s="36" t="n">
        <f aca="false">P552*Q552</f>
        <v>56</v>
      </c>
      <c r="AF552" s="38" t="n">
        <f aca="false">E552*F552+P552*Q552</f>
        <v>80</v>
      </c>
      <c r="AG552" s="39" t="str">
        <f aca="false">AB552</f>
        <v>Токарь И.А.</v>
      </c>
      <c r="AH552" s="39" t="str">
        <f aca="false">C552</f>
        <v>3ИСП9-17 ВБ (п)</v>
      </c>
      <c r="AI552" s="40" t="str">
        <f aca="false">B552</f>
        <v>25</v>
      </c>
      <c r="AJ552" s="39" t="str">
        <f aca="false">CONCATENATE(A552," ",D552)</f>
        <v>МДК.01.01 Разработка программных модулей</v>
      </c>
      <c r="AK552" s="39" t="n">
        <f aca="false">E552*F552+P552*Q552+H552+J552+S552+U552</f>
        <v>54</v>
      </c>
      <c r="AL552" s="39" t="n">
        <f aca="false">L552+W552</f>
        <v>4</v>
      </c>
      <c r="AM552" s="39" t="n">
        <f aca="false">M552+X552</f>
        <v>0</v>
      </c>
      <c r="AN552" s="39" t="n">
        <f aca="false">Y552</f>
        <v>0</v>
      </c>
      <c r="AO552" s="39" t="n">
        <f aca="false">SUM(AK552:AN552)</f>
        <v>58</v>
      </c>
      <c r="AP552" s="41" t="n">
        <f aca="false">K552+V552</f>
        <v>0</v>
      </c>
    </row>
    <row r="553" s="42" customFormat="true" ht="16.5" hidden="true" customHeight="true" outlineLevel="0" collapsed="false">
      <c r="A553" s="95" t="s">
        <v>100</v>
      </c>
      <c r="B553" s="127" t="s">
        <v>53</v>
      </c>
      <c r="C553" s="97" t="s">
        <v>355</v>
      </c>
      <c r="D553" s="128" t="s">
        <v>328</v>
      </c>
      <c r="E553" s="53" t="n">
        <v>12</v>
      </c>
      <c r="F553" s="60"/>
      <c r="G553" s="31"/>
      <c r="H553" s="31" t="n">
        <v>30</v>
      </c>
      <c r="I553" s="31"/>
      <c r="J553" s="31"/>
      <c r="K553" s="31"/>
      <c r="L553" s="31"/>
      <c r="M553" s="31"/>
      <c r="N553" s="33" t="n">
        <f aca="false">E553*F553+H553+J553+K553+L553+M553</f>
        <v>30</v>
      </c>
      <c r="O553" s="36"/>
      <c r="P553" s="31" t="n">
        <v>14</v>
      </c>
      <c r="Q553" s="60"/>
      <c r="R553" s="31"/>
      <c r="S553" s="31"/>
      <c r="T553" s="31"/>
      <c r="U553" s="31"/>
      <c r="V553" s="31"/>
      <c r="W553" s="31"/>
      <c r="X553" s="31"/>
      <c r="Y553" s="31"/>
      <c r="Z553" s="36" t="n">
        <f aca="false">P553*Q553+S553+U553+V553+W553+X553+Y553</f>
        <v>0</v>
      </c>
      <c r="AA553" s="36" t="n">
        <f aca="false">N553+Z553</f>
        <v>30</v>
      </c>
      <c r="AB553" s="47" t="s">
        <v>329</v>
      </c>
      <c r="AC553" s="31" t="s">
        <v>330</v>
      </c>
      <c r="AD553" s="31" t="s">
        <v>262</v>
      </c>
      <c r="AE553" s="36" t="n">
        <f aca="false">P553*Q553</f>
        <v>0</v>
      </c>
      <c r="AF553" s="38" t="n">
        <f aca="false">E553*F553+P553*Q553</f>
        <v>0</v>
      </c>
      <c r="AG553" s="39" t="str">
        <f aca="false">AB553</f>
        <v>Токарь И.А.</v>
      </c>
      <c r="AH553" s="39" t="str">
        <f aca="false">C553</f>
        <v>3ИСП9-17а ВБ (п)</v>
      </c>
      <c r="AI553" s="40" t="str">
        <f aca="false">B553</f>
        <v>12</v>
      </c>
      <c r="AJ553" s="39" t="str">
        <f aca="false">CONCATENATE(A553," ",D553)</f>
        <v>МДК.01.01 Разработка программных модулей</v>
      </c>
      <c r="AK553" s="39" t="n">
        <f aca="false">E553*F553+P553*Q553+H553+J553+S553+U553</f>
        <v>30</v>
      </c>
      <c r="AL553" s="39" t="n">
        <f aca="false">L553+W553</f>
        <v>0</v>
      </c>
      <c r="AM553" s="39" t="n">
        <f aca="false">M553+X553</f>
        <v>0</v>
      </c>
      <c r="AN553" s="39" t="n">
        <f aca="false">Y553</f>
        <v>0</v>
      </c>
      <c r="AO553" s="39" t="n">
        <f aca="false">SUM(AK553:AN553)</f>
        <v>30</v>
      </c>
      <c r="AP553" s="41" t="n">
        <f aca="false">K553+V553</f>
        <v>0</v>
      </c>
    </row>
    <row r="554" s="42" customFormat="true" ht="16.5" hidden="true" customHeight="true" outlineLevel="0" collapsed="false">
      <c r="A554" s="95" t="s">
        <v>100</v>
      </c>
      <c r="B554" s="127" t="s">
        <v>175</v>
      </c>
      <c r="C554" s="97" t="s">
        <v>356</v>
      </c>
      <c r="D554" s="128" t="s">
        <v>328</v>
      </c>
      <c r="E554" s="53" t="n">
        <v>12</v>
      </c>
      <c r="F554" s="60"/>
      <c r="G554" s="31"/>
      <c r="H554" s="31" t="n">
        <v>30</v>
      </c>
      <c r="I554" s="31"/>
      <c r="J554" s="31"/>
      <c r="K554" s="31"/>
      <c r="L554" s="31"/>
      <c r="M554" s="31"/>
      <c r="N554" s="33" t="n">
        <f aca="false">E554*F554+H554+J554+K554+L554+M554</f>
        <v>30</v>
      </c>
      <c r="O554" s="36"/>
      <c r="P554" s="31" t="n">
        <v>14</v>
      </c>
      <c r="Q554" s="60"/>
      <c r="R554" s="31"/>
      <c r="S554" s="31"/>
      <c r="T554" s="31"/>
      <c r="U554" s="31"/>
      <c r="V554" s="31"/>
      <c r="W554" s="31"/>
      <c r="X554" s="31"/>
      <c r="Y554" s="31"/>
      <c r="Z554" s="36" t="n">
        <f aca="false">P554*Q554+S554+U554+V554+W554+X554+Y554</f>
        <v>0</v>
      </c>
      <c r="AA554" s="36" t="n">
        <f aca="false">N554+Z554</f>
        <v>30</v>
      </c>
      <c r="AB554" s="47" t="s">
        <v>69</v>
      </c>
      <c r="AC554" s="31" t="s">
        <v>330</v>
      </c>
      <c r="AD554" s="31" t="s">
        <v>262</v>
      </c>
      <c r="AE554" s="36" t="n">
        <f aca="false">P554*Q554</f>
        <v>0</v>
      </c>
      <c r="AF554" s="38" t="n">
        <f aca="false">E554*F554+P554*Q554</f>
        <v>0</v>
      </c>
      <c r="AG554" s="39" t="str">
        <f aca="false">AB554</f>
        <v>вак. 2 п/гр</v>
      </c>
      <c r="AH554" s="39" t="str">
        <f aca="false">C554</f>
        <v>3ИСП9-17б ВБ (п)</v>
      </c>
      <c r="AI554" s="40" t="str">
        <f aca="false">B554</f>
        <v>13</v>
      </c>
      <c r="AJ554" s="39" t="str">
        <f aca="false">CONCATENATE(A554," ",D554)</f>
        <v>МДК.01.01 Разработка программных модулей</v>
      </c>
      <c r="AK554" s="39" t="n">
        <f aca="false">E554*F554+P554*Q554+H554+J554+S554+U554</f>
        <v>30</v>
      </c>
      <c r="AL554" s="39" t="n">
        <f aca="false">L554+W554</f>
        <v>0</v>
      </c>
      <c r="AM554" s="39" t="n">
        <f aca="false">M554+X554</f>
        <v>0</v>
      </c>
      <c r="AN554" s="39" t="n">
        <f aca="false">Y554</f>
        <v>0</v>
      </c>
      <c r="AO554" s="39" t="n">
        <f aca="false">SUM(AK554:AN554)</f>
        <v>30</v>
      </c>
      <c r="AP554" s="41" t="n">
        <f aca="false">K554+V554</f>
        <v>0</v>
      </c>
    </row>
    <row r="555" s="42" customFormat="true" ht="16.5" hidden="true" customHeight="true" outlineLevel="0" collapsed="false">
      <c r="A555" s="95" t="s">
        <v>136</v>
      </c>
      <c r="B555" s="127" t="s">
        <v>238</v>
      </c>
      <c r="C555" s="97" t="s">
        <v>354</v>
      </c>
      <c r="D555" s="128" t="s">
        <v>331</v>
      </c>
      <c r="E555" s="53" t="n">
        <v>12</v>
      </c>
      <c r="F555" s="31"/>
      <c r="G555" s="31"/>
      <c r="H555" s="31"/>
      <c r="I555" s="31"/>
      <c r="J555" s="31"/>
      <c r="K555" s="31"/>
      <c r="L555" s="31"/>
      <c r="M555" s="31"/>
      <c r="N555" s="33" t="n">
        <f aca="false">E555*F555+H555+J555+K555+L555+M555</f>
        <v>0</v>
      </c>
      <c r="O555" s="36"/>
      <c r="P555" s="31" t="n">
        <v>14</v>
      </c>
      <c r="Q555" s="31" t="n">
        <v>5</v>
      </c>
      <c r="R555" s="31" t="n">
        <v>60</v>
      </c>
      <c r="S555" s="31" t="n">
        <v>-30</v>
      </c>
      <c r="T555" s="31"/>
      <c r="U555" s="31"/>
      <c r="V555" s="31"/>
      <c r="W555" s="31" t="n">
        <v>2</v>
      </c>
      <c r="X555" s="31"/>
      <c r="Y555" s="31"/>
      <c r="Z555" s="36" t="n">
        <f aca="false">P555*Q555+S555+U555+V555+W555+X555+Y555</f>
        <v>42</v>
      </c>
      <c r="AA555" s="36" t="n">
        <f aca="false">N555+Z555</f>
        <v>42</v>
      </c>
      <c r="AB555" s="47" t="s">
        <v>329</v>
      </c>
      <c r="AC555" s="31" t="s">
        <v>332</v>
      </c>
      <c r="AD555" s="31"/>
      <c r="AE555" s="36" t="n">
        <f aca="false">P555*Q555</f>
        <v>70</v>
      </c>
      <c r="AF555" s="38" t="n">
        <f aca="false">E555*F555+P555*Q555</f>
        <v>70</v>
      </c>
      <c r="AG555" s="39" t="str">
        <f aca="false">AB555</f>
        <v>Токарь И.А.</v>
      </c>
      <c r="AH555" s="39" t="str">
        <f aca="false">C555</f>
        <v>3ИСП9-17 ВБ (п)</v>
      </c>
      <c r="AI555" s="40" t="str">
        <f aca="false">B555</f>
        <v>25</v>
      </c>
      <c r="AJ555" s="39" t="str">
        <f aca="false">CONCATENATE(A555," ",D555)</f>
        <v>МДК.01.03 Разработка мобильных приложений</v>
      </c>
      <c r="AK555" s="39" t="n">
        <f aca="false">E555*F555+P555*Q555+H555+J555+S555+U555</f>
        <v>40</v>
      </c>
      <c r="AL555" s="39" t="n">
        <f aca="false">L555+W555</f>
        <v>2</v>
      </c>
      <c r="AM555" s="39" t="n">
        <f aca="false">M555+X555</f>
        <v>0</v>
      </c>
      <c r="AN555" s="39" t="n">
        <f aca="false">Y555</f>
        <v>0</v>
      </c>
      <c r="AO555" s="39" t="n">
        <f aca="false">SUM(AK555:AN555)</f>
        <v>42</v>
      </c>
      <c r="AP555" s="41" t="n">
        <f aca="false">K555+V555</f>
        <v>0</v>
      </c>
    </row>
    <row r="556" s="42" customFormat="true" ht="16.5" hidden="true" customHeight="true" outlineLevel="0" collapsed="false">
      <c r="A556" s="95" t="s">
        <v>136</v>
      </c>
      <c r="B556" s="127" t="s">
        <v>53</v>
      </c>
      <c r="C556" s="97" t="s">
        <v>355</v>
      </c>
      <c r="D556" s="128" t="s">
        <v>331</v>
      </c>
      <c r="E556" s="53" t="n">
        <v>12</v>
      </c>
      <c r="F556" s="31"/>
      <c r="G556" s="31"/>
      <c r="H556" s="31"/>
      <c r="I556" s="31"/>
      <c r="J556" s="31"/>
      <c r="K556" s="31"/>
      <c r="L556" s="31"/>
      <c r="M556" s="31"/>
      <c r="N556" s="33" t="n">
        <f aca="false">E556*F556+H556+J556+K556+L556+M556</f>
        <v>0</v>
      </c>
      <c r="O556" s="36"/>
      <c r="P556" s="31" t="n">
        <v>14</v>
      </c>
      <c r="Q556" s="31"/>
      <c r="R556" s="31"/>
      <c r="S556" s="31" t="n">
        <v>30</v>
      </c>
      <c r="T556" s="31"/>
      <c r="U556" s="31"/>
      <c r="V556" s="31"/>
      <c r="W556" s="31"/>
      <c r="X556" s="31"/>
      <c r="Y556" s="31"/>
      <c r="Z556" s="36" t="n">
        <f aca="false">P556*Q556+S556+U556+V556+W556+X556+Y556</f>
        <v>30</v>
      </c>
      <c r="AA556" s="36" t="n">
        <f aca="false">N556+Z556</f>
        <v>30</v>
      </c>
      <c r="AB556" s="47" t="s">
        <v>329</v>
      </c>
      <c r="AC556" s="31" t="s">
        <v>332</v>
      </c>
      <c r="AD556" s="31"/>
      <c r="AE556" s="36" t="n">
        <f aca="false">P556*Q556</f>
        <v>0</v>
      </c>
      <c r="AF556" s="38" t="n">
        <f aca="false">E556*F556+P556*Q556</f>
        <v>0</v>
      </c>
      <c r="AG556" s="39" t="str">
        <f aca="false">AB556</f>
        <v>Токарь И.А.</v>
      </c>
      <c r="AH556" s="39" t="str">
        <f aca="false">C556</f>
        <v>3ИСП9-17а ВБ (п)</v>
      </c>
      <c r="AI556" s="40" t="str">
        <f aca="false">B556</f>
        <v>12</v>
      </c>
      <c r="AJ556" s="39" t="str">
        <f aca="false">CONCATENATE(A556," ",D556)</f>
        <v>МДК.01.03 Разработка мобильных приложений</v>
      </c>
      <c r="AK556" s="39" t="n">
        <f aca="false">E556*F556+P556*Q556+H556+J556+S556+U556</f>
        <v>30</v>
      </c>
      <c r="AL556" s="39" t="n">
        <f aca="false">L556+W556</f>
        <v>0</v>
      </c>
      <c r="AM556" s="39" t="n">
        <f aca="false">M556+X556</f>
        <v>0</v>
      </c>
      <c r="AN556" s="39" t="n">
        <f aca="false">Y556</f>
        <v>0</v>
      </c>
      <c r="AO556" s="39" t="n">
        <f aca="false">SUM(AK556:AN556)</f>
        <v>30</v>
      </c>
      <c r="AP556" s="41" t="n">
        <f aca="false">K556+V556</f>
        <v>0</v>
      </c>
    </row>
    <row r="557" s="42" customFormat="true" ht="16.5" hidden="true" customHeight="true" outlineLevel="0" collapsed="false">
      <c r="A557" s="95" t="s">
        <v>136</v>
      </c>
      <c r="B557" s="127" t="s">
        <v>175</v>
      </c>
      <c r="C557" s="97" t="s">
        <v>356</v>
      </c>
      <c r="D557" s="128" t="s">
        <v>331</v>
      </c>
      <c r="E557" s="53" t="n">
        <v>12</v>
      </c>
      <c r="F557" s="31"/>
      <c r="G557" s="31"/>
      <c r="H557" s="31"/>
      <c r="I557" s="31"/>
      <c r="J557" s="31"/>
      <c r="K557" s="31"/>
      <c r="L557" s="31"/>
      <c r="M557" s="31"/>
      <c r="N557" s="33" t="n">
        <f aca="false">E557*F557+H557+J557+K557+L557+M557</f>
        <v>0</v>
      </c>
      <c r="O557" s="36"/>
      <c r="P557" s="31" t="n">
        <v>14</v>
      </c>
      <c r="Q557" s="31"/>
      <c r="R557" s="31"/>
      <c r="S557" s="31" t="n">
        <v>30</v>
      </c>
      <c r="T557" s="31"/>
      <c r="U557" s="31"/>
      <c r="V557" s="31"/>
      <c r="W557" s="31"/>
      <c r="X557" s="31"/>
      <c r="Y557" s="31"/>
      <c r="Z557" s="36" t="n">
        <f aca="false">P557*Q557+S557+U557+V557+W557+X557+Y557</f>
        <v>30</v>
      </c>
      <c r="AA557" s="36" t="n">
        <f aca="false">N557+Z557</f>
        <v>30</v>
      </c>
      <c r="AB557" s="47" t="s">
        <v>69</v>
      </c>
      <c r="AC557" s="31" t="s">
        <v>332</v>
      </c>
      <c r="AD557" s="31"/>
      <c r="AE557" s="36" t="n">
        <f aca="false">P557*Q557</f>
        <v>0</v>
      </c>
      <c r="AF557" s="38" t="n">
        <f aca="false">E557*F557+P557*Q557</f>
        <v>0</v>
      </c>
      <c r="AG557" s="39" t="str">
        <f aca="false">AB557</f>
        <v>вак. 2 п/гр</v>
      </c>
      <c r="AH557" s="39" t="str">
        <f aca="false">C557</f>
        <v>3ИСП9-17б ВБ (п)</v>
      </c>
      <c r="AI557" s="40" t="str">
        <f aca="false">B557</f>
        <v>13</v>
      </c>
      <c r="AJ557" s="39" t="str">
        <f aca="false">CONCATENATE(A557," ",D557)</f>
        <v>МДК.01.03 Разработка мобильных приложений</v>
      </c>
      <c r="AK557" s="39" t="n">
        <f aca="false">E557*F557+P557*Q557+H557+J557+S557+U557</f>
        <v>30</v>
      </c>
      <c r="AL557" s="39" t="n">
        <f aca="false">L557+W557</f>
        <v>0</v>
      </c>
      <c r="AM557" s="39" t="n">
        <f aca="false">M557+X557</f>
        <v>0</v>
      </c>
      <c r="AN557" s="39" t="n">
        <f aca="false">Y557</f>
        <v>0</v>
      </c>
      <c r="AO557" s="39" t="n">
        <f aca="false">SUM(AK557:AN557)</f>
        <v>30</v>
      </c>
      <c r="AP557" s="41" t="n">
        <f aca="false">K557+V557</f>
        <v>0</v>
      </c>
    </row>
    <row r="558" s="42" customFormat="true" ht="16.5" hidden="true" customHeight="true" outlineLevel="0" collapsed="false">
      <c r="A558" s="95" t="s">
        <v>333</v>
      </c>
      <c r="B558" s="127" t="s">
        <v>238</v>
      </c>
      <c r="C558" s="97" t="s">
        <v>354</v>
      </c>
      <c r="D558" s="128" t="s">
        <v>334</v>
      </c>
      <c r="E558" s="53" t="n">
        <v>12</v>
      </c>
      <c r="F558" s="31" t="n">
        <v>8</v>
      </c>
      <c r="G558" s="31" t="n">
        <v>82</v>
      </c>
      <c r="H558" s="31" t="n">
        <v>-34</v>
      </c>
      <c r="I558" s="31"/>
      <c r="J558" s="31"/>
      <c r="K558" s="31"/>
      <c r="L558" s="31" t="n">
        <v>6</v>
      </c>
      <c r="M558" s="31" t="n">
        <v>8</v>
      </c>
      <c r="N558" s="33" t="n">
        <f aca="false">E558*F558+H558+J558+K558+L558+M558</f>
        <v>76</v>
      </c>
      <c r="O558" s="36"/>
      <c r="P558" s="31" t="n">
        <v>14</v>
      </c>
      <c r="Q558" s="31" t="n">
        <v>4</v>
      </c>
      <c r="R558" s="31"/>
      <c r="S558" s="31" t="n">
        <v>-48</v>
      </c>
      <c r="T558" s="31"/>
      <c r="U558" s="31"/>
      <c r="V558" s="31"/>
      <c r="W558" s="31" t="n">
        <v>2</v>
      </c>
      <c r="X558" s="31"/>
      <c r="Y558" s="31"/>
      <c r="Z558" s="36" t="n">
        <f aca="false">P558*Q558+S558+U558+V558+W558+X558+Y558</f>
        <v>10</v>
      </c>
      <c r="AA558" s="36" t="n">
        <f aca="false">N558+Z558</f>
        <v>86</v>
      </c>
      <c r="AB558" s="47" t="s">
        <v>303</v>
      </c>
      <c r="AC558" s="31"/>
      <c r="AD558" s="31"/>
      <c r="AE558" s="36" t="n">
        <f aca="false">P558*Q558</f>
        <v>56</v>
      </c>
      <c r="AF558" s="38" t="n">
        <f aca="false">E558*F558+P558*Q558</f>
        <v>152</v>
      </c>
      <c r="AG558" s="39" t="str">
        <f aca="false">AB558</f>
        <v>Квеквескири В.А.</v>
      </c>
      <c r="AH558" s="39" t="str">
        <f aca="false">C558</f>
        <v>3ИСП9-17 ВБ (п)</v>
      </c>
      <c r="AI558" s="40" t="str">
        <f aca="false">B558</f>
        <v>25</v>
      </c>
      <c r="AJ558" s="39" t="str">
        <f aca="false">CONCATENATE(A558," ",D558)</f>
        <v>МДК.01.04 Системное программирование</v>
      </c>
      <c r="AK558" s="39" t="n">
        <f aca="false">E558*F558+P558*Q558+H558+J558+S558+U558</f>
        <v>70</v>
      </c>
      <c r="AL558" s="39" t="n">
        <f aca="false">L558+W558</f>
        <v>8</v>
      </c>
      <c r="AM558" s="39" t="n">
        <f aca="false">M558+X558</f>
        <v>8</v>
      </c>
      <c r="AN558" s="39" t="n">
        <f aca="false">Y558</f>
        <v>0</v>
      </c>
      <c r="AO558" s="39" t="n">
        <f aca="false">SUM(AK558:AN558)</f>
        <v>86</v>
      </c>
      <c r="AP558" s="41" t="n">
        <f aca="false">K558+V558</f>
        <v>0</v>
      </c>
    </row>
    <row r="559" s="42" customFormat="true" ht="16.5" hidden="true" customHeight="true" outlineLevel="0" collapsed="false">
      <c r="A559" s="95" t="s">
        <v>333</v>
      </c>
      <c r="B559" s="127" t="s">
        <v>53</v>
      </c>
      <c r="C559" s="97" t="s">
        <v>355</v>
      </c>
      <c r="D559" s="128" t="s">
        <v>334</v>
      </c>
      <c r="E559" s="53" t="n">
        <v>12</v>
      </c>
      <c r="F559" s="31"/>
      <c r="G559" s="31"/>
      <c r="H559" s="31" t="n">
        <v>34</v>
      </c>
      <c r="I559" s="31"/>
      <c r="J559" s="31"/>
      <c r="K559" s="31"/>
      <c r="L559" s="31"/>
      <c r="M559" s="31"/>
      <c r="N559" s="33" t="n">
        <f aca="false">E559*F559+H559+J559+K559+L559+M559</f>
        <v>34</v>
      </c>
      <c r="O559" s="36"/>
      <c r="P559" s="31" t="n">
        <v>14</v>
      </c>
      <c r="Q559" s="31"/>
      <c r="R559" s="31"/>
      <c r="S559" s="31" t="n">
        <v>48</v>
      </c>
      <c r="T559" s="31"/>
      <c r="U559" s="31"/>
      <c r="V559" s="31"/>
      <c r="W559" s="31"/>
      <c r="X559" s="31"/>
      <c r="Y559" s="31"/>
      <c r="Z559" s="36" t="n">
        <f aca="false">P559*Q559+S559+U559+V559+W559+X559+Y559</f>
        <v>48</v>
      </c>
      <c r="AA559" s="36" t="n">
        <f aca="false">N559+Z559</f>
        <v>82</v>
      </c>
      <c r="AB559" s="47" t="s">
        <v>303</v>
      </c>
      <c r="AC559" s="31"/>
      <c r="AD559" s="31"/>
      <c r="AE559" s="36" t="n">
        <f aca="false">P559*Q559</f>
        <v>0</v>
      </c>
      <c r="AF559" s="38" t="n">
        <f aca="false">E559*F559+P559*Q559</f>
        <v>0</v>
      </c>
      <c r="AG559" s="39" t="str">
        <f aca="false">AB559</f>
        <v>Квеквескири В.А.</v>
      </c>
      <c r="AH559" s="39" t="str">
        <f aca="false">C559</f>
        <v>3ИСП9-17а ВБ (п)</v>
      </c>
      <c r="AI559" s="40" t="str">
        <f aca="false">B559</f>
        <v>12</v>
      </c>
      <c r="AJ559" s="39" t="str">
        <f aca="false">CONCATENATE(A559," ",D559)</f>
        <v>МДК.01.04 Системное программирование</v>
      </c>
      <c r="AK559" s="39" t="n">
        <f aca="false">E559*F559+P559*Q559+H559+J559+S559+U559</f>
        <v>82</v>
      </c>
      <c r="AL559" s="39" t="n">
        <f aca="false">L559+W559</f>
        <v>0</v>
      </c>
      <c r="AM559" s="39" t="n">
        <f aca="false">M559+X559</f>
        <v>0</v>
      </c>
      <c r="AN559" s="39" t="n">
        <f aca="false">Y559</f>
        <v>0</v>
      </c>
      <c r="AO559" s="39" t="n">
        <f aca="false">SUM(AK559:AN559)</f>
        <v>82</v>
      </c>
      <c r="AP559" s="41" t="n">
        <f aca="false">K559+V559</f>
        <v>0</v>
      </c>
    </row>
    <row r="560" s="42" customFormat="true" ht="16.5" hidden="true" customHeight="true" outlineLevel="0" collapsed="false">
      <c r="A560" s="95" t="s">
        <v>333</v>
      </c>
      <c r="B560" s="127" t="s">
        <v>175</v>
      </c>
      <c r="C560" s="97" t="s">
        <v>356</v>
      </c>
      <c r="D560" s="128" t="s">
        <v>334</v>
      </c>
      <c r="E560" s="53" t="n">
        <v>12</v>
      </c>
      <c r="F560" s="31"/>
      <c r="G560" s="31"/>
      <c r="H560" s="31" t="n">
        <v>34</v>
      </c>
      <c r="I560" s="31"/>
      <c r="J560" s="31"/>
      <c r="K560" s="31"/>
      <c r="L560" s="31"/>
      <c r="M560" s="31"/>
      <c r="N560" s="33" t="n">
        <f aca="false">E560*F560+H560+J560+K560+L560+M560</f>
        <v>34</v>
      </c>
      <c r="O560" s="36"/>
      <c r="P560" s="31" t="n">
        <v>14</v>
      </c>
      <c r="Q560" s="31"/>
      <c r="R560" s="31"/>
      <c r="S560" s="31" t="n">
        <v>48</v>
      </c>
      <c r="T560" s="31"/>
      <c r="U560" s="31"/>
      <c r="V560" s="31"/>
      <c r="W560" s="31"/>
      <c r="X560" s="31"/>
      <c r="Y560" s="31"/>
      <c r="Z560" s="36" t="n">
        <f aca="false">P560*Q560+S560+U560+V560+W560+X560+Y560</f>
        <v>48</v>
      </c>
      <c r="AA560" s="36" t="n">
        <f aca="false">N560+Z560</f>
        <v>82</v>
      </c>
      <c r="AB560" s="47" t="s">
        <v>69</v>
      </c>
      <c r="AC560" s="31"/>
      <c r="AD560" s="31"/>
      <c r="AE560" s="36" t="n">
        <f aca="false">P560*Q560</f>
        <v>0</v>
      </c>
      <c r="AF560" s="38" t="n">
        <f aca="false">E560*F560+P560*Q560</f>
        <v>0</v>
      </c>
      <c r="AG560" s="39" t="str">
        <f aca="false">AB560</f>
        <v>вак. 2 п/гр</v>
      </c>
      <c r="AH560" s="39" t="str">
        <f aca="false">C560</f>
        <v>3ИСП9-17б ВБ (п)</v>
      </c>
      <c r="AI560" s="40" t="str">
        <f aca="false">B560</f>
        <v>13</v>
      </c>
      <c r="AJ560" s="39" t="str">
        <f aca="false">CONCATENATE(A560," ",D560)</f>
        <v>МДК.01.04 Системное программирование</v>
      </c>
      <c r="AK560" s="39" t="n">
        <f aca="false">E560*F560+P560*Q560+H560+J560+S560+U560</f>
        <v>82</v>
      </c>
      <c r="AL560" s="39" t="n">
        <f aca="false">L560+W560</f>
        <v>0</v>
      </c>
      <c r="AM560" s="39" t="n">
        <f aca="false">M560+X560</f>
        <v>0</v>
      </c>
      <c r="AN560" s="39" t="n">
        <f aca="false">Y560</f>
        <v>0</v>
      </c>
      <c r="AO560" s="39" t="n">
        <f aca="false">SUM(AK560:AN560)</f>
        <v>82</v>
      </c>
      <c r="AP560" s="41" t="n">
        <f aca="false">K560+V560</f>
        <v>0</v>
      </c>
    </row>
    <row r="561" s="42" customFormat="true" ht="16.5" hidden="true" customHeight="true" outlineLevel="0" collapsed="false">
      <c r="A561" s="95" t="s">
        <v>149</v>
      </c>
      <c r="B561" s="127" t="s">
        <v>238</v>
      </c>
      <c r="C561" s="97" t="s">
        <v>354</v>
      </c>
      <c r="D561" s="128" t="s">
        <v>335</v>
      </c>
      <c r="E561" s="53" t="n">
        <v>12</v>
      </c>
      <c r="F561" s="31"/>
      <c r="G561" s="31"/>
      <c r="H561" s="31"/>
      <c r="I561" s="31"/>
      <c r="J561" s="31"/>
      <c r="K561" s="31"/>
      <c r="L561" s="31"/>
      <c r="M561" s="31"/>
      <c r="N561" s="33" t="n">
        <f aca="false">E561*F561+H561+J561+K561+L561+M561</f>
        <v>0</v>
      </c>
      <c r="O561" s="36"/>
      <c r="P561" s="31" t="n">
        <v>14</v>
      </c>
      <c r="Q561" s="31" t="n">
        <v>4</v>
      </c>
      <c r="R561" s="31" t="n">
        <v>32</v>
      </c>
      <c r="S561" s="31" t="n">
        <v>-32</v>
      </c>
      <c r="T561" s="31"/>
      <c r="U561" s="31"/>
      <c r="V561" s="31"/>
      <c r="W561" s="31" t="n">
        <v>6</v>
      </c>
      <c r="X561" s="31" t="n">
        <v>8</v>
      </c>
      <c r="Y561" s="31"/>
      <c r="Z561" s="36" t="n">
        <f aca="false">P561*Q561+S561+U561+V561+W561+X561+Y561</f>
        <v>38</v>
      </c>
      <c r="AA561" s="36" t="n">
        <f aca="false">N561+Z561</f>
        <v>38</v>
      </c>
      <c r="AB561" s="47" t="s">
        <v>336</v>
      </c>
      <c r="AC561" s="31"/>
      <c r="AD561" s="31" t="s">
        <v>262</v>
      </c>
      <c r="AE561" s="36" t="n">
        <f aca="false">P561*Q561</f>
        <v>56</v>
      </c>
      <c r="AF561" s="38" t="n">
        <f aca="false">E561*F561+P561*Q561</f>
        <v>56</v>
      </c>
      <c r="AG561" s="39" t="str">
        <f aca="false">AB561</f>
        <v>Вак.-1-ИСП-02.02. </v>
      </c>
      <c r="AH561" s="39" t="str">
        <f aca="false">C561</f>
        <v>3ИСП9-17 ВБ (п)</v>
      </c>
      <c r="AI561" s="40" t="str">
        <f aca="false">B561</f>
        <v>25</v>
      </c>
      <c r="AJ561" s="39" t="str">
        <f aca="false">CONCATENATE(A561," ",D561)</f>
        <v>МДК.02.02 Инструментальные средства разработки программного обеспечения</v>
      </c>
      <c r="AK561" s="39" t="n">
        <f aca="false">E561*F561+P561*Q561+H561+J561+S561+U561</f>
        <v>24</v>
      </c>
      <c r="AL561" s="39" t="n">
        <f aca="false">L561+W561</f>
        <v>6</v>
      </c>
      <c r="AM561" s="39" t="n">
        <f aca="false">M561+X561</f>
        <v>8</v>
      </c>
      <c r="AN561" s="39" t="n">
        <f aca="false">Y561</f>
        <v>0</v>
      </c>
      <c r="AO561" s="39" t="n">
        <f aca="false">SUM(AK561:AN561)</f>
        <v>38</v>
      </c>
      <c r="AP561" s="41" t="n">
        <f aca="false">K561+V561</f>
        <v>0</v>
      </c>
    </row>
    <row r="562" s="42" customFormat="true" ht="16.5" hidden="true" customHeight="true" outlineLevel="0" collapsed="false">
      <c r="A562" s="95" t="s">
        <v>149</v>
      </c>
      <c r="B562" s="127" t="s">
        <v>53</v>
      </c>
      <c r="C562" s="97" t="s">
        <v>355</v>
      </c>
      <c r="D562" s="128" t="s">
        <v>335</v>
      </c>
      <c r="E562" s="53" t="n">
        <v>12</v>
      </c>
      <c r="F562" s="31"/>
      <c r="G562" s="31"/>
      <c r="H562" s="31"/>
      <c r="I562" s="31"/>
      <c r="J562" s="31"/>
      <c r="K562" s="31"/>
      <c r="L562" s="31"/>
      <c r="M562" s="31"/>
      <c r="N562" s="33" t="n">
        <f aca="false">E562*F562+H562+J562+K562+L562+M562</f>
        <v>0</v>
      </c>
      <c r="O562" s="36"/>
      <c r="P562" s="31" t="n">
        <v>14</v>
      </c>
      <c r="Q562" s="31"/>
      <c r="R562" s="31"/>
      <c r="S562" s="31" t="n">
        <v>32</v>
      </c>
      <c r="T562" s="31"/>
      <c r="U562" s="31"/>
      <c r="V562" s="31"/>
      <c r="W562" s="31"/>
      <c r="X562" s="31"/>
      <c r="Y562" s="31"/>
      <c r="Z562" s="36" t="n">
        <f aca="false">P562*Q562+S562+U562+V562+W562+X562+Y562</f>
        <v>32</v>
      </c>
      <c r="AA562" s="36" t="n">
        <f aca="false">N562+Z562</f>
        <v>32</v>
      </c>
      <c r="AB562" s="47" t="s">
        <v>336</v>
      </c>
      <c r="AC562" s="31"/>
      <c r="AD562" s="31" t="s">
        <v>262</v>
      </c>
      <c r="AE562" s="36" t="n">
        <f aca="false">P562*Q562</f>
        <v>0</v>
      </c>
      <c r="AF562" s="38" t="n">
        <f aca="false">E562*F562+P562*Q562</f>
        <v>0</v>
      </c>
      <c r="AG562" s="39" t="str">
        <f aca="false">AB562</f>
        <v>Вак.-1-ИСП-02.02. </v>
      </c>
      <c r="AH562" s="39" t="str">
        <f aca="false">C562</f>
        <v>3ИСП9-17а ВБ (п)</v>
      </c>
      <c r="AI562" s="40" t="str">
        <f aca="false">B562</f>
        <v>12</v>
      </c>
      <c r="AJ562" s="39" t="str">
        <f aca="false">CONCATENATE(A562," ",D562)</f>
        <v>МДК.02.02 Инструментальные средства разработки программного обеспечения</v>
      </c>
      <c r="AK562" s="39" t="n">
        <f aca="false">E562*F562+P562*Q562+H562+J562+S562+U562</f>
        <v>32</v>
      </c>
      <c r="AL562" s="39" t="n">
        <f aca="false">L562+W562</f>
        <v>0</v>
      </c>
      <c r="AM562" s="39" t="n">
        <f aca="false">M562+X562</f>
        <v>0</v>
      </c>
      <c r="AN562" s="39" t="n">
        <f aca="false">Y562</f>
        <v>0</v>
      </c>
      <c r="AO562" s="39" t="n">
        <f aca="false">SUM(AK562:AN562)</f>
        <v>32</v>
      </c>
      <c r="AP562" s="41" t="n">
        <f aca="false">K562+V562</f>
        <v>0</v>
      </c>
    </row>
    <row r="563" s="42" customFormat="true" ht="16.5" hidden="true" customHeight="true" outlineLevel="0" collapsed="false">
      <c r="A563" s="95" t="s">
        <v>149</v>
      </c>
      <c r="B563" s="127" t="s">
        <v>175</v>
      </c>
      <c r="C563" s="97" t="s">
        <v>356</v>
      </c>
      <c r="D563" s="128" t="s">
        <v>335</v>
      </c>
      <c r="E563" s="53" t="n">
        <v>12</v>
      </c>
      <c r="F563" s="31"/>
      <c r="G563" s="31"/>
      <c r="H563" s="31"/>
      <c r="I563" s="31"/>
      <c r="J563" s="31"/>
      <c r="K563" s="31"/>
      <c r="L563" s="31"/>
      <c r="M563" s="31"/>
      <c r="N563" s="33" t="n">
        <f aca="false">E563*F563+H563+J563+K563+L563+M563</f>
        <v>0</v>
      </c>
      <c r="O563" s="36"/>
      <c r="P563" s="31" t="n">
        <v>14</v>
      </c>
      <c r="Q563" s="31"/>
      <c r="R563" s="31"/>
      <c r="S563" s="31" t="n">
        <v>32</v>
      </c>
      <c r="T563" s="31"/>
      <c r="U563" s="31"/>
      <c r="V563" s="31"/>
      <c r="W563" s="31"/>
      <c r="X563" s="31"/>
      <c r="Y563" s="31"/>
      <c r="Z563" s="36" t="n">
        <f aca="false">P563*Q563+S563+U563+V563+W563+X563+Y563</f>
        <v>32</v>
      </c>
      <c r="AA563" s="36" t="n">
        <f aca="false">N563+Z563</f>
        <v>32</v>
      </c>
      <c r="AB563" s="47" t="s">
        <v>69</v>
      </c>
      <c r="AC563" s="31"/>
      <c r="AD563" s="31" t="s">
        <v>262</v>
      </c>
      <c r="AE563" s="36" t="n">
        <f aca="false">P563*Q563</f>
        <v>0</v>
      </c>
      <c r="AF563" s="38" t="n">
        <f aca="false">E563*F563+P563*Q563</f>
        <v>0</v>
      </c>
      <c r="AG563" s="39" t="str">
        <f aca="false">AB563</f>
        <v>вак. 2 п/гр</v>
      </c>
      <c r="AH563" s="39" t="str">
        <f aca="false">C563</f>
        <v>3ИСП9-17б ВБ (п)</v>
      </c>
      <c r="AI563" s="40" t="str">
        <f aca="false">B563</f>
        <v>13</v>
      </c>
      <c r="AJ563" s="39" t="str">
        <f aca="false">CONCATENATE(A563," ",D563)</f>
        <v>МДК.02.02 Инструментальные средства разработки программного обеспечения</v>
      </c>
      <c r="AK563" s="39" t="n">
        <f aca="false">E563*F563+P563*Q563+H563+J563+S563+U563</f>
        <v>32</v>
      </c>
      <c r="AL563" s="39" t="n">
        <f aca="false">L563+W563</f>
        <v>0</v>
      </c>
      <c r="AM563" s="39" t="n">
        <f aca="false">M563+X563</f>
        <v>0</v>
      </c>
      <c r="AN563" s="39" t="n">
        <f aca="false">Y563</f>
        <v>0</v>
      </c>
      <c r="AO563" s="39" t="n">
        <f aca="false">SUM(AK563:AN563)</f>
        <v>32</v>
      </c>
      <c r="AP563" s="41" t="n">
        <f aca="false">K563+V563</f>
        <v>0</v>
      </c>
    </row>
    <row r="564" s="42" customFormat="true" ht="16.5" hidden="true" customHeight="true" outlineLevel="0" collapsed="false">
      <c r="A564" s="95" t="s">
        <v>152</v>
      </c>
      <c r="B564" s="127" t="s">
        <v>238</v>
      </c>
      <c r="C564" s="97" t="s">
        <v>354</v>
      </c>
      <c r="D564" s="128" t="s">
        <v>337</v>
      </c>
      <c r="E564" s="53" t="n">
        <v>12</v>
      </c>
      <c r="F564" s="31"/>
      <c r="G564" s="31"/>
      <c r="H564" s="31"/>
      <c r="I564" s="31"/>
      <c r="J564" s="31"/>
      <c r="K564" s="31"/>
      <c r="L564" s="31"/>
      <c r="M564" s="31"/>
      <c r="N564" s="33" t="n">
        <f aca="false">E564*F564+H564+J564+K564+L564+M564</f>
        <v>0</v>
      </c>
      <c r="O564" s="36"/>
      <c r="P564" s="31" t="n">
        <v>14</v>
      </c>
      <c r="Q564" s="31" t="n">
        <v>3</v>
      </c>
      <c r="R564" s="31" t="n">
        <v>14</v>
      </c>
      <c r="S564" s="31" t="n">
        <v>-14</v>
      </c>
      <c r="T564" s="31"/>
      <c r="U564" s="31"/>
      <c r="V564" s="31"/>
      <c r="W564" s="31" t="n">
        <v>2</v>
      </c>
      <c r="X564" s="31"/>
      <c r="Y564" s="31"/>
      <c r="Z564" s="36" t="n">
        <f aca="false">P564*Q564+S564+U564+V564+W564+X564+Y564</f>
        <v>30</v>
      </c>
      <c r="AA564" s="36" t="n">
        <f aca="false">N564+Z564</f>
        <v>30</v>
      </c>
      <c r="AB564" s="47" t="s">
        <v>338</v>
      </c>
      <c r="AC564" s="31"/>
      <c r="AD564" s="31"/>
      <c r="AE564" s="36" t="n">
        <f aca="false">P564*Q564</f>
        <v>42</v>
      </c>
      <c r="AF564" s="38" t="n">
        <f aca="false">E564*F564+P564*Q564</f>
        <v>42</v>
      </c>
      <c r="AG564" s="39" t="str">
        <f aca="false">AB564</f>
        <v>Дружинин Б.Н.</v>
      </c>
      <c r="AH564" s="39" t="str">
        <f aca="false">C564</f>
        <v>3ИСП9-17 ВБ (п)</v>
      </c>
      <c r="AI564" s="40" t="str">
        <f aca="false">B564</f>
        <v>25</v>
      </c>
      <c r="AJ564" s="39" t="str">
        <f aca="false">CONCATENATE(A564," ",D564)</f>
        <v>МДК.02.03 Математическое моделирование</v>
      </c>
      <c r="AK564" s="39" t="n">
        <f aca="false">E564*F564+P564*Q564+H564+J564+S564+U564</f>
        <v>28</v>
      </c>
      <c r="AL564" s="39" t="n">
        <f aca="false">L564+W564</f>
        <v>2</v>
      </c>
      <c r="AM564" s="39" t="n">
        <f aca="false">M564+X564</f>
        <v>0</v>
      </c>
      <c r="AN564" s="39" t="n">
        <f aca="false">Y564</f>
        <v>0</v>
      </c>
      <c r="AO564" s="39" t="n">
        <f aca="false">SUM(AK564:AN564)</f>
        <v>30</v>
      </c>
      <c r="AP564" s="41" t="n">
        <f aca="false">K564+V564</f>
        <v>0</v>
      </c>
    </row>
    <row r="565" s="42" customFormat="true" ht="16.5" hidden="true" customHeight="true" outlineLevel="0" collapsed="false">
      <c r="A565" s="95" t="s">
        <v>152</v>
      </c>
      <c r="B565" s="127" t="s">
        <v>53</v>
      </c>
      <c r="C565" s="97" t="s">
        <v>355</v>
      </c>
      <c r="D565" s="128" t="s">
        <v>337</v>
      </c>
      <c r="E565" s="53" t="n">
        <v>12</v>
      </c>
      <c r="F565" s="31"/>
      <c r="G565" s="31"/>
      <c r="H565" s="31"/>
      <c r="I565" s="31"/>
      <c r="J565" s="31"/>
      <c r="K565" s="31"/>
      <c r="L565" s="31"/>
      <c r="M565" s="31"/>
      <c r="N565" s="33" t="n">
        <f aca="false">E565*F565+H565+J565+K565+L565+M565</f>
        <v>0</v>
      </c>
      <c r="O565" s="36"/>
      <c r="P565" s="31" t="n">
        <v>14</v>
      </c>
      <c r="Q565" s="31"/>
      <c r="R565" s="31"/>
      <c r="S565" s="31" t="n">
        <v>14</v>
      </c>
      <c r="T565" s="31"/>
      <c r="U565" s="31"/>
      <c r="V565" s="31"/>
      <c r="W565" s="31"/>
      <c r="X565" s="31"/>
      <c r="Y565" s="31"/>
      <c r="Z565" s="36" t="n">
        <f aca="false">P565*Q565+S565+U565+V565+W565+X565+Y565</f>
        <v>14</v>
      </c>
      <c r="AA565" s="36" t="n">
        <f aca="false">N565+Z565</f>
        <v>14</v>
      </c>
      <c r="AB565" s="47" t="s">
        <v>338</v>
      </c>
      <c r="AC565" s="31"/>
      <c r="AD565" s="31"/>
      <c r="AE565" s="36" t="n">
        <f aca="false">P565*Q565</f>
        <v>0</v>
      </c>
      <c r="AF565" s="38" t="n">
        <f aca="false">E565*F565+P565*Q565</f>
        <v>0</v>
      </c>
      <c r="AG565" s="39" t="str">
        <f aca="false">AB565</f>
        <v>Дружинин Б.Н.</v>
      </c>
      <c r="AH565" s="39" t="str">
        <f aca="false">C565</f>
        <v>3ИСП9-17а ВБ (п)</v>
      </c>
      <c r="AI565" s="40" t="str">
        <f aca="false">B565</f>
        <v>12</v>
      </c>
      <c r="AJ565" s="39" t="str">
        <f aca="false">CONCATENATE(A565," ",D565)</f>
        <v>МДК.02.03 Математическое моделирование</v>
      </c>
      <c r="AK565" s="39" t="n">
        <f aca="false">E565*F565+P565*Q565+H565+J565+S565+U565</f>
        <v>14</v>
      </c>
      <c r="AL565" s="39" t="n">
        <f aca="false">L565+W565</f>
        <v>0</v>
      </c>
      <c r="AM565" s="39" t="n">
        <f aca="false">M565+X565</f>
        <v>0</v>
      </c>
      <c r="AN565" s="39" t="n">
        <f aca="false">Y565</f>
        <v>0</v>
      </c>
      <c r="AO565" s="39" t="n">
        <f aca="false">SUM(AK565:AN565)</f>
        <v>14</v>
      </c>
      <c r="AP565" s="41" t="n">
        <f aca="false">K565+V565</f>
        <v>0</v>
      </c>
    </row>
    <row r="566" s="42" customFormat="true" ht="16.5" hidden="true" customHeight="true" outlineLevel="0" collapsed="false">
      <c r="A566" s="95" t="s">
        <v>152</v>
      </c>
      <c r="B566" s="127" t="s">
        <v>175</v>
      </c>
      <c r="C566" s="97" t="s">
        <v>356</v>
      </c>
      <c r="D566" s="128" t="s">
        <v>337</v>
      </c>
      <c r="E566" s="53" t="n">
        <v>12</v>
      </c>
      <c r="F566" s="31"/>
      <c r="G566" s="31"/>
      <c r="H566" s="31"/>
      <c r="I566" s="31"/>
      <c r="J566" s="31"/>
      <c r="K566" s="31"/>
      <c r="L566" s="31"/>
      <c r="M566" s="31"/>
      <c r="N566" s="33" t="n">
        <f aca="false">E566*F566+H566+J566+K566+L566+M566</f>
        <v>0</v>
      </c>
      <c r="O566" s="36"/>
      <c r="P566" s="31" t="n">
        <v>14</v>
      </c>
      <c r="Q566" s="31"/>
      <c r="R566" s="31"/>
      <c r="S566" s="31" t="n">
        <v>14</v>
      </c>
      <c r="T566" s="31"/>
      <c r="U566" s="31"/>
      <c r="V566" s="31"/>
      <c r="W566" s="31"/>
      <c r="X566" s="31"/>
      <c r="Y566" s="31"/>
      <c r="Z566" s="36" t="n">
        <f aca="false">P566*Q566+S566+U566+V566+W566+X566+Y566</f>
        <v>14</v>
      </c>
      <c r="AA566" s="36" t="n">
        <f aca="false">N566+Z566</f>
        <v>14</v>
      </c>
      <c r="AB566" s="47" t="s">
        <v>69</v>
      </c>
      <c r="AC566" s="31"/>
      <c r="AD566" s="31"/>
      <c r="AE566" s="36" t="n">
        <f aca="false">P566*Q566</f>
        <v>0</v>
      </c>
      <c r="AF566" s="38" t="n">
        <f aca="false">E566*F566+P566*Q566</f>
        <v>0</v>
      </c>
      <c r="AG566" s="39" t="str">
        <f aca="false">AB566</f>
        <v>вак. 2 п/гр</v>
      </c>
      <c r="AH566" s="39" t="str">
        <f aca="false">C566</f>
        <v>3ИСП9-17б ВБ (п)</v>
      </c>
      <c r="AI566" s="40" t="str">
        <f aca="false">B566</f>
        <v>13</v>
      </c>
      <c r="AJ566" s="39" t="str">
        <f aca="false">CONCATENATE(A566," ",D566)</f>
        <v>МДК.02.03 Математическое моделирование</v>
      </c>
      <c r="AK566" s="39" t="n">
        <f aca="false">E566*F566+P566*Q566+H566+J566+S566+U566</f>
        <v>14</v>
      </c>
      <c r="AL566" s="39" t="n">
        <f aca="false">L566+W566</f>
        <v>0</v>
      </c>
      <c r="AM566" s="39" t="n">
        <f aca="false">M566+X566</f>
        <v>0</v>
      </c>
      <c r="AN566" s="39" t="n">
        <f aca="false">Y566</f>
        <v>0</v>
      </c>
      <c r="AO566" s="39" t="n">
        <f aca="false">SUM(AK566:AN566)</f>
        <v>14</v>
      </c>
      <c r="AP566" s="41" t="n">
        <f aca="false">K566+V566</f>
        <v>0</v>
      </c>
    </row>
    <row r="567" s="42" customFormat="true" ht="16.5" hidden="true" customHeight="true" outlineLevel="0" collapsed="false">
      <c r="A567" s="95" t="s">
        <v>154</v>
      </c>
      <c r="B567" s="127" t="s">
        <v>53</v>
      </c>
      <c r="C567" s="97" t="s">
        <v>355</v>
      </c>
      <c r="D567" s="128" t="s">
        <v>108</v>
      </c>
      <c r="E567" s="53" t="n">
        <v>12</v>
      </c>
      <c r="F567" s="31"/>
      <c r="G567" s="31"/>
      <c r="H567" s="31"/>
      <c r="I567" s="31"/>
      <c r="J567" s="31"/>
      <c r="K567" s="31"/>
      <c r="L567" s="31"/>
      <c r="M567" s="31"/>
      <c r="N567" s="33" t="n">
        <f aca="false">E567*F567+H567+J567+K567+L567+M567</f>
        <v>0</v>
      </c>
      <c r="O567" s="36"/>
      <c r="P567" s="31" t="n">
        <v>4</v>
      </c>
      <c r="Q567" s="31" t="n">
        <v>36</v>
      </c>
      <c r="R567" s="31"/>
      <c r="S567" s="31"/>
      <c r="T567" s="31"/>
      <c r="U567" s="31"/>
      <c r="V567" s="31"/>
      <c r="W567" s="31"/>
      <c r="X567" s="31"/>
      <c r="Y567" s="31"/>
      <c r="Z567" s="36" t="n">
        <f aca="false">P567*Q567+S567+U567+V567+W567+X567+Y567</f>
        <v>144</v>
      </c>
      <c r="AA567" s="36" t="n">
        <f aca="false">N567+Z567</f>
        <v>144</v>
      </c>
      <c r="AB567" s="73" t="s">
        <v>314</v>
      </c>
      <c r="AC567" s="31"/>
      <c r="AD567" s="31"/>
      <c r="AE567" s="36" t="n">
        <f aca="false">P567*Q567</f>
        <v>144</v>
      </c>
      <c r="AF567" s="38" t="n">
        <f aca="false">E567*F567+P567*Q567</f>
        <v>144</v>
      </c>
      <c r="AG567" s="39" t="str">
        <f aca="false">AB567</f>
        <v>Троицкая М.С.</v>
      </c>
      <c r="AH567" s="39" t="str">
        <f aca="false">C567</f>
        <v>3ИСП9-17а ВБ (п)</v>
      </c>
      <c r="AI567" s="40" t="str">
        <f aca="false">B567</f>
        <v>12</v>
      </c>
      <c r="AJ567" s="39" t="str">
        <f aca="false">CONCATENATE(A567," ",D567)</f>
        <v>УП.02 Учебная практика</v>
      </c>
      <c r="AK567" s="39" t="n">
        <f aca="false">E567*F567+P567*Q567+H567+J567+S567+U567</f>
        <v>144</v>
      </c>
      <c r="AL567" s="39" t="n">
        <f aca="false">L567+W567</f>
        <v>0</v>
      </c>
      <c r="AM567" s="39" t="n">
        <f aca="false">M567+X567</f>
        <v>0</v>
      </c>
      <c r="AN567" s="39" t="n">
        <f aca="false">Y567</f>
        <v>0</v>
      </c>
      <c r="AO567" s="39" t="n">
        <f aca="false">SUM(AK567:AN567)</f>
        <v>144</v>
      </c>
      <c r="AP567" s="41" t="n">
        <f aca="false">K567+V567</f>
        <v>0</v>
      </c>
    </row>
    <row r="568" s="42" customFormat="true" ht="16.5" hidden="true" customHeight="true" outlineLevel="0" collapsed="false">
      <c r="A568" s="95" t="s">
        <v>154</v>
      </c>
      <c r="B568" s="127" t="s">
        <v>175</v>
      </c>
      <c r="C568" s="97" t="s">
        <v>356</v>
      </c>
      <c r="D568" s="128" t="s">
        <v>108</v>
      </c>
      <c r="E568" s="53" t="n">
        <v>12</v>
      </c>
      <c r="F568" s="31"/>
      <c r="G568" s="31"/>
      <c r="H568" s="31"/>
      <c r="I568" s="31"/>
      <c r="J568" s="31"/>
      <c r="K568" s="31"/>
      <c r="L568" s="31"/>
      <c r="M568" s="31"/>
      <c r="N568" s="33" t="n">
        <f aca="false">E568*F568+H568+J568+K568+L568+M568</f>
        <v>0</v>
      </c>
      <c r="O568" s="36"/>
      <c r="P568" s="31" t="n">
        <v>4</v>
      </c>
      <c r="Q568" s="31" t="n">
        <v>36</v>
      </c>
      <c r="R568" s="31"/>
      <c r="S568" s="31"/>
      <c r="T568" s="31"/>
      <c r="U568" s="31"/>
      <c r="V568" s="31"/>
      <c r="W568" s="31"/>
      <c r="X568" s="31"/>
      <c r="Y568" s="31"/>
      <c r="Z568" s="36" t="n">
        <f aca="false">P568*Q568+S568+U568+V568+W568+X568+Y568</f>
        <v>144</v>
      </c>
      <c r="AA568" s="36" t="n">
        <f aca="false">N568+Z568</f>
        <v>144</v>
      </c>
      <c r="AB568" s="73" t="s">
        <v>294</v>
      </c>
      <c r="AC568" s="31"/>
      <c r="AD568" s="31"/>
      <c r="AE568" s="36"/>
      <c r="AF568" s="38" t="n">
        <f aca="false">E568*F568+P568*Q568</f>
        <v>144</v>
      </c>
      <c r="AG568" s="39" t="str">
        <f aca="false">AB568</f>
        <v>Долаш Д.В.</v>
      </c>
      <c r="AH568" s="39" t="str">
        <f aca="false">C568</f>
        <v>3ИСП9-17б ВБ (п)</v>
      </c>
      <c r="AI568" s="40" t="str">
        <f aca="false">B568</f>
        <v>13</v>
      </c>
      <c r="AJ568" s="39" t="str">
        <f aca="false">CONCATENATE(A568," ",D568)</f>
        <v>УП.02 Учебная практика</v>
      </c>
      <c r="AK568" s="39" t="n">
        <f aca="false">E568*F568+P568*Q568+H568+J568+S568+U568</f>
        <v>144</v>
      </c>
      <c r="AL568" s="39" t="n">
        <f aca="false">L568+W568</f>
        <v>0</v>
      </c>
      <c r="AM568" s="39" t="n">
        <f aca="false">M568+X568</f>
        <v>0</v>
      </c>
      <c r="AN568" s="39" t="n">
        <f aca="false">Y568</f>
        <v>0</v>
      </c>
      <c r="AO568" s="39" t="n">
        <f aca="false">SUM(AK568:AN568)</f>
        <v>144</v>
      </c>
      <c r="AP568" s="41" t="n">
        <f aca="false">K568+V568</f>
        <v>0</v>
      </c>
    </row>
    <row r="569" s="42" customFormat="true" ht="16.5" hidden="true" customHeight="true" outlineLevel="0" collapsed="false">
      <c r="A569" s="95" t="s">
        <v>155</v>
      </c>
      <c r="B569" s="127" t="s">
        <v>238</v>
      </c>
      <c r="C569" s="97" t="s">
        <v>354</v>
      </c>
      <c r="D569" s="128" t="s">
        <v>163</v>
      </c>
      <c r="E569" s="53" t="n">
        <v>12</v>
      </c>
      <c r="F569" s="31"/>
      <c r="G569" s="31"/>
      <c r="H569" s="31"/>
      <c r="I569" s="31"/>
      <c r="J569" s="31"/>
      <c r="K569" s="31"/>
      <c r="L569" s="31"/>
      <c r="M569" s="31"/>
      <c r="N569" s="33" t="n">
        <f aca="false">E569*F569+H569+J569+K569+L569+M569</f>
        <v>0</v>
      </c>
      <c r="O569" s="36"/>
      <c r="P569" s="31" t="n">
        <v>2</v>
      </c>
      <c r="Q569" s="31" t="n">
        <v>9</v>
      </c>
      <c r="R569" s="31"/>
      <c r="S569" s="31"/>
      <c r="T569" s="31"/>
      <c r="U569" s="31"/>
      <c r="V569" s="31"/>
      <c r="W569" s="31"/>
      <c r="X569" s="31"/>
      <c r="Y569" s="31"/>
      <c r="Z569" s="36" t="n">
        <f aca="false">P569*Q569+S569+U569+V569+W569+X569+Y569</f>
        <v>18</v>
      </c>
      <c r="AA569" s="36" t="n">
        <f aca="false">N569+Z569</f>
        <v>18</v>
      </c>
      <c r="AB569" s="36" t="s">
        <v>285</v>
      </c>
      <c r="AC569" s="31"/>
      <c r="AD569" s="31"/>
      <c r="AE569" s="36" t="n">
        <f aca="false">P569*Q569</f>
        <v>18</v>
      </c>
      <c r="AF569" s="38" t="n">
        <f aca="false">E569*F569+P569*Q569</f>
        <v>18</v>
      </c>
      <c r="AG569" s="39" t="str">
        <f aca="false">AB569</f>
        <v>Квеквескири Е.С.</v>
      </c>
      <c r="AH569" s="39" t="str">
        <f aca="false">C569</f>
        <v>3ИСП9-17 ВБ (п)</v>
      </c>
      <c r="AI569" s="40" t="str">
        <f aca="false">B569</f>
        <v>25</v>
      </c>
      <c r="AJ569" s="39" t="str">
        <f aca="false">CONCATENATE(A569," ",D569)</f>
        <v>ПП.02 Производственная практика</v>
      </c>
      <c r="AK569" s="39" t="n">
        <f aca="false">E569*F569+P569*Q569+H569+J569+S569+U569</f>
        <v>18</v>
      </c>
      <c r="AL569" s="39" t="n">
        <f aca="false">L569+W569</f>
        <v>0</v>
      </c>
      <c r="AM569" s="39" t="n">
        <f aca="false">M569+X569</f>
        <v>0</v>
      </c>
      <c r="AN569" s="39" t="n">
        <f aca="false">Y569</f>
        <v>0</v>
      </c>
      <c r="AO569" s="39" t="n">
        <f aca="false">SUM(AK569:AN569)</f>
        <v>18</v>
      </c>
      <c r="AP569" s="41" t="n">
        <f aca="false">K569+V569</f>
        <v>0</v>
      </c>
    </row>
    <row r="570" s="42" customFormat="true" ht="16.5" hidden="true" customHeight="true" outlineLevel="0" collapsed="false">
      <c r="A570" s="95" t="s">
        <v>155</v>
      </c>
      <c r="B570" s="127" t="s">
        <v>238</v>
      </c>
      <c r="C570" s="97" t="s">
        <v>354</v>
      </c>
      <c r="D570" s="128" t="s">
        <v>163</v>
      </c>
      <c r="E570" s="53" t="n">
        <v>12</v>
      </c>
      <c r="F570" s="31"/>
      <c r="G570" s="31"/>
      <c r="H570" s="31"/>
      <c r="I570" s="31"/>
      <c r="J570" s="31"/>
      <c r="K570" s="31"/>
      <c r="L570" s="31"/>
      <c r="M570" s="31"/>
      <c r="N570" s="33" t="n">
        <f aca="false">E570*F570+H570+J570+K570+L570+M570</f>
        <v>0</v>
      </c>
      <c r="O570" s="36"/>
      <c r="P570" s="31" t="n">
        <v>2</v>
      </c>
      <c r="Q570" s="31" t="n">
        <v>9</v>
      </c>
      <c r="R570" s="31"/>
      <c r="S570" s="31"/>
      <c r="T570" s="31"/>
      <c r="U570" s="31"/>
      <c r="V570" s="31"/>
      <c r="W570" s="31"/>
      <c r="X570" s="31"/>
      <c r="Y570" s="31"/>
      <c r="Z570" s="36" t="n">
        <f aca="false">P570*Q570+S570+U570+V570+W570+X570+Y570</f>
        <v>18</v>
      </c>
      <c r="AA570" s="36" t="n">
        <f aca="false">N570+Z570</f>
        <v>18</v>
      </c>
      <c r="AB570" s="36" t="s">
        <v>143</v>
      </c>
      <c r="AC570" s="31"/>
      <c r="AD570" s="31"/>
      <c r="AE570" s="36" t="n">
        <f aca="false">P570*Q570</f>
        <v>18</v>
      </c>
      <c r="AF570" s="38" t="n">
        <f aca="false">E570*F570+P570*Q570</f>
        <v>18</v>
      </c>
      <c r="AG570" s="39" t="str">
        <f aca="false">AB570</f>
        <v>вак. ПП</v>
      </c>
      <c r="AH570" s="39" t="str">
        <f aca="false">C570</f>
        <v>3ИСП9-17 ВБ (п)</v>
      </c>
      <c r="AI570" s="40" t="str">
        <f aca="false">B570</f>
        <v>25</v>
      </c>
      <c r="AJ570" s="39" t="str">
        <f aca="false">CONCATENATE(A570," ",D570)</f>
        <v>ПП.02 Производственная практика</v>
      </c>
      <c r="AK570" s="39" t="n">
        <f aca="false">E570*F570+P570*Q570+H570+J570+S570+U570</f>
        <v>18</v>
      </c>
      <c r="AL570" s="39" t="n">
        <f aca="false">L570+W570</f>
        <v>0</v>
      </c>
      <c r="AM570" s="39" t="n">
        <f aca="false">M570+X570</f>
        <v>0</v>
      </c>
      <c r="AN570" s="39" t="n">
        <f aca="false">Y570</f>
        <v>0</v>
      </c>
      <c r="AO570" s="39" t="n">
        <f aca="false">SUM(AK570:AN570)</f>
        <v>18</v>
      </c>
      <c r="AP570" s="41" t="n">
        <f aca="false">K570+V570</f>
        <v>0</v>
      </c>
    </row>
    <row r="571" s="42" customFormat="true" ht="16.5" hidden="true" customHeight="true" outlineLevel="0" collapsed="false">
      <c r="A571" s="95" t="s">
        <v>155</v>
      </c>
      <c r="B571" s="127" t="s">
        <v>238</v>
      </c>
      <c r="C571" s="97" t="s">
        <v>354</v>
      </c>
      <c r="D571" s="128" t="s">
        <v>163</v>
      </c>
      <c r="E571" s="53" t="n">
        <v>12</v>
      </c>
      <c r="F571" s="31"/>
      <c r="G571" s="31"/>
      <c r="H571" s="31"/>
      <c r="I571" s="31"/>
      <c r="J571" s="31"/>
      <c r="K571" s="31"/>
      <c r="L571" s="31"/>
      <c r="M571" s="31"/>
      <c r="N571" s="33" t="n">
        <f aca="false">E571*F571+H571+J571+K571+L571+M571</f>
        <v>0</v>
      </c>
      <c r="O571" s="36"/>
      <c r="P571" s="31" t="n">
        <v>2</v>
      </c>
      <c r="Q571" s="31" t="n">
        <v>9</v>
      </c>
      <c r="R571" s="31"/>
      <c r="S571" s="31"/>
      <c r="T571" s="31"/>
      <c r="U571" s="31"/>
      <c r="V571" s="31"/>
      <c r="W571" s="31"/>
      <c r="X571" s="31"/>
      <c r="Y571" s="31"/>
      <c r="Z571" s="36" t="n">
        <f aca="false">P571*Q571+S571+U571+V571+W571+X571+Y571</f>
        <v>18</v>
      </c>
      <c r="AA571" s="36" t="n">
        <f aca="false">N571+Z571</f>
        <v>18</v>
      </c>
      <c r="AB571" s="36" t="s">
        <v>143</v>
      </c>
      <c r="AC571" s="31"/>
      <c r="AD571" s="31"/>
      <c r="AE571" s="36" t="n">
        <f aca="false">P571*Q571</f>
        <v>18</v>
      </c>
      <c r="AF571" s="38" t="n">
        <f aca="false">E571*F571+P571*Q571</f>
        <v>18</v>
      </c>
      <c r="AG571" s="39" t="str">
        <f aca="false">AB571</f>
        <v>вак. ПП</v>
      </c>
      <c r="AH571" s="39" t="str">
        <f aca="false">C571</f>
        <v>3ИСП9-17 ВБ (п)</v>
      </c>
      <c r="AI571" s="40" t="str">
        <f aca="false">B571</f>
        <v>25</v>
      </c>
      <c r="AJ571" s="39" t="str">
        <f aca="false">CONCATENATE(A571," ",D571)</f>
        <v>ПП.02 Производственная практика</v>
      </c>
      <c r="AK571" s="39" t="n">
        <f aca="false">E571*F571+P571*Q571+H571+J571+S571+U571</f>
        <v>18</v>
      </c>
      <c r="AL571" s="39" t="n">
        <f aca="false">L571+W571</f>
        <v>0</v>
      </c>
      <c r="AM571" s="39" t="n">
        <f aca="false">M571+X571</f>
        <v>0</v>
      </c>
      <c r="AN571" s="39" t="n">
        <f aca="false">Y571</f>
        <v>0</v>
      </c>
      <c r="AO571" s="39" t="n">
        <f aca="false">SUM(AK571:AN571)</f>
        <v>18</v>
      </c>
      <c r="AP571" s="41" t="n">
        <f aca="false">K571+V571</f>
        <v>0</v>
      </c>
    </row>
    <row r="572" s="42" customFormat="true" ht="16.5" hidden="true" customHeight="true" outlineLevel="0" collapsed="false">
      <c r="A572" s="95" t="s">
        <v>155</v>
      </c>
      <c r="B572" s="127" t="s">
        <v>238</v>
      </c>
      <c r="C572" s="97" t="s">
        <v>354</v>
      </c>
      <c r="D572" s="128" t="s">
        <v>163</v>
      </c>
      <c r="E572" s="53" t="n">
        <v>12</v>
      </c>
      <c r="F572" s="31"/>
      <c r="G572" s="31"/>
      <c r="H572" s="31"/>
      <c r="I572" s="31"/>
      <c r="J572" s="31"/>
      <c r="K572" s="31"/>
      <c r="L572" s="31"/>
      <c r="M572" s="31"/>
      <c r="N572" s="33" t="n">
        <f aca="false">E572*F572+H572+J572+K572+L572+M572</f>
        <v>0</v>
      </c>
      <c r="O572" s="36"/>
      <c r="P572" s="31" t="n">
        <v>2</v>
      </c>
      <c r="Q572" s="31" t="n">
        <v>9</v>
      </c>
      <c r="R572" s="31"/>
      <c r="S572" s="31"/>
      <c r="T572" s="31"/>
      <c r="U572" s="31"/>
      <c r="V572" s="31"/>
      <c r="W572" s="31"/>
      <c r="X572" s="31"/>
      <c r="Y572" s="31"/>
      <c r="Z572" s="36" t="n">
        <f aca="false">P572*Q572+S572+U572+V572+W572+X572+Y572</f>
        <v>18</v>
      </c>
      <c r="AA572" s="36" t="n">
        <f aca="false">N572+Z572</f>
        <v>18</v>
      </c>
      <c r="AB572" s="36" t="s">
        <v>143</v>
      </c>
      <c r="AC572" s="31"/>
      <c r="AD572" s="31"/>
      <c r="AE572" s="36" t="n">
        <f aca="false">P572*Q572</f>
        <v>18</v>
      </c>
      <c r="AF572" s="38" t="n">
        <f aca="false">E572*F572+P572*Q572</f>
        <v>18</v>
      </c>
      <c r="AG572" s="39" t="str">
        <f aca="false">AB572</f>
        <v>вак. ПП</v>
      </c>
      <c r="AH572" s="39" t="str">
        <f aca="false">C572</f>
        <v>3ИСП9-17 ВБ (п)</v>
      </c>
      <c r="AI572" s="40" t="str">
        <f aca="false">B572</f>
        <v>25</v>
      </c>
      <c r="AJ572" s="39" t="str">
        <f aca="false">CONCATENATE(A572," ",D572)</f>
        <v>ПП.02 Производственная практика</v>
      </c>
      <c r="AK572" s="39" t="n">
        <f aca="false">E572*F572+P572*Q572+H572+J572+S572+U572</f>
        <v>18</v>
      </c>
      <c r="AL572" s="39" t="n">
        <f aca="false">L572+W572</f>
        <v>0</v>
      </c>
      <c r="AM572" s="39" t="n">
        <f aca="false">M572+X572</f>
        <v>0</v>
      </c>
      <c r="AN572" s="39" t="n">
        <f aca="false">Y572</f>
        <v>0</v>
      </c>
      <c r="AO572" s="39" t="n">
        <f aca="false">SUM(AK572:AN572)</f>
        <v>18</v>
      </c>
      <c r="AP572" s="41" t="n">
        <f aca="false">K572+V572</f>
        <v>0</v>
      </c>
    </row>
    <row r="573" s="42" customFormat="true" ht="16.5" hidden="true" customHeight="true" outlineLevel="0" collapsed="false">
      <c r="A573" s="131" t="s">
        <v>341</v>
      </c>
      <c r="B573" s="127" t="s">
        <v>238</v>
      </c>
      <c r="C573" s="97" t="s">
        <v>354</v>
      </c>
      <c r="D573" s="122" t="s">
        <v>342</v>
      </c>
      <c r="E573" s="53" t="n">
        <v>12</v>
      </c>
      <c r="F573" s="31" t="n">
        <v>7</v>
      </c>
      <c r="G573" s="31" t="n">
        <v>36</v>
      </c>
      <c r="H573" s="31" t="n">
        <v>-36</v>
      </c>
      <c r="I573" s="31"/>
      <c r="J573" s="31"/>
      <c r="K573" s="31"/>
      <c r="L573" s="31" t="n">
        <v>6</v>
      </c>
      <c r="M573" s="31" t="n">
        <v>8</v>
      </c>
      <c r="N573" s="33" t="n">
        <f aca="false">E573*F573+H573+J573+K573+L573+M573</f>
        <v>62</v>
      </c>
      <c r="O573" s="36"/>
      <c r="P573" s="31" t="n">
        <v>14</v>
      </c>
      <c r="Q573" s="31"/>
      <c r="R573" s="31"/>
      <c r="S573" s="31"/>
      <c r="T573" s="31"/>
      <c r="U573" s="31"/>
      <c r="V573" s="31"/>
      <c r="W573" s="31"/>
      <c r="X573" s="31"/>
      <c r="Y573" s="31"/>
      <c r="Z573" s="36" t="n">
        <f aca="false">P573*Q573+S573+U573+V573+W573+X573+Y573</f>
        <v>0</v>
      </c>
      <c r="AA573" s="36" t="n">
        <f aca="false">N573+Z573</f>
        <v>62</v>
      </c>
      <c r="AB573" s="31" t="s">
        <v>357</v>
      </c>
      <c r="AC573" s="31"/>
      <c r="AD573" s="31"/>
      <c r="AE573" s="36" t="n">
        <f aca="false">P573*Q573</f>
        <v>0</v>
      </c>
      <c r="AF573" s="38" t="n">
        <f aca="false">E573*F573+P573*Q573</f>
        <v>84</v>
      </c>
      <c r="AG573" s="39" t="str">
        <f aca="false">AB573</f>
        <v>Падев В.К.</v>
      </c>
      <c r="AH573" s="39" t="str">
        <f aca="false">C573</f>
        <v>3ИСП9-17 ВБ (п)</v>
      </c>
      <c r="AI573" s="40" t="str">
        <f aca="false">B573</f>
        <v>25</v>
      </c>
      <c r="AJ573" s="39" t="str">
        <f aca="false">CONCATENATE(A573," ",D573)</f>
        <v>МДК.04.02 Обеспечение качества функционирования компьютерных систем</v>
      </c>
      <c r="AK573" s="39" t="n">
        <f aca="false">E573*F573+P573*Q573+H573+J573+S573+U573</f>
        <v>48</v>
      </c>
      <c r="AL573" s="39" t="n">
        <f aca="false">L573+W573</f>
        <v>6</v>
      </c>
      <c r="AM573" s="39" t="n">
        <f aca="false">M573+X573</f>
        <v>8</v>
      </c>
      <c r="AN573" s="39" t="n">
        <f aca="false">Y573</f>
        <v>0</v>
      </c>
      <c r="AO573" s="39" t="n">
        <f aca="false">SUM(AK573:AN573)</f>
        <v>62</v>
      </c>
      <c r="AP573" s="41" t="n">
        <f aca="false">K573+V573</f>
        <v>0</v>
      </c>
    </row>
    <row r="574" s="42" customFormat="true" ht="16.5" hidden="true" customHeight="true" outlineLevel="0" collapsed="false">
      <c r="A574" s="131" t="s">
        <v>341</v>
      </c>
      <c r="B574" s="127" t="s">
        <v>53</v>
      </c>
      <c r="C574" s="97" t="s">
        <v>355</v>
      </c>
      <c r="D574" s="122" t="s">
        <v>342</v>
      </c>
      <c r="E574" s="53" t="n">
        <v>12</v>
      </c>
      <c r="F574" s="31"/>
      <c r="G574" s="31"/>
      <c r="H574" s="31" t="n">
        <v>36</v>
      </c>
      <c r="I574" s="31"/>
      <c r="J574" s="31"/>
      <c r="K574" s="31"/>
      <c r="L574" s="31"/>
      <c r="M574" s="31"/>
      <c r="N574" s="33" t="n">
        <f aca="false">E574*F574+H574+J574+K574+L574+M574</f>
        <v>36</v>
      </c>
      <c r="O574" s="36"/>
      <c r="P574" s="31" t="n">
        <v>14</v>
      </c>
      <c r="Q574" s="31"/>
      <c r="R574" s="31"/>
      <c r="S574" s="31"/>
      <c r="T574" s="31"/>
      <c r="U574" s="31"/>
      <c r="V574" s="31"/>
      <c r="W574" s="31"/>
      <c r="X574" s="31"/>
      <c r="Y574" s="31"/>
      <c r="Z574" s="36" t="n">
        <f aca="false">P574*Q574+S574+U574+V574+W574+X574+Y574</f>
        <v>0</v>
      </c>
      <c r="AA574" s="36" t="n">
        <f aca="false">N574+Z574</f>
        <v>36</v>
      </c>
      <c r="AB574" s="31" t="s">
        <v>357</v>
      </c>
      <c r="AC574" s="31"/>
      <c r="AD574" s="31"/>
      <c r="AE574" s="36" t="n">
        <f aca="false">P574*Q574</f>
        <v>0</v>
      </c>
      <c r="AF574" s="38" t="n">
        <f aca="false">E574*F574+P574*Q574</f>
        <v>0</v>
      </c>
      <c r="AG574" s="39" t="str">
        <f aca="false">AB574</f>
        <v>Падев В.К.</v>
      </c>
      <c r="AH574" s="39" t="str">
        <f aca="false">C574</f>
        <v>3ИСП9-17а ВБ (п)</v>
      </c>
      <c r="AI574" s="40" t="str">
        <f aca="false">B574</f>
        <v>12</v>
      </c>
      <c r="AJ574" s="39" t="str">
        <f aca="false">CONCATENATE(A574," ",D574)</f>
        <v>МДК.04.02 Обеспечение качества функционирования компьютерных систем</v>
      </c>
      <c r="AK574" s="39" t="n">
        <f aca="false">E574*F574+P574*Q574+H574+J574+S574+U574</f>
        <v>36</v>
      </c>
      <c r="AL574" s="39" t="n">
        <f aca="false">L574+W574</f>
        <v>0</v>
      </c>
      <c r="AM574" s="39" t="n">
        <f aca="false">M574+X574</f>
        <v>0</v>
      </c>
      <c r="AN574" s="39" t="n">
        <f aca="false">Y574</f>
        <v>0</v>
      </c>
      <c r="AO574" s="39" t="n">
        <f aca="false">SUM(AK574:AN574)</f>
        <v>36</v>
      </c>
      <c r="AP574" s="41" t="n">
        <f aca="false">K574+V574</f>
        <v>0</v>
      </c>
    </row>
    <row r="575" s="42" customFormat="true" ht="16.5" hidden="true" customHeight="true" outlineLevel="0" collapsed="false">
      <c r="A575" s="131" t="s">
        <v>341</v>
      </c>
      <c r="B575" s="127" t="s">
        <v>175</v>
      </c>
      <c r="C575" s="97" t="s">
        <v>356</v>
      </c>
      <c r="D575" s="122" t="s">
        <v>342</v>
      </c>
      <c r="E575" s="53" t="n">
        <v>12</v>
      </c>
      <c r="F575" s="31"/>
      <c r="G575" s="31"/>
      <c r="H575" s="31" t="n">
        <v>36</v>
      </c>
      <c r="I575" s="31"/>
      <c r="J575" s="31"/>
      <c r="K575" s="31"/>
      <c r="L575" s="31"/>
      <c r="M575" s="31"/>
      <c r="N575" s="33" t="n">
        <f aca="false">E575*F575+H575+J575+K575+L575+M575</f>
        <v>36</v>
      </c>
      <c r="O575" s="36"/>
      <c r="P575" s="31" t="n">
        <v>14</v>
      </c>
      <c r="Q575" s="31"/>
      <c r="R575" s="31"/>
      <c r="S575" s="31"/>
      <c r="T575" s="31"/>
      <c r="U575" s="31"/>
      <c r="V575" s="31"/>
      <c r="W575" s="31"/>
      <c r="X575" s="31"/>
      <c r="Y575" s="31"/>
      <c r="Z575" s="36" t="n">
        <f aca="false">P575*Q575+S575+U575+V575+W575+X575+Y575</f>
        <v>0</v>
      </c>
      <c r="AA575" s="36" t="n">
        <f aca="false">N575+Z575</f>
        <v>36</v>
      </c>
      <c r="AB575" s="47" t="s">
        <v>69</v>
      </c>
      <c r="AC575" s="31"/>
      <c r="AD575" s="31"/>
      <c r="AE575" s="36" t="n">
        <f aca="false">P575*Q575</f>
        <v>0</v>
      </c>
      <c r="AF575" s="38" t="n">
        <f aca="false">E575*F575+P575*Q575</f>
        <v>0</v>
      </c>
      <c r="AG575" s="39" t="str">
        <f aca="false">AB575</f>
        <v>вак. 2 п/гр</v>
      </c>
      <c r="AH575" s="39" t="str">
        <f aca="false">C575</f>
        <v>3ИСП9-17б ВБ (п)</v>
      </c>
      <c r="AI575" s="40" t="str">
        <f aca="false">B575</f>
        <v>13</v>
      </c>
      <c r="AJ575" s="39" t="str">
        <f aca="false">CONCATENATE(A575," ",D575)</f>
        <v>МДК.04.02 Обеспечение качества функционирования компьютерных систем</v>
      </c>
      <c r="AK575" s="39" t="n">
        <f aca="false">E575*F575+P575*Q575+H575+J575+S575+U575</f>
        <v>36</v>
      </c>
      <c r="AL575" s="39" t="n">
        <f aca="false">L575+W575</f>
        <v>0</v>
      </c>
      <c r="AM575" s="39" t="n">
        <f aca="false">M575+X575</f>
        <v>0</v>
      </c>
      <c r="AN575" s="39" t="n">
        <f aca="false">Y575</f>
        <v>0</v>
      </c>
      <c r="AO575" s="39" t="n">
        <f aca="false">SUM(AK575:AN575)</f>
        <v>36</v>
      </c>
      <c r="AP575" s="41" t="n">
        <f aca="false">K575+V575</f>
        <v>0</v>
      </c>
    </row>
    <row r="576" s="42" customFormat="true" ht="16.5" hidden="true" customHeight="true" outlineLevel="0" collapsed="false">
      <c r="A576" s="131" t="s">
        <v>343</v>
      </c>
      <c r="B576" s="127" t="s">
        <v>238</v>
      </c>
      <c r="C576" s="97" t="s">
        <v>354</v>
      </c>
      <c r="D576" s="122" t="s">
        <v>163</v>
      </c>
      <c r="E576" s="53" t="n">
        <v>4</v>
      </c>
      <c r="F576" s="31" t="n">
        <v>9</v>
      </c>
      <c r="G576" s="31"/>
      <c r="H576" s="31"/>
      <c r="I576" s="31"/>
      <c r="J576" s="31"/>
      <c r="K576" s="31"/>
      <c r="L576" s="31"/>
      <c r="M576" s="31"/>
      <c r="N576" s="33" t="n">
        <f aca="false">E576*F576+H576+J576+K576+L576+M576</f>
        <v>36</v>
      </c>
      <c r="O576" s="36"/>
      <c r="P576" s="31" t="n">
        <v>14</v>
      </c>
      <c r="Q576" s="31"/>
      <c r="R576" s="31"/>
      <c r="S576" s="31"/>
      <c r="T576" s="31"/>
      <c r="U576" s="31"/>
      <c r="V576" s="31"/>
      <c r="W576" s="31"/>
      <c r="X576" s="31"/>
      <c r="Y576" s="31"/>
      <c r="Z576" s="36" t="n">
        <f aca="false">P576*Q576+S576+U576+V576+W576+X576+Y576</f>
        <v>0</v>
      </c>
      <c r="AA576" s="36" t="n">
        <f aca="false">N576+Z576</f>
        <v>36</v>
      </c>
      <c r="AB576" s="36" t="s">
        <v>285</v>
      </c>
      <c r="AC576" s="31"/>
      <c r="AD576" s="31"/>
      <c r="AE576" s="36" t="n">
        <f aca="false">P576*Q576</f>
        <v>0</v>
      </c>
      <c r="AF576" s="38" t="n">
        <f aca="false">E576*F576+P576*Q576</f>
        <v>36</v>
      </c>
      <c r="AG576" s="39" t="str">
        <f aca="false">AB576</f>
        <v>Квеквескири Е.С.</v>
      </c>
      <c r="AH576" s="39" t="str">
        <f aca="false">C576</f>
        <v>3ИСП9-17 ВБ (п)</v>
      </c>
      <c r="AI576" s="40" t="str">
        <f aca="false">B576</f>
        <v>25</v>
      </c>
      <c r="AJ576" s="39" t="str">
        <f aca="false">CONCATENATE(A576," ",D576)</f>
        <v>ПП.04 Производственная практика</v>
      </c>
      <c r="AK576" s="39" t="n">
        <f aca="false">E576*F576+P576*Q576+H576+J576+S576+U576</f>
        <v>36</v>
      </c>
      <c r="AL576" s="39" t="n">
        <f aca="false">L576+W576</f>
        <v>0</v>
      </c>
      <c r="AM576" s="39" t="n">
        <f aca="false">M576+X576</f>
        <v>0</v>
      </c>
      <c r="AN576" s="39" t="n">
        <f aca="false">Y576</f>
        <v>0</v>
      </c>
      <c r="AO576" s="39" t="n">
        <f aca="false">SUM(AK576:AN576)</f>
        <v>36</v>
      </c>
      <c r="AP576" s="41" t="n">
        <f aca="false">K576+V576</f>
        <v>0</v>
      </c>
    </row>
    <row r="577" s="42" customFormat="true" ht="16.5" hidden="true" customHeight="true" outlineLevel="0" collapsed="false">
      <c r="A577" s="131" t="s">
        <v>343</v>
      </c>
      <c r="B577" s="127" t="s">
        <v>238</v>
      </c>
      <c r="C577" s="97" t="s">
        <v>354</v>
      </c>
      <c r="D577" s="122" t="s">
        <v>163</v>
      </c>
      <c r="E577" s="53" t="n">
        <v>4</v>
      </c>
      <c r="F577" s="31" t="n">
        <v>9</v>
      </c>
      <c r="G577" s="31"/>
      <c r="H577" s="31"/>
      <c r="I577" s="31"/>
      <c r="J577" s="31"/>
      <c r="K577" s="31"/>
      <c r="L577" s="31"/>
      <c r="M577" s="31"/>
      <c r="N577" s="33" t="n">
        <f aca="false">E577*F577+H577+J577+K577+L577+M577</f>
        <v>36</v>
      </c>
      <c r="O577" s="36"/>
      <c r="P577" s="31" t="n">
        <v>14</v>
      </c>
      <c r="Q577" s="31"/>
      <c r="R577" s="31"/>
      <c r="S577" s="31"/>
      <c r="T577" s="31"/>
      <c r="U577" s="31"/>
      <c r="V577" s="31"/>
      <c r="W577" s="31"/>
      <c r="X577" s="31"/>
      <c r="Y577" s="31"/>
      <c r="Z577" s="36" t="n">
        <f aca="false">P577*Q577+S577+U577+V577+W577+X577+Y577</f>
        <v>0</v>
      </c>
      <c r="AA577" s="36" t="n">
        <f aca="false">N577+Z577</f>
        <v>36</v>
      </c>
      <c r="AB577" s="36" t="s">
        <v>143</v>
      </c>
      <c r="AC577" s="31"/>
      <c r="AD577" s="31"/>
      <c r="AE577" s="36" t="n">
        <f aca="false">P577*Q577</f>
        <v>0</v>
      </c>
      <c r="AF577" s="38" t="n">
        <f aca="false">E577*F577+P577*Q577</f>
        <v>36</v>
      </c>
      <c r="AG577" s="39" t="str">
        <f aca="false">AB577</f>
        <v>вак. ПП</v>
      </c>
      <c r="AH577" s="39" t="str">
        <f aca="false">C577</f>
        <v>3ИСП9-17 ВБ (п)</v>
      </c>
      <c r="AI577" s="40" t="str">
        <f aca="false">B577</f>
        <v>25</v>
      </c>
      <c r="AJ577" s="39" t="str">
        <f aca="false">CONCATENATE(A577," ",D577)</f>
        <v>ПП.04 Производственная практика</v>
      </c>
      <c r="AK577" s="39" t="n">
        <f aca="false">E577*F577+P577*Q577+H577+J577+S577+U577</f>
        <v>36</v>
      </c>
      <c r="AL577" s="39" t="n">
        <f aca="false">L577+W577</f>
        <v>0</v>
      </c>
      <c r="AM577" s="39" t="n">
        <f aca="false">M577+X577</f>
        <v>0</v>
      </c>
      <c r="AN577" s="39" t="n">
        <f aca="false">Y577</f>
        <v>0</v>
      </c>
      <c r="AO577" s="39" t="n">
        <f aca="false">SUM(AK577:AN577)</f>
        <v>36</v>
      </c>
      <c r="AP577" s="41" t="n">
        <f aca="false">K577+V577</f>
        <v>0</v>
      </c>
    </row>
    <row r="578" s="42" customFormat="true" ht="16.5" hidden="true" customHeight="true" outlineLevel="0" collapsed="false">
      <c r="A578" s="131" t="s">
        <v>343</v>
      </c>
      <c r="B578" s="127" t="s">
        <v>238</v>
      </c>
      <c r="C578" s="97" t="s">
        <v>354</v>
      </c>
      <c r="D578" s="122" t="s">
        <v>163</v>
      </c>
      <c r="E578" s="53" t="n">
        <v>4</v>
      </c>
      <c r="F578" s="31" t="n">
        <v>9</v>
      </c>
      <c r="G578" s="31"/>
      <c r="H578" s="31"/>
      <c r="I578" s="31"/>
      <c r="J578" s="31"/>
      <c r="K578" s="31"/>
      <c r="L578" s="31"/>
      <c r="M578" s="31"/>
      <c r="N578" s="33" t="n">
        <f aca="false">E578*F578+H578+J578+K578+L578+M578</f>
        <v>36</v>
      </c>
      <c r="O578" s="36"/>
      <c r="P578" s="31" t="n">
        <v>14</v>
      </c>
      <c r="Q578" s="31"/>
      <c r="R578" s="31"/>
      <c r="S578" s="31"/>
      <c r="T578" s="31"/>
      <c r="U578" s="31"/>
      <c r="V578" s="31"/>
      <c r="W578" s="31"/>
      <c r="X578" s="31"/>
      <c r="Y578" s="31"/>
      <c r="Z578" s="36" t="n">
        <f aca="false">P578*Q578+S578+U578+V578+W578+X578+Y578</f>
        <v>0</v>
      </c>
      <c r="AA578" s="36" t="n">
        <f aca="false">N578+Z578</f>
        <v>36</v>
      </c>
      <c r="AB578" s="36" t="s">
        <v>143</v>
      </c>
      <c r="AC578" s="31"/>
      <c r="AD578" s="31"/>
      <c r="AE578" s="36" t="n">
        <f aca="false">P578*Q578</f>
        <v>0</v>
      </c>
      <c r="AF578" s="38" t="n">
        <f aca="false">E578*F578+P578*Q578</f>
        <v>36</v>
      </c>
      <c r="AG578" s="39" t="str">
        <f aca="false">AB578</f>
        <v>вак. ПП</v>
      </c>
      <c r="AH578" s="39" t="str">
        <f aca="false">C578</f>
        <v>3ИСП9-17 ВБ (п)</v>
      </c>
      <c r="AI578" s="40" t="str">
        <f aca="false">B578</f>
        <v>25</v>
      </c>
      <c r="AJ578" s="39" t="str">
        <f aca="false">CONCATENATE(A578," ",D578)</f>
        <v>ПП.04 Производственная практика</v>
      </c>
      <c r="AK578" s="39" t="n">
        <f aca="false">E578*F578+P578*Q578+H578+J578+S578+U578</f>
        <v>36</v>
      </c>
      <c r="AL578" s="39" t="n">
        <f aca="false">L578+W578</f>
        <v>0</v>
      </c>
      <c r="AM578" s="39" t="n">
        <f aca="false">M578+X578</f>
        <v>0</v>
      </c>
      <c r="AN578" s="39" t="n">
        <f aca="false">Y578</f>
        <v>0</v>
      </c>
      <c r="AO578" s="39" t="n">
        <f aca="false">SUM(AK578:AN578)</f>
        <v>36</v>
      </c>
      <c r="AP578" s="41" t="n">
        <f aca="false">K578+V578</f>
        <v>0</v>
      </c>
    </row>
    <row r="579" s="42" customFormat="true" ht="16.5" hidden="true" customHeight="true" outlineLevel="0" collapsed="false">
      <c r="A579" s="131" t="s">
        <v>343</v>
      </c>
      <c r="B579" s="127" t="s">
        <v>238</v>
      </c>
      <c r="C579" s="97" t="s">
        <v>354</v>
      </c>
      <c r="D579" s="122" t="s">
        <v>163</v>
      </c>
      <c r="E579" s="53" t="n">
        <v>4</v>
      </c>
      <c r="F579" s="31" t="n">
        <v>9</v>
      </c>
      <c r="G579" s="31"/>
      <c r="H579" s="31"/>
      <c r="I579" s="31"/>
      <c r="J579" s="31"/>
      <c r="K579" s="31"/>
      <c r="L579" s="31"/>
      <c r="M579" s="31"/>
      <c r="N579" s="33" t="n">
        <f aca="false">E579*F579+H579+J579+K579+L579+M579</f>
        <v>36</v>
      </c>
      <c r="O579" s="36"/>
      <c r="P579" s="31" t="n">
        <v>14</v>
      </c>
      <c r="Q579" s="31"/>
      <c r="R579" s="31"/>
      <c r="S579" s="31"/>
      <c r="T579" s="31"/>
      <c r="U579" s="31"/>
      <c r="V579" s="31"/>
      <c r="W579" s="31"/>
      <c r="X579" s="31"/>
      <c r="Y579" s="31"/>
      <c r="Z579" s="36" t="n">
        <f aca="false">P579*Q579+S579+U579+V579+W579+X579+Y579</f>
        <v>0</v>
      </c>
      <c r="AA579" s="36" t="n">
        <f aca="false">N579+Z579</f>
        <v>36</v>
      </c>
      <c r="AB579" s="36" t="s">
        <v>143</v>
      </c>
      <c r="AC579" s="31"/>
      <c r="AD579" s="31"/>
      <c r="AE579" s="36" t="n">
        <f aca="false">P579*Q579</f>
        <v>0</v>
      </c>
      <c r="AF579" s="38" t="n">
        <f aca="false">E579*F579+P579*Q579</f>
        <v>36</v>
      </c>
      <c r="AG579" s="39" t="str">
        <f aca="false">AB579</f>
        <v>вак. ПП</v>
      </c>
      <c r="AH579" s="39" t="str">
        <f aca="false">C579</f>
        <v>3ИСП9-17 ВБ (п)</v>
      </c>
      <c r="AI579" s="40" t="str">
        <f aca="false">B579</f>
        <v>25</v>
      </c>
      <c r="AJ579" s="39" t="str">
        <f aca="false">CONCATENATE(A579," ",D579)</f>
        <v>ПП.04 Производственная практика</v>
      </c>
      <c r="AK579" s="39" t="n">
        <f aca="false">E579*F579+P579*Q579+H579+J579+S579+U579</f>
        <v>36</v>
      </c>
      <c r="AL579" s="39" t="n">
        <f aca="false">L579+W579</f>
        <v>0</v>
      </c>
      <c r="AM579" s="39" t="n">
        <f aca="false">M579+X579</f>
        <v>0</v>
      </c>
      <c r="AN579" s="39" t="n">
        <f aca="false">Y579</f>
        <v>0</v>
      </c>
      <c r="AO579" s="39" t="n">
        <f aca="false">SUM(AK579:AN579)</f>
        <v>36</v>
      </c>
      <c r="AP579" s="41" t="n">
        <f aca="false">K579+V579</f>
        <v>0</v>
      </c>
    </row>
    <row r="580" s="42" customFormat="true" ht="16.5" hidden="true" customHeight="true" outlineLevel="0" collapsed="false">
      <c r="A580" s="131" t="s">
        <v>344</v>
      </c>
      <c r="B580" s="127" t="s">
        <v>238</v>
      </c>
      <c r="C580" s="97" t="s">
        <v>354</v>
      </c>
      <c r="D580" s="122" t="s">
        <v>145</v>
      </c>
      <c r="E580" s="53" t="n">
        <v>12</v>
      </c>
      <c r="F580" s="31"/>
      <c r="G580" s="31"/>
      <c r="H580" s="31"/>
      <c r="I580" s="31"/>
      <c r="J580" s="31"/>
      <c r="K580" s="31"/>
      <c r="L580" s="31"/>
      <c r="M580" s="31" t="n">
        <v>24</v>
      </c>
      <c r="N580" s="33" t="n">
        <f aca="false">E580*F580+H580+J580+K580+L580+M580</f>
        <v>24</v>
      </c>
      <c r="O580" s="36"/>
      <c r="P580" s="31" t="n">
        <v>14</v>
      </c>
      <c r="Q580" s="31"/>
      <c r="R580" s="31"/>
      <c r="S580" s="31"/>
      <c r="T580" s="31"/>
      <c r="U580" s="31"/>
      <c r="V580" s="31"/>
      <c r="W580" s="31"/>
      <c r="X580" s="31"/>
      <c r="Y580" s="31"/>
      <c r="Z580" s="36" t="n">
        <f aca="false">P580*Q580+S580+U580+V580+W580+X580+Y580</f>
        <v>0</v>
      </c>
      <c r="AA580" s="36" t="n">
        <f aca="false">N580+Z580</f>
        <v>24</v>
      </c>
      <c r="AB580" s="36" t="s">
        <v>146</v>
      </c>
      <c r="AC580" s="31"/>
      <c r="AD580" s="31"/>
      <c r="AE580" s="36" t="n">
        <f aca="false">P580*Q580</f>
        <v>0</v>
      </c>
      <c r="AF580" s="38" t="n">
        <f aca="false">E580*F580+P580*Q580</f>
        <v>0</v>
      </c>
      <c r="AG580" s="39" t="str">
        <f aca="false">AB580</f>
        <v>вак. ДЭ</v>
      </c>
      <c r="AH580" s="39" t="str">
        <f aca="false">C580</f>
        <v>3ИСП9-17 ВБ (п)</v>
      </c>
      <c r="AI580" s="40" t="str">
        <f aca="false">B580</f>
        <v>25</v>
      </c>
      <c r="AJ580" s="39" t="str">
        <f aca="false">CONCATENATE(A580," ",D580)</f>
        <v>ДЭ.04 Демонстрационный экзамен по модулю</v>
      </c>
      <c r="AK580" s="39" t="n">
        <f aca="false">E580*F580+P580*Q580+H580+J580+S580+U580</f>
        <v>0</v>
      </c>
      <c r="AL580" s="39" t="n">
        <f aca="false">L580+W580</f>
        <v>0</v>
      </c>
      <c r="AM580" s="39" t="n">
        <f aca="false">M580+X580</f>
        <v>24</v>
      </c>
      <c r="AN580" s="39" t="n">
        <f aca="false">Y580</f>
        <v>0</v>
      </c>
      <c r="AO580" s="39" t="n">
        <f aca="false">SUM(AK580:AN580)</f>
        <v>24</v>
      </c>
      <c r="AP580" s="41" t="n">
        <f aca="false">K580+V580</f>
        <v>0</v>
      </c>
    </row>
    <row r="581" s="42" customFormat="true" ht="16.5" hidden="true" customHeight="true" outlineLevel="0" collapsed="false">
      <c r="A581" s="131" t="s">
        <v>345</v>
      </c>
      <c r="B581" s="127" t="s">
        <v>238</v>
      </c>
      <c r="C581" s="97" t="s">
        <v>354</v>
      </c>
      <c r="D581" s="122" t="s">
        <v>346</v>
      </c>
      <c r="E581" s="53" t="n">
        <v>12</v>
      </c>
      <c r="F581" s="31" t="n">
        <v>5</v>
      </c>
      <c r="G581" s="31" t="n">
        <v>70</v>
      </c>
      <c r="H581" s="31" t="n">
        <v>-28</v>
      </c>
      <c r="I581" s="31"/>
      <c r="J581" s="31"/>
      <c r="K581" s="31"/>
      <c r="L581" s="31" t="n">
        <v>4</v>
      </c>
      <c r="M581" s="31"/>
      <c r="N581" s="33" t="n">
        <f aca="false">E581*F581+H581+J581+K581+L581+M581</f>
        <v>36</v>
      </c>
      <c r="O581" s="36"/>
      <c r="P581" s="31" t="n">
        <v>14</v>
      </c>
      <c r="Q581" s="31" t="n">
        <v>5</v>
      </c>
      <c r="R581" s="31"/>
      <c r="S581" s="31" t="n">
        <v>-42</v>
      </c>
      <c r="T581" s="31"/>
      <c r="U581" s="31"/>
      <c r="V581" s="31"/>
      <c r="W581" s="31" t="n">
        <v>8</v>
      </c>
      <c r="X581" s="31" t="n">
        <v>8</v>
      </c>
      <c r="Y581" s="31"/>
      <c r="Z581" s="36" t="n">
        <f aca="false">P581*Q581+S581+U581+V581+W581+X581+Y581</f>
        <v>44</v>
      </c>
      <c r="AA581" s="36" t="n">
        <f aca="false">N581+Z581</f>
        <v>80</v>
      </c>
      <c r="AB581" s="47" t="s">
        <v>302</v>
      </c>
      <c r="AC581" s="31"/>
      <c r="AD581" s="31"/>
      <c r="AE581" s="36" t="n">
        <f aca="false">P581*Q581</f>
        <v>70</v>
      </c>
      <c r="AF581" s="38" t="n">
        <f aca="false">E581*F581+P581*Q581</f>
        <v>130</v>
      </c>
      <c r="AG581" s="39" t="str">
        <f aca="false">AB581</f>
        <v>Казиханов Ф.И.</v>
      </c>
      <c r="AH581" s="39" t="str">
        <f aca="false">C581</f>
        <v>3ИСП9-17 ВБ (п)</v>
      </c>
      <c r="AI581" s="40" t="str">
        <f aca="false">B581</f>
        <v>25</v>
      </c>
      <c r="AJ581" s="39" t="str">
        <f aca="false">CONCATENATE(A581," ",D581)</f>
        <v>МДК.11.01 Технология разработки и защиты баз данных</v>
      </c>
      <c r="AK581" s="39" t="n">
        <f aca="false">E581*F581+P581*Q581+H581+J581+S581+U581</f>
        <v>60</v>
      </c>
      <c r="AL581" s="39" t="n">
        <f aca="false">L581+W581</f>
        <v>12</v>
      </c>
      <c r="AM581" s="39" t="n">
        <f aca="false">M581+X581</f>
        <v>8</v>
      </c>
      <c r="AN581" s="39" t="n">
        <f aca="false">Y581</f>
        <v>0</v>
      </c>
      <c r="AO581" s="39" t="n">
        <f aca="false">SUM(AK581:AN581)</f>
        <v>80</v>
      </c>
      <c r="AP581" s="41" t="n">
        <f aca="false">K581+V581</f>
        <v>0</v>
      </c>
    </row>
    <row r="582" s="42" customFormat="true" ht="16.5" hidden="true" customHeight="true" outlineLevel="0" collapsed="false">
      <c r="A582" s="131" t="s">
        <v>345</v>
      </c>
      <c r="B582" s="127" t="s">
        <v>53</v>
      </c>
      <c r="C582" s="97" t="s">
        <v>355</v>
      </c>
      <c r="D582" s="122" t="s">
        <v>346</v>
      </c>
      <c r="E582" s="53" t="n">
        <v>12</v>
      </c>
      <c r="F582" s="31"/>
      <c r="G582" s="31"/>
      <c r="H582" s="31" t="n">
        <v>28</v>
      </c>
      <c r="I582" s="31"/>
      <c r="J582" s="31"/>
      <c r="K582" s="31"/>
      <c r="L582" s="31"/>
      <c r="M582" s="31"/>
      <c r="N582" s="33" t="n">
        <f aca="false">E582*F582+H582+J582+K582+L582+M582</f>
        <v>28</v>
      </c>
      <c r="O582" s="36"/>
      <c r="P582" s="31" t="n">
        <v>14</v>
      </c>
      <c r="Q582" s="31"/>
      <c r="R582" s="31"/>
      <c r="S582" s="31" t="n">
        <v>42</v>
      </c>
      <c r="T582" s="31"/>
      <c r="U582" s="31"/>
      <c r="V582" s="31"/>
      <c r="W582" s="31"/>
      <c r="X582" s="31"/>
      <c r="Y582" s="31"/>
      <c r="Z582" s="36" t="n">
        <f aca="false">P582*Q582+S582+U582+V582+W582+X582+Y582</f>
        <v>42</v>
      </c>
      <c r="AA582" s="36" t="n">
        <f aca="false">N582+Z582</f>
        <v>70</v>
      </c>
      <c r="AB582" s="47" t="s">
        <v>302</v>
      </c>
      <c r="AC582" s="31"/>
      <c r="AD582" s="31"/>
      <c r="AE582" s="36" t="n">
        <f aca="false">P582*Q582</f>
        <v>0</v>
      </c>
      <c r="AF582" s="38" t="n">
        <f aca="false">E582*F582+P582*Q582</f>
        <v>0</v>
      </c>
      <c r="AG582" s="39" t="str">
        <f aca="false">AB582</f>
        <v>Казиханов Ф.И.</v>
      </c>
      <c r="AH582" s="39" t="str">
        <f aca="false">C582</f>
        <v>3ИСП9-17а ВБ (п)</v>
      </c>
      <c r="AI582" s="40" t="str">
        <f aca="false">B582</f>
        <v>12</v>
      </c>
      <c r="AJ582" s="39" t="str">
        <f aca="false">CONCATENATE(A582," ",D582)</f>
        <v>МДК.11.01 Технология разработки и защиты баз данных</v>
      </c>
      <c r="AK582" s="39" t="n">
        <f aca="false">E582*F582+P582*Q582+H582+J582+S582+U582</f>
        <v>70</v>
      </c>
      <c r="AL582" s="39" t="n">
        <f aca="false">L582+W582</f>
        <v>0</v>
      </c>
      <c r="AM582" s="39" t="n">
        <f aca="false">M582+X582</f>
        <v>0</v>
      </c>
      <c r="AN582" s="39" t="n">
        <f aca="false">Y582</f>
        <v>0</v>
      </c>
      <c r="AO582" s="39" t="n">
        <f aca="false">SUM(AK582:AN582)</f>
        <v>70</v>
      </c>
      <c r="AP582" s="41" t="n">
        <f aca="false">K582+V582</f>
        <v>0</v>
      </c>
    </row>
    <row r="583" s="42" customFormat="true" ht="16.5" hidden="true" customHeight="true" outlineLevel="0" collapsed="false">
      <c r="A583" s="131" t="s">
        <v>345</v>
      </c>
      <c r="B583" s="127" t="s">
        <v>175</v>
      </c>
      <c r="C583" s="97" t="s">
        <v>356</v>
      </c>
      <c r="D583" s="122" t="s">
        <v>346</v>
      </c>
      <c r="E583" s="53" t="n">
        <v>12</v>
      </c>
      <c r="F583" s="31"/>
      <c r="G583" s="31"/>
      <c r="H583" s="31" t="n">
        <v>28</v>
      </c>
      <c r="I583" s="31"/>
      <c r="J583" s="31"/>
      <c r="K583" s="31"/>
      <c r="L583" s="31"/>
      <c r="M583" s="31"/>
      <c r="N583" s="33" t="n">
        <f aca="false">E583*F583+H583+J583+K583+L583+M583</f>
        <v>28</v>
      </c>
      <c r="O583" s="36"/>
      <c r="P583" s="31" t="n">
        <v>14</v>
      </c>
      <c r="Q583" s="31"/>
      <c r="R583" s="31"/>
      <c r="S583" s="31" t="n">
        <v>42</v>
      </c>
      <c r="T583" s="31"/>
      <c r="U583" s="31"/>
      <c r="V583" s="31"/>
      <c r="W583" s="31"/>
      <c r="X583" s="31"/>
      <c r="Y583" s="31"/>
      <c r="Z583" s="36" t="n">
        <f aca="false">P583*Q583+S583+U583+V583+W583+X583+Y583</f>
        <v>42</v>
      </c>
      <c r="AA583" s="36" t="n">
        <f aca="false">N583+Z583</f>
        <v>70</v>
      </c>
      <c r="AB583" s="47" t="s">
        <v>69</v>
      </c>
      <c r="AC583" s="31"/>
      <c r="AD583" s="31"/>
      <c r="AE583" s="36" t="n">
        <f aca="false">P583*Q583</f>
        <v>0</v>
      </c>
      <c r="AF583" s="38" t="n">
        <f aca="false">E583*F583+P583*Q583</f>
        <v>0</v>
      </c>
      <c r="AG583" s="39" t="str">
        <f aca="false">AB583</f>
        <v>вак. 2 п/гр</v>
      </c>
      <c r="AH583" s="39" t="str">
        <f aca="false">C583</f>
        <v>3ИСП9-17б ВБ (п)</v>
      </c>
      <c r="AI583" s="40" t="str">
        <f aca="false">B583</f>
        <v>13</v>
      </c>
      <c r="AJ583" s="39" t="str">
        <f aca="false">CONCATENATE(A583," ",D583)</f>
        <v>МДК.11.01 Технология разработки и защиты баз данных</v>
      </c>
      <c r="AK583" s="39" t="n">
        <f aca="false">E583*F583+P583*Q583+H583+J583+S583+U583</f>
        <v>70</v>
      </c>
      <c r="AL583" s="39" t="n">
        <f aca="false">L583+W583</f>
        <v>0</v>
      </c>
      <c r="AM583" s="39" t="n">
        <f aca="false">M583+X583</f>
        <v>0</v>
      </c>
      <c r="AN583" s="39" t="n">
        <f aca="false">Y583</f>
        <v>0</v>
      </c>
      <c r="AO583" s="39" t="n">
        <f aca="false">SUM(AK583:AN583)</f>
        <v>70</v>
      </c>
      <c r="AP583" s="41" t="n">
        <f aca="false">K583+V583</f>
        <v>0</v>
      </c>
    </row>
    <row r="584" s="42" customFormat="true" ht="16.5" hidden="true" customHeight="true" outlineLevel="0" collapsed="false">
      <c r="A584" s="132" t="s">
        <v>347</v>
      </c>
      <c r="B584" s="127" t="s">
        <v>53</v>
      </c>
      <c r="C584" s="97" t="s">
        <v>355</v>
      </c>
      <c r="D584" s="133" t="s">
        <v>108</v>
      </c>
      <c r="E584" s="53" t="n">
        <v>12</v>
      </c>
      <c r="F584" s="31"/>
      <c r="G584" s="31"/>
      <c r="H584" s="31"/>
      <c r="I584" s="31"/>
      <c r="J584" s="31"/>
      <c r="K584" s="31"/>
      <c r="L584" s="31"/>
      <c r="M584" s="31"/>
      <c r="N584" s="33" t="n">
        <f aca="false">E584*F584+H584+J584+K584+L584+M584</f>
        <v>0</v>
      </c>
      <c r="O584" s="36"/>
      <c r="P584" s="31" t="n">
        <v>2</v>
      </c>
      <c r="Q584" s="31" t="n">
        <v>36</v>
      </c>
      <c r="R584" s="31"/>
      <c r="S584" s="31"/>
      <c r="T584" s="31"/>
      <c r="U584" s="31"/>
      <c r="V584" s="31"/>
      <c r="W584" s="31"/>
      <c r="X584" s="31"/>
      <c r="Y584" s="31"/>
      <c r="Z584" s="36" t="n">
        <f aca="false">P584*Q584+S584+U584+V584+W584+X584+Y584</f>
        <v>72</v>
      </c>
      <c r="AA584" s="36" t="n">
        <f aca="false">N584+Z584</f>
        <v>72</v>
      </c>
      <c r="AB584" s="73" t="s">
        <v>314</v>
      </c>
      <c r="AC584" s="31"/>
      <c r="AD584" s="31"/>
      <c r="AE584" s="36" t="n">
        <f aca="false">P584*Q584</f>
        <v>72</v>
      </c>
      <c r="AF584" s="38" t="n">
        <f aca="false">E584*F584+P584*Q584</f>
        <v>72</v>
      </c>
      <c r="AG584" s="39" t="str">
        <f aca="false">AB584</f>
        <v>Троицкая М.С.</v>
      </c>
      <c r="AH584" s="39" t="str">
        <f aca="false">C584</f>
        <v>3ИСП9-17а ВБ (п)</v>
      </c>
      <c r="AI584" s="40" t="str">
        <f aca="false">B584</f>
        <v>12</v>
      </c>
      <c r="AJ584" s="39" t="str">
        <f aca="false">CONCATENATE(A584," ",D584)</f>
        <v>УП.11 Учебная практика</v>
      </c>
      <c r="AK584" s="39" t="n">
        <f aca="false">E584*F584+P584*Q584+H584+J584+S584+U584</f>
        <v>72</v>
      </c>
      <c r="AL584" s="39" t="n">
        <f aca="false">L584+W584</f>
        <v>0</v>
      </c>
      <c r="AM584" s="39" t="n">
        <f aca="false">M584+X584</f>
        <v>0</v>
      </c>
      <c r="AN584" s="39" t="n">
        <f aca="false">Y584</f>
        <v>0</v>
      </c>
      <c r="AO584" s="39" t="n">
        <f aca="false">SUM(AK584:AN584)</f>
        <v>72</v>
      </c>
      <c r="AP584" s="41" t="n">
        <f aca="false">K584+V584</f>
        <v>0</v>
      </c>
    </row>
    <row r="585" s="42" customFormat="true" ht="16.5" hidden="true" customHeight="true" outlineLevel="0" collapsed="false">
      <c r="A585" s="132" t="s">
        <v>347</v>
      </c>
      <c r="B585" s="127" t="s">
        <v>175</v>
      </c>
      <c r="C585" s="97" t="s">
        <v>356</v>
      </c>
      <c r="D585" s="133" t="s">
        <v>108</v>
      </c>
      <c r="E585" s="53" t="n">
        <v>12</v>
      </c>
      <c r="F585" s="31"/>
      <c r="G585" s="31"/>
      <c r="H585" s="31"/>
      <c r="I585" s="31"/>
      <c r="J585" s="31"/>
      <c r="K585" s="31"/>
      <c r="L585" s="31"/>
      <c r="M585" s="31"/>
      <c r="N585" s="33" t="n">
        <f aca="false">E585*F585+H585+J585+K585+L585+M585</f>
        <v>0</v>
      </c>
      <c r="O585" s="36"/>
      <c r="P585" s="31" t="n">
        <v>2</v>
      </c>
      <c r="Q585" s="31" t="n">
        <v>36</v>
      </c>
      <c r="R585" s="31"/>
      <c r="S585" s="31"/>
      <c r="T585" s="31"/>
      <c r="U585" s="31"/>
      <c r="V585" s="31"/>
      <c r="W585" s="31"/>
      <c r="X585" s="31"/>
      <c r="Y585" s="31"/>
      <c r="Z585" s="36" t="n">
        <f aca="false">P585*Q585+S585+U585+V585+W585+X585+Y585</f>
        <v>72</v>
      </c>
      <c r="AA585" s="36" t="n">
        <f aca="false">N585+Z585</f>
        <v>72</v>
      </c>
      <c r="AB585" s="73" t="s">
        <v>294</v>
      </c>
      <c r="AC585" s="31"/>
      <c r="AD585" s="31"/>
      <c r="AE585" s="36"/>
      <c r="AF585" s="38" t="n">
        <f aca="false">E585*F585+P585*Q585</f>
        <v>72</v>
      </c>
      <c r="AG585" s="39" t="str">
        <f aca="false">AB585</f>
        <v>Долаш Д.В.</v>
      </c>
      <c r="AH585" s="39" t="str">
        <f aca="false">C585</f>
        <v>3ИСП9-17б ВБ (п)</v>
      </c>
      <c r="AI585" s="40" t="str">
        <f aca="false">B585</f>
        <v>13</v>
      </c>
      <c r="AJ585" s="39" t="str">
        <f aca="false">CONCATENATE(A585," ",D585)</f>
        <v>УП.11 Учебная практика</v>
      </c>
      <c r="AK585" s="39" t="n">
        <f aca="false">E585*F585+P585*Q585+H585+J585+S585+U585</f>
        <v>72</v>
      </c>
      <c r="AL585" s="39" t="n">
        <f aca="false">L585+W585</f>
        <v>0</v>
      </c>
      <c r="AM585" s="39" t="n">
        <f aca="false">M585+X585</f>
        <v>0</v>
      </c>
      <c r="AN585" s="39" t="n">
        <f aca="false">Y585</f>
        <v>0</v>
      </c>
      <c r="AO585" s="39" t="n">
        <f aca="false">SUM(AK585:AN585)</f>
        <v>72</v>
      </c>
      <c r="AP585" s="41" t="n">
        <f aca="false">K585+V585</f>
        <v>0</v>
      </c>
    </row>
    <row r="586" s="42" customFormat="true" ht="16.5" hidden="true" customHeight="true" outlineLevel="0" collapsed="false">
      <c r="A586" s="132" t="s">
        <v>349</v>
      </c>
      <c r="B586" s="127" t="s">
        <v>238</v>
      </c>
      <c r="C586" s="97" t="s">
        <v>354</v>
      </c>
      <c r="D586" s="134" t="s">
        <v>163</v>
      </c>
      <c r="E586" s="53" t="n">
        <v>12</v>
      </c>
      <c r="F586" s="31"/>
      <c r="G586" s="31"/>
      <c r="H586" s="31"/>
      <c r="I586" s="31"/>
      <c r="J586" s="31"/>
      <c r="K586" s="31"/>
      <c r="L586" s="31"/>
      <c r="M586" s="31"/>
      <c r="N586" s="33" t="n">
        <f aca="false">E586*F586+H586+J586+K586+L586+M586</f>
        <v>0</v>
      </c>
      <c r="O586" s="36"/>
      <c r="P586" s="31" t="n">
        <v>2</v>
      </c>
      <c r="Q586" s="31" t="n">
        <v>9</v>
      </c>
      <c r="R586" s="31"/>
      <c r="S586" s="31"/>
      <c r="T586" s="31"/>
      <c r="U586" s="31"/>
      <c r="V586" s="31"/>
      <c r="W586" s="31"/>
      <c r="X586" s="31"/>
      <c r="Y586" s="31"/>
      <c r="Z586" s="36" t="n">
        <f aca="false">P586*Q586+S586+U586+V586+W586+X586+Y586</f>
        <v>18</v>
      </c>
      <c r="AA586" s="36" t="n">
        <f aca="false">N586+Z586</f>
        <v>18</v>
      </c>
      <c r="AB586" s="36" t="s">
        <v>285</v>
      </c>
      <c r="AC586" s="31"/>
      <c r="AD586" s="31"/>
      <c r="AE586" s="36" t="n">
        <f aca="false">P586*Q586</f>
        <v>18</v>
      </c>
      <c r="AF586" s="38" t="n">
        <f aca="false">E586*F586+P586*Q586</f>
        <v>18</v>
      </c>
      <c r="AG586" s="39" t="str">
        <f aca="false">AB586</f>
        <v>Квеквескири Е.С.</v>
      </c>
      <c r="AH586" s="39" t="str">
        <f aca="false">C586</f>
        <v>3ИСП9-17 ВБ (п)</v>
      </c>
      <c r="AI586" s="40" t="str">
        <f aca="false">B586</f>
        <v>25</v>
      </c>
      <c r="AJ586" s="39" t="str">
        <f aca="false">CONCATENATE(A586," ",D586)</f>
        <v>ПП.11 Производственная практика</v>
      </c>
      <c r="AK586" s="39" t="n">
        <f aca="false">E586*F586+P586*Q586+H586+J586+S586+U586</f>
        <v>18</v>
      </c>
      <c r="AL586" s="39" t="n">
        <f aca="false">L586+W586</f>
        <v>0</v>
      </c>
      <c r="AM586" s="39" t="n">
        <f aca="false">M586+X586</f>
        <v>0</v>
      </c>
      <c r="AN586" s="39" t="n">
        <f aca="false">Y586</f>
        <v>0</v>
      </c>
      <c r="AO586" s="39" t="n">
        <f aca="false">SUM(AK586:AN586)</f>
        <v>18</v>
      </c>
      <c r="AP586" s="41" t="n">
        <f aca="false">K586+V586</f>
        <v>0</v>
      </c>
    </row>
    <row r="587" s="42" customFormat="true" ht="16.5" hidden="true" customHeight="true" outlineLevel="0" collapsed="false">
      <c r="A587" s="132" t="s">
        <v>349</v>
      </c>
      <c r="B587" s="127" t="s">
        <v>238</v>
      </c>
      <c r="C587" s="97" t="s">
        <v>354</v>
      </c>
      <c r="D587" s="134" t="s">
        <v>163</v>
      </c>
      <c r="E587" s="53" t="n">
        <v>12</v>
      </c>
      <c r="F587" s="31"/>
      <c r="G587" s="31"/>
      <c r="H587" s="31"/>
      <c r="I587" s="31"/>
      <c r="J587" s="31"/>
      <c r="K587" s="31"/>
      <c r="L587" s="31"/>
      <c r="M587" s="31"/>
      <c r="N587" s="33" t="n">
        <f aca="false">E587*F587+H587+J587+K587+L587+M587</f>
        <v>0</v>
      </c>
      <c r="O587" s="36"/>
      <c r="P587" s="31" t="n">
        <v>2</v>
      </c>
      <c r="Q587" s="31" t="n">
        <v>9</v>
      </c>
      <c r="R587" s="31"/>
      <c r="S587" s="31"/>
      <c r="T587" s="31"/>
      <c r="U587" s="31"/>
      <c r="V587" s="31"/>
      <c r="W587" s="31"/>
      <c r="X587" s="31"/>
      <c r="Y587" s="31"/>
      <c r="Z587" s="36" t="n">
        <f aca="false">P587*Q587+S587+U587+V587+W587+X587+Y587</f>
        <v>18</v>
      </c>
      <c r="AA587" s="36" t="n">
        <f aca="false">N587+Z587</f>
        <v>18</v>
      </c>
      <c r="AB587" s="36" t="s">
        <v>143</v>
      </c>
      <c r="AC587" s="31"/>
      <c r="AD587" s="31"/>
      <c r="AE587" s="36" t="n">
        <f aca="false">P587*Q587</f>
        <v>18</v>
      </c>
      <c r="AF587" s="38" t="n">
        <f aca="false">E587*F587+P587*Q587</f>
        <v>18</v>
      </c>
      <c r="AG587" s="39" t="str">
        <f aca="false">AB587</f>
        <v>вак. ПП</v>
      </c>
      <c r="AH587" s="39" t="str">
        <f aca="false">C587</f>
        <v>3ИСП9-17 ВБ (п)</v>
      </c>
      <c r="AI587" s="40" t="str">
        <f aca="false">B587</f>
        <v>25</v>
      </c>
      <c r="AJ587" s="39" t="str">
        <f aca="false">CONCATENATE(A587," ",D587)</f>
        <v>ПП.11 Производственная практика</v>
      </c>
      <c r="AK587" s="39" t="n">
        <f aca="false">E587*F587+P587*Q587+H587+J587+S587+U587</f>
        <v>18</v>
      </c>
      <c r="AL587" s="39" t="n">
        <f aca="false">L587+W587</f>
        <v>0</v>
      </c>
      <c r="AM587" s="39" t="n">
        <f aca="false">M587+X587</f>
        <v>0</v>
      </c>
      <c r="AN587" s="39" t="n">
        <f aca="false">Y587</f>
        <v>0</v>
      </c>
      <c r="AO587" s="39" t="n">
        <f aca="false">SUM(AK587:AN587)</f>
        <v>18</v>
      </c>
      <c r="AP587" s="41" t="n">
        <f aca="false">K587+V587</f>
        <v>0</v>
      </c>
    </row>
    <row r="588" s="42" customFormat="true" ht="16.5" hidden="true" customHeight="true" outlineLevel="0" collapsed="false">
      <c r="A588" s="132" t="s">
        <v>349</v>
      </c>
      <c r="B588" s="127" t="s">
        <v>238</v>
      </c>
      <c r="C588" s="97" t="s">
        <v>354</v>
      </c>
      <c r="D588" s="134" t="s">
        <v>163</v>
      </c>
      <c r="E588" s="53" t="n">
        <v>12</v>
      </c>
      <c r="F588" s="31"/>
      <c r="G588" s="31"/>
      <c r="H588" s="31"/>
      <c r="I588" s="31"/>
      <c r="J588" s="31"/>
      <c r="K588" s="31"/>
      <c r="L588" s="31"/>
      <c r="M588" s="31"/>
      <c r="N588" s="33" t="n">
        <f aca="false">E588*F588+H588+J588+K588+L588+M588</f>
        <v>0</v>
      </c>
      <c r="O588" s="36"/>
      <c r="P588" s="31" t="n">
        <v>2</v>
      </c>
      <c r="Q588" s="31" t="n">
        <v>9</v>
      </c>
      <c r="R588" s="31"/>
      <c r="S588" s="31"/>
      <c r="T588" s="31"/>
      <c r="U588" s="31"/>
      <c r="V588" s="31"/>
      <c r="W588" s="31"/>
      <c r="X588" s="31"/>
      <c r="Y588" s="31"/>
      <c r="Z588" s="36" t="n">
        <f aca="false">P588*Q588+S588+U588+V588+W588+X588+Y588</f>
        <v>18</v>
      </c>
      <c r="AA588" s="36" t="n">
        <f aca="false">N588+Z588</f>
        <v>18</v>
      </c>
      <c r="AB588" s="36" t="s">
        <v>143</v>
      </c>
      <c r="AC588" s="31"/>
      <c r="AD588" s="31"/>
      <c r="AE588" s="36" t="n">
        <f aca="false">P588*Q588</f>
        <v>18</v>
      </c>
      <c r="AF588" s="38" t="n">
        <f aca="false">E588*F588+P588*Q588</f>
        <v>18</v>
      </c>
      <c r="AG588" s="39" t="str">
        <f aca="false">AB588</f>
        <v>вак. ПП</v>
      </c>
      <c r="AH588" s="39" t="str">
        <f aca="false">C588</f>
        <v>3ИСП9-17 ВБ (п)</v>
      </c>
      <c r="AI588" s="40" t="str">
        <f aca="false">B588</f>
        <v>25</v>
      </c>
      <c r="AJ588" s="39" t="str">
        <f aca="false">CONCATENATE(A588," ",D588)</f>
        <v>ПП.11 Производственная практика</v>
      </c>
      <c r="AK588" s="39" t="n">
        <f aca="false">E588*F588+P588*Q588+H588+J588+S588+U588</f>
        <v>18</v>
      </c>
      <c r="AL588" s="39" t="n">
        <f aca="false">L588+W588</f>
        <v>0</v>
      </c>
      <c r="AM588" s="39" t="n">
        <f aca="false">M588+X588</f>
        <v>0</v>
      </c>
      <c r="AN588" s="39" t="n">
        <f aca="false">Y588</f>
        <v>0</v>
      </c>
      <c r="AO588" s="39" t="n">
        <f aca="false">SUM(AK588:AN588)</f>
        <v>18</v>
      </c>
      <c r="AP588" s="41" t="n">
        <f aca="false">K588+V588</f>
        <v>0</v>
      </c>
    </row>
    <row r="589" s="42" customFormat="true" ht="16.5" hidden="true" customHeight="true" outlineLevel="0" collapsed="false">
      <c r="A589" s="132" t="s">
        <v>349</v>
      </c>
      <c r="B589" s="127" t="s">
        <v>238</v>
      </c>
      <c r="C589" s="97" t="s">
        <v>354</v>
      </c>
      <c r="D589" s="134" t="s">
        <v>163</v>
      </c>
      <c r="E589" s="53" t="n">
        <v>12</v>
      </c>
      <c r="F589" s="31"/>
      <c r="G589" s="31"/>
      <c r="H589" s="31"/>
      <c r="I589" s="31"/>
      <c r="J589" s="31"/>
      <c r="K589" s="31"/>
      <c r="L589" s="31"/>
      <c r="M589" s="31"/>
      <c r="N589" s="33" t="n">
        <f aca="false">E589*F589+H589+J589+K589+L589+M589</f>
        <v>0</v>
      </c>
      <c r="O589" s="36"/>
      <c r="P589" s="31" t="n">
        <v>2</v>
      </c>
      <c r="Q589" s="31" t="n">
        <v>9</v>
      </c>
      <c r="R589" s="31"/>
      <c r="S589" s="31"/>
      <c r="T589" s="31"/>
      <c r="U589" s="31"/>
      <c r="V589" s="31"/>
      <c r="W589" s="31"/>
      <c r="X589" s="31"/>
      <c r="Y589" s="31"/>
      <c r="Z589" s="36" t="n">
        <f aca="false">P589*Q589+S589+U589+V589+W589+X589+Y589</f>
        <v>18</v>
      </c>
      <c r="AA589" s="36" t="n">
        <f aca="false">N589+Z589</f>
        <v>18</v>
      </c>
      <c r="AB589" s="36" t="s">
        <v>143</v>
      </c>
      <c r="AC589" s="31"/>
      <c r="AD589" s="31"/>
      <c r="AE589" s="36" t="n">
        <f aca="false">P589*Q589</f>
        <v>18</v>
      </c>
      <c r="AF589" s="38" t="n">
        <f aca="false">E589*F589+P589*Q589</f>
        <v>18</v>
      </c>
      <c r="AG589" s="39" t="str">
        <f aca="false">AB589</f>
        <v>вак. ПП</v>
      </c>
      <c r="AH589" s="39" t="str">
        <f aca="false">C589</f>
        <v>3ИСП9-17 ВБ (п)</v>
      </c>
      <c r="AI589" s="40" t="str">
        <f aca="false">B589</f>
        <v>25</v>
      </c>
      <c r="AJ589" s="39" t="str">
        <f aca="false">CONCATENATE(A589," ",D589)</f>
        <v>ПП.11 Производственная практика</v>
      </c>
      <c r="AK589" s="39" t="n">
        <f aca="false">E589*F589+P589*Q589+H589+J589+S589+U589</f>
        <v>18</v>
      </c>
      <c r="AL589" s="39" t="n">
        <f aca="false">L589+W589</f>
        <v>0</v>
      </c>
      <c r="AM589" s="39" t="n">
        <f aca="false">M589+X589</f>
        <v>0</v>
      </c>
      <c r="AN589" s="39" t="n">
        <f aca="false">Y589</f>
        <v>0</v>
      </c>
      <c r="AO589" s="39" t="n">
        <f aca="false">SUM(AK589:AN589)</f>
        <v>18</v>
      </c>
      <c r="AP589" s="41" t="n">
        <f aca="false">K589+V589</f>
        <v>0</v>
      </c>
    </row>
    <row r="590" s="42" customFormat="true" ht="16.5" hidden="true" customHeight="true" outlineLevel="0" collapsed="false">
      <c r="A590" s="132" t="s">
        <v>350</v>
      </c>
      <c r="B590" s="127" t="s">
        <v>238</v>
      </c>
      <c r="C590" s="97" t="s">
        <v>354</v>
      </c>
      <c r="D590" s="134" t="s">
        <v>145</v>
      </c>
      <c r="E590" s="53" t="n">
        <v>12</v>
      </c>
      <c r="F590" s="31"/>
      <c r="G590" s="31"/>
      <c r="H590" s="31"/>
      <c r="I590" s="31"/>
      <c r="J590" s="31"/>
      <c r="K590" s="31"/>
      <c r="L590" s="31"/>
      <c r="M590" s="31"/>
      <c r="N590" s="33" t="n">
        <f aca="false">E590*F590+H590+J590+K590+L590+M590</f>
        <v>0</v>
      </c>
      <c r="O590" s="36"/>
      <c r="P590" s="31" t="n">
        <v>14</v>
      </c>
      <c r="Q590" s="31"/>
      <c r="R590" s="31"/>
      <c r="S590" s="31"/>
      <c r="T590" s="31"/>
      <c r="U590" s="31"/>
      <c r="V590" s="31"/>
      <c r="W590" s="31"/>
      <c r="X590" s="31" t="n">
        <v>24</v>
      </c>
      <c r="Y590" s="31"/>
      <c r="Z590" s="36" t="n">
        <f aca="false">P590*Q590+S590+U590+V590+W590+X590+Y590</f>
        <v>24</v>
      </c>
      <c r="AA590" s="36" t="n">
        <f aca="false">N590+Z590</f>
        <v>24</v>
      </c>
      <c r="AB590" s="36" t="s">
        <v>146</v>
      </c>
      <c r="AC590" s="31"/>
      <c r="AD590" s="31"/>
      <c r="AE590" s="36" t="n">
        <f aca="false">P590*Q590</f>
        <v>0</v>
      </c>
      <c r="AF590" s="38" t="n">
        <f aca="false">E590*F590+P590*Q590</f>
        <v>0</v>
      </c>
      <c r="AG590" s="39" t="str">
        <f aca="false">AB590</f>
        <v>вак. ДЭ</v>
      </c>
      <c r="AH590" s="39" t="str">
        <f aca="false">C590</f>
        <v>3ИСП9-17 ВБ (п)</v>
      </c>
      <c r="AI590" s="40" t="str">
        <f aca="false">B590</f>
        <v>25</v>
      </c>
      <c r="AJ590" s="39" t="str">
        <f aca="false">CONCATENATE(A590," ",D590)</f>
        <v>ДЭ.11 Демонстрационный экзамен по модулю</v>
      </c>
      <c r="AK590" s="39" t="n">
        <f aca="false">E590*F590+P590*Q590+H590+J590+S590+U590</f>
        <v>0</v>
      </c>
      <c r="AL590" s="39" t="n">
        <f aca="false">L590+W590</f>
        <v>0</v>
      </c>
      <c r="AM590" s="39" t="n">
        <f aca="false">M590+X590</f>
        <v>24</v>
      </c>
      <c r="AN590" s="39" t="n">
        <f aca="false">Y590</f>
        <v>0</v>
      </c>
      <c r="AO590" s="39" t="n">
        <f aca="false">SUM(AK590:AN590)</f>
        <v>24</v>
      </c>
      <c r="AP590" s="41" t="n">
        <f aca="false">K590+V590</f>
        <v>0</v>
      </c>
    </row>
    <row r="591" s="42" customFormat="true" ht="16.5" hidden="true" customHeight="true" outlineLevel="0" collapsed="false">
      <c r="A591" s="70" t="s">
        <v>113</v>
      </c>
      <c r="B591" s="127" t="s">
        <v>238</v>
      </c>
      <c r="C591" s="97" t="s">
        <v>354</v>
      </c>
      <c r="D591" s="134" t="s">
        <v>114</v>
      </c>
      <c r="E591" s="53" t="n">
        <v>12</v>
      </c>
      <c r="F591" s="31"/>
      <c r="G591" s="31"/>
      <c r="H591" s="31" t="n">
        <v>17</v>
      </c>
      <c r="I591" s="31"/>
      <c r="J591" s="31"/>
      <c r="K591" s="31"/>
      <c r="L591" s="31"/>
      <c r="M591" s="31"/>
      <c r="N591" s="33" t="n">
        <f aca="false">E591*F591+H591+J591+K591+L591+M591</f>
        <v>17</v>
      </c>
      <c r="O591" s="36"/>
      <c r="P591" s="31" t="n">
        <v>14</v>
      </c>
      <c r="Q591" s="31"/>
      <c r="R591" s="31"/>
      <c r="S591" s="31" t="n">
        <v>12</v>
      </c>
      <c r="T591" s="31"/>
      <c r="U591" s="31"/>
      <c r="V591" s="31"/>
      <c r="W591" s="31"/>
      <c r="X591" s="31"/>
      <c r="Y591" s="31"/>
      <c r="Z591" s="36" t="n">
        <f aca="false">P591*Q591+S591+U591+V591+W591+X591+Y591</f>
        <v>12</v>
      </c>
      <c r="AA591" s="36" t="n">
        <f aca="false">N591+Z591</f>
        <v>29</v>
      </c>
      <c r="AB591" s="74" t="s">
        <v>115</v>
      </c>
      <c r="AC591" s="31"/>
      <c r="AD591" s="31"/>
      <c r="AE591" s="36" t="n">
        <f aca="false">P591*Q591</f>
        <v>0</v>
      </c>
      <c r="AF591" s="38" t="n">
        <f aca="false">E591*F591+P591*Q591</f>
        <v>0</v>
      </c>
      <c r="AG591" s="39" t="str">
        <f aca="false">AB591</f>
        <v>вак. РоВ</v>
      </c>
      <c r="AH591" s="39" t="str">
        <f aca="false">C591</f>
        <v>3ИСП9-17 ВБ (п)</v>
      </c>
      <c r="AI591" s="40" t="str">
        <f aca="false">B591</f>
        <v>25</v>
      </c>
      <c r="AJ591" s="39" t="str">
        <f aca="false">CONCATENATE(A591," ",D591)</f>
        <v>ВнеУр Разговоры о важном</v>
      </c>
      <c r="AK591" s="39" t="n">
        <f aca="false">E591*F591+P591*Q591+H591+J591+S591+U591</f>
        <v>29</v>
      </c>
      <c r="AL591" s="39" t="n">
        <f aca="false">L591+W591</f>
        <v>0</v>
      </c>
      <c r="AM591" s="39" t="n">
        <f aca="false">M591+X591</f>
        <v>0</v>
      </c>
      <c r="AN591" s="39" t="n">
        <f aca="false">Y591</f>
        <v>0</v>
      </c>
      <c r="AO591" s="39" t="n">
        <f aca="false">SUM(AK591:AN591)</f>
        <v>29</v>
      </c>
      <c r="AP591" s="41" t="n">
        <f aca="false">K591+V591</f>
        <v>0</v>
      </c>
    </row>
    <row r="592" s="42" customFormat="true" ht="16.5" hidden="true" customHeight="true" outlineLevel="0" collapsed="false">
      <c r="A592" s="70" t="s">
        <v>113</v>
      </c>
      <c r="B592" s="127" t="s">
        <v>238</v>
      </c>
      <c r="C592" s="97" t="s">
        <v>354</v>
      </c>
      <c r="D592" s="134" t="s">
        <v>114</v>
      </c>
      <c r="E592" s="53" t="n">
        <v>12</v>
      </c>
      <c r="F592" s="31"/>
      <c r="G592" s="31"/>
      <c r="H592" s="31"/>
      <c r="I592" s="31"/>
      <c r="J592" s="31"/>
      <c r="K592" s="31"/>
      <c r="L592" s="31"/>
      <c r="M592" s="31"/>
      <c r="N592" s="33" t="n">
        <f aca="false">E592*F592+H592+J592+K592+L592+M592</f>
        <v>0</v>
      </c>
      <c r="O592" s="36"/>
      <c r="P592" s="31" t="n">
        <v>14</v>
      </c>
      <c r="Q592" s="31"/>
      <c r="R592" s="31"/>
      <c r="S592" s="31" t="n">
        <v>6</v>
      </c>
      <c r="T592" s="31"/>
      <c r="U592" s="31"/>
      <c r="V592" s="31"/>
      <c r="W592" s="31"/>
      <c r="X592" s="31"/>
      <c r="Y592" s="31"/>
      <c r="Z592" s="36" t="n">
        <f aca="false">P592*Q592+S592+U592+V592+W592+X592+Y592</f>
        <v>6</v>
      </c>
      <c r="AA592" s="36" t="n">
        <f aca="false">N592+Z592</f>
        <v>6</v>
      </c>
      <c r="AB592" s="36" t="s">
        <v>314</v>
      </c>
      <c r="AC592" s="31"/>
      <c r="AD592" s="31"/>
      <c r="AE592" s="36" t="n">
        <f aca="false">P592*Q592</f>
        <v>0</v>
      </c>
      <c r="AF592" s="38" t="n">
        <f aca="false">E592*F592+P592*Q592</f>
        <v>0</v>
      </c>
      <c r="AG592" s="39" t="str">
        <f aca="false">AB592</f>
        <v>Троицкая М.С.</v>
      </c>
      <c r="AH592" s="39" t="str">
        <f aca="false">C592</f>
        <v>3ИСП9-17 ВБ (п)</v>
      </c>
      <c r="AI592" s="40" t="str">
        <f aca="false">B592</f>
        <v>25</v>
      </c>
      <c r="AJ592" s="39" t="str">
        <f aca="false">CONCATENATE(A592," ",D592)</f>
        <v>ВнеУр Разговоры о важном</v>
      </c>
      <c r="AK592" s="39" t="n">
        <f aca="false">E592*F592+P592*Q592+H592+J592+S592+U592</f>
        <v>6</v>
      </c>
      <c r="AL592" s="39" t="n">
        <f aca="false">L592+W592</f>
        <v>0</v>
      </c>
      <c r="AM592" s="39" t="n">
        <f aca="false">M592+X592</f>
        <v>0</v>
      </c>
      <c r="AN592" s="39" t="n">
        <f aca="false">Y592</f>
        <v>0</v>
      </c>
      <c r="AO592" s="39" t="n">
        <f aca="false">SUM(AK592:AN592)</f>
        <v>6</v>
      </c>
      <c r="AP592" s="41" t="n">
        <f aca="false">K592+V592</f>
        <v>0</v>
      </c>
    </row>
    <row r="593" s="42" customFormat="true" ht="16.5" hidden="true" customHeight="true" outlineLevel="0" collapsed="false">
      <c r="A593" s="132" t="s">
        <v>44</v>
      </c>
      <c r="B593" s="135" t="s">
        <v>286</v>
      </c>
      <c r="C593" s="111" t="s">
        <v>358</v>
      </c>
      <c r="D593" s="62" t="s">
        <v>47</v>
      </c>
      <c r="E593" s="53" t="n">
        <v>12</v>
      </c>
      <c r="F593" s="31" t="n">
        <v>4</v>
      </c>
      <c r="G593" s="31" t="n">
        <v>18</v>
      </c>
      <c r="H593" s="31"/>
      <c r="I593" s="31"/>
      <c r="J593" s="31"/>
      <c r="K593" s="31"/>
      <c r="L593" s="31" t="n">
        <v>2</v>
      </c>
      <c r="M593" s="31"/>
      <c r="N593" s="33" t="n">
        <f aca="false">E593*F593+H593+J593+K593+L593+M593</f>
        <v>50</v>
      </c>
      <c r="O593" s="36"/>
      <c r="P593" s="31" t="n">
        <v>14</v>
      </c>
      <c r="Q593" s="31"/>
      <c r="R593" s="31"/>
      <c r="S593" s="31"/>
      <c r="T593" s="31"/>
      <c r="U593" s="31"/>
      <c r="V593" s="31"/>
      <c r="W593" s="31"/>
      <c r="X593" s="31"/>
      <c r="Y593" s="31"/>
      <c r="Z593" s="36" t="n">
        <f aca="false">P593*Q593+S593+U593+V593+W593+X593+Y593</f>
        <v>0</v>
      </c>
      <c r="AA593" s="36" t="n">
        <f aca="false">N593+Z593</f>
        <v>50</v>
      </c>
      <c r="AB593" s="47" t="s">
        <v>48</v>
      </c>
      <c r="AC593" s="47"/>
      <c r="AD593" s="47"/>
      <c r="AE593" s="36" t="n">
        <f aca="false">P593*Q593</f>
        <v>0</v>
      </c>
      <c r="AF593" s="38" t="n">
        <f aca="false">E593*F593+P593*Q593</f>
        <v>48</v>
      </c>
      <c r="AG593" s="39" t="str">
        <f aca="false">AB593</f>
        <v>Карабчук И.В.</v>
      </c>
      <c r="AH593" s="39" t="str">
        <f aca="false">C593</f>
        <v>3ИСП9-18 ВБ (БД)</v>
      </c>
      <c r="AI593" s="40" t="str">
        <f aca="false">B593</f>
        <v>23</v>
      </c>
      <c r="AJ593" s="39" t="str">
        <f aca="false">CONCATENATE(A593," ",D593)</f>
        <v>ОГСЭ.01 Основы философии</v>
      </c>
      <c r="AK593" s="39" t="n">
        <f aca="false">E593*F593+P593*Q593+H593+J593+S593+U593</f>
        <v>48</v>
      </c>
      <c r="AL593" s="39" t="n">
        <f aca="false">L593+W593</f>
        <v>2</v>
      </c>
      <c r="AM593" s="39" t="n">
        <f aca="false">M593+X593</f>
        <v>0</v>
      </c>
      <c r="AN593" s="39" t="n">
        <f aca="false">Y593</f>
        <v>0</v>
      </c>
      <c r="AO593" s="39" t="n">
        <f aca="false">SUM(AK593:AN593)</f>
        <v>50</v>
      </c>
      <c r="AP593" s="41" t="n">
        <f aca="false">K593+V593</f>
        <v>0</v>
      </c>
    </row>
    <row r="594" s="42" customFormat="true" ht="16.5" hidden="true" customHeight="true" outlineLevel="0" collapsed="false">
      <c r="A594" s="132" t="s">
        <v>52</v>
      </c>
      <c r="B594" s="30" t="s">
        <v>53</v>
      </c>
      <c r="C594" s="111" t="s">
        <v>359</v>
      </c>
      <c r="D594" s="62" t="s">
        <v>55</v>
      </c>
      <c r="E594" s="53" t="n">
        <v>12</v>
      </c>
      <c r="F594" s="31" t="n">
        <v>3</v>
      </c>
      <c r="G594" s="31"/>
      <c r="H594" s="31"/>
      <c r="I594" s="31"/>
      <c r="J594" s="31"/>
      <c r="K594" s="31"/>
      <c r="L594" s="31"/>
      <c r="M594" s="31"/>
      <c r="N594" s="33" t="n">
        <f aca="false">E594*F594+H594+J594+K594+L594+M594</f>
        <v>36</v>
      </c>
      <c r="O594" s="36"/>
      <c r="P594" s="31" t="n">
        <v>14</v>
      </c>
      <c r="Q594" s="31" t="n">
        <v>3</v>
      </c>
      <c r="R594" s="31"/>
      <c r="S594" s="31"/>
      <c r="T594" s="31"/>
      <c r="U594" s="31"/>
      <c r="V594" s="31"/>
      <c r="W594" s="31"/>
      <c r="X594" s="31"/>
      <c r="Y594" s="31"/>
      <c r="Z594" s="36" t="n">
        <f aca="false">P594*Q594+S594+U594+V594+W594+X594+Y594</f>
        <v>42</v>
      </c>
      <c r="AA594" s="36" t="n">
        <f aca="false">N594+Z594</f>
        <v>78</v>
      </c>
      <c r="AB594" s="84" t="s">
        <v>297</v>
      </c>
      <c r="AC594" s="47"/>
      <c r="AD594" s="47"/>
      <c r="AE594" s="36" t="n">
        <f aca="false">P594*Q594</f>
        <v>42</v>
      </c>
      <c r="AF594" s="38" t="n">
        <f aca="false">E594*F594+P594*Q594</f>
        <v>78</v>
      </c>
      <c r="AG594" s="39" t="str">
        <f aca="false">AB594</f>
        <v>Баранова Ел.Ва.</v>
      </c>
      <c r="AH594" s="39" t="str">
        <f aca="false">C594</f>
        <v>3ИСП9-18а ВБ (БД)</v>
      </c>
      <c r="AI594" s="40" t="str">
        <f aca="false">B594</f>
        <v>12</v>
      </c>
      <c r="AJ594" s="39" t="str">
        <f aca="false">CONCATENATE(A594," ",D594)</f>
        <v>ОГСЭ.03 Иностранный язык в профессиональной деятельности</v>
      </c>
      <c r="AK594" s="39" t="n">
        <f aca="false">E594*F594+P594*Q594+H594+J594+S594+U594</f>
        <v>78</v>
      </c>
      <c r="AL594" s="39" t="n">
        <f aca="false">L594+W594</f>
        <v>0</v>
      </c>
      <c r="AM594" s="39" t="n">
        <f aca="false">M594+X594</f>
        <v>0</v>
      </c>
      <c r="AN594" s="39" t="n">
        <f aca="false">Y594</f>
        <v>0</v>
      </c>
      <c r="AO594" s="39" t="n">
        <f aca="false">SUM(AK594:AN594)</f>
        <v>78</v>
      </c>
      <c r="AP594" s="41" t="n">
        <f aca="false">K594+V594</f>
        <v>0</v>
      </c>
    </row>
    <row r="595" s="42" customFormat="true" ht="16.5" hidden="true" customHeight="true" outlineLevel="0" collapsed="false">
      <c r="A595" s="132" t="s">
        <v>52</v>
      </c>
      <c r="B595" s="30" t="s">
        <v>116</v>
      </c>
      <c r="C595" s="111" t="s">
        <v>360</v>
      </c>
      <c r="D595" s="62" t="s">
        <v>55</v>
      </c>
      <c r="E595" s="53" t="n">
        <v>12</v>
      </c>
      <c r="F595" s="31" t="n">
        <v>3</v>
      </c>
      <c r="G595" s="31"/>
      <c r="H595" s="31"/>
      <c r="I595" s="31"/>
      <c r="J595" s="31"/>
      <c r="K595" s="31"/>
      <c r="L595" s="31"/>
      <c r="M595" s="31"/>
      <c r="N595" s="33" t="n">
        <f aca="false">E595*F595+H595+J595+K595+L595+M595</f>
        <v>36</v>
      </c>
      <c r="O595" s="36"/>
      <c r="P595" s="31" t="n">
        <v>14</v>
      </c>
      <c r="Q595" s="31" t="n">
        <v>3</v>
      </c>
      <c r="R595" s="31"/>
      <c r="S595" s="31"/>
      <c r="T595" s="31"/>
      <c r="U595" s="31"/>
      <c r="V595" s="31"/>
      <c r="W595" s="31"/>
      <c r="X595" s="31"/>
      <c r="Y595" s="31"/>
      <c r="Z595" s="36" t="n">
        <f aca="false">P595*Q595+S595+U595+V595+W595+X595+Y595</f>
        <v>42</v>
      </c>
      <c r="AA595" s="36" t="n">
        <f aca="false">N595+Z595</f>
        <v>78</v>
      </c>
      <c r="AB595" s="74" t="s">
        <v>299</v>
      </c>
      <c r="AC595" s="47"/>
      <c r="AD595" s="47"/>
      <c r="AE595" s="36" t="n">
        <f aca="false">P595*Q595</f>
        <v>42</v>
      </c>
      <c r="AF595" s="38" t="n">
        <f aca="false">E595*F595+P595*Q595</f>
        <v>78</v>
      </c>
      <c r="AG595" s="39" t="str">
        <f aca="false">AB595</f>
        <v>Климова И.В.</v>
      </c>
      <c r="AH595" s="39" t="str">
        <f aca="false">C595</f>
        <v>3ИСП9-18б ВБ (БД)</v>
      </c>
      <c r="AI595" s="40" t="str">
        <f aca="false">B595</f>
        <v>11</v>
      </c>
      <c r="AJ595" s="39" t="str">
        <f aca="false">CONCATENATE(A595," ",D595)</f>
        <v>ОГСЭ.03 Иностранный язык в профессиональной деятельности</v>
      </c>
      <c r="AK595" s="39" t="n">
        <f aca="false">E595*F595+P595*Q595+H595+J595+S595+U595</f>
        <v>78</v>
      </c>
      <c r="AL595" s="39" t="n">
        <f aca="false">L595+W595</f>
        <v>0</v>
      </c>
      <c r="AM595" s="39" t="n">
        <f aca="false">M595+X595</f>
        <v>0</v>
      </c>
      <c r="AN595" s="39" t="n">
        <f aca="false">Y595</f>
        <v>0</v>
      </c>
      <c r="AO595" s="39" t="n">
        <f aca="false">SUM(AK595:AN595)</f>
        <v>78</v>
      </c>
      <c r="AP595" s="41" t="n">
        <f aca="false">K595+V595</f>
        <v>0</v>
      </c>
    </row>
    <row r="596" s="42" customFormat="true" ht="16.5" hidden="true" customHeight="true" outlineLevel="0" collapsed="false">
      <c r="A596" s="132" t="s">
        <v>60</v>
      </c>
      <c r="B596" s="135" t="s">
        <v>286</v>
      </c>
      <c r="C596" s="111" t="s">
        <v>358</v>
      </c>
      <c r="D596" s="62" t="s">
        <v>61</v>
      </c>
      <c r="E596" s="53" t="n">
        <v>12</v>
      </c>
      <c r="F596" s="31" t="n">
        <v>2</v>
      </c>
      <c r="G596" s="31"/>
      <c r="H596" s="31"/>
      <c r="I596" s="31"/>
      <c r="J596" s="31"/>
      <c r="K596" s="31"/>
      <c r="L596" s="31"/>
      <c r="M596" s="31"/>
      <c r="N596" s="33" t="n">
        <f aca="false">E596*F596+H596+J596+K596+L596+M596</f>
        <v>24</v>
      </c>
      <c r="O596" s="36"/>
      <c r="P596" s="31" t="n">
        <v>14</v>
      </c>
      <c r="Q596" s="31" t="n">
        <v>2</v>
      </c>
      <c r="R596" s="31"/>
      <c r="S596" s="31"/>
      <c r="T596" s="31"/>
      <c r="U596" s="31"/>
      <c r="V596" s="31"/>
      <c r="W596" s="31"/>
      <c r="X596" s="31"/>
      <c r="Y596" s="31"/>
      <c r="Z596" s="36" t="n">
        <f aca="false">P596*Q596+S596+U596+V596+W596+X596+Y596</f>
        <v>28</v>
      </c>
      <c r="AA596" s="36" t="n">
        <f aca="false">N596+Z596</f>
        <v>52</v>
      </c>
      <c r="AB596" s="74" t="s">
        <v>62</v>
      </c>
      <c r="AC596" s="47"/>
      <c r="AD596" s="47"/>
      <c r="AE596" s="36" t="n">
        <f aca="false">P596*Q596</f>
        <v>28</v>
      </c>
      <c r="AF596" s="38" t="n">
        <f aca="false">E596*F596+P596*Q596</f>
        <v>52</v>
      </c>
      <c r="AG596" s="39" t="str">
        <f aca="false">AB596</f>
        <v>Рябцев Ю.В.</v>
      </c>
      <c r="AH596" s="39" t="str">
        <f aca="false">C596</f>
        <v>3ИСП9-18 ВБ (БД)</v>
      </c>
      <c r="AI596" s="40" t="str">
        <f aca="false">B596</f>
        <v>23</v>
      </c>
      <c r="AJ596" s="39" t="str">
        <f aca="false">CONCATENATE(A596," ",D596)</f>
        <v>ОГСЭ.04 Физическая культура</v>
      </c>
      <c r="AK596" s="39" t="n">
        <f aca="false">E596*F596+P596*Q596+H596+J596+S596+U596</f>
        <v>52</v>
      </c>
      <c r="AL596" s="39" t="n">
        <f aca="false">L596+W596</f>
        <v>0</v>
      </c>
      <c r="AM596" s="39" t="n">
        <f aca="false">M596+X596</f>
        <v>0</v>
      </c>
      <c r="AN596" s="39" t="n">
        <f aca="false">Y596</f>
        <v>0</v>
      </c>
      <c r="AO596" s="39" t="n">
        <f aca="false">SUM(AK596:AN596)</f>
        <v>52</v>
      </c>
      <c r="AP596" s="41" t="n">
        <f aca="false">K596+V596</f>
        <v>0</v>
      </c>
    </row>
    <row r="597" s="42" customFormat="true" ht="16.5" hidden="true" customHeight="true" outlineLevel="0" collapsed="false">
      <c r="A597" s="132" t="s">
        <v>88</v>
      </c>
      <c r="B597" s="135" t="s">
        <v>286</v>
      </c>
      <c r="C597" s="111" t="s">
        <v>358</v>
      </c>
      <c r="D597" s="62" t="s">
        <v>132</v>
      </c>
      <c r="E597" s="53" t="n">
        <v>12</v>
      </c>
      <c r="F597" s="31" t="n">
        <v>4</v>
      </c>
      <c r="G597" s="31" t="n">
        <v>26</v>
      </c>
      <c r="H597" s="31"/>
      <c r="I597" s="31"/>
      <c r="J597" s="31"/>
      <c r="K597" s="31"/>
      <c r="L597" s="31"/>
      <c r="M597" s="31"/>
      <c r="N597" s="33" t="n">
        <f aca="false">E597*F597+H597+J597+K597+L597+M597</f>
        <v>48</v>
      </c>
      <c r="O597" s="36"/>
      <c r="P597" s="31" t="n">
        <v>14</v>
      </c>
      <c r="Q597" s="31" t="n">
        <v>2</v>
      </c>
      <c r="R597" s="31"/>
      <c r="S597" s="31"/>
      <c r="T597" s="31"/>
      <c r="U597" s="31"/>
      <c r="V597" s="31"/>
      <c r="W597" s="31"/>
      <c r="X597" s="31"/>
      <c r="Y597" s="31"/>
      <c r="Z597" s="36" t="n">
        <f aca="false">P597*Q597+S597+U597+V597+W597+X597+Y597</f>
        <v>28</v>
      </c>
      <c r="AA597" s="36" t="n">
        <f aca="false">N597+Z597</f>
        <v>76</v>
      </c>
      <c r="AB597" s="54" t="s">
        <v>237</v>
      </c>
      <c r="AC597" s="36"/>
      <c r="AD597" s="36"/>
      <c r="AE597" s="36" t="n">
        <f aca="false">P597*Q597</f>
        <v>28</v>
      </c>
      <c r="AF597" s="38" t="n">
        <f aca="false">E597*F597+P597*Q597</f>
        <v>76</v>
      </c>
      <c r="AG597" s="39" t="str">
        <f aca="false">AB597</f>
        <v>Симонов В.Г.</v>
      </c>
      <c r="AH597" s="39" t="str">
        <f aca="false">C597</f>
        <v>3ИСП9-18 ВБ (БД)</v>
      </c>
      <c r="AI597" s="40" t="str">
        <f aca="false">B597</f>
        <v>23</v>
      </c>
      <c r="AJ597" s="39" t="str">
        <f aca="false">CONCATENATE(A597," ",D597)</f>
        <v>ОП.06 Безопасность жизнедеятельности</v>
      </c>
      <c r="AK597" s="39" t="n">
        <f aca="false">E597*F597+P597*Q597+H597+J597+S597+U597</f>
        <v>76</v>
      </c>
      <c r="AL597" s="39" t="n">
        <f aca="false">L597+W597</f>
        <v>0</v>
      </c>
      <c r="AM597" s="39" t="n">
        <f aca="false">M597+X597</f>
        <v>0</v>
      </c>
      <c r="AN597" s="39" t="n">
        <f aca="false">Y597</f>
        <v>0</v>
      </c>
      <c r="AO597" s="39" t="n">
        <f aca="false">SUM(AK597:AN597)</f>
        <v>76</v>
      </c>
      <c r="AP597" s="41" t="n">
        <f aca="false">K597+V597</f>
        <v>0</v>
      </c>
    </row>
    <row r="598" s="42" customFormat="true" ht="16.5" hidden="true" customHeight="true" outlineLevel="0" collapsed="false">
      <c r="A598" s="132" t="s">
        <v>100</v>
      </c>
      <c r="B598" s="135" t="s">
        <v>286</v>
      </c>
      <c r="C598" s="111" t="s">
        <v>358</v>
      </c>
      <c r="D598" s="62" t="s">
        <v>328</v>
      </c>
      <c r="E598" s="53" t="n">
        <v>12</v>
      </c>
      <c r="F598" s="31" t="n">
        <v>4</v>
      </c>
      <c r="G598" s="31" t="n">
        <v>24</v>
      </c>
      <c r="H598" s="31" t="n">
        <v>-24</v>
      </c>
      <c r="I598" s="31"/>
      <c r="J598" s="31"/>
      <c r="K598" s="31"/>
      <c r="L598" s="31" t="n">
        <v>4</v>
      </c>
      <c r="M598" s="44" t="n">
        <v>8</v>
      </c>
      <c r="N598" s="33" t="n">
        <f aca="false">E598*F598+H598+J598+K598+L598+M598</f>
        <v>36</v>
      </c>
      <c r="O598" s="36"/>
      <c r="P598" s="31" t="n">
        <v>14</v>
      </c>
      <c r="Q598" s="31"/>
      <c r="R598" s="31"/>
      <c r="S598" s="31"/>
      <c r="T598" s="31"/>
      <c r="U598" s="31"/>
      <c r="V598" s="31"/>
      <c r="W598" s="31"/>
      <c r="X598" s="31"/>
      <c r="Y598" s="31"/>
      <c r="Z598" s="36" t="n">
        <f aca="false">P598*Q598+S598+U598+V598+W598+X598+Y598</f>
        <v>0</v>
      </c>
      <c r="AA598" s="36" t="n">
        <f aca="false">N598+Z598</f>
        <v>36</v>
      </c>
      <c r="AB598" s="47" t="s">
        <v>329</v>
      </c>
      <c r="AC598" s="36"/>
      <c r="AD598" s="36"/>
      <c r="AE598" s="36" t="n">
        <f aca="false">P598*Q598</f>
        <v>0</v>
      </c>
      <c r="AF598" s="38" t="n">
        <f aca="false">E598*F598+P598*Q598</f>
        <v>48</v>
      </c>
      <c r="AG598" s="39" t="str">
        <f aca="false">AB598</f>
        <v>Токарь И.А.</v>
      </c>
      <c r="AH598" s="39" t="str">
        <f aca="false">C598</f>
        <v>3ИСП9-18 ВБ (БД)</v>
      </c>
      <c r="AI598" s="40" t="str">
        <f aca="false">B598</f>
        <v>23</v>
      </c>
      <c r="AJ598" s="39" t="str">
        <f aca="false">CONCATENATE(A598," ",D598)</f>
        <v>МДК.01.01 Разработка программных модулей</v>
      </c>
      <c r="AK598" s="39" t="n">
        <f aca="false">E598*F598+P598*Q598+H598+J598+S598+U598</f>
        <v>24</v>
      </c>
      <c r="AL598" s="39" t="n">
        <f aca="false">L598+W598</f>
        <v>4</v>
      </c>
      <c r="AM598" s="39" t="n">
        <f aca="false">M598+X598</f>
        <v>8</v>
      </c>
      <c r="AN598" s="39" t="n">
        <f aca="false">Y598</f>
        <v>0</v>
      </c>
      <c r="AO598" s="39" t="n">
        <f aca="false">SUM(AK598:AN598)</f>
        <v>36</v>
      </c>
      <c r="AP598" s="41" t="n">
        <f aca="false">K598+V598</f>
        <v>0</v>
      </c>
    </row>
    <row r="599" s="42" customFormat="true" ht="16.5" hidden="true" customHeight="true" outlineLevel="0" collapsed="false">
      <c r="A599" s="132" t="s">
        <v>100</v>
      </c>
      <c r="B599" s="30" t="s">
        <v>53</v>
      </c>
      <c r="C599" s="111" t="s">
        <v>359</v>
      </c>
      <c r="D599" s="62" t="s">
        <v>328</v>
      </c>
      <c r="E599" s="53" t="n">
        <v>12</v>
      </c>
      <c r="F599" s="31"/>
      <c r="G599" s="31"/>
      <c r="H599" s="31" t="n">
        <v>24</v>
      </c>
      <c r="I599" s="31"/>
      <c r="J599" s="31"/>
      <c r="K599" s="31"/>
      <c r="L599" s="31"/>
      <c r="M599" s="44"/>
      <c r="N599" s="33" t="n">
        <f aca="false">E599*F599+H599+J599+K599+L599+M599</f>
        <v>24</v>
      </c>
      <c r="O599" s="36"/>
      <c r="P599" s="31" t="n">
        <v>14</v>
      </c>
      <c r="Q599" s="31"/>
      <c r="R599" s="31"/>
      <c r="S599" s="31"/>
      <c r="T599" s="31"/>
      <c r="U599" s="31"/>
      <c r="V599" s="31"/>
      <c r="W599" s="31"/>
      <c r="X599" s="31"/>
      <c r="Y599" s="31"/>
      <c r="Z599" s="36" t="n">
        <f aca="false">P599*Q599+S599+U599+V599+W599+X599+Y599</f>
        <v>0</v>
      </c>
      <c r="AA599" s="36" t="n">
        <f aca="false">N599+Z599</f>
        <v>24</v>
      </c>
      <c r="AB599" s="47" t="s">
        <v>329</v>
      </c>
      <c r="AC599" s="36"/>
      <c r="AD599" s="36"/>
      <c r="AE599" s="36" t="n">
        <f aca="false">P599*Q599</f>
        <v>0</v>
      </c>
      <c r="AF599" s="38" t="n">
        <f aca="false">E599*F599+P599*Q599</f>
        <v>0</v>
      </c>
      <c r="AG599" s="39" t="str">
        <f aca="false">AB599</f>
        <v>Токарь И.А.</v>
      </c>
      <c r="AH599" s="39" t="str">
        <f aca="false">C599</f>
        <v>3ИСП9-18а ВБ (БД)</v>
      </c>
      <c r="AI599" s="40" t="str">
        <f aca="false">B599</f>
        <v>12</v>
      </c>
      <c r="AJ599" s="39" t="str">
        <f aca="false">CONCATENATE(A599," ",D599)</f>
        <v>МДК.01.01 Разработка программных модулей</v>
      </c>
      <c r="AK599" s="39" t="n">
        <f aca="false">E599*F599+P599*Q599+H599+J599+S599+U599</f>
        <v>24</v>
      </c>
      <c r="AL599" s="39" t="n">
        <f aca="false">L599+W599</f>
        <v>0</v>
      </c>
      <c r="AM599" s="39" t="n">
        <f aca="false">M599+X599</f>
        <v>0</v>
      </c>
      <c r="AN599" s="39" t="n">
        <f aca="false">Y599</f>
        <v>0</v>
      </c>
      <c r="AO599" s="39" t="n">
        <f aca="false">SUM(AK599:AN599)</f>
        <v>24</v>
      </c>
      <c r="AP599" s="41" t="n">
        <f aca="false">K599+V599</f>
        <v>0</v>
      </c>
    </row>
    <row r="600" s="42" customFormat="true" ht="16.5" hidden="true" customHeight="true" outlineLevel="0" collapsed="false">
      <c r="A600" s="132" t="s">
        <v>100</v>
      </c>
      <c r="B600" s="30" t="s">
        <v>116</v>
      </c>
      <c r="C600" s="111" t="s">
        <v>360</v>
      </c>
      <c r="D600" s="62" t="s">
        <v>328</v>
      </c>
      <c r="E600" s="53" t="n">
        <v>12</v>
      </c>
      <c r="F600" s="31"/>
      <c r="G600" s="31"/>
      <c r="H600" s="31" t="n">
        <v>24</v>
      </c>
      <c r="I600" s="31"/>
      <c r="J600" s="31"/>
      <c r="K600" s="31"/>
      <c r="L600" s="31"/>
      <c r="M600" s="44"/>
      <c r="N600" s="33" t="n">
        <f aca="false">E600*F600+H600+J600+K600+L600+M600</f>
        <v>24</v>
      </c>
      <c r="O600" s="36"/>
      <c r="P600" s="31" t="n">
        <v>14</v>
      </c>
      <c r="Q600" s="31"/>
      <c r="R600" s="31"/>
      <c r="S600" s="31"/>
      <c r="T600" s="31"/>
      <c r="U600" s="31"/>
      <c r="V600" s="31"/>
      <c r="W600" s="31"/>
      <c r="X600" s="31"/>
      <c r="Y600" s="31"/>
      <c r="Z600" s="36" t="n">
        <f aca="false">P600*Q600+S600+U600+V600+W600+X600+Y600</f>
        <v>0</v>
      </c>
      <c r="AA600" s="36" t="n">
        <f aca="false">N600+Z600</f>
        <v>24</v>
      </c>
      <c r="AB600" s="47" t="s">
        <v>69</v>
      </c>
      <c r="AC600" s="36"/>
      <c r="AD600" s="36"/>
      <c r="AE600" s="36" t="n">
        <f aca="false">P600*Q600</f>
        <v>0</v>
      </c>
      <c r="AF600" s="38" t="n">
        <f aca="false">E600*F600+P600*Q600</f>
        <v>0</v>
      </c>
      <c r="AG600" s="39" t="str">
        <f aca="false">AB600</f>
        <v>вак. 2 п/гр</v>
      </c>
      <c r="AH600" s="39" t="str">
        <f aca="false">C600</f>
        <v>3ИСП9-18б ВБ (БД)</v>
      </c>
      <c r="AI600" s="40" t="str">
        <f aca="false">B600</f>
        <v>11</v>
      </c>
      <c r="AJ600" s="39" t="str">
        <f aca="false">CONCATENATE(A600," ",D600)</f>
        <v>МДК.01.01 Разработка программных модулей</v>
      </c>
      <c r="AK600" s="39" t="n">
        <f aca="false">E600*F600+P600*Q600+H600+J600+S600+U600</f>
        <v>24</v>
      </c>
      <c r="AL600" s="39" t="n">
        <f aca="false">L600+W600</f>
        <v>0</v>
      </c>
      <c r="AM600" s="39" t="n">
        <f aca="false">M600+X600</f>
        <v>0</v>
      </c>
      <c r="AN600" s="39" t="n">
        <f aca="false">Y600</f>
        <v>0</v>
      </c>
      <c r="AO600" s="39" t="n">
        <f aca="false">SUM(AK600:AN600)</f>
        <v>24</v>
      </c>
      <c r="AP600" s="41" t="n">
        <f aca="false">K600+V600</f>
        <v>0</v>
      </c>
    </row>
    <row r="601" s="42" customFormat="true" ht="16.5" hidden="true" customHeight="true" outlineLevel="0" collapsed="false">
      <c r="A601" s="132" t="s">
        <v>104</v>
      </c>
      <c r="B601" s="135" t="s">
        <v>286</v>
      </c>
      <c r="C601" s="111" t="s">
        <v>358</v>
      </c>
      <c r="D601" s="62" t="s">
        <v>361</v>
      </c>
      <c r="E601" s="53" t="n">
        <v>12</v>
      </c>
      <c r="F601" s="31"/>
      <c r="G601" s="31"/>
      <c r="H601" s="31"/>
      <c r="I601" s="31"/>
      <c r="J601" s="31"/>
      <c r="K601" s="31"/>
      <c r="L601" s="31"/>
      <c r="M601" s="31"/>
      <c r="N601" s="33" t="n">
        <f aca="false">E601*F601+H601+J601+K601+L601+M601</f>
        <v>0</v>
      </c>
      <c r="O601" s="36"/>
      <c r="P601" s="31" t="n">
        <v>14</v>
      </c>
      <c r="Q601" s="31" t="n">
        <v>3</v>
      </c>
      <c r="R601" s="31" t="n">
        <v>18</v>
      </c>
      <c r="S601" s="31" t="n">
        <v>-18</v>
      </c>
      <c r="T601" s="31"/>
      <c r="U601" s="31"/>
      <c r="V601" s="31"/>
      <c r="W601" s="31" t="n">
        <v>2</v>
      </c>
      <c r="X601" s="31"/>
      <c r="Y601" s="31"/>
      <c r="Z601" s="36" t="n">
        <f aca="false">P601*Q601+S601+U601+V601+W601+X601+Y601</f>
        <v>26</v>
      </c>
      <c r="AA601" s="36" t="n">
        <f aca="false">N601+Z601</f>
        <v>26</v>
      </c>
      <c r="AB601" s="47" t="s">
        <v>362</v>
      </c>
      <c r="AC601" s="36"/>
      <c r="AD601" s="36"/>
      <c r="AE601" s="36" t="n">
        <f aca="false">P601*Q601</f>
        <v>42</v>
      </c>
      <c r="AF601" s="38" t="n">
        <f aca="false">E601*F601+P601*Q601</f>
        <v>42</v>
      </c>
      <c r="AG601" s="39" t="str">
        <f aca="false">AB601</f>
        <v>вак.-1-ИСП-01.02</v>
      </c>
      <c r="AH601" s="39" t="str">
        <f aca="false">C601</f>
        <v>3ИСП9-18 ВБ (БД)</v>
      </c>
      <c r="AI601" s="40" t="str">
        <f aca="false">B601</f>
        <v>23</v>
      </c>
      <c r="AJ601" s="39" t="str">
        <f aca="false">CONCATENATE(A601," ",D601)</f>
        <v>МДК.01.02 Поддержка и тестирование программных модулей</v>
      </c>
      <c r="AK601" s="39" t="n">
        <f aca="false">E601*F601+P601*Q601+H601+J601+S601+U601</f>
        <v>24</v>
      </c>
      <c r="AL601" s="39" t="n">
        <f aca="false">L601+W601</f>
        <v>2</v>
      </c>
      <c r="AM601" s="39" t="n">
        <f aca="false">M601+X601</f>
        <v>0</v>
      </c>
      <c r="AN601" s="39" t="n">
        <f aca="false">Y601</f>
        <v>0</v>
      </c>
      <c r="AO601" s="39" t="n">
        <f aca="false">SUM(AK601:AN601)</f>
        <v>26</v>
      </c>
      <c r="AP601" s="41" t="n">
        <f aca="false">K601+V601</f>
        <v>0</v>
      </c>
    </row>
    <row r="602" s="42" customFormat="true" ht="16.5" hidden="true" customHeight="true" outlineLevel="0" collapsed="false">
      <c r="A602" s="132" t="s">
        <v>104</v>
      </c>
      <c r="B602" s="30" t="s">
        <v>53</v>
      </c>
      <c r="C602" s="111" t="s">
        <v>359</v>
      </c>
      <c r="D602" s="62" t="s">
        <v>361</v>
      </c>
      <c r="E602" s="53" t="n">
        <v>12</v>
      </c>
      <c r="F602" s="31"/>
      <c r="G602" s="31"/>
      <c r="H602" s="31"/>
      <c r="I602" s="31"/>
      <c r="J602" s="31"/>
      <c r="K602" s="31"/>
      <c r="L602" s="31"/>
      <c r="M602" s="31"/>
      <c r="N602" s="33" t="n">
        <f aca="false">E602*F602+H602+J602+K602+L602+M602</f>
        <v>0</v>
      </c>
      <c r="O602" s="36"/>
      <c r="P602" s="31" t="n">
        <v>14</v>
      </c>
      <c r="Q602" s="31"/>
      <c r="R602" s="31"/>
      <c r="S602" s="31" t="n">
        <v>18</v>
      </c>
      <c r="T602" s="31"/>
      <c r="U602" s="31"/>
      <c r="V602" s="31"/>
      <c r="W602" s="31"/>
      <c r="X602" s="31"/>
      <c r="Y602" s="31"/>
      <c r="Z602" s="36" t="n">
        <f aca="false">P602*Q602+S602+U602+V602+W602+X602+Y602</f>
        <v>18</v>
      </c>
      <c r="AA602" s="36" t="n">
        <f aca="false">N602+Z602</f>
        <v>18</v>
      </c>
      <c r="AB602" s="47" t="s">
        <v>362</v>
      </c>
      <c r="AC602" s="36"/>
      <c r="AD602" s="36"/>
      <c r="AE602" s="36" t="n">
        <f aca="false">P602*Q602</f>
        <v>0</v>
      </c>
      <c r="AF602" s="38" t="n">
        <f aca="false">E602*F602+P602*Q602</f>
        <v>0</v>
      </c>
      <c r="AG602" s="39" t="str">
        <f aca="false">AB602</f>
        <v>вак.-1-ИСП-01.02</v>
      </c>
      <c r="AH602" s="39" t="str">
        <f aca="false">C602</f>
        <v>3ИСП9-18а ВБ (БД)</v>
      </c>
      <c r="AI602" s="40" t="str">
        <f aca="false">B602</f>
        <v>12</v>
      </c>
      <c r="AJ602" s="39" t="str">
        <f aca="false">CONCATENATE(A602," ",D602)</f>
        <v>МДК.01.02 Поддержка и тестирование программных модулей</v>
      </c>
      <c r="AK602" s="39" t="n">
        <f aca="false">E602*F602+P602*Q602+H602+J602+S602+U602</f>
        <v>18</v>
      </c>
      <c r="AL602" s="39" t="n">
        <f aca="false">L602+W602</f>
        <v>0</v>
      </c>
      <c r="AM602" s="39" t="n">
        <f aca="false">M602+X602</f>
        <v>0</v>
      </c>
      <c r="AN602" s="39" t="n">
        <f aca="false">Y602</f>
        <v>0</v>
      </c>
      <c r="AO602" s="39" t="n">
        <f aca="false">SUM(AK602:AN602)</f>
        <v>18</v>
      </c>
      <c r="AP602" s="41" t="n">
        <f aca="false">K602+V602</f>
        <v>0</v>
      </c>
    </row>
    <row r="603" s="42" customFormat="true" ht="16.5" hidden="true" customHeight="true" outlineLevel="0" collapsed="false">
      <c r="A603" s="132" t="s">
        <v>104</v>
      </c>
      <c r="B603" s="30" t="s">
        <v>116</v>
      </c>
      <c r="C603" s="111" t="s">
        <v>360</v>
      </c>
      <c r="D603" s="62" t="s">
        <v>361</v>
      </c>
      <c r="E603" s="53" t="n">
        <v>12</v>
      </c>
      <c r="F603" s="31"/>
      <c r="G603" s="31"/>
      <c r="H603" s="31"/>
      <c r="I603" s="31"/>
      <c r="J603" s="31"/>
      <c r="K603" s="31"/>
      <c r="L603" s="31"/>
      <c r="M603" s="31"/>
      <c r="N603" s="33" t="n">
        <f aca="false">E603*F603+H603+J603+K603+L603+M603</f>
        <v>0</v>
      </c>
      <c r="O603" s="36"/>
      <c r="P603" s="31" t="n">
        <v>14</v>
      </c>
      <c r="Q603" s="31"/>
      <c r="R603" s="31"/>
      <c r="S603" s="31" t="n">
        <v>18</v>
      </c>
      <c r="T603" s="31"/>
      <c r="U603" s="31"/>
      <c r="V603" s="31"/>
      <c r="W603" s="31"/>
      <c r="X603" s="31"/>
      <c r="Y603" s="31"/>
      <c r="Z603" s="36" t="n">
        <f aca="false">P603*Q603+S603+U603+V603+W603+X603+Y603</f>
        <v>18</v>
      </c>
      <c r="AA603" s="36" t="n">
        <f aca="false">N603+Z603</f>
        <v>18</v>
      </c>
      <c r="AB603" s="47" t="s">
        <v>69</v>
      </c>
      <c r="AC603" s="36"/>
      <c r="AD603" s="36"/>
      <c r="AE603" s="36" t="n">
        <f aca="false">P603*Q603</f>
        <v>0</v>
      </c>
      <c r="AF603" s="38" t="n">
        <f aca="false">E603*F603+P603*Q603</f>
        <v>0</v>
      </c>
      <c r="AG603" s="39" t="str">
        <f aca="false">AB603</f>
        <v>вак. 2 п/гр</v>
      </c>
      <c r="AH603" s="39" t="str">
        <f aca="false">C603</f>
        <v>3ИСП9-18б ВБ (БД)</v>
      </c>
      <c r="AI603" s="40" t="str">
        <f aca="false">B603</f>
        <v>11</v>
      </c>
      <c r="AJ603" s="39" t="str">
        <f aca="false">CONCATENATE(A603," ",D603)</f>
        <v>МДК.01.02 Поддержка и тестирование программных модулей</v>
      </c>
      <c r="AK603" s="39" t="n">
        <f aca="false">E603*F603+P603*Q603+H603+J603+S603+U603</f>
        <v>18</v>
      </c>
      <c r="AL603" s="39" t="n">
        <f aca="false">L603+W603</f>
        <v>0</v>
      </c>
      <c r="AM603" s="39" t="n">
        <f aca="false">M603+X603</f>
        <v>0</v>
      </c>
      <c r="AN603" s="39" t="n">
        <f aca="false">Y603</f>
        <v>0</v>
      </c>
      <c r="AO603" s="39" t="n">
        <f aca="false">SUM(AK603:AN603)</f>
        <v>18</v>
      </c>
      <c r="AP603" s="41" t="n">
        <f aca="false">K603+V603</f>
        <v>0</v>
      </c>
    </row>
    <row r="604" s="42" customFormat="true" ht="16.5" hidden="true" customHeight="true" outlineLevel="0" collapsed="false">
      <c r="A604" s="132" t="s">
        <v>136</v>
      </c>
      <c r="B604" s="135" t="s">
        <v>286</v>
      </c>
      <c r="C604" s="111" t="s">
        <v>358</v>
      </c>
      <c r="D604" s="62" t="s">
        <v>331</v>
      </c>
      <c r="E604" s="53" t="n">
        <v>12</v>
      </c>
      <c r="F604" s="31" t="n">
        <v>4</v>
      </c>
      <c r="G604" s="31" t="n">
        <v>24</v>
      </c>
      <c r="H604" s="31" t="n">
        <v>-24</v>
      </c>
      <c r="I604" s="31"/>
      <c r="J604" s="31"/>
      <c r="K604" s="31"/>
      <c r="L604" s="31" t="n">
        <v>4</v>
      </c>
      <c r="M604" s="44" t="n">
        <v>8</v>
      </c>
      <c r="N604" s="33" t="n">
        <f aca="false">E604*F604+H604+J604+K604+L604+M604</f>
        <v>36</v>
      </c>
      <c r="O604" s="36"/>
      <c r="P604" s="31" t="n">
        <v>14</v>
      </c>
      <c r="Q604" s="31"/>
      <c r="R604" s="31"/>
      <c r="S604" s="31"/>
      <c r="T604" s="31"/>
      <c r="U604" s="31"/>
      <c r="V604" s="31"/>
      <c r="W604" s="31"/>
      <c r="X604" s="31"/>
      <c r="Y604" s="31"/>
      <c r="Z604" s="36" t="n">
        <f aca="false">P604*Q604+S604+U604+V604+W604+X604+Y604</f>
        <v>0</v>
      </c>
      <c r="AA604" s="36" t="n">
        <f aca="false">N604+Z604</f>
        <v>36</v>
      </c>
      <c r="AB604" s="36" t="s">
        <v>363</v>
      </c>
      <c r="AC604" s="36"/>
      <c r="AD604" s="36"/>
      <c r="AE604" s="36" t="n">
        <f aca="false">P604*Q604</f>
        <v>0</v>
      </c>
      <c r="AF604" s="38" t="n">
        <f aca="false">E604*F604+P604*Q604</f>
        <v>48</v>
      </c>
      <c r="AG604" s="39" t="str">
        <f aca="false">AB604</f>
        <v>Адышкин С.С.</v>
      </c>
      <c r="AH604" s="39" t="str">
        <f aca="false">C604</f>
        <v>3ИСП9-18 ВБ (БД)</v>
      </c>
      <c r="AI604" s="40" t="str">
        <f aca="false">B604</f>
        <v>23</v>
      </c>
      <c r="AJ604" s="39" t="str">
        <f aca="false">CONCATENATE(A604," ",D604)</f>
        <v>МДК.01.03 Разработка мобильных приложений</v>
      </c>
      <c r="AK604" s="39" t="n">
        <f aca="false">E604*F604+P604*Q604+H604+J604+S604+U604</f>
        <v>24</v>
      </c>
      <c r="AL604" s="39" t="n">
        <f aca="false">L604+W604</f>
        <v>4</v>
      </c>
      <c r="AM604" s="39" t="n">
        <f aca="false">M604+X604</f>
        <v>8</v>
      </c>
      <c r="AN604" s="39" t="n">
        <f aca="false">Y604</f>
        <v>0</v>
      </c>
      <c r="AO604" s="39" t="n">
        <f aca="false">SUM(AK604:AN604)</f>
        <v>36</v>
      </c>
      <c r="AP604" s="41" t="n">
        <f aca="false">K604+V604</f>
        <v>0</v>
      </c>
    </row>
    <row r="605" s="42" customFormat="true" ht="16.5" hidden="true" customHeight="true" outlineLevel="0" collapsed="false">
      <c r="A605" s="132" t="s">
        <v>136</v>
      </c>
      <c r="B605" s="30" t="s">
        <v>53</v>
      </c>
      <c r="C605" s="111" t="s">
        <v>359</v>
      </c>
      <c r="D605" s="62" t="s">
        <v>331</v>
      </c>
      <c r="E605" s="53" t="n">
        <v>12</v>
      </c>
      <c r="F605" s="31"/>
      <c r="G605" s="31"/>
      <c r="H605" s="31" t="n">
        <v>24</v>
      </c>
      <c r="I605" s="31"/>
      <c r="J605" s="31"/>
      <c r="K605" s="31"/>
      <c r="L605" s="31"/>
      <c r="M605" s="44"/>
      <c r="N605" s="33" t="n">
        <f aca="false">E605*F605+H605+J605+K605+L605+M605</f>
        <v>24</v>
      </c>
      <c r="O605" s="36"/>
      <c r="P605" s="31" t="n">
        <v>14</v>
      </c>
      <c r="Q605" s="31"/>
      <c r="R605" s="31"/>
      <c r="S605" s="31"/>
      <c r="T605" s="31"/>
      <c r="U605" s="31"/>
      <c r="V605" s="31"/>
      <c r="W605" s="31"/>
      <c r="X605" s="31"/>
      <c r="Y605" s="31"/>
      <c r="Z605" s="36" t="n">
        <f aca="false">P605*Q605+S605+U605+V605+W605+X605+Y605</f>
        <v>0</v>
      </c>
      <c r="AA605" s="36" t="n">
        <f aca="false">N605+Z605</f>
        <v>24</v>
      </c>
      <c r="AB605" s="36" t="s">
        <v>363</v>
      </c>
      <c r="AC605" s="36"/>
      <c r="AD605" s="36"/>
      <c r="AE605" s="36" t="n">
        <f aca="false">P605*Q605</f>
        <v>0</v>
      </c>
      <c r="AF605" s="38" t="n">
        <f aca="false">E605*F605+P605*Q605</f>
        <v>0</v>
      </c>
      <c r="AG605" s="39" t="str">
        <f aca="false">AB605</f>
        <v>Адышкин С.С.</v>
      </c>
      <c r="AH605" s="39" t="str">
        <f aca="false">C605</f>
        <v>3ИСП9-18а ВБ (БД)</v>
      </c>
      <c r="AI605" s="40" t="str">
        <f aca="false">B605</f>
        <v>12</v>
      </c>
      <c r="AJ605" s="39" t="str">
        <f aca="false">CONCATENATE(A605," ",D605)</f>
        <v>МДК.01.03 Разработка мобильных приложений</v>
      </c>
      <c r="AK605" s="39" t="n">
        <f aca="false">E605*F605+P605*Q605+H605+J605+S605+U605</f>
        <v>24</v>
      </c>
      <c r="AL605" s="39" t="n">
        <f aca="false">L605+W605</f>
        <v>0</v>
      </c>
      <c r="AM605" s="39" t="n">
        <f aca="false">M605+X605</f>
        <v>0</v>
      </c>
      <c r="AN605" s="39" t="n">
        <f aca="false">Y605</f>
        <v>0</v>
      </c>
      <c r="AO605" s="39" t="n">
        <f aca="false">SUM(AK605:AN605)</f>
        <v>24</v>
      </c>
      <c r="AP605" s="41" t="n">
        <f aca="false">K605+V605</f>
        <v>0</v>
      </c>
    </row>
    <row r="606" s="42" customFormat="true" ht="16.5" hidden="true" customHeight="true" outlineLevel="0" collapsed="false">
      <c r="A606" s="132" t="s">
        <v>136</v>
      </c>
      <c r="B606" s="30" t="s">
        <v>116</v>
      </c>
      <c r="C606" s="111" t="s">
        <v>360</v>
      </c>
      <c r="D606" s="62" t="s">
        <v>331</v>
      </c>
      <c r="E606" s="53" t="n">
        <v>12</v>
      </c>
      <c r="F606" s="31"/>
      <c r="G606" s="31"/>
      <c r="H606" s="31" t="n">
        <v>24</v>
      </c>
      <c r="I606" s="31"/>
      <c r="J606" s="31"/>
      <c r="K606" s="31"/>
      <c r="L606" s="31"/>
      <c r="M606" s="44"/>
      <c r="N606" s="33" t="n">
        <f aca="false">E606*F606+H606+J606+K606+L606+M606</f>
        <v>24</v>
      </c>
      <c r="O606" s="36"/>
      <c r="P606" s="31" t="n">
        <v>14</v>
      </c>
      <c r="Q606" s="31"/>
      <c r="R606" s="31"/>
      <c r="S606" s="31"/>
      <c r="T606" s="31"/>
      <c r="U606" s="31"/>
      <c r="V606" s="31"/>
      <c r="W606" s="31"/>
      <c r="X606" s="31"/>
      <c r="Y606" s="31"/>
      <c r="Z606" s="36" t="n">
        <f aca="false">P606*Q606+S606+U606+V606+W606+X606+Y606</f>
        <v>0</v>
      </c>
      <c r="AA606" s="36" t="n">
        <f aca="false">N606+Z606</f>
        <v>24</v>
      </c>
      <c r="AB606" s="47" t="s">
        <v>69</v>
      </c>
      <c r="AC606" s="36"/>
      <c r="AD606" s="36"/>
      <c r="AE606" s="36" t="n">
        <f aca="false">P606*Q606</f>
        <v>0</v>
      </c>
      <c r="AF606" s="38" t="n">
        <f aca="false">E606*F606+P606*Q606</f>
        <v>0</v>
      </c>
      <c r="AG606" s="39" t="str">
        <f aca="false">AB606</f>
        <v>вак. 2 п/гр</v>
      </c>
      <c r="AH606" s="39" t="str">
        <f aca="false">C606</f>
        <v>3ИСП9-18б ВБ (БД)</v>
      </c>
      <c r="AI606" s="40" t="str">
        <f aca="false">B606</f>
        <v>11</v>
      </c>
      <c r="AJ606" s="39" t="str">
        <f aca="false">CONCATENATE(A606," ",D606)</f>
        <v>МДК.01.03 Разработка мобильных приложений</v>
      </c>
      <c r="AK606" s="39" t="n">
        <f aca="false">E606*F606+P606*Q606+H606+J606+S606+U606</f>
        <v>24</v>
      </c>
      <c r="AL606" s="39" t="n">
        <f aca="false">L606+W606</f>
        <v>0</v>
      </c>
      <c r="AM606" s="39" t="n">
        <f aca="false">M606+X606</f>
        <v>0</v>
      </c>
      <c r="AN606" s="39" t="n">
        <f aca="false">Y606</f>
        <v>0</v>
      </c>
      <c r="AO606" s="39" t="n">
        <f aca="false">SUM(AK606:AN606)</f>
        <v>24</v>
      </c>
      <c r="AP606" s="41" t="n">
        <f aca="false">K606+V606</f>
        <v>0</v>
      </c>
    </row>
    <row r="607" s="42" customFormat="true" ht="16.5" hidden="true" customHeight="true" outlineLevel="0" collapsed="false">
      <c r="A607" s="132" t="s">
        <v>333</v>
      </c>
      <c r="B607" s="135" t="s">
        <v>286</v>
      </c>
      <c r="C607" s="111" t="s">
        <v>358</v>
      </c>
      <c r="D607" s="62" t="s">
        <v>334</v>
      </c>
      <c r="E607" s="53" t="n">
        <v>12</v>
      </c>
      <c r="F607" s="31"/>
      <c r="G607" s="31"/>
      <c r="H607" s="31"/>
      <c r="I607" s="31"/>
      <c r="J607" s="31"/>
      <c r="K607" s="31"/>
      <c r="L607" s="31"/>
      <c r="M607" s="31"/>
      <c r="N607" s="33" t="n">
        <f aca="false">E607*F607+H607+J607+K607+L607+M607</f>
        <v>0</v>
      </c>
      <c r="O607" s="36"/>
      <c r="P607" s="31" t="n">
        <v>14</v>
      </c>
      <c r="Q607" s="31" t="n">
        <v>3</v>
      </c>
      <c r="R607" s="31" t="n">
        <v>20</v>
      </c>
      <c r="S607" s="31" t="n">
        <v>-20</v>
      </c>
      <c r="T607" s="31"/>
      <c r="U607" s="31"/>
      <c r="V607" s="31"/>
      <c r="W607" s="31" t="n">
        <v>2</v>
      </c>
      <c r="X607" s="31"/>
      <c r="Y607" s="31"/>
      <c r="Z607" s="36" t="n">
        <f aca="false">P607*Q607+S607+U607+V607+W607+X607+Y607</f>
        <v>24</v>
      </c>
      <c r="AA607" s="36" t="n">
        <f aca="false">N607+Z607</f>
        <v>24</v>
      </c>
      <c r="AB607" s="47" t="s">
        <v>226</v>
      </c>
      <c r="AC607" s="36"/>
      <c r="AD607" s="36"/>
      <c r="AE607" s="36" t="n">
        <f aca="false">P607*Q607</f>
        <v>42</v>
      </c>
      <c r="AF607" s="38" t="n">
        <f aca="false">E607*F607+P607*Q607</f>
        <v>42</v>
      </c>
      <c r="AG607" s="39" t="str">
        <f aca="false">AB607</f>
        <v>Орлов А.Д.</v>
      </c>
      <c r="AH607" s="39" t="str">
        <f aca="false">C607</f>
        <v>3ИСП9-18 ВБ (БД)</v>
      </c>
      <c r="AI607" s="40" t="str">
        <f aca="false">B607</f>
        <v>23</v>
      </c>
      <c r="AJ607" s="39" t="str">
        <f aca="false">CONCATENATE(A607," ",D607)</f>
        <v>МДК.01.04 Системное программирование</v>
      </c>
      <c r="AK607" s="39" t="n">
        <f aca="false">E607*F607+P607*Q607+H607+J607+S607+U607</f>
        <v>22</v>
      </c>
      <c r="AL607" s="39" t="n">
        <f aca="false">L607+W607</f>
        <v>2</v>
      </c>
      <c r="AM607" s="39" t="n">
        <f aca="false">M607+X607</f>
        <v>0</v>
      </c>
      <c r="AN607" s="39" t="n">
        <f aca="false">Y607</f>
        <v>0</v>
      </c>
      <c r="AO607" s="39" t="n">
        <f aca="false">SUM(AK607:AN607)</f>
        <v>24</v>
      </c>
      <c r="AP607" s="41" t="n">
        <f aca="false">K607+V607</f>
        <v>0</v>
      </c>
    </row>
    <row r="608" s="42" customFormat="true" ht="16.5" hidden="true" customHeight="true" outlineLevel="0" collapsed="false">
      <c r="A608" s="132" t="s">
        <v>333</v>
      </c>
      <c r="B608" s="30" t="s">
        <v>53</v>
      </c>
      <c r="C608" s="111" t="s">
        <v>359</v>
      </c>
      <c r="D608" s="62" t="s">
        <v>334</v>
      </c>
      <c r="E608" s="53" t="n">
        <v>12</v>
      </c>
      <c r="F608" s="31"/>
      <c r="G608" s="31"/>
      <c r="H608" s="31"/>
      <c r="I608" s="31"/>
      <c r="J608" s="31"/>
      <c r="K608" s="31"/>
      <c r="L608" s="31"/>
      <c r="M608" s="31"/>
      <c r="N608" s="33" t="n">
        <f aca="false">E608*F608+H608+J608+K608+L608+M608</f>
        <v>0</v>
      </c>
      <c r="O608" s="36"/>
      <c r="P608" s="31" t="n">
        <v>14</v>
      </c>
      <c r="Q608" s="31"/>
      <c r="R608" s="31"/>
      <c r="S608" s="31" t="n">
        <v>20</v>
      </c>
      <c r="T608" s="31"/>
      <c r="U608" s="31"/>
      <c r="V608" s="31"/>
      <c r="W608" s="31"/>
      <c r="X608" s="31"/>
      <c r="Y608" s="31"/>
      <c r="Z608" s="36" t="n">
        <f aca="false">P608*Q608+S608+U608+V608+W608+X608+Y608</f>
        <v>20</v>
      </c>
      <c r="AA608" s="36" t="n">
        <f aca="false">N608+Z608</f>
        <v>20</v>
      </c>
      <c r="AB608" s="47" t="s">
        <v>226</v>
      </c>
      <c r="AC608" s="36"/>
      <c r="AD608" s="36"/>
      <c r="AE608" s="36" t="n">
        <f aca="false">P608*Q608</f>
        <v>0</v>
      </c>
      <c r="AF608" s="38" t="n">
        <f aca="false">E608*F608+P608*Q608</f>
        <v>0</v>
      </c>
      <c r="AG608" s="39" t="str">
        <f aca="false">AB608</f>
        <v>Орлов А.Д.</v>
      </c>
      <c r="AH608" s="39" t="str">
        <f aca="false">C608</f>
        <v>3ИСП9-18а ВБ (БД)</v>
      </c>
      <c r="AI608" s="40" t="str">
        <f aca="false">B608</f>
        <v>12</v>
      </c>
      <c r="AJ608" s="39" t="str">
        <f aca="false">CONCATENATE(A608," ",D608)</f>
        <v>МДК.01.04 Системное программирование</v>
      </c>
      <c r="AK608" s="39" t="n">
        <f aca="false">E608*F608+P608*Q608+H608+J608+S608+U608</f>
        <v>20</v>
      </c>
      <c r="AL608" s="39" t="n">
        <f aca="false">L608+W608</f>
        <v>0</v>
      </c>
      <c r="AM608" s="39" t="n">
        <f aca="false">M608+X608</f>
        <v>0</v>
      </c>
      <c r="AN608" s="39" t="n">
        <f aca="false">Y608</f>
        <v>0</v>
      </c>
      <c r="AO608" s="39" t="n">
        <f aca="false">SUM(AK608:AN608)</f>
        <v>20</v>
      </c>
      <c r="AP608" s="41" t="n">
        <f aca="false">K608+V608</f>
        <v>0</v>
      </c>
    </row>
    <row r="609" s="42" customFormat="true" ht="16.5" hidden="true" customHeight="true" outlineLevel="0" collapsed="false">
      <c r="A609" s="132" t="s">
        <v>333</v>
      </c>
      <c r="B609" s="30" t="s">
        <v>116</v>
      </c>
      <c r="C609" s="111" t="s">
        <v>360</v>
      </c>
      <c r="D609" s="62" t="s">
        <v>334</v>
      </c>
      <c r="E609" s="53" t="n">
        <v>12</v>
      </c>
      <c r="F609" s="31"/>
      <c r="G609" s="31"/>
      <c r="H609" s="31"/>
      <c r="I609" s="31"/>
      <c r="J609" s="31"/>
      <c r="K609" s="31"/>
      <c r="L609" s="31"/>
      <c r="M609" s="31"/>
      <c r="N609" s="33" t="n">
        <f aca="false">E609*F609+H609+J609+K609+L609+M609</f>
        <v>0</v>
      </c>
      <c r="O609" s="36"/>
      <c r="P609" s="31" t="n">
        <v>14</v>
      </c>
      <c r="Q609" s="31"/>
      <c r="R609" s="31"/>
      <c r="S609" s="31" t="n">
        <v>20</v>
      </c>
      <c r="T609" s="31"/>
      <c r="U609" s="31"/>
      <c r="V609" s="31"/>
      <c r="W609" s="31"/>
      <c r="X609" s="31"/>
      <c r="Y609" s="31"/>
      <c r="Z609" s="36" t="n">
        <f aca="false">P609*Q609+S609+U609+V609+W609+X609+Y609</f>
        <v>20</v>
      </c>
      <c r="AA609" s="36" t="n">
        <f aca="false">N609+Z609</f>
        <v>20</v>
      </c>
      <c r="AB609" s="47" t="s">
        <v>69</v>
      </c>
      <c r="AC609" s="36"/>
      <c r="AD609" s="36"/>
      <c r="AE609" s="36" t="n">
        <f aca="false">P609*Q609</f>
        <v>0</v>
      </c>
      <c r="AF609" s="38" t="n">
        <f aca="false">E609*F609+P609*Q609</f>
        <v>0</v>
      </c>
      <c r="AG609" s="39" t="str">
        <f aca="false">AB609</f>
        <v>вак. 2 п/гр</v>
      </c>
      <c r="AH609" s="39" t="str">
        <f aca="false">C609</f>
        <v>3ИСП9-18б ВБ (БД)</v>
      </c>
      <c r="AI609" s="40" t="str">
        <f aca="false">B609</f>
        <v>11</v>
      </c>
      <c r="AJ609" s="39" t="str">
        <f aca="false">CONCATENATE(A609," ",D609)</f>
        <v>МДК.01.04 Системное программирование</v>
      </c>
      <c r="AK609" s="39" t="n">
        <f aca="false">E609*F609+P609*Q609+H609+J609+S609+U609</f>
        <v>20</v>
      </c>
      <c r="AL609" s="39" t="n">
        <f aca="false">L609+W609</f>
        <v>0</v>
      </c>
      <c r="AM609" s="39" t="n">
        <f aca="false">M609+X609</f>
        <v>0</v>
      </c>
      <c r="AN609" s="39" t="n">
        <f aca="false">Y609</f>
        <v>0</v>
      </c>
      <c r="AO609" s="39" t="n">
        <f aca="false">SUM(AK609:AN609)</f>
        <v>20</v>
      </c>
      <c r="AP609" s="41" t="n">
        <f aca="false">K609+V609</f>
        <v>0</v>
      </c>
    </row>
    <row r="610" s="42" customFormat="true" ht="16.5" hidden="true" customHeight="true" outlineLevel="0" collapsed="false">
      <c r="A610" s="132" t="s">
        <v>138</v>
      </c>
      <c r="B610" s="30" t="s">
        <v>53</v>
      </c>
      <c r="C610" s="111" t="s">
        <v>359</v>
      </c>
      <c r="D610" s="62" t="s">
        <v>108</v>
      </c>
      <c r="E610" s="53" t="n">
        <v>12</v>
      </c>
      <c r="F610" s="31"/>
      <c r="G610" s="31"/>
      <c r="H610" s="31"/>
      <c r="I610" s="31"/>
      <c r="J610" s="31"/>
      <c r="K610" s="31"/>
      <c r="L610" s="31"/>
      <c r="M610" s="31"/>
      <c r="N610" s="33" t="n">
        <f aca="false">E610*F610+H610+J610+K610+L610+M610</f>
        <v>0</v>
      </c>
      <c r="O610" s="36"/>
      <c r="P610" s="31" t="n">
        <v>2</v>
      </c>
      <c r="Q610" s="31" t="n">
        <v>36</v>
      </c>
      <c r="R610" s="31"/>
      <c r="S610" s="31"/>
      <c r="T610" s="31"/>
      <c r="U610" s="31"/>
      <c r="V610" s="31"/>
      <c r="W610" s="31"/>
      <c r="X610" s="31"/>
      <c r="Y610" s="31"/>
      <c r="Z610" s="36" t="n">
        <f aca="false">P610*Q610+S610+U610+V610+W610+X610+Y610</f>
        <v>72</v>
      </c>
      <c r="AA610" s="36" t="n">
        <f aca="false">N610+Z610</f>
        <v>72</v>
      </c>
      <c r="AB610" s="73" t="s">
        <v>364</v>
      </c>
      <c r="AC610" s="36"/>
      <c r="AD610" s="36"/>
      <c r="AE610" s="36" t="n">
        <f aca="false">P610*Q610</f>
        <v>72</v>
      </c>
      <c r="AF610" s="38" t="n">
        <f aca="false">E610*F610+P610*Q610</f>
        <v>72</v>
      </c>
      <c r="AG610" s="39" t="str">
        <f aca="false">AB610</f>
        <v>Карпов Р.В.</v>
      </c>
      <c r="AH610" s="39" t="str">
        <f aca="false">C610</f>
        <v>3ИСП9-18а ВБ (БД)</v>
      </c>
      <c r="AI610" s="40" t="str">
        <f aca="false">B610</f>
        <v>12</v>
      </c>
      <c r="AJ610" s="39" t="str">
        <f aca="false">CONCATENATE(A610," ",D610)</f>
        <v>УП.01 Учебная практика</v>
      </c>
      <c r="AK610" s="39" t="n">
        <f aca="false">E610*F610+P610*Q610+H610+J610+S610+U610</f>
        <v>72</v>
      </c>
      <c r="AL610" s="39" t="n">
        <f aca="false">L610+W610</f>
        <v>0</v>
      </c>
      <c r="AM610" s="39" t="n">
        <f aca="false">M610+X610</f>
        <v>0</v>
      </c>
      <c r="AN610" s="39" t="n">
        <f aca="false">Y610</f>
        <v>0</v>
      </c>
      <c r="AO610" s="39" t="n">
        <f aca="false">SUM(AK610:AN610)</f>
        <v>72</v>
      </c>
      <c r="AP610" s="41" t="n">
        <f aca="false">K610+V610</f>
        <v>0</v>
      </c>
    </row>
    <row r="611" s="42" customFormat="true" ht="16.5" hidden="true" customHeight="true" outlineLevel="0" collapsed="false">
      <c r="A611" s="132" t="s">
        <v>138</v>
      </c>
      <c r="B611" s="30" t="s">
        <v>116</v>
      </c>
      <c r="C611" s="111" t="s">
        <v>360</v>
      </c>
      <c r="D611" s="62" t="s">
        <v>108</v>
      </c>
      <c r="E611" s="53" t="n">
        <v>12</v>
      </c>
      <c r="F611" s="31"/>
      <c r="G611" s="31"/>
      <c r="H611" s="31"/>
      <c r="I611" s="31"/>
      <c r="J611" s="31"/>
      <c r="K611" s="31"/>
      <c r="L611" s="31"/>
      <c r="M611" s="31"/>
      <c r="N611" s="33" t="n">
        <f aca="false">E611*F611+H611+J611+K611+L611+M611</f>
        <v>0</v>
      </c>
      <c r="O611" s="36"/>
      <c r="P611" s="31" t="n">
        <v>2</v>
      </c>
      <c r="Q611" s="31" t="n">
        <v>36</v>
      </c>
      <c r="R611" s="31"/>
      <c r="S611" s="31"/>
      <c r="T611" s="31"/>
      <c r="U611" s="31"/>
      <c r="V611" s="31"/>
      <c r="W611" s="31"/>
      <c r="X611" s="31"/>
      <c r="Y611" s="31"/>
      <c r="Z611" s="36" t="n">
        <f aca="false">P611*Q611+S611+U611+V611+W611+X611+Y611</f>
        <v>72</v>
      </c>
      <c r="AA611" s="36" t="n">
        <f aca="false">N611+Z611</f>
        <v>72</v>
      </c>
      <c r="AB611" s="73" t="s">
        <v>365</v>
      </c>
      <c r="AC611" s="36"/>
      <c r="AD611" s="36"/>
      <c r="AE611" s="36"/>
      <c r="AF611" s="38" t="n">
        <f aca="false">E611*F611+P611*Q611</f>
        <v>72</v>
      </c>
      <c r="AG611" s="39" t="str">
        <f aca="false">AB611</f>
        <v>Возвахов Д.А.</v>
      </c>
      <c r="AH611" s="39" t="str">
        <f aca="false">C611</f>
        <v>3ИСП9-18б ВБ (БД)</v>
      </c>
      <c r="AI611" s="40" t="str">
        <f aca="false">B611</f>
        <v>11</v>
      </c>
      <c r="AJ611" s="39" t="str">
        <f aca="false">CONCATENATE(A611," ",D611)</f>
        <v>УП.01 Учебная практика</v>
      </c>
      <c r="AK611" s="39" t="n">
        <f aca="false">E611*F611+P611*Q611+H611+J611+S611+U611</f>
        <v>72</v>
      </c>
      <c r="AL611" s="39" t="n">
        <f aca="false">L611+W611</f>
        <v>0</v>
      </c>
      <c r="AM611" s="39" t="n">
        <f aca="false">M611+X611</f>
        <v>0</v>
      </c>
      <c r="AN611" s="39" t="n">
        <f aca="false">Y611</f>
        <v>0</v>
      </c>
      <c r="AO611" s="39" t="n">
        <f aca="false">SUM(AK611:AN611)</f>
        <v>72</v>
      </c>
      <c r="AP611" s="41" t="n">
        <f aca="false">K611+V611</f>
        <v>0</v>
      </c>
    </row>
    <row r="612" s="42" customFormat="true" ht="16.5" hidden="true" customHeight="true" outlineLevel="0" collapsed="false">
      <c r="A612" s="132" t="s">
        <v>139</v>
      </c>
      <c r="B612" s="135" t="s">
        <v>286</v>
      </c>
      <c r="C612" s="111" t="s">
        <v>358</v>
      </c>
      <c r="D612" s="62" t="s">
        <v>163</v>
      </c>
      <c r="E612" s="53" t="n">
        <v>12</v>
      </c>
      <c r="F612" s="31"/>
      <c r="G612" s="31"/>
      <c r="H612" s="31"/>
      <c r="I612" s="31"/>
      <c r="J612" s="31"/>
      <c r="K612" s="31"/>
      <c r="L612" s="31"/>
      <c r="M612" s="31"/>
      <c r="N612" s="33" t="n">
        <f aca="false">E612*F612+H612+J612+K612+L612+M612</f>
        <v>0</v>
      </c>
      <c r="O612" s="36"/>
      <c r="P612" s="31" t="n">
        <v>2</v>
      </c>
      <c r="Q612" s="31" t="n">
        <v>9</v>
      </c>
      <c r="R612" s="31"/>
      <c r="S612" s="31"/>
      <c r="T612" s="31"/>
      <c r="U612" s="31"/>
      <c r="V612" s="31"/>
      <c r="W612" s="31"/>
      <c r="X612" s="31"/>
      <c r="Y612" s="31"/>
      <c r="Z612" s="36" t="n">
        <f aca="false">P612*Q612+S612+U612+V612+W612+X612+Y612</f>
        <v>18</v>
      </c>
      <c r="AA612" s="36" t="n">
        <f aca="false">N612+Z612</f>
        <v>18</v>
      </c>
      <c r="AB612" s="36" t="s">
        <v>340</v>
      </c>
      <c r="AC612" s="36"/>
      <c r="AD612" s="36"/>
      <c r="AE612" s="36" t="n">
        <f aca="false">P612*Q612</f>
        <v>18</v>
      </c>
      <c r="AF612" s="38" t="n">
        <f aca="false">E612*F612+P612*Q612</f>
        <v>18</v>
      </c>
      <c r="AG612" s="39" t="str">
        <f aca="false">AB612</f>
        <v>Малыгина М.Ю.</v>
      </c>
      <c r="AH612" s="39" t="str">
        <f aca="false">C612</f>
        <v>3ИСП9-18 ВБ (БД)</v>
      </c>
      <c r="AI612" s="40" t="str">
        <f aca="false">B612</f>
        <v>23</v>
      </c>
      <c r="AJ612" s="39" t="str">
        <f aca="false">CONCATENATE(A612," ",D612)</f>
        <v>ПП.01 Производственная практика</v>
      </c>
      <c r="AK612" s="39" t="n">
        <f aca="false">E612*F612+P612*Q612+H612+J612+S612+U612</f>
        <v>18</v>
      </c>
      <c r="AL612" s="39" t="n">
        <f aca="false">L612+W612</f>
        <v>0</v>
      </c>
      <c r="AM612" s="39" t="n">
        <f aca="false">M612+X612</f>
        <v>0</v>
      </c>
      <c r="AN612" s="39" t="n">
        <f aca="false">Y612</f>
        <v>0</v>
      </c>
      <c r="AO612" s="39" t="n">
        <f aca="false">SUM(AK612:AN612)</f>
        <v>18</v>
      </c>
      <c r="AP612" s="41" t="n">
        <f aca="false">K612+V612</f>
        <v>0</v>
      </c>
    </row>
    <row r="613" s="42" customFormat="true" ht="16.5" hidden="true" customHeight="true" outlineLevel="0" collapsed="false">
      <c r="A613" s="132" t="s">
        <v>139</v>
      </c>
      <c r="B613" s="135" t="s">
        <v>286</v>
      </c>
      <c r="C613" s="111" t="s">
        <v>358</v>
      </c>
      <c r="D613" s="62" t="s">
        <v>163</v>
      </c>
      <c r="E613" s="53" t="n">
        <v>12</v>
      </c>
      <c r="F613" s="31"/>
      <c r="G613" s="31"/>
      <c r="H613" s="31"/>
      <c r="I613" s="31"/>
      <c r="J613" s="31"/>
      <c r="K613" s="31"/>
      <c r="L613" s="31"/>
      <c r="M613" s="31"/>
      <c r="N613" s="33" t="n">
        <f aca="false">E613*F613+H613+J613+K613+L613+M613</f>
        <v>0</v>
      </c>
      <c r="O613" s="36"/>
      <c r="P613" s="31" t="n">
        <v>2</v>
      </c>
      <c r="Q613" s="31" t="n">
        <v>9</v>
      </c>
      <c r="R613" s="31"/>
      <c r="S613" s="31"/>
      <c r="T613" s="31"/>
      <c r="U613" s="31"/>
      <c r="V613" s="31"/>
      <c r="W613" s="31"/>
      <c r="X613" s="31"/>
      <c r="Y613" s="31"/>
      <c r="Z613" s="36" t="n">
        <f aca="false">P613*Q613+S613+U613+V613+W613+X613+Y613</f>
        <v>18</v>
      </c>
      <c r="AA613" s="36" t="n">
        <f aca="false">N613+Z613</f>
        <v>18</v>
      </c>
      <c r="AB613" s="36" t="s">
        <v>143</v>
      </c>
      <c r="AC613" s="36"/>
      <c r="AD613" s="36"/>
      <c r="AE613" s="36" t="n">
        <f aca="false">P613*Q613</f>
        <v>18</v>
      </c>
      <c r="AF613" s="38" t="n">
        <f aca="false">E613*F613+P613*Q613</f>
        <v>18</v>
      </c>
      <c r="AG613" s="39" t="str">
        <f aca="false">AB613</f>
        <v>вак. ПП</v>
      </c>
      <c r="AH613" s="39" t="str">
        <f aca="false">C613</f>
        <v>3ИСП9-18 ВБ (БД)</v>
      </c>
      <c r="AI613" s="40" t="str">
        <f aca="false">B613</f>
        <v>23</v>
      </c>
      <c r="AJ613" s="39" t="str">
        <f aca="false">CONCATENATE(A613," ",D613)</f>
        <v>ПП.01 Производственная практика</v>
      </c>
      <c r="AK613" s="39" t="n">
        <f aca="false">E613*F613+P613*Q613+H613+J613+S613+U613</f>
        <v>18</v>
      </c>
      <c r="AL613" s="39" t="n">
        <f aca="false">L613+W613</f>
        <v>0</v>
      </c>
      <c r="AM613" s="39" t="n">
        <f aca="false">M613+X613</f>
        <v>0</v>
      </c>
      <c r="AN613" s="39" t="n">
        <f aca="false">Y613</f>
        <v>0</v>
      </c>
      <c r="AO613" s="39" t="n">
        <f aca="false">SUM(AK613:AN613)</f>
        <v>18</v>
      </c>
      <c r="AP613" s="41" t="n">
        <f aca="false">K613+V613</f>
        <v>0</v>
      </c>
    </row>
    <row r="614" s="42" customFormat="true" ht="16.5" hidden="true" customHeight="true" outlineLevel="0" collapsed="false">
      <c r="A614" s="132" t="s">
        <v>139</v>
      </c>
      <c r="B614" s="135" t="s">
        <v>286</v>
      </c>
      <c r="C614" s="111" t="s">
        <v>358</v>
      </c>
      <c r="D614" s="62" t="s">
        <v>163</v>
      </c>
      <c r="E614" s="53" t="n">
        <v>12</v>
      </c>
      <c r="F614" s="31"/>
      <c r="G614" s="31"/>
      <c r="H614" s="31"/>
      <c r="I614" s="31"/>
      <c r="J614" s="31"/>
      <c r="K614" s="31"/>
      <c r="L614" s="31"/>
      <c r="M614" s="31"/>
      <c r="N614" s="33" t="n">
        <f aca="false">E614*F614+H614+J614+K614+L614+M614</f>
        <v>0</v>
      </c>
      <c r="O614" s="36"/>
      <c r="P614" s="31" t="n">
        <v>2</v>
      </c>
      <c r="Q614" s="31" t="n">
        <v>9</v>
      </c>
      <c r="R614" s="31"/>
      <c r="S614" s="31"/>
      <c r="T614" s="31"/>
      <c r="U614" s="31"/>
      <c r="V614" s="31"/>
      <c r="W614" s="31"/>
      <c r="X614" s="31"/>
      <c r="Y614" s="31"/>
      <c r="Z614" s="36" t="n">
        <f aca="false">P614*Q614+S614+U614+V614+W614+X614+Y614</f>
        <v>18</v>
      </c>
      <c r="AA614" s="36" t="n">
        <f aca="false">N614+Z614</f>
        <v>18</v>
      </c>
      <c r="AB614" s="36" t="s">
        <v>143</v>
      </c>
      <c r="AC614" s="36"/>
      <c r="AD614" s="36"/>
      <c r="AE614" s="36" t="n">
        <f aca="false">P614*Q614</f>
        <v>18</v>
      </c>
      <c r="AF614" s="38" t="n">
        <f aca="false">E614*F614+P614*Q614</f>
        <v>18</v>
      </c>
      <c r="AG614" s="39" t="str">
        <f aca="false">AB614</f>
        <v>вак. ПП</v>
      </c>
      <c r="AH614" s="39" t="str">
        <f aca="false">C614</f>
        <v>3ИСП9-18 ВБ (БД)</v>
      </c>
      <c r="AI614" s="40" t="str">
        <f aca="false">B614</f>
        <v>23</v>
      </c>
      <c r="AJ614" s="39" t="str">
        <f aca="false">CONCATENATE(A614," ",D614)</f>
        <v>ПП.01 Производственная практика</v>
      </c>
      <c r="AK614" s="39" t="n">
        <f aca="false">E614*F614+P614*Q614+H614+J614+S614+U614</f>
        <v>18</v>
      </c>
      <c r="AL614" s="39" t="n">
        <f aca="false">L614+W614</f>
        <v>0</v>
      </c>
      <c r="AM614" s="39" t="n">
        <f aca="false">M614+X614</f>
        <v>0</v>
      </c>
      <c r="AN614" s="39" t="n">
        <f aca="false">Y614</f>
        <v>0</v>
      </c>
      <c r="AO614" s="39" t="n">
        <f aca="false">SUM(AK614:AN614)</f>
        <v>18</v>
      </c>
      <c r="AP614" s="41" t="n">
        <f aca="false">K614+V614</f>
        <v>0</v>
      </c>
    </row>
    <row r="615" s="42" customFormat="true" ht="16.5" hidden="true" customHeight="true" outlineLevel="0" collapsed="false">
      <c r="A615" s="132" t="s">
        <v>139</v>
      </c>
      <c r="B615" s="135" t="s">
        <v>286</v>
      </c>
      <c r="C615" s="111" t="s">
        <v>358</v>
      </c>
      <c r="D615" s="62" t="s">
        <v>163</v>
      </c>
      <c r="E615" s="53" t="n">
        <v>12</v>
      </c>
      <c r="F615" s="31"/>
      <c r="G615" s="31"/>
      <c r="H615" s="31"/>
      <c r="I615" s="31"/>
      <c r="J615" s="31"/>
      <c r="K615" s="31"/>
      <c r="L615" s="31"/>
      <c r="M615" s="31"/>
      <c r="N615" s="33" t="n">
        <f aca="false">E615*F615+H615+J615+K615+L615+M615</f>
        <v>0</v>
      </c>
      <c r="O615" s="36"/>
      <c r="P615" s="31" t="n">
        <v>2</v>
      </c>
      <c r="Q615" s="31" t="n">
        <v>9</v>
      </c>
      <c r="R615" s="31"/>
      <c r="S615" s="31"/>
      <c r="T615" s="31"/>
      <c r="U615" s="31"/>
      <c r="V615" s="31"/>
      <c r="W615" s="31"/>
      <c r="X615" s="31"/>
      <c r="Y615" s="31"/>
      <c r="Z615" s="36" t="n">
        <f aca="false">P615*Q615+S615+U615+V615+W615+X615+Y615</f>
        <v>18</v>
      </c>
      <c r="AA615" s="36" t="n">
        <f aca="false">N615+Z615</f>
        <v>18</v>
      </c>
      <c r="AB615" s="36" t="s">
        <v>143</v>
      </c>
      <c r="AC615" s="36"/>
      <c r="AD615" s="36"/>
      <c r="AE615" s="36" t="n">
        <f aca="false">P615*Q615</f>
        <v>18</v>
      </c>
      <c r="AF615" s="38" t="n">
        <f aca="false">E615*F615+P615*Q615</f>
        <v>18</v>
      </c>
      <c r="AG615" s="39" t="str">
        <f aca="false">AB615</f>
        <v>вак. ПП</v>
      </c>
      <c r="AH615" s="39" t="str">
        <f aca="false">C615</f>
        <v>3ИСП9-18 ВБ (БД)</v>
      </c>
      <c r="AI615" s="40" t="str">
        <f aca="false">B615</f>
        <v>23</v>
      </c>
      <c r="AJ615" s="39" t="str">
        <f aca="false">CONCATENATE(A615," ",D615)</f>
        <v>ПП.01 Производственная практика</v>
      </c>
      <c r="AK615" s="39" t="n">
        <f aca="false">E615*F615+P615*Q615+H615+J615+S615+U615</f>
        <v>18</v>
      </c>
      <c r="AL615" s="39" t="n">
        <f aca="false">L615+W615</f>
        <v>0</v>
      </c>
      <c r="AM615" s="39" t="n">
        <f aca="false">M615+X615</f>
        <v>0</v>
      </c>
      <c r="AN615" s="39" t="n">
        <f aca="false">Y615</f>
        <v>0</v>
      </c>
      <c r="AO615" s="39" t="n">
        <f aca="false">SUM(AK615:AN615)</f>
        <v>18</v>
      </c>
      <c r="AP615" s="41" t="n">
        <f aca="false">K615+V615</f>
        <v>0</v>
      </c>
    </row>
    <row r="616" s="42" customFormat="true" ht="16.5" hidden="true" customHeight="true" outlineLevel="0" collapsed="false">
      <c r="A616" s="132" t="s">
        <v>144</v>
      </c>
      <c r="B616" s="135" t="s">
        <v>286</v>
      </c>
      <c r="C616" s="111" t="s">
        <v>358</v>
      </c>
      <c r="D616" s="62" t="s">
        <v>145</v>
      </c>
      <c r="E616" s="53" t="n">
        <v>12</v>
      </c>
      <c r="F616" s="31"/>
      <c r="G616" s="31"/>
      <c r="H616" s="31"/>
      <c r="I616" s="31"/>
      <c r="J616" s="31"/>
      <c r="K616" s="31"/>
      <c r="L616" s="31"/>
      <c r="M616" s="31"/>
      <c r="N616" s="33" t="n">
        <f aca="false">E616*F616+H616+J616+K616+L616+M616</f>
        <v>0</v>
      </c>
      <c r="O616" s="36"/>
      <c r="P616" s="31" t="n">
        <v>14</v>
      </c>
      <c r="Q616" s="31"/>
      <c r="R616" s="31"/>
      <c r="S616" s="31"/>
      <c r="T616" s="31"/>
      <c r="U616" s="31"/>
      <c r="V616" s="31"/>
      <c r="W616" s="31"/>
      <c r="X616" s="31" t="n">
        <v>24</v>
      </c>
      <c r="Y616" s="31"/>
      <c r="Z616" s="36" t="n">
        <f aca="false">P616*Q616+S616+U616+V616+W616+X616+Y616</f>
        <v>24</v>
      </c>
      <c r="AA616" s="36" t="n">
        <f aca="false">N616+Z616</f>
        <v>24</v>
      </c>
      <c r="AB616" s="36" t="s">
        <v>146</v>
      </c>
      <c r="AC616" s="36"/>
      <c r="AD616" s="36"/>
      <c r="AE616" s="36" t="n">
        <f aca="false">P616*Q616</f>
        <v>0</v>
      </c>
      <c r="AF616" s="38" t="n">
        <f aca="false">E616*F616+P616*Q616</f>
        <v>0</v>
      </c>
      <c r="AG616" s="39" t="str">
        <f aca="false">AB616</f>
        <v>вак. ДЭ</v>
      </c>
      <c r="AH616" s="39" t="str">
        <f aca="false">C616</f>
        <v>3ИСП9-18 ВБ (БД)</v>
      </c>
      <c r="AI616" s="40" t="str">
        <f aca="false">B616</f>
        <v>23</v>
      </c>
      <c r="AJ616" s="39" t="str">
        <f aca="false">CONCATENATE(A616," ",D616)</f>
        <v>ДЭ.01 Демонстрационный экзамен по модулю</v>
      </c>
      <c r="AK616" s="39" t="n">
        <f aca="false">E616*F616+P616*Q616+H616+J616+S616+U616</f>
        <v>0</v>
      </c>
      <c r="AL616" s="39" t="n">
        <f aca="false">L616+W616</f>
        <v>0</v>
      </c>
      <c r="AM616" s="39" t="n">
        <f aca="false">M616+X616</f>
        <v>24</v>
      </c>
      <c r="AN616" s="39" t="n">
        <f aca="false">Y616</f>
        <v>0</v>
      </c>
      <c r="AO616" s="39" t="n">
        <f aca="false">SUM(AK616:AN616)</f>
        <v>24</v>
      </c>
      <c r="AP616" s="41" t="n">
        <f aca="false">K616+V616</f>
        <v>0</v>
      </c>
    </row>
    <row r="617" s="42" customFormat="true" ht="16.5" hidden="true" customHeight="true" outlineLevel="0" collapsed="false">
      <c r="A617" s="132" t="s">
        <v>149</v>
      </c>
      <c r="B617" s="135" t="s">
        <v>286</v>
      </c>
      <c r="C617" s="111" t="s">
        <v>358</v>
      </c>
      <c r="D617" s="62" t="s">
        <v>335</v>
      </c>
      <c r="E617" s="53" t="n">
        <v>12</v>
      </c>
      <c r="F617" s="31"/>
      <c r="G617" s="31"/>
      <c r="H617" s="31"/>
      <c r="I617" s="31"/>
      <c r="J617" s="31"/>
      <c r="K617" s="31"/>
      <c r="L617" s="31"/>
      <c r="M617" s="31"/>
      <c r="N617" s="33" t="n">
        <f aca="false">E617*F617+H617+J617+K617+L617+M617</f>
        <v>0</v>
      </c>
      <c r="O617" s="36"/>
      <c r="P617" s="31" t="n">
        <v>14</v>
      </c>
      <c r="Q617" s="31" t="n">
        <v>5</v>
      </c>
      <c r="R617" s="31" t="n">
        <v>32</v>
      </c>
      <c r="S617" s="31" t="n">
        <v>-32</v>
      </c>
      <c r="T617" s="31"/>
      <c r="U617" s="31"/>
      <c r="V617" s="31"/>
      <c r="W617" s="31" t="n">
        <v>6</v>
      </c>
      <c r="X617" s="31" t="n">
        <v>8</v>
      </c>
      <c r="Y617" s="31"/>
      <c r="Z617" s="36" t="n">
        <f aca="false">P617*Q617+S617+U617+V617+W617+X617+Y617</f>
        <v>52</v>
      </c>
      <c r="AA617" s="36" t="n">
        <f aca="false">N617+Z617</f>
        <v>52</v>
      </c>
      <c r="AB617" s="47" t="s">
        <v>363</v>
      </c>
      <c r="AC617" s="36"/>
      <c r="AD617" s="36"/>
      <c r="AE617" s="36" t="n">
        <f aca="false">P617*Q617</f>
        <v>70</v>
      </c>
      <c r="AF617" s="38" t="n">
        <f aca="false">E617*F617+P617*Q617</f>
        <v>70</v>
      </c>
      <c r="AG617" s="39" t="str">
        <f aca="false">AB617</f>
        <v>Адышкин С.С.</v>
      </c>
      <c r="AH617" s="39" t="str">
        <f aca="false">C617</f>
        <v>3ИСП9-18 ВБ (БД)</v>
      </c>
      <c r="AI617" s="40" t="str">
        <f aca="false">B617</f>
        <v>23</v>
      </c>
      <c r="AJ617" s="39" t="str">
        <f aca="false">CONCATENATE(A617," ",D617)</f>
        <v>МДК.02.02 Инструментальные средства разработки программного обеспечения</v>
      </c>
      <c r="AK617" s="39" t="n">
        <f aca="false">E617*F617+P617*Q617+H617+J617+S617+U617</f>
        <v>38</v>
      </c>
      <c r="AL617" s="39" t="n">
        <f aca="false">L617+W617</f>
        <v>6</v>
      </c>
      <c r="AM617" s="39" t="n">
        <f aca="false">M617+X617</f>
        <v>8</v>
      </c>
      <c r="AN617" s="39" t="n">
        <f aca="false">Y617</f>
        <v>0</v>
      </c>
      <c r="AO617" s="39" t="n">
        <f aca="false">SUM(AK617:AN617)</f>
        <v>52</v>
      </c>
      <c r="AP617" s="41" t="n">
        <f aca="false">K617+V617</f>
        <v>0</v>
      </c>
    </row>
    <row r="618" s="42" customFormat="true" ht="16.5" hidden="true" customHeight="true" outlineLevel="0" collapsed="false">
      <c r="A618" s="132" t="s">
        <v>149</v>
      </c>
      <c r="B618" s="30" t="s">
        <v>53</v>
      </c>
      <c r="C618" s="111" t="s">
        <v>359</v>
      </c>
      <c r="D618" s="62" t="s">
        <v>335</v>
      </c>
      <c r="E618" s="53" t="n">
        <v>12</v>
      </c>
      <c r="F618" s="31"/>
      <c r="G618" s="31"/>
      <c r="H618" s="31"/>
      <c r="I618" s="31"/>
      <c r="J618" s="31"/>
      <c r="K618" s="31"/>
      <c r="L618" s="31"/>
      <c r="M618" s="31"/>
      <c r="N618" s="33" t="n">
        <f aca="false">E618*F618+H618+J618+K618+L618+M618</f>
        <v>0</v>
      </c>
      <c r="O618" s="36"/>
      <c r="P618" s="31" t="n">
        <v>14</v>
      </c>
      <c r="Q618" s="31"/>
      <c r="R618" s="31"/>
      <c r="S618" s="31" t="n">
        <v>32</v>
      </c>
      <c r="T618" s="31"/>
      <c r="U618" s="31"/>
      <c r="V618" s="31"/>
      <c r="W618" s="31"/>
      <c r="X618" s="31"/>
      <c r="Y618" s="31"/>
      <c r="Z618" s="36" t="n">
        <f aca="false">P618*Q618+S618+U618+V618+W618+X618+Y618</f>
        <v>32</v>
      </c>
      <c r="AA618" s="36" t="n">
        <f aca="false">N618+Z618</f>
        <v>32</v>
      </c>
      <c r="AB618" s="47" t="s">
        <v>363</v>
      </c>
      <c r="AC618" s="36"/>
      <c r="AD618" s="36"/>
      <c r="AE618" s="36" t="n">
        <f aca="false">P618*Q618</f>
        <v>0</v>
      </c>
      <c r="AF618" s="38" t="n">
        <f aca="false">E618*F618+P618*Q618</f>
        <v>0</v>
      </c>
      <c r="AG618" s="39" t="str">
        <f aca="false">AB618</f>
        <v>Адышкин С.С.</v>
      </c>
      <c r="AH618" s="39" t="str">
        <f aca="false">C618</f>
        <v>3ИСП9-18а ВБ (БД)</v>
      </c>
      <c r="AI618" s="40" t="str">
        <f aca="false">B618</f>
        <v>12</v>
      </c>
      <c r="AJ618" s="39" t="str">
        <f aca="false">CONCATENATE(A618," ",D618)</f>
        <v>МДК.02.02 Инструментальные средства разработки программного обеспечения</v>
      </c>
      <c r="AK618" s="39" t="n">
        <f aca="false">E618*F618+P618*Q618+H618+J618+S618+U618</f>
        <v>32</v>
      </c>
      <c r="AL618" s="39" t="n">
        <f aca="false">L618+W618</f>
        <v>0</v>
      </c>
      <c r="AM618" s="39" t="n">
        <f aca="false">M618+X618</f>
        <v>0</v>
      </c>
      <c r="AN618" s="39" t="n">
        <f aca="false">Y618</f>
        <v>0</v>
      </c>
      <c r="AO618" s="39" t="n">
        <f aca="false">SUM(AK618:AN618)</f>
        <v>32</v>
      </c>
      <c r="AP618" s="41" t="n">
        <f aca="false">K618+V618</f>
        <v>0</v>
      </c>
    </row>
    <row r="619" s="42" customFormat="true" ht="16.5" hidden="true" customHeight="true" outlineLevel="0" collapsed="false">
      <c r="A619" s="132" t="s">
        <v>149</v>
      </c>
      <c r="B619" s="30" t="s">
        <v>116</v>
      </c>
      <c r="C619" s="111" t="s">
        <v>360</v>
      </c>
      <c r="D619" s="62" t="s">
        <v>335</v>
      </c>
      <c r="E619" s="53" t="n">
        <v>12</v>
      </c>
      <c r="F619" s="31"/>
      <c r="G619" s="31"/>
      <c r="H619" s="31"/>
      <c r="I619" s="31"/>
      <c r="J619" s="31"/>
      <c r="K619" s="31"/>
      <c r="L619" s="31"/>
      <c r="M619" s="31"/>
      <c r="N619" s="33" t="n">
        <f aca="false">E619*F619+H619+J619+K619+L619+M619</f>
        <v>0</v>
      </c>
      <c r="O619" s="36"/>
      <c r="P619" s="31" t="n">
        <v>14</v>
      </c>
      <c r="Q619" s="31"/>
      <c r="R619" s="31"/>
      <c r="S619" s="31" t="n">
        <v>32</v>
      </c>
      <c r="T619" s="31"/>
      <c r="U619" s="31"/>
      <c r="V619" s="31"/>
      <c r="W619" s="31"/>
      <c r="X619" s="31"/>
      <c r="Y619" s="31"/>
      <c r="Z619" s="36" t="n">
        <f aca="false">P619*Q619+S619+U619+V619+W619+X619+Y619</f>
        <v>32</v>
      </c>
      <c r="AA619" s="36" t="n">
        <f aca="false">N619+Z619</f>
        <v>32</v>
      </c>
      <c r="AB619" s="47" t="s">
        <v>69</v>
      </c>
      <c r="AC619" s="36"/>
      <c r="AD619" s="36"/>
      <c r="AE619" s="36" t="n">
        <f aca="false">P619*Q619</f>
        <v>0</v>
      </c>
      <c r="AF619" s="38" t="n">
        <f aca="false">E619*F619+P619*Q619</f>
        <v>0</v>
      </c>
      <c r="AG619" s="39" t="str">
        <f aca="false">AB619</f>
        <v>вак. 2 п/гр</v>
      </c>
      <c r="AH619" s="39" t="str">
        <f aca="false">C619</f>
        <v>3ИСП9-18б ВБ (БД)</v>
      </c>
      <c r="AI619" s="40" t="str">
        <f aca="false">B619</f>
        <v>11</v>
      </c>
      <c r="AJ619" s="39" t="str">
        <f aca="false">CONCATENATE(A619," ",D619)</f>
        <v>МДК.02.02 Инструментальные средства разработки программного обеспечения</v>
      </c>
      <c r="AK619" s="39" t="n">
        <f aca="false">E619*F619+P619*Q619+H619+J619+S619+U619</f>
        <v>32</v>
      </c>
      <c r="AL619" s="39" t="n">
        <f aca="false">L619+W619</f>
        <v>0</v>
      </c>
      <c r="AM619" s="39" t="n">
        <f aca="false">M619+X619</f>
        <v>0</v>
      </c>
      <c r="AN619" s="39" t="n">
        <f aca="false">Y619</f>
        <v>0</v>
      </c>
      <c r="AO619" s="39" t="n">
        <f aca="false">SUM(AK619:AN619)</f>
        <v>32</v>
      </c>
      <c r="AP619" s="41" t="n">
        <f aca="false">K619+V619</f>
        <v>0</v>
      </c>
    </row>
    <row r="620" s="42" customFormat="true" ht="16.5" hidden="true" customHeight="true" outlineLevel="0" collapsed="false">
      <c r="A620" s="132" t="s">
        <v>152</v>
      </c>
      <c r="B620" s="135" t="s">
        <v>286</v>
      </c>
      <c r="C620" s="111" t="s">
        <v>358</v>
      </c>
      <c r="D620" s="62" t="s">
        <v>337</v>
      </c>
      <c r="E620" s="53" t="n">
        <v>12</v>
      </c>
      <c r="F620" s="31"/>
      <c r="G620" s="31"/>
      <c r="H620" s="31"/>
      <c r="I620" s="31"/>
      <c r="J620" s="31"/>
      <c r="K620" s="31"/>
      <c r="L620" s="31"/>
      <c r="M620" s="31"/>
      <c r="N620" s="33" t="n">
        <f aca="false">E620*F620+H620+J620+K620+L620+M620</f>
        <v>0</v>
      </c>
      <c r="O620" s="36"/>
      <c r="P620" s="31" t="n">
        <v>14</v>
      </c>
      <c r="Q620" s="31" t="n">
        <v>3</v>
      </c>
      <c r="R620" s="31" t="n">
        <v>14</v>
      </c>
      <c r="S620" s="31" t="n">
        <v>-14</v>
      </c>
      <c r="T620" s="31"/>
      <c r="U620" s="31"/>
      <c r="V620" s="31"/>
      <c r="W620" s="31"/>
      <c r="X620" s="31"/>
      <c r="Y620" s="31"/>
      <c r="Z620" s="36" t="n">
        <f aca="false">P620*Q620+S620+U620+V620+W620+X620+Y620</f>
        <v>28</v>
      </c>
      <c r="AA620" s="36" t="n">
        <f aca="false">N620+Z620</f>
        <v>28</v>
      </c>
      <c r="AB620" s="47" t="s">
        <v>300</v>
      </c>
      <c r="AC620" s="31"/>
      <c r="AD620" s="31"/>
      <c r="AE620" s="36" t="n">
        <f aca="false">P620*Q620</f>
        <v>42</v>
      </c>
      <c r="AF620" s="38" t="n">
        <f aca="false">E620*F620+P620*Q620</f>
        <v>42</v>
      </c>
      <c r="AG620" s="39" t="str">
        <f aca="false">AB620</f>
        <v>Зайцева О.В.</v>
      </c>
      <c r="AH620" s="39" t="str">
        <f aca="false">C620</f>
        <v>3ИСП9-18 ВБ (БД)</v>
      </c>
      <c r="AI620" s="40" t="str">
        <f aca="false">B620</f>
        <v>23</v>
      </c>
      <c r="AJ620" s="39" t="str">
        <f aca="false">CONCATENATE(A620," ",D620)</f>
        <v>МДК.02.03 Математическое моделирование</v>
      </c>
      <c r="AK620" s="39" t="n">
        <f aca="false">E620*F620+P620*Q620+H620+J620+S620+U620</f>
        <v>28</v>
      </c>
      <c r="AL620" s="39" t="n">
        <f aca="false">L620+W620</f>
        <v>0</v>
      </c>
      <c r="AM620" s="39" t="n">
        <f aca="false">M620+X620</f>
        <v>0</v>
      </c>
      <c r="AN620" s="39" t="n">
        <f aca="false">Y620</f>
        <v>0</v>
      </c>
      <c r="AO620" s="39" t="n">
        <f aca="false">SUM(AK620:AN620)</f>
        <v>28</v>
      </c>
      <c r="AP620" s="41" t="n">
        <f aca="false">K620+V620</f>
        <v>0</v>
      </c>
    </row>
    <row r="621" s="42" customFormat="true" ht="16.5" hidden="true" customHeight="true" outlineLevel="0" collapsed="false">
      <c r="A621" s="132" t="s">
        <v>152</v>
      </c>
      <c r="B621" s="30" t="s">
        <v>53</v>
      </c>
      <c r="C621" s="111" t="s">
        <v>359</v>
      </c>
      <c r="D621" s="62" t="s">
        <v>337</v>
      </c>
      <c r="E621" s="53" t="n">
        <v>12</v>
      </c>
      <c r="F621" s="31"/>
      <c r="G621" s="31"/>
      <c r="H621" s="31"/>
      <c r="I621" s="31"/>
      <c r="J621" s="31"/>
      <c r="K621" s="31"/>
      <c r="L621" s="31"/>
      <c r="M621" s="31"/>
      <c r="N621" s="33" t="n">
        <f aca="false">E621*F621+H621+J621+K621+L621+M621</f>
        <v>0</v>
      </c>
      <c r="O621" s="36"/>
      <c r="P621" s="31" t="n">
        <v>14</v>
      </c>
      <c r="Q621" s="31"/>
      <c r="R621" s="31"/>
      <c r="S621" s="31" t="n">
        <v>14</v>
      </c>
      <c r="T621" s="31"/>
      <c r="U621" s="31"/>
      <c r="V621" s="31"/>
      <c r="W621" s="31"/>
      <c r="X621" s="31"/>
      <c r="Y621" s="31"/>
      <c r="Z621" s="36" t="n">
        <f aca="false">P621*Q621+S621+U621+V621+W621+X621+Y621</f>
        <v>14</v>
      </c>
      <c r="AA621" s="36" t="n">
        <f aca="false">N621+Z621</f>
        <v>14</v>
      </c>
      <c r="AB621" s="47" t="s">
        <v>300</v>
      </c>
      <c r="AC621" s="31"/>
      <c r="AD621" s="31"/>
      <c r="AE621" s="36" t="n">
        <f aca="false">P621*Q621</f>
        <v>0</v>
      </c>
      <c r="AF621" s="38" t="n">
        <f aca="false">E621*F621+P621*Q621</f>
        <v>0</v>
      </c>
      <c r="AG621" s="39" t="str">
        <f aca="false">AB621</f>
        <v>Зайцева О.В.</v>
      </c>
      <c r="AH621" s="39" t="str">
        <f aca="false">C621</f>
        <v>3ИСП9-18а ВБ (БД)</v>
      </c>
      <c r="AI621" s="40" t="str">
        <f aca="false">B621</f>
        <v>12</v>
      </c>
      <c r="AJ621" s="39" t="str">
        <f aca="false">CONCATENATE(A621," ",D621)</f>
        <v>МДК.02.03 Математическое моделирование</v>
      </c>
      <c r="AK621" s="39" t="n">
        <f aca="false">E621*F621+P621*Q621+H621+J621+S621+U621</f>
        <v>14</v>
      </c>
      <c r="AL621" s="39" t="n">
        <f aca="false">L621+W621</f>
        <v>0</v>
      </c>
      <c r="AM621" s="39" t="n">
        <f aca="false">M621+X621</f>
        <v>0</v>
      </c>
      <c r="AN621" s="39" t="n">
        <f aca="false">Y621</f>
        <v>0</v>
      </c>
      <c r="AO621" s="39" t="n">
        <f aca="false">SUM(AK621:AN621)</f>
        <v>14</v>
      </c>
      <c r="AP621" s="41" t="n">
        <f aca="false">K621+V621</f>
        <v>0</v>
      </c>
    </row>
    <row r="622" s="42" customFormat="true" ht="16.5" hidden="true" customHeight="true" outlineLevel="0" collapsed="false">
      <c r="A622" s="132" t="s">
        <v>152</v>
      </c>
      <c r="B622" s="30" t="s">
        <v>116</v>
      </c>
      <c r="C622" s="111" t="s">
        <v>360</v>
      </c>
      <c r="D622" s="62" t="s">
        <v>337</v>
      </c>
      <c r="E622" s="53" t="n">
        <v>12</v>
      </c>
      <c r="F622" s="31"/>
      <c r="G622" s="31"/>
      <c r="H622" s="31"/>
      <c r="I622" s="31"/>
      <c r="J622" s="31"/>
      <c r="K622" s="31"/>
      <c r="L622" s="31"/>
      <c r="M622" s="31"/>
      <c r="N622" s="33" t="n">
        <f aca="false">E622*F622+H622+J622+K622+L622+M622</f>
        <v>0</v>
      </c>
      <c r="O622" s="36"/>
      <c r="P622" s="31" t="n">
        <v>14</v>
      </c>
      <c r="Q622" s="31"/>
      <c r="R622" s="31"/>
      <c r="S622" s="31" t="n">
        <v>14</v>
      </c>
      <c r="T622" s="31"/>
      <c r="U622" s="31"/>
      <c r="V622" s="31"/>
      <c r="W622" s="31"/>
      <c r="X622" s="31"/>
      <c r="Y622" s="31"/>
      <c r="Z622" s="36" t="n">
        <f aca="false">P622*Q622+S622+U622+V622+W622+X622+Y622</f>
        <v>14</v>
      </c>
      <c r="AA622" s="36" t="n">
        <f aca="false">N622+Z622</f>
        <v>14</v>
      </c>
      <c r="AB622" s="47" t="s">
        <v>69</v>
      </c>
      <c r="AC622" s="31"/>
      <c r="AD622" s="31"/>
      <c r="AE622" s="36" t="n">
        <f aca="false">P622*Q622</f>
        <v>0</v>
      </c>
      <c r="AF622" s="38" t="n">
        <f aca="false">E622*F622+P622*Q622</f>
        <v>0</v>
      </c>
      <c r="AG622" s="39" t="str">
        <f aca="false">AB622</f>
        <v>вак. 2 п/гр</v>
      </c>
      <c r="AH622" s="39" t="str">
        <f aca="false">C622</f>
        <v>3ИСП9-18б ВБ (БД)</v>
      </c>
      <c r="AI622" s="40" t="str">
        <f aca="false">B622</f>
        <v>11</v>
      </c>
      <c r="AJ622" s="39" t="str">
        <f aca="false">CONCATENATE(A622," ",D622)</f>
        <v>МДК.02.03 Математическое моделирование</v>
      </c>
      <c r="AK622" s="39" t="n">
        <f aca="false">E622*F622+P622*Q622+H622+J622+S622+U622</f>
        <v>14</v>
      </c>
      <c r="AL622" s="39" t="n">
        <f aca="false">L622+W622</f>
        <v>0</v>
      </c>
      <c r="AM622" s="39" t="n">
        <f aca="false">M622+X622</f>
        <v>0</v>
      </c>
      <c r="AN622" s="39" t="n">
        <f aca="false">Y622</f>
        <v>0</v>
      </c>
      <c r="AO622" s="39" t="n">
        <f aca="false">SUM(AK622:AN622)</f>
        <v>14</v>
      </c>
      <c r="AP622" s="41" t="n">
        <f aca="false">K622+V622</f>
        <v>0</v>
      </c>
    </row>
    <row r="623" s="42" customFormat="true" ht="16.5" hidden="true" customHeight="true" outlineLevel="0" collapsed="false">
      <c r="A623" s="132" t="s">
        <v>154</v>
      </c>
      <c r="B623" s="30" t="s">
        <v>53</v>
      </c>
      <c r="C623" s="111" t="s">
        <v>359</v>
      </c>
      <c r="D623" s="62" t="s">
        <v>108</v>
      </c>
      <c r="E623" s="53" t="n">
        <v>12</v>
      </c>
      <c r="F623" s="31"/>
      <c r="G623" s="31"/>
      <c r="H623" s="31"/>
      <c r="I623" s="31"/>
      <c r="J623" s="31"/>
      <c r="K623" s="31"/>
      <c r="L623" s="31"/>
      <c r="M623" s="31"/>
      <c r="N623" s="33" t="n">
        <f aca="false">E623*F623+H623+J623+K623+L623+M623</f>
        <v>0</v>
      </c>
      <c r="O623" s="36"/>
      <c r="P623" s="31" t="n">
        <v>2</v>
      </c>
      <c r="Q623" s="31" t="n">
        <v>36</v>
      </c>
      <c r="R623" s="31"/>
      <c r="S623" s="31"/>
      <c r="T623" s="31"/>
      <c r="U623" s="31"/>
      <c r="V623" s="31"/>
      <c r="W623" s="31"/>
      <c r="X623" s="31"/>
      <c r="Y623" s="31"/>
      <c r="Z623" s="36" t="n">
        <f aca="false">P623*Q623+S623+U623+V623+W623+X623+Y623</f>
        <v>72</v>
      </c>
      <c r="AA623" s="36" t="n">
        <f aca="false">N623+Z623</f>
        <v>72</v>
      </c>
      <c r="AB623" s="73" t="s">
        <v>364</v>
      </c>
      <c r="AC623" s="31"/>
      <c r="AD623" s="31"/>
      <c r="AE623" s="36" t="n">
        <f aca="false">P623*Q623</f>
        <v>72</v>
      </c>
      <c r="AF623" s="38" t="n">
        <f aca="false">E623*F623+P623*Q623</f>
        <v>72</v>
      </c>
      <c r="AG623" s="39" t="str">
        <f aca="false">AB623</f>
        <v>Карпов Р.В.</v>
      </c>
      <c r="AH623" s="39" t="str">
        <f aca="false">C623</f>
        <v>3ИСП9-18а ВБ (БД)</v>
      </c>
      <c r="AI623" s="40" t="str">
        <f aca="false">B623</f>
        <v>12</v>
      </c>
      <c r="AJ623" s="39" t="str">
        <f aca="false">CONCATENATE(A623," ",D623)</f>
        <v>УП.02 Учебная практика</v>
      </c>
      <c r="AK623" s="39" t="n">
        <f aca="false">E623*F623+P623*Q623+H623+J623+S623+U623</f>
        <v>72</v>
      </c>
      <c r="AL623" s="39" t="n">
        <f aca="false">L623+W623</f>
        <v>0</v>
      </c>
      <c r="AM623" s="39" t="n">
        <f aca="false">M623+X623</f>
        <v>0</v>
      </c>
      <c r="AN623" s="39" t="n">
        <f aca="false">Y623</f>
        <v>0</v>
      </c>
      <c r="AO623" s="39" t="n">
        <f aca="false">SUM(AK623:AN623)</f>
        <v>72</v>
      </c>
      <c r="AP623" s="41" t="n">
        <f aca="false">K623+V623</f>
        <v>0</v>
      </c>
    </row>
    <row r="624" s="42" customFormat="true" ht="16.5" hidden="true" customHeight="true" outlineLevel="0" collapsed="false">
      <c r="A624" s="132" t="s">
        <v>154</v>
      </c>
      <c r="B624" s="30" t="s">
        <v>116</v>
      </c>
      <c r="C624" s="111" t="s">
        <v>360</v>
      </c>
      <c r="D624" s="62" t="s">
        <v>108</v>
      </c>
      <c r="E624" s="53" t="n">
        <v>12</v>
      </c>
      <c r="F624" s="31"/>
      <c r="G624" s="31"/>
      <c r="H624" s="31"/>
      <c r="I624" s="31"/>
      <c r="J624" s="31"/>
      <c r="K624" s="31"/>
      <c r="L624" s="31"/>
      <c r="M624" s="31"/>
      <c r="N624" s="33" t="n">
        <f aca="false">E624*F624+H624+J624+K624+L624+M624</f>
        <v>0</v>
      </c>
      <c r="O624" s="36"/>
      <c r="P624" s="31" t="n">
        <v>2</v>
      </c>
      <c r="Q624" s="31" t="n">
        <v>36</v>
      </c>
      <c r="R624" s="31"/>
      <c r="S624" s="31"/>
      <c r="T624" s="31"/>
      <c r="U624" s="31"/>
      <c r="V624" s="31"/>
      <c r="W624" s="31"/>
      <c r="X624" s="31"/>
      <c r="Y624" s="31"/>
      <c r="Z624" s="36" t="n">
        <f aca="false">P624*Q624+S624+U624+V624+W624+X624+Y624</f>
        <v>72</v>
      </c>
      <c r="AA624" s="36" t="n">
        <f aca="false">N624+Z624</f>
        <v>72</v>
      </c>
      <c r="AB624" s="73" t="s">
        <v>365</v>
      </c>
      <c r="AC624" s="31"/>
      <c r="AD624" s="31"/>
      <c r="AE624" s="36"/>
      <c r="AF624" s="38" t="n">
        <f aca="false">E624*F624+P624*Q624</f>
        <v>72</v>
      </c>
      <c r="AG624" s="39" t="str">
        <f aca="false">AB624</f>
        <v>Возвахов Д.А.</v>
      </c>
      <c r="AH624" s="39" t="str">
        <f aca="false">C624</f>
        <v>3ИСП9-18б ВБ (БД)</v>
      </c>
      <c r="AI624" s="40" t="str">
        <f aca="false">B624</f>
        <v>11</v>
      </c>
      <c r="AJ624" s="39" t="str">
        <f aca="false">CONCATENATE(A624," ",D624)</f>
        <v>УП.02 Учебная практика</v>
      </c>
      <c r="AK624" s="39" t="n">
        <f aca="false">E624*F624+P624*Q624+H624+J624+S624+U624</f>
        <v>72</v>
      </c>
      <c r="AL624" s="39" t="n">
        <f aca="false">L624+W624</f>
        <v>0</v>
      </c>
      <c r="AM624" s="39" t="n">
        <f aca="false">M624+X624</f>
        <v>0</v>
      </c>
      <c r="AN624" s="39" t="n">
        <f aca="false">Y624</f>
        <v>0</v>
      </c>
      <c r="AO624" s="39" t="n">
        <f aca="false">SUM(AK624:AN624)</f>
        <v>72</v>
      </c>
      <c r="AP624" s="41" t="n">
        <f aca="false">K624+V624</f>
        <v>0</v>
      </c>
    </row>
    <row r="625" s="42" customFormat="true" ht="16.5" hidden="true" customHeight="true" outlineLevel="0" collapsed="false">
      <c r="A625" s="132" t="s">
        <v>155</v>
      </c>
      <c r="B625" s="135" t="s">
        <v>286</v>
      </c>
      <c r="C625" s="111" t="s">
        <v>358</v>
      </c>
      <c r="D625" s="62" t="s">
        <v>163</v>
      </c>
      <c r="E625" s="53" t="n">
        <v>12</v>
      </c>
      <c r="F625" s="31"/>
      <c r="G625" s="31"/>
      <c r="H625" s="31"/>
      <c r="I625" s="31"/>
      <c r="J625" s="31"/>
      <c r="K625" s="31"/>
      <c r="L625" s="31"/>
      <c r="M625" s="31"/>
      <c r="N625" s="33" t="n">
        <f aca="false">E625*F625+H625+J625+K625+L625+M625</f>
        <v>0</v>
      </c>
      <c r="O625" s="36"/>
      <c r="P625" s="31" t="n">
        <v>2</v>
      </c>
      <c r="Q625" s="31" t="n">
        <v>9</v>
      </c>
      <c r="R625" s="31"/>
      <c r="S625" s="31"/>
      <c r="T625" s="31"/>
      <c r="U625" s="31"/>
      <c r="V625" s="31"/>
      <c r="W625" s="31"/>
      <c r="X625" s="31"/>
      <c r="Y625" s="31"/>
      <c r="Z625" s="36" t="n">
        <f aca="false">P625*Q625+S625+U625+V625+W625+X625+Y625</f>
        <v>18</v>
      </c>
      <c r="AA625" s="36" t="n">
        <f aca="false">N625+Z625</f>
        <v>18</v>
      </c>
      <c r="AB625" s="36" t="s">
        <v>340</v>
      </c>
      <c r="AC625" s="31"/>
      <c r="AD625" s="31"/>
      <c r="AE625" s="36" t="n">
        <f aca="false">P625*Q625</f>
        <v>18</v>
      </c>
      <c r="AF625" s="38" t="n">
        <f aca="false">E625*F625+P625*Q625</f>
        <v>18</v>
      </c>
      <c r="AG625" s="39" t="str">
        <f aca="false">AB625</f>
        <v>Малыгина М.Ю.</v>
      </c>
      <c r="AH625" s="39" t="str">
        <f aca="false">C625</f>
        <v>3ИСП9-18 ВБ (БД)</v>
      </c>
      <c r="AI625" s="40" t="str">
        <f aca="false">B625</f>
        <v>23</v>
      </c>
      <c r="AJ625" s="39" t="str">
        <f aca="false">CONCATENATE(A625," ",D625)</f>
        <v>ПП.02 Производственная практика</v>
      </c>
      <c r="AK625" s="39" t="n">
        <f aca="false">E625*F625+P625*Q625+H625+J625+S625+U625</f>
        <v>18</v>
      </c>
      <c r="AL625" s="39" t="n">
        <f aca="false">L625+W625</f>
        <v>0</v>
      </c>
      <c r="AM625" s="39" t="n">
        <f aca="false">M625+X625</f>
        <v>0</v>
      </c>
      <c r="AN625" s="39" t="n">
        <f aca="false">Y625</f>
        <v>0</v>
      </c>
      <c r="AO625" s="39" t="n">
        <f aca="false">SUM(AK625:AN625)</f>
        <v>18</v>
      </c>
      <c r="AP625" s="41" t="n">
        <f aca="false">K625+V625</f>
        <v>0</v>
      </c>
    </row>
    <row r="626" s="42" customFormat="true" ht="16.5" hidden="true" customHeight="true" outlineLevel="0" collapsed="false">
      <c r="A626" s="132" t="s">
        <v>155</v>
      </c>
      <c r="B626" s="135" t="s">
        <v>286</v>
      </c>
      <c r="C626" s="111" t="s">
        <v>358</v>
      </c>
      <c r="D626" s="62" t="s">
        <v>163</v>
      </c>
      <c r="E626" s="53" t="n">
        <v>12</v>
      </c>
      <c r="F626" s="31"/>
      <c r="G626" s="31"/>
      <c r="H626" s="31"/>
      <c r="I626" s="31"/>
      <c r="J626" s="31"/>
      <c r="K626" s="31"/>
      <c r="L626" s="31"/>
      <c r="M626" s="31"/>
      <c r="N626" s="33" t="n">
        <f aca="false">E626*F626+H626+J626+K626+L626+M626</f>
        <v>0</v>
      </c>
      <c r="O626" s="36"/>
      <c r="P626" s="31" t="n">
        <v>2</v>
      </c>
      <c r="Q626" s="31" t="n">
        <v>9</v>
      </c>
      <c r="R626" s="31"/>
      <c r="S626" s="31"/>
      <c r="T626" s="31"/>
      <c r="U626" s="31"/>
      <c r="V626" s="31"/>
      <c r="W626" s="31"/>
      <c r="X626" s="31"/>
      <c r="Y626" s="31"/>
      <c r="Z626" s="36" t="n">
        <f aca="false">P626*Q626+S626+U626+V626+W626+X626+Y626</f>
        <v>18</v>
      </c>
      <c r="AA626" s="36" t="n">
        <f aca="false">N626+Z626</f>
        <v>18</v>
      </c>
      <c r="AB626" s="36" t="s">
        <v>143</v>
      </c>
      <c r="AC626" s="31"/>
      <c r="AD626" s="31"/>
      <c r="AE626" s="36" t="n">
        <f aca="false">P626*Q626</f>
        <v>18</v>
      </c>
      <c r="AF626" s="38" t="n">
        <f aca="false">E626*F626+P626*Q626</f>
        <v>18</v>
      </c>
      <c r="AG626" s="39" t="str">
        <f aca="false">AB626</f>
        <v>вак. ПП</v>
      </c>
      <c r="AH626" s="39" t="str">
        <f aca="false">C626</f>
        <v>3ИСП9-18 ВБ (БД)</v>
      </c>
      <c r="AI626" s="40" t="str">
        <f aca="false">B626</f>
        <v>23</v>
      </c>
      <c r="AJ626" s="39" t="str">
        <f aca="false">CONCATENATE(A626," ",D626)</f>
        <v>ПП.02 Производственная практика</v>
      </c>
      <c r="AK626" s="39" t="n">
        <f aca="false">E626*F626+P626*Q626+H626+J626+S626+U626</f>
        <v>18</v>
      </c>
      <c r="AL626" s="39" t="n">
        <f aca="false">L626+W626</f>
        <v>0</v>
      </c>
      <c r="AM626" s="39" t="n">
        <f aca="false">M626+X626</f>
        <v>0</v>
      </c>
      <c r="AN626" s="39" t="n">
        <f aca="false">Y626</f>
        <v>0</v>
      </c>
      <c r="AO626" s="39" t="n">
        <f aca="false">SUM(AK626:AN626)</f>
        <v>18</v>
      </c>
      <c r="AP626" s="41" t="n">
        <f aca="false">K626+V626</f>
        <v>0</v>
      </c>
    </row>
    <row r="627" s="42" customFormat="true" ht="16.5" hidden="true" customHeight="true" outlineLevel="0" collapsed="false">
      <c r="A627" s="132" t="s">
        <v>155</v>
      </c>
      <c r="B627" s="135" t="s">
        <v>286</v>
      </c>
      <c r="C627" s="111" t="s">
        <v>358</v>
      </c>
      <c r="D627" s="62" t="s">
        <v>163</v>
      </c>
      <c r="E627" s="53" t="n">
        <v>12</v>
      </c>
      <c r="F627" s="31"/>
      <c r="G627" s="31"/>
      <c r="H627" s="31"/>
      <c r="I627" s="31"/>
      <c r="J627" s="31"/>
      <c r="K627" s="31"/>
      <c r="L627" s="31"/>
      <c r="M627" s="31"/>
      <c r="N627" s="33" t="n">
        <f aca="false">E627*F627+H627+J627+K627+L627+M627</f>
        <v>0</v>
      </c>
      <c r="O627" s="36"/>
      <c r="P627" s="31" t="n">
        <v>2</v>
      </c>
      <c r="Q627" s="31" t="n">
        <v>9</v>
      </c>
      <c r="R627" s="31"/>
      <c r="S627" s="31"/>
      <c r="T627" s="31"/>
      <c r="U627" s="31"/>
      <c r="V627" s="31"/>
      <c r="W627" s="31"/>
      <c r="X627" s="31"/>
      <c r="Y627" s="31"/>
      <c r="Z627" s="36" t="n">
        <f aca="false">P627*Q627+S627+U627+V627+W627+X627+Y627</f>
        <v>18</v>
      </c>
      <c r="AA627" s="36" t="n">
        <f aca="false">N627+Z627</f>
        <v>18</v>
      </c>
      <c r="AB627" s="36" t="s">
        <v>143</v>
      </c>
      <c r="AC627" s="31"/>
      <c r="AD627" s="31"/>
      <c r="AE627" s="36" t="n">
        <f aca="false">P627*Q627</f>
        <v>18</v>
      </c>
      <c r="AF627" s="38" t="n">
        <f aca="false">E627*F627+P627*Q627</f>
        <v>18</v>
      </c>
      <c r="AG627" s="39" t="str">
        <f aca="false">AB627</f>
        <v>вак. ПП</v>
      </c>
      <c r="AH627" s="39" t="str">
        <f aca="false">C627</f>
        <v>3ИСП9-18 ВБ (БД)</v>
      </c>
      <c r="AI627" s="40" t="str">
        <f aca="false">B627</f>
        <v>23</v>
      </c>
      <c r="AJ627" s="39" t="str">
        <f aca="false">CONCATENATE(A627," ",D627)</f>
        <v>ПП.02 Производственная практика</v>
      </c>
      <c r="AK627" s="39" t="n">
        <f aca="false">E627*F627+P627*Q627+H627+J627+S627+U627</f>
        <v>18</v>
      </c>
      <c r="AL627" s="39" t="n">
        <f aca="false">L627+W627</f>
        <v>0</v>
      </c>
      <c r="AM627" s="39" t="n">
        <f aca="false">M627+X627</f>
        <v>0</v>
      </c>
      <c r="AN627" s="39" t="n">
        <f aca="false">Y627</f>
        <v>0</v>
      </c>
      <c r="AO627" s="39" t="n">
        <f aca="false">SUM(AK627:AN627)</f>
        <v>18</v>
      </c>
      <c r="AP627" s="41" t="n">
        <f aca="false">K627+V627</f>
        <v>0</v>
      </c>
    </row>
    <row r="628" s="42" customFormat="true" ht="16.5" hidden="true" customHeight="true" outlineLevel="0" collapsed="false">
      <c r="A628" s="132" t="s">
        <v>155</v>
      </c>
      <c r="B628" s="135" t="s">
        <v>286</v>
      </c>
      <c r="C628" s="111" t="s">
        <v>358</v>
      </c>
      <c r="D628" s="62" t="s">
        <v>163</v>
      </c>
      <c r="E628" s="53" t="n">
        <v>12</v>
      </c>
      <c r="F628" s="31"/>
      <c r="G628" s="31"/>
      <c r="H628" s="31"/>
      <c r="I628" s="31"/>
      <c r="J628" s="31"/>
      <c r="K628" s="31"/>
      <c r="L628" s="31"/>
      <c r="M628" s="31"/>
      <c r="N628" s="33" t="n">
        <f aca="false">E628*F628+H628+J628+K628+L628+M628</f>
        <v>0</v>
      </c>
      <c r="O628" s="36"/>
      <c r="P628" s="31" t="n">
        <v>2</v>
      </c>
      <c r="Q628" s="31" t="n">
        <v>9</v>
      </c>
      <c r="R628" s="31"/>
      <c r="S628" s="31"/>
      <c r="T628" s="31"/>
      <c r="U628" s="31"/>
      <c r="V628" s="31"/>
      <c r="W628" s="31"/>
      <c r="X628" s="31"/>
      <c r="Y628" s="31"/>
      <c r="Z628" s="36" t="n">
        <f aca="false">P628*Q628+S628+U628+V628+W628+X628+Y628</f>
        <v>18</v>
      </c>
      <c r="AA628" s="36" t="n">
        <f aca="false">N628+Z628</f>
        <v>18</v>
      </c>
      <c r="AB628" s="36" t="s">
        <v>143</v>
      </c>
      <c r="AC628" s="31"/>
      <c r="AD628" s="31"/>
      <c r="AE628" s="36" t="n">
        <f aca="false">P628*Q628</f>
        <v>18</v>
      </c>
      <c r="AF628" s="38" t="n">
        <f aca="false">E628*F628+P628*Q628</f>
        <v>18</v>
      </c>
      <c r="AG628" s="39" t="str">
        <f aca="false">AB628</f>
        <v>вак. ПП</v>
      </c>
      <c r="AH628" s="39" t="str">
        <f aca="false">C628</f>
        <v>3ИСП9-18 ВБ (БД)</v>
      </c>
      <c r="AI628" s="40" t="str">
        <f aca="false">B628</f>
        <v>23</v>
      </c>
      <c r="AJ628" s="39" t="str">
        <f aca="false">CONCATENATE(A628," ",D628)</f>
        <v>ПП.02 Производственная практика</v>
      </c>
      <c r="AK628" s="39" t="n">
        <f aca="false">E628*F628+P628*Q628+H628+J628+S628+U628</f>
        <v>18</v>
      </c>
      <c r="AL628" s="39" t="n">
        <f aca="false">L628+W628</f>
        <v>0</v>
      </c>
      <c r="AM628" s="39" t="n">
        <f aca="false">M628+X628</f>
        <v>0</v>
      </c>
      <c r="AN628" s="39" t="n">
        <f aca="false">Y628</f>
        <v>0</v>
      </c>
      <c r="AO628" s="39" t="n">
        <f aca="false">SUM(AK628:AN628)</f>
        <v>18</v>
      </c>
      <c r="AP628" s="41" t="n">
        <f aca="false">K628+V628</f>
        <v>0</v>
      </c>
    </row>
    <row r="629" s="42" customFormat="true" ht="16.5" hidden="true" customHeight="true" outlineLevel="0" collapsed="false">
      <c r="A629" s="132" t="s">
        <v>341</v>
      </c>
      <c r="B629" s="135" t="s">
        <v>286</v>
      </c>
      <c r="C629" s="111" t="s">
        <v>358</v>
      </c>
      <c r="D629" s="62" t="s">
        <v>342</v>
      </c>
      <c r="E629" s="53" t="n">
        <v>12</v>
      </c>
      <c r="F629" s="31" t="n">
        <v>6</v>
      </c>
      <c r="G629" s="31" t="n">
        <v>36</v>
      </c>
      <c r="H629" s="31" t="n">
        <v>-36</v>
      </c>
      <c r="I629" s="31"/>
      <c r="J629" s="31"/>
      <c r="K629" s="31"/>
      <c r="L629" s="31" t="n">
        <v>6</v>
      </c>
      <c r="M629" s="31" t="n">
        <v>8</v>
      </c>
      <c r="N629" s="33" t="n">
        <f aca="false">E629*F629+H629+J629+K629+L629+M629</f>
        <v>50</v>
      </c>
      <c r="O629" s="36"/>
      <c r="P629" s="31" t="n">
        <v>14</v>
      </c>
      <c r="Q629" s="31"/>
      <c r="R629" s="31"/>
      <c r="S629" s="31"/>
      <c r="T629" s="31"/>
      <c r="U629" s="31"/>
      <c r="V629" s="31"/>
      <c r="W629" s="31"/>
      <c r="X629" s="31"/>
      <c r="Y629" s="31"/>
      <c r="Z629" s="36" t="n">
        <f aca="false">P629*Q629+S629+U629+V629+W629+X629+Y629</f>
        <v>0</v>
      </c>
      <c r="AA629" s="36" t="n">
        <f aca="false">N629+Z629</f>
        <v>50</v>
      </c>
      <c r="AB629" s="47" t="s">
        <v>270</v>
      </c>
      <c r="AC629" s="31"/>
      <c r="AD629" s="31"/>
      <c r="AE629" s="36" t="n">
        <f aca="false">P629*Q629</f>
        <v>0</v>
      </c>
      <c r="AF629" s="38" t="n">
        <f aca="false">E629*F629+P629*Q629</f>
        <v>72</v>
      </c>
      <c r="AG629" s="39" t="str">
        <f aca="false">AB629</f>
        <v>Корнейчик В.А.</v>
      </c>
      <c r="AH629" s="39" t="str">
        <f aca="false">C629</f>
        <v>3ИСП9-18 ВБ (БД)</v>
      </c>
      <c r="AI629" s="40" t="str">
        <f aca="false">B629</f>
        <v>23</v>
      </c>
      <c r="AJ629" s="39" t="str">
        <f aca="false">CONCATENATE(A629," ",D629)</f>
        <v>МДК.04.02 Обеспечение качества функционирования компьютерных систем</v>
      </c>
      <c r="AK629" s="39" t="n">
        <f aca="false">E629*F629+P629*Q629+H629+J629+S629+U629</f>
        <v>36</v>
      </c>
      <c r="AL629" s="39" t="n">
        <f aca="false">L629+W629</f>
        <v>6</v>
      </c>
      <c r="AM629" s="39" t="n">
        <f aca="false">M629+X629</f>
        <v>8</v>
      </c>
      <c r="AN629" s="39" t="n">
        <f aca="false">Y629</f>
        <v>0</v>
      </c>
      <c r="AO629" s="39" t="n">
        <f aca="false">SUM(AK629:AN629)</f>
        <v>50</v>
      </c>
      <c r="AP629" s="41" t="n">
        <f aca="false">K629+V629</f>
        <v>0</v>
      </c>
    </row>
    <row r="630" s="42" customFormat="true" ht="16.5" hidden="true" customHeight="true" outlineLevel="0" collapsed="false">
      <c r="A630" s="132" t="s">
        <v>341</v>
      </c>
      <c r="B630" s="30" t="s">
        <v>53</v>
      </c>
      <c r="C630" s="111" t="s">
        <v>359</v>
      </c>
      <c r="D630" s="62" t="s">
        <v>342</v>
      </c>
      <c r="E630" s="53" t="n">
        <v>12</v>
      </c>
      <c r="F630" s="31"/>
      <c r="G630" s="31"/>
      <c r="H630" s="31" t="n">
        <v>36</v>
      </c>
      <c r="I630" s="31"/>
      <c r="J630" s="31"/>
      <c r="K630" s="31"/>
      <c r="L630" s="31"/>
      <c r="M630" s="31"/>
      <c r="N630" s="33" t="n">
        <f aca="false">E630*F630+H630+J630+K630+L630+M630</f>
        <v>36</v>
      </c>
      <c r="O630" s="36"/>
      <c r="P630" s="31" t="n">
        <v>14</v>
      </c>
      <c r="Q630" s="31"/>
      <c r="R630" s="31"/>
      <c r="S630" s="31"/>
      <c r="T630" s="31"/>
      <c r="U630" s="31"/>
      <c r="V630" s="31"/>
      <c r="W630" s="31"/>
      <c r="X630" s="31"/>
      <c r="Y630" s="31"/>
      <c r="Z630" s="36" t="n">
        <f aca="false">P630*Q630+S630+U630+V630+W630+X630+Y630</f>
        <v>0</v>
      </c>
      <c r="AA630" s="36" t="n">
        <f aca="false">N630+Z630</f>
        <v>36</v>
      </c>
      <c r="AB630" s="47" t="s">
        <v>270</v>
      </c>
      <c r="AC630" s="31"/>
      <c r="AD630" s="31"/>
      <c r="AE630" s="36" t="n">
        <f aca="false">P630*Q630</f>
        <v>0</v>
      </c>
      <c r="AF630" s="38" t="n">
        <f aca="false">E630*F630+P630*Q630</f>
        <v>0</v>
      </c>
      <c r="AG630" s="39" t="str">
        <f aca="false">AB630</f>
        <v>Корнейчик В.А.</v>
      </c>
      <c r="AH630" s="39" t="str">
        <f aca="false">C630</f>
        <v>3ИСП9-18а ВБ (БД)</v>
      </c>
      <c r="AI630" s="40" t="str">
        <f aca="false">B630</f>
        <v>12</v>
      </c>
      <c r="AJ630" s="39" t="str">
        <f aca="false">CONCATENATE(A630," ",D630)</f>
        <v>МДК.04.02 Обеспечение качества функционирования компьютерных систем</v>
      </c>
      <c r="AK630" s="39" t="n">
        <f aca="false">E630*F630+P630*Q630+H630+J630+S630+U630</f>
        <v>36</v>
      </c>
      <c r="AL630" s="39" t="n">
        <f aca="false">L630+W630</f>
        <v>0</v>
      </c>
      <c r="AM630" s="39" t="n">
        <f aca="false">M630+X630</f>
        <v>0</v>
      </c>
      <c r="AN630" s="39" t="n">
        <f aca="false">Y630</f>
        <v>0</v>
      </c>
      <c r="AO630" s="39" t="n">
        <f aca="false">SUM(AK630:AN630)</f>
        <v>36</v>
      </c>
      <c r="AP630" s="41" t="n">
        <f aca="false">K630+V630</f>
        <v>0</v>
      </c>
    </row>
    <row r="631" s="42" customFormat="true" ht="16.5" hidden="true" customHeight="true" outlineLevel="0" collapsed="false">
      <c r="A631" s="132" t="s">
        <v>341</v>
      </c>
      <c r="B631" s="30" t="s">
        <v>116</v>
      </c>
      <c r="C631" s="111" t="s">
        <v>360</v>
      </c>
      <c r="D631" s="62" t="s">
        <v>342</v>
      </c>
      <c r="E631" s="53" t="n">
        <v>12</v>
      </c>
      <c r="F631" s="31"/>
      <c r="G631" s="31"/>
      <c r="H631" s="31" t="n">
        <v>36</v>
      </c>
      <c r="I631" s="31"/>
      <c r="J631" s="31"/>
      <c r="K631" s="31"/>
      <c r="L631" s="31"/>
      <c r="M631" s="31"/>
      <c r="N631" s="33" t="n">
        <f aca="false">E631*F631+H631+J631+K631+L631+M631</f>
        <v>36</v>
      </c>
      <c r="O631" s="36"/>
      <c r="P631" s="31" t="n">
        <v>14</v>
      </c>
      <c r="Q631" s="31"/>
      <c r="R631" s="31"/>
      <c r="S631" s="31"/>
      <c r="T631" s="31"/>
      <c r="U631" s="31"/>
      <c r="V631" s="31"/>
      <c r="W631" s="31"/>
      <c r="X631" s="31"/>
      <c r="Y631" s="31"/>
      <c r="Z631" s="36" t="n">
        <f aca="false">P631*Q631+S631+U631+V631+W631+X631+Y631</f>
        <v>0</v>
      </c>
      <c r="AA631" s="36" t="n">
        <f aca="false">N631+Z631</f>
        <v>36</v>
      </c>
      <c r="AB631" s="47" t="s">
        <v>69</v>
      </c>
      <c r="AC631" s="31"/>
      <c r="AD631" s="31"/>
      <c r="AE631" s="36" t="n">
        <f aca="false">P631*Q631</f>
        <v>0</v>
      </c>
      <c r="AF631" s="38" t="n">
        <f aca="false">E631*F631+P631*Q631</f>
        <v>0</v>
      </c>
      <c r="AG631" s="39" t="str">
        <f aca="false">AB631</f>
        <v>вак. 2 п/гр</v>
      </c>
      <c r="AH631" s="39" t="str">
        <f aca="false">C631</f>
        <v>3ИСП9-18б ВБ (БД)</v>
      </c>
      <c r="AI631" s="40" t="str">
        <f aca="false">B631</f>
        <v>11</v>
      </c>
      <c r="AJ631" s="39" t="str">
        <f aca="false">CONCATENATE(A631," ",D631)</f>
        <v>МДК.04.02 Обеспечение качества функционирования компьютерных систем</v>
      </c>
      <c r="AK631" s="39" t="n">
        <f aca="false">E631*F631+P631*Q631+H631+J631+S631+U631</f>
        <v>36</v>
      </c>
      <c r="AL631" s="39" t="n">
        <f aca="false">L631+W631</f>
        <v>0</v>
      </c>
      <c r="AM631" s="39" t="n">
        <f aca="false">M631+X631</f>
        <v>0</v>
      </c>
      <c r="AN631" s="39" t="n">
        <f aca="false">Y631</f>
        <v>0</v>
      </c>
      <c r="AO631" s="39" t="n">
        <f aca="false">SUM(AK631:AN631)</f>
        <v>36</v>
      </c>
      <c r="AP631" s="41" t="n">
        <f aca="false">K631+V631</f>
        <v>0</v>
      </c>
    </row>
    <row r="632" s="42" customFormat="true" ht="16.5" hidden="true" customHeight="true" outlineLevel="0" collapsed="false">
      <c r="A632" s="132" t="s">
        <v>343</v>
      </c>
      <c r="B632" s="135" t="s">
        <v>286</v>
      </c>
      <c r="C632" s="111" t="s">
        <v>358</v>
      </c>
      <c r="D632" s="62" t="s">
        <v>163</v>
      </c>
      <c r="E632" s="53" t="n">
        <v>4</v>
      </c>
      <c r="F632" s="31" t="n">
        <v>9</v>
      </c>
      <c r="G632" s="31"/>
      <c r="H632" s="31"/>
      <c r="I632" s="31"/>
      <c r="J632" s="31"/>
      <c r="K632" s="31"/>
      <c r="L632" s="31"/>
      <c r="M632" s="31"/>
      <c r="N632" s="33" t="n">
        <f aca="false">E632*F632+H632+J632+K632+L632+M632</f>
        <v>36</v>
      </c>
      <c r="O632" s="36"/>
      <c r="P632" s="31" t="n">
        <v>14</v>
      </c>
      <c r="Q632" s="31"/>
      <c r="R632" s="31"/>
      <c r="S632" s="31"/>
      <c r="T632" s="31"/>
      <c r="U632" s="31"/>
      <c r="V632" s="31"/>
      <c r="W632" s="31"/>
      <c r="X632" s="31"/>
      <c r="Y632" s="31"/>
      <c r="Z632" s="36" t="n">
        <f aca="false">P632*Q632+S632+U632+V632+W632+X632+Y632</f>
        <v>0</v>
      </c>
      <c r="AA632" s="36" t="n">
        <f aca="false">N632+Z632</f>
        <v>36</v>
      </c>
      <c r="AB632" s="36" t="s">
        <v>340</v>
      </c>
      <c r="AC632" s="31"/>
      <c r="AD632" s="31"/>
      <c r="AE632" s="36" t="n">
        <f aca="false">P632*Q632</f>
        <v>0</v>
      </c>
      <c r="AF632" s="38" t="n">
        <f aca="false">E632*F632+P632*Q632</f>
        <v>36</v>
      </c>
      <c r="AG632" s="39" t="str">
        <f aca="false">AB632</f>
        <v>Малыгина М.Ю.</v>
      </c>
      <c r="AH632" s="39" t="str">
        <f aca="false">C632</f>
        <v>3ИСП9-18 ВБ (БД)</v>
      </c>
      <c r="AI632" s="40" t="str">
        <f aca="false">B632</f>
        <v>23</v>
      </c>
      <c r="AJ632" s="39" t="str">
        <f aca="false">CONCATENATE(A632," ",D632)</f>
        <v>ПП.04 Производственная практика</v>
      </c>
      <c r="AK632" s="39" t="n">
        <f aca="false">E632*F632+P632*Q632+H632+J632+S632+U632</f>
        <v>36</v>
      </c>
      <c r="AL632" s="39" t="n">
        <f aca="false">L632+W632</f>
        <v>0</v>
      </c>
      <c r="AM632" s="39" t="n">
        <f aca="false">M632+X632</f>
        <v>0</v>
      </c>
      <c r="AN632" s="39" t="n">
        <f aca="false">Y632</f>
        <v>0</v>
      </c>
      <c r="AO632" s="39" t="n">
        <f aca="false">SUM(AK632:AN632)</f>
        <v>36</v>
      </c>
      <c r="AP632" s="41" t="n">
        <f aca="false">K632+V632</f>
        <v>0</v>
      </c>
    </row>
    <row r="633" s="42" customFormat="true" ht="16.5" hidden="true" customHeight="true" outlineLevel="0" collapsed="false">
      <c r="A633" s="132" t="s">
        <v>343</v>
      </c>
      <c r="B633" s="135" t="s">
        <v>286</v>
      </c>
      <c r="C633" s="111" t="s">
        <v>358</v>
      </c>
      <c r="D633" s="62" t="s">
        <v>163</v>
      </c>
      <c r="E633" s="53" t="n">
        <v>4</v>
      </c>
      <c r="F633" s="31" t="n">
        <v>9</v>
      </c>
      <c r="G633" s="31"/>
      <c r="H633" s="31"/>
      <c r="I633" s="31"/>
      <c r="J633" s="31"/>
      <c r="K633" s="31"/>
      <c r="L633" s="31"/>
      <c r="M633" s="31"/>
      <c r="N633" s="33" t="n">
        <f aca="false">E633*F633+H633+J633+K633+L633+M633</f>
        <v>36</v>
      </c>
      <c r="O633" s="36"/>
      <c r="P633" s="31" t="n">
        <v>14</v>
      </c>
      <c r="Q633" s="31"/>
      <c r="R633" s="31"/>
      <c r="S633" s="31"/>
      <c r="T633" s="31"/>
      <c r="U633" s="31"/>
      <c r="V633" s="31"/>
      <c r="W633" s="31"/>
      <c r="X633" s="31"/>
      <c r="Y633" s="31"/>
      <c r="Z633" s="36" t="n">
        <f aca="false">P633*Q633+S633+U633+V633+W633+X633+Y633</f>
        <v>0</v>
      </c>
      <c r="AA633" s="36" t="n">
        <f aca="false">N633+Z633</f>
        <v>36</v>
      </c>
      <c r="AB633" s="36" t="s">
        <v>143</v>
      </c>
      <c r="AC633" s="31"/>
      <c r="AD633" s="31"/>
      <c r="AE633" s="36" t="n">
        <f aca="false">P633*Q633</f>
        <v>0</v>
      </c>
      <c r="AF633" s="38" t="n">
        <f aca="false">E633*F633+P633*Q633</f>
        <v>36</v>
      </c>
      <c r="AG633" s="39" t="str">
        <f aca="false">AB633</f>
        <v>вак. ПП</v>
      </c>
      <c r="AH633" s="39" t="str">
        <f aca="false">C633</f>
        <v>3ИСП9-18 ВБ (БД)</v>
      </c>
      <c r="AI633" s="40" t="str">
        <f aca="false">B633</f>
        <v>23</v>
      </c>
      <c r="AJ633" s="39" t="str">
        <f aca="false">CONCATENATE(A633," ",D633)</f>
        <v>ПП.04 Производственная практика</v>
      </c>
      <c r="AK633" s="39" t="n">
        <f aca="false">E633*F633+P633*Q633+H633+J633+S633+U633</f>
        <v>36</v>
      </c>
      <c r="AL633" s="39" t="n">
        <f aca="false">L633+W633</f>
        <v>0</v>
      </c>
      <c r="AM633" s="39" t="n">
        <f aca="false">M633+X633</f>
        <v>0</v>
      </c>
      <c r="AN633" s="39" t="n">
        <f aca="false">Y633</f>
        <v>0</v>
      </c>
      <c r="AO633" s="39" t="n">
        <f aca="false">SUM(AK633:AN633)</f>
        <v>36</v>
      </c>
      <c r="AP633" s="41" t="n">
        <f aca="false">K633+V633</f>
        <v>0</v>
      </c>
    </row>
    <row r="634" s="42" customFormat="true" ht="16.5" hidden="true" customHeight="true" outlineLevel="0" collapsed="false">
      <c r="A634" s="132" t="s">
        <v>343</v>
      </c>
      <c r="B634" s="135" t="s">
        <v>286</v>
      </c>
      <c r="C634" s="111" t="s">
        <v>358</v>
      </c>
      <c r="D634" s="62" t="s">
        <v>163</v>
      </c>
      <c r="E634" s="53" t="n">
        <v>4</v>
      </c>
      <c r="F634" s="31" t="n">
        <v>9</v>
      </c>
      <c r="G634" s="31"/>
      <c r="H634" s="31"/>
      <c r="I634" s="31"/>
      <c r="J634" s="31"/>
      <c r="K634" s="31"/>
      <c r="L634" s="31"/>
      <c r="M634" s="31"/>
      <c r="N634" s="33" t="n">
        <f aca="false">E634*F634+H634+J634+K634+L634+M634</f>
        <v>36</v>
      </c>
      <c r="O634" s="36"/>
      <c r="P634" s="31" t="n">
        <v>14</v>
      </c>
      <c r="Q634" s="31"/>
      <c r="R634" s="31"/>
      <c r="S634" s="31"/>
      <c r="T634" s="31"/>
      <c r="U634" s="31"/>
      <c r="V634" s="31"/>
      <c r="W634" s="31"/>
      <c r="X634" s="31"/>
      <c r="Y634" s="31"/>
      <c r="Z634" s="36" t="n">
        <f aca="false">P634*Q634+S634+U634+V634+W634+X634+Y634</f>
        <v>0</v>
      </c>
      <c r="AA634" s="36" t="n">
        <f aca="false">N634+Z634</f>
        <v>36</v>
      </c>
      <c r="AB634" s="36" t="s">
        <v>143</v>
      </c>
      <c r="AC634" s="31"/>
      <c r="AD634" s="31"/>
      <c r="AE634" s="36" t="n">
        <f aca="false">P634*Q634</f>
        <v>0</v>
      </c>
      <c r="AF634" s="38" t="n">
        <f aca="false">E634*F634+P634*Q634</f>
        <v>36</v>
      </c>
      <c r="AG634" s="39" t="str">
        <f aca="false">AB634</f>
        <v>вак. ПП</v>
      </c>
      <c r="AH634" s="39" t="str">
        <f aca="false">C634</f>
        <v>3ИСП9-18 ВБ (БД)</v>
      </c>
      <c r="AI634" s="40" t="str">
        <f aca="false">B634</f>
        <v>23</v>
      </c>
      <c r="AJ634" s="39" t="str">
        <f aca="false">CONCATENATE(A634," ",D634)</f>
        <v>ПП.04 Производственная практика</v>
      </c>
      <c r="AK634" s="39" t="n">
        <f aca="false">E634*F634+P634*Q634+H634+J634+S634+U634</f>
        <v>36</v>
      </c>
      <c r="AL634" s="39" t="n">
        <f aca="false">L634+W634</f>
        <v>0</v>
      </c>
      <c r="AM634" s="39" t="n">
        <f aca="false">M634+X634</f>
        <v>0</v>
      </c>
      <c r="AN634" s="39" t="n">
        <f aca="false">Y634</f>
        <v>0</v>
      </c>
      <c r="AO634" s="39" t="n">
        <f aca="false">SUM(AK634:AN634)</f>
        <v>36</v>
      </c>
      <c r="AP634" s="41" t="n">
        <f aca="false">K634+V634</f>
        <v>0</v>
      </c>
    </row>
    <row r="635" s="42" customFormat="true" ht="16.5" hidden="true" customHeight="true" outlineLevel="0" collapsed="false">
      <c r="A635" s="132" t="s">
        <v>343</v>
      </c>
      <c r="B635" s="135" t="s">
        <v>286</v>
      </c>
      <c r="C635" s="111" t="s">
        <v>358</v>
      </c>
      <c r="D635" s="62" t="s">
        <v>163</v>
      </c>
      <c r="E635" s="53" t="n">
        <v>4</v>
      </c>
      <c r="F635" s="31" t="n">
        <v>9</v>
      </c>
      <c r="G635" s="31"/>
      <c r="H635" s="31"/>
      <c r="I635" s="31"/>
      <c r="J635" s="31"/>
      <c r="K635" s="31"/>
      <c r="L635" s="31"/>
      <c r="M635" s="31"/>
      <c r="N635" s="33" t="n">
        <f aca="false">E635*F635+H635+J635+K635+L635+M635</f>
        <v>36</v>
      </c>
      <c r="O635" s="36"/>
      <c r="P635" s="31" t="n">
        <v>14</v>
      </c>
      <c r="Q635" s="31"/>
      <c r="R635" s="31"/>
      <c r="S635" s="31"/>
      <c r="T635" s="31"/>
      <c r="U635" s="31"/>
      <c r="V635" s="31"/>
      <c r="W635" s="31"/>
      <c r="X635" s="31"/>
      <c r="Y635" s="31"/>
      <c r="Z635" s="36" t="n">
        <f aca="false">P635*Q635+S635+U635+V635+W635+X635+Y635</f>
        <v>0</v>
      </c>
      <c r="AA635" s="36" t="n">
        <f aca="false">N635+Z635</f>
        <v>36</v>
      </c>
      <c r="AB635" s="36" t="s">
        <v>143</v>
      </c>
      <c r="AC635" s="31"/>
      <c r="AD635" s="31"/>
      <c r="AE635" s="36" t="n">
        <f aca="false">P635*Q635</f>
        <v>0</v>
      </c>
      <c r="AF635" s="38" t="n">
        <f aca="false">E635*F635+P635*Q635</f>
        <v>36</v>
      </c>
      <c r="AG635" s="39" t="str">
        <f aca="false">AB635</f>
        <v>вак. ПП</v>
      </c>
      <c r="AH635" s="39" t="str">
        <f aca="false">C635</f>
        <v>3ИСП9-18 ВБ (БД)</v>
      </c>
      <c r="AI635" s="40" t="str">
        <f aca="false">B635</f>
        <v>23</v>
      </c>
      <c r="AJ635" s="39" t="str">
        <f aca="false">CONCATENATE(A635," ",D635)</f>
        <v>ПП.04 Производственная практика</v>
      </c>
      <c r="AK635" s="39" t="n">
        <f aca="false">E635*F635+P635*Q635+H635+J635+S635+U635</f>
        <v>36</v>
      </c>
      <c r="AL635" s="39" t="n">
        <f aca="false">L635+W635</f>
        <v>0</v>
      </c>
      <c r="AM635" s="39" t="n">
        <f aca="false">M635+X635</f>
        <v>0</v>
      </c>
      <c r="AN635" s="39" t="n">
        <f aca="false">Y635</f>
        <v>0</v>
      </c>
      <c r="AO635" s="39" t="n">
        <f aca="false">SUM(AK635:AN635)</f>
        <v>36</v>
      </c>
      <c r="AP635" s="41" t="n">
        <f aca="false">K635+V635</f>
        <v>0</v>
      </c>
    </row>
    <row r="636" s="42" customFormat="true" ht="16.5" hidden="true" customHeight="true" outlineLevel="0" collapsed="false">
      <c r="A636" s="132" t="s">
        <v>344</v>
      </c>
      <c r="B636" s="135" t="s">
        <v>286</v>
      </c>
      <c r="C636" s="111" t="s">
        <v>358</v>
      </c>
      <c r="D636" s="62" t="s">
        <v>145</v>
      </c>
      <c r="E636" s="31" t="n">
        <v>12</v>
      </c>
      <c r="F636" s="31"/>
      <c r="G636" s="31"/>
      <c r="H636" s="31"/>
      <c r="I636" s="31"/>
      <c r="J636" s="31"/>
      <c r="K636" s="31"/>
      <c r="L636" s="31"/>
      <c r="M636" s="31" t="n">
        <v>24</v>
      </c>
      <c r="N636" s="33" t="n">
        <f aca="false">E636*F636+H636+J636+K636+L636+M636</f>
        <v>24</v>
      </c>
      <c r="O636" s="36"/>
      <c r="P636" s="31" t="n">
        <v>14</v>
      </c>
      <c r="Q636" s="31"/>
      <c r="R636" s="31"/>
      <c r="S636" s="31"/>
      <c r="T636" s="31"/>
      <c r="U636" s="31"/>
      <c r="V636" s="31"/>
      <c r="W636" s="31"/>
      <c r="X636" s="31"/>
      <c r="Y636" s="31"/>
      <c r="Z636" s="36" t="n">
        <f aca="false">P636*Q636+S636+U636+V636+W636+X636+Y636</f>
        <v>0</v>
      </c>
      <c r="AA636" s="36" t="n">
        <f aca="false">N636+Z636</f>
        <v>24</v>
      </c>
      <c r="AB636" s="36" t="s">
        <v>146</v>
      </c>
      <c r="AC636" s="31"/>
      <c r="AD636" s="31"/>
      <c r="AE636" s="36" t="n">
        <f aca="false">P636*Q636</f>
        <v>0</v>
      </c>
      <c r="AF636" s="38" t="n">
        <f aca="false">E636*F636+P636*Q636</f>
        <v>0</v>
      </c>
      <c r="AG636" s="39" t="str">
        <f aca="false">AB636</f>
        <v>вак. ДЭ</v>
      </c>
      <c r="AH636" s="39" t="str">
        <f aca="false">C636</f>
        <v>3ИСП9-18 ВБ (БД)</v>
      </c>
      <c r="AI636" s="40" t="str">
        <f aca="false">B636</f>
        <v>23</v>
      </c>
      <c r="AJ636" s="39" t="str">
        <f aca="false">CONCATENATE(A636," ",D636)</f>
        <v>ДЭ.04 Демонстрационный экзамен по модулю</v>
      </c>
      <c r="AK636" s="39" t="n">
        <f aca="false">E636*F636+P636*Q636+H636+J636+S636+U636</f>
        <v>0</v>
      </c>
      <c r="AL636" s="39" t="n">
        <f aca="false">L636+W636</f>
        <v>0</v>
      </c>
      <c r="AM636" s="39" t="n">
        <f aca="false">M636+X636</f>
        <v>24</v>
      </c>
      <c r="AN636" s="39" t="n">
        <f aca="false">Y636</f>
        <v>0</v>
      </c>
      <c r="AO636" s="39" t="n">
        <f aca="false">SUM(AK636:AN636)</f>
        <v>24</v>
      </c>
      <c r="AP636" s="41" t="n">
        <f aca="false">K636+V636</f>
        <v>0</v>
      </c>
    </row>
    <row r="637" s="42" customFormat="true" ht="16.5" hidden="true" customHeight="true" outlineLevel="0" collapsed="false">
      <c r="A637" s="136" t="s">
        <v>366</v>
      </c>
      <c r="B637" s="135" t="s">
        <v>286</v>
      </c>
      <c r="C637" s="111" t="s">
        <v>358</v>
      </c>
      <c r="D637" s="137" t="s">
        <v>367</v>
      </c>
      <c r="E637" s="31" t="n">
        <v>12</v>
      </c>
      <c r="F637" s="31"/>
      <c r="G637" s="31"/>
      <c r="H637" s="31"/>
      <c r="I637" s="31"/>
      <c r="J637" s="31"/>
      <c r="K637" s="31"/>
      <c r="L637" s="31"/>
      <c r="M637" s="31"/>
      <c r="N637" s="33" t="n">
        <f aca="false">E637*F637+H637+J637+K637+L637+M637</f>
        <v>0</v>
      </c>
      <c r="O637" s="36"/>
      <c r="P637" s="31" t="n">
        <v>14</v>
      </c>
      <c r="Q637" s="31" t="n">
        <v>4</v>
      </c>
      <c r="R637" s="31" t="n">
        <v>80</v>
      </c>
      <c r="S637" s="31" t="n">
        <v>-24</v>
      </c>
      <c r="T637" s="31"/>
      <c r="U637" s="31"/>
      <c r="V637" s="31"/>
      <c r="W637" s="31" t="n">
        <v>6</v>
      </c>
      <c r="X637" s="31"/>
      <c r="Y637" s="31"/>
      <c r="Z637" s="36" t="n">
        <f aca="false">P637*Q637+S637+U637+V637+W637+X637+Y637</f>
        <v>38</v>
      </c>
      <c r="AA637" s="36" t="n">
        <f aca="false">N637+Z637</f>
        <v>38</v>
      </c>
      <c r="AB637" s="47" t="s">
        <v>368</v>
      </c>
      <c r="AC637" s="31" t="s">
        <v>369</v>
      </c>
      <c r="AD637" s="31"/>
      <c r="AE637" s="36" t="n">
        <f aca="false">P637*Q637</f>
        <v>56</v>
      </c>
      <c r="AF637" s="38" t="n">
        <f aca="false">E637*F637+P637*Q637</f>
        <v>56</v>
      </c>
      <c r="AG637" s="39" t="str">
        <f aca="false">AB637</f>
        <v>Вак.-1-ИСП-07.01</v>
      </c>
      <c r="AH637" s="39" t="str">
        <f aca="false">C637</f>
        <v>3ИСП9-18 ВБ (БД)</v>
      </c>
      <c r="AI637" s="40" t="str">
        <f aca="false">B637</f>
        <v>23</v>
      </c>
      <c r="AJ637" s="39" t="str">
        <f aca="false">CONCATENATE(A637," ",D637)</f>
        <v>МДК.07.01 Управление и автоматизация баз данных</v>
      </c>
      <c r="AK637" s="39" t="n">
        <f aca="false">E637*F637+P637*Q637+H637+J637+S637+U637</f>
        <v>32</v>
      </c>
      <c r="AL637" s="39" t="n">
        <f aca="false">L637+W637</f>
        <v>6</v>
      </c>
      <c r="AM637" s="39" t="n">
        <f aca="false">M637+X637</f>
        <v>0</v>
      </c>
      <c r="AN637" s="39" t="n">
        <f aca="false">Y637</f>
        <v>0</v>
      </c>
      <c r="AO637" s="39" t="n">
        <f aca="false">SUM(AK637:AN637)</f>
        <v>38</v>
      </c>
      <c r="AP637" s="41" t="n">
        <f aca="false">K637+V637</f>
        <v>0</v>
      </c>
    </row>
    <row r="638" s="42" customFormat="true" ht="16.5" hidden="true" customHeight="true" outlineLevel="0" collapsed="false">
      <c r="A638" s="136" t="s">
        <v>366</v>
      </c>
      <c r="B638" s="30" t="s">
        <v>53</v>
      </c>
      <c r="C638" s="111" t="s">
        <v>359</v>
      </c>
      <c r="D638" s="137" t="s">
        <v>367</v>
      </c>
      <c r="E638" s="31" t="n">
        <v>12</v>
      </c>
      <c r="F638" s="31"/>
      <c r="G638" s="31"/>
      <c r="H638" s="31"/>
      <c r="I638" s="31"/>
      <c r="J638" s="31"/>
      <c r="K638" s="31"/>
      <c r="L638" s="31"/>
      <c r="M638" s="31"/>
      <c r="N638" s="33" t="n">
        <f aca="false">E638*F638+H638+J638+K638+L638+M638</f>
        <v>0</v>
      </c>
      <c r="O638" s="36"/>
      <c r="P638" s="31" t="n">
        <v>14</v>
      </c>
      <c r="Q638" s="31"/>
      <c r="R638" s="31"/>
      <c r="S638" s="31" t="n">
        <v>24</v>
      </c>
      <c r="T638" s="31"/>
      <c r="U638" s="31"/>
      <c r="V638" s="31"/>
      <c r="W638" s="31"/>
      <c r="X638" s="31"/>
      <c r="Y638" s="31"/>
      <c r="Z638" s="36" t="n">
        <f aca="false">P638*Q638+S638+U638+V638+W638+X638+Y638</f>
        <v>24</v>
      </c>
      <c r="AA638" s="36" t="n">
        <f aca="false">N638+Z638</f>
        <v>24</v>
      </c>
      <c r="AB638" s="47" t="s">
        <v>368</v>
      </c>
      <c r="AC638" s="31" t="s">
        <v>369</v>
      </c>
      <c r="AD638" s="31"/>
      <c r="AE638" s="36" t="n">
        <f aca="false">P638*Q638</f>
        <v>0</v>
      </c>
      <c r="AF638" s="38" t="n">
        <f aca="false">E638*F638+P638*Q638</f>
        <v>0</v>
      </c>
      <c r="AG638" s="39" t="str">
        <f aca="false">AB638</f>
        <v>Вак.-1-ИСП-07.01</v>
      </c>
      <c r="AH638" s="39" t="str">
        <f aca="false">C638</f>
        <v>3ИСП9-18а ВБ (БД)</v>
      </c>
      <c r="AI638" s="40" t="str">
        <f aca="false">B638</f>
        <v>12</v>
      </c>
      <c r="AJ638" s="39" t="str">
        <f aca="false">CONCATENATE(A638," ",D638)</f>
        <v>МДК.07.01 Управление и автоматизация баз данных</v>
      </c>
      <c r="AK638" s="39" t="n">
        <f aca="false">E638*F638+P638*Q638+H638+J638+S638+U638</f>
        <v>24</v>
      </c>
      <c r="AL638" s="39" t="n">
        <f aca="false">L638+W638</f>
        <v>0</v>
      </c>
      <c r="AM638" s="39" t="n">
        <f aca="false">M638+X638</f>
        <v>0</v>
      </c>
      <c r="AN638" s="39" t="n">
        <f aca="false">Y638</f>
        <v>0</v>
      </c>
      <c r="AO638" s="39" t="n">
        <f aca="false">SUM(AK638:AN638)</f>
        <v>24</v>
      </c>
      <c r="AP638" s="41" t="n">
        <f aca="false">K638+V638</f>
        <v>0</v>
      </c>
    </row>
    <row r="639" s="42" customFormat="true" ht="16.5" hidden="true" customHeight="true" outlineLevel="0" collapsed="false">
      <c r="A639" s="136" t="s">
        <v>366</v>
      </c>
      <c r="B639" s="30" t="s">
        <v>116</v>
      </c>
      <c r="C639" s="111" t="s">
        <v>360</v>
      </c>
      <c r="D639" s="137" t="s">
        <v>367</v>
      </c>
      <c r="E639" s="31" t="n">
        <v>12</v>
      </c>
      <c r="F639" s="31"/>
      <c r="G639" s="31"/>
      <c r="H639" s="31"/>
      <c r="I639" s="31"/>
      <c r="J639" s="31"/>
      <c r="K639" s="31"/>
      <c r="L639" s="31"/>
      <c r="M639" s="31"/>
      <c r="N639" s="33" t="n">
        <f aca="false">E639*F639+H639+J639+K639+L639+M639</f>
        <v>0</v>
      </c>
      <c r="O639" s="36"/>
      <c r="P639" s="31" t="n">
        <v>14</v>
      </c>
      <c r="Q639" s="31"/>
      <c r="R639" s="31"/>
      <c r="S639" s="31" t="n">
        <v>24</v>
      </c>
      <c r="T639" s="31"/>
      <c r="U639" s="31"/>
      <c r="V639" s="31"/>
      <c r="W639" s="31"/>
      <c r="X639" s="31"/>
      <c r="Y639" s="31"/>
      <c r="Z639" s="36" t="n">
        <f aca="false">P639*Q639+S639+U639+V639+W639+X639+Y639</f>
        <v>24</v>
      </c>
      <c r="AA639" s="36" t="n">
        <f aca="false">N639+Z639</f>
        <v>24</v>
      </c>
      <c r="AB639" s="47" t="s">
        <v>69</v>
      </c>
      <c r="AC639" s="31" t="s">
        <v>369</v>
      </c>
      <c r="AD639" s="31"/>
      <c r="AE639" s="36" t="n">
        <f aca="false">P639*Q639</f>
        <v>0</v>
      </c>
      <c r="AF639" s="38" t="n">
        <f aca="false">E639*F639+P639*Q639</f>
        <v>0</v>
      </c>
      <c r="AG639" s="39" t="str">
        <f aca="false">AB639</f>
        <v>вак. 2 п/гр</v>
      </c>
      <c r="AH639" s="39" t="str">
        <f aca="false">C639</f>
        <v>3ИСП9-18б ВБ (БД)</v>
      </c>
      <c r="AI639" s="40" t="str">
        <f aca="false">B639</f>
        <v>11</v>
      </c>
      <c r="AJ639" s="39" t="str">
        <f aca="false">CONCATENATE(A639," ",D639)</f>
        <v>МДК.07.01 Управление и автоматизация баз данных</v>
      </c>
      <c r="AK639" s="39" t="n">
        <f aca="false">E639*F639+P639*Q639+H639+J639+S639+U639</f>
        <v>24</v>
      </c>
      <c r="AL639" s="39" t="n">
        <f aca="false">L639+W639</f>
        <v>0</v>
      </c>
      <c r="AM639" s="39" t="n">
        <f aca="false">M639+X639</f>
        <v>0</v>
      </c>
      <c r="AN639" s="39" t="n">
        <f aca="false">Y639</f>
        <v>0</v>
      </c>
      <c r="AO639" s="39" t="n">
        <f aca="false">SUM(AK639:AN639)</f>
        <v>24</v>
      </c>
      <c r="AP639" s="41" t="n">
        <f aca="false">K639+V639</f>
        <v>0</v>
      </c>
    </row>
    <row r="640" s="42" customFormat="true" ht="16.5" hidden="true" customHeight="true" outlineLevel="0" collapsed="false">
      <c r="A640" s="136" t="s">
        <v>370</v>
      </c>
      <c r="B640" s="135" t="s">
        <v>286</v>
      </c>
      <c r="C640" s="111" t="s">
        <v>358</v>
      </c>
      <c r="D640" s="137" t="s">
        <v>371</v>
      </c>
      <c r="E640" s="31" t="n">
        <v>12</v>
      </c>
      <c r="F640" s="31"/>
      <c r="G640" s="31"/>
      <c r="H640" s="31"/>
      <c r="I640" s="31"/>
      <c r="J640" s="31"/>
      <c r="K640" s="31"/>
      <c r="L640" s="31"/>
      <c r="M640" s="31"/>
      <c r="N640" s="33" t="n">
        <f aca="false">E640*F640+H640+J640+K640+L640+M640</f>
        <v>0</v>
      </c>
      <c r="O640" s="36"/>
      <c r="P640" s="31" t="n">
        <v>14</v>
      </c>
      <c r="Q640" s="31" t="n">
        <v>3</v>
      </c>
      <c r="R640" s="31" t="n">
        <v>50</v>
      </c>
      <c r="S640" s="31"/>
      <c r="T640" s="31" t="n">
        <v>50</v>
      </c>
      <c r="U640" s="31"/>
      <c r="V640" s="31"/>
      <c r="W640" s="31" t="n">
        <v>4</v>
      </c>
      <c r="X640" s="31"/>
      <c r="Y640" s="31"/>
      <c r="Z640" s="36" t="n">
        <f aca="false">P640*Q640+S640+U640+V640+W640+X640+Y640</f>
        <v>46</v>
      </c>
      <c r="AA640" s="36" t="n">
        <f aca="false">N640+Z640</f>
        <v>46</v>
      </c>
      <c r="AB640" s="47" t="s">
        <v>284</v>
      </c>
      <c r="AC640" s="31" t="s">
        <v>372</v>
      </c>
      <c r="AD640" s="31"/>
      <c r="AE640" s="36" t="n">
        <f aca="false">P640*Q640</f>
        <v>42</v>
      </c>
      <c r="AF640" s="38" t="n">
        <f aca="false">E640*F640+P640*Q640</f>
        <v>42</v>
      </c>
      <c r="AG640" s="39" t="str">
        <f aca="false">AB640</f>
        <v>Свистунова С.А.</v>
      </c>
      <c r="AH640" s="39" t="str">
        <f aca="false">C640</f>
        <v>3ИСП9-18 ВБ (БД)</v>
      </c>
      <c r="AI640" s="40" t="str">
        <f aca="false">B640</f>
        <v>23</v>
      </c>
      <c r="AJ640" s="39" t="str">
        <f aca="false">CONCATENATE(A640," ",D640)</f>
        <v>МДК.07.02 Сертификация информационных систем</v>
      </c>
      <c r="AK640" s="39" t="n">
        <f aca="false">E640*F640+P640*Q640+H640+J640+S640+U640</f>
        <v>42</v>
      </c>
      <c r="AL640" s="39" t="n">
        <f aca="false">L640+W640</f>
        <v>4</v>
      </c>
      <c r="AM640" s="39" t="n">
        <f aca="false">M640+X640</f>
        <v>0</v>
      </c>
      <c r="AN640" s="39" t="n">
        <f aca="false">Y640</f>
        <v>0</v>
      </c>
      <c r="AO640" s="39" t="n">
        <f aca="false">SUM(AK640:AN640)</f>
        <v>46</v>
      </c>
      <c r="AP640" s="41" t="n">
        <f aca="false">K640+V640</f>
        <v>0</v>
      </c>
    </row>
    <row r="641" s="42" customFormat="true" ht="16.5" hidden="true" customHeight="true" outlineLevel="0" collapsed="false">
      <c r="A641" s="136" t="s">
        <v>373</v>
      </c>
      <c r="B641" s="30" t="s">
        <v>53</v>
      </c>
      <c r="C641" s="111" t="s">
        <v>359</v>
      </c>
      <c r="D641" s="137" t="s">
        <v>108</v>
      </c>
      <c r="E641" s="31" t="n">
        <v>12</v>
      </c>
      <c r="F641" s="31"/>
      <c r="G641" s="31"/>
      <c r="H641" s="31"/>
      <c r="I641" s="31"/>
      <c r="J641" s="31"/>
      <c r="K641" s="31"/>
      <c r="L641" s="31"/>
      <c r="M641" s="31"/>
      <c r="N641" s="33" t="n">
        <f aca="false">E641*F641+H641+J641+K641+L641+M641</f>
        <v>0</v>
      </c>
      <c r="O641" s="36"/>
      <c r="P641" s="31" t="n">
        <v>2</v>
      </c>
      <c r="Q641" s="31" t="n">
        <v>36</v>
      </c>
      <c r="R641" s="31"/>
      <c r="S641" s="31"/>
      <c r="T641" s="31"/>
      <c r="U641" s="31"/>
      <c r="V641" s="31"/>
      <c r="W641" s="31"/>
      <c r="X641" s="31"/>
      <c r="Y641" s="31"/>
      <c r="Z641" s="36" t="n">
        <f aca="false">P641*Q641+S641+U641+V641+W641+X641+Y641</f>
        <v>72</v>
      </c>
      <c r="AA641" s="36" t="n">
        <f aca="false">N641+Z641</f>
        <v>72</v>
      </c>
      <c r="AB641" s="73" t="s">
        <v>364</v>
      </c>
      <c r="AC641" s="31"/>
      <c r="AD641" s="31"/>
      <c r="AE641" s="36" t="n">
        <f aca="false">P641*Q641</f>
        <v>72</v>
      </c>
      <c r="AF641" s="38" t="n">
        <f aca="false">E641*F641+P641*Q641</f>
        <v>72</v>
      </c>
      <c r="AG641" s="39" t="str">
        <f aca="false">AB641</f>
        <v>Карпов Р.В.</v>
      </c>
      <c r="AH641" s="39" t="str">
        <f aca="false">C641</f>
        <v>3ИСП9-18а ВБ (БД)</v>
      </c>
      <c r="AI641" s="40" t="str">
        <f aca="false">B641</f>
        <v>12</v>
      </c>
      <c r="AJ641" s="39" t="str">
        <f aca="false">CONCATENATE(A641," ",D641)</f>
        <v>УП.07 Учебная практика</v>
      </c>
      <c r="AK641" s="39" t="n">
        <f aca="false">E641*F641+P641*Q641+H641+J641+S641+U641</f>
        <v>72</v>
      </c>
      <c r="AL641" s="39" t="n">
        <f aca="false">L641+W641</f>
        <v>0</v>
      </c>
      <c r="AM641" s="39" t="n">
        <f aca="false">M641+X641</f>
        <v>0</v>
      </c>
      <c r="AN641" s="39" t="n">
        <f aca="false">Y641</f>
        <v>0</v>
      </c>
      <c r="AO641" s="39" t="n">
        <f aca="false">SUM(AK641:AN641)</f>
        <v>72</v>
      </c>
      <c r="AP641" s="41" t="n">
        <f aca="false">K641+V641</f>
        <v>0</v>
      </c>
    </row>
    <row r="642" s="42" customFormat="true" ht="16.5" hidden="true" customHeight="true" outlineLevel="0" collapsed="false">
      <c r="A642" s="136" t="s">
        <v>373</v>
      </c>
      <c r="B642" s="30" t="s">
        <v>116</v>
      </c>
      <c r="C642" s="111" t="s">
        <v>360</v>
      </c>
      <c r="D642" s="137" t="s">
        <v>108</v>
      </c>
      <c r="E642" s="31" t="n">
        <v>12</v>
      </c>
      <c r="F642" s="31"/>
      <c r="G642" s="31"/>
      <c r="H642" s="31"/>
      <c r="I642" s="31"/>
      <c r="J642" s="31"/>
      <c r="K642" s="31"/>
      <c r="L642" s="31"/>
      <c r="M642" s="31"/>
      <c r="N642" s="33" t="n">
        <f aca="false">E642*F642+H642+J642+K642+L642+M642</f>
        <v>0</v>
      </c>
      <c r="O642" s="36"/>
      <c r="P642" s="31" t="n">
        <v>2</v>
      </c>
      <c r="Q642" s="31" t="n">
        <v>36</v>
      </c>
      <c r="R642" s="31"/>
      <c r="S642" s="31"/>
      <c r="T642" s="31"/>
      <c r="U642" s="31"/>
      <c r="V642" s="31"/>
      <c r="W642" s="31"/>
      <c r="X642" s="31"/>
      <c r="Y642" s="31"/>
      <c r="Z642" s="36" t="n">
        <f aca="false">P642*Q642+S642+U642+V642+W642+X642+Y642</f>
        <v>72</v>
      </c>
      <c r="AA642" s="36" t="n">
        <f aca="false">N642+Z642</f>
        <v>72</v>
      </c>
      <c r="AB642" s="73" t="s">
        <v>365</v>
      </c>
      <c r="AC642" s="31"/>
      <c r="AD642" s="31"/>
      <c r="AE642" s="36"/>
      <c r="AF642" s="38" t="n">
        <f aca="false">E642*F642+P642*Q642</f>
        <v>72</v>
      </c>
      <c r="AG642" s="39" t="str">
        <f aca="false">AB642</f>
        <v>Возвахов Д.А.</v>
      </c>
      <c r="AH642" s="39" t="str">
        <f aca="false">C642</f>
        <v>3ИСП9-18б ВБ (БД)</v>
      </c>
      <c r="AI642" s="40" t="str">
        <f aca="false">B642</f>
        <v>11</v>
      </c>
      <c r="AJ642" s="39" t="str">
        <f aca="false">CONCATENATE(A642," ",D642)</f>
        <v>УП.07 Учебная практика</v>
      </c>
      <c r="AK642" s="39" t="n">
        <f aca="false">E642*F642+P642*Q642+H642+J642+S642+U642</f>
        <v>72</v>
      </c>
      <c r="AL642" s="39" t="n">
        <f aca="false">L642+W642</f>
        <v>0</v>
      </c>
      <c r="AM642" s="39" t="n">
        <f aca="false">M642+X642</f>
        <v>0</v>
      </c>
      <c r="AN642" s="39" t="n">
        <f aca="false">Y642</f>
        <v>0</v>
      </c>
      <c r="AO642" s="39" t="n">
        <f aca="false">SUM(AK642:AN642)</f>
        <v>72</v>
      </c>
      <c r="AP642" s="41" t="n">
        <f aca="false">K642+V642</f>
        <v>0</v>
      </c>
    </row>
    <row r="643" s="42" customFormat="true" ht="16.5" hidden="true" customHeight="true" outlineLevel="0" collapsed="false">
      <c r="A643" s="136" t="s">
        <v>345</v>
      </c>
      <c r="B643" s="135" t="s">
        <v>286</v>
      </c>
      <c r="C643" s="111" t="s">
        <v>358</v>
      </c>
      <c r="D643" s="137" t="s">
        <v>346</v>
      </c>
      <c r="E643" s="31" t="n">
        <v>12</v>
      </c>
      <c r="F643" s="31" t="n">
        <v>7</v>
      </c>
      <c r="G643" s="31" t="n">
        <v>140</v>
      </c>
      <c r="H643" s="31" t="n">
        <v>-22</v>
      </c>
      <c r="I643" s="31"/>
      <c r="J643" s="31"/>
      <c r="K643" s="31"/>
      <c r="L643" s="31"/>
      <c r="M643" s="31"/>
      <c r="N643" s="33" t="n">
        <f aca="false">E643*F643+H643+J643+K643+L643+M643</f>
        <v>62</v>
      </c>
      <c r="O643" s="36"/>
      <c r="P643" s="31" t="n">
        <v>14</v>
      </c>
      <c r="Q643" s="31" t="n">
        <v>6</v>
      </c>
      <c r="R643" s="31"/>
      <c r="S643" s="31" t="n">
        <v>-58</v>
      </c>
      <c r="T643" s="31"/>
      <c r="U643" s="31"/>
      <c r="V643" s="31"/>
      <c r="W643" s="31" t="n">
        <v>8</v>
      </c>
      <c r="X643" s="31" t="n">
        <v>8</v>
      </c>
      <c r="Y643" s="31"/>
      <c r="Z643" s="36" t="n">
        <f aca="false">P643*Q643+S643+U643+V643+W643+X643+Y643</f>
        <v>42</v>
      </c>
      <c r="AA643" s="36" t="n">
        <f aca="false">N643+Z643</f>
        <v>104</v>
      </c>
      <c r="AB643" s="47" t="s">
        <v>292</v>
      </c>
      <c r="AC643" s="31" t="s">
        <v>374</v>
      </c>
      <c r="AD643" s="31"/>
      <c r="AE643" s="36" t="n">
        <f aca="false">P643*Q643</f>
        <v>84</v>
      </c>
      <c r="AF643" s="38" t="n">
        <f aca="false">E643*F643+P643*Q643</f>
        <v>168</v>
      </c>
      <c r="AG643" s="39" t="str">
        <f aca="false">AB643</f>
        <v>Николаенко Н.А.</v>
      </c>
      <c r="AH643" s="39" t="str">
        <f aca="false">C643</f>
        <v>3ИСП9-18 ВБ (БД)</v>
      </c>
      <c r="AI643" s="40" t="str">
        <f aca="false">B643</f>
        <v>23</v>
      </c>
      <c r="AJ643" s="39" t="str">
        <f aca="false">CONCATENATE(A643," ",D643)</f>
        <v>МДК.11.01 Технология разработки и защиты баз данных</v>
      </c>
      <c r="AK643" s="39" t="n">
        <f aca="false">E643*F643+P643*Q643+H643+J643+S643+U643</f>
        <v>88</v>
      </c>
      <c r="AL643" s="39" t="n">
        <f aca="false">L643+W643</f>
        <v>8</v>
      </c>
      <c r="AM643" s="39" t="n">
        <f aca="false">M643+X643</f>
        <v>8</v>
      </c>
      <c r="AN643" s="39" t="n">
        <f aca="false">Y643</f>
        <v>0</v>
      </c>
      <c r="AO643" s="39" t="n">
        <f aca="false">SUM(AK643:AN643)</f>
        <v>104</v>
      </c>
      <c r="AP643" s="41" t="n">
        <f aca="false">K643+V643</f>
        <v>0</v>
      </c>
    </row>
    <row r="644" s="42" customFormat="true" ht="16.5" hidden="true" customHeight="true" outlineLevel="0" collapsed="false">
      <c r="A644" s="136" t="s">
        <v>345</v>
      </c>
      <c r="B644" s="30" t="s">
        <v>53</v>
      </c>
      <c r="C644" s="111" t="s">
        <v>359</v>
      </c>
      <c r="D644" s="137" t="s">
        <v>346</v>
      </c>
      <c r="E644" s="31" t="n">
        <v>12</v>
      </c>
      <c r="F644" s="31"/>
      <c r="G644" s="31"/>
      <c r="H644" s="31" t="n">
        <v>22</v>
      </c>
      <c r="I644" s="31"/>
      <c r="J644" s="31"/>
      <c r="K644" s="31"/>
      <c r="L644" s="31"/>
      <c r="M644" s="31"/>
      <c r="N644" s="33" t="n">
        <f aca="false">E644*F644+H644+J644+K644+L644+M644</f>
        <v>22</v>
      </c>
      <c r="O644" s="36"/>
      <c r="P644" s="31" t="n">
        <v>14</v>
      </c>
      <c r="Q644" s="31"/>
      <c r="R644" s="31"/>
      <c r="S644" s="31" t="n">
        <v>58</v>
      </c>
      <c r="T644" s="31"/>
      <c r="U644" s="31"/>
      <c r="V644" s="31"/>
      <c r="W644" s="31"/>
      <c r="X644" s="31"/>
      <c r="Y644" s="31"/>
      <c r="Z644" s="36" t="n">
        <f aca="false">P644*Q644+S644+U644+V644+W644+X644+Y644</f>
        <v>58</v>
      </c>
      <c r="AA644" s="36" t="n">
        <f aca="false">N644+Z644</f>
        <v>80</v>
      </c>
      <c r="AB644" s="47" t="s">
        <v>292</v>
      </c>
      <c r="AC644" s="31" t="s">
        <v>374</v>
      </c>
      <c r="AD644" s="31"/>
      <c r="AE644" s="36" t="n">
        <f aca="false">P644*Q644</f>
        <v>0</v>
      </c>
      <c r="AF644" s="38" t="n">
        <f aca="false">E644*F644+P644*Q644</f>
        <v>0</v>
      </c>
      <c r="AG644" s="39" t="str">
        <f aca="false">AB644</f>
        <v>Николаенко Н.А.</v>
      </c>
      <c r="AH644" s="39" t="str">
        <f aca="false">C644</f>
        <v>3ИСП9-18а ВБ (БД)</v>
      </c>
      <c r="AI644" s="40" t="str">
        <f aca="false">B644</f>
        <v>12</v>
      </c>
      <c r="AJ644" s="39" t="str">
        <f aca="false">CONCATENATE(A644," ",D644)</f>
        <v>МДК.11.01 Технология разработки и защиты баз данных</v>
      </c>
      <c r="AK644" s="39" t="n">
        <f aca="false">E644*F644+P644*Q644+H644+J644+S644+U644</f>
        <v>80</v>
      </c>
      <c r="AL644" s="39" t="n">
        <f aca="false">L644+W644</f>
        <v>0</v>
      </c>
      <c r="AM644" s="39" t="n">
        <f aca="false">M644+X644</f>
        <v>0</v>
      </c>
      <c r="AN644" s="39" t="n">
        <f aca="false">Y644</f>
        <v>0</v>
      </c>
      <c r="AO644" s="39" t="n">
        <f aca="false">SUM(AK644:AN644)</f>
        <v>80</v>
      </c>
      <c r="AP644" s="41" t="n">
        <f aca="false">K644+V644</f>
        <v>0</v>
      </c>
    </row>
    <row r="645" s="42" customFormat="true" ht="16.5" hidden="true" customHeight="true" outlineLevel="0" collapsed="false">
      <c r="A645" s="136" t="s">
        <v>345</v>
      </c>
      <c r="B645" s="30" t="s">
        <v>116</v>
      </c>
      <c r="C645" s="111" t="s">
        <v>360</v>
      </c>
      <c r="D645" s="137" t="s">
        <v>346</v>
      </c>
      <c r="E645" s="31" t="n">
        <v>12</v>
      </c>
      <c r="F645" s="31"/>
      <c r="G645" s="31"/>
      <c r="H645" s="31" t="n">
        <v>22</v>
      </c>
      <c r="I645" s="31"/>
      <c r="J645" s="31"/>
      <c r="K645" s="31"/>
      <c r="L645" s="31"/>
      <c r="M645" s="31"/>
      <c r="N645" s="33" t="n">
        <f aca="false">E645*F645+H645+J645+K645+L645+M645</f>
        <v>22</v>
      </c>
      <c r="O645" s="36"/>
      <c r="P645" s="31" t="n">
        <v>14</v>
      </c>
      <c r="Q645" s="31"/>
      <c r="R645" s="31"/>
      <c r="S645" s="31" t="n">
        <v>58</v>
      </c>
      <c r="T645" s="31"/>
      <c r="U645" s="31"/>
      <c r="V645" s="31"/>
      <c r="W645" s="31"/>
      <c r="X645" s="31"/>
      <c r="Y645" s="31"/>
      <c r="Z645" s="36" t="n">
        <f aca="false">P645*Q645+S645+U645+V645+W645+X645+Y645</f>
        <v>58</v>
      </c>
      <c r="AA645" s="36" t="n">
        <f aca="false">N645+Z645</f>
        <v>80</v>
      </c>
      <c r="AB645" s="47" t="s">
        <v>69</v>
      </c>
      <c r="AC645" s="31" t="s">
        <v>374</v>
      </c>
      <c r="AD645" s="31"/>
      <c r="AE645" s="36" t="n">
        <f aca="false">P645*Q645</f>
        <v>0</v>
      </c>
      <c r="AF645" s="38" t="n">
        <f aca="false">E645*F645+P645*Q645</f>
        <v>0</v>
      </c>
      <c r="AG645" s="39" t="str">
        <f aca="false">AB645</f>
        <v>вак. 2 п/гр</v>
      </c>
      <c r="AH645" s="39" t="str">
        <f aca="false">C645</f>
        <v>3ИСП9-18б ВБ (БД)</v>
      </c>
      <c r="AI645" s="40" t="str">
        <f aca="false">B645</f>
        <v>11</v>
      </c>
      <c r="AJ645" s="39" t="str">
        <f aca="false">CONCATENATE(A645," ",D645)</f>
        <v>МДК.11.01 Технология разработки и защиты баз данных</v>
      </c>
      <c r="AK645" s="39" t="n">
        <f aca="false">E645*F645+P645*Q645+H645+J645+S645+U645</f>
        <v>80</v>
      </c>
      <c r="AL645" s="39" t="n">
        <f aca="false">L645+W645</f>
        <v>0</v>
      </c>
      <c r="AM645" s="39" t="n">
        <f aca="false">M645+X645</f>
        <v>0</v>
      </c>
      <c r="AN645" s="39" t="n">
        <f aca="false">Y645</f>
        <v>0</v>
      </c>
      <c r="AO645" s="39" t="n">
        <f aca="false">SUM(AK645:AN645)</f>
        <v>80</v>
      </c>
      <c r="AP645" s="41" t="n">
        <f aca="false">K645+V645</f>
        <v>0</v>
      </c>
    </row>
    <row r="646" s="42" customFormat="true" ht="16.5" hidden="true" customHeight="true" outlineLevel="0" collapsed="false">
      <c r="A646" s="70" t="s">
        <v>113</v>
      </c>
      <c r="B646" s="30" t="s">
        <v>286</v>
      </c>
      <c r="C646" s="111" t="s">
        <v>358</v>
      </c>
      <c r="D646" s="137" t="s">
        <v>114</v>
      </c>
      <c r="E646" s="31" t="n">
        <v>12</v>
      </c>
      <c r="F646" s="31"/>
      <c r="G646" s="31"/>
      <c r="H646" s="31" t="n">
        <v>8</v>
      </c>
      <c r="I646" s="31"/>
      <c r="J646" s="31"/>
      <c r="K646" s="31"/>
      <c r="L646" s="31"/>
      <c r="M646" s="31"/>
      <c r="N646" s="33" t="n">
        <f aca="false">E646*F646+H646+J646+K646+L646+M646</f>
        <v>8</v>
      </c>
      <c r="O646" s="36"/>
      <c r="P646" s="31" t="n">
        <v>14</v>
      </c>
      <c r="Q646" s="31"/>
      <c r="R646" s="31"/>
      <c r="S646" s="31"/>
      <c r="T646" s="31"/>
      <c r="U646" s="31"/>
      <c r="V646" s="31"/>
      <c r="W646" s="31"/>
      <c r="X646" s="31"/>
      <c r="Y646" s="31"/>
      <c r="Z646" s="36" t="n">
        <f aca="false">P646*Q646+S646+U646+V646+W646+X646+Y646</f>
        <v>0</v>
      </c>
      <c r="AA646" s="36" t="n">
        <f aca="false">N646+Z646</f>
        <v>8</v>
      </c>
      <c r="AB646" s="47" t="s">
        <v>340</v>
      </c>
      <c r="AC646" s="31" t="s">
        <v>374</v>
      </c>
      <c r="AD646" s="31"/>
      <c r="AE646" s="36" t="n">
        <f aca="false">P646*Q646</f>
        <v>0</v>
      </c>
      <c r="AF646" s="38" t="n">
        <f aca="false">E646*F646+P646*Q646</f>
        <v>0</v>
      </c>
      <c r="AG646" s="39" t="str">
        <f aca="false">AB646</f>
        <v>Малыгина М.Ю.</v>
      </c>
      <c r="AH646" s="39" t="str">
        <f aca="false">C646</f>
        <v>3ИСП9-18 ВБ (БД)</v>
      </c>
      <c r="AI646" s="40" t="str">
        <f aca="false">B646</f>
        <v>23</v>
      </c>
      <c r="AJ646" s="39" t="str">
        <f aca="false">CONCATENATE(A646," ",D646)</f>
        <v>ВнеУр Разговоры о важном</v>
      </c>
      <c r="AK646" s="39" t="n">
        <f aca="false">E646*F646+P646*Q646+H646+J646+S646+U646</f>
        <v>8</v>
      </c>
      <c r="AL646" s="39" t="n">
        <f aca="false">L646+W646</f>
        <v>0</v>
      </c>
      <c r="AM646" s="39" t="n">
        <f aca="false">M646+X646</f>
        <v>0</v>
      </c>
      <c r="AN646" s="39" t="n">
        <f aca="false">Y646</f>
        <v>0</v>
      </c>
      <c r="AO646" s="39" t="n">
        <f aca="false">SUM(AK646:AN646)</f>
        <v>8</v>
      </c>
      <c r="AP646" s="41" t="n">
        <f aca="false">K646+V646</f>
        <v>0</v>
      </c>
    </row>
    <row r="647" s="42" customFormat="true" ht="16.5" hidden="true" customHeight="true" outlineLevel="0" collapsed="false">
      <c r="A647" s="70" t="s">
        <v>113</v>
      </c>
      <c r="B647" s="30" t="s">
        <v>286</v>
      </c>
      <c r="C647" s="111" t="s">
        <v>358</v>
      </c>
      <c r="D647" s="137" t="s">
        <v>114</v>
      </c>
      <c r="E647" s="31" t="n">
        <v>12</v>
      </c>
      <c r="F647" s="31"/>
      <c r="G647" s="31"/>
      <c r="H647" s="31" t="n">
        <v>9</v>
      </c>
      <c r="I647" s="31"/>
      <c r="J647" s="31"/>
      <c r="K647" s="31"/>
      <c r="L647" s="31"/>
      <c r="M647" s="31"/>
      <c r="N647" s="33" t="n">
        <f aca="false">E647*F647+H647+J647+K647+L647+M647</f>
        <v>9</v>
      </c>
      <c r="O647" s="36"/>
      <c r="P647" s="31" t="n">
        <v>14</v>
      </c>
      <c r="Q647" s="31"/>
      <c r="R647" s="31"/>
      <c r="S647" s="31" t="n">
        <v>12</v>
      </c>
      <c r="T647" s="31"/>
      <c r="U647" s="31"/>
      <c r="V647" s="31"/>
      <c r="W647" s="31"/>
      <c r="X647" s="31"/>
      <c r="Y647" s="31"/>
      <c r="Z647" s="36" t="n">
        <f aca="false">P647*Q647+S647+U647+V647+W647+X647+Y647</f>
        <v>12</v>
      </c>
      <c r="AA647" s="36" t="n">
        <f aca="false">N647+Z647</f>
        <v>21</v>
      </c>
      <c r="AB647" s="74" t="s">
        <v>115</v>
      </c>
      <c r="AC647" s="31" t="s">
        <v>374</v>
      </c>
      <c r="AD647" s="31"/>
      <c r="AE647" s="36" t="n">
        <f aca="false">P647*Q647</f>
        <v>0</v>
      </c>
      <c r="AF647" s="38" t="n">
        <f aca="false">E647*F647+P647*Q647</f>
        <v>0</v>
      </c>
      <c r="AG647" s="39" t="str">
        <f aca="false">AB647</f>
        <v>вак. РоВ</v>
      </c>
      <c r="AH647" s="39" t="str">
        <f aca="false">C647</f>
        <v>3ИСП9-18 ВБ (БД)</v>
      </c>
      <c r="AI647" s="40" t="str">
        <f aca="false">B647</f>
        <v>23</v>
      </c>
      <c r="AJ647" s="39" t="str">
        <f aca="false">CONCATENATE(A647," ",D647)</f>
        <v>ВнеУр Разговоры о важном</v>
      </c>
      <c r="AK647" s="39" t="n">
        <f aca="false">E647*F647+P647*Q647+H647+J647+S647+U647</f>
        <v>21</v>
      </c>
      <c r="AL647" s="39" t="n">
        <f aca="false">L647+W647</f>
        <v>0</v>
      </c>
      <c r="AM647" s="39" t="n">
        <f aca="false">M647+X647</f>
        <v>0</v>
      </c>
      <c r="AN647" s="39" t="n">
        <f aca="false">Y647</f>
        <v>0</v>
      </c>
      <c r="AO647" s="39" t="n">
        <f aca="false">SUM(AK647:AN647)</f>
        <v>21</v>
      </c>
      <c r="AP647" s="41" t="n">
        <f aca="false">K647+V647</f>
        <v>0</v>
      </c>
    </row>
    <row r="648" s="42" customFormat="true" ht="16.5" hidden="true" customHeight="true" outlineLevel="0" collapsed="false">
      <c r="A648" s="70" t="s">
        <v>113</v>
      </c>
      <c r="B648" s="30" t="s">
        <v>286</v>
      </c>
      <c r="C648" s="111" t="s">
        <v>358</v>
      </c>
      <c r="D648" s="137" t="s">
        <v>114</v>
      </c>
      <c r="E648" s="31" t="n">
        <v>12</v>
      </c>
      <c r="F648" s="31"/>
      <c r="G648" s="31"/>
      <c r="H648" s="31"/>
      <c r="I648" s="31"/>
      <c r="J648" s="31"/>
      <c r="K648" s="31"/>
      <c r="L648" s="31"/>
      <c r="M648" s="31"/>
      <c r="N648" s="33" t="n">
        <f aca="false">E648*F648+H648+J648+K648+L648+M648</f>
        <v>0</v>
      </c>
      <c r="O648" s="36"/>
      <c r="P648" s="31" t="n">
        <v>14</v>
      </c>
      <c r="Q648" s="31"/>
      <c r="R648" s="31"/>
      <c r="S648" s="31" t="n">
        <v>6</v>
      </c>
      <c r="T648" s="31"/>
      <c r="U648" s="31"/>
      <c r="V648" s="31"/>
      <c r="W648" s="31"/>
      <c r="X648" s="31"/>
      <c r="Y648" s="31"/>
      <c r="Z648" s="36" t="n">
        <f aca="false">P648*Q648+S648+U648+V648+W648+X648+Y648</f>
        <v>6</v>
      </c>
      <c r="AA648" s="36" t="n">
        <f aca="false">N648+Z648</f>
        <v>6</v>
      </c>
      <c r="AB648" s="47" t="s">
        <v>365</v>
      </c>
      <c r="AC648" s="31" t="s">
        <v>374</v>
      </c>
      <c r="AD648" s="31"/>
      <c r="AE648" s="36" t="n">
        <f aca="false">P648*Q648</f>
        <v>0</v>
      </c>
      <c r="AF648" s="38" t="n">
        <f aca="false">E648*F648+P648*Q648</f>
        <v>0</v>
      </c>
      <c r="AG648" s="39" t="str">
        <f aca="false">AB648</f>
        <v>Возвахов Д.А.</v>
      </c>
      <c r="AH648" s="39" t="str">
        <f aca="false">C648</f>
        <v>3ИСП9-18 ВБ (БД)</v>
      </c>
      <c r="AI648" s="40" t="str">
        <f aca="false">B648</f>
        <v>23</v>
      </c>
      <c r="AJ648" s="39" t="str">
        <f aca="false">CONCATENATE(A648," ",D648)</f>
        <v>ВнеУр Разговоры о важном</v>
      </c>
      <c r="AK648" s="39" t="n">
        <f aca="false">E648*F648+P648*Q648+H648+J648+S648+U648</f>
        <v>6</v>
      </c>
      <c r="AL648" s="39" t="n">
        <f aca="false">L648+W648</f>
        <v>0</v>
      </c>
      <c r="AM648" s="39" t="n">
        <f aca="false">M648+X648</f>
        <v>0</v>
      </c>
      <c r="AN648" s="39" t="n">
        <f aca="false">Y648</f>
        <v>0</v>
      </c>
      <c r="AO648" s="39" t="n">
        <f aca="false">SUM(AK648:AN648)</f>
        <v>6</v>
      </c>
      <c r="AP648" s="41" t="n">
        <f aca="false">K648+V648</f>
        <v>0</v>
      </c>
    </row>
    <row r="649" s="42" customFormat="true" ht="16.5" hidden="true" customHeight="true" outlineLevel="0" collapsed="false">
      <c r="A649" s="132" t="s">
        <v>44</v>
      </c>
      <c r="B649" s="135" t="s">
        <v>375</v>
      </c>
      <c r="C649" s="111" t="s">
        <v>376</v>
      </c>
      <c r="D649" s="62" t="s">
        <v>47</v>
      </c>
      <c r="E649" s="53" t="n">
        <v>12</v>
      </c>
      <c r="F649" s="31" t="n">
        <v>4</v>
      </c>
      <c r="G649" s="31" t="n">
        <v>18</v>
      </c>
      <c r="H649" s="31"/>
      <c r="I649" s="31"/>
      <c r="J649" s="31"/>
      <c r="K649" s="31"/>
      <c r="L649" s="31" t="n">
        <v>2</v>
      </c>
      <c r="M649" s="31"/>
      <c r="N649" s="33" t="n">
        <f aca="false">E649*F649+H649+J649+K649+L649+M649</f>
        <v>50</v>
      </c>
      <c r="O649" s="36"/>
      <c r="P649" s="31" t="n">
        <v>14</v>
      </c>
      <c r="Q649" s="31"/>
      <c r="R649" s="31"/>
      <c r="S649" s="31"/>
      <c r="T649" s="31"/>
      <c r="U649" s="31"/>
      <c r="V649" s="31"/>
      <c r="W649" s="31"/>
      <c r="X649" s="31"/>
      <c r="Y649" s="31"/>
      <c r="Z649" s="36" t="n">
        <f aca="false">P649*Q649+S649+U649+V649+W649+X649+Y649</f>
        <v>0</v>
      </c>
      <c r="AA649" s="36" t="n">
        <f aca="false">N649+Z649</f>
        <v>50</v>
      </c>
      <c r="AB649" s="47" t="s">
        <v>48</v>
      </c>
      <c r="AC649" s="47"/>
      <c r="AD649" s="47"/>
      <c r="AE649" s="36" t="n">
        <f aca="false">P649*Q649</f>
        <v>0</v>
      </c>
      <c r="AF649" s="38" t="n">
        <f aca="false">E649*F649+P649*Q649</f>
        <v>48</v>
      </c>
      <c r="AG649" s="39" t="str">
        <f aca="false">AB649</f>
        <v>Карабчук И.В.</v>
      </c>
      <c r="AH649" s="39" t="str">
        <f aca="false">C649</f>
        <v>3ИСП9-19 ВБ (БД)</v>
      </c>
      <c r="AI649" s="40" t="str">
        <f aca="false">B649</f>
        <v>21</v>
      </c>
      <c r="AJ649" s="39" t="str">
        <f aca="false">CONCATENATE(A649," ",D649)</f>
        <v>ОГСЭ.01 Основы философии</v>
      </c>
      <c r="AK649" s="39" t="n">
        <f aca="false">E649*F649+P649*Q649+H649+J649+S649+U649</f>
        <v>48</v>
      </c>
      <c r="AL649" s="39" t="n">
        <f aca="false">L649+W649</f>
        <v>2</v>
      </c>
      <c r="AM649" s="39" t="n">
        <f aca="false">M649+X649</f>
        <v>0</v>
      </c>
      <c r="AN649" s="39" t="n">
        <f aca="false">Y649</f>
        <v>0</v>
      </c>
      <c r="AO649" s="39" t="n">
        <f aca="false">SUM(AK649:AN649)</f>
        <v>50</v>
      </c>
      <c r="AP649" s="41" t="n">
        <f aca="false">K649+V649</f>
        <v>0</v>
      </c>
    </row>
    <row r="650" s="42" customFormat="true" ht="16.5" hidden="true" customHeight="true" outlineLevel="0" collapsed="false">
      <c r="A650" s="132" t="s">
        <v>52</v>
      </c>
      <c r="B650" s="30" t="s">
        <v>116</v>
      </c>
      <c r="C650" s="111" t="s">
        <v>377</v>
      </c>
      <c r="D650" s="62" t="s">
        <v>55</v>
      </c>
      <c r="E650" s="53" t="n">
        <v>12</v>
      </c>
      <c r="F650" s="31" t="n">
        <v>3</v>
      </c>
      <c r="G650" s="31"/>
      <c r="H650" s="31"/>
      <c r="I650" s="31"/>
      <c r="J650" s="31"/>
      <c r="K650" s="31"/>
      <c r="L650" s="31"/>
      <c r="M650" s="31"/>
      <c r="N650" s="33" t="n">
        <f aca="false">E650*F650+H650+J650+K650+L650+M650</f>
        <v>36</v>
      </c>
      <c r="O650" s="36"/>
      <c r="P650" s="31" t="n">
        <v>14</v>
      </c>
      <c r="Q650" s="31" t="n">
        <v>3</v>
      </c>
      <c r="R650" s="31"/>
      <c r="S650" s="31"/>
      <c r="T650" s="31"/>
      <c r="U650" s="31"/>
      <c r="V650" s="31"/>
      <c r="W650" s="31"/>
      <c r="X650" s="31"/>
      <c r="Y650" s="31"/>
      <c r="Z650" s="36" t="n">
        <f aca="false">P650*Q650+S650+U650+V650+W650+X650+Y650</f>
        <v>42</v>
      </c>
      <c r="AA650" s="36" t="n">
        <f aca="false">N650+Z650</f>
        <v>78</v>
      </c>
      <c r="AB650" s="84" t="s">
        <v>297</v>
      </c>
      <c r="AC650" s="47"/>
      <c r="AD650" s="47"/>
      <c r="AE650" s="36" t="n">
        <f aca="false">P650*Q650</f>
        <v>42</v>
      </c>
      <c r="AF650" s="38" t="n">
        <f aca="false">E650*F650+P650*Q650</f>
        <v>78</v>
      </c>
      <c r="AG650" s="39" t="str">
        <f aca="false">AB650</f>
        <v>Баранова Ел.Ва.</v>
      </c>
      <c r="AH650" s="39" t="str">
        <f aca="false">C650</f>
        <v>3ИСП9-19а ВБ (БД)</v>
      </c>
      <c r="AI650" s="40" t="str">
        <f aca="false">B650</f>
        <v>11</v>
      </c>
      <c r="AJ650" s="39" t="str">
        <f aca="false">CONCATENATE(A650," ",D650)</f>
        <v>ОГСЭ.03 Иностранный язык в профессиональной деятельности</v>
      </c>
      <c r="AK650" s="39" t="n">
        <f aca="false">E650*F650+P650*Q650+H650+J650+S650+U650</f>
        <v>78</v>
      </c>
      <c r="AL650" s="39" t="n">
        <f aca="false">L650+W650</f>
        <v>0</v>
      </c>
      <c r="AM650" s="39" t="n">
        <f aca="false">M650+X650</f>
        <v>0</v>
      </c>
      <c r="AN650" s="39" t="n">
        <f aca="false">Y650</f>
        <v>0</v>
      </c>
      <c r="AO650" s="39" t="n">
        <f aca="false">SUM(AK650:AN650)</f>
        <v>78</v>
      </c>
      <c r="AP650" s="41" t="n">
        <f aca="false">K650+V650</f>
        <v>0</v>
      </c>
    </row>
    <row r="651" s="42" customFormat="true" ht="16.5" hidden="true" customHeight="true" outlineLevel="0" collapsed="false">
      <c r="A651" s="132" t="s">
        <v>52</v>
      </c>
      <c r="B651" s="30" t="s">
        <v>57</v>
      </c>
      <c r="C651" s="111" t="s">
        <v>378</v>
      </c>
      <c r="D651" s="62" t="s">
        <v>55</v>
      </c>
      <c r="E651" s="53" t="n">
        <v>12</v>
      </c>
      <c r="F651" s="31" t="n">
        <v>3</v>
      </c>
      <c r="G651" s="31"/>
      <c r="H651" s="31"/>
      <c r="I651" s="31"/>
      <c r="J651" s="31"/>
      <c r="K651" s="31"/>
      <c r="L651" s="31"/>
      <c r="M651" s="31"/>
      <c r="N651" s="33" t="n">
        <f aca="false">E651*F651+H651+J651+K651+L651+M651</f>
        <v>36</v>
      </c>
      <c r="O651" s="36"/>
      <c r="P651" s="31" t="n">
        <v>14</v>
      </c>
      <c r="Q651" s="31" t="n">
        <v>3</v>
      </c>
      <c r="R651" s="31"/>
      <c r="S651" s="31"/>
      <c r="T651" s="31"/>
      <c r="U651" s="31"/>
      <c r="V651" s="31"/>
      <c r="W651" s="31"/>
      <c r="X651" s="31"/>
      <c r="Y651" s="31"/>
      <c r="Z651" s="36" t="n">
        <f aca="false">P651*Q651+S651+U651+V651+W651+X651+Y651</f>
        <v>42</v>
      </c>
      <c r="AA651" s="36" t="n">
        <f aca="false">N651+Z651</f>
        <v>78</v>
      </c>
      <c r="AB651" s="74" t="s">
        <v>299</v>
      </c>
      <c r="AC651" s="47"/>
      <c r="AD651" s="47"/>
      <c r="AE651" s="36" t="n">
        <f aca="false">P651*Q651</f>
        <v>42</v>
      </c>
      <c r="AF651" s="38" t="n">
        <f aca="false">E651*F651+P651*Q651</f>
        <v>78</v>
      </c>
      <c r="AG651" s="39" t="str">
        <f aca="false">AB651</f>
        <v>Климова И.В.</v>
      </c>
      <c r="AH651" s="39" t="str">
        <f aca="false">C651</f>
        <v>3ИСП9-19б ВБ (БД)</v>
      </c>
      <c r="AI651" s="40" t="str">
        <f aca="false">B651</f>
        <v>10</v>
      </c>
      <c r="AJ651" s="39" t="str">
        <f aca="false">CONCATENATE(A651," ",D651)</f>
        <v>ОГСЭ.03 Иностранный язык в профессиональной деятельности</v>
      </c>
      <c r="AK651" s="39" t="n">
        <f aca="false">E651*F651+P651*Q651+H651+J651+S651+U651</f>
        <v>78</v>
      </c>
      <c r="AL651" s="39" t="n">
        <f aca="false">L651+W651</f>
        <v>0</v>
      </c>
      <c r="AM651" s="39" t="n">
        <f aca="false">M651+X651</f>
        <v>0</v>
      </c>
      <c r="AN651" s="39" t="n">
        <f aca="false">Y651</f>
        <v>0</v>
      </c>
      <c r="AO651" s="39" t="n">
        <f aca="false">SUM(AK651:AN651)</f>
        <v>78</v>
      </c>
      <c r="AP651" s="41" t="n">
        <f aca="false">K651+V651</f>
        <v>0</v>
      </c>
    </row>
    <row r="652" s="42" customFormat="true" ht="16.5" hidden="true" customHeight="true" outlineLevel="0" collapsed="false">
      <c r="A652" s="132" t="s">
        <v>60</v>
      </c>
      <c r="B652" s="135" t="s">
        <v>375</v>
      </c>
      <c r="C652" s="111" t="s">
        <v>376</v>
      </c>
      <c r="D652" s="62" t="s">
        <v>61</v>
      </c>
      <c r="E652" s="53" t="n">
        <v>12</v>
      </c>
      <c r="F652" s="31" t="n">
        <v>2</v>
      </c>
      <c r="G652" s="31"/>
      <c r="H652" s="31"/>
      <c r="I652" s="31"/>
      <c r="J652" s="31"/>
      <c r="K652" s="31"/>
      <c r="L652" s="31"/>
      <c r="M652" s="31"/>
      <c r="N652" s="33" t="n">
        <f aca="false">E652*F652+H652+J652+K652+L652+M652</f>
        <v>24</v>
      </c>
      <c r="O652" s="36"/>
      <c r="P652" s="31" t="n">
        <v>14</v>
      </c>
      <c r="Q652" s="31" t="n">
        <v>2</v>
      </c>
      <c r="R652" s="31"/>
      <c r="S652" s="31"/>
      <c r="T652" s="31"/>
      <c r="U652" s="31"/>
      <c r="V652" s="31"/>
      <c r="W652" s="31"/>
      <c r="X652" s="31"/>
      <c r="Y652" s="31"/>
      <c r="Z652" s="36" t="n">
        <f aca="false">P652*Q652+S652+U652+V652+W652+X652+Y652</f>
        <v>28</v>
      </c>
      <c r="AA652" s="36" t="n">
        <f aca="false">N652+Z652</f>
        <v>52</v>
      </c>
      <c r="AB652" s="74" t="s">
        <v>62</v>
      </c>
      <c r="AC652" s="47"/>
      <c r="AD652" s="47"/>
      <c r="AE652" s="36" t="n">
        <f aca="false">P652*Q652</f>
        <v>28</v>
      </c>
      <c r="AF652" s="38" t="n">
        <f aca="false">E652*F652+P652*Q652</f>
        <v>52</v>
      </c>
      <c r="AG652" s="39" t="str">
        <f aca="false">AB652</f>
        <v>Рябцев Ю.В.</v>
      </c>
      <c r="AH652" s="39" t="str">
        <f aca="false">C652</f>
        <v>3ИСП9-19 ВБ (БД)</v>
      </c>
      <c r="AI652" s="40" t="str">
        <f aca="false">B652</f>
        <v>21</v>
      </c>
      <c r="AJ652" s="39" t="str">
        <f aca="false">CONCATENATE(A652," ",D652)</f>
        <v>ОГСЭ.04 Физическая культура</v>
      </c>
      <c r="AK652" s="39" t="n">
        <f aca="false">E652*F652+P652*Q652+H652+J652+S652+U652</f>
        <v>52</v>
      </c>
      <c r="AL652" s="39" t="n">
        <f aca="false">L652+W652</f>
        <v>0</v>
      </c>
      <c r="AM652" s="39" t="n">
        <f aca="false">M652+X652</f>
        <v>0</v>
      </c>
      <c r="AN652" s="39" t="n">
        <f aca="false">Y652</f>
        <v>0</v>
      </c>
      <c r="AO652" s="39" t="n">
        <f aca="false">SUM(AK652:AN652)</f>
        <v>52</v>
      </c>
      <c r="AP652" s="41" t="n">
        <f aca="false">K652+V652</f>
        <v>0</v>
      </c>
    </row>
    <row r="653" s="42" customFormat="true" ht="16.5" hidden="true" customHeight="true" outlineLevel="0" collapsed="false">
      <c r="A653" s="132" t="s">
        <v>88</v>
      </c>
      <c r="B653" s="135" t="s">
        <v>375</v>
      </c>
      <c r="C653" s="111" t="s">
        <v>376</v>
      </c>
      <c r="D653" s="62" t="s">
        <v>132</v>
      </c>
      <c r="E653" s="53" t="n">
        <v>12</v>
      </c>
      <c r="F653" s="31" t="n">
        <v>4</v>
      </c>
      <c r="G653" s="31" t="n">
        <v>26</v>
      </c>
      <c r="H653" s="31"/>
      <c r="I653" s="31"/>
      <c r="J653" s="31"/>
      <c r="K653" s="31"/>
      <c r="L653" s="31"/>
      <c r="M653" s="31"/>
      <c r="N653" s="33" t="n">
        <f aca="false">E653*F653+H653+J653+K653+L653+M653</f>
        <v>48</v>
      </c>
      <c r="O653" s="36"/>
      <c r="P653" s="31" t="n">
        <v>14</v>
      </c>
      <c r="Q653" s="31" t="n">
        <v>2</v>
      </c>
      <c r="R653" s="31"/>
      <c r="S653" s="31"/>
      <c r="T653" s="31"/>
      <c r="U653" s="31"/>
      <c r="V653" s="31"/>
      <c r="W653" s="31"/>
      <c r="X653" s="31"/>
      <c r="Y653" s="31"/>
      <c r="Z653" s="36" t="n">
        <f aca="false">P653*Q653+S653+U653+V653+W653+X653+Y653</f>
        <v>28</v>
      </c>
      <c r="AA653" s="36" t="n">
        <f aca="false">N653+Z653</f>
        <v>76</v>
      </c>
      <c r="AB653" s="54" t="s">
        <v>237</v>
      </c>
      <c r="AC653" s="36"/>
      <c r="AD653" s="36"/>
      <c r="AE653" s="36" t="n">
        <f aca="false">P653*Q653</f>
        <v>28</v>
      </c>
      <c r="AF653" s="38" t="n">
        <f aca="false">E653*F653+P653*Q653</f>
        <v>76</v>
      </c>
      <c r="AG653" s="39" t="str">
        <f aca="false">AB653</f>
        <v>Симонов В.Г.</v>
      </c>
      <c r="AH653" s="39" t="str">
        <f aca="false">C653</f>
        <v>3ИСП9-19 ВБ (БД)</v>
      </c>
      <c r="AI653" s="40" t="str">
        <f aca="false">B653</f>
        <v>21</v>
      </c>
      <c r="AJ653" s="39" t="str">
        <f aca="false">CONCATENATE(A653," ",D653)</f>
        <v>ОП.06 Безопасность жизнедеятельности</v>
      </c>
      <c r="AK653" s="39" t="n">
        <f aca="false">E653*F653+P653*Q653+H653+J653+S653+U653</f>
        <v>76</v>
      </c>
      <c r="AL653" s="39" t="n">
        <f aca="false">L653+W653</f>
        <v>0</v>
      </c>
      <c r="AM653" s="39" t="n">
        <f aca="false">M653+X653</f>
        <v>0</v>
      </c>
      <c r="AN653" s="39" t="n">
        <f aca="false">Y653</f>
        <v>0</v>
      </c>
      <c r="AO653" s="39" t="n">
        <f aca="false">SUM(AK653:AN653)</f>
        <v>76</v>
      </c>
      <c r="AP653" s="41" t="n">
        <f aca="false">K653+V653</f>
        <v>0</v>
      </c>
    </row>
    <row r="654" s="42" customFormat="true" ht="16.5" hidden="true" customHeight="true" outlineLevel="0" collapsed="false">
      <c r="A654" s="132" t="s">
        <v>100</v>
      </c>
      <c r="B654" s="135" t="s">
        <v>375</v>
      </c>
      <c r="C654" s="111" t="s">
        <v>376</v>
      </c>
      <c r="D654" s="62" t="s">
        <v>328</v>
      </c>
      <c r="E654" s="53" t="n">
        <v>12</v>
      </c>
      <c r="F654" s="31" t="n">
        <v>4</v>
      </c>
      <c r="G654" s="31" t="n">
        <v>24</v>
      </c>
      <c r="H654" s="31" t="n">
        <v>-24</v>
      </c>
      <c r="I654" s="31"/>
      <c r="J654" s="31"/>
      <c r="K654" s="31"/>
      <c r="L654" s="31" t="n">
        <v>4</v>
      </c>
      <c r="M654" s="44" t="n">
        <v>8</v>
      </c>
      <c r="N654" s="33" t="n">
        <f aca="false">E654*F654+H654+J654+K654+L654+M654</f>
        <v>36</v>
      </c>
      <c r="O654" s="36"/>
      <c r="P654" s="31" t="n">
        <v>14</v>
      </c>
      <c r="Q654" s="31"/>
      <c r="R654" s="31"/>
      <c r="S654" s="31"/>
      <c r="T654" s="31"/>
      <c r="U654" s="31"/>
      <c r="V654" s="31"/>
      <c r="W654" s="31"/>
      <c r="X654" s="31"/>
      <c r="Y654" s="31"/>
      <c r="Z654" s="36" t="n">
        <f aca="false">P654*Q654+S654+U654+V654+W654+X654+Y654</f>
        <v>0</v>
      </c>
      <c r="AA654" s="36" t="n">
        <f aca="false">N654+Z654</f>
        <v>36</v>
      </c>
      <c r="AB654" s="47" t="s">
        <v>329</v>
      </c>
      <c r="AC654" s="36"/>
      <c r="AD654" s="36"/>
      <c r="AE654" s="36" t="n">
        <f aca="false">P654*Q654</f>
        <v>0</v>
      </c>
      <c r="AF654" s="38" t="n">
        <f aca="false">E654*F654+P654*Q654</f>
        <v>48</v>
      </c>
      <c r="AG654" s="39" t="str">
        <f aca="false">AB654</f>
        <v>Токарь И.А.</v>
      </c>
      <c r="AH654" s="39" t="str">
        <f aca="false">C654</f>
        <v>3ИСП9-19 ВБ (БД)</v>
      </c>
      <c r="AI654" s="40" t="str">
        <f aca="false">B654</f>
        <v>21</v>
      </c>
      <c r="AJ654" s="39" t="str">
        <f aca="false">CONCATENATE(A654," ",D654)</f>
        <v>МДК.01.01 Разработка программных модулей</v>
      </c>
      <c r="AK654" s="39" t="n">
        <f aca="false">E654*F654+P654*Q654+H654+J654+S654+U654</f>
        <v>24</v>
      </c>
      <c r="AL654" s="39" t="n">
        <f aca="false">L654+W654</f>
        <v>4</v>
      </c>
      <c r="AM654" s="39" t="n">
        <f aca="false">M654+X654</f>
        <v>8</v>
      </c>
      <c r="AN654" s="39" t="n">
        <f aca="false">Y654</f>
        <v>0</v>
      </c>
      <c r="AO654" s="39" t="n">
        <f aca="false">SUM(AK654:AN654)</f>
        <v>36</v>
      </c>
      <c r="AP654" s="41" t="n">
        <f aca="false">K654+V654</f>
        <v>0</v>
      </c>
    </row>
    <row r="655" s="42" customFormat="true" ht="16.5" hidden="true" customHeight="true" outlineLevel="0" collapsed="false">
      <c r="A655" s="132" t="s">
        <v>100</v>
      </c>
      <c r="B655" s="30" t="s">
        <v>116</v>
      </c>
      <c r="C655" s="111" t="s">
        <v>377</v>
      </c>
      <c r="D655" s="62" t="s">
        <v>328</v>
      </c>
      <c r="E655" s="53" t="n">
        <v>12</v>
      </c>
      <c r="F655" s="31"/>
      <c r="G655" s="31"/>
      <c r="H655" s="31" t="n">
        <v>24</v>
      </c>
      <c r="I655" s="31"/>
      <c r="J655" s="31"/>
      <c r="K655" s="31"/>
      <c r="L655" s="31"/>
      <c r="M655" s="44"/>
      <c r="N655" s="33" t="n">
        <f aca="false">E655*F655+H655+J655+K655+L655+M655</f>
        <v>24</v>
      </c>
      <c r="O655" s="36"/>
      <c r="P655" s="31" t="n">
        <v>14</v>
      </c>
      <c r="Q655" s="31"/>
      <c r="R655" s="31"/>
      <c r="S655" s="31"/>
      <c r="T655" s="31"/>
      <c r="U655" s="31"/>
      <c r="V655" s="31"/>
      <c r="W655" s="31"/>
      <c r="X655" s="31"/>
      <c r="Y655" s="31"/>
      <c r="Z655" s="36" t="n">
        <f aca="false">P655*Q655+S655+U655+V655+W655+X655+Y655</f>
        <v>0</v>
      </c>
      <c r="AA655" s="36" t="n">
        <f aca="false">N655+Z655</f>
        <v>24</v>
      </c>
      <c r="AB655" s="47" t="s">
        <v>329</v>
      </c>
      <c r="AC655" s="36"/>
      <c r="AD655" s="36"/>
      <c r="AE655" s="36" t="n">
        <f aca="false">P655*Q655</f>
        <v>0</v>
      </c>
      <c r="AF655" s="38" t="n">
        <f aca="false">E655*F655+P655*Q655</f>
        <v>0</v>
      </c>
      <c r="AG655" s="39" t="str">
        <f aca="false">AB655</f>
        <v>Токарь И.А.</v>
      </c>
      <c r="AH655" s="39" t="str">
        <f aca="false">C655</f>
        <v>3ИСП9-19а ВБ (БД)</v>
      </c>
      <c r="AI655" s="40" t="str">
        <f aca="false">B655</f>
        <v>11</v>
      </c>
      <c r="AJ655" s="39" t="str">
        <f aca="false">CONCATENATE(A655," ",D655)</f>
        <v>МДК.01.01 Разработка программных модулей</v>
      </c>
      <c r="AK655" s="39" t="n">
        <f aca="false">E655*F655+P655*Q655+H655+J655+S655+U655</f>
        <v>24</v>
      </c>
      <c r="AL655" s="39" t="n">
        <f aca="false">L655+W655</f>
        <v>0</v>
      </c>
      <c r="AM655" s="39" t="n">
        <f aca="false">M655+X655</f>
        <v>0</v>
      </c>
      <c r="AN655" s="39" t="n">
        <f aca="false">Y655</f>
        <v>0</v>
      </c>
      <c r="AO655" s="39" t="n">
        <f aca="false">SUM(AK655:AN655)</f>
        <v>24</v>
      </c>
      <c r="AP655" s="41" t="n">
        <f aca="false">K655+V655</f>
        <v>0</v>
      </c>
    </row>
    <row r="656" s="42" customFormat="true" ht="16.5" hidden="true" customHeight="true" outlineLevel="0" collapsed="false">
      <c r="A656" s="132" t="s">
        <v>100</v>
      </c>
      <c r="B656" s="30" t="s">
        <v>57</v>
      </c>
      <c r="C656" s="111" t="s">
        <v>378</v>
      </c>
      <c r="D656" s="62" t="s">
        <v>328</v>
      </c>
      <c r="E656" s="53" t="n">
        <v>12</v>
      </c>
      <c r="F656" s="31"/>
      <c r="G656" s="31"/>
      <c r="H656" s="31" t="n">
        <v>24</v>
      </c>
      <c r="I656" s="31"/>
      <c r="J656" s="31"/>
      <c r="K656" s="31"/>
      <c r="L656" s="31"/>
      <c r="M656" s="44"/>
      <c r="N656" s="33" t="n">
        <f aca="false">E656*F656+H656+J656+K656+L656+M656</f>
        <v>24</v>
      </c>
      <c r="O656" s="36"/>
      <c r="P656" s="31" t="n">
        <v>14</v>
      </c>
      <c r="Q656" s="31"/>
      <c r="R656" s="31"/>
      <c r="S656" s="31"/>
      <c r="T656" s="31"/>
      <c r="U656" s="31"/>
      <c r="V656" s="31"/>
      <c r="W656" s="31"/>
      <c r="X656" s="31"/>
      <c r="Y656" s="31"/>
      <c r="Z656" s="36" t="n">
        <f aca="false">P656*Q656+S656+U656+V656+W656+X656+Y656</f>
        <v>0</v>
      </c>
      <c r="AA656" s="36" t="n">
        <f aca="false">N656+Z656</f>
        <v>24</v>
      </c>
      <c r="AB656" s="47" t="s">
        <v>69</v>
      </c>
      <c r="AC656" s="36"/>
      <c r="AD656" s="36"/>
      <c r="AE656" s="36" t="n">
        <f aca="false">P656*Q656</f>
        <v>0</v>
      </c>
      <c r="AF656" s="38" t="n">
        <f aca="false">E656*F656+P656*Q656</f>
        <v>0</v>
      </c>
      <c r="AG656" s="39" t="str">
        <f aca="false">AB656</f>
        <v>вак. 2 п/гр</v>
      </c>
      <c r="AH656" s="39" t="str">
        <f aca="false">C656</f>
        <v>3ИСП9-19б ВБ (БД)</v>
      </c>
      <c r="AI656" s="40" t="str">
        <f aca="false">B656</f>
        <v>10</v>
      </c>
      <c r="AJ656" s="39" t="str">
        <f aca="false">CONCATENATE(A656," ",D656)</f>
        <v>МДК.01.01 Разработка программных модулей</v>
      </c>
      <c r="AK656" s="39" t="n">
        <f aca="false">E656*F656+P656*Q656+H656+J656+S656+U656</f>
        <v>24</v>
      </c>
      <c r="AL656" s="39" t="n">
        <f aca="false">L656+W656</f>
        <v>0</v>
      </c>
      <c r="AM656" s="39" t="n">
        <f aca="false">M656+X656</f>
        <v>0</v>
      </c>
      <c r="AN656" s="39" t="n">
        <f aca="false">Y656</f>
        <v>0</v>
      </c>
      <c r="AO656" s="39" t="n">
        <f aca="false">SUM(AK656:AN656)</f>
        <v>24</v>
      </c>
      <c r="AP656" s="41" t="n">
        <f aca="false">K656+V656</f>
        <v>0</v>
      </c>
    </row>
    <row r="657" s="42" customFormat="true" ht="16.5" hidden="true" customHeight="true" outlineLevel="0" collapsed="false">
      <c r="A657" s="132" t="s">
        <v>104</v>
      </c>
      <c r="B657" s="135" t="s">
        <v>375</v>
      </c>
      <c r="C657" s="111" t="s">
        <v>376</v>
      </c>
      <c r="D657" s="62" t="s">
        <v>361</v>
      </c>
      <c r="E657" s="53" t="n">
        <v>12</v>
      </c>
      <c r="F657" s="31"/>
      <c r="G657" s="31"/>
      <c r="H657" s="31"/>
      <c r="I657" s="31"/>
      <c r="J657" s="31"/>
      <c r="K657" s="31"/>
      <c r="L657" s="31"/>
      <c r="M657" s="31"/>
      <c r="N657" s="33" t="n">
        <f aca="false">E657*F657+H657+J657+K657+L657+M657</f>
        <v>0</v>
      </c>
      <c r="O657" s="36"/>
      <c r="P657" s="31" t="n">
        <v>14</v>
      </c>
      <c r="Q657" s="31" t="n">
        <v>3</v>
      </c>
      <c r="R657" s="31" t="n">
        <v>18</v>
      </c>
      <c r="S657" s="31" t="n">
        <v>-18</v>
      </c>
      <c r="T657" s="31"/>
      <c r="U657" s="31"/>
      <c r="V657" s="31"/>
      <c r="W657" s="31" t="n">
        <v>2</v>
      </c>
      <c r="X657" s="31"/>
      <c r="Y657" s="31"/>
      <c r="Z657" s="36" t="n">
        <f aca="false">P657*Q657+S657+U657+V657+W657+X657+Y657</f>
        <v>26</v>
      </c>
      <c r="AA657" s="36" t="n">
        <f aca="false">N657+Z657</f>
        <v>26</v>
      </c>
      <c r="AB657" s="47" t="s">
        <v>362</v>
      </c>
      <c r="AC657" s="36"/>
      <c r="AD657" s="36"/>
      <c r="AE657" s="36" t="n">
        <f aca="false">P657*Q657</f>
        <v>42</v>
      </c>
      <c r="AF657" s="38" t="n">
        <f aca="false">E657*F657+P657*Q657</f>
        <v>42</v>
      </c>
      <c r="AG657" s="39" t="str">
        <f aca="false">AB657</f>
        <v>вак.-1-ИСП-01.02</v>
      </c>
      <c r="AH657" s="39" t="str">
        <f aca="false">C657</f>
        <v>3ИСП9-19 ВБ (БД)</v>
      </c>
      <c r="AI657" s="40" t="str">
        <f aca="false">B657</f>
        <v>21</v>
      </c>
      <c r="AJ657" s="39" t="str">
        <f aca="false">CONCATENATE(A657," ",D657)</f>
        <v>МДК.01.02 Поддержка и тестирование программных модулей</v>
      </c>
      <c r="AK657" s="39" t="n">
        <f aca="false">E657*F657+P657*Q657+H657+J657+S657+U657</f>
        <v>24</v>
      </c>
      <c r="AL657" s="39" t="n">
        <f aca="false">L657+W657</f>
        <v>2</v>
      </c>
      <c r="AM657" s="39" t="n">
        <f aca="false">M657+X657</f>
        <v>0</v>
      </c>
      <c r="AN657" s="39" t="n">
        <f aca="false">Y657</f>
        <v>0</v>
      </c>
      <c r="AO657" s="39" t="n">
        <f aca="false">SUM(AK657:AN657)</f>
        <v>26</v>
      </c>
      <c r="AP657" s="41" t="n">
        <f aca="false">K657+V657</f>
        <v>0</v>
      </c>
    </row>
    <row r="658" s="42" customFormat="true" ht="16.5" hidden="true" customHeight="true" outlineLevel="0" collapsed="false">
      <c r="A658" s="132" t="s">
        <v>104</v>
      </c>
      <c r="B658" s="30" t="s">
        <v>116</v>
      </c>
      <c r="C658" s="111" t="s">
        <v>377</v>
      </c>
      <c r="D658" s="62" t="s">
        <v>361</v>
      </c>
      <c r="E658" s="53" t="n">
        <v>12</v>
      </c>
      <c r="F658" s="31"/>
      <c r="G658" s="31"/>
      <c r="H658" s="31"/>
      <c r="I658" s="31"/>
      <c r="J658" s="31"/>
      <c r="K658" s="31"/>
      <c r="L658" s="31"/>
      <c r="M658" s="31"/>
      <c r="N658" s="33" t="n">
        <f aca="false">E658*F658+H658+J658+K658+L658+M658</f>
        <v>0</v>
      </c>
      <c r="O658" s="36"/>
      <c r="P658" s="31" t="n">
        <v>14</v>
      </c>
      <c r="Q658" s="31"/>
      <c r="R658" s="31"/>
      <c r="S658" s="31" t="n">
        <v>18</v>
      </c>
      <c r="T658" s="31"/>
      <c r="U658" s="31"/>
      <c r="V658" s="31"/>
      <c r="W658" s="31"/>
      <c r="X658" s="31"/>
      <c r="Y658" s="31"/>
      <c r="Z658" s="36" t="n">
        <f aca="false">P658*Q658+S658+U658+V658+W658+X658+Y658</f>
        <v>18</v>
      </c>
      <c r="AA658" s="36" t="n">
        <f aca="false">N658+Z658</f>
        <v>18</v>
      </c>
      <c r="AB658" s="47" t="s">
        <v>362</v>
      </c>
      <c r="AC658" s="36"/>
      <c r="AD658" s="36"/>
      <c r="AE658" s="36" t="n">
        <f aca="false">P658*Q658</f>
        <v>0</v>
      </c>
      <c r="AF658" s="38" t="n">
        <f aca="false">E658*F658+P658*Q658</f>
        <v>0</v>
      </c>
      <c r="AG658" s="39" t="str">
        <f aca="false">AB658</f>
        <v>вак.-1-ИСП-01.02</v>
      </c>
      <c r="AH658" s="39" t="str">
        <f aca="false">C658</f>
        <v>3ИСП9-19а ВБ (БД)</v>
      </c>
      <c r="AI658" s="40" t="str">
        <f aca="false">B658</f>
        <v>11</v>
      </c>
      <c r="AJ658" s="39" t="str">
        <f aca="false">CONCATENATE(A658," ",D658)</f>
        <v>МДК.01.02 Поддержка и тестирование программных модулей</v>
      </c>
      <c r="AK658" s="39" t="n">
        <f aca="false">E658*F658+P658*Q658+H658+J658+S658+U658</f>
        <v>18</v>
      </c>
      <c r="AL658" s="39" t="n">
        <f aca="false">L658+W658</f>
        <v>0</v>
      </c>
      <c r="AM658" s="39" t="n">
        <f aca="false">M658+X658</f>
        <v>0</v>
      </c>
      <c r="AN658" s="39" t="n">
        <f aca="false">Y658</f>
        <v>0</v>
      </c>
      <c r="AO658" s="39" t="n">
        <f aca="false">SUM(AK658:AN658)</f>
        <v>18</v>
      </c>
      <c r="AP658" s="41" t="n">
        <f aca="false">K658+V658</f>
        <v>0</v>
      </c>
    </row>
    <row r="659" s="42" customFormat="true" ht="16.5" hidden="true" customHeight="true" outlineLevel="0" collapsed="false">
      <c r="A659" s="132" t="s">
        <v>104</v>
      </c>
      <c r="B659" s="30" t="s">
        <v>57</v>
      </c>
      <c r="C659" s="111" t="s">
        <v>378</v>
      </c>
      <c r="D659" s="62" t="s">
        <v>361</v>
      </c>
      <c r="E659" s="53" t="n">
        <v>12</v>
      </c>
      <c r="F659" s="31"/>
      <c r="G659" s="31"/>
      <c r="H659" s="31"/>
      <c r="I659" s="31"/>
      <c r="J659" s="31"/>
      <c r="K659" s="31"/>
      <c r="L659" s="31"/>
      <c r="M659" s="31"/>
      <c r="N659" s="33" t="n">
        <f aca="false">E659*F659+H659+J659+K659+L659+M659</f>
        <v>0</v>
      </c>
      <c r="O659" s="36"/>
      <c r="P659" s="31" t="n">
        <v>14</v>
      </c>
      <c r="Q659" s="31"/>
      <c r="R659" s="31"/>
      <c r="S659" s="31" t="n">
        <v>18</v>
      </c>
      <c r="T659" s="31"/>
      <c r="U659" s="31"/>
      <c r="V659" s="31"/>
      <c r="W659" s="31"/>
      <c r="X659" s="31"/>
      <c r="Y659" s="31"/>
      <c r="Z659" s="36" t="n">
        <f aca="false">P659*Q659+S659+U659+V659+W659+X659+Y659</f>
        <v>18</v>
      </c>
      <c r="AA659" s="36" t="n">
        <f aca="false">N659+Z659</f>
        <v>18</v>
      </c>
      <c r="AB659" s="47" t="s">
        <v>69</v>
      </c>
      <c r="AC659" s="36"/>
      <c r="AD659" s="36"/>
      <c r="AE659" s="36" t="n">
        <f aca="false">P659*Q659</f>
        <v>0</v>
      </c>
      <c r="AF659" s="38" t="n">
        <f aca="false">E659*F659+P659*Q659</f>
        <v>0</v>
      </c>
      <c r="AG659" s="39" t="str">
        <f aca="false">AB659</f>
        <v>вак. 2 п/гр</v>
      </c>
      <c r="AH659" s="39" t="str">
        <f aca="false">C659</f>
        <v>3ИСП9-19б ВБ (БД)</v>
      </c>
      <c r="AI659" s="40" t="str">
        <f aca="false">B659</f>
        <v>10</v>
      </c>
      <c r="AJ659" s="39" t="str">
        <f aca="false">CONCATENATE(A659," ",D659)</f>
        <v>МДК.01.02 Поддержка и тестирование программных модулей</v>
      </c>
      <c r="AK659" s="39" t="n">
        <f aca="false">E659*F659+P659*Q659+H659+J659+S659+U659</f>
        <v>18</v>
      </c>
      <c r="AL659" s="39" t="n">
        <f aca="false">L659+W659</f>
        <v>0</v>
      </c>
      <c r="AM659" s="39" t="n">
        <f aca="false">M659+X659</f>
        <v>0</v>
      </c>
      <c r="AN659" s="39" t="n">
        <f aca="false">Y659</f>
        <v>0</v>
      </c>
      <c r="AO659" s="39" t="n">
        <f aca="false">SUM(AK659:AN659)</f>
        <v>18</v>
      </c>
      <c r="AP659" s="41" t="n">
        <f aca="false">K659+V659</f>
        <v>0</v>
      </c>
    </row>
    <row r="660" s="42" customFormat="true" ht="16.5" hidden="true" customHeight="true" outlineLevel="0" collapsed="false">
      <c r="A660" s="132" t="s">
        <v>136</v>
      </c>
      <c r="B660" s="135" t="s">
        <v>375</v>
      </c>
      <c r="C660" s="111" t="s">
        <v>376</v>
      </c>
      <c r="D660" s="62" t="s">
        <v>331</v>
      </c>
      <c r="E660" s="53" t="n">
        <v>12</v>
      </c>
      <c r="F660" s="31" t="n">
        <v>4</v>
      </c>
      <c r="G660" s="31" t="n">
        <v>24</v>
      </c>
      <c r="H660" s="31" t="n">
        <v>-24</v>
      </c>
      <c r="I660" s="31"/>
      <c r="J660" s="31"/>
      <c r="K660" s="31"/>
      <c r="L660" s="31" t="n">
        <v>4</v>
      </c>
      <c r="M660" s="44" t="n">
        <v>8</v>
      </c>
      <c r="N660" s="33" t="n">
        <f aca="false">E660*F660+H660+J660+K660+L660+M660</f>
        <v>36</v>
      </c>
      <c r="O660" s="36"/>
      <c r="P660" s="31" t="n">
        <v>14</v>
      </c>
      <c r="Q660" s="31"/>
      <c r="R660" s="31"/>
      <c r="S660" s="31"/>
      <c r="T660" s="31"/>
      <c r="U660" s="31"/>
      <c r="V660" s="31"/>
      <c r="W660" s="31"/>
      <c r="X660" s="31"/>
      <c r="Y660" s="31"/>
      <c r="Z660" s="36" t="n">
        <f aca="false">P660*Q660+S660+U660+V660+W660+X660+Y660</f>
        <v>0</v>
      </c>
      <c r="AA660" s="36" t="n">
        <f aca="false">N660+Z660</f>
        <v>36</v>
      </c>
      <c r="AB660" s="36" t="s">
        <v>363</v>
      </c>
      <c r="AC660" s="36"/>
      <c r="AD660" s="36"/>
      <c r="AE660" s="36" t="n">
        <f aca="false">P660*Q660</f>
        <v>0</v>
      </c>
      <c r="AF660" s="38" t="n">
        <f aca="false">E660*F660+P660*Q660</f>
        <v>48</v>
      </c>
      <c r="AG660" s="39" t="str">
        <f aca="false">AB660</f>
        <v>Адышкин С.С.</v>
      </c>
      <c r="AH660" s="39" t="str">
        <f aca="false">C660</f>
        <v>3ИСП9-19 ВБ (БД)</v>
      </c>
      <c r="AI660" s="40" t="str">
        <f aca="false">B660</f>
        <v>21</v>
      </c>
      <c r="AJ660" s="39" t="str">
        <f aca="false">CONCATENATE(A660," ",D660)</f>
        <v>МДК.01.03 Разработка мобильных приложений</v>
      </c>
      <c r="AK660" s="39" t="n">
        <f aca="false">E660*F660+P660*Q660+H660+J660+S660+U660</f>
        <v>24</v>
      </c>
      <c r="AL660" s="39" t="n">
        <f aca="false">L660+W660</f>
        <v>4</v>
      </c>
      <c r="AM660" s="39" t="n">
        <f aca="false">M660+X660</f>
        <v>8</v>
      </c>
      <c r="AN660" s="39" t="n">
        <f aca="false">Y660</f>
        <v>0</v>
      </c>
      <c r="AO660" s="39" t="n">
        <f aca="false">SUM(AK660:AN660)</f>
        <v>36</v>
      </c>
      <c r="AP660" s="41" t="n">
        <f aca="false">K660+V660</f>
        <v>0</v>
      </c>
    </row>
    <row r="661" s="42" customFormat="true" ht="16.5" hidden="true" customHeight="true" outlineLevel="0" collapsed="false">
      <c r="A661" s="132" t="s">
        <v>136</v>
      </c>
      <c r="B661" s="30" t="s">
        <v>116</v>
      </c>
      <c r="C661" s="111" t="s">
        <v>377</v>
      </c>
      <c r="D661" s="62" t="s">
        <v>331</v>
      </c>
      <c r="E661" s="53" t="n">
        <v>12</v>
      </c>
      <c r="F661" s="31"/>
      <c r="G661" s="31"/>
      <c r="H661" s="31" t="n">
        <v>24</v>
      </c>
      <c r="I661" s="31"/>
      <c r="J661" s="31"/>
      <c r="K661" s="31"/>
      <c r="L661" s="31"/>
      <c r="M661" s="44"/>
      <c r="N661" s="33" t="n">
        <f aca="false">E661*F661+H661+J661+K661+L661+M661</f>
        <v>24</v>
      </c>
      <c r="O661" s="36"/>
      <c r="P661" s="31" t="n">
        <v>14</v>
      </c>
      <c r="Q661" s="31"/>
      <c r="R661" s="31"/>
      <c r="S661" s="31"/>
      <c r="T661" s="31"/>
      <c r="U661" s="31"/>
      <c r="V661" s="31"/>
      <c r="W661" s="31"/>
      <c r="X661" s="31"/>
      <c r="Y661" s="31"/>
      <c r="Z661" s="36" t="n">
        <f aca="false">P661*Q661+S661+U661+V661+W661+X661+Y661</f>
        <v>0</v>
      </c>
      <c r="AA661" s="36" t="n">
        <f aca="false">N661+Z661</f>
        <v>24</v>
      </c>
      <c r="AB661" s="36" t="s">
        <v>363</v>
      </c>
      <c r="AC661" s="36"/>
      <c r="AD661" s="36"/>
      <c r="AE661" s="36" t="n">
        <f aca="false">P661*Q661</f>
        <v>0</v>
      </c>
      <c r="AF661" s="38" t="n">
        <f aca="false">E661*F661+P661*Q661</f>
        <v>0</v>
      </c>
      <c r="AG661" s="39" t="str">
        <f aca="false">AB661</f>
        <v>Адышкин С.С.</v>
      </c>
      <c r="AH661" s="39" t="str">
        <f aca="false">C661</f>
        <v>3ИСП9-19а ВБ (БД)</v>
      </c>
      <c r="AI661" s="40" t="str">
        <f aca="false">B661</f>
        <v>11</v>
      </c>
      <c r="AJ661" s="39" t="str">
        <f aca="false">CONCATENATE(A661," ",D661)</f>
        <v>МДК.01.03 Разработка мобильных приложений</v>
      </c>
      <c r="AK661" s="39" t="n">
        <f aca="false">E661*F661+P661*Q661+H661+J661+S661+U661</f>
        <v>24</v>
      </c>
      <c r="AL661" s="39" t="n">
        <f aca="false">L661+W661</f>
        <v>0</v>
      </c>
      <c r="AM661" s="39" t="n">
        <f aca="false">M661+X661</f>
        <v>0</v>
      </c>
      <c r="AN661" s="39" t="n">
        <f aca="false">Y661</f>
        <v>0</v>
      </c>
      <c r="AO661" s="39" t="n">
        <f aca="false">SUM(AK661:AN661)</f>
        <v>24</v>
      </c>
      <c r="AP661" s="41" t="n">
        <f aca="false">K661+V661</f>
        <v>0</v>
      </c>
    </row>
    <row r="662" s="42" customFormat="true" ht="16.5" hidden="true" customHeight="true" outlineLevel="0" collapsed="false">
      <c r="A662" s="132" t="s">
        <v>136</v>
      </c>
      <c r="B662" s="30" t="s">
        <v>57</v>
      </c>
      <c r="C662" s="111" t="s">
        <v>378</v>
      </c>
      <c r="D662" s="62" t="s">
        <v>331</v>
      </c>
      <c r="E662" s="53" t="n">
        <v>12</v>
      </c>
      <c r="F662" s="31"/>
      <c r="G662" s="31"/>
      <c r="H662" s="31" t="n">
        <v>24</v>
      </c>
      <c r="I662" s="31"/>
      <c r="J662" s="31"/>
      <c r="K662" s="31"/>
      <c r="L662" s="31"/>
      <c r="M662" s="44"/>
      <c r="N662" s="33" t="n">
        <f aca="false">E662*F662+H662+J662+K662+L662+M662</f>
        <v>24</v>
      </c>
      <c r="O662" s="36"/>
      <c r="P662" s="31" t="n">
        <v>14</v>
      </c>
      <c r="Q662" s="31"/>
      <c r="R662" s="31"/>
      <c r="S662" s="31"/>
      <c r="T662" s="31"/>
      <c r="U662" s="31"/>
      <c r="V662" s="31"/>
      <c r="W662" s="31"/>
      <c r="X662" s="31"/>
      <c r="Y662" s="31"/>
      <c r="Z662" s="36" t="n">
        <f aca="false">P662*Q662+S662+U662+V662+W662+X662+Y662</f>
        <v>0</v>
      </c>
      <c r="AA662" s="36" t="n">
        <f aca="false">N662+Z662</f>
        <v>24</v>
      </c>
      <c r="AB662" s="47" t="s">
        <v>69</v>
      </c>
      <c r="AC662" s="36"/>
      <c r="AD662" s="36"/>
      <c r="AE662" s="36" t="n">
        <f aca="false">P662*Q662</f>
        <v>0</v>
      </c>
      <c r="AF662" s="38" t="n">
        <f aca="false">E662*F662+P662*Q662</f>
        <v>0</v>
      </c>
      <c r="AG662" s="39" t="str">
        <f aca="false">AB662</f>
        <v>вак. 2 п/гр</v>
      </c>
      <c r="AH662" s="39" t="str">
        <f aca="false">C662</f>
        <v>3ИСП9-19б ВБ (БД)</v>
      </c>
      <c r="AI662" s="40" t="str">
        <f aca="false">B662</f>
        <v>10</v>
      </c>
      <c r="AJ662" s="39" t="str">
        <f aca="false">CONCATENATE(A662," ",D662)</f>
        <v>МДК.01.03 Разработка мобильных приложений</v>
      </c>
      <c r="AK662" s="39" t="n">
        <f aca="false">E662*F662+P662*Q662+H662+J662+S662+U662</f>
        <v>24</v>
      </c>
      <c r="AL662" s="39" t="n">
        <f aca="false">L662+W662</f>
        <v>0</v>
      </c>
      <c r="AM662" s="39" t="n">
        <f aca="false">M662+X662</f>
        <v>0</v>
      </c>
      <c r="AN662" s="39" t="n">
        <f aca="false">Y662</f>
        <v>0</v>
      </c>
      <c r="AO662" s="39" t="n">
        <f aca="false">SUM(AK662:AN662)</f>
        <v>24</v>
      </c>
      <c r="AP662" s="41" t="n">
        <f aca="false">K662+V662</f>
        <v>0</v>
      </c>
    </row>
    <row r="663" s="42" customFormat="true" ht="16.5" hidden="true" customHeight="true" outlineLevel="0" collapsed="false">
      <c r="A663" s="132" t="s">
        <v>333</v>
      </c>
      <c r="B663" s="135" t="s">
        <v>375</v>
      </c>
      <c r="C663" s="111" t="s">
        <v>376</v>
      </c>
      <c r="D663" s="62" t="s">
        <v>334</v>
      </c>
      <c r="E663" s="53" t="n">
        <v>12</v>
      </c>
      <c r="F663" s="31"/>
      <c r="G663" s="31"/>
      <c r="H663" s="31"/>
      <c r="I663" s="31"/>
      <c r="J663" s="31"/>
      <c r="K663" s="31"/>
      <c r="L663" s="31"/>
      <c r="M663" s="31"/>
      <c r="N663" s="33" t="n">
        <f aca="false">E663*F663+H663+J663+K663+L663+M663</f>
        <v>0</v>
      </c>
      <c r="O663" s="36"/>
      <c r="P663" s="31" t="n">
        <v>14</v>
      </c>
      <c r="Q663" s="31" t="n">
        <v>3</v>
      </c>
      <c r="R663" s="31" t="n">
        <v>20</v>
      </c>
      <c r="S663" s="31" t="n">
        <v>-20</v>
      </c>
      <c r="T663" s="31"/>
      <c r="U663" s="31"/>
      <c r="V663" s="31"/>
      <c r="W663" s="31" t="n">
        <v>2</v>
      </c>
      <c r="X663" s="31"/>
      <c r="Y663" s="31"/>
      <c r="Z663" s="36" t="n">
        <f aca="false">P663*Q663+S663+U663+V663+W663+X663+Y663</f>
        <v>24</v>
      </c>
      <c r="AA663" s="36" t="n">
        <f aca="false">N663+Z663</f>
        <v>24</v>
      </c>
      <c r="AB663" s="47" t="s">
        <v>226</v>
      </c>
      <c r="AC663" s="36"/>
      <c r="AD663" s="36"/>
      <c r="AE663" s="36" t="n">
        <f aca="false">P663*Q663</f>
        <v>42</v>
      </c>
      <c r="AF663" s="38" t="n">
        <f aca="false">E663*F663+P663*Q663</f>
        <v>42</v>
      </c>
      <c r="AG663" s="39" t="str">
        <f aca="false">AB663</f>
        <v>Орлов А.Д.</v>
      </c>
      <c r="AH663" s="39" t="str">
        <f aca="false">C663</f>
        <v>3ИСП9-19 ВБ (БД)</v>
      </c>
      <c r="AI663" s="40" t="str">
        <f aca="false">B663</f>
        <v>21</v>
      </c>
      <c r="AJ663" s="39" t="str">
        <f aca="false">CONCATENATE(A663," ",D663)</f>
        <v>МДК.01.04 Системное программирование</v>
      </c>
      <c r="AK663" s="39" t="n">
        <f aca="false">E663*F663+P663*Q663+H663+J663+S663+U663</f>
        <v>22</v>
      </c>
      <c r="AL663" s="39" t="n">
        <f aca="false">L663+W663</f>
        <v>2</v>
      </c>
      <c r="AM663" s="39" t="n">
        <f aca="false">M663+X663</f>
        <v>0</v>
      </c>
      <c r="AN663" s="39" t="n">
        <f aca="false">Y663</f>
        <v>0</v>
      </c>
      <c r="AO663" s="39" t="n">
        <f aca="false">SUM(AK663:AN663)</f>
        <v>24</v>
      </c>
      <c r="AP663" s="41" t="n">
        <f aca="false">K663+V663</f>
        <v>0</v>
      </c>
    </row>
    <row r="664" s="42" customFormat="true" ht="16.5" hidden="true" customHeight="true" outlineLevel="0" collapsed="false">
      <c r="A664" s="132" t="s">
        <v>333</v>
      </c>
      <c r="B664" s="30" t="s">
        <v>116</v>
      </c>
      <c r="C664" s="111" t="s">
        <v>377</v>
      </c>
      <c r="D664" s="62" t="s">
        <v>334</v>
      </c>
      <c r="E664" s="53" t="n">
        <v>12</v>
      </c>
      <c r="F664" s="31"/>
      <c r="G664" s="31"/>
      <c r="H664" s="31"/>
      <c r="I664" s="31"/>
      <c r="J664" s="31"/>
      <c r="K664" s="31"/>
      <c r="L664" s="31"/>
      <c r="M664" s="31"/>
      <c r="N664" s="33" t="n">
        <f aca="false">E664*F664+H664+J664+K664+L664+M664</f>
        <v>0</v>
      </c>
      <c r="O664" s="36"/>
      <c r="P664" s="31" t="n">
        <v>14</v>
      </c>
      <c r="Q664" s="31"/>
      <c r="R664" s="31"/>
      <c r="S664" s="31" t="n">
        <v>20</v>
      </c>
      <c r="T664" s="31"/>
      <c r="U664" s="31"/>
      <c r="V664" s="31"/>
      <c r="W664" s="31"/>
      <c r="X664" s="31"/>
      <c r="Y664" s="31"/>
      <c r="Z664" s="36" t="n">
        <f aca="false">P664*Q664+S664+U664+V664+W664+X664+Y664</f>
        <v>20</v>
      </c>
      <c r="AA664" s="36" t="n">
        <f aca="false">N664+Z664</f>
        <v>20</v>
      </c>
      <c r="AB664" s="47" t="s">
        <v>226</v>
      </c>
      <c r="AC664" s="36"/>
      <c r="AD664" s="36"/>
      <c r="AE664" s="36" t="n">
        <f aca="false">P664*Q664</f>
        <v>0</v>
      </c>
      <c r="AF664" s="38" t="n">
        <f aca="false">E664*F664+P664*Q664</f>
        <v>0</v>
      </c>
      <c r="AG664" s="39" t="str">
        <f aca="false">AB664</f>
        <v>Орлов А.Д.</v>
      </c>
      <c r="AH664" s="39" t="str">
        <f aca="false">C664</f>
        <v>3ИСП9-19а ВБ (БД)</v>
      </c>
      <c r="AI664" s="40" t="str">
        <f aca="false">B664</f>
        <v>11</v>
      </c>
      <c r="AJ664" s="39" t="str">
        <f aca="false">CONCATENATE(A664," ",D664)</f>
        <v>МДК.01.04 Системное программирование</v>
      </c>
      <c r="AK664" s="39" t="n">
        <f aca="false">E664*F664+P664*Q664+H664+J664+S664+U664</f>
        <v>20</v>
      </c>
      <c r="AL664" s="39" t="n">
        <f aca="false">L664+W664</f>
        <v>0</v>
      </c>
      <c r="AM664" s="39" t="n">
        <f aca="false">M664+X664</f>
        <v>0</v>
      </c>
      <c r="AN664" s="39" t="n">
        <f aca="false">Y664</f>
        <v>0</v>
      </c>
      <c r="AO664" s="39" t="n">
        <f aca="false">SUM(AK664:AN664)</f>
        <v>20</v>
      </c>
      <c r="AP664" s="41" t="n">
        <f aca="false">K664+V664</f>
        <v>0</v>
      </c>
    </row>
    <row r="665" s="42" customFormat="true" ht="16.5" hidden="true" customHeight="true" outlineLevel="0" collapsed="false">
      <c r="A665" s="132" t="s">
        <v>333</v>
      </c>
      <c r="B665" s="30" t="s">
        <v>57</v>
      </c>
      <c r="C665" s="111" t="s">
        <v>378</v>
      </c>
      <c r="D665" s="62" t="s">
        <v>334</v>
      </c>
      <c r="E665" s="53" t="n">
        <v>12</v>
      </c>
      <c r="F665" s="31"/>
      <c r="G665" s="31"/>
      <c r="H665" s="31"/>
      <c r="I665" s="31"/>
      <c r="J665" s="31"/>
      <c r="K665" s="31"/>
      <c r="L665" s="31"/>
      <c r="M665" s="31"/>
      <c r="N665" s="33" t="n">
        <f aca="false">E665*F665+H665+J665+K665+L665+M665</f>
        <v>0</v>
      </c>
      <c r="O665" s="36"/>
      <c r="P665" s="31" t="n">
        <v>14</v>
      </c>
      <c r="Q665" s="31"/>
      <c r="R665" s="31"/>
      <c r="S665" s="31" t="n">
        <v>20</v>
      </c>
      <c r="T665" s="31"/>
      <c r="U665" s="31"/>
      <c r="V665" s="31"/>
      <c r="W665" s="31"/>
      <c r="X665" s="31"/>
      <c r="Y665" s="31"/>
      <c r="Z665" s="36" t="n">
        <f aca="false">P665*Q665+S665+U665+V665+W665+X665+Y665</f>
        <v>20</v>
      </c>
      <c r="AA665" s="36" t="n">
        <f aca="false">N665+Z665</f>
        <v>20</v>
      </c>
      <c r="AB665" s="47" t="s">
        <v>69</v>
      </c>
      <c r="AC665" s="36"/>
      <c r="AD665" s="36"/>
      <c r="AE665" s="36" t="n">
        <f aca="false">P665*Q665</f>
        <v>0</v>
      </c>
      <c r="AF665" s="38" t="n">
        <f aca="false">E665*F665+P665*Q665</f>
        <v>0</v>
      </c>
      <c r="AG665" s="39" t="str">
        <f aca="false">AB665</f>
        <v>вак. 2 п/гр</v>
      </c>
      <c r="AH665" s="39" t="str">
        <f aca="false">C665</f>
        <v>3ИСП9-19б ВБ (БД)</v>
      </c>
      <c r="AI665" s="40" t="str">
        <f aca="false">B665</f>
        <v>10</v>
      </c>
      <c r="AJ665" s="39" t="str">
        <f aca="false">CONCATENATE(A665," ",D665)</f>
        <v>МДК.01.04 Системное программирование</v>
      </c>
      <c r="AK665" s="39" t="n">
        <f aca="false">E665*F665+P665*Q665+H665+J665+S665+U665</f>
        <v>20</v>
      </c>
      <c r="AL665" s="39" t="n">
        <f aca="false">L665+W665</f>
        <v>0</v>
      </c>
      <c r="AM665" s="39" t="n">
        <f aca="false">M665+X665</f>
        <v>0</v>
      </c>
      <c r="AN665" s="39" t="n">
        <f aca="false">Y665</f>
        <v>0</v>
      </c>
      <c r="AO665" s="39" t="n">
        <f aca="false">SUM(AK665:AN665)</f>
        <v>20</v>
      </c>
      <c r="AP665" s="41" t="n">
        <f aca="false">K665+V665</f>
        <v>0</v>
      </c>
    </row>
    <row r="666" s="42" customFormat="true" ht="16.5" hidden="true" customHeight="true" outlineLevel="0" collapsed="false">
      <c r="A666" s="132" t="s">
        <v>138</v>
      </c>
      <c r="B666" s="30" t="s">
        <v>116</v>
      </c>
      <c r="C666" s="111" t="s">
        <v>377</v>
      </c>
      <c r="D666" s="62" t="s">
        <v>108</v>
      </c>
      <c r="E666" s="53" t="n">
        <v>12</v>
      </c>
      <c r="F666" s="31"/>
      <c r="G666" s="31"/>
      <c r="H666" s="31"/>
      <c r="I666" s="31"/>
      <c r="J666" s="31"/>
      <c r="K666" s="31"/>
      <c r="L666" s="31"/>
      <c r="M666" s="31"/>
      <c r="N666" s="33" t="n">
        <f aca="false">E666*F666+H666+J666+K666+L666+M666</f>
        <v>0</v>
      </c>
      <c r="O666" s="36"/>
      <c r="P666" s="31" t="n">
        <v>2</v>
      </c>
      <c r="Q666" s="31" t="n">
        <v>36</v>
      </c>
      <c r="R666" s="31"/>
      <c r="S666" s="31"/>
      <c r="T666" s="31"/>
      <c r="U666" s="31"/>
      <c r="V666" s="31"/>
      <c r="W666" s="31"/>
      <c r="X666" s="31"/>
      <c r="Y666" s="31"/>
      <c r="Z666" s="36" t="n">
        <f aca="false">P666*Q666+S666+U666+V666+W666+X666+Y666</f>
        <v>72</v>
      </c>
      <c r="AA666" s="36" t="n">
        <f aca="false">N666+Z666</f>
        <v>72</v>
      </c>
      <c r="AB666" s="73" t="s">
        <v>339</v>
      </c>
      <c r="AC666" s="36"/>
      <c r="AD666" s="36"/>
      <c r="AE666" s="36" t="n">
        <f aca="false">P666*Q666</f>
        <v>72</v>
      </c>
      <c r="AF666" s="38" t="n">
        <f aca="false">E666*F666+P666*Q666</f>
        <v>72</v>
      </c>
      <c r="AG666" s="39" t="str">
        <f aca="false">AB666</f>
        <v>Самхарадзе И.З.</v>
      </c>
      <c r="AH666" s="39" t="str">
        <f aca="false">C666</f>
        <v>3ИСП9-19а ВБ (БД)</v>
      </c>
      <c r="AI666" s="40" t="str">
        <f aca="false">B666</f>
        <v>11</v>
      </c>
      <c r="AJ666" s="39" t="str">
        <f aca="false">CONCATENATE(A666," ",D666)</f>
        <v>УП.01 Учебная практика</v>
      </c>
      <c r="AK666" s="39" t="n">
        <f aca="false">E666*F666+P666*Q666+H666+J666+S666+U666</f>
        <v>72</v>
      </c>
      <c r="AL666" s="39" t="n">
        <f aca="false">L666+W666</f>
        <v>0</v>
      </c>
      <c r="AM666" s="39" t="n">
        <f aca="false">M666+X666</f>
        <v>0</v>
      </c>
      <c r="AN666" s="39" t="n">
        <f aca="false">Y666</f>
        <v>0</v>
      </c>
      <c r="AO666" s="39" t="n">
        <f aca="false">SUM(AK666:AN666)</f>
        <v>72</v>
      </c>
      <c r="AP666" s="41" t="n">
        <f aca="false">K666+V666</f>
        <v>0</v>
      </c>
    </row>
    <row r="667" s="42" customFormat="true" ht="16.5" hidden="true" customHeight="true" outlineLevel="0" collapsed="false">
      <c r="A667" s="132" t="s">
        <v>138</v>
      </c>
      <c r="B667" s="30" t="s">
        <v>57</v>
      </c>
      <c r="C667" s="111" t="s">
        <v>378</v>
      </c>
      <c r="D667" s="62" t="s">
        <v>108</v>
      </c>
      <c r="E667" s="53" t="n">
        <v>12</v>
      </c>
      <c r="F667" s="31"/>
      <c r="G667" s="31"/>
      <c r="H667" s="31"/>
      <c r="I667" s="31"/>
      <c r="J667" s="31"/>
      <c r="K667" s="31"/>
      <c r="L667" s="31"/>
      <c r="M667" s="31"/>
      <c r="N667" s="33" t="n">
        <f aca="false">E667*F667+H667+J667+K667+L667+M667</f>
        <v>0</v>
      </c>
      <c r="O667" s="36"/>
      <c r="P667" s="31" t="n">
        <v>2</v>
      </c>
      <c r="Q667" s="31" t="n">
        <v>36</v>
      </c>
      <c r="R667" s="31"/>
      <c r="S667" s="31"/>
      <c r="T667" s="31"/>
      <c r="U667" s="31"/>
      <c r="V667" s="31"/>
      <c r="W667" s="31"/>
      <c r="X667" s="31"/>
      <c r="Y667" s="31"/>
      <c r="Z667" s="36" t="n">
        <f aca="false">P667*Q667+S667+U667+V667+W667+X667+Y667</f>
        <v>72</v>
      </c>
      <c r="AA667" s="36" t="n">
        <f aca="false">N667+Z667</f>
        <v>72</v>
      </c>
      <c r="AB667" s="73" t="s">
        <v>379</v>
      </c>
      <c r="AC667" s="36"/>
      <c r="AD667" s="36"/>
      <c r="AE667" s="36"/>
      <c r="AF667" s="38" t="n">
        <f aca="false">E667*F667+P667*Q667</f>
        <v>72</v>
      </c>
      <c r="AG667" s="39" t="str">
        <f aca="false">AB667</f>
        <v>Харламов Д. </v>
      </c>
      <c r="AH667" s="39" t="str">
        <f aca="false">C667</f>
        <v>3ИСП9-19б ВБ (БД)</v>
      </c>
      <c r="AI667" s="40" t="str">
        <f aca="false">B667</f>
        <v>10</v>
      </c>
      <c r="AJ667" s="39" t="str">
        <f aca="false">CONCATENATE(A667," ",D667)</f>
        <v>УП.01 Учебная практика</v>
      </c>
      <c r="AK667" s="39" t="n">
        <f aca="false">E667*F667+P667*Q667+H667+J667+S667+U667</f>
        <v>72</v>
      </c>
      <c r="AL667" s="39" t="n">
        <f aca="false">L667+W667</f>
        <v>0</v>
      </c>
      <c r="AM667" s="39" t="n">
        <f aca="false">M667+X667</f>
        <v>0</v>
      </c>
      <c r="AN667" s="39" t="n">
        <f aca="false">Y667</f>
        <v>0</v>
      </c>
      <c r="AO667" s="39" t="n">
        <f aca="false">SUM(AK667:AN667)</f>
        <v>72</v>
      </c>
      <c r="AP667" s="41" t="n">
        <f aca="false">K667+V667</f>
        <v>0</v>
      </c>
    </row>
    <row r="668" s="42" customFormat="true" ht="16.5" hidden="true" customHeight="true" outlineLevel="0" collapsed="false">
      <c r="A668" s="132" t="s">
        <v>139</v>
      </c>
      <c r="B668" s="135" t="s">
        <v>375</v>
      </c>
      <c r="C668" s="111" t="s">
        <v>376</v>
      </c>
      <c r="D668" s="62" t="s">
        <v>163</v>
      </c>
      <c r="E668" s="53" t="n">
        <v>12</v>
      </c>
      <c r="F668" s="31"/>
      <c r="G668" s="31"/>
      <c r="H668" s="31"/>
      <c r="I668" s="31"/>
      <c r="J668" s="31"/>
      <c r="K668" s="31"/>
      <c r="L668" s="31"/>
      <c r="M668" s="31"/>
      <c r="N668" s="33" t="n">
        <f aca="false">E668*F668+H668+J668+K668+L668+M668</f>
        <v>0</v>
      </c>
      <c r="O668" s="36"/>
      <c r="P668" s="31" t="n">
        <v>2</v>
      </c>
      <c r="Q668" s="31" t="n">
        <v>9</v>
      </c>
      <c r="R668" s="31"/>
      <c r="S668" s="31"/>
      <c r="T668" s="31"/>
      <c r="U668" s="31"/>
      <c r="V668" s="31"/>
      <c r="W668" s="31"/>
      <c r="X668" s="31"/>
      <c r="Y668" s="31"/>
      <c r="Z668" s="36" t="n">
        <f aca="false">P668*Q668+S668+U668+V668+W668+X668+Y668</f>
        <v>18</v>
      </c>
      <c r="AA668" s="36" t="n">
        <f aca="false">N668+Z668</f>
        <v>18</v>
      </c>
      <c r="AB668" s="36" t="s">
        <v>143</v>
      </c>
      <c r="AC668" s="36"/>
      <c r="AD668" s="36"/>
      <c r="AE668" s="36" t="n">
        <f aca="false">P668*Q668</f>
        <v>18</v>
      </c>
      <c r="AF668" s="38" t="n">
        <f aca="false">E668*F668+P668*Q668</f>
        <v>18</v>
      </c>
      <c r="AG668" s="39" t="str">
        <f aca="false">AB668</f>
        <v>вак. ПП</v>
      </c>
      <c r="AH668" s="39" t="str">
        <f aca="false">C668</f>
        <v>3ИСП9-19 ВБ (БД)</v>
      </c>
      <c r="AI668" s="40" t="str">
        <f aca="false">B668</f>
        <v>21</v>
      </c>
      <c r="AJ668" s="39" t="str">
        <f aca="false">CONCATENATE(A668," ",D668)</f>
        <v>ПП.01 Производственная практика</v>
      </c>
      <c r="AK668" s="39" t="n">
        <f aca="false">E668*F668+P668*Q668+H668+J668+S668+U668</f>
        <v>18</v>
      </c>
      <c r="AL668" s="39" t="n">
        <f aca="false">L668+W668</f>
        <v>0</v>
      </c>
      <c r="AM668" s="39" t="n">
        <f aca="false">M668+X668</f>
        <v>0</v>
      </c>
      <c r="AN668" s="39" t="n">
        <f aca="false">Y668</f>
        <v>0</v>
      </c>
      <c r="AO668" s="39" t="n">
        <f aca="false">SUM(AK668:AN668)</f>
        <v>18</v>
      </c>
      <c r="AP668" s="41" t="n">
        <f aca="false">K668+V668</f>
        <v>0</v>
      </c>
    </row>
    <row r="669" s="42" customFormat="true" ht="16.5" hidden="true" customHeight="true" outlineLevel="0" collapsed="false">
      <c r="A669" s="132" t="s">
        <v>139</v>
      </c>
      <c r="B669" s="135" t="s">
        <v>375</v>
      </c>
      <c r="C669" s="111" t="s">
        <v>376</v>
      </c>
      <c r="D669" s="62" t="s">
        <v>163</v>
      </c>
      <c r="E669" s="53" t="n">
        <v>12</v>
      </c>
      <c r="F669" s="31"/>
      <c r="G669" s="31"/>
      <c r="H669" s="31"/>
      <c r="I669" s="31"/>
      <c r="J669" s="31"/>
      <c r="K669" s="31"/>
      <c r="L669" s="31"/>
      <c r="M669" s="31"/>
      <c r="N669" s="33" t="n">
        <f aca="false">E669*F669+H669+J669+K669+L669+M669</f>
        <v>0</v>
      </c>
      <c r="O669" s="36"/>
      <c r="P669" s="31" t="n">
        <v>2</v>
      </c>
      <c r="Q669" s="31" t="n">
        <v>9</v>
      </c>
      <c r="R669" s="31"/>
      <c r="S669" s="31"/>
      <c r="T669" s="31"/>
      <c r="U669" s="31"/>
      <c r="V669" s="31"/>
      <c r="W669" s="31"/>
      <c r="X669" s="31"/>
      <c r="Y669" s="31"/>
      <c r="Z669" s="36" t="n">
        <f aca="false">P669*Q669+S669+U669+V669+W669+X669+Y669</f>
        <v>18</v>
      </c>
      <c r="AA669" s="36" t="n">
        <f aca="false">N669+Z669</f>
        <v>18</v>
      </c>
      <c r="AB669" s="36" t="s">
        <v>143</v>
      </c>
      <c r="AC669" s="36"/>
      <c r="AD669" s="36"/>
      <c r="AE669" s="36" t="n">
        <f aca="false">P669*Q669</f>
        <v>18</v>
      </c>
      <c r="AF669" s="38" t="n">
        <f aca="false">E669*F669+P669*Q669</f>
        <v>18</v>
      </c>
      <c r="AG669" s="39" t="str">
        <f aca="false">AB669</f>
        <v>вак. ПП</v>
      </c>
      <c r="AH669" s="39" t="str">
        <f aca="false">C669</f>
        <v>3ИСП9-19 ВБ (БД)</v>
      </c>
      <c r="AI669" s="40" t="str">
        <f aca="false">B669</f>
        <v>21</v>
      </c>
      <c r="AJ669" s="39" t="str">
        <f aca="false">CONCATENATE(A669," ",D669)</f>
        <v>ПП.01 Производственная практика</v>
      </c>
      <c r="AK669" s="39" t="n">
        <f aca="false">E669*F669+P669*Q669+H669+J669+S669+U669</f>
        <v>18</v>
      </c>
      <c r="AL669" s="39" t="n">
        <f aca="false">L669+W669</f>
        <v>0</v>
      </c>
      <c r="AM669" s="39" t="n">
        <f aca="false">M669+X669</f>
        <v>0</v>
      </c>
      <c r="AN669" s="39" t="n">
        <f aca="false">Y669</f>
        <v>0</v>
      </c>
      <c r="AO669" s="39" t="n">
        <f aca="false">SUM(AK669:AN669)</f>
        <v>18</v>
      </c>
      <c r="AP669" s="41" t="n">
        <f aca="false">K669+V669</f>
        <v>0</v>
      </c>
    </row>
    <row r="670" s="42" customFormat="true" ht="16.5" hidden="true" customHeight="true" outlineLevel="0" collapsed="false">
      <c r="A670" s="132" t="s">
        <v>139</v>
      </c>
      <c r="B670" s="135" t="s">
        <v>375</v>
      </c>
      <c r="C670" s="111" t="s">
        <v>376</v>
      </c>
      <c r="D670" s="62" t="s">
        <v>163</v>
      </c>
      <c r="E670" s="53" t="n">
        <v>12</v>
      </c>
      <c r="F670" s="31"/>
      <c r="G670" s="31"/>
      <c r="H670" s="31"/>
      <c r="I670" s="31"/>
      <c r="J670" s="31"/>
      <c r="K670" s="31"/>
      <c r="L670" s="31"/>
      <c r="M670" s="31"/>
      <c r="N670" s="33" t="n">
        <f aca="false">E670*F670+H670+J670+K670+L670+M670</f>
        <v>0</v>
      </c>
      <c r="O670" s="36"/>
      <c r="P670" s="31" t="n">
        <v>2</v>
      </c>
      <c r="Q670" s="31" t="n">
        <v>9</v>
      </c>
      <c r="R670" s="31"/>
      <c r="S670" s="31"/>
      <c r="T670" s="31"/>
      <c r="U670" s="31"/>
      <c r="V670" s="31"/>
      <c r="W670" s="31"/>
      <c r="X670" s="31"/>
      <c r="Y670" s="31"/>
      <c r="Z670" s="36" t="n">
        <f aca="false">P670*Q670+S670+U670+V670+W670+X670+Y670</f>
        <v>18</v>
      </c>
      <c r="AA670" s="36" t="n">
        <f aca="false">N670+Z670</f>
        <v>18</v>
      </c>
      <c r="AB670" s="36" t="s">
        <v>143</v>
      </c>
      <c r="AC670" s="36"/>
      <c r="AD670" s="36"/>
      <c r="AE670" s="36" t="n">
        <f aca="false">P670*Q670</f>
        <v>18</v>
      </c>
      <c r="AF670" s="38" t="n">
        <f aca="false">E670*F670+P670*Q670</f>
        <v>18</v>
      </c>
      <c r="AG670" s="39" t="str">
        <f aca="false">AB670</f>
        <v>вак. ПП</v>
      </c>
      <c r="AH670" s="39" t="str">
        <f aca="false">C670</f>
        <v>3ИСП9-19 ВБ (БД)</v>
      </c>
      <c r="AI670" s="40" t="str">
        <f aca="false">B670</f>
        <v>21</v>
      </c>
      <c r="AJ670" s="39" t="str">
        <f aca="false">CONCATENATE(A670," ",D670)</f>
        <v>ПП.01 Производственная практика</v>
      </c>
      <c r="AK670" s="39" t="n">
        <f aca="false">E670*F670+P670*Q670+H670+J670+S670+U670</f>
        <v>18</v>
      </c>
      <c r="AL670" s="39" t="n">
        <f aca="false">L670+W670</f>
        <v>0</v>
      </c>
      <c r="AM670" s="39" t="n">
        <f aca="false">M670+X670</f>
        <v>0</v>
      </c>
      <c r="AN670" s="39" t="n">
        <f aca="false">Y670</f>
        <v>0</v>
      </c>
      <c r="AO670" s="39" t="n">
        <f aca="false">SUM(AK670:AN670)</f>
        <v>18</v>
      </c>
      <c r="AP670" s="41" t="n">
        <f aca="false">K670+V670</f>
        <v>0</v>
      </c>
    </row>
    <row r="671" s="42" customFormat="true" ht="16.5" hidden="true" customHeight="true" outlineLevel="0" collapsed="false">
      <c r="A671" s="132" t="s">
        <v>139</v>
      </c>
      <c r="B671" s="135" t="s">
        <v>375</v>
      </c>
      <c r="C671" s="111" t="s">
        <v>376</v>
      </c>
      <c r="D671" s="62" t="s">
        <v>163</v>
      </c>
      <c r="E671" s="53" t="n">
        <v>12</v>
      </c>
      <c r="F671" s="31"/>
      <c r="G671" s="31"/>
      <c r="H671" s="31"/>
      <c r="I671" s="31"/>
      <c r="J671" s="31"/>
      <c r="K671" s="31"/>
      <c r="L671" s="31"/>
      <c r="M671" s="31"/>
      <c r="N671" s="33" t="n">
        <f aca="false">E671*F671+H671+J671+K671+L671+M671</f>
        <v>0</v>
      </c>
      <c r="O671" s="36"/>
      <c r="P671" s="31" t="n">
        <v>2</v>
      </c>
      <c r="Q671" s="31" t="n">
        <v>9</v>
      </c>
      <c r="R671" s="31"/>
      <c r="S671" s="31"/>
      <c r="T671" s="31"/>
      <c r="U671" s="31"/>
      <c r="V671" s="31"/>
      <c r="W671" s="31"/>
      <c r="X671" s="31"/>
      <c r="Y671" s="31"/>
      <c r="Z671" s="36" t="n">
        <f aca="false">P671*Q671+S671+U671+V671+W671+X671+Y671</f>
        <v>18</v>
      </c>
      <c r="AA671" s="36" t="n">
        <f aca="false">N671+Z671</f>
        <v>18</v>
      </c>
      <c r="AB671" s="36" t="s">
        <v>143</v>
      </c>
      <c r="AC671" s="36"/>
      <c r="AD671" s="36"/>
      <c r="AE671" s="36" t="n">
        <f aca="false">P671*Q671</f>
        <v>18</v>
      </c>
      <c r="AF671" s="38" t="n">
        <f aca="false">E671*F671+P671*Q671</f>
        <v>18</v>
      </c>
      <c r="AG671" s="39" t="str">
        <f aca="false">AB671</f>
        <v>вак. ПП</v>
      </c>
      <c r="AH671" s="39" t="str">
        <f aca="false">C671</f>
        <v>3ИСП9-19 ВБ (БД)</v>
      </c>
      <c r="AI671" s="40" t="str">
        <f aca="false">B671</f>
        <v>21</v>
      </c>
      <c r="AJ671" s="39" t="str">
        <f aca="false">CONCATENATE(A671," ",D671)</f>
        <v>ПП.01 Производственная практика</v>
      </c>
      <c r="AK671" s="39" t="n">
        <f aca="false">E671*F671+P671*Q671+H671+J671+S671+U671</f>
        <v>18</v>
      </c>
      <c r="AL671" s="39" t="n">
        <f aca="false">L671+W671</f>
        <v>0</v>
      </c>
      <c r="AM671" s="39" t="n">
        <f aca="false">M671+X671</f>
        <v>0</v>
      </c>
      <c r="AN671" s="39" t="n">
        <f aca="false">Y671</f>
        <v>0</v>
      </c>
      <c r="AO671" s="39" t="n">
        <f aca="false">SUM(AK671:AN671)</f>
        <v>18</v>
      </c>
      <c r="AP671" s="41" t="n">
        <f aca="false">K671+V671</f>
        <v>0</v>
      </c>
    </row>
    <row r="672" s="42" customFormat="true" ht="16.5" hidden="true" customHeight="true" outlineLevel="0" collapsed="false">
      <c r="A672" s="132" t="s">
        <v>144</v>
      </c>
      <c r="B672" s="135" t="s">
        <v>375</v>
      </c>
      <c r="C672" s="111" t="s">
        <v>376</v>
      </c>
      <c r="D672" s="62" t="s">
        <v>145</v>
      </c>
      <c r="E672" s="53" t="n">
        <v>12</v>
      </c>
      <c r="F672" s="31"/>
      <c r="G672" s="31"/>
      <c r="H672" s="31"/>
      <c r="I672" s="31"/>
      <c r="J672" s="31"/>
      <c r="K672" s="31"/>
      <c r="L672" s="31"/>
      <c r="M672" s="31"/>
      <c r="N672" s="33" t="n">
        <f aca="false">E672*F672+H672+J672+K672+L672+M672</f>
        <v>0</v>
      </c>
      <c r="O672" s="36"/>
      <c r="P672" s="31" t="n">
        <v>14</v>
      </c>
      <c r="Q672" s="31"/>
      <c r="R672" s="31"/>
      <c r="S672" s="31"/>
      <c r="T672" s="31"/>
      <c r="U672" s="31"/>
      <c r="V672" s="31"/>
      <c r="W672" s="31"/>
      <c r="X672" s="31" t="n">
        <v>24</v>
      </c>
      <c r="Y672" s="31"/>
      <c r="Z672" s="36" t="n">
        <f aca="false">P672*Q672+S672+U672+V672+W672+X672+Y672</f>
        <v>24</v>
      </c>
      <c r="AA672" s="36" t="n">
        <f aca="false">N672+Z672</f>
        <v>24</v>
      </c>
      <c r="AB672" s="36" t="s">
        <v>146</v>
      </c>
      <c r="AC672" s="36"/>
      <c r="AD672" s="36"/>
      <c r="AE672" s="36" t="n">
        <f aca="false">P672*Q672</f>
        <v>0</v>
      </c>
      <c r="AF672" s="38" t="n">
        <f aca="false">E672*F672+P672*Q672</f>
        <v>0</v>
      </c>
      <c r="AG672" s="39" t="str">
        <f aca="false">AB672</f>
        <v>вак. ДЭ</v>
      </c>
      <c r="AH672" s="39" t="str">
        <f aca="false">C672</f>
        <v>3ИСП9-19 ВБ (БД)</v>
      </c>
      <c r="AI672" s="40" t="str">
        <f aca="false">B672</f>
        <v>21</v>
      </c>
      <c r="AJ672" s="39" t="str">
        <f aca="false">CONCATENATE(A672," ",D672)</f>
        <v>ДЭ.01 Демонстрационный экзамен по модулю</v>
      </c>
      <c r="AK672" s="39" t="n">
        <f aca="false">E672*F672+P672*Q672+H672+J672+S672+U672</f>
        <v>0</v>
      </c>
      <c r="AL672" s="39" t="n">
        <f aca="false">L672+W672</f>
        <v>0</v>
      </c>
      <c r="AM672" s="39" t="n">
        <f aca="false">M672+X672</f>
        <v>24</v>
      </c>
      <c r="AN672" s="39" t="n">
        <f aca="false">Y672</f>
        <v>0</v>
      </c>
      <c r="AO672" s="39" t="n">
        <f aca="false">SUM(AK672:AN672)</f>
        <v>24</v>
      </c>
      <c r="AP672" s="41" t="n">
        <f aca="false">K672+V672</f>
        <v>0</v>
      </c>
    </row>
    <row r="673" s="42" customFormat="true" ht="16.5" hidden="true" customHeight="true" outlineLevel="0" collapsed="false">
      <c r="A673" s="132" t="s">
        <v>149</v>
      </c>
      <c r="B673" s="135" t="s">
        <v>375</v>
      </c>
      <c r="C673" s="111" t="s">
        <v>376</v>
      </c>
      <c r="D673" s="62" t="s">
        <v>335</v>
      </c>
      <c r="E673" s="53" t="n">
        <v>12</v>
      </c>
      <c r="F673" s="31"/>
      <c r="G673" s="31"/>
      <c r="H673" s="31"/>
      <c r="I673" s="31"/>
      <c r="J673" s="31"/>
      <c r="K673" s="31"/>
      <c r="L673" s="31"/>
      <c r="M673" s="31"/>
      <c r="N673" s="33" t="n">
        <f aca="false">E673*F673+H673+J673+K673+L673+M673</f>
        <v>0</v>
      </c>
      <c r="O673" s="36"/>
      <c r="P673" s="31" t="n">
        <v>14</v>
      </c>
      <c r="Q673" s="31" t="n">
        <v>5</v>
      </c>
      <c r="R673" s="31" t="n">
        <v>32</v>
      </c>
      <c r="S673" s="31" t="n">
        <v>-32</v>
      </c>
      <c r="T673" s="31"/>
      <c r="U673" s="31"/>
      <c r="V673" s="31"/>
      <c r="W673" s="31" t="n">
        <v>6</v>
      </c>
      <c r="X673" s="31" t="n">
        <v>8</v>
      </c>
      <c r="Y673" s="31"/>
      <c r="Z673" s="36" t="n">
        <f aca="false">P673*Q673+S673+U673+V673+W673+X673+Y673</f>
        <v>52</v>
      </c>
      <c r="AA673" s="36" t="n">
        <f aca="false">N673+Z673</f>
        <v>52</v>
      </c>
      <c r="AB673" s="47" t="s">
        <v>363</v>
      </c>
      <c r="AC673" s="36"/>
      <c r="AD673" s="36"/>
      <c r="AE673" s="36" t="n">
        <f aca="false">P673*Q673</f>
        <v>70</v>
      </c>
      <c r="AF673" s="38" t="n">
        <f aca="false">E673*F673+P673*Q673</f>
        <v>70</v>
      </c>
      <c r="AG673" s="39" t="str">
        <f aca="false">AB673</f>
        <v>Адышкин С.С.</v>
      </c>
      <c r="AH673" s="39" t="str">
        <f aca="false">C673</f>
        <v>3ИСП9-19 ВБ (БД)</v>
      </c>
      <c r="AI673" s="40" t="str">
        <f aca="false">B673</f>
        <v>21</v>
      </c>
      <c r="AJ673" s="39" t="str">
        <f aca="false">CONCATENATE(A673," ",D673)</f>
        <v>МДК.02.02 Инструментальные средства разработки программного обеспечения</v>
      </c>
      <c r="AK673" s="39" t="n">
        <f aca="false">E673*F673+P673*Q673+H673+J673+S673+U673</f>
        <v>38</v>
      </c>
      <c r="AL673" s="39" t="n">
        <f aca="false">L673+W673</f>
        <v>6</v>
      </c>
      <c r="AM673" s="39" t="n">
        <f aca="false">M673+X673</f>
        <v>8</v>
      </c>
      <c r="AN673" s="39" t="n">
        <f aca="false">Y673</f>
        <v>0</v>
      </c>
      <c r="AO673" s="39" t="n">
        <f aca="false">SUM(AK673:AN673)</f>
        <v>52</v>
      </c>
      <c r="AP673" s="41" t="n">
        <f aca="false">K673+V673</f>
        <v>0</v>
      </c>
    </row>
    <row r="674" s="42" customFormat="true" ht="16.5" hidden="true" customHeight="true" outlineLevel="0" collapsed="false">
      <c r="A674" s="132" t="s">
        <v>149</v>
      </c>
      <c r="B674" s="30" t="s">
        <v>116</v>
      </c>
      <c r="C674" s="111" t="s">
        <v>377</v>
      </c>
      <c r="D674" s="62" t="s">
        <v>335</v>
      </c>
      <c r="E674" s="53" t="n">
        <v>12</v>
      </c>
      <c r="F674" s="31"/>
      <c r="G674" s="31"/>
      <c r="H674" s="31"/>
      <c r="I674" s="31"/>
      <c r="J674" s="31"/>
      <c r="K674" s="31"/>
      <c r="L674" s="31"/>
      <c r="M674" s="31"/>
      <c r="N674" s="33" t="n">
        <f aca="false">E674*F674+H674+J674+K674+L674+M674</f>
        <v>0</v>
      </c>
      <c r="O674" s="36"/>
      <c r="P674" s="31" t="n">
        <v>14</v>
      </c>
      <c r="Q674" s="31"/>
      <c r="R674" s="31"/>
      <c r="S674" s="31" t="n">
        <v>32</v>
      </c>
      <c r="T674" s="31"/>
      <c r="U674" s="31"/>
      <c r="V674" s="31"/>
      <c r="W674" s="31"/>
      <c r="X674" s="31"/>
      <c r="Y674" s="31"/>
      <c r="Z674" s="36" t="n">
        <f aca="false">P674*Q674+S674+U674+V674+W674+X674+Y674</f>
        <v>32</v>
      </c>
      <c r="AA674" s="36" t="n">
        <f aca="false">N674+Z674</f>
        <v>32</v>
      </c>
      <c r="AB674" s="47" t="s">
        <v>363</v>
      </c>
      <c r="AC674" s="36"/>
      <c r="AD674" s="36"/>
      <c r="AE674" s="36" t="n">
        <f aca="false">P674*Q674</f>
        <v>0</v>
      </c>
      <c r="AF674" s="38" t="n">
        <f aca="false">E674*F674+P674*Q674</f>
        <v>0</v>
      </c>
      <c r="AG674" s="39" t="str">
        <f aca="false">AB674</f>
        <v>Адышкин С.С.</v>
      </c>
      <c r="AH674" s="39" t="str">
        <f aca="false">C674</f>
        <v>3ИСП9-19а ВБ (БД)</v>
      </c>
      <c r="AI674" s="40" t="str">
        <f aca="false">B674</f>
        <v>11</v>
      </c>
      <c r="AJ674" s="39" t="str">
        <f aca="false">CONCATENATE(A674," ",D674)</f>
        <v>МДК.02.02 Инструментальные средства разработки программного обеспечения</v>
      </c>
      <c r="AK674" s="39" t="n">
        <f aca="false">E674*F674+P674*Q674+H674+J674+S674+U674</f>
        <v>32</v>
      </c>
      <c r="AL674" s="39" t="n">
        <f aca="false">L674+W674</f>
        <v>0</v>
      </c>
      <c r="AM674" s="39" t="n">
        <f aca="false">M674+X674</f>
        <v>0</v>
      </c>
      <c r="AN674" s="39" t="n">
        <f aca="false">Y674</f>
        <v>0</v>
      </c>
      <c r="AO674" s="39" t="n">
        <f aca="false">SUM(AK674:AN674)</f>
        <v>32</v>
      </c>
      <c r="AP674" s="41" t="n">
        <f aca="false">K674+V674</f>
        <v>0</v>
      </c>
    </row>
    <row r="675" s="42" customFormat="true" ht="16.5" hidden="true" customHeight="true" outlineLevel="0" collapsed="false">
      <c r="A675" s="132" t="s">
        <v>149</v>
      </c>
      <c r="B675" s="30" t="s">
        <v>57</v>
      </c>
      <c r="C675" s="111" t="s">
        <v>378</v>
      </c>
      <c r="D675" s="62" t="s">
        <v>335</v>
      </c>
      <c r="E675" s="53" t="n">
        <v>12</v>
      </c>
      <c r="F675" s="31"/>
      <c r="G675" s="31"/>
      <c r="H675" s="31"/>
      <c r="I675" s="31"/>
      <c r="J675" s="31"/>
      <c r="K675" s="31"/>
      <c r="L675" s="31"/>
      <c r="M675" s="31"/>
      <c r="N675" s="33" t="n">
        <f aca="false">E675*F675+H675+J675+K675+L675+M675</f>
        <v>0</v>
      </c>
      <c r="O675" s="36"/>
      <c r="P675" s="31" t="n">
        <v>14</v>
      </c>
      <c r="Q675" s="31"/>
      <c r="R675" s="31"/>
      <c r="S675" s="31" t="n">
        <v>32</v>
      </c>
      <c r="T675" s="31"/>
      <c r="U675" s="31"/>
      <c r="V675" s="31"/>
      <c r="W675" s="31"/>
      <c r="X675" s="31"/>
      <c r="Y675" s="31"/>
      <c r="Z675" s="36" t="n">
        <f aca="false">P675*Q675+S675+U675+V675+W675+X675+Y675</f>
        <v>32</v>
      </c>
      <c r="AA675" s="36" t="n">
        <f aca="false">N675+Z675</f>
        <v>32</v>
      </c>
      <c r="AB675" s="47" t="s">
        <v>69</v>
      </c>
      <c r="AC675" s="36"/>
      <c r="AD675" s="36"/>
      <c r="AE675" s="36" t="n">
        <f aca="false">P675*Q675</f>
        <v>0</v>
      </c>
      <c r="AF675" s="38" t="n">
        <f aca="false">E675*F675+P675*Q675</f>
        <v>0</v>
      </c>
      <c r="AG675" s="39" t="str">
        <f aca="false">AB675</f>
        <v>вак. 2 п/гр</v>
      </c>
      <c r="AH675" s="39" t="str">
        <f aca="false">C675</f>
        <v>3ИСП9-19б ВБ (БД)</v>
      </c>
      <c r="AI675" s="40" t="str">
        <f aca="false">B675</f>
        <v>10</v>
      </c>
      <c r="AJ675" s="39" t="str">
        <f aca="false">CONCATENATE(A675," ",D675)</f>
        <v>МДК.02.02 Инструментальные средства разработки программного обеспечения</v>
      </c>
      <c r="AK675" s="39" t="n">
        <f aca="false">E675*F675+P675*Q675+H675+J675+S675+U675</f>
        <v>32</v>
      </c>
      <c r="AL675" s="39" t="n">
        <f aca="false">L675+W675</f>
        <v>0</v>
      </c>
      <c r="AM675" s="39" t="n">
        <f aca="false">M675+X675</f>
        <v>0</v>
      </c>
      <c r="AN675" s="39" t="n">
        <f aca="false">Y675</f>
        <v>0</v>
      </c>
      <c r="AO675" s="39" t="n">
        <f aca="false">SUM(AK675:AN675)</f>
        <v>32</v>
      </c>
      <c r="AP675" s="41" t="n">
        <f aca="false">K675+V675</f>
        <v>0</v>
      </c>
    </row>
    <row r="676" s="42" customFormat="true" ht="16.5" hidden="true" customHeight="true" outlineLevel="0" collapsed="false">
      <c r="A676" s="132" t="s">
        <v>152</v>
      </c>
      <c r="B676" s="135" t="s">
        <v>375</v>
      </c>
      <c r="C676" s="111" t="s">
        <v>376</v>
      </c>
      <c r="D676" s="62" t="s">
        <v>337</v>
      </c>
      <c r="E676" s="53" t="n">
        <v>12</v>
      </c>
      <c r="F676" s="31"/>
      <c r="G676" s="31"/>
      <c r="H676" s="31"/>
      <c r="I676" s="31"/>
      <c r="J676" s="31"/>
      <c r="K676" s="31"/>
      <c r="L676" s="31"/>
      <c r="M676" s="31"/>
      <c r="N676" s="33" t="n">
        <f aca="false">E676*F676+H676+J676+K676+L676+M676</f>
        <v>0</v>
      </c>
      <c r="O676" s="36"/>
      <c r="P676" s="31" t="n">
        <v>14</v>
      </c>
      <c r="Q676" s="31" t="n">
        <v>3</v>
      </c>
      <c r="R676" s="31" t="n">
        <v>14</v>
      </c>
      <c r="S676" s="31" t="n">
        <v>-14</v>
      </c>
      <c r="T676" s="31"/>
      <c r="U676" s="31"/>
      <c r="V676" s="31"/>
      <c r="W676" s="31"/>
      <c r="X676" s="31"/>
      <c r="Y676" s="31"/>
      <c r="Z676" s="36" t="n">
        <f aca="false">P676*Q676+S676+U676+V676+W676+X676+Y676</f>
        <v>28</v>
      </c>
      <c r="AA676" s="36" t="n">
        <f aca="false">N676+Z676</f>
        <v>28</v>
      </c>
      <c r="AB676" s="47" t="s">
        <v>300</v>
      </c>
      <c r="AC676" s="31"/>
      <c r="AD676" s="31"/>
      <c r="AE676" s="36" t="n">
        <f aca="false">P676*Q676</f>
        <v>42</v>
      </c>
      <c r="AF676" s="38" t="n">
        <f aca="false">E676*F676+P676*Q676</f>
        <v>42</v>
      </c>
      <c r="AG676" s="39" t="str">
        <f aca="false">AB676</f>
        <v>Зайцева О.В.</v>
      </c>
      <c r="AH676" s="39" t="str">
        <f aca="false">C676</f>
        <v>3ИСП9-19 ВБ (БД)</v>
      </c>
      <c r="AI676" s="40" t="str">
        <f aca="false">B676</f>
        <v>21</v>
      </c>
      <c r="AJ676" s="39" t="str">
        <f aca="false">CONCATENATE(A676," ",D676)</f>
        <v>МДК.02.03 Математическое моделирование</v>
      </c>
      <c r="AK676" s="39" t="n">
        <f aca="false">E676*F676+P676*Q676+H676+J676+S676+U676</f>
        <v>28</v>
      </c>
      <c r="AL676" s="39" t="n">
        <f aca="false">L676+W676</f>
        <v>0</v>
      </c>
      <c r="AM676" s="39" t="n">
        <f aca="false">M676+X676</f>
        <v>0</v>
      </c>
      <c r="AN676" s="39" t="n">
        <f aca="false">Y676</f>
        <v>0</v>
      </c>
      <c r="AO676" s="39" t="n">
        <f aca="false">SUM(AK676:AN676)</f>
        <v>28</v>
      </c>
      <c r="AP676" s="41" t="n">
        <f aca="false">K676+V676</f>
        <v>0</v>
      </c>
    </row>
    <row r="677" s="42" customFormat="true" ht="16.5" hidden="true" customHeight="true" outlineLevel="0" collapsed="false">
      <c r="A677" s="132" t="s">
        <v>152</v>
      </c>
      <c r="B677" s="30" t="s">
        <v>116</v>
      </c>
      <c r="C677" s="111" t="s">
        <v>377</v>
      </c>
      <c r="D677" s="62" t="s">
        <v>337</v>
      </c>
      <c r="E677" s="53" t="n">
        <v>12</v>
      </c>
      <c r="F677" s="31"/>
      <c r="G677" s="31"/>
      <c r="H677" s="31"/>
      <c r="I677" s="31"/>
      <c r="J677" s="31"/>
      <c r="K677" s="31"/>
      <c r="L677" s="31"/>
      <c r="M677" s="31"/>
      <c r="N677" s="33" t="n">
        <f aca="false">E677*F677+H677+J677+K677+L677+M677</f>
        <v>0</v>
      </c>
      <c r="O677" s="36"/>
      <c r="P677" s="31" t="n">
        <v>14</v>
      </c>
      <c r="Q677" s="31"/>
      <c r="R677" s="31"/>
      <c r="S677" s="31" t="n">
        <v>14</v>
      </c>
      <c r="T677" s="31"/>
      <c r="U677" s="31"/>
      <c r="V677" s="31"/>
      <c r="W677" s="31"/>
      <c r="X677" s="31"/>
      <c r="Y677" s="31"/>
      <c r="Z677" s="36" t="n">
        <f aca="false">P677*Q677+S677+U677+V677+W677+X677+Y677</f>
        <v>14</v>
      </c>
      <c r="AA677" s="36" t="n">
        <f aca="false">N677+Z677</f>
        <v>14</v>
      </c>
      <c r="AB677" s="47" t="s">
        <v>300</v>
      </c>
      <c r="AC677" s="31"/>
      <c r="AD677" s="31"/>
      <c r="AE677" s="36" t="n">
        <f aca="false">P677*Q677</f>
        <v>0</v>
      </c>
      <c r="AF677" s="38" t="n">
        <f aca="false">E677*F677+P677*Q677</f>
        <v>0</v>
      </c>
      <c r="AG677" s="39" t="str">
        <f aca="false">AB677</f>
        <v>Зайцева О.В.</v>
      </c>
      <c r="AH677" s="39" t="str">
        <f aca="false">C677</f>
        <v>3ИСП9-19а ВБ (БД)</v>
      </c>
      <c r="AI677" s="40" t="str">
        <f aca="false">B677</f>
        <v>11</v>
      </c>
      <c r="AJ677" s="39" t="str">
        <f aca="false">CONCATENATE(A677," ",D677)</f>
        <v>МДК.02.03 Математическое моделирование</v>
      </c>
      <c r="AK677" s="39" t="n">
        <f aca="false">E677*F677+P677*Q677+H677+J677+S677+U677</f>
        <v>14</v>
      </c>
      <c r="AL677" s="39" t="n">
        <f aca="false">L677+W677</f>
        <v>0</v>
      </c>
      <c r="AM677" s="39" t="n">
        <f aca="false">M677+X677</f>
        <v>0</v>
      </c>
      <c r="AN677" s="39" t="n">
        <f aca="false">Y677</f>
        <v>0</v>
      </c>
      <c r="AO677" s="39" t="n">
        <f aca="false">SUM(AK677:AN677)</f>
        <v>14</v>
      </c>
      <c r="AP677" s="41" t="n">
        <f aca="false">K677+V677</f>
        <v>0</v>
      </c>
    </row>
    <row r="678" s="42" customFormat="true" ht="16.5" hidden="true" customHeight="true" outlineLevel="0" collapsed="false">
      <c r="A678" s="132" t="s">
        <v>152</v>
      </c>
      <c r="B678" s="30" t="s">
        <v>57</v>
      </c>
      <c r="C678" s="111" t="s">
        <v>378</v>
      </c>
      <c r="D678" s="62" t="s">
        <v>337</v>
      </c>
      <c r="E678" s="53" t="n">
        <v>12</v>
      </c>
      <c r="F678" s="31"/>
      <c r="G678" s="31"/>
      <c r="H678" s="31"/>
      <c r="I678" s="31"/>
      <c r="J678" s="31"/>
      <c r="K678" s="31"/>
      <c r="L678" s="31"/>
      <c r="M678" s="31"/>
      <c r="N678" s="33" t="n">
        <f aca="false">E678*F678+H678+J678+K678+L678+M678</f>
        <v>0</v>
      </c>
      <c r="O678" s="36"/>
      <c r="P678" s="31" t="n">
        <v>14</v>
      </c>
      <c r="Q678" s="31"/>
      <c r="R678" s="31"/>
      <c r="S678" s="31" t="n">
        <v>14</v>
      </c>
      <c r="T678" s="31"/>
      <c r="U678" s="31"/>
      <c r="V678" s="31"/>
      <c r="W678" s="31"/>
      <c r="X678" s="31"/>
      <c r="Y678" s="31"/>
      <c r="Z678" s="36" t="n">
        <f aca="false">P678*Q678+S678+U678+V678+W678+X678+Y678</f>
        <v>14</v>
      </c>
      <c r="AA678" s="36" t="n">
        <f aca="false">N678+Z678</f>
        <v>14</v>
      </c>
      <c r="AB678" s="47" t="s">
        <v>69</v>
      </c>
      <c r="AC678" s="31"/>
      <c r="AD678" s="31"/>
      <c r="AE678" s="36" t="n">
        <f aca="false">P678*Q678</f>
        <v>0</v>
      </c>
      <c r="AF678" s="38" t="n">
        <f aca="false">E678*F678+P678*Q678</f>
        <v>0</v>
      </c>
      <c r="AG678" s="39" t="str">
        <f aca="false">AB678</f>
        <v>вак. 2 п/гр</v>
      </c>
      <c r="AH678" s="39" t="str">
        <f aca="false">C678</f>
        <v>3ИСП9-19б ВБ (БД)</v>
      </c>
      <c r="AI678" s="40" t="str">
        <f aca="false">B678</f>
        <v>10</v>
      </c>
      <c r="AJ678" s="39" t="str">
        <f aca="false">CONCATENATE(A678," ",D678)</f>
        <v>МДК.02.03 Математическое моделирование</v>
      </c>
      <c r="AK678" s="39" t="n">
        <f aca="false">E678*F678+P678*Q678+H678+J678+S678+U678</f>
        <v>14</v>
      </c>
      <c r="AL678" s="39" t="n">
        <f aca="false">L678+W678</f>
        <v>0</v>
      </c>
      <c r="AM678" s="39" t="n">
        <f aca="false">M678+X678</f>
        <v>0</v>
      </c>
      <c r="AN678" s="39" t="n">
        <f aca="false">Y678</f>
        <v>0</v>
      </c>
      <c r="AO678" s="39" t="n">
        <f aca="false">SUM(AK678:AN678)</f>
        <v>14</v>
      </c>
      <c r="AP678" s="41" t="n">
        <f aca="false">K678+V678</f>
        <v>0</v>
      </c>
    </row>
    <row r="679" s="42" customFormat="true" ht="16.5" hidden="true" customHeight="true" outlineLevel="0" collapsed="false">
      <c r="A679" s="132" t="s">
        <v>154</v>
      </c>
      <c r="B679" s="30" t="s">
        <v>116</v>
      </c>
      <c r="C679" s="111" t="s">
        <v>377</v>
      </c>
      <c r="D679" s="62" t="s">
        <v>108</v>
      </c>
      <c r="E679" s="53" t="n">
        <v>12</v>
      </c>
      <c r="F679" s="31"/>
      <c r="G679" s="31"/>
      <c r="H679" s="31"/>
      <c r="I679" s="31"/>
      <c r="J679" s="31"/>
      <c r="K679" s="31"/>
      <c r="L679" s="31"/>
      <c r="M679" s="31"/>
      <c r="N679" s="33" t="n">
        <f aca="false">E679*F679+H679+J679+K679+L679+M679</f>
        <v>0</v>
      </c>
      <c r="O679" s="36"/>
      <c r="P679" s="31" t="n">
        <v>2</v>
      </c>
      <c r="Q679" s="31" t="n">
        <v>36</v>
      </c>
      <c r="R679" s="31"/>
      <c r="S679" s="31"/>
      <c r="T679" s="31"/>
      <c r="U679" s="31"/>
      <c r="V679" s="31"/>
      <c r="W679" s="31"/>
      <c r="X679" s="31"/>
      <c r="Y679" s="31"/>
      <c r="Z679" s="36" t="n">
        <f aca="false">P679*Q679+S679+U679+V679+W679+X679+Y679</f>
        <v>72</v>
      </c>
      <c r="AA679" s="36" t="n">
        <f aca="false">N679+Z679</f>
        <v>72</v>
      </c>
      <c r="AB679" s="73" t="s">
        <v>339</v>
      </c>
      <c r="AC679" s="31"/>
      <c r="AD679" s="31"/>
      <c r="AE679" s="36" t="n">
        <f aca="false">P679*Q679</f>
        <v>72</v>
      </c>
      <c r="AF679" s="38" t="n">
        <f aca="false">E679*F679+P679*Q679</f>
        <v>72</v>
      </c>
      <c r="AG679" s="39" t="str">
        <f aca="false">AB679</f>
        <v>Самхарадзе И.З.</v>
      </c>
      <c r="AH679" s="39" t="str">
        <f aca="false">C679</f>
        <v>3ИСП9-19а ВБ (БД)</v>
      </c>
      <c r="AI679" s="40" t="str">
        <f aca="false">B679</f>
        <v>11</v>
      </c>
      <c r="AJ679" s="39" t="str">
        <f aca="false">CONCATENATE(A679," ",D679)</f>
        <v>УП.02 Учебная практика</v>
      </c>
      <c r="AK679" s="39" t="n">
        <f aca="false">E679*F679+P679*Q679+H679+J679+S679+U679</f>
        <v>72</v>
      </c>
      <c r="AL679" s="39" t="n">
        <f aca="false">L679+W679</f>
        <v>0</v>
      </c>
      <c r="AM679" s="39" t="n">
        <f aca="false">M679+X679</f>
        <v>0</v>
      </c>
      <c r="AN679" s="39" t="n">
        <f aca="false">Y679</f>
        <v>0</v>
      </c>
      <c r="AO679" s="39" t="n">
        <f aca="false">SUM(AK679:AN679)</f>
        <v>72</v>
      </c>
      <c r="AP679" s="41" t="n">
        <f aca="false">K679+V679</f>
        <v>0</v>
      </c>
    </row>
    <row r="680" s="42" customFormat="true" ht="16.5" hidden="true" customHeight="true" outlineLevel="0" collapsed="false">
      <c r="A680" s="132" t="s">
        <v>154</v>
      </c>
      <c r="B680" s="30" t="s">
        <v>57</v>
      </c>
      <c r="C680" s="111" t="s">
        <v>378</v>
      </c>
      <c r="D680" s="62" t="s">
        <v>108</v>
      </c>
      <c r="E680" s="53" t="n">
        <v>12</v>
      </c>
      <c r="F680" s="31"/>
      <c r="G680" s="31"/>
      <c r="H680" s="31"/>
      <c r="I680" s="31"/>
      <c r="J680" s="31"/>
      <c r="K680" s="31"/>
      <c r="L680" s="31"/>
      <c r="M680" s="31"/>
      <c r="N680" s="33" t="n">
        <f aca="false">E680*F680+H680+J680+K680+L680+M680</f>
        <v>0</v>
      </c>
      <c r="O680" s="36"/>
      <c r="P680" s="31" t="n">
        <v>2</v>
      </c>
      <c r="Q680" s="31" t="n">
        <v>36</v>
      </c>
      <c r="R680" s="31"/>
      <c r="S680" s="31"/>
      <c r="T680" s="31"/>
      <c r="U680" s="31"/>
      <c r="V680" s="31"/>
      <c r="W680" s="31"/>
      <c r="X680" s="31"/>
      <c r="Y680" s="31"/>
      <c r="Z680" s="36" t="n">
        <f aca="false">P680*Q680+S680+U680+V680+W680+X680+Y680</f>
        <v>72</v>
      </c>
      <c r="AA680" s="36" t="n">
        <f aca="false">N680+Z680</f>
        <v>72</v>
      </c>
      <c r="AB680" s="73" t="s">
        <v>379</v>
      </c>
      <c r="AC680" s="31"/>
      <c r="AD680" s="31"/>
      <c r="AE680" s="36"/>
      <c r="AF680" s="38" t="n">
        <f aca="false">E680*F680+P680*Q680</f>
        <v>72</v>
      </c>
      <c r="AG680" s="39" t="str">
        <f aca="false">AB680</f>
        <v>Харламов Д. </v>
      </c>
      <c r="AH680" s="39" t="str">
        <f aca="false">C680</f>
        <v>3ИСП9-19б ВБ (БД)</v>
      </c>
      <c r="AI680" s="40" t="str">
        <f aca="false">B680</f>
        <v>10</v>
      </c>
      <c r="AJ680" s="39" t="str">
        <f aca="false">CONCATENATE(A680," ",D680)</f>
        <v>УП.02 Учебная практика</v>
      </c>
      <c r="AK680" s="39" t="n">
        <f aca="false">E680*F680+P680*Q680+H680+J680+S680+U680</f>
        <v>72</v>
      </c>
      <c r="AL680" s="39" t="n">
        <f aca="false">L680+W680</f>
        <v>0</v>
      </c>
      <c r="AM680" s="39" t="n">
        <f aca="false">M680+X680</f>
        <v>0</v>
      </c>
      <c r="AN680" s="39" t="n">
        <f aca="false">Y680</f>
        <v>0</v>
      </c>
      <c r="AO680" s="39" t="n">
        <f aca="false">SUM(AK680:AN680)</f>
        <v>72</v>
      </c>
      <c r="AP680" s="41" t="n">
        <f aca="false">K680+V680</f>
        <v>0</v>
      </c>
    </row>
    <row r="681" s="42" customFormat="true" ht="16.5" hidden="true" customHeight="true" outlineLevel="0" collapsed="false">
      <c r="A681" s="132" t="s">
        <v>155</v>
      </c>
      <c r="B681" s="135" t="s">
        <v>375</v>
      </c>
      <c r="C681" s="111" t="s">
        <v>376</v>
      </c>
      <c r="D681" s="62" t="s">
        <v>163</v>
      </c>
      <c r="E681" s="53" t="n">
        <v>12</v>
      </c>
      <c r="F681" s="31"/>
      <c r="G681" s="31"/>
      <c r="H681" s="31"/>
      <c r="I681" s="31"/>
      <c r="J681" s="31"/>
      <c r="K681" s="31"/>
      <c r="L681" s="31"/>
      <c r="M681" s="31"/>
      <c r="N681" s="33" t="n">
        <f aca="false">E681*F681+H681+J681+K681+L681+M681</f>
        <v>0</v>
      </c>
      <c r="O681" s="36"/>
      <c r="P681" s="31" t="n">
        <v>2</v>
      </c>
      <c r="Q681" s="31" t="n">
        <v>9</v>
      </c>
      <c r="R681" s="31"/>
      <c r="S681" s="31"/>
      <c r="T681" s="31"/>
      <c r="U681" s="31"/>
      <c r="V681" s="31"/>
      <c r="W681" s="31"/>
      <c r="X681" s="31"/>
      <c r="Y681" s="31"/>
      <c r="Z681" s="36" t="n">
        <f aca="false">P681*Q681+S681+U681+V681+W681+X681+Y681</f>
        <v>18</v>
      </c>
      <c r="AA681" s="36" t="n">
        <f aca="false">N681+Z681</f>
        <v>18</v>
      </c>
      <c r="AB681" s="36" t="s">
        <v>143</v>
      </c>
      <c r="AC681" s="31"/>
      <c r="AD681" s="31"/>
      <c r="AE681" s="36" t="n">
        <f aca="false">P681*Q681</f>
        <v>18</v>
      </c>
      <c r="AF681" s="38" t="n">
        <f aca="false">E681*F681+P681*Q681</f>
        <v>18</v>
      </c>
      <c r="AG681" s="39" t="str">
        <f aca="false">AB681</f>
        <v>вак. ПП</v>
      </c>
      <c r="AH681" s="39" t="str">
        <f aca="false">C681</f>
        <v>3ИСП9-19 ВБ (БД)</v>
      </c>
      <c r="AI681" s="40" t="str">
        <f aca="false">B681</f>
        <v>21</v>
      </c>
      <c r="AJ681" s="39" t="str">
        <f aca="false">CONCATENATE(A681," ",D681)</f>
        <v>ПП.02 Производственная практика</v>
      </c>
      <c r="AK681" s="39" t="n">
        <f aca="false">E681*F681+P681*Q681+H681+J681+S681+U681</f>
        <v>18</v>
      </c>
      <c r="AL681" s="39" t="n">
        <f aca="false">L681+W681</f>
        <v>0</v>
      </c>
      <c r="AM681" s="39" t="n">
        <f aca="false">M681+X681</f>
        <v>0</v>
      </c>
      <c r="AN681" s="39" t="n">
        <f aca="false">Y681</f>
        <v>0</v>
      </c>
      <c r="AO681" s="39" t="n">
        <f aca="false">SUM(AK681:AN681)</f>
        <v>18</v>
      </c>
      <c r="AP681" s="41" t="n">
        <f aca="false">K681+V681</f>
        <v>0</v>
      </c>
    </row>
    <row r="682" s="42" customFormat="true" ht="16.5" hidden="true" customHeight="true" outlineLevel="0" collapsed="false">
      <c r="A682" s="132" t="s">
        <v>155</v>
      </c>
      <c r="B682" s="135" t="s">
        <v>375</v>
      </c>
      <c r="C682" s="111" t="s">
        <v>376</v>
      </c>
      <c r="D682" s="62" t="s">
        <v>163</v>
      </c>
      <c r="E682" s="53" t="n">
        <v>12</v>
      </c>
      <c r="F682" s="31"/>
      <c r="G682" s="31"/>
      <c r="H682" s="31"/>
      <c r="I682" s="31"/>
      <c r="J682" s="31"/>
      <c r="K682" s="31"/>
      <c r="L682" s="31"/>
      <c r="M682" s="31"/>
      <c r="N682" s="33" t="n">
        <f aca="false">E682*F682+H682+J682+K682+L682+M682</f>
        <v>0</v>
      </c>
      <c r="O682" s="36"/>
      <c r="P682" s="31" t="n">
        <v>2</v>
      </c>
      <c r="Q682" s="31" t="n">
        <v>9</v>
      </c>
      <c r="R682" s="31"/>
      <c r="S682" s="31"/>
      <c r="T682" s="31"/>
      <c r="U682" s="31"/>
      <c r="V682" s="31"/>
      <c r="W682" s="31"/>
      <c r="X682" s="31"/>
      <c r="Y682" s="31"/>
      <c r="Z682" s="36" t="n">
        <f aca="false">P682*Q682+S682+U682+V682+W682+X682+Y682</f>
        <v>18</v>
      </c>
      <c r="AA682" s="36" t="n">
        <f aca="false">N682+Z682</f>
        <v>18</v>
      </c>
      <c r="AB682" s="36" t="s">
        <v>143</v>
      </c>
      <c r="AC682" s="31"/>
      <c r="AD682" s="31"/>
      <c r="AE682" s="36" t="n">
        <f aca="false">P682*Q682</f>
        <v>18</v>
      </c>
      <c r="AF682" s="38" t="n">
        <f aca="false">E682*F682+P682*Q682</f>
        <v>18</v>
      </c>
      <c r="AG682" s="39" t="str">
        <f aca="false">AB682</f>
        <v>вак. ПП</v>
      </c>
      <c r="AH682" s="39" t="str">
        <f aca="false">C682</f>
        <v>3ИСП9-19 ВБ (БД)</v>
      </c>
      <c r="AI682" s="40" t="str">
        <f aca="false">B682</f>
        <v>21</v>
      </c>
      <c r="AJ682" s="39" t="str">
        <f aca="false">CONCATENATE(A682," ",D682)</f>
        <v>ПП.02 Производственная практика</v>
      </c>
      <c r="AK682" s="39" t="n">
        <f aca="false">E682*F682+P682*Q682+H682+J682+S682+U682</f>
        <v>18</v>
      </c>
      <c r="AL682" s="39" t="n">
        <f aca="false">L682+W682</f>
        <v>0</v>
      </c>
      <c r="AM682" s="39" t="n">
        <f aca="false">M682+X682</f>
        <v>0</v>
      </c>
      <c r="AN682" s="39" t="n">
        <f aca="false">Y682</f>
        <v>0</v>
      </c>
      <c r="AO682" s="39" t="n">
        <f aca="false">SUM(AK682:AN682)</f>
        <v>18</v>
      </c>
      <c r="AP682" s="41" t="n">
        <f aca="false">K682+V682</f>
        <v>0</v>
      </c>
    </row>
    <row r="683" s="42" customFormat="true" ht="16.5" hidden="true" customHeight="true" outlineLevel="0" collapsed="false">
      <c r="A683" s="132" t="s">
        <v>155</v>
      </c>
      <c r="B683" s="135" t="s">
        <v>375</v>
      </c>
      <c r="C683" s="111" t="s">
        <v>376</v>
      </c>
      <c r="D683" s="62" t="s">
        <v>163</v>
      </c>
      <c r="E683" s="53" t="n">
        <v>12</v>
      </c>
      <c r="F683" s="31"/>
      <c r="G683" s="31"/>
      <c r="H683" s="31"/>
      <c r="I683" s="31"/>
      <c r="J683" s="31"/>
      <c r="K683" s="31"/>
      <c r="L683" s="31"/>
      <c r="M683" s="31"/>
      <c r="N683" s="33" t="n">
        <f aca="false">E683*F683+H683+J683+K683+L683+M683</f>
        <v>0</v>
      </c>
      <c r="O683" s="36"/>
      <c r="P683" s="31" t="n">
        <v>2</v>
      </c>
      <c r="Q683" s="31" t="n">
        <v>9</v>
      </c>
      <c r="R683" s="31"/>
      <c r="S683" s="31"/>
      <c r="T683" s="31"/>
      <c r="U683" s="31"/>
      <c r="V683" s="31"/>
      <c r="W683" s="31"/>
      <c r="X683" s="31"/>
      <c r="Y683" s="31"/>
      <c r="Z683" s="36" t="n">
        <f aca="false">P683*Q683+S683+U683+V683+W683+X683+Y683</f>
        <v>18</v>
      </c>
      <c r="AA683" s="36" t="n">
        <f aca="false">N683+Z683</f>
        <v>18</v>
      </c>
      <c r="AB683" s="36" t="s">
        <v>143</v>
      </c>
      <c r="AC683" s="31"/>
      <c r="AD683" s="31"/>
      <c r="AE683" s="36" t="n">
        <f aca="false">P683*Q683</f>
        <v>18</v>
      </c>
      <c r="AF683" s="38" t="n">
        <f aca="false">E683*F683+P683*Q683</f>
        <v>18</v>
      </c>
      <c r="AG683" s="39" t="str">
        <f aca="false">AB683</f>
        <v>вак. ПП</v>
      </c>
      <c r="AH683" s="39" t="str">
        <f aca="false">C683</f>
        <v>3ИСП9-19 ВБ (БД)</v>
      </c>
      <c r="AI683" s="40" t="str">
        <f aca="false">B683</f>
        <v>21</v>
      </c>
      <c r="AJ683" s="39" t="str">
        <f aca="false">CONCATENATE(A683," ",D683)</f>
        <v>ПП.02 Производственная практика</v>
      </c>
      <c r="AK683" s="39" t="n">
        <f aca="false">E683*F683+P683*Q683+H683+J683+S683+U683</f>
        <v>18</v>
      </c>
      <c r="AL683" s="39" t="n">
        <f aca="false">L683+W683</f>
        <v>0</v>
      </c>
      <c r="AM683" s="39" t="n">
        <f aca="false">M683+X683</f>
        <v>0</v>
      </c>
      <c r="AN683" s="39" t="n">
        <f aca="false">Y683</f>
        <v>0</v>
      </c>
      <c r="AO683" s="39" t="n">
        <f aca="false">SUM(AK683:AN683)</f>
        <v>18</v>
      </c>
      <c r="AP683" s="41" t="n">
        <f aca="false">K683+V683</f>
        <v>0</v>
      </c>
    </row>
    <row r="684" s="42" customFormat="true" ht="16.5" hidden="true" customHeight="true" outlineLevel="0" collapsed="false">
      <c r="A684" s="132" t="s">
        <v>155</v>
      </c>
      <c r="B684" s="135" t="s">
        <v>375</v>
      </c>
      <c r="C684" s="111" t="s">
        <v>376</v>
      </c>
      <c r="D684" s="62" t="s">
        <v>163</v>
      </c>
      <c r="E684" s="53" t="n">
        <v>12</v>
      </c>
      <c r="F684" s="31"/>
      <c r="G684" s="31"/>
      <c r="H684" s="31"/>
      <c r="I684" s="31"/>
      <c r="J684" s="31"/>
      <c r="K684" s="31"/>
      <c r="L684" s="31"/>
      <c r="M684" s="31"/>
      <c r="N684" s="33" t="n">
        <f aca="false">E684*F684+H684+J684+K684+L684+M684</f>
        <v>0</v>
      </c>
      <c r="O684" s="36"/>
      <c r="P684" s="31" t="n">
        <v>2</v>
      </c>
      <c r="Q684" s="31" t="n">
        <v>9</v>
      </c>
      <c r="R684" s="31"/>
      <c r="S684" s="31"/>
      <c r="T684" s="31"/>
      <c r="U684" s="31"/>
      <c r="V684" s="31"/>
      <c r="W684" s="31"/>
      <c r="X684" s="31"/>
      <c r="Y684" s="31"/>
      <c r="Z684" s="36" t="n">
        <f aca="false">P684*Q684+S684+U684+V684+W684+X684+Y684</f>
        <v>18</v>
      </c>
      <c r="AA684" s="36" t="n">
        <f aca="false">N684+Z684</f>
        <v>18</v>
      </c>
      <c r="AB684" s="36" t="s">
        <v>143</v>
      </c>
      <c r="AC684" s="31"/>
      <c r="AD684" s="31"/>
      <c r="AE684" s="36" t="n">
        <f aca="false">P684*Q684</f>
        <v>18</v>
      </c>
      <c r="AF684" s="38" t="n">
        <f aca="false">E684*F684+P684*Q684</f>
        <v>18</v>
      </c>
      <c r="AG684" s="39" t="str">
        <f aca="false">AB684</f>
        <v>вак. ПП</v>
      </c>
      <c r="AH684" s="39" t="str">
        <f aca="false">C684</f>
        <v>3ИСП9-19 ВБ (БД)</v>
      </c>
      <c r="AI684" s="40" t="str">
        <f aca="false">B684</f>
        <v>21</v>
      </c>
      <c r="AJ684" s="39" t="str">
        <f aca="false">CONCATENATE(A684," ",D684)</f>
        <v>ПП.02 Производственная практика</v>
      </c>
      <c r="AK684" s="39" t="n">
        <f aca="false">E684*F684+P684*Q684+H684+J684+S684+U684</f>
        <v>18</v>
      </c>
      <c r="AL684" s="39" t="n">
        <f aca="false">L684+W684</f>
        <v>0</v>
      </c>
      <c r="AM684" s="39" t="n">
        <f aca="false">M684+X684</f>
        <v>0</v>
      </c>
      <c r="AN684" s="39" t="n">
        <f aca="false">Y684</f>
        <v>0</v>
      </c>
      <c r="AO684" s="39" t="n">
        <f aca="false">SUM(AK684:AN684)</f>
        <v>18</v>
      </c>
      <c r="AP684" s="41" t="n">
        <f aca="false">K684+V684</f>
        <v>0</v>
      </c>
    </row>
    <row r="685" s="42" customFormat="true" ht="16.5" hidden="true" customHeight="true" outlineLevel="0" collapsed="false">
      <c r="A685" s="132" t="s">
        <v>341</v>
      </c>
      <c r="B685" s="135" t="s">
        <v>375</v>
      </c>
      <c r="C685" s="111" t="s">
        <v>376</v>
      </c>
      <c r="D685" s="62" t="s">
        <v>342</v>
      </c>
      <c r="E685" s="53" t="n">
        <v>12</v>
      </c>
      <c r="F685" s="31" t="n">
        <v>6</v>
      </c>
      <c r="G685" s="31" t="n">
        <v>36</v>
      </c>
      <c r="H685" s="31" t="n">
        <v>-36</v>
      </c>
      <c r="I685" s="31"/>
      <c r="J685" s="31"/>
      <c r="K685" s="31"/>
      <c r="L685" s="31" t="n">
        <v>6</v>
      </c>
      <c r="M685" s="31" t="n">
        <v>8</v>
      </c>
      <c r="N685" s="33" t="n">
        <f aca="false">E685*F685+H685+J685+K685+L685+M685</f>
        <v>50</v>
      </c>
      <c r="O685" s="36"/>
      <c r="P685" s="31" t="n">
        <v>14</v>
      </c>
      <c r="Q685" s="31"/>
      <c r="R685" s="31"/>
      <c r="S685" s="31"/>
      <c r="T685" s="31"/>
      <c r="U685" s="31"/>
      <c r="V685" s="31"/>
      <c r="W685" s="31"/>
      <c r="X685" s="31"/>
      <c r="Y685" s="31"/>
      <c r="Z685" s="36" t="n">
        <f aca="false">P685*Q685+S685+U685+V685+W685+X685+Y685</f>
        <v>0</v>
      </c>
      <c r="AA685" s="36" t="n">
        <f aca="false">N685+Z685</f>
        <v>50</v>
      </c>
      <c r="AB685" s="47" t="s">
        <v>226</v>
      </c>
      <c r="AC685" s="31"/>
      <c r="AD685" s="31"/>
      <c r="AE685" s="36" t="n">
        <f aca="false">P685*Q685</f>
        <v>0</v>
      </c>
      <c r="AF685" s="38" t="n">
        <f aca="false">E685*F685+P685*Q685</f>
        <v>72</v>
      </c>
      <c r="AG685" s="39" t="str">
        <f aca="false">AB685</f>
        <v>Орлов А.Д.</v>
      </c>
      <c r="AH685" s="39" t="str">
        <f aca="false">C685</f>
        <v>3ИСП9-19 ВБ (БД)</v>
      </c>
      <c r="AI685" s="40" t="str">
        <f aca="false">B685</f>
        <v>21</v>
      </c>
      <c r="AJ685" s="39" t="str">
        <f aca="false">CONCATENATE(A685," ",D685)</f>
        <v>МДК.04.02 Обеспечение качества функционирования компьютерных систем</v>
      </c>
      <c r="AK685" s="39" t="n">
        <f aca="false">E685*F685+P685*Q685+H685+J685+S685+U685</f>
        <v>36</v>
      </c>
      <c r="AL685" s="39" t="n">
        <f aca="false">L685+W685</f>
        <v>6</v>
      </c>
      <c r="AM685" s="39" t="n">
        <f aca="false">M685+X685</f>
        <v>8</v>
      </c>
      <c r="AN685" s="39" t="n">
        <f aca="false">Y685</f>
        <v>0</v>
      </c>
      <c r="AO685" s="39" t="n">
        <f aca="false">SUM(AK685:AN685)</f>
        <v>50</v>
      </c>
      <c r="AP685" s="41" t="n">
        <f aca="false">K685+V685</f>
        <v>0</v>
      </c>
    </row>
    <row r="686" s="42" customFormat="true" ht="16.5" hidden="true" customHeight="true" outlineLevel="0" collapsed="false">
      <c r="A686" s="132" t="s">
        <v>341</v>
      </c>
      <c r="B686" s="30" t="s">
        <v>116</v>
      </c>
      <c r="C686" s="111" t="s">
        <v>377</v>
      </c>
      <c r="D686" s="62" t="s">
        <v>342</v>
      </c>
      <c r="E686" s="53" t="n">
        <v>12</v>
      </c>
      <c r="F686" s="31"/>
      <c r="G686" s="31"/>
      <c r="H686" s="31" t="n">
        <v>36</v>
      </c>
      <c r="I686" s="31"/>
      <c r="J686" s="31"/>
      <c r="K686" s="31"/>
      <c r="L686" s="31"/>
      <c r="M686" s="31"/>
      <c r="N686" s="33" t="n">
        <f aca="false">E686*F686+H686+J686+K686+L686+M686</f>
        <v>36</v>
      </c>
      <c r="O686" s="36"/>
      <c r="P686" s="31" t="n">
        <v>14</v>
      </c>
      <c r="Q686" s="31"/>
      <c r="R686" s="31"/>
      <c r="S686" s="31"/>
      <c r="T686" s="31"/>
      <c r="U686" s="31"/>
      <c r="V686" s="31"/>
      <c r="W686" s="31"/>
      <c r="X686" s="31"/>
      <c r="Y686" s="31"/>
      <c r="Z686" s="36" t="n">
        <f aca="false">P686*Q686+S686+U686+V686+W686+X686+Y686</f>
        <v>0</v>
      </c>
      <c r="AA686" s="36" t="n">
        <f aca="false">N686+Z686</f>
        <v>36</v>
      </c>
      <c r="AB686" s="47" t="s">
        <v>226</v>
      </c>
      <c r="AC686" s="31"/>
      <c r="AD686" s="31"/>
      <c r="AE686" s="36" t="n">
        <f aca="false">P686*Q686</f>
        <v>0</v>
      </c>
      <c r="AF686" s="38" t="n">
        <f aca="false">E686*F686+P686*Q686</f>
        <v>0</v>
      </c>
      <c r="AG686" s="39" t="str">
        <f aca="false">AB686</f>
        <v>Орлов А.Д.</v>
      </c>
      <c r="AH686" s="39" t="str">
        <f aca="false">C686</f>
        <v>3ИСП9-19а ВБ (БД)</v>
      </c>
      <c r="AI686" s="40" t="str">
        <f aca="false">B686</f>
        <v>11</v>
      </c>
      <c r="AJ686" s="39" t="str">
        <f aca="false">CONCATENATE(A686," ",D686)</f>
        <v>МДК.04.02 Обеспечение качества функционирования компьютерных систем</v>
      </c>
      <c r="AK686" s="39" t="n">
        <f aca="false">E686*F686+P686*Q686+H686+J686+S686+U686</f>
        <v>36</v>
      </c>
      <c r="AL686" s="39" t="n">
        <f aca="false">L686+W686</f>
        <v>0</v>
      </c>
      <c r="AM686" s="39" t="n">
        <f aca="false">M686+X686</f>
        <v>0</v>
      </c>
      <c r="AN686" s="39" t="n">
        <f aca="false">Y686</f>
        <v>0</v>
      </c>
      <c r="AO686" s="39" t="n">
        <f aca="false">SUM(AK686:AN686)</f>
        <v>36</v>
      </c>
      <c r="AP686" s="41" t="n">
        <f aca="false">K686+V686</f>
        <v>0</v>
      </c>
    </row>
    <row r="687" s="42" customFormat="true" ht="16.5" hidden="true" customHeight="true" outlineLevel="0" collapsed="false">
      <c r="A687" s="132" t="s">
        <v>341</v>
      </c>
      <c r="B687" s="30" t="s">
        <v>57</v>
      </c>
      <c r="C687" s="111" t="s">
        <v>378</v>
      </c>
      <c r="D687" s="62" t="s">
        <v>342</v>
      </c>
      <c r="E687" s="53" t="n">
        <v>12</v>
      </c>
      <c r="F687" s="31"/>
      <c r="G687" s="31"/>
      <c r="H687" s="31" t="n">
        <v>36</v>
      </c>
      <c r="I687" s="31"/>
      <c r="J687" s="31"/>
      <c r="K687" s="31"/>
      <c r="L687" s="31"/>
      <c r="M687" s="31"/>
      <c r="N687" s="33" t="n">
        <f aca="false">E687*F687+H687+J687+K687+L687+M687</f>
        <v>36</v>
      </c>
      <c r="O687" s="36"/>
      <c r="P687" s="31" t="n">
        <v>14</v>
      </c>
      <c r="Q687" s="31"/>
      <c r="R687" s="31"/>
      <c r="S687" s="31"/>
      <c r="T687" s="31"/>
      <c r="U687" s="31"/>
      <c r="V687" s="31"/>
      <c r="W687" s="31"/>
      <c r="X687" s="31"/>
      <c r="Y687" s="31"/>
      <c r="Z687" s="36" t="n">
        <f aca="false">P687*Q687+S687+U687+V687+W687+X687+Y687</f>
        <v>0</v>
      </c>
      <c r="AA687" s="36" t="n">
        <f aca="false">N687+Z687</f>
        <v>36</v>
      </c>
      <c r="AB687" s="47" t="s">
        <v>69</v>
      </c>
      <c r="AC687" s="31"/>
      <c r="AD687" s="31"/>
      <c r="AE687" s="36" t="n">
        <f aca="false">P687*Q687</f>
        <v>0</v>
      </c>
      <c r="AF687" s="38" t="n">
        <f aca="false">E687*F687+P687*Q687</f>
        <v>0</v>
      </c>
      <c r="AG687" s="39" t="str">
        <f aca="false">AB687</f>
        <v>вак. 2 п/гр</v>
      </c>
      <c r="AH687" s="39" t="str">
        <f aca="false">C687</f>
        <v>3ИСП9-19б ВБ (БД)</v>
      </c>
      <c r="AI687" s="40" t="str">
        <f aca="false">B687</f>
        <v>10</v>
      </c>
      <c r="AJ687" s="39" t="str">
        <f aca="false">CONCATENATE(A687," ",D687)</f>
        <v>МДК.04.02 Обеспечение качества функционирования компьютерных систем</v>
      </c>
      <c r="AK687" s="39" t="n">
        <f aca="false">E687*F687+P687*Q687+H687+J687+S687+U687</f>
        <v>36</v>
      </c>
      <c r="AL687" s="39" t="n">
        <f aca="false">L687+W687</f>
        <v>0</v>
      </c>
      <c r="AM687" s="39" t="n">
        <f aca="false">M687+X687</f>
        <v>0</v>
      </c>
      <c r="AN687" s="39" t="n">
        <f aca="false">Y687</f>
        <v>0</v>
      </c>
      <c r="AO687" s="39" t="n">
        <f aca="false">SUM(AK687:AN687)</f>
        <v>36</v>
      </c>
      <c r="AP687" s="41" t="n">
        <f aca="false">K687+V687</f>
        <v>0</v>
      </c>
    </row>
    <row r="688" s="42" customFormat="true" ht="16.5" hidden="true" customHeight="true" outlineLevel="0" collapsed="false">
      <c r="A688" s="132" t="s">
        <v>343</v>
      </c>
      <c r="B688" s="135" t="s">
        <v>375</v>
      </c>
      <c r="C688" s="111" t="s">
        <v>376</v>
      </c>
      <c r="D688" s="62" t="s">
        <v>163</v>
      </c>
      <c r="E688" s="53" t="n">
        <v>4</v>
      </c>
      <c r="F688" s="31" t="n">
        <v>9</v>
      </c>
      <c r="G688" s="31"/>
      <c r="H688" s="31"/>
      <c r="I688" s="31"/>
      <c r="J688" s="31"/>
      <c r="K688" s="31"/>
      <c r="L688" s="31"/>
      <c r="M688" s="31"/>
      <c r="N688" s="33" t="n">
        <f aca="false">E688*F688+H688+J688+K688+L688+M688</f>
        <v>36</v>
      </c>
      <c r="O688" s="36"/>
      <c r="P688" s="31" t="n">
        <v>14</v>
      </c>
      <c r="Q688" s="31"/>
      <c r="R688" s="31"/>
      <c r="S688" s="31"/>
      <c r="T688" s="31"/>
      <c r="U688" s="31"/>
      <c r="V688" s="31"/>
      <c r="W688" s="31"/>
      <c r="X688" s="31"/>
      <c r="Y688" s="31"/>
      <c r="Z688" s="36" t="n">
        <f aca="false">P688*Q688+S688+U688+V688+W688+X688+Y688</f>
        <v>0</v>
      </c>
      <c r="AA688" s="36" t="n">
        <f aca="false">N688+Z688</f>
        <v>36</v>
      </c>
      <c r="AB688" s="36" t="s">
        <v>143</v>
      </c>
      <c r="AC688" s="31"/>
      <c r="AD688" s="31"/>
      <c r="AE688" s="36" t="n">
        <f aca="false">P688*Q688</f>
        <v>0</v>
      </c>
      <c r="AF688" s="38" t="n">
        <f aca="false">E688*F688+P688*Q688</f>
        <v>36</v>
      </c>
      <c r="AG688" s="39" t="str">
        <f aca="false">AB688</f>
        <v>вак. ПП</v>
      </c>
      <c r="AH688" s="39" t="str">
        <f aca="false">C688</f>
        <v>3ИСП9-19 ВБ (БД)</v>
      </c>
      <c r="AI688" s="40" t="str">
        <f aca="false">B688</f>
        <v>21</v>
      </c>
      <c r="AJ688" s="39" t="str">
        <f aca="false">CONCATENATE(A688," ",D688)</f>
        <v>ПП.04 Производственная практика</v>
      </c>
      <c r="AK688" s="39" t="n">
        <f aca="false">E688*F688+P688*Q688+H688+J688+S688+U688</f>
        <v>36</v>
      </c>
      <c r="AL688" s="39" t="n">
        <f aca="false">L688+W688</f>
        <v>0</v>
      </c>
      <c r="AM688" s="39" t="n">
        <f aca="false">M688+X688</f>
        <v>0</v>
      </c>
      <c r="AN688" s="39" t="n">
        <f aca="false">Y688</f>
        <v>0</v>
      </c>
      <c r="AO688" s="39" t="n">
        <f aca="false">SUM(AK688:AN688)</f>
        <v>36</v>
      </c>
      <c r="AP688" s="41" t="n">
        <f aca="false">K688+V688</f>
        <v>0</v>
      </c>
    </row>
    <row r="689" s="42" customFormat="true" ht="16.5" hidden="true" customHeight="true" outlineLevel="0" collapsed="false">
      <c r="A689" s="132" t="s">
        <v>343</v>
      </c>
      <c r="B689" s="135" t="s">
        <v>375</v>
      </c>
      <c r="C689" s="111" t="s">
        <v>376</v>
      </c>
      <c r="D689" s="62" t="s">
        <v>163</v>
      </c>
      <c r="E689" s="53" t="n">
        <v>4</v>
      </c>
      <c r="F689" s="31" t="n">
        <v>9</v>
      </c>
      <c r="G689" s="31"/>
      <c r="H689" s="31"/>
      <c r="I689" s="31"/>
      <c r="J689" s="31"/>
      <c r="K689" s="31"/>
      <c r="L689" s="31"/>
      <c r="M689" s="31"/>
      <c r="N689" s="33" t="n">
        <f aca="false">E689*F689+H689+J689+K689+L689+M689</f>
        <v>36</v>
      </c>
      <c r="O689" s="36"/>
      <c r="P689" s="31" t="n">
        <v>14</v>
      </c>
      <c r="Q689" s="31"/>
      <c r="R689" s="31"/>
      <c r="S689" s="31"/>
      <c r="T689" s="31"/>
      <c r="U689" s="31"/>
      <c r="V689" s="31"/>
      <c r="W689" s="31"/>
      <c r="X689" s="31"/>
      <c r="Y689" s="31"/>
      <c r="Z689" s="36" t="n">
        <f aca="false">P689*Q689+S689+U689+V689+W689+X689+Y689</f>
        <v>0</v>
      </c>
      <c r="AA689" s="36" t="n">
        <f aca="false">N689+Z689</f>
        <v>36</v>
      </c>
      <c r="AB689" s="36" t="s">
        <v>143</v>
      </c>
      <c r="AC689" s="31"/>
      <c r="AD689" s="31"/>
      <c r="AE689" s="36" t="n">
        <f aca="false">P689*Q689</f>
        <v>0</v>
      </c>
      <c r="AF689" s="38" t="n">
        <f aca="false">E689*F689+P689*Q689</f>
        <v>36</v>
      </c>
      <c r="AG689" s="39" t="str">
        <f aca="false">AB689</f>
        <v>вак. ПП</v>
      </c>
      <c r="AH689" s="39" t="str">
        <f aca="false">C689</f>
        <v>3ИСП9-19 ВБ (БД)</v>
      </c>
      <c r="AI689" s="40" t="str">
        <f aca="false">B689</f>
        <v>21</v>
      </c>
      <c r="AJ689" s="39" t="str">
        <f aca="false">CONCATENATE(A689," ",D689)</f>
        <v>ПП.04 Производственная практика</v>
      </c>
      <c r="AK689" s="39" t="n">
        <f aca="false">E689*F689+P689*Q689+H689+J689+S689+U689</f>
        <v>36</v>
      </c>
      <c r="AL689" s="39" t="n">
        <f aca="false">L689+W689</f>
        <v>0</v>
      </c>
      <c r="AM689" s="39" t="n">
        <f aca="false">M689+X689</f>
        <v>0</v>
      </c>
      <c r="AN689" s="39" t="n">
        <f aca="false">Y689</f>
        <v>0</v>
      </c>
      <c r="AO689" s="39" t="n">
        <f aca="false">SUM(AK689:AN689)</f>
        <v>36</v>
      </c>
      <c r="AP689" s="41" t="n">
        <f aca="false">K689+V689</f>
        <v>0</v>
      </c>
    </row>
    <row r="690" s="42" customFormat="true" ht="16.5" hidden="true" customHeight="true" outlineLevel="0" collapsed="false">
      <c r="A690" s="132" t="s">
        <v>343</v>
      </c>
      <c r="B690" s="135" t="s">
        <v>375</v>
      </c>
      <c r="C690" s="111" t="s">
        <v>376</v>
      </c>
      <c r="D690" s="62" t="s">
        <v>163</v>
      </c>
      <c r="E690" s="53" t="n">
        <v>4</v>
      </c>
      <c r="F690" s="31" t="n">
        <v>9</v>
      </c>
      <c r="G690" s="31"/>
      <c r="H690" s="31"/>
      <c r="I690" s="31"/>
      <c r="J690" s="31"/>
      <c r="K690" s="31"/>
      <c r="L690" s="31"/>
      <c r="M690" s="31"/>
      <c r="N690" s="33" t="n">
        <f aca="false">E690*F690+H690+J690+K690+L690+M690</f>
        <v>36</v>
      </c>
      <c r="O690" s="36"/>
      <c r="P690" s="31" t="n">
        <v>14</v>
      </c>
      <c r="Q690" s="31"/>
      <c r="R690" s="31"/>
      <c r="S690" s="31"/>
      <c r="T690" s="31"/>
      <c r="U690" s="31"/>
      <c r="V690" s="31"/>
      <c r="W690" s="31"/>
      <c r="X690" s="31"/>
      <c r="Y690" s="31"/>
      <c r="Z690" s="36" t="n">
        <f aca="false">P690*Q690+S690+U690+V690+W690+X690+Y690</f>
        <v>0</v>
      </c>
      <c r="AA690" s="36" t="n">
        <f aca="false">N690+Z690</f>
        <v>36</v>
      </c>
      <c r="AB690" s="36" t="s">
        <v>143</v>
      </c>
      <c r="AC690" s="31"/>
      <c r="AD690" s="31"/>
      <c r="AE690" s="36" t="n">
        <f aca="false">P690*Q690</f>
        <v>0</v>
      </c>
      <c r="AF690" s="38" t="n">
        <f aca="false">E690*F690+P690*Q690</f>
        <v>36</v>
      </c>
      <c r="AG690" s="39" t="str">
        <f aca="false">AB690</f>
        <v>вак. ПП</v>
      </c>
      <c r="AH690" s="39" t="str">
        <f aca="false">C690</f>
        <v>3ИСП9-19 ВБ (БД)</v>
      </c>
      <c r="AI690" s="40" t="str">
        <f aca="false">B690</f>
        <v>21</v>
      </c>
      <c r="AJ690" s="39" t="str">
        <f aca="false">CONCATENATE(A690," ",D690)</f>
        <v>ПП.04 Производственная практика</v>
      </c>
      <c r="AK690" s="39" t="n">
        <f aca="false">E690*F690+P690*Q690+H690+J690+S690+U690</f>
        <v>36</v>
      </c>
      <c r="AL690" s="39" t="n">
        <f aca="false">L690+W690</f>
        <v>0</v>
      </c>
      <c r="AM690" s="39" t="n">
        <f aca="false">M690+X690</f>
        <v>0</v>
      </c>
      <c r="AN690" s="39" t="n">
        <f aca="false">Y690</f>
        <v>0</v>
      </c>
      <c r="AO690" s="39" t="n">
        <f aca="false">SUM(AK690:AN690)</f>
        <v>36</v>
      </c>
      <c r="AP690" s="41" t="n">
        <f aca="false">K690+V690</f>
        <v>0</v>
      </c>
    </row>
    <row r="691" s="42" customFormat="true" ht="16.5" hidden="true" customHeight="true" outlineLevel="0" collapsed="false">
      <c r="A691" s="132" t="s">
        <v>343</v>
      </c>
      <c r="B691" s="135" t="s">
        <v>375</v>
      </c>
      <c r="C691" s="111" t="s">
        <v>376</v>
      </c>
      <c r="D691" s="62" t="s">
        <v>163</v>
      </c>
      <c r="E691" s="53" t="n">
        <v>4</v>
      </c>
      <c r="F691" s="31" t="n">
        <v>9</v>
      </c>
      <c r="G691" s="31"/>
      <c r="H691" s="31"/>
      <c r="I691" s="31"/>
      <c r="J691" s="31"/>
      <c r="K691" s="31"/>
      <c r="L691" s="31"/>
      <c r="M691" s="31"/>
      <c r="N691" s="33" t="n">
        <f aca="false">E691*F691+H691+J691+K691+L691+M691</f>
        <v>36</v>
      </c>
      <c r="O691" s="36"/>
      <c r="P691" s="31" t="n">
        <v>14</v>
      </c>
      <c r="Q691" s="31"/>
      <c r="R691" s="31"/>
      <c r="S691" s="31"/>
      <c r="T691" s="31"/>
      <c r="U691" s="31"/>
      <c r="V691" s="31"/>
      <c r="W691" s="31"/>
      <c r="X691" s="31"/>
      <c r="Y691" s="31"/>
      <c r="Z691" s="36" t="n">
        <f aca="false">P691*Q691+S691+U691+V691+W691+X691+Y691</f>
        <v>0</v>
      </c>
      <c r="AA691" s="36" t="n">
        <f aca="false">N691+Z691</f>
        <v>36</v>
      </c>
      <c r="AB691" s="36" t="s">
        <v>143</v>
      </c>
      <c r="AC691" s="31"/>
      <c r="AD691" s="31"/>
      <c r="AE691" s="36" t="n">
        <f aca="false">P691*Q691</f>
        <v>0</v>
      </c>
      <c r="AF691" s="38" t="n">
        <f aca="false">E691*F691+P691*Q691</f>
        <v>36</v>
      </c>
      <c r="AG691" s="39" t="str">
        <f aca="false">AB691</f>
        <v>вак. ПП</v>
      </c>
      <c r="AH691" s="39" t="str">
        <f aca="false">C691</f>
        <v>3ИСП9-19 ВБ (БД)</v>
      </c>
      <c r="AI691" s="40" t="str">
        <f aca="false">B691</f>
        <v>21</v>
      </c>
      <c r="AJ691" s="39" t="str">
        <f aca="false">CONCATENATE(A691," ",D691)</f>
        <v>ПП.04 Производственная практика</v>
      </c>
      <c r="AK691" s="39" t="n">
        <f aca="false">E691*F691+P691*Q691+H691+J691+S691+U691</f>
        <v>36</v>
      </c>
      <c r="AL691" s="39" t="n">
        <f aca="false">L691+W691</f>
        <v>0</v>
      </c>
      <c r="AM691" s="39" t="n">
        <f aca="false">M691+X691</f>
        <v>0</v>
      </c>
      <c r="AN691" s="39" t="n">
        <f aca="false">Y691</f>
        <v>0</v>
      </c>
      <c r="AO691" s="39" t="n">
        <f aca="false">SUM(AK691:AN691)</f>
        <v>36</v>
      </c>
      <c r="AP691" s="41" t="n">
        <f aca="false">K691+V691</f>
        <v>0</v>
      </c>
    </row>
    <row r="692" s="42" customFormat="true" ht="16.5" hidden="true" customHeight="true" outlineLevel="0" collapsed="false">
      <c r="A692" s="132" t="s">
        <v>344</v>
      </c>
      <c r="B692" s="135" t="s">
        <v>375</v>
      </c>
      <c r="C692" s="111" t="s">
        <v>376</v>
      </c>
      <c r="D692" s="62" t="s">
        <v>145</v>
      </c>
      <c r="E692" s="31" t="n">
        <v>12</v>
      </c>
      <c r="F692" s="31"/>
      <c r="G692" s="31"/>
      <c r="H692" s="31"/>
      <c r="I692" s="31"/>
      <c r="J692" s="31"/>
      <c r="K692" s="31"/>
      <c r="L692" s="31"/>
      <c r="M692" s="31" t="n">
        <v>24</v>
      </c>
      <c r="N692" s="33" t="n">
        <f aca="false">E692*F692+H692+J692+K692+L692+M692</f>
        <v>24</v>
      </c>
      <c r="O692" s="36"/>
      <c r="P692" s="31" t="n">
        <v>14</v>
      </c>
      <c r="Q692" s="31"/>
      <c r="R692" s="31"/>
      <c r="S692" s="31"/>
      <c r="T692" s="31"/>
      <c r="U692" s="31"/>
      <c r="V692" s="31"/>
      <c r="W692" s="31"/>
      <c r="X692" s="31"/>
      <c r="Y692" s="31"/>
      <c r="Z692" s="36" t="n">
        <f aca="false">P692*Q692+S692+U692+V692+W692+X692+Y692</f>
        <v>0</v>
      </c>
      <c r="AA692" s="36" t="n">
        <f aca="false">N692+Z692</f>
        <v>24</v>
      </c>
      <c r="AB692" s="36" t="s">
        <v>146</v>
      </c>
      <c r="AC692" s="31"/>
      <c r="AD692" s="31"/>
      <c r="AE692" s="36" t="n">
        <f aca="false">P692*Q692</f>
        <v>0</v>
      </c>
      <c r="AF692" s="38" t="n">
        <f aca="false">E692*F692+P692*Q692</f>
        <v>0</v>
      </c>
      <c r="AG692" s="39" t="str">
        <f aca="false">AB692</f>
        <v>вак. ДЭ</v>
      </c>
      <c r="AH692" s="39" t="str">
        <f aca="false">C692</f>
        <v>3ИСП9-19 ВБ (БД)</v>
      </c>
      <c r="AI692" s="40" t="str">
        <f aca="false">B692</f>
        <v>21</v>
      </c>
      <c r="AJ692" s="39" t="str">
        <f aca="false">CONCATENATE(A692," ",D692)</f>
        <v>ДЭ.04 Демонстрационный экзамен по модулю</v>
      </c>
      <c r="AK692" s="39" t="n">
        <f aca="false">E692*F692+P692*Q692+H692+J692+S692+U692</f>
        <v>0</v>
      </c>
      <c r="AL692" s="39" t="n">
        <f aca="false">L692+W692</f>
        <v>0</v>
      </c>
      <c r="AM692" s="39" t="n">
        <f aca="false">M692+X692</f>
        <v>24</v>
      </c>
      <c r="AN692" s="39" t="n">
        <f aca="false">Y692</f>
        <v>0</v>
      </c>
      <c r="AO692" s="39" t="n">
        <f aca="false">SUM(AK692:AN692)</f>
        <v>24</v>
      </c>
      <c r="AP692" s="41" t="n">
        <f aca="false">K692+V692</f>
        <v>0</v>
      </c>
    </row>
    <row r="693" s="42" customFormat="true" ht="16.5" hidden="true" customHeight="true" outlineLevel="0" collapsed="false">
      <c r="A693" s="136" t="s">
        <v>366</v>
      </c>
      <c r="B693" s="135" t="s">
        <v>375</v>
      </c>
      <c r="C693" s="111" t="s">
        <v>376</v>
      </c>
      <c r="D693" s="137" t="s">
        <v>367</v>
      </c>
      <c r="E693" s="31" t="n">
        <v>12</v>
      </c>
      <c r="F693" s="31"/>
      <c r="G693" s="31"/>
      <c r="H693" s="31"/>
      <c r="I693" s="31"/>
      <c r="J693" s="31"/>
      <c r="K693" s="31"/>
      <c r="L693" s="31"/>
      <c r="M693" s="31"/>
      <c r="N693" s="33" t="n">
        <f aca="false">E693*F693+H693+J693+K693+L693+M693</f>
        <v>0</v>
      </c>
      <c r="O693" s="36"/>
      <c r="P693" s="31" t="n">
        <v>14</v>
      </c>
      <c r="Q693" s="31" t="n">
        <v>4</v>
      </c>
      <c r="R693" s="31" t="n">
        <v>80</v>
      </c>
      <c r="S693" s="31" t="n">
        <v>-24</v>
      </c>
      <c r="T693" s="31"/>
      <c r="U693" s="31"/>
      <c r="V693" s="31"/>
      <c r="W693" s="31" t="n">
        <v>6</v>
      </c>
      <c r="X693" s="31"/>
      <c r="Y693" s="31"/>
      <c r="Z693" s="36" t="n">
        <f aca="false">P693*Q693+S693+U693+V693+W693+X693+Y693</f>
        <v>38</v>
      </c>
      <c r="AA693" s="36" t="n">
        <f aca="false">N693+Z693</f>
        <v>38</v>
      </c>
      <c r="AB693" s="47" t="s">
        <v>368</v>
      </c>
      <c r="AC693" s="31" t="s">
        <v>369</v>
      </c>
      <c r="AD693" s="31"/>
      <c r="AE693" s="36" t="n">
        <f aca="false">P693*Q693</f>
        <v>56</v>
      </c>
      <c r="AF693" s="38" t="n">
        <f aca="false">E693*F693+P693*Q693</f>
        <v>56</v>
      </c>
      <c r="AG693" s="39" t="str">
        <f aca="false">AB693</f>
        <v>Вак.-1-ИСП-07.01</v>
      </c>
      <c r="AH693" s="39" t="str">
        <f aca="false">C693</f>
        <v>3ИСП9-19 ВБ (БД)</v>
      </c>
      <c r="AI693" s="40" t="str">
        <f aca="false">B693</f>
        <v>21</v>
      </c>
      <c r="AJ693" s="39" t="str">
        <f aca="false">CONCATENATE(A693," ",D693)</f>
        <v>МДК.07.01 Управление и автоматизация баз данных</v>
      </c>
      <c r="AK693" s="39" t="n">
        <f aca="false">E693*F693+P693*Q693+H693+J693+S693+U693</f>
        <v>32</v>
      </c>
      <c r="AL693" s="39" t="n">
        <f aca="false">L693+W693</f>
        <v>6</v>
      </c>
      <c r="AM693" s="39" t="n">
        <f aca="false">M693+X693</f>
        <v>0</v>
      </c>
      <c r="AN693" s="39" t="n">
        <f aca="false">Y693</f>
        <v>0</v>
      </c>
      <c r="AO693" s="39" t="n">
        <f aca="false">SUM(AK693:AN693)</f>
        <v>38</v>
      </c>
      <c r="AP693" s="41" t="n">
        <f aca="false">K693+V693</f>
        <v>0</v>
      </c>
    </row>
    <row r="694" s="42" customFormat="true" ht="16.5" hidden="true" customHeight="true" outlineLevel="0" collapsed="false">
      <c r="A694" s="136" t="s">
        <v>366</v>
      </c>
      <c r="B694" s="30" t="s">
        <v>116</v>
      </c>
      <c r="C694" s="111" t="s">
        <v>377</v>
      </c>
      <c r="D694" s="137" t="s">
        <v>367</v>
      </c>
      <c r="E694" s="31" t="n">
        <v>12</v>
      </c>
      <c r="F694" s="31"/>
      <c r="G694" s="31"/>
      <c r="H694" s="31"/>
      <c r="I694" s="31"/>
      <c r="J694" s="31"/>
      <c r="K694" s="31"/>
      <c r="L694" s="31"/>
      <c r="M694" s="31"/>
      <c r="N694" s="33" t="n">
        <f aca="false">E694*F694+H694+J694+K694+L694+M694</f>
        <v>0</v>
      </c>
      <c r="O694" s="36"/>
      <c r="P694" s="31" t="n">
        <v>14</v>
      </c>
      <c r="Q694" s="31"/>
      <c r="R694" s="31"/>
      <c r="S694" s="31" t="n">
        <v>24</v>
      </c>
      <c r="T694" s="31"/>
      <c r="U694" s="31"/>
      <c r="V694" s="31"/>
      <c r="W694" s="31"/>
      <c r="X694" s="31"/>
      <c r="Y694" s="31"/>
      <c r="Z694" s="36" t="n">
        <f aca="false">P694*Q694+S694+U694+V694+W694+X694+Y694</f>
        <v>24</v>
      </c>
      <c r="AA694" s="36" t="n">
        <f aca="false">N694+Z694</f>
        <v>24</v>
      </c>
      <c r="AB694" s="47" t="s">
        <v>368</v>
      </c>
      <c r="AC694" s="31" t="s">
        <v>369</v>
      </c>
      <c r="AD694" s="31"/>
      <c r="AE694" s="36" t="n">
        <f aca="false">P694*Q694</f>
        <v>0</v>
      </c>
      <c r="AF694" s="38" t="n">
        <f aca="false">E694*F694+P694*Q694</f>
        <v>0</v>
      </c>
      <c r="AG694" s="39" t="str">
        <f aca="false">AB694</f>
        <v>Вак.-1-ИСП-07.01</v>
      </c>
      <c r="AH694" s="39" t="str">
        <f aca="false">C694</f>
        <v>3ИСП9-19а ВБ (БД)</v>
      </c>
      <c r="AI694" s="40" t="str">
        <f aca="false">B694</f>
        <v>11</v>
      </c>
      <c r="AJ694" s="39" t="str">
        <f aca="false">CONCATENATE(A694," ",D694)</f>
        <v>МДК.07.01 Управление и автоматизация баз данных</v>
      </c>
      <c r="AK694" s="39" t="n">
        <f aca="false">E694*F694+P694*Q694+H694+J694+S694+U694</f>
        <v>24</v>
      </c>
      <c r="AL694" s="39" t="n">
        <f aca="false">L694+W694</f>
        <v>0</v>
      </c>
      <c r="AM694" s="39" t="n">
        <f aca="false">M694+X694</f>
        <v>0</v>
      </c>
      <c r="AN694" s="39" t="n">
        <f aca="false">Y694</f>
        <v>0</v>
      </c>
      <c r="AO694" s="39" t="n">
        <f aca="false">SUM(AK694:AN694)</f>
        <v>24</v>
      </c>
      <c r="AP694" s="41" t="n">
        <f aca="false">K694+V694</f>
        <v>0</v>
      </c>
    </row>
    <row r="695" s="42" customFormat="true" ht="16.5" hidden="true" customHeight="true" outlineLevel="0" collapsed="false">
      <c r="A695" s="136" t="s">
        <v>366</v>
      </c>
      <c r="B695" s="30" t="s">
        <v>57</v>
      </c>
      <c r="C695" s="111" t="s">
        <v>378</v>
      </c>
      <c r="D695" s="137" t="s">
        <v>367</v>
      </c>
      <c r="E695" s="31" t="n">
        <v>12</v>
      </c>
      <c r="F695" s="31"/>
      <c r="G695" s="31"/>
      <c r="H695" s="31"/>
      <c r="I695" s="31"/>
      <c r="J695" s="31"/>
      <c r="K695" s="31"/>
      <c r="L695" s="31"/>
      <c r="M695" s="31"/>
      <c r="N695" s="33" t="n">
        <f aca="false">E695*F695+H695+J695+K695+L695+M695</f>
        <v>0</v>
      </c>
      <c r="O695" s="36"/>
      <c r="P695" s="31" t="n">
        <v>14</v>
      </c>
      <c r="Q695" s="31"/>
      <c r="R695" s="31"/>
      <c r="S695" s="31" t="n">
        <v>24</v>
      </c>
      <c r="T695" s="31"/>
      <c r="U695" s="31"/>
      <c r="V695" s="31"/>
      <c r="W695" s="31"/>
      <c r="X695" s="31"/>
      <c r="Y695" s="31"/>
      <c r="Z695" s="36" t="n">
        <f aca="false">P695*Q695+S695+U695+V695+W695+X695+Y695</f>
        <v>24</v>
      </c>
      <c r="AA695" s="36" t="n">
        <f aca="false">N695+Z695</f>
        <v>24</v>
      </c>
      <c r="AB695" s="47" t="s">
        <v>69</v>
      </c>
      <c r="AC695" s="31" t="s">
        <v>369</v>
      </c>
      <c r="AD695" s="31"/>
      <c r="AE695" s="36" t="n">
        <f aca="false">P695*Q695</f>
        <v>0</v>
      </c>
      <c r="AF695" s="38" t="n">
        <f aca="false">E695*F695+P695*Q695</f>
        <v>0</v>
      </c>
      <c r="AG695" s="39" t="str">
        <f aca="false">AB695</f>
        <v>вак. 2 п/гр</v>
      </c>
      <c r="AH695" s="39" t="str">
        <f aca="false">C695</f>
        <v>3ИСП9-19б ВБ (БД)</v>
      </c>
      <c r="AI695" s="40" t="str">
        <f aca="false">B695</f>
        <v>10</v>
      </c>
      <c r="AJ695" s="39" t="str">
        <f aca="false">CONCATENATE(A695," ",D695)</f>
        <v>МДК.07.01 Управление и автоматизация баз данных</v>
      </c>
      <c r="AK695" s="39" t="n">
        <f aca="false">E695*F695+P695*Q695+H695+J695+S695+U695</f>
        <v>24</v>
      </c>
      <c r="AL695" s="39" t="n">
        <f aca="false">L695+W695</f>
        <v>0</v>
      </c>
      <c r="AM695" s="39" t="n">
        <f aca="false">M695+X695</f>
        <v>0</v>
      </c>
      <c r="AN695" s="39" t="n">
        <f aca="false">Y695</f>
        <v>0</v>
      </c>
      <c r="AO695" s="39" t="n">
        <f aca="false">SUM(AK695:AN695)</f>
        <v>24</v>
      </c>
      <c r="AP695" s="41" t="n">
        <f aca="false">K695+V695</f>
        <v>0</v>
      </c>
    </row>
    <row r="696" s="42" customFormat="true" ht="16.5" hidden="true" customHeight="true" outlineLevel="0" collapsed="false">
      <c r="A696" s="136" t="s">
        <v>370</v>
      </c>
      <c r="B696" s="135" t="s">
        <v>375</v>
      </c>
      <c r="C696" s="111" t="s">
        <v>376</v>
      </c>
      <c r="D696" s="137" t="s">
        <v>371</v>
      </c>
      <c r="E696" s="31" t="n">
        <v>12</v>
      </c>
      <c r="F696" s="31"/>
      <c r="G696" s="31"/>
      <c r="H696" s="31"/>
      <c r="I696" s="31"/>
      <c r="J696" s="31"/>
      <c r="K696" s="31"/>
      <c r="L696" s="31"/>
      <c r="M696" s="31"/>
      <c r="N696" s="33" t="n">
        <f aca="false">E696*F696+H696+J696+K696+L696+M696</f>
        <v>0</v>
      </c>
      <c r="O696" s="36"/>
      <c r="P696" s="31" t="n">
        <v>14</v>
      </c>
      <c r="Q696" s="31" t="n">
        <v>3</v>
      </c>
      <c r="R696" s="31" t="n">
        <v>50</v>
      </c>
      <c r="S696" s="31"/>
      <c r="T696" s="31" t="n">
        <v>50</v>
      </c>
      <c r="U696" s="31"/>
      <c r="V696" s="31"/>
      <c r="W696" s="31" t="n">
        <v>4</v>
      </c>
      <c r="X696" s="31"/>
      <c r="Y696" s="31"/>
      <c r="Z696" s="36" t="n">
        <f aca="false">P696*Q696+S696+U696+V696+W696+X696+Y696</f>
        <v>46</v>
      </c>
      <c r="AA696" s="36" t="n">
        <f aca="false">N696+Z696</f>
        <v>46</v>
      </c>
      <c r="AB696" s="47" t="s">
        <v>284</v>
      </c>
      <c r="AC696" s="31" t="s">
        <v>372</v>
      </c>
      <c r="AD696" s="31"/>
      <c r="AE696" s="36" t="n">
        <f aca="false">P696*Q696</f>
        <v>42</v>
      </c>
      <c r="AF696" s="38" t="n">
        <f aca="false">E696*F696+P696*Q696</f>
        <v>42</v>
      </c>
      <c r="AG696" s="39" t="str">
        <f aca="false">AB696</f>
        <v>Свистунова С.А.</v>
      </c>
      <c r="AH696" s="39" t="str">
        <f aca="false">C696</f>
        <v>3ИСП9-19 ВБ (БД)</v>
      </c>
      <c r="AI696" s="40" t="str">
        <f aca="false">B696</f>
        <v>21</v>
      </c>
      <c r="AJ696" s="39" t="str">
        <f aca="false">CONCATENATE(A696," ",D696)</f>
        <v>МДК.07.02 Сертификация информационных систем</v>
      </c>
      <c r="AK696" s="39" t="n">
        <f aca="false">E696*F696+P696*Q696+H696+J696+S696+U696</f>
        <v>42</v>
      </c>
      <c r="AL696" s="39" t="n">
        <f aca="false">L696+W696</f>
        <v>4</v>
      </c>
      <c r="AM696" s="39" t="n">
        <f aca="false">M696+X696</f>
        <v>0</v>
      </c>
      <c r="AN696" s="39" t="n">
        <f aca="false">Y696</f>
        <v>0</v>
      </c>
      <c r="AO696" s="39" t="n">
        <f aca="false">SUM(AK696:AN696)</f>
        <v>46</v>
      </c>
      <c r="AP696" s="41" t="n">
        <f aca="false">K696+V696</f>
        <v>0</v>
      </c>
    </row>
    <row r="697" s="42" customFormat="true" ht="16.5" hidden="true" customHeight="true" outlineLevel="0" collapsed="false">
      <c r="A697" s="136" t="s">
        <v>373</v>
      </c>
      <c r="B697" s="30" t="s">
        <v>116</v>
      </c>
      <c r="C697" s="111" t="s">
        <v>377</v>
      </c>
      <c r="D697" s="137" t="s">
        <v>108</v>
      </c>
      <c r="E697" s="31" t="n">
        <v>12</v>
      </c>
      <c r="F697" s="31"/>
      <c r="G697" s="31"/>
      <c r="H697" s="31"/>
      <c r="I697" s="31"/>
      <c r="J697" s="31"/>
      <c r="K697" s="31"/>
      <c r="L697" s="31"/>
      <c r="M697" s="31"/>
      <c r="N697" s="33" t="n">
        <f aca="false">E697*F697+H697+J697+K697+L697+M697</f>
        <v>0</v>
      </c>
      <c r="O697" s="36"/>
      <c r="P697" s="31" t="n">
        <v>2</v>
      </c>
      <c r="Q697" s="31" t="n">
        <v>36</v>
      </c>
      <c r="R697" s="31"/>
      <c r="S697" s="31"/>
      <c r="T697" s="31"/>
      <c r="U697" s="31"/>
      <c r="V697" s="31"/>
      <c r="W697" s="31"/>
      <c r="X697" s="31"/>
      <c r="Y697" s="31"/>
      <c r="Z697" s="36" t="n">
        <f aca="false">P697*Q697+S697+U697+V697+W697+X697+Y697</f>
        <v>72</v>
      </c>
      <c r="AA697" s="36" t="n">
        <f aca="false">N697+Z697</f>
        <v>72</v>
      </c>
      <c r="AB697" s="73" t="s">
        <v>339</v>
      </c>
      <c r="AC697" s="31"/>
      <c r="AD697" s="31"/>
      <c r="AE697" s="36" t="n">
        <f aca="false">P697*Q697</f>
        <v>72</v>
      </c>
      <c r="AF697" s="38" t="n">
        <f aca="false">E697*F697+P697*Q697</f>
        <v>72</v>
      </c>
      <c r="AG697" s="39" t="str">
        <f aca="false">AB697</f>
        <v>Самхарадзе И.З.</v>
      </c>
      <c r="AH697" s="39" t="str">
        <f aca="false">C697</f>
        <v>3ИСП9-19а ВБ (БД)</v>
      </c>
      <c r="AI697" s="40" t="str">
        <f aca="false">B697</f>
        <v>11</v>
      </c>
      <c r="AJ697" s="39" t="str">
        <f aca="false">CONCATENATE(A697," ",D697)</f>
        <v>УП.07 Учебная практика</v>
      </c>
      <c r="AK697" s="39" t="n">
        <f aca="false">E697*F697+P697*Q697+H697+J697+S697+U697</f>
        <v>72</v>
      </c>
      <c r="AL697" s="39" t="n">
        <f aca="false">L697+W697</f>
        <v>0</v>
      </c>
      <c r="AM697" s="39" t="n">
        <f aca="false">M697+X697</f>
        <v>0</v>
      </c>
      <c r="AN697" s="39" t="n">
        <f aca="false">Y697</f>
        <v>0</v>
      </c>
      <c r="AO697" s="39" t="n">
        <f aca="false">SUM(AK697:AN697)</f>
        <v>72</v>
      </c>
      <c r="AP697" s="41" t="n">
        <f aca="false">K697+V697</f>
        <v>0</v>
      </c>
    </row>
    <row r="698" s="42" customFormat="true" ht="16.5" hidden="true" customHeight="true" outlineLevel="0" collapsed="false">
      <c r="A698" s="136" t="s">
        <v>373</v>
      </c>
      <c r="B698" s="30" t="s">
        <v>57</v>
      </c>
      <c r="C698" s="111" t="s">
        <v>378</v>
      </c>
      <c r="D698" s="137" t="s">
        <v>108</v>
      </c>
      <c r="E698" s="31" t="n">
        <v>12</v>
      </c>
      <c r="F698" s="31"/>
      <c r="G698" s="31"/>
      <c r="H698" s="31"/>
      <c r="I698" s="31"/>
      <c r="J698" s="31"/>
      <c r="K698" s="31"/>
      <c r="L698" s="31"/>
      <c r="M698" s="31"/>
      <c r="N698" s="33" t="n">
        <f aca="false">E698*F698+H698+J698+K698+L698+M698</f>
        <v>0</v>
      </c>
      <c r="O698" s="36"/>
      <c r="P698" s="31" t="n">
        <v>2</v>
      </c>
      <c r="Q698" s="31" t="n">
        <v>36</v>
      </c>
      <c r="R698" s="31"/>
      <c r="S698" s="31"/>
      <c r="T698" s="31"/>
      <c r="U698" s="31"/>
      <c r="V698" s="31"/>
      <c r="W698" s="31"/>
      <c r="X698" s="31"/>
      <c r="Y698" s="31"/>
      <c r="Z698" s="36" t="n">
        <f aca="false">P698*Q698+S698+U698+V698+W698+X698+Y698</f>
        <v>72</v>
      </c>
      <c r="AA698" s="36" t="n">
        <f aca="false">N698+Z698</f>
        <v>72</v>
      </c>
      <c r="AB698" s="73" t="s">
        <v>379</v>
      </c>
      <c r="AC698" s="31"/>
      <c r="AD698" s="31"/>
      <c r="AE698" s="36"/>
      <c r="AF698" s="38" t="n">
        <f aca="false">E698*F698+P698*Q698</f>
        <v>72</v>
      </c>
      <c r="AG698" s="39" t="str">
        <f aca="false">AB698</f>
        <v>Харламов Д. </v>
      </c>
      <c r="AH698" s="39" t="str">
        <f aca="false">C698</f>
        <v>3ИСП9-19б ВБ (БД)</v>
      </c>
      <c r="AI698" s="40" t="str">
        <f aca="false">B698</f>
        <v>10</v>
      </c>
      <c r="AJ698" s="39" t="str">
        <f aca="false">CONCATENATE(A698," ",D698)</f>
        <v>УП.07 Учебная практика</v>
      </c>
      <c r="AK698" s="39" t="n">
        <f aca="false">E698*F698+P698*Q698+H698+J698+S698+U698</f>
        <v>72</v>
      </c>
      <c r="AL698" s="39" t="n">
        <f aca="false">L698+W698</f>
        <v>0</v>
      </c>
      <c r="AM698" s="39" t="n">
        <f aca="false">M698+X698</f>
        <v>0</v>
      </c>
      <c r="AN698" s="39" t="n">
        <f aca="false">Y698</f>
        <v>0</v>
      </c>
      <c r="AO698" s="39" t="n">
        <f aca="false">SUM(AK698:AN698)</f>
        <v>72</v>
      </c>
      <c r="AP698" s="41" t="n">
        <f aca="false">K698+V698</f>
        <v>0</v>
      </c>
    </row>
    <row r="699" s="42" customFormat="true" ht="16.5" hidden="true" customHeight="true" outlineLevel="0" collapsed="false">
      <c r="A699" s="136" t="s">
        <v>345</v>
      </c>
      <c r="B699" s="135" t="s">
        <v>375</v>
      </c>
      <c r="C699" s="111" t="s">
        <v>376</v>
      </c>
      <c r="D699" s="137" t="s">
        <v>346</v>
      </c>
      <c r="E699" s="31" t="n">
        <v>12</v>
      </c>
      <c r="F699" s="31" t="n">
        <v>7</v>
      </c>
      <c r="G699" s="31" t="n">
        <v>140</v>
      </c>
      <c r="H699" s="31" t="n">
        <v>-22</v>
      </c>
      <c r="I699" s="31"/>
      <c r="J699" s="31"/>
      <c r="K699" s="31"/>
      <c r="L699" s="31"/>
      <c r="M699" s="31"/>
      <c r="N699" s="33" t="n">
        <f aca="false">E699*F699+H699+J699+K699+L699+M699</f>
        <v>62</v>
      </c>
      <c r="O699" s="36"/>
      <c r="P699" s="31" t="n">
        <v>14</v>
      </c>
      <c r="Q699" s="31" t="n">
        <v>6</v>
      </c>
      <c r="R699" s="31"/>
      <c r="S699" s="31" t="n">
        <v>-58</v>
      </c>
      <c r="T699" s="31"/>
      <c r="U699" s="31"/>
      <c r="V699" s="31"/>
      <c r="W699" s="31" t="n">
        <v>8</v>
      </c>
      <c r="X699" s="31" t="n">
        <v>8</v>
      </c>
      <c r="Y699" s="31"/>
      <c r="Z699" s="36" t="n">
        <f aca="false">P699*Q699+S699+U699+V699+W699+X699+Y699</f>
        <v>42</v>
      </c>
      <c r="AA699" s="36" t="n">
        <f aca="false">N699+Z699</f>
        <v>104</v>
      </c>
      <c r="AB699" s="47" t="s">
        <v>322</v>
      </c>
      <c r="AC699" s="31" t="s">
        <v>374</v>
      </c>
      <c r="AD699" s="31"/>
      <c r="AE699" s="36" t="n">
        <f aca="false">P699*Q699</f>
        <v>84</v>
      </c>
      <c r="AF699" s="38" t="n">
        <f aca="false">E699*F699+P699*Q699</f>
        <v>168</v>
      </c>
      <c r="AG699" s="39" t="str">
        <f aca="false">AB699</f>
        <v>Куропаткина О.П.</v>
      </c>
      <c r="AH699" s="39" t="str">
        <f aca="false">C699</f>
        <v>3ИСП9-19 ВБ (БД)</v>
      </c>
      <c r="AI699" s="40" t="str">
        <f aca="false">B699</f>
        <v>21</v>
      </c>
      <c r="AJ699" s="39" t="str">
        <f aca="false">CONCATENATE(A699," ",D699)</f>
        <v>МДК.11.01 Технология разработки и защиты баз данных</v>
      </c>
      <c r="AK699" s="39" t="n">
        <f aca="false">E699*F699+P699*Q699+H699+J699+S699+U699</f>
        <v>88</v>
      </c>
      <c r="AL699" s="39" t="n">
        <f aca="false">L699+W699</f>
        <v>8</v>
      </c>
      <c r="AM699" s="39" t="n">
        <f aca="false">M699+X699</f>
        <v>8</v>
      </c>
      <c r="AN699" s="39" t="n">
        <f aca="false">Y699</f>
        <v>0</v>
      </c>
      <c r="AO699" s="39" t="n">
        <f aca="false">SUM(AK699:AN699)</f>
        <v>104</v>
      </c>
      <c r="AP699" s="41" t="n">
        <f aca="false">K699+V699</f>
        <v>0</v>
      </c>
    </row>
    <row r="700" s="42" customFormat="true" ht="16.5" hidden="true" customHeight="true" outlineLevel="0" collapsed="false">
      <c r="A700" s="136" t="s">
        <v>345</v>
      </c>
      <c r="B700" s="30" t="s">
        <v>116</v>
      </c>
      <c r="C700" s="111" t="s">
        <v>377</v>
      </c>
      <c r="D700" s="137" t="s">
        <v>346</v>
      </c>
      <c r="E700" s="31" t="n">
        <v>12</v>
      </c>
      <c r="F700" s="31"/>
      <c r="G700" s="31"/>
      <c r="H700" s="31" t="n">
        <v>22</v>
      </c>
      <c r="I700" s="31"/>
      <c r="J700" s="31"/>
      <c r="K700" s="31"/>
      <c r="L700" s="31"/>
      <c r="M700" s="31"/>
      <c r="N700" s="33" t="n">
        <f aca="false">E700*F700+H700+J700+K700+L700+M700</f>
        <v>22</v>
      </c>
      <c r="O700" s="36"/>
      <c r="P700" s="31" t="n">
        <v>14</v>
      </c>
      <c r="Q700" s="31"/>
      <c r="R700" s="31"/>
      <c r="S700" s="31" t="n">
        <v>58</v>
      </c>
      <c r="T700" s="31"/>
      <c r="U700" s="31"/>
      <c r="V700" s="31"/>
      <c r="W700" s="31"/>
      <c r="X700" s="31"/>
      <c r="Y700" s="31"/>
      <c r="Z700" s="36" t="n">
        <f aca="false">P700*Q700+S700+U700+V700+W700+X700+Y700</f>
        <v>58</v>
      </c>
      <c r="AA700" s="36" t="n">
        <f aca="false">N700+Z700</f>
        <v>80</v>
      </c>
      <c r="AB700" s="47" t="s">
        <v>322</v>
      </c>
      <c r="AC700" s="31" t="s">
        <v>374</v>
      </c>
      <c r="AD700" s="31"/>
      <c r="AE700" s="36" t="n">
        <f aca="false">P700*Q700</f>
        <v>0</v>
      </c>
      <c r="AF700" s="38" t="n">
        <f aca="false">E700*F700+P700*Q700</f>
        <v>0</v>
      </c>
      <c r="AG700" s="39" t="str">
        <f aca="false">AB700</f>
        <v>Куропаткина О.П.</v>
      </c>
      <c r="AH700" s="39" t="str">
        <f aca="false">C700</f>
        <v>3ИСП9-19а ВБ (БД)</v>
      </c>
      <c r="AI700" s="40" t="str">
        <f aca="false">B700</f>
        <v>11</v>
      </c>
      <c r="AJ700" s="39" t="str">
        <f aca="false">CONCATENATE(A700," ",D700)</f>
        <v>МДК.11.01 Технология разработки и защиты баз данных</v>
      </c>
      <c r="AK700" s="39" t="n">
        <f aca="false">E700*F700+P700*Q700+H700+J700+S700+U700</f>
        <v>80</v>
      </c>
      <c r="AL700" s="39" t="n">
        <f aca="false">L700+W700</f>
        <v>0</v>
      </c>
      <c r="AM700" s="39" t="n">
        <f aca="false">M700+X700</f>
        <v>0</v>
      </c>
      <c r="AN700" s="39" t="n">
        <f aca="false">Y700</f>
        <v>0</v>
      </c>
      <c r="AO700" s="39" t="n">
        <f aca="false">SUM(AK700:AN700)</f>
        <v>80</v>
      </c>
      <c r="AP700" s="41" t="n">
        <f aca="false">K700+V700</f>
        <v>0</v>
      </c>
    </row>
    <row r="701" s="42" customFormat="true" ht="16.5" hidden="true" customHeight="true" outlineLevel="0" collapsed="false">
      <c r="A701" s="136" t="s">
        <v>345</v>
      </c>
      <c r="B701" s="30" t="s">
        <v>57</v>
      </c>
      <c r="C701" s="111" t="s">
        <v>378</v>
      </c>
      <c r="D701" s="137" t="s">
        <v>346</v>
      </c>
      <c r="E701" s="31" t="n">
        <v>12</v>
      </c>
      <c r="F701" s="31"/>
      <c r="G701" s="31"/>
      <c r="H701" s="31" t="n">
        <v>22</v>
      </c>
      <c r="I701" s="31"/>
      <c r="J701" s="31"/>
      <c r="K701" s="31"/>
      <c r="L701" s="31"/>
      <c r="M701" s="31"/>
      <c r="N701" s="33" t="n">
        <f aca="false">E701*F701+H701+J701+K701+L701+M701</f>
        <v>22</v>
      </c>
      <c r="O701" s="36"/>
      <c r="P701" s="31" t="n">
        <v>14</v>
      </c>
      <c r="Q701" s="31"/>
      <c r="R701" s="31"/>
      <c r="S701" s="31" t="n">
        <v>58</v>
      </c>
      <c r="T701" s="31"/>
      <c r="U701" s="31"/>
      <c r="V701" s="31"/>
      <c r="W701" s="31"/>
      <c r="X701" s="31"/>
      <c r="Y701" s="31"/>
      <c r="Z701" s="36" t="n">
        <f aca="false">P701*Q701+S701+U701+V701+W701+X701+Y701</f>
        <v>58</v>
      </c>
      <c r="AA701" s="36" t="n">
        <f aca="false">N701+Z701</f>
        <v>80</v>
      </c>
      <c r="AB701" s="47" t="s">
        <v>69</v>
      </c>
      <c r="AC701" s="31" t="s">
        <v>374</v>
      </c>
      <c r="AD701" s="31"/>
      <c r="AE701" s="36" t="n">
        <f aca="false">P701*Q701</f>
        <v>0</v>
      </c>
      <c r="AF701" s="38" t="n">
        <f aca="false">E701*F701+P701*Q701</f>
        <v>0</v>
      </c>
      <c r="AG701" s="39" t="str">
        <f aca="false">AB701</f>
        <v>вак. 2 п/гр</v>
      </c>
      <c r="AH701" s="39" t="str">
        <f aca="false">C701</f>
        <v>3ИСП9-19б ВБ (БД)</v>
      </c>
      <c r="AI701" s="40" t="str">
        <f aca="false">B701</f>
        <v>10</v>
      </c>
      <c r="AJ701" s="39" t="str">
        <f aca="false">CONCATENATE(A701," ",D701)</f>
        <v>МДК.11.01 Технология разработки и защиты баз данных</v>
      </c>
      <c r="AK701" s="39" t="n">
        <f aca="false">E701*F701+P701*Q701+H701+J701+S701+U701</f>
        <v>80</v>
      </c>
      <c r="AL701" s="39" t="n">
        <f aca="false">L701+W701</f>
        <v>0</v>
      </c>
      <c r="AM701" s="39" t="n">
        <f aca="false">M701+X701</f>
        <v>0</v>
      </c>
      <c r="AN701" s="39" t="n">
        <f aca="false">Y701</f>
        <v>0</v>
      </c>
      <c r="AO701" s="39" t="n">
        <f aca="false">SUM(AK701:AN701)</f>
        <v>80</v>
      </c>
      <c r="AP701" s="41" t="n">
        <f aca="false">K701+V701</f>
        <v>0</v>
      </c>
    </row>
    <row r="702" s="42" customFormat="true" ht="16.5" hidden="true" customHeight="true" outlineLevel="0" collapsed="false">
      <c r="A702" s="70" t="s">
        <v>113</v>
      </c>
      <c r="B702" s="30" t="s">
        <v>375</v>
      </c>
      <c r="C702" s="111" t="s">
        <v>376</v>
      </c>
      <c r="D702" s="137" t="s">
        <v>114</v>
      </c>
      <c r="E702" s="31" t="n">
        <v>12</v>
      </c>
      <c r="F702" s="31"/>
      <c r="G702" s="31"/>
      <c r="H702" s="31" t="n">
        <v>17</v>
      </c>
      <c r="I702" s="31"/>
      <c r="J702" s="31"/>
      <c r="K702" s="31"/>
      <c r="L702" s="31"/>
      <c r="M702" s="31"/>
      <c r="N702" s="33" t="n">
        <f aca="false">E702*F702+H702+J702+K702+L702+M702</f>
        <v>17</v>
      </c>
      <c r="O702" s="36"/>
      <c r="P702" s="31" t="n">
        <v>14</v>
      </c>
      <c r="Q702" s="31"/>
      <c r="R702" s="31"/>
      <c r="S702" s="31" t="n">
        <v>12</v>
      </c>
      <c r="T702" s="31"/>
      <c r="U702" s="31"/>
      <c r="V702" s="31"/>
      <c r="W702" s="31"/>
      <c r="X702" s="31"/>
      <c r="Y702" s="31"/>
      <c r="Z702" s="36" t="n">
        <f aca="false">P702*Q702+S702+U702+V702+W702+X702+Y702</f>
        <v>12</v>
      </c>
      <c r="AA702" s="36" t="n">
        <f aca="false">N702+Z702</f>
        <v>29</v>
      </c>
      <c r="AB702" s="74" t="s">
        <v>115</v>
      </c>
      <c r="AC702" s="31"/>
      <c r="AD702" s="31"/>
      <c r="AE702" s="36" t="n">
        <f aca="false">P702*Q702</f>
        <v>0</v>
      </c>
      <c r="AF702" s="38" t="n">
        <f aca="false">E702*F702+P702*Q702</f>
        <v>0</v>
      </c>
      <c r="AG702" s="39" t="str">
        <f aca="false">AB702</f>
        <v>вак. РоВ</v>
      </c>
      <c r="AH702" s="39" t="str">
        <f aca="false">C702</f>
        <v>3ИСП9-19 ВБ (БД)</v>
      </c>
      <c r="AI702" s="40" t="str">
        <f aca="false">B702</f>
        <v>21</v>
      </c>
      <c r="AJ702" s="39" t="str">
        <f aca="false">CONCATENATE(A702," ",D702)</f>
        <v>ВнеУр Разговоры о важном</v>
      </c>
      <c r="AK702" s="39" t="n">
        <f aca="false">E702*F702+P702*Q702+H702+J702+S702+U702</f>
        <v>29</v>
      </c>
      <c r="AL702" s="39" t="n">
        <f aca="false">L702+W702</f>
        <v>0</v>
      </c>
      <c r="AM702" s="39" t="n">
        <f aca="false">M702+X702</f>
        <v>0</v>
      </c>
      <c r="AN702" s="39" t="n">
        <f aca="false">Y702</f>
        <v>0</v>
      </c>
      <c r="AO702" s="39" t="n">
        <f aca="false">SUM(AK702:AN702)</f>
        <v>29</v>
      </c>
      <c r="AP702" s="41" t="n">
        <f aca="false">K702+V702</f>
        <v>0</v>
      </c>
    </row>
    <row r="703" s="42" customFormat="true" ht="16.5" hidden="true" customHeight="true" outlineLevel="0" collapsed="false">
      <c r="A703" s="70" t="s">
        <v>113</v>
      </c>
      <c r="B703" s="30" t="s">
        <v>375</v>
      </c>
      <c r="C703" s="111" t="s">
        <v>376</v>
      </c>
      <c r="D703" s="137" t="s">
        <v>114</v>
      </c>
      <c r="E703" s="31" t="n">
        <v>12</v>
      </c>
      <c r="F703" s="31"/>
      <c r="G703" s="31"/>
      <c r="H703" s="31"/>
      <c r="I703" s="31"/>
      <c r="J703" s="31"/>
      <c r="K703" s="31"/>
      <c r="L703" s="31"/>
      <c r="M703" s="31"/>
      <c r="N703" s="33" t="n">
        <f aca="false">E703*F703+H703+J703+K703+L703+M703</f>
        <v>0</v>
      </c>
      <c r="O703" s="36"/>
      <c r="P703" s="31" t="n">
        <v>14</v>
      </c>
      <c r="Q703" s="31"/>
      <c r="R703" s="31"/>
      <c r="S703" s="31" t="n">
        <v>6</v>
      </c>
      <c r="T703" s="31"/>
      <c r="U703" s="31"/>
      <c r="V703" s="31"/>
      <c r="W703" s="31"/>
      <c r="X703" s="31"/>
      <c r="Y703" s="31"/>
      <c r="Z703" s="36" t="n">
        <f aca="false">P703*Q703+S703+U703+V703+W703+X703+Y703</f>
        <v>6</v>
      </c>
      <c r="AA703" s="36" t="n">
        <f aca="false">N703+Z703</f>
        <v>6</v>
      </c>
      <c r="AB703" s="54" t="s">
        <v>379</v>
      </c>
      <c r="AC703" s="31"/>
      <c r="AD703" s="31"/>
      <c r="AE703" s="36" t="n">
        <f aca="false">P703*Q703</f>
        <v>0</v>
      </c>
      <c r="AF703" s="38" t="n">
        <f aca="false">E703*F703+P703*Q703</f>
        <v>0</v>
      </c>
      <c r="AG703" s="39" t="str">
        <f aca="false">AB703</f>
        <v>Харламов Д. </v>
      </c>
      <c r="AH703" s="39" t="str">
        <f aca="false">C703</f>
        <v>3ИСП9-19 ВБ (БД)</v>
      </c>
      <c r="AI703" s="40" t="str">
        <f aca="false">B703</f>
        <v>21</v>
      </c>
      <c r="AJ703" s="39" t="str">
        <f aca="false">CONCATENATE(A703," ",D703)</f>
        <v>ВнеУр Разговоры о важном</v>
      </c>
      <c r="AK703" s="39" t="n">
        <f aca="false">E703*F703+P703*Q703+H703+J703+S703+U703</f>
        <v>6</v>
      </c>
      <c r="AL703" s="39" t="n">
        <f aca="false">L703+W703</f>
        <v>0</v>
      </c>
      <c r="AM703" s="39" t="n">
        <f aca="false">M703+X703</f>
        <v>0</v>
      </c>
      <c r="AN703" s="39" t="n">
        <f aca="false">Y703</f>
        <v>0</v>
      </c>
      <c r="AO703" s="39" t="n">
        <f aca="false">SUM(AK703:AN703)</f>
        <v>6</v>
      </c>
      <c r="AP703" s="41" t="n">
        <f aca="false">K703+V703</f>
        <v>0</v>
      </c>
    </row>
    <row r="704" s="42" customFormat="true" ht="16.5" hidden="true" customHeight="true" outlineLevel="0" collapsed="false">
      <c r="A704" s="138" t="s">
        <v>52</v>
      </c>
      <c r="B704" s="30" t="s">
        <v>53</v>
      </c>
      <c r="C704" s="31" t="s">
        <v>380</v>
      </c>
      <c r="D704" s="139" t="s">
        <v>55</v>
      </c>
      <c r="E704" s="31" t="n">
        <v>10</v>
      </c>
      <c r="F704" s="31" t="n">
        <v>2</v>
      </c>
      <c r="G704" s="31"/>
      <c r="H704" s="31"/>
      <c r="I704" s="31"/>
      <c r="J704" s="31"/>
      <c r="K704" s="31"/>
      <c r="L704" s="31" t="n">
        <v>2</v>
      </c>
      <c r="M704" s="31"/>
      <c r="N704" s="33" t="n">
        <f aca="false">E704*F704+H704+J704+K704+L704+M704</f>
        <v>22</v>
      </c>
      <c r="O704" s="36"/>
      <c r="P704" s="31" t="n">
        <v>8</v>
      </c>
      <c r="Q704" s="31" t="n">
        <v>2</v>
      </c>
      <c r="R704" s="31"/>
      <c r="S704" s="31"/>
      <c r="T704" s="31"/>
      <c r="U704" s="31"/>
      <c r="V704" s="31"/>
      <c r="W704" s="31" t="n">
        <v>2</v>
      </c>
      <c r="X704" s="31"/>
      <c r="Y704" s="31"/>
      <c r="Z704" s="36" t="n">
        <f aca="false">P704*Q704+S704+U704+V704+W704+X704+Y704</f>
        <v>18</v>
      </c>
      <c r="AA704" s="36" t="n">
        <f aca="false">N704+Z704</f>
        <v>40</v>
      </c>
      <c r="AB704" s="74" t="s">
        <v>56</v>
      </c>
      <c r="AC704" s="31"/>
      <c r="AD704" s="31"/>
      <c r="AE704" s="36" t="n">
        <f aca="false">P704*Q704</f>
        <v>16</v>
      </c>
      <c r="AF704" s="38" t="n">
        <f aca="false">E704*F704+P704*Q704</f>
        <v>36</v>
      </c>
      <c r="AG704" s="39" t="str">
        <f aca="false">AB704</f>
        <v>Копылова И.М.</v>
      </c>
      <c r="AH704" s="39" t="str">
        <f aca="false">C704</f>
        <v>4ИСП9-9а ВБ (п)</v>
      </c>
      <c r="AI704" s="40" t="str">
        <f aca="false">B704</f>
        <v>12</v>
      </c>
      <c r="AJ704" s="39" t="str">
        <f aca="false">CONCATENATE(A704," ",D704)</f>
        <v>ОГСЭ.03 Иностранный язык в профессиональной деятельности</v>
      </c>
      <c r="AK704" s="39" t="n">
        <f aca="false">E704*F704+P704*Q704+H704+J704+S704+U704</f>
        <v>36</v>
      </c>
      <c r="AL704" s="39" t="n">
        <f aca="false">L704+W704</f>
        <v>4</v>
      </c>
      <c r="AM704" s="39" t="n">
        <f aca="false">M704+X704</f>
        <v>0</v>
      </c>
      <c r="AN704" s="39" t="n">
        <f aca="false">Y704</f>
        <v>0</v>
      </c>
      <c r="AO704" s="39" t="n">
        <f aca="false">SUM(AK704:AN704)</f>
        <v>40</v>
      </c>
      <c r="AP704" s="41" t="n">
        <f aca="false">K704+V704</f>
        <v>0</v>
      </c>
    </row>
    <row r="705" s="42" customFormat="true" ht="16.5" hidden="true" customHeight="true" outlineLevel="0" collapsed="false">
      <c r="A705" s="138" t="s">
        <v>52</v>
      </c>
      <c r="B705" s="30" t="s">
        <v>116</v>
      </c>
      <c r="C705" s="31" t="s">
        <v>381</v>
      </c>
      <c r="D705" s="139" t="s">
        <v>55</v>
      </c>
      <c r="E705" s="31" t="n">
        <v>10</v>
      </c>
      <c r="F705" s="31" t="n">
        <v>2</v>
      </c>
      <c r="G705" s="31"/>
      <c r="H705" s="31"/>
      <c r="I705" s="31"/>
      <c r="J705" s="31"/>
      <c r="K705" s="31"/>
      <c r="L705" s="31" t="n">
        <v>2</v>
      </c>
      <c r="M705" s="31"/>
      <c r="N705" s="33" t="n">
        <f aca="false">E705*F705+H705+J705+K705+L705+M705</f>
        <v>22</v>
      </c>
      <c r="O705" s="36"/>
      <c r="P705" s="31" t="n">
        <v>8</v>
      </c>
      <c r="Q705" s="31" t="n">
        <v>2</v>
      </c>
      <c r="R705" s="31"/>
      <c r="S705" s="31"/>
      <c r="T705" s="31"/>
      <c r="U705" s="31"/>
      <c r="V705" s="31"/>
      <c r="W705" s="31" t="n">
        <v>2</v>
      </c>
      <c r="X705" s="31"/>
      <c r="Y705" s="31"/>
      <c r="Z705" s="36" t="n">
        <f aca="false">P705*Q705+S705+U705+V705+W705+X705+Y705</f>
        <v>18</v>
      </c>
      <c r="AA705" s="36" t="n">
        <f aca="false">N705+Z705</f>
        <v>40</v>
      </c>
      <c r="AB705" s="74" t="s">
        <v>59</v>
      </c>
      <c r="AC705" s="31"/>
      <c r="AD705" s="31"/>
      <c r="AE705" s="36" t="n">
        <f aca="false">P705*Q705</f>
        <v>16</v>
      </c>
      <c r="AF705" s="38" t="n">
        <f aca="false">E705*F705+P705*Q705</f>
        <v>36</v>
      </c>
      <c r="AG705" s="39" t="str">
        <f aca="false">AB705</f>
        <v>Пестова К.В.</v>
      </c>
      <c r="AH705" s="39" t="str">
        <f aca="false">C705</f>
        <v>4ИСП9-9б ВБ (п)</v>
      </c>
      <c r="AI705" s="40" t="str">
        <f aca="false">B705</f>
        <v>11</v>
      </c>
      <c r="AJ705" s="39" t="str">
        <f aca="false">CONCATENATE(A705," ",D705)</f>
        <v>ОГСЭ.03 Иностранный язык в профессиональной деятельности</v>
      </c>
      <c r="AK705" s="39" t="n">
        <f aca="false">E705*F705+P705*Q705+H705+J705+S705+U705</f>
        <v>36</v>
      </c>
      <c r="AL705" s="39" t="n">
        <f aca="false">L705+W705</f>
        <v>4</v>
      </c>
      <c r="AM705" s="39" t="n">
        <f aca="false">M705+X705</f>
        <v>0</v>
      </c>
      <c r="AN705" s="39" t="n">
        <f aca="false">Y705</f>
        <v>0</v>
      </c>
      <c r="AO705" s="39" t="n">
        <f aca="false">SUM(AK705:AN705)</f>
        <v>40</v>
      </c>
      <c r="AP705" s="41" t="n">
        <f aca="false">K705+V705</f>
        <v>0</v>
      </c>
    </row>
    <row r="706" s="42" customFormat="true" ht="16.5" hidden="true" customHeight="true" outlineLevel="0" collapsed="false">
      <c r="A706" s="138" t="s">
        <v>60</v>
      </c>
      <c r="B706" s="30" t="s">
        <v>286</v>
      </c>
      <c r="C706" s="31" t="s">
        <v>382</v>
      </c>
      <c r="D706" s="139" t="s">
        <v>61</v>
      </c>
      <c r="E706" s="31" t="n">
        <v>10</v>
      </c>
      <c r="F706" s="31" t="n">
        <v>2</v>
      </c>
      <c r="G706" s="31"/>
      <c r="H706" s="31"/>
      <c r="I706" s="31"/>
      <c r="J706" s="31"/>
      <c r="K706" s="31"/>
      <c r="L706" s="31"/>
      <c r="M706" s="31"/>
      <c r="N706" s="33" t="n">
        <f aca="false">E706*F706+H706+J706+K706+L706+M706</f>
        <v>20</v>
      </c>
      <c r="O706" s="36"/>
      <c r="P706" s="31" t="n">
        <v>8</v>
      </c>
      <c r="Q706" s="31" t="n">
        <v>2</v>
      </c>
      <c r="R706" s="31"/>
      <c r="S706" s="31"/>
      <c r="T706" s="31"/>
      <c r="U706" s="31"/>
      <c r="V706" s="31"/>
      <c r="W706" s="31"/>
      <c r="X706" s="31"/>
      <c r="Y706" s="31"/>
      <c r="Z706" s="36" t="n">
        <f aca="false">P706*Q706+S706+U706+V706+W706+X706+Y706</f>
        <v>16</v>
      </c>
      <c r="AA706" s="36" t="n">
        <f aca="false">N706+Z706</f>
        <v>36</v>
      </c>
      <c r="AB706" s="74" t="s">
        <v>290</v>
      </c>
      <c r="AC706" s="31"/>
      <c r="AD706" s="31"/>
      <c r="AE706" s="36" t="n">
        <f aca="false">P706*Q706</f>
        <v>16</v>
      </c>
      <c r="AF706" s="38" t="n">
        <f aca="false">E706*F706+P706*Q706</f>
        <v>36</v>
      </c>
      <c r="AG706" s="39" t="str">
        <f aca="false">AB706</f>
        <v>Климаков В.А</v>
      </c>
      <c r="AH706" s="39" t="str">
        <f aca="false">C706</f>
        <v>4ИСП9-9 ВБ (п)</v>
      </c>
      <c r="AI706" s="40" t="str">
        <f aca="false">B706</f>
        <v>23</v>
      </c>
      <c r="AJ706" s="39" t="str">
        <f aca="false">CONCATENATE(A706," ",D706)</f>
        <v>ОГСЭ.04 Физическая культура</v>
      </c>
      <c r="AK706" s="39" t="n">
        <f aca="false">E706*F706+P706*Q706+H706+J706+S706+U706</f>
        <v>36</v>
      </c>
      <c r="AL706" s="39" t="n">
        <f aca="false">L706+W706</f>
        <v>0</v>
      </c>
      <c r="AM706" s="39" t="n">
        <f aca="false">M706+X706</f>
        <v>0</v>
      </c>
      <c r="AN706" s="39" t="n">
        <f aca="false">Y706</f>
        <v>0</v>
      </c>
      <c r="AO706" s="39" t="n">
        <f aca="false">SUM(AK706:AN706)</f>
        <v>36</v>
      </c>
      <c r="AP706" s="41" t="n">
        <f aca="false">K706+V706</f>
        <v>0</v>
      </c>
    </row>
    <row r="707" s="42" customFormat="true" ht="16.5" hidden="true" customHeight="true" outlineLevel="0" collapsed="false">
      <c r="A707" s="49" t="s">
        <v>94</v>
      </c>
      <c r="B707" s="30" t="s">
        <v>286</v>
      </c>
      <c r="C707" s="31" t="s">
        <v>382</v>
      </c>
      <c r="D707" s="140" t="s">
        <v>383</v>
      </c>
      <c r="E707" s="31" t="n">
        <v>10</v>
      </c>
      <c r="F707" s="31" t="n">
        <v>4</v>
      </c>
      <c r="G707" s="31" t="n">
        <v>14</v>
      </c>
      <c r="H707" s="31"/>
      <c r="I707" s="31"/>
      <c r="J707" s="31"/>
      <c r="K707" s="31"/>
      <c r="L707" s="31"/>
      <c r="M707" s="31"/>
      <c r="N707" s="33" t="n">
        <f aca="false">E707*F707+H707+J707+K707+L707+M707</f>
        <v>40</v>
      </c>
      <c r="O707" s="36"/>
      <c r="P707" s="31" t="n">
        <v>8</v>
      </c>
      <c r="Q707" s="31"/>
      <c r="R707" s="31"/>
      <c r="S707" s="31"/>
      <c r="T707" s="31"/>
      <c r="U707" s="31"/>
      <c r="V707" s="31"/>
      <c r="W707" s="31"/>
      <c r="X707" s="31"/>
      <c r="Y707" s="31"/>
      <c r="Z707" s="36" t="n">
        <f aca="false">P707*Q707+S707+U707+V707+W707+X707+Y707</f>
        <v>0</v>
      </c>
      <c r="AA707" s="36" t="n">
        <f aca="false">N707+Z707</f>
        <v>40</v>
      </c>
      <c r="AB707" s="47" t="s">
        <v>313</v>
      </c>
      <c r="AC707" s="31"/>
      <c r="AD707" s="31"/>
      <c r="AE707" s="36" t="n">
        <f aca="false">P707*Q707</f>
        <v>0</v>
      </c>
      <c r="AF707" s="38" t="n">
        <f aca="false">E707*F707+P707*Q707</f>
        <v>40</v>
      </c>
      <c r="AG707" s="39" t="str">
        <f aca="false">AB707</f>
        <v>Гаврилова Л.А.</v>
      </c>
      <c r="AH707" s="39" t="str">
        <f aca="false">C707</f>
        <v>4ИСП9-9 ВБ (п)</v>
      </c>
      <c r="AI707" s="40" t="str">
        <f aca="false">B707</f>
        <v>23</v>
      </c>
      <c r="AJ707" s="39" t="str">
        <f aca="false">CONCATENATE(A707," ",D707)</f>
        <v>ОП.12 Менеджмент в профессиональной деятельности</v>
      </c>
      <c r="AK707" s="39" t="n">
        <f aca="false">E707*F707+P707*Q707+H707+J707+S707+U707</f>
        <v>40</v>
      </c>
      <c r="AL707" s="39" t="n">
        <f aca="false">L707+W707</f>
        <v>0</v>
      </c>
      <c r="AM707" s="39" t="n">
        <f aca="false">M707+X707</f>
        <v>0</v>
      </c>
      <c r="AN707" s="39" t="n">
        <f aca="false">Y707</f>
        <v>0</v>
      </c>
      <c r="AO707" s="39" t="n">
        <f aca="false">SUM(AK707:AN707)</f>
        <v>40</v>
      </c>
      <c r="AP707" s="41" t="n">
        <f aca="false">K707+V707</f>
        <v>0</v>
      </c>
    </row>
    <row r="708" s="42" customFormat="true" ht="16.5" hidden="true" customHeight="true" outlineLevel="0" collapsed="false">
      <c r="A708" s="141" t="s">
        <v>96</v>
      </c>
      <c r="B708" s="30" t="s">
        <v>286</v>
      </c>
      <c r="C708" s="31" t="s">
        <v>382</v>
      </c>
      <c r="D708" s="142" t="s">
        <v>384</v>
      </c>
      <c r="E708" s="31" t="n">
        <v>10</v>
      </c>
      <c r="F708" s="31"/>
      <c r="G708" s="31"/>
      <c r="H708" s="31"/>
      <c r="I708" s="31"/>
      <c r="J708" s="31"/>
      <c r="K708" s="31"/>
      <c r="L708" s="31"/>
      <c r="M708" s="31"/>
      <c r="N708" s="33" t="n">
        <f aca="false">E708*F708+H708+J708+K708+L708+M708</f>
        <v>0</v>
      </c>
      <c r="O708" s="36"/>
      <c r="P708" s="31" t="n">
        <v>8</v>
      </c>
      <c r="Q708" s="31" t="n">
        <v>8</v>
      </c>
      <c r="R708" s="31" t="n">
        <v>18</v>
      </c>
      <c r="S708" s="31"/>
      <c r="T708" s="31"/>
      <c r="U708" s="31"/>
      <c r="V708" s="31"/>
      <c r="W708" s="31" t="n">
        <v>6</v>
      </c>
      <c r="X708" s="31"/>
      <c r="Y708" s="31"/>
      <c r="Z708" s="36" t="n">
        <f aca="false">P708*Q708+S708+U708+V708+W708+X708+Y708</f>
        <v>70</v>
      </c>
      <c r="AA708" s="36" t="n">
        <f aca="false">N708+Z708</f>
        <v>70</v>
      </c>
      <c r="AB708" s="47" t="s">
        <v>385</v>
      </c>
      <c r="AC708" s="31"/>
      <c r="AD708" s="31" t="s">
        <v>262</v>
      </c>
      <c r="AE708" s="36" t="n">
        <f aca="false">P708*Q708</f>
        <v>64</v>
      </c>
      <c r="AF708" s="38" t="n">
        <f aca="false">E708*F708+P708*Q708</f>
        <v>64</v>
      </c>
      <c r="AG708" s="39" t="str">
        <f aca="false">AB708</f>
        <v>Целых В.А.</v>
      </c>
      <c r="AH708" s="39" t="str">
        <f aca="false">C708</f>
        <v>4ИСП9-9 ВБ (п)</v>
      </c>
      <c r="AI708" s="40" t="str">
        <f aca="false">B708</f>
        <v>23</v>
      </c>
      <c r="AJ708" s="39" t="str">
        <f aca="false">CONCATENATE(A708," ",D708)</f>
        <v>ОП.13 Управление малым предприятием</v>
      </c>
      <c r="AK708" s="39" t="n">
        <f aca="false">E708*F708+P708*Q708+H708+J708+S708+U708</f>
        <v>64</v>
      </c>
      <c r="AL708" s="39" t="n">
        <f aca="false">L708+W708</f>
        <v>6</v>
      </c>
      <c r="AM708" s="39" t="n">
        <f aca="false">M708+X708</f>
        <v>0</v>
      </c>
      <c r="AN708" s="39" t="n">
        <f aca="false">Y708</f>
        <v>0</v>
      </c>
      <c r="AO708" s="39" t="n">
        <f aca="false">SUM(AK708:AN708)</f>
        <v>70</v>
      </c>
      <c r="AP708" s="41" t="n">
        <f aca="false">K708+V708</f>
        <v>0</v>
      </c>
    </row>
    <row r="709" s="42" customFormat="true" ht="16.5" hidden="true" customHeight="true" outlineLevel="0" collapsed="false">
      <c r="A709" s="68" t="s">
        <v>100</v>
      </c>
      <c r="B709" s="30" t="s">
        <v>286</v>
      </c>
      <c r="C709" s="31" t="s">
        <v>382</v>
      </c>
      <c r="D709" s="143" t="s">
        <v>328</v>
      </c>
      <c r="E709" s="31" t="n">
        <v>10</v>
      </c>
      <c r="F709" s="31" t="n">
        <v>7</v>
      </c>
      <c r="G709" s="31" t="n">
        <v>98</v>
      </c>
      <c r="H709" s="31" t="n">
        <v>-48</v>
      </c>
      <c r="I709" s="31"/>
      <c r="J709" s="31"/>
      <c r="K709" s="31"/>
      <c r="L709" s="31" t="n">
        <v>4</v>
      </c>
      <c r="M709" s="31"/>
      <c r="N709" s="33" t="n">
        <f aca="false">E709*F709+H709+J709+K709+L709+M709</f>
        <v>26</v>
      </c>
      <c r="O709" s="36"/>
      <c r="P709" s="31" t="n">
        <v>8</v>
      </c>
      <c r="Q709" s="31" t="n">
        <v>11</v>
      </c>
      <c r="R709" s="31"/>
      <c r="S709" s="31" t="n">
        <v>-20</v>
      </c>
      <c r="T709" s="31"/>
      <c r="U709" s="31" t="n">
        <v>-30</v>
      </c>
      <c r="V709" s="31" t="n">
        <v>23</v>
      </c>
      <c r="W709" s="31" t="n">
        <v>6</v>
      </c>
      <c r="X709" s="31" t="n">
        <v>8</v>
      </c>
      <c r="Y709" s="31"/>
      <c r="Z709" s="36" t="n">
        <f aca="false">P709*Q709+S709+U709+V709+W709+X709+Y709</f>
        <v>75</v>
      </c>
      <c r="AA709" s="36" t="n">
        <f aca="false">N709+Z709</f>
        <v>101</v>
      </c>
      <c r="AB709" s="47" t="s">
        <v>316</v>
      </c>
      <c r="AC709" s="31" t="s">
        <v>386</v>
      </c>
      <c r="AD709" s="31" t="s">
        <v>262</v>
      </c>
      <c r="AE709" s="36" t="n">
        <f aca="false">P709*Q709</f>
        <v>88</v>
      </c>
      <c r="AF709" s="38" t="n">
        <f aca="false">E709*F709+P709*Q709</f>
        <v>158</v>
      </c>
      <c r="AG709" s="39" t="str">
        <f aca="false">AB709</f>
        <v>Виеру А.Н.</v>
      </c>
      <c r="AH709" s="39" t="str">
        <f aca="false">C709</f>
        <v>4ИСП9-9 ВБ (п)</v>
      </c>
      <c r="AI709" s="40" t="str">
        <f aca="false">B709</f>
        <v>23</v>
      </c>
      <c r="AJ709" s="39" t="str">
        <f aca="false">CONCATENATE(A709," ",D709)</f>
        <v>МДК.01.01 Разработка программных модулей</v>
      </c>
      <c r="AK709" s="39" t="n">
        <f aca="false">E709*F709+P709*Q709+H709+J709+S709+U709</f>
        <v>60</v>
      </c>
      <c r="AL709" s="39" t="n">
        <f aca="false">L709+W709</f>
        <v>10</v>
      </c>
      <c r="AM709" s="39" t="n">
        <f aca="false">M709+X709</f>
        <v>8</v>
      </c>
      <c r="AN709" s="39" t="n">
        <f aca="false">Y709</f>
        <v>0</v>
      </c>
      <c r="AO709" s="39" t="n">
        <f aca="false">SUM(AK709:AN709)</f>
        <v>78</v>
      </c>
      <c r="AP709" s="41" t="n">
        <f aca="false">K709+V709</f>
        <v>23</v>
      </c>
    </row>
    <row r="710" s="42" customFormat="true" ht="16.5" hidden="true" customHeight="true" outlineLevel="0" collapsed="false">
      <c r="A710" s="68" t="s">
        <v>100</v>
      </c>
      <c r="B710" s="30" t="s">
        <v>53</v>
      </c>
      <c r="C710" s="31" t="s">
        <v>380</v>
      </c>
      <c r="D710" s="143" t="s">
        <v>328</v>
      </c>
      <c r="E710" s="31" t="n">
        <v>10</v>
      </c>
      <c r="F710" s="31"/>
      <c r="G710" s="31"/>
      <c r="H710" s="31" t="n">
        <v>48</v>
      </c>
      <c r="I710" s="31"/>
      <c r="J710" s="31"/>
      <c r="K710" s="31"/>
      <c r="L710" s="31"/>
      <c r="M710" s="31"/>
      <c r="N710" s="33" t="n">
        <f aca="false">E710*F710+H710+J710+K710+L710+M710</f>
        <v>48</v>
      </c>
      <c r="O710" s="36"/>
      <c r="P710" s="31" t="n">
        <v>8</v>
      </c>
      <c r="Q710" s="31"/>
      <c r="R710" s="31"/>
      <c r="S710" s="31" t="n">
        <v>20</v>
      </c>
      <c r="T710" s="31"/>
      <c r="U710" s="31"/>
      <c r="V710" s="31"/>
      <c r="W710" s="31"/>
      <c r="X710" s="31"/>
      <c r="Y710" s="31"/>
      <c r="Z710" s="36" t="n">
        <f aca="false">P710*Q710+S710+U710+V710+W710+X710+Y710</f>
        <v>20</v>
      </c>
      <c r="AA710" s="36" t="n">
        <f aca="false">N710+Z710</f>
        <v>68</v>
      </c>
      <c r="AB710" s="47" t="s">
        <v>316</v>
      </c>
      <c r="AC710" s="31" t="s">
        <v>386</v>
      </c>
      <c r="AD710" s="31" t="s">
        <v>262</v>
      </c>
      <c r="AE710" s="36" t="n">
        <f aca="false">P710*Q710</f>
        <v>0</v>
      </c>
      <c r="AF710" s="38" t="n">
        <f aca="false">E710*F710+P710*Q710</f>
        <v>0</v>
      </c>
      <c r="AG710" s="39" t="str">
        <f aca="false">AB710</f>
        <v>Виеру А.Н.</v>
      </c>
      <c r="AH710" s="39" t="str">
        <f aca="false">C710</f>
        <v>4ИСП9-9а ВБ (п)</v>
      </c>
      <c r="AI710" s="40" t="str">
        <f aca="false">B710</f>
        <v>12</v>
      </c>
      <c r="AJ710" s="39" t="str">
        <f aca="false">CONCATENATE(A710," ",D710)</f>
        <v>МДК.01.01 Разработка программных модулей</v>
      </c>
      <c r="AK710" s="39" t="n">
        <f aca="false">E710*F710+P710*Q710+H710+J710+S710+U710</f>
        <v>68</v>
      </c>
      <c r="AL710" s="39" t="n">
        <f aca="false">L710+W710</f>
        <v>0</v>
      </c>
      <c r="AM710" s="39" t="n">
        <f aca="false">M710+X710</f>
        <v>0</v>
      </c>
      <c r="AN710" s="39" t="n">
        <f aca="false">Y710</f>
        <v>0</v>
      </c>
      <c r="AO710" s="39" t="n">
        <f aca="false">SUM(AK710:AN710)</f>
        <v>68</v>
      </c>
      <c r="AP710" s="41" t="n">
        <f aca="false">K710+V710</f>
        <v>0</v>
      </c>
    </row>
    <row r="711" s="42" customFormat="true" ht="16.5" hidden="true" customHeight="true" outlineLevel="0" collapsed="false">
      <c r="A711" s="68" t="s">
        <v>100</v>
      </c>
      <c r="B711" s="30" t="s">
        <v>116</v>
      </c>
      <c r="C711" s="31" t="s">
        <v>381</v>
      </c>
      <c r="D711" s="143" t="s">
        <v>328</v>
      </c>
      <c r="E711" s="31" t="n">
        <v>10</v>
      </c>
      <c r="F711" s="31"/>
      <c r="G711" s="31"/>
      <c r="H711" s="31" t="n">
        <v>48</v>
      </c>
      <c r="I711" s="31"/>
      <c r="J711" s="31"/>
      <c r="K711" s="31"/>
      <c r="L711" s="31"/>
      <c r="M711" s="31"/>
      <c r="N711" s="33" t="n">
        <f aca="false">E711*F711+H711+J711+K711+L711+M711</f>
        <v>48</v>
      </c>
      <c r="O711" s="36"/>
      <c r="P711" s="31" t="n">
        <v>8</v>
      </c>
      <c r="Q711" s="31"/>
      <c r="R711" s="31"/>
      <c r="S711" s="31" t="n">
        <v>20</v>
      </c>
      <c r="T711" s="31"/>
      <c r="U711" s="31"/>
      <c r="V711" s="31"/>
      <c r="W711" s="31"/>
      <c r="X711" s="31"/>
      <c r="Y711" s="31"/>
      <c r="Z711" s="36" t="n">
        <f aca="false">P711*Q711+S711+U711+V711+W711+X711+Y711</f>
        <v>20</v>
      </c>
      <c r="AA711" s="36" t="n">
        <f aca="false">N711+Z711</f>
        <v>68</v>
      </c>
      <c r="AB711" s="47" t="s">
        <v>69</v>
      </c>
      <c r="AC711" s="31" t="s">
        <v>386</v>
      </c>
      <c r="AD711" s="31" t="s">
        <v>262</v>
      </c>
      <c r="AE711" s="36" t="n">
        <f aca="false">P711*Q711</f>
        <v>0</v>
      </c>
      <c r="AF711" s="38" t="n">
        <f aca="false">E711*F711+P711*Q711</f>
        <v>0</v>
      </c>
      <c r="AG711" s="39" t="str">
        <f aca="false">AB711</f>
        <v>вак. 2 п/гр</v>
      </c>
      <c r="AH711" s="39" t="str">
        <f aca="false">C711</f>
        <v>4ИСП9-9б ВБ (п)</v>
      </c>
      <c r="AI711" s="40" t="str">
        <f aca="false">B711</f>
        <v>11</v>
      </c>
      <c r="AJ711" s="39" t="str">
        <f aca="false">CONCATENATE(A711," ",D711)</f>
        <v>МДК.01.01 Разработка программных модулей</v>
      </c>
      <c r="AK711" s="39" t="n">
        <f aca="false">E711*F711+P711*Q711+H711+J711+S711+U711</f>
        <v>68</v>
      </c>
      <c r="AL711" s="39" t="n">
        <f aca="false">L711+W711</f>
        <v>0</v>
      </c>
      <c r="AM711" s="39" t="n">
        <f aca="false">M711+X711</f>
        <v>0</v>
      </c>
      <c r="AN711" s="39" t="n">
        <f aca="false">Y711</f>
        <v>0</v>
      </c>
      <c r="AO711" s="39" t="n">
        <f aca="false">SUM(AK711:AN711)</f>
        <v>68</v>
      </c>
      <c r="AP711" s="41" t="n">
        <f aca="false">K711+V711</f>
        <v>0</v>
      </c>
    </row>
    <row r="712" s="42" customFormat="true" ht="16.5" hidden="true" customHeight="true" outlineLevel="0" collapsed="false">
      <c r="A712" s="68" t="s">
        <v>100</v>
      </c>
      <c r="B712" s="30" t="s">
        <v>53</v>
      </c>
      <c r="C712" s="31" t="s">
        <v>380</v>
      </c>
      <c r="D712" s="143" t="s">
        <v>387</v>
      </c>
      <c r="E712" s="31" t="n">
        <v>10</v>
      </c>
      <c r="F712" s="31"/>
      <c r="G712" s="31"/>
      <c r="H712" s="31"/>
      <c r="I712" s="31"/>
      <c r="J712" s="31"/>
      <c r="K712" s="31"/>
      <c r="L712" s="31"/>
      <c r="M712" s="31"/>
      <c r="N712" s="33" t="n">
        <f aca="false">E712*F712+H712+J712+K712+L712+M712</f>
        <v>0</v>
      </c>
      <c r="O712" s="36"/>
      <c r="P712" s="31" t="n">
        <v>8</v>
      </c>
      <c r="Q712" s="31"/>
      <c r="R712" s="31"/>
      <c r="S712" s="31"/>
      <c r="T712" s="31"/>
      <c r="U712" s="31" t="n">
        <v>30</v>
      </c>
      <c r="V712" s="31"/>
      <c r="W712" s="31"/>
      <c r="X712" s="31"/>
      <c r="Y712" s="31"/>
      <c r="Z712" s="36" t="n">
        <f aca="false">P712*Q712+S712+U712+V712+W712+X712+Y712</f>
        <v>30</v>
      </c>
      <c r="AA712" s="36" t="n">
        <f aca="false">N712+Z712</f>
        <v>30</v>
      </c>
      <c r="AB712" s="47" t="s">
        <v>316</v>
      </c>
      <c r="AC712" s="31" t="s">
        <v>386</v>
      </c>
      <c r="AD712" s="31" t="s">
        <v>262</v>
      </c>
      <c r="AE712" s="36" t="n">
        <f aca="false">P712*Q712</f>
        <v>0</v>
      </c>
      <c r="AF712" s="38" t="n">
        <f aca="false">E712*F712+P712*Q712</f>
        <v>0</v>
      </c>
      <c r="AG712" s="39" t="str">
        <f aca="false">AB712</f>
        <v>Виеру А.Н.</v>
      </c>
      <c r="AH712" s="39" t="str">
        <f aca="false">C712</f>
        <v>4ИСП9-9а ВБ (п)</v>
      </c>
      <c r="AI712" s="40" t="str">
        <f aca="false">B712</f>
        <v>12</v>
      </c>
      <c r="AJ712" s="39" t="str">
        <f aca="false">CONCATENATE(A712," ",D712)</f>
        <v>МДК.01.01 КП - Разработка программных модулей</v>
      </c>
      <c r="AK712" s="39" t="n">
        <f aca="false">E712*F712+P712*Q712+H712+J712+S712+U712</f>
        <v>30</v>
      </c>
      <c r="AL712" s="39" t="n">
        <f aca="false">L712+W712</f>
        <v>0</v>
      </c>
      <c r="AM712" s="39" t="n">
        <f aca="false">M712+X712</f>
        <v>0</v>
      </c>
      <c r="AN712" s="39" t="n">
        <f aca="false">Y712</f>
        <v>0</v>
      </c>
      <c r="AO712" s="39" t="n">
        <f aca="false">SUM(AK712:AN712)</f>
        <v>30</v>
      </c>
      <c r="AP712" s="41" t="n">
        <f aca="false">K712+V712</f>
        <v>0</v>
      </c>
    </row>
    <row r="713" s="42" customFormat="true" ht="16.5" hidden="true" customHeight="true" outlineLevel="0" collapsed="false">
      <c r="A713" s="68" t="s">
        <v>100</v>
      </c>
      <c r="B713" s="30" t="s">
        <v>116</v>
      </c>
      <c r="C713" s="31" t="s">
        <v>381</v>
      </c>
      <c r="D713" s="143" t="s">
        <v>387</v>
      </c>
      <c r="E713" s="31" t="n">
        <v>10</v>
      </c>
      <c r="F713" s="31"/>
      <c r="G713" s="31"/>
      <c r="H713" s="31"/>
      <c r="I713" s="31"/>
      <c r="J713" s="31"/>
      <c r="K713" s="31"/>
      <c r="L713" s="31"/>
      <c r="M713" s="31"/>
      <c r="N713" s="33" t="n">
        <f aca="false">E713*F713+H713+J713+K713+L713+M713</f>
        <v>0</v>
      </c>
      <c r="O713" s="36"/>
      <c r="P713" s="31" t="n">
        <v>8</v>
      </c>
      <c r="Q713" s="31"/>
      <c r="R713" s="31"/>
      <c r="S713" s="31"/>
      <c r="T713" s="31"/>
      <c r="U713" s="31" t="n">
        <v>30</v>
      </c>
      <c r="V713" s="31"/>
      <c r="W713" s="31"/>
      <c r="X713" s="31"/>
      <c r="Y713" s="31"/>
      <c r="Z713" s="36" t="n">
        <f aca="false">P713*Q713+S713+U713+V713+W713+X713+Y713</f>
        <v>30</v>
      </c>
      <c r="AA713" s="36" t="n">
        <f aca="false">N713+Z713</f>
        <v>30</v>
      </c>
      <c r="AB713" s="47" t="s">
        <v>388</v>
      </c>
      <c r="AC713" s="31" t="s">
        <v>386</v>
      </c>
      <c r="AD713" s="31" t="s">
        <v>262</v>
      </c>
      <c r="AE713" s="36" t="n">
        <f aca="false">P713*Q713</f>
        <v>0</v>
      </c>
      <c r="AF713" s="38" t="n">
        <f aca="false">E713*F713+P713*Q713</f>
        <v>0</v>
      </c>
      <c r="AG713" s="39" t="str">
        <f aca="false">AB713</f>
        <v>Вак. КП - Виеру А.Н.</v>
      </c>
      <c r="AH713" s="39" t="str">
        <f aca="false">C713</f>
        <v>4ИСП9-9б ВБ (п)</v>
      </c>
      <c r="AI713" s="40" t="str">
        <f aca="false">B713</f>
        <v>11</v>
      </c>
      <c r="AJ713" s="39" t="str">
        <f aca="false">CONCATENATE(A713," ",D713)</f>
        <v>МДК.01.01 КП - Разработка программных модулей</v>
      </c>
      <c r="AK713" s="39" t="n">
        <f aca="false">E713*F713+P713*Q713+H713+J713+S713+U713</f>
        <v>30</v>
      </c>
      <c r="AL713" s="39" t="n">
        <f aca="false">L713+W713</f>
        <v>0</v>
      </c>
      <c r="AM713" s="39" t="n">
        <f aca="false">M713+X713</f>
        <v>0</v>
      </c>
      <c r="AN713" s="39" t="n">
        <f aca="false">Y713</f>
        <v>0</v>
      </c>
      <c r="AO713" s="39" t="n">
        <f aca="false">SUM(AK713:AN713)</f>
        <v>30</v>
      </c>
      <c r="AP713" s="41" t="n">
        <f aca="false">K713+V713</f>
        <v>0</v>
      </c>
    </row>
    <row r="714" s="42" customFormat="true" ht="16.5" hidden="true" customHeight="true" outlineLevel="0" collapsed="false">
      <c r="A714" s="68" t="s">
        <v>104</v>
      </c>
      <c r="B714" s="30" t="s">
        <v>286</v>
      </c>
      <c r="C714" s="31" t="s">
        <v>382</v>
      </c>
      <c r="D714" s="144" t="s">
        <v>361</v>
      </c>
      <c r="E714" s="31" t="n">
        <v>10</v>
      </c>
      <c r="F714" s="31" t="n">
        <v>4</v>
      </c>
      <c r="G714" s="31" t="n">
        <v>72</v>
      </c>
      <c r="H714" s="31" t="n">
        <v>-8</v>
      </c>
      <c r="I714" s="31"/>
      <c r="J714" s="31"/>
      <c r="K714" s="31"/>
      <c r="L714" s="31" t="n">
        <v>4</v>
      </c>
      <c r="M714" s="31"/>
      <c r="N714" s="33" t="n">
        <f aca="false">E714*F714+H714+J714+K714+L714+M714</f>
        <v>36</v>
      </c>
      <c r="O714" s="36"/>
      <c r="P714" s="31" t="n">
        <v>8</v>
      </c>
      <c r="Q714" s="31" t="n">
        <v>11</v>
      </c>
      <c r="R714" s="31"/>
      <c r="S714" s="31" t="n">
        <v>-64</v>
      </c>
      <c r="T714" s="31"/>
      <c r="U714" s="31"/>
      <c r="V714" s="31"/>
      <c r="W714" s="31" t="n">
        <v>6</v>
      </c>
      <c r="X714" s="31" t="n">
        <v>8</v>
      </c>
      <c r="Y714" s="31"/>
      <c r="Z714" s="36" t="n">
        <f aca="false">P714*Q714+S714+U714+V714+W714+X714+Y714</f>
        <v>38</v>
      </c>
      <c r="AA714" s="36" t="n">
        <f aca="false">N714+Z714</f>
        <v>74</v>
      </c>
      <c r="AB714" s="47" t="s">
        <v>283</v>
      </c>
      <c r="AC714" s="47"/>
      <c r="AD714" s="31" t="s">
        <v>262</v>
      </c>
      <c r="AE714" s="36" t="n">
        <f aca="false">P714*Q714</f>
        <v>88</v>
      </c>
      <c r="AF714" s="38" t="n">
        <f aca="false">E714*F714+P714*Q714</f>
        <v>128</v>
      </c>
      <c r="AG714" s="39" t="str">
        <f aca="false">AB714</f>
        <v>Томашевич А.А.</v>
      </c>
      <c r="AH714" s="39" t="str">
        <f aca="false">C714</f>
        <v>4ИСП9-9 ВБ (п)</v>
      </c>
      <c r="AI714" s="40" t="str">
        <f aca="false">B714</f>
        <v>23</v>
      </c>
      <c r="AJ714" s="39" t="str">
        <f aca="false">CONCATENATE(A714," ",D714)</f>
        <v>МДК.01.02 Поддержка и тестирование программных модулей</v>
      </c>
      <c r="AK714" s="39" t="n">
        <f aca="false">E714*F714+P714*Q714+H714+J714+S714+U714</f>
        <v>56</v>
      </c>
      <c r="AL714" s="39" t="n">
        <f aca="false">L714+W714</f>
        <v>10</v>
      </c>
      <c r="AM714" s="39" t="n">
        <f aca="false">M714+X714</f>
        <v>8</v>
      </c>
      <c r="AN714" s="39" t="n">
        <f aca="false">Y714</f>
        <v>0</v>
      </c>
      <c r="AO714" s="39" t="n">
        <f aca="false">SUM(AK714:AN714)</f>
        <v>74</v>
      </c>
      <c r="AP714" s="41" t="n">
        <f aca="false">K714+V714</f>
        <v>0</v>
      </c>
    </row>
    <row r="715" s="42" customFormat="true" ht="16.5" hidden="true" customHeight="true" outlineLevel="0" collapsed="false">
      <c r="A715" s="68" t="s">
        <v>104</v>
      </c>
      <c r="B715" s="30" t="s">
        <v>53</v>
      </c>
      <c r="C715" s="31" t="s">
        <v>380</v>
      </c>
      <c r="D715" s="144" t="s">
        <v>361</v>
      </c>
      <c r="E715" s="31" t="n">
        <v>10</v>
      </c>
      <c r="F715" s="31"/>
      <c r="G715" s="31"/>
      <c r="H715" s="31" t="n">
        <v>8</v>
      </c>
      <c r="I715" s="31"/>
      <c r="J715" s="31"/>
      <c r="K715" s="31"/>
      <c r="L715" s="31"/>
      <c r="M715" s="31"/>
      <c r="N715" s="33" t="n">
        <f aca="false">E715*F715+H715+J715+K715+L715+M715</f>
        <v>8</v>
      </c>
      <c r="O715" s="36"/>
      <c r="P715" s="31" t="n">
        <v>8</v>
      </c>
      <c r="Q715" s="31"/>
      <c r="R715" s="31"/>
      <c r="S715" s="31" t="n">
        <v>64</v>
      </c>
      <c r="T715" s="31"/>
      <c r="U715" s="31"/>
      <c r="V715" s="31"/>
      <c r="W715" s="31"/>
      <c r="X715" s="31"/>
      <c r="Y715" s="31"/>
      <c r="Z715" s="36" t="n">
        <f aca="false">P715*Q715+S715+U715+V715+W715+X715+Y715</f>
        <v>64</v>
      </c>
      <c r="AA715" s="36" t="n">
        <f aca="false">N715+Z715</f>
        <v>72</v>
      </c>
      <c r="AB715" s="47" t="s">
        <v>283</v>
      </c>
      <c r="AC715" s="47"/>
      <c r="AD715" s="31" t="s">
        <v>262</v>
      </c>
      <c r="AE715" s="36" t="n">
        <f aca="false">P715*Q715</f>
        <v>0</v>
      </c>
      <c r="AF715" s="38" t="n">
        <f aca="false">E715*F715+P715*Q715</f>
        <v>0</v>
      </c>
      <c r="AG715" s="39" t="str">
        <f aca="false">AB715</f>
        <v>Томашевич А.А.</v>
      </c>
      <c r="AH715" s="39" t="str">
        <f aca="false">C715</f>
        <v>4ИСП9-9а ВБ (п)</v>
      </c>
      <c r="AI715" s="40" t="str">
        <f aca="false">B715</f>
        <v>12</v>
      </c>
      <c r="AJ715" s="39" t="str">
        <f aca="false">CONCATENATE(A715," ",D715)</f>
        <v>МДК.01.02 Поддержка и тестирование программных модулей</v>
      </c>
      <c r="AK715" s="39" t="n">
        <f aca="false">E715*F715+P715*Q715+H715+J715+S715+U715</f>
        <v>72</v>
      </c>
      <c r="AL715" s="39" t="n">
        <f aca="false">L715+W715</f>
        <v>0</v>
      </c>
      <c r="AM715" s="39" t="n">
        <f aca="false">M715+X715</f>
        <v>0</v>
      </c>
      <c r="AN715" s="39" t="n">
        <f aca="false">Y715</f>
        <v>0</v>
      </c>
      <c r="AO715" s="39" t="n">
        <f aca="false">SUM(AK715:AN715)</f>
        <v>72</v>
      </c>
      <c r="AP715" s="41" t="n">
        <f aca="false">K715+V715</f>
        <v>0</v>
      </c>
    </row>
    <row r="716" s="42" customFormat="true" ht="16.5" hidden="true" customHeight="true" outlineLevel="0" collapsed="false">
      <c r="A716" s="68" t="s">
        <v>104</v>
      </c>
      <c r="B716" s="30" t="s">
        <v>116</v>
      </c>
      <c r="C716" s="31" t="s">
        <v>381</v>
      </c>
      <c r="D716" s="144" t="s">
        <v>361</v>
      </c>
      <c r="E716" s="31" t="n">
        <v>10</v>
      </c>
      <c r="F716" s="31"/>
      <c r="G716" s="31"/>
      <c r="H716" s="31" t="n">
        <v>8</v>
      </c>
      <c r="I716" s="31"/>
      <c r="J716" s="31"/>
      <c r="K716" s="31"/>
      <c r="L716" s="31"/>
      <c r="M716" s="31"/>
      <c r="N716" s="33" t="n">
        <f aca="false">E716*F716+H716+J716+K716+L716+M716</f>
        <v>8</v>
      </c>
      <c r="O716" s="36"/>
      <c r="P716" s="31" t="n">
        <v>8</v>
      </c>
      <c r="Q716" s="31"/>
      <c r="R716" s="31"/>
      <c r="S716" s="31" t="n">
        <v>64</v>
      </c>
      <c r="T716" s="31"/>
      <c r="U716" s="31"/>
      <c r="V716" s="31"/>
      <c r="W716" s="31"/>
      <c r="X716" s="31"/>
      <c r="Y716" s="31"/>
      <c r="Z716" s="36" t="n">
        <f aca="false">P716*Q716+S716+U716+V716+W716+X716+Y716</f>
        <v>64</v>
      </c>
      <c r="AA716" s="36" t="n">
        <f aca="false">N716+Z716</f>
        <v>72</v>
      </c>
      <c r="AB716" s="47" t="s">
        <v>69</v>
      </c>
      <c r="AC716" s="47"/>
      <c r="AD716" s="31" t="s">
        <v>262</v>
      </c>
      <c r="AE716" s="36" t="n">
        <f aca="false">P716*Q716</f>
        <v>0</v>
      </c>
      <c r="AF716" s="38" t="n">
        <f aca="false">E716*F716+P716*Q716</f>
        <v>0</v>
      </c>
      <c r="AG716" s="39" t="str">
        <f aca="false">AB716</f>
        <v>вак. 2 п/гр</v>
      </c>
      <c r="AH716" s="39" t="str">
        <f aca="false">C716</f>
        <v>4ИСП9-9б ВБ (п)</v>
      </c>
      <c r="AI716" s="40" t="str">
        <f aca="false">B716</f>
        <v>11</v>
      </c>
      <c r="AJ716" s="39" t="str">
        <f aca="false">CONCATENATE(A716," ",D716)</f>
        <v>МДК.01.02 Поддержка и тестирование программных модулей</v>
      </c>
      <c r="AK716" s="39" t="n">
        <f aca="false">E716*F716+P716*Q716+H716+J716+S716+U716</f>
        <v>72</v>
      </c>
      <c r="AL716" s="39" t="n">
        <f aca="false">L716+W716</f>
        <v>0</v>
      </c>
      <c r="AM716" s="39" t="n">
        <f aca="false">M716+X716</f>
        <v>0</v>
      </c>
      <c r="AN716" s="39" t="n">
        <f aca="false">Y716</f>
        <v>0</v>
      </c>
      <c r="AO716" s="39" t="n">
        <f aca="false">SUM(AK716:AN716)</f>
        <v>72</v>
      </c>
      <c r="AP716" s="41" t="n">
        <f aca="false">K716+V716</f>
        <v>0</v>
      </c>
    </row>
    <row r="717" s="42" customFormat="true" ht="16.5" hidden="true" customHeight="true" outlineLevel="0" collapsed="false">
      <c r="A717" s="68" t="s">
        <v>136</v>
      </c>
      <c r="B717" s="30" t="s">
        <v>286</v>
      </c>
      <c r="C717" s="31" t="s">
        <v>382</v>
      </c>
      <c r="D717" s="133" t="s">
        <v>331</v>
      </c>
      <c r="E717" s="31" t="n">
        <v>10</v>
      </c>
      <c r="F717" s="31" t="n">
        <v>8</v>
      </c>
      <c r="G717" s="31" t="n">
        <v>60</v>
      </c>
      <c r="H717" s="31" t="n">
        <v>-30</v>
      </c>
      <c r="I717" s="31"/>
      <c r="J717" s="31" t="n">
        <v>-30</v>
      </c>
      <c r="K717" s="31" t="n">
        <v>23</v>
      </c>
      <c r="L717" s="31" t="n">
        <v>8</v>
      </c>
      <c r="M717" s="31" t="n">
        <v>8</v>
      </c>
      <c r="N717" s="33" t="n">
        <f aca="false">E717*F717+H717+J717+K717+L717+M717</f>
        <v>59</v>
      </c>
      <c r="O717" s="36"/>
      <c r="P717" s="31" t="n">
        <v>8</v>
      </c>
      <c r="Q717" s="31"/>
      <c r="R717" s="31"/>
      <c r="S717" s="31"/>
      <c r="T717" s="31"/>
      <c r="U717" s="31"/>
      <c r="V717" s="31"/>
      <c r="W717" s="31"/>
      <c r="X717" s="31"/>
      <c r="Y717" s="31"/>
      <c r="Z717" s="36" t="n">
        <f aca="false">P717*Q717+S717+U717+V717+W717+X717+Y717</f>
        <v>0</v>
      </c>
      <c r="AA717" s="36" t="n">
        <f aca="false">N717+Z717</f>
        <v>59</v>
      </c>
      <c r="AB717" s="47" t="s">
        <v>329</v>
      </c>
      <c r="AC717" s="31" t="s">
        <v>389</v>
      </c>
      <c r="AD717" s="31"/>
      <c r="AE717" s="36" t="n">
        <f aca="false">P717*Q717</f>
        <v>0</v>
      </c>
      <c r="AF717" s="38" t="n">
        <f aca="false">E717*F717+P717*Q717</f>
        <v>80</v>
      </c>
      <c r="AG717" s="39" t="str">
        <f aca="false">AB717</f>
        <v>Токарь И.А.</v>
      </c>
      <c r="AH717" s="39" t="str">
        <f aca="false">C717</f>
        <v>4ИСП9-9 ВБ (п)</v>
      </c>
      <c r="AI717" s="40" t="str">
        <f aca="false">B717</f>
        <v>23</v>
      </c>
      <c r="AJ717" s="39" t="str">
        <f aca="false">CONCATENATE(A717," ",D717)</f>
        <v>МДК.01.03 Разработка мобильных приложений</v>
      </c>
      <c r="AK717" s="39" t="n">
        <f aca="false">E717*F717+P717*Q717+H717+J717+S717+U717</f>
        <v>20</v>
      </c>
      <c r="AL717" s="39" t="n">
        <f aca="false">L717+W717</f>
        <v>8</v>
      </c>
      <c r="AM717" s="39" t="n">
        <f aca="false">M717+X717</f>
        <v>8</v>
      </c>
      <c r="AN717" s="39" t="n">
        <f aca="false">Y717</f>
        <v>0</v>
      </c>
      <c r="AO717" s="39" t="n">
        <f aca="false">SUM(AK717:AN717)</f>
        <v>36</v>
      </c>
      <c r="AP717" s="41" t="n">
        <f aca="false">K717+V717</f>
        <v>23</v>
      </c>
    </row>
    <row r="718" s="42" customFormat="true" ht="16.5" hidden="true" customHeight="true" outlineLevel="0" collapsed="false">
      <c r="A718" s="68" t="s">
        <v>136</v>
      </c>
      <c r="B718" s="30" t="s">
        <v>53</v>
      </c>
      <c r="C718" s="31" t="s">
        <v>380</v>
      </c>
      <c r="D718" s="133" t="s">
        <v>331</v>
      </c>
      <c r="E718" s="31" t="n">
        <v>10</v>
      </c>
      <c r="F718" s="31"/>
      <c r="G718" s="31"/>
      <c r="H718" s="31" t="n">
        <v>30</v>
      </c>
      <c r="I718" s="31"/>
      <c r="J718" s="31"/>
      <c r="K718" s="31"/>
      <c r="L718" s="31"/>
      <c r="M718" s="31"/>
      <c r="N718" s="33" t="n">
        <f aca="false">E718*F718+H718+J718+K718+L718+M718</f>
        <v>30</v>
      </c>
      <c r="O718" s="36"/>
      <c r="P718" s="31" t="n">
        <v>8</v>
      </c>
      <c r="Q718" s="31"/>
      <c r="R718" s="31"/>
      <c r="S718" s="31"/>
      <c r="T718" s="31"/>
      <c r="U718" s="31"/>
      <c r="V718" s="31"/>
      <c r="W718" s="31"/>
      <c r="X718" s="31"/>
      <c r="Y718" s="31"/>
      <c r="Z718" s="36" t="n">
        <f aca="false">P718*Q718+S718+U718+V718+W718+X718+Y718</f>
        <v>0</v>
      </c>
      <c r="AA718" s="36" t="n">
        <f aca="false">N718+Z718</f>
        <v>30</v>
      </c>
      <c r="AB718" s="47" t="s">
        <v>329</v>
      </c>
      <c r="AC718" s="31" t="s">
        <v>389</v>
      </c>
      <c r="AD718" s="31"/>
      <c r="AE718" s="36" t="n">
        <f aca="false">P718*Q718</f>
        <v>0</v>
      </c>
      <c r="AF718" s="38" t="n">
        <f aca="false">E718*F718+P718*Q718</f>
        <v>0</v>
      </c>
      <c r="AG718" s="39" t="str">
        <f aca="false">AB718</f>
        <v>Токарь И.А.</v>
      </c>
      <c r="AH718" s="39" t="str">
        <f aca="false">C718</f>
        <v>4ИСП9-9а ВБ (п)</v>
      </c>
      <c r="AI718" s="40" t="str">
        <f aca="false">B718</f>
        <v>12</v>
      </c>
      <c r="AJ718" s="39" t="str">
        <f aca="false">CONCATENATE(A718," ",D718)</f>
        <v>МДК.01.03 Разработка мобильных приложений</v>
      </c>
      <c r="AK718" s="39" t="n">
        <f aca="false">E718*F718+P718*Q718+H718+J718+S718+U718</f>
        <v>30</v>
      </c>
      <c r="AL718" s="39" t="n">
        <f aca="false">L718+W718</f>
        <v>0</v>
      </c>
      <c r="AM718" s="39" t="n">
        <f aca="false">M718+X718</f>
        <v>0</v>
      </c>
      <c r="AN718" s="39" t="n">
        <f aca="false">Y718</f>
        <v>0</v>
      </c>
      <c r="AO718" s="39" t="n">
        <f aca="false">SUM(AK718:AN718)</f>
        <v>30</v>
      </c>
      <c r="AP718" s="41" t="n">
        <f aca="false">K718+V718</f>
        <v>0</v>
      </c>
    </row>
    <row r="719" s="42" customFormat="true" ht="16.5" hidden="true" customHeight="true" outlineLevel="0" collapsed="false">
      <c r="A719" s="68" t="s">
        <v>136</v>
      </c>
      <c r="B719" s="30" t="s">
        <v>116</v>
      </c>
      <c r="C719" s="31" t="s">
        <v>381</v>
      </c>
      <c r="D719" s="133" t="s">
        <v>331</v>
      </c>
      <c r="E719" s="31" t="n">
        <v>10</v>
      </c>
      <c r="F719" s="31"/>
      <c r="G719" s="31"/>
      <c r="H719" s="31" t="n">
        <v>30</v>
      </c>
      <c r="I719" s="31"/>
      <c r="J719" s="31"/>
      <c r="K719" s="31"/>
      <c r="L719" s="31"/>
      <c r="M719" s="31"/>
      <c r="N719" s="33" t="n">
        <f aca="false">E719*F719+H719+J719+K719+L719+M719</f>
        <v>30</v>
      </c>
      <c r="O719" s="36"/>
      <c r="P719" s="31" t="n">
        <v>8</v>
      </c>
      <c r="Q719" s="31"/>
      <c r="R719" s="31"/>
      <c r="S719" s="31"/>
      <c r="T719" s="31"/>
      <c r="U719" s="31"/>
      <c r="V719" s="31"/>
      <c r="W719" s="31"/>
      <c r="X719" s="31"/>
      <c r="Y719" s="31"/>
      <c r="Z719" s="36" t="n">
        <f aca="false">P719*Q719+S719+U719+V719+W719+X719+Y719</f>
        <v>0</v>
      </c>
      <c r="AA719" s="36" t="n">
        <f aca="false">N719+Z719</f>
        <v>30</v>
      </c>
      <c r="AB719" s="47" t="s">
        <v>69</v>
      </c>
      <c r="AC719" s="31" t="s">
        <v>389</v>
      </c>
      <c r="AD719" s="31"/>
      <c r="AE719" s="36" t="n">
        <f aca="false">P719*Q719</f>
        <v>0</v>
      </c>
      <c r="AF719" s="38" t="n">
        <f aca="false">E719*F719+P719*Q719</f>
        <v>0</v>
      </c>
      <c r="AG719" s="39" t="str">
        <f aca="false">AB719</f>
        <v>вак. 2 п/гр</v>
      </c>
      <c r="AH719" s="39" t="str">
        <f aca="false">C719</f>
        <v>4ИСП9-9б ВБ (п)</v>
      </c>
      <c r="AI719" s="40" t="str">
        <f aca="false">B719</f>
        <v>11</v>
      </c>
      <c r="AJ719" s="39" t="str">
        <f aca="false">CONCATENATE(A719," ",D719)</f>
        <v>МДК.01.03 Разработка мобильных приложений</v>
      </c>
      <c r="AK719" s="39" t="n">
        <f aca="false">E719*F719+P719*Q719+H719+J719+S719+U719</f>
        <v>30</v>
      </c>
      <c r="AL719" s="39" t="n">
        <f aca="false">L719+W719</f>
        <v>0</v>
      </c>
      <c r="AM719" s="39" t="n">
        <f aca="false">M719+X719</f>
        <v>0</v>
      </c>
      <c r="AN719" s="39" t="n">
        <f aca="false">Y719</f>
        <v>0</v>
      </c>
      <c r="AO719" s="39" t="n">
        <f aca="false">SUM(AK719:AN719)</f>
        <v>30</v>
      </c>
      <c r="AP719" s="41" t="n">
        <f aca="false">K719+V719</f>
        <v>0</v>
      </c>
    </row>
    <row r="720" s="42" customFormat="true" ht="16.5" hidden="true" customHeight="true" outlineLevel="0" collapsed="false">
      <c r="A720" s="68" t="s">
        <v>136</v>
      </c>
      <c r="B720" s="30" t="s">
        <v>53</v>
      </c>
      <c r="C720" s="31" t="s">
        <v>380</v>
      </c>
      <c r="D720" s="133" t="s">
        <v>390</v>
      </c>
      <c r="E720" s="31" t="n">
        <v>10</v>
      </c>
      <c r="F720" s="31"/>
      <c r="G720" s="31"/>
      <c r="H720" s="31"/>
      <c r="I720" s="31"/>
      <c r="J720" s="31" t="n">
        <v>30</v>
      </c>
      <c r="K720" s="31"/>
      <c r="L720" s="31"/>
      <c r="M720" s="31"/>
      <c r="N720" s="33" t="n">
        <f aca="false">E720*F720+H720+J720+K720+L720+M720</f>
        <v>30</v>
      </c>
      <c r="O720" s="36"/>
      <c r="P720" s="31" t="n">
        <v>8</v>
      </c>
      <c r="Q720" s="31"/>
      <c r="R720" s="31"/>
      <c r="S720" s="31"/>
      <c r="T720" s="31"/>
      <c r="U720" s="31"/>
      <c r="V720" s="31"/>
      <c r="W720" s="31"/>
      <c r="X720" s="31"/>
      <c r="Y720" s="31"/>
      <c r="Z720" s="36" t="n">
        <f aca="false">P720*Q720+S720+U720+V720+W720+X720+Y720</f>
        <v>0</v>
      </c>
      <c r="AA720" s="36" t="n">
        <f aca="false">N720+Z720</f>
        <v>30</v>
      </c>
      <c r="AB720" s="47" t="s">
        <v>329</v>
      </c>
      <c r="AC720" s="31" t="s">
        <v>389</v>
      </c>
      <c r="AD720" s="31"/>
      <c r="AE720" s="36" t="n">
        <f aca="false">P720*Q720</f>
        <v>0</v>
      </c>
      <c r="AF720" s="38" t="n">
        <f aca="false">E720*F720+P720*Q720</f>
        <v>0</v>
      </c>
      <c r="AG720" s="39" t="str">
        <f aca="false">AB720</f>
        <v>Токарь И.А.</v>
      </c>
      <c r="AH720" s="39" t="str">
        <f aca="false">C720</f>
        <v>4ИСП9-9а ВБ (п)</v>
      </c>
      <c r="AI720" s="40" t="str">
        <f aca="false">B720</f>
        <v>12</v>
      </c>
      <c r="AJ720" s="39" t="str">
        <f aca="false">CONCATENATE(A720," ",D720)</f>
        <v>МДК.01.03 КП - Разработка мобильных приложений</v>
      </c>
      <c r="AK720" s="39" t="n">
        <f aca="false">E720*F720+P720*Q720+H720+J720+S720+U720</f>
        <v>30</v>
      </c>
      <c r="AL720" s="39" t="n">
        <f aca="false">L720+W720</f>
        <v>0</v>
      </c>
      <c r="AM720" s="39" t="n">
        <f aca="false">M720+X720</f>
        <v>0</v>
      </c>
      <c r="AN720" s="39" t="n">
        <f aca="false">Y720</f>
        <v>0</v>
      </c>
      <c r="AO720" s="39" t="n">
        <f aca="false">SUM(AK720:AN720)</f>
        <v>30</v>
      </c>
      <c r="AP720" s="41" t="n">
        <f aca="false">K720+V720</f>
        <v>0</v>
      </c>
    </row>
    <row r="721" s="42" customFormat="true" ht="16.5" hidden="true" customHeight="true" outlineLevel="0" collapsed="false">
      <c r="A721" s="68" t="s">
        <v>136</v>
      </c>
      <c r="B721" s="30" t="s">
        <v>116</v>
      </c>
      <c r="C721" s="31" t="s">
        <v>381</v>
      </c>
      <c r="D721" s="133" t="s">
        <v>390</v>
      </c>
      <c r="E721" s="31" t="n">
        <v>10</v>
      </c>
      <c r="F721" s="31"/>
      <c r="G721" s="31"/>
      <c r="H721" s="31"/>
      <c r="I721" s="31"/>
      <c r="J721" s="31" t="n">
        <v>30</v>
      </c>
      <c r="K721" s="31"/>
      <c r="L721" s="31"/>
      <c r="M721" s="31"/>
      <c r="N721" s="33" t="n">
        <f aca="false">E721*F721+H721+J721+K721+L721+M721</f>
        <v>30</v>
      </c>
      <c r="O721" s="36"/>
      <c r="P721" s="31" t="n">
        <v>8</v>
      </c>
      <c r="Q721" s="31"/>
      <c r="R721" s="31"/>
      <c r="S721" s="31"/>
      <c r="T721" s="31"/>
      <c r="U721" s="31"/>
      <c r="V721" s="31"/>
      <c r="W721" s="31"/>
      <c r="X721" s="31"/>
      <c r="Y721" s="31"/>
      <c r="Z721" s="36" t="n">
        <f aca="false">P721*Q721+S721+U721+V721+W721+X721+Y721</f>
        <v>0</v>
      </c>
      <c r="AA721" s="36" t="n">
        <f aca="false">N721+Z721</f>
        <v>30</v>
      </c>
      <c r="AB721" s="145" t="s">
        <v>391</v>
      </c>
      <c r="AC721" s="31" t="s">
        <v>389</v>
      </c>
      <c r="AD721" s="31"/>
      <c r="AE721" s="36" t="n">
        <f aca="false">P721*Q721</f>
        <v>0</v>
      </c>
      <c r="AF721" s="38" t="n">
        <f aca="false">E721*F721+P721*Q721</f>
        <v>0</v>
      </c>
      <c r="AG721" s="39" t="str">
        <f aca="false">AB721</f>
        <v>Ф-3 Корнейчик</v>
      </c>
      <c r="AH721" s="39" t="str">
        <f aca="false">C721</f>
        <v>4ИСП9-9б ВБ (п)</v>
      </c>
      <c r="AI721" s="40" t="str">
        <f aca="false">B721</f>
        <v>11</v>
      </c>
      <c r="AJ721" s="39" t="str">
        <f aca="false">CONCATENATE(A721," ",D721)</f>
        <v>МДК.01.03 КП - Разработка мобильных приложений</v>
      </c>
      <c r="AK721" s="39" t="n">
        <f aca="false">E721*F721+P721*Q721+H721+J721+S721+U721</f>
        <v>30</v>
      </c>
      <c r="AL721" s="39" t="n">
        <f aca="false">L721+W721</f>
        <v>0</v>
      </c>
      <c r="AM721" s="39" t="n">
        <f aca="false">M721+X721</f>
        <v>0</v>
      </c>
      <c r="AN721" s="39" t="n">
        <f aca="false">Y721</f>
        <v>0</v>
      </c>
      <c r="AO721" s="39" t="n">
        <f aca="false">SUM(AK721:AN721)</f>
        <v>30</v>
      </c>
      <c r="AP721" s="41" t="n">
        <f aca="false">K721+V721</f>
        <v>0</v>
      </c>
    </row>
    <row r="722" s="42" customFormat="true" ht="16.5" hidden="true" customHeight="true" outlineLevel="0" collapsed="false">
      <c r="A722" s="68" t="s">
        <v>138</v>
      </c>
      <c r="B722" s="30" t="s">
        <v>53</v>
      </c>
      <c r="C722" s="31" t="s">
        <v>380</v>
      </c>
      <c r="D722" s="146" t="s">
        <v>108</v>
      </c>
      <c r="E722" s="31" t="n">
        <v>2</v>
      </c>
      <c r="F722" s="31" t="n">
        <v>36</v>
      </c>
      <c r="G722" s="31"/>
      <c r="H722" s="31"/>
      <c r="I722" s="31"/>
      <c r="J722" s="31"/>
      <c r="K722" s="31"/>
      <c r="L722" s="31"/>
      <c r="M722" s="31"/>
      <c r="N722" s="33" t="n">
        <f aca="false">E722*F722+H722+J722+K722+L722+M722</f>
        <v>72</v>
      </c>
      <c r="O722" s="36"/>
      <c r="P722" s="31" t="n">
        <v>8</v>
      </c>
      <c r="Q722" s="31"/>
      <c r="R722" s="31"/>
      <c r="S722" s="31"/>
      <c r="T722" s="31"/>
      <c r="U722" s="31"/>
      <c r="V722" s="31"/>
      <c r="W722" s="31"/>
      <c r="X722" s="31"/>
      <c r="Y722" s="31"/>
      <c r="Z722" s="36" t="n">
        <f aca="false">P722*Q722+S722+U722+V722+W722+X722+Y722</f>
        <v>0</v>
      </c>
      <c r="AA722" s="36" t="n">
        <f aca="false">N722+Z722</f>
        <v>72</v>
      </c>
      <c r="AB722" s="73" t="s">
        <v>314</v>
      </c>
      <c r="AC722" s="31"/>
      <c r="AD722" s="31"/>
      <c r="AE722" s="36" t="n">
        <f aca="false">P722*Q722</f>
        <v>0</v>
      </c>
      <c r="AF722" s="38" t="n">
        <f aca="false">E722*F722+P722*Q722</f>
        <v>72</v>
      </c>
      <c r="AG722" s="39" t="str">
        <f aca="false">AB722</f>
        <v>Троицкая М.С.</v>
      </c>
      <c r="AH722" s="39" t="str">
        <f aca="false">C722</f>
        <v>4ИСП9-9а ВБ (п)</v>
      </c>
      <c r="AI722" s="40" t="str">
        <f aca="false">B722</f>
        <v>12</v>
      </c>
      <c r="AJ722" s="39" t="str">
        <f aca="false">CONCATENATE(A722," ",D722)</f>
        <v>УП.01 Учебная практика</v>
      </c>
      <c r="AK722" s="39" t="n">
        <f aca="false">E722*F722+P722*Q722+H722+J722+S722+U722</f>
        <v>72</v>
      </c>
      <c r="AL722" s="39" t="n">
        <f aca="false">L722+W722</f>
        <v>0</v>
      </c>
      <c r="AM722" s="39" t="n">
        <f aca="false">M722+X722</f>
        <v>0</v>
      </c>
      <c r="AN722" s="39" t="n">
        <f aca="false">Y722</f>
        <v>0</v>
      </c>
      <c r="AO722" s="39" t="n">
        <f aca="false">SUM(AK722:AN722)</f>
        <v>72</v>
      </c>
      <c r="AP722" s="41" t="n">
        <f aca="false">K722+V722</f>
        <v>0</v>
      </c>
    </row>
    <row r="723" s="42" customFormat="true" ht="16.5" hidden="true" customHeight="true" outlineLevel="0" collapsed="false">
      <c r="A723" s="68" t="s">
        <v>138</v>
      </c>
      <c r="B723" s="30" t="s">
        <v>116</v>
      </c>
      <c r="C723" s="31" t="s">
        <v>381</v>
      </c>
      <c r="D723" s="146" t="s">
        <v>108</v>
      </c>
      <c r="E723" s="31" t="n">
        <v>2</v>
      </c>
      <c r="F723" s="31" t="n">
        <v>36</v>
      </c>
      <c r="G723" s="31"/>
      <c r="H723" s="31"/>
      <c r="I723" s="31"/>
      <c r="J723" s="31"/>
      <c r="K723" s="31"/>
      <c r="L723" s="31"/>
      <c r="M723" s="31"/>
      <c r="N723" s="33" t="n">
        <f aca="false">E723*F723+H723+J723+K723+L723+M723</f>
        <v>72</v>
      </c>
      <c r="O723" s="36"/>
      <c r="P723" s="31" t="n">
        <v>8</v>
      </c>
      <c r="Q723" s="31"/>
      <c r="R723" s="31"/>
      <c r="S723" s="31"/>
      <c r="T723" s="31"/>
      <c r="U723" s="31"/>
      <c r="V723" s="31"/>
      <c r="W723" s="31"/>
      <c r="X723" s="31"/>
      <c r="Y723" s="31"/>
      <c r="Z723" s="36" t="n">
        <f aca="false">P723*Q723+S723+U723+V723+W723+X723+Y723</f>
        <v>0</v>
      </c>
      <c r="AA723" s="36" t="n">
        <f aca="false">N723+Z723</f>
        <v>72</v>
      </c>
      <c r="AB723" s="73" t="s">
        <v>275</v>
      </c>
      <c r="AC723" s="31"/>
      <c r="AD723" s="31"/>
      <c r="AE723" s="36"/>
      <c r="AF723" s="38" t="n">
        <f aca="false">E723*F723+P723*Q723</f>
        <v>72</v>
      </c>
      <c r="AG723" s="39" t="str">
        <f aca="false">AB723</f>
        <v>Клименко С.В.</v>
      </c>
      <c r="AH723" s="39" t="str">
        <f aca="false">C723</f>
        <v>4ИСП9-9б ВБ (п)</v>
      </c>
      <c r="AI723" s="40" t="str">
        <f aca="false">B723</f>
        <v>11</v>
      </c>
      <c r="AJ723" s="39" t="str">
        <f aca="false">CONCATENATE(A723," ",D723)</f>
        <v>УП.01 Учебная практика</v>
      </c>
      <c r="AK723" s="39" t="n">
        <f aca="false">E723*F723+P723*Q723+H723+J723+S723+U723</f>
        <v>72</v>
      </c>
      <c r="AL723" s="39" t="n">
        <f aca="false">L723+W723</f>
        <v>0</v>
      </c>
      <c r="AM723" s="39" t="n">
        <f aca="false">M723+X723</f>
        <v>0</v>
      </c>
      <c r="AN723" s="39" t="n">
        <f aca="false">Y723</f>
        <v>0</v>
      </c>
      <c r="AO723" s="39" t="n">
        <f aca="false">SUM(AK723:AN723)</f>
        <v>72</v>
      </c>
      <c r="AP723" s="41" t="n">
        <f aca="false">K723+V723</f>
        <v>0</v>
      </c>
    </row>
    <row r="724" s="42" customFormat="true" ht="16.5" hidden="true" customHeight="true" outlineLevel="0" collapsed="false">
      <c r="A724" s="68" t="s">
        <v>139</v>
      </c>
      <c r="B724" s="30" t="s">
        <v>286</v>
      </c>
      <c r="C724" s="31" t="s">
        <v>382</v>
      </c>
      <c r="D724" s="139" t="s">
        <v>163</v>
      </c>
      <c r="E724" s="31" t="n">
        <v>2</v>
      </c>
      <c r="F724" s="31" t="n">
        <v>9</v>
      </c>
      <c r="G724" s="31"/>
      <c r="H724" s="31"/>
      <c r="I724" s="31"/>
      <c r="J724" s="31"/>
      <c r="K724" s="31"/>
      <c r="L724" s="31"/>
      <c r="M724" s="31"/>
      <c r="N724" s="33" t="n">
        <f aca="false">E724*F724+H724+J724+K724+L724+M724</f>
        <v>18</v>
      </c>
      <c r="O724" s="36"/>
      <c r="P724" s="31" t="n">
        <v>4</v>
      </c>
      <c r="Q724" s="31" t="n">
        <v>9</v>
      </c>
      <c r="R724" s="31"/>
      <c r="S724" s="31"/>
      <c r="T724" s="31"/>
      <c r="U724" s="31"/>
      <c r="V724" s="31"/>
      <c r="W724" s="31"/>
      <c r="X724" s="31"/>
      <c r="Y724" s="31"/>
      <c r="Z724" s="36" t="n">
        <f aca="false">P724*Q724+S724+U724+V724+W724+X724+Y724</f>
        <v>36</v>
      </c>
      <c r="AA724" s="36" t="n">
        <f aca="false">N724+Z724</f>
        <v>54</v>
      </c>
      <c r="AB724" s="36" t="s">
        <v>316</v>
      </c>
      <c r="AC724" s="31"/>
      <c r="AD724" s="31"/>
      <c r="AE724" s="36" t="n">
        <f aca="false">P724*Q724</f>
        <v>36</v>
      </c>
      <c r="AF724" s="38" t="n">
        <f aca="false">E724*F724+P724*Q724</f>
        <v>54</v>
      </c>
      <c r="AG724" s="39" t="str">
        <f aca="false">AB724</f>
        <v>Виеру А.Н.</v>
      </c>
      <c r="AH724" s="39" t="str">
        <f aca="false">C724</f>
        <v>4ИСП9-9 ВБ (п)</v>
      </c>
      <c r="AI724" s="40" t="str">
        <f aca="false">B724</f>
        <v>23</v>
      </c>
      <c r="AJ724" s="39" t="str">
        <f aca="false">CONCATENATE(A724," ",D724)</f>
        <v>ПП.01 Производственная практика</v>
      </c>
      <c r="AK724" s="39" t="n">
        <f aca="false">E724*F724+P724*Q724+H724+J724+S724+U724</f>
        <v>54</v>
      </c>
      <c r="AL724" s="39" t="n">
        <f aca="false">L724+W724</f>
        <v>0</v>
      </c>
      <c r="AM724" s="39" t="n">
        <f aca="false">M724+X724</f>
        <v>0</v>
      </c>
      <c r="AN724" s="39" t="n">
        <f aca="false">Y724</f>
        <v>0</v>
      </c>
      <c r="AO724" s="39" t="n">
        <f aca="false">SUM(AK724:AN724)</f>
        <v>54</v>
      </c>
      <c r="AP724" s="41" t="n">
        <f aca="false">K724+V724</f>
        <v>0</v>
      </c>
    </row>
    <row r="725" s="42" customFormat="true" ht="16.5" hidden="true" customHeight="true" outlineLevel="0" collapsed="false">
      <c r="A725" s="68" t="s">
        <v>139</v>
      </c>
      <c r="B725" s="30" t="s">
        <v>286</v>
      </c>
      <c r="C725" s="31" t="s">
        <v>382</v>
      </c>
      <c r="D725" s="139" t="s">
        <v>163</v>
      </c>
      <c r="E725" s="31" t="n">
        <v>2</v>
      </c>
      <c r="F725" s="31" t="n">
        <v>9</v>
      </c>
      <c r="G725" s="31"/>
      <c r="H725" s="31"/>
      <c r="I725" s="31"/>
      <c r="J725" s="31"/>
      <c r="K725" s="31"/>
      <c r="L725" s="31"/>
      <c r="M725" s="31"/>
      <c r="N725" s="33" t="n">
        <f aca="false">E725*F725+H725+J725+K725+L725+M725</f>
        <v>18</v>
      </c>
      <c r="O725" s="36"/>
      <c r="P725" s="31" t="n">
        <v>4</v>
      </c>
      <c r="Q725" s="31" t="n">
        <v>9</v>
      </c>
      <c r="R725" s="31"/>
      <c r="S725" s="31"/>
      <c r="T725" s="31"/>
      <c r="U725" s="31"/>
      <c r="V725" s="31"/>
      <c r="W725" s="31"/>
      <c r="X725" s="31"/>
      <c r="Y725" s="31"/>
      <c r="Z725" s="36" t="n">
        <f aca="false">P725*Q725+S725+U725+V725+W725+X725+Y725</f>
        <v>36</v>
      </c>
      <c r="AA725" s="36" t="n">
        <f aca="false">N725+Z725</f>
        <v>54</v>
      </c>
      <c r="AB725" s="36" t="s">
        <v>257</v>
      </c>
      <c r="AC725" s="31"/>
      <c r="AD725" s="31"/>
      <c r="AE725" s="36" t="n">
        <f aca="false">P725*Q725</f>
        <v>36</v>
      </c>
      <c r="AF725" s="38" t="n">
        <f aca="false">E725*F725+P725*Q725</f>
        <v>54</v>
      </c>
      <c r="AG725" s="39" t="str">
        <f aca="false">AB725</f>
        <v>Угольников И.М.</v>
      </c>
      <c r="AH725" s="39" t="str">
        <f aca="false">C725</f>
        <v>4ИСП9-9 ВБ (п)</v>
      </c>
      <c r="AI725" s="40" t="str">
        <f aca="false">B725</f>
        <v>23</v>
      </c>
      <c r="AJ725" s="39" t="str">
        <f aca="false">CONCATENATE(A725," ",D725)</f>
        <v>ПП.01 Производственная практика</v>
      </c>
      <c r="AK725" s="39" t="n">
        <f aca="false">E725*F725+P725*Q725+H725+J725+S725+U725</f>
        <v>54</v>
      </c>
      <c r="AL725" s="39" t="n">
        <f aca="false">L725+W725</f>
        <v>0</v>
      </c>
      <c r="AM725" s="39" t="n">
        <f aca="false">M725+X725</f>
        <v>0</v>
      </c>
      <c r="AN725" s="39" t="n">
        <f aca="false">Y725</f>
        <v>0</v>
      </c>
      <c r="AO725" s="39" t="n">
        <f aca="false">SUM(AK725:AN725)</f>
        <v>54</v>
      </c>
      <c r="AP725" s="41" t="n">
        <f aca="false">K725+V725</f>
        <v>0</v>
      </c>
    </row>
    <row r="726" s="42" customFormat="true" ht="16.5" hidden="true" customHeight="true" outlineLevel="0" collapsed="false">
      <c r="A726" s="68" t="s">
        <v>139</v>
      </c>
      <c r="B726" s="30" t="s">
        <v>286</v>
      </c>
      <c r="C726" s="31" t="s">
        <v>382</v>
      </c>
      <c r="D726" s="139" t="s">
        <v>163</v>
      </c>
      <c r="E726" s="31" t="n">
        <v>2</v>
      </c>
      <c r="F726" s="31" t="n">
        <v>9</v>
      </c>
      <c r="G726" s="31"/>
      <c r="H726" s="31"/>
      <c r="I726" s="31"/>
      <c r="J726" s="31"/>
      <c r="K726" s="31"/>
      <c r="L726" s="31"/>
      <c r="M726" s="31"/>
      <c r="N726" s="33" t="n">
        <f aca="false">E726*F726+H726+J726+K726+L726+M726</f>
        <v>18</v>
      </c>
      <c r="O726" s="36"/>
      <c r="P726" s="31" t="n">
        <v>4</v>
      </c>
      <c r="Q726" s="31" t="n">
        <v>9</v>
      </c>
      <c r="R726" s="31"/>
      <c r="S726" s="31"/>
      <c r="T726" s="31"/>
      <c r="U726" s="31"/>
      <c r="V726" s="31"/>
      <c r="W726" s="31"/>
      <c r="X726" s="31"/>
      <c r="Y726" s="31"/>
      <c r="Z726" s="36" t="n">
        <f aca="false">P726*Q726+S726+U726+V726+W726+X726+Y726</f>
        <v>36</v>
      </c>
      <c r="AA726" s="36" t="n">
        <f aca="false">N726+Z726</f>
        <v>54</v>
      </c>
      <c r="AB726" s="36" t="s">
        <v>316</v>
      </c>
      <c r="AC726" s="31"/>
      <c r="AD726" s="31"/>
      <c r="AE726" s="36" t="n">
        <f aca="false">P726*Q726</f>
        <v>36</v>
      </c>
      <c r="AF726" s="38" t="n">
        <f aca="false">E726*F726+P726*Q726</f>
        <v>54</v>
      </c>
      <c r="AG726" s="39" t="str">
        <f aca="false">AB726</f>
        <v>Виеру А.Н.</v>
      </c>
      <c r="AH726" s="39" t="str">
        <f aca="false">C726</f>
        <v>4ИСП9-9 ВБ (п)</v>
      </c>
      <c r="AI726" s="40" t="str">
        <f aca="false">B726</f>
        <v>23</v>
      </c>
      <c r="AJ726" s="39" t="str">
        <f aca="false">CONCATENATE(A726," ",D726)</f>
        <v>ПП.01 Производственная практика</v>
      </c>
      <c r="AK726" s="39" t="n">
        <f aca="false">E726*F726+P726*Q726+H726+J726+S726+U726</f>
        <v>54</v>
      </c>
      <c r="AL726" s="39" t="n">
        <f aca="false">L726+W726</f>
        <v>0</v>
      </c>
      <c r="AM726" s="39" t="n">
        <f aca="false">M726+X726</f>
        <v>0</v>
      </c>
      <c r="AN726" s="39" t="n">
        <f aca="false">Y726</f>
        <v>0</v>
      </c>
      <c r="AO726" s="39" t="n">
        <f aca="false">SUM(AK726:AN726)</f>
        <v>54</v>
      </c>
      <c r="AP726" s="41" t="n">
        <f aca="false">K726+V726</f>
        <v>0</v>
      </c>
    </row>
    <row r="727" s="42" customFormat="true" ht="16.5" hidden="true" customHeight="true" outlineLevel="0" collapsed="false">
      <c r="A727" s="68" t="s">
        <v>139</v>
      </c>
      <c r="B727" s="30" t="s">
        <v>286</v>
      </c>
      <c r="C727" s="31" t="s">
        <v>382</v>
      </c>
      <c r="D727" s="139" t="s">
        <v>163</v>
      </c>
      <c r="E727" s="31" t="n">
        <v>2</v>
      </c>
      <c r="F727" s="31" t="n">
        <v>9</v>
      </c>
      <c r="G727" s="31"/>
      <c r="H727" s="31"/>
      <c r="I727" s="31"/>
      <c r="J727" s="31"/>
      <c r="K727" s="31"/>
      <c r="L727" s="31"/>
      <c r="M727" s="31"/>
      <c r="N727" s="33" t="n">
        <f aca="false">E727*F727+H727+J727+K727+L727+M727</f>
        <v>18</v>
      </c>
      <c r="O727" s="36"/>
      <c r="P727" s="31" t="n">
        <v>4</v>
      </c>
      <c r="Q727" s="31" t="n">
        <v>9</v>
      </c>
      <c r="R727" s="31"/>
      <c r="S727" s="31"/>
      <c r="T727" s="31"/>
      <c r="U727" s="31"/>
      <c r="V727" s="31"/>
      <c r="W727" s="31"/>
      <c r="X727" s="31"/>
      <c r="Y727" s="31"/>
      <c r="Z727" s="36" t="n">
        <f aca="false">P727*Q727+S727+U727+V727+W727+X727+Y727</f>
        <v>36</v>
      </c>
      <c r="AA727" s="36" t="n">
        <f aca="false">N727+Z727</f>
        <v>54</v>
      </c>
      <c r="AB727" s="36" t="s">
        <v>143</v>
      </c>
      <c r="AC727" s="31"/>
      <c r="AD727" s="31"/>
      <c r="AE727" s="36" t="n">
        <f aca="false">P727*Q727</f>
        <v>36</v>
      </c>
      <c r="AF727" s="38" t="n">
        <f aca="false">E727*F727+P727*Q727</f>
        <v>54</v>
      </c>
      <c r="AG727" s="39" t="str">
        <f aca="false">AB727</f>
        <v>вак. ПП</v>
      </c>
      <c r="AH727" s="39" t="str">
        <f aca="false">C727</f>
        <v>4ИСП9-9 ВБ (п)</v>
      </c>
      <c r="AI727" s="40" t="str">
        <f aca="false">B727</f>
        <v>23</v>
      </c>
      <c r="AJ727" s="39" t="str">
        <f aca="false">CONCATENATE(A727," ",D727)</f>
        <v>ПП.01 Производственная практика</v>
      </c>
      <c r="AK727" s="39" t="n">
        <f aca="false">E727*F727+P727*Q727+H727+J727+S727+U727</f>
        <v>54</v>
      </c>
      <c r="AL727" s="39" t="n">
        <f aca="false">L727+W727</f>
        <v>0</v>
      </c>
      <c r="AM727" s="39" t="n">
        <f aca="false">M727+X727</f>
        <v>0</v>
      </c>
      <c r="AN727" s="39" t="n">
        <f aca="false">Y727</f>
        <v>0</v>
      </c>
      <c r="AO727" s="39" t="n">
        <f aca="false">SUM(AK727:AN727)</f>
        <v>54</v>
      </c>
      <c r="AP727" s="41" t="n">
        <f aca="false">K727+V727</f>
        <v>0</v>
      </c>
    </row>
    <row r="728" s="42" customFormat="true" ht="16.5" hidden="true" customHeight="true" outlineLevel="0" collapsed="false">
      <c r="A728" s="68" t="s">
        <v>144</v>
      </c>
      <c r="B728" s="30" t="s">
        <v>286</v>
      </c>
      <c r="C728" s="31" t="s">
        <v>382</v>
      </c>
      <c r="D728" s="139" t="s">
        <v>145</v>
      </c>
      <c r="E728" s="31" t="n">
        <v>10</v>
      </c>
      <c r="F728" s="31"/>
      <c r="G728" s="31"/>
      <c r="H728" s="31"/>
      <c r="I728" s="31"/>
      <c r="J728" s="31"/>
      <c r="K728" s="31"/>
      <c r="L728" s="31"/>
      <c r="M728" s="31"/>
      <c r="N728" s="33" t="n">
        <f aca="false">E728*F728+H728+J728+K728+L728+M728</f>
        <v>0</v>
      </c>
      <c r="O728" s="36"/>
      <c r="P728" s="31" t="n">
        <v>8</v>
      </c>
      <c r="Q728" s="31"/>
      <c r="R728" s="31"/>
      <c r="S728" s="31"/>
      <c r="T728" s="31"/>
      <c r="U728" s="31"/>
      <c r="V728" s="31"/>
      <c r="W728" s="31"/>
      <c r="X728" s="31" t="n">
        <v>24</v>
      </c>
      <c r="Y728" s="31"/>
      <c r="Z728" s="36" t="n">
        <f aca="false">P728*Q728+S728+U728+V728+W728+X728+Y728</f>
        <v>24</v>
      </c>
      <c r="AA728" s="36" t="n">
        <f aca="false">N728+Z728</f>
        <v>24</v>
      </c>
      <c r="AB728" s="36" t="s">
        <v>146</v>
      </c>
      <c r="AC728" s="31"/>
      <c r="AD728" s="31"/>
      <c r="AE728" s="36" t="n">
        <f aca="false">P728*Q728</f>
        <v>0</v>
      </c>
      <c r="AF728" s="38" t="n">
        <f aca="false">E728*F728+P728*Q728</f>
        <v>0</v>
      </c>
      <c r="AG728" s="39" t="str">
        <f aca="false">AB728</f>
        <v>вак. ДЭ</v>
      </c>
      <c r="AH728" s="39" t="str">
        <f aca="false">C728</f>
        <v>4ИСП9-9 ВБ (п)</v>
      </c>
      <c r="AI728" s="40" t="str">
        <f aca="false">B728</f>
        <v>23</v>
      </c>
      <c r="AJ728" s="39" t="str">
        <f aca="false">CONCATENATE(A728," ",D728)</f>
        <v>ДЭ.01 Демонстрационный экзамен по модулю</v>
      </c>
      <c r="AK728" s="39" t="n">
        <f aca="false">E728*F728+P728*Q728+H728+J728+S728+U728</f>
        <v>0</v>
      </c>
      <c r="AL728" s="39" t="n">
        <f aca="false">L728+W728</f>
        <v>0</v>
      </c>
      <c r="AM728" s="39" t="n">
        <f aca="false">M728+X728</f>
        <v>24</v>
      </c>
      <c r="AN728" s="39" t="n">
        <f aca="false">Y728</f>
        <v>0</v>
      </c>
      <c r="AO728" s="39" t="n">
        <f aca="false">SUM(AK728:AN728)</f>
        <v>24</v>
      </c>
      <c r="AP728" s="41" t="n">
        <f aca="false">K728+V728</f>
        <v>0</v>
      </c>
    </row>
    <row r="729" s="42" customFormat="true" ht="16.5" hidden="true" customHeight="true" outlineLevel="0" collapsed="false">
      <c r="A729" s="138" t="s">
        <v>147</v>
      </c>
      <c r="B729" s="30" t="s">
        <v>286</v>
      </c>
      <c r="C729" s="31" t="s">
        <v>382</v>
      </c>
      <c r="D729" s="147" t="s">
        <v>392</v>
      </c>
      <c r="E729" s="31" t="n">
        <v>10</v>
      </c>
      <c r="F729" s="31" t="n">
        <v>7</v>
      </c>
      <c r="G729" s="31" t="n">
        <v>26</v>
      </c>
      <c r="H729" s="31" t="n">
        <v>-26</v>
      </c>
      <c r="I729" s="31"/>
      <c r="J729" s="31"/>
      <c r="K729" s="31"/>
      <c r="L729" s="31" t="n">
        <v>8</v>
      </c>
      <c r="M729" s="31" t="n">
        <v>8</v>
      </c>
      <c r="N729" s="33" t="n">
        <f aca="false">E729*F729+H729+J729+K729+L729+M729</f>
        <v>60</v>
      </c>
      <c r="O729" s="36"/>
      <c r="P729" s="31" t="n">
        <v>8</v>
      </c>
      <c r="Q729" s="31"/>
      <c r="R729" s="31"/>
      <c r="S729" s="31"/>
      <c r="T729" s="31"/>
      <c r="U729" s="31"/>
      <c r="V729" s="31"/>
      <c r="W729" s="31"/>
      <c r="X729" s="31"/>
      <c r="Y729" s="31"/>
      <c r="Z729" s="36" t="n">
        <f aca="false">P729*Q729+S729+U729+V729+W729+X729+Y729</f>
        <v>0</v>
      </c>
      <c r="AA729" s="36" t="n">
        <f aca="false">N729+Z729</f>
        <v>60</v>
      </c>
      <c r="AB729" s="74" t="s">
        <v>283</v>
      </c>
      <c r="AC729" s="31"/>
      <c r="AD729" s="31" t="s">
        <v>262</v>
      </c>
      <c r="AE729" s="36" t="n">
        <f aca="false">P729*Q729</f>
        <v>0</v>
      </c>
      <c r="AF729" s="38" t="n">
        <f aca="false">E729*F729+P729*Q729</f>
        <v>70</v>
      </c>
      <c r="AG729" s="39" t="str">
        <f aca="false">AB729</f>
        <v>Томашевич А.А.</v>
      </c>
      <c r="AH729" s="39" t="str">
        <f aca="false">C729</f>
        <v>4ИСП9-9 ВБ (п)</v>
      </c>
      <c r="AI729" s="40" t="str">
        <f aca="false">B729</f>
        <v>23</v>
      </c>
      <c r="AJ729" s="39" t="str">
        <f aca="false">CONCATENATE(A729," ",D729)</f>
        <v>МДК.02.01 Технология разработки программного обеспечения</v>
      </c>
      <c r="AK729" s="39" t="n">
        <f aca="false">E729*F729+P729*Q729+H729+J729+S729+U729</f>
        <v>44</v>
      </c>
      <c r="AL729" s="39" t="n">
        <f aca="false">L729+W729</f>
        <v>8</v>
      </c>
      <c r="AM729" s="39" t="n">
        <f aca="false">M729+X729</f>
        <v>8</v>
      </c>
      <c r="AN729" s="39" t="n">
        <f aca="false">Y729</f>
        <v>0</v>
      </c>
      <c r="AO729" s="39" t="n">
        <f aca="false">SUM(AK729:AN729)</f>
        <v>60</v>
      </c>
      <c r="AP729" s="41" t="n">
        <f aca="false">K729+V729</f>
        <v>0</v>
      </c>
    </row>
    <row r="730" s="42" customFormat="true" ht="16.5" hidden="true" customHeight="true" outlineLevel="0" collapsed="false">
      <c r="A730" s="138" t="s">
        <v>147</v>
      </c>
      <c r="B730" s="30" t="s">
        <v>53</v>
      </c>
      <c r="C730" s="31" t="s">
        <v>380</v>
      </c>
      <c r="D730" s="147" t="s">
        <v>392</v>
      </c>
      <c r="E730" s="31" t="n">
        <v>10</v>
      </c>
      <c r="F730" s="31"/>
      <c r="G730" s="31"/>
      <c r="H730" s="31" t="n">
        <v>26</v>
      </c>
      <c r="I730" s="31"/>
      <c r="J730" s="31"/>
      <c r="K730" s="31"/>
      <c r="L730" s="31"/>
      <c r="M730" s="31"/>
      <c r="N730" s="33" t="n">
        <f aca="false">E730*F730+H730+J730+K730+L730+M730</f>
        <v>26</v>
      </c>
      <c r="O730" s="36"/>
      <c r="P730" s="31" t="n">
        <v>8</v>
      </c>
      <c r="Q730" s="31"/>
      <c r="R730" s="31"/>
      <c r="S730" s="31"/>
      <c r="T730" s="31"/>
      <c r="U730" s="31"/>
      <c r="V730" s="31"/>
      <c r="W730" s="31"/>
      <c r="X730" s="31"/>
      <c r="Y730" s="31"/>
      <c r="Z730" s="36" t="n">
        <f aca="false">P730*Q730+S730+U730+V730+W730+X730+Y730</f>
        <v>0</v>
      </c>
      <c r="AA730" s="36" t="n">
        <f aca="false">N730+Z730</f>
        <v>26</v>
      </c>
      <c r="AB730" s="74" t="s">
        <v>283</v>
      </c>
      <c r="AC730" s="31"/>
      <c r="AD730" s="31" t="s">
        <v>262</v>
      </c>
      <c r="AE730" s="36" t="n">
        <f aca="false">P730*Q730</f>
        <v>0</v>
      </c>
      <c r="AF730" s="38" t="n">
        <f aca="false">E730*F730+P730*Q730</f>
        <v>0</v>
      </c>
      <c r="AG730" s="39" t="str">
        <f aca="false">AB730</f>
        <v>Томашевич А.А.</v>
      </c>
      <c r="AH730" s="39" t="str">
        <f aca="false">C730</f>
        <v>4ИСП9-9а ВБ (п)</v>
      </c>
      <c r="AI730" s="40" t="str">
        <f aca="false">B730</f>
        <v>12</v>
      </c>
      <c r="AJ730" s="39" t="str">
        <f aca="false">CONCATENATE(A730," ",D730)</f>
        <v>МДК.02.01 Технология разработки программного обеспечения</v>
      </c>
      <c r="AK730" s="39" t="n">
        <f aca="false">E730*F730+P730*Q730+H730+J730+S730+U730</f>
        <v>26</v>
      </c>
      <c r="AL730" s="39" t="n">
        <f aca="false">L730+W730</f>
        <v>0</v>
      </c>
      <c r="AM730" s="39" t="n">
        <f aca="false">M730+X730</f>
        <v>0</v>
      </c>
      <c r="AN730" s="39" t="n">
        <f aca="false">Y730</f>
        <v>0</v>
      </c>
      <c r="AO730" s="39" t="n">
        <f aca="false">SUM(AK730:AN730)</f>
        <v>26</v>
      </c>
      <c r="AP730" s="41" t="n">
        <f aca="false">K730+V730</f>
        <v>0</v>
      </c>
    </row>
    <row r="731" s="42" customFormat="true" ht="16.5" hidden="true" customHeight="true" outlineLevel="0" collapsed="false">
      <c r="A731" s="138" t="s">
        <v>147</v>
      </c>
      <c r="B731" s="30" t="s">
        <v>116</v>
      </c>
      <c r="C731" s="31" t="s">
        <v>381</v>
      </c>
      <c r="D731" s="147" t="s">
        <v>392</v>
      </c>
      <c r="E731" s="31" t="n">
        <v>10</v>
      </c>
      <c r="F731" s="31"/>
      <c r="G731" s="31"/>
      <c r="H731" s="31" t="n">
        <v>26</v>
      </c>
      <c r="I731" s="31"/>
      <c r="J731" s="31"/>
      <c r="K731" s="31"/>
      <c r="L731" s="31"/>
      <c r="M731" s="31"/>
      <c r="N731" s="33" t="n">
        <f aca="false">E731*F731+H731+J731+K731+L731+M731</f>
        <v>26</v>
      </c>
      <c r="O731" s="36"/>
      <c r="P731" s="31" t="n">
        <v>8</v>
      </c>
      <c r="Q731" s="31"/>
      <c r="R731" s="31"/>
      <c r="S731" s="31"/>
      <c r="T731" s="31"/>
      <c r="U731" s="31"/>
      <c r="V731" s="31"/>
      <c r="W731" s="31"/>
      <c r="X731" s="31"/>
      <c r="Y731" s="31"/>
      <c r="Z731" s="36" t="n">
        <f aca="false">P731*Q731+S731+U731+V731+W731+X731+Y731</f>
        <v>0</v>
      </c>
      <c r="AA731" s="36" t="n">
        <f aca="false">N731+Z731</f>
        <v>26</v>
      </c>
      <c r="AB731" s="47" t="s">
        <v>69</v>
      </c>
      <c r="AC731" s="31"/>
      <c r="AD731" s="31" t="s">
        <v>262</v>
      </c>
      <c r="AE731" s="36" t="n">
        <f aca="false">P731*Q731</f>
        <v>0</v>
      </c>
      <c r="AF731" s="38" t="n">
        <f aca="false">E731*F731+P731*Q731</f>
        <v>0</v>
      </c>
      <c r="AG731" s="39" t="str">
        <f aca="false">AB731</f>
        <v>вак. 2 п/гр</v>
      </c>
      <c r="AH731" s="39" t="str">
        <f aca="false">C731</f>
        <v>4ИСП9-9б ВБ (п)</v>
      </c>
      <c r="AI731" s="40" t="str">
        <f aca="false">B731</f>
        <v>11</v>
      </c>
      <c r="AJ731" s="39" t="str">
        <f aca="false">CONCATENATE(A731," ",D731)</f>
        <v>МДК.02.01 Технология разработки программного обеспечения</v>
      </c>
      <c r="AK731" s="39" t="n">
        <f aca="false">E731*F731+P731*Q731+H731+J731+S731+U731</f>
        <v>26</v>
      </c>
      <c r="AL731" s="39" t="n">
        <f aca="false">L731+W731</f>
        <v>0</v>
      </c>
      <c r="AM731" s="39" t="n">
        <f aca="false">M731+X731</f>
        <v>0</v>
      </c>
      <c r="AN731" s="39" t="n">
        <f aca="false">Y731</f>
        <v>0</v>
      </c>
      <c r="AO731" s="39" t="n">
        <f aca="false">SUM(AK731:AN731)</f>
        <v>26</v>
      </c>
      <c r="AP731" s="41" t="n">
        <f aca="false">K731+V731</f>
        <v>0</v>
      </c>
    </row>
    <row r="732" s="42" customFormat="true" ht="16.5" hidden="true" customHeight="true" outlineLevel="0" collapsed="false">
      <c r="A732" s="138" t="s">
        <v>155</v>
      </c>
      <c r="B732" s="30" t="s">
        <v>286</v>
      </c>
      <c r="C732" s="31" t="s">
        <v>382</v>
      </c>
      <c r="D732" s="139" t="s">
        <v>163</v>
      </c>
      <c r="E732" s="31" t="n">
        <v>2</v>
      </c>
      <c r="F732" s="31" t="n">
        <v>9</v>
      </c>
      <c r="G732" s="31"/>
      <c r="H732" s="31"/>
      <c r="I732" s="31"/>
      <c r="J732" s="31"/>
      <c r="K732" s="31"/>
      <c r="L732" s="31"/>
      <c r="M732" s="31"/>
      <c r="N732" s="33" t="n">
        <f aca="false">E732*F732+H732+J732+K732+L732+M732</f>
        <v>18</v>
      </c>
      <c r="O732" s="36"/>
      <c r="P732" s="31" t="n">
        <v>8</v>
      </c>
      <c r="Q732" s="31"/>
      <c r="R732" s="31"/>
      <c r="S732" s="31"/>
      <c r="T732" s="31"/>
      <c r="U732" s="31"/>
      <c r="V732" s="31"/>
      <c r="W732" s="31"/>
      <c r="X732" s="31"/>
      <c r="Y732" s="31"/>
      <c r="Z732" s="36" t="n">
        <f aca="false">P732*Q732+S732+U732+V732+W732+X732+Y732</f>
        <v>0</v>
      </c>
      <c r="AA732" s="36" t="n">
        <f aca="false">N732+Z732</f>
        <v>18</v>
      </c>
      <c r="AB732" s="36" t="s">
        <v>316</v>
      </c>
      <c r="AC732" s="31"/>
      <c r="AD732" s="31"/>
      <c r="AE732" s="36" t="n">
        <f aca="false">P732*Q732</f>
        <v>0</v>
      </c>
      <c r="AF732" s="38" t="n">
        <f aca="false">E732*F732+P732*Q732</f>
        <v>18</v>
      </c>
      <c r="AG732" s="39" t="str">
        <f aca="false">AB732</f>
        <v>Виеру А.Н.</v>
      </c>
      <c r="AH732" s="39" t="str">
        <f aca="false">C732</f>
        <v>4ИСП9-9 ВБ (п)</v>
      </c>
      <c r="AI732" s="40" t="str">
        <f aca="false">B732</f>
        <v>23</v>
      </c>
      <c r="AJ732" s="39" t="str">
        <f aca="false">CONCATENATE(A732," ",D732)</f>
        <v>ПП.02 Производственная практика</v>
      </c>
      <c r="AK732" s="39" t="n">
        <f aca="false">E732*F732+P732*Q732+H732+J732+S732+U732</f>
        <v>18</v>
      </c>
      <c r="AL732" s="39" t="n">
        <f aca="false">L732+W732</f>
        <v>0</v>
      </c>
      <c r="AM732" s="39" t="n">
        <f aca="false">M732+X732</f>
        <v>0</v>
      </c>
      <c r="AN732" s="39" t="n">
        <f aca="false">Y732</f>
        <v>0</v>
      </c>
      <c r="AO732" s="39" t="n">
        <f aca="false">SUM(AK732:AN732)</f>
        <v>18</v>
      </c>
      <c r="AP732" s="41" t="n">
        <f aca="false">K732+V732</f>
        <v>0</v>
      </c>
    </row>
    <row r="733" s="42" customFormat="true" ht="16.5" hidden="true" customHeight="true" outlineLevel="0" collapsed="false">
      <c r="A733" s="138" t="s">
        <v>155</v>
      </c>
      <c r="B733" s="30" t="s">
        <v>286</v>
      </c>
      <c r="C733" s="31" t="s">
        <v>382</v>
      </c>
      <c r="D733" s="139" t="s">
        <v>163</v>
      </c>
      <c r="E733" s="31" t="n">
        <v>2</v>
      </c>
      <c r="F733" s="31" t="n">
        <v>9</v>
      </c>
      <c r="G733" s="31"/>
      <c r="H733" s="31"/>
      <c r="I733" s="31"/>
      <c r="J733" s="31"/>
      <c r="K733" s="31"/>
      <c r="L733" s="31"/>
      <c r="M733" s="31"/>
      <c r="N733" s="33" t="n">
        <f aca="false">E733*F733+H733+J733+K733+L733+M733</f>
        <v>18</v>
      </c>
      <c r="O733" s="36"/>
      <c r="P733" s="31" t="n">
        <v>8</v>
      </c>
      <c r="Q733" s="31"/>
      <c r="R733" s="31"/>
      <c r="S733" s="31"/>
      <c r="T733" s="31"/>
      <c r="U733" s="31"/>
      <c r="V733" s="31"/>
      <c r="W733" s="31"/>
      <c r="X733" s="31"/>
      <c r="Y733" s="31"/>
      <c r="Z733" s="36" t="n">
        <f aca="false">P733*Q733+S733+U733+V733+W733+X733+Y733</f>
        <v>0</v>
      </c>
      <c r="AA733" s="36" t="n">
        <f aca="false">N733+Z733</f>
        <v>18</v>
      </c>
      <c r="AB733" s="36" t="s">
        <v>316</v>
      </c>
      <c r="AC733" s="31"/>
      <c r="AD733" s="31"/>
      <c r="AE733" s="36" t="n">
        <f aca="false">P733*Q733</f>
        <v>0</v>
      </c>
      <c r="AF733" s="38" t="n">
        <f aca="false">E733*F733+P733*Q733</f>
        <v>18</v>
      </c>
      <c r="AG733" s="39" t="str">
        <f aca="false">AB733</f>
        <v>Виеру А.Н.</v>
      </c>
      <c r="AH733" s="39" t="str">
        <f aca="false">C733</f>
        <v>4ИСП9-9 ВБ (п)</v>
      </c>
      <c r="AI733" s="40" t="str">
        <f aca="false">B733</f>
        <v>23</v>
      </c>
      <c r="AJ733" s="39" t="str">
        <f aca="false">CONCATENATE(A733," ",D733)</f>
        <v>ПП.02 Производственная практика</v>
      </c>
      <c r="AK733" s="39" t="n">
        <f aca="false">E733*F733+P733*Q733+H733+J733+S733+U733</f>
        <v>18</v>
      </c>
      <c r="AL733" s="39" t="n">
        <f aca="false">L733+W733</f>
        <v>0</v>
      </c>
      <c r="AM733" s="39" t="n">
        <f aca="false">M733+X733</f>
        <v>0</v>
      </c>
      <c r="AN733" s="39" t="n">
        <f aca="false">Y733</f>
        <v>0</v>
      </c>
      <c r="AO733" s="39" t="n">
        <f aca="false">SUM(AK733:AN733)</f>
        <v>18</v>
      </c>
      <c r="AP733" s="41" t="n">
        <f aca="false">K733+V733</f>
        <v>0</v>
      </c>
    </row>
    <row r="734" s="42" customFormat="true" ht="16.5" hidden="true" customHeight="true" outlineLevel="0" collapsed="false">
      <c r="A734" s="138" t="s">
        <v>155</v>
      </c>
      <c r="B734" s="30" t="s">
        <v>286</v>
      </c>
      <c r="C734" s="31" t="s">
        <v>382</v>
      </c>
      <c r="D734" s="139" t="s">
        <v>163</v>
      </c>
      <c r="E734" s="31" t="n">
        <v>2</v>
      </c>
      <c r="F734" s="31" t="n">
        <v>9</v>
      </c>
      <c r="G734" s="31"/>
      <c r="H734" s="31"/>
      <c r="I734" s="31"/>
      <c r="J734" s="31"/>
      <c r="K734" s="31"/>
      <c r="L734" s="31"/>
      <c r="M734" s="31"/>
      <c r="N734" s="33" t="n">
        <f aca="false">E734*F734+H734+J734+K734+L734+M734</f>
        <v>18</v>
      </c>
      <c r="O734" s="36"/>
      <c r="P734" s="31" t="n">
        <v>8</v>
      </c>
      <c r="Q734" s="31"/>
      <c r="R734" s="31"/>
      <c r="S734" s="31"/>
      <c r="T734" s="31"/>
      <c r="U734" s="31"/>
      <c r="V734" s="31"/>
      <c r="W734" s="31"/>
      <c r="X734" s="31"/>
      <c r="Y734" s="31"/>
      <c r="Z734" s="36" t="n">
        <f aca="false">P734*Q734+S734+U734+V734+W734+X734+Y734</f>
        <v>0</v>
      </c>
      <c r="AA734" s="36" t="n">
        <f aca="false">N734+Z734</f>
        <v>18</v>
      </c>
      <c r="AB734" s="36" t="s">
        <v>257</v>
      </c>
      <c r="AC734" s="31"/>
      <c r="AD734" s="31"/>
      <c r="AE734" s="36" t="n">
        <f aca="false">P734*Q734</f>
        <v>0</v>
      </c>
      <c r="AF734" s="38" t="n">
        <f aca="false">E734*F734+P734*Q734</f>
        <v>18</v>
      </c>
      <c r="AG734" s="39" t="str">
        <f aca="false">AB734</f>
        <v>Угольников И.М.</v>
      </c>
      <c r="AH734" s="39" t="str">
        <f aca="false">C734</f>
        <v>4ИСП9-9 ВБ (п)</v>
      </c>
      <c r="AI734" s="40" t="str">
        <f aca="false">B734</f>
        <v>23</v>
      </c>
      <c r="AJ734" s="39" t="str">
        <f aca="false">CONCATENATE(A734," ",D734)</f>
        <v>ПП.02 Производственная практика</v>
      </c>
      <c r="AK734" s="39" t="n">
        <f aca="false">E734*F734+P734*Q734+H734+J734+S734+U734</f>
        <v>18</v>
      </c>
      <c r="AL734" s="39" t="n">
        <f aca="false">L734+W734</f>
        <v>0</v>
      </c>
      <c r="AM734" s="39" t="n">
        <f aca="false">M734+X734</f>
        <v>0</v>
      </c>
      <c r="AN734" s="39" t="n">
        <f aca="false">Y734</f>
        <v>0</v>
      </c>
      <c r="AO734" s="39" t="n">
        <f aca="false">SUM(AK734:AN734)</f>
        <v>18</v>
      </c>
      <c r="AP734" s="41" t="n">
        <f aca="false">K734+V734</f>
        <v>0</v>
      </c>
    </row>
    <row r="735" s="42" customFormat="true" ht="16.5" hidden="true" customHeight="true" outlineLevel="0" collapsed="false">
      <c r="A735" s="138" t="s">
        <v>155</v>
      </c>
      <c r="B735" s="30" t="s">
        <v>286</v>
      </c>
      <c r="C735" s="31" t="s">
        <v>382</v>
      </c>
      <c r="D735" s="139" t="s">
        <v>163</v>
      </c>
      <c r="E735" s="31" t="n">
        <v>2</v>
      </c>
      <c r="F735" s="31" t="n">
        <v>9</v>
      </c>
      <c r="G735" s="31"/>
      <c r="H735" s="31"/>
      <c r="I735" s="31"/>
      <c r="J735" s="31"/>
      <c r="K735" s="31"/>
      <c r="L735" s="31"/>
      <c r="M735" s="31"/>
      <c r="N735" s="33" t="n">
        <f aca="false">E735*F735+H735+J735+K735+L735+M735</f>
        <v>18</v>
      </c>
      <c r="O735" s="36"/>
      <c r="P735" s="31" t="n">
        <v>8</v>
      </c>
      <c r="Q735" s="31"/>
      <c r="R735" s="31"/>
      <c r="S735" s="31"/>
      <c r="T735" s="31"/>
      <c r="U735" s="31"/>
      <c r="V735" s="31"/>
      <c r="W735" s="31"/>
      <c r="X735" s="31"/>
      <c r="Y735" s="31"/>
      <c r="Z735" s="36" t="n">
        <f aca="false">P735*Q735+S735+U735+V735+W735+X735+Y735</f>
        <v>0</v>
      </c>
      <c r="AA735" s="36" t="n">
        <f aca="false">N735+Z735</f>
        <v>18</v>
      </c>
      <c r="AB735" s="36" t="s">
        <v>143</v>
      </c>
      <c r="AC735" s="31"/>
      <c r="AD735" s="31"/>
      <c r="AE735" s="36" t="n">
        <f aca="false">P735*Q735</f>
        <v>0</v>
      </c>
      <c r="AF735" s="38" t="n">
        <f aca="false">E735*F735+P735*Q735</f>
        <v>18</v>
      </c>
      <c r="AG735" s="39" t="str">
        <f aca="false">AB735</f>
        <v>вак. ПП</v>
      </c>
      <c r="AH735" s="39" t="str">
        <f aca="false">C735</f>
        <v>4ИСП9-9 ВБ (п)</v>
      </c>
      <c r="AI735" s="40" t="str">
        <f aca="false">B735</f>
        <v>23</v>
      </c>
      <c r="AJ735" s="39" t="str">
        <f aca="false">CONCATENATE(A735," ",D735)</f>
        <v>ПП.02 Производственная практика</v>
      </c>
      <c r="AK735" s="39" t="n">
        <f aca="false">E735*F735+P735*Q735+H735+J735+S735+U735</f>
        <v>18</v>
      </c>
      <c r="AL735" s="39" t="n">
        <f aca="false">L735+W735</f>
        <v>0</v>
      </c>
      <c r="AM735" s="39" t="n">
        <f aca="false">M735+X735</f>
        <v>0</v>
      </c>
      <c r="AN735" s="39" t="n">
        <f aca="false">Y735</f>
        <v>0</v>
      </c>
      <c r="AO735" s="39" t="n">
        <f aca="false">SUM(AK735:AN735)</f>
        <v>18</v>
      </c>
      <c r="AP735" s="41" t="n">
        <f aca="false">K735+V735</f>
        <v>0</v>
      </c>
    </row>
    <row r="736" s="42" customFormat="true" ht="16.5" hidden="true" customHeight="true" outlineLevel="0" collapsed="false">
      <c r="A736" s="138" t="s">
        <v>156</v>
      </c>
      <c r="B736" s="30" t="s">
        <v>286</v>
      </c>
      <c r="C736" s="31" t="s">
        <v>382</v>
      </c>
      <c r="D736" s="139" t="s">
        <v>145</v>
      </c>
      <c r="E736" s="31" t="n">
        <v>10</v>
      </c>
      <c r="F736" s="31"/>
      <c r="G736" s="31"/>
      <c r="H736" s="31"/>
      <c r="I736" s="31"/>
      <c r="J736" s="31"/>
      <c r="K736" s="31"/>
      <c r="L736" s="31"/>
      <c r="M736" s="31" t="n">
        <v>24</v>
      </c>
      <c r="N736" s="33" t="n">
        <f aca="false">E736*F736+H736+J736+K736+L736+M736</f>
        <v>24</v>
      </c>
      <c r="O736" s="36"/>
      <c r="P736" s="31" t="n">
        <v>8</v>
      </c>
      <c r="Q736" s="31"/>
      <c r="R736" s="31"/>
      <c r="S736" s="31"/>
      <c r="T736" s="31"/>
      <c r="U736" s="31"/>
      <c r="V736" s="31"/>
      <c r="W736" s="31"/>
      <c r="X736" s="31"/>
      <c r="Y736" s="31"/>
      <c r="Z736" s="36" t="n">
        <f aca="false">P736*Q736+S736+U736+V736+W736+X736+Y736</f>
        <v>0</v>
      </c>
      <c r="AA736" s="36" t="n">
        <f aca="false">N736+Z736</f>
        <v>24</v>
      </c>
      <c r="AB736" s="36" t="s">
        <v>146</v>
      </c>
      <c r="AC736" s="31"/>
      <c r="AD736" s="31"/>
      <c r="AE736" s="36" t="n">
        <f aca="false">P736*Q736</f>
        <v>0</v>
      </c>
      <c r="AF736" s="38" t="n">
        <f aca="false">E736*F736+P736*Q736</f>
        <v>0</v>
      </c>
      <c r="AG736" s="39" t="str">
        <f aca="false">AB736</f>
        <v>вак. ДЭ</v>
      </c>
      <c r="AH736" s="39" t="str">
        <f aca="false">C736</f>
        <v>4ИСП9-9 ВБ (п)</v>
      </c>
      <c r="AI736" s="40" t="str">
        <f aca="false">B736</f>
        <v>23</v>
      </c>
      <c r="AJ736" s="39" t="str">
        <f aca="false">CONCATENATE(A736," ",D736)</f>
        <v>ДЭ.02 Демонстрационный экзамен по модулю</v>
      </c>
      <c r="AK736" s="39" t="n">
        <f aca="false">E736*F736+P736*Q736+H736+J736+S736+U736</f>
        <v>0</v>
      </c>
      <c r="AL736" s="39" t="n">
        <f aca="false">L736+W736</f>
        <v>0</v>
      </c>
      <c r="AM736" s="39" t="n">
        <f aca="false">M736+X736</f>
        <v>24</v>
      </c>
      <c r="AN736" s="39" t="n">
        <f aca="false">Y736</f>
        <v>0</v>
      </c>
      <c r="AO736" s="39" t="n">
        <f aca="false">SUM(AK736:AN736)</f>
        <v>24</v>
      </c>
      <c r="AP736" s="41" t="n">
        <f aca="false">K736+V736</f>
        <v>0</v>
      </c>
    </row>
    <row r="737" s="42" customFormat="true" ht="16.5" hidden="true" customHeight="true" outlineLevel="0" collapsed="false">
      <c r="A737" s="138" t="s">
        <v>393</v>
      </c>
      <c r="B737" s="30" t="s">
        <v>286</v>
      </c>
      <c r="C737" s="31" t="s">
        <v>382</v>
      </c>
      <c r="D737" s="148" t="s">
        <v>394</v>
      </c>
      <c r="E737" s="31" t="n">
        <v>10</v>
      </c>
      <c r="F737" s="31"/>
      <c r="G737" s="31"/>
      <c r="H737" s="31"/>
      <c r="I737" s="31"/>
      <c r="J737" s="31"/>
      <c r="K737" s="31"/>
      <c r="L737" s="31"/>
      <c r="M737" s="31"/>
      <c r="N737" s="33" t="n">
        <f aca="false">E737*F737+H737+J737+K737+L737+M737</f>
        <v>0</v>
      </c>
      <c r="O737" s="36"/>
      <c r="P737" s="31" t="n">
        <v>4</v>
      </c>
      <c r="Q737" s="31" t="n">
        <v>9</v>
      </c>
      <c r="R737" s="31"/>
      <c r="S737" s="31"/>
      <c r="T737" s="31"/>
      <c r="U737" s="31"/>
      <c r="V737" s="31"/>
      <c r="W737" s="31"/>
      <c r="X737" s="31"/>
      <c r="Y737" s="31"/>
      <c r="Z737" s="36" t="n">
        <f aca="false">P737*Q737+S737+U737+V737+W737+X737+Y737</f>
        <v>36</v>
      </c>
      <c r="AA737" s="36" t="n">
        <f aca="false">N737+Z737</f>
        <v>36</v>
      </c>
      <c r="AB737" s="47" t="s">
        <v>316</v>
      </c>
      <c r="AC737" s="31"/>
      <c r="AD737" s="31"/>
      <c r="AE737" s="36" t="n">
        <f aca="false">P737*Q737</f>
        <v>36</v>
      </c>
      <c r="AF737" s="38" t="n">
        <f aca="false">E737*F737+P737*Q737</f>
        <v>36</v>
      </c>
      <c r="AG737" s="39" t="str">
        <f aca="false">AB737</f>
        <v>Виеру А.Н.</v>
      </c>
      <c r="AH737" s="39" t="str">
        <f aca="false">C737</f>
        <v>4ИСП9-9 ВБ (п)</v>
      </c>
      <c r="AI737" s="40" t="str">
        <f aca="false">B737</f>
        <v>23</v>
      </c>
      <c r="AJ737" s="39" t="str">
        <f aca="false">CONCATENATE(A737," ",D737)</f>
        <v>ПДП.00 Производственная практика (преддипломная)</v>
      </c>
      <c r="AK737" s="39" t="n">
        <f aca="false">E737*F737+P737*Q737+H737+J737+S737+U737</f>
        <v>36</v>
      </c>
      <c r="AL737" s="39" t="n">
        <f aca="false">L737+W737</f>
        <v>0</v>
      </c>
      <c r="AM737" s="39" t="n">
        <f aca="false">M737+X737</f>
        <v>0</v>
      </c>
      <c r="AN737" s="39" t="n">
        <f aca="false">Y737</f>
        <v>0</v>
      </c>
      <c r="AO737" s="39" t="n">
        <f aca="false">SUM(AK737:AN737)</f>
        <v>36</v>
      </c>
      <c r="AP737" s="41" t="n">
        <f aca="false">K737+V737</f>
        <v>0</v>
      </c>
    </row>
    <row r="738" s="42" customFormat="true" ht="16.5" hidden="true" customHeight="true" outlineLevel="0" collapsed="false">
      <c r="A738" s="138" t="s">
        <v>393</v>
      </c>
      <c r="B738" s="30" t="s">
        <v>286</v>
      </c>
      <c r="C738" s="31" t="s">
        <v>382</v>
      </c>
      <c r="D738" s="148" t="s">
        <v>394</v>
      </c>
      <c r="E738" s="31" t="n">
        <v>10</v>
      </c>
      <c r="F738" s="31"/>
      <c r="G738" s="31"/>
      <c r="H738" s="31"/>
      <c r="I738" s="31"/>
      <c r="J738" s="31"/>
      <c r="K738" s="31"/>
      <c r="L738" s="31"/>
      <c r="M738" s="31"/>
      <c r="N738" s="33" t="n">
        <f aca="false">E738*F738+H738+J738+K738+L738+M738</f>
        <v>0</v>
      </c>
      <c r="O738" s="36"/>
      <c r="P738" s="31" t="n">
        <v>4</v>
      </c>
      <c r="Q738" s="31" t="n">
        <v>9</v>
      </c>
      <c r="R738" s="31"/>
      <c r="S738" s="31"/>
      <c r="T738" s="31"/>
      <c r="U738" s="31"/>
      <c r="V738" s="31"/>
      <c r="W738" s="31"/>
      <c r="X738" s="31"/>
      <c r="Y738" s="31"/>
      <c r="Z738" s="36" t="n">
        <f aca="false">P738*Q738+S738+U738+V738+W738+X738+Y738</f>
        <v>36</v>
      </c>
      <c r="AA738" s="36" t="n">
        <f aca="false">N738+Z738</f>
        <v>36</v>
      </c>
      <c r="AB738" s="47" t="s">
        <v>257</v>
      </c>
      <c r="AC738" s="31"/>
      <c r="AD738" s="31"/>
      <c r="AE738" s="36" t="n">
        <f aca="false">P738*Q738</f>
        <v>36</v>
      </c>
      <c r="AF738" s="38" t="n">
        <f aca="false">E738*F738+P738*Q738</f>
        <v>36</v>
      </c>
      <c r="AG738" s="39" t="str">
        <f aca="false">AB738</f>
        <v>Угольников И.М.</v>
      </c>
      <c r="AH738" s="39" t="str">
        <f aca="false">C738</f>
        <v>4ИСП9-9 ВБ (п)</v>
      </c>
      <c r="AI738" s="40" t="str">
        <f aca="false">B738</f>
        <v>23</v>
      </c>
      <c r="AJ738" s="39" t="str">
        <f aca="false">CONCATENATE(A738," ",D738)</f>
        <v>ПДП.00 Производственная практика (преддипломная)</v>
      </c>
      <c r="AK738" s="39" t="n">
        <f aca="false">E738*F738+P738*Q738+H738+J738+S738+U738</f>
        <v>36</v>
      </c>
      <c r="AL738" s="39" t="n">
        <f aca="false">L738+W738</f>
        <v>0</v>
      </c>
      <c r="AM738" s="39" t="n">
        <f aca="false">M738+X738</f>
        <v>0</v>
      </c>
      <c r="AN738" s="39" t="n">
        <f aca="false">Y738</f>
        <v>0</v>
      </c>
      <c r="AO738" s="39" t="n">
        <f aca="false">SUM(AK738:AN738)</f>
        <v>36</v>
      </c>
      <c r="AP738" s="41" t="n">
        <f aca="false">K738+V738</f>
        <v>0</v>
      </c>
    </row>
    <row r="739" s="42" customFormat="true" ht="16.5" hidden="true" customHeight="true" outlineLevel="0" collapsed="false">
      <c r="A739" s="138" t="s">
        <v>393</v>
      </c>
      <c r="B739" s="30" t="s">
        <v>286</v>
      </c>
      <c r="C739" s="31" t="s">
        <v>382</v>
      </c>
      <c r="D739" s="148" t="s">
        <v>394</v>
      </c>
      <c r="E739" s="31" t="n">
        <v>10</v>
      </c>
      <c r="F739" s="31"/>
      <c r="G739" s="31"/>
      <c r="H739" s="31"/>
      <c r="I739" s="31"/>
      <c r="J739" s="31"/>
      <c r="K739" s="31"/>
      <c r="L739" s="31"/>
      <c r="M739" s="31"/>
      <c r="N739" s="33" t="n">
        <f aca="false">E739*F739+H739+J739+K739+L739+M739</f>
        <v>0</v>
      </c>
      <c r="O739" s="36"/>
      <c r="P739" s="31" t="n">
        <v>4</v>
      </c>
      <c r="Q739" s="31" t="n">
        <v>9</v>
      </c>
      <c r="R739" s="31"/>
      <c r="S739" s="31"/>
      <c r="T739" s="31"/>
      <c r="U739" s="31"/>
      <c r="V739" s="31"/>
      <c r="W739" s="31"/>
      <c r="X739" s="31"/>
      <c r="Y739" s="31"/>
      <c r="Z739" s="36" t="n">
        <f aca="false">P739*Q739+S739+U739+V739+W739+X739+Y739</f>
        <v>36</v>
      </c>
      <c r="AA739" s="36" t="n">
        <f aca="false">N739+Z739</f>
        <v>36</v>
      </c>
      <c r="AB739" s="47" t="s">
        <v>316</v>
      </c>
      <c r="AC739" s="31"/>
      <c r="AD739" s="31"/>
      <c r="AE739" s="36" t="n">
        <f aca="false">P739*Q739</f>
        <v>36</v>
      </c>
      <c r="AF739" s="38" t="n">
        <f aca="false">E739*F739+P739*Q739</f>
        <v>36</v>
      </c>
      <c r="AG739" s="39" t="str">
        <f aca="false">AB739</f>
        <v>Виеру А.Н.</v>
      </c>
      <c r="AH739" s="39" t="str">
        <f aca="false">C739</f>
        <v>4ИСП9-9 ВБ (п)</v>
      </c>
      <c r="AI739" s="40" t="str">
        <f aca="false">B739</f>
        <v>23</v>
      </c>
      <c r="AJ739" s="39" t="str">
        <f aca="false">CONCATENATE(A739," ",D739)</f>
        <v>ПДП.00 Производственная практика (преддипломная)</v>
      </c>
      <c r="AK739" s="39" t="n">
        <f aca="false">E739*F739+P739*Q739+H739+J739+S739+U739</f>
        <v>36</v>
      </c>
      <c r="AL739" s="39" t="n">
        <f aca="false">L739+W739</f>
        <v>0</v>
      </c>
      <c r="AM739" s="39" t="n">
        <f aca="false">M739+X739</f>
        <v>0</v>
      </c>
      <c r="AN739" s="39" t="n">
        <f aca="false">Y739</f>
        <v>0</v>
      </c>
      <c r="AO739" s="39" t="n">
        <f aca="false">SUM(AK739:AN739)</f>
        <v>36</v>
      </c>
      <c r="AP739" s="41" t="n">
        <f aca="false">K739+V739</f>
        <v>0</v>
      </c>
    </row>
    <row r="740" s="42" customFormat="true" ht="16.5" hidden="true" customHeight="true" outlineLevel="0" collapsed="false">
      <c r="A740" s="138" t="s">
        <v>393</v>
      </c>
      <c r="B740" s="30" t="s">
        <v>286</v>
      </c>
      <c r="C740" s="31" t="s">
        <v>382</v>
      </c>
      <c r="D740" s="148" t="s">
        <v>394</v>
      </c>
      <c r="E740" s="31" t="n">
        <v>10</v>
      </c>
      <c r="F740" s="31"/>
      <c r="G740" s="31"/>
      <c r="H740" s="31"/>
      <c r="I740" s="31"/>
      <c r="J740" s="31"/>
      <c r="K740" s="31"/>
      <c r="L740" s="31"/>
      <c r="M740" s="31"/>
      <c r="N740" s="33" t="n">
        <f aca="false">E740*F740+H740+J740+K740+L740+M740</f>
        <v>0</v>
      </c>
      <c r="O740" s="36"/>
      <c r="P740" s="31" t="n">
        <v>4</v>
      </c>
      <c r="Q740" s="31" t="n">
        <v>9</v>
      </c>
      <c r="R740" s="31"/>
      <c r="S740" s="31"/>
      <c r="T740" s="31"/>
      <c r="U740" s="31"/>
      <c r="V740" s="31"/>
      <c r="W740" s="31"/>
      <c r="X740" s="31"/>
      <c r="Y740" s="31"/>
      <c r="Z740" s="36" t="n">
        <f aca="false">P740*Q740+S740+U740+V740+W740+X740+Y740</f>
        <v>36</v>
      </c>
      <c r="AA740" s="36" t="n">
        <f aca="false">N740+Z740</f>
        <v>36</v>
      </c>
      <c r="AB740" s="47" t="s">
        <v>395</v>
      </c>
      <c r="AC740" s="31"/>
      <c r="AD740" s="31"/>
      <c r="AE740" s="36" t="n">
        <f aca="false">P740*Q740</f>
        <v>36</v>
      </c>
      <c r="AF740" s="38" t="n">
        <f aca="false">E740*F740+P740*Q740</f>
        <v>36</v>
      </c>
      <c r="AG740" s="39" t="str">
        <f aca="false">AB740</f>
        <v>вак. ПДП</v>
      </c>
      <c r="AH740" s="39" t="str">
        <f aca="false">C740</f>
        <v>4ИСП9-9 ВБ (п)</v>
      </c>
      <c r="AI740" s="40" t="str">
        <f aca="false">B740</f>
        <v>23</v>
      </c>
      <c r="AJ740" s="39" t="str">
        <f aca="false">CONCATENATE(A740," ",D740)</f>
        <v>ПДП.00 Производственная практика (преддипломная)</v>
      </c>
      <c r="AK740" s="39" t="n">
        <f aca="false">E740*F740+P740*Q740+H740+J740+S740+U740</f>
        <v>36</v>
      </c>
      <c r="AL740" s="39" t="n">
        <f aca="false">L740+W740</f>
        <v>0</v>
      </c>
      <c r="AM740" s="39" t="n">
        <f aca="false">M740+X740</f>
        <v>0</v>
      </c>
      <c r="AN740" s="39" t="n">
        <f aca="false">Y740</f>
        <v>0</v>
      </c>
      <c r="AO740" s="39" t="n">
        <f aca="false">SUM(AK740:AN740)</f>
        <v>36</v>
      </c>
      <c r="AP740" s="41" t="n">
        <f aca="false">K740+V740</f>
        <v>0</v>
      </c>
    </row>
    <row r="741" s="42" customFormat="true" ht="16.5" hidden="true" customHeight="true" outlineLevel="0" collapsed="false">
      <c r="A741" s="138" t="s">
        <v>396</v>
      </c>
      <c r="B741" s="30" t="s">
        <v>286</v>
      </c>
      <c r="C741" s="31" t="s">
        <v>382</v>
      </c>
      <c r="D741" s="133" t="s">
        <v>397</v>
      </c>
      <c r="E741" s="31" t="n">
        <v>10</v>
      </c>
      <c r="F741" s="31"/>
      <c r="G741" s="31"/>
      <c r="H741" s="31"/>
      <c r="I741" s="31"/>
      <c r="J741" s="31"/>
      <c r="K741" s="31"/>
      <c r="L741" s="31"/>
      <c r="M741" s="31"/>
      <c r="N741" s="33" t="n">
        <f aca="false">E741*F741+H741+J741+K741+L741+M741</f>
        <v>0</v>
      </c>
      <c r="O741" s="36"/>
      <c r="P741" s="31" t="n">
        <v>8</v>
      </c>
      <c r="Q741" s="31"/>
      <c r="R741" s="31"/>
      <c r="S741" s="31"/>
      <c r="T741" s="31"/>
      <c r="U741" s="31"/>
      <c r="V741" s="31"/>
      <c r="W741" s="31"/>
      <c r="X741" s="31"/>
      <c r="Y741" s="31" t="n">
        <v>180</v>
      </c>
      <c r="Z741" s="36" t="n">
        <f aca="false">P741*Q741+S741+U741+V741+W741+X741+Y741</f>
        <v>180</v>
      </c>
      <c r="AA741" s="36" t="n">
        <f aca="false">N741+Z741</f>
        <v>180</v>
      </c>
      <c r="AB741" s="47" t="s">
        <v>398</v>
      </c>
      <c r="AC741" s="31"/>
      <c r="AD741" s="31"/>
      <c r="AE741" s="36" t="n">
        <f aca="false">P741*Q741</f>
        <v>0</v>
      </c>
      <c r="AF741" s="38" t="n">
        <f aca="false">E741*F741+P741*Q741</f>
        <v>0</v>
      </c>
      <c r="AG741" s="39" t="str">
        <f aca="false">AB741</f>
        <v>вак. ГИА</v>
      </c>
      <c r="AH741" s="39" t="str">
        <f aca="false">C741</f>
        <v>4ИСП9-9 ВБ (п)</v>
      </c>
      <c r="AI741" s="40" t="str">
        <f aca="false">B741</f>
        <v>23</v>
      </c>
      <c r="AJ741" s="39" t="str">
        <f aca="false">CONCATENATE(A741," ",D741)</f>
        <v>ГИА.01.01 Подготовка  дипломного проекта (работы)  с 18 мая по 14 июня </v>
      </c>
      <c r="AK741" s="39" t="n">
        <f aca="false">E741*F741+P741*Q741+H741+J741+S741+U741</f>
        <v>0</v>
      </c>
      <c r="AL741" s="39" t="n">
        <f aca="false">L741+W741</f>
        <v>0</v>
      </c>
      <c r="AM741" s="39" t="n">
        <f aca="false">M741+X741</f>
        <v>0</v>
      </c>
      <c r="AN741" s="39" t="n">
        <f aca="false">Y741</f>
        <v>180</v>
      </c>
      <c r="AO741" s="39" t="n">
        <f aca="false">SUM(AK741:AN741)</f>
        <v>180</v>
      </c>
      <c r="AP741" s="41" t="n">
        <f aca="false">K741+V741</f>
        <v>0</v>
      </c>
    </row>
    <row r="742" s="42" customFormat="true" ht="16.5" hidden="true" customHeight="true" outlineLevel="0" collapsed="false">
      <c r="A742" s="29" t="s">
        <v>399</v>
      </c>
      <c r="B742" s="30" t="s">
        <v>286</v>
      </c>
      <c r="C742" s="31" t="s">
        <v>382</v>
      </c>
      <c r="D742" s="133" t="s">
        <v>400</v>
      </c>
      <c r="E742" s="31" t="n">
        <v>10</v>
      </c>
      <c r="F742" s="31"/>
      <c r="G742" s="31"/>
      <c r="H742" s="31"/>
      <c r="I742" s="31"/>
      <c r="J742" s="31"/>
      <c r="K742" s="31"/>
      <c r="L742" s="31"/>
      <c r="M742" s="31"/>
      <c r="N742" s="33" t="n">
        <f aca="false">E742*F742+H742+J742+K742+L742+M742</f>
        <v>0</v>
      </c>
      <c r="O742" s="36"/>
      <c r="P742" s="31" t="n">
        <v>8</v>
      </c>
      <c r="Q742" s="31"/>
      <c r="R742" s="31"/>
      <c r="S742" s="31"/>
      <c r="T742" s="31"/>
      <c r="U742" s="31"/>
      <c r="V742" s="31"/>
      <c r="W742" s="31"/>
      <c r="X742" s="31"/>
      <c r="Y742" s="31" t="n">
        <v>72</v>
      </c>
      <c r="Z742" s="36" t="n">
        <f aca="false">P742*Q742+S742+U742+V742+W742+X742+Y742</f>
        <v>72</v>
      </c>
      <c r="AA742" s="36" t="n">
        <f aca="false">N742+Z742</f>
        <v>72</v>
      </c>
      <c r="AB742" s="47" t="s">
        <v>398</v>
      </c>
      <c r="AC742" s="31"/>
      <c r="AD742" s="31"/>
      <c r="AE742" s="36" t="n">
        <f aca="false">P742*Q742</f>
        <v>0</v>
      </c>
      <c r="AF742" s="38" t="n">
        <f aca="false">E742*F742+P742*Q742</f>
        <v>0</v>
      </c>
      <c r="AG742" s="39" t="str">
        <f aca="false">AB742</f>
        <v>вак. ГИА</v>
      </c>
      <c r="AH742" s="39" t="str">
        <f aca="false">C742</f>
        <v>4ИСП9-9 ВБ (п)</v>
      </c>
      <c r="AI742" s="40" t="str">
        <f aca="false">B742</f>
        <v>23</v>
      </c>
      <c r="AJ742" s="39" t="str">
        <f aca="false">CONCATENATE(A742," ",D742)</f>
        <v>ГИА.01.04 Защита  дипломного проекта (работы)   с 15 июня по 28 июня</v>
      </c>
      <c r="AK742" s="39" t="n">
        <f aca="false">E742*F742+P742*Q742+H742+J742+S742+U742</f>
        <v>0</v>
      </c>
      <c r="AL742" s="39" t="n">
        <f aca="false">L742+W742</f>
        <v>0</v>
      </c>
      <c r="AM742" s="39" t="n">
        <f aca="false">M742+X742</f>
        <v>0</v>
      </c>
      <c r="AN742" s="39" t="n">
        <f aca="false">Y742</f>
        <v>72</v>
      </c>
      <c r="AO742" s="39" t="n">
        <f aca="false">SUM(AK742:AN742)</f>
        <v>72</v>
      </c>
      <c r="AP742" s="41" t="n">
        <f aca="false">K742+V742</f>
        <v>0</v>
      </c>
    </row>
    <row r="743" s="42" customFormat="true" ht="16.5" hidden="true" customHeight="true" outlineLevel="0" collapsed="false">
      <c r="A743" s="70" t="s">
        <v>113</v>
      </c>
      <c r="B743" s="30" t="s">
        <v>286</v>
      </c>
      <c r="C743" s="31" t="s">
        <v>382</v>
      </c>
      <c r="D743" s="133" t="s">
        <v>114</v>
      </c>
      <c r="E743" s="31" t="n">
        <v>10</v>
      </c>
      <c r="F743" s="31"/>
      <c r="G743" s="31"/>
      <c r="H743" s="31" t="n">
        <v>8</v>
      </c>
      <c r="I743" s="31"/>
      <c r="J743" s="31"/>
      <c r="K743" s="31"/>
      <c r="L743" s="31"/>
      <c r="M743" s="31"/>
      <c r="N743" s="33" t="n">
        <f aca="false">E743*F743+H743+J743+K743+L743+M743</f>
        <v>8</v>
      </c>
      <c r="O743" s="36"/>
      <c r="P743" s="31" t="n">
        <v>8</v>
      </c>
      <c r="Q743" s="31"/>
      <c r="R743" s="31"/>
      <c r="S743" s="31"/>
      <c r="T743" s="31"/>
      <c r="U743" s="31"/>
      <c r="V743" s="31"/>
      <c r="W743" s="31"/>
      <c r="X743" s="31"/>
      <c r="Y743" s="31"/>
      <c r="Z743" s="36" t="n">
        <f aca="false">P743*Q743+S743+U743+V743+W743+X743+Y743</f>
        <v>0</v>
      </c>
      <c r="AA743" s="36" t="n">
        <f aca="false">N743+Z743</f>
        <v>8</v>
      </c>
      <c r="AB743" s="47" t="s">
        <v>257</v>
      </c>
      <c r="AC743" s="31"/>
      <c r="AD743" s="31"/>
      <c r="AE743" s="36" t="n">
        <f aca="false">P743*Q743</f>
        <v>0</v>
      </c>
      <c r="AF743" s="38" t="n">
        <f aca="false">E743*F743+P743*Q743</f>
        <v>0</v>
      </c>
      <c r="AG743" s="39" t="str">
        <f aca="false">AB743</f>
        <v>Угольников И.М.</v>
      </c>
      <c r="AH743" s="39" t="str">
        <f aca="false">C743</f>
        <v>4ИСП9-9 ВБ (п)</v>
      </c>
      <c r="AI743" s="40" t="str">
        <f aca="false">B743</f>
        <v>23</v>
      </c>
      <c r="AJ743" s="39" t="str">
        <f aca="false">CONCATENATE(A743," ",D743)</f>
        <v>ВнеУр Разговоры о важном</v>
      </c>
      <c r="AK743" s="39" t="n">
        <f aca="false">E743*F743+P743*Q743+H743+J743+S743+U743</f>
        <v>8</v>
      </c>
      <c r="AL743" s="39" t="n">
        <f aca="false">L743+W743</f>
        <v>0</v>
      </c>
      <c r="AM743" s="39" t="n">
        <f aca="false">M743+X743</f>
        <v>0</v>
      </c>
      <c r="AN743" s="39" t="n">
        <f aca="false">Y743</f>
        <v>0</v>
      </c>
      <c r="AO743" s="39" t="n">
        <f aca="false">SUM(AK743:AN743)</f>
        <v>8</v>
      </c>
      <c r="AP743" s="41" t="n">
        <f aca="false">K743+V743</f>
        <v>0</v>
      </c>
    </row>
    <row r="744" s="42" customFormat="true" ht="16.5" hidden="true" customHeight="true" outlineLevel="0" collapsed="false">
      <c r="A744" s="70" t="s">
        <v>113</v>
      </c>
      <c r="B744" s="30" t="s">
        <v>286</v>
      </c>
      <c r="C744" s="31" t="s">
        <v>382</v>
      </c>
      <c r="D744" s="133" t="s">
        <v>114</v>
      </c>
      <c r="E744" s="31" t="n">
        <v>10</v>
      </c>
      <c r="F744" s="31"/>
      <c r="G744" s="31"/>
      <c r="H744" s="31" t="n">
        <v>7</v>
      </c>
      <c r="I744" s="31"/>
      <c r="J744" s="31"/>
      <c r="K744" s="31"/>
      <c r="L744" s="31"/>
      <c r="M744" s="31"/>
      <c r="N744" s="33" t="n">
        <f aca="false">E744*F744+H744+J744+K744+L744+M744</f>
        <v>7</v>
      </c>
      <c r="O744" s="36"/>
      <c r="P744" s="31" t="n">
        <v>8</v>
      </c>
      <c r="Q744" s="31"/>
      <c r="R744" s="31"/>
      <c r="S744" s="31" t="n">
        <v>18</v>
      </c>
      <c r="T744" s="31"/>
      <c r="U744" s="31"/>
      <c r="V744" s="31"/>
      <c r="W744" s="31"/>
      <c r="X744" s="31"/>
      <c r="Y744" s="31"/>
      <c r="Z744" s="36" t="n">
        <f aca="false">P744*Q744+S744+U744+V744+W744+X744+Y744</f>
        <v>18</v>
      </c>
      <c r="AA744" s="36" t="n">
        <f aca="false">N744+Z744</f>
        <v>25</v>
      </c>
      <c r="AB744" s="74" t="s">
        <v>115</v>
      </c>
      <c r="AC744" s="31"/>
      <c r="AD744" s="31"/>
      <c r="AE744" s="36" t="n">
        <f aca="false">P744*Q744</f>
        <v>0</v>
      </c>
      <c r="AF744" s="38" t="n">
        <f aca="false">E744*F744+P744*Q744</f>
        <v>0</v>
      </c>
      <c r="AG744" s="39" t="str">
        <f aca="false">AB744</f>
        <v>вак. РоВ</v>
      </c>
      <c r="AH744" s="39" t="str">
        <f aca="false">C744</f>
        <v>4ИСП9-9 ВБ (п)</v>
      </c>
      <c r="AI744" s="40" t="str">
        <f aca="false">B744</f>
        <v>23</v>
      </c>
      <c r="AJ744" s="39" t="str">
        <f aca="false">CONCATENATE(A744," ",D744)</f>
        <v>ВнеУр Разговоры о важном</v>
      </c>
      <c r="AK744" s="39" t="n">
        <f aca="false">E744*F744+P744*Q744+H744+J744+S744+U744</f>
        <v>25</v>
      </c>
      <c r="AL744" s="39" t="n">
        <f aca="false">L744+W744</f>
        <v>0</v>
      </c>
      <c r="AM744" s="39" t="n">
        <f aca="false">M744+X744</f>
        <v>0</v>
      </c>
      <c r="AN744" s="39" t="n">
        <f aca="false">Y744</f>
        <v>0</v>
      </c>
      <c r="AO744" s="39" t="n">
        <f aca="false">SUM(AK744:AN744)</f>
        <v>25</v>
      </c>
      <c r="AP744" s="41" t="n">
        <f aca="false">K744+V744</f>
        <v>0</v>
      </c>
    </row>
    <row r="745" s="42" customFormat="true" ht="16.5" hidden="true" customHeight="true" outlineLevel="0" collapsed="false">
      <c r="A745" s="70" t="s">
        <v>113</v>
      </c>
      <c r="B745" s="30" t="s">
        <v>286</v>
      </c>
      <c r="C745" s="31" t="s">
        <v>382</v>
      </c>
      <c r="D745" s="133" t="s">
        <v>114</v>
      </c>
      <c r="E745" s="31" t="n">
        <v>10</v>
      </c>
      <c r="F745" s="31"/>
      <c r="G745" s="31"/>
      <c r="H745" s="31" t="n">
        <v>2</v>
      </c>
      <c r="I745" s="31"/>
      <c r="J745" s="31"/>
      <c r="K745" s="31"/>
      <c r="L745" s="31"/>
      <c r="M745" s="31"/>
      <c r="N745" s="33" t="n">
        <f aca="false">E745*F745+H745+J745+K745+L745+M745</f>
        <v>2</v>
      </c>
      <c r="O745" s="36"/>
      <c r="P745" s="31" t="n">
        <v>8</v>
      </c>
      <c r="Q745" s="31"/>
      <c r="R745" s="31"/>
      <c r="S745" s="31"/>
      <c r="T745" s="31"/>
      <c r="U745" s="31"/>
      <c r="V745" s="31"/>
      <c r="W745" s="31"/>
      <c r="X745" s="31"/>
      <c r="Y745" s="31"/>
      <c r="Z745" s="36" t="n">
        <f aca="false">P745*Q745+S745+U745+V745+W745+X745+Y745</f>
        <v>0</v>
      </c>
      <c r="AA745" s="36" t="n">
        <f aca="false">N745+Z745</f>
        <v>2</v>
      </c>
      <c r="AB745" s="47" t="s">
        <v>275</v>
      </c>
      <c r="AC745" s="31"/>
      <c r="AD745" s="31"/>
      <c r="AE745" s="36" t="n">
        <f aca="false">P745*Q745</f>
        <v>0</v>
      </c>
      <c r="AF745" s="38" t="n">
        <f aca="false">E745*F745+P745*Q745</f>
        <v>0</v>
      </c>
      <c r="AG745" s="39" t="str">
        <f aca="false">AB745</f>
        <v>Клименко С.В.</v>
      </c>
      <c r="AH745" s="39" t="str">
        <f aca="false">C745</f>
        <v>4ИСП9-9 ВБ (п)</v>
      </c>
      <c r="AI745" s="40" t="str">
        <f aca="false">B745</f>
        <v>23</v>
      </c>
      <c r="AJ745" s="39" t="str">
        <f aca="false">CONCATENATE(A745," ",D745)</f>
        <v>ВнеУр Разговоры о важном</v>
      </c>
      <c r="AK745" s="39" t="n">
        <f aca="false">E745*F745+P745*Q745+H745+J745+S745+U745</f>
        <v>2</v>
      </c>
      <c r="AL745" s="39" t="n">
        <f aca="false">L745+W745</f>
        <v>0</v>
      </c>
      <c r="AM745" s="39" t="n">
        <f aca="false">M745+X745</f>
        <v>0</v>
      </c>
      <c r="AN745" s="39" t="n">
        <f aca="false">Y745</f>
        <v>0</v>
      </c>
      <c r="AO745" s="39" t="n">
        <f aca="false">SUM(AK745:AN745)</f>
        <v>2</v>
      </c>
      <c r="AP745" s="41" t="n">
        <f aca="false">K745+V745</f>
        <v>0</v>
      </c>
    </row>
    <row r="746" s="42" customFormat="true" ht="16.5" hidden="false" customHeight="true" outlineLevel="0" collapsed="false">
      <c r="A746" s="138" t="s">
        <v>52</v>
      </c>
      <c r="B746" s="30" t="s">
        <v>216</v>
      </c>
      <c r="C746" s="31" t="s">
        <v>401</v>
      </c>
      <c r="D746" s="139" t="s">
        <v>55</v>
      </c>
      <c r="E746" s="31" t="n">
        <v>10</v>
      </c>
      <c r="F746" s="31" t="n">
        <v>2</v>
      </c>
      <c r="G746" s="31"/>
      <c r="H746" s="31"/>
      <c r="I746" s="31"/>
      <c r="J746" s="31"/>
      <c r="K746" s="31"/>
      <c r="L746" s="31" t="n">
        <v>2</v>
      </c>
      <c r="M746" s="31"/>
      <c r="N746" s="33" t="n">
        <f aca="false">E746*F746+H746+J746+K746+L746+M746</f>
        <v>22</v>
      </c>
      <c r="O746" s="36"/>
      <c r="P746" s="31" t="n">
        <v>8</v>
      </c>
      <c r="Q746" s="31" t="n">
        <v>2</v>
      </c>
      <c r="R746" s="31"/>
      <c r="S746" s="31"/>
      <c r="T746" s="31"/>
      <c r="U746" s="31"/>
      <c r="V746" s="31"/>
      <c r="W746" s="31" t="n">
        <v>2</v>
      </c>
      <c r="X746" s="31"/>
      <c r="Y746" s="31"/>
      <c r="Z746" s="36" t="n">
        <f aca="false">P746*Q746+S746+U746+V746+W746+X746+Y746</f>
        <v>18</v>
      </c>
      <c r="AA746" s="36" t="n">
        <f aca="false">N746+Z746</f>
        <v>40</v>
      </c>
      <c r="AB746" s="74" t="s">
        <v>59</v>
      </c>
      <c r="AC746" s="31"/>
      <c r="AD746" s="31"/>
      <c r="AE746" s="36" t="n">
        <f aca="false">P746*Q746</f>
        <v>16</v>
      </c>
      <c r="AF746" s="38" t="n">
        <f aca="false">E746*F746+P746*Q746</f>
        <v>36</v>
      </c>
      <c r="AG746" s="39" t="str">
        <f aca="false">AB746</f>
        <v>Пестова К.В.</v>
      </c>
      <c r="AH746" s="39" t="str">
        <f aca="false">C746</f>
        <v>4ИСП9-10а ВБ (п)</v>
      </c>
      <c r="AI746" s="40" t="str">
        <f aca="false">B746</f>
        <v>14</v>
      </c>
      <c r="AJ746" s="39" t="str">
        <f aca="false">CONCATENATE(A746," ",D746)</f>
        <v>ОГСЭ.03 Иностранный язык в профессиональной деятельности</v>
      </c>
      <c r="AK746" s="39" t="n">
        <f aca="false">E746*F746+P746*Q746+H746+J746+S746+U746</f>
        <v>36</v>
      </c>
      <c r="AL746" s="39" t="n">
        <f aca="false">L746+W746</f>
        <v>4</v>
      </c>
      <c r="AM746" s="39" t="n">
        <f aca="false">M746+X746</f>
        <v>0</v>
      </c>
      <c r="AN746" s="39" t="n">
        <f aca="false">Y746</f>
        <v>0</v>
      </c>
      <c r="AO746" s="39" t="n">
        <f aca="false">SUM(AK746:AN746)</f>
        <v>40</v>
      </c>
      <c r="AP746" s="41" t="n">
        <f aca="false">K746+V746</f>
        <v>0</v>
      </c>
    </row>
    <row r="747" s="42" customFormat="true" ht="16.5" hidden="false" customHeight="true" outlineLevel="0" collapsed="false">
      <c r="A747" s="138" t="s">
        <v>52</v>
      </c>
      <c r="B747" s="30" t="s">
        <v>216</v>
      </c>
      <c r="C747" s="31" t="s">
        <v>402</v>
      </c>
      <c r="D747" s="139" t="s">
        <v>55</v>
      </c>
      <c r="E747" s="31" t="n">
        <v>10</v>
      </c>
      <c r="F747" s="31" t="n">
        <v>2</v>
      </c>
      <c r="G747" s="31"/>
      <c r="H747" s="31"/>
      <c r="I747" s="31"/>
      <c r="J747" s="31"/>
      <c r="K747" s="31"/>
      <c r="L747" s="31" t="n">
        <v>2</v>
      </c>
      <c r="M747" s="31"/>
      <c r="N747" s="33" t="n">
        <f aca="false">E747*F747+H747+J747+K747+L747+M747</f>
        <v>22</v>
      </c>
      <c r="O747" s="36"/>
      <c r="P747" s="31" t="n">
        <v>8</v>
      </c>
      <c r="Q747" s="31" t="n">
        <v>2</v>
      </c>
      <c r="R747" s="31"/>
      <c r="S747" s="31"/>
      <c r="T747" s="31"/>
      <c r="U747" s="31"/>
      <c r="V747" s="31"/>
      <c r="W747" s="31" t="n">
        <v>2</v>
      </c>
      <c r="X747" s="31"/>
      <c r="Y747" s="31"/>
      <c r="Z747" s="36" t="n">
        <f aca="false">P747*Q747+S747+U747+V747+W747+X747+Y747</f>
        <v>18</v>
      </c>
      <c r="AA747" s="36" t="n">
        <f aca="false">N747+Z747</f>
        <v>40</v>
      </c>
      <c r="AB747" s="74" t="s">
        <v>56</v>
      </c>
      <c r="AC747" s="31"/>
      <c r="AD747" s="31"/>
      <c r="AE747" s="36" t="n">
        <f aca="false">P747*Q747</f>
        <v>16</v>
      </c>
      <c r="AF747" s="38" t="n">
        <f aca="false">E747*F747+P747*Q747</f>
        <v>36</v>
      </c>
      <c r="AG747" s="39" t="str">
        <f aca="false">AB747</f>
        <v>Копылова И.М.</v>
      </c>
      <c r="AH747" s="39" t="str">
        <f aca="false">C747</f>
        <v>4ИСП9-10б ВБ (п)</v>
      </c>
      <c r="AI747" s="40" t="str">
        <f aca="false">B747</f>
        <v>14</v>
      </c>
      <c r="AJ747" s="39" t="str">
        <f aca="false">CONCATENATE(A747," ",D747)</f>
        <v>ОГСЭ.03 Иностранный язык в профессиональной деятельности</v>
      </c>
      <c r="AK747" s="39" t="n">
        <f aca="false">E747*F747+P747*Q747+H747+J747+S747+U747</f>
        <v>36</v>
      </c>
      <c r="AL747" s="39" t="n">
        <f aca="false">L747+W747</f>
        <v>4</v>
      </c>
      <c r="AM747" s="39" t="n">
        <f aca="false">M747+X747</f>
        <v>0</v>
      </c>
      <c r="AN747" s="39" t="n">
        <f aca="false">Y747</f>
        <v>0</v>
      </c>
      <c r="AO747" s="39" t="n">
        <f aca="false">SUM(AK747:AN747)</f>
        <v>40</v>
      </c>
      <c r="AP747" s="41" t="n">
        <f aca="false">K747+V747</f>
        <v>0</v>
      </c>
    </row>
    <row r="748" s="42" customFormat="true" ht="16.5" hidden="false" customHeight="true" outlineLevel="0" collapsed="false">
      <c r="A748" s="138" t="s">
        <v>60</v>
      </c>
      <c r="B748" s="30" t="s">
        <v>403</v>
      </c>
      <c r="C748" s="31" t="s">
        <v>404</v>
      </c>
      <c r="D748" s="139" t="s">
        <v>61</v>
      </c>
      <c r="E748" s="31" t="n">
        <v>10</v>
      </c>
      <c r="F748" s="31" t="n">
        <v>2</v>
      </c>
      <c r="G748" s="31"/>
      <c r="H748" s="31"/>
      <c r="I748" s="31"/>
      <c r="J748" s="31"/>
      <c r="K748" s="31"/>
      <c r="L748" s="31"/>
      <c r="M748" s="31"/>
      <c r="N748" s="33" t="n">
        <f aca="false">E748*F748+H748+J748+K748+L748+M748</f>
        <v>20</v>
      </c>
      <c r="O748" s="36"/>
      <c r="P748" s="31" t="n">
        <v>8</v>
      </c>
      <c r="Q748" s="31" t="n">
        <v>2</v>
      </c>
      <c r="R748" s="31"/>
      <c r="S748" s="31"/>
      <c r="T748" s="31"/>
      <c r="U748" s="31"/>
      <c r="V748" s="31"/>
      <c r="W748" s="31"/>
      <c r="X748" s="31"/>
      <c r="Y748" s="31"/>
      <c r="Z748" s="36" t="n">
        <f aca="false">P748*Q748+S748+U748+V748+W748+X748+Y748</f>
        <v>16</v>
      </c>
      <c r="AA748" s="36" t="n">
        <f aca="false">N748+Z748</f>
        <v>36</v>
      </c>
      <c r="AB748" s="74" t="s">
        <v>290</v>
      </c>
      <c r="AC748" s="31"/>
      <c r="AD748" s="31"/>
      <c r="AE748" s="36" t="n">
        <f aca="false">P748*Q748</f>
        <v>16</v>
      </c>
      <c r="AF748" s="38" t="n">
        <f aca="false">E748*F748+P748*Q748</f>
        <v>36</v>
      </c>
      <c r="AG748" s="39" t="str">
        <f aca="false">AB748</f>
        <v>Климаков В.А</v>
      </c>
      <c r="AH748" s="39" t="str">
        <f aca="false">C748</f>
        <v>4ИСП9-10 ВБ (п)</v>
      </c>
      <c r="AI748" s="40" t="str">
        <f aca="false">B748</f>
        <v>28</v>
      </c>
      <c r="AJ748" s="39" t="str">
        <f aca="false">CONCATENATE(A748," ",D748)</f>
        <v>ОГСЭ.04 Физическая культура</v>
      </c>
      <c r="AK748" s="39" t="n">
        <f aca="false">E748*F748+P748*Q748+H748+J748+S748+U748</f>
        <v>36</v>
      </c>
      <c r="AL748" s="39" t="n">
        <f aca="false">L748+W748</f>
        <v>0</v>
      </c>
      <c r="AM748" s="39" t="n">
        <f aca="false">M748+X748</f>
        <v>0</v>
      </c>
      <c r="AN748" s="39" t="n">
        <f aca="false">Y748</f>
        <v>0</v>
      </c>
      <c r="AO748" s="39" t="n">
        <f aca="false">SUM(AK748:AN748)</f>
        <v>36</v>
      </c>
      <c r="AP748" s="41" t="n">
        <f aca="false">K748+V748</f>
        <v>0</v>
      </c>
    </row>
    <row r="749" s="42" customFormat="true" ht="16.5" hidden="false" customHeight="true" outlineLevel="0" collapsed="false">
      <c r="A749" s="49" t="s">
        <v>94</v>
      </c>
      <c r="B749" s="30" t="s">
        <v>403</v>
      </c>
      <c r="C749" s="31" t="s">
        <v>404</v>
      </c>
      <c r="D749" s="140" t="s">
        <v>383</v>
      </c>
      <c r="E749" s="31" t="n">
        <v>10</v>
      </c>
      <c r="F749" s="31" t="n">
        <v>4</v>
      </c>
      <c r="G749" s="31" t="n">
        <v>14</v>
      </c>
      <c r="H749" s="31"/>
      <c r="I749" s="31"/>
      <c r="J749" s="31"/>
      <c r="K749" s="31"/>
      <c r="L749" s="31"/>
      <c r="M749" s="31"/>
      <c r="N749" s="33" t="n">
        <f aca="false">E749*F749+H749+J749+K749+L749+M749</f>
        <v>40</v>
      </c>
      <c r="O749" s="36"/>
      <c r="P749" s="31" t="n">
        <v>8</v>
      </c>
      <c r="Q749" s="31"/>
      <c r="R749" s="31"/>
      <c r="S749" s="31"/>
      <c r="T749" s="31"/>
      <c r="U749" s="31"/>
      <c r="V749" s="31"/>
      <c r="W749" s="31"/>
      <c r="X749" s="31"/>
      <c r="Y749" s="31"/>
      <c r="Z749" s="36" t="n">
        <f aca="false">P749*Q749+S749+U749+V749+W749+X749+Y749</f>
        <v>0</v>
      </c>
      <c r="AA749" s="36" t="n">
        <f aca="false">N749+Z749</f>
        <v>40</v>
      </c>
      <c r="AB749" s="47" t="s">
        <v>313</v>
      </c>
      <c r="AC749" s="31"/>
      <c r="AD749" s="31"/>
      <c r="AE749" s="36" t="n">
        <f aca="false">P749*Q749</f>
        <v>0</v>
      </c>
      <c r="AF749" s="38" t="n">
        <f aca="false">E749*F749+P749*Q749</f>
        <v>40</v>
      </c>
      <c r="AG749" s="39" t="str">
        <f aca="false">AB749</f>
        <v>Гаврилова Л.А.</v>
      </c>
      <c r="AH749" s="39" t="str">
        <f aca="false">C749</f>
        <v>4ИСП9-10 ВБ (п)</v>
      </c>
      <c r="AI749" s="40" t="str">
        <f aca="false">B749</f>
        <v>28</v>
      </c>
      <c r="AJ749" s="39" t="str">
        <f aca="false">CONCATENATE(A749," ",D749)</f>
        <v>ОП.12 Менеджмент в профессиональной деятельности</v>
      </c>
      <c r="AK749" s="39" t="n">
        <f aca="false">E749*F749+P749*Q749+H749+J749+S749+U749</f>
        <v>40</v>
      </c>
      <c r="AL749" s="39" t="n">
        <f aca="false">L749+W749</f>
        <v>0</v>
      </c>
      <c r="AM749" s="39" t="n">
        <f aca="false">M749+X749</f>
        <v>0</v>
      </c>
      <c r="AN749" s="39" t="n">
        <f aca="false">Y749</f>
        <v>0</v>
      </c>
      <c r="AO749" s="39" t="n">
        <f aca="false">SUM(AK749:AN749)</f>
        <v>40</v>
      </c>
      <c r="AP749" s="41" t="n">
        <f aca="false">K749+V749</f>
        <v>0</v>
      </c>
    </row>
    <row r="750" s="42" customFormat="true" ht="16.5" hidden="false" customHeight="true" outlineLevel="0" collapsed="false">
      <c r="A750" s="141" t="s">
        <v>96</v>
      </c>
      <c r="B750" s="30" t="s">
        <v>403</v>
      </c>
      <c r="C750" s="31" t="s">
        <v>404</v>
      </c>
      <c r="D750" s="142" t="s">
        <v>384</v>
      </c>
      <c r="E750" s="31" t="n">
        <v>10</v>
      </c>
      <c r="F750" s="31"/>
      <c r="G750" s="31"/>
      <c r="H750" s="31"/>
      <c r="I750" s="31"/>
      <c r="J750" s="31"/>
      <c r="K750" s="31"/>
      <c r="L750" s="31"/>
      <c r="M750" s="31"/>
      <c r="N750" s="33" t="n">
        <f aca="false">E750*F750+H750+J750+K750+L750+M750</f>
        <v>0</v>
      </c>
      <c r="O750" s="36"/>
      <c r="P750" s="31" t="n">
        <v>8</v>
      </c>
      <c r="Q750" s="31" t="n">
        <v>8</v>
      </c>
      <c r="R750" s="31" t="n">
        <v>18</v>
      </c>
      <c r="S750" s="31"/>
      <c r="T750" s="31"/>
      <c r="U750" s="31"/>
      <c r="V750" s="31"/>
      <c r="W750" s="31" t="n">
        <v>6</v>
      </c>
      <c r="X750" s="31"/>
      <c r="Y750" s="31"/>
      <c r="Z750" s="36" t="n">
        <f aca="false">P750*Q750+S750+U750+V750+W750+X750+Y750</f>
        <v>70</v>
      </c>
      <c r="AA750" s="36" t="n">
        <f aca="false">N750+Z750</f>
        <v>70</v>
      </c>
      <c r="AB750" s="47" t="s">
        <v>385</v>
      </c>
      <c r="AC750" s="31"/>
      <c r="AD750" s="31" t="s">
        <v>262</v>
      </c>
      <c r="AE750" s="36" t="n">
        <f aca="false">P750*Q750</f>
        <v>64</v>
      </c>
      <c r="AF750" s="38" t="n">
        <f aca="false">E750*F750+P750*Q750</f>
        <v>64</v>
      </c>
      <c r="AG750" s="39" t="str">
        <f aca="false">AB750</f>
        <v>Целых В.А.</v>
      </c>
      <c r="AH750" s="39" t="str">
        <f aca="false">C750</f>
        <v>4ИСП9-10 ВБ (п)</v>
      </c>
      <c r="AI750" s="40" t="str">
        <f aca="false">B750</f>
        <v>28</v>
      </c>
      <c r="AJ750" s="39" t="str">
        <f aca="false">CONCATENATE(A750," ",D750)</f>
        <v>ОП.13 Управление малым предприятием</v>
      </c>
      <c r="AK750" s="39" t="n">
        <f aca="false">E750*F750+P750*Q750+H750+J750+S750+U750</f>
        <v>64</v>
      </c>
      <c r="AL750" s="39" t="n">
        <f aca="false">L750+W750</f>
        <v>6</v>
      </c>
      <c r="AM750" s="39" t="n">
        <f aca="false">M750+X750</f>
        <v>0</v>
      </c>
      <c r="AN750" s="39" t="n">
        <f aca="false">Y750</f>
        <v>0</v>
      </c>
      <c r="AO750" s="39" t="n">
        <f aca="false">SUM(AK750:AN750)</f>
        <v>70</v>
      </c>
      <c r="AP750" s="41" t="n">
        <f aca="false">K750+V750</f>
        <v>0</v>
      </c>
    </row>
    <row r="751" s="42" customFormat="true" ht="16.5" hidden="false" customHeight="true" outlineLevel="0" collapsed="false">
      <c r="A751" s="68" t="s">
        <v>100</v>
      </c>
      <c r="B751" s="30" t="s">
        <v>403</v>
      </c>
      <c r="C751" s="31" t="s">
        <v>404</v>
      </c>
      <c r="D751" s="143" t="s">
        <v>328</v>
      </c>
      <c r="E751" s="31" t="n">
        <v>10</v>
      </c>
      <c r="F751" s="31" t="n">
        <v>7</v>
      </c>
      <c r="G751" s="31" t="n">
        <v>98</v>
      </c>
      <c r="H751" s="31" t="n">
        <v>-48</v>
      </c>
      <c r="I751" s="31"/>
      <c r="J751" s="31"/>
      <c r="K751" s="31"/>
      <c r="L751" s="31" t="n">
        <v>4</v>
      </c>
      <c r="M751" s="31"/>
      <c r="N751" s="33" t="n">
        <f aca="false">E751*F751+H751+J751+K751+L751+M751</f>
        <v>26</v>
      </c>
      <c r="O751" s="36"/>
      <c r="P751" s="31" t="n">
        <v>8</v>
      </c>
      <c r="Q751" s="31"/>
      <c r="R751" s="31"/>
      <c r="S751" s="31"/>
      <c r="T751" s="31"/>
      <c r="U751" s="31"/>
      <c r="V751" s="31"/>
      <c r="W751" s="31"/>
      <c r="X751" s="31"/>
      <c r="Y751" s="31"/>
      <c r="Z751" s="36" t="n">
        <f aca="false">P751*Q751+S751+U751+V751+W751+X751+Y751</f>
        <v>0</v>
      </c>
      <c r="AA751" s="36" t="n">
        <f aca="false">N751+Z751</f>
        <v>26</v>
      </c>
      <c r="AB751" s="47" t="s">
        <v>301</v>
      </c>
      <c r="AC751" s="31" t="s">
        <v>386</v>
      </c>
      <c r="AD751" s="31" t="s">
        <v>262</v>
      </c>
      <c r="AE751" s="36" t="n">
        <f aca="false">P751*Q751</f>
        <v>0</v>
      </c>
      <c r="AF751" s="38" t="n">
        <f aca="false">E751*F751+P751*Q751</f>
        <v>70</v>
      </c>
      <c r="AG751" s="39" t="str">
        <f aca="false">AB751</f>
        <v>Бастрыкина К.А.</v>
      </c>
      <c r="AH751" s="39" t="str">
        <f aca="false">C751</f>
        <v>4ИСП9-10 ВБ (п)</v>
      </c>
      <c r="AI751" s="40" t="str">
        <f aca="false">B751</f>
        <v>28</v>
      </c>
      <c r="AJ751" s="39" t="str">
        <f aca="false">CONCATENATE(A751," ",D751)</f>
        <v>МДК.01.01 Разработка программных модулей</v>
      </c>
      <c r="AK751" s="39" t="n">
        <f aca="false">E751*F751+P751*Q751+H751+J751+S751+U751</f>
        <v>22</v>
      </c>
      <c r="AL751" s="39" t="n">
        <f aca="false">L751+W751</f>
        <v>4</v>
      </c>
      <c r="AM751" s="39" t="n">
        <f aca="false">M751+X751</f>
        <v>0</v>
      </c>
      <c r="AN751" s="39" t="n">
        <f aca="false">Y751</f>
        <v>0</v>
      </c>
      <c r="AO751" s="39" t="n">
        <f aca="false">SUM(AK751:AN751)</f>
        <v>26</v>
      </c>
      <c r="AP751" s="41" t="n">
        <f aca="false">K751+V751</f>
        <v>0</v>
      </c>
    </row>
    <row r="752" s="42" customFormat="true" ht="16.5" hidden="false" customHeight="true" outlineLevel="0" collapsed="false">
      <c r="A752" s="68" t="s">
        <v>100</v>
      </c>
      <c r="B752" s="30" t="s">
        <v>216</v>
      </c>
      <c r="C752" s="31" t="s">
        <v>401</v>
      </c>
      <c r="D752" s="143" t="s">
        <v>328</v>
      </c>
      <c r="E752" s="31" t="n">
        <v>10</v>
      </c>
      <c r="F752" s="31"/>
      <c r="G752" s="31"/>
      <c r="H752" s="31" t="n">
        <v>48</v>
      </c>
      <c r="I752" s="31"/>
      <c r="J752" s="31"/>
      <c r="K752" s="31"/>
      <c r="L752" s="31"/>
      <c r="M752" s="31"/>
      <c r="N752" s="33" t="n">
        <f aca="false">E752*F752+H752+J752+K752+L752+M752</f>
        <v>48</v>
      </c>
      <c r="O752" s="36"/>
      <c r="P752" s="31" t="n">
        <v>8</v>
      </c>
      <c r="Q752" s="31"/>
      <c r="R752" s="31"/>
      <c r="S752" s="31"/>
      <c r="T752" s="31"/>
      <c r="U752" s="31"/>
      <c r="V752" s="31"/>
      <c r="W752" s="31"/>
      <c r="X752" s="31"/>
      <c r="Y752" s="31"/>
      <c r="Z752" s="36" t="n">
        <f aca="false">P752*Q752+S752+U752+V752+W752+X752+Y752</f>
        <v>0</v>
      </c>
      <c r="AA752" s="36" t="n">
        <f aca="false">N752+Z752</f>
        <v>48</v>
      </c>
      <c r="AB752" s="47" t="s">
        <v>301</v>
      </c>
      <c r="AC752" s="31" t="s">
        <v>386</v>
      </c>
      <c r="AD752" s="31" t="s">
        <v>262</v>
      </c>
      <c r="AE752" s="36" t="n">
        <f aca="false">P752*Q752</f>
        <v>0</v>
      </c>
      <c r="AF752" s="38" t="n">
        <f aca="false">E752*F752+P752*Q752</f>
        <v>0</v>
      </c>
      <c r="AG752" s="39" t="str">
        <f aca="false">AB752</f>
        <v>Бастрыкина К.А.</v>
      </c>
      <c r="AH752" s="39" t="str">
        <f aca="false">C752</f>
        <v>4ИСП9-10а ВБ (п)</v>
      </c>
      <c r="AI752" s="40" t="str">
        <f aca="false">B752</f>
        <v>14</v>
      </c>
      <c r="AJ752" s="39" t="str">
        <f aca="false">CONCATENATE(A752," ",D752)</f>
        <v>МДК.01.01 Разработка программных модулей</v>
      </c>
      <c r="AK752" s="39" t="n">
        <f aca="false">E752*F752+P752*Q752+H752+J752+S752+U752</f>
        <v>48</v>
      </c>
      <c r="AL752" s="39" t="n">
        <f aca="false">L752+W752</f>
        <v>0</v>
      </c>
      <c r="AM752" s="39" t="n">
        <f aca="false">M752+X752</f>
        <v>0</v>
      </c>
      <c r="AN752" s="39" t="n">
        <f aca="false">Y752</f>
        <v>0</v>
      </c>
      <c r="AO752" s="39" t="n">
        <f aca="false">SUM(AK752:AN752)</f>
        <v>48</v>
      </c>
      <c r="AP752" s="41" t="n">
        <f aca="false">K752+V752</f>
        <v>0</v>
      </c>
    </row>
    <row r="753" s="42" customFormat="true" ht="16.5" hidden="false" customHeight="true" outlineLevel="0" collapsed="false">
      <c r="A753" s="68" t="s">
        <v>100</v>
      </c>
      <c r="B753" s="30" t="s">
        <v>216</v>
      </c>
      <c r="C753" s="31" t="s">
        <v>402</v>
      </c>
      <c r="D753" s="143" t="s">
        <v>328</v>
      </c>
      <c r="E753" s="31" t="n">
        <v>10</v>
      </c>
      <c r="F753" s="31"/>
      <c r="G753" s="31"/>
      <c r="H753" s="31" t="n">
        <v>48</v>
      </c>
      <c r="I753" s="31"/>
      <c r="J753" s="31"/>
      <c r="K753" s="31"/>
      <c r="L753" s="31"/>
      <c r="M753" s="31"/>
      <c r="N753" s="33" t="n">
        <f aca="false">E753*F753+H753+J753+K753+L753+M753</f>
        <v>48</v>
      </c>
      <c r="O753" s="36"/>
      <c r="P753" s="31" t="n">
        <v>8</v>
      </c>
      <c r="Q753" s="31"/>
      <c r="R753" s="31"/>
      <c r="S753" s="31"/>
      <c r="T753" s="31"/>
      <c r="U753" s="31"/>
      <c r="V753" s="31"/>
      <c r="W753" s="31"/>
      <c r="X753" s="31"/>
      <c r="Y753" s="31"/>
      <c r="Z753" s="36" t="n">
        <f aca="false">P753*Q753+S753+U753+V753+W753+X753+Y753</f>
        <v>0</v>
      </c>
      <c r="AA753" s="36" t="n">
        <f aca="false">N753+Z753</f>
        <v>48</v>
      </c>
      <c r="AB753" s="47" t="s">
        <v>69</v>
      </c>
      <c r="AC753" s="31" t="s">
        <v>386</v>
      </c>
      <c r="AD753" s="31" t="s">
        <v>262</v>
      </c>
      <c r="AE753" s="36" t="n">
        <f aca="false">P753*Q753</f>
        <v>0</v>
      </c>
      <c r="AF753" s="38" t="n">
        <f aca="false">E753*F753+P753*Q753</f>
        <v>0</v>
      </c>
      <c r="AG753" s="39" t="str">
        <f aca="false">AB753</f>
        <v>вак. 2 п/гр</v>
      </c>
      <c r="AH753" s="39" t="str">
        <f aca="false">C753</f>
        <v>4ИСП9-10б ВБ (п)</v>
      </c>
      <c r="AI753" s="40" t="str">
        <f aca="false">B753</f>
        <v>14</v>
      </c>
      <c r="AJ753" s="39" t="str">
        <f aca="false">CONCATENATE(A753," ",D753)</f>
        <v>МДК.01.01 Разработка программных модулей</v>
      </c>
      <c r="AK753" s="39" t="n">
        <f aca="false">E753*F753+P753*Q753+H753+J753+S753+U753</f>
        <v>48</v>
      </c>
      <c r="AL753" s="39" t="n">
        <f aca="false">L753+W753</f>
        <v>0</v>
      </c>
      <c r="AM753" s="39" t="n">
        <f aca="false">M753+X753</f>
        <v>0</v>
      </c>
      <c r="AN753" s="39" t="n">
        <f aca="false">Y753</f>
        <v>0</v>
      </c>
      <c r="AO753" s="39" t="n">
        <f aca="false">SUM(AK753:AN753)</f>
        <v>48</v>
      </c>
      <c r="AP753" s="41" t="n">
        <f aca="false">K753+V753</f>
        <v>0</v>
      </c>
    </row>
    <row r="754" s="42" customFormat="true" ht="16.5" hidden="false" customHeight="true" outlineLevel="0" collapsed="false">
      <c r="A754" s="68" t="s">
        <v>100</v>
      </c>
      <c r="B754" s="30" t="s">
        <v>403</v>
      </c>
      <c r="C754" s="31" t="s">
        <v>404</v>
      </c>
      <c r="D754" s="143" t="s">
        <v>328</v>
      </c>
      <c r="E754" s="31" t="n">
        <v>10</v>
      </c>
      <c r="F754" s="31"/>
      <c r="G754" s="31"/>
      <c r="H754" s="31"/>
      <c r="I754" s="31"/>
      <c r="J754" s="31"/>
      <c r="K754" s="31"/>
      <c r="L754" s="31"/>
      <c r="M754" s="31"/>
      <c r="N754" s="33" t="n">
        <f aca="false">E754*F754+H754+J754+K754+L754+M754</f>
        <v>0</v>
      </c>
      <c r="O754" s="36"/>
      <c r="P754" s="31" t="n">
        <v>8</v>
      </c>
      <c r="Q754" s="31" t="n">
        <v>11</v>
      </c>
      <c r="R754" s="31"/>
      <c r="S754" s="31" t="n">
        <v>-20</v>
      </c>
      <c r="T754" s="31"/>
      <c r="U754" s="31" t="n">
        <v>-30</v>
      </c>
      <c r="V754" s="31" t="n">
        <v>28</v>
      </c>
      <c r="W754" s="31" t="n">
        <v>6</v>
      </c>
      <c r="X754" s="31" t="n">
        <v>8</v>
      </c>
      <c r="Y754" s="31"/>
      <c r="Z754" s="36" t="n">
        <f aca="false">P754*Q754+S754+U754+V754+W754+X754+Y754</f>
        <v>80</v>
      </c>
      <c r="AA754" s="36" t="n">
        <f aca="false">N754+Z754</f>
        <v>80</v>
      </c>
      <c r="AB754" s="47" t="s">
        <v>405</v>
      </c>
      <c r="AC754" s="31" t="s">
        <v>386</v>
      </c>
      <c r="AD754" s="31" t="s">
        <v>262</v>
      </c>
      <c r="AE754" s="36" t="n">
        <f aca="false">P754*Q754</f>
        <v>88</v>
      </c>
      <c r="AF754" s="38" t="n">
        <f aca="false">E754*F754+P754*Q754</f>
        <v>88</v>
      </c>
      <c r="AG754" s="39" t="str">
        <f aca="false">AB754</f>
        <v>Вак.-1-ИСП.01.01.</v>
      </c>
      <c r="AH754" s="39" t="str">
        <f aca="false">C754</f>
        <v>4ИСП9-10 ВБ (п)</v>
      </c>
      <c r="AI754" s="40" t="str">
        <f aca="false">B754</f>
        <v>28</v>
      </c>
      <c r="AJ754" s="39" t="str">
        <f aca="false">CONCATENATE(A754," ",D754)</f>
        <v>МДК.01.01 Разработка программных модулей</v>
      </c>
      <c r="AK754" s="39" t="n">
        <f aca="false">E754*F754+P754*Q754+H754+J754+S754+U754</f>
        <v>38</v>
      </c>
      <c r="AL754" s="39" t="n">
        <f aca="false">L754+W754</f>
        <v>6</v>
      </c>
      <c r="AM754" s="39" t="n">
        <f aca="false">M754+X754</f>
        <v>8</v>
      </c>
      <c r="AN754" s="39" t="n">
        <f aca="false">Y754</f>
        <v>0</v>
      </c>
      <c r="AO754" s="39" t="n">
        <f aca="false">SUM(AK754:AN754)</f>
        <v>52</v>
      </c>
      <c r="AP754" s="41" t="n">
        <f aca="false">K754+V754</f>
        <v>28</v>
      </c>
    </row>
    <row r="755" s="42" customFormat="true" ht="16.5" hidden="false" customHeight="true" outlineLevel="0" collapsed="false">
      <c r="A755" s="68" t="s">
        <v>100</v>
      </c>
      <c r="B755" s="30" t="s">
        <v>216</v>
      </c>
      <c r="C755" s="31" t="s">
        <v>401</v>
      </c>
      <c r="D755" s="143" t="s">
        <v>328</v>
      </c>
      <c r="E755" s="31" t="n">
        <v>10</v>
      </c>
      <c r="F755" s="31"/>
      <c r="G755" s="31"/>
      <c r="H755" s="31"/>
      <c r="I755" s="31"/>
      <c r="J755" s="31"/>
      <c r="K755" s="31"/>
      <c r="L755" s="31"/>
      <c r="M755" s="31"/>
      <c r="N755" s="33" t="n">
        <f aca="false">E755*F755+H755+J755+K755+L755+M755</f>
        <v>0</v>
      </c>
      <c r="O755" s="36"/>
      <c r="P755" s="31" t="n">
        <v>8</v>
      </c>
      <c r="Q755" s="31"/>
      <c r="R755" s="31"/>
      <c r="S755" s="31" t="n">
        <v>20</v>
      </c>
      <c r="T755" s="31"/>
      <c r="U755" s="31"/>
      <c r="V755" s="31"/>
      <c r="W755" s="31"/>
      <c r="X755" s="31"/>
      <c r="Y755" s="31"/>
      <c r="Z755" s="36" t="n">
        <f aca="false">P755*Q755+S755+U755+V755+W755+X755+Y755</f>
        <v>20</v>
      </c>
      <c r="AA755" s="36" t="n">
        <f aca="false">N755+Z755</f>
        <v>20</v>
      </c>
      <c r="AB755" s="47" t="s">
        <v>405</v>
      </c>
      <c r="AC755" s="31" t="s">
        <v>386</v>
      </c>
      <c r="AD755" s="31" t="s">
        <v>262</v>
      </c>
      <c r="AE755" s="36" t="n">
        <f aca="false">P755*Q755</f>
        <v>0</v>
      </c>
      <c r="AF755" s="38" t="n">
        <f aca="false">E755*F755+P755*Q755</f>
        <v>0</v>
      </c>
      <c r="AG755" s="39" t="str">
        <f aca="false">AB755</f>
        <v>Вак.-1-ИСП.01.01.</v>
      </c>
      <c r="AH755" s="39" t="str">
        <f aca="false">C755</f>
        <v>4ИСП9-10а ВБ (п)</v>
      </c>
      <c r="AI755" s="40" t="str">
        <f aca="false">B755</f>
        <v>14</v>
      </c>
      <c r="AJ755" s="39" t="str">
        <f aca="false">CONCATENATE(A755," ",D755)</f>
        <v>МДК.01.01 Разработка программных модулей</v>
      </c>
      <c r="AK755" s="39" t="n">
        <f aca="false">E755*F755+P755*Q755+H755+J755+S755+U755</f>
        <v>20</v>
      </c>
      <c r="AL755" s="39" t="n">
        <f aca="false">L755+W755</f>
        <v>0</v>
      </c>
      <c r="AM755" s="39" t="n">
        <f aca="false">M755+X755</f>
        <v>0</v>
      </c>
      <c r="AN755" s="39" t="n">
        <f aca="false">Y755</f>
        <v>0</v>
      </c>
      <c r="AO755" s="39" t="n">
        <f aca="false">SUM(AK755:AN755)</f>
        <v>20</v>
      </c>
      <c r="AP755" s="41" t="n">
        <f aca="false">K755+V755</f>
        <v>0</v>
      </c>
    </row>
    <row r="756" s="42" customFormat="true" ht="16.5" hidden="false" customHeight="true" outlineLevel="0" collapsed="false">
      <c r="A756" s="68" t="s">
        <v>100</v>
      </c>
      <c r="B756" s="30" t="s">
        <v>216</v>
      </c>
      <c r="C756" s="31" t="s">
        <v>402</v>
      </c>
      <c r="D756" s="143" t="s">
        <v>328</v>
      </c>
      <c r="E756" s="31" t="n">
        <v>10</v>
      </c>
      <c r="F756" s="31"/>
      <c r="G756" s="31"/>
      <c r="H756" s="31"/>
      <c r="I756" s="31"/>
      <c r="J756" s="31"/>
      <c r="K756" s="31"/>
      <c r="L756" s="31"/>
      <c r="M756" s="31"/>
      <c r="N756" s="33" t="n">
        <f aca="false">E756*F756+H756+J756+K756+L756+M756</f>
        <v>0</v>
      </c>
      <c r="O756" s="36"/>
      <c r="P756" s="31" t="n">
        <v>8</v>
      </c>
      <c r="Q756" s="31"/>
      <c r="R756" s="31"/>
      <c r="S756" s="31" t="n">
        <v>20</v>
      </c>
      <c r="T756" s="31"/>
      <c r="U756" s="31"/>
      <c r="V756" s="31"/>
      <c r="W756" s="31"/>
      <c r="X756" s="31"/>
      <c r="Y756" s="31"/>
      <c r="Z756" s="36" t="n">
        <f aca="false">P756*Q756+S756+U756+V756+W756+X756+Y756</f>
        <v>20</v>
      </c>
      <c r="AA756" s="36" t="n">
        <f aca="false">N756+Z756</f>
        <v>20</v>
      </c>
      <c r="AB756" s="47" t="s">
        <v>69</v>
      </c>
      <c r="AC756" s="31" t="s">
        <v>386</v>
      </c>
      <c r="AD756" s="31" t="s">
        <v>262</v>
      </c>
      <c r="AE756" s="36" t="n">
        <f aca="false">P756*Q756</f>
        <v>0</v>
      </c>
      <c r="AF756" s="38" t="n">
        <f aca="false">E756*F756+P756*Q756</f>
        <v>0</v>
      </c>
      <c r="AG756" s="39" t="str">
        <f aca="false">AB756</f>
        <v>вак. 2 п/гр</v>
      </c>
      <c r="AH756" s="39" t="str">
        <f aca="false">C756</f>
        <v>4ИСП9-10б ВБ (п)</v>
      </c>
      <c r="AI756" s="40" t="str">
        <f aca="false">B756</f>
        <v>14</v>
      </c>
      <c r="AJ756" s="39" t="str">
        <f aca="false">CONCATENATE(A756," ",D756)</f>
        <v>МДК.01.01 Разработка программных модулей</v>
      </c>
      <c r="AK756" s="39" t="n">
        <f aca="false">E756*F756+P756*Q756+H756+J756+S756+U756</f>
        <v>20</v>
      </c>
      <c r="AL756" s="39" t="n">
        <f aca="false">L756+W756</f>
        <v>0</v>
      </c>
      <c r="AM756" s="39" t="n">
        <f aca="false">M756+X756</f>
        <v>0</v>
      </c>
      <c r="AN756" s="39" t="n">
        <f aca="false">Y756</f>
        <v>0</v>
      </c>
      <c r="AO756" s="39" t="n">
        <f aca="false">SUM(AK756:AN756)</f>
        <v>20</v>
      </c>
      <c r="AP756" s="41" t="n">
        <f aca="false">K756+V756</f>
        <v>0</v>
      </c>
    </row>
    <row r="757" s="42" customFormat="true" ht="16.5" hidden="false" customHeight="true" outlineLevel="0" collapsed="false">
      <c r="A757" s="68" t="s">
        <v>100</v>
      </c>
      <c r="B757" s="30" t="s">
        <v>216</v>
      </c>
      <c r="C757" s="31" t="s">
        <v>401</v>
      </c>
      <c r="D757" s="143" t="s">
        <v>387</v>
      </c>
      <c r="E757" s="31" t="n">
        <v>10</v>
      </c>
      <c r="F757" s="31"/>
      <c r="G757" s="31"/>
      <c r="H757" s="31"/>
      <c r="I757" s="31"/>
      <c r="J757" s="31"/>
      <c r="K757" s="31"/>
      <c r="L757" s="31"/>
      <c r="M757" s="31"/>
      <c r="N757" s="33" t="n">
        <f aca="false">E757*F757+H757+J757+K757+L757+M757</f>
        <v>0</v>
      </c>
      <c r="O757" s="36"/>
      <c r="P757" s="31" t="n">
        <v>8</v>
      </c>
      <c r="Q757" s="31"/>
      <c r="R757" s="31"/>
      <c r="S757" s="31"/>
      <c r="T757" s="31"/>
      <c r="U757" s="31" t="n">
        <v>30</v>
      </c>
      <c r="V757" s="31"/>
      <c r="W757" s="31"/>
      <c r="X757" s="31"/>
      <c r="Y757" s="31"/>
      <c r="Z757" s="36" t="n">
        <f aca="false">P757*Q757+S757+U757+V757+W757+X757+Y757</f>
        <v>30</v>
      </c>
      <c r="AA757" s="36" t="n">
        <f aca="false">N757+Z757</f>
        <v>30</v>
      </c>
      <c r="AB757" s="47" t="s">
        <v>405</v>
      </c>
      <c r="AC757" s="31" t="s">
        <v>386</v>
      </c>
      <c r="AD757" s="31" t="s">
        <v>262</v>
      </c>
      <c r="AE757" s="36" t="n">
        <f aca="false">P757*Q757</f>
        <v>0</v>
      </c>
      <c r="AF757" s="38" t="n">
        <f aca="false">E757*F757+P757*Q757</f>
        <v>0</v>
      </c>
      <c r="AG757" s="39" t="str">
        <f aca="false">AB757</f>
        <v>Вак.-1-ИСП.01.01.</v>
      </c>
      <c r="AH757" s="39" t="str">
        <f aca="false">C757</f>
        <v>4ИСП9-10а ВБ (п)</v>
      </c>
      <c r="AI757" s="40" t="str">
        <f aca="false">B757</f>
        <v>14</v>
      </c>
      <c r="AJ757" s="39" t="str">
        <f aca="false">CONCATENATE(A757," ",D757)</f>
        <v>МДК.01.01 КП - Разработка программных модулей</v>
      </c>
      <c r="AK757" s="39" t="n">
        <f aca="false">E757*F757+P757*Q757+H757+J757+S757+U757</f>
        <v>30</v>
      </c>
      <c r="AL757" s="39" t="n">
        <f aca="false">L757+W757</f>
        <v>0</v>
      </c>
      <c r="AM757" s="39" t="n">
        <f aca="false">M757+X757</f>
        <v>0</v>
      </c>
      <c r="AN757" s="39" t="n">
        <f aca="false">Y757</f>
        <v>0</v>
      </c>
      <c r="AO757" s="39" t="n">
        <f aca="false">SUM(AK757:AN757)</f>
        <v>30</v>
      </c>
      <c r="AP757" s="41" t="n">
        <f aca="false">K757+V757</f>
        <v>0</v>
      </c>
    </row>
    <row r="758" s="42" customFormat="true" ht="16.5" hidden="false" customHeight="true" outlineLevel="0" collapsed="false">
      <c r="A758" s="68" t="s">
        <v>100</v>
      </c>
      <c r="B758" s="30" t="s">
        <v>216</v>
      </c>
      <c r="C758" s="31" t="s">
        <v>402</v>
      </c>
      <c r="D758" s="143" t="s">
        <v>387</v>
      </c>
      <c r="E758" s="31" t="n">
        <v>10</v>
      </c>
      <c r="F758" s="31"/>
      <c r="G758" s="31"/>
      <c r="H758" s="31"/>
      <c r="I758" s="31"/>
      <c r="J758" s="31"/>
      <c r="K758" s="31"/>
      <c r="L758" s="31"/>
      <c r="M758" s="31"/>
      <c r="N758" s="33" t="n">
        <f aca="false">E758*F758+H758+J758+K758+L758+M758</f>
        <v>0</v>
      </c>
      <c r="O758" s="36"/>
      <c r="P758" s="31" t="n">
        <v>8</v>
      </c>
      <c r="Q758" s="31"/>
      <c r="R758" s="31"/>
      <c r="S758" s="31"/>
      <c r="T758" s="31"/>
      <c r="U758" s="31" t="n">
        <v>30</v>
      </c>
      <c r="V758" s="31"/>
      <c r="W758" s="31"/>
      <c r="X758" s="31"/>
      <c r="Y758" s="31"/>
      <c r="Z758" s="36" t="n">
        <f aca="false">P758*Q758+S758+U758+V758+W758+X758+Y758</f>
        <v>30</v>
      </c>
      <c r="AA758" s="36" t="n">
        <f aca="false">N758+Z758</f>
        <v>30</v>
      </c>
      <c r="AB758" s="47" t="s">
        <v>405</v>
      </c>
      <c r="AC758" s="31" t="s">
        <v>386</v>
      </c>
      <c r="AD758" s="31" t="s">
        <v>262</v>
      </c>
      <c r="AE758" s="36" t="n">
        <f aca="false">P758*Q758</f>
        <v>0</v>
      </c>
      <c r="AF758" s="38" t="n">
        <f aca="false">E758*F758+P758*Q758</f>
        <v>0</v>
      </c>
      <c r="AG758" s="39" t="str">
        <f aca="false">AB758</f>
        <v>Вак.-1-ИСП.01.01.</v>
      </c>
      <c r="AH758" s="39" t="str">
        <f aca="false">C758</f>
        <v>4ИСП9-10б ВБ (п)</v>
      </c>
      <c r="AI758" s="40" t="str">
        <f aca="false">B758</f>
        <v>14</v>
      </c>
      <c r="AJ758" s="39" t="str">
        <f aca="false">CONCATENATE(A758," ",D758)</f>
        <v>МДК.01.01 КП - Разработка программных модулей</v>
      </c>
      <c r="AK758" s="39" t="n">
        <f aca="false">E758*F758+P758*Q758+H758+J758+S758+U758</f>
        <v>30</v>
      </c>
      <c r="AL758" s="39" t="n">
        <f aca="false">L758+W758</f>
        <v>0</v>
      </c>
      <c r="AM758" s="39" t="n">
        <f aca="false">M758+X758</f>
        <v>0</v>
      </c>
      <c r="AN758" s="39" t="n">
        <f aca="false">Y758</f>
        <v>0</v>
      </c>
      <c r="AO758" s="39" t="n">
        <f aca="false">SUM(AK758:AN758)</f>
        <v>30</v>
      </c>
      <c r="AP758" s="41" t="n">
        <f aca="false">K758+V758</f>
        <v>0</v>
      </c>
    </row>
    <row r="759" s="42" customFormat="true" ht="16.5" hidden="false" customHeight="true" outlineLevel="0" collapsed="false">
      <c r="A759" s="68" t="s">
        <v>104</v>
      </c>
      <c r="B759" s="30" t="s">
        <v>403</v>
      </c>
      <c r="C759" s="31" t="s">
        <v>404</v>
      </c>
      <c r="D759" s="144" t="s">
        <v>361</v>
      </c>
      <c r="E759" s="31" t="n">
        <v>10</v>
      </c>
      <c r="F759" s="31" t="n">
        <v>4</v>
      </c>
      <c r="G759" s="31" t="n">
        <v>72</v>
      </c>
      <c r="H759" s="31" t="n">
        <v>-8</v>
      </c>
      <c r="I759" s="31"/>
      <c r="J759" s="31"/>
      <c r="K759" s="31"/>
      <c r="L759" s="31" t="n">
        <v>4</v>
      </c>
      <c r="M759" s="31"/>
      <c r="N759" s="33" t="n">
        <f aca="false">E759*F759+H759+J759+K759+L759+M759</f>
        <v>36</v>
      </c>
      <c r="O759" s="36"/>
      <c r="P759" s="31" t="n">
        <v>8</v>
      </c>
      <c r="Q759" s="31" t="n">
        <v>11</v>
      </c>
      <c r="R759" s="31"/>
      <c r="S759" s="31" t="n">
        <v>-64</v>
      </c>
      <c r="T759" s="31"/>
      <c r="U759" s="31"/>
      <c r="V759" s="31"/>
      <c r="W759" s="31" t="n">
        <v>6</v>
      </c>
      <c r="X759" s="31" t="n">
        <v>8</v>
      </c>
      <c r="Y759" s="31"/>
      <c r="Z759" s="36" t="n">
        <f aca="false">P759*Q759+S759+U759+V759+W759+X759+Y759</f>
        <v>38</v>
      </c>
      <c r="AA759" s="36" t="n">
        <f aca="false">N759+Z759</f>
        <v>74</v>
      </c>
      <c r="AB759" s="47" t="s">
        <v>273</v>
      </c>
      <c r="AC759" s="47"/>
      <c r="AD759" s="31" t="s">
        <v>262</v>
      </c>
      <c r="AE759" s="36" t="n">
        <f aca="false">P759*Q759</f>
        <v>88</v>
      </c>
      <c r="AF759" s="38" t="n">
        <f aca="false">E759*F759+P759*Q759</f>
        <v>128</v>
      </c>
      <c r="AG759" s="39" t="str">
        <f aca="false">AB759</f>
        <v>Трусов Г.А.</v>
      </c>
      <c r="AH759" s="39" t="str">
        <f aca="false">C759</f>
        <v>4ИСП9-10 ВБ (п)</v>
      </c>
      <c r="AI759" s="40" t="str">
        <f aca="false">B759</f>
        <v>28</v>
      </c>
      <c r="AJ759" s="39" t="str">
        <f aca="false">CONCATENATE(A759," ",D759)</f>
        <v>МДК.01.02 Поддержка и тестирование программных модулей</v>
      </c>
      <c r="AK759" s="39" t="n">
        <f aca="false">E759*F759+P759*Q759+H759+J759+S759+U759</f>
        <v>56</v>
      </c>
      <c r="AL759" s="39" t="n">
        <f aca="false">L759+W759</f>
        <v>10</v>
      </c>
      <c r="AM759" s="39" t="n">
        <f aca="false">M759+X759</f>
        <v>8</v>
      </c>
      <c r="AN759" s="39" t="n">
        <f aca="false">Y759</f>
        <v>0</v>
      </c>
      <c r="AO759" s="39" t="n">
        <f aca="false">SUM(AK759:AN759)</f>
        <v>74</v>
      </c>
      <c r="AP759" s="41" t="n">
        <f aca="false">K759+V759</f>
        <v>0</v>
      </c>
    </row>
    <row r="760" s="42" customFormat="true" ht="16.5" hidden="false" customHeight="true" outlineLevel="0" collapsed="false">
      <c r="A760" s="68" t="s">
        <v>104</v>
      </c>
      <c r="B760" s="30" t="s">
        <v>216</v>
      </c>
      <c r="C760" s="31" t="s">
        <v>401</v>
      </c>
      <c r="D760" s="144" t="s">
        <v>361</v>
      </c>
      <c r="E760" s="31" t="n">
        <v>10</v>
      </c>
      <c r="F760" s="31"/>
      <c r="G760" s="31"/>
      <c r="H760" s="31" t="n">
        <v>8</v>
      </c>
      <c r="I760" s="31"/>
      <c r="J760" s="31"/>
      <c r="K760" s="31"/>
      <c r="L760" s="31"/>
      <c r="M760" s="31"/>
      <c r="N760" s="33" t="n">
        <f aca="false">E760*F760+H760+J760+K760+L760+M760</f>
        <v>8</v>
      </c>
      <c r="O760" s="36"/>
      <c r="P760" s="31" t="n">
        <v>8</v>
      </c>
      <c r="Q760" s="31"/>
      <c r="R760" s="31"/>
      <c r="S760" s="31" t="n">
        <v>64</v>
      </c>
      <c r="T760" s="31"/>
      <c r="U760" s="31"/>
      <c r="V760" s="31"/>
      <c r="W760" s="31"/>
      <c r="X760" s="31"/>
      <c r="Y760" s="31"/>
      <c r="Z760" s="36" t="n">
        <f aca="false">P760*Q760+S760+U760+V760+W760+X760+Y760</f>
        <v>64</v>
      </c>
      <c r="AA760" s="36" t="n">
        <f aca="false">N760+Z760</f>
        <v>72</v>
      </c>
      <c r="AB760" s="47" t="s">
        <v>273</v>
      </c>
      <c r="AC760" s="47"/>
      <c r="AD760" s="31" t="s">
        <v>262</v>
      </c>
      <c r="AE760" s="36" t="n">
        <f aca="false">P760*Q760</f>
        <v>0</v>
      </c>
      <c r="AF760" s="38" t="n">
        <f aca="false">E760*F760+P760*Q760</f>
        <v>0</v>
      </c>
      <c r="AG760" s="39" t="str">
        <f aca="false">AB760</f>
        <v>Трусов Г.А.</v>
      </c>
      <c r="AH760" s="39" t="str">
        <f aca="false">C760</f>
        <v>4ИСП9-10а ВБ (п)</v>
      </c>
      <c r="AI760" s="40" t="str">
        <f aca="false">B760</f>
        <v>14</v>
      </c>
      <c r="AJ760" s="39" t="str">
        <f aca="false">CONCATENATE(A760," ",D760)</f>
        <v>МДК.01.02 Поддержка и тестирование программных модулей</v>
      </c>
      <c r="AK760" s="39" t="n">
        <f aca="false">E760*F760+P760*Q760+H760+J760+S760+U760</f>
        <v>72</v>
      </c>
      <c r="AL760" s="39" t="n">
        <f aca="false">L760+W760</f>
        <v>0</v>
      </c>
      <c r="AM760" s="39" t="n">
        <f aca="false">M760+X760</f>
        <v>0</v>
      </c>
      <c r="AN760" s="39" t="n">
        <f aca="false">Y760</f>
        <v>0</v>
      </c>
      <c r="AO760" s="39" t="n">
        <f aca="false">SUM(AK760:AN760)</f>
        <v>72</v>
      </c>
      <c r="AP760" s="41" t="n">
        <f aca="false">K760+V760</f>
        <v>0</v>
      </c>
    </row>
    <row r="761" s="42" customFormat="true" ht="16.5" hidden="false" customHeight="true" outlineLevel="0" collapsed="false">
      <c r="A761" s="68" t="s">
        <v>104</v>
      </c>
      <c r="B761" s="30" t="s">
        <v>216</v>
      </c>
      <c r="C761" s="31" t="s">
        <v>402</v>
      </c>
      <c r="D761" s="144" t="s">
        <v>361</v>
      </c>
      <c r="E761" s="31" t="n">
        <v>10</v>
      </c>
      <c r="F761" s="31"/>
      <c r="G761" s="31"/>
      <c r="H761" s="31" t="n">
        <v>8</v>
      </c>
      <c r="I761" s="31"/>
      <c r="J761" s="31"/>
      <c r="K761" s="31"/>
      <c r="L761" s="31"/>
      <c r="M761" s="31"/>
      <c r="N761" s="33" t="n">
        <f aca="false">E761*F761+H761+J761+K761+L761+M761</f>
        <v>8</v>
      </c>
      <c r="O761" s="36"/>
      <c r="P761" s="31" t="n">
        <v>8</v>
      </c>
      <c r="Q761" s="31"/>
      <c r="R761" s="31"/>
      <c r="S761" s="31" t="n">
        <v>64</v>
      </c>
      <c r="T761" s="31"/>
      <c r="U761" s="31"/>
      <c r="V761" s="31"/>
      <c r="W761" s="31"/>
      <c r="X761" s="31"/>
      <c r="Y761" s="31"/>
      <c r="Z761" s="36" t="n">
        <f aca="false">P761*Q761+S761+U761+V761+W761+X761+Y761</f>
        <v>64</v>
      </c>
      <c r="AA761" s="36" t="n">
        <f aca="false">N761+Z761</f>
        <v>72</v>
      </c>
      <c r="AB761" s="47" t="s">
        <v>69</v>
      </c>
      <c r="AC761" s="47"/>
      <c r="AD761" s="31" t="s">
        <v>262</v>
      </c>
      <c r="AE761" s="36" t="n">
        <f aca="false">P761*Q761</f>
        <v>0</v>
      </c>
      <c r="AF761" s="38" t="n">
        <f aca="false">E761*F761+P761*Q761</f>
        <v>0</v>
      </c>
      <c r="AG761" s="39" t="str">
        <f aca="false">AB761</f>
        <v>вак. 2 п/гр</v>
      </c>
      <c r="AH761" s="39" t="str">
        <f aca="false">C761</f>
        <v>4ИСП9-10б ВБ (п)</v>
      </c>
      <c r="AI761" s="40" t="str">
        <f aca="false">B761</f>
        <v>14</v>
      </c>
      <c r="AJ761" s="39" t="str">
        <f aca="false">CONCATENATE(A761," ",D761)</f>
        <v>МДК.01.02 Поддержка и тестирование программных модулей</v>
      </c>
      <c r="AK761" s="39" t="n">
        <f aca="false">E761*F761+P761*Q761+H761+J761+S761+U761</f>
        <v>72</v>
      </c>
      <c r="AL761" s="39" t="n">
        <f aca="false">L761+W761</f>
        <v>0</v>
      </c>
      <c r="AM761" s="39" t="n">
        <f aca="false">M761+X761</f>
        <v>0</v>
      </c>
      <c r="AN761" s="39" t="n">
        <f aca="false">Y761</f>
        <v>0</v>
      </c>
      <c r="AO761" s="39" t="n">
        <f aca="false">SUM(AK761:AN761)</f>
        <v>72</v>
      </c>
      <c r="AP761" s="41" t="n">
        <f aca="false">K761+V761</f>
        <v>0</v>
      </c>
    </row>
    <row r="762" s="42" customFormat="true" ht="16.5" hidden="false" customHeight="true" outlineLevel="0" collapsed="false">
      <c r="A762" s="68" t="s">
        <v>136</v>
      </c>
      <c r="B762" s="30" t="s">
        <v>403</v>
      </c>
      <c r="C762" s="31" t="s">
        <v>404</v>
      </c>
      <c r="D762" s="133" t="s">
        <v>331</v>
      </c>
      <c r="E762" s="31" t="n">
        <v>10</v>
      </c>
      <c r="F762" s="31" t="n">
        <v>8</v>
      </c>
      <c r="G762" s="31" t="n">
        <v>60</v>
      </c>
      <c r="H762" s="31" t="n">
        <v>-30</v>
      </c>
      <c r="I762" s="31"/>
      <c r="J762" s="31" t="n">
        <v>-30</v>
      </c>
      <c r="K762" s="31" t="n">
        <v>28</v>
      </c>
      <c r="L762" s="31" t="n">
        <v>8</v>
      </c>
      <c r="M762" s="31" t="n">
        <v>8</v>
      </c>
      <c r="N762" s="33" t="n">
        <f aca="false">E762*F762+H762+J762+K762+L762+M762</f>
        <v>64</v>
      </c>
      <c r="O762" s="36"/>
      <c r="P762" s="31" t="n">
        <v>8</v>
      </c>
      <c r="Q762" s="31"/>
      <c r="R762" s="31"/>
      <c r="S762" s="31"/>
      <c r="T762" s="31"/>
      <c r="U762" s="31"/>
      <c r="V762" s="31"/>
      <c r="W762" s="31"/>
      <c r="X762" s="31"/>
      <c r="Y762" s="31"/>
      <c r="Z762" s="36" t="n">
        <f aca="false">P762*Q762+S762+U762+V762+W762+X762+Y762</f>
        <v>0</v>
      </c>
      <c r="AA762" s="36" t="n">
        <f aca="false">N762+Z762</f>
        <v>64</v>
      </c>
      <c r="AB762" s="47" t="s">
        <v>303</v>
      </c>
      <c r="AC762" s="31" t="s">
        <v>389</v>
      </c>
      <c r="AD762" s="31"/>
      <c r="AE762" s="36" t="n">
        <f aca="false">P762*Q762</f>
        <v>0</v>
      </c>
      <c r="AF762" s="38" t="n">
        <f aca="false">E762*F762+P762*Q762</f>
        <v>80</v>
      </c>
      <c r="AG762" s="39" t="str">
        <f aca="false">AB762</f>
        <v>Квеквескири В.А.</v>
      </c>
      <c r="AH762" s="39" t="str">
        <f aca="false">C762</f>
        <v>4ИСП9-10 ВБ (п)</v>
      </c>
      <c r="AI762" s="40" t="str">
        <f aca="false">B762</f>
        <v>28</v>
      </c>
      <c r="AJ762" s="39" t="str">
        <f aca="false">CONCATENATE(A762," ",D762)</f>
        <v>МДК.01.03 Разработка мобильных приложений</v>
      </c>
      <c r="AK762" s="39" t="n">
        <f aca="false">E762*F762+P762*Q762+H762+J762+S762+U762</f>
        <v>20</v>
      </c>
      <c r="AL762" s="39" t="n">
        <f aca="false">L762+W762</f>
        <v>8</v>
      </c>
      <c r="AM762" s="39" t="n">
        <f aca="false">M762+X762</f>
        <v>8</v>
      </c>
      <c r="AN762" s="39" t="n">
        <f aca="false">Y762</f>
        <v>0</v>
      </c>
      <c r="AO762" s="39" t="n">
        <f aca="false">SUM(AK762:AN762)</f>
        <v>36</v>
      </c>
      <c r="AP762" s="41" t="n">
        <f aca="false">K762+V762</f>
        <v>28</v>
      </c>
    </row>
    <row r="763" s="42" customFormat="true" ht="16.5" hidden="false" customHeight="true" outlineLevel="0" collapsed="false">
      <c r="A763" s="68" t="s">
        <v>136</v>
      </c>
      <c r="B763" s="30" t="s">
        <v>216</v>
      </c>
      <c r="C763" s="31" t="s">
        <v>401</v>
      </c>
      <c r="D763" s="133" t="s">
        <v>331</v>
      </c>
      <c r="E763" s="31" t="n">
        <v>10</v>
      </c>
      <c r="F763" s="31"/>
      <c r="G763" s="31"/>
      <c r="H763" s="31" t="n">
        <v>30</v>
      </c>
      <c r="I763" s="31"/>
      <c r="J763" s="31"/>
      <c r="K763" s="31"/>
      <c r="L763" s="31"/>
      <c r="M763" s="31"/>
      <c r="N763" s="33" t="n">
        <f aca="false">E763*F763+H763+J763+K763+L763+M763</f>
        <v>30</v>
      </c>
      <c r="O763" s="36"/>
      <c r="P763" s="31" t="n">
        <v>8</v>
      </c>
      <c r="Q763" s="31"/>
      <c r="R763" s="31"/>
      <c r="S763" s="31"/>
      <c r="T763" s="31"/>
      <c r="U763" s="31"/>
      <c r="V763" s="31"/>
      <c r="W763" s="31"/>
      <c r="X763" s="31"/>
      <c r="Y763" s="31"/>
      <c r="Z763" s="36" t="n">
        <f aca="false">P763*Q763+S763+U763+V763+W763+X763+Y763</f>
        <v>0</v>
      </c>
      <c r="AA763" s="36" t="n">
        <f aca="false">N763+Z763</f>
        <v>30</v>
      </c>
      <c r="AB763" s="47" t="s">
        <v>303</v>
      </c>
      <c r="AC763" s="31" t="s">
        <v>389</v>
      </c>
      <c r="AD763" s="31"/>
      <c r="AE763" s="36" t="n">
        <f aca="false">P763*Q763</f>
        <v>0</v>
      </c>
      <c r="AF763" s="38" t="n">
        <f aca="false">E763*F763+P763*Q763</f>
        <v>0</v>
      </c>
      <c r="AG763" s="39" t="str">
        <f aca="false">AB763</f>
        <v>Квеквескири В.А.</v>
      </c>
      <c r="AH763" s="39" t="str">
        <f aca="false">C763</f>
        <v>4ИСП9-10а ВБ (п)</v>
      </c>
      <c r="AI763" s="40" t="str">
        <f aca="false">B763</f>
        <v>14</v>
      </c>
      <c r="AJ763" s="39" t="str">
        <f aca="false">CONCATENATE(A763," ",D763)</f>
        <v>МДК.01.03 Разработка мобильных приложений</v>
      </c>
      <c r="AK763" s="39" t="n">
        <f aca="false">E763*F763+P763*Q763+H763+J763+S763+U763</f>
        <v>30</v>
      </c>
      <c r="AL763" s="39" t="n">
        <f aca="false">L763+W763</f>
        <v>0</v>
      </c>
      <c r="AM763" s="39" t="n">
        <f aca="false">M763+X763</f>
        <v>0</v>
      </c>
      <c r="AN763" s="39" t="n">
        <f aca="false">Y763</f>
        <v>0</v>
      </c>
      <c r="AO763" s="39" t="n">
        <f aca="false">SUM(AK763:AN763)</f>
        <v>30</v>
      </c>
      <c r="AP763" s="41" t="n">
        <f aca="false">K763+V763</f>
        <v>0</v>
      </c>
    </row>
    <row r="764" s="42" customFormat="true" ht="16.5" hidden="false" customHeight="true" outlineLevel="0" collapsed="false">
      <c r="A764" s="68" t="s">
        <v>136</v>
      </c>
      <c r="B764" s="30" t="s">
        <v>216</v>
      </c>
      <c r="C764" s="31" t="s">
        <v>402</v>
      </c>
      <c r="D764" s="133" t="s">
        <v>331</v>
      </c>
      <c r="E764" s="31" t="n">
        <v>10</v>
      </c>
      <c r="F764" s="31"/>
      <c r="G764" s="31"/>
      <c r="H764" s="31" t="n">
        <v>30</v>
      </c>
      <c r="I764" s="31"/>
      <c r="J764" s="31"/>
      <c r="K764" s="31"/>
      <c r="L764" s="31"/>
      <c r="M764" s="31"/>
      <c r="N764" s="33" t="n">
        <f aca="false">E764*F764+H764+J764+K764+L764+M764</f>
        <v>30</v>
      </c>
      <c r="O764" s="36"/>
      <c r="P764" s="31" t="n">
        <v>8</v>
      </c>
      <c r="Q764" s="31"/>
      <c r="R764" s="31"/>
      <c r="S764" s="31"/>
      <c r="T764" s="31"/>
      <c r="U764" s="31"/>
      <c r="V764" s="31"/>
      <c r="W764" s="31"/>
      <c r="X764" s="31"/>
      <c r="Y764" s="31"/>
      <c r="Z764" s="36" t="n">
        <f aca="false">P764*Q764+S764+U764+V764+W764+X764+Y764</f>
        <v>0</v>
      </c>
      <c r="AA764" s="36" t="n">
        <f aca="false">N764+Z764</f>
        <v>30</v>
      </c>
      <c r="AB764" s="47" t="s">
        <v>69</v>
      </c>
      <c r="AC764" s="31" t="s">
        <v>389</v>
      </c>
      <c r="AD764" s="31"/>
      <c r="AE764" s="36" t="n">
        <f aca="false">P764*Q764</f>
        <v>0</v>
      </c>
      <c r="AF764" s="38" t="n">
        <f aca="false">E764*F764+P764*Q764</f>
        <v>0</v>
      </c>
      <c r="AG764" s="39" t="str">
        <f aca="false">AB764</f>
        <v>вак. 2 п/гр</v>
      </c>
      <c r="AH764" s="39" t="str">
        <f aca="false">C764</f>
        <v>4ИСП9-10б ВБ (п)</v>
      </c>
      <c r="AI764" s="40" t="str">
        <f aca="false">B764</f>
        <v>14</v>
      </c>
      <c r="AJ764" s="39" t="str">
        <f aca="false">CONCATENATE(A764," ",D764)</f>
        <v>МДК.01.03 Разработка мобильных приложений</v>
      </c>
      <c r="AK764" s="39" t="n">
        <f aca="false">E764*F764+P764*Q764+H764+J764+S764+U764</f>
        <v>30</v>
      </c>
      <c r="AL764" s="39" t="n">
        <f aca="false">L764+W764</f>
        <v>0</v>
      </c>
      <c r="AM764" s="39" t="n">
        <f aca="false">M764+X764</f>
        <v>0</v>
      </c>
      <c r="AN764" s="39" t="n">
        <f aca="false">Y764</f>
        <v>0</v>
      </c>
      <c r="AO764" s="39" t="n">
        <f aca="false">SUM(AK764:AN764)</f>
        <v>30</v>
      </c>
      <c r="AP764" s="41" t="n">
        <f aca="false">K764+V764</f>
        <v>0</v>
      </c>
    </row>
    <row r="765" s="42" customFormat="true" ht="16.5" hidden="false" customHeight="true" outlineLevel="0" collapsed="false">
      <c r="A765" s="68" t="s">
        <v>136</v>
      </c>
      <c r="B765" s="30" t="s">
        <v>216</v>
      </c>
      <c r="C765" s="31" t="s">
        <v>401</v>
      </c>
      <c r="D765" s="133" t="s">
        <v>390</v>
      </c>
      <c r="E765" s="31" t="n">
        <v>10</v>
      </c>
      <c r="F765" s="31"/>
      <c r="G765" s="31"/>
      <c r="H765" s="31"/>
      <c r="I765" s="31"/>
      <c r="J765" s="31" t="n">
        <v>30</v>
      </c>
      <c r="K765" s="31"/>
      <c r="L765" s="31"/>
      <c r="M765" s="31"/>
      <c r="N765" s="33" t="n">
        <f aca="false">E765*F765+H765+J765+K765+L765+M765</f>
        <v>30</v>
      </c>
      <c r="O765" s="36"/>
      <c r="P765" s="31" t="n">
        <v>8</v>
      </c>
      <c r="Q765" s="31"/>
      <c r="R765" s="31"/>
      <c r="S765" s="31"/>
      <c r="T765" s="31"/>
      <c r="U765" s="31"/>
      <c r="V765" s="31"/>
      <c r="W765" s="31"/>
      <c r="X765" s="31"/>
      <c r="Y765" s="31"/>
      <c r="Z765" s="36" t="n">
        <f aca="false">P765*Q765+S765+U765+V765+W765+X765+Y765</f>
        <v>0</v>
      </c>
      <c r="AA765" s="36" t="n">
        <f aca="false">N765+Z765</f>
        <v>30</v>
      </c>
      <c r="AB765" s="47" t="s">
        <v>303</v>
      </c>
      <c r="AC765" s="31" t="s">
        <v>389</v>
      </c>
      <c r="AD765" s="31"/>
      <c r="AE765" s="36" t="n">
        <f aca="false">P765*Q765</f>
        <v>0</v>
      </c>
      <c r="AF765" s="38" t="n">
        <f aca="false">E765*F765+P765*Q765</f>
        <v>0</v>
      </c>
      <c r="AG765" s="39" t="str">
        <f aca="false">AB765</f>
        <v>Квеквескири В.А.</v>
      </c>
      <c r="AH765" s="39" t="str">
        <f aca="false">C765</f>
        <v>4ИСП9-10а ВБ (п)</v>
      </c>
      <c r="AI765" s="40" t="str">
        <f aca="false">B765</f>
        <v>14</v>
      </c>
      <c r="AJ765" s="39" t="str">
        <f aca="false">CONCATENATE(A765," ",D765)</f>
        <v>МДК.01.03 КП - Разработка мобильных приложений</v>
      </c>
      <c r="AK765" s="39" t="n">
        <f aca="false">E765*F765+P765*Q765+H765+J765+S765+U765</f>
        <v>30</v>
      </c>
      <c r="AL765" s="39" t="n">
        <f aca="false">L765+W765</f>
        <v>0</v>
      </c>
      <c r="AM765" s="39" t="n">
        <f aca="false">M765+X765</f>
        <v>0</v>
      </c>
      <c r="AN765" s="39" t="n">
        <f aca="false">Y765</f>
        <v>0</v>
      </c>
      <c r="AO765" s="39" t="n">
        <f aca="false">SUM(AK765:AN765)</f>
        <v>30</v>
      </c>
      <c r="AP765" s="41" t="n">
        <f aca="false">K765+V765</f>
        <v>0</v>
      </c>
    </row>
    <row r="766" s="42" customFormat="true" ht="16.5" hidden="false" customHeight="true" outlineLevel="0" collapsed="false">
      <c r="A766" s="68" t="s">
        <v>136</v>
      </c>
      <c r="B766" s="30" t="s">
        <v>216</v>
      </c>
      <c r="C766" s="31" t="s">
        <v>402</v>
      </c>
      <c r="D766" s="133" t="s">
        <v>390</v>
      </c>
      <c r="E766" s="31" t="n">
        <v>10</v>
      </c>
      <c r="F766" s="31"/>
      <c r="G766" s="31"/>
      <c r="H766" s="31"/>
      <c r="I766" s="31"/>
      <c r="J766" s="31" t="n">
        <v>30</v>
      </c>
      <c r="K766" s="31"/>
      <c r="L766" s="31"/>
      <c r="M766" s="31"/>
      <c r="N766" s="33" t="n">
        <f aca="false">E766*F766+H766+J766+K766+L766+M766</f>
        <v>30</v>
      </c>
      <c r="O766" s="36"/>
      <c r="P766" s="31" t="n">
        <v>8</v>
      </c>
      <c r="Q766" s="31"/>
      <c r="R766" s="31"/>
      <c r="S766" s="31"/>
      <c r="T766" s="31"/>
      <c r="U766" s="31"/>
      <c r="V766" s="31"/>
      <c r="W766" s="31"/>
      <c r="X766" s="31"/>
      <c r="Y766" s="31"/>
      <c r="Z766" s="36" t="n">
        <f aca="false">P766*Q766+S766+U766+V766+W766+X766+Y766</f>
        <v>0</v>
      </c>
      <c r="AA766" s="36" t="n">
        <f aca="false">N766+Z766</f>
        <v>30</v>
      </c>
      <c r="AB766" s="47" t="s">
        <v>285</v>
      </c>
      <c r="AC766" s="31" t="s">
        <v>389</v>
      </c>
      <c r="AD766" s="31"/>
      <c r="AE766" s="36" t="n">
        <f aca="false">P766*Q766</f>
        <v>0</v>
      </c>
      <c r="AF766" s="38" t="n">
        <f aca="false">E766*F766+P766*Q766</f>
        <v>0</v>
      </c>
      <c r="AG766" s="39" t="str">
        <f aca="false">AB766</f>
        <v>Квеквескири Е.С.</v>
      </c>
      <c r="AH766" s="39" t="str">
        <f aca="false">C766</f>
        <v>4ИСП9-10б ВБ (п)</v>
      </c>
      <c r="AI766" s="40" t="str">
        <f aca="false">B766</f>
        <v>14</v>
      </c>
      <c r="AJ766" s="39" t="str">
        <f aca="false">CONCATENATE(A766," ",D766)</f>
        <v>МДК.01.03 КП - Разработка мобильных приложений</v>
      </c>
      <c r="AK766" s="39" t="n">
        <f aca="false">E766*F766+P766*Q766+H766+J766+S766+U766</f>
        <v>30</v>
      </c>
      <c r="AL766" s="39" t="n">
        <f aca="false">L766+W766</f>
        <v>0</v>
      </c>
      <c r="AM766" s="39" t="n">
        <f aca="false">M766+X766</f>
        <v>0</v>
      </c>
      <c r="AN766" s="39" t="n">
        <f aca="false">Y766</f>
        <v>0</v>
      </c>
      <c r="AO766" s="39" t="n">
        <f aca="false">SUM(AK766:AN766)</f>
        <v>30</v>
      </c>
      <c r="AP766" s="41" t="n">
        <f aca="false">K766+V766</f>
        <v>0</v>
      </c>
    </row>
    <row r="767" s="42" customFormat="true" ht="16.5" hidden="false" customHeight="true" outlineLevel="0" collapsed="false">
      <c r="A767" s="68" t="s">
        <v>138</v>
      </c>
      <c r="B767" s="30" t="s">
        <v>216</v>
      </c>
      <c r="C767" s="31" t="s">
        <v>401</v>
      </c>
      <c r="D767" s="146" t="s">
        <v>108</v>
      </c>
      <c r="E767" s="31" t="n">
        <v>2</v>
      </c>
      <c r="F767" s="31" t="n">
        <v>36</v>
      </c>
      <c r="G767" s="31"/>
      <c r="H767" s="31"/>
      <c r="I767" s="31"/>
      <c r="J767" s="31"/>
      <c r="K767" s="31"/>
      <c r="L767" s="31"/>
      <c r="M767" s="31"/>
      <c r="N767" s="33" t="n">
        <f aca="false">E767*F767+H767+J767+K767+L767+M767</f>
        <v>72</v>
      </c>
      <c r="O767" s="36"/>
      <c r="P767" s="31" t="n">
        <v>8</v>
      </c>
      <c r="Q767" s="31"/>
      <c r="R767" s="31"/>
      <c r="S767" s="31"/>
      <c r="T767" s="31"/>
      <c r="U767" s="31"/>
      <c r="V767" s="31"/>
      <c r="W767" s="31"/>
      <c r="X767" s="31"/>
      <c r="Y767" s="31"/>
      <c r="Z767" s="36" t="n">
        <f aca="false">P767*Q767+S767+U767+V767+W767+X767+Y767</f>
        <v>0</v>
      </c>
      <c r="AA767" s="36" t="n">
        <f aca="false">N767+Z767</f>
        <v>72</v>
      </c>
      <c r="AB767" s="73" t="s">
        <v>379</v>
      </c>
      <c r="AC767" s="31"/>
      <c r="AD767" s="31"/>
      <c r="AE767" s="36" t="n">
        <f aca="false">P767*Q767</f>
        <v>0</v>
      </c>
      <c r="AF767" s="38" t="n">
        <f aca="false">E767*F767+P767*Q767</f>
        <v>72</v>
      </c>
      <c r="AG767" s="39" t="str">
        <f aca="false">AB767</f>
        <v>Харламов Д. </v>
      </c>
      <c r="AH767" s="39" t="str">
        <f aca="false">C767</f>
        <v>4ИСП9-10а ВБ (п)</v>
      </c>
      <c r="AI767" s="40" t="str">
        <f aca="false">B767</f>
        <v>14</v>
      </c>
      <c r="AJ767" s="39" t="str">
        <f aca="false">CONCATENATE(A767," ",D767)</f>
        <v>УП.01 Учебная практика</v>
      </c>
      <c r="AK767" s="39" t="n">
        <f aca="false">E767*F767+P767*Q767+H767+J767+S767+U767</f>
        <v>72</v>
      </c>
      <c r="AL767" s="39" t="n">
        <f aca="false">L767+W767</f>
        <v>0</v>
      </c>
      <c r="AM767" s="39" t="n">
        <f aca="false">M767+X767</f>
        <v>0</v>
      </c>
      <c r="AN767" s="39" t="n">
        <f aca="false">Y767</f>
        <v>0</v>
      </c>
      <c r="AO767" s="39" t="n">
        <f aca="false">SUM(AK767:AN767)</f>
        <v>72</v>
      </c>
      <c r="AP767" s="41" t="n">
        <f aca="false">K767+V767</f>
        <v>0</v>
      </c>
    </row>
    <row r="768" s="42" customFormat="true" ht="16.5" hidden="false" customHeight="true" outlineLevel="0" collapsed="false">
      <c r="A768" s="68" t="s">
        <v>138</v>
      </c>
      <c r="B768" s="30" t="s">
        <v>216</v>
      </c>
      <c r="C768" s="31" t="s">
        <v>402</v>
      </c>
      <c r="D768" s="146" t="s">
        <v>108</v>
      </c>
      <c r="E768" s="31" t="n">
        <v>2</v>
      </c>
      <c r="F768" s="31" t="n">
        <v>36</v>
      </c>
      <c r="G768" s="31"/>
      <c r="H768" s="31"/>
      <c r="I768" s="31"/>
      <c r="J768" s="31"/>
      <c r="K768" s="31"/>
      <c r="L768" s="31"/>
      <c r="M768" s="31"/>
      <c r="N768" s="33" t="n">
        <f aca="false">E768*F768+H768+J768+K768+L768+M768</f>
        <v>72</v>
      </c>
      <c r="O768" s="36"/>
      <c r="P768" s="31" t="n">
        <v>8</v>
      </c>
      <c r="Q768" s="31"/>
      <c r="R768" s="31"/>
      <c r="S768" s="31"/>
      <c r="T768" s="31"/>
      <c r="U768" s="31"/>
      <c r="V768" s="31"/>
      <c r="W768" s="31"/>
      <c r="X768" s="31"/>
      <c r="Y768" s="31"/>
      <c r="Z768" s="36" t="n">
        <f aca="false">P768*Q768+S768+U768+V768+W768+X768+Y768</f>
        <v>0</v>
      </c>
      <c r="AA768" s="36" t="n">
        <f aca="false">N768+Z768</f>
        <v>72</v>
      </c>
      <c r="AB768" s="73" t="s">
        <v>293</v>
      </c>
      <c r="AC768" s="31"/>
      <c r="AD768" s="31"/>
      <c r="AE768" s="36"/>
      <c r="AF768" s="38" t="n">
        <f aca="false">E768*F768+P768*Q768</f>
        <v>72</v>
      </c>
      <c r="AG768" s="39" t="str">
        <f aca="false">AB768</f>
        <v>Васильцев И.И.</v>
      </c>
      <c r="AH768" s="39" t="str">
        <f aca="false">C768</f>
        <v>4ИСП9-10б ВБ (п)</v>
      </c>
      <c r="AI768" s="40" t="str">
        <f aca="false">B768</f>
        <v>14</v>
      </c>
      <c r="AJ768" s="39" t="str">
        <f aca="false">CONCATENATE(A768," ",D768)</f>
        <v>УП.01 Учебная практика</v>
      </c>
      <c r="AK768" s="39" t="n">
        <f aca="false">E768*F768+P768*Q768+H768+J768+S768+U768</f>
        <v>72</v>
      </c>
      <c r="AL768" s="39" t="n">
        <f aca="false">L768+W768</f>
        <v>0</v>
      </c>
      <c r="AM768" s="39" t="n">
        <f aca="false">M768+X768</f>
        <v>0</v>
      </c>
      <c r="AN768" s="39" t="n">
        <f aca="false">Y768</f>
        <v>0</v>
      </c>
      <c r="AO768" s="39" t="n">
        <f aca="false">SUM(AK768:AN768)</f>
        <v>72</v>
      </c>
      <c r="AP768" s="41" t="n">
        <f aca="false">K768+V768</f>
        <v>0</v>
      </c>
    </row>
    <row r="769" s="42" customFormat="true" ht="16.5" hidden="false" customHeight="true" outlineLevel="0" collapsed="false">
      <c r="A769" s="68" t="s">
        <v>139</v>
      </c>
      <c r="B769" s="30" t="s">
        <v>403</v>
      </c>
      <c r="C769" s="31" t="s">
        <v>404</v>
      </c>
      <c r="D769" s="139" t="s">
        <v>163</v>
      </c>
      <c r="E769" s="31" t="n">
        <v>2</v>
      </c>
      <c r="F769" s="31" t="n">
        <v>9</v>
      </c>
      <c r="G769" s="31"/>
      <c r="H769" s="31"/>
      <c r="I769" s="31"/>
      <c r="J769" s="31"/>
      <c r="K769" s="31"/>
      <c r="L769" s="31"/>
      <c r="M769" s="31"/>
      <c r="N769" s="33" t="n">
        <f aca="false">E769*F769+H769+J769+K769+L769+M769</f>
        <v>18</v>
      </c>
      <c r="O769" s="36"/>
      <c r="P769" s="31" t="n">
        <v>4</v>
      </c>
      <c r="Q769" s="31" t="n">
        <v>9</v>
      </c>
      <c r="R769" s="31"/>
      <c r="S769" s="31"/>
      <c r="T769" s="31"/>
      <c r="U769" s="31"/>
      <c r="V769" s="31"/>
      <c r="W769" s="31"/>
      <c r="X769" s="31"/>
      <c r="Y769" s="31"/>
      <c r="Z769" s="36" t="n">
        <f aca="false">P769*Q769+S769+U769+V769+W769+X769+Y769</f>
        <v>36</v>
      </c>
      <c r="AA769" s="36" t="n">
        <f aca="false">N769+Z769</f>
        <v>54</v>
      </c>
      <c r="AB769" s="47" t="s">
        <v>406</v>
      </c>
      <c r="AC769" s="31"/>
      <c r="AD769" s="31"/>
      <c r="AE769" s="36" t="n">
        <f aca="false">P769*Q769</f>
        <v>36</v>
      </c>
      <c r="AF769" s="38" t="n">
        <f aca="false">E769*F769+P769*Q769</f>
        <v>54</v>
      </c>
      <c r="AG769" s="39" t="str">
        <f aca="false">AB769</f>
        <v>Вак. ПП</v>
      </c>
      <c r="AH769" s="39" t="str">
        <f aca="false">C769</f>
        <v>4ИСП9-10 ВБ (п)</v>
      </c>
      <c r="AI769" s="40" t="str">
        <f aca="false">B769</f>
        <v>28</v>
      </c>
      <c r="AJ769" s="39" t="str">
        <f aca="false">CONCATENATE(A769," ",D769)</f>
        <v>ПП.01 Производственная практика</v>
      </c>
      <c r="AK769" s="39" t="n">
        <f aca="false">E769*F769+P769*Q769+H769+J769+S769+U769</f>
        <v>54</v>
      </c>
      <c r="AL769" s="39" t="n">
        <f aca="false">L769+W769</f>
        <v>0</v>
      </c>
      <c r="AM769" s="39" t="n">
        <f aca="false">M769+X769</f>
        <v>0</v>
      </c>
      <c r="AN769" s="39" t="n">
        <f aca="false">Y769</f>
        <v>0</v>
      </c>
      <c r="AO769" s="39" t="n">
        <f aca="false">SUM(AK769:AN769)</f>
        <v>54</v>
      </c>
      <c r="AP769" s="41" t="n">
        <f aca="false">K769+V769</f>
        <v>0</v>
      </c>
    </row>
    <row r="770" s="42" customFormat="true" ht="16.5" hidden="false" customHeight="true" outlineLevel="0" collapsed="false">
      <c r="A770" s="68" t="s">
        <v>139</v>
      </c>
      <c r="B770" s="30" t="s">
        <v>403</v>
      </c>
      <c r="C770" s="31" t="s">
        <v>404</v>
      </c>
      <c r="D770" s="139" t="s">
        <v>163</v>
      </c>
      <c r="E770" s="31" t="n">
        <v>2</v>
      </c>
      <c r="F770" s="31" t="n">
        <v>9</v>
      </c>
      <c r="G770" s="31"/>
      <c r="H770" s="31"/>
      <c r="I770" s="31"/>
      <c r="J770" s="31"/>
      <c r="K770" s="31"/>
      <c r="L770" s="31"/>
      <c r="M770" s="31"/>
      <c r="N770" s="33" t="n">
        <f aca="false">E770*F770+H770+J770+K770+L770+M770</f>
        <v>18</v>
      </c>
      <c r="O770" s="36"/>
      <c r="P770" s="31" t="n">
        <v>4</v>
      </c>
      <c r="Q770" s="31" t="n">
        <v>9</v>
      </c>
      <c r="R770" s="31"/>
      <c r="S770" s="31"/>
      <c r="T770" s="31"/>
      <c r="U770" s="31"/>
      <c r="V770" s="31"/>
      <c r="W770" s="31"/>
      <c r="X770" s="31"/>
      <c r="Y770" s="31"/>
      <c r="Z770" s="36" t="n">
        <f aca="false">P770*Q770+S770+U770+V770+W770+X770+Y770</f>
        <v>36</v>
      </c>
      <c r="AA770" s="36" t="n">
        <f aca="false">N770+Z770</f>
        <v>54</v>
      </c>
      <c r="AB770" s="36" t="s">
        <v>270</v>
      </c>
      <c r="AC770" s="31"/>
      <c r="AD770" s="31"/>
      <c r="AE770" s="36" t="n">
        <f aca="false">P770*Q770</f>
        <v>36</v>
      </c>
      <c r="AF770" s="38" t="n">
        <f aca="false">E770*F770+P770*Q770</f>
        <v>54</v>
      </c>
      <c r="AG770" s="39" t="str">
        <f aca="false">AB770</f>
        <v>Корнейчик В.А.</v>
      </c>
      <c r="AH770" s="39" t="str">
        <f aca="false">C770</f>
        <v>4ИСП9-10 ВБ (п)</v>
      </c>
      <c r="AI770" s="40" t="str">
        <f aca="false">B770</f>
        <v>28</v>
      </c>
      <c r="AJ770" s="39" t="str">
        <f aca="false">CONCATENATE(A770," ",D770)</f>
        <v>ПП.01 Производственная практика</v>
      </c>
      <c r="AK770" s="39" t="n">
        <f aca="false">E770*F770+P770*Q770+H770+J770+S770+U770</f>
        <v>54</v>
      </c>
      <c r="AL770" s="39" t="n">
        <f aca="false">L770+W770</f>
        <v>0</v>
      </c>
      <c r="AM770" s="39" t="n">
        <f aca="false">M770+X770</f>
        <v>0</v>
      </c>
      <c r="AN770" s="39" t="n">
        <f aca="false">Y770</f>
        <v>0</v>
      </c>
      <c r="AO770" s="39" t="n">
        <f aca="false">SUM(AK770:AN770)</f>
        <v>54</v>
      </c>
      <c r="AP770" s="41" t="n">
        <f aca="false">K770+V770</f>
        <v>0</v>
      </c>
    </row>
    <row r="771" s="42" customFormat="true" ht="16.5" hidden="false" customHeight="true" outlineLevel="0" collapsed="false">
      <c r="A771" s="68" t="s">
        <v>139</v>
      </c>
      <c r="B771" s="30" t="s">
        <v>403</v>
      </c>
      <c r="C771" s="31" t="s">
        <v>404</v>
      </c>
      <c r="D771" s="139" t="s">
        <v>163</v>
      </c>
      <c r="E771" s="31" t="n">
        <v>2</v>
      </c>
      <c r="F771" s="31" t="n">
        <v>9</v>
      </c>
      <c r="G771" s="31"/>
      <c r="H771" s="31"/>
      <c r="I771" s="31"/>
      <c r="J771" s="31"/>
      <c r="K771" s="31"/>
      <c r="L771" s="31"/>
      <c r="M771" s="31"/>
      <c r="N771" s="33" t="n">
        <f aca="false">E771*F771+H771+J771+K771+L771+M771</f>
        <v>18</v>
      </c>
      <c r="O771" s="36"/>
      <c r="P771" s="31" t="n">
        <v>4</v>
      </c>
      <c r="Q771" s="31" t="n">
        <v>9</v>
      </c>
      <c r="R771" s="31"/>
      <c r="S771" s="31"/>
      <c r="T771" s="31"/>
      <c r="U771" s="31"/>
      <c r="V771" s="31"/>
      <c r="W771" s="31"/>
      <c r="X771" s="31"/>
      <c r="Y771" s="31"/>
      <c r="Z771" s="36" t="n">
        <f aca="false">P771*Q771+S771+U771+V771+W771+X771+Y771</f>
        <v>36</v>
      </c>
      <c r="AA771" s="36" t="n">
        <f aca="false">N771+Z771</f>
        <v>54</v>
      </c>
      <c r="AB771" s="36" t="s">
        <v>285</v>
      </c>
      <c r="AC771" s="31"/>
      <c r="AD771" s="31"/>
      <c r="AE771" s="36" t="n">
        <f aca="false">P771*Q771</f>
        <v>36</v>
      </c>
      <c r="AF771" s="38" t="n">
        <f aca="false">E771*F771+P771*Q771</f>
        <v>54</v>
      </c>
      <c r="AG771" s="39" t="str">
        <f aca="false">AB771</f>
        <v>Квеквескири Е.С.</v>
      </c>
      <c r="AH771" s="39" t="str">
        <f aca="false">C771</f>
        <v>4ИСП9-10 ВБ (п)</v>
      </c>
      <c r="AI771" s="40" t="str">
        <f aca="false">B771</f>
        <v>28</v>
      </c>
      <c r="AJ771" s="39" t="str">
        <f aca="false">CONCATENATE(A771," ",D771)</f>
        <v>ПП.01 Производственная практика</v>
      </c>
      <c r="AK771" s="39" t="n">
        <f aca="false">E771*F771+P771*Q771+H771+J771+S771+U771</f>
        <v>54</v>
      </c>
      <c r="AL771" s="39" t="n">
        <f aca="false">L771+W771</f>
        <v>0</v>
      </c>
      <c r="AM771" s="39" t="n">
        <f aca="false">M771+X771</f>
        <v>0</v>
      </c>
      <c r="AN771" s="39" t="n">
        <f aca="false">Y771</f>
        <v>0</v>
      </c>
      <c r="AO771" s="39" t="n">
        <f aca="false">SUM(AK771:AN771)</f>
        <v>54</v>
      </c>
      <c r="AP771" s="41" t="n">
        <f aca="false">K771+V771</f>
        <v>0</v>
      </c>
    </row>
    <row r="772" s="42" customFormat="true" ht="16.5" hidden="false" customHeight="true" outlineLevel="0" collapsed="false">
      <c r="A772" s="68" t="s">
        <v>139</v>
      </c>
      <c r="B772" s="30" t="s">
        <v>403</v>
      </c>
      <c r="C772" s="31" t="s">
        <v>404</v>
      </c>
      <c r="D772" s="139" t="s">
        <v>163</v>
      </c>
      <c r="E772" s="31" t="n">
        <v>2</v>
      </c>
      <c r="F772" s="31" t="n">
        <v>9</v>
      </c>
      <c r="G772" s="31"/>
      <c r="H772" s="31"/>
      <c r="I772" s="31"/>
      <c r="J772" s="31"/>
      <c r="K772" s="31"/>
      <c r="L772" s="31"/>
      <c r="M772" s="31"/>
      <c r="N772" s="33" t="n">
        <f aca="false">E772*F772+H772+J772+K772+L772+M772</f>
        <v>18</v>
      </c>
      <c r="O772" s="36"/>
      <c r="P772" s="31" t="n">
        <v>4</v>
      </c>
      <c r="Q772" s="31" t="n">
        <v>9</v>
      </c>
      <c r="R772" s="31"/>
      <c r="S772" s="31"/>
      <c r="T772" s="31"/>
      <c r="U772" s="31"/>
      <c r="V772" s="31"/>
      <c r="W772" s="31"/>
      <c r="X772" s="31"/>
      <c r="Y772" s="31"/>
      <c r="Z772" s="36" t="n">
        <f aca="false">P772*Q772+S772+U772+V772+W772+X772+Y772</f>
        <v>36</v>
      </c>
      <c r="AA772" s="36" t="n">
        <f aca="false">N772+Z772</f>
        <v>54</v>
      </c>
      <c r="AB772" s="36" t="s">
        <v>143</v>
      </c>
      <c r="AC772" s="31"/>
      <c r="AD772" s="31"/>
      <c r="AE772" s="36" t="n">
        <f aca="false">P772*Q772</f>
        <v>36</v>
      </c>
      <c r="AF772" s="38" t="n">
        <f aca="false">E772*F772+P772*Q772</f>
        <v>54</v>
      </c>
      <c r="AG772" s="39" t="str">
        <f aca="false">AB772</f>
        <v>вак. ПП</v>
      </c>
      <c r="AH772" s="39" t="str">
        <f aca="false">C772</f>
        <v>4ИСП9-10 ВБ (п)</v>
      </c>
      <c r="AI772" s="40" t="str">
        <f aca="false">B772</f>
        <v>28</v>
      </c>
      <c r="AJ772" s="39" t="str">
        <f aca="false">CONCATENATE(A772," ",D772)</f>
        <v>ПП.01 Производственная практика</v>
      </c>
      <c r="AK772" s="39" t="n">
        <f aca="false">E772*F772+P772*Q772+H772+J772+S772+U772</f>
        <v>54</v>
      </c>
      <c r="AL772" s="39" t="n">
        <f aca="false">L772+W772</f>
        <v>0</v>
      </c>
      <c r="AM772" s="39" t="n">
        <f aca="false">M772+X772</f>
        <v>0</v>
      </c>
      <c r="AN772" s="39" t="n">
        <f aca="false">Y772</f>
        <v>0</v>
      </c>
      <c r="AO772" s="39" t="n">
        <f aca="false">SUM(AK772:AN772)</f>
        <v>54</v>
      </c>
      <c r="AP772" s="41" t="n">
        <f aca="false">K772+V772</f>
        <v>0</v>
      </c>
    </row>
    <row r="773" s="42" customFormat="true" ht="16.5" hidden="false" customHeight="true" outlineLevel="0" collapsed="false">
      <c r="A773" s="68" t="s">
        <v>144</v>
      </c>
      <c r="B773" s="30" t="s">
        <v>403</v>
      </c>
      <c r="C773" s="31" t="s">
        <v>404</v>
      </c>
      <c r="D773" s="139" t="s">
        <v>145</v>
      </c>
      <c r="E773" s="31" t="n">
        <v>10</v>
      </c>
      <c r="F773" s="31"/>
      <c r="G773" s="31"/>
      <c r="H773" s="31"/>
      <c r="I773" s="31"/>
      <c r="J773" s="31"/>
      <c r="K773" s="31"/>
      <c r="L773" s="31"/>
      <c r="M773" s="31"/>
      <c r="N773" s="33" t="n">
        <f aca="false">E773*F773+H773+J773+K773+L773+M773</f>
        <v>0</v>
      </c>
      <c r="O773" s="36"/>
      <c r="P773" s="31" t="n">
        <v>8</v>
      </c>
      <c r="Q773" s="31"/>
      <c r="R773" s="31"/>
      <c r="S773" s="31"/>
      <c r="T773" s="31"/>
      <c r="U773" s="31"/>
      <c r="V773" s="31"/>
      <c r="W773" s="31"/>
      <c r="X773" s="31" t="n">
        <v>24</v>
      </c>
      <c r="Y773" s="31"/>
      <c r="Z773" s="36" t="n">
        <f aca="false">P773*Q773+S773+U773+V773+W773+X773+Y773</f>
        <v>24</v>
      </c>
      <c r="AA773" s="36" t="n">
        <f aca="false">N773+Z773</f>
        <v>24</v>
      </c>
      <c r="AB773" s="36" t="s">
        <v>146</v>
      </c>
      <c r="AC773" s="31"/>
      <c r="AD773" s="31"/>
      <c r="AE773" s="36" t="n">
        <f aca="false">P773*Q773</f>
        <v>0</v>
      </c>
      <c r="AF773" s="38" t="n">
        <f aca="false">E773*F773+P773*Q773</f>
        <v>0</v>
      </c>
      <c r="AG773" s="39" t="str">
        <f aca="false">AB773</f>
        <v>вак. ДЭ</v>
      </c>
      <c r="AH773" s="39" t="str">
        <f aca="false">C773</f>
        <v>4ИСП9-10 ВБ (п)</v>
      </c>
      <c r="AI773" s="40" t="str">
        <f aca="false">B773</f>
        <v>28</v>
      </c>
      <c r="AJ773" s="39" t="str">
        <f aca="false">CONCATENATE(A773," ",D773)</f>
        <v>ДЭ.01 Демонстрационный экзамен по модулю</v>
      </c>
      <c r="AK773" s="39" t="n">
        <f aca="false">E773*F773+P773*Q773+H773+J773+S773+U773</f>
        <v>0</v>
      </c>
      <c r="AL773" s="39" t="n">
        <f aca="false">L773+W773</f>
        <v>0</v>
      </c>
      <c r="AM773" s="39" t="n">
        <f aca="false">M773+X773</f>
        <v>24</v>
      </c>
      <c r="AN773" s="39" t="n">
        <f aca="false">Y773</f>
        <v>0</v>
      </c>
      <c r="AO773" s="39" t="n">
        <f aca="false">SUM(AK773:AN773)</f>
        <v>24</v>
      </c>
      <c r="AP773" s="41" t="n">
        <f aca="false">K773+V773</f>
        <v>0</v>
      </c>
    </row>
    <row r="774" s="42" customFormat="true" ht="16.5" hidden="false" customHeight="true" outlineLevel="0" collapsed="false">
      <c r="A774" s="138" t="s">
        <v>147</v>
      </c>
      <c r="B774" s="30" t="s">
        <v>403</v>
      </c>
      <c r="C774" s="31" t="s">
        <v>404</v>
      </c>
      <c r="D774" s="147" t="s">
        <v>392</v>
      </c>
      <c r="E774" s="31" t="n">
        <v>10</v>
      </c>
      <c r="F774" s="31" t="n">
        <v>7</v>
      </c>
      <c r="G774" s="31" t="n">
        <v>26</v>
      </c>
      <c r="H774" s="31" t="n">
        <v>-26</v>
      </c>
      <c r="I774" s="31"/>
      <c r="J774" s="31"/>
      <c r="K774" s="31"/>
      <c r="L774" s="31" t="n">
        <v>8</v>
      </c>
      <c r="M774" s="31" t="n">
        <v>8</v>
      </c>
      <c r="N774" s="33" t="n">
        <f aca="false">E774*F774+H774+J774+K774+L774+M774</f>
        <v>60</v>
      </c>
      <c r="O774" s="36"/>
      <c r="P774" s="31" t="n">
        <v>8</v>
      </c>
      <c r="Q774" s="31"/>
      <c r="R774" s="31"/>
      <c r="S774" s="31"/>
      <c r="T774" s="31"/>
      <c r="U774" s="31"/>
      <c r="V774" s="31"/>
      <c r="W774" s="31"/>
      <c r="X774" s="31"/>
      <c r="Y774" s="31"/>
      <c r="Z774" s="36" t="n">
        <f aca="false">P774*Q774+S774+U774+V774+W774+X774+Y774</f>
        <v>0</v>
      </c>
      <c r="AA774" s="36" t="n">
        <f aca="false">N774+Z774</f>
        <v>60</v>
      </c>
      <c r="AB774" s="47" t="s">
        <v>273</v>
      </c>
      <c r="AC774" s="31"/>
      <c r="AD774" s="31" t="s">
        <v>262</v>
      </c>
      <c r="AE774" s="36" t="n">
        <f aca="false">P774*Q774</f>
        <v>0</v>
      </c>
      <c r="AF774" s="38" t="n">
        <f aca="false">E774*F774+P774*Q774</f>
        <v>70</v>
      </c>
      <c r="AG774" s="39" t="str">
        <f aca="false">AB774</f>
        <v>Трусов Г.А.</v>
      </c>
      <c r="AH774" s="39" t="str">
        <f aca="false">C774</f>
        <v>4ИСП9-10 ВБ (п)</v>
      </c>
      <c r="AI774" s="40" t="str">
        <f aca="false">B774</f>
        <v>28</v>
      </c>
      <c r="AJ774" s="39" t="str">
        <f aca="false">CONCATENATE(A774," ",D774)</f>
        <v>МДК.02.01 Технология разработки программного обеспечения</v>
      </c>
      <c r="AK774" s="39" t="n">
        <f aca="false">E774*F774+P774*Q774+H774+J774+S774+U774</f>
        <v>44</v>
      </c>
      <c r="AL774" s="39" t="n">
        <f aca="false">L774+W774</f>
        <v>8</v>
      </c>
      <c r="AM774" s="39" t="n">
        <f aca="false">M774+X774</f>
        <v>8</v>
      </c>
      <c r="AN774" s="39" t="n">
        <f aca="false">Y774</f>
        <v>0</v>
      </c>
      <c r="AO774" s="39" t="n">
        <f aca="false">SUM(AK774:AN774)</f>
        <v>60</v>
      </c>
      <c r="AP774" s="41" t="n">
        <f aca="false">K774+V774</f>
        <v>0</v>
      </c>
    </row>
    <row r="775" s="42" customFormat="true" ht="16.5" hidden="false" customHeight="true" outlineLevel="0" collapsed="false">
      <c r="A775" s="138" t="s">
        <v>147</v>
      </c>
      <c r="B775" s="30" t="s">
        <v>216</v>
      </c>
      <c r="C775" s="31" t="s">
        <v>401</v>
      </c>
      <c r="D775" s="147" t="s">
        <v>392</v>
      </c>
      <c r="E775" s="31" t="n">
        <v>10</v>
      </c>
      <c r="F775" s="31"/>
      <c r="G775" s="31"/>
      <c r="H775" s="31" t="n">
        <v>26</v>
      </c>
      <c r="I775" s="31"/>
      <c r="J775" s="31"/>
      <c r="K775" s="31"/>
      <c r="L775" s="31"/>
      <c r="M775" s="31"/>
      <c r="N775" s="33" t="n">
        <f aca="false">E775*F775+H775+J775+K775+L775+M775</f>
        <v>26</v>
      </c>
      <c r="O775" s="36"/>
      <c r="P775" s="31" t="n">
        <v>8</v>
      </c>
      <c r="Q775" s="31"/>
      <c r="R775" s="31"/>
      <c r="S775" s="31"/>
      <c r="T775" s="31"/>
      <c r="U775" s="31"/>
      <c r="V775" s="31"/>
      <c r="W775" s="31"/>
      <c r="X775" s="31"/>
      <c r="Y775" s="31"/>
      <c r="Z775" s="36" t="n">
        <f aca="false">P775*Q775+S775+U775+V775+W775+X775+Y775</f>
        <v>0</v>
      </c>
      <c r="AA775" s="36" t="n">
        <f aca="false">N775+Z775</f>
        <v>26</v>
      </c>
      <c r="AB775" s="47" t="s">
        <v>273</v>
      </c>
      <c r="AC775" s="31"/>
      <c r="AD775" s="31" t="s">
        <v>262</v>
      </c>
      <c r="AE775" s="36" t="n">
        <f aca="false">P775*Q775</f>
        <v>0</v>
      </c>
      <c r="AF775" s="38" t="n">
        <f aca="false">E775*F775+P775*Q775</f>
        <v>0</v>
      </c>
      <c r="AG775" s="39" t="str">
        <f aca="false">AB775</f>
        <v>Трусов Г.А.</v>
      </c>
      <c r="AH775" s="39" t="str">
        <f aca="false">C775</f>
        <v>4ИСП9-10а ВБ (п)</v>
      </c>
      <c r="AI775" s="40" t="str">
        <f aca="false">B775</f>
        <v>14</v>
      </c>
      <c r="AJ775" s="39" t="str">
        <f aca="false">CONCATENATE(A775," ",D775)</f>
        <v>МДК.02.01 Технология разработки программного обеспечения</v>
      </c>
      <c r="AK775" s="39" t="n">
        <f aca="false">E775*F775+P775*Q775+H775+J775+S775+U775</f>
        <v>26</v>
      </c>
      <c r="AL775" s="39" t="n">
        <f aca="false">L775+W775</f>
        <v>0</v>
      </c>
      <c r="AM775" s="39" t="n">
        <f aca="false">M775+X775</f>
        <v>0</v>
      </c>
      <c r="AN775" s="39" t="n">
        <f aca="false">Y775</f>
        <v>0</v>
      </c>
      <c r="AO775" s="39" t="n">
        <f aca="false">SUM(AK775:AN775)</f>
        <v>26</v>
      </c>
      <c r="AP775" s="41" t="n">
        <f aca="false">K775+V775</f>
        <v>0</v>
      </c>
    </row>
    <row r="776" s="42" customFormat="true" ht="16.5" hidden="false" customHeight="true" outlineLevel="0" collapsed="false">
      <c r="A776" s="138" t="s">
        <v>147</v>
      </c>
      <c r="B776" s="30" t="s">
        <v>216</v>
      </c>
      <c r="C776" s="31" t="s">
        <v>402</v>
      </c>
      <c r="D776" s="147" t="s">
        <v>392</v>
      </c>
      <c r="E776" s="31" t="n">
        <v>10</v>
      </c>
      <c r="F776" s="31"/>
      <c r="G776" s="31"/>
      <c r="H776" s="31" t="n">
        <v>26</v>
      </c>
      <c r="I776" s="31"/>
      <c r="J776" s="31"/>
      <c r="K776" s="31"/>
      <c r="L776" s="31"/>
      <c r="M776" s="31"/>
      <c r="N776" s="33" t="n">
        <f aca="false">E776*F776+H776+J776+K776+L776+M776</f>
        <v>26</v>
      </c>
      <c r="O776" s="36"/>
      <c r="P776" s="31" t="n">
        <v>8</v>
      </c>
      <c r="Q776" s="31"/>
      <c r="R776" s="31"/>
      <c r="S776" s="31"/>
      <c r="T776" s="31"/>
      <c r="U776" s="31"/>
      <c r="V776" s="31"/>
      <c r="W776" s="31"/>
      <c r="X776" s="31"/>
      <c r="Y776" s="31"/>
      <c r="Z776" s="36" t="n">
        <f aca="false">P776*Q776+S776+U776+V776+W776+X776+Y776</f>
        <v>0</v>
      </c>
      <c r="AA776" s="36" t="n">
        <f aca="false">N776+Z776</f>
        <v>26</v>
      </c>
      <c r="AB776" s="47" t="s">
        <v>69</v>
      </c>
      <c r="AC776" s="31"/>
      <c r="AD776" s="31" t="s">
        <v>262</v>
      </c>
      <c r="AE776" s="36" t="n">
        <f aca="false">P776*Q776</f>
        <v>0</v>
      </c>
      <c r="AF776" s="38" t="n">
        <f aca="false">E776*F776+P776*Q776</f>
        <v>0</v>
      </c>
      <c r="AG776" s="39" t="str">
        <f aca="false">AB776</f>
        <v>вак. 2 п/гр</v>
      </c>
      <c r="AH776" s="39" t="str">
        <f aca="false">C776</f>
        <v>4ИСП9-10б ВБ (п)</v>
      </c>
      <c r="AI776" s="40" t="str">
        <f aca="false">B776</f>
        <v>14</v>
      </c>
      <c r="AJ776" s="39" t="str">
        <f aca="false">CONCATENATE(A776," ",D776)</f>
        <v>МДК.02.01 Технология разработки программного обеспечения</v>
      </c>
      <c r="AK776" s="39" t="n">
        <f aca="false">E776*F776+P776*Q776+H776+J776+S776+U776</f>
        <v>26</v>
      </c>
      <c r="AL776" s="39" t="n">
        <f aca="false">L776+W776</f>
        <v>0</v>
      </c>
      <c r="AM776" s="39" t="n">
        <f aca="false">M776+X776</f>
        <v>0</v>
      </c>
      <c r="AN776" s="39" t="n">
        <f aca="false">Y776</f>
        <v>0</v>
      </c>
      <c r="AO776" s="39" t="n">
        <f aca="false">SUM(AK776:AN776)</f>
        <v>26</v>
      </c>
      <c r="AP776" s="41" t="n">
        <f aca="false">K776+V776</f>
        <v>0</v>
      </c>
    </row>
    <row r="777" s="42" customFormat="true" ht="16.5" hidden="false" customHeight="true" outlineLevel="0" collapsed="false">
      <c r="A777" s="138" t="s">
        <v>155</v>
      </c>
      <c r="B777" s="30" t="s">
        <v>403</v>
      </c>
      <c r="C777" s="31" t="s">
        <v>404</v>
      </c>
      <c r="D777" s="139" t="s">
        <v>163</v>
      </c>
      <c r="E777" s="31" t="n">
        <v>2</v>
      </c>
      <c r="F777" s="31" t="n">
        <v>9</v>
      </c>
      <c r="G777" s="31"/>
      <c r="H777" s="31"/>
      <c r="I777" s="31"/>
      <c r="J777" s="31"/>
      <c r="K777" s="31"/>
      <c r="L777" s="31"/>
      <c r="M777" s="31"/>
      <c r="N777" s="33" t="n">
        <f aca="false">E777*F777+H777+J777+K777+L777+M777</f>
        <v>18</v>
      </c>
      <c r="O777" s="36"/>
      <c r="P777" s="31" t="n">
        <v>8</v>
      </c>
      <c r="Q777" s="31"/>
      <c r="R777" s="31"/>
      <c r="S777" s="31"/>
      <c r="T777" s="31"/>
      <c r="U777" s="31"/>
      <c r="V777" s="31"/>
      <c r="W777" s="31"/>
      <c r="X777" s="31"/>
      <c r="Y777" s="31"/>
      <c r="Z777" s="36" t="n">
        <f aca="false">P777*Q777+S777+U777+V777+W777+X777+Y777</f>
        <v>0</v>
      </c>
      <c r="AA777" s="36" t="n">
        <f aca="false">N777+Z777</f>
        <v>18</v>
      </c>
      <c r="AB777" s="47" t="s">
        <v>406</v>
      </c>
      <c r="AC777" s="31"/>
      <c r="AD777" s="31"/>
      <c r="AE777" s="36" t="n">
        <f aca="false">P777*Q777</f>
        <v>0</v>
      </c>
      <c r="AF777" s="38" t="n">
        <f aca="false">E777*F777+P777*Q777</f>
        <v>18</v>
      </c>
      <c r="AG777" s="39" t="str">
        <f aca="false">AB777</f>
        <v>Вак. ПП</v>
      </c>
      <c r="AH777" s="39" t="str">
        <f aca="false">C777</f>
        <v>4ИСП9-10 ВБ (п)</v>
      </c>
      <c r="AI777" s="40" t="str">
        <f aca="false">B777</f>
        <v>28</v>
      </c>
      <c r="AJ777" s="39" t="str">
        <f aca="false">CONCATENATE(A777," ",D777)</f>
        <v>ПП.02 Производственная практика</v>
      </c>
      <c r="AK777" s="39" t="n">
        <f aca="false">E777*F777+P777*Q777+H777+J777+S777+U777</f>
        <v>18</v>
      </c>
      <c r="AL777" s="39" t="n">
        <f aca="false">L777+W777</f>
        <v>0</v>
      </c>
      <c r="AM777" s="39" t="n">
        <f aca="false">M777+X777</f>
        <v>0</v>
      </c>
      <c r="AN777" s="39" t="n">
        <f aca="false">Y777</f>
        <v>0</v>
      </c>
      <c r="AO777" s="39" t="n">
        <f aca="false">SUM(AK777:AN777)</f>
        <v>18</v>
      </c>
      <c r="AP777" s="41" t="n">
        <f aca="false">K777+V777</f>
        <v>0</v>
      </c>
    </row>
    <row r="778" s="42" customFormat="true" ht="16.5" hidden="false" customHeight="true" outlineLevel="0" collapsed="false">
      <c r="A778" s="138" t="s">
        <v>155</v>
      </c>
      <c r="B778" s="30" t="s">
        <v>403</v>
      </c>
      <c r="C778" s="31" t="s">
        <v>404</v>
      </c>
      <c r="D778" s="139" t="s">
        <v>163</v>
      </c>
      <c r="E778" s="31" t="n">
        <v>2</v>
      </c>
      <c r="F778" s="31" t="n">
        <v>9</v>
      </c>
      <c r="G778" s="31"/>
      <c r="H778" s="31"/>
      <c r="I778" s="31"/>
      <c r="J778" s="31"/>
      <c r="K778" s="31"/>
      <c r="L778" s="31"/>
      <c r="M778" s="31"/>
      <c r="N778" s="33" t="n">
        <f aca="false">E778*F778+H778+J778+K778+L778+M778</f>
        <v>18</v>
      </c>
      <c r="O778" s="36"/>
      <c r="P778" s="31" t="n">
        <v>8</v>
      </c>
      <c r="Q778" s="31"/>
      <c r="R778" s="31"/>
      <c r="S778" s="31"/>
      <c r="T778" s="31"/>
      <c r="U778" s="31"/>
      <c r="V778" s="31"/>
      <c r="W778" s="31"/>
      <c r="X778" s="31"/>
      <c r="Y778" s="31"/>
      <c r="Z778" s="36" t="n">
        <f aca="false">P778*Q778+S778+U778+V778+W778+X778+Y778</f>
        <v>0</v>
      </c>
      <c r="AA778" s="36" t="n">
        <f aca="false">N778+Z778</f>
        <v>18</v>
      </c>
      <c r="AB778" s="36" t="s">
        <v>406</v>
      </c>
      <c r="AC778" s="31"/>
      <c r="AD778" s="31"/>
      <c r="AE778" s="36" t="n">
        <f aca="false">P778*Q778</f>
        <v>0</v>
      </c>
      <c r="AF778" s="38" t="n">
        <f aca="false">E778*F778+P778*Q778</f>
        <v>18</v>
      </c>
      <c r="AG778" s="39" t="str">
        <f aca="false">AB778</f>
        <v>Вак. ПП</v>
      </c>
      <c r="AH778" s="39" t="str">
        <f aca="false">C778</f>
        <v>4ИСП9-10 ВБ (п)</v>
      </c>
      <c r="AI778" s="40" t="str">
        <f aca="false">B778</f>
        <v>28</v>
      </c>
      <c r="AJ778" s="39" t="str">
        <f aca="false">CONCATENATE(A778," ",D778)</f>
        <v>ПП.02 Производственная практика</v>
      </c>
      <c r="AK778" s="39" t="n">
        <f aca="false">E778*F778+P778*Q778+H778+J778+S778+U778</f>
        <v>18</v>
      </c>
      <c r="AL778" s="39" t="n">
        <f aca="false">L778+W778</f>
        <v>0</v>
      </c>
      <c r="AM778" s="39" t="n">
        <f aca="false">M778+X778</f>
        <v>0</v>
      </c>
      <c r="AN778" s="39" t="n">
        <f aca="false">Y778</f>
        <v>0</v>
      </c>
      <c r="AO778" s="39" t="n">
        <f aca="false">SUM(AK778:AN778)</f>
        <v>18</v>
      </c>
      <c r="AP778" s="41" t="n">
        <f aca="false">K778+V778</f>
        <v>0</v>
      </c>
    </row>
    <row r="779" s="42" customFormat="true" ht="16.5" hidden="false" customHeight="true" outlineLevel="0" collapsed="false">
      <c r="A779" s="138" t="s">
        <v>155</v>
      </c>
      <c r="B779" s="30" t="s">
        <v>403</v>
      </c>
      <c r="C779" s="31" t="s">
        <v>404</v>
      </c>
      <c r="D779" s="139" t="s">
        <v>163</v>
      </c>
      <c r="E779" s="31" t="n">
        <v>2</v>
      </c>
      <c r="F779" s="31" t="n">
        <v>9</v>
      </c>
      <c r="G779" s="31"/>
      <c r="H779" s="31"/>
      <c r="I779" s="31"/>
      <c r="J779" s="31"/>
      <c r="K779" s="31"/>
      <c r="L779" s="31"/>
      <c r="M779" s="31"/>
      <c r="N779" s="33" t="n">
        <f aca="false">E779*F779+H779+J779+K779+L779+M779</f>
        <v>18</v>
      </c>
      <c r="O779" s="36"/>
      <c r="P779" s="31" t="n">
        <v>8</v>
      </c>
      <c r="Q779" s="31"/>
      <c r="R779" s="31"/>
      <c r="S779" s="31"/>
      <c r="T779" s="31"/>
      <c r="U779" s="31"/>
      <c r="V779" s="31"/>
      <c r="W779" s="31"/>
      <c r="X779" s="31"/>
      <c r="Y779" s="31"/>
      <c r="Z779" s="36" t="n">
        <f aca="false">P779*Q779+S779+U779+V779+W779+X779+Y779</f>
        <v>0</v>
      </c>
      <c r="AA779" s="36" t="n">
        <f aca="false">N779+Z779</f>
        <v>18</v>
      </c>
      <c r="AB779" s="36" t="s">
        <v>285</v>
      </c>
      <c r="AC779" s="31"/>
      <c r="AD779" s="31"/>
      <c r="AE779" s="36" t="n">
        <f aca="false">P779*Q779</f>
        <v>0</v>
      </c>
      <c r="AF779" s="38" t="n">
        <f aca="false">E779*F779+P779*Q779</f>
        <v>18</v>
      </c>
      <c r="AG779" s="39" t="str">
        <f aca="false">AB779</f>
        <v>Квеквескири Е.С.</v>
      </c>
      <c r="AH779" s="39" t="str">
        <f aca="false">C779</f>
        <v>4ИСП9-10 ВБ (п)</v>
      </c>
      <c r="AI779" s="40" t="str">
        <f aca="false">B779</f>
        <v>28</v>
      </c>
      <c r="AJ779" s="39" t="str">
        <f aca="false">CONCATENATE(A779," ",D779)</f>
        <v>ПП.02 Производственная практика</v>
      </c>
      <c r="AK779" s="39" t="n">
        <f aca="false">E779*F779+P779*Q779+H779+J779+S779+U779</f>
        <v>18</v>
      </c>
      <c r="AL779" s="39" t="n">
        <f aca="false">L779+W779</f>
        <v>0</v>
      </c>
      <c r="AM779" s="39" t="n">
        <f aca="false">M779+X779</f>
        <v>0</v>
      </c>
      <c r="AN779" s="39" t="n">
        <f aca="false">Y779</f>
        <v>0</v>
      </c>
      <c r="AO779" s="39" t="n">
        <f aca="false">SUM(AK779:AN779)</f>
        <v>18</v>
      </c>
      <c r="AP779" s="41" t="n">
        <f aca="false">K779+V779</f>
        <v>0</v>
      </c>
    </row>
    <row r="780" s="42" customFormat="true" ht="16.5" hidden="false" customHeight="true" outlineLevel="0" collapsed="false">
      <c r="A780" s="138" t="s">
        <v>155</v>
      </c>
      <c r="B780" s="30" t="s">
        <v>403</v>
      </c>
      <c r="C780" s="31" t="s">
        <v>404</v>
      </c>
      <c r="D780" s="139" t="s">
        <v>163</v>
      </c>
      <c r="E780" s="31" t="n">
        <v>2</v>
      </c>
      <c r="F780" s="31" t="n">
        <v>9</v>
      </c>
      <c r="G780" s="31"/>
      <c r="H780" s="31"/>
      <c r="I780" s="31"/>
      <c r="J780" s="31"/>
      <c r="K780" s="31"/>
      <c r="L780" s="31"/>
      <c r="M780" s="31"/>
      <c r="N780" s="33" t="n">
        <f aca="false">E780*F780+H780+J780+K780+L780+M780</f>
        <v>18</v>
      </c>
      <c r="O780" s="36"/>
      <c r="P780" s="31" t="n">
        <v>8</v>
      </c>
      <c r="Q780" s="31"/>
      <c r="R780" s="31"/>
      <c r="S780" s="31"/>
      <c r="T780" s="31"/>
      <c r="U780" s="31"/>
      <c r="V780" s="31"/>
      <c r="W780" s="31"/>
      <c r="X780" s="31"/>
      <c r="Y780" s="31"/>
      <c r="Z780" s="36" t="n">
        <f aca="false">P780*Q780+S780+U780+V780+W780+X780+Y780</f>
        <v>0</v>
      </c>
      <c r="AA780" s="36" t="n">
        <f aca="false">N780+Z780</f>
        <v>18</v>
      </c>
      <c r="AB780" s="36" t="s">
        <v>143</v>
      </c>
      <c r="AC780" s="31"/>
      <c r="AD780" s="31"/>
      <c r="AE780" s="36" t="n">
        <f aca="false">P780*Q780</f>
        <v>0</v>
      </c>
      <c r="AF780" s="38" t="n">
        <f aca="false">E780*F780+P780*Q780</f>
        <v>18</v>
      </c>
      <c r="AG780" s="39" t="str">
        <f aca="false">AB780</f>
        <v>вак. ПП</v>
      </c>
      <c r="AH780" s="39" t="str">
        <f aca="false">C780</f>
        <v>4ИСП9-10 ВБ (п)</v>
      </c>
      <c r="AI780" s="40" t="str">
        <f aca="false">B780</f>
        <v>28</v>
      </c>
      <c r="AJ780" s="39" t="str">
        <f aca="false">CONCATENATE(A780," ",D780)</f>
        <v>ПП.02 Производственная практика</v>
      </c>
      <c r="AK780" s="39" t="n">
        <f aca="false">E780*F780+P780*Q780+H780+J780+S780+U780</f>
        <v>18</v>
      </c>
      <c r="AL780" s="39" t="n">
        <f aca="false">L780+W780</f>
        <v>0</v>
      </c>
      <c r="AM780" s="39" t="n">
        <f aca="false">M780+X780</f>
        <v>0</v>
      </c>
      <c r="AN780" s="39" t="n">
        <f aca="false">Y780</f>
        <v>0</v>
      </c>
      <c r="AO780" s="39" t="n">
        <f aca="false">SUM(AK780:AN780)</f>
        <v>18</v>
      </c>
      <c r="AP780" s="41" t="n">
        <f aca="false">K780+V780</f>
        <v>0</v>
      </c>
    </row>
    <row r="781" s="42" customFormat="true" ht="16.5" hidden="false" customHeight="true" outlineLevel="0" collapsed="false">
      <c r="A781" s="138" t="s">
        <v>156</v>
      </c>
      <c r="B781" s="30" t="s">
        <v>403</v>
      </c>
      <c r="C781" s="31" t="s">
        <v>404</v>
      </c>
      <c r="D781" s="139" t="s">
        <v>145</v>
      </c>
      <c r="E781" s="31" t="n">
        <v>10</v>
      </c>
      <c r="F781" s="31"/>
      <c r="G781" s="31"/>
      <c r="H781" s="31"/>
      <c r="I781" s="31"/>
      <c r="J781" s="31"/>
      <c r="K781" s="31"/>
      <c r="L781" s="31"/>
      <c r="M781" s="31" t="n">
        <v>24</v>
      </c>
      <c r="N781" s="33" t="n">
        <f aca="false">E781*F781+H781+J781+K781+L781+M781</f>
        <v>24</v>
      </c>
      <c r="O781" s="36"/>
      <c r="P781" s="31" t="n">
        <v>8</v>
      </c>
      <c r="Q781" s="31"/>
      <c r="R781" s="31"/>
      <c r="S781" s="31"/>
      <c r="T781" s="31"/>
      <c r="U781" s="31"/>
      <c r="V781" s="31"/>
      <c r="W781" s="31"/>
      <c r="X781" s="31"/>
      <c r="Y781" s="31"/>
      <c r="Z781" s="36" t="n">
        <f aca="false">P781*Q781+S781+U781+V781+W781+X781+Y781</f>
        <v>0</v>
      </c>
      <c r="AA781" s="36" t="n">
        <f aca="false">N781+Z781</f>
        <v>24</v>
      </c>
      <c r="AB781" s="36" t="s">
        <v>146</v>
      </c>
      <c r="AC781" s="31"/>
      <c r="AD781" s="31"/>
      <c r="AE781" s="36" t="n">
        <f aca="false">P781*Q781</f>
        <v>0</v>
      </c>
      <c r="AF781" s="38" t="n">
        <f aca="false">E781*F781+P781*Q781</f>
        <v>0</v>
      </c>
      <c r="AG781" s="39" t="str">
        <f aca="false">AB781</f>
        <v>вак. ДЭ</v>
      </c>
      <c r="AH781" s="39" t="str">
        <f aca="false">C781</f>
        <v>4ИСП9-10 ВБ (п)</v>
      </c>
      <c r="AI781" s="40" t="str">
        <f aca="false">B781</f>
        <v>28</v>
      </c>
      <c r="AJ781" s="39" t="str">
        <f aca="false">CONCATENATE(A781," ",D781)</f>
        <v>ДЭ.02 Демонстрационный экзамен по модулю</v>
      </c>
      <c r="AK781" s="39" t="n">
        <f aca="false">E781*F781+P781*Q781+H781+J781+S781+U781</f>
        <v>0</v>
      </c>
      <c r="AL781" s="39" t="n">
        <f aca="false">L781+W781</f>
        <v>0</v>
      </c>
      <c r="AM781" s="39" t="n">
        <f aca="false">M781+X781</f>
        <v>24</v>
      </c>
      <c r="AN781" s="39" t="n">
        <f aca="false">Y781</f>
        <v>0</v>
      </c>
      <c r="AO781" s="39" t="n">
        <f aca="false">SUM(AK781:AN781)</f>
        <v>24</v>
      </c>
      <c r="AP781" s="41" t="n">
        <f aca="false">K781+V781</f>
        <v>0</v>
      </c>
    </row>
    <row r="782" s="42" customFormat="true" ht="16.5" hidden="false" customHeight="true" outlineLevel="0" collapsed="false">
      <c r="A782" s="138" t="s">
        <v>393</v>
      </c>
      <c r="B782" s="30" t="s">
        <v>403</v>
      </c>
      <c r="C782" s="31" t="s">
        <v>404</v>
      </c>
      <c r="D782" s="148" t="s">
        <v>394</v>
      </c>
      <c r="E782" s="31" t="n">
        <v>10</v>
      </c>
      <c r="F782" s="31"/>
      <c r="G782" s="31"/>
      <c r="H782" s="31"/>
      <c r="I782" s="31"/>
      <c r="J782" s="31"/>
      <c r="K782" s="31"/>
      <c r="L782" s="31"/>
      <c r="M782" s="31"/>
      <c r="N782" s="33" t="n">
        <f aca="false">E782*F782+H782+J782+K782+L782+M782</f>
        <v>0</v>
      </c>
      <c r="O782" s="36"/>
      <c r="P782" s="31" t="n">
        <v>4</v>
      </c>
      <c r="Q782" s="31" t="n">
        <v>9</v>
      </c>
      <c r="R782" s="31"/>
      <c r="S782" s="31"/>
      <c r="T782" s="31"/>
      <c r="U782" s="31"/>
      <c r="V782" s="31"/>
      <c r="W782" s="31"/>
      <c r="X782" s="31"/>
      <c r="Y782" s="31"/>
      <c r="Z782" s="36" t="n">
        <f aca="false">P782*Q782+S782+U782+V782+W782+X782+Y782</f>
        <v>36</v>
      </c>
      <c r="AA782" s="36" t="n">
        <f aca="false">N782+Z782</f>
        <v>36</v>
      </c>
      <c r="AB782" s="47" t="s">
        <v>292</v>
      </c>
      <c r="AC782" s="31"/>
      <c r="AD782" s="31"/>
      <c r="AE782" s="36" t="n">
        <f aca="false">P782*Q782</f>
        <v>36</v>
      </c>
      <c r="AF782" s="38" t="n">
        <f aca="false">E782*F782+P782*Q782</f>
        <v>36</v>
      </c>
      <c r="AG782" s="39" t="str">
        <f aca="false">AB782</f>
        <v>Николаенко Н.А.</v>
      </c>
      <c r="AH782" s="39" t="str">
        <f aca="false">C782</f>
        <v>4ИСП9-10 ВБ (п)</v>
      </c>
      <c r="AI782" s="40" t="str">
        <f aca="false">B782</f>
        <v>28</v>
      </c>
      <c r="AJ782" s="39" t="str">
        <f aca="false">CONCATENATE(A782," ",D782)</f>
        <v>ПДП.00 Производственная практика (преддипломная)</v>
      </c>
      <c r="AK782" s="39" t="n">
        <f aca="false">E782*F782+P782*Q782+H782+J782+S782+U782</f>
        <v>36</v>
      </c>
      <c r="AL782" s="39" t="n">
        <f aca="false">L782+W782</f>
        <v>0</v>
      </c>
      <c r="AM782" s="39" t="n">
        <f aca="false">M782+X782</f>
        <v>0</v>
      </c>
      <c r="AN782" s="39" t="n">
        <f aca="false">Y782</f>
        <v>0</v>
      </c>
      <c r="AO782" s="39" t="n">
        <f aca="false">SUM(AK782:AN782)</f>
        <v>36</v>
      </c>
      <c r="AP782" s="41" t="n">
        <f aca="false">K782+V782</f>
        <v>0</v>
      </c>
    </row>
    <row r="783" s="42" customFormat="true" ht="16.5" hidden="false" customHeight="true" outlineLevel="0" collapsed="false">
      <c r="A783" s="138" t="s">
        <v>393</v>
      </c>
      <c r="B783" s="30" t="s">
        <v>403</v>
      </c>
      <c r="C783" s="31" t="s">
        <v>404</v>
      </c>
      <c r="D783" s="148" t="s">
        <v>394</v>
      </c>
      <c r="E783" s="31" t="n">
        <v>10</v>
      </c>
      <c r="F783" s="31"/>
      <c r="G783" s="31"/>
      <c r="H783" s="31"/>
      <c r="I783" s="31"/>
      <c r="J783" s="31"/>
      <c r="K783" s="31"/>
      <c r="L783" s="31"/>
      <c r="M783" s="31"/>
      <c r="N783" s="33" t="n">
        <f aca="false">E783*F783+H783+J783+K783+L783+M783</f>
        <v>0</v>
      </c>
      <c r="O783" s="36"/>
      <c r="P783" s="31" t="n">
        <v>4</v>
      </c>
      <c r="Q783" s="31" t="n">
        <v>9</v>
      </c>
      <c r="R783" s="31"/>
      <c r="S783" s="31"/>
      <c r="T783" s="31"/>
      <c r="U783" s="31"/>
      <c r="V783" s="31"/>
      <c r="W783" s="31"/>
      <c r="X783" s="31"/>
      <c r="Y783" s="31"/>
      <c r="Z783" s="36" t="n">
        <f aca="false">P783*Q783+S783+U783+V783+W783+X783+Y783</f>
        <v>36</v>
      </c>
      <c r="AA783" s="36" t="n">
        <f aca="false">N783+Z783</f>
        <v>36</v>
      </c>
      <c r="AB783" s="36" t="s">
        <v>270</v>
      </c>
      <c r="AC783" s="31"/>
      <c r="AD783" s="31"/>
      <c r="AE783" s="36" t="n">
        <f aca="false">P783*Q783</f>
        <v>36</v>
      </c>
      <c r="AF783" s="38" t="n">
        <f aca="false">E783*F783+P783*Q783</f>
        <v>36</v>
      </c>
      <c r="AG783" s="39" t="str">
        <f aca="false">AB783</f>
        <v>Корнейчик В.А.</v>
      </c>
      <c r="AH783" s="39" t="str">
        <f aca="false">C783</f>
        <v>4ИСП9-10 ВБ (п)</v>
      </c>
      <c r="AI783" s="40" t="str">
        <f aca="false">B783</f>
        <v>28</v>
      </c>
      <c r="AJ783" s="39" t="str">
        <f aca="false">CONCATENATE(A783," ",D783)</f>
        <v>ПДП.00 Производственная практика (преддипломная)</v>
      </c>
      <c r="AK783" s="39" t="n">
        <f aca="false">E783*F783+P783*Q783+H783+J783+S783+U783</f>
        <v>36</v>
      </c>
      <c r="AL783" s="39" t="n">
        <f aca="false">L783+W783</f>
        <v>0</v>
      </c>
      <c r="AM783" s="39" t="n">
        <f aca="false">M783+X783</f>
        <v>0</v>
      </c>
      <c r="AN783" s="39" t="n">
        <f aca="false">Y783</f>
        <v>0</v>
      </c>
      <c r="AO783" s="39" t="n">
        <f aca="false">SUM(AK783:AN783)</f>
        <v>36</v>
      </c>
      <c r="AP783" s="41" t="n">
        <f aca="false">K783+V783</f>
        <v>0</v>
      </c>
    </row>
    <row r="784" s="42" customFormat="true" ht="16.5" hidden="false" customHeight="true" outlineLevel="0" collapsed="false">
      <c r="A784" s="138" t="s">
        <v>393</v>
      </c>
      <c r="B784" s="30" t="s">
        <v>403</v>
      </c>
      <c r="C784" s="31" t="s">
        <v>404</v>
      </c>
      <c r="D784" s="148" t="s">
        <v>394</v>
      </c>
      <c r="E784" s="31" t="n">
        <v>10</v>
      </c>
      <c r="F784" s="31"/>
      <c r="G784" s="31"/>
      <c r="H784" s="31"/>
      <c r="I784" s="31"/>
      <c r="J784" s="31"/>
      <c r="K784" s="31"/>
      <c r="L784" s="31"/>
      <c r="M784" s="31"/>
      <c r="N784" s="33" t="n">
        <f aca="false">E784*F784+H784+J784+K784+L784+M784</f>
        <v>0</v>
      </c>
      <c r="O784" s="36"/>
      <c r="P784" s="31" t="n">
        <v>4</v>
      </c>
      <c r="Q784" s="31" t="n">
        <v>9</v>
      </c>
      <c r="R784" s="31"/>
      <c r="S784" s="31"/>
      <c r="T784" s="31"/>
      <c r="U784" s="31"/>
      <c r="V784" s="31"/>
      <c r="W784" s="31"/>
      <c r="X784" s="31"/>
      <c r="Y784" s="31"/>
      <c r="Z784" s="36" t="n">
        <f aca="false">P784*Q784+S784+U784+V784+W784+X784+Y784</f>
        <v>36</v>
      </c>
      <c r="AA784" s="36" t="n">
        <f aca="false">N784+Z784</f>
        <v>36</v>
      </c>
      <c r="AB784" s="36" t="s">
        <v>285</v>
      </c>
      <c r="AC784" s="31"/>
      <c r="AD784" s="31"/>
      <c r="AE784" s="36" t="n">
        <f aca="false">P784*Q784</f>
        <v>36</v>
      </c>
      <c r="AF784" s="38" t="n">
        <f aca="false">E784*F784+P784*Q784</f>
        <v>36</v>
      </c>
      <c r="AG784" s="39" t="str">
        <f aca="false">AB784</f>
        <v>Квеквескири Е.С.</v>
      </c>
      <c r="AH784" s="39" t="str">
        <f aca="false">C784</f>
        <v>4ИСП9-10 ВБ (п)</v>
      </c>
      <c r="AI784" s="40" t="str">
        <f aca="false">B784</f>
        <v>28</v>
      </c>
      <c r="AJ784" s="39" t="str">
        <f aca="false">CONCATENATE(A784," ",D784)</f>
        <v>ПДП.00 Производственная практика (преддипломная)</v>
      </c>
      <c r="AK784" s="39" t="n">
        <f aca="false">E784*F784+P784*Q784+H784+J784+S784+U784</f>
        <v>36</v>
      </c>
      <c r="AL784" s="39" t="n">
        <f aca="false">L784+W784</f>
        <v>0</v>
      </c>
      <c r="AM784" s="39" t="n">
        <f aca="false">M784+X784</f>
        <v>0</v>
      </c>
      <c r="AN784" s="39" t="n">
        <f aca="false">Y784</f>
        <v>0</v>
      </c>
      <c r="AO784" s="39" t="n">
        <f aca="false">SUM(AK784:AN784)</f>
        <v>36</v>
      </c>
      <c r="AP784" s="41" t="n">
        <f aca="false">K784+V784</f>
        <v>0</v>
      </c>
    </row>
    <row r="785" s="42" customFormat="true" ht="16.5" hidden="false" customHeight="true" outlineLevel="0" collapsed="false">
      <c r="A785" s="138" t="s">
        <v>393</v>
      </c>
      <c r="B785" s="30" t="s">
        <v>403</v>
      </c>
      <c r="C785" s="31" t="s">
        <v>404</v>
      </c>
      <c r="D785" s="148" t="s">
        <v>394</v>
      </c>
      <c r="E785" s="31" t="n">
        <v>10</v>
      </c>
      <c r="F785" s="31"/>
      <c r="G785" s="31"/>
      <c r="H785" s="31"/>
      <c r="I785" s="31"/>
      <c r="J785" s="31"/>
      <c r="K785" s="31"/>
      <c r="L785" s="31"/>
      <c r="M785" s="31"/>
      <c r="N785" s="33" t="n">
        <f aca="false">E785*F785+H785+J785+K785+L785+M785</f>
        <v>0</v>
      </c>
      <c r="O785" s="36"/>
      <c r="P785" s="31" t="n">
        <v>4</v>
      </c>
      <c r="Q785" s="31" t="n">
        <v>9</v>
      </c>
      <c r="R785" s="31"/>
      <c r="S785" s="31"/>
      <c r="T785" s="31"/>
      <c r="U785" s="31"/>
      <c r="V785" s="31"/>
      <c r="W785" s="31"/>
      <c r="X785" s="31"/>
      <c r="Y785" s="31"/>
      <c r="Z785" s="36" t="n">
        <f aca="false">P785*Q785+S785+U785+V785+W785+X785+Y785</f>
        <v>36</v>
      </c>
      <c r="AA785" s="36" t="n">
        <f aca="false">N785+Z785</f>
        <v>36</v>
      </c>
      <c r="AB785" s="47" t="s">
        <v>395</v>
      </c>
      <c r="AC785" s="31"/>
      <c r="AD785" s="31"/>
      <c r="AE785" s="36" t="n">
        <f aca="false">P785*Q785</f>
        <v>36</v>
      </c>
      <c r="AF785" s="38" t="n">
        <f aca="false">E785*F785+P785*Q785</f>
        <v>36</v>
      </c>
      <c r="AG785" s="39" t="str">
        <f aca="false">AB785</f>
        <v>вак. ПДП</v>
      </c>
      <c r="AH785" s="39" t="str">
        <f aca="false">C785</f>
        <v>4ИСП9-10 ВБ (п)</v>
      </c>
      <c r="AI785" s="40" t="str">
        <f aca="false">B785</f>
        <v>28</v>
      </c>
      <c r="AJ785" s="39" t="str">
        <f aca="false">CONCATENATE(A785," ",D785)</f>
        <v>ПДП.00 Производственная практика (преддипломная)</v>
      </c>
      <c r="AK785" s="39" t="n">
        <f aca="false">E785*F785+P785*Q785+H785+J785+S785+U785</f>
        <v>36</v>
      </c>
      <c r="AL785" s="39" t="n">
        <f aca="false">L785+W785</f>
        <v>0</v>
      </c>
      <c r="AM785" s="39" t="n">
        <f aca="false">M785+X785</f>
        <v>0</v>
      </c>
      <c r="AN785" s="39" t="n">
        <f aca="false">Y785</f>
        <v>0</v>
      </c>
      <c r="AO785" s="39" t="n">
        <f aca="false">SUM(AK785:AN785)</f>
        <v>36</v>
      </c>
      <c r="AP785" s="41" t="n">
        <f aca="false">K785+V785</f>
        <v>0</v>
      </c>
    </row>
    <row r="786" s="42" customFormat="true" ht="16.5" hidden="false" customHeight="true" outlineLevel="0" collapsed="false">
      <c r="A786" s="138" t="s">
        <v>396</v>
      </c>
      <c r="B786" s="30" t="s">
        <v>403</v>
      </c>
      <c r="C786" s="31" t="s">
        <v>404</v>
      </c>
      <c r="D786" s="133" t="s">
        <v>397</v>
      </c>
      <c r="E786" s="31" t="n">
        <v>10</v>
      </c>
      <c r="F786" s="31"/>
      <c r="G786" s="31"/>
      <c r="H786" s="31"/>
      <c r="I786" s="31"/>
      <c r="J786" s="31"/>
      <c r="K786" s="31"/>
      <c r="L786" s="31"/>
      <c r="M786" s="31"/>
      <c r="N786" s="33" t="n">
        <f aca="false">E786*F786+H786+J786+K786+L786+M786</f>
        <v>0</v>
      </c>
      <c r="O786" s="36"/>
      <c r="P786" s="31" t="n">
        <v>8</v>
      </c>
      <c r="Q786" s="31"/>
      <c r="R786" s="31"/>
      <c r="S786" s="31"/>
      <c r="T786" s="31"/>
      <c r="U786" s="31"/>
      <c r="V786" s="31"/>
      <c r="W786" s="31"/>
      <c r="X786" s="31"/>
      <c r="Y786" s="31" t="n">
        <v>180</v>
      </c>
      <c r="Z786" s="36" t="n">
        <f aca="false">P786*Q786+S786+U786+V786+W786+X786+Y786</f>
        <v>180</v>
      </c>
      <c r="AA786" s="36" t="n">
        <f aca="false">N786+Z786</f>
        <v>180</v>
      </c>
      <c r="AB786" s="47" t="s">
        <v>398</v>
      </c>
      <c r="AC786" s="31"/>
      <c r="AD786" s="31"/>
      <c r="AE786" s="36" t="n">
        <f aca="false">P786*Q786</f>
        <v>0</v>
      </c>
      <c r="AF786" s="38" t="n">
        <f aca="false">E786*F786+P786*Q786</f>
        <v>0</v>
      </c>
      <c r="AG786" s="39" t="str">
        <f aca="false">AB786</f>
        <v>вак. ГИА</v>
      </c>
      <c r="AH786" s="39" t="str">
        <f aca="false">C786</f>
        <v>4ИСП9-10 ВБ (п)</v>
      </c>
      <c r="AI786" s="40" t="str">
        <f aca="false">B786</f>
        <v>28</v>
      </c>
      <c r="AJ786" s="39" t="str">
        <f aca="false">CONCATENATE(A786," ",D786)</f>
        <v>ГИА.01.01 Подготовка  дипломного проекта (работы)  с 18 мая по 14 июня </v>
      </c>
      <c r="AK786" s="39" t="n">
        <f aca="false">E786*F786+P786*Q786+H786+J786+S786+U786</f>
        <v>0</v>
      </c>
      <c r="AL786" s="39" t="n">
        <f aca="false">L786+W786</f>
        <v>0</v>
      </c>
      <c r="AM786" s="39" t="n">
        <f aca="false">M786+X786</f>
        <v>0</v>
      </c>
      <c r="AN786" s="39" t="n">
        <f aca="false">Y786</f>
        <v>180</v>
      </c>
      <c r="AO786" s="39" t="n">
        <f aca="false">SUM(AK786:AN786)</f>
        <v>180</v>
      </c>
      <c r="AP786" s="41" t="n">
        <f aca="false">K786+V786</f>
        <v>0</v>
      </c>
    </row>
    <row r="787" s="42" customFormat="true" ht="16.5" hidden="false" customHeight="true" outlineLevel="0" collapsed="false">
      <c r="A787" s="29" t="s">
        <v>399</v>
      </c>
      <c r="B787" s="30" t="s">
        <v>403</v>
      </c>
      <c r="C787" s="31" t="s">
        <v>404</v>
      </c>
      <c r="D787" s="133" t="s">
        <v>400</v>
      </c>
      <c r="E787" s="31" t="n">
        <v>10</v>
      </c>
      <c r="F787" s="31"/>
      <c r="G787" s="31"/>
      <c r="H787" s="31"/>
      <c r="I787" s="31"/>
      <c r="J787" s="31"/>
      <c r="K787" s="31"/>
      <c r="L787" s="31"/>
      <c r="M787" s="31"/>
      <c r="N787" s="33" t="n">
        <f aca="false">E787*F787+H787+J787+K787+L787+M787</f>
        <v>0</v>
      </c>
      <c r="O787" s="36"/>
      <c r="P787" s="31" t="n">
        <v>8</v>
      </c>
      <c r="Q787" s="31"/>
      <c r="R787" s="31"/>
      <c r="S787" s="31"/>
      <c r="T787" s="31"/>
      <c r="U787" s="31"/>
      <c r="V787" s="31"/>
      <c r="W787" s="31"/>
      <c r="X787" s="31"/>
      <c r="Y787" s="31" t="n">
        <v>72</v>
      </c>
      <c r="Z787" s="36" t="n">
        <f aca="false">P787*Q787+S787+U787+V787+W787+X787+Y787</f>
        <v>72</v>
      </c>
      <c r="AA787" s="36" t="n">
        <f aca="false">N787+Z787</f>
        <v>72</v>
      </c>
      <c r="AB787" s="47" t="s">
        <v>398</v>
      </c>
      <c r="AC787" s="31"/>
      <c r="AD787" s="31"/>
      <c r="AE787" s="36" t="n">
        <f aca="false">P787*Q787</f>
        <v>0</v>
      </c>
      <c r="AF787" s="38" t="n">
        <f aca="false">E787*F787+P787*Q787</f>
        <v>0</v>
      </c>
      <c r="AG787" s="39" t="str">
        <f aca="false">AB787</f>
        <v>вак. ГИА</v>
      </c>
      <c r="AH787" s="39" t="str">
        <f aca="false">C787</f>
        <v>4ИСП9-10 ВБ (п)</v>
      </c>
      <c r="AI787" s="40" t="str">
        <f aca="false">B787</f>
        <v>28</v>
      </c>
      <c r="AJ787" s="39" t="str">
        <f aca="false">CONCATENATE(A787," ",D787)</f>
        <v>ГИА.01.04 Защита  дипломного проекта (работы)   с 15 июня по 28 июня</v>
      </c>
      <c r="AK787" s="39" t="n">
        <f aca="false">E787*F787+P787*Q787+H787+J787+S787+U787</f>
        <v>0</v>
      </c>
      <c r="AL787" s="39" t="n">
        <f aca="false">L787+W787</f>
        <v>0</v>
      </c>
      <c r="AM787" s="39" t="n">
        <f aca="false">M787+X787</f>
        <v>0</v>
      </c>
      <c r="AN787" s="39" t="n">
        <f aca="false">Y787</f>
        <v>72</v>
      </c>
      <c r="AO787" s="39" t="n">
        <f aca="false">SUM(AK787:AN787)</f>
        <v>72</v>
      </c>
      <c r="AP787" s="41" t="n">
        <f aca="false">K787+V787</f>
        <v>0</v>
      </c>
    </row>
    <row r="788" s="42" customFormat="true" ht="16.5" hidden="false" customHeight="true" outlineLevel="0" collapsed="false">
      <c r="A788" s="70" t="s">
        <v>113</v>
      </c>
      <c r="B788" s="30" t="s">
        <v>403</v>
      </c>
      <c r="C788" s="31" t="s">
        <v>404</v>
      </c>
      <c r="D788" s="133" t="s">
        <v>114</v>
      </c>
      <c r="E788" s="31" t="n">
        <v>10</v>
      </c>
      <c r="F788" s="31"/>
      <c r="G788" s="31"/>
      <c r="H788" s="31" t="n">
        <v>15</v>
      </c>
      <c r="I788" s="31"/>
      <c r="J788" s="31"/>
      <c r="K788" s="31"/>
      <c r="L788" s="31"/>
      <c r="M788" s="31"/>
      <c r="N788" s="33" t="n">
        <f aca="false">E788*F788+H788+J788+K788+L788+M788</f>
        <v>15</v>
      </c>
      <c r="O788" s="36"/>
      <c r="P788" s="31" t="n">
        <v>8</v>
      </c>
      <c r="Q788" s="31"/>
      <c r="R788" s="31"/>
      <c r="S788" s="31" t="n">
        <v>18</v>
      </c>
      <c r="T788" s="31"/>
      <c r="U788" s="31"/>
      <c r="V788" s="31"/>
      <c r="W788" s="31"/>
      <c r="X788" s="31"/>
      <c r="Y788" s="31"/>
      <c r="Z788" s="36" t="n">
        <f aca="false">P788*Q788+S788+U788+V788+W788+X788+Y788</f>
        <v>18</v>
      </c>
      <c r="AA788" s="36" t="n">
        <f aca="false">N788+Z788</f>
        <v>33</v>
      </c>
      <c r="AB788" s="74" t="s">
        <v>115</v>
      </c>
      <c r="AC788" s="31"/>
      <c r="AD788" s="31"/>
      <c r="AE788" s="36" t="n">
        <f aca="false">P788*Q788</f>
        <v>0</v>
      </c>
      <c r="AF788" s="38" t="n">
        <f aca="false">E788*F788+P788*Q788</f>
        <v>0</v>
      </c>
      <c r="AG788" s="39" t="str">
        <f aca="false">AB788</f>
        <v>вак. РоВ</v>
      </c>
      <c r="AH788" s="39" t="str">
        <f aca="false">C788</f>
        <v>4ИСП9-10 ВБ (п)</v>
      </c>
      <c r="AI788" s="40" t="str">
        <f aca="false">B788</f>
        <v>28</v>
      </c>
      <c r="AJ788" s="39" t="str">
        <f aca="false">CONCATENATE(A788," ",D788)</f>
        <v>ВнеУр Разговоры о важном</v>
      </c>
      <c r="AK788" s="39" t="n">
        <f aca="false">E788*F788+P788*Q788+H788+J788+S788+U788</f>
        <v>33</v>
      </c>
      <c r="AL788" s="39" t="n">
        <f aca="false">L788+W788</f>
        <v>0</v>
      </c>
      <c r="AM788" s="39" t="n">
        <f aca="false">M788+X788</f>
        <v>0</v>
      </c>
      <c r="AN788" s="39" t="n">
        <f aca="false">Y788</f>
        <v>0</v>
      </c>
      <c r="AO788" s="39" t="n">
        <f aca="false">SUM(AK788:AN788)</f>
        <v>33</v>
      </c>
      <c r="AP788" s="41" t="n">
        <f aca="false">K788+V788</f>
        <v>0</v>
      </c>
    </row>
    <row r="789" s="42" customFormat="true" ht="16.5" hidden="false" customHeight="true" outlineLevel="0" collapsed="false">
      <c r="A789" s="70" t="s">
        <v>113</v>
      </c>
      <c r="B789" s="30" t="s">
        <v>403</v>
      </c>
      <c r="C789" s="31" t="s">
        <v>404</v>
      </c>
      <c r="D789" s="133" t="s">
        <v>114</v>
      </c>
      <c r="E789" s="31" t="n">
        <v>10</v>
      </c>
      <c r="F789" s="31"/>
      <c r="G789" s="31"/>
      <c r="H789" s="31" t="n">
        <v>2</v>
      </c>
      <c r="I789" s="31"/>
      <c r="J789" s="31"/>
      <c r="K789" s="31"/>
      <c r="L789" s="31"/>
      <c r="M789" s="31"/>
      <c r="N789" s="33" t="n">
        <f aca="false">E789*F789+H789+J789+K789+L789+M789</f>
        <v>2</v>
      </c>
      <c r="O789" s="36"/>
      <c r="P789" s="31" t="n">
        <v>8</v>
      </c>
      <c r="Q789" s="31"/>
      <c r="R789" s="31"/>
      <c r="S789" s="31"/>
      <c r="T789" s="31"/>
      <c r="U789" s="31"/>
      <c r="V789" s="31"/>
      <c r="W789" s="31"/>
      <c r="X789" s="31"/>
      <c r="Y789" s="31"/>
      <c r="Z789" s="36" t="n">
        <f aca="false">P789*Q789+S789+U789+V789+W789+X789+Y789</f>
        <v>0</v>
      </c>
      <c r="AA789" s="36" t="n">
        <f aca="false">N789+Z789</f>
        <v>2</v>
      </c>
      <c r="AB789" s="47" t="s">
        <v>293</v>
      </c>
      <c r="AC789" s="31"/>
      <c r="AD789" s="31"/>
      <c r="AE789" s="36" t="n">
        <f aca="false">P789*Q789</f>
        <v>0</v>
      </c>
      <c r="AF789" s="38" t="n">
        <f aca="false">E789*F789+P789*Q789</f>
        <v>0</v>
      </c>
      <c r="AG789" s="39" t="str">
        <f aca="false">AB789</f>
        <v>Васильцев И.И.</v>
      </c>
      <c r="AH789" s="39" t="str">
        <f aca="false">C789</f>
        <v>4ИСП9-10 ВБ (п)</v>
      </c>
      <c r="AI789" s="40" t="str">
        <f aca="false">B789</f>
        <v>28</v>
      </c>
      <c r="AJ789" s="39" t="str">
        <f aca="false">CONCATENATE(A789," ",D789)</f>
        <v>ВнеУр Разговоры о важном</v>
      </c>
      <c r="AK789" s="39" t="n">
        <f aca="false">E789*F789+P789*Q789+H789+J789+S789+U789</f>
        <v>2</v>
      </c>
      <c r="AL789" s="39" t="n">
        <f aca="false">L789+W789</f>
        <v>0</v>
      </c>
      <c r="AM789" s="39" t="n">
        <f aca="false">M789+X789</f>
        <v>0</v>
      </c>
      <c r="AN789" s="39" t="n">
        <f aca="false">Y789</f>
        <v>0</v>
      </c>
      <c r="AO789" s="39" t="n">
        <f aca="false">SUM(AK789:AN789)</f>
        <v>2</v>
      </c>
      <c r="AP789" s="41" t="n">
        <f aca="false">K789+V789</f>
        <v>0</v>
      </c>
    </row>
    <row r="790" s="42" customFormat="true" ht="16.5" hidden="true" customHeight="true" outlineLevel="0" collapsed="false">
      <c r="A790" s="149" t="s">
        <v>44</v>
      </c>
      <c r="B790" s="150" t="s">
        <v>167</v>
      </c>
      <c r="C790" s="97" t="s">
        <v>407</v>
      </c>
      <c r="D790" s="149" t="s">
        <v>47</v>
      </c>
      <c r="E790" s="53" t="n">
        <v>17</v>
      </c>
      <c r="F790" s="103"/>
      <c r="G790" s="103"/>
      <c r="H790" s="103"/>
      <c r="I790" s="103"/>
      <c r="J790" s="103"/>
      <c r="K790" s="103"/>
      <c r="L790" s="31"/>
      <c r="M790" s="31"/>
      <c r="N790" s="33" t="n">
        <f aca="false">E790*F790+H790+J790+K790+L790+M790</f>
        <v>0</v>
      </c>
      <c r="O790" s="36"/>
      <c r="P790" s="31" t="n">
        <v>21</v>
      </c>
      <c r="Q790" s="31" t="n">
        <v>3</v>
      </c>
      <c r="R790" s="31" t="n">
        <v>18</v>
      </c>
      <c r="S790" s="103"/>
      <c r="T790" s="103"/>
      <c r="U790" s="103"/>
      <c r="V790" s="103"/>
      <c r="W790" s="104"/>
      <c r="X790" s="31"/>
      <c r="Y790" s="31"/>
      <c r="Z790" s="36" t="n">
        <f aca="false">P790*Q790+S790+U790+V790+W790+X790+Y790</f>
        <v>63</v>
      </c>
      <c r="AA790" s="36" t="n">
        <f aca="false">N790+Z790</f>
        <v>63</v>
      </c>
      <c r="AB790" s="47" t="s">
        <v>236</v>
      </c>
      <c r="AC790" s="31"/>
      <c r="AD790" s="31"/>
      <c r="AE790" s="36" t="n">
        <v>63</v>
      </c>
      <c r="AF790" s="38" t="n">
        <f aca="false">E790*F790+P790*Q790</f>
        <v>63</v>
      </c>
      <c r="AG790" s="39" t="str">
        <f aca="false">AB790</f>
        <v>Римская В.В.</v>
      </c>
      <c r="AH790" s="39" t="str">
        <f aca="false">C790</f>
        <v>2АСС9-8 ВБ</v>
      </c>
      <c r="AI790" s="40" t="str">
        <f aca="false">B790</f>
        <v>24</v>
      </c>
      <c r="AJ790" s="39" t="str">
        <f aca="false">CONCATENATE(A790," ",D790)</f>
        <v>ОГСЭ.01 Основы философии</v>
      </c>
      <c r="AK790" s="39" t="n">
        <f aca="false">E790*F790+P790*Q790+H790+J790+S790+U790</f>
        <v>63</v>
      </c>
      <c r="AL790" s="39" t="n">
        <f aca="false">L790+W790</f>
        <v>0</v>
      </c>
      <c r="AM790" s="39" t="n">
        <f aca="false">M790+X790</f>
        <v>0</v>
      </c>
      <c r="AN790" s="39" t="n">
        <f aca="false">Y790</f>
        <v>0</v>
      </c>
      <c r="AO790" s="39" t="n">
        <f aca="false">SUM(AK790:AN790)</f>
        <v>63</v>
      </c>
      <c r="AP790" s="41" t="n">
        <f aca="false">K790+V790</f>
        <v>0</v>
      </c>
    </row>
    <row r="791" s="42" customFormat="true" ht="16.5" hidden="true" customHeight="true" outlineLevel="0" collapsed="false">
      <c r="A791" s="149" t="s">
        <v>49</v>
      </c>
      <c r="B791" s="150" t="s">
        <v>167</v>
      </c>
      <c r="C791" s="97" t="s">
        <v>407</v>
      </c>
      <c r="D791" s="149" t="s">
        <v>50</v>
      </c>
      <c r="E791" s="53" t="n">
        <v>17</v>
      </c>
      <c r="F791" s="103" t="n">
        <v>3</v>
      </c>
      <c r="G791" s="103" t="n">
        <v>14</v>
      </c>
      <c r="H791" s="103"/>
      <c r="I791" s="103"/>
      <c r="J791" s="103"/>
      <c r="K791" s="103"/>
      <c r="L791" s="31"/>
      <c r="M791" s="31"/>
      <c r="N791" s="33" t="n">
        <f aca="false">E791*F791+H791+J791+K791+L791+M791</f>
        <v>51</v>
      </c>
      <c r="O791" s="36"/>
      <c r="P791" s="31" t="n">
        <v>21</v>
      </c>
      <c r="Q791" s="31"/>
      <c r="R791" s="31"/>
      <c r="S791" s="103"/>
      <c r="T791" s="103"/>
      <c r="U791" s="103"/>
      <c r="V791" s="103"/>
      <c r="W791" s="104"/>
      <c r="X791" s="31"/>
      <c r="Y791" s="31"/>
      <c r="Z791" s="36" t="n">
        <f aca="false">P791*Q791+S791+U791+V791+W791+X791+Y791</f>
        <v>0</v>
      </c>
      <c r="AA791" s="36" t="n">
        <f aca="false">N791+Z791</f>
        <v>51</v>
      </c>
      <c r="AB791" s="46" t="s">
        <v>51</v>
      </c>
      <c r="AC791" s="31"/>
      <c r="AD791" s="31"/>
      <c r="AE791" s="36" t="n">
        <v>0</v>
      </c>
      <c r="AF791" s="38" t="n">
        <f aca="false">E791*F791+P791*Q791</f>
        <v>51</v>
      </c>
      <c r="AG791" s="39" t="str">
        <f aca="false">AB791</f>
        <v>Арсенова Л.Ф.</v>
      </c>
      <c r="AH791" s="39" t="str">
        <f aca="false">C791</f>
        <v>2АСС9-8 ВБ</v>
      </c>
      <c r="AI791" s="40" t="str">
        <f aca="false">B791</f>
        <v>24</v>
      </c>
      <c r="AJ791" s="39" t="str">
        <f aca="false">CONCATENATE(A791," ",D791)</f>
        <v>ОГСЭ.02 История</v>
      </c>
      <c r="AK791" s="39" t="n">
        <f aca="false">E791*F791+P791*Q791+H791+J791+S791+U791</f>
        <v>51</v>
      </c>
      <c r="AL791" s="39" t="n">
        <f aca="false">L791+W791</f>
        <v>0</v>
      </c>
      <c r="AM791" s="39" t="n">
        <f aca="false">M791+X791</f>
        <v>0</v>
      </c>
      <c r="AN791" s="39" t="n">
        <f aca="false">Y791</f>
        <v>0</v>
      </c>
      <c r="AO791" s="39" t="n">
        <f aca="false">SUM(AK791:AN791)</f>
        <v>51</v>
      </c>
      <c r="AP791" s="41" t="n">
        <f aca="false">K791+V791</f>
        <v>0</v>
      </c>
    </row>
    <row r="792" s="42" customFormat="true" ht="16.5" hidden="true" customHeight="true" outlineLevel="0" collapsed="false">
      <c r="A792" s="149" t="s">
        <v>52</v>
      </c>
      <c r="B792" s="150" t="s">
        <v>53</v>
      </c>
      <c r="C792" s="97" t="s">
        <v>408</v>
      </c>
      <c r="D792" s="149" t="s">
        <v>55</v>
      </c>
      <c r="E792" s="53" t="n">
        <v>17</v>
      </c>
      <c r="F792" s="103" t="n">
        <v>2</v>
      </c>
      <c r="G792" s="103"/>
      <c r="H792" s="103"/>
      <c r="I792" s="103"/>
      <c r="J792" s="103"/>
      <c r="K792" s="103"/>
      <c r="L792" s="31"/>
      <c r="M792" s="31"/>
      <c r="N792" s="33" t="n">
        <f aca="false">E792*F792+H792+J792+K792+L792+M792</f>
        <v>34</v>
      </c>
      <c r="O792" s="36"/>
      <c r="P792" s="31" t="n">
        <v>21</v>
      </c>
      <c r="Q792" s="31" t="n">
        <v>2</v>
      </c>
      <c r="R792" s="31"/>
      <c r="S792" s="103"/>
      <c r="T792" s="103"/>
      <c r="U792" s="103"/>
      <c r="V792" s="103"/>
      <c r="W792" s="104"/>
      <c r="X792" s="31"/>
      <c r="Y792" s="31"/>
      <c r="Z792" s="36" t="n">
        <f aca="false">P792*Q792+S792+U792+V792+W792+X792+Y792</f>
        <v>42</v>
      </c>
      <c r="AA792" s="36" t="n">
        <f aca="false">N792+Z792</f>
        <v>76</v>
      </c>
      <c r="AB792" s="47" t="s">
        <v>118</v>
      </c>
      <c r="AC792" s="31"/>
      <c r="AD792" s="31"/>
      <c r="AE792" s="36" t="n">
        <v>42</v>
      </c>
      <c r="AF792" s="38" t="n">
        <f aca="false">E792*F792+P792*Q792</f>
        <v>76</v>
      </c>
      <c r="AG792" s="39" t="str">
        <f aca="false">AB792</f>
        <v>Семигин К.С.</v>
      </c>
      <c r="AH792" s="39" t="str">
        <f aca="false">C792</f>
        <v>2АСС9-8а ВБ</v>
      </c>
      <c r="AI792" s="40" t="str">
        <f aca="false">B792</f>
        <v>12</v>
      </c>
      <c r="AJ792" s="39" t="str">
        <f aca="false">CONCATENATE(A792," ",D792)</f>
        <v>ОГСЭ.03 Иностранный язык в профессиональной деятельности</v>
      </c>
      <c r="AK792" s="39" t="n">
        <f aca="false">E792*F792+P792*Q792+H792+J792+S792+U792</f>
        <v>76</v>
      </c>
      <c r="AL792" s="39" t="n">
        <f aca="false">L792+W792</f>
        <v>0</v>
      </c>
      <c r="AM792" s="39" t="n">
        <f aca="false">M792+X792</f>
        <v>0</v>
      </c>
      <c r="AN792" s="39" t="n">
        <f aca="false">Y792</f>
        <v>0</v>
      </c>
      <c r="AO792" s="39" t="n">
        <f aca="false">SUM(AK792:AN792)</f>
        <v>76</v>
      </c>
      <c r="AP792" s="41" t="n">
        <f aca="false">K792+V792</f>
        <v>0</v>
      </c>
    </row>
    <row r="793" s="42" customFormat="true" ht="16.5" hidden="true" customHeight="true" outlineLevel="0" collapsed="false">
      <c r="A793" s="149" t="s">
        <v>52</v>
      </c>
      <c r="B793" s="150" t="s">
        <v>53</v>
      </c>
      <c r="C793" s="97" t="s">
        <v>409</v>
      </c>
      <c r="D793" s="149" t="s">
        <v>55</v>
      </c>
      <c r="E793" s="53" t="n">
        <v>17</v>
      </c>
      <c r="F793" s="103" t="n">
        <v>2</v>
      </c>
      <c r="G793" s="103"/>
      <c r="H793" s="103"/>
      <c r="I793" s="103"/>
      <c r="J793" s="103"/>
      <c r="K793" s="103"/>
      <c r="L793" s="31"/>
      <c r="M793" s="31"/>
      <c r="N793" s="33" t="n">
        <f aca="false">E793*F793+H793+J793+K793+L793+M793</f>
        <v>34</v>
      </c>
      <c r="O793" s="36"/>
      <c r="P793" s="31" t="n">
        <v>21</v>
      </c>
      <c r="Q793" s="31" t="n">
        <v>2</v>
      </c>
      <c r="R793" s="31"/>
      <c r="S793" s="103"/>
      <c r="T793" s="103"/>
      <c r="U793" s="103"/>
      <c r="V793" s="103"/>
      <c r="W793" s="104"/>
      <c r="X793" s="31"/>
      <c r="Y793" s="31"/>
      <c r="Z793" s="36" t="n">
        <f aca="false">P793*Q793+S793+U793+V793+W793+X793+Y793</f>
        <v>42</v>
      </c>
      <c r="AA793" s="36" t="n">
        <f aca="false">N793+Z793</f>
        <v>76</v>
      </c>
      <c r="AB793" s="47" t="s">
        <v>121</v>
      </c>
      <c r="AC793" s="31"/>
      <c r="AD793" s="31"/>
      <c r="AE793" s="36" t="n">
        <v>42</v>
      </c>
      <c r="AF793" s="38" t="n">
        <f aca="false">E793*F793+P793*Q793</f>
        <v>76</v>
      </c>
      <c r="AG793" s="39" t="str">
        <f aca="false">AB793</f>
        <v>Рогозина О.Н.</v>
      </c>
      <c r="AH793" s="39" t="str">
        <f aca="false">C793</f>
        <v>2АСС9-8б ВБ</v>
      </c>
      <c r="AI793" s="40" t="str">
        <f aca="false">B793</f>
        <v>12</v>
      </c>
      <c r="AJ793" s="39" t="str">
        <f aca="false">CONCATENATE(A793," ",D793)</f>
        <v>ОГСЭ.03 Иностранный язык в профессиональной деятельности</v>
      </c>
      <c r="AK793" s="39" t="n">
        <f aca="false">E793*F793+P793*Q793+H793+J793+S793+U793</f>
        <v>76</v>
      </c>
      <c r="AL793" s="39" t="n">
        <f aca="false">L793+W793</f>
        <v>0</v>
      </c>
      <c r="AM793" s="39" t="n">
        <f aca="false">M793+X793</f>
        <v>0</v>
      </c>
      <c r="AN793" s="39" t="n">
        <f aca="false">Y793</f>
        <v>0</v>
      </c>
      <c r="AO793" s="39" t="n">
        <f aca="false">SUM(AK793:AN793)</f>
        <v>76</v>
      </c>
      <c r="AP793" s="41" t="n">
        <f aca="false">K793+V793</f>
        <v>0</v>
      </c>
    </row>
    <row r="794" s="42" customFormat="true" ht="16.5" hidden="true" customHeight="true" outlineLevel="0" collapsed="false">
      <c r="A794" s="149" t="s">
        <v>60</v>
      </c>
      <c r="B794" s="150" t="s">
        <v>167</v>
      </c>
      <c r="C794" s="97" t="s">
        <v>407</v>
      </c>
      <c r="D794" s="133" t="s">
        <v>61</v>
      </c>
      <c r="E794" s="53" t="n">
        <v>17</v>
      </c>
      <c r="F794" s="103" t="n">
        <v>2</v>
      </c>
      <c r="G794" s="103"/>
      <c r="H794" s="103"/>
      <c r="I794" s="103"/>
      <c r="J794" s="103"/>
      <c r="K794" s="103"/>
      <c r="L794" s="31"/>
      <c r="M794" s="31"/>
      <c r="N794" s="33" t="n">
        <f aca="false">E794*F794+H794+J794+K794+L794+M794</f>
        <v>34</v>
      </c>
      <c r="O794" s="36"/>
      <c r="P794" s="31" t="n">
        <v>21</v>
      </c>
      <c r="Q794" s="31" t="n">
        <v>2</v>
      </c>
      <c r="R794" s="31"/>
      <c r="S794" s="103"/>
      <c r="T794" s="103"/>
      <c r="U794" s="103"/>
      <c r="V794" s="103"/>
      <c r="W794" s="104"/>
      <c r="X794" s="31"/>
      <c r="Y794" s="31"/>
      <c r="Z794" s="36" t="n">
        <f aca="false">P794*Q794+S794+U794+V794+W794+X794+Y794</f>
        <v>42</v>
      </c>
      <c r="AA794" s="36" t="n">
        <f aca="false">N794+Z794</f>
        <v>76</v>
      </c>
      <c r="AB794" s="47" t="s">
        <v>210</v>
      </c>
      <c r="AC794" s="31"/>
      <c r="AD794" s="31"/>
      <c r="AE794" s="36" t="n">
        <v>42</v>
      </c>
      <c r="AF794" s="38" t="n">
        <f aca="false">E794*F794+P794*Q794</f>
        <v>76</v>
      </c>
      <c r="AG794" s="39" t="str">
        <f aca="false">AB794</f>
        <v>Богданчиков Б.Ю.</v>
      </c>
      <c r="AH794" s="39" t="str">
        <f aca="false">C794</f>
        <v>2АСС9-8 ВБ</v>
      </c>
      <c r="AI794" s="40" t="str">
        <f aca="false">B794</f>
        <v>24</v>
      </c>
      <c r="AJ794" s="39" t="str">
        <f aca="false">CONCATENATE(A794," ",D794)</f>
        <v>ОГСЭ.04 Физическая культура</v>
      </c>
      <c r="AK794" s="39" t="n">
        <f aca="false">E794*F794+P794*Q794+H794+J794+S794+U794</f>
        <v>76</v>
      </c>
      <c r="AL794" s="39" t="n">
        <f aca="false">L794+W794</f>
        <v>0</v>
      </c>
      <c r="AM794" s="39" t="n">
        <f aca="false">M794+X794</f>
        <v>0</v>
      </c>
      <c r="AN794" s="39" t="n">
        <f aca="false">Y794</f>
        <v>0</v>
      </c>
      <c r="AO794" s="39" t="n">
        <f aca="false">SUM(AK794:AN794)</f>
        <v>76</v>
      </c>
      <c r="AP794" s="41" t="n">
        <f aca="false">K794+V794</f>
        <v>0</v>
      </c>
    </row>
    <row r="795" s="42" customFormat="true" ht="16.5" hidden="true" customHeight="true" outlineLevel="0" collapsed="false">
      <c r="A795" s="149" t="s">
        <v>63</v>
      </c>
      <c r="B795" s="150" t="s">
        <v>167</v>
      </c>
      <c r="C795" s="97" t="s">
        <v>407</v>
      </c>
      <c r="D795" s="133" t="s">
        <v>410</v>
      </c>
      <c r="E795" s="53" t="n">
        <v>17</v>
      </c>
      <c r="F795" s="103" t="n">
        <v>5</v>
      </c>
      <c r="G795" s="103" t="n">
        <v>28</v>
      </c>
      <c r="H795" s="103"/>
      <c r="I795" s="103"/>
      <c r="J795" s="103"/>
      <c r="K795" s="103"/>
      <c r="L795" s="31" t="n">
        <v>3</v>
      </c>
      <c r="M795" s="31"/>
      <c r="N795" s="33" t="n">
        <f aca="false">E795*F795+H795+J795+K795+L795+M795</f>
        <v>88</v>
      </c>
      <c r="O795" s="36"/>
      <c r="P795" s="31" t="n">
        <v>21</v>
      </c>
      <c r="Q795" s="31"/>
      <c r="R795" s="31"/>
      <c r="S795" s="103"/>
      <c r="T795" s="103"/>
      <c r="U795" s="103"/>
      <c r="V795" s="103"/>
      <c r="W795" s="104"/>
      <c r="X795" s="31"/>
      <c r="Y795" s="31"/>
      <c r="Z795" s="36" t="n">
        <f aca="false">P795*Q795+S795+U795+V795+W795+X795+Y795</f>
        <v>0</v>
      </c>
      <c r="AA795" s="36" t="n">
        <f aca="false">N795+Z795</f>
        <v>88</v>
      </c>
      <c r="AB795" s="54" t="s">
        <v>300</v>
      </c>
      <c r="AC795" s="31"/>
      <c r="AD795" s="31"/>
      <c r="AE795" s="36" t="n">
        <v>0</v>
      </c>
      <c r="AF795" s="38" t="n">
        <f aca="false">E795*F795+P795*Q795</f>
        <v>85</v>
      </c>
      <c r="AG795" s="39" t="str">
        <f aca="false">AB795</f>
        <v>Зайцева О.В.</v>
      </c>
      <c r="AH795" s="39" t="str">
        <f aca="false">C795</f>
        <v>2АСС9-8 ВБ</v>
      </c>
      <c r="AI795" s="40" t="str">
        <f aca="false">B795</f>
        <v>24</v>
      </c>
      <c r="AJ795" s="39" t="str">
        <f aca="false">CONCATENATE(A795," ",D795)</f>
        <v>ЕН.01 Элементы высшей математики </v>
      </c>
      <c r="AK795" s="39" t="n">
        <f aca="false">E795*F795+P795*Q795+H795+J795+S795+U795</f>
        <v>85</v>
      </c>
      <c r="AL795" s="39" t="n">
        <f aca="false">L795+W795</f>
        <v>3</v>
      </c>
      <c r="AM795" s="39" t="n">
        <f aca="false">M795+X795</f>
        <v>0</v>
      </c>
      <c r="AN795" s="39" t="n">
        <f aca="false">Y795</f>
        <v>0</v>
      </c>
      <c r="AO795" s="39" t="n">
        <f aca="false">SUM(AK795:AN795)</f>
        <v>88</v>
      </c>
      <c r="AP795" s="41" t="n">
        <f aca="false">K795+V795</f>
        <v>0</v>
      </c>
    </row>
    <row r="796" s="42" customFormat="true" ht="16.5" hidden="true" customHeight="true" outlineLevel="0" collapsed="false">
      <c r="A796" s="149" t="s">
        <v>66</v>
      </c>
      <c r="B796" s="150" t="s">
        <v>167</v>
      </c>
      <c r="C796" s="97" t="s">
        <v>407</v>
      </c>
      <c r="D796" s="133" t="s">
        <v>411</v>
      </c>
      <c r="E796" s="53" t="n">
        <v>17</v>
      </c>
      <c r="F796" s="103"/>
      <c r="G796" s="103"/>
      <c r="H796" s="103"/>
      <c r="I796" s="103"/>
      <c r="J796" s="103"/>
      <c r="K796" s="103"/>
      <c r="L796" s="31"/>
      <c r="M796" s="31"/>
      <c r="N796" s="33" t="n">
        <f aca="false">E796*F796+H796+J796+K796+L796+M796</f>
        <v>0</v>
      </c>
      <c r="O796" s="36"/>
      <c r="P796" s="31" t="n">
        <v>21</v>
      </c>
      <c r="Q796" s="31" t="n">
        <v>2</v>
      </c>
      <c r="R796" s="31" t="n">
        <v>14</v>
      </c>
      <c r="S796" s="103"/>
      <c r="T796" s="103"/>
      <c r="U796" s="103"/>
      <c r="V796" s="103"/>
      <c r="W796" s="104" t="n">
        <v>4</v>
      </c>
      <c r="X796" s="44" t="n">
        <v>8</v>
      </c>
      <c r="Y796" s="31"/>
      <c r="Z796" s="36" t="n">
        <f aca="false">P796*Q796+S796+U796+V796+W796+X796+Y796</f>
        <v>54</v>
      </c>
      <c r="AA796" s="36" t="n">
        <f aca="false">N796+Z796</f>
        <v>54</v>
      </c>
      <c r="AB796" s="54" t="s">
        <v>300</v>
      </c>
      <c r="AC796" s="31"/>
      <c r="AD796" s="31"/>
      <c r="AE796" s="36" t="n">
        <v>42</v>
      </c>
      <c r="AF796" s="38" t="n">
        <f aca="false">E796*F796+P796*Q796</f>
        <v>42</v>
      </c>
      <c r="AG796" s="39" t="str">
        <f aca="false">AB796</f>
        <v>Зайцева О.В.</v>
      </c>
      <c r="AH796" s="39" t="str">
        <f aca="false">C796</f>
        <v>2АСС9-8 ВБ</v>
      </c>
      <c r="AI796" s="40" t="str">
        <f aca="false">B796</f>
        <v>24</v>
      </c>
      <c r="AJ796" s="39" t="str">
        <f aca="false">CONCATENATE(A796," ",D796)</f>
        <v>ЕН.02 Дискретная математика</v>
      </c>
      <c r="AK796" s="39" t="n">
        <f aca="false">E796*F796+P796*Q796+H796+J796+S796+U796</f>
        <v>42</v>
      </c>
      <c r="AL796" s="39" t="n">
        <f aca="false">L796+W796</f>
        <v>4</v>
      </c>
      <c r="AM796" s="39" t="n">
        <f aca="false">M796+X796</f>
        <v>8</v>
      </c>
      <c r="AN796" s="39" t="n">
        <f aca="false">Y796</f>
        <v>0</v>
      </c>
      <c r="AO796" s="39" t="n">
        <f aca="false">SUM(AK796:AN796)</f>
        <v>54</v>
      </c>
      <c r="AP796" s="41" t="n">
        <f aca="false">K796+V796</f>
        <v>0</v>
      </c>
    </row>
    <row r="797" s="42" customFormat="true" ht="16.5" hidden="true" customHeight="true" outlineLevel="0" collapsed="false">
      <c r="A797" s="149" t="s">
        <v>70</v>
      </c>
      <c r="B797" s="150" t="s">
        <v>167</v>
      </c>
      <c r="C797" s="97" t="s">
        <v>407</v>
      </c>
      <c r="D797" s="133" t="s">
        <v>255</v>
      </c>
      <c r="E797" s="53" t="n">
        <v>17</v>
      </c>
      <c r="F797" s="103"/>
      <c r="G797" s="103"/>
      <c r="H797" s="103"/>
      <c r="I797" s="103"/>
      <c r="J797" s="103"/>
      <c r="K797" s="103"/>
      <c r="L797" s="31"/>
      <c r="M797" s="31"/>
      <c r="N797" s="33" t="n">
        <f aca="false">E797*F797+H797+J797+K797+L797+M797</f>
        <v>0</v>
      </c>
      <c r="O797" s="36"/>
      <c r="P797" s="31" t="n">
        <v>21</v>
      </c>
      <c r="Q797" s="31" t="n">
        <v>2</v>
      </c>
      <c r="R797" s="31" t="n">
        <v>14</v>
      </c>
      <c r="S797" s="103"/>
      <c r="T797" s="103"/>
      <c r="U797" s="103"/>
      <c r="V797" s="103"/>
      <c r="W797" s="104" t="n">
        <v>4</v>
      </c>
      <c r="X797" s="44"/>
      <c r="Y797" s="31"/>
      <c r="Z797" s="36" t="n">
        <f aca="false">P797*Q797+S797+U797+V797+W797+X797+Y797</f>
        <v>46</v>
      </c>
      <c r="AA797" s="36" t="n">
        <f aca="false">N797+Z797</f>
        <v>46</v>
      </c>
      <c r="AB797" s="54" t="s">
        <v>300</v>
      </c>
      <c r="AC797" s="31"/>
      <c r="AD797" s="31"/>
      <c r="AE797" s="36" t="n">
        <v>42</v>
      </c>
      <c r="AF797" s="38" t="n">
        <f aca="false">E797*F797+P797*Q797</f>
        <v>42</v>
      </c>
      <c r="AG797" s="39" t="str">
        <f aca="false">AB797</f>
        <v>Зайцева О.В.</v>
      </c>
      <c r="AH797" s="39" t="str">
        <f aca="false">C797</f>
        <v>2АСС9-8 ВБ</v>
      </c>
      <c r="AI797" s="40" t="str">
        <f aca="false">B797</f>
        <v>24</v>
      </c>
      <c r="AJ797" s="39" t="str">
        <f aca="false">CONCATENATE(A797," ",D797)</f>
        <v>ЕН.03 Теория вероятностей и математическая статистика</v>
      </c>
      <c r="AK797" s="39" t="n">
        <f aca="false">E797*F797+P797*Q797+H797+J797+S797+U797</f>
        <v>42</v>
      </c>
      <c r="AL797" s="39" t="n">
        <f aca="false">L797+W797</f>
        <v>4</v>
      </c>
      <c r="AM797" s="39" t="n">
        <f aca="false">M797+X797</f>
        <v>0</v>
      </c>
      <c r="AN797" s="39" t="n">
        <f aca="false">Y797</f>
        <v>0</v>
      </c>
      <c r="AO797" s="39" t="n">
        <f aca="false">SUM(AK797:AN797)</f>
        <v>46</v>
      </c>
      <c r="AP797" s="41" t="n">
        <f aca="false">K797+V797</f>
        <v>0</v>
      </c>
    </row>
    <row r="798" s="42" customFormat="true" ht="16.5" hidden="true" customHeight="true" outlineLevel="0" collapsed="false">
      <c r="A798" s="149" t="s">
        <v>70</v>
      </c>
      <c r="B798" s="150" t="s">
        <v>167</v>
      </c>
      <c r="C798" s="97" t="s">
        <v>407</v>
      </c>
      <c r="D798" s="133" t="s">
        <v>255</v>
      </c>
      <c r="E798" s="53" t="n">
        <v>17</v>
      </c>
      <c r="F798" s="103"/>
      <c r="G798" s="103"/>
      <c r="H798" s="103"/>
      <c r="I798" s="103"/>
      <c r="J798" s="103"/>
      <c r="K798" s="103"/>
      <c r="L798" s="31"/>
      <c r="M798" s="31"/>
      <c r="N798" s="33" t="n">
        <f aca="false">E798*F798+H798+J798+K798+L798+M798</f>
        <v>0</v>
      </c>
      <c r="O798" s="36"/>
      <c r="P798" s="31" t="n">
        <v>21</v>
      </c>
      <c r="Q798" s="31"/>
      <c r="R798" s="31"/>
      <c r="S798" s="103"/>
      <c r="T798" s="103"/>
      <c r="U798" s="103"/>
      <c r="V798" s="103"/>
      <c r="W798" s="104"/>
      <c r="X798" s="44" t="n">
        <v>8</v>
      </c>
      <c r="Y798" s="31"/>
      <c r="Z798" s="36" t="n">
        <f aca="false">P798*Q798+S798+U798+V798+W798+X798+Y798</f>
        <v>8</v>
      </c>
      <c r="AA798" s="36" t="n">
        <f aca="false">N798+Z798</f>
        <v>8</v>
      </c>
      <c r="AB798" s="54" t="s">
        <v>412</v>
      </c>
      <c r="AC798" s="31"/>
      <c r="AD798" s="31"/>
      <c r="AE798" s="36" t="n">
        <v>42</v>
      </c>
      <c r="AF798" s="38" t="n">
        <f aca="false">E798*F798+P798*Q798</f>
        <v>0</v>
      </c>
      <c r="AG798" s="39" t="str">
        <f aca="false">AB798</f>
        <v>вак. Математика экз.</v>
      </c>
      <c r="AH798" s="39" t="str">
        <f aca="false">C798</f>
        <v>2АСС9-8 ВБ</v>
      </c>
      <c r="AI798" s="40" t="str">
        <f aca="false">B798</f>
        <v>24</v>
      </c>
      <c r="AJ798" s="39" t="str">
        <f aca="false">CONCATENATE(A798," ",D798)</f>
        <v>ЕН.03 Теория вероятностей и математическая статистика</v>
      </c>
      <c r="AK798" s="39" t="n">
        <f aca="false">E798*F798+P798*Q798+H798+J798+S798+U798</f>
        <v>0</v>
      </c>
      <c r="AL798" s="39" t="n">
        <f aca="false">L798+W798</f>
        <v>0</v>
      </c>
      <c r="AM798" s="39" t="n">
        <f aca="false">M798+X798</f>
        <v>8</v>
      </c>
      <c r="AN798" s="39" t="n">
        <f aca="false">Y798</f>
        <v>0</v>
      </c>
      <c r="AO798" s="39" t="n">
        <f aca="false">SUM(AK798:AN798)</f>
        <v>8</v>
      </c>
      <c r="AP798" s="41" t="n">
        <f aca="false">K798+V798</f>
        <v>0</v>
      </c>
    </row>
    <row r="799" s="42" customFormat="true" ht="16.5" hidden="true" customHeight="true" outlineLevel="0" collapsed="false">
      <c r="A799" s="149" t="s">
        <v>73</v>
      </c>
      <c r="B799" s="150" t="s">
        <v>167</v>
      </c>
      <c r="C799" s="97" t="s">
        <v>407</v>
      </c>
      <c r="D799" s="133" t="s">
        <v>256</v>
      </c>
      <c r="E799" s="53" t="n">
        <v>17</v>
      </c>
      <c r="F799" s="103" t="n">
        <v>2</v>
      </c>
      <c r="G799" s="103" t="n">
        <v>20</v>
      </c>
      <c r="H799" s="103" t="n">
        <v>-6</v>
      </c>
      <c r="I799" s="103"/>
      <c r="J799" s="103"/>
      <c r="K799" s="103"/>
      <c r="L799" s="31"/>
      <c r="M799" s="31"/>
      <c r="N799" s="33" t="n">
        <f aca="false">E799*F799+H799+J799+K799+L799+M799</f>
        <v>28</v>
      </c>
      <c r="O799" s="36"/>
      <c r="P799" s="31" t="n">
        <v>21</v>
      </c>
      <c r="Q799" s="31" t="n">
        <v>4</v>
      </c>
      <c r="R799" s="31"/>
      <c r="S799" s="103" t="n">
        <v>-14</v>
      </c>
      <c r="T799" s="103"/>
      <c r="U799" s="103"/>
      <c r="V799" s="103"/>
      <c r="W799" s="104" t="n">
        <v>4</v>
      </c>
      <c r="X799" s="31"/>
      <c r="Y799" s="31"/>
      <c r="Z799" s="36" t="n">
        <f aca="false">P799*Q799+S799+U799+V799+W799+X799+Y799</f>
        <v>74</v>
      </c>
      <c r="AA799" s="36" t="n">
        <f aca="false">N799+Z799</f>
        <v>102</v>
      </c>
      <c r="AB799" s="47" t="s">
        <v>413</v>
      </c>
      <c r="AC799" s="31"/>
      <c r="AD799" s="31"/>
      <c r="AE799" s="36" t="n">
        <v>84</v>
      </c>
      <c r="AF799" s="38" t="n">
        <f aca="false">E799*F799+P799*Q799</f>
        <v>118</v>
      </c>
      <c r="AG799" s="39" t="str">
        <f aca="false">AB799</f>
        <v>Чагмавели Н.В.</v>
      </c>
      <c r="AH799" s="39" t="str">
        <f aca="false">C799</f>
        <v>2АСС9-8 ВБ</v>
      </c>
      <c r="AI799" s="40" t="str">
        <f aca="false">B799</f>
        <v>24</v>
      </c>
      <c r="AJ799" s="39" t="str">
        <f aca="false">CONCATENATE(A799," ",D799)</f>
        <v>ОП.01 Операционные системы и среды</v>
      </c>
      <c r="AK799" s="39" t="n">
        <f aca="false">E799*F799+P799*Q799+H799+J799+S799+U799</f>
        <v>98</v>
      </c>
      <c r="AL799" s="39" t="n">
        <f aca="false">L799+W799</f>
        <v>4</v>
      </c>
      <c r="AM799" s="39" t="n">
        <f aca="false">M799+X799</f>
        <v>0</v>
      </c>
      <c r="AN799" s="39" t="n">
        <f aca="false">Y799</f>
        <v>0</v>
      </c>
      <c r="AO799" s="39" t="n">
        <f aca="false">SUM(AK799:AN799)</f>
        <v>102</v>
      </c>
      <c r="AP799" s="41" t="n">
        <f aca="false">K799+V799</f>
        <v>0</v>
      </c>
    </row>
    <row r="800" s="42" customFormat="true" ht="16.5" hidden="true" customHeight="true" outlineLevel="0" collapsed="false">
      <c r="A800" s="149" t="s">
        <v>73</v>
      </c>
      <c r="B800" s="150" t="s">
        <v>53</v>
      </c>
      <c r="C800" s="97" t="s">
        <v>408</v>
      </c>
      <c r="D800" s="133" t="s">
        <v>256</v>
      </c>
      <c r="E800" s="53" t="n">
        <v>17</v>
      </c>
      <c r="F800" s="103"/>
      <c r="G800" s="103"/>
      <c r="H800" s="103" t="n">
        <v>6</v>
      </c>
      <c r="I800" s="103"/>
      <c r="J800" s="103"/>
      <c r="K800" s="103"/>
      <c r="L800" s="31"/>
      <c r="M800" s="31"/>
      <c r="N800" s="33" t="n">
        <f aca="false">E800*F800+H800+J800+K800+L800+M800</f>
        <v>6</v>
      </c>
      <c r="O800" s="36"/>
      <c r="P800" s="31" t="n">
        <v>21</v>
      </c>
      <c r="Q800" s="31"/>
      <c r="R800" s="31"/>
      <c r="S800" s="103" t="n">
        <v>14</v>
      </c>
      <c r="T800" s="103"/>
      <c r="U800" s="103"/>
      <c r="V800" s="103"/>
      <c r="W800" s="104"/>
      <c r="X800" s="31"/>
      <c r="Y800" s="31"/>
      <c r="Z800" s="36" t="n">
        <f aca="false">P800*Q800+S800+U800+V800+W800+X800+Y800</f>
        <v>14</v>
      </c>
      <c r="AA800" s="36" t="n">
        <f aca="false">N800+Z800</f>
        <v>20</v>
      </c>
      <c r="AB800" s="47" t="s">
        <v>413</v>
      </c>
      <c r="AC800" s="31"/>
      <c r="AD800" s="31"/>
      <c r="AE800" s="36" t="n">
        <v>84</v>
      </c>
      <c r="AF800" s="38" t="n">
        <f aca="false">E800*F800+P800*Q800</f>
        <v>0</v>
      </c>
      <c r="AG800" s="39" t="str">
        <f aca="false">AB800</f>
        <v>Чагмавели Н.В.</v>
      </c>
      <c r="AH800" s="39" t="str">
        <f aca="false">C800</f>
        <v>2АСС9-8а ВБ</v>
      </c>
      <c r="AI800" s="40" t="str">
        <f aca="false">B800</f>
        <v>12</v>
      </c>
      <c r="AJ800" s="39" t="str">
        <f aca="false">CONCATENATE(A800," ",D800)</f>
        <v>ОП.01 Операционные системы и среды</v>
      </c>
      <c r="AK800" s="39" t="n">
        <f aca="false">E800*F800+P800*Q800+H800+J800+S800+U800</f>
        <v>20</v>
      </c>
      <c r="AL800" s="39" t="n">
        <f aca="false">L800+W800</f>
        <v>0</v>
      </c>
      <c r="AM800" s="39" t="n">
        <f aca="false">M800+X800</f>
        <v>0</v>
      </c>
      <c r="AN800" s="39" t="n">
        <f aca="false">Y800</f>
        <v>0</v>
      </c>
      <c r="AO800" s="39" t="n">
        <f aca="false">SUM(AK800:AN800)</f>
        <v>20</v>
      </c>
      <c r="AP800" s="41" t="n">
        <f aca="false">K800+V800</f>
        <v>0</v>
      </c>
    </row>
    <row r="801" s="42" customFormat="true" ht="16.5" hidden="true" customHeight="true" outlineLevel="0" collapsed="false">
      <c r="A801" s="149" t="s">
        <v>73</v>
      </c>
      <c r="B801" s="150" t="s">
        <v>53</v>
      </c>
      <c r="C801" s="97" t="s">
        <v>409</v>
      </c>
      <c r="D801" s="133" t="s">
        <v>256</v>
      </c>
      <c r="E801" s="53" t="n">
        <v>17</v>
      </c>
      <c r="F801" s="103"/>
      <c r="G801" s="103"/>
      <c r="H801" s="103" t="n">
        <v>6</v>
      </c>
      <c r="I801" s="103"/>
      <c r="J801" s="103"/>
      <c r="K801" s="103"/>
      <c r="L801" s="31"/>
      <c r="M801" s="31"/>
      <c r="N801" s="33" t="n">
        <f aca="false">E801*F801+H801+J801+K801+L801+M801</f>
        <v>6</v>
      </c>
      <c r="O801" s="36"/>
      <c r="P801" s="31" t="n">
        <v>21</v>
      </c>
      <c r="Q801" s="31"/>
      <c r="R801" s="31"/>
      <c r="S801" s="103" t="n">
        <v>14</v>
      </c>
      <c r="T801" s="103"/>
      <c r="U801" s="103"/>
      <c r="V801" s="103"/>
      <c r="W801" s="104"/>
      <c r="X801" s="31"/>
      <c r="Y801" s="31"/>
      <c r="Z801" s="36" t="n">
        <f aca="false">P801*Q801+S801+U801+V801+W801+X801+Y801</f>
        <v>14</v>
      </c>
      <c r="AA801" s="36" t="n">
        <f aca="false">N801+Z801</f>
        <v>20</v>
      </c>
      <c r="AB801" s="47" t="s">
        <v>69</v>
      </c>
      <c r="AC801" s="31"/>
      <c r="AD801" s="31"/>
      <c r="AE801" s="36" t="n">
        <v>84</v>
      </c>
      <c r="AF801" s="38" t="n">
        <f aca="false">E801*F801+P801*Q801</f>
        <v>0</v>
      </c>
      <c r="AG801" s="39" t="str">
        <f aca="false">AB801</f>
        <v>вак. 2 п/гр</v>
      </c>
      <c r="AH801" s="39" t="str">
        <f aca="false">C801</f>
        <v>2АСС9-8б ВБ</v>
      </c>
      <c r="AI801" s="40" t="str">
        <f aca="false">B801</f>
        <v>12</v>
      </c>
      <c r="AJ801" s="39" t="str">
        <f aca="false">CONCATENATE(A801," ",D801)</f>
        <v>ОП.01 Операционные системы и среды</v>
      </c>
      <c r="AK801" s="39" t="n">
        <f aca="false">E801*F801+P801*Q801+H801+J801+S801+U801</f>
        <v>20</v>
      </c>
      <c r="AL801" s="39" t="n">
        <f aca="false">L801+W801</f>
        <v>0</v>
      </c>
      <c r="AM801" s="39" t="n">
        <f aca="false">M801+X801</f>
        <v>0</v>
      </c>
      <c r="AN801" s="39" t="n">
        <f aca="false">Y801</f>
        <v>0</v>
      </c>
      <c r="AO801" s="39" t="n">
        <f aca="false">SUM(AK801:AN801)</f>
        <v>20</v>
      </c>
      <c r="AP801" s="41" t="n">
        <f aca="false">K801+V801</f>
        <v>0</v>
      </c>
    </row>
    <row r="802" s="42" customFormat="true" ht="16.5" hidden="true" customHeight="true" outlineLevel="0" collapsed="false">
      <c r="A802" s="151" t="s">
        <v>76</v>
      </c>
      <c r="B802" s="150" t="s">
        <v>167</v>
      </c>
      <c r="C802" s="97" t="s">
        <v>407</v>
      </c>
      <c r="D802" s="152" t="s">
        <v>258</v>
      </c>
      <c r="E802" s="53" t="n">
        <v>17</v>
      </c>
      <c r="F802" s="31" t="n">
        <v>2</v>
      </c>
      <c r="G802" s="102" t="n">
        <v>36</v>
      </c>
      <c r="H802" s="103" t="n">
        <v>-10</v>
      </c>
      <c r="I802" s="103"/>
      <c r="J802" s="103"/>
      <c r="K802" s="103"/>
      <c r="L802" s="104"/>
      <c r="M802" s="31"/>
      <c r="N802" s="33" t="n">
        <f aca="false">E802*F802+H802+J802+K802+L802+M802</f>
        <v>24</v>
      </c>
      <c r="O802" s="36"/>
      <c r="P802" s="31" t="n">
        <v>21</v>
      </c>
      <c r="Q802" s="31" t="n">
        <v>2</v>
      </c>
      <c r="R802" s="31"/>
      <c r="S802" s="103" t="n">
        <v>-26</v>
      </c>
      <c r="T802" s="103"/>
      <c r="U802" s="103"/>
      <c r="V802" s="103"/>
      <c r="W802" s="104" t="n">
        <v>4</v>
      </c>
      <c r="X802" s="31"/>
      <c r="Y802" s="31"/>
      <c r="Z802" s="36" t="n">
        <f aca="false">P802*Q802+S802+U802+V802+W802+X802+Y802</f>
        <v>20</v>
      </c>
      <c r="AA802" s="36" t="n">
        <f aca="false">N802+Z802</f>
        <v>44</v>
      </c>
      <c r="AB802" s="47" t="s">
        <v>413</v>
      </c>
      <c r="AC802" s="47"/>
      <c r="AD802" s="47"/>
      <c r="AE802" s="36" t="n">
        <v>42</v>
      </c>
      <c r="AF802" s="38" t="n">
        <f aca="false">E802*F802+P802*Q802</f>
        <v>76</v>
      </c>
      <c r="AG802" s="39" t="str">
        <f aca="false">AB802</f>
        <v>Чагмавели Н.В.</v>
      </c>
      <c r="AH802" s="39" t="str">
        <f aca="false">C802</f>
        <v>2АСС9-8 ВБ</v>
      </c>
      <c r="AI802" s="40" t="str">
        <f aca="false">B802</f>
        <v>24</v>
      </c>
      <c r="AJ802" s="39" t="str">
        <f aca="false">CONCATENATE(A802," ",D802)</f>
        <v>ОП.02 Архитектура аппаратных средств</v>
      </c>
      <c r="AK802" s="39" t="n">
        <f aca="false">E802*F802+P802*Q802+H802+J802+S802+U802</f>
        <v>40</v>
      </c>
      <c r="AL802" s="39" t="n">
        <f aca="false">L802+W802</f>
        <v>4</v>
      </c>
      <c r="AM802" s="39" t="n">
        <f aca="false">M802+X802</f>
        <v>0</v>
      </c>
      <c r="AN802" s="39" t="n">
        <f aca="false">Y802</f>
        <v>0</v>
      </c>
      <c r="AO802" s="39" t="n">
        <f aca="false">SUM(AK802:AN802)</f>
        <v>44</v>
      </c>
      <c r="AP802" s="41" t="n">
        <f aca="false">K802+V802</f>
        <v>0</v>
      </c>
    </row>
    <row r="803" s="42" customFormat="true" ht="16.5" hidden="true" customHeight="true" outlineLevel="0" collapsed="false">
      <c r="A803" s="151" t="s">
        <v>76</v>
      </c>
      <c r="B803" s="150" t="s">
        <v>53</v>
      </c>
      <c r="C803" s="97" t="s">
        <v>408</v>
      </c>
      <c r="D803" s="152" t="s">
        <v>258</v>
      </c>
      <c r="E803" s="53" t="n">
        <v>17</v>
      </c>
      <c r="F803" s="31"/>
      <c r="G803" s="102"/>
      <c r="H803" s="103" t="n">
        <v>10</v>
      </c>
      <c r="I803" s="103"/>
      <c r="J803" s="103"/>
      <c r="K803" s="103"/>
      <c r="L803" s="104"/>
      <c r="M803" s="31"/>
      <c r="N803" s="33" t="n">
        <f aca="false">E803*F803+H803+J803+K803+L803+M803</f>
        <v>10</v>
      </c>
      <c r="O803" s="36"/>
      <c r="P803" s="31" t="n">
        <v>21</v>
      </c>
      <c r="Q803" s="31"/>
      <c r="R803" s="31"/>
      <c r="S803" s="103" t="n">
        <v>26</v>
      </c>
      <c r="T803" s="103"/>
      <c r="U803" s="103"/>
      <c r="V803" s="103"/>
      <c r="W803" s="104"/>
      <c r="X803" s="31"/>
      <c r="Y803" s="31"/>
      <c r="Z803" s="36" t="n">
        <f aca="false">P803*Q803+S803+U803+V803+W803+X803+Y803</f>
        <v>26</v>
      </c>
      <c r="AA803" s="36" t="n">
        <f aca="false">N803+Z803</f>
        <v>36</v>
      </c>
      <c r="AB803" s="47" t="s">
        <v>413</v>
      </c>
      <c r="AC803" s="47"/>
      <c r="AD803" s="47"/>
      <c r="AE803" s="36" t="n">
        <v>42</v>
      </c>
      <c r="AF803" s="38" t="n">
        <f aca="false">E803*F803+P803*Q803</f>
        <v>0</v>
      </c>
      <c r="AG803" s="39" t="str">
        <f aca="false">AB803</f>
        <v>Чагмавели Н.В.</v>
      </c>
      <c r="AH803" s="39" t="str">
        <f aca="false">C803</f>
        <v>2АСС9-8а ВБ</v>
      </c>
      <c r="AI803" s="40" t="str">
        <f aca="false">B803</f>
        <v>12</v>
      </c>
      <c r="AJ803" s="39" t="str">
        <f aca="false">CONCATENATE(A803," ",D803)</f>
        <v>ОП.02 Архитектура аппаратных средств</v>
      </c>
      <c r="AK803" s="39" t="n">
        <f aca="false">E803*F803+P803*Q803+H803+J803+S803+U803</f>
        <v>36</v>
      </c>
      <c r="AL803" s="39" t="n">
        <f aca="false">L803+W803</f>
        <v>0</v>
      </c>
      <c r="AM803" s="39" t="n">
        <f aca="false">M803+X803</f>
        <v>0</v>
      </c>
      <c r="AN803" s="39" t="n">
        <f aca="false">Y803</f>
        <v>0</v>
      </c>
      <c r="AO803" s="39" t="n">
        <f aca="false">SUM(AK803:AN803)</f>
        <v>36</v>
      </c>
      <c r="AP803" s="41" t="n">
        <f aca="false">K803+V803</f>
        <v>0</v>
      </c>
    </row>
    <row r="804" s="42" customFormat="true" ht="16.5" hidden="true" customHeight="true" outlineLevel="0" collapsed="false">
      <c r="A804" s="151" t="s">
        <v>76</v>
      </c>
      <c r="B804" s="150" t="s">
        <v>53</v>
      </c>
      <c r="C804" s="97" t="s">
        <v>409</v>
      </c>
      <c r="D804" s="152" t="s">
        <v>258</v>
      </c>
      <c r="E804" s="53" t="n">
        <v>17</v>
      </c>
      <c r="F804" s="31"/>
      <c r="G804" s="102"/>
      <c r="H804" s="103" t="n">
        <v>10</v>
      </c>
      <c r="I804" s="103"/>
      <c r="J804" s="103"/>
      <c r="K804" s="103"/>
      <c r="L804" s="104"/>
      <c r="M804" s="31"/>
      <c r="N804" s="33" t="n">
        <f aca="false">E804*F804+H804+J804+K804+L804+M804</f>
        <v>10</v>
      </c>
      <c r="O804" s="36"/>
      <c r="P804" s="31" t="n">
        <v>21</v>
      </c>
      <c r="Q804" s="31"/>
      <c r="R804" s="31"/>
      <c r="S804" s="103" t="n">
        <v>26</v>
      </c>
      <c r="T804" s="103"/>
      <c r="U804" s="103"/>
      <c r="V804" s="103"/>
      <c r="W804" s="104"/>
      <c r="X804" s="31"/>
      <c r="Y804" s="31"/>
      <c r="Z804" s="36" t="n">
        <f aca="false">P804*Q804+S804+U804+V804+W804+X804+Y804</f>
        <v>26</v>
      </c>
      <c r="AA804" s="36" t="n">
        <f aca="false">N804+Z804</f>
        <v>36</v>
      </c>
      <c r="AB804" s="47" t="s">
        <v>69</v>
      </c>
      <c r="AC804" s="47"/>
      <c r="AD804" s="47"/>
      <c r="AE804" s="36" t="n">
        <v>42</v>
      </c>
      <c r="AF804" s="38" t="n">
        <f aca="false">E804*F804+P804*Q804</f>
        <v>0</v>
      </c>
      <c r="AG804" s="39" t="str">
        <f aca="false">AB804</f>
        <v>вак. 2 п/гр</v>
      </c>
      <c r="AH804" s="39" t="str">
        <f aca="false">C804</f>
        <v>2АСС9-8б ВБ</v>
      </c>
      <c r="AI804" s="40" t="str">
        <f aca="false">B804</f>
        <v>12</v>
      </c>
      <c r="AJ804" s="39" t="str">
        <f aca="false">CONCATENATE(A804," ",D804)</f>
        <v>ОП.02 Архитектура аппаратных средств</v>
      </c>
      <c r="AK804" s="39" t="n">
        <f aca="false">E804*F804+P804*Q804+H804+J804+S804+U804</f>
        <v>36</v>
      </c>
      <c r="AL804" s="39" t="n">
        <f aca="false">L804+W804</f>
        <v>0</v>
      </c>
      <c r="AM804" s="39" t="n">
        <f aca="false">M804+X804</f>
        <v>0</v>
      </c>
      <c r="AN804" s="39" t="n">
        <f aca="false">Y804</f>
        <v>0</v>
      </c>
      <c r="AO804" s="39" t="n">
        <f aca="false">SUM(AK804:AN804)</f>
        <v>36</v>
      </c>
      <c r="AP804" s="41" t="n">
        <f aca="false">K804+V804</f>
        <v>0</v>
      </c>
    </row>
    <row r="805" s="42" customFormat="true" ht="16.5" hidden="true" customHeight="true" outlineLevel="0" collapsed="false">
      <c r="A805" s="151" t="s">
        <v>79</v>
      </c>
      <c r="B805" s="150" t="s">
        <v>167</v>
      </c>
      <c r="C805" s="97" t="s">
        <v>407</v>
      </c>
      <c r="D805" s="152" t="s">
        <v>414</v>
      </c>
      <c r="E805" s="53" t="n">
        <v>17</v>
      </c>
      <c r="F805" s="31" t="n">
        <v>3</v>
      </c>
      <c r="G805" s="102" t="n">
        <v>30</v>
      </c>
      <c r="H805" s="103" t="n">
        <v>-30</v>
      </c>
      <c r="I805" s="103"/>
      <c r="J805" s="103"/>
      <c r="K805" s="103"/>
      <c r="L805" s="104"/>
      <c r="M805" s="31"/>
      <c r="N805" s="33" t="n">
        <f aca="false">E805*F805+H805+J805+K805+L805+M805</f>
        <v>21</v>
      </c>
      <c r="O805" s="36"/>
      <c r="P805" s="31" t="n">
        <v>21</v>
      </c>
      <c r="Q805" s="31"/>
      <c r="R805" s="31"/>
      <c r="S805" s="103"/>
      <c r="T805" s="103"/>
      <c r="U805" s="103"/>
      <c r="V805" s="103"/>
      <c r="W805" s="104"/>
      <c r="X805" s="31"/>
      <c r="Y805" s="31"/>
      <c r="Z805" s="36" t="n">
        <f aca="false">P805*Q805+S805+U805+V805+W805+X805+Y805</f>
        <v>0</v>
      </c>
      <c r="AA805" s="36" t="n">
        <f aca="false">N805+Z805</f>
        <v>21</v>
      </c>
      <c r="AB805" s="74" t="s">
        <v>211</v>
      </c>
      <c r="AC805" s="47"/>
      <c r="AD805" s="47"/>
      <c r="AE805" s="36" t="n">
        <v>0</v>
      </c>
      <c r="AF805" s="38" t="n">
        <f aca="false">E805*F805+P805*Q805</f>
        <v>51</v>
      </c>
      <c r="AG805" s="39" t="str">
        <f aca="false">AB805</f>
        <v>Баранова Ек.Вл.</v>
      </c>
      <c r="AH805" s="39" t="str">
        <f aca="false">C805</f>
        <v>2АСС9-8 ВБ</v>
      </c>
      <c r="AI805" s="40" t="str">
        <f aca="false">B805</f>
        <v>24</v>
      </c>
      <c r="AJ805" s="39" t="str">
        <f aca="false">CONCATENATE(A805," ",D805)</f>
        <v>ОП.03 Информационные технологи</v>
      </c>
      <c r="AK805" s="39" t="n">
        <f aca="false">E805*F805+P805*Q805+H805+J805+S805+U805</f>
        <v>21</v>
      </c>
      <c r="AL805" s="39" t="n">
        <f aca="false">L805+W805</f>
        <v>0</v>
      </c>
      <c r="AM805" s="39" t="n">
        <f aca="false">M805+X805</f>
        <v>0</v>
      </c>
      <c r="AN805" s="39" t="n">
        <f aca="false">Y805</f>
        <v>0</v>
      </c>
      <c r="AO805" s="39" t="n">
        <f aca="false">SUM(AK805:AN805)</f>
        <v>21</v>
      </c>
      <c r="AP805" s="41" t="n">
        <f aca="false">K805+V805</f>
        <v>0</v>
      </c>
    </row>
    <row r="806" s="42" customFormat="true" ht="16.5" hidden="true" customHeight="true" outlineLevel="0" collapsed="false">
      <c r="A806" s="151" t="s">
        <v>79</v>
      </c>
      <c r="B806" s="150" t="s">
        <v>53</v>
      </c>
      <c r="C806" s="97" t="s">
        <v>408</v>
      </c>
      <c r="D806" s="152" t="s">
        <v>414</v>
      </c>
      <c r="E806" s="53" t="n">
        <v>17</v>
      </c>
      <c r="F806" s="31"/>
      <c r="G806" s="102"/>
      <c r="H806" s="103" t="n">
        <v>30</v>
      </c>
      <c r="I806" s="103"/>
      <c r="J806" s="103"/>
      <c r="K806" s="103"/>
      <c r="L806" s="104"/>
      <c r="M806" s="31"/>
      <c r="N806" s="33" t="n">
        <f aca="false">E806*F806+H806+J806+K806+L806+M806</f>
        <v>30</v>
      </c>
      <c r="O806" s="36"/>
      <c r="P806" s="31" t="n">
        <v>21</v>
      </c>
      <c r="Q806" s="31"/>
      <c r="R806" s="31"/>
      <c r="S806" s="103"/>
      <c r="T806" s="103"/>
      <c r="U806" s="103"/>
      <c r="V806" s="103"/>
      <c r="W806" s="104"/>
      <c r="X806" s="31"/>
      <c r="Y806" s="31"/>
      <c r="Z806" s="36" t="n">
        <f aca="false">P806*Q806+S806+U806+V806+W806+X806+Y806</f>
        <v>0</v>
      </c>
      <c r="AA806" s="36" t="n">
        <f aca="false">N806+Z806</f>
        <v>30</v>
      </c>
      <c r="AB806" s="74" t="s">
        <v>211</v>
      </c>
      <c r="AC806" s="47"/>
      <c r="AD806" s="47"/>
      <c r="AE806" s="36" t="n">
        <v>0</v>
      </c>
      <c r="AF806" s="38" t="n">
        <f aca="false">E806*F806+P806*Q806</f>
        <v>0</v>
      </c>
      <c r="AG806" s="39" t="str">
        <f aca="false">AB806</f>
        <v>Баранова Ек.Вл.</v>
      </c>
      <c r="AH806" s="39" t="str">
        <f aca="false">C806</f>
        <v>2АСС9-8а ВБ</v>
      </c>
      <c r="AI806" s="40" t="str">
        <f aca="false">B806</f>
        <v>12</v>
      </c>
      <c r="AJ806" s="39" t="str">
        <f aca="false">CONCATENATE(A806," ",D806)</f>
        <v>ОП.03 Информационные технологи</v>
      </c>
      <c r="AK806" s="39" t="n">
        <f aca="false">E806*F806+P806*Q806+H806+J806+S806+U806</f>
        <v>30</v>
      </c>
      <c r="AL806" s="39" t="n">
        <f aca="false">L806+W806</f>
        <v>0</v>
      </c>
      <c r="AM806" s="39" t="n">
        <f aca="false">M806+X806</f>
        <v>0</v>
      </c>
      <c r="AN806" s="39" t="n">
        <f aca="false">Y806</f>
        <v>0</v>
      </c>
      <c r="AO806" s="39" t="n">
        <f aca="false">SUM(AK806:AN806)</f>
        <v>30</v>
      </c>
      <c r="AP806" s="41" t="n">
        <f aca="false">K806+V806</f>
        <v>0</v>
      </c>
    </row>
    <row r="807" s="42" customFormat="true" ht="16.5" hidden="true" customHeight="true" outlineLevel="0" collapsed="false">
      <c r="A807" s="151" t="s">
        <v>79</v>
      </c>
      <c r="B807" s="150" t="s">
        <v>53</v>
      </c>
      <c r="C807" s="97" t="s">
        <v>409</v>
      </c>
      <c r="D807" s="152" t="s">
        <v>414</v>
      </c>
      <c r="E807" s="53" t="n">
        <v>17</v>
      </c>
      <c r="F807" s="31"/>
      <c r="G807" s="102"/>
      <c r="H807" s="103" t="n">
        <v>30</v>
      </c>
      <c r="I807" s="103"/>
      <c r="J807" s="103"/>
      <c r="K807" s="103"/>
      <c r="L807" s="104"/>
      <c r="M807" s="31"/>
      <c r="N807" s="33" t="n">
        <f aca="false">E807*F807+H807+J807+K807+L807+M807</f>
        <v>30</v>
      </c>
      <c r="O807" s="36"/>
      <c r="P807" s="31" t="n">
        <v>21</v>
      </c>
      <c r="Q807" s="31"/>
      <c r="R807" s="31"/>
      <c r="S807" s="103"/>
      <c r="T807" s="103"/>
      <c r="U807" s="103"/>
      <c r="V807" s="103"/>
      <c r="W807" s="104"/>
      <c r="X807" s="31"/>
      <c r="Y807" s="31"/>
      <c r="Z807" s="36" t="n">
        <f aca="false">P807*Q807+S807+U807+V807+W807+X807+Y807</f>
        <v>0</v>
      </c>
      <c r="AA807" s="36" t="n">
        <f aca="false">N807+Z807</f>
        <v>30</v>
      </c>
      <c r="AB807" s="47" t="s">
        <v>69</v>
      </c>
      <c r="AC807" s="47"/>
      <c r="AD807" s="47"/>
      <c r="AE807" s="36" t="n">
        <v>0</v>
      </c>
      <c r="AF807" s="38" t="n">
        <f aca="false">E807*F807+P807*Q807</f>
        <v>0</v>
      </c>
      <c r="AG807" s="39" t="str">
        <f aca="false">AB807</f>
        <v>вак. 2 п/гр</v>
      </c>
      <c r="AH807" s="39" t="str">
        <f aca="false">C807</f>
        <v>2АСС9-8б ВБ</v>
      </c>
      <c r="AI807" s="40" t="str">
        <f aca="false">B807</f>
        <v>12</v>
      </c>
      <c r="AJ807" s="39" t="str">
        <f aca="false">CONCATENATE(A807," ",D807)</f>
        <v>ОП.03 Информационные технологи</v>
      </c>
      <c r="AK807" s="39" t="n">
        <f aca="false">E807*F807+P807*Q807+H807+J807+S807+U807</f>
        <v>30</v>
      </c>
      <c r="AL807" s="39" t="n">
        <f aca="false">L807+W807</f>
        <v>0</v>
      </c>
      <c r="AM807" s="39" t="n">
        <f aca="false">M807+X807</f>
        <v>0</v>
      </c>
      <c r="AN807" s="39" t="n">
        <f aca="false">Y807</f>
        <v>0</v>
      </c>
      <c r="AO807" s="39" t="n">
        <f aca="false">SUM(AK807:AN807)</f>
        <v>30</v>
      </c>
      <c r="AP807" s="41" t="n">
        <f aca="false">K807+V807</f>
        <v>0</v>
      </c>
    </row>
    <row r="808" s="42" customFormat="true" ht="16.5" hidden="true" customHeight="true" outlineLevel="0" collapsed="false">
      <c r="A808" s="151" t="s">
        <v>82</v>
      </c>
      <c r="B808" s="150" t="s">
        <v>167</v>
      </c>
      <c r="C808" s="97" t="s">
        <v>407</v>
      </c>
      <c r="D808" s="152" t="s">
        <v>261</v>
      </c>
      <c r="E808" s="53" t="n">
        <v>17</v>
      </c>
      <c r="F808" s="31" t="n">
        <v>2</v>
      </c>
      <c r="G808" s="102" t="n">
        <v>58</v>
      </c>
      <c r="H808" s="103" t="n">
        <v>-10</v>
      </c>
      <c r="I808" s="103"/>
      <c r="J808" s="103"/>
      <c r="K808" s="103"/>
      <c r="L808" s="104"/>
      <c r="M808" s="31"/>
      <c r="N808" s="33" t="n">
        <f aca="false">E808*F808+H808+J808+K808+L808+M808</f>
        <v>24</v>
      </c>
      <c r="O808" s="36"/>
      <c r="P808" s="31" t="n">
        <v>21</v>
      </c>
      <c r="Q808" s="31" t="n">
        <v>3</v>
      </c>
      <c r="R808" s="31"/>
      <c r="S808" s="103" t="n">
        <v>-48</v>
      </c>
      <c r="T808" s="103"/>
      <c r="U808" s="103"/>
      <c r="V808" s="103"/>
      <c r="W808" s="104" t="n">
        <v>2</v>
      </c>
      <c r="X808" s="31"/>
      <c r="Y808" s="31"/>
      <c r="Z808" s="36" t="n">
        <f aca="false">P808*Q808+S808+U808+V808+W808+X808+Y808</f>
        <v>17</v>
      </c>
      <c r="AA808" s="36" t="n">
        <f aca="false">N808+Z808</f>
        <v>41</v>
      </c>
      <c r="AB808" s="47" t="s">
        <v>415</v>
      </c>
      <c r="AC808" s="47"/>
      <c r="AD808" s="47"/>
      <c r="AE808" s="36" t="n">
        <v>63</v>
      </c>
      <c r="AF808" s="38" t="n">
        <f aca="false">E808*F808+P808*Q808</f>
        <v>97</v>
      </c>
      <c r="AG808" s="39" t="str">
        <f aca="false">AB808</f>
        <v>Балашов Н.А.</v>
      </c>
      <c r="AH808" s="39" t="str">
        <f aca="false">C808</f>
        <v>2АСС9-8 ВБ</v>
      </c>
      <c r="AI808" s="40" t="str">
        <f aca="false">B808</f>
        <v>24</v>
      </c>
      <c r="AJ808" s="39" t="str">
        <f aca="false">CONCATENATE(A808," ",D808)</f>
        <v>ОП.04 Основы алгоритмизации и программирования</v>
      </c>
      <c r="AK808" s="39" t="n">
        <f aca="false">E808*F808+P808*Q808+H808+J808+S808+U808</f>
        <v>39</v>
      </c>
      <c r="AL808" s="39" t="n">
        <f aca="false">L808+W808</f>
        <v>2</v>
      </c>
      <c r="AM808" s="39" t="n">
        <f aca="false">M808+X808</f>
        <v>0</v>
      </c>
      <c r="AN808" s="39" t="n">
        <f aca="false">Y808</f>
        <v>0</v>
      </c>
      <c r="AO808" s="39" t="n">
        <f aca="false">SUM(AK808:AN808)</f>
        <v>41</v>
      </c>
      <c r="AP808" s="41" t="n">
        <f aca="false">K808+V808</f>
        <v>0</v>
      </c>
    </row>
    <row r="809" s="42" customFormat="true" ht="16.5" hidden="true" customHeight="true" outlineLevel="0" collapsed="false">
      <c r="A809" s="151" t="s">
        <v>82</v>
      </c>
      <c r="B809" s="150" t="s">
        <v>53</v>
      </c>
      <c r="C809" s="97" t="s">
        <v>408</v>
      </c>
      <c r="D809" s="152" t="s">
        <v>261</v>
      </c>
      <c r="E809" s="53" t="n">
        <v>17</v>
      </c>
      <c r="F809" s="31"/>
      <c r="G809" s="102"/>
      <c r="H809" s="103" t="n">
        <v>10</v>
      </c>
      <c r="I809" s="103"/>
      <c r="J809" s="103"/>
      <c r="K809" s="103"/>
      <c r="L809" s="104"/>
      <c r="M809" s="31"/>
      <c r="N809" s="33" t="n">
        <f aca="false">E809*F809+H809+J809+K809+L809+M809</f>
        <v>10</v>
      </c>
      <c r="O809" s="36"/>
      <c r="P809" s="31" t="n">
        <v>21</v>
      </c>
      <c r="Q809" s="31"/>
      <c r="R809" s="31"/>
      <c r="S809" s="103" t="n">
        <v>48</v>
      </c>
      <c r="T809" s="103"/>
      <c r="U809" s="103"/>
      <c r="V809" s="103"/>
      <c r="W809" s="104"/>
      <c r="X809" s="31"/>
      <c r="Y809" s="31"/>
      <c r="Z809" s="36" t="n">
        <f aca="false">P809*Q809+S809+U809+V809+W809+X809+Y809</f>
        <v>48</v>
      </c>
      <c r="AA809" s="36" t="n">
        <f aca="false">N809+Z809</f>
        <v>58</v>
      </c>
      <c r="AB809" s="47" t="s">
        <v>415</v>
      </c>
      <c r="AC809" s="47"/>
      <c r="AD809" s="47"/>
      <c r="AE809" s="36" t="n">
        <v>63</v>
      </c>
      <c r="AF809" s="38" t="n">
        <f aca="false">E809*F809+P809*Q809</f>
        <v>0</v>
      </c>
      <c r="AG809" s="39" t="str">
        <f aca="false">AB809</f>
        <v>Балашов Н.А.</v>
      </c>
      <c r="AH809" s="39" t="str">
        <f aca="false">C809</f>
        <v>2АСС9-8а ВБ</v>
      </c>
      <c r="AI809" s="40" t="str">
        <f aca="false">B809</f>
        <v>12</v>
      </c>
      <c r="AJ809" s="39" t="str">
        <f aca="false">CONCATENATE(A809," ",D809)</f>
        <v>ОП.04 Основы алгоритмизации и программирования</v>
      </c>
      <c r="AK809" s="39" t="n">
        <f aca="false">E809*F809+P809*Q809+H809+J809+S809+U809</f>
        <v>58</v>
      </c>
      <c r="AL809" s="39" t="n">
        <f aca="false">L809+W809</f>
        <v>0</v>
      </c>
      <c r="AM809" s="39" t="n">
        <f aca="false">M809+X809</f>
        <v>0</v>
      </c>
      <c r="AN809" s="39" t="n">
        <f aca="false">Y809</f>
        <v>0</v>
      </c>
      <c r="AO809" s="39" t="n">
        <f aca="false">SUM(AK809:AN809)</f>
        <v>58</v>
      </c>
      <c r="AP809" s="41" t="n">
        <f aca="false">K809+V809</f>
        <v>0</v>
      </c>
    </row>
    <row r="810" s="42" customFormat="true" ht="16.5" hidden="true" customHeight="true" outlineLevel="0" collapsed="false">
      <c r="A810" s="151" t="s">
        <v>82</v>
      </c>
      <c r="B810" s="150" t="s">
        <v>53</v>
      </c>
      <c r="C810" s="97" t="s">
        <v>409</v>
      </c>
      <c r="D810" s="152" t="s">
        <v>261</v>
      </c>
      <c r="E810" s="53" t="n">
        <v>17</v>
      </c>
      <c r="F810" s="31"/>
      <c r="G810" s="102"/>
      <c r="H810" s="103" t="n">
        <v>10</v>
      </c>
      <c r="I810" s="103"/>
      <c r="J810" s="103"/>
      <c r="K810" s="103"/>
      <c r="L810" s="104"/>
      <c r="M810" s="31"/>
      <c r="N810" s="33" t="n">
        <f aca="false">E810*F810+H810+J810+K810+L810+M810</f>
        <v>10</v>
      </c>
      <c r="O810" s="36"/>
      <c r="P810" s="31" t="n">
        <v>21</v>
      </c>
      <c r="Q810" s="31"/>
      <c r="R810" s="31"/>
      <c r="S810" s="103" t="n">
        <v>48</v>
      </c>
      <c r="T810" s="103"/>
      <c r="U810" s="103"/>
      <c r="V810" s="103"/>
      <c r="W810" s="104"/>
      <c r="X810" s="31"/>
      <c r="Y810" s="31"/>
      <c r="Z810" s="36" t="n">
        <f aca="false">P810*Q810+S810+U810+V810+W810+X810+Y810</f>
        <v>48</v>
      </c>
      <c r="AA810" s="36" t="n">
        <f aca="false">N810+Z810</f>
        <v>58</v>
      </c>
      <c r="AB810" s="47" t="s">
        <v>69</v>
      </c>
      <c r="AC810" s="47"/>
      <c r="AD810" s="47"/>
      <c r="AE810" s="36" t="n">
        <v>63</v>
      </c>
      <c r="AF810" s="38" t="n">
        <f aca="false">E810*F810+P810*Q810</f>
        <v>0</v>
      </c>
      <c r="AG810" s="39" t="str">
        <f aca="false">AB810</f>
        <v>вак. 2 п/гр</v>
      </c>
      <c r="AH810" s="39" t="str">
        <f aca="false">C810</f>
        <v>2АСС9-8б ВБ</v>
      </c>
      <c r="AI810" s="40" t="str">
        <f aca="false">B810</f>
        <v>12</v>
      </c>
      <c r="AJ810" s="39" t="str">
        <f aca="false">CONCATENATE(A810," ",D810)</f>
        <v>ОП.04 Основы алгоритмизации и программирования</v>
      </c>
      <c r="AK810" s="39" t="n">
        <f aca="false">E810*F810+P810*Q810+H810+J810+S810+U810</f>
        <v>58</v>
      </c>
      <c r="AL810" s="39" t="n">
        <f aca="false">L810+W810</f>
        <v>0</v>
      </c>
      <c r="AM810" s="39" t="n">
        <f aca="false">M810+X810</f>
        <v>0</v>
      </c>
      <c r="AN810" s="39" t="n">
        <f aca="false">Y810</f>
        <v>0</v>
      </c>
      <c r="AO810" s="39" t="n">
        <f aca="false">SUM(AK810:AN810)</f>
        <v>58</v>
      </c>
      <c r="AP810" s="41" t="n">
        <f aca="false">K810+V810</f>
        <v>0</v>
      </c>
    </row>
    <row r="811" s="42" customFormat="true" ht="16.5" hidden="true" customHeight="true" outlineLevel="0" collapsed="false">
      <c r="A811" s="151" t="s">
        <v>90</v>
      </c>
      <c r="B811" s="150" t="s">
        <v>167</v>
      </c>
      <c r="C811" s="97" t="s">
        <v>407</v>
      </c>
      <c r="D811" s="152" t="s">
        <v>264</v>
      </c>
      <c r="E811" s="53" t="n">
        <v>17</v>
      </c>
      <c r="F811" s="31" t="n">
        <v>2</v>
      </c>
      <c r="G811" s="102" t="n">
        <v>30</v>
      </c>
      <c r="H811" s="103" t="n">
        <v>-10</v>
      </c>
      <c r="I811" s="103"/>
      <c r="J811" s="103"/>
      <c r="K811" s="103"/>
      <c r="L811" s="104"/>
      <c r="M811" s="31"/>
      <c r="N811" s="33" t="n">
        <f aca="false">E811*F811+H811+J811+K811+L811+M811</f>
        <v>24</v>
      </c>
      <c r="O811" s="36"/>
      <c r="P811" s="31" t="n">
        <v>21</v>
      </c>
      <c r="Q811" s="31" t="n">
        <v>2</v>
      </c>
      <c r="R811" s="31"/>
      <c r="S811" s="103" t="n">
        <v>-20</v>
      </c>
      <c r="T811" s="103"/>
      <c r="U811" s="103"/>
      <c r="V811" s="103"/>
      <c r="W811" s="104" t="n">
        <v>6</v>
      </c>
      <c r="X811" s="31" t="n">
        <v>8</v>
      </c>
      <c r="Y811" s="31"/>
      <c r="Z811" s="36" t="n">
        <f aca="false">P811*Q811+S811+U811+V811+W811+X811+Y811</f>
        <v>36</v>
      </c>
      <c r="AA811" s="36" t="n">
        <f aca="false">N811+Z811</f>
        <v>60</v>
      </c>
      <c r="AB811" s="47" t="s">
        <v>265</v>
      </c>
      <c r="AC811" s="47"/>
      <c r="AD811" s="47"/>
      <c r="AE811" s="36" t="n">
        <v>42</v>
      </c>
      <c r="AF811" s="38" t="n">
        <f aca="false">E811*F811+P811*Q811</f>
        <v>76</v>
      </c>
      <c r="AG811" s="39" t="str">
        <f aca="false">AB811</f>
        <v>Новицкий Д.Ю.</v>
      </c>
      <c r="AH811" s="39" t="str">
        <f aca="false">C811</f>
        <v>2АСС9-8 ВБ</v>
      </c>
      <c r="AI811" s="40" t="str">
        <f aca="false">B811</f>
        <v>24</v>
      </c>
      <c r="AJ811" s="39" t="str">
        <f aca="false">CONCATENATE(A811," ",D811)</f>
        <v>ОП.08 Основы проектирования баз данных</v>
      </c>
      <c r="AK811" s="39" t="n">
        <f aca="false">E811*F811+P811*Q811+H811+J811+S811+U811</f>
        <v>46</v>
      </c>
      <c r="AL811" s="39" t="n">
        <f aca="false">L811+W811</f>
        <v>6</v>
      </c>
      <c r="AM811" s="39" t="n">
        <f aca="false">M811+X811</f>
        <v>8</v>
      </c>
      <c r="AN811" s="39" t="n">
        <f aca="false">Y811</f>
        <v>0</v>
      </c>
      <c r="AO811" s="39" t="n">
        <f aca="false">SUM(AK811:AN811)</f>
        <v>60</v>
      </c>
      <c r="AP811" s="41" t="n">
        <f aca="false">K811+V811</f>
        <v>0</v>
      </c>
    </row>
    <row r="812" s="42" customFormat="true" ht="16.5" hidden="true" customHeight="true" outlineLevel="0" collapsed="false">
      <c r="A812" s="151" t="s">
        <v>90</v>
      </c>
      <c r="B812" s="150" t="s">
        <v>53</v>
      </c>
      <c r="C812" s="97" t="s">
        <v>408</v>
      </c>
      <c r="D812" s="152" t="s">
        <v>264</v>
      </c>
      <c r="E812" s="53" t="n">
        <v>17</v>
      </c>
      <c r="F812" s="31"/>
      <c r="G812" s="102"/>
      <c r="H812" s="103" t="n">
        <v>10</v>
      </c>
      <c r="I812" s="103"/>
      <c r="J812" s="103"/>
      <c r="K812" s="103"/>
      <c r="L812" s="104"/>
      <c r="M812" s="31"/>
      <c r="N812" s="33" t="n">
        <f aca="false">E812*F812+H812+J812+K812+L812+M812</f>
        <v>10</v>
      </c>
      <c r="O812" s="36"/>
      <c r="P812" s="31" t="n">
        <v>21</v>
      </c>
      <c r="Q812" s="31"/>
      <c r="R812" s="31"/>
      <c r="S812" s="103" t="n">
        <v>20</v>
      </c>
      <c r="T812" s="103"/>
      <c r="U812" s="103"/>
      <c r="V812" s="103"/>
      <c r="W812" s="104"/>
      <c r="X812" s="31"/>
      <c r="Y812" s="31"/>
      <c r="Z812" s="36" t="n">
        <f aca="false">P812*Q812+S812+U812+V812+W812+X812+Y812</f>
        <v>20</v>
      </c>
      <c r="AA812" s="36" t="n">
        <f aca="false">N812+Z812</f>
        <v>30</v>
      </c>
      <c r="AB812" s="47" t="s">
        <v>265</v>
      </c>
      <c r="AC812" s="47"/>
      <c r="AD812" s="47"/>
      <c r="AE812" s="36" t="n">
        <v>42</v>
      </c>
      <c r="AF812" s="38" t="n">
        <f aca="false">E812*F812+P812*Q812</f>
        <v>0</v>
      </c>
      <c r="AG812" s="39" t="str">
        <f aca="false">AB812</f>
        <v>Новицкий Д.Ю.</v>
      </c>
      <c r="AH812" s="39" t="str">
        <f aca="false">C812</f>
        <v>2АСС9-8а ВБ</v>
      </c>
      <c r="AI812" s="40" t="str">
        <f aca="false">B812</f>
        <v>12</v>
      </c>
      <c r="AJ812" s="39" t="str">
        <f aca="false">CONCATENATE(A812," ",D812)</f>
        <v>ОП.08 Основы проектирования баз данных</v>
      </c>
      <c r="AK812" s="39" t="n">
        <f aca="false">E812*F812+P812*Q812+H812+J812+S812+U812</f>
        <v>30</v>
      </c>
      <c r="AL812" s="39" t="n">
        <f aca="false">L812+W812</f>
        <v>0</v>
      </c>
      <c r="AM812" s="39" t="n">
        <f aca="false">M812+X812</f>
        <v>0</v>
      </c>
      <c r="AN812" s="39" t="n">
        <f aca="false">Y812</f>
        <v>0</v>
      </c>
      <c r="AO812" s="39" t="n">
        <f aca="false">SUM(AK812:AN812)</f>
        <v>30</v>
      </c>
      <c r="AP812" s="41" t="n">
        <f aca="false">K812+V812</f>
        <v>0</v>
      </c>
    </row>
    <row r="813" s="42" customFormat="true" ht="16.5" hidden="true" customHeight="true" outlineLevel="0" collapsed="false">
      <c r="A813" s="151" t="s">
        <v>90</v>
      </c>
      <c r="B813" s="150" t="s">
        <v>53</v>
      </c>
      <c r="C813" s="97" t="s">
        <v>409</v>
      </c>
      <c r="D813" s="152" t="s">
        <v>264</v>
      </c>
      <c r="E813" s="53" t="n">
        <v>17</v>
      </c>
      <c r="F813" s="31"/>
      <c r="G813" s="102"/>
      <c r="H813" s="103" t="n">
        <v>10</v>
      </c>
      <c r="I813" s="103"/>
      <c r="J813" s="103"/>
      <c r="K813" s="103"/>
      <c r="L813" s="104"/>
      <c r="M813" s="31"/>
      <c r="N813" s="33" t="n">
        <f aca="false">E813*F813+H813+J813+K813+L813+M813</f>
        <v>10</v>
      </c>
      <c r="O813" s="36"/>
      <c r="P813" s="31" t="n">
        <v>21</v>
      </c>
      <c r="Q813" s="31"/>
      <c r="R813" s="31"/>
      <c r="S813" s="103" t="n">
        <v>20</v>
      </c>
      <c r="T813" s="103"/>
      <c r="U813" s="103"/>
      <c r="V813" s="103"/>
      <c r="W813" s="104"/>
      <c r="X813" s="31"/>
      <c r="Y813" s="31"/>
      <c r="Z813" s="36" t="n">
        <f aca="false">P813*Q813+S813+U813+V813+W813+X813+Y813</f>
        <v>20</v>
      </c>
      <c r="AA813" s="36" t="n">
        <f aca="false">N813+Z813</f>
        <v>30</v>
      </c>
      <c r="AB813" s="47" t="s">
        <v>69</v>
      </c>
      <c r="AC813" s="47"/>
      <c r="AD813" s="47"/>
      <c r="AE813" s="36" t="n">
        <v>42</v>
      </c>
      <c r="AF813" s="38" t="n">
        <f aca="false">E813*F813+P813*Q813</f>
        <v>0</v>
      </c>
      <c r="AG813" s="39" t="str">
        <f aca="false">AB813</f>
        <v>вак. 2 п/гр</v>
      </c>
      <c r="AH813" s="39" t="str">
        <f aca="false">C813</f>
        <v>2АСС9-8б ВБ</v>
      </c>
      <c r="AI813" s="40" t="str">
        <f aca="false">B813</f>
        <v>12</v>
      </c>
      <c r="AJ813" s="39" t="str">
        <f aca="false">CONCATENATE(A813," ",D813)</f>
        <v>ОП.08 Основы проектирования баз данных</v>
      </c>
      <c r="AK813" s="39" t="n">
        <f aca="false">E813*F813+P813*Q813+H813+J813+S813+U813</f>
        <v>30</v>
      </c>
      <c r="AL813" s="39" t="n">
        <f aca="false">L813+W813</f>
        <v>0</v>
      </c>
      <c r="AM813" s="39" t="n">
        <f aca="false">M813+X813</f>
        <v>0</v>
      </c>
      <c r="AN813" s="39" t="n">
        <f aca="false">Y813</f>
        <v>0</v>
      </c>
      <c r="AO813" s="39" t="n">
        <f aca="false">SUM(AK813:AN813)</f>
        <v>30</v>
      </c>
      <c r="AP813" s="41" t="n">
        <f aca="false">K813+V813</f>
        <v>0</v>
      </c>
    </row>
    <row r="814" s="42" customFormat="true" ht="16.5" hidden="true" customHeight="true" outlineLevel="0" collapsed="false">
      <c r="A814" s="153" t="s">
        <v>127</v>
      </c>
      <c r="B814" s="150" t="s">
        <v>167</v>
      </c>
      <c r="C814" s="97" t="s">
        <v>407</v>
      </c>
      <c r="D814" s="154" t="s">
        <v>266</v>
      </c>
      <c r="E814" s="53" t="n">
        <v>17</v>
      </c>
      <c r="F814" s="31"/>
      <c r="G814" s="102"/>
      <c r="H814" s="103"/>
      <c r="I814" s="103"/>
      <c r="J814" s="103"/>
      <c r="K814" s="103"/>
      <c r="L814" s="104"/>
      <c r="M814" s="31"/>
      <c r="N814" s="33" t="n">
        <f aca="false">E814*F814+H814+J814+K814+L814+M814</f>
        <v>0</v>
      </c>
      <c r="O814" s="36"/>
      <c r="P814" s="31" t="n">
        <v>21</v>
      </c>
      <c r="Q814" s="31" t="n">
        <v>2</v>
      </c>
      <c r="R814" s="31" t="n">
        <v>14</v>
      </c>
      <c r="S814" s="103"/>
      <c r="T814" s="103" t="n">
        <v>14</v>
      </c>
      <c r="U814" s="103"/>
      <c r="V814" s="103"/>
      <c r="W814" s="104" t="n">
        <v>2</v>
      </c>
      <c r="X814" s="31"/>
      <c r="Y814" s="31"/>
      <c r="Z814" s="36" t="n">
        <f aca="false">P814*Q814+S814+U814+V814+W814+X814+Y814</f>
        <v>44</v>
      </c>
      <c r="AA814" s="36" t="n">
        <f aca="false">N814+Z814</f>
        <v>44</v>
      </c>
      <c r="AB814" s="47" t="s">
        <v>78</v>
      </c>
      <c r="AC814" s="47"/>
      <c r="AD814" s="47"/>
      <c r="AE814" s="36" t="n">
        <v>42</v>
      </c>
      <c r="AF814" s="38" t="n">
        <f aca="false">E814*F814+P814*Q814</f>
        <v>42</v>
      </c>
      <c r="AG814" s="39" t="str">
        <f aca="false">AB814</f>
        <v>Маргвелашвили Л.В.</v>
      </c>
      <c r="AH814" s="39" t="str">
        <f aca="false">C814</f>
        <v>2АСС9-8 ВБ</v>
      </c>
      <c r="AI814" s="40" t="str">
        <f aca="false">B814</f>
        <v>24</v>
      </c>
      <c r="AJ814" s="39" t="str">
        <f aca="false">CONCATENATE(A814," ",D814)</f>
        <v>ОП.09 Стандартизация, сертификация и техническое документоведение</v>
      </c>
      <c r="AK814" s="39" t="n">
        <f aca="false">E814*F814+P814*Q814+H814+J814+S814+U814</f>
        <v>42</v>
      </c>
      <c r="AL814" s="39" t="n">
        <f aca="false">L814+W814</f>
        <v>2</v>
      </c>
      <c r="AM814" s="39" t="n">
        <f aca="false">M814+X814</f>
        <v>0</v>
      </c>
      <c r="AN814" s="39" t="n">
        <f aca="false">Y814</f>
        <v>0</v>
      </c>
      <c r="AO814" s="39" t="n">
        <f aca="false">SUM(AK814:AN814)</f>
        <v>44</v>
      </c>
      <c r="AP814" s="41" t="n">
        <f aca="false">K814+V814</f>
        <v>0</v>
      </c>
    </row>
    <row r="815" s="42" customFormat="true" ht="16.5" hidden="true" customHeight="true" outlineLevel="0" collapsed="false">
      <c r="A815" s="153" t="s">
        <v>92</v>
      </c>
      <c r="B815" s="150" t="s">
        <v>167</v>
      </c>
      <c r="C815" s="97" t="s">
        <v>407</v>
      </c>
      <c r="D815" s="154" t="s">
        <v>416</v>
      </c>
      <c r="E815" s="53" t="n">
        <v>17</v>
      </c>
      <c r="F815" s="31" t="n">
        <v>3</v>
      </c>
      <c r="G815" s="102" t="n">
        <v>30</v>
      </c>
      <c r="H815" s="103" t="n">
        <v>-30</v>
      </c>
      <c r="I815" s="103"/>
      <c r="J815" s="103"/>
      <c r="K815" s="103"/>
      <c r="L815" s="104" t="n">
        <v>2</v>
      </c>
      <c r="M815" s="31"/>
      <c r="N815" s="33" t="n">
        <f aca="false">E815*F815+H815+J815+K815+L815+M815</f>
        <v>23</v>
      </c>
      <c r="O815" s="36"/>
      <c r="P815" s="31" t="n">
        <v>21</v>
      </c>
      <c r="Q815" s="31"/>
      <c r="R815" s="31"/>
      <c r="S815" s="103"/>
      <c r="T815" s="103"/>
      <c r="U815" s="103"/>
      <c r="V815" s="103"/>
      <c r="W815" s="104"/>
      <c r="X815" s="31"/>
      <c r="Y815" s="31"/>
      <c r="Z815" s="36" t="n">
        <f aca="false">P815*Q815+S815+U815+V815+W815+X815+Y815</f>
        <v>0</v>
      </c>
      <c r="AA815" s="36" t="n">
        <f aca="false">N815+Z815</f>
        <v>23</v>
      </c>
      <c r="AB815" s="47" t="s">
        <v>72</v>
      </c>
      <c r="AC815" s="47"/>
      <c r="AD815" s="47"/>
      <c r="AE815" s="36" t="n">
        <v>0</v>
      </c>
      <c r="AF815" s="38" t="n">
        <f aca="false">E815*F815+P815*Q815</f>
        <v>51</v>
      </c>
      <c r="AG815" s="39" t="str">
        <f aca="false">AB815</f>
        <v>Глушкова Т.Н.</v>
      </c>
      <c r="AH815" s="39" t="str">
        <f aca="false">C815</f>
        <v>2АСС9-8 ВБ</v>
      </c>
      <c r="AI815" s="40" t="str">
        <f aca="false">B815</f>
        <v>24</v>
      </c>
      <c r="AJ815" s="39" t="str">
        <f aca="false">CONCATENATE(A815," ",D815)</f>
        <v>ОП.10 Основы электротехники</v>
      </c>
      <c r="AK815" s="39" t="n">
        <f aca="false">E815*F815+P815*Q815+H815+J815+S815+U815</f>
        <v>21</v>
      </c>
      <c r="AL815" s="39" t="n">
        <f aca="false">L815+W815</f>
        <v>2</v>
      </c>
      <c r="AM815" s="39" t="n">
        <f aca="false">M815+X815</f>
        <v>0</v>
      </c>
      <c r="AN815" s="39" t="n">
        <f aca="false">Y815</f>
        <v>0</v>
      </c>
      <c r="AO815" s="39" t="n">
        <f aca="false">SUM(AK815:AN815)</f>
        <v>23</v>
      </c>
      <c r="AP815" s="41" t="n">
        <f aca="false">K815+V815</f>
        <v>0</v>
      </c>
    </row>
    <row r="816" s="42" customFormat="true" ht="16.5" hidden="true" customHeight="true" outlineLevel="0" collapsed="false">
      <c r="A816" s="153" t="s">
        <v>92</v>
      </c>
      <c r="B816" s="150" t="s">
        <v>53</v>
      </c>
      <c r="C816" s="97" t="s">
        <v>408</v>
      </c>
      <c r="D816" s="154" t="s">
        <v>416</v>
      </c>
      <c r="E816" s="53" t="n">
        <v>17</v>
      </c>
      <c r="F816" s="31"/>
      <c r="G816" s="102"/>
      <c r="H816" s="103" t="n">
        <v>30</v>
      </c>
      <c r="I816" s="103"/>
      <c r="J816" s="103"/>
      <c r="K816" s="103"/>
      <c r="L816" s="104"/>
      <c r="M816" s="31"/>
      <c r="N816" s="33" t="n">
        <f aca="false">E816*F816+H816+J816+K816+L816+M816</f>
        <v>30</v>
      </c>
      <c r="O816" s="36"/>
      <c r="P816" s="31" t="n">
        <v>21</v>
      </c>
      <c r="Q816" s="31"/>
      <c r="R816" s="31"/>
      <c r="S816" s="103"/>
      <c r="T816" s="103"/>
      <c r="U816" s="103"/>
      <c r="V816" s="103"/>
      <c r="W816" s="104"/>
      <c r="X816" s="31"/>
      <c r="Y816" s="31"/>
      <c r="Z816" s="36" t="n">
        <f aca="false">P816*Q816+S816+U816+V816+W816+X816+Y816</f>
        <v>0</v>
      </c>
      <c r="AA816" s="36" t="n">
        <f aca="false">N816+Z816</f>
        <v>30</v>
      </c>
      <c r="AB816" s="47" t="s">
        <v>72</v>
      </c>
      <c r="AC816" s="47"/>
      <c r="AD816" s="47"/>
      <c r="AE816" s="36" t="n">
        <v>0</v>
      </c>
      <c r="AF816" s="38" t="n">
        <f aca="false">E816*F816+P816*Q816</f>
        <v>0</v>
      </c>
      <c r="AG816" s="39" t="str">
        <f aca="false">AB816</f>
        <v>Глушкова Т.Н.</v>
      </c>
      <c r="AH816" s="39" t="str">
        <f aca="false">C816</f>
        <v>2АСС9-8а ВБ</v>
      </c>
      <c r="AI816" s="40" t="str">
        <f aca="false">B816</f>
        <v>12</v>
      </c>
      <c r="AJ816" s="39" t="str">
        <f aca="false">CONCATENATE(A816," ",D816)</f>
        <v>ОП.10 Основы электротехники</v>
      </c>
      <c r="AK816" s="39" t="n">
        <f aca="false">E816*F816+P816*Q816+H816+J816+S816+U816</f>
        <v>30</v>
      </c>
      <c r="AL816" s="39" t="n">
        <f aca="false">L816+W816</f>
        <v>0</v>
      </c>
      <c r="AM816" s="39" t="n">
        <f aca="false">M816+X816</f>
        <v>0</v>
      </c>
      <c r="AN816" s="39" t="n">
        <f aca="false">Y816</f>
        <v>0</v>
      </c>
      <c r="AO816" s="39" t="n">
        <f aca="false">SUM(AK816:AN816)</f>
        <v>30</v>
      </c>
      <c r="AP816" s="41" t="n">
        <f aca="false">K816+V816</f>
        <v>0</v>
      </c>
    </row>
    <row r="817" s="42" customFormat="true" ht="16.5" hidden="true" customHeight="true" outlineLevel="0" collapsed="false">
      <c r="A817" s="153" t="s">
        <v>92</v>
      </c>
      <c r="B817" s="150" t="s">
        <v>53</v>
      </c>
      <c r="C817" s="97" t="s">
        <v>409</v>
      </c>
      <c r="D817" s="154" t="s">
        <v>416</v>
      </c>
      <c r="E817" s="53" t="n">
        <v>17</v>
      </c>
      <c r="F817" s="31"/>
      <c r="G817" s="102"/>
      <c r="H817" s="103" t="n">
        <v>30</v>
      </c>
      <c r="I817" s="103"/>
      <c r="J817" s="103"/>
      <c r="K817" s="103"/>
      <c r="L817" s="104"/>
      <c r="M817" s="31"/>
      <c r="N817" s="33" t="n">
        <f aca="false">E817*F817+H817+J817+K817+L817+M817</f>
        <v>30</v>
      </c>
      <c r="O817" s="36"/>
      <c r="P817" s="31" t="n">
        <v>21</v>
      </c>
      <c r="Q817" s="31"/>
      <c r="R817" s="31"/>
      <c r="S817" s="103"/>
      <c r="T817" s="103"/>
      <c r="U817" s="103"/>
      <c r="V817" s="103"/>
      <c r="W817" s="104"/>
      <c r="X817" s="31"/>
      <c r="Y817" s="31"/>
      <c r="Z817" s="36" t="n">
        <f aca="false">P817*Q817+S817+U817+V817+W817+X817+Y817</f>
        <v>0</v>
      </c>
      <c r="AA817" s="36" t="n">
        <f aca="false">N817+Z817</f>
        <v>30</v>
      </c>
      <c r="AB817" s="47" t="s">
        <v>69</v>
      </c>
      <c r="AC817" s="47"/>
      <c r="AD817" s="47"/>
      <c r="AE817" s="36" t="n">
        <v>0</v>
      </c>
      <c r="AF817" s="38" t="n">
        <f aca="false">E817*F817+P817*Q817</f>
        <v>0</v>
      </c>
      <c r="AG817" s="39" t="str">
        <f aca="false">AB817</f>
        <v>вак. 2 п/гр</v>
      </c>
      <c r="AH817" s="39" t="str">
        <f aca="false">C817</f>
        <v>2АСС9-8б ВБ</v>
      </c>
      <c r="AI817" s="40" t="str">
        <f aca="false">B817</f>
        <v>12</v>
      </c>
      <c r="AJ817" s="39" t="str">
        <f aca="false">CONCATENATE(A817," ",D817)</f>
        <v>ОП.10 Основы электротехники</v>
      </c>
      <c r="AK817" s="39" t="n">
        <f aca="false">E817*F817+P817*Q817+H817+J817+S817+U817</f>
        <v>30</v>
      </c>
      <c r="AL817" s="39" t="n">
        <f aca="false">L817+W817</f>
        <v>0</v>
      </c>
      <c r="AM817" s="39" t="n">
        <f aca="false">M817+X817</f>
        <v>0</v>
      </c>
      <c r="AN817" s="39" t="n">
        <f aca="false">Y817</f>
        <v>0</v>
      </c>
      <c r="AO817" s="39" t="n">
        <f aca="false">SUM(AK817:AN817)</f>
        <v>30</v>
      </c>
      <c r="AP817" s="41" t="n">
        <f aca="false">K817+V817</f>
        <v>0</v>
      </c>
    </row>
    <row r="818" s="42" customFormat="true" ht="16.5" hidden="true" customHeight="true" outlineLevel="0" collapsed="false">
      <c r="A818" s="153" t="s">
        <v>129</v>
      </c>
      <c r="B818" s="150" t="s">
        <v>53</v>
      </c>
      <c r="C818" s="97" t="s">
        <v>408</v>
      </c>
      <c r="D818" s="154" t="s">
        <v>417</v>
      </c>
      <c r="E818" s="53" t="n">
        <v>17</v>
      </c>
      <c r="F818" s="31" t="n">
        <v>4</v>
      </c>
      <c r="G818" s="102" t="n">
        <v>68</v>
      </c>
      <c r="H818" s="103"/>
      <c r="I818" s="103"/>
      <c r="J818" s="103"/>
      <c r="K818" s="103"/>
      <c r="L818" s="104" t="n">
        <v>2</v>
      </c>
      <c r="M818" s="31"/>
      <c r="N818" s="33" t="n">
        <f aca="false">E818*F818+H818+J818+K818+L818+M818</f>
        <v>70</v>
      </c>
      <c r="O818" s="36"/>
      <c r="P818" s="31" t="n">
        <v>21</v>
      </c>
      <c r="Q818" s="31"/>
      <c r="R818" s="31"/>
      <c r="S818" s="103"/>
      <c r="T818" s="103"/>
      <c r="U818" s="103"/>
      <c r="V818" s="103"/>
      <c r="W818" s="104"/>
      <c r="X818" s="31"/>
      <c r="Y818" s="31"/>
      <c r="Z818" s="36" t="n">
        <f aca="false">P818*Q818+S818+U818+V818+W818+X818+Y818</f>
        <v>0</v>
      </c>
      <c r="AA818" s="36" t="n">
        <f aca="false">N818+Z818</f>
        <v>70</v>
      </c>
      <c r="AB818" s="47" t="s">
        <v>84</v>
      </c>
      <c r="AC818" s="47"/>
      <c r="AD818" s="47"/>
      <c r="AE818" s="36" t="n">
        <v>0</v>
      </c>
      <c r="AF818" s="38" t="n">
        <f aca="false">E818*F818+P818*Q818</f>
        <v>68</v>
      </c>
      <c r="AG818" s="39" t="str">
        <f aca="false">AB818</f>
        <v>Попова О.В.</v>
      </c>
      <c r="AH818" s="39" t="str">
        <f aca="false">C818</f>
        <v>2АСС9-8а ВБ</v>
      </c>
      <c r="AI818" s="40" t="str">
        <f aca="false">B818</f>
        <v>12</v>
      </c>
      <c r="AJ818" s="39" t="str">
        <f aca="false">CONCATENATE(A818," ",D818)</f>
        <v>ОП.11 Инженерная компьютерная графика</v>
      </c>
      <c r="AK818" s="39" t="n">
        <f aca="false">E818*F818+P818*Q818+H818+J818+S818+U818</f>
        <v>68</v>
      </c>
      <c r="AL818" s="39" t="n">
        <f aca="false">L818+W818</f>
        <v>2</v>
      </c>
      <c r="AM818" s="39" t="n">
        <f aca="false">M818+X818</f>
        <v>0</v>
      </c>
      <c r="AN818" s="39" t="n">
        <f aca="false">Y818</f>
        <v>0</v>
      </c>
      <c r="AO818" s="39" t="n">
        <f aca="false">SUM(AK818:AN818)</f>
        <v>70</v>
      </c>
      <c r="AP818" s="41" t="n">
        <f aca="false">K818+V818</f>
        <v>0</v>
      </c>
    </row>
    <row r="819" s="42" customFormat="true" ht="16.5" hidden="true" customHeight="true" outlineLevel="0" collapsed="false">
      <c r="A819" s="153" t="s">
        <v>129</v>
      </c>
      <c r="B819" s="150" t="s">
        <v>53</v>
      </c>
      <c r="C819" s="97" t="s">
        <v>409</v>
      </c>
      <c r="D819" s="154" t="s">
        <v>417</v>
      </c>
      <c r="E819" s="53" t="n">
        <v>17</v>
      </c>
      <c r="F819" s="31" t="n">
        <v>4</v>
      </c>
      <c r="G819" s="102" t="n">
        <v>68</v>
      </c>
      <c r="H819" s="103"/>
      <c r="I819" s="103"/>
      <c r="J819" s="103"/>
      <c r="K819" s="103"/>
      <c r="L819" s="104" t="n">
        <v>2</v>
      </c>
      <c r="M819" s="31"/>
      <c r="N819" s="33" t="n">
        <f aca="false">E819*F819+H819+J819+K819+L819+M819</f>
        <v>70</v>
      </c>
      <c r="O819" s="36"/>
      <c r="P819" s="31" t="n">
        <v>21</v>
      </c>
      <c r="Q819" s="31"/>
      <c r="R819" s="31"/>
      <c r="S819" s="103"/>
      <c r="T819" s="103"/>
      <c r="U819" s="103"/>
      <c r="V819" s="103"/>
      <c r="W819" s="104"/>
      <c r="X819" s="31"/>
      <c r="Y819" s="31"/>
      <c r="Z819" s="36" t="n">
        <f aca="false">P819*Q819+S819+U819+V819+W819+X819+Y819</f>
        <v>0</v>
      </c>
      <c r="AA819" s="36" t="n">
        <f aca="false">N819+Z819</f>
        <v>70</v>
      </c>
      <c r="AB819" s="47" t="s">
        <v>78</v>
      </c>
      <c r="AC819" s="47"/>
      <c r="AD819" s="47"/>
      <c r="AE819" s="36" t="n">
        <v>0</v>
      </c>
      <c r="AF819" s="38" t="n">
        <f aca="false">E819*F819+P819*Q819</f>
        <v>68</v>
      </c>
      <c r="AG819" s="39" t="str">
        <f aca="false">AB819</f>
        <v>Маргвелашвили Л.В.</v>
      </c>
      <c r="AH819" s="39" t="str">
        <f aca="false">C819</f>
        <v>2АСС9-8б ВБ</v>
      </c>
      <c r="AI819" s="40" t="str">
        <f aca="false">B819</f>
        <v>12</v>
      </c>
      <c r="AJ819" s="39" t="str">
        <f aca="false">CONCATENATE(A819," ",D819)</f>
        <v>ОП.11 Инженерная компьютерная графика</v>
      </c>
      <c r="AK819" s="39" t="n">
        <f aca="false">E819*F819+P819*Q819+H819+J819+S819+U819</f>
        <v>68</v>
      </c>
      <c r="AL819" s="39" t="n">
        <f aca="false">L819+W819</f>
        <v>2</v>
      </c>
      <c r="AM819" s="39" t="n">
        <f aca="false">M819+X819</f>
        <v>0</v>
      </c>
      <c r="AN819" s="39" t="n">
        <f aca="false">Y819</f>
        <v>0</v>
      </c>
      <c r="AO819" s="39" t="n">
        <f aca="false">SUM(AK819:AN819)</f>
        <v>70</v>
      </c>
      <c r="AP819" s="41" t="n">
        <f aca="false">K819+V819</f>
        <v>0</v>
      </c>
    </row>
    <row r="820" s="42" customFormat="true" ht="16.5" hidden="true" customHeight="true" outlineLevel="0" collapsed="false">
      <c r="A820" s="153" t="s">
        <v>94</v>
      </c>
      <c r="B820" s="150" t="s">
        <v>167</v>
      </c>
      <c r="C820" s="97" t="s">
        <v>407</v>
      </c>
      <c r="D820" s="155" t="s">
        <v>418</v>
      </c>
      <c r="E820" s="53" t="n">
        <v>17</v>
      </c>
      <c r="F820" s="31" t="n">
        <v>5</v>
      </c>
      <c r="G820" s="102" t="n">
        <v>40</v>
      </c>
      <c r="H820" s="103"/>
      <c r="I820" s="103" t="n">
        <v>40</v>
      </c>
      <c r="J820" s="103"/>
      <c r="K820" s="103"/>
      <c r="L820" s="104" t="n">
        <v>2</v>
      </c>
      <c r="M820" s="31"/>
      <c r="N820" s="33" t="n">
        <f aca="false">E820*F820+H820+J820+K820+L820+M820</f>
        <v>87</v>
      </c>
      <c r="O820" s="36"/>
      <c r="P820" s="31" t="n">
        <v>21</v>
      </c>
      <c r="Q820" s="31"/>
      <c r="R820" s="31"/>
      <c r="S820" s="103"/>
      <c r="T820" s="103"/>
      <c r="U820" s="103"/>
      <c r="V820" s="103"/>
      <c r="W820" s="104"/>
      <c r="X820" s="31"/>
      <c r="Y820" s="31"/>
      <c r="Z820" s="36" t="n">
        <f aca="false">P820*Q820+S820+U820+V820+W820+X820+Y820</f>
        <v>0</v>
      </c>
      <c r="AA820" s="36" t="n">
        <f aca="false">N820+Z820</f>
        <v>87</v>
      </c>
      <c r="AB820" s="47" t="s">
        <v>268</v>
      </c>
      <c r="AC820" s="47"/>
      <c r="AD820" s="47"/>
      <c r="AE820" s="36" t="n">
        <v>0</v>
      </c>
      <c r="AF820" s="38" t="n">
        <f aca="false">E820*F820+P820*Q820</f>
        <v>85</v>
      </c>
      <c r="AG820" s="39" t="str">
        <f aca="false">AB820</f>
        <v>Пузанова А.Ю.</v>
      </c>
      <c r="AH820" s="39" t="str">
        <f aca="false">C820</f>
        <v>2АСС9-8 ВБ</v>
      </c>
      <c r="AI820" s="40" t="str">
        <f aca="false">B820</f>
        <v>24</v>
      </c>
      <c r="AJ820" s="39" t="str">
        <f aca="false">CONCATENATE(A820," ",D820)</f>
        <v>ОП.12 Основы теории информации</v>
      </c>
      <c r="AK820" s="39" t="n">
        <f aca="false">E820*F820+P820*Q820+H820+J820+S820+U820</f>
        <v>85</v>
      </c>
      <c r="AL820" s="39" t="n">
        <f aca="false">L820+W820</f>
        <v>2</v>
      </c>
      <c r="AM820" s="39" t="n">
        <f aca="false">M820+X820</f>
        <v>0</v>
      </c>
      <c r="AN820" s="39" t="n">
        <f aca="false">Y820</f>
        <v>0</v>
      </c>
      <c r="AO820" s="39" t="n">
        <f aca="false">SUM(AK820:AN820)</f>
        <v>87</v>
      </c>
      <c r="AP820" s="41" t="n">
        <f aca="false">K820+V820</f>
        <v>0</v>
      </c>
    </row>
    <row r="821" s="42" customFormat="true" ht="16.5" hidden="true" customHeight="true" outlineLevel="0" collapsed="false">
      <c r="A821" s="153" t="s">
        <v>96</v>
      </c>
      <c r="B821" s="150" t="s">
        <v>167</v>
      </c>
      <c r="C821" s="97" t="s">
        <v>407</v>
      </c>
      <c r="D821" s="154" t="s">
        <v>419</v>
      </c>
      <c r="E821" s="53" t="n">
        <v>17</v>
      </c>
      <c r="F821" s="31"/>
      <c r="G821" s="102"/>
      <c r="H821" s="103"/>
      <c r="I821" s="103"/>
      <c r="J821" s="103"/>
      <c r="K821" s="103"/>
      <c r="L821" s="104"/>
      <c r="M821" s="31"/>
      <c r="N821" s="33" t="n">
        <f aca="false">E821*F821+H821+J821+K821+L821+M821</f>
        <v>0</v>
      </c>
      <c r="O821" s="36"/>
      <c r="P821" s="31" t="n">
        <v>21</v>
      </c>
      <c r="Q821" s="31" t="n">
        <v>3</v>
      </c>
      <c r="R821" s="31" t="n">
        <v>30</v>
      </c>
      <c r="S821" s="103" t="n">
        <v>-24</v>
      </c>
      <c r="T821" s="103" t="n">
        <v>6</v>
      </c>
      <c r="U821" s="103"/>
      <c r="V821" s="103"/>
      <c r="W821" s="104" t="n">
        <v>6</v>
      </c>
      <c r="X821" s="31" t="n">
        <v>8</v>
      </c>
      <c r="Y821" s="31"/>
      <c r="Z821" s="36" t="n">
        <f aca="false">P821*Q821+S821+U821+V821+W821+X821+Y821</f>
        <v>53</v>
      </c>
      <c r="AA821" s="36" t="n">
        <f aca="false">N821+Z821</f>
        <v>53</v>
      </c>
      <c r="AB821" s="47" t="s">
        <v>284</v>
      </c>
      <c r="AC821" s="47"/>
      <c r="AD821" s="47"/>
      <c r="AE821" s="36" t="n">
        <v>63</v>
      </c>
      <c r="AF821" s="38" t="n">
        <f aca="false">E821*F821+P821*Q821</f>
        <v>63</v>
      </c>
      <c r="AG821" s="39" t="str">
        <f aca="false">AB821</f>
        <v>Свистунова С.А.</v>
      </c>
      <c r="AH821" s="39" t="str">
        <f aca="false">C821</f>
        <v>2АСС9-8 ВБ</v>
      </c>
      <c r="AI821" s="40" t="str">
        <f aca="false">B821</f>
        <v>24</v>
      </c>
      <c r="AJ821" s="39" t="str">
        <f aca="false">CONCATENATE(A821," ",D821)</f>
        <v>ОП.13 Технология физического уровня передачи данных</v>
      </c>
      <c r="AK821" s="39" t="n">
        <f aca="false">E821*F821+P821*Q821+H821+J821+S821+U821</f>
        <v>39</v>
      </c>
      <c r="AL821" s="39" t="n">
        <f aca="false">L821+W821</f>
        <v>6</v>
      </c>
      <c r="AM821" s="39" t="n">
        <f aca="false">M821+X821</f>
        <v>8</v>
      </c>
      <c r="AN821" s="39" t="n">
        <f aca="false">Y821</f>
        <v>0</v>
      </c>
      <c r="AO821" s="39" t="n">
        <f aca="false">SUM(AK821:AN821)</f>
        <v>53</v>
      </c>
      <c r="AP821" s="41" t="n">
        <f aca="false">K821+V821</f>
        <v>0</v>
      </c>
    </row>
    <row r="822" s="42" customFormat="true" ht="16.5" hidden="true" customHeight="true" outlineLevel="0" collapsed="false">
      <c r="A822" s="153" t="s">
        <v>96</v>
      </c>
      <c r="B822" s="150" t="s">
        <v>53</v>
      </c>
      <c r="C822" s="97" t="s">
        <v>408</v>
      </c>
      <c r="D822" s="154" t="s">
        <v>419</v>
      </c>
      <c r="E822" s="53" t="n">
        <v>17</v>
      </c>
      <c r="F822" s="31"/>
      <c r="G822" s="102"/>
      <c r="H822" s="103"/>
      <c r="I822" s="103"/>
      <c r="J822" s="103"/>
      <c r="K822" s="103"/>
      <c r="L822" s="104"/>
      <c r="M822" s="31"/>
      <c r="N822" s="33" t="n">
        <f aca="false">E822*F822+H822+J822+K822+L822+M822</f>
        <v>0</v>
      </c>
      <c r="O822" s="36"/>
      <c r="P822" s="31" t="n">
        <v>21</v>
      </c>
      <c r="Q822" s="31"/>
      <c r="R822" s="31"/>
      <c r="S822" s="103" t="n">
        <v>24</v>
      </c>
      <c r="T822" s="103"/>
      <c r="U822" s="103"/>
      <c r="V822" s="103"/>
      <c r="W822" s="104"/>
      <c r="X822" s="31"/>
      <c r="Y822" s="31"/>
      <c r="Z822" s="36" t="n">
        <f aca="false">P822*Q822+S822+U822+V822+W822+X822+Y822</f>
        <v>24</v>
      </c>
      <c r="AA822" s="36" t="n">
        <f aca="false">N822+Z822</f>
        <v>24</v>
      </c>
      <c r="AB822" s="47" t="s">
        <v>284</v>
      </c>
      <c r="AC822" s="47"/>
      <c r="AD822" s="47"/>
      <c r="AE822" s="36" t="n">
        <v>63</v>
      </c>
      <c r="AF822" s="38" t="n">
        <f aca="false">E822*F822+P822*Q822</f>
        <v>0</v>
      </c>
      <c r="AG822" s="39" t="str">
        <f aca="false">AB822</f>
        <v>Свистунова С.А.</v>
      </c>
      <c r="AH822" s="39" t="str">
        <f aca="false">C822</f>
        <v>2АСС9-8а ВБ</v>
      </c>
      <c r="AI822" s="40" t="str">
        <f aca="false">B822</f>
        <v>12</v>
      </c>
      <c r="AJ822" s="39" t="str">
        <f aca="false">CONCATENATE(A822," ",D822)</f>
        <v>ОП.13 Технология физического уровня передачи данных</v>
      </c>
      <c r="AK822" s="39" t="n">
        <f aca="false">E822*F822+P822*Q822+H822+J822+S822+U822</f>
        <v>24</v>
      </c>
      <c r="AL822" s="39" t="n">
        <f aca="false">L822+W822</f>
        <v>0</v>
      </c>
      <c r="AM822" s="39" t="n">
        <f aca="false">M822+X822</f>
        <v>0</v>
      </c>
      <c r="AN822" s="39" t="n">
        <f aca="false">Y822</f>
        <v>0</v>
      </c>
      <c r="AO822" s="39" t="n">
        <f aca="false">SUM(AK822:AN822)</f>
        <v>24</v>
      </c>
      <c r="AP822" s="41" t="n">
        <f aca="false">K822+V822</f>
        <v>0</v>
      </c>
    </row>
    <row r="823" s="42" customFormat="true" ht="16.5" hidden="true" customHeight="true" outlineLevel="0" collapsed="false">
      <c r="A823" s="153" t="s">
        <v>96</v>
      </c>
      <c r="B823" s="150" t="s">
        <v>53</v>
      </c>
      <c r="C823" s="97" t="s">
        <v>409</v>
      </c>
      <c r="D823" s="154" t="s">
        <v>419</v>
      </c>
      <c r="E823" s="53" t="n">
        <v>17</v>
      </c>
      <c r="F823" s="31"/>
      <c r="G823" s="102"/>
      <c r="H823" s="103"/>
      <c r="I823" s="103"/>
      <c r="J823" s="103"/>
      <c r="K823" s="103"/>
      <c r="L823" s="104"/>
      <c r="M823" s="31"/>
      <c r="N823" s="33" t="n">
        <f aca="false">E823*F823+H823+J823+K823+L823+M823</f>
        <v>0</v>
      </c>
      <c r="O823" s="36"/>
      <c r="P823" s="31" t="n">
        <v>21</v>
      </c>
      <c r="Q823" s="31"/>
      <c r="R823" s="31"/>
      <c r="S823" s="103" t="n">
        <v>24</v>
      </c>
      <c r="T823" s="103"/>
      <c r="U823" s="103"/>
      <c r="V823" s="103"/>
      <c r="W823" s="104"/>
      <c r="X823" s="31"/>
      <c r="Y823" s="31"/>
      <c r="Z823" s="36" t="n">
        <f aca="false">P823*Q823+S823+U823+V823+W823+X823+Y823</f>
        <v>24</v>
      </c>
      <c r="AA823" s="36" t="n">
        <f aca="false">N823+Z823</f>
        <v>24</v>
      </c>
      <c r="AB823" s="47" t="s">
        <v>69</v>
      </c>
      <c r="AC823" s="47"/>
      <c r="AD823" s="47"/>
      <c r="AE823" s="36" t="n">
        <v>63</v>
      </c>
      <c r="AF823" s="38" t="n">
        <f aca="false">E823*F823+P823*Q823</f>
        <v>0</v>
      </c>
      <c r="AG823" s="39" t="str">
        <f aca="false">AB823</f>
        <v>вак. 2 п/гр</v>
      </c>
      <c r="AH823" s="39" t="str">
        <f aca="false">C823</f>
        <v>2АСС9-8б ВБ</v>
      </c>
      <c r="AI823" s="40" t="str">
        <f aca="false">B823</f>
        <v>12</v>
      </c>
      <c r="AJ823" s="39" t="str">
        <f aca="false">CONCATENATE(A823," ",D823)</f>
        <v>ОП.13 Технология физического уровня передачи данных</v>
      </c>
      <c r="AK823" s="39" t="n">
        <f aca="false">E823*F823+P823*Q823+H823+J823+S823+U823</f>
        <v>24</v>
      </c>
      <c r="AL823" s="39" t="n">
        <f aca="false">L823+W823</f>
        <v>0</v>
      </c>
      <c r="AM823" s="39" t="n">
        <f aca="false">M823+X823</f>
        <v>0</v>
      </c>
      <c r="AN823" s="39" t="n">
        <f aca="false">Y823</f>
        <v>0</v>
      </c>
      <c r="AO823" s="39" t="n">
        <f aca="false">SUM(AK823:AN823)</f>
        <v>24</v>
      </c>
      <c r="AP823" s="41" t="n">
        <f aca="false">K823+V823</f>
        <v>0</v>
      </c>
    </row>
    <row r="824" s="42" customFormat="true" ht="16.5" hidden="true" customHeight="true" outlineLevel="0" collapsed="false">
      <c r="A824" s="156" t="s">
        <v>100</v>
      </c>
      <c r="B824" s="150" t="s">
        <v>167</v>
      </c>
      <c r="C824" s="97" t="s">
        <v>407</v>
      </c>
      <c r="D824" s="154" t="s">
        <v>420</v>
      </c>
      <c r="E824" s="53" t="n">
        <v>17</v>
      </c>
      <c r="F824" s="31"/>
      <c r="G824" s="102"/>
      <c r="H824" s="103"/>
      <c r="I824" s="103"/>
      <c r="J824" s="103"/>
      <c r="K824" s="103"/>
      <c r="L824" s="104"/>
      <c r="M824" s="31"/>
      <c r="N824" s="33" t="n">
        <f aca="false">E824*F824+H824+J824+K824+L824+M824</f>
        <v>0</v>
      </c>
      <c r="O824" s="36"/>
      <c r="P824" s="31" t="n">
        <v>21</v>
      </c>
      <c r="Q824" s="31" t="n">
        <v>2</v>
      </c>
      <c r="R824" s="31" t="n">
        <v>100</v>
      </c>
      <c r="S824" s="103" t="n">
        <v>-24</v>
      </c>
      <c r="T824" s="103"/>
      <c r="U824" s="103"/>
      <c r="V824" s="103"/>
      <c r="W824" s="104" t="n">
        <v>4</v>
      </c>
      <c r="X824" s="31"/>
      <c r="Y824" s="31"/>
      <c r="Z824" s="36" t="n">
        <f aca="false">P824*Q824+S824+U824+V824+W824+X824+Y824</f>
        <v>22</v>
      </c>
      <c r="AA824" s="36" t="n">
        <f aca="false">N824+Z824</f>
        <v>22</v>
      </c>
      <c r="AB824" s="74" t="s">
        <v>212</v>
      </c>
      <c r="AC824" s="47" t="s">
        <v>421</v>
      </c>
      <c r="AD824" s="47"/>
      <c r="AE824" s="36" t="n">
        <v>42</v>
      </c>
      <c r="AF824" s="38" t="n">
        <f aca="false">E824*F824+P824*Q824</f>
        <v>42</v>
      </c>
      <c r="AG824" s="39" t="str">
        <f aca="false">AB824</f>
        <v>Соколюк А.В.</v>
      </c>
      <c r="AH824" s="39" t="str">
        <f aca="false">C824</f>
        <v>2АСС9-8 ВБ</v>
      </c>
      <c r="AI824" s="40" t="str">
        <f aca="false">B824</f>
        <v>24</v>
      </c>
      <c r="AJ824" s="39" t="str">
        <f aca="false">CONCATENATE(A824," ",D824)</f>
        <v>МДК.01.01 Компьютерные сети</v>
      </c>
      <c r="AK824" s="39" t="n">
        <f aca="false">E824*F824+P824*Q824+H824+J824+S824+U824</f>
        <v>18</v>
      </c>
      <c r="AL824" s="39" t="n">
        <f aca="false">L824+W824</f>
        <v>4</v>
      </c>
      <c r="AM824" s="39" t="n">
        <f aca="false">M824+X824</f>
        <v>0</v>
      </c>
      <c r="AN824" s="39" t="n">
        <f aca="false">Y824</f>
        <v>0</v>
      </c>
      <c r="AO824" s="39" t="n">
        <f aca="false">SUM(AK824:AN824)</f>
        <v>22</v>
      </c>
      <c r="AP824" s="41" t="n">
        <f aca="false">K824+V824</f>
        <v>0</v>
      </c>
    </row>
    <row r="825" s="42" customFormat="true" ht="16.5" hidden="true" customHeight="true" outlineLevel="0" collapsed="false">
      <c r="A825" s="156" t="s">
        <v>100</v>
      </c>
      <c r="B825" s="150" t="s">
        <v>53</v>
      </c>
      <c r="C825" s="97" t="s">
        <v>408</v>
      </c>
      <c r="D825" s="154" t="s">
        <v>420</v>
      </c>
      <c r="E825" s="53" t="n">
        <v>17</v>
      </c>
      <c r="F825" s="31"/>
      <c r="G825" s="102"/>
      <c r="H825" s="103"/>
      <c r="I825" s="103"/>
      <c r="J825" s="103"/>
      <c r="K825" s="103"/>
      <c r="L825" s="104"/>
      <c r="M825" s="31"/>
      <c r="N825" s="33" t="n">
        <f aca="false">E825*F825+H825+J825+K825+L825+M825</f>
        <v>0</v>
      </c>
      <c r="O825" s="36"/>
      <c r="P825" s="31" t="n">
        <v>21</v>
      </c>
      <c r="Q825" s="31"/>
      <c r="R825" s="31"/>
      <c r="S825" s="103" t="n">
        <v>24</v>
      </c>
      <c r="T825" s="103"/>
      <c r="U825" s="103"/>
      <c r="V825" s="103"/>
      <c r="W825" s="104"/>
      <c r="X825" s="31"/>
      <c r="Y825" s="31"/>
      <c r="Z825" s="36" t="n">
        <f aca="false">P825*Q825+S825+U825+V825+W825+X825+Y825</f>
        <v>24</v>
      </c>
      <c r="AA825" s="36" t="n">
        <f aca="false">N825+Z825</f>
        <v>24</v>
      </c>
      <c r="AB825" s="74" t="s">
        <v>212</v>
      </c>
      <c r="AC825" s="47" t="s">
        <v>421</v>
      </c>
      <c r="AD825" s="47"/>
      <c r="AE825" s="36" t="n">
        <v>42</v>
      </c>
      <c r="AF825" s="38" t="n">
        <f aca="false">E825*F825+P825*Q825</f>
        <v>0</v>
      </c>
      <c r="AG825" s="39" t="str">
        <f aca="false">AB825</f>
        <v>Соколюк А.В.</v>
      </c>
      <c r="AH825" s="39" t="str">
        <f aca="false">C825</f>
        <v>2АСС9-8а ВБ</v>
      </c>
      <c r="AI825" s="40" t="str">
        <f aca="false">B825</f>
        <v>12</v>
      </c>
      <c r="AJ825" s="39" t="str">
        <f aca="false">CONCATENATE(A825," ",D825)</f>
        <v>МДК.01.01 Компьютерные сети</v>
      </c>
      <c r="AK825" s="39" t="n">
        <f aca="false">E825*F825+P825*Q825+H825+J825+S825+U825</f>
        <v>24</v>
      </c>
      <c r="AL825" s="39" t="n">
        <f aca="false">L825+W825</f>
        <v>0</v>
      </c>
      <c r="AM825" s="39" t="n">
        <f aca="false">M825+X825</f>
        <v>0</v>
      </c>
      <c r="AN825" s="39" t="n">
        <f aca="false">Y825</f>
        <v>0</v>
      </c>
      <c r="AO825" s="39" t="n">
        <f aca="false">SUM(AK825:AN825)</f>
        <v>24</v>
      </c>
      <c r="AP825" s="41" t="n">
        <f aca="false">K825+V825</f>
        <v>0</v>
      </c>
    </row>
    <row r="826" s="42" customFormat="true" ht="16.5" hidden="true" customHeight="true" outlineLevel="0" collapsed="false">
      <c r="A826" s="156" t="s">
        <v>100</v>
      </c>
      <c r="B826" s="150" t="s">
        <v>53</v>
      </c>
      <c r="C826" s="97" t="s">
        <v>409</v>
      </c>
      <c r="D826" s="154" t="s">
        <v>420</v>
      </c>
      <c r="E826" s="53" t="n">
        <v>17</v>
      </c>
      <c r="F826" s="31"/>
      <c r="G826" s="102"/>
      <c r="H826" s="103"/>
      <c r="I826" s="103"/>
      <c r="J826" s="103"/>
      <c r="K826" s="103"/>
      <c r="L826" s="104"/>
      <c r="M826" s="31"/>
      <c r="N826" s="33" t="n">
        <f aca="false">E826*F826+H826+J826+K826+L826+M826</f>
        <v>0</v>
      </c>
      <c r="O826" s="36"/>
      <c r="P826" s="31" t="n">
        <v>21</v>
      </c>
      <c r="Q826" s="31"/>
      <c r="R826" s="31"/>
      <c r="S826" s="103" t="n">
        <v>24</v>
      </c>
      <c r="T826" s="103"/>
      <c r="U826" s="103"/>
      <c r="V826" s="103"/>
      <c r="W826" s="104"/>
      <c r="X826" s="31"/>
      <c r="Y826" s="31"/>
      <c r="Z826" s="36" t="n">
        <f aca="false">P826*Q826+S826+U826+V826+W826+X826+Y826</f>
        <v>24</v>
      </c>
      <c r="AA826" s="36" t="n">
        <f aca="false">N826+Z826</f>
        <v>24</v>
      </c>
      <c r="AB826" s="47" t="s">
        <v>69</v>
      </c>
      <c r="AC826" s="47" t="s">
        <v>421</v>
      </c>
      <c r="AD826" s="47"/>
      <c r="AE826" s="36" t="n">
        <v>42</v>
      </c>
      <c r="AF826" s="38" t="n">
        <f aca="false">E826*F826+P826*Q826</f>
        <v>0</v>
      </c>
      <c r="AG826" s="39" t="str">
        <f aca="false">AB826</f>
        <v>вак. 2 п/гр</v>
      </c>
      <c r="AH826" s="39" t="str">
        <f aca="false">C826</f>
        <v>2АСС9-8б ВБ</v>
      </c>
      <c r="AI826" s="40" t="str">
        <f aca="false">B826</f>
        <v>12</v>
      </c>
      <c r="AJ826" s="39" t="str">
        <f aca="false">CONCATENATE(A826," ",D826)</f>
        <v>МДК.01.01 Компьютерные сети</v>
      </c>
      <c r="AK826" s="39" t="n">
        <f aca="false">E826*F826+P826*Q826+H826+J826+S826+U826</f>
        <v>24</v>
      </c>
      <c r="AL826" s="39" t="n">
        <f aca="false">L826+W826</f>
        <v>0</v>
      </c>
      <c r="AM826" s="39" t="n">
        <f aca="false">M826+X826</f>
        <v>0</v>
      </c>
      <c r="AN826" s="39" t="n">
        <f aca="false">Y826</f>
        <v>0</v>
      </c>
      <c r="AO826" s="39" t="n">
        <f aca="false">SUM(AK826:AN826)</f>
        <v>24</v>
      </c>
      <c r="AP826" s="41" t="n">
        <f aca="false">K826+V826</f>
        <v>0</v>
      </c>
    </row>
    <row r="827" s="42" customFormat="true" ht="16.5" hidden="true" customHeight="true" outlineLevel="0" collapsed="false">
      <c r="A827" s="156" t="s">
        <v>104</v>
      </c>
      <c r="B827" s="150" t="s">
        <v>167</v>
      </c>
      <c r="C827" s="97" t="s">
        <v>407</v>
      </c>
      <c r="D827" s="154" t="s">
        <v>422</v>
      </c>
      <c r="E827" s="53" t="n">
        <v>17</v>
      </c>
      <c r="F827" s="31"/>
      <c r="G827" s="31"/>
      <c r="H827" s="31"/>
      <c r="I827" s="31"/>
      <c r="J827" s="31"/>
      <c r="K827" s="31"/>
      <c r="L827" s="31"/>
      <c r="M827" s="31"/>
      <c r="N827" s="33" t="n">
        <f aca="false">E827*F827+H827+J827+K827+L827+M827</f>
        <v>0</v>
      </c>
      <c r="O827" s="36"/>
      <c r="P827" s="31" t="n">
        <v>21</v>
      </c>
      <c r="Q827" s="31" t="n">
        <v>6</v>
      </c>
      <c r="R827" s="31" t="n">
        <v>120</v>
      </c>
      <c r="S827" s="31" t="n">
        <v>-52</v>
      </c>
      <c r="T827" s="31"/>
      <c r="U827" s="31"/>
      <c r="V827" s="31"/>
      <c r="W827" s="31" t="n">
        <v>8</v>
      </c>
      <c r="X827" s="31" t="n">
        <v>8</v>
      </c>
      <c r="Y827" s="31"/>
      <c r="Z827" s="36" t="n">
        <f aca="false">P827*Q827+S827+U827+V827+W827+X827+Y827</f>
        <v>90</v>
      </c>
      <c r="AA827" s="36" t="n">
        <f aca="false">N827+Z827</f>
        <v>90</v>
      </c>
      <c r="AB827" s="47" t="s">
        <v>259</v>
      </c>
      <c r="AC827" s="102" t="s">
        <v>421</v>
      </c>
      <c r="AD827" s="102"/>
      <c r="AE827" s="36" t="n">
        <v>126</v>
      </c>
      <c r="AF827" s="38" t="n">
        <f aca="false">E827*F827+P827*Q827</f>
        <v>126</v>
      </c>
      <c r="AG827" s="39" t="str">
        <f aca="false">AB827</f>
        <v>Евдокимов М.В.</v>
      </c>
      <c r="AH827" s="39" t="str">
        <f aca="false">C827</f>
        <v>2АСС9-8 ВБ</v>
      </c>
      <c r="AI827" s="40" t="str">
        <f aca="false">B827</f>
        <v>24</v>
      </c>
      <c r="AJ827" s="39" t="str">
        <f aca="false">CONCATENATE(A827," ",D827)</f>
        <v>МДК.01.02 Организация, принципы построения и функционирования компьютерных сетей</v>
      </c>
      <c r="AK827" s="39" t="n">
        <f aca="false">E827*F827+P827*Q827+H827+J827+S827+U827</f>
        <v>74</v>
      </c>
      <c r="AL827" s="39" t="n">
        <f aca="false">L827+W827</f>
        <v>8</v>
      </c>
      <c r="AM827" s="39" t="n">
        <f aca="false">M827+X827</f>
        <v>8</v>
      </c>
      <c r="AN827" s="39" t="n">
        <f aca="false">Y827</f>
        <v>0</v>
      </c>
      <c r="AO827" s="39" t="n">
        <f aca="false">SUM(AK827:AN827)</f>
        <v>90</v>
      </c>
      <c r="AP827" s="41" t="n">
        <f aca="false">K827+V827</f>
        <v>0</v>
      </c>
    </row>
    <row r="828" s="42" customFormat="true" ht="16.5" hidden="true" customHeight="true" outlineLevel="0" collapsed="false">
      <c r="A828" s="156" t="s">
        <v>104</v>
      </c>
      <c r="B828" s="150" t="s">
        <v>53</v>
      </c>
      <c r="C828" s="97" t="s">
        <v>408</v>
      </c>
      <c r="D828" s="154" t="s">
        <v>422</v>
      </c>
      <c r="E828" s="53" t="n">
        <v>17</v>
      </c>
      <c r="F828" s="31"/>
      <c r="G828" s="31"/>
      <c r="H828" s="31"/>
      <c r="I828" s="31"/>
      <c r="J828" s="31"/>
      <c r="K828" s="31"/>
      <c r="L828" s="31"/>
      <c r="M828" s="31"/>
      <c r="N828" s="33" t="n">
        <f aca="false">E828*F828+H828+J828+K828+L828+M828</f>
        <v>0</v>
      </c>
      <c r="O828" s="36"/>
      <c r="P828" s="31" t="n">
        <v>21</v>
      </c>
      <c r="Q828" s="31"/>
      <c r="R828" s="31"/>
      <c r="S828" s="31" t="n">
        <v>52</v>
      </c>
      <c r="T828" s="31"/>
      <c r="U828" s="31"/>
      <c r="V828" s="31"/>
      <c r="W828" s="31"/>
      <c r="X828" s="31"/>
      <c r="Y828" s="31"/>
      <c r="Z828" s="36" t="n">
        <f aca="false">P828*Q828+S828+U828+V828+W828+X828+Y828</f>
        <v>52</v>
      </c>
      <c r="AA828" s="36" t="n">
        <f aca="false">N828+Z828</f>
        <v>52</v>
      </c>
      <c r="AB828" s="47" t="s">
        <v>259</v>
      </c>
      <c r="AC828" s="102" t="s">
        <v>421</v>
      </c>
      <c r="AD828" s="102"/>
      <c r="AE828" s="36" t="n">
        <v>126</v>
      </c>
      <c r="AF828" s="38" t="n">
        <f aca="false">E828*F828+P828*Q828</f>
        <v>0</v>
      </c>
      <c r="AG828" s="39" t="str">
        <f aca="false">AB828</f>
        <v>Евдокимов М.В.</v>
      </c>
      <c r="AH828" s="39" t="str">
        <f aca="false">C828</f>
        <v>2АСС9-8а ВБ</v>
      </c>
      <c r="AI828" s="40" t="str">
        <f aca="false">B828</f>
        <v>12</v>
      </c>
      <c r="AJ828" s="39" t="str">
        <f aca="false">CONCATENATE(A828," ",D828)</f>
        <v>МДК.01.02 Организация, принципы построения и функционирования компьютерных сетей</v>
      </c>
      <c r="AK828" s="39" t="n">
        <f aca="false">E828*F828+P828*Q828+H828+J828+S828+U828</f>
        <v>52</v>
      </c>
      <c r="AL828" s="39" t="n">
        <f aca="false">L828+W828</f>
        <v>0</v>
      </c>
      <c r="AM828" s="39" t="n">
        <f aca="false">M828+X828</f>
        <v>0</v>
      </c>
      <c r="AN828" s="39" t="n">
        <f aca="false">Y828</f>
        <v>0</v>
      </c>
      <c r="AO828" s="39" t="n">
        <f aca="false">SUM(AK828:AN828)</f>
        <v>52</v>
      </c>
      <c r="AP828" s="41" t="n">
        <f aca="false">K828+V828</f>
        <v>0</v>
      </c>
    </row>
    <row r="829" s="42" customFormat="true" ht="16.5" hidden="true" customHeight="true" outlineLevel="0" collapsed="false">
      <c r="A829" s="156" t="s">
        <v>104</v>
      </c>
      <c r="B829" s="150" t="s">
        <v>53</v>
      </c>
      <c r="C829" s="97" t="s">
        <v>409</v>
      </c>
      <c r="D829" s="154" t="s">
        <v>422</v>
      </c>
      <c r="E829" s="53" t="n">
        <v>17</v>
      </c>
      <c r="F829" s="31"/>
      <c r="G829" s="31"/>
      <c r="H829" s="31"/>
      <c r="I829" s="31"/>
      <c r="J829" s="31"/>
      <c r="K829" s="31"/>
      <c r="L829" s="31"/>
      <c r="M829" s="31"/>
      <c r="N829" s="33" t="n">
        <f aca="false">E829*F829+H829+J829+K829+L829+M829</f>
        <v>0</v>
      </c>
      <c r="O829" s="36"/>
      <c r="P829" s="31" t="n">
        <v>21</v>
      </c>
      <c r="Q829" s="31"/>
      <c r="R829" s="31"/>
      <c r="S829" s="31" t="n">
        <v>52</v>
      </c>
      <c r="T829" s="31"/>
      <c r="U829" s="31"/>
      <c r="V829" s="31"/>
      <c r="W829" s="31"/>
      <c r="X829" s="31"/>
      <c r="Y829" s="31"/>
      <c r="Z829" s="36" t="n">
        <f aca="false">P829*Q829+S829+U829+V829+W829+X829+Y829</f>
        <v>52</v>
      </c>
      <c r="AA829" s="36" t="n">
        <f aca="false">N829+Z829</f>
        <v>52</v>
      </c>
      <c r="AB829" s="47" t="s">
        <v>69</v>
      </c>
      <c r="AC829" s="102" t="s">
        <v>421</v>
      </c>
      <c r="AD829" s="102"/>
      <c r="AE829" s="36" t="n">
        <v>126</v>
      </c>
      <c r="AF829" s="38" t="n">
        <f aca="false">E829*F829+P829*Q829</f>
        <v>0</v>
      </c>
      <c r="AG829" s="39" t="str">
        <f aca="false">AB829</f>
        <v>вак. 2 п/гр</v>
      </c>
      <c r="AH829" s="39" t="str">
        <f aca="false">C829</f>
        <v>2АСС9-8б ВБ</v>
      </c>
      <c r="AI829" s="40" t="str">
        <f aca="false">B829</f>
        <v>12</v>
      </c>
      <c r="AJ829" s="39" t="str">
        <f aca="false">CONCATENATE(A829," ",D829)</f>
        <v>МДК.01.02 Организация, принципы построения и функционирования компьютерных сетей</v>
      </c>
      <c r="AK829" s="39" t="n">
        <f aca="false">E829*F829+P829*Q829+H829+J829+S829+U829</f>
        <v>52</v>
      </c>
      <c r="AL829" s="39" t="n">
        <f aca="false">L829+W829</f>
        <v>0</v>
      </c>
      <c r="AM829" s="39" t="n">
        <f aca="false">M829+X829</f>
        <v>0</v>
      </c>
      <c r="AN829" s="39" t="n">
        <f aca="false">Y829</f>
        <v>0</v>
      </c>
      <c r="AO829" s="39" t="n">
        <f aca="false">SUM(AK829:AN829)</f>
        <v>52</v>
      </c>
      <c r="AP829" s="41" t="n">
        <f aca="false">K829+V829</f>
        <v>0</v>
      </c>
    </row>
    <row r="830" s="42" customFormat="true" ht="16.5" hidden="true" customHeight="true" outlineLevel="0" collapsed="false">
      <c r="A830" s="156" t="s">
        <v>138</v>
      </c>
      <c r="B830" s="150" t="s">
        <v>53</v>
      </c>
      <c r="C830" s="97" t="s">
        <v>408</v>
      </c>
      <c r="D830" s="154" t="s">
        <v>108</v>
      </c>
      <c r="E830" s="53" t="n">
        <v>17</v>
      </c>
      <c r="F830" s="31"/>
      <c r="G830" s="31"/>
      <c r="H830" s="31"/>
      <c r="I830" s="31"/>
      <c r="J830" s="31"/>
      <c r="K830" s="31"/>
      <c r="L830" s="31"/>
      <c r="M830" s="31"/>
      <c r="N830" s="33" t="n">
        <v>0</v>
      </c>
      <c r="O830" s="36"/>
      <c r="P830" s="31" t="n">
        <v>1</v>
      </c>
      <c r="Q830" s="31" t="n">
        <v>36</v>
      </c>
      <c r="R830" s="31"/>
      <c r="S830" s="31"/>
      <c r="T830" s="31"/>
      <c r="U830" s="31"/>
      <c r="V830" s="31"/>
      <c r="W830" s="31"/>
      <c r="X830" s="31"/>
      <c r="Y830" s="31"/>
      <c r="Z830" s="36" t="n">
        <v>36</v>
      </c>
      <c r="AA830" s="36" t="n">
        <f aca="false">N830+Z830</f>
        <v>36</v>
      </c>
      <c r="AB830" s="130" t="s">
        <v>423</v>
      </c>
      <c r="AC830" s="102"/>
      <c r="AD830" s="102"/>
      <c r="AE830" s="36"/>
      <c r="AF830" s="38" t="n">
        <f aca="false">E830*F830+P830*Q830</f>
        <v>36</v>
      </c>
      <c r="AG830" s="39" t="str">
        <f aca="false">AB830</f>
        <v>Михеев Н.Н.</v>
      </c>
      <c r="AH830" s="39" t="str">
        <f aca="false">C830</f>
        <v>2АСС9-8а ВБ</v>
      </c>
      <c r="AI830" s="40" t="str">
        <f aca="false">B830</f>
        <v>12</v>
      </c>
      <c r="AJ830" s="39" t="str">
        <f aca="false">CONCATENATE(A830," ",D830)</f>
        <v>УП.01 Учебная практика</v>
      </c>
      <c r="AK830" s="39" t="n">
        <f aca="false">E830*F830+P830*Q830+H830+J830+S830+U830</f>
        <v>36</v>
      </c>
      <c r="AL830" s="39" t="n">
        <f aca="false">L830+W830</f>
        <v>0</v>
      </c>
      <c r="AM830" s="39" t="n">
        <f aca="false">M830+X830</f>
        <v>0</v>
      </c>
      <c r="AN830" s="39" t="n">
        <f aca="false">Y830</f>
        <v>0</v>
      </c>
      <c r="AO830" s="39" t="n">
        <f aca="false">SUM(AK830:AN830)</f>
        <v>36</v>
      </c>
      <c r="AP830" s="41" t="n">
        <f aca="false">K830+V830</f>
        <v>0</v>
      </c>
    </row>
    <row r="831" s="42" customFormat="true" ht="16.5" hidden="true" customHeight="true" outlineLevel="0" collapsed="false">
      <c r="A831" s="156" t="s">
        <v>138</v>
      </c>
      <c r="B831" s="150" t="s">
        <v>53</v>
      </c>
      <c r="C831" s="97" t="s">
        <v>409</v>
      </c>
      <c r="D831" s="154" t="s">
        <v>108</v>
      </c>
      <c r="E831" s="53" t="n">
        <v>17</v>
      </c>
      <c r="F831" s="31"/>
      <c r="G831" s="31"/>
      <c r="H831" s="31"/>
      <c r="I831" s="31"/>
      <c r="J831" s="31"/>
      <c r="K831" s="31"/>
      <c r="L831" s="31"/>
      <c r="M831" s="31"/>
      <c r="N831" s="33" t="n">
        <f aca="false">E831*F831+H831+J831+K831+L831+M831</f>
        <v>0</v>
      </c>
      <c r="O831" s="36"/>
      <c r="P831" s="31" t="n">
        <v>1</v>
      </c>
      <c r="Q831" s="31" t="n">
        <v>36</v>
      </c>
      <c r="R831" s="31"/>
      <c r="S831" s="31"/>
      <c r="T831" s="31"/>
      <c r="U831" s="31"/>
      <c r="V831" s="31"/>
      <c r="W831" s="31"/>
      <c r="X831" s="31"/>
      <c r="Y831" s="31"/>
      <c r="Z831" s="36" t="n">
        <f aca="false">P831*Q831+S831+U831+V831+W831+X831+Y831</f>
        <v>36</v>
      </c>
      <c r="AA831" s="36" t="n">
        <f aca="false">N831+Z831</f>
        <v>36</v>
      </c>
      <c r="AB831" s="73" t="s">
        <v>424</v>
      </c>
      <c r="AC831" s="102"/>
      <c r="AD831" s="102"/>
      <c r="AE831" s="36" t="n">
        <v>36</v>
      </c>
      <c r="AF831" s="38" t="n">
        <f aca="false">E831*F831+P831*Q831</f>
        <v>36</v>
      </c>
      <c r="AG831" s="39" t="str">
        <f aca="false">AB831</f>
        <v>Артемов А.П.</v>
      </c>
      <c r="AH831" s="39" t="str">
        <f aca="false">C831</f>
        <v>2АСС9-8б ВБ</v>
      </c>
      <c r="AI831" s="40" t="str">
        <f aca="false">B831</f>
        <v>12</v>
      </c>
      <c r="AJ831" s="39" t="str">
        <f aca="false">CONCATENATE(A831," ",D831)</f>
        <v>УП.01 Учебная практика</v>
      </c>
      <c r="AK831" s="39" t="n">
        <f aca="false">E831*F831+P831*Q831+H831+J831+S831+U831</f>
        <v>36</v>
      </c>
      <c r="AL831" s="39" t="n">
        <f aca="false">L831+W831</f>
        <v>0</v>
      </c>
      <c r="AM831" s="39" t="n">
        <f aca="false">M831+X831</f>
        <v>0</v>
      </c>
      <c r="AN831" s="39" t="n">
        <f aca="false">Y831</f>
        <v>0</v>
      </c>
      <c r="AO831" s="39" t="n">
        <f aca="false">SUM(AK831:AN831)</f>
        <v>36</v>
      </c>
      <c r="AP831" s="41" t="n">
        <f aca="false">K831+V831</f>
        <v>0</v>
      </c>
    </row>
    <row r="832" s="42" customFormat="true" ht="16.5" hidden="true" customHeight="true" outlineLevel="0" collapsed="false">
      <c r="A832" s="70" t="s">
        <v>113</v>
      </c>
      <c r="B832" s="150" t="s">
        <v>167</v>
      </c>
      <c r="C832" s="97" t="s">
        <v>407</v>
      </c>
      <c r="D832" s="154" t="s">
        <v>114</v>
      </c>
      <c r="E832" s="53" t="n">
        <v>17</v>
      </c>
      <c r="F832" s="31"/>
      <c r="G832" s="31"/>
      <c r="H832" s="31" t="n">
        <v>8</v>
      </c>
      <c r="I832" s="31"/>
      <c r="J832" s="31"/>
      <c r="K832" s="31"/>
      <c r="L832" s="31"/>
      <c r="M832" s="31"/>
      <c r="N832" s="33" t="n">
        <f aca="false">E832*F832+H832+J832+K832+L832+M832</f>
        <v>8</v>
      </c>
      <c r="O832" s="36"/>
      <c r="P832" s="31" t="n">
        <v>1</v>
      </c>
      <c r="Q832" s="31"/>
      <c r="R832" s="31"/>
      <c r="S832" s="31"/>
      <c r="T832" s="31"/>
      <c r="U832" s="31"/>
      <c r="V832" s="31"/>
      <c r="W832" s="31"/>
      <c r="X832" s="31"/>
      <c r="Y832" s="31"/>
      <c r="Z832" s="36" t="n">
        <f aca="false">P832*Q832+S832+U832+V832+W832+X832+Y832</f>
        <v>0</v>
      </c>
      <c r="AA832" s="36" t="n">
        <f aca="false">N832+Z832</f>
        <v>8</v>
      </c>
      <c r="AB832" s="74" t="s">
        <v>218</v>
      </c>
      <c r="AC832" s="102"/>
      <c r="AD832" s="102"/>
      <c r="AE832" s="36" t="n">
        <v>36</v>
      </c>
      <c r="AF832" s="38" t="n">
        <f aca="false">E832*F832+P832*Q832</f>
        <v>0</v>
      </c>
      <c r="AG832" s="39" t="str">
        <f aca="false">AB832</f>
        <v>Бруй С.Ю.</v>
      </c>
      <c r="AH832" s="39" t="str">
        <f aca="false">C832</f>
        <v>2АСС9-8 ВБ</v>
      </c>
      <c r="AI832" s="40" t="str">
        <f aca="false">B832</f>
        <v>24</v>
      </c>
      <c r="AJ832" s="39" t="str">
        <f aca="false">CONCATENATE(A832," ",D832)</f>
        <v>ВнеУр Разговоры о важном</v>
      </c>
      <c r="AK832" s="39" t="n">
        <f aca="false">E832*F832+P832*Q832+H832+J832+S832+U832</f>
        <v>8</v>
      </c>
      <c r="AL832" s="39" t="n">
        <f aca="false">L832+W832</f>
        <v>0</v>
      </c>
      <c r="AM832" s="39" t="n">
        <f aca="false">M832+X832</f>
        <v>0</v>
      </c>
      <c r="AN832" s="39" t="n">
        <f aca="false">Y832</f>
        <v>0</v>
      </c>
      <c r="AO832" s="39" t="n">
        <f aca="false">SUM(AK832:AN832)</f>
        <v>8</v>
      </c>
      <c r="AP832" s="41" t="n">
        <f aca="false">K832+V832</f>
        <v>0</v>
      </c>
    </row>
    <row r="833" s="42" customFormat="true" ht="16.5" hidden="true" customHeight="true" outlineLevel="0" collapsed="false">
      <c r="A833" s="70" t="s">
        <v>113</v>
      </c>
      <c r="B833" s="150" t="s">
        <v>167</v>
      </c>
      <c r="C833" s="97" t="s">
        <v>407</v>
      </c>
      <c r="D833" s="154" t="s">
        <v>114</v>
      </c>
      <c r="E833" s="53" t="n">
        <v>17</v>
      </c>
      <c r="F833" s="31"/>
      <c r="G833" s="31"/>
      <c r="H833" s="31" t="n">
        <v>9</v>
      </c>
      <c r="I833" s="31"/>
      <c r="J833" s="31"/>
      <c r="K833" s="31"/>
      <c r="L833" s="31"/>
      <c r="M833" s="31"/>
      <c r="N833" s="33" t="n">
        <f aca="false">E833*F833+H833+J833+K833+L833+M833</f>
        <v>9</v>
      </c>
      <c r="O833" s="36"/>
      <c r="P833" s="31" t="n">
        <v>1</v>
      </c>
      <c r="Q833" s="31"/>
      <c r="R833" s="31"/>
      <c r="S833" s="31" t="n">
        <v>17</v>
      </c>
      <c r="T833" s="31"/>
      <c r="U833" s="31"/>
      <c r="V833" s="31"/>
      <c r="W833" s="31"/>
      <c r="X833" s="31"/>
      <c r="Y833" s="31"/>
      <c r="Z833" s="36" t="n">
        <f aca="false">P833*Q833+S833+U833+V833+W833+X833+Y833</f>
        <v>17</v>
      </c>
      <c r="AA833" s="36" t="n">
        <f aca="false">N833+Z833</f>
        <v>26</v>
      </c>
      <c r="AB833" s="74" t="s">
        <v>115</v>
      </c>
      <c r="AC833" s="102"/>
      <c r="AD833" s="102"/>
      <c r="AE833" s="36" t="n">
        <v>36</v>
      </c>
      <c r="AF833" s="38" t="n">
        <f aca="false">E833*F833+P833*Q833</f>
        <v>0</v>
      </c>
      <c r="AG833" s="39" t="str">
        <f aca="false">AB833</f>
        <v>вак. РоВ</v>
      </c>
      <c r="AH833" s="39" t="str">
        <f aca="false">C833</f>
        <v>2АСС9-8 ВБ</v>
      </c>
      <c r="AI833" s="40" t="str">
        <f aca="false">B833</f>
        <v>24</v>
      </c>
      <c r="AJ833" s="39" t="str">
        <f aca="false">CONCATENATE(A833," ",D833)</f>
        <v>ВнеУр Разговоры о важном</v>
      </c>
      <c r="AK833" s="39" t="n">
        <f aca="false">E833*F833+P833*Q833+H833+J833+S833+U833</f>
        <v>26</v>
      </c>
      <c r="AL833" s="39" t="n">
        <f aca="false">L833+W833</f>
        <v>0</v>
      </c>
      <c r="AM833" s="39" t="n">
        <f aca="false">M833+X833</f>
        <v>0</v>
      </c>
      <c r="AN833" s="39" t="n">
        <f aca="false">Y833</f>
        <v>0</v>
      </c>
      <c r="AO833" s="39" t="n">
        <f aca="false">SUM(AK833:AN833)</f>
        <v>26</v>
      </c>
      <c r="AP833" s="41" t="n">
        <f aca="false">K833+V833</f>
        <v>0</v>
      </c>
    </row>
    <row r="834" s="42" customFormat="true" ht="16.5" hidden="true" customHeight="true" outlineLevel="0" collapsed="false">
      <c r="A834" s="70" t="s">
        <v>113</v>
      </c>
      <c r="B834" s="150" t="s">
        <v>167</v>
      </c>
      <c r="C834" s="97" t="s">
        <v>407</v>
      </c>
      <c r="D834" s="154" t="s">
        <v>114</v>
      </c>
      <c r="E834" s="53" t="n">
        <v>17</v>
      </c>
      <c r="F834" s="31"/>
      <c r="G834" s="31"/>
      <c r="H834" s="31"/>
      <c r="I834" s="31"/>
      <c r="J834" s="31"/>
      <c r="K834" s="31"/>
      <c r="L834" s="31"/>
      <c r="M834" s="31"/>
      <c r="N834" s="33" t="n">
        <f aca="false">E834*F834+H834+J834+K834+L834+M834</f>
        <v>0</v>
      </c>
      <c r="O834" s="36"/>
      <c r="P834" s="31" t="n">
        <v>1</v>
      </c>
      <c r="Q834" s="31"/>
      <c r="R834" s="31"/>
      <c r="S834" s="31" t="n">
        <v>1</v>
      </c>
      <c r="T834" s="31"/>
      <c r="U834" s="31"/>
      <c r="V834" s="31"/>
      <c r="W834" s="31"/>
      <c r="X834" s="31"/>
      <c r="Y834" s="31"/>
      <c r="Z834" s="36" t="n">
        <f aca="false">P834*Q834+S834+U834+V834+W834+X834+Y834</f>
        <v>1</v>
      </c>
      <c r="AA834" s="36" t="n">
        <f aca="false">N834+Z834</f>
        <v>1</v>
      </c>
      <c r="AB834" s="74" t="s">
        <v>424</v>
      </c>
      <c r="AC834" s="102"/>
      <c r="AD834" s="102"/>
      <c r="AE834" s="36" t="n">
        <v>36</v>
      </c>
      <c r="AF834" s="38" t="n">
        <f aca="false">E834*F834+P834*Q834</f>
        <v>0</v>
      </c>
      <c r="AG834" s="39" t="str">
        <f aca="false">AB834</f>
        <v>Артемов А.П.</v>
      </c>
      <c r="AH834" s="39" t="str">
        <f aca="false">C834</f>
        <v>2АСС9-8 ВБ</v>
      </c>
      <c r="AI834" s="40" t="str">
        <f aca="false">B834</f>
        <v>24</v>
      </c>
      <c r="AJ834" s="39" t="str">
        <f aca="false">CONCATENATE(A834," ",D834)</f>
        <v>ВнеУр Разговоры о важном</v>
      </c>
      <c r="AK834" s="39" t="n">
        <f aca="false">E834*F834+P834*Q834+H834+J834+S834+U834</f>
        <v>1</v>
      </c>
      <c r="AL834" s="39" t="n">
        <f aca="false">L834+W834</f>
        <v>0</v>
      </c>
      <c r="AM834" s="39" t="n">
        <f aca="false">M834+X834</f>
        <v>0</v>
      </c>
      <c r="AN834" s="39" t="n">
        <f aca="false">Y834</f>
        <v>0</v>
      </c>
      <c r="AO834" s="39" t="n">
        <f aca="false">SUM(AK834:AN834)</f>
        <v>1</v>
      </c>
      <c r="AP834" s="41" t="n">
        <f aca="false">K834+V834</f>
        <v>0</v>
      </c>
    </row>
    <row r="835" s="42" customFormat="true" ht="16.5" hidden="true" customHeight="true" outlineLevel="0" collapsed="false">
      <c r="A835" s="149" t="s">
        <v>44</v>
      </c>
      <c r="B835" s="150" t="s">
        <v>45</v>
      </c>
      <c r="C835" s="97" t="s">
        <v>425</v>
      </c>
      <c r="D835" s="149" t="s">
        <v>47</v>
      </c>
      <c r="E835" s="53" t="n">
        <v>17</v>
      </c>
      <c r="F835" s="103"/>
      <c r="G835" s="103"/>
      <c r="H835" s="103"/>
      <c r="I835" s="103"/>
      <c r="J835" s="103"/>
      <c r="K835" s="103"/>
      <c r="L835" s="31"/>
      <c r="M835" s="31"/>
      <c r="N835" s="33" t="n">
        <f aca="false">E835*F835+H835+J835+K835+L835+M835</f>
        <v>0</v>
      </c>
      <c r="O835" s="36"/>
      <c r="P835" s="31" t="n">
        <v>21</v>
      </c>
      <c r="Q835" s="31" t="n">
        <v>3</v>
      </c>
      <c r="R835" s="31" t="n">
        <v>18</v>
      </c>
      <c r="S835" s="103"/>
      <c r="T835" s="103"/>
      <c r="U835" s="103"/>
      <c r="V835" s="103"/>
      <c r="W835" s="104"/>
      <c r="X835" s="31"/>
      <c r="Y835" s="31"/>
      <c r="Z835" s="36" t="n">
        <f aca="false">P835*Q835+S835+U835+V835+W835+X835+Y835</f>
        <v>63</v>
      </c>
      <c r="AA835" s="36" t="n">
        <f aca="false">N835+Z835</f>
        <v>63</v>
      </c>
      <c r="AB835" s="47" t="s">
        <v>236</v>
      </c>
      <c r="AC835" s="31"/>
      <c r="AD835" s="31"/>
      <c r="AE835" s="36" t="n">
        <v>63</v>
      </c>
      <c r="AF835" s="38" t="n">
        <f aca="false">E835*F835+P835*Q835</f>
        <v>63</v>
      </c>
      <c r="AG835" s="39" t="str">
        <f aca="false">AB835</f>
        <v>Римская В.В.</v>
      </c>
      <c r="AH835" s="39" t="str">
        <f aca="false">C835</f>
        <v>2АСС9-9 ВБ</v>
      </c>
      <c r="AI835" s="40" t="str">
        <f aca="false">B835</f>
        <v>22</v>
      </c>
      <c r="AJ835" s="39" t="str">
        <f aca="false">CONCATENATE(A835," ",D835)</f>
        <v>ОГСЭ.01 Основы философии</v>
      </c>
      <c r="AK835" s="39" t="n">
        <f aca="false">E835*F835+P835*Q835+H835+J835+S835+U835</f>
        <v>63</v>
      </c>
      <c r="AL835" s="39" t="n">
        <f aca="false">L835+W835</f>
        <v>0</v>
      </c>
      <c r="AM835" s="39" t="n">
        <f aca="false">M835+X835</f>
        <v>0</v>
      </c>
      <c r="AN835" s="39" t="n">
        <f aca="false">Y835</f>
        <v>0</v>
      </c>
      <c r="AO835" s="39" t="n">
        <f aca="false">SUM(AK835:AN835)</f>
        <v>63</v>
      </c>
      <c r="AP835" s="41" t="n">
        <f aca="false">K835+V835</f>
        <v>0</v>
      </c>
    </row>
    <row r="836" s="42" customFormat="true" ht="16.5" hidden="true" customHeight="true" outlineLevel="0" collapsed="false">
      <c r="A836" s="149" t="s">
        <v>49</v>
      </c>
      <c r="B836" s="150" t="s">
        <v>45</v>
      </c>
      <c r="C836" s="97" t="s">
        <v>425</v>
      </c>
      <c r="D836" s="149" t="s">
        <v>50</v>
      </c>
      <c r="E836" s="53" t="n">
        <v>17</v>
      </c>
      <c r="F836" s="103" t="n">
        <v>3</v>
      </c>
      <c r="G836" s="103" t="n">
        <v>14</v>
      </c>
      <c r="H836" s="103"/>
      <c r="I836" s="103"/>
      <c r="J836" s="103"/>
      <c r="K836" s="103"/>
      <c r="L836" s="31"/>
      <c r="M836" s="31"/>
      <c r="N836" s="33" t="n">
        <f aca="false">E836*F836+H836+J836+K836+L836+M836</f>
        <v>51</v>
      </c>
      <c r="O836" s="36"/>
      <c r="P836" s="31" t="n">
        <v>21</v>
      </c>
      <c r="Q836" s="31"/>
      <c r="R836" s="31"/>
      <c r="S836" s="103"/>
      <c r="T836" s="103"/>
      <c r="U836" s="103"/>
      <c r="V836" s="103"/>
      <c r="W836" s="104"/>
      <c r="X836" s="31"/>
      <c r="Y836" s="31"/>
      <c r="Z836" s="36" t="n">
        <f aca="false">P836*Q836+S836+U836+V836+W836+X836+Y836</f>
        <v>0</v>
      </c>
      <c r="AA836" s="36" t="n">
        <f aca="false">N836+Z836</f>
        <v>51</v>
      </c>
      <c r="AB836" s="46" t="s">
        <v>51</v>
      </c>
      <c r="AC836" s="31"/>
      <c r="AD836" s="31"/>
      <c r="AE836" s="36" t="n">
        <v>0</v>
      </c>
      <c r="AF836" s="38" t="n">
        <f aca="false">E836*F836+P836*Q836</f>
        <v>51</v>
      </c>
      <c r="AG836" s="39" t="str">
        <f aca="false">AB836</f>
        <v>Арсенова Л.Ф.</v>
      </c>
      <c r="AH836" s="39" t="str">
        <f aca="false">C836</f>
        <v>2АСС9-9 ВБ</v>
      </c>
      <c r="AI836" s="40" t="str">
        <f aca="false">B836</f>
        <v>22</v>
      </c>
      <c r="AJ836" s="39" t="str">
        <f aca="false">CONCATENATE(A836," ",D836)</f>
        <v>ОГСЭ.02 История</v>
      </c>
      <c r="AK836" s="39" t="n">
        <f aca="false">E836*F836+P836*Q836+H836+J836+S836+U836</f>
        <v>51</v>
      </c>
      <c r="AL836" s="39" t="n">
        <f aca="false">L836+W836</f>
        <v>0</v>
      </c>
      <c r="AM836" s="39" t="n">
        <f aca="false">M836+X836</f>
        <v>0</v>
      </c>
      <c r="AN836" s="39" t="n">
        <f aca="false">Y836</f>
        <v>0</v>
      </c>
      <c r="AO836" s="39" t="n">
        <f aca="false">SUM(AK836:AN836)</f>
        <v>51</v>
      </c>
      <c r="AP836" s="41" t="n">
        <f aca="false">K836+V836</f>
        <v>0</v>
      </c>
    </row>
    <row r="837" s="42" customFormat="true" ht="16.5" hidden="true" customHeight="true" outlineLevel="0" collapsed="false">
      <c r="A837" s="149" t="s">
        <v>52</v>
      </c>
      <c r="B837" s="150" t="s">
        <v>53</v>
      </c>
      <c r="C837" s="97" t="s">
        <v>426</v>
      </c>
      <c r="D837" s="149" t="s">
        <v>55</v>
      </c>
      <c r="E837" s="53" t="n">
        <v>17</v>
      </c>
      <c r="F837" s="103" t="n">
        <v>2</v>
      </c>
      <c r="G837" s="103"/>
      <c r="H837" s="103"/>
      <c r="I837" s="103"/>
      <c r="J837" s="103"/>
      <c r="K837" s="103"/>
      <c r="L837" s="31"/>
      <c r="M837" s="31"/>
      <c r="N837" s="33" t="n">
        <f aca="false">E837*F837+H837+J837+K837+L837+M837</f>
        <v>34</v>
      </c>
      <c r="O837" s="36"/>
      <c r="P837" s="31" t="n">
        <v>21</v>
      </c>
      <c r="Q837" s="31" t="n">
        <v>2</v>
      </c>
      <c r="R837" s="31"/>
      <c r="S837" s="103"/>
      <c r="T837" s="103"/>
      <c r="U837" s="103"/>
      <c r="V837" s="103"/>
      <c r="W837" s="104"/>
      <c r="X837" s="31"/>
      <c r="Y837" s="31"/>
      <c r="Z837" s="36" t="n">
        <f aca="false">P837*Q837+S837+U837+V837+W837+X837+Y837</f>
        <v>42</v>
      </c>
      <c r="AA837" s="36" t="n">
        <f aca="false">N837+Z837</f>
        <v>76</v>
      </c>
      <c r="AB837" s="47" t="s">
        <v>121</v>
      </c>
      <c r="AC837" s="31"/>
      <c r="AD837" s="31"/>
      <c r="AE837" s="36" t="n">
        <v>42</v>
      </c>
      <c r="AF837" s="38" t="n">
        <f aca="false">E837*F837+P837*Q837</f>
        <v>76</v>
      </c>
      <c r="AG837" s="39" t="str">
        <f aca="false">AB837</f>
        <v>Рогозина О.Н.</v>
      </c>
      <c r="AH837" s="39" t="str">
        <f aca="false">C837</f>
        <v>2АСС9-9а ВБ</v>
      </c>
      <c r="AI837" s="40" t="str">
        <f aca="false">B837</f>
        <v>12</v>
      </c>
      <c r="AJ837" s="39" t="str">
        <f aca="false">CONCATENATE(A837," ",D837)</f>
        <v>ОГСЭ.03 Иностранный язык в профессиональной деятельности</v>
      </c>
      <c r="AK837" s="39" t="n">
        <f aca="false">E837*F837+P837*Q837+H837+J837+S837+U837</f>
        <v>76</v>
      </c>
      <c r="AL837" s="39" t="n">
        <f aca="false">L837+W837</f>
        <v>0</v>
      </c>
      <c r="AM837" s="39" t="n">
        <f aca="false">M837+X837</f>
        <v>0</v>
      </c>
      <c r="AN837" s="39" t="n">
        <f aca="false">Y837</f>
        <v>0</v>
      </c>
      <c r="AO837" s="39" t="n">
        <f aca="false">SUM(AK837:AN837)</f>
        <v>76</v>
      </c>
      <c r="AP837" s="41" t="n">
        <f aca="false">K837+V837</f>
        <v>0</v>
      </c>
    </row>
    <row r="838" s="42" customFormat="true" ht="16.5" hidden="true" customHeight="true" outlineLevel="0" collapsed="false">
      <c r="A838" s="149" t="s">
        <v>52</v>
      </c>
      <c r="B838" s="150" t="s">
        <v>57</v>
      </c>
      <c r="C838" s="97" t="s">
        <v>427</v>
      </c>
      <c r="D838" s="149" t="s">
        <v>55</v>
      </c>
      <c r="E838" s="53" t="n">
        <v>17</v>
      </c>
      <c r="F838" s="103" t="n">
        <v>2</v>
      </c>
      <c r="G838" s="103"/>
      <c r="H838" s="103"/>
      <c r="I838" s="103"/>
      <c r="J838" s="103"/>
      <c r="K838" s="103"/>
      <c r="L838" s="31"/>
      <c r="M838" s="31"/>
      <c r="N838" s="33" t="n">
        <f aca="false">E838*F838+H838+J838+K838+L838+M838</f>
        <v>34</v>
      </c>
      <c r="O838" s="36"/>
      <c r="P838" s="31" t="n">
        <v>21</v>
      </c>
      <c r="Q838" s="31" t="n">
        <v>2</v>
      </c>
      <c r="R838" s="31"/>
      <c r="S838" s="103"/>
      <c r="T838" s="103"/>
      <c r="U838" s="103"/>
      <c r="V838" s="103"/>
      <c r="W838" s="104"/>
      <c r="X838" s="31"/>
      <c r="Y838" s="31"/>
      <c r="Z838" s="36" t="n">
        <f aca="false">P838*Q838+S838+U838+V838+W838+X838+Y838</f>
        <v>42</v>
      </c>
      <c r="AA838" s="36" t="n">
        <f aca="false">N838+Z838</f>
        <v>76</v>
      </c>
      <c r="AB838" s="47" t="s">
        <v>118</v>
      </c>
      <c r="AC838" s="31"/>
      <c r="AD838" s="31"/>
      <c r="AE838" s="36" t="n">
        <v>42</v>
      </c>
      <c r="AF838" s="38" t="n">
        <f aca="false">E838*F838+P838*Q838</f>
        <v>76</v>
      </c>
      <c r="AG838" s="39" t="str">
        <f aca="false">AB838</f>
        <v>Семигин К.С.</v>
      </c>
      <c r="AH838" s="39" t="str">
        <f aca="false">C838</f>
        <v>2АСС9-9б ВБ</v>
      </c>
      <c r="AI838" s="40" t="str">
        <f aca="false">B838</f>
        <v>10</v>
      </c>
      <c r="AJ838" s="39" t="str">
        <f aca="false">CONCATENATE(A838," ",D838)</f>
        <v>ОГСЭ.03 Иностранный язык в профессиональной деятельности</v>
      </c>
      <c r="AK838" s="39" t="n">
        <f aca="false">E838*F838+P838*Q838+H838+J838+S838+U838</f>
        <v>76</v>
      </c>
      <c r="AL838" s="39" t="n">
        <f aca="false">L838+W838</f>
        <v>0</v>
      </c>
      <c r="AM838" s="39" t="n">
        <f aca="false">M838+X838</f>
        <v>0</v>
      </c>
      <c r="AN838" s="39" t="n">
        <f aca="false">Y838</f>
        <v>0</v>
      </c>
      <c r="AO838" s="39" t="n">
        <f aca="false">SUM(AK838:AN838)</f>
        <v>76</v>
      </c>
      <c r="AP838" s="41" t="n">
        <f aca="false">K838+V838</f>
        <v>0</v>
      </c>
    </row>
    <row r="839" s="42" customFormat="true" ht="16.5" hidden="true" customHeight="true" outlineLevel="0" collapsed="false">
      <c r="A839" s="149" t="s">
        <v>60</v>
      </c>
      <c r="B839" s="150" t="s">
        <v>45</v>
      </c>
      <c r="C839" s="97" t="s">
        <v>425</v>
      </c>
      <c r="D839" s="133" t="s">
        <v>61</v>
      </c>
      <c r="E839" s="53" t="n">
        <v>17</v>
      </c>
      <c r="F839" s="103" t="n">
        <v>2</v>
      </c>
      <c r="G839" s="103"/>
      <c r="H839" s="103"/>
      <c r="I839" s="103"/>
      <c r="J839" s="103"/>
      <c r="K839" s="103"/>
      <c r="L839" s="31"/>
      <c r="M839" s="31"/>
      <c r="N839" s="33" t="n">
        <f aca="false">E839*F839+H839+J839+K839+L839+M839</f>
        <v>34</v>
      </c>
      <c r="O839" s="36"/>
      <c r="P839" s="31" t="n">
        <v>21</v>
      </c>
      <c r="Q839" s="31" t="n">
        <v>2</v>
      </c>
      <c r="R839" s="31"/>
      <c r="S839" s="103"/>
      <c r="T839" s="103"/>
      <c r="U839" s="103"/>
      <c r="V839" s="103"/>
      <c r="W839" s="104"/>
      <c r="X839" s="31"/>
      <c r="Y839" s="31"/>
      <c r="Z839" s="36" t="n">
        <f aca="false">P839*Q839+S839+U839+V839+W839+X839+Y839</f>
        <v>42</v>
      </c>
      <c r="AA839" s="36" t="n">
        <f aca="false">N839+Z839</f>
        <v>76</v>
      </c>
      <c r="AB839" s="47" t="s">
        <v>62</v>
      </c>
      <c r="AC839" s="31"/>
      <c r="AD839" s="31"/>
      <c r="AE839" s="36" t="n">
        <v>42</v>
      </c>
      <c r="AF839" s="38" t="n">
        <f aca="false">E839*F839+P839*Q839</f>
        <v>76</v>
      </c>
      <c r="AG839" s="39" t="str">
        <f aca="false">AB839</f>
        <v>Рябцев Ю.В.</v>
      </c>
      <c r="AH839" s="39" t="str">
        <f aca="false">C839</f>
        <v>2АСС9-9 ВБ</v>
      </c>
      <c r="AI839" s="40" t="str">
        <f aca="false">B839</f>
        <v>22</v>
      </c>
      <c r="AJ839" s="39" t="str">
        <f aca="false">CONCATENATE(A839," ",D839)</f>
        <v>ОГСЭ.04 Физическая культура</v>
      </c>
      <c r="AK839" s="39" t="n">
        <f aca="false">E839*F839+P839*Q839+H839+J839+S839+U839</f>
        <v>76</v>
      </c>
      <c r="AL839" s="39" t="n">
        <f aca="false">L839+W839</f>
        <v>0</v>
      </c>
      <c r="AM839" s="39" t="n">
        <f aca="false">M839+X839</f>
        <v>0</v>
      </c>
      <c r="AN839" s="39" t="n">
        <f aca="false">Y839</f>
        <v>0</v>
      </c>
      <c r="AO839" s="39" t="n">
        <f aca="false">SUM(AK839:AN839)</f>
        <v>76</v>
      </c>
      <c r="AP839" s="41" t="n">
        <f aca="false">K839+V839</f>
        <v>0</v>
      </c>
    </row>
    <row r="840" s="42" customFormat="true" ht="16.5" hidden="true" customHeight="true" outlineLevel="0" collapsed="false">
      <c r="A840" s="149" t="s">
        <v>63</v>
      </c>
      <c r="B840" s="150" t="s">
        <v>45</v>
      </c>
      <c r="C840" s="97" t="s">
        <v>425</v>
      </c>
      <c r="D840" s="133" t="s">
        <v>410</v>
      </c>
      <c r="E840" s="53" t="n">
        <v>17</v>
      </c>
      <c r="F840" s="103" t="n">
        <v>5</v>
      </c>
      <c r="G840" s="103" t="n">
        <v>28</v>
      </c>
      <c r="H840" s="103"/>
      <c r="I840" s="103"/>
      <c r="J840" s="103"/>
      <c r="K840" s="103"/>
      <c r="L840" s="31" t="n">
        <v>3</v>
      </c>
      <c r="M840" s="31"/>
      <c r="N840" s="33" t="n">
        <f aca="false">E840*F840+H840+J840+K840+L840+M840</f>
        <v>88</v>
      </c>
      <c r="O840" s="36"/>
      <c r="P840" s="31" t="n">
        <v>21</v>
      </c>
      <c r="Q840" s="31"/>
      <c r="R840" s="31"/>
      <c r="S840" s="103"/>
      <c r="T840" s="103"/>
      <c r="U840" s="103"/>
      <c r="V840" s="103"/>
      <c r="W840" s="104"/>
      <c r="X840" s="31"/>
      <c r="Y840" s="31"/>
      <c r="Z840" s="36" t="n">
        <f aca="false">P840*Q840+S840+U840+V840+W840+X840+Y840</f>
        <v>0</v>
      </c>
      <c r="AA840" s="36" t="n">
        <f aca="false">N840+Z840</f>
        <v>88</v>
      </c>
      <c r="AB840" s="54" t="s">
        <v>65</v>
      </c>
      <c r="AC840" s="31"/>
      <c r="AD840" s="31"/>
      <c r="AE840" s="36" t="n">
        <v>0</v>
      </c>
      <c r="AF840" s="38" t="n">
        <f aca="false">E840*F840+P840*Q840</f>
        <v>85</v>
      </c>
      <c r="AG840" s="39" t="str">
        <f aca="false">AB840</f>
        <v>Лахтюхова Г.Г.</v>
      </c>
      <c r="AH840" s="39" t="str">
        <f aca="false">C840</f>
        <v>2АСС9-9 ВБ</v>
      </c>
      <c r="AI840" s="40" t="str">
        <f aca="false">B840</f>
        <v>22</v>
      </c>
      <c r="AJ840" s="39" t="str">
        <f aca="false">CONCATENATE(A840," ",D840)</f>
        <v>ЕН.01 Элементы высшей математики </v>
      </c>
      <c r="AK840" s="39" t="n">
        <f aca="false">E840*F840+P840*Q840+H840+J840+S840+U840</f>
        <v>85</v>
      </c>
      <c r="AL840" s="39" t="n">
        <f aca="false">L840+W840</f>
        <v>3</v>
      </c>
      <c r="AM840" s="39" t="n">
        <f aca="false">M840+X840</f>
        <v>0</v>
      </c>
      <c r="AN840" s="39" t="n">
        <f aca="false">Y840</f>
        <v>0</v>
      </c>
      <c r="AO840" s="39" t="n">
        <f aca="false">SUM(AK840:AN840)</f>
        <v>88</v>
      </c>
      <c r="AP840" s="41" t="n">
        <f aca="false">K840+V840</f>
        <v>0</v>
      </c>
    </row>
    <row r="841" s="42" customFormat="true" ht="16.5" hidden="true" customHeight="true" outlineLevel="0" collapsed="false">
      <c r="A841" s="149" t="s">
        <v>66</v>
      </c>
      <c r="B841" s="150" t="s">
        <v>45</v>
      </c>
      <c r="C841" s="97" t="s">
        <v>425</v>
      </c>
      <c r="D841" s="133" t="s">
        <v>411</v>
      </c>
      <c r="E841" s="53" t="n">
        <v>17</v>
      </c>
      <c r="F841" s="103"/>
      <c r="G841" s="103"/>
      <c r="H841" s="103"/>
      <c r="I841" s="103"/>
      <c r="J841" s="103"/>
      <c r="K841" s="103"/>
      <c r="L841" s="31"/>
      <c r="M841" s="31"/>
      <c r="N841" s="33" t="n">
        <f aca="false">E841*F841+H841+J841+K841+L841+M841</f>
        <v>0</v>
      </c>
      <c r="O841" s="36"/>
      <c r="P841" s="31" t="n">
        <v>21</v>
      </c>
      <c r="Q841" s="31" t="n">
        <v>2</v>
      </c>
      <c r="R841" s="31" t="n">
        <v>14</v>
      </c>
      <c r="S841" s="103"/>
      <c r="T841" s="103"/>
      <c r="U841" s="103"/>
      <c r="V841" s="103"/>
      <c r="W841" s="104" t="n">
        <v>4</v>
      </c>
      <c r="X841" s="44" t="n">
        <v>8</v>
      </c>
      <c r="Y841" s="31"/>
      <c r="Z841" s="36" t="n">
        <f aca="false">P841*Q841+S841+U841+V841+W841+X841+Y841</f>
        <v>54</v>
      </c>
      <c r="AA841" s="36" t="n">
        <f aca="false">N841+Z841</f>
        <v>54</v>
      </c>
      <c r="AB841" s="54" t="s">
        <v>65</v>
      </c>
      <c r="AC841" s="31"/>
      <c r="AD841" s="31"/>
      <c r="AE841" s="36" t="n">
        <v>42</v>
      </c>
      <c r="AF841" s="38" t="n">
        <f aca="false">E841*F841+P841*Q841</f>
        <v>42</v>
      </c>
      <c r="AG841" s="39" t="str">
        <f aca="false">AB841</f>
        <v>Лахтюхова Г.Г.</v>
      </c>
      <c r="AH841" s="39" t="str">
        <f aca="false">C841</f>
        <v>2АСС9-9 ВБ</v>
      </c>
      <c r="AI841" s="40" t="str">
        <f aca="false">B841</f>
        <v>22</v>
      </c>
      <c r="AJ841" s="39" t="str">
        <f aca="false">CONCATENATE(A841," ",D841)</f>
        <v>ЕН.02 Дискретная математика</v>
      </c>
      <c r="AK841" s="39" t="n">
        <f aca="false">E841*F841+P841*Q841+H841+J841+S841+U841</f>
        <v>42</v>
      </c>
      <c r="AL841" s="39" t="n">
        <f aca="false">L841+W841</f>
        <v>4</v>
      </c>
      <c r="AM841" s="39" t="n">
        <f aca="false">M841+X841</f>
        <v>8</v>
      </c>
      <c r="AN841" s="39" t="n">
        <f aca="false">Y841</f>
        <v>0</v>
      </c>
      <c r="AO841" s="39" t="n">
        <f aca="false">SUM(AK841:AN841)</f>
        <v>54</v>
      </c>
      <c r="AP841" s="41" t="n">
        <f aca="false">K841+V841</f>
        <v>0</v>
      </c>
    </row>
    <row r="842" s="42" customFormat="true" ht="16.5" hidden="true" customHeight="true" outlineLevel="0" collapsed="false">
      <c r="A842" s="149" t="s">
        <v>70</v>
      </c>
      <c r="B842" s="150" t="s">
        <v>45</v>
      </c>
      <c r="C842" s="97" t="s">
        <v>425</v>
      </c>
      <c r="D842" s="133" t="s">
        <v>255</v>
      </c>
      <c r="E842" s="53" t="n">
        <v>17</v>
      </c>
      <c r="F842" s="103"/>
      <c r="G842" s="103"/>
      <c r="H842" s="103"/>
      <c r="I842" s="103"/>
      <c r="J842" s="103"/>
      <c r="K842" s="103"/>
      <c r="L842" s="31"/>
      <c r="M842" s="31"/>
      <c r="N842" s="33" t="n">
        <f aca="false">E842*F842+H842+J842+K842+L842+M842</f>
        <v>0</v>
      </c>
      <c r="O842" s="36"/>
      <c r="P842" s="31" t="n">
        <v>21</v>
      </c>
      <c r="Q842" s="31" t="n">
        <v>2</v>
      </c>
      <c r="R842" s="31" t="n">
        <v>14</v>
      </c>
      <c r="S842" s="103"/>
      <c r="T842" s="103"/>
      <c r="U842" s="103"/>
      <c r="V842" s="103"/>
      <c r="W842" s="104" t="n">
        <v>4</v>
      </c>
      <c r="X842" s="44"/>
      <c r="Y842" s="31"/>
      <c r="Z842" s="36" t="n">
        <f aca="false">P842*Q842+S842+U842+V842+W842+X842+Y842</f>
        <v>46</v>
      </c>
      <c r="AA842" s="36" t="n">
        <f aca="false">N842+Z842</f>
        <v>46</v>
      </c>
      <c r="AB842" s="54" t="s">
        <v>65</v>
      </c>
      <c r="AC842" s="31"/>
      <c r="AD842" s="31"/>
      <c r="AE842" s="36" t="n">
        <v>42</v>
      </c>
      <c r="AF842" s="38" t="n">
        <f aca="false">E842*F842+P842*Q842</f>
        <v>42</v>
      </c>
      <c r="AG842" s="39" t="str">
        <f aca="false">AB842</f>
        <v>Лахтюхова Г.Г.</v>
      </c>
      <c r="AH842" s="39" t="str">
        <f aca="false">C842</f>
        <v>2АСС9-9 ВБ</v>
      </c>
      <c r="AI842" s="40" t="str">
        <f aca="false">B842</f>
        <v>22</v>
      </c>
      <c r="AJ842" s="39" t="str">
        <f aca="false">CONCATENATE(A842," ",D842)</f>
        <v>ЕН.03 Теория вероятностей и математическая статистика</v>
      </c>
      <c r="AK842" s="39" t="n">
        <f aca="false">E842*F842+P842*Q842+H842+J842+S842+U842</f>
        <v>42</v>
      </c>
      <c r="AL842" s="39" t="n">
        <f aca="false">L842+W842</f>
        <v>4</v>
      </c>
      <c r="AM842" s="39" t="n">
        <f aca="false">M842+X842</f>
        <v>0</v>
      </c>
      <c r="AN842" s="39" t="n">
        <f aca="false">Y842</f>
        <v>0</v>
      </c>
      <c r="AO842" s="39" t="n">
        <f aca="false">SUM(AK842:AN842)</f>
        <v>46</v>
      </c>
      <c r="AP842" s="41" t="n">
        <f aca="false">K842+V842</f>
        <v>0</v>
      </c>
    </row>
    <row r="843" s="42" customFormat="true" ht="16.5" hidden="true" customHeight="true" outlineLevel="0" collapsed="false">
      <c r="A843" s="149" t="s">
        <v>70</v>
      </c>
      <c r="B843" s="150" t="s">
        <v>45</v>
      </c>
      <c r="C843" s="97" t="s">
        <v>425</v>
      </c>
      <c r="D843" s="133" t="s">
        <v>255</v>
      </c>
      <c r="E843" s="53" t="n">
        <v>17</v>
      </c>
      <c r="F843" s="103"/>
      <c r="G843" s="103"/>
      <c r="H843" s="103"/>
      <c r="I843" s="103"/>
      <c r="J843" s="103"/>
      <c r="K843" s="103"/>
      <c r="L843" s="31"/>
      <c r="M843" s="31"/>
      <c r="N843" s="33" t="n">
        <f aca="false">E843*F843+H843+J843+K843+L843+M843</f>
        <v>0</v>
      </c>
      <c r="O843" s="36"/>
      <c r="P843" s="31" t="n">
        <v>21</v>
      </c>
      <c r="Q843" s="31"/>
      <c r="R843" s="31"/>
      <c r="S843" s="103"/>
      <c r="T843" s="103"/>
      <c r="U843" s="103"/>
      <c r="V843" s="103"/>
      <c r="W843" s="104"/>
      <c r="X843" s="44" t="n">
        <v>8</v>
      </c>
      <c r="Y843" s="31"/>
      <c r="Z843" s="36" t="n">
        <f aca="false">P843*Q843+S843+U843+V843+W843+X843+Y843</f>
        <v>8</v>
      </c>
      <c r="AA843" s="36" t="n">
        <f aca="false">N843+Z843</f>
        <v>8</v>
      </c>
      <c r="AB843" s="54" t="s">
        <v>412</v>
      </c>
      <c r="AC843" s="31"/>
      <c r="AD843" s="31"/>
      <c r="AE843" s="36" t="n">
        <v>42</v>
      </c>
      <c r="AF843" s="38" t="n">
        <f aca="false">E843*F843+P843*Q843</f>
        <v>0</v>
      </c>
      <c r="AG843" s="39" t="str">
        <f aca="false">AB843</f>
        <v>вак. Математика экз.</v>
      </c>
      <c r="AH843" s="39" t="str">
        <f aca="false">C843</f>
        <v>2АСС9-9 ВБ</v>
      </c>
      <c r="AI843" s="40" t="str">
        <f aca="false">B843</f>
        <v>22</v>
      </c>
      <c r="AJ843" s="39" t="str">
        <f aca="false">CONCATENATE(A843," ",D843)</f>
        <v>ЕН.03 Теория вероятностей и математическая статистика</v>
      </c>
      <c r="AK843" s="39" t="n">
        <f aca="false">E843*F843+P843*Q843+H843+J843+S843+U843</f>
        <v>0</v>
      </c>
      <c r="AL843" s="39" t="n">
        <f aca="false">L843+W843</f>
        <v>0</v>
      </c>
      <c r="AM843" s="39" t="n">
        <f aca="false">M843+X843</f>
        <v>8</v>
      </c>
      <c r="AN843" s="39" t="n">
        <f aca="false">Y843</f>
        <v>0</v>
      </c>
      <c r="AO843" s="39" t="n">
        <f aca="false">SUM(AK843:AN843)</f>
        <v>8</v>
      </c>
      <c r="AP843" s="41" t="n">
        <f aca="false">K843+V843</f>
        <v>0</v>
      </c>
    </row>
    <row r="844" s="42" customFormat="true" ht="16.5" hidden="true" customHeight="true" outlineLevel="0" collapsed="false">
      <c r="A844" s="149" t="s">
        <v>73</v>
      </c>
      <c r="B844" s="150" t="s">
        <v>45</v>
      </c>
      <c r="C844" s="97" t="s">
        <v>425</v>
      </c>
      <c r="D844" s="133" t="s">
        <v>256</v>
      </c>
      <c r="E844" s="53" t="n">
        <v>17</v>
      </c>
      <c r="F844" s="103" t="n">
        <v>2</v>
      </c>
      <c r="G844" s="103" t="n">
        <v>20</v>
      </c>
      <c r="H844" s="103" t="n">
        <v>-6</v>
      </c>
      <c r="I844" s="103"/>
      <c r="J844" s="103"/>
      <c r="K844" s="103"/>
      <c r="L844" s="31"/>
      <c r="M844" s="31"/>
      <c r="N844" s="33" t="n">
        <f aca="false">E844*F844+H844+J844+K844+L844+M844</f>
        <v>28</v>
      </c>
      <c r="O844" s="36"/>
      <c r="P844" s="31" t="n">
        <v>21</v>
      </c>
      <c r="Q844" s="31" t="n">
        <v>4</v>
      </c>
      <c r="R844" s="31"/>
      <c r="S844" s="103" t="n">
        <v>-14</v>
      </c>
      <c r="T844" s="103"/>
      <c r="U844" s="103"/>
      <c r="V844" s="103"/>
      <c r="W844" s="104" t="n">
        <v>4</v>
      </c>
      <c r="X844" s="31"/>
      <c r="Y844" s="31"/>
      <c r="Z844" s="36" t="n">
        <f aca="false">P844*Q844+S844+U844+V844+W844+X844+Y844</f>
        <v>74</v>
      </c>
      <c r="AA844" s="36" t="n">
        <f aca="false">N844+Z844</f>
        <v>102</v>
      </c>
      <c r="AB844" s="47" t="s">
        <v>257</v>
      </c>
      <c r="AC844" s="31"/>
      <c r="AD844" s="31"/>
      <c r="AE844" s="36" t="n">
        <v>84</v>
      </c>
      <c r="AF844" s="38" t="n">
        <f aca="false">E844*F844+P844*Q844</f>
        <v>118</v>
      </c>
      <c r="AG844" s="39" t="str">
        <f aca="false">AB844</f>
        <v>Угольников И.М.</v>
      </c>
      <c r="AH844" s="39" t="str">
        <f aca="false">C844</f>
        <v>2АСС9-9 ВБ</v>
      </c>
      <c r="AI844" s="40" t="str">
        <f aca="false">B844</f>
        <v>22</v>
      </c>
      <c r="AJ844" s="39" t="str">
        <f aca="false">CONCATENATE(A844," ",D844)</f>
        <v>ОП.01 Операционные системы и среды</v>
      </c>
      <c r="AK844" s="39" t="n">
        <f aca="false">E844*F844+P844*Q844+H844+J844+S844+U844</f>
        <v>98</v>
      </c>
      <c r="AL844" s="39" t="n">
        <f aca="false">L844+W844</f>
        <v>4</v>
      </c>
      <c r="AM844" s="39" t="n">
        <f aca="false">M844+X844</f>
        <v>0</v>
      </c>
      <c r="AN844" s="39" t="n">
        <f aca="false">Y844</f>
        <v>0</v>
      </c>
      <c r="AO844" s="39" t="n">
        <f aca="false">SUM(AK844:AN844)</f>
        <v>102</v>
      </c>
      <c r="AP844" s="41" t="n">
        <f aca="false">K844+V844</f>
        <v>0</v>
      </c>
    </row>
    <row r="845" s="42" customFormat="true" ht="16.5" hidden="true" customHeight="true" outlineLevel="0" collapsed="false">
      <c r="A845" s="149" t="s">
        <v>73</v>
      </c>
      <c r="B845" s="150" t="s">
        <v>53</v>
      </c>
      <c r="C845" s="97" t="s">
        <v>426</v>
      </c>
      <c r="D845" s="133" t="s">
        <v>256</v>
      </c>
      <c r="E845" s="53" t="n">
        <v>17</v>
      </c>
      <c r="F845" s="103"/>
      <c r="G845" s="103"/>
      <c r="H845" s="103" t="n">
        <v>6</v>
      </c>
      <c r="I845" s="103"/>
      <c r="J845" s="103"/>
      <c r="K845" s="103"/>
      <c r="L845" s="31"/>
      <c r="M845" s="31"/>
      <c r="N845" s="33" t="n">
        <f aca="false">E845*F845+H845+J845+K845+L845+M845</f>
        <v>6</v>
      </c>
      <c r="O845" s="36"/>
      <c r="P845" s="31" t="n">
        <v>21</v>
      </c>
      <c r="Q845" s="31"/>
      <c r="R845" s="31"/>
      <c r="S845" s="103" t="n">
        <v>14</v>
      </c>
      <c r="T845" s="103"/>
      <c r="U845" s="103"/>
      <c r="V845" s="103"/>
      <c r="W845" s="104"/>
      <c r="X845" s="31"/>
      <c r="Y845" s="31"/>
      <c r="Z845" s="36" t="n">
        <f aca="false">P845*Q845+S845+U845+V845+W845+X845+Y845</f>
        <v>14</v>
      </c>
      <c r="AA845" s="36" t="n">
        <f aca="false">N845+Z845</f>
        <v>20</v>
      </c>
      <c r="AB845" s="47" t="s">
        <v>257</v>
      </c>
      <c r="AC845" s="31"/>
      <c r="AD845" s="31"/>
      <c r="AE845" s="36" t="n">
        <v>84</v>
      </c>
      <c r="AF845" s="38" t="n">
        <f aca="false">E845*F845+P845*Q845</f>
        <v>0</v>
      </c>
      <c r="AG845" s="39" t="str">
        <f aca="false">AB845</f>
        <v>Угольников И.М.</v>
      </c>
      <c r="AH845" s="39" t="str">
        <f aca="false">C845</f>
        <v>2АСС9-9а ВБ</v>
      </c>
      <c r="AI845" s="40" t="str">
        <f aca="false">B845</f>
        <v>12</v>
      </c>
      <c r="AJ845" s="39" t="str">
        <f aca="false">CONCATENATE(A845," ",D845)</f>
        <v>ОП.01 Операционные системы и среды</v>
      </c>
      <c r="AK845" s="39" t="n">
        <f aca="false">E845*F845+P845*Q845+H845+J845+S845+U845</f>
        <v>20</v>
      </c>
      <c r="AL845" s="39" t="n">
        <f aca="false">L845+W845</f>
        <v>0</v>
      </c>
      <c r="AM845" s="39" t="n">
        <f aca="false">M845+X845</f>
        <v>0</v>
      </c>
      <c r="AN845" s="39" t="n">
        <f aca="false">Y845</f>
        <v>0</v>
      </c>
      <c r="AO845" s="39" t="n">
        <f aca="false">SUM(AK845:AN845)</f>
        <v>20</v>
      </c>
      <c r="AP845" s="41" t="n">
        <f aca="false">K845+V845</f>
        <v>0</v>
      </c>
    </row>
    <row r="846" s="42" customFormat="true" ht="16.5" hidden="true" customHeight="true" outlineLevel="0" collapsed="false">
      <c r="A846" s="149" t="s">
        <v>73</v>
      </c>
      <c r="B846" s="150" t="s">
        <v>57</v>
      </c>
      <c r="C846" s="97" t="s">
        <v>427</v>
      </c>
      <c r="D846" s="133" t="s">
        <v>256</v>
      </c>
      <c r="E846" s="53" t="n">
        <v>17</v>
      </c>
      <c r="F846" s="103"/>
      <c r="G846" s="103"/>
      <c r="H846" s="103" t="n">
        <v>6</v>
      </c>
      <c r="I846" s="103"/>
      <c r="J846" s="103"/>
      <c r="K846" s="103"/>
      <c r="L846" s="31"/>
      <c r="M846" s="31"/>
      <c r="N846" s="33" t="n">
        <f aca="false">E846*F846+H846+J846+K846+L846+M846</f>
        <v>6</v>
      </c>
      <c r="O846" s="36"/>
      <c r="P846" s="31" t="n">
        <v>21</v>
      </c>
      <c r="Q846" s="31"/>
      <c r="R846" s="31"/>
      <c r="S846" s="103" t="n">
        <v>14</v>
      </c>
      <c r="T846" s="103"/>
      <c r="U846" s="103"/>
      <c r="V846" s="103"/>
      <c r="W846" s="104"/>
      <c r="X846" s="31"/>
      <c r="Y846" s="31"/>
      <c r="Z846" s="36" t="n">
        <f aca="false">P846*Q846+S846+U846+V846+W846+X846+Y846</f>
        <v>14</v>
      </c>
      <c r="AA846" s="36" t="n">
        <f aca="false">N846+Z846</f>
        <v>20</v>
      </c>
      <c r="AB846" s="47" t="s">
        <v>69</v>
      </c>
      <c r="AC846" s="31"/>
      <c r="AD846" s="31"/>
      <c r="AE846" s="36" t="n">
        <v>84</v>
      </c>
      <c r="AF846" s="38" t="n">
        <f aca="false">E846*F846+P846*Q846</f>
        <v>0</v>
      </c>
      <c r="AG846" s="39" t="str">
        <f aca="false">AB846</f>
        <v>вак. 2 п/гр</v>
      </c>
      <c r="AH846" s="39" t="str">
        <f aca="false">C846</f>
        <v>2АСС9-9б ВБ</v>
      </c>
      <c r="AI846" s="40" t="str">
        <f aca="false">B846</f>
        <v>10</v>
      </c>
      <c r="AJ846" s="39" t="str">
        <f aca="false">CONCATENATE(A846," ",D846)</f>
        <v>ОП.01 Операционные системы и среды</v>
      </c>
      <c r="AK846" s="39" t="n">
        <f aca="false">E846*F846+P846*Q846+H846+J846+S846+U846</f>
        <v>20</v>
      </c>
      <c r="AL846" s="39" t="n">
        <f aca="false">L846+W846</f>
        <v>0</v>
      </c>
      <c r="AM846" s="39" t="n">
        <f aca="false">M846+X846</f>
        <v>0</v>
      </c>
      <c r="AN846" s="39" t="n">
        <f aca="false">Y846</f>
        <v>0</v>
      </c>
      <c r="AO846" s="39" t="n">
        <f aca="false">SUM(AK846:AN846)</f>
        <v>20</v>
      </c>
      <c r="AP846" s="41" t="n">
        <f aca="false">K846+V846</f>
        <v>0</v>
      </c>
    </row>
    <row r="847" s="42" customFormat="true" ht="16.5" hidden="true" customHeight="true" outlineLevel="0" collapsed="false">
      <c r="A847" s="151" t="s">
        <v>76</v>
      </c>
      <c r="B847" s="150" t="s">
        <v>45</v>
      </c>
      <c r="C847" s="97" t="s">
        <v>425</v>
      </c>
      <c r="D847" s="152" t="s">
        <v>258</v>
      </c>
      <c r="E847" s="53" t="n">
        <v>17</v>
      </c>
      <c r="F847" s="31" t="n">
        <v>2</v>
      </c>
      <c r="G847" s="102" t="n">
        <v>36</v>
      </c>
      <c r="H847" s="103" t="n">
        <v>-10</v>
      </c>
      <c r="I847" s="103"/>
      <c r="J847" s="103"/>
      <c r="K847" s="103"/>
      <c r="L847" s="104"/>
      <c r="M847" s="31"/>
      <c r="N847" s="33" t="n">
        <f aca="false">E847*F847+H847+J847+K847+L847+M847</f>
        <v>24</v>
      </c>
      <c r="O847" s="36"/>
      <c r="P847" s="31" t="n">
        <v>21</v>
      </c>
      <c r="Q847" s="31" t="n">
        <v>2</v>
      </c>
      <c r="R847" s="31"/>
      <c r="S847" s="103" t="n">
        <v>-26</v>
      </c>
      <c r="T847" s="103"/>
      <c r="U847" s="103"/>
      <c r="V847" s="103"/>
      <c r="W847" s="104" t="n">
        <v>4</v>
      </c>
      <c r="X847" s="31"/>
      <c r="Y847" s="31"/>
      <c r="Z847" s="36" t="n">
        <f aca="false">P847*Q847+S847+U847+V847+W847+X847+Y847</f>
        <v>20</v>
      </c>
      <c r="AA847" s="36" t="n">
        <f aca="false">N847+Z847</f>
        <v>44</v>
      </c>
      <c r="AB847" s="47" t="s">
        <v>259</v>
      </c>
      <c r="AC847" s="47"/>
      <c r="AD847" s="47"/>
      <c r="AE847" s="36" t="n">
        <v>42</v>
      </c>
      <c r="AF847" s="38" t="n">
        <f aca="false">E847*F847+P847*Q847</f>
        <v>76</v>
      </c>
      <c r="AG847" s="39" t="str">
        <f aca="false">AB847</f>
        <v>Евдокимов М.В.</v>
      </c>
      <c r="AH847" s="39" t="str">
        <f aca="false">C847</f>
        <v>2АСС9-9 ВБ</v>
      </c>
      <c r="AI847" s="40" t="str">
        <f aca="false">B847</f>
        <v>22</v>
      </c>
      <c r="AJ847" s="39" t="str">
        <f aca="false">CONCATENATE(A847," ",D847)</f>
        <v>ОП.02 Архитектура аппаратных средств</v>
      </c>
      <c r="AK847" s="39" t="n">
        <f aca="false">E847*F847+P847*Q847+H847+J847+S847+U847</f>
        <v>40</v>
      </c>
      <c r="AL847" s="39" t="n">
        <f aca="false">L847+W847</f>
        <v>4</v>
      </c>
      <c r="AM847" s="39" t="n">
        <f aca="false">M847+X847</f>
        <v>0</v>
      </c>
      <c r="AN847" s="39" t="n">
        <f aca="false">Y847</f>
        <v>0</v>
      </c>
      <c r="AO847" s="39" t="n">
        <f aca="false">SUM(AK847:AN847)</f>
        <v>44</v>
      </c>
      <c r="AP847" s="41" t="n">
        <f aca="false">K847+V847</f>
        <v>0</v>
      </c>
    </row>
    <row r="848" s="42" customFormat="true" ht="16.5" hidden="true" customHeight="true" outlineLevel="0" collapsed="false">
      <c r="A848" s="151" t="s">
        <v>76</v>
      </c>
      <c r="B848" s="150" t="s">
        <v>53</v>
      </c>
      <c r="C848" s="97" t="s">
        <v>426</v>
      </c>
      <c r="D848" s="152" t="s">
        <v>258</v>
      </c>
      <c r="E848" s="53" t="n">
        <v>17</v>
      </c>
      <c r="F848" s="31"/>
      <c r="G848" s="102"/>
      <c r="H848" s="103" t="n">
        <v>10</v>
      </c>
      <c r="I848" s="103"/>
      <c r="J848" s="103"/>
      <c r="K848" s="103"/>
      <c r="L848" s="104"/>
      <c r="M848" s="31"/>
      <c r="N848" s="33" t="n">
        <f aca="false">E848*F848+H848+J848+K848+L848+M848</f>
        <v>10</v>
      </c>
      <c r="O848" s="36"/>
      <c r="P848" s="31" t="n">
        <v>21</v>
      </c>
      <c r="Q848" s="31"/>
      <c r="R848" s="31"/>
      <c r="S848" s="103" t="n">
        <v>26</v>
      </c>
      <c r="T848" s="103"/>
      <c r="U848" s="103"/>
      <c r="V848" s="103"/>
      <c r="W848" s="104"/>
      <c r="X848" s="31"/>
      <c r="Y848" s="31"/>
      <c r="Z848" s="36" t="n">
        <f aca="false">P848*Q848+S848+U848+V848+W848+X848+Y848</f>
        <v>26</v>
      </c>
      <c r="AA848" s="36" t="n">
        <f aca="false">N848+Z848</f>
        <v>36</v>
      </c>
      <c r="AB848" s="47" t="s">
        <v>259</v>
      </c>
      <c r="AC848" s="47"/>
      <c r="AD848" s="47"/>
      <c r="AE848" s="36" t="n">
        <v>42</v>
      </c>
      <c r="AF848" s="38" t="n">
        <f aca="false">E848*F848+P848*Q848</f>
        <v>0</v>
      </c>
      <c r="AG848" s="39" t="str">
        <f aca="false">AB848</f>
        <v>Евдокимов М.В.</v>
      </c>
      <c r="AH848" s="39" t="str">
        <f aca="false">C848</f>
        <v>2АСС9-9а ВБ</v>
      </c>
      <c r="AI848" s="40" t="str">
        <f aca="false">B848</f>
        <v>12</v>
      </c>
      <c r="AJ848" s="39" t="str">
        <f aca="false">CONCATENATE(A848," ",D848)</f>
        <v>ОП.02 Архитектура аппаратных средств</v>
      </c>
      <c r="AK848" s="39" t="n">
        <f aca="false">E848*F848+P848*Q848+H848+J848+S848+U848</f>
        <v>36</v>
      </c>
      <c r="AL848" s="39" t="n">
        <f aca="false">L848+W848</f>
        <v>0</v>
      </c>
      <c r="AM848" s="39" t="n">
        <f aca="false">M848+X848</f>
        <v>0</v>
      </c>
      <c r="AN848" s="39" t="n">
        <f aca="false">Y848</f>
        <v>0</v>
      </c>
      <c r="AO848" s="39" t="n">
        <f aca="false">SUM(AK848:AN848)</f>
        <v>36</v>
      </c>
      <c r="AP848" s="41" t="n">
        <f aca="false">K848+V848</f>
        <v>0</v>
      </c>
    </row>
    <row r="849" s="42" customFormat="true" ht="16.5" hidden="true" customHeight="true" outlineLevel="0" collapsed="false">
      <c r="A849" s="151" t="s">
        <v>76</v>
      </c>
      <c r="B849" s="150" t="s">
        <v>57</v>
      </c>
      <c r="C849" s="97" t="s">
        <v>427</v>
      </c>
      <c r="D849" s="152" t="s">
        <v>258</v>
      </c>
      <c r="E849" s="53" t="n">
        <v>17</v>
      </c>
      <c r="F849" s="31"/>
      <c r="G849" s="102"/>
      <c r="H849" s="103" t="n">
        <v>10</v>
      </c>
      <c r="I849" s="103"/>
      <c r="J849" s="103"/>
      <c r="K849" s="103"/>
      <c r="L849" s="104"/>
      <c r="M849" s="31"/>
      <c r="N849" s="33" t="n">
        <f aca="false">E849*F849+H849+J849+K849+L849+M849</f>
        <v>10</v>
      </c>
      <c r="O849" s="36"/>
      <c r="P849" s="31" t="n">
        <v>21</v>
      </c>
      <c r="Q849" s="31"/>
      <c r="R849" s="31"/>
      <c r="S849" s="103" t="n">
        <v>26</v>
      </c>
      <c r="T849" s="103"/>
      <c r="U849" s="103"/>
      <c r="V849" s="103"/>
      <c r="W849" s="104"/>
      <c r="X849" s="31"/>
      <c r="Y849" s="31"/>
      <c r="Z849" s="36" t="n">
        <f aca="false">P849*Q849+S849+U849+V849+W849+X849+Y849</f>
        <v>26</v>
      </c>
      <c r="AA849" s="36" t="n">
        <f aca="false">N849+Z849</f>
        <v>36</v>
      </c>
      <c r="AB849" s="47" t="s">
        <v>69</v>
      </c>
      <c r="AC849" s="47"/>
      <c r="AD849" s="47"/>
      <c r="AE849" s="36" t="n">
        <v>42</v>
      </c>
      <c r="AF849" s="38" t="n">
        <f aca="false">E849*F849+P849*Q849</f>
        <v>0</v>
      </c>
      <c r="AG849" s="39" t="str">
        <f aca="false">AB849</f>
        <v>вак. 2 п/гр</v>
      </c>
      <c r="AH849" s="39" t="str">
        <f aca="false">C849</f>
        <v>2АСС9-9б ВБ</v>
      </c>
      <c r="AI849" s="40" t="str">
        <f aca="false">B849</f>
        <v>10</v>
      </c>
      <c r="AJ849" s="39" t="str">
        <f aca="false">CONCATENATE(A849," ",D849)</f>
        <v>ОП.02 Архитектура аппаратных средств</v>
      </c>
      <c r="AK849" s="39" t="n">
        <f aca="false">E849*F849+P849*Q849+H849+J849+S849+U849</f>
        <v>36</v>
      </c>
      <c r="AL849" s="39" t="n">
        <f aca="false">L849+W849</f>
        <v>0</v>
      </c>
      <c r="AM849" s="39" t="n">
        <f aca="false">M849+X849</f>
        <v>0</v>
      </c>
      <c r="AN849" s="39" t="n">
        <f aca="false">Y849</f>
        <v>0</v>
      </c>
      <c r="AO849" s="39" t="n">
        <f aca="false">SUM(AK849:AN849)</f>
        <v>36</v>
      </c>
      <c r="AP849" s="41" t="n">
        <f aca="false">K849+V849</f>
        <v>0</v>
      </c>
    </row>
    <row r="850" s="42" customFormat="true" ht="16.5" hidden="true" customHeight="true" outlineLevel="0" collapsed="false">
      <c r="A850" s="151" t="s">
        <v>79</v>
      </c>
      <c r="B850" s="150" t="s">
        <v>45</v>
      </c>
      <c r="C850" s="97" t="s">
        <v>425</v>
      </c>
      <c r="D850" s="152" t="s">
        <v>414</v>
      </c>
      <c r="E850" s="53" t="n">
        <v>17</v>
      </c>
      <c r="F850" s="31" t="n">
        <v>3</v>
      </c>
      <c r="G850" s="102" t="n">
        <v>30</v>
      </c>
      <c r="H850" s="103" t="n">
        <v>-30</v>
      </c>
      <c r="I850" s="103"/>
      <c r="J850" s="103"/>
      <c r="K850" s="103"/>
      <c r="L850" s="104"/>
      <c r="M850" s="31"/>
      <c r="N850" s="33" t="n">
        <f aca="false">E850*F850+H850+J850+K850+L850+M850</f>
        <v>21</v>
      </c>
      <c r="O850" s="36"/>
      <c r="P850" s="31" t="n">
        <v>21</v>
      </c>
      <c r="Q850" s="31"/>
      <c r="R850" s="31"/>
      <c r="S850" s="103"/>
      <c r="T850" s="103"/>
      <c r="U850" s="103"/>
      <c r="V850" s="103"/>
      <c r="W850" s="104"/>
      <c r="X850" s="31"/>
      <c r="Y850" s="31"/>
      <c r="Z850" s="36" t="n">
        <f aca="false">P850*Q850+S850+U850+V850+W850+X850+Y850</f>
        <v>0</v>
      </c>
      <c r="AA850" s="36" t="n">
        <f aca="false">N850+Z850</f>
        <v>21</v>
      </c>
      <c r="AB850" s="74" t="s">
        <v>211</v>
      </c>
      <c r="AC850" s="47"/>
      <c r="AD850" s="47"/>
      <c r="AE850" s="36" t="n">
        <v>0</v>
      </c>
      <c r="AF850" s="38" t="n">
        <f aca="false">E850*F850+P850*Q850</f>
        <v>51</v>
      </c>
      <c r="AG850" s="39" t="str">
        <f aca="false">AB850</f>
        <v>Баранова Ек.Вл.</v>
      </c>
      <c r="AH850" s="39" t="str">
        <f aca="false">C850</f>
        <v>2АСС9-9 ВБ</v>
      </c>
      <c r="AI850" s="40" t="str">
        <f aca="false">B850</f>
        <v>22</v>
      </c>
      <c r="AJ850" s="39" t="str">
        <f aca="false">CONCATENATE(A850," ",D850)</f>
        <v>ОП.03 Информационные технологи</v>
      </c>
      <c r="AK850" s="39" t="n">
        <f aca="false">E850*F850+P850*Q850+H850+J850+S850+U850</f>
        <v>21</v>
      </c>
      <c r="AL850" s="39" t="n">
        <f aca="false">L850+W850</f>
        <v>0</v>
      </c>
      <c r="AM850" s="39" t="n">
        <f aca="false">M850+X850</f>
        <v>0</v>
      </c>
      <c r="AN850" s="39" t="n">
        <f aca="false">Y850</f>
        <v>0</v>
      </c>
      <c r="AO850" s="39" t="n">
        <f aca="false">SUM(AK850:AN850)</f>
        <v>21</v>
      </c>
      <c r="AP850" s="41" t="n">
        <f aca="false">K850+V850</f>
        <v>0</v>
      </c>
    </row>
    <row r="851" s="42" customFormat="true" ht="16.5" hidden="true" customHeight="true" outlineLevel="0" collapsed="false">
      <c r="A851" s="151" t="s">
        <v>79</v>
      </c>
      <c r="B851" s="150" t="s">
        <v>53</v>
      </c>
      <c r="C851" s="97" t="s">
        <v>426</v>
      </c>
      <c r="D851" s="152" t="s">
        <v>414</v>
      </c>
      <c r="E851" s="53" t="n">
        <v>17</v>
      </c>
      <c r="F851" s="31"/>
      <c r="G851" s="102"/>
      <c r="H851" s="103" t="n">
        <v>30</v>
      </c>
      <c r="I851" s="103"/>
      <c r="J851" s="103"/>
      <c r="K851" s="103"/>
      <c r="L851" s="104"/>
      <c r="M851" s="31"/>
      <c r="N851" s="33" t="n">
        <f aca="false">E851*F851+H851+J851+K851+L851+M851</f>
        <v>30</v>
      </c>
      <c r="O851" s="36"/>
      <c r="P851" s="31" t="n">
        <v>21</v>
      </c>
      <c r="Q851" s="31"/>
      <c r="R851" s="31"/>
      <c r="S851" s="103"/>
      <c r="T851" s="103"/>
      <c r="U851" s="103"/>
      <c r="V851" s="103"/>
      <c r="W851" s="104"/>
      <c r="X851" s="31"/>
      <c r="Y851" s="31"/>
      <c r="Z851" s="36" t="n">
        <f aca="false">P851*Q851+S851+U851+V851+W851+X851+Y851</f>
        <v>0</v>
      </c>
      <c r="AA851" s="36" t="n">
        <f aca="false">N851+Z851</f>
        <v>30</v>
      </c>
      <c r="AB851" s="74" t="s">
        <v>211</v>
      </c>
      <c r="AC851" s="47"/>
      <c r="AD851" s="47"/>
      <c r="AE851" s="36" t="n">
        <v>0</v>
      </c>
      <c r="AF851" s="38" t="n">
        <f aca="false">E851*F851+P851*Q851</f>
        <v>0</v>
      </c>
      <c r="AG851" s="39" t="str">
        <f aca="false">AB851</f>
        <v>Баранова Ек.Вл.</v>
      </c>
      <c r="AH851" s="39" t="str">
        <f aca="false">C851</f>
        <v>2АСС9-9а ВБ</v>
      </c>
      <c r="AI851" s="40" t="str">
        <f aca="false">B851</f>
        <v>12</v>
      </c>
      <c r="AJ851" s="39" t="str">
        <f aca="false">CONCATENATE(A851," ",D851)</f>
        <v>ОП.03 Информационные технологи</v>
      </c>
      <c r="AK851" s="39" t="n">
        <f aca="false">E851*F851+P851*Q851+H851+J851+S851+U851</f>
        <v>30</v>
      </c>
      <c r="AL851" s="39" t="n">
        <f aca="false">L851+W851</f>
        <v>0</v>
      </c>
      <c r="AM851" s="39" t="n">
        <f aca="false">M851+X851</f>
        <v>0</v>
      </c>
      <c r="AN851" s="39" t="n">
        <f aca="false">Y851</f>
        <v>0</v>
      </c>
      <c r="AO851" s="39" t="n">
        <f aca="false">SUM(AK851:AN851)</f>
        <v>30</v>
      </c>
      <c r="AP851" s="41" t="n">
        <f aca="false">K851+V851</f>
        <v>0</v>
      </c>
    </row>
    <row r="852" s="42" customFormat="true" ht="16.5" hidden="true" customHeight="true" outlineLevel="0" collapsed="false">
      <c r="A852" s="151" t="s">
        <v>79</v>
      </c>
      <c r="B852" s="150" t="s">
        <v>57</v>
      </c>
      <c r="C852" s="97" t="s">
        <v>427</v>
      </c>
      <c r="D852" s="152" t="s">
        <v>414</v>
      </c>
      <c r="E852" s="53" t="n">
        <v>17</v>
      </c>
      <c r="F852" s="31"/>
      <c r="G852" s="102"/>
      <c r="H852" s="103" t="n">
        <v>30</v>
      </c>
      <c r="I852" s="103"/>
      <c r="J852" s="103"/>
      <c r="K852" s="103"/>
      <c r="L852" s="104"/>
      <c r="M852" s="31"/>
      <c r="N852" s="33" t="n">
        <f aca="false">E852*F852+H852+J852+K852+L852+M852</f>
        <v>30</v>
      </c>
      <c r="O852" s="36"/>
      <c r="P852" s="31" t="n">
        <v>21</v>
      </c>
      <c r="Q852" s="31"/>
      <c r="R852" s="31"/>
      <c r="S852" s="103"/>
      <c r="T852" s="103"/>
      <c r="U852" s="103"/>
      <c r="V852" s="103"/>
      <c r="W852" s="104"/>
      <c r="X852" s="31"/>
      <c r="Y852" s="31"/>
      <c r="Z852" s="36" t="n">
        <f aca="false">P852*Q852+S852+U852+V852+W852+X852+Y852</f>
        <v>0</v>
      </c>
      <c r="AA852" s="36" t="n">
        <f aca="false">N852+Z852</f>
        <v>30</v>
      </c>
      <c r="AB852" s="47" t="s">
        <v>69</v>
      </c>
      <c r="AC852" s="47"/>
      <c r="AD852" s="47"/>
      <c r="AE852" s="36" t="n">
        <v>0</v>
      </c>
      <c r="AF852" s="38" t="n">
        <f aca="false">E852*F852+P852*Q852</f>
        <v>0</v>
      </c>
      <c r="AG852" s="39" t="str">
        <f aca="false">AB852</f>
        <v>вак. 2 п/гр</v>
      </c>
      <c r="AH852" s="39" t="str">
        <f aca="false">C852</f>
        <v>2АСС9-9б ВБ</v>
      </c>
      <c r="AI852" s="40" t="str">
        <f aca="false">B852</f>
        <v>10</v>
      </c>
      <c r="AJ852" s="39" t="str">
        <f aca="false">CONCATENATE(A852," ",D852)</f>
        <v>ОП.03 Информационные технологи</v>
      </c>
      <c r="AK852" s="39" t="n">
        <f aca="false">E852*F852+P852*Q852+H852+J852+S852+U852</f>
        <v>30</v>
      </c>
      <c r="AL852" s="39" t="n">
        <f aca="false">L852+W852</f>
        <v>0</v>
      </c>
      <c r="AM852" s="39" t="n">
        <f aca="false">M852+X852</f>
        <v>0</v>
      </c>
      <c r="AN852" s="39" t="n">
        <f aca="false">Y852</f>
        <v>0</v>
      </c>
      <c r="AO852" s="39" t="n">
        <f aca="false">SUM(AK852:AN852)</f>
        <v>30</v>
      </c>
      <c r="AP852" s="41" t="n">
        <f aca="false">K852+V852</f>
        <v>0</v>
      </c>
    </row>
    <row r="853" s="42" customFormat="true" ht="16.5" hidden="true" customHeight="true" outlineLevel="0" collapsed="false">
      <c r="A853" s="151" t="s">
        <v>82</v>
      </c>
      <c r="B853" s="150" t="s">
        <v>45</v>
      </c>
      <c r="C853" s="97" t="s">
        <v>425</v>
      </c>
      <c r="D853" s="152" t="s">
        <v>261</v>
      </c>
      <c r="E853" s="53" t="n">
        <v>17</v>
      </c>
      <c r="F853" s="31" t="n">
        <v>2</v>
      </c>
      <c r="G853" s="102" t="n">
        <v>58</v>
      </c>
      <c r="H853" s="103" t="n">
        <v>-10</v>
      </c>
      <c r="I853" s="103"/>
      <c r="J853" s="103"/>
      <c r="K853" s="103"/>
      <c r="L853" s="104"/>
      <c r="M853" s="31"/>
      <c r="N853" s="33" t="n">
        <f aca="false">E853*F853+H853+J853+K853+L853+M853</f>
        <v>24</v>
      </c>
      <c r="O853" s="36"/>
      <c r="P853" s="31" t="n">
        <v>21</v>
      </c>
      <c r="Q853" s="31" t="n">
        <v>3</v>
      </c>
      <c r="R853" s="31"/>
      <c r="S853" s="103" t="n">
        <v>-48</v>
      </c>
      <c r="T853" s="103"/>
      <c r="U853" s="103"/>
      <c r="V853" s="103"/>
      <c r="W853" s="104" t="n">
        <v>2</v>
      </c>
      <c r="X853" s="31"/>
      <c r="Y853" s="31"/>
      <c r="Z853" s="36" t="n">
        <f aca="false">P853*Q853+S853+U853+V853+W853+X853+Y853</f>
        <v>17</v>
      </c>
      <c r="AA853" s="36" t="n">
        <f aca="false">N853+Z853</f>
        <v>41</v>
      </c>
      <c r="AB853" s="47" t="s">
        <v>415</v>
      </c>
      <c r="AC853" s="47"/>
      <c r="AD853" s="47"/>
      <c r="AE853" s="36" t="n">
        <v>63</v>
      </c>
      <c r="AF853" s="38" t="n">
        <f aca="false">E853*F853+P853*Q853</f>
        <v>97</v>
      </c>
      <c r="AG853" s="39" t="str">
        <f aca="false">AB853</f>
        <v>Балашов Н.А.</v>
      </c>
      <c r="AH853" s="39" t="str">
        <f aca="false">C853</f>
        <v>2АСС9-9 ВБ</v>
      </c>
      <c r="AI853" s="40" t="str">
        <f aca="false">B853</f>
        <v>22</v>
      </c>
      <c r="AJ853" s="39" t="str">
        <f aca="false">CONCATENATE(A853," ",D853)</f>
        <v>ОП.04 Основы алгоритмизации и программирования</v>
      </c>
      <c r="AK853" s="39" t="n">
        <f aca="false">E853*F853+P853*Q853+H853+J853+S853+U853</f>
        <v>39</v>
      </c>
      <c r="AL853" s="39" t="n">
        <f aca="false">L853+W853</f>
        <v>2</v>
      </c>
      <c r="AM853" s="39" t="n">
        <f aca="false">M853+X853</f>
        <v>0</v>
      </c>
      <c r="AN853" s="39" t="n">
        <f aca="false">Y853</f>
        <v>0</v>
      </c>
      <c r="AO853" s="39" t="n">
        <f aca="false">SUM(AK853:AN853)</f>
        <v>41</v>
      </c>
      <c r="AP853" s="41" t="n">
        <f aca="false">K853+V853</f>
        <v>0</v>
      </c>
    </row>
    <row r="854" s="42" customFormat="true" ht="16.5" hidden="true" customHeight="true" outlineLevel="0" collapsed="false">
      <c r="A854" s="151" t="s">
        <v>82</v>
      </c>
      <c r="B854" s="150" t="s">
        <v>53</v>
      </c>
      <c r="C854" s="97" t="s">
        <v>426</v>
      </c>
      <c r="D854" s="152" t="s">
        <v>261</v>
      </c>
      <c r="E854" s="53" t="n">
        <v>17</v>
      </c>
      <c r="F854" s="31"/>
      <c r="G854" s="102"/>
      <c r="H854" s="103" t="n">
        <v>10</v>
      </c>
      <c r="I854" s="103"/>
      <c r="J854" s="103"/>
      <c r="K854" s="103"/>
      <c r="L854" s="104"/>
      <c r="M854" s="31"/>
      <c r="N854" s="33" t="n">
        <f aca="false">E854*F854+H854+J854+K854+L854+M854</f>
        <v>10</v>
      </c>
      <c r="O854" s="36"/>
      <c r="P854" s="31" t="n">
        <v>21</v>
      </c>
      <c r="Q854" s="31"/>
      <c r="R854" s="31"/>
      <c r="S854" s="103" t="n">
        <v>48</v>
      </c>
      <c r="T854" s="103"/>
      <c r="U854" s="103"/>
      <c r="V854" s="103"/>
      <c r="W854" s="104"/>
      <c r="X854" s="31"/>
      <c r="Y854" s="31"/>
      <c r="Z854" s="36" t="n">
        <f aca="false">P854*Q854+S854+U854+V854+W854+X854+Y854</f>
        <v>48</v>
      </c>
      <c r="AA854" s="36" t="n">
        <f aca="false">N854+Z854</f>
        <v>58</v>
      </c>
      <c r="AB854" s="47" t="s">
        <v>415</v>
      </c>
      <c r="AC854" s="47"/>
      <c r="AD854" s="47"/>
      <c r="AE854" s="36" t="n">
        <v>63</v>
      </c>
      <c r="AF854" s="38" t="n">
        <f aca="false">E854*F854+P854*Q854</f>
        <v>0</v>
      </c>
      <c r="AG854" s="39" t="str">
        <f aca="false">AB854</f>
        <v>Балашов Н.А.</v>
      </c>
      <c r="AH854" s="39" t="str">
        <f aca="false">C854</f>
        <v>2АСС9-9а ВБ</v>
      </c>
      <c r="AI854" s="40" t="str">
        <f aca="false">B854</f>
        <v>12</v>
      </c>
      <c r="AJ854" s="39" t="str">
        <f aca="false">CONCATENATE(A854," ",D854)</f>
        <v>ОП.04 Основы алгоритмизации и программирования</v>
      </c>
      <c r="AK854" s="39" t="n">
        <f aca="false">E854*F854+P854*Q854+H854+J854+S854+U854</f>
        <v>58</v>
      </c>
      <c r="AL854" s="39" t="n">
        <f aca="false">L854+W854</f>
        <v>0</v>
      </c>
      <c r="AM854" s="39" t="n">
        <f aca="false">M854+X854</f>
        <v>0</v>
      </c>
      <c r="AN854" s="39" t="n">
        <f aca="false">Y854</f>
        <v>0</v>
      </c>
      <c r="AO854" s="39" t="n">
        <f aca="false">SUM(AK854:AN854)</f>
        <v>58</v>
      </c>
      <c r="AP854" s="41" t="n">
        <f aca="false">K854+V854</f>
        <v>0</v>
      </c>
    </row>
    <row r="855" s="42" customFormat="true" ht="16.5" hidden="true" customHeight="true" outlineLevel="0" collapsed="false">
      <c r="A855" s="151" t="s">
        <v>82</v>
      </c>
      <c r="B855" s="150" t="s">
        <v>57</v>
      </c>
      <c r="C855" s="97" t="s">
        <v>427</v>
      </c>
      <c r="D855" s="152" t="s">
        <v>261</v>
      </c>
      <c r="E855" s="53" t="n">
        <v>17</v>
      </c>
      <c r="F855" s="31"/>
      <c r="G855" s="102"/>
      <c r="H855" s="103" t="n">
        <v>10</v>
      </c>
      <c r="I855" s="103"/>
      <c r="J855" s="103"/>
      <c r="K855" s="103"/>
      <c r="L855" s="104"/>
      <c r="M855" s="31"/>
      <c r="N855" s="33" t="n">
        <f aca="false">E855*F855+H855+J855+K855+L855+M855</f>
        <v>10</v>
      </c>
      <c r="O855" s="36"/>
      <c r="P855" s="31" t="n">
        <v>21</v>
      </c>
      <c r="Q855" s="31"/>
      <c r="R855" s="31"/>
      <c r="S855" s="103" t="n">
        <v>48</v>
      </c>
      <c r="T855" s="103"/>
      <c r="U855" s="103"/>
      <c r="V855" s="103"/>
      <c r="W855" s="104"/>
      <c r="X855" s="31"/>
      <c r="Y855" s="31"/>
      <c r="Z855" s="36" t="n">
        <f aca="false">P855*Q855+S855+U855+V855+W855+X855+Y855</f>
        <v>48</v>
      </c>
      <c r="AA855" s="36" t="n">
        <f aca="false">N855+Z855</f>
        <v>58</v>
      </c>
      <c r="AB855" s="47" t="s">
        <v>69</v>
      </c>
      <c r="AC855" s="47"/>
      <c r="AD855" s="47"/>
      <c r="AE855" s="36" t="n">
        <v>63</v>
      </c>
      <c r="AF855" s="38" t="n">
        <f aca="false">E855*F855+P855*Q855</f>
        <v>0</v>
      </c>
      <c r="AG855" s="39" t="str">
        <f aca="false">AB855</f>
        <v>вак. 2 п/гр</v>
      </c>
      <c r="AH855" s="39" t="str">
        <f aca="false">C855</f>
        <v>2АСС9-9б ВБ</v>
      </c>
      <c r="AI855" s="40" t="str">
        <f aca="false">B855</f>
        <v>10</v>
      </c>
      <c r="AJ855" s="39" t="str">
        <f aca="false">CONCATENATE(A855," ",D855)</f>
        <v>ОП.04 Основы алгоритмизации и программирования</v>
      </c>
      <c r="AK855" s="39" t="n">
        <f aca="false">E855*F855+P855*Q855+H855+J855+S855+U855</f>
        <v>58</v>
      </c>
      <c r="AL855" s="39" t="n">
        <f aca="false">L855+W855</f>
        <v>0</v>
      </c>
      <c r="AM855" s="39" t="n">
        <f aca="false">M855+X855</f>
        <v>0</v>
      </c>
      <c r="AN855" s="39" t="n">
        <f aca="false">Y855</f>
        <v>0</v>
      </c>
      <c r="AO855" s="39" t="n">
        <f aca="false">SUM(AK855:AN855)</f>
        <v>58</v>
      </c>
      <c r="AP855" s="41" t="n">
        <f aca="false">K855+V855</f>
        <v>0</v>
      </c>
    </row>
    <row r="856" s="42" customFormat="true" ht="16.5" hidden="true" customHeight="true" outlineLevel="0" collapsed="false">
      <c r="A856" s="151" t="s">
        <v>90</v>
      </c>
      <c r="B856" s="150" t="s">
        <v>45</v>
      </c>
      <c r="C856" s="97" t="s">
        <v>425</v>
      </c>
      <c r="D856" s="152" t="s">
        <v>264</v>
      </c>
      <c r="E856" s="53" t="n">
        <v>17</v>
      </c>
      <c r="F856" s="31" t="n">
        <v>2</v>
      </c>
      <c r="G856" s="102" t="n">
        <v>30</v>
      </c>
      <c r="H856" s="103" t="n">
        <v>-10</v>
      </c>
      <c r="I856" s="103"/>
      <c r="J856" s="103"/>
      <c r="K856" s="103"/>
      <c r="L856" s="104"/>
      <c r="M856" s="31"/>
      <c r="N856" s="33" t="n">
        <f aca="false">E856*F856+H856+J856+K856+L856+M856</f>
        <v>24</v>
      </c>
      <c r="O856" s="36"/>
      <c r="P856" s="31" t="n">
        <v>21</v>
      </c>
      <c r="Q856" s="31" t="n">
        <v>2</v>
      </c>
      <c r="R856" s="31"/>
      <c r="S856" s="103" t="n">
        <v>-20</v>
      </c>
      <c r="T856" s="103"/>
      <c r="U856" s="103"/>
      <c r="V856" s="103"/>
      <c r="W856" s="104" t="n">
        <v>6</v>
      </c>
      <c r="X856" s="31" t="n">
        <v>8</v>
      </c>
      <c r="Y856" s="31"/>
      <c r="Z856" s="36" t="n">
        <f aca="false">P856*Q856+S856+U856+V856+W856+X856+Y856</f>
        <v>36</v>
      </c>
      <c r="AA856" s="36" t="n">
        <f aca="false">N856+Z856</f>
        <v>60</v>
      </c>
      <c r="AB856" s="74" t="s">
        <v>212</v>
      </c>
      <c r="AC856" s="47"/>
      <c r="AD856" s="47"/>
      <c r="AE856" s="36" t="n">
        <v>42</v>
      </c>
      <c r="AF856" s="38" t="n">
        <f aca="false">E856*F856+P856*Q856</f>
        <v>76</v>
      </c>
      <c r="AG856" s="39" t="str">
        <f aca="false">AB856</f>
        <v>Соколюк А.В.</v>
      </c>
      <c r="AH856" s="39" t="str">
        <f aca="false">C856</f>
        <v>2АСС9-9 ВБ</v>
      </c>
      <c r="AI856" s="40" t="str">
        <f aca="false">B856</f>
        <v>22</v>
      </c>
      <c r="AJ856" s="39" t="str">
        <f aca="false">CONCATENATE(A856," ",D856)</f>
        <v>ОП.08 Основы проектирования баз данных</v>
      </c>
      <c r="AK856" s="39" t="n">
        <f aca="false">E856*F856+P856*Q856+H856+J856+S856+U856</f>
        <v>46</v>
      </c>
      <c r="AL856" s="39" t="n">
        <f aca="false">L856+W856</f>
        <v>6</v>
      </c>
      <c r="AM856" s="39" t="n">
        <f aca="false">M856+X856</f>
        <v>8</v>
      </c>
      <c r="AN856" s="39" t="n">
        <f aca="false">Y856</f>
        <v>0</v>
      </c>
      <c r="AO856" s="39" t="n">
        <f aca="false">SUM(AK856:AN856)</f>
        <v>60</v>
      </c>
      <c r="AP856" s="41" t="n">
        <f aca="false">K856+V856</f>
        <v>0</v>
      </c>
    </row>
    <row r="857" s="42" customFormat="true" ht="16.5" hidden="true" customHeight="true" outlineLevel="0" collapsed="false">
      <c r="A857" s="151" t="s">
        <v>90</v>
      </c>
      <c r="B857" s="150" t="s">
        <v>53</v>
      </c>
      <c r="C857" s="97" t="s">
        <v>426</v>
      </c>
      <c r="D857" s="152" t="s">
        <v>264</v>
      </c>
      <c r="E857" s="53" t="n">
        <v>17</v>
      </c>
      <c r="F857" s="31"/>
      <c r="G857" s="102"/>
      <c r="H857" s="103" t="n">
        <v>10</v>
      </c>
      <c r="I857" s="103"/>
      <c r="J857" s="103"/>
      <c r="K857" s="103"/>
      <c r="L857" s="104"/>
      <c r="M857" s="31"/>
      <c r="N857" s="33" t="n">
        <f aca="false">E857*F857+H857+J857+K857+L857+M857</f>
        <v>10</v>
      </c>
      <c r="O857" s="36"/>
      <c r="P857" s="31" t="n">
        <v>21</v>
      </c>
      <c r="Q857" s="31"/>
      <c r="R857" s="31"/>
      <c r="S857" s="103" t="n">
        <v>20</v>
      </c>
      <c r="T857" s="103"/>
      <c r="U857" s="103"/>
      <c r="V857" s="103"/>
      <c r="W857" s="104"/>
      <c r="X857" s="31"/>
      <c r="Y857" s="31"/>
      <c r="Z857" s="36" t="n">
        <f aca="false">P857*Q857+S857+U857+V857+W857+X857+Y857</f>
        <v>20</v>
      </c>
      <c r="AA857" s="36" t="n">
        <f aca="false">N857+Z857</f>
        <v>30</v>
      </c>
      <c r="AB857" s="74" t="s">
        <v>212</v>
      </c>
      <c r="AC857" s="47"/>
      <c r="AD857" s="47"/>
      <c r="AE857" s="36" t="n">
        <v>42</v>
      </c>
      <c r="AF857" s="38" t="n">
        <f aca="false">E857*F857+P857*Q857</f>
        <v>0</v>
      </c>
      <c r="AG857" s="39" t="str">
        <f aca="false">AB857</f>
        <v>Соколюк А.В.</v>
      </c>
      <c r="AH857" s="39" t="str">
        <f aca="false">C857</f>
        <v>2АСС9-9а ВБ</v>
      </c>
      <c r="AI857" s="40" t="str">
        <f aca="false">B857</f>
        <v>12</v>
      </c>
      <c r="AJ857" s="39" t="str">
        <f aca="false">CONCATENATE(A857," ",D857)</f>
        <v>ОП.08 Основы проектирования баз данных</v>
      </c>
      <c r="AK857" s="39" t="n">
        <f aca="false">E857*F857+P857*Q857+H857+J857+S857+U857</f>
        <v>30</v>
      </c>
      <c r="AL857" s="39" t="n">
        <f aca="false">L857+W857</f>
        <v>0</v>
      </c>
      <c r="AM857" s="39" t="n">
        <f aca="false">M857+X857</f>
        <v>0</v>
      </c>
      <c r="AN857" s="39" t="n">
        <f aca="false">Y857</f>
        <v>0</v>
      </c>
      <c r="AO857" s="39" t="n">
        <f aca="false">SUM(AK857:AN857)</f>
        <v>30</v>
      </c>
      <c r="AP857" s="41" t="n">
        <f aca="false">K857+V857</f>
        <v>0</v>
      </c>
    </row>
    <row r="858" s="42" customFormat="true" ht="16.5" hidden="true" customHeight="true" outlineLevel="0" collapsed="false">
      <c r="A858" s="151" t="s">
        <v>90</v>
      </c>
      <c r="B858" s="150" t="s">
        <v>57</v>
      </c>
      <c r="C858" s="97" t="s">
        <v>427</v>
      </c>
      <c r="D858" s="152" t="s">
        <v>264</v>
      </c>
      <c r="E858" s="53" t="n">
        <v>17</v>
      </c>
      <c r="F858" s="31"/>
      <c r="G858" s="102"/>
      <c r="H858" s="103" t="n">
        <v>10</v>
      </c>
      <c r="I858" s="103"/>
      <c r="J858" s="103"/>
      <c r="K858" s="103"/>
      <c r="L858" s="104"/>
      <c r="M858" s="31"/>
      <c r="N858" s="33" t="n">
        <f aca="false">E858*F858+H858+J858+K858+L858+M858</f>
        <v>10</v>
      </c>
      <c r="O858" s="36"/>
      <c r="P858" s="31" t="n">
        <v>21</v>
      </c>
      <c r="Q858" s="31"/>
      <c r="R858" s="31"/>
      <c r="S858" s="103" t="n">
        <v>20</v>
      </c>
      <c r="T858" s="103"/>
      <c r="U858" s="103"/>
      <c r="V858" s="103"/>
      <c r="W858" s="104"/>
      <c r="X858" s="31"/>
      <c r="Y858" s="31"/>
      <c r="Z858" s="36" t="n">
        <f aca="false">P858*Q858+S858+U858+V858+W858+X858+Y858</f>
        <v>20</v>
      </c>
      <c r="AA858" s="36" t="n">
        <f aca="false">N858+Z858</f>
        <v>30</v>
      </c>
      <c r="AB858" s="47" t="s">
        <v>69</v>
      </c>
      <c r="AC858" s="47"/>
      <c r="AD858" s="47"/>
      <c r="AE858" s="36" t="n">
        <v>42</v>
      </c>
      <c r="AF858" s="38" t="n">
        <f aca="false">E858*F858+P858*Q858</f>
        <v>0</v>
      </c>
      <c r="AG858" s="39" t="str">
        <f aca="false">AB858</f>
        <v>вак. 2 п/гр</v>
      </c>
      <c r="AH858" s="39" t="str">
        <f aca="false">C858</f>
        <v>2АСС9-9б ВБ</v>
      </c>
      <c r="AI858" s="40" t="str">
        <f aca="false">B858</f>
        <v>10</v>
      </c>
      <c r="AJ858" s="39" t="str">
        <f aca="false">CONCATENATE(A858," ",D858)</f>
        <v>ОП.08 Основы проектирования баз данных</v>
      </c>
      <c r="AK858" s="39" t="n">
        <f aca="false">E858*F858+P858*Q858+H858+J858+S858+U858</f>
        <v>30</v>
      </c>
      <c r="AL858" s="39" t="n">
        <f aca="false">L858+W858</f>
        <v>0</v>
      </c>
      <c r="AM858" s="39" t="n">
        <f aca="false">M858+X858</f>
        <v>0</v>
      </c>
      <c r="AN858" s="39" t="n">
        <f aca="false">Y858</f>
        <v>0</v>
      </c>
      <c r="AO858" s="39" t="n">
        <f aca="false">SUM(AK858:AN858)</f>
        <v>30</v>
      </c>
      <c r="AP858" s="41" t="n">
        <f aca="false">K858+V858</f>
        <v>0</v>
      </c>
    </row>
    <row r="859" s="42" customFormat="true" ht="16.5" hidden="true" customHeight="true" outlineLevel="0" collapsed="false">
      <c r="A859" s="153" t="s">
        <v>127</v>
      </c>
      <c r="B859" s="150" t="s">
        <v>45</v>
      </c>
      <c r="C859" s="97" t="s">
        <v>425</v>
      </c>
      <c r="D859" s="154" t="s">
        <v>266</v>
      </c>
      <c r="E859" s="53" t="n">
        <v>17</v>
      </c>
      <c r="F859" s="31"/>
      <c r="G859" s="102"/>
      <c r="H859" s="103"/>
      <c r="I859" s="103"/>
      <c r="J859" s="103"/>
      <c r="K859" s="103"/>
      <c r="L859" s="104"/>
      <c r="M859" s="31"/>
      <c r="N859" s="33" t="n">
        <f aca="false">E859*F859+H859+J859+K859+L859+M859</f>
        <v>0</v>
      </c>
      <c r="O859" s="36"/>
      <c r="P859" s="31" t="n">
        <v>21</v>
      </c>
      <c r="Q859" s="31" t="n">
        <v>2</v>
      </c>
      <c r="R859" s="31" t="n">
        <v>14</v>
      </c>
      <c r="S859" s="103"/>
      <c r="T859" s="103" t="n">
        <v>14</v>
      </c>
      <c r="U859" s="103"/>
      <c r="V859" s="103"/>
      <c r="W859" s="104" t="n">
        <v>2</v>
      </c>
      <c r="X859" s="31"/>
      <c r="Y859" s="31"/>
      <c r="Z859" s="36" t="n">
        <f aca="false">P859*Q859+S859+U859+V859+W859+X859+Y859</f>
        <v>44</v>
      </c>
      <c r="AA859" s="36" t="n">
        <f aca="false">N859+Z859</f>
        <v>44</v>
      </c>
      <c r="AB859" s="47" t="s">
        <v>78</v>
      </c>
      <c r="AC859" s="47"/>
      <c r="AD859" s="47"/>
      <c r="AE859" s="36" t="n">
        <v>42</v>
      </c>
      <c r="AF859" s="38" t="n">
        <f aca="false">E859*F859+P859*Q859</f>
        <v>42</v>
      </c>
      <c r="AG859" s="39" t="str">
        <f aca="false">AB859</f>
        <v>Маргвелашвили Л.В.</v>
      </c>
      <c r="AH859" s="39" t="str">
        <f aca="false">C859</f>
        <v>2АСС9-9 ВБ</v>
      </c>
      <c r="AI859" s="40" t="str">
        <f aca="false">B859</f>
        <v>22</v>
      </c>
      <c r="AJ859" s="39" t="str">
        <f aca="false">CONCATENATE(A859," ",D859)</f>
        <v>ОП.09 Стандартизация, сертификация и техническое документоведение</v>
      </c>
      <c r="AK859" s="39" t="n">
        <f aca="false">E859*F859+P859*Q859+H859+J859+S859+U859</f>
        <v>42</v>
      </c>
      <c r="AL859" s="39" t="n">
        <f aca="false">L859+W859</f>
        <v>2</v>
      </c>
      <c r="AM859" s="39" t="n">
        <f aca="false">M859+X859</f>
        <v>0</v>
      </c>
      <c r="AN859" s="39" t="n">
        <f aca="false">Y859</f>
        <v>0</v>
      </c>
      <c r="AO859" s="39" t="n">
        <f aca="false">SUM(AK859:AN859)</f>
        <v>44</v>
      </c>
      <c r="AP859" s="41" t="n">
        <f aca="false">K859+V859</f>
        <v>0</v>
      </c>
    </row>
    <row r="860" s="42" customFormat="true" ht="16.5" hidden="true" customHeight="true" outlineLevel="0" collapsed="false">
      <c r="A860" s="153" t="s">
        <v>92</v>
      </c>
      <c r="B860" s="150" t="s">
        <v>45</v>
      </c>
      <c r="C860" s="97" t="s">
        <v>425</v>
      </c>
      <c r="D860" s="154" t="s">
        <v>416</v>
      </c>
      <c r="E860" s="53" t="n">
        <v>17</v>
      </c>
      <c r="F860" s="31" t="n">
        <v>3</v>
      </c>
      <c r="G860" s="102" t="n">
        <v>30</v>
      </c>
      <c r="H860" s="103" t="n">
        <v>-30</v>
      </c>
      <c r="I860" s="103"/>
      <c r="J860" s="103"/>
      <c r="K860" s="103"/>
      <c r="L860" s="104" t="n">
        <v>2</v>
      </c>
      <c r="M860" s="31"/>
      <c r="N860" s="33" t="n">
        <f aca="false">E860*F860+H860+J860+K860+L860+M860</f>
        <v>23</v>
      </c>
      <c r="O860" s="36"/>
      <c r="P860" s="31" t="n">
        <v>21</v>
      </c>
      <c r="Q860" s="31"/>
      <c r="R860" s="31"/>
      <c r="S860" s="103"/>
      <c r="T860" s="103"/>
      <c r="U860" s="103"/>
      <c r="V860" s="103"/>
      <c r="W860" s="104"/>
      <c r="X860" s="31"/>
      <c r="Y860" s="31"/>
      <c r="Z860" s="36" t="n">
        <f aca="false">P860*Q860+S860+U860+V860+W860+X860+Y860</f>
        <v>0</v>
      </c>
      <c r="AA860" s="36" t="n">
        <f aca="false">N860+Z860</f>
        <v>23</v>
      </c>
      <c r="AB860" s="47" t="s">
        <v>72</v>
      </c>
      <c r="AC860" s="47"/>
      <c r="AD860" s="47"/>
      <c r="AE860" s="36" t="n">
        <v>0</v>
      </c>
      <c r="AF860" s="38" t="n">
        <f aca="false">E860*F860+P860*Q860</f>
        <v>51</v>
      </c>
      <c r="AG860" s="39" t="str">
        <f aca="false">AB860</f>
        <v>Глушкова Т.Н.</v>
      </c>
      <c r="AH860" s="39" t="str">
        <f aca="false">C860</f>
        <v>2АСС9-9 ВБ</v>
      </c>
      <c r="AI860" s="40" t="str">
        <f aca="false">B860</f>
        <v>22</v>
      </c>
      <c r="AJ860" s="39" t="str">
        <f aca="false">CONCATENATE(A860," ",D860)</f>
        <v>ОП.10 Основы электротехники</v>
      </c>
      <c r="AK860" s="39" t="n">
        <f aca="false">E860*F860+P860*Q860+H860+J860+S860+U860</f>
        <v>21</v>
      </c>
      <c r="AL860" s="39" t="n">
        <f aca="false">L860+W860</f>
        <v>2</v>
      </c>
      <c r="AM860" s="39" t="n">
        <f aca="false">M860+X860</f>
        <v>0</v>
      </c>
      <c r="AN860" s="39" t="n">
        <f aca="false">Y860</f>
        <v>0</v>
      </c>
      <c r="AO860" s="39" t="n">
        <f aca="false">SUM(AK860:AN860)</f>
        <v>23</v>
      </c>
      <c r="AP860" s="41" t="n">
        <f aca="false">K860+V860</f>
        <v>0</v>
      </c>
    </row>
    <row r="861" s="42" customFormat="true" ht="16.5" hidden="true" customHeight="true" outlineLevel="0" collapsed="false">
      <c r="A861" s="153" t="s">
        <v>92</v>
      </c>
      <c r="B861" s="150" t="s">
        <v>53</v>
      </c>
      <c r="C861" s="97" t="s">
        <v>426</v>
      </c>
      <c r="D861" s="154" t="s">
        <v>416</v>
      </c>
      <c r="E861" s="53" t="n">
        <v>17</v>
      </c>
      <c r="F861" s="31"/>
      <c r="G861" s="102"/>
      <c r="H861" s="103" t="n">
        <v>30</v>
      </c>
      <c r="I861" s="103"/>
      <c r="J861" s="103"/>
      <c r="K861" s="103"/>
      <c r="L861" s="104"/>
      <c r="M861" s="31"/>
      <c r="N861" s="33" t="n">
        <f aca="false">E861*F861+H861+J861+K861+L861+M861</f>
        <v>30</v>
      </c>
      <c r="O861" s="36"/>
      <c r="P861" s="31" t="n">
        <v>21</v>
      </c>
      <c r="Q861" s="31"/>
      <c r="R861" s="31"/>
      <c r="S861" s="103"/>
      <c r="T861" s="103"/>
      <c r="U861" s="103"/>
      <c r="V861" s="103"/>
      <c r="W861" s="104"/>
      <c r="X861" s="31"/>
      <c r="Y861" s="31"/>
      <c r="Z861" s="36" t="n">
        <f aca="false">P861*Q861+S861+U861+V861+W861+X861+Y861</f>
        <v>0</v>
      </c>
      <c r="AA861" s="36" t="n">
        <f aca="false">N861+Z861</f>
        <v>30</v>
      </c>
      <c r="AB861" s="47" t="s">
        <v>72</v>
      </c>
      <c r="AC861" s="47"/>
      <c r="AD861" s="47"/>
      <c r="AE861" s="36" t="n">
        <v>0</v>
      </c>
      <c r="AF861" s="38" t="n">
        <f aca="false">E861*F861+P861*Q861</f>
        <v>0</v>
      </c>
      <c r="AG861" s="39" t="str">
        <f aca="false">AB861</f>
        <v>Глушкова Т.Н.</v>
      </c>
      <c r="AH861" s="39" t="str">
        <f aca="false">C861</f>
        <v>2АСС9-9а ВБ</v>
      </c>
      <c r="AI861" s="40" t="str">
        <f aca="false">B861</f>
        <v>12</v>
      </c>
      <c r="AJ861" s="39" t="str">
        <f aca="false">CONCATENATE(A861," ",D861)</f>
        <v>ОП.10 Основы электротехники</v>
      </c>
      <c r="AK861" s="39" t="n">
        <f aca="false">E861*F861+P861*Q861+H861+J861+S861+U861</f>
        <v>30</v>
      </c>
      <c r="AL861" s="39" t="n">
        <f aca="false">L861+W861</f>
        <v>0</v>
      </c>
      <c r="AM861" s="39" t="n">
        <f aca="false">M861+X861</f>
        <v>0</v>
      </c>
      <c r="AN861" s="39" t="n">
        <f aca="false">Y861</f>
        <v>0</v>
      </c>
      <c r="AO861" s="39" t="n">
        <f aca="false">SUM(AK861:AN861)</f>
        <v>30</v>
      </c>
      <c r="AP861" s="41" t="n">
        <f aca="false">K861+V861</f>
        <v>0</v>
      </c>
    </row>
    <row r="862" s="42" customFormat="true" ht="16.5" hidden="true" customHeight="true" outlineLevel="0" collapsed="false">
      <c r="A862" s="153" t="s">
        <v>92</v>
      </c>
      <c r="B862" s="150" t="s">
        <v>57</v>
      </c>
      <c r="C862" s="97" t="s">
        <v>427</v>
      </c>
      <c r="D862" s="154" t="s">
        <v>416</v>
      </c>
      <c r="E862" s="53" t="n">
        <v>17</v>
      </c>
      <c r="F862" s="31"/>
      <c r="G862" s="102"/>
      <c r="H862" s="103" t="n">
        <v>30</v>
      </c>
      <c r="I862" s="103"/>
      <c r="J862" s="103"/>
      <c r="K862" s="103"/>
      <c r="L862" s="104"/>
      <c r="M862" s="31"/>
      <c r="N862" s="33" t="n">
        <f aca="false">E862*F862+H862+J862+K862+L862+M862</f>
        <v>30</v>
      </c>
      <c r="O862" s="36"/>
      <c r="P862" s="31" t="n">
        <v>21</v>
      </c>
      <c r="Q862" s="31"/>
      <c r="R862" s="31"/>
      <c r="S862" s="103"/>
      <c r="T862" s="103"/>
      <c r="U862" s="103"/>
      <c r="V862" s="103"/>
      <c r="W862" s="104"/>
      <c r="X862" s="31"/>
      <c r="Y862" s="31"/>
      <c r="Z862" s="36" t="n">
        <f aca="false">P862*Q862+S862+U862+V862+W862+X862+Y862</f>
        <v>0</v>
      </c>
      <c r="AA862" s="36" t="n">
        <f aca="false">N862+Z862</f>
        <v>30</v>
      </c>
      <c r="AB862" s="47" t="s">
        <v>69</v>
      </c>
      <c r="AC862" s="47"/>
      <c r="AD862" s="47"/>
      <c r="AE862" s="36" t="n">
        <v>0</v>
      </c>
      <c r="AF862" s="38" t="n">
        <f aca="false">E862*F862+P862*Q862</f>
        <v>0</v>
      </c>
      <c r="AG862" s="39" t="str">
        <f aca="false">AB862</f>
        <v>вак. 2 п/гр</v>
      </c>
      <c r="AH862" s="39" t="str">
        <f aca="false">C862</f>
        <v>2АСС9-9б ВБ</v>
      </c>
      <c r="AI862" s="40" t="str">
        <f aca="false">B862</f>
        <v>10</v>
      </c>
      <c r="AJ862" s="39" t="str">
        <f aca="false">CONCATENATE(A862," ",D862)</f>
        <v>ОП.10 Основы электротехники</v>
      </c>
      <c r="AK862" s="39" t="n">
        <f aca="false">E862*F862+P862*Q862+H862+J862+S862+U862</f>
        <v>30</v>
      </c>
      <c r="AL862" s="39" t="n">
        <f aca="false">L862+W862</f>
        <v>0</v>
      </c>
      <c r="AM862" s="39" t="n">
        <f aca="false">M862+X862</f>
        <v>0</v>
      </c>
      <c r="AN862" s="39" t="n">
        <f aca="false">Y862</f>
        <v>0</v>
      </c>
      <c r="AO862" s="39" t="n">
        <f aca="false">SUM(AK862:AN862)</f>
        <v>30</v>
      </c>
      <c r="AP862" s="41" t="n">
        <f aca="false">K862+V862</f>
        <v>0</v>
      </c>
    </row>
    <row r="863" s="42" customFormat="true" ht="16.5" hidden="true" customHeight="true" outlineLevel="0" collapsed="false">
      <c r="A863" s="153" t="s">
        <v>129</v>
      </c>
      <c r="B863" s="150" t="s">
        <v>53</v>
      </c>
      <c r="C863" s="97" t="s">
        <v>426</v>
      </c>
      <c r="D863" s="154" t="s">
        <v>417</v>
      </c>
      <c r="E863" s="53" t="n">
        <v>17</v>
      </c>
      <c r="F863" s="31" t="n">
        <v>4</v>
      </c>
      <c r="G863" s="102" t="n">
        <v>68</v>
      </c>
      <c r="H863" s="103"/>
      <c r="I863" s="103"/>
      <c r="J863" s="103"/>
      <c r="K863" s="103"/>
      <c r="L863" s="104" t="n">
        <v>2</v>
      </c>
      <c r="M863" s="31"/>
      <c r="N863" s="33" t="n">
        <f aca="false">E863*F863+H863+J863+K863+L863+M863</f>
        <v>70</v>
      </c>
      <c r="O863" s="36"/>
      <c r="P863" s="31" t="n">
        <v>21</v>
      </c>
      <c r="Q863" s="31"/>
      <c r="R863" s="31"/>
      <c r="S863" s="103"/>
      <c r="T863" s="103"/>
      <c r="U863" s="103"/>
      <c r="V863" s="103"/>
      <c r="W863" s="104"/>
      <c r="X863" s="31"/>
      <c r="Y863" s="31"/>
      <c r="Z863" s="36" t="n">
        <f aca="false">P863*Q863+S863+U863+V863+W863+X863+Y863</f>
        <v>0</v>
      </c>
      <c r="AA863" s="36" t="n">
        <f aca="false">N863+Z863</f>
        <v>70</v>
      </c>
      <c r="AB863" s="47" t="s">
        <v>78</v>
      </c>
      <c r="AC863" s="47"/>
      <c r="AD863" s="47"/>
      <c r="AE863" s="36" t="n">
        <v>0</v>
      </c>
      <c r="AF863" s="38" t="n">
        <f aca="false">E863*F863+P863*Q863</f>
        <v>68</v>
      </c>
      <c r="AG863" s="39" t="str">
        <f aca="false">AB863</f>
        <v>Маргвелашвили Л.В.</v>
      </c>
      <c r="AH863" s="39" t="str">
        <f aca="false">C863</f>
        <v>2АСС9-9а ВБ</v>
      </c>
      <c r="AI863" s="40" t="str">
        <f aca="false">B863</f>
        <v>12</v>
      </c>
      <c r="AJ863" s="39" t="str">
        <f aca="false">CONCATENATE(A863," ",D863)</f>
        <v>ОП.11 Инженерная компьютерная графика</v>
      </c>
      <c r="AK863" s="39" t="n">
        <f aca="false">E863*F863+P863*Q863+H863+J863+S863+U863</f>
        <v>68</v>
      </c>
      <c r="AL863" s="39" t="n">
        <f aca="false">L863+W863</f>
        <v>2</v>
      </c>
      <c r="AM863" s="39" t="n">
        <f aca="false">M863+X863</f>
        <v>0</v>
      </c>
      <c r="AN863" s="39" t="n">
        <f aca="false">Y863</f>
        <v>0</v>
      </c>
      <c r="AO863" s="39" t="n">
        <f aca="false">SUM(AK863:AN863)</f>
        <v>70</v>
      </c>
      <c r="AP863" s="41" t="n">
        <f aca="false">K863+V863</f>
        <v>0</v>
      </c>
    </row>
    <row r="864" s="42" customFormat="true" ht="16.5" hidden="true" customHeight="true" outlineLevel="0" collapsed="false">
      <c r="A864" s="153" t="s">
        <v>129</v>
      </c>
      <c r="B864" s="150" t="s">
        <v>57</v>
      </c>
      <c r="C864" s="97" t="s">
        <v>427</v>
      </c>
      <c r="D864" s="154" t="s">
        <v>417</v>
      </c>
      <c r="E864" s="53" t="n">
        <v>17</v>
      </c>
      <c r="F864" s="31" t="n">
        <v>4</v>
      </c>
      <c r="G864" s="102" t="n">
        <v>68</v>
      </c>
      <c r="H864" s="103"/>
      <c r="I864" s="103"/>
      <c r="J864" s="103"/>
      <c r="K864" s="103"/>
      <c r="L864" s="104" t="n">
        <v>2</v>
      </c>
      <c r="M864" s="31"/>
      <c r="N864" s="33" t="n">
        <f aca="false">E864*F864+H864+J864+K864+L864+M864</f>
        <v>70</v>
      </c>
      <c r="O864" s="36"/>
      <c r="P864" s="31" t="n">
        <v>21</v>
      </c>
      <c r="Q864" s="31"/>
      <c r="R864" s="31"/>
      <c r="S864" s="103"/>
      <c r="T864" s="103"/>
      <c r="U864" s="103"/>
      <c r="V864" s="103"/>
      <c r="W864" s="104"/>
      <c r="X864" s="31"/>
      <c r="Y864" s="31"/>
      <c r="Z864" s="36" t="n">
        <f aca="false">P864*Q864+S864+U864+V864+W864+X864+Y864</f>
        <v>0</v>
      </c>
      <c r="AA864" s="36" t="n">
        <f aca="false">N864+Z864</f>
        <v>70</v>
      </c>
      <c r="AB864" s="47" t="s">
        <v>84</v>
      </c>
      <c r="AC864" s="47"/>
      <c r="AD864" s="47"/>
      <c r="AE864" s="36" t="n">
        <v>0</v>
      </c>
      <c r="AF864" s="38" t="n">
        <f aca="false">E864*F864+P864*Q864</f>
        <v>68</v>
      </c>
      <c r="AG864" s="39" t="str">
        <f aca="false">AB864</f>
        <v>Попова О.В.</v>
      </c>
      <c r="AH864" s="39" t="str">
        <f aca="false">C864</f>
        <v>2АСС9-9б ВБ</v>
      </c>
      <c r="AI864" s="40" t="str">
        <f aca="false">B864</f>
        <v>10</v>
      </c>
      <c r="AJ864" s="39" t="str">
        <f aca="false">CONCATENATE(A864," ",D864)</f>
        <v>ОП.11 Инженерная компьютерная графика</v>
      </c>
      <c r="AK864" s="39" t="n">
        <f aca="false">E864*F864+P864*Q864+H864+J864+S864+U864</f>
        <v>68</v>
      </c>
      <c r="AL864" s="39" t="n">
        <f aca="false">L864+W864</f>
        <v>2</v>
      </c>
      <c r="AM864" s="39" t="n">
        <f aca="false">M864+X864</f>
        <v>0</v>
      </c>
      <c r="AN864" s="39" t="n">
        <f aca="false">Y864</f>
        <v>0</v>
      </c>
      <c r="AO864" s="39" t="n">
        <f aca="false">SUM(AK864:AN864)</f>
        <v>70</v>
      </c>
      <c r="AP864" s="41" t="n">
        <f aca="false">K864+V864</f>
        <v>0</v>
      </c>
    </row>
    <row r="865" s="42" customFormat="true" ht="16.5" hidden="true" customHeight="true" outlineLevel="0" collapsed="false">
      <c r="A865" s="153" t="s">
        <v>94</v>
      </c>
      <c r="B865" s="150" t="s">
        <v>45</v>
      </c>
      <c r="C865" s="97" t="s">
        <v>425</v>
      </c>
      <c r="D865" s="155" t="s">
        <v>418</v>
      </c>
      <c r="E865" s="53" t="n">
        <v>17</v>
      </c>
      <c r="F865" s="31" t="n">
        <v>5</v>
      </c>
      <c r="G865" s="102" t="n">
        <v>40</v>
      </c>
      <c r="H865" s="103"/>
      <c r="I865" s="103" t="n">
        <v>40</v>
      </c>
      <c r="J865" s="103"/>
      <c r="K865" s="103"/>
      <c r="L865" s="104" t="n">
        <v>2</v>
      </c>
      <c r="M865" s="31"/>
      <c r="N865" s="33" t="n">
        <f aca="false">E865*F865+H865+J865+K865+L865+M865</f>
        <v>87</v>
      </c>
      <c r="O865" s="36"/>
      <c r="P865" s="31" t="n">
        <v>21</v>
      </c>
      <c r="Q865" s="31"/>
      <c r="R865" s="31"/>
      <c r="S865" s="103"/>
      <c r="T865" s="103"/>
      <c r="U865" s="103"/>
      <c r="V865" s="103"/>
      <c r="W865" s="104"/>
      <c r="X865" s="31"/>
      <c r="Y865" s="31"/>
      <c r="Z865" s="36" t="n">
        <f aca="false">P865*Q865+S865+U865+V865+W865+X865+Y865</f>
        <v>0</v>
      </c>
      <c r="AA865" s="36" t="n">
        <f aca="false">N865+Z865</f>
        <v>87</v>
      </c>
      <c r="AB865" s="47" t="s">
        <v>268</v>
      </c>
      <c r="AC865" s="47"/>
      <c r="AD865" s="47"/>
      <c r="AE865" s="36" t="n">
        <v>0</v>
      </c>
      <c r="AF865" s="38" t="n">
        <f aca="false">E865*F865+P865*Q865</f>
        <v>85</v>
      </c>
      <c r="AG865" s="39" t="str">
        <f aca="false">AB865</f>
        <v>Пузанова А.Ю.</v>
      </c>
      <c r="AH865" s="39" t="str">
        <f aca="false">C865</f>
        <v>2АСС9-9 ВБ</v>
      </c>
      <c r="AI865" s="40" t="str">
        <f aca="false">B865</f>
        <v>22</v>
      </c>
      <c r="AJ865" s="39" t="str">
        <f aca="false">CONCATENATE(A865," ",D865)</f>
        <v>ОП.12 Основы теории информации</v>
      </c>
      <c r="AK865" s="39" t="n">
        <f aca="false">E865*F865+P865*Q865+H865+J865+S865+U865</f>
        <v>85</v>
      </c>
      <c r="AL865" s="39" t="n">
        <f aca="false">L865+W865</f>
        <v>2</v>
      </c>
      <c r="AM865" s="39" t="n">
        <f aca="false">M865+X865</f>
        <v>0</v>
      </c>
      <c r="AN865" s="39" t="n">
        <f aca="false">Y865</f>
        <v>0</v>
      </c>
      <c r="AO865" s="39" t="n">
        <f aca="false">SUM(AK865:AN865)</f>
        <v>87</v>
      </c>
      <c r="AP865" s="41" t="n">
        <f aca="false">K865+V865</f>
        <v>0</v>
      </c>
    </row>
    <row r="866" s="42" customFormat="true" ht="16.5" hidden="true" customHeight="true" outlineLevel="0" collapsed="false">
      <c r="A866" s="153" t="s">
        <v>96</v>
      </c>
      <c r="B866" s="150" t="s">
        <v>45</v>
      </c>
      <c r="C866" s="97" t="s">
        <v>425</v>
      </c>
      <c r="D866" s="154" t="s">
        <v>419</v>
      </c>
      <c r="E866" s="53" t="n">
        <v>17</v>
      </c>
      <c r="F866" s="31"/>
      <c r="G866" s="102"/>
      <c r="H866" s="103"/>
      <c r="I866" s="103"/>
      <c r="J866" s="103"/>
      <c r="K866" s="103"/>
      <c r="L866" s="104"/>
      <c r="M866" s="31"/>
      <c r="N866" s="33" t="n">
        <f aca="false">E866*F866+H866+J866+K866+L866+M866</f>
        <v>0</v>
      </c>
      <c r="O866" s="36"/>
      <c r="P866" s="31" t="n">
        <v>21</v>
      </c>
      <c r="Q866" s="31" t="n">
        <v>3</v>
      </c>
      <c r="R866" s="31" t="n">
        <v>30</v>
      </c>
      <c r="S866" s="103" t="n">
        <v>-24</v>
      </c>
      <c r="T866" s="103" t="n">
        <v>6</v>
      </c>
      <c r="U866" s="103"/>
      <c r="V866" s="103"/>
      <c r="W866" s="104" t="n">
        <v>6</v>
      </c>
      <c r="X866" s="31" t="n">
        <v>8</v>
      </c>
      <c r="Y866" s="31"/>
      <c r="Z866" s="36" t="n">
        <f aca="false">P866*Q866+S866+U866+V866+W866+X866+Y866</f>
        <v>53</v>
      </c>
      <c r="AA866" s="36" t="n">
        <f aca="false">N866+Z866</f>
        <v>53</v>
      </c>
      <c r="AB866" s="47" t="s">
        <v>284</v>
      </c>
      <c r="AC866" s="47"/>
      <c r="AD866" s="47"/>
      <c r="AE866" s="36" t="n">
        <v>63</v>
      </c>
      <c r="AF866" s="38" t="n">
        <f aca="false">E866*F866+P866*Q866</f>
        <v>63</v>
      </c>
      <c r="AG866" s="39" t="str">
        <f aca="false">AB866</f>
        <v>Свистунова С.А.</v>
      </c>
      <c r="AH866" s="39" t="str">
        <f aca="false">C866</f>
        <v>2АСС9-9 ВБ</v>
      </c>
      <c r="AI866" s="40" t="str">
        <f aca="false">B866</f>
        <v>22</v>
      </c>
      <c r="AJ866" s="39" t="str">
        <f aca="false">CONCATENATE(A866," ",D866)</f>
        <v>ОП.13 Технология физического уровня передачи данных</v>
      </c>
      <c r="AK866" s="39" t="n">
        <f aca="false">E866*F866+P866*Q866+H866+J866+S866+U866</f>
        <v>39</v>
      </c>
      <c r="AL866" s="39" t="n">
        <f aca="false">L866+W866</f>
        <v>6</v>
      </c>
      <c r="AM866" s="39" t="n">
        <f aca="false">M866+X866</f>
        <v>8</v>
      </c>
      <c r="AN866" s="39" t="n">
        <f aca="false">Y866</f>
        <v>0</v>
      </c>
      <c r="AO866" s="39" t="n">
        <f aca="false">SUM(AK866:AN866)</f>
        <v>53</v>
      </c>
      <c r="AP866" s="41" t="n">
        <f aca="false">K866+V866</f>
        <v>0</v>
      </c>
    </row>
    <row r="867" s="42" customFormat="true" ht="16.5" hidden="true" customHeight="true" outlineLevel="0" collapsed="false">
      <c r="A867" s="153" t="s">
        <v>96</v>
      </c>
      <c r="B867" s="150" t="s">
        <v>53</v>
      </c>
      <c r="C867" s="97" t="s">
        <v>426</v>
      </c>
      <c r="D867" s="154" t="s">
        <v>419</v>
      </c>
      <c r="E867" s="53" t="n">
        <v>17</v>
      </c>
      <c r="F867" s="31"/>
      <c r="G867" s="102"/>
      <c r="H867" s="103"/>
      <c r="I867" s="103"/>
      <c r="J867" s="103"/>
      <c r="K867" s="103"/>
      <c r="L867" s="104"/>
      <c r="M867" s="31"/>
      <c r="N867" s="33" t="n">
        <f aca="false">E867*F867+H867+J867+K867+L867+M867</f>
        <v>0</v>
      </c>
      <c r="O867" s="36"/>
      <c r="P867" s="31" t="n">
        <v>21</v>
      </c>
      <c r="Q867" s="31"/>
      <c r="R867" s="31"/>
      <c r="S867" s="103" t="n">
        <v>24</v>
      </c>
      <c r="T867" s="103"/>
      <c r="U867" s="103"/>
      <c r="V867" s="103"/>
      <c r="W867" s="104"/>
      <c r="X867" s="31"/>
      <c r="Y867" s="31"/>
      <c r="Z867" s="36" t="n">
        <f aca="false">P867*Q867+S867+U867+V867+W867+X867+Y867</f>
        <v>24</v>
      </c>
      <c r="AA867" s="36" t="n">
        <f aca="false">N867+Z867</f>
        <v>24</v>
      </c>
      <c r="AB867" s="47" t="s">
        <v>284</v>
      </c>
      <c r="AC867" s="47"/>
      <c r="AD867" s="47"/>
      <c r="AE867" s="36" t="n">
        <v>63</v>
      </c>
      <c r="AF867" s="38" t="n">
        <f aca="false">E867*F867+P867*Q867</f>
        <v>0</v>
      </c>
      <c r="AG867" s="39" t="str">
        <f aca="false">AB867</f>
        <v>Свистунова С.А.</v>
      </c>
      <c r="AH867" s="39" t="str">
        <f aca="false">C867</f>
        <v>2АСС9-9а ВБ</v>
      </c>
      <c r="AI867" s="40" t="str">
        <f aca="false">B867</f>
        <v>12</v>
      </c>
      <c r="AJ867" s="39" t="str">
        <f aca="false">CONCATENATE(A867," ",D867)</f>
        <v>ОП.13 Технология физического уровня передачи данных</v>
      </c>
      <c r="AK867" s="39" t="n">
        <f aca="false">E867*F867+P867*Q867+H867+J867+S867+U867</f>
        <v>24</v>
      </c>
      <c r="AL867" s="39" t="n">
        <f aca="false">L867+W867</f>
        <v>0</v>
      </c>
      <c r="AM867" s="39" t="n">
        <f aca="false">M867+X867</f>
        <v>0</v>
      </c>
      <c r="AN867" s="39" t="n">
        <f aca="false">Y867</f>
        <v>0</v>
      </c>
      <c r="AO867" s="39" t="n">
        <f aca="false">SUM(AK867:AN867)</f>
        <v>24</v>
      </c>
      <c r="AP867" s="41" t="n">
        <f aca="false">K867+V867</f>
        <v>0</v>
      </c>
    </row>
    <row r="868" s="42" customFormat="true" ht="16.5" hidden="true" customHeight="true" outlineLevel="0" collapsed="false">
      <c r="A868" s="153" t="s">
        <v>96</v>
      </c>
      <c r="B868" s="150" t="s">
        <v>57</v>
      </c>
      <c r="C868" s="97" t="s">
        <v>427</v>
      </c>
      <c r="D868" s="154" t="s">
        <v>419</v>
      </c>
      <c r="E868" s="53" t="n">
        <v>17</v>
      </c>
      <c r="F868" s="31"/>
      <c r="G868" s="102"/>
      <c r="H868" s="103"/>
      <c r="I868" s="103"/>
      <c r="J868" s="103"/>
      <c r="K868" s="103"/>
      <c r="L868" s="104"/>
      <c r="M868" s="31"/>
      <c r="N868" s="33" t="n">
        <f aca="false">E868*F868+H868+J868+K868+L868+M868</f>
        <v>0</v>
      </c>
      <c r="O868" s="36"/>
      <c r="P868" s="31" t="n">
        <v>21</v>
      </c>
      <c r="Q868" s="31"/>
      <c r="R868" s="31"/>
      <c r="S868" s="103" t="n">
        <v>24</v>
      </c>
      <c r="T868" s="103"/>
      <c r="U868" s="103"/>
      <c r="V868" s="103"/>
      <c r="W868" s="104"/>
      <c r="X868" s="31"/>
      <c r="Y868" s="31"/>
      <c r="Z868" s="36" t="n">
        <f aca="false">P868*Q868+S868+U868+V868+W868+X868+Y868</f>
        <v>24</v>
      </c>
      <c r="AA868" s="36" t="n">
        <f aca="false">N868+Z868</f>
        <v>24</v>
      </c>
      <c r="AB868" s="47" t="s">
        <v>69</v>
      </c>
      <c r="AC868" s="47"/>
      <c r="AD868" s="47"/>
      <c r="AE868" s="36" t="n">
        <v>63</v>
      </c>
      <c r="AF868" s="38" t="n">
        <f aca="false">E868*F868+P868*Q868</f>
        <v>0</v>
      </c>
      <c r="AG868" s="39" t="str">
        <f aca="false">AB868</f>
        <v>вак. 2 п/гр</v>
      </c>
      <c r="AH868" s="39" t="str">
        <f aca="false">C868</f>
        <v>2АСС9-9б ВБ</v>
      </c>
      <c r="AI868" s="40" t="str">
        <f aca="false">B868</f>
        <v>10</v>
      </c>
      <c r="AJ868" s="39" t="str">
        <f aca="false">CONCATENATE(A868," ",D868)</f>
        <v>ОП.13 Технология физического уровня передачи данных</v>
      </c>
      <c r="AK868" s="39" t="n">
        <f aca="false">E868*F868+P868*Q868+H868+J868+S868+U868</f>
        <v>24</v>
      </c>
      <c r="AL868" s="39" t="n">
        <f aca="false">L868+W868</f>
        <v>0</v>
      </c>
      <c r="AM868" s="39" t="n">
        <f aca="false">M868+X868</f>
        <v>0</v>
      </c>
      <c r="AN868" s="39" t="n">
        <f aca="false">Y868</f>
        <v>0</v>
      </c>
      <c r="AO868" s="39" t="n">
        <f aca="false">SUM(AK868:AN868)</f>
        <v>24</v>
      </c>
      <c r="AP868" s="41" t="n">
        <f aca="false">K868+V868</f>
        <v>0</v>
      </c>
    </row>
    <row r="869" s="42" customFormat="true" ht="16.5" hidden="true" customHeight="true" outlineLevel="0" collapsed="false">
      <c r="A869" s="156" t="s">
        <v>100</v>
      </c>
      <c r="B869" s="150" t="s">
        <v>45</v>
      </c>
      <c r="C869" s="97" t="s">
        <v>425</v>
      </c>
      <c r="D869" s="154" t="s">
        <v>420</v>
      </c>
      <c r="E869" s="53" t="n">
        <v>17</v>
      </c>
      <c r="F869" s="31"/>
      <c r="G869" s="102"/>
      <c r="H869" s="103"/>
      <c r="I869" s="103"/>
      <c r="J869" s="103"/>
      <c r="K869" s="103"/>
      <c r="L869" s="104"/>
      <c r="M869" s="31"/>
      <c r="N869" s="33" t="n">
        <f aca="false">E869*F869+H869+J869+K869+L869+M869</f>
        <v>0</v>
      </c>
      <c r="O869" s="36"/>
      <c r="P869" s="31" t="n">
        <v>21</v>
      </c>
      <c r="Q869" s="31" t="n">
        <v>2</v>
      </c>
      <c r="R869" s="31" t="n">
        <v>100</v>
      </c>
      <c r="S869" s="103" t="n">
        <v>-24</v>
      </c>
      <c r="T869" s="103"/>
      <c r="U869" s="103"/>
      <c r="V869" s="103"/>
      <c r="W869" s="104" t="n">
        <v>4</v>
      </c>
      <c r="X869" s="31"/>
      <c r="Y869" s="31"/>
      <c r="Z869" s="36" t="n">
        <f aca="false">P869*Q869+S869+U869+V869+W869+X869+Y869</f>
        <v>22</v>
      </c>
      <c r="AA869" s="36" t="n">
        <f aca="false">N869+Z869</f>
        <v>22</v>
      </c>
      <c r="AB869" s="74" t="s">
        <v>212</v>
      </c>
      <c r="AC869" s="47" t="s">
        <v>421</v>
      </c>
      <c r="AD869" s="47"/>
      <c r="AE869" s="36" t="n">
        <v>42</v>
      </c>
      <c r="AF869" s="38" t="n">
        <f aca="false">E869*F869+P869*Q869</f>
        <v>42</v>
      </c>
      <c r="AG869" s="39" t="str">
        <f aca="false">AB869</f>
        <v>Соколюк А.В.</v>
      </c>
      <c r="AH869" s="39" t="str">
        <f aca="false">C869</f>
        <v>2АСС9-9 ВБ</v>
      </c>
      <c r="AI869" s="40" t="str">
        <f aca="false">B869</f>
        <v>22</v>
      </c>
      <c r="AJ869" s="39" t="str">
        <f aca="false">CONCATENATE(A869," ",D869)</f>
        <v>МДК.01.01 Компьютерные сети</v>
      </c>
      <c r="AK869" s="39" t="n">
        <f aca="false">E869*F869+P869*Q869+H869+J869+S869+U869</f>
        <v>18</v>
      </c>
      <c r="AL869" s="39" t="n">
        <f aca="false">L869+W869</f>
        <v>4</v>
      </c>
      <c r="AM869" s="39" t="n">
        <f aca="false">M869+X869</f>
        <v>0</v>
      </c>
      <c r="AN869" s="39" t="n">
        <f aca="false">Y869</f>
        <v>0</v>
      </c>
      <c r="AO869" s="39" t="n">
        <f aca="false">SUM(AK869:AN869)</f>
        <v>22</v>
      </c>
      <c r="AP869" s="41" t="n">
        <f aca="false">K869+V869</f>
        <v>0</v>
      </c>
    </row>
    <row r="870" s="42" customFormat="true" ht="16.5" hidden="true" customHeight="true" outlineLevel="0" collapsed="false">
      <c r="A870" s="156" t="s">
        <v>100</v>
      </c>
      <c r="B870" s="150" t="s">
        <v>53</v>
      </c>
      <c r="C870" s="97" t="s">
        <v>426</v>
      </c>
      <c r="D870" s="154" t="s">
        <v>420</v>
      </c>
      <c r="E870" s="53" t="n">
        <v>17</v>
      </c>
      <c r="F870" s="31"/>
      <c r="G870" s="102"/>
      <c r="H870" s="103"/>
      <c r="I870" s="103"/>
      <c r="J870" s="103"/>
      <c r="K870" s="103"/>
      <c r="L870" s="104"/>
      <c r="M870" s="31"/>
      <c r="N870" s="33" t="n">
        <f aca="false">E870*F870+H870+J870+K870+L870+M870</f>
        <v>0</v>
      </c>
      <c r="O870" s="36"/>
      <c r="P870" s="31" t="n">
        <v>21</v>
      </c>
      <c r="Q870" s="31"/>
      <c r="R870" s="31"/>
      <c r="S870" s="103" t="n">
        <v>24</v>
      </c>
      <c r="T870" s="103"/>
      <c r="U870" s="103"/>
      <c r="V870" s="103"/>
      <c r="W870" s="104"/>
      <c r="X870" s="31"/>
      <c r="Y870" s="31"/>
      <c r="Z870" s="36" t="n">
        <f aca="false">P870*Q870+S870+U870+V870+W870+X870+Y870</f>
        <v>24</v>
      </c>
      <c r="AA870" s="36" t="n">
        <f aca="false">N870+Z870</f>
        <v>24</v>
      </c>
      <c r="AB870" s="74" t="s">
        <v>212</v>
      </c>
      <c r="AC870" s="47" t="s">
        <v>421</v>
      </c>
      <c r="AD870" s="47"/>
      <c r="AE870" s="36" t="n">
        <v>42</v>
      </c>
      <c r="AF870" s="38" t="n">
        <f aca="false">E870*F870+P870*Q870</f>
        <v>0</v>
      </c>
      <c r="AG870" s="39" t="str">
        <f aca="false">AB870</f>
        <v>Соколюк А.В.</v>
      </c>
      <c r="AH870" s="39" t="str">
        <f aca="false">C870</f>
        <v>2АСС9-9а ВБ</v>
      </c>
      <c r="AI870" s="40" t="str">
        <f aca="false">B870</f>
        <v>12</v>
      </c>
      <c r="AJ870" s="39" t="str">
        <f aca="false">CONCATENATE(A870," ",D870)</f>
        <v>МДК.01.01 Компьютерные сети</v>
      </c>
      <c r="AK870" s="39" t="n">
        <f aca="false">E870*F870+P870*Q870+H870+J870+S870+U870</f>
        <v>24</v>
      </c>
      <c r="AL870" s="39" t="n">
        <f aca="false">L870+W870</f>
        <v>0</v>
      </c>
      <c r="AM870" s="39" t="n">
        <f aca="false">M870+X870</f>
        <v>0</v>
      </c>
      <c r="AN870" s="39" t="n">
        <f aca="false">Y870</f>
        <v>0</v>
      </c>
      <c r="AO870" s="39" t="n">
        <f aca="false">SUM(AK870:AN870)</f>
        <v>24</v>
      </c>
      <c r="AP870" s="41" t="n">
        <f aca="false">K870+V870</f>
        <v>0</v>
      </c>
    </row>
    <row r="871" s="42" customFormat="true" ht="16.5" hidden="true" customHeight="true" outlineLevel="0" collapsed="false">
      <c r="A871" s="156" t="s">
        <v>100</v>
      </c>
      <c r="B871" s="150" t="s">
        <v>57</v>
      </c>
      <c r="C871" s="97" t="s">
        <v>427</v>
      </c>
      <c r="D871" s="154" t="s">
        <v>420</v>
      </c>
      <c r="E871" s="53" t="n">
        <v>17</v>
      </c>
      <c r="F871" s="31"/>
      <c r="G871" s="102"/>
      <c r="H871" s="103"/>
      <c r="I871" s="103"/>
      <c r="J871" s="103"/>
      <c r="K871" s="103"/>
      <c r="L871" s="104"/>
      <c r="M871" s="31"/>
      <c r="N871" s="33" t="n">
        <f aca="false">E871*F871+H871+J871+K871+L871+M871</f>
        <v>0</v>
      </c>
      <c r="O871" s="36"/>
      <c r="P871" s="31" t="n">
        <v>21</v>
      </c>
      <c r="Q871" s="31"/>
      <c r="R871" s="31"/>
      <c r="S871" s="103" t="n">
        <v>24</v>
      </c>
      <c r="T871" s="103"/>
      <c r="U871" s="103"/>
      <c r="V871" s="103"/>
      <c r="W871" s="104"/>
      <c r="X871" s="31"/>
      <c r="Y871" s="31"/>
      <c r="Z871" s="36" t="n">
        <f aca="false">P871*Q871+S871+U871+V871+W871+X871+Y871</f>
        <v>24</v>
      </c>
      <c r="AA871" s="36" t="n">
        <f aca="false">N871+Z871</f>
        <v>24</v>
      </c>
      <c r="AB871" s="47" t="s">
        <v>69</v>
      </c>
      <c r="AC871" s="47" t="s">
        <v>421</v>
      </c>
      <c r="AD871" s="47"/>
      <c r="AE871" s="36" t="n">
        <v>42</v>
      </c>
      <c r="AF871" s="38" t="n">
        <f aca="false">E871*F871+P871*Q871</f>
        <v>0</v>
      </c>
      <c r="AG871" s="39" t="str">
        <f aca="false">AB871</f>
        <v>вак. 2 п/гр</v>
      </c>
      <c r="AH871" s="39" t="str">
        <f aca="false">C871</f>
        <v>2АСС9-9б ВБ</v>
      </c>
      <c r="AI871" s="40" t="str">
        <f aca="false">B871</f>
        <v>10</v>
      </c>
      <c r="AJ871" s="39" t="str">
        <f aca="false">CONCATENATE(A871," ",D871)</f>
        <v>МДК.01.01 Компьютерные сети</v>
      </c>
      <c r="AK871" s="39" t="n">
        <f aca="false">E871*F871+P871*Q871+H871+J871+S871+U871</f>
        <v>24</v>
      </c>
      <c r="AL871" s="39" t="n">
        <f aca="false">L871+W871</f>
        <v>0</v>
      </c>
      <c r="AM871" s="39" t="n">
        <f aca="false">M871+X871</f>
        <v>0</v>
      </c>
      <c r="AN871" s="39" t="n">
        <f aca="false">Y871</f>
        <v>0</v>
      </c>
      <c r="AO871" s="39" t="n">
        <f aca="false">SUM(AK871:AN871)</f>
        <v>24</v>
      </c>
      <c r="AP871" s="41" t="n">
        <f aca="false">K871+V871</f>
        <v>0</v>
      </c>
    </row>
    <row r="872" s="42" customFormat="true" ht="16.5" hidden="true" customHeight="true" outlineLevel="0" collapsed="false">
      <c r="A872" s="156" t="s">
        <v>104</v>
      </c>
      <c r="B872" s="150" t="s">
        <v>45</v>
      </c>
      <c r="C872" s="97" t="s">
        <v>425</v>
      </c>
      <c r="D872" s="154" t="s">
        <v>422</v>
      </c>
      <c r="E872" s="53" t="n">
        <v>17</v>
      </c>
      <c r="F872" s="31"/>
      <c r="G872" s="31"/>
      <c r="H872" s="31"/>
      <c r="I872" s="31"/>
      <c r="J872" s="31"/>
      <c r="K872" s="31"/>
      <c r="L872" s="31"/>
      <c r="M872" s="31"/>
      <c r="N872" s="33" t="n">
        <f aca="false">E872*F872+H872+J872+K872+L872+M872</f>
        <v>0</v>
      </c>
      <c r="O872" s="36"/>
      <c r="P872" s="31" t="n">
        <v>21</v>
      </c>
      <c r="Q872" s="31" t="n">
        <v>6</v>
      </c>
      <c r="R872" s="31" t="n">
        <v>120</v>
      </c>
      <c r="S872" s="31" t="n">
        <v>-52</v>
      </c>
      <c r="T872" s="31"/>
      <c r="U872" s="31"/>
      <c r="V872" s="31"/>
      <c r="W872" s="31" t="n">
        <v>8</v>
      </c>
      <c r="X872" s="31" t="n">
        <v>8</v>
      </c>
      <c r="Y872" s="31"/>
      <c r="Z872" s="36" t="n">
        <f aca="false">P872*Q872+S872+U872+V872+W872+X872+Y872</f>
        <v>90</v>
      </c>
      <c r="AA872" s="36" t="n">
        <f aca="false">N872+Z872</f>
        <v>90</v>
      </c>
      <c r="AB872" s="47" t="s">
        <v>428</v>
      </c>
      <c r="AC872" s="102" t="s">
        <v>421</v>
      </c>
      <c r="AD872" s="102"/>
      <c r="AE872" s="36" t="n">
        <v>126</v>
      </c>
      <c r="AF872" s="38" t="n">
        <f aca="false">E872*F872+P872*Q872</f>
        <v>126</v>
      </c>
      <c r="AG872" s="39" t="str">
        <f aca="false">AB872</f>
        <v>Туровский Е.Н.</v>
      </c>
      <c r="AH872" s="39" t="str">
        <f aca="false">C872</f>
        <v>2АСС9-9 ВБ</v>
      </c>
      <c r="AI872" s="40" t="str">
        <f aca="false">B872</f>
        <v>22</v>
      </c>
      <c r="AJ872" s="39" t="str">
        <f aca="false">CONCATENATE(A872," ",D872)</f>
        <v>МДК.01.02 Организация, принципы построения и функционирования компьютерных сетей</v>
      </c>
      <c r="AK872" s="39" t="n">
        <f aca="false">E872*F872+P872*Q872+H872+J872+S872+U872</f>
        <v>74</v>
      </c>
      <c r="AL872" s="39" t="n">
        <f aca="false">L872+W872</f>
        <v>8</v>
      </c>
      <c r="AM872" s="39" t="n">
        <f aca="false">M872+X872</f>
        <v>8</v>
      </c>
      <c r="AN872" s="39" t="n">
        <f aca="false">Y872</f>
        <v>0</v>
      </c>
      <c r="AO872" s="39" t="n">
        <f aca="false">SUM(AK872:AN872)</f>
        <v>90</v>
      </c>
      <c r="AP872" s="41" t="n">
        <f aca="false">K872+V872</f>
        <v>0</v>
      </c>
    </row>
    <row r="873" s="42" customFormat="true" ht="16.5" hidden="true" customHeight="true" outlineLevel="0" collapsed="false">
      <c r="A873" s="156" t="s">
        <v>104</v>
      </c>
      <c r="B873" s="150" t="s">
        <v>53</v>
      </c>
      <c r="C873" s="97" t="s">
        <v>426</v>
      </c>
      <c r="D873" s="154" t="s">
        <v>422</v>
      </c>
      <c r="E873" s="53" t="n">
        <v>17</v>
      </c>
      <c r="F873" s="31"/>
      <c r="G873" s="31"/>
      <c r="H873" s="31"/>
      <c r="I873" s="31"/>
      <c r="J873" s="31"/>
      <c r="K873" s="31"/>
      <c r="L873" s="31"/>
      <c r="M873" s="31"/>
      <c r="N873" s="33" t="n">
        <f aca="false">E873*F873+H873+J873+K873+L873+M873</f>
        <v>0</v>
      </c>
      <c r="O873" s="36"/>
      <c r="P873" s="31" t="n">
        <v>21</v>
      </c>
      <c r="Q873" s="31"/>
      <c r="R873" s="31"/>
      <c r="S873" s="31" t="n">
        <v>52</v>
      </c>
      <c r="T873" s="31"/>
      <c r="U873" s="31"/>
      <c r="V873" s="31"/>
      <c r="W873" s="31"/>
      <c r="X873" s="31"/>
      <c r="Y873" s="31"/>
      <c r="Z873" s="36" t="n">
        <f aca="false">P873*Q873+S873+U873+V873+W873+X873+Y873</f>
        <v>52</v>
      </c>
      <c r="AA873" s="36" t="n">
        <f aca="false">N873+Z873</f>
        <v>52</v>
      </c>
      <c r="AB873" s="47" t="s">
        <v>428</v>
      </c>
      <c r="AC873" s="102" t="s">
        <v>421</v>
      </c>
      <c r="AD873" s="102"/>
      <c r="AE873" s="36" t="n">
        <v>126</v>
      </c>
      <c r="AF873" s="38" t="n">
        <f aca="false">E873*F873+P873*Q873</f>
        <v>0</v>
      </c>
      <c r="AG873" s="39" t="str">
        <f aca="false">AB873</f>
        <v>Туровский Е.Н.</v>
      </c>
      <c r="AH873" s="39" t="str">
        <f aca="false">C873</f>
        <v>2АСС9-9а ВБ</v>
      </c>
      <c r="AI873" s="40" t="str">
        <f aca="false">B873</f>
        <v>12</v>
      </c>
      <c r="AJ873" s="39" t="str">
        <f aca="false">CONCATENATE(A873," ",D873)</f>
        <v>МДК.01.02 Организация, принципы построения и функционирования компьютерных сетей</v>
      </c>
      <c r="AK873" s="39" t="n">
        <f aca="false">E873*F873+P873*Q873+H873+J873+S873+U873</f>
        <v>52</v>
      </c>
      <c r="AL873" s="39" t="n">
        <f aca="false">L873+W873</f>
        <v>0</v>
      </c>
      <c r="AM873" s="39" t="n">
        <f aca="false">M873+X873</f>
        <v>0</v>
      </c>
      <c r="AN873" s="39" t="n">
        <f aca="false">Y873</f>
        <v>0</v>
      </c>
      <c r="AO873" s="39" t="n">
        <f aca="false">SUM(AK873:AN873)</f>
        <v>52</v>
      </c>
      <c r="AP873" s="41" t="n">
        <f aca="false">K873+V873</f>
        <v>0</v>
      </c>
    </row>
    <row r="874" s="42" customFormat="true" ht="16.5" hidden="true" customHeight="true" outlineLevel="0" collapsed="false">
      <c r="A874" s="156" t="s">
        <v>104</v>
      </c>
      <c r="B874" s="150" t="s">
        <v>57</v>
      </c>
      <c r="C874" s="97" t="s">
        <v>427</v>
      </c>
      <c r="D874" s="154" t="s">
        <v>422</v>
      </c>
      <c r="E874" s="53" t="n">
        <v>17</v>
      </c>
      <c r="F874" s="31"/>
      <c r="G874" s="31"/>
      <c r="H874" s="31"/>
      <c r="I874" s="31"/>
      <c r="J874" s="31"/>
      <c r="K874" s="31"/>
      <c r="L874" s="31"/>
      <c r="M874" s="31"/>
      <c r="N874" s="33" t="n">
        <f aca="false">E874*F874+H874+J874+K874+L874+M874</f>
        <v>0</v>
      </c>
      <c r="O874" s="36"/>
      <c r="P874" s="31" t="n">
        <v>21</v>
      </c>
      <c r="Q874" s="31"/>
      <c r="R874" s="31"/>
      <c r="S874" s="31" t="n">
        <v>52</v>
      </c>
      <c r="T874" s="31"/>
      <c r="U874" s="31"/>
      <c r="V874" s="31"/>
      <c r="W874" s="31"/>
      <c r="X874" s="31"/>
      <c r="Y874" s="31"/>
      <c r="Z874" s="36" t="n">
        <f aca="false">P874*Q874+S874+U874+V874+W874+X874+Y874</f>
        <v>52</v>
      </c>
      <c r="AA874" s="36" t="n">
        <f aca="false">N874+Z874</f>
        <v>52</v>
      </c>
      <c r="AB874" s="47" t="s">
        <v>69</v>
      </c>
      <c r="AC874" s="102" t="s">
        <v>421</v>
      </c>
      <c r="AD874" s="102"/>
      <c r="AE874" s="36" t="n">
        <v>126</v>
      </c>
      <c r="AF874" s="38" t="n">
        <f aca="false">E874*F874+P874*Q874</f>
        <v>0</v>
      </c>
      <c r="AG874" s="39" t="str">
        <f aca="false">AB874</f>
        <v>вак. 2 п/гр</v>
      </c>
      <c r="AH874" s="39" t="str">
        <f aca="false">C874</f>
        <v>2АСС9-9б ВБ</v>
      </c>
      <c r="AI874" s="40" t="str">
        <f aca="false">B874</f>
        <v>10</v>
      </c>
      <c r="AJ874" s="39" t="str">
        <f aca="false">CONCATENATE(A874," ",D874)</f>
        <v>МДК.01.02 Организация, принципы построения и функционирования компьютерных сетей</v>
      </c>
      <c r="AK874" s="39" t="n">
        <f aca="false">E874*F874+P874*Q874+H874+J874+S874+U874</f>
        <v>52</v>
      </c>
      <c r="AL874" s="39" t="n">
        <f aca="false">L874+W874</f>
        <v>0</v>
      </c>
      <c r="AM874" s="39" t="n">
        <f aca="false">M874+X874</f>
        <v>0</v>
      </c>
      <c r="AN874" s="39" t="n">
        <f aca="false">Y874</f>
        <v>0</v>
      </c>
      <c r="AO874" s="39" t="n">
        <f aca="false">SUM(AK874:AN874)</f>
        <v>52</v>
      </c>
      <c r="AP874" s="41" t="n">
        <f aca="false">K874+V874</f>
        <v>0</v>
      </c>
    </row>
    <row r="875" s="42" customFormat="true" ht="16.5" hidden="true" customHeight="true" outlineLevel="0" collapsed="false">
      <c r="A875" s="156" t="s">
        <v>138</v>
      </c>
      <c r="B875" s="150" t="s">
        <v>53</v>
      </c>
      <c r="C875" s="97" t="s">
        <v>426</v>
      </c>
      <c r="D875" s="154" t="s">
        <v>108</v>
      </c>
      <c r="E875" s="53" t="n">
        <v>17</v>
      </c>
      <c r="F875" s="31"/>
      <c r="G875" s="31"/>
      <c r="H875" s="31"/>
      <c r="I875" s="31"/>
      <c r="J875" s="31"/>
      <c r="K875" s="31"/>
      <c r="L875" s="31"/>
      <c r="M875" s="31"/>
      <c r="N875" s="33" t="n">
        <v>0</v>
      </c>
      <c r="O875" s="36"/>
      <c r="P875" s="31" t="n">
        <v>1</v>
      </c>
      <c r="Q875" s="31" t="n">
        <v>36</v>
      </c>
      <c r="R875" s="31"/>
      <c r="S875" s="31"/>
      <c r="T875" s="31"/>
      <c r="U875" s="31"/>
      <c r="V875" s="31"/>
      <c r="W875" s="31"/>
      <c r="X875" s="31"/>
      <c r="Y875" s="31"/>
      <c r="Z875" s="36" t="n">
        <v>36</v>
      </c>
      <c r="AA875" s="36" t="n">
        <f aca="false">N875+Z875</f>
        <v>36</v>
      </c>
      <c r="AB875" s="130" t="s">
        <v>423</v>
      </c>
      <c r="AC875" s="102"/>
      <c r="AD875" s="102"/>
      <c r="AE875" s="36"/>
      <c r="AF875" s="38" t="n">
        <f aca="false">E875*F875+P875*Q875</f>
        <v>36</v>
      </c>
      <c r="AG875" s="39" t="str">
        <f aca="false">AB875</f>
        <v>Михеев Н.Н.</v>
      </c>
      <c r="AH875" s="39" t="str">
        <f aca="false">C875</f>
        <v>2АСС9-9а ВБ</v>
      </c>
      <c r="AI875" s="40" t="str">
        <f aca="false">B875</f>
        <v>12</v>
      </c>
      <c r="AJ875" s="39" t="str">
        <f aca="false">CONCATENATE(A875," ",D875)</f>
        <v>УП.01 Учебная практика</v>
      </c>
      <c r="AK875" s="39" t="n">
        <f aca="false">E875*F875+P875*Q875+H875+J875+S875+U875</f>
        <v>36</v>
      </c>
      <c r="AL875" s="39" t="n">
        <f aca="false">L875+W875</f>
        <v>0</v>
      </c>
      <c r="AM875" s="39" t="n">
        <f aca="false">M875+X875</f>
        <v>0</v>
      </c>
      <c r="AN875" s="39" t="n">
        <f aca="false">Y875</f>
        <v>0</v>
      </c>
      <c r="AO875" s="39" t="n">
        <f aca="false">SUM(AK875:AN875)</f>
        <v>36</v>
      </c>
      <c r="AP875" s="41" t="n">
        <f aca="false">K875+V875</f>
        <v>0</v>
      </c>
    </row>
    <row r="876" s="42" customFormat="true" ht="16.5" hidden="true" customHeight="true" outlineLevel="0" collapsed="false">
      <c r="A876" s="156" t="s">
        <v>138</v>
      </c>
      <c r="B876" s="150" t="s">
        <v>57</v>
      </c>
      <c r="C876" s="97" t="s">
        <v>427</v>
      </c>
      <c r="D876" s="154" t="s">
        <v>108</v>
      </c>
      <c r="E876" s="53" t="n">
        <v>17</v>
      </c>
      <c r="F876" s="31"/>
      <c r="G876" s="31"/>
      <c r="H876" s="31"/>
      <c r="I876" s="31"/>
      <c r="J876" s="31"/>
      <c r="K876" s="31"/>
      <c r="L876" s="31"/>
      <c r="M876" s="31"/>
      <c r="N876" s="33" t="n">
        <f aca="false">E876*F876+H876+J876+K876+L876+M876</f>
        <v>0</v>
      </c>
      <c r="O876" s="36"/>
      <c r="P876" s="31" t="n">
        <v>1</v>
      </c>
      <c r="Q876" s="31" t="n">
        <v>36</v>
      </c>
      <c r="R876" s="31"/>
      <c r="S876" s="31"/>
      <c r="T876" s="31"/>
      <c r="U876" s="31"/>
      <c r="V876" s="31"/>
      <c r="W876" s="31"/>
      <c r="X876" s="31"/>
      <c r="Y876" s="31"/>
      <c r="Z876" s="36" t="n">
        <f aca="false">P876*Q876+S876+U876+V876+W876+X876+Y876</f>
        <v>36</v>
      </c>
      <c r="AA876" s="36" t="n">
        <f aca="false">N876+Z876</f>
        <v>36</v>
      </c>
      <c r="AB876" s="73" t="s">
        <v>424</v>
      </c>
      <c r="AC876" s="102"/>
      <c r="AD876" s="102"/>
      <c r="AE876" s="36" t="n">
        <v>36</v>
      </c>
      <c r="AF876" s="38" t="n">
        <f aca="false">E876*F876+P876*Q876</f>
        <v>36</v>
      </c>
      <c r="AG876" s="39" t="str">
        <f aca="false">AB876</f>
        <v>Артемов А.П.</v>
      </c>
      <c r="AH876" s="39" t="str">
        <f aca="false">C876</f>
        <v>2АСС9-9б ВБ</v>
      </c>
      <c r="AI876" s="40" t="str">
        <f aca="false">B876</f>
        <v>10</v>
      </c>
      <c r="AJ876" s="39" t="str">
        <f aca="false">CONCATENATE(A876," ",D876)</f>
        <v>УП.01 Учебная практика</v>
      </c>
      <c r="AK876" s="39" t="n">
        <f aca="false">E876*F876+P876*Q876+H876+J876+S876+U876</f>
        <v>36</v>
      </c>
      <c r="AL876" s="39" t="n">
        <f aca="false">L876+W876</f>
        <v>0</v>
      </c>
      <c r="AM876" s="39" t="n">
        <f aca="false">M876+X876</f>
        <v>0</v>
      </c>
      <c r="AN876" s="39" t="n">
        <f aca="false">Y876</f>
        <v>0</v>
      </c>
      <c r="AO876" s="39" t="n">
        <f aca="false">SUM(AK876:AN876)</f>
        <v>36</v>
      </c>
      <c r="AP876" s="41" t="n">
        <f aca="false">K876+V876</f>
        <v>0</v>
      </c>
    </row>
    <row r="877" s="42" customFormat="true" ht="16.5" hidden="true" customHeight="true" outlineLevel="0" collapsed="false">
      <c r="A877" s="70" t="s">
        <v>113</v>
      </c>
      <c r="B877" s="150" t="s">
        <v>45</v>
      </c>
      <c r="C877" s="97" t="s">
        <v>425</v>
      </c>
      <c r="D877" s="154" t="s">
        <v>114</v>
      </c>
      <c r="E877" s="53" t="n">
        <v>17</v>
      </c>
      <c r="F877" s="31"/>
      <c r="G877" s="31"/>
      <c r="H877" s="31" t="n">
        <v>8</v>
      </c>
      <c r="I877" s="31"/>
      <c r="J877" s="31"/>
      <c r="K877" s="31"/>
      <c r="L877" s="31"/>
      <c r="M877" s="31"/>
      <c r="N877" s="33" t="n">
        <f aca="false">E877*F877+H877+J877+K877+L877+M877</f>
        <v>8</v>
      </c>
      <c r="O877" s="36"/>
      <c r="P877" s="31" t="n">
        <v>1</v>
      </c>
      <c r="Q877" s="31"/>
      <c r="R877" s="31"/>
      <c r="S877" s="31"/>
      <c r="T877" s="31"/>
      <c r="U877" s="31"/>
      <c r="V877" s="31"/>
      <c r="W877" s="31"/>
      <c r="X877" s="31"/>
      <c r="Y877" s="31"/>
      <c r="Z877" s="36" t="n">
        <f aca="false">P877*Q877+S877+U877+V877+W877+X877+Y877</f>
        <v>0</v>
      </c>
      <c r="AA877" s="36" t="n">
        <f aca="false">N877+Z877</f>
        <v>8</v>
      </c>
      <c r="AB877" s="74" t="s">
        <v>142</v>
      </c>
      <c r="AC877" s="102"/>
      <c r="AD877" s="102"/>
      <c r="AE877" s="36" t="n">
        <v>36</v>
      </c>
      <c r="AF877" s="38" t="n">
        <f aca="false">E877*F877+P877*Q877</f>
        <v>0</v>
      </c>
      <c r="AG877" s="39" t="str">
        <f aca="false">AB877</f>
        <v>Летникова Е.В.</v>
      </c>
      <c r="AH877" s="39" t="str">
        <f aca="false">C877</f>
        <v>2АСС9-9 ВБ</v>
      </c>
      <c r="AI877" s="40" t="str">
        <f aca="false">B877</f>
        <v>22</v>
      </c>
      <c r="AJ877" s="39" t="str">
        <f aca="false">CONCATENATE(A877," ",D877)</f>
        <v>ВнеУр Разговоры о важном</v>
      </c>
      <c r="AK877" s="39" t="n">
        <f aca="false">E877*F877+P877*Q877+H877+J877+S877+U877</f>
        <v>8</v>
      </c>
      <c r="AL877" s="39" t="n">
        <f aca="false">L877+W877</f>
        <v>0</v>
      </c>
      <c r="AM877" s="39" t="n">
        <f aca="false">M877+X877</f>
        <v>0</v>
      </c>
      <c r="AN877" s="39" t="n">
        <f aca="false">Y877</f>
        <v>0</v>
      </c>
      <c r="AO877" s="39" t="n">
        <f aca="false">SUM(AK877:AN877)</f>
        <v>8</v>
      </c>
      <c r="AP877" s="41" t="n">
        <f aca="false">K877+V877</f>
        <v>0</v>
      </c>
    </row>
    <row r="878" s="42" customFormat="true" ht="16.5" hidden="true" customHeight="true" outlineLevel="0" collapsed="false">
      <c r="A878" s="70" t="s">
        <v>113</v>
      </c>
      <c r="B878" s="150" t="s">
        <v>45</v>
      </c>
      <c r="C878" s="97" t="s">
        <v>425</v>
      </c>
      <c r="D878" s="154" t="s">
        <v>114</v>
      </c>
      <c r="E878" s="53" t="n">
        <v>17</v>
      </c>
      <c r="F878" s="31"/>
      <c r="G878" s="31"/>
      <c r="H878" s="31" t="n">
        <v>9</v>
      </c>
      <c r="I878" s="31"/>
      <c r="J878" s="31"/>
      <c r="K878" s="31"/>
      <c r="L878" s="31"/>
      <c r="M878" s="31"/>
      <c r="N878" s="33" t="n">
        <f aca="false">E878*F878+H878+J878+K878+L878+M878</f>
        <v>9</v>
      </c>
      <c r="O878" s="36"/>
      <c r="P878" s="31" t="n">
        <v>1</v>
      </c>
      <c r="Q878" s="31"/>
      <c r="R878" s="31"/>
      <c r="S878" s="31" t="n">
        <v>17</v>
      </c>
      <c r="T878" s="31"/>
      <c r="U878" s="31"/>
      <c r="V878" s="31"/>
      <c r="W878" s="31"/>
      <c r="X878" s="31"/>
      <c r="Y878" s="31"/>
      <c r="Z878" s="36" t="n">
        <f aca="false">P878*Q878+S878+U878+V878+W878+X878+Y878</f>
        <v>17</v>
      </c>
      <c r="AA878" s="36" t="n">
        <f aca="false">N878+Z878</f>
        <v>26</v>
      </c>
      <c r="AB878" s="74" t="s">
        <v>115</v>
      </c>
      <c r="AC878" s="102"/>
      <c r="AD878" s="102"/>
      <c r="AE878" s="36" t="n">
        <v>36</v>
      </c>
      <c r="AF878" s="38" t="n">
        <f aca="false">E878*F878+P878*Q878</f>
        <v>0</v>
      </c>
      <c r="AG878" s="39" t="str">
        <f aca="false">AB878</f>
        <v>вак. РоВ</v>
      </c>
      <c r="AH878" s="39" t="str">
        <f aca="false">C878</f>
        <v>2АСС9-9 ВБ</v>
      </c>
      <c r="AI878" s="40" t="str">
        <f aca="false">B878</f>
        <v>22</v>
      </c>
      <c r="AJ878" s="39" t="str">
        <f aca="false">CONCATENATE(A878," ",D878)</f>
        <v>ВнеУр Разговоры о важном</v>
      </c>
      <c r="AK878" s="39" t="n">
        <f aca="false">E878*F878+P878*Q878+H878+J878+S878+U878</f>
        <v>26</v>
      </c>
      <c r="AL878" s="39" t="n">
        <f aca="false">L878+W878</f>
        <v>0</v>
      </c>
      <c r="AM878" s="39" t="n">
        <f aca="false">M878+X878</f>
        <v>0</v>
      </c>
      <c r="AN878" s="39" t="n">
        <f aca="false">Y878</f>
        <v>0</v>
      </c>
      <c r="AO878" s="39" t="n">
        <f aca="false">SUM(AK878:AN878)</f>
        <v>26</v>
      </c>
      <c r="AP878" s="41" t="n">
        <f aca="false">K878+V878</f>
        <v>0</v>
      </c>
    </row>
    <row r="879" s="42" customFormat="true" ht="16.5" hidden="true" customHeight="true" outlineLevel="0" collapsed="false">
      <c r="A879" s="70" t="s">
        <v>113</v>
      </c>
      <c r="B879" s="150" t="s">
        <v>45</v>
      </c>
      <c r="C879" s="97" t="s">
        <v>425</v>
      </c>
      <c r="D879" s="154" t="s">
        <v>114</v>
      </c>
      <c r="E879" s="53" t="n">
        <v>17</v>
      </c>
      <c r="F879" s="31"/>
      <c r="G879" s="31"/>
      <c r="H879" s="31"/>
      <c r="I879" s="31"/>
      <c r="J879" s="31"/>
      <c r="K879" s="31"/>
      <c r="L879" s="31"/>
      <c r="M879" s="31"/>
      <c r="N879" s="33" t="n">
        <f aca="false">E879*F879+H879+J879+K879+L879+M879</f>
        <v>0</v>
      </c>
      <c r="O879" s="36"/>
      <c r="P879" s="31" t="n">
        <v>1</v>
      </c>
      <c r="Q879" s="31"/>
      <c r="R879" s="31"/>
      <c r="S879" s="31" t="n">
        <v>1</v>
      </c>
      <c r="T879" s="31"/>
      <c r="U879" s="31"/>
      <c r="V879" s="31"/>
      <c r="W879" s="31"/>
      <c r="X879" s="31"/>
      <c r="Y879" s="31"/>
      <c r="Z879" s="36" t="n">
        <f aca="false">P879*Q879+S879+U879+V879+W879+X879+Y879</f>
        <v>1</v>
      </c>
      <c r="AA879" s="36" t="n">
        <f aca="false">N879+Z879</f>
        <v>1</v>
      </c>
      <c r="AB879" s="74" t="s">
        <v>423</v>
      </c>
      <c r="AC879" s="102"/>
      <c r="AD879" s="102"/>
      <c r="AE879" s="36" t="n">
        <v>36</v>
      </c>
      <c r="AF879" s="38" t="n">
        <f aca="false">E879*F879+P879*Q879</f>
        <v>0</v>
      </c>
      <c r="AG879" s="39" t="str">
        <f aca="false">AB879</f>
        <v>Михеев Н.Н.</v>
      </c>
      <c r="AH879" s="39" t="str">
        <f aca="false">C879</f>
        <v>2АСС9-9 ВБ</v>
      </c>
      <c r="AI879" s="40" t="str">
        <f aca="false">B879</f>
        <v>22</v>
      </c>
      <c r="AJ879" s="39" t="str">
        <f aca="false">CONCATENATE(A879," ",D879)</f>
        <v>ВнеУр Разговоры о важном</v>
      </c>
      <c r="AK879" s="39" t="n">
        <f aca="false">E879*F879+P879*Q879+H879+J879+S879+U879</f>
        <v>1</v>
      </c>
      <c r="AL879" s="39" t="n">
        <f aca="false">L879+W879</f>
        <v>0</v>
      </c>
      <c r="AM879" s="39" t="n">
        <f aca="false">M879+X879</f>
        <v>0</v>
      </c>
      <c r="AN879" s="39" t="n">
        <f aca="false">Y879</f>
        <v>0</v>
      </c>
      <c r="AO879" s="39" t="n">
        <f aca="false">SUM(AK879:AN879)</f>
        <v>1</v>
      </c>
      <c r="AP879" s="41" t="n">
        <f aca="false">K879+V879</f>
        <v>0</v>
      </c>
    </row>
    <row r="880" s="42" customFormat="true" ht="16.5" hidden="true" customHeight="true" outlineLevel="0" collapsed="false">
      <c r="A880" s="157" t="s">
        <v>52</v>
      </c>
      <c r="B880" s="158" t="s">
        <v>175</v>
      </c>
      <c r="C880" s="57" t="s">
        <v>429</v>
      </c>
      <c r="D880" s="159" t="s">
        <v>55</v>
      </c>
      <c r="E880" s="57" t="n">
        <v>14</v>
      </c>
      <c r="F880" s="57" t="n">
        <v>2</v>
      </c>
      <c r="G880" s="57"/>
      <c r="H880" s="57"/>
      <c r="I880" s="57"/>
      <c r="J880" s="57"/>
      <c r="K880" s="57"/>
      <c r="L880" s="57"/>
      <c r="M880" s="57"/>
      <c r="N880" s="160" t="n">
        <f aca="false">E880*F880+H880+J880+K880+L880+M880</f>
        <v>28</v>
      </c>
      <c r="O880" s="45"/>
      <c r="P880" s="57" t="n">
        <v>18</v>
      </c>
      <c r="Q880" s="57" t="n">
        <v>2</v>
      </c>
      <c r="R880" s="57"/>
      <c r="S880" s="57"/>
      <c r="T880" s="57"/>
      <c r="U880" s="57"/>
      <c r="V880" s="57"/>
      <c r="W880" s="57"/>
      <c r="X880" s="57"/>
      <c r="Y880" s="57"/>
      <c r="Z880" s="45" t="n">
        <f aca="false">P880*Q880+S880+U880+V880+W880+X880+Y880</f>
        <v>36</v>
      </c>
      <c r="AA880" s="36" t="n">
        <f aca="false">N880+Z880</f>
        <v>64</v>
      </c>
      <c r="AB880" s="161" t="s">
        <v>218</v>
      </c>
      <c r="AC880" s="162"/>
      <c r="AD880" s="162"/>
      <c r="AE880" s="45" t="n">
        <v>36</v>
      </c>
      <c r="AF880" s="38" t="n">
        <f aca="false">E880*F880+P880*Q880</f>
        <v>64</v>
      </c>
      <c r="AG880" s="163" t="str">
        <f aca="false">AB880</f>
        <v>Бруй С.Ю.</v>
      </c>
      <c r="AH880" s="163" t="str">
        <f aca="false">C880</f>
        <v>3АСС9-5а ВБ</v>
      </c>
      <c r="AI880" s="164" t="str">
        <f aca="false">B880</f>
        <v>13</v>
      </c>
      <c r="AJ880" s="163" t="str">
        <f aca="false">CONCATENATE(A880," ",D880)</f>
        <v>ОГСЭ.03 Иностранный язык в профессиональной деятельности</v>
      </c>
      <c r="AK880" s="163" t="n">
        <f aca="false">E880*F880+P880*Q880+H880+J880+S880+U880</f>
        <v>64</v>
      </c>
      <c r="AL880" s="163" t="n">
        <f aca="false">L880+W880</f>
        <v>0</v>
      </c>
      <c r="AM880" s="163" t="n">
        <f aca="false">M880+X880</f>
        <v>0</v>
      </c>
      <c r="AN880" s="163" t="n">
        <f aca="false">Y880</f>
        <v>0</v>
      </c>
      <c r="AO880" s="163" t="n">
        <f aca="false">SUM(AK880:AN880)</f>
        <v>64</v>
      </c>
      <c r="AP880" s="165" t="n">
        <f aca="false">K880+V880</f>
        <v>0</v>
      </c>
    </row>
    <row r="881" s="42" customFormat="true" ht="16.5" hidden="true" customHeight="true" outlineLevel="0" collapsed="false">
      <c r="A881" s="157" t="s">
        <v>52</v>
      </c>
      <c r="B881" s="158" t="s">
        <v>116</v>
      </c>
      <c r="C881" s="57" t="s">
        <v>430</v>
      </c>
      <c r="D881" s="159" t="s">
        <v>55</v>
      </c>
      <c r="E881" s="57" t="n">
        <v>14</v>
      </c>
      <c r="F881" s="57" t="n">
        <v>2</v>
      </c>
      <c r="G881" s="57"/>
      <c r="H881" s="57"/>
      <c r="I881" s="57"/>
      <c r="J881" s="57"/>
      <c r="K881" s="57"/>
      <c r="L881" s="57"/>
      <c r="M881" s="57"/>
      <c r="N881" s="33" t="n">
        <f aca="false">E881*F881+H881+J881+K881+L881+M881</f>
        <v>28</v>
      </c>
      <c r="O881" s="45"/>
      <c r="P881" s="57" t="n">
        <v>18</v>
      </c>
      <c r="Q881" s="57" t="n">
        <v>2</v>
      </c>
      <c r="R881" s="57"/>
      <c r="S881" s="57"/>
      <c r="T881" s="57"/>
      <c r="U881" s="57"/>
      <c r="V881" s="57"/>
      <c r="W881" s="57"/>
      <c r="X881" s="57"/>
      <c r="Y881" s="57"/>
      <c r="Z881" s="36" t="n">
        <f aca="false">P881*Q881+S881+U881+V881+W881+X881+Y881</f>
        <v>36</v>
      </c>
      <c r="AA881" s="36" t="n">
        <f aca="false">N881+Z881</f>
        <v>64</v>
      </c>
      <c r="AB881" s="161" t="s">
        <v>220</v>
      </c>
      <c r="AC881" s="162"/>
      <c r="AD881" s="162"/>
      <c r="AE881" s="45" t="n">
        <v>36</v>
      </c>
      <c r="AF881" s="38" t="n">
        <f aca="false">E881*F881+P881*Q881</f>
        <v>64</v>
      </c>
      <c r="AG881" s="39" t="str">
        <f aca="false">AB881</f>
        <v>Ветрова О.В.</v>
      </c>
      <c r="AH881" s="39" t="str">
        <f aca="false">C881</f>
        <v>3АСС9-5б ВБ</v>
      </c>
      <c r="AI881" s="40" t="str">
        <f aca="false">B881</f>
        <v>11</v>
      </c>
      <c r="AJ881" s="39" t="str">
        <f aca="false">CONCATENATE(A881," ",D881)</f>
        <v>ОГСЭ.03 Иностранный язык в профессиональной деятельности</v>
      </c>
      <c r="AK881" s="39" t="n">
        <f aca="false">E881*F881+P881*Q881+H881+J881+S881+U881</f>
        <v>64</v>
      </c>
      <c r="AL881" s="39" t="n">
        <f aca="false">L881+W881</f>
        <v>0</v>
      </c>
      <c r="AM881" s="39" t="n">
        <f aca="false">M881+X881</f>
        <v>0</v>
      </c>
      <c r="AN881" s="39" t="n">
        <f aca="false">Y881</f>
        <v>0</v>
      </c>
      <c r="AO881" s="39" t="n">
        <f aca="false">SUM(AK881:AN881)</f>
        <v>64</v>
      </c>
      <c r="AP881" s="41" t="n">
        <f aca="false">K881+V881</f>
        <v>0</v>
      </c>
    </row>
    <row r="882" s="42" customFormat="true" ht="16.5" hidden="true" customHeight="true" outlineLevel="0" collapsed="false">
      <c r="A882" s="132" t="s">
        <v>60</v>
      </c>
      <c r="B882" s="30" t="s">
        <v>167</v>
      </c>
      <c r="C882" s="31" t="s">
        <v>431</v>
      </c>
      <c r="D882" s="166" t="s">
        <v>61</v>
      </c>
      <c r="E882" s="31" t="n">
        <v>14</v>
      </c>
      <c r="F882" s="31" t="n">
        <v>2</v>
      </c>
      <c r="G882" s="31"/>
      <c r="H882" s="31"/>
      <c r="I882" s="31"/>
      <c r="J882" s="31"/>
      <c r="K882" s="31"/>
      <c r="L882" s="31"/>
      <c r="M882" s="31"/>
      <c r="N882" s="33" t="n">
        <f aca="false">E882*F882+H882+J882+K882+L882+M882</f>
        <v>28</v>
      </c>
      <c r="O882" s="36"/>
      <c r="P882" s="31" t="n">
        <v>18</v>
      </c>
      <c r="Q882" s="31" t="n">
        <v>2</v>
      </c>
      <c r="R882" s="31"/>
      <c r="S882" s="31"/>
      <c r="T882" s="31"/>
      <c r="U882" s="31"/>
      <c r="V882" s="31"/>
      <c r="W882" s="31"/>
      <c r="X882" s="31"/>
      <c r="Y882" s="31"/>
      <c r="Z882" s="36" t="n">
        <f aca="false">P882*Q882+S882+U882+V882+W882+X882+Y882</f>
        <v>36</v>
      </c>
      <c r="AA882" s="36" t="n">
        <f aca="false">N882+Z882</f>
        <v>64</v>
      </c>
      <c r="AB882" s="47" t="s">
        <v>186</v>
      </c>
      <c r="AC882" s="102"/>
      <c r="AD882" s="102"/>
      <c r="AE882" s="36" t="n">
        <v>36</v>
      </c>
      <c r="AF882" s="38" t="n">
        <f aca="false">E882*F882+P882*Q882</f>
        <v>64</v>
      </c>
      <c r="AG882" s="39" t="str">
        <f aca="false">AB882</f>
        <v>Кобцев Р.А.</v>
      </c>
      <c r="AH882" s="39" t="str">
        <f aca="false">C882</f>
        <v>3АСС9-5 ВБ</v>
      </c>
      <c r="AI882" s="40" t="str">
        <f aca="false">B882</f>
        <v>24</v>
      </c>
      <c r="AJ882" s="39" t="str">
        <f aca="false">CONCATENATE(A882," ",D882)</f>
        <v>ОГСЭ.04 Физическая культура</v>
      </c>
      <c r="AK882" s="39" t="n">
        <f aca="false">E882*F882+P882*Q882+H882+J882+S882+U882</f>
        <v>64</v>
      </c>
      <c r="AL882" s="39" t="n">
        <f aca="false">L882+W882</f>
        <v>0</v>
      </c>
      <c r="AM882" s="39" t="n">
        <f aca="false">M882+X882</f>
        <v>0</v>
      </c>
      <c r="AN882" s="39" t="n">
        <f aca="false">Y882</f>
        <v>0</v>
      </c>
      <c r="AO882" s="39" t="n">
        <f aca="false">SUM(AK882:AN882)</f>
        <v>64</v>
      </c>
      <c r="AP882" s="41" t="n">
        <f aca="false">K882+V882</f>
        <v>0</v>
      </c>
    </row>
    <row r="883" s="42" customFormat="true" ht="16.5" hidden="true" customHeight="true" outlineLevel="0" collapsed="false">
      <c r="A883" s="132" t="s">
        <v>248</v>
      </c>
      <c r="B883" s="30" t="s">
        <v>167</v>
      </c>
      <c r="C883" s="31" t="s">
        <v>431</v>
      </c>
      <c r="D883" s="166" t="s">
        <v>244</v>
      </c>
      <c r="E883" s="31" t="n">
        <v>14</v>
      </c>
      <c r="F883" s="31" t="n">
        <v>4</v>
      </c>
      <c r="G883" s="31" t="n">
        <v>18</v>
      </c>
      <c r="H883" s="31"/>
      <c r="I883" s="31"/>
      <c r="J883" s="31"/>
      <c r="K883" s="31"/>
      <c r="L883" s="31"/>
      <c r="M883" s="31"/>
      <c r="N883" s="33" t="n">
        <f aca="false">E883*F883+H883+J883+K883+L883+M883</f>
        <v>56</v>
      </c>
      <c r="O883" s="36"/>
      <c r="P883" s="31" t="n">
        <v>18</v>
      </c>
      <c r="Q883" s="31"/>
      <c r="R883" s="31"/>
      <c r="S883" s="31"/>
      <c r="T883" s="31"/>
      <c r="U883" s="31"/>
      <c r="V883" s="31"/>
      <c r="W883" s="31"/>
      <c r="X883" s="31"/>
      <c r="Y883" s="31"/>
      <c r="Z883" s="36" t="n">
        <f aca="false">P883*Q883+S883+U883+V883+W883+X883+Y883</f>
        <v>0</v>
      </c>
      <c r="AA883" s="36" t="n">
        <f aca="false">N883+Z883</f>
        <v>56</v>
      </c>
      <c r="AB883" s="74" t="s">
        <v>245</v>
      </c>
      <c r="AC883" s="102"/>
      <c r="AD883" s="102"/>
      <c r="AE883" s="36" t="n">
        <v>0</v>
      </c>
      <c r="AF883" s="38" t="n">
        <f aca="false">E883*F883+P883*Q883</f>
        <v>56</v>
      </c>
      <c r="AG883" s="39" t="str">
        <f aca="false">AB883</f>
        <v>Васильева Н.В.</v>
      </c>
      <c r="AH883" s="39" t="str">
        <f aca="false">C883</f>
        <v>3АСС9-5 ВБ</v>
      </c>
      <c r="AI883" s="40" t="str">
        <f aca="false">B883</f>
        <v>24</v>
      </c>
      <c r="AJ883" s="39" t="str">
        <f aca="false">CONCATENATE(A883," ",D883)</f>
        <v>ОГСЭ.05 Психология общения</v>
      </c>
      <c r="AK883" s="39" t="n">
        <f aca="false">E883*F883+P883*Q883+H883+J883+S883+U883</f>
        <v>56</v>
      </c>
      <c r="AL883" s="39" t="n">
        <f aca="false">L883+W883</f>
        <v>0</v>
      </c>
      <c r="AM883" s="39" t="n">
        <f aca="false">M883+X883</f>
        <v>0</v>
      </c>
      <c r="AN883" s="39" t="n">
        <f aca="false">Y883</f>
        <v>0</v>
      </c>
      <c r="AO883" s="39" t="n">
        <f aca="false">SUM(AK883:AN883)</f>
        <v>56</v>
      </c>
      <c r="AP883" s="41" t="n">
        <f aca="false">K883+V883</f>
        <v>0</v>
      </c>
    </row>
    <row r="884" s="42" customFormat="true" ht="16.5" hidden="true" customHeight="true" outlineLevel="0" collapsed="false">
      <c r="A884" s="132" t="s">
        <v>85</v>
      </c>
      <c r="B884" s="30" t="s">
        <v>167</v>
      </c>
      <c r="C884" s="31" t="s">
        <v>431</v>
      </c>
      <c r="D884" s="166" t="s">
        <v>432</v>
      </c>
      <c r="E884" s="31" t="n">
        <v>14</v>
      </c>
      <c r="F884" s="31"/>
      <c r="G884" s="31"/>
      <c r="H884" s="31"/>
      <c r="I884" s="31"/>
      <c r="J884" s="31"/>
      <c r="K884" s="31"/>
      <c r="L884" s="31"/>
      <c r="M884" s="31"/>
      <c r="N884" s="33" t="n">
        <f aca="false">E884*F884+H884+J884+K884+L884+M884</f>
        <v>0</v>
      </c>
      <c r="O884" s="36"/>
      <c r="P884" s="31" t="n">
        <v>18</v>
      </c>
      <c r="Q884" s="31" t="n">
        <v>2</v>
      </c>
      <c r="R884" s="31" t="n">
        <v>14</v>
      </c>
      <c r="S884" s="31"/>
      <c r="T884" s="31"/>
      <c r="U884" s="31"/>
      <c r="V884" s="31"/>
      <c r="W884" s="31"/>
      <c r="X884" s="31"/>
      <c r="Y884" s="31"/>
      <c r="Z884" s="36" t="n">
        <f aca="false">P884*Q884+S884+U884+V884+W884+X884+Y884</f>
        <v>36</v>
      </c>
      <c r="AA884" s="36" t="n">
        <f aca="false">N884+Z884</f>
        <v>36</v>
      </c>
      <c r="AB884" s="74" t="s">
        <v>48</v>
      </c>
      <c r="AC884" s="102"/>
      <c r="AD884" s="102"/>
      <c r="AE884" s="36" t="n">
        <v>36</v>
      </c>
      <c r="AF884" s="38" t="n">
        <f aca="false">E884*F884+P884*Q884</f>
        <v>36</v>
      </c>
      <c r="AG884" s="39" t="str">
        <f aca="false">AB884</f>
        <v>Карабчук И.В.</v>
      </c>
      <c r="AH884" s="39" t="str">
        <f aca="false">C884</f>
        <v>3АСС9-5 ВБ</v>
      </c>
      <c r="AI884" s="40" t="str">
        <f aca="false">B884</f>
        <v>24</v>
      </c>
      <c r="AJ884" s="39" t="str">
        <f aca="false">CONCATENATE(A884," ",D884)</f>
        <v>ОП.05 Правовое обеспечение профдеятельности</v>
      </c>
      <c r="AK884" s="39" t="n">
        <f aca="false">E884*F884+P884*Q884+H884+J884+S884+U884</f>
        <v>36</v>
      </c>
      <c r="AL884" s="39" t="n">
        <f aca="false">L884+W884</f>
        <v>0</v>
      </c>
      <c r="AM884" s="39" t="n">
        <f aca="false">M884+X884</f>
        <v>0</v>
      </c>
      <c r="AN884" s="39" t="n">
        <f aca="false">Y884</f>
        <v>0</v>
      </c>
      <c r="AO884" s="39" t="n">
        <f aca="false">SUM(AK884:AN884)</f>
        <v>36</v>
      </c>
      <c r="AP884" s="41" t="n">
        <f aca="false">K884+V884</f>
        <v>0</v>
      </c>
    </row>
    <row r="885" s="42" customFormat="true" ht="16.5" hidden="true" customHeight="true" outlineLevel="0" collapsed="false">
      <c r="A885" s="132" t="s">
        <v>88</v>
      </c>
      <c r="B885" s="30" t="s">
        <v>167</v>
      </c>
      <c r="C885" s="31" t="s">
        <v>431</v>
      </c>
      <c r="D885" s="166" t="s">
        <v>132</v>
      </c>
      <c r="E885" s="31" t="n">
        <v>14</v>
      </c>
      <c r="F885" s="31" t="n">
        <v>5</v>
      </c>
      <c r="G885" s="31" t="n">
        <v>48</v>
      </c>
      <c r="H885" s="31"/>
      <c r="I885" s="31"/>
      <c r="J885" s="31"/>
      <c r="K885" s="31"/>
      <c r="L885" s="31"/>
      <c r="M885" s="31"/>
      <c r="N885" s="33" t="n">
        <f aca="false">E885*F885+H885+J885+K885+L885+M885</f>
        <v>70</v>
      </c>
      <c r="O885" s="36"/>
      <c r="P885" s="31" t="n">
        <v>18</v>
      </c>
      <c r="Q885" s="31"/>
      <c r="R885" s="31"/>
      <c r="S885" s="31"/>
      <c r="T885" s="31"/>
      <c r="U885" s="31"/>
      <c r="V885" s="31"/>
      <c r="W885" s="31"/>
      <c r="X885" s="31"/>
      <c r="Y885" s="31"/>
      <c r="Z885" s="36" t="n">
        <f aca="false">P885*Q885+S885+U885+V885+W885+X885+Y885</f>
        <v>0</v>
      </c>
      <c r="AA885" s="36" t="n">
        <f aca="false">N885+Z885</f>
        <v>70</v>
      </c>
      <c r="AB885" s="31" t="s">
        <v>81</v>
      </c>
      <c r="AC885" s="102"/>
      <c r="AD885" s="102"/>
      <c r="AE885" s="36" t="n">
        <v>0</v>
      </c>
      <c r="AF885" s="38" t="n">
        <f aca="false">E885*F885+P885*Q885</f>
        <v>70</v>
      </c>
      <c r="AG885" s="39" t="str">
        <f aca="false">AB885</f>
        <v>Шиповских А.А.</v>
      </c>
      <c r="AH885" s="39" t="str">
        <f aca="false">C885</f>
        <v>3АСС9-5 ВБ</v>
      </c>
      <c r="AI885" s="40" t="str">
        <f aca="false">B885</f>
        <v>24</v>
      </c>
      <c r="AJ885" s="39" t="str">
        <f aca="false">CONCATENATE(A885," ",D885)</f>
        <v>ОП.06 Безопасность жизнедеятельности</v>
      </c>
      <c r="AK885" s="39" t="n">
        <f aca="false">E885*F885+P885*Q885+H885+J885+S885+U885</f>
        <v>70</v>
      </c>
      <c r="AL885" s="39" t="n">
        <f aca="false">L885+W885</f>
        <v>0</v>
      </c>
      <c r="AM885" s="39" t="n">
        <f aca="false">M885+X885</f>
        <v>0</v>
      </c>
      <c r="AN885" s="39" t="n">
        <f aca="false">Y885</f>
        <v>0</v>
      </c>
      <c r="AO885" s="39" t="n">
        <f aca="false">SUM(AK885:AN885)</f>
        <v>70</v>
      </c>
      <c r="AP885" s="41" t="n">
        <f aca="false">K885+V885</f>
        <v>0</v>
      </c>
    </row>
    <row r="886" s="42" customFormat="true" ht="16.5" hidden="true" customHeight="true" outlineLevel="0" collapsed="false">
      <c r="A886" s="132" t="s">
        <v>326</v>
      </c>
      <c r="B886" s="30" t="s">
        <v>167</v>
      </c>
      <c r="C886" s="31" t="s">
        <v>431</v>
      </c>
      <c r="D886" s="166" t="s">
        <v>327</v>
      </c>
      <c r="E886" s="31" t="n">
        <v>14</v>
      </c>
      <c r="F886" s="31"/>
      <c r="G886" s="31"/>
      <c r="H886" s="31"/>
      <c r="I886" s="31"/>
      <c r="J886" s="31"/>
      <c r="K886" s="31"/>
      <c r="L886" s="31"/>
      <c r="M886" s="31"/>
      <c r="N886" s="33" t="n">
        <f aca="false">E886*F886+H886+J886+K886+L886+M886</f>
        <v>0</v>
      </c>
      <c r="O886" s="36"/>
      <c r="P886" s="31" t="n">
        <v>18</v>
      </c>
      <c r="Q886" s="31" t="n">
        <v>2</v>
      </c>
      <c r="R886" s="31" t="n">
        <v>14</v>
      </c>
      <c r="S886" s="31"/>
      <c r="T886" s="31"/>
      <c r="U886" s="31"/>
      <c r="V886" s="31"/>
      <c r="W886" s="31"/>
      <c r="X886" s="31"/>
      <c r="Y886" s="31"/>
      <c r="Z886" s="36" t="n">
        <f aca="false">P886*Q886+S886+U886+V886+W886+X886+Y886</f>
        <v>36</v>
      </c>
      <c r="AA886" s="36" t="n">
        <f aca="false">N886+Z886</f>
        <v>36</v>
      </c>
      <c r="AB886" s="74" t="s">
        <v>224</v>
      </c>
      <c r="AC886" s="102"/>
      <c r="AD886" s="102"/>
      <c r="AE886" s="36" t="n">
        <v>36</v>
      </c>
      <c r="AF886" s="38" t="n">
        <f aca="false">E886*F886+P886*Q886</f>
        <v>36</v>
      </c>
      <c r="AG886" s="39" t="str">
        <f aca="false">AB886</f>
        <v>Кравченко Н.В.</v>
      </c>
      <c r="AH886" s="39" t="str">
        <f aca="false">C886</f>
        <v>3АСС9-5 ВБ</v>
      </c>
      <c r="AI886" s="40" t="str">
        <f aca="false">B886</f>
        <v>24</v>
      </c>
      <c r="AJ886" s="39" t="str">
        <f aca="false">CONCATENATE(A886," ",D886)</f>
        <v>ОП.07 Экономика отрасли</v>
      </c>
      <c r="AK886" s="39" t="n">
        <f aca="false">E886*F886+P886*Q886+H886+J886+S886+U886</f>
        <v>36</v>
      </c>
      <c r="AL886" s="39" t="n">
        <f aca="false">L886+W886</f>
        <v>0</v>
      </c>
      <c r="AM886" s="39" t="n">
        <f aca="false">M886+X886</f>
        <v>0</v>
      </c>
      <c r="AN886" s="39" t="n">
        <f aca="false">Y886</f>
        <v>0</v>
      </c>
      <c r="AO886" s="39" t="n">
        <f aca="false">SUM(AK886:AN886)</f>
        <v>36</v>
      </c>
      <c r="AP886" s="41" t="n">
        <f aca="false">K886+V886</f>
        <v>0</v>
      </c>
    </row>
    <row r="887" s="42" customFormat="true" ht="16.5" hidden="true" customHeight="true" outlineLevel="0" collapsed="false">
      <c r="A887" s="132" t="s">
        <v>98</v>
      </c>
      <c r="B887" s="30" t="s">
        <v>167</v>
      </c>
      <c r="C887" s="31" t="s">
        <v>431</v>
      </c>
      <c r="D887" s="166" t="s">
        <v>433</v>
      </c>
      <c r="E887" s="31" t="n">
        <v>14</v>
      </c>
      <c r="F887" s="31"/>
      <c r="G887" s="31"/>
      <c r="H887" s="31"/>
      <c r="I887" s="31"/>
      <c r="J887" s="31"/>
      <c r="K887" s="31"/>
      <c r="L887" s="31"/>
      <c r="M887" s="31"/>
      <c r="N887" s="33" t="n">
        <f aca="false">E887*F887+H887+J887+K887+L887+M887</f>
        <v>0</v>
      </c>
      <c r="O887" s="36"/>
      <c r="P887" s="31" t="n">
        <v>18</v>
      </c>
      <c r="Q887" s="31" t="n">
        <v>3</v>
      </c>
      <c r="R887" s="31" t="n">
        <v>38</v>
      </c>
      <c r="S887" s="31" t="n">
        <v>-32</v>
      </c>
      <c r="T887" s="31" t="n">
        <v>6</v>
      </c>
      <c r="U887" s="31"/>
      <c r="V887" s="31"/>
      <c r="W887" s="31"/>
      <c r="X887" s="31"/>
      <c r="Y887" s="31"/>
      <c r="Z887" s="36" t="n">
        <f aca="false">P887*Q887+S887+U887+V887+W887+X887+Y887</f>
        <v>22</v>
      </c>
      <c r="AA887" s="36" t="n">
        <f aca="false">N887+Z887</f>
        <v>22</v>
      </c>
      <c r="AB887" s="74" t="s">
        <v>415</v>
      </c>
      <c r="AC887" s="102"/>
      <c r="AD887" s="102"/>
      <c r="AE887" s="36" t="n">
        <v>54</v>
      </c>
      <c r="AF887" s="38" t="n">
        <f aca="false">E887*F887+P887*Q887</f>
        <v>54</v>
      </c>
      <c r="AG887" s="39" t="str">
        <f aca="false">AB887</f>
        <v>Балашов Н.А.</v>
      </c>
      <c r="AH887" s="39" t="str">
        <f aca="false">C887</f>
        <v>3АСС9-5 ВБ</v>
      </c>
      <c r="AI887" s="40" t="str">
        <f aca="false">B887</f>
        <v>24</v>
      </c>
      <c r="AJ887" s="39" t="str">
        <f aca="false">CONCATENATE(A887," ",D887)</f>
        <v>ОП.14 Настройка, обновление и конфигурация операционных систем </v>
      </c>
      <c r="AK887" s="39" t="n">
        <f aca="false">E887*F887+P887*Q887+H887+J887+S887+U887</f>
        <v>22</v>
      </c>
      <c r="AL887" s="39" t="n">
        <f aca="false">L887+W887</f>
        <v>0</v>
      </c>
      <c r="AM887" s="39" t="n">
        <f aca="false">M887+X887</f>
        <v>0</v>
      </c>
      <c r="AN887" s="39" t="n">
        <f aca="false">Y887</f>
        <v>0</v>
      </c>
      <c r="AO887" s="39" t="n">
        <f aca="false">SUM(AK887:AN887)</f>
        <v>22</v>
      </c>
      <c r="AP887" s="41" t="n">
        <f aca="false">K887+V887</f>
        <v>0</v>
      </c>
    </row>
    <row r="888" s="42" customFormat="true" ht="16.5" hidden="true" customHeight="true" outlineLevel="0" collapsed="false">
      <c r="A888" s="132" t="s">
        <v>98</v>
      </c>
      <c r="B888" s="158" t="s">
        <v>175</v>
      </c>
      <c r="C888" s="57" t="s">
        <v>429</v>
      </c>
      <c r="D888" s="166" t="s">
        <v>433</v>
      </c>
      <c r="E888" s="31" t="n">
        <v>14</v>
      </c>
      <c r="F888" s="31"/>
      <c r="G888" s="31"/>
      <c r="H888" s="31"/>
      <c r="I888" s="31"/>
      <c r="J888" s="31"/>
      <c r="K888" s="31"/>
      <c r="L888" s="31"/>
      <c r="M888" s="31"/>
      <c r="N888" s="33" t="n">
        <f aca="false">E888*F888+H888+J888+K888+L888+M888</f>
        <v>0</v>
      </c>
      <c r="O888" s="36"/>
      <c r="P888" s="31" t="n">
        <v>18</v>
      </c>
      <c r="Q888" s="31"/>
      <c r="R888" s="31"/>
      <c r="S888" s="31" t="n">
        <v>32</v>
      </c>
      <c r="T888" s="31"/>
      <c r="U888" s="31"/>
      <c r="V888" s="31"/>
      <c r="W888" s="31"/>
      <c r="X888" s="31"/>
      <c r="Y888" s="31"/>
      <c r="Z888" s="36" t="n">
        <f aca="false">P888*Q888+S888+U888+V888+W888+X888+Y888</f>
        <v>32</v>
      </c>
      <c r="AA888" s="36" t="n">
        <f aca="false">N888+Z888</f>
        <v>32</v>
      </c>
      <c r="AB888" s="74" t="s">
        <v>415</v>
      </c>
      <c r="AC888" s="102"/>
      <c r="AD888" s="102"/>
      <c r="AE888" s="36" t="n">
        <v>54</v>
      </c>
      <c r="AF888" s="38" t="n">
        <f aca="false">E888*F888+P888*Q888</f>
        <v>0</v>
      </c>
      <c r="AG888" s="39" t="str">
        <f aca="false">AB888</f>
        <v>Балашов Н.А.</v>
      </c>
      <c r="AH888" s="39" t="str">
        <f aca="false">C888</f>
        <v>3АСС9-5а ВБ</v>
      </c>
      <c r="AI888" s="40" t="str">
        <f aca="false">B888</f>
        <v>13</v>
      </c>
      <c r="AJ888" s="39" t="str">
        <f aca="false">CONCATENATE(A888," ",D888)</f>
        <v>ОП.14 Настройка, обновление и конфигурация операционных систем </v>
      </c>
      <c r="AK888" s="39" t="n">
        <f aca="false">E888*F888+P888*Q888+H888+J888+S888+U888</f>
        <v>32</v>
      </c>
      <c r="AL888" s="39" t="n">
        <f aca="false">L888+W888</f>
        <v>0</v>
      </c>
      <c r="AM888" s="39" t="n">
        <f aca="false">M888+X888</f>
        <v>0</v>
      </c>
      <c r="AN888" s="39" t="n">
        <f aca="false">Y888</f>
        <v>0</v>
      </c>
      <c r="AO888" s="39" t="n">
        <f aca="false">SUM(AK888:AN888)</f>
        <v>32</v>
      </c>
      <c r="AP888" s="41" t="n">
        <f aca="false">K888+V888</f>
        <v>0</v>
      </c>
    </row>
    <row r="889" s="42" customFormat="true" ht="16.5" hidden="true" customHeight="true" outlineLevel="0" collapsed="false">
      <c r="A889" s="132" t="s">
        <v>98</v>
      </c>
      <c r="B889" s="158" t="s">
        <v>116</v>
      </c>
      <c r="C889" s="57" t="s">
        <v>430</v>
      </c>
      <c r="D889" s="166" t="s">
        <v>433</v>
      </c>
      <c r="E889" s="31" t="n">
        <v>14</v>
      </c>
      <c r="F889" s="31"/>
      <c r="G889" s="31"/>
      <c r="H889" s="31"/>
      <c r="I889" s="31"/>
      <c r="J889" s="31"/>
      <c r="K889" s="31"/>
      <c r="L889" s="31"/>
      <c r="M889" s="31"/>
      <c r="N889" s="33" t="n">
        <f aca="false">E889*F889+H889+J889+K889+L889+M889</f>
        <v>0</v>
      </c>
      <c r="O889" s="36"/>
      <c r="P889" s="31" t="n">
        <v>18</v>
      </c>
      <c r="Q889" s="31"/>
      <c r="R889" s="31"/>
      <c r="S889" s="31" t="n">
        <v>32</v>
      </c>
      <c r="T889" s="31"/>
      <c r="U889" s="31"/>
      <c r="V889" s="31"/>
      <c r="W889" s="31"/>
      <c r="X889" s="31"/>
      <c r="Y889" s="31"/>
      <c r="Z889" s="36" t="n">
        <f aca="false">P889*Q889+S889+U889+V889+W889+X889+Y889</f>
        <v>32</v>
      </c>
      <c r="AA889" s="36" t="n">
        <f aca="false">N889+Z889</f>
        <v>32</v>
      </c>
      <c r="AB889" s="47" t="s">
        <v>69</v>
      </c>
      <c r="AC889" s="102"/>
      <c r="AD889" s="102"/>
      <c r="AE889" s="36" t="n">
        <v>54</v>
      </c>
      <c r="AF889" s="38" t="n">
        <f aca="false">E889*F889+P889*Q889</f>
        <v>0</v>
      </c>
      <c r="AG889" s="39" t="str">
        <f aca="false">AB889</f>
        <v>вак. 2 п/гр</v>
      </c>
      <c r="AH889" s="39" t="str">
        <f aca="false">C889</f>
        <v>3АСС9-5б ВБ</v>
      </c>
      <c r="AI889" s="40" t="str">
        <f aca="false">B889</f>
        <v>11</v>
      </c>
      <c r="AJ889" s="39" t="str">
        <f aca="false">CONCATENATE(A889," ",D889)</f>
        <v>ОП.14 Настройка, обновление и конфигурация операционных систем </v>
      </c>
      <c r="AK889" s="39" t="n">
        <f aca="false">E889*F889+P889*Q889+H889+J889+S889+U889</f>
        <v>32</v>
      </c>
      <c r="AL889" s="39" t="n">
        <f aca="false">L889+W889</f>
        <v>0</v>
      </c>
      <c r="AM889" s="39" t="n">
        <f aca="false">M889+X889</f>
        <v>0</v>
      </c>
      <c r="AN889" s="39" t="n">
        <f aca="false">Y889</f>
        <v>0</v>
      </c>
      <c r="AO889" s="39" t="n">
        <f aca="false">SUM(AK889:AN889)</f>
        <v>32</v>
      </c>
      <c r="AP889" s="41" t="n">
        <f aca="false">K889+V889</f>
        <v>0</v>
      </c>
    </row>
    <row r="890" s="42" customFormat="true" ht="16.5" hidden="true" customHeight="true" outlineLevel="0" collapsed="false">
      <c r="A890" s="132" t="s">
        <v>100</v>
      </c>
      <c r="B890" s="30" t="s">
        <v>167</v>
      </c>
      <c r="C890" s="31" t="s">
        <v>431</v>
      </c>
      <c r="D890" s="166" t="s">
        <v>420</v>
      </c>
      <c r="E890" s="31" t="n">
        <v>14</v>
      </c>
      <c r="F890" s="31" t="n">
        <v>3</v>
      </c>
      <c r="G890" s="31" t="n">
        <v>100</v>
      </c>
      <c r="H890" s="31" t="n">
        <v>-24</v>
      </c>
      <c r="I890" s="31"/>
      <c r="J890" s="31"/>
      <c r="K890" s="31"/>
      <c r="L890" s="31" t="n">
        <v>2</v>
      </c>
      <c r="M890" s="31"/>
      <c r="N890" s="33" t="n">
        <f aca="false">E890*F890+H890+J890+K890+L890+M890</f>
        <v>20</v>
      </c>
      <c r="O890" s="36"/>
      <c r="P890" s="31" t="n">
        <v>18</v>
      </c>
      <c r="Q890" s="31" t="n">
        <v>3</v>
      </c>
      <c r="R890" s="31"/>
      <c r="S890" s="31" t="n">
        <v>-52</v>
      </c>
      <c r="T890" s="31"/>
      <c r="U890" s="31"/>
      <c r="V890" s="31"/>
      <c r="W890" s="31" t="n">
        <v>6</v>
      </c>
      <c r="X890" s="31" t="n">
        <v>8</v>
      </c>
      <c r="Y890" s="31"/>
      <c r="Z890" s="36" t="n">
        <f aca="false">P890*Q890+S890+U890+V890+W890+X890+Y890</f>
        <v>16</v>
      </c>
      <c r="AA890" s="36" t="n">
        <f aca="false">N890+Z890</f>
        <v>36</v>
      </c>
      <c r="AB890" s="47" t="s">
        <v>434</v>
      </c>
      <c r="AC890" s="102" t="s">
        <v>435</v>
      </c>
      <c r="AD890" s="102"/>
      <c r="AE890" s="36" t="n">
        <v>54</v>
      </c>
      <c r="AF890" s="38" t="n">
        <f aca="false">E890*F890+P890*Q890</f>
        <v>96</v>
      </c>
      <c r="AG890" s="39" t="str">
        <f aca="false">AB890</f>
        <v>Плаксо В.А.</v>
      </c>
      <c r="AH890" s="39" t="str">
        <f aca="false">C890</f>
        <v>3АСС9-5 ВБ</v>
      </c>
      <c r="AI890" s="40" t="str">
        <f aca="false">B890</f>
        <v>24</v>
      </c>
      <c r="AJ890" s="39" t="str">
        <f aca="false">CONCATENATE(A890," ",D890)</f>
        <v>МДК.01.01 Компьютерные сети</v>
      </c>
      <c r="AK890" s="39" t="n">
        <f aca="false">E890*F890+P890*Q890+H890+J890+S890+U890</f>
        <v>20</v>
      </c>
      <c r="AL890" s="39" t="n">
        <f aca="false">L890+W890</f>
        <v>8</v>
      </c>
      <c r="AM890" s="39" t="n">
        <f aca="false">M890+X890</f>
        <v>8</v>
      </c>
      <c r="AN890" s="39" t="n">
        <f aca="false">Y890</f>
        <v>0</v>
      </c>
      <c r="AO890" s="39" t="n">
        <f aca="false">SUM(AK890:AN890)</f>
        <v>36</v>
      </c>
      <c r="AP890" s="41" t="n">
        <f aca="false">K890+V890</f>
        <v>0</v>
      </c>
    </row>
    <row r="891" s="42" customFormat="true" ht="16.5" hidden="true" customHeight="true" outlineLevel="0" collapsed="false">
      <c r="A891" s="132" t="s">
        <v>100</v>
      </c>
      <c r="B891" s="158" t="s">
        <v>175</v>
      </c>
      <c r="C891" s="57" t="s">
        <v>429</v>
      </c>
      <c r="D891" s="166" t="s">
        <v>420</v>
      </c>
      <c r="E891" s="31" t="n">
        <v>14</v>
      </c>
      <c r="F891" s="31"/>
      <c r="G891" s="31"/>
      <c r="H891" s="31" t="n">
        <v>24</v>
      </c>
      <c r="I891" s="31"/>
      <c r="J891" s="31"/>
      <c r="K891" s="31"/>
      <c r="L891" s="31"/>
      <c r="M891" s="31"/>
      <c r="N891" s="33" t="n">
        <f aca="false">E891*F891+H891+J891+K891+L891+M891</f>
        <v>24</v>
      </c>
      <c r="O891" s="36"/>
      <c r="P891" s="31" t="n">
        <v>18</v>
      </c>
      <c r="Q891" s="31"/>
      <c r="R891" s="31"/>
      <c r="S891" s="31" t="n">
        <v>52</v>
      </c>
      <c r="T891" s="31"/>
      <c r="U891" s="31"/>
      <c r="V891" s="31"/>
      <c r="W891" s="31"/>
      <c r="X891" s="31"/>
      <c r="Y891" s="31"/>
      <c r="Z891" s="36" t="n">
        <f aca="false">P891*Q891+S891+U891+V891+W891+X891+Y891</f>
        <v>52</v>
      </c>
      <c r="AA891" s="36" t="n">
        <f aca="false">N891+Z891</f>
        <v>76</v>
      </c>
      <c r="AB891" s="47" t="s">
        <v>434</v>
      </c>
      <c r="AC891" s="102" t="s">
        <v>435</v>
      </c>
      <c r="AD891" s="102"/>
      <c r="AE891" s="36" t="n">
        <v>54</v>
      </c>
      <c r="AF891" s="38" t="n">
        <f aca="false">E891*F891+P891*Q891</f>
        <v>0</v>
      </c>
      <c r="AG891" s="39" t="str">
        <f aca="false">AB891</f>
        <v>Плаксо В.А.</v>
      </c>
      <c r="AH891" s="39" t="str">
        <f aca="false">C891</f>
        <v>3АСС9-5а ВБ</v>
      </c>
      <c r="AI891" s="40" t="str">
        <f aca="false">B891</f>
        <v>13</v>
      </c>
      <c r="AJ891" s="39" t="str">
        <f aca="false">CONCATENATE(A891," ",D891)</f>
        <v>МДК.01.01 Компьютерные сети</v>
      </c>
      <c r="AK891" s="39" t="n">
        <f aca="false">E891*F891+P891*Q891+H891+J891+S891+U891</f>
        <v>76</v>
      </c>
      <c r="AL891" s="39" t="n">
        <f aca="false">L891+W891</f>
        <v>0</v>
      </c>
      <c r="AM891" s="39" t="n">
        <f aca="false">M891+X891</f>
        <v>0</v>
      </c>
      <c r="AN891" s="39" t="n">
        <f aca="false">Y891</f>
        <v>0</v>
      </c>
      <c r="AO891" s="39" t="n">
        <f aca="false">SUM(AK891:AN891)</f>
        <v>76</v>
      </c>
      <c r="AP891" s="41" t="n">
        <f aca="false">K891+V891</f>
        <v>0</v>
      </c>
    </row>
    <row r="892" s="42" customFormat="true" ht="16.5" hidden="true" customHeight="true" outlineLevel="0" collapsed="false">
      <c r="A892" s="132" t="s">
        <v>100</v>
      </c>
      <c r="B892" s="158" t="s">
        <v>116</v>
      </c>
      <c r="C892" s="57" t="s">
        <v>430</v>
      </c>
      <c r="D892" s="166" t="s">
        <v>420</v>
      </c>
      <c r="E892" s="31" t="n">
        <v>14</v>
      </c>
      <c r="F892" s="31"/>
      <c r="G892" s="31"/>
      <c r="H892" s="31" t="n">
        <v>24</v>
      </c>
      <c r="I892" s="31"/>
      <c r="J892" s="31"/>
      <c r="K892" s="31"/>
      <c r="L892" s="31"/>
      <c r="M892" s="31"/>
      <c r="N892" s="33" t="n">
        <f aca="false">E892*F892+H892+J892+K892+L892+M892</f>
        <v>24</v>
      </c>
      <c r="O892" s="36"/>
      <c r="P892" s="31" t="n">
        <v>18</v>
      </c>
      <c r="Q892" s="31"/>
      <c r="R892" s="31"/>
      <c r="S892" s="31" t="n">
        <v>52</v>
      </c>
      <c r="T892" s="31"/>
      <c r="U892" s="31"/>
      <c r="V892" s="31"/>
      <c r="W892" s="31"/>
      <c r="X892" s="31"/>
      <c r="Y892" s="31"/>
      <c r="Z892" s="36" t="n">
        <f aca="false">P892*Q892+S892+U892+V892+W892+X892+Y892</f>
        <v>52</v>
      </c>
      <c r="AA892" s="36" t="n">
        <f aca="false">N892+Z892</f>
        <v>76</v>
      </c>
      <c r="AB892" s="47" t="s">
        <v>69</v>
      </c>
      <c r="AC892" s="102" t="s">
        <v>435</v>
      </c>
      <c r="AD892" s="102"/>
      <c r="AE892" s="36" t="n">
        <v>54</v>
      </c>
      <c r="AF892" s="38" t="n">
        <f aca="false">E892*F892+P892*Q892</f>
        <v>0</v>
      </c>
      <c r="AG892" s="39" t="str">
        <f aca="false">AB892</f>
        <v>вак. 2 п/гр</v>
      </c>
      <c r="AH892" s="39" t="str">
        <f aca="false">C892</f>
        <v>3АСС9-5б ВБ</v>
      </c>
      <c r="AI892" s="40" t="str">
        <f aca="false">B892</f>
        <v>11</v>
      </c>
      <c r="AJ892" s="39" t="str">
        <f aca="false">CONCATENATE(A892," ",D892)</f>
        <v>МДК.01.01 Компьютерные сети</v>
      </c>
      <c r="AK892" s="39" t="n">
        <f aca="false">E892*F892+P892*Q892+H892+J892+S892+U892</f>
        <v>76</v>
      </c>
      <c r="AL892" s="39" t="n">
        <f aca="false">L892+W892</f>
        <v>0</v>
      </c>
      <c r="AM892" s="39" t="n">
        <f aca="false">M892+X892</f>
        <v>0</v>
      </c>
      <c r="AN892" s="39" t="n">
        <f aca="false">Y892</f>
        <v>0</v>
      </c>
      <c r="AO892" s="39" t="n">
        <f aca="false">SUM(AK892:AN892)</f>
        <v>76</v>
      </c>
      <c r="AP892" s="41" t="n">
        <f aca="false">K892+V892</f>
        <v>0</v>
      </c>
    </row>
    <row r="893" s="42" customFormat="true" ht="16.5" hidden="true" customHeight="true" outlineLevel="0" collapsed="false">
      <c r="A893" s="132" t="s">
        <v>104</v>
      </c>
      <c r="B893" s="30" t="s">
        <v>167</v>
      </c>
      <c r="C893" s="31" t="s">
        <v>431</v>
      </c>
      <c r="D893" s="166" t="s">
        <v>422</v>
      </c>
      <c r="E893" s="31" t="n">
        <v>14</v>
      </c>
      <c r="F893" s="31" t="n">
        <v>7</v>
      </c>
      <c r="G893" s="31" t="n">
        <v>120</v>
      </c>
      <c r="H893" s="31" t="n">
        <v>-40</v>
      </c>
      <c r="I893" s="31"/>
      <c r="J893" s="31"/>
      <c r="K893" s="31"/>
      <c r="L893" s="31" t="n">
        <v>4</v>
      </c>
      <c r="M893" s="31"/>
      <c r="N893" s="33" t="n">
        <f aca="false">E893*F893+H893+J893+K893+L893+M893</f>
        <v>62</v>
      </c>
      <c r="O893" s="36"/>
      <c r="P893" s="31" t="n">
        <v>18</v>
      </c>
      <c r="Q893" s="31" t="n">
        <v>4</v>
      </c>
      <c r="R893" s="31"/>
      <c r="S893" s="31" t="n">
        <v>-28</v>
      </c>
      <c r="T893" s="31"/>
      <c r="U893" s="31" t="n">
        <v>-30</v>
      </c>
      <c r="V893" s="31" t="n">
        <v>24</v>
      </c>
      <c r="W893" s="31" t="n">
        <v>6</v>
      </c>
      <c r="X893" s="31" t="n">
        <v>8</v>
      </c>
      <c r="Y893" s="31"/>
      <c r="Z893" s="36" t="n">
        <f aca="false">P893*Q893+S893+U893+V893+W893+X893+Y893</f>
        <v>52</v>
      </c>
      <c r="AA893" s="36" t="n">
        <f aca="false">N893+Z893</f>
        <v>114</v>
      </c>
      <c r="AB893" s="47" t="s">
        <v>257</v>
      </c>
      <c r="AC893" s="102" t="s">
        <v>435</v>
      </c>
      <c r="AD893" s="102"/>
      <c r="AE893" s="36" t="n">
        <v>72</v>
      </c>
      <c r="AF893" s="38" t="n">
        <f aca="false">E893*F893+P893*Q893</f>
        <v>170</v>
      </c>
      <c r="AG893" s="39" t="str">
        <f aca="false">AB893</f>
        <v>Угольников И.М.</v>
      </c>
      <c r="AH893" s="39" t="str">
        <f aca="false">C893</f>
        <v>3АСС9-5 ВБ</v>
      </c>
      <c r="AI893" s="40" t="str">
        <f aca="false">B893</f>
        <v>24</v>
      </c>
      <c r="AJ893" s="39" t="str">
        <f aca="false">CONCATENATE(A893," ",D893)</f>
        <v>МДК.01.02 Организация, принципы построения и функционирования компьютерных сетей</v>
      </c>
      <c r="AK893" s="39" t="n">
        <f aca="false">E893*F893+P893*Q893+H893+J893+S893+U893</f>
        <v>72</v>
      </c>
      <c r="AL893" s="39" t="n">
        <f aca="false">L893+W893</f>
        <v>10</v>
      </c>
      <c r="AM893" s="39" t="n">
        <f aca="false">M893+X893</f>
        <v>8</v>
      </c>
      <c r="AN893" s="39" t="n">
        <f aca="false">Y893</f>
        <v>0</v>
      </c>
      <c r="AO893" s="39" t="n">
        <f aca="false">SUM(AK893:AN893)</f>
        <v>90</v>
      </c>
      <c r="AP893" s="41" t="n">
        <f aca="false">K893+V893</f>
        <v>24</v>
      </c>
    </row>
    <row r="894" s="42" customFormat="true" ht="16.5" hidden="true" customHeight="true" outlineLevel="0" collapsed="false">
      <c r="A894" s="132" t="s">
        <v>104</v>
      </c>
      <c r="B894" s="158" t="s">
        <v>175</v>
      </c>
      <c r="C894" s="57" t="s">
        <v>429</v>
      </c>
      <c r="D894" s="166" t="s">
        <v>422</v>
      </c>
      <c r="E894" s="31" t="n">
        <v>14</v>
      </c>
      <c r="F894" s="31"/>
      <c r="G894" s="31"/>
      <c r="H894" s="31" t="n">
        <v>40</v>
      </c>
      <c r="I894" s="31"/>
      <c r="J894" s="31"/>
      <c r="K894" s="31"/>
      <c r="L894" s="31"/>
      <c r="M894" s="31"/>
      <c r="N894" s="33" t="n">
        <f aca="false">E894*F894+H894+J894+K894+L894+M894</f>
        <v>40</v>
      </c>
      <c r="O894" s="36"/>
      <c r="P894" s="31" t="n">
        <v>18</v>
      </c>
      <c r="Q894" s="31"/>
      <c r="R894" s="31"/>
      <c r="S894" s="31" t="n">
        <v>28</v>
      </c>
      <c r="T894" s="31"/>
      <c r="U894" s="31"/>
      <c r="V894" s="31"/>
      <c r="W894" s="31"/>
      <c r="X894" s="31"/>
      <c r="Y894" s="31"/>
      <c r="Z894" s="36" t="n">
        <f aca="false">P894*Q894+S894+U894+V894+W894+X894+Y894</f>
        <v>28</v>
      </c>
      <c r="AA894" s="36" t="n">
        <f aca="false">N894+Z894</f>
        <v>68</v>
      </c>
      <c r="AB894" s="47" t="s">
        <v>257</v>
      </c>
      <c r="AC894" s="102" t="s">
        <v>435</v>
      </c>
      <c r="AD894" s="102"/>
      <c r="AE894" s="36" t="n">
        <v>72</v>
      </c>
      <c r="AF894" s="38" t="n">
        <f aca="false">E894*F894+P894*Q894</f>
        <v>0</v>
      </c>
      <c r="AG894" s="39" t="str">
        <f aca="false">AB894</f>
        <v>Угольников И.М.</v>
      </c>
      <c r="AH894" s="39" t="str">
        <f aca="false">C894</f>
        <v>3АСС9-5а ВБ</v>
      </c>
      <c r="AI894" s="40" t="str">
        <f aca="false">B894</f>
        <v>13</v>
      </c>
      <c r="AJ894" s="39" t="str">
        <f aca="false">CONCATENATE(A894," ",D894)</f>
        <v>МДК.01.02 Организация, принципы построения и функционирования компьютерных сетей</v>
      </c>
      <c r="AK894" s="39" t="n">
        <f aca="false">E894*F894+P894*Q894+H894+J894+S894+U894</f>
        <v>68</v>
      </c>
      <c r="AL894" s="39" t="n">
        <f aca="false">L894+W894</f>
        <v>0</v>
      </c>
      <c r="AM894" s="39" t="n">
        <f aca="false">M894+X894</f>
        <v>0</v>
      </c>
      <c r="AN894" s="39" t="n">
        <f aca="false">Y894</f>
        <v>0</v>
      </c>
      <c r="AO894" s="39" t="n">
        <f aca="false">SUM(AK894:AN894)</f>
        <v>68</v>
      </c>
      <c r="AP894" s="41" t="n">
        <f aca="false">K894+V894</f>
        <v>0</v>
      </c>
    </row>
    <row r="895" s="42" customFormat="true" ht="16.5" hidden="true" customHeight="true" outlineLevel="0" collapsed="false">
      <c r="A895" s="132" t="s">
        <v>104</v>
      </c>
      <c r="B895" s="158" t="s">
        <v>116</v>
      </c>
      <c r="C895" s="57" t="s">
        <v>430</v>
      </c>
      <c r="D895" s="166" t="s">
        <v>422</v>
      </c>
      <c r="E895" s="31" t="n">
        <v>14</v>
      </c>
      <c r="F895" s="31"/>
      <c r="G895" s="31"/>
      <c r="H895" s="31" t="n">
        <v>40</v>
      </c>
      <c r="I895" s="31"/>
      <c r="J895" s="31"/>
      <c r="K895" s="31"/>
      <c r="L895" s="31"/>
      <c r="M895" s="31"/>
      <c r="N895" s="33" t="n">
        <f aca="false">E895*F895+H895+J895+K895+L895+M895</f>
        <v>40</v>
      </c>
      <c r="O895" s="36"/>
      <c r="P895" s="31" t="n">
        <v>18</v>
      </c>
      <c r="Q895" s="31"/>
      <c r="R895" s="31"/>
      <c r="S895" s="31" t="n">
        <v>28</v>
      </c>
      <c r="T895" s="31"/>
      <c r="U895" s="31"/>
      <c r="V895" s="31"/>
      <c r="W895" s="31"/>
      <c r="X895" s="31"/>
      <c r="Y895" s="31"/>
      <c r="Z895" s="36" t="n">
        <f aca="false">P895*Q895+S895+U895+V895+W895+X895+Y895</f>
        <v>28</v>
      </c>
      <c r="AA895" s="36" t="n">
        <f aca="false">N895+Z895</f>
        <v>68</v>
      </c>
      <c r="AB895" s="47" t="s">
        <v>69</v>
      </c>
      <c r="AC895" s="102" t="s">
        <v>435</v>
      </c>
      <c r="AD895" s="102"/>
      <c r="AE895" s="36" t="n">
        <v>72</v>
      </c>
      <c r="AF895" s="38" t="n">
        <f aca="false">E895*F895+P895*Q895</f>
        <v>0</v>
      </c>
      <c r="AG895" s="39" t="str">
        <f aca="false">AB895</f>
        <v>вак. 2 п/гр</v>
      </c>
      <c r="AH895" s="39" t="str">
        <f aca="false">C895</f>
        <v>3АСС9-5б ВБ</v>
      </c>
      <c r="AI895" s="40" t="str">
        <f aca="false">B895</f>
        <v>11</v>
      </c>
      <c r="AJ895" s="39" t="str">
        <f aca="false">CONCATENATE(A895," ",D895)</f>
        <v>МДК.01.02 Организация, принципы построения и функционирования компьютерных сетей</v>
      </c>
      <c r="AK895" s="39" t="n">
        <f aca="false">E895*F895+P895*Q895+H895+J895+S895+U895</f>
        <v>68</v>
      </c>
      <c r="AL895" s="39" t="n">
        <f aca="false">L895+W895</f>
        <v>0</v>
      </c>
      <c r="AM895" s="39" t="n">
        <f aca="false">M895+X895</f>
        <v>0</v>
      </c>
      <c r="AN895" s="39" t="n">
        <f aca="false">Y895</f>
        <v>0</v>
      </c>
      <c r="AO895" s="39" t="n">
        <f aca="false">SUM(AK895:AN895)</f>
        <v>68</v>
      </c>
      <c r="AP895" s="41" t="n">
        <f aca="false">K895+V895</f>
        <v>0</v>
      </c>
    </row>
    <row r="896" s="42" customFormat="true" ht="16.5" hidden="true" customHeight="true" outlineLevel="0" collapsed="false">
      <c r="A896" s="132" t="s">
        <v>104</v>
      </c>
      <c r="B896" s="158" t="s">
        <v>175</v>
      </c>
      <c r="C896" s="57" t="s">
        <v>429</v>
      </c>
      <c r="D896" s="166" t="s">
        <v>436</v>
      </c>
      <c r="E896" s="31" t="n">
        <v>14</v>
      </c>
      <c r="F896" s="31"/>
      <c r="G896" s="31"/>
      <c r="H896" s="31"/>
      <c r="I896" s="31"/>
      <c r="J896" s="31"/>
      <c r="K896" s="31"/>
      <c r="L896" s="31"/>
      <c r="M896" s="31"/>
      <c r="N896" s="33" t="n">
        <f aca="false">E896*F896+H896+J896+K896+L896+M896</f>
        <v>0</v>
      </c>
      <c r="O896" s="36"/>
      <c r="P896" s="31" t="n">
        <v>18</v>
      </c>
      <c r="Q896" s="31"/>
      <c r="R896" s="31"/>
      <c r="S896" s="31"/>
      <c r="T896" s="31"/>
      <c r="U896" s="31" t="n">
        <v>30</v>
      </c>
      <c r="V896" s="31"/>
      <c r="W896" s="31"/>
      <c r="X896" s="31"/>
      <c r="Y896" s="31"/>
      <c r="Z896" s="36" t="n">
        <f aca="false">P896*Q896+S896+U896+V896+W896+X896+Y896</f>
        <v>30</v>
      </c>
      <c r="AA896" s="36" t="n">
        <f aca="false">N896+Z896</f>
        <v>30</v>
      </c>
      <c r="AB896" s="47" t="s">
        <v>257</v>
      </c>
      <c r="AC896" s="102" t="s">
        <v>435</v>
      </c>
      <c r="AD896" s="102"/>
      <c r="AE896" s="36" t="n">
        <v>72</v>
      </c>
      <c r="AF896" s="38" t="n">
        <f aca="false">E896*F896+P896*Q896</f>
        <v>0</v>
      </c>
      <c r="AG896" s="39" t="str">
        <f aca="false">AB896</f>
        <v>Угольников И.М.</v>
      </c>
      <c r="AH896" s="39" t="str">
        <f aca="false">C896</f>
        <v>3АСС9-5а ВБ</v>
      </c>
      <c r="AI896" s="40" t="str">
        <f aca="false">B896</f>
        <v>13</v>
      </c>
      <c r="AJ896" s="39" t="str">
        <f aca="false">CONCATENATE(A896," ",D896)</f>
        <v>МДК.01.02 КП - Организация, принципы построения и функционирования компьютерных сетей</v>
      </c>
      <c r="AK896" s="39" t="n">
        <f aca="false">E896*F896+P896*Q896+H896+J896+S896+U896</f>
        <v>30</v>
      </c>
      <c r="AL896" s="39" t="n">
        <f aca="false">L896+W896</f>
        <v>0</v>
      </c>
      <c r="AM896" s="39" t="n">
        <f aca="false">M896+X896</f>
        <v>0</v>
      </c>
      <c r="AN896" s="39" t="n">
        <f aca="false">Y896</f>
        <v>0</v>
      </c>
      <c r="AO896" s="39" t="n">
        <f aca="false">SUM(AK896:AN896)</f>
        <v>30</v>
      </c>
      <c r="AP896" s="41" t="n">
        <f aca="false">K896+V896</f>
        <v>0</v>
      </c>
    </row>
    <row r="897" s="42" customFormat="true" ht="16.5" hidden="true" customHeight="true" outlineLevel="0" collapsed="false">
      <c r="A897" s="132" t="s">
        <v>104</v>
      </c>
      <c r="B897" s="158" t="s">
        <v>116</v>
      </c>
      <c r="C897" s="57" t="s">
        <v>430</v>
      </c>
      <c r="D897" s="166" t="s">
        <v>436</v>
      </c>
      <c r="E897" s="31" t="n">
        <v>14</v>
      </c>
      <c r="F897" s="31"/>
      <c r="G897" s="31"/>
      <c r="H897" s="31"/>
      <c r="I897" s="31"/>
      <c r="J897" s="31"/>
      <c r="K897" s="31"/>
      <c r="L897" s="31"/>
      <c r="M897" s="31"/>
      <c r="N897" s="33" t="n">
        <f aca="false">E897*F897+H897+J897+K897+L897+M897</f>
        <v>0</v>
      </c>
      <c r="O897" s="36"/>
      <c r="P897" s="31" t="n">
        <v>18</v>
      </c>
      <c r="Q897" s="31"/>
      <c r="R897" s="31"/>
      <c r="S897" s="31"/>
      <c r="T897" s="31"/>
      <c r="U897" s="31" t="n">
        <v>30</v>
      </c>
      <c r="V897" s="31"/>
      <c r="W897" s="31"/>
      <c r="X897" s="31"/>
      <c r="Y897" s="31"/>
      <c r="Z897" s="36" t="n">
        <f aca="false">P897*Q897+S897+U897+V897+W897+X897+Y897</f>
        <v>30</v>
      </c>
      <c r="AA897" s="36" t="n">
        <f aca="false">N897+Z897</f>
        <v>30</v>
      </c>
      <c r="AB897" s="47" t="s">
        <v>437</v>
      </c>
      <c r="AC897" s="102" t="s">
        <v>435</v>
      </c>
      <c r="AD897" s="102"/>
      <c r="AE897" s="36" t="n">
        <v>72</v>
      </c>
      <c r="AF897" s="38" t="n">
        <f aca="false">E897*F897+P897*Q897</f>
        <v>0</v>
      </c>
      <c r="AG897" s="39" t="str">
        <f aca="false">AB897</f>
        <v>Вак. КП - Угольников И.М.</v>
      </c>
      <c r="AH897" s="39" t="str">
        <f aca="false">C897</f>
        <v>3АСС9-5б ВБ</v>
      </c>
      <c r="AI897" s="40" t="str">
        <f aca="false">B897</f>
        <v>11</v>
      </c>
      <c r="AJ897" s="39" t="str">
        <f aca="false">CONCATENATE(A897," ",D897)</f>
        <v>МДК.01.02 КП - Организация, принципы построения и функционирования компьютерных сетей</v>
      </c>
      <c r="AK897" s="39" t="n">
        <f aca="false">E897*F897+P897*Q897+H897+J897+S897+U897</f>
        <v>30</v>
      </c>
      <c r="AL897" s="39" t="n">
        <f aca="false">L897+W897</f>
        <v>0</v>
      </c>
      <c r="AM897" s="39" t="n">
        <f aca="false">M897+X897</f>
        <v>0</v>
      </c>
      <c r="AN897" s="39" t="n">
        <f aca="false">Y897</f>
        <v>0</v>
      </c>
      <c r="AO897" s="39" t="n">
        <f aca="false">SUM(AK897:AN897)</f>
        <v>30</v>
      </c>
      <c r="AP897" s="41" t="n">
        <f aca="false">K897+V897</f>
        <v>0</v>
      </c>
    </row>
    <row r="898" s="42" customFormat="true" ht="16.5" hidden="true" customHeight="true" outlineLevel="0" collapsed="false">
      <c r="A898" s="132" t="s">
        <v>136</v>
      </c>
      <c r="B898" s="30" t="s">
        <v>167</v>
      </c>
      <c r="C898" s="31" t="s">
        <v>431</v>
      </c>
      <c r="D898" s="166" t="s">
        <v>438</v>
      </c>
      <c r="E898" s="31" t="n">
        <v>14</v>
      </c>
      <c r="F898" s="31"/>
      <c r="G898" s="31"/>
      <c r="H898" s="31"/>
      <c r="I898" s="31"/>
      <c r="J898" s="31"/>
      <c r="K898" s="31"/>
      <c r="L898" s="31"/>
      <c r="M898" s="31"/>
      <c r="N898" s="33" t="n">
        <f aca="false">E898*F898+H898+J898+K898+L898+M898</f>
        <v>0</v>
      </c>
      <c r="O898" s="36"/>
      <c r="P898" s="31" t="n">
        <v>18</v>
      </c>
      <c r="Q898" s="31" t="n">
        <v>4</v>
      </c>
      <c r="R898" s="31" t="n">
        <v>40</v>
      </c>
      <c r="S898" s="31" t="n">
        <v>-40</v>
      </c>
      <c r="T898" s="31"/>
      <c r="U898" s="31"/>
      <c r="V898" s="31"/>
      <c r="W898" s="31" t="n">
        <v>4</v>
      </c>
      <c r="X898" s="31"/>
      <c r="Y898" s="31"/>
      <c r="Z898" s="36" t="n">
        <f aca="false">P898*Q898+S898+U898+V898+W898+X898+Y898</f>
        <v>36</v>
      </c>
      <c r="AA898" s="36" t="n">
        <f aca="false">N898+Z898</f>
        <v>36</v>
      </c>
      <c r="AB898" s="47" t="s">
        <v>259</v>
      </c>
      <c r="AC898" s="102"/>
      <c r="AD898" s="102"/>
      <c r="AE898" s="36" t="n">
        <v>72</v>
      </c>
      <c r="AF898" s="38" t="n">
        <f aca="false">E898*F898+P898*Q898</f>
        <v>72</v>
      </c>
      <c r="AG898" s="39" t="str">
        <f aca="false">AB898</f>
        <v>Евдокимов М.В.</v>
      </c>
      <c r="AH898" s="39" t="str">
        <f aca="false">C898</f>
        <v>3АСС9-5 ВБ</v>
      </c>
      <c r="AI898" s="40" t="str">
        <f aca="false">B898</f>
        <v>24</v>
      </c>
      <c r="AJ898" s="39" t="str">
        <f aca="false">CONCATENATE(A898," ",D898)</f>
        <v>МДК.01.03 Системы коммутации, технологии их монтажа и обслуживания</v>
      </c>
      <c r="AK898" s="39" t="n">
        <f aca="false">E898*F898+P898*Q898+H898+J898+S898+U898</f>
        <v>32</v>
      </c>
      <c r="AL898" s="39" t="n">
        <f aca="false">L898+W898</f>
        <v>4</v>
      </c>
      <c r="AM898" s="39" t="n">
        <f aca="false">M898+X898</f>
        <v>0</v>
      </c>
      <c r="AN898" s="39" t="n">
        <f aca="false">Y898</f>
        <v>0</v>
      </c>
      <c r="AO898" s="39" t="n">
        <f aca="false">SUM(AK898:AN898)</f>
        <v>36</v>
      </c>
      <c r="AP898" s="41" t="n">
        <f aca="false">K898+V898</f>
        <v>0</v>
      </c>
    </row>
    <row r="899" s="42" customFormat="true" ht="16.5" hidden="true" customHeight="true" outlineLevel="0" collapsed="false">
      <c r="A899" s="132" t="s">
        <v>136</v>
      </c>
      <c r="B899" s="158" t="s">
        <v>175</v>
      </c>
      <c r="C899" s="57" t="s">
        <v>429</v>
      </c>
      <c r="D899" s="166" t="s">
        <v>438</v>
      </c>
      <c r="E899" s="31" t="n">
        <v>14</v>
      </c>
      <c r="F899" s="31"/>
      <c r="G899" s="31"/>
      <c r="H899" s="31"/>
      <c r="I899" s="31"/>
      <c r="J899" s="31"/>
      <c r="K899" s="31"/>
      <c r="L899" s="31"/>
      <c r="M899" s="31"/>
      <c r="N899" s="33" t="n">
        <f aca="false">E899*F899+H899+J899+K899+L899+M899</f>
        <v>0</v>
      </c>
      <c r="O899" s="36"/>
      <c r="P899" s="31" t="n">
        <v>18</v>
      </c>
      <c r="Q899" s="31"/>
      <c r="R899" s="31"/>
      <c r="S899" s="31" t="n">
        <v>40</v>
      </c>
      <c r="T899" s="31"/>
      <c r="U899" s="31"/>
      <c r="V899" s="31"/>
      <c r="W899" s="31"/>
      <c r="X899" s="31"/>
      <c r="Y899" s="31"/>
      <c r="Z899" s="36" t="n">
        <f aca="false">P899*Q899+S899+U899+V899+W899+X899+Y899</f>
        <v>40</v>
      </c>
      <c r="AA899" s="36" t="n">
        <f aca="false">N899+Z899</f>
        <v>40</v>
      </c>
      <c r="AB899" s="47" t="s">
        <v>259</v>
      </c>
      <c r="AC899" s="102"/>
      <c r="AD899" s="102"/>
      <c r="AE899" s="36" t="n">
        <v>72</v>
      </c>
      <c r="AF899" s="38" t="n">
        <f aca="false">E899*F899+P899*Q899</f>
        <v>0</v>
      </c>
      <c r="AG899" s="39" t="str">
        <f aca="false">AB899</f>
        <v>Евдокимов М.В.</v>
      </c>
      <c r="AH899" s="39" t="str">
        <f aca="false">C899</f>
        <v>3АСС9-5а ВБ</v>
      </c>
      <c r="AI899" s="40" t="str">
        <f aca="false">B899</f>
        <v>13</v>
      </c>
      <c r="AJ899" s="39" t="str">
        <f aca="false">CONCATENATE(A899," ",D899)</f>
        <v>МДК.01.03 Системы коммутации, технологии их монтажа и обслуживания</v>
      </c>
      <c r="AK899" s="39" t="n">
        <f aca="false">E899*F899+P899*Q899+H899+J899+S899+U899</f>
        <v>40</v>
      </c>
      <c r="AL899" s="39" t="n">
        <f aca="false">L899+W899</f>
        <v>0</v>
      </c>
      <c r="AM899" s="39" t="n">
        <f aca="false">M899+X899</f>
        <v>0</v>
      </c>
      <c r="AN899" s="39" t="n">
        <f aca="false">Y899</f>
        <v>0</v>
      </c>
      <c r="AO899" s="39" t="n">
        <f aca="false">SUM(AK899:AN899)</f>
        <v>40</v>
      </c>
      <c r="AP899" s="41" t="n">
        <f aca="false">K899+V899</f>
        <v>0</v>
      </c>
    </row>
    <row r="900" s="42" customFormat="true" ht="16.5" hidden="true" customHeight="true" outlineLevel="0" collapsed="false">
      <c r="A900" s="132" t="s">
        <v>136</v>
      </c>
      <c r="B900" s="158" t="s">
        <v>116</v>
      </c>
      <c r="C900" s="57" t="s">
        <v>430</v>
      </c>
      <c r="D900" s="166" t="s">
        <v>438</v>
      </c>
      <c r="E900" s="31" t="n">
        <v>14</v>
      </c>
      <c r="F900" s="31"/>
      <c r="G900" s="31"/>
      <c r="H900" s="31"/>
      <c r="I900" s="31"/>
      <c r="J900" s="31"/>
      <c r="K900" s="31"/>
      <c r="L900" s="31"/>
      <c r="M900" s="31"/>
      <c r="N900" s="33" t="n">
        <f aca="false">E900*F900+H900+J900+K900+L900+M900</f>
        <v>0</v>
      </c>
      <c r="O900" s="36"/>
      <c r="P900" s="31" t="n">
        <v>18</v>
      </c>
      <c r="Q900" s="31"/>
      <c r="R900" s="31"/>
      <c r="S900" s="31" t="n">
        <v>40</v>
      </c>
      <c r="T900" s="31"/>
      <c r="U900" s="31"/>
      <c r="V900" s="31"/>
      <c r="W900" s="31"/>
      <c r="X900" s="31"/>
      <c r="Y900" s="31"/>
      <c r="Z900" s="36" t="n">
        <f aca="false">P900*Q900+S900+U900+V900+W900+X900+Y900</f>
        <v>40</v>
      </c>
      <c r="AA900" s="36" t="n">
        <f aca="false">N900+Z900</f>
        <v>40</v>
      </c>
      <c r="AB900" s="47" t="s">
        <v>69</v>
      </c>
      <c r="AC900" s="102"/>
      <c r="AD900" s="102"/>
      <c r="AE900" s="36" t="n">
        <v>72</v>
      </c>
      <c r="AF900" s="38" t="n">
        <f aca="false">E900*F900+P900*Q900</f>
        <v>0</v>
      </c>
      <c r="AG900" s="39" t="str">
        <f aca="false">AB900</f>
        <v>вак. 2 п/гр</v>
      </c>
      <c r="AH900" s="39" t="str">
        <f aca="false">C900</f>
        <v>3АСС9-5б ВБ</v>
      </c>
      <c r="AI900" s="40" t="str">
        <f aca="false">B900</f>
        <v>11</v>
      </c>
      <c r="AJ900" s="39" t="str">
        <f aca="false">CONCATENATE(A900," ",D900)</f>
        <v>МДК.01.03 Системы коммутации, технологии их монтажа и обслуживания</v>
      </c>
      <c r="AK900" s="39" t="n">
        <f aca="false">E900*F900+P900*Q900+H900+J900+S900+U900</f>
        <v>40</v>
      </c>
      <c r="AL900" s="39" t="n">
        <f aca="false">L900+W900</f>
        <v>0</v>
      </c>
      <c r="AM900" s="39" t="n">
        <f aca="false">M900+X900</f>
        <v>0</v>
      </c>
      <c r="AN900" s="39" t="n">
        <f aca="false">Y900</f>
        <v>0</v>
      </c>
      <c r="AO900" s="39" t="n">
        <f aca="false">SUM(AK900:AN900)</f>
        <v>40</v>
      </c>
      <c r="AP900" s="41" t="n">
        <f aca="false">K900+V900</f>
        <v>0</v>
      </c>
    </row>
    <row r="901" s="42" customFormat="true" ht="16.5" hidden="true" customHeight="true" outlineLevel="0" collapsed="false">
      <c r="A901" s="132" t="s">
        <v>333</v>
      </c>
      <c r="B901" s="30" t="s">
        <v>167</v>
      </c>
      <c r="C901" s="31" t="s">
        <v>431</v>
      </c>
      <c r="D901" s="166" t="s">
        <v>439</v>
      </c>
      <c r="E901" s="31" t="n">
        <v>14</v>
      </c>
      <c r="F901" s="31"/>
      <c r="G901" s="31"/>
      <c r="H901" s="31"/>
      <c r="I901" s="31"/>
      <c r="J901" s="31"/>
      <c r="K901" s="31"/>
      <c r="L901" s="31"/>
      <c r="M901" s="31"/>
      <c r="N901" s="33" t="n">
        <f aca="false">E901*F901+H901+J901+K901+L901+M901</f>
        <v>0</v>
      </c>
      <c r="O901" s="36"/>
      <c r="P901" s="31" t="n">
        <v>18</v>
      </c>
      <c r="Q901" s="31" t="n">
        <v>3</v>
      </c>
      <c r="R901" s="31" t="n">
        <v>26</v>
      </c>
      <c r="S901" s="31" t="n">
        <v>-26</v>
      </c>
      <c r="T901" s="31"/>
      <c r="U901" s="31"/>
      <c r="V901" s="31"/>
      <c r="W901" s="31" t="n">
        <v>4</v>
      </c>
      <c r="X901" s="31"/>
      <c r="Y901" s="31"/>
      <c r="Z901" s="36" t="n">
        <f aca="false">P901*Q901+S901+U901+V901+W901+X901+Y901</f>
        <v>32</v>
      </c>
      <c r="AA901" s="36" t="n">
        <f aca="false">N901+Z901</f>
        <v>32</v>
      </c>
      <c r="AB901" s="47" t="s">
        <v>259</v>
      </c>
      <c r="AC901" s="102"/>
      <c r="AD901" s="102"/>
      <c r="AE901" s="36" t="n">
        <v>54</v>
      </c>
      <c r="AF901" s="38" t="n">
        <f aca="false">E901*F901+P901*Q901</f>
        <v>54</v>
      </c>
      <c r="AG901" s="39" t="str">
        <f aca="false">AB901</f>
        <v>Евдокимов М.В.</v>
      </c>
      <c r="AH901" s="39" t="str">
        <f aca="false">C901</f>
        <v>3АСС9-5 ВБ</v>
      </c>
      <c r="AI901" s="40" t="str">
        <f aca="false">B901</f>
        <v>24</v>
      </c>
      <c r="AJ901" s="39" t="str">
        <f aca="false">CONCATENATE(A901," ",D901)</f>
        <v>МДК.01.04 Дизайн проектируемых систем</v>
      </c>
      <c r="AK901" s="39" t="n">
        <f aca="false">E901*F901+P901*Q901+H901+J901+S901+U901</f>
        <v>28</v>
      </c>
      <c r="AL901" s="39" t="n">
        <f aca="false">L901+W901</f>
        <v>4</v>
      </c>
      <c r="AM901" s="39" t="n">
        <f aca="false">M901+X901</f>
        <v>0</v>
      </c>
      <c r="AN901" s="39" t="n">
        <f aca="false">Y901</f>
        <v>0</v>
      </c>
      <c r="AO901" s="39" t="n">
        <f aca="false">SUM(AK901:AN901)</f>
        <v>32</v>
      </c>
      <c r="AP901" s="41" t="n">
        <f aca="false">K901+V901</f>
        <v>0</v>
      </c>
    </row>
    <row r="902" s="42" customFormat="true" ht="16.5" hidden="true" customHeight="true" outlineLevel="0" collapsed="false">
      <c r="A902" s="132" t="s">
        <v>333</v>
      </c>
      <c r="B902" s="158" t="s">
        <v>175</v>
      </c>
      <c r="C902" s="57" t="s">
        <v>429</v>
      </c>
      <c r="D902" s="166" t="s">
        <v>439</v>
      </c>
      <c r="E902" s="31" t="n">
        <v>14</v>
      </c>
      <c r="F902" s="31"/>
      <c r="G902" s="31"/>
      <c r="H902" s="31"/>
      <c r="I902" s="31"/>
      <c r="J902" s="31"/>
      <c r="K902" s="31"/>
      <c r="L902" s="31"/>
      <c r="M902" s="31"/>
      <c r="N902" s="33" t="n">
        <f aca="false">E902*F902+H902+J902+K902+L902+M902</f>
        <v>0</v>
      </c>
      <c r="O902" s="36"/>
      <c r="P902" s="31" t="n">
        <v>18</v>
      </c>
      <c r="Q902" s="31"/>
      <c r="R902" s="31"/>
      <c r="S902" s="31" t="n">
        <v>26</v>
      </c>
      <c r="T902" s="31"/>
      <c r="U902" s="31"/>
      <c r="V902" s="31"/>
      <c r="W902" s="31"/>
      <c r="X902" s="31"/>
      <c r="Y902" s="31"/>
      <c r="Z902" s="36" t="n">
        <f aca="false">P902*Q902+S902+U902+V902+W902+X902+Y902</f>
        <v>26</v>
      </c>
      <c r="AA902" s="36" t="n">
        <f aca="false">N902+Z902</f>
        <v>26</v>
      </c>
      <c r="AB902" s="47" t="s">
        <v>259</v>
      </c>
      <c r="AC902" s="102"/>
      <c r="AD902" s="102"/>
      <c r="AE902" s="36" t="n">
        <v>54</v>
      </c>
      <c r="AF902" s="38" t="n">
        <f aca="false">E902*F902+P902*Q902</f>
        <v>0</v>
      </c>
      <c r="AG902" s="39" t="str">
        <f aca="false">AB902</f>
        <v>Евдокимов М.В.</v>
      </c>
      <c r="AH902" s="39" t="str">
        <f aca="false">C902</f>
        <v>3АСС9-5а ВБ</v>
      </c>
      <c r="AI902" s="40" t="str">
        <f aca="false">B902</f>
        <v>13</v>
      </c>
      <c r="AJ902" s="39" t="str">
        <f aca="false">CONCATENATE(A902," ",D902)</f>
        <v>МДК.01.04 Дизайн проектируемых систем</v>
      </c>
      <c r="AK902" s="39" t="n">
        <f aca="false">E902*F902+P902*Q902+H902+J902+S902+U902</f>
        <v>26</v>
      </c>
      <c r="AL902" s="39" t="n">
        <f aca="false">L902+W902</f>
        <v>0</v>
      </c>
      <c r="AM902" s="39" t="n">
        <f aca="false">M902+X902</f>
        <v>0</v>
      </c>
      <c r="AN902" s="39" t="n">
        <f aca="false">Y902</f>
        <v>0</v>
      </c>
      <c r="AO902" s="39" t="n">
        <f aca="false">SUM(AK902:AN902)</f>
        <v>26</v>
      </c>
      <c r="AP902" s="41" t="n">
        <f aca="false">K902+V902</f>
        <v>0</v>
      </c>
    </row>
    <row r="903" s="42" customFormat="true" ht="16.5" hidden="true" customHeight="true" outlineLevel="0" collapsed="false">
      <c r="A903" s="132" t="s">
        <v>333</v>
      </c>
      <c r="B903" s="158" t="s">
        <v>116</v>
      </c>
      <c r="C903" s="57" t="s">
        <v>430</v>
      </c>
      <c r="D903" s="166" t="s">
        <v>439</v>
      </c>
      <c r="E903" s="31" t="n">
        <v>14</v>
      </c>
      <c r="F903" s="31"/>
      <c r="G903" s="31"/>
      <c r="H903" s="31"/>
      <c r="I903" s="31"/>
      <c r="J903" s="31"/>
      <c r="K903" s="31"/>
      <c r="L903" s="31"/>
      <c r="M903" s="31"/>
      <c r="N903" s="33" t="n">
        <f aca="false">E903*F903+H903+J903+K903+L903+M903</f>
        <v>0</v>
      </c>
      <c r="O903" s="36"/>
      <c r="P903" s="31" t="n">
        <v>18</v>
      </c>
      <c r="Q903" s="31"/>
      <c r="R903" s="31"/>
      <c r="S903" s="31" t="n">
        <v>26</v>
      </c>
      <c r="T903" s="31"/>
      <c r="U903" s="31"/>
      <c r="V903" s="31"/>
      <c r="W903" s="31"/>
      <c r="X903" s="31"/>
      <c r="Y903" s="31"/>
      <c r="Z903" s="36" t="n">
        <f aca="false">P903*Q903+S903+U903+V903+W903+X903+Y903</f>
        <v>26</v>
      </c>
      <c r="AA903" s="36" t="n">
        <f aca="false">N903+Z903</f>
        <v>26</v>
      </c>
      <c r="AB903" s="47" t="s">
        <v>69</v>
      </c>
      <c r="AC903" s="102"/>
      <c r="AD903" s="102"/>
      <c r="AE903" s="36" t="n">
        <v>54</v>
      </c>
      <c r="AF903" s="38" t="n">
        <f aca="false">E903*F903+P903*Q903</f>
        <v>0</v>
      </c>
      <c r="AG903" s="39" t="str">
        <f aca="false">AB903</f>
        <v>вак. 2 п/гр</v>
      </c>
      <c r="AH903" s="39" t="str">
        <f aca="false">C903</f>
        <v>3АСС9-5б ВБ</v>
      </c>
      <c r="AI903" s="40" t="str">
        <f aca="false">B903</f>
        <v>11</v>
      </c>
      <c r="AJ903" s="39" t="str">
        <f aca="false">CONCATENATE(A903," ",D903)</f>
        <v>МДК.01.04 Дизайн проектируемых систем</v>
      </c>
      <c r="AK903" s="39" t="n">
        <f aca="false">E903*F903+P903*Q903+H903+J903+S903+U903</f>
        <v>26</v>
      </c>
      <c r="AL903" s="39" t="n">
        <f aca="false">L903+W903</f>
        <v>0</v>
      </c>
      <c r="AM903" s="39" t="n">
        <f aca="false">M903+X903</f>
        <v>0</v>
      </c>
      <c r="AN903" s="39" t="n">
        <f aca="false">Y903</f>
        <v>0</v>
      </c>
      <c r="AO903" s="39" t="n">
        <f aca="false">SUM(AK903:AN903)</f>
        <v>26</v>
      </c>
      <c r="AP903" s="41" t="n">
        <f aca="false">K903+V903</f>
        <v>0</v>
      </c>
    </row>
    <row r="904" s="42" customFormat="true" ht="16.5" hidden="true" customHeight="true" outlineLevel="0" collapsed="false">
      <c r="A904" s="132" t="s">
        <v>138</v>
      </c>
      <c r="B904" s="158" t="s">
        <v>175</v>
      </c>
      <c r="C904" s="31" t="s">
        <v>429</v>
      </c>
      <c r="D904" s="166" t="s">
        <v>108</v>
      </c>
      <c r="E904" s="31" t="n">
        <v>2</v>
      </c>
      <c r="F904" s="31" t="n">
        <v>36</v>
      </c>
      <c r="G904" s="31"/>
      <c r="H904" s="31"/>
      <c r="I904" s="31"/>
      <c r="J904" s="31"/>
      <c r="K904" s="31"/>
      <c r="L904" s="31"/>
      <c r="M904" s="31"/>
      <c r="N904" s="33" t="n">
        <f aca="false">E904*F904+H904+J904+K904+L904+M904</f>
        <v>72</v>
      </c>
      <c r="O904" s="36"/>
      <c r="P904" s="31" t="n">
        <v>18</v>
      </c>
      <c r="Q904" s="31"/>
      <c r="R904" s="31"/>
      <c r="S904" s="31"/>
      <c r="T904" s="31"/>
      <c r="U904" s="31"/>
      <c r="V904" s="31"/>
      <c r="W904" s="31"/>
      <c r="X904" s="31"/>
      <c r="Y904" s="31"/>
      <c r="Z904" s="36" t="n">
        <f aca="false">P904*Q904+S904+U904+V904+W904+X904+Y904</f>
        <v>0</v>
      </c>
      <c r="AA904" s="36" t="n">
        <f aca="false">N904+Z904</f>
        <v>72</v>
      </c>
      <c r="AB904" s="73" t="s">
        <v>423</v>
      </c>
      <c r="AC904" s="102"/>
      <c r="AD904" s="102"/>
      <c r="AE904" s="36" t="n">
        <v>0</v>
      </c>
      <c r="AF904" s="38" t="n">
        <f aca="false">E904*F904+P904*Q904</f>
        <v>72</v>
      </c>
      <c r="AG904" s="39" t="str">
        <f aca="false">AB904</f>
        <v>Михеев Н.Н.</v>
      </c>
      <c r="AH904" s="39" t="str">
        <f aca="false">C904</f>
        <v>3АСС9-5а ВБ</v>
      </c>
      <c r="AI904" s="40" t="str">
        <f aca="false">B904</f>
        <v>13</v>
      </c>
      <c r="AJ904" s="39" t="str">
        <f aca="false">CONCATENATE(A904," ",D904)</f>
        <v>УП.01 Учебная практика</v>
      </c>
      <c r="AK904" s="39" t="n">
        <f aca="false">E904*F904+P904*Q904+H904+J904+S904+U904</f>
        <v>72</v>
      </c>
      <c r="AL904" s="39" t="n">
        <f aca="false">L904+W904</f>
        <v>0</v>
      </c>
      <c r="AM904" s="39" t="n">
        <f aca="false">M904+X904</f>
        <v>0</v>
      </c>
      <c r="AN904" s="39" t="n">
        <f aca="false">Y904</f>
        <v>0</v>
      </c>
      <c r="AO904" s="39" t="n">
        <f aca="false">SUM(AK904:AN904)</f>
        <v>72</v>
      </c>
      <c r="AP904" s="41" t="n">
        <f aca="false">K904+V904</f>
        <v>0</v>
      </c>
    </row>
    <row r="905" s="42" customFormat="true" ht="16.5" hidden="true" customHeight="true" outlineLevel="0" collapsed="false">
      <c r="A905" s="132" t="s">
        <v>138</v>
      </c>
      <c r="B905" s="158" t="s">
        <v>116</v>
      </c>
      <c r="C905" s="31" t="s">
        <v>430</v>
      </c>
      <c r="D905" s="166" t="s">
        <v>108</v>
      </c>
      <c r="E905" s="31" t="n">
        <v>2</v>
      </c>
      <c r="F905" s="31" t="n">
        <v>36</v>
      </c>
      <c r="G905" s="31"/>
      <c r="H905" s="31"/>
      <c r="I905" s="31"/>
      <c r="J905" s="31"/>
      <c r="K905" s="31"/>
      <c r="L905" s="31"/>
      <c r="M905" s="31"/>
      <c r="N905" s="33" t="n">
        <f aca="false">E905*F905+H905+J905+K905+L905+M905</f>
        <v>72</v>
      </c>
      <c r="O905" s="36"/>
      <c r="P905" s="31" t="n">
        <v>18</v>
      </c>
      <c r="Q905" s="31"/>
      <c r="R905" s="31"/>
      <c r="S905" s="31"/>
      <c r="T905" s="31"/>
      <c r="U905" s="31"/>
      <c r="V905" s="31"/>
      <c r="W905" s="31"/>
      <c r="X905" s="31"/>
      <c r="Y905" s="31"/>
      <c r="Z905" s="36" t="n">
        <f aca="false">P905*Q905+S905+U905+V905+W905+X905+Y905</f>
        <v>0</v>
      </c>
      <c r="AA905" s="36" t="n">
        <f aca="false">N905+Z905</f>
        <v>72</v>
      </c>
      <c r="AB905" s="73" t="s">
        <v>424</v>
      </c>
      <c r="AC905" s="102"/>
      <c r="AD905" s="102"/>
      <c r="AE905" s="36"/>
      <c r="AF905" s="38" t="n">
        <f aca="false">E905*F905+P905*Q905</f>
        <v>72</v>
      </c>
      <c r="AG905" s="39" t="str">
        <f aca="false">AB905</f>
        <v>Артемов А.П.</v>
      </c>
      <c r="AH905" s="39" t="str">
        <f aca="false">C905</f>
        <v>3АСС9-5б ВБ</v>
      </c>
      <c r="AI905" s="40" t="str">
        <f aca="false">B905</f>
        <v>11</v>
      </c>
      <c r="AJ905" s="39" t="str">
        <f aca="false">CONCATENATE(A905," ",D905)</f>
        <v>УП.01 Учебная практика</v>
      </c>
      <c r="AK905" s="39" t="n">
        <f aca="false">E905*F905+P905*Q905+H905+J905+S905+U905</f>
        <v>72</v>
      </c>
      <c r="AL905" s="39" t="n">
        <f aca="false">L905+W905</f>
        <v>0</v>
      </c>
      <c r="AM905" s="39" t="n">
        <f aca="false">M905+X905</f>
        <v>0</v>
      </c>
      <c r="AN905" s="39" t="n">
        <f aca="false">Y905</f>
        <v>0</v>
      </c>
      <c r="AO905" s="39" t="n">
        <f aca="false">SUM(AK905:AN905)</f>
        <v>72</v>
      </c>
      <c r="AP905" s="41" t="n">
        <f aca="false">K905+V905</f>
        <v>0</v>
      </c>
    </row>
    <row r="906" s="42" customFormat="true" ht="16.5" hidden="true" customHeight="true" outlineLevel="0" collapsed="false">
      <c r="A906" s="132" t="s">
        <v>139</v>
      </c>
      <c r="B906" s="30" t="s">
        <v>167</v>
      </c>
      <c r="C906" s="31" t="s">
        <v>431</v>
      </c>
      <c r="D906" s="166" t="s">
        <v>140</v>
      </c>
      <c r="E906" s="31" t="n">
        <v>14</v>
      </c>
      <c r="F906" s="31"/>
      <c r="G906" s="31"/>
      <c r="H906" s="31"/>
      <c r="I906" s="31"/>
      <c r="J906" s="31"/>
      <c r="K906" s="31"/>
      <c r="L906" s="31"/>
      <c r="M906" s="31"/>
      <c r="N906" s="33" t="n">
        <f aca="false">E906*F906+H906+J906+K906+L906+M906</f>
        <v>0</v>
      </c>
      <c r="O906" s="36"/>
      <c r="P906" s="31" t="n">
        <v>4</v>
      </c>
      <c r="Q906" s="31" t="n">
        <v>12</v>
      </c>
      <c r="R906" s="31"/>
      <c r="S906" s="31"/>
      <c r="T906" s="31"/>
      <c r="U906" s="31"/>
      <c r="V906" s="31"/>
      <c r="W906" s="31"/>
      <c r="X906" s="31"/>
      <c r="Y906" s="31"/>
      <c r="Z906" s="36" t="n">
        <f aca="false">P906*Q906+S906+U906+V906+W906+X906+Y906</f>
        <v>48</v>
      </c>
      <c r="AA906" s="36" t="n">
        <f aca="false">N906+Z906</f>
        <v>48</v>
      </c>
      <c r="AB906" s="36" t="s">
        <v>440</v>
      </c>
      <c r="AC906" s="102"/>
      <c r="AD906" s="102"/>
      <c r="AE906" s="36" t="n">
        <v>144</v>
      </c>
      <c r="AF906" s="38" t="n">
        <f aca="false">E906*F906+P906*Q906</f>
        <v>48</v>
      </c>
      <c r="AG906" s="39" t="str">
        <f aca="false">AB906</f>
        <v>Микловш О.Н.</v>
      </c>
      <c r="AH906" s="39" t="str">
        <f aca="false">C906</f>
        <v>3АСС9-5 ВБ</v>
      </c>
      <c r="AI906" s="40" t="str">
        <f aca="false">B906</f>
        <v>24</v>
      </c>
      <c r="AJ906" s="39" t="str">
        <f aca="false">CONCATENATE(A906," ",D906)</f>
        <v>ПП.01 Производственная практика (по профилю специальности)</v>
      </c>
      <c r="AK906" s="39" t="n">
        <f aca="false">E906*F906+P906*Q906+H906+J906+S906+U906</f>
        <v>48</v>
      </c>
      <c r="AL906" s="39" t="n">
        <f aca="false">L906+W906</f>
        <v>0</v>
      </c>
      <c r="AM906" s="39" t="n">
        <f aca="false">M906+X906</f>
        <v>0</v>
      </c>
      <c r="AN906" s="39" t="n">
        <f aca="false">Y906</f>
        <v>0</v>
      </c>
      <c r="AO906" s="39" t="n">
        <f aca="false">SUM(AK906:AN906)</f>
        <v>48</v>
      </c>
      <c r="AP906" s="41" t="n">
        <f aca="false">K906+V906</f>
        <v>0</v>
      </c>
    </row>
    <row r="907" s="42" customFormat="true" ht="16.5" hidden="true" customHeight="true" outlineLevel="0" collapsed="false">
      <c r="A907" s="132" t="s">
        <v>139</v>
      </c>
      <c r="B907" s="30" t="s">
        <v>167</v>
      </c>
      <c r="C907" s="31" t="s">
        <v>431</v>
      </c>
      <c r="D907" s="166" t="s">
        <v>140</v>
      </c>
      <c r="E907" s="31" t="n">
        <v>14</v>
      </c>
      <c r="F907" s="31"/>
      <c r="G907" s="31"/>
      <c r="H907" s="31"/>
      <c r="I907" s="31"/>
      <c r="J907" s="31"/>
      <c r="K907" s="31"/>
      <c r="L907" s="31"/>
      <c r="M907" s="31"/>
      <c r="N907" s="33" t="n">
        <f aca="false">E907*F907+H907+J907+K907+L907+M907</f>
        <v>0</v>
      </c>
      <c r="O907" s="36"/>
      <c r="P907" s="31" t="n">
        <v>4</v>
      </c>
      <c r="Q907" s="31" t="n">
        <v>12</v>
      </c>
      <c r="R907" s="31"/>
      <c r="S907" s="31"/>
      <c r="T907" s="31"/>
      <c r="U907" s="31"/>
      <c r="V907" s="31"/>
      <c r="W907" s="31"/>
      <c r="X907" s="31"/>
      <c r="Y907" s="31"/>
      <c r="Z907" s="36" t="n">
        <f aca="false">P907*Q907+S907+U907+V907+W907+X907+Y907</f>
        <v>48</v>
      </c>
      <c r="AA907" s="36" t="n">
        <f aca="false">N907+Z907</f>
        <v>48</v>
      </c>
      <c r="AB907" s="36" t="s">
        <v>143</v>
      </c>
      <c r="AC907" s="102"/>
      <c r="AD907" s="102"/>
      <c r="AE907" s="36"/>
      <c r="AF907" s="38" t="n">
        <f aca="false">E907*F907+P907*Q907</f>
        <v>48</v>
      </c>
      <c r="AG907" s="39" t="str">
        <f aca="false">AB907</f>
        <v>вак. ПП</v>
      </c>
      <c r="AH907" s="39" t="str">
        <f aca="false">C907</f>
        <v>3АСС9-5 ВБ</v>
      </c>
      <c r="AI907" s="40" t="str">
        <f aca="false">B907</f>
        <v>24</v>
      </c>
      <c r="AJ907" s="39" t="str">
        <f aca="false">CONCATENATE(A907," ",D907)</f>
        <v>ПП.01 Производственная практика (по профилю специальности)</v>
      </c>
      <c r="AK907" s="39" t="n">
        <f aca="false">E907*F907+P907*Q907+H907+J907+S907+U907</f>
        <v>48</v>
      </c>
      <c r="AL907" s="39" t="n">
        <f aca="false">L907+W907</f>
        <v>0</v>
      </c>
      <c r="AM907" s="39" t="n">
        <f aca="false">M907+X907</f>
        <v>0</v>
      </c>
      <c r="AN907" s="39" t="n">
        <f aca="false">Y907</f>
        <v>0</v>
      </c>
      <c r="AO907" s="39" t="n">
        <f aca="false">SUM(AK907:AN907)</f>
        <v>48</v>
      </c>
      <c r="AP907" s="41" t="n">
        <f aca="false">K907+V907</f>
        <v>0</v>
      </c>
    </row>
    <row r="908" s="42" customFormat="true" ht="16.5" hidden="true" customHeight="true" outlineLevel="0" collapsed="false">
      <c r="A908" s="132" t="s">
        <v>139</v>
      </c>
      <c r="B908" s="30" t="s">
        <v>167</v>
      </c>
      <c r="C908" s="31" t="s">
        <v>431</v>
      </c>
      <c r="D908" s="166" t="s">
        <v>140</v>
      </c>
      <c r="E908" s="31" t="n">
        <v>14</v>
      </c>
      <c r="F908" s="31"/>
      <c r="G908" s="31"/>
      <c r="H908" s="31"/>
      <c r="I908" s="31"/>
      <c r="J908" s="31"/>
      <c r="K908" s="31"/>
      <c r="L908" s="31"/>
      <c r="M908" s="31"/>
      <c r="N908" s="33" t="n">
        <f aca="false">E908*F908+H908+J908+K908+L908+M908</f>
        <v>0</v>
      </c>
      <c r="O908" s="36"/>
      <c r="P908" s="31" t="n">
        <v>4</v>
      </c>
      <c r="Q908" s="31" t="n">
        <v>12</v>
      </c>
      <c r="R908" s="31"/>
      <c r="S908" s="31"/>
      <c r="T908" s="31"/>
      <c r="U908" s="31"/>
      <c r="V908" s="31"/>
      <c r="W908" s="31"/>
      <c r="X908" s="31"/>
      <c r="Y908" s="31"/>
      <c r="Z908" s="36" t="n">
        <f aca="false">P908*Q908+S908+U908+V908+W908+X908+Y908</f>
        <v>48</v>
      </c>
      <c r="AA908" s="36" t="n">
        <f aca="false">N908+Z908</f>
        <v>48</v>
      </c>
      <c r="AB908" s="36" t="s">
        <v>143</v>
      </c>
      <c r="AC908" s="102"/>
      <c r="AD908" s="102"/>
      <c r="AE908" s="36"/>
      <c r="AF908" s="38" t="n">
        <f aca="false">E908*F908+P908*Q908</f>
        <v>48</v>
      </c>
      <c r="AG908" s="39" t="str">
        <f aca="false">AB908</f>
        <v>вак. ПП</v>
      </c>
      <c r="AH908" s="39" t="str">
        <f aca="false">C908</f>
        <v>3АСС9-5 ВБ</v>
      </c>
      <c r="AI908" s="40" t="str">
        <f aca="false">B908</f>
        <v>24</v>
      </c>
      <c r="AJ908" s="39" t="str">
        <f aca="false">CONCATENATE(A908," ",D908)</f>
        <v>ПП.01 Производственная практика (по профилю специальности)</v>
      </c>
      <c r="AK908" s="39" t="n">
        <f aca="false">E908*F908+P908*Q908+H908+J908+S908+U908</f>
        <v>48</v>
      </c>
      <c r="AL908" s="39" t="n">
        <f aca="false">L908+W908</f>
        <v>0</v>
      </c>
      <c r="AM908" s="39" t="n">
        <f aca="false">M908+X908</f>
        <v>0</v>
      </c>
      <c r="AN908" s="39" t="n">
        <f aca="false">Y908</f>
        <v>0</v>
      </c>
      <c r="AO908" s="39" t="n">
        <f aca="false">SUM(AK908:AN908)</f>
        <v>48</v>
      </c>
      <c r="AP908" s="41" t="n">
        <f aca="false">K908+V908</f>
        <v>0</v>
      </c>
    </row>
    <row r="909" s="42" customFormat="true" ht="16.5" hidden="true" customHeight="true" outlineLevel="0" collapsed="false">
      <c r="A909" s="132" t="s">
        <v>441</v>
      </c>
      <c r="B909" s="30" t="s">
        <v>167</v>
      </c>
      <c r="C909" s="31" t="s">
        <v>431</v>
      </c>
      <c r="D909" s="166" t="s">
        <v>145</v>
      </c>
      <c r="E909" s="31" t="n">
        <v>14</v>
      </c>
      <c r="F909" s="31"/>
      <c r="G909" s="31"/>
      <c r="H909" s="31"/>
      <c r="I909" s="31"/>
      <c r="J909" s="31"/>
      <c r="K909" s="31"/>
      <c r="L909" s="31"/>
      <c r="M909" s="31"/>
      <c r="N909" s="33" t="n">
        <f aca="false">E909*F909+H909+J909+K909+L909+M909</f>
        <v>0</v>
      </c>
      <c r="O909" s="36"/>
      <c r="P909" s="31" t="n">
        <v>18</v>
      </c>
      <c r="Q909" s="31"/>
      <c r="R909" s="31"/>
      <c r="S909" s="31"/>
      <c r="T909" s="31"/>
      <c r="U909" s="31"/>
      <c r="V909" s="31"/>
      <c r="W909" s="31"/>
      <c r="X909" s="31" t="n">
        <v>24</v>
      </c>
      <c r="Y909" s="31"/>
      <c r="Z909" s="36" t="n">
        <f aca="false">P909*Q909+S909+U909+V909+W909+X909+Y909</f>
        <v>24</v>
      </c>
      <c r="AA909" s="36" t="n">
        <f aca="false">N909+Z909</f>
        <v>24</v>
      </c>
      <c r="AB909" s="36" t="s">
        <v>146</v>
      </c>
      <c r="AC909" s="102"/>
      <c r="AD909" s="102"/>
      <c r="AE909" s="36" t="n">
        <v>0</v>
      </c>
      <c r="AF909" s="38" t="n">
        <f aca="false">E909*F909+P909*Q909</f>
        <v>0</v>
      </c>
      <c r="AG909" s="39" t="str">
        <f aca="false">AB909</f>
        <v>вак. ДЭ</v>
      </c>
      <c r="AH909" s="39" t="str">
        <f aca="false">C909</f>
        <v>3АСС9-5 ВБ</v>
      </c>
      <c r="AI909" s="40" t="str">
        <f aca="false">B909</f>
        <v>24</v>
      </c>
      <c r="AJ909" s="39" t="str">
        <f aca="false">CONCATENATE(A909," ",D909)</f>
        <v>ДЭ Демонстрационный экзамен по модулю</v>
      </c>
      <c r="AK909" s="39" t="n">
        <f aca="false">E909*F909+P909*Q909+H909+J909+S909+U909</f>
        <v>0</v>
      </c>
      <c r="AL909" s="39" t="n">
        <f aca="false">L909+W909</f>
        <v>0</v>
      </c>
      <c r="AM909" s="39" t="n">
        <f aca="false">M909+X909</f>
        <v>24</v>
      </c>
      <c r="AN909" s="39" t="n">
        <f aca="false">Y909</f>
        <v>0</v>
      </c>
      <c r="AO909" s="39" t="n">
        <f aca="false">SUM(AK909:AN909)</f>
        <v>24</v>
      </c>
      <c r="AP909" s="41" t="n">
        <f aca="false">K909+V909</f>
        <v>0</v>
      </c>
    </row>
    <row r="910" s="42" customFormat="true" ht="16.5" hidden="true" customHeight="true" outlineLevel="0" collapsed="false">
      <c r="A910" s="132" t="s">
        <v>147</v>
      </c>
      <c r="B910" s="30" t="s">
        <v>167</v>
      </c>
      <c r="C910" s="31" t="s">
        <v>431</v>
      </c>
      <c r="D910" s="166" t="s">
        <v>442</v>
      </c>
      <c r="E910" s="31" t="n">
        <v>14</v>
      </c>
      <c r="F910" s="31" t="n">
        <v>5</v>
      </c>
      <c r="G910" s="31" t="n">
        <v>100</v>
      </c>
      <c r="H910" s="31" t="n">
        <v>-40</v>
      </c>
      <c r="I910" s="31"/>
      <c r="J910" s="31"/>
      <c r="K910" s="31"/>
      <c r="L910" s="31" t="n">
        <v>2</v>
      </c>
      <c r="M910" s="31"/>
      <c r="N910" s="33" t="n">
        <f aca="false">E910*F910+H910+J910+K910+L910+M910</f>
        <v>32</v>
      </c>
      <c r="O910" s="36"/>
      <c r="P910" s="31" t="n">
        <v>18</v>
      </c>
      <c r="Q910" s="31" t="n">
        <v>3</v>
      </c>
      <c r="R910" s="31"/>
      <c r="S910" s="31" t="n">
        <v>-20</v>
      </c>
      <c r="T910" s="31"/>
      <c r="U910" s="31"/>
      <c r="V910" s="31"/>
      <c r="W910" s="31" t="n">
        <v>4</v>
      </c>
      <c r="X910" s="31"/>
      <c r="Y910" s="31"/>
      <c r="Z910" s="36" t="n">
        <f aca="false">P910*Q910+S910+U910+V910+W910+X910+Y910</f>
        <v>38</v>
      </c>
      <c r="AA910" s="36" t="n">
        <f aca="false">N910+Z910</f>
        <v>70</v>
      </c>
      <c r="AB910" s="47" t="s">
        <v>443</v>
      </c>
      <c r="AC910" s="102" t="s">
        <v>444</v>
      </c>
      <c r="AD910" s="102"/>
      <c r="AE910" s="36" t="n">
        <v>54</v>
      </c>
      <c r="AF910" s="38" t="n">
        <f aca="false">E910*F910+P910*Q910</f>
        <v>124</v>
      </c>
      <c r="AG910" s="39" t="str">
        <f aca="false">AB910</f>
        <v>Вак. КС (Хохлов)</v>
      </c>
      <c r="AH910" s="39" t="str">
        <f aca="false">C910</f>
        <v>3АСС9-5 ВБ</v>
      </c>
      <c r="AI910" s="40" t="str">
        <f aca="false">B910</f>
        <v>24</v>
      </c>
      <c r="AJ910" s="39" t="str">
        <f aca="false">CONCATENATE(A910," ",D910)</f>
        <v>МДК.02.01 Администрирование сетевых операционных систем</v>
      </c>
      <c r="AK910" s="39" t="n">
        <f aca="false">E910*F910+P910*Q910+H910+J910+S910+U910</f>
        <v>64</v>
      </c>
      <c r="AL910" s="39" t="n">
        <f aca="false">L910+W910</f>
        <v>6</v>
      </c>
      <c r="AM910" s="39" t="n">
        <f aca="false">M910+X910</f>
        <v>0</v>
      </c>
      <c r="AN910" s="39" t="n">
        <f aca="false">Y910</f>
        <v>0</v>
      </c>
      <c r="AO910" s="39" t="n">
        <f aca="false">SUM(AK910:AN910)</f>
        <v>70</v>
      </c>
      <c r="AP910" s="41" t="n">
        <f aca="false">K910+V910</f>
        <v>0</v>
      </c>
    </row>
    <row r="911" s="42" customFormat="true" ht="16.5" hidden="true" customHeight="true" outlineLevel="0" collapsed="false">
      <c r="A911" s="132" t="s">
        <v>147</v>
      </c>
      <c r="B911" s="158" t="s">
        <v>175</v>
      </c>
      <c r="C911" s="57" t="s">
        <v>429</v>
      </c>
      <c r="D911" s="166" t="s">
        <v>442</v>
      </c>
      <c r="E911" s="31" t="n">
        <v>14</v>
      </c>
      <c r="F911" s="31"/>
      <c r="G911" s="31"/>
      <c r="H911" s="31" t="n">
        <v>40</v>
      </c>
      <c r="I911" s="31"/>
      <c r="J911" s="31"/>
      <c r="K911" s="31"/>
      <c r="L911" s="31"/>
      <c r="M911" s="31"/>
      <c r="N911" s="33" t="n">
        <f aca="false">E911*F911+H911+J911+K911+L911+M911</f>
        <v>40</v>
      </c>
      <c r="O911" s="36"/>
      <c r="P911" s="31" t="n">
        <v>18</v>
      </c>
      <c r="Q911" s="31"/>
      <c r="R911" s="31"/>
      <c r="S911" s="31" t="n">
        <v>20</v>
      </c>
      <c r="T911" s="31"/>
      <c r="U911" s="31"/>
      <c r="V911" s="31"/>
      <c r="W911" s="31"/>
      <c r="X911" s="31"/>
      <c r="Y911" s="31"/>
      <c r="Z911" s="36" t="n">
        <f aca="false">P911*Q911+S911+U911+V911+W911+X911+Y911</f>
        <v>20</v>
      </c>
      <c r="AA911" s="36" t="n">
        <f aca="false">N911+Z911</f>
        <v>60</v>
      </c>
      <c r="AB911" s="47" t="s">
        <v>443</v>
      </c>
      <c r="AC911" s="102" t="s">
        <v>444</v>
      </c>
      <c r="AD911" s="102"/>
      <c r="AE911" s="36" t="n">
        <v>54</v>
      </c>
      <c r="AF911" s="38" t="n">
        <f aca="false">E911*F911+P911*Q911</f>
        <v>0</v>
      </c>
      <c r="AG911" s="39" t="str">
        <f aca="false">AB911</f>
        <v>Вак. КС (Хохлов)</v>
      </c>
      <c r="AH911" s="39" t="str">
        <f aca="false">C911</f>
        <v>3АСС9-5а ВБ</v>
      </c>
      <c r="AI911" s="40" t="str">
        <f aca="false">B911</f>
        <v>13</v>
      </c>
      <c r="AJ911" s="39" t="str">
        <f aca="false">CONCATENATE(A911," ",D911)</f>
        <v>МДК.02.01 Администрирование сетевых операционных систем</v>
      </c>
      <c r="AK911" s="39" t="n">
        <f aca="false">E911*F911+P911*Q911+H911+J911+S911+U911</f>
        <v>60</v>
      </c>
      <c r="AL911" s="39" t="n">
        <f aca="false">L911+W911</f>
        <v>0</v>
      </c>
      <c r="AM911" s="39" t="n">
        <f aca="false">M911+X911</f>
        <v>0</v>
      </c>
      <c r="AN911" s="39" t="n">
        <f aca="false">Y911</f>
        <v>0</v>
      </c>
      <c r="AO911" s="39" t="n">
        <f aca="false">SUM(AK911:AN911)</f>
        <v>60</v>
      </c>
      <c r="AP911" s="41" t="n">
        <f aca="false">K911+V911</f>
        <v>0</v>
      </c>
    </row>
    <row r="912" s="42" customFormat="true" ht="16.5" hidden="true" customHeight="true" outlineLevel="0" collapsed="false">
      <c r="A912" s="132" t="s">
        <v>147</v>
      </c>
      <c r="B912" s="158" t="s">
        <v>116</v>
      </c>
      <c r="C912" s="57" t="s">
        <v>430</v>
      </c>
      <c r="D912" s="166" t="s">
        <v>442</v>
      </c>
      <c r="E912" s="31" t="n">
        <v>14</v>
      </c>
      <c r="F912" s="31"/>
      <c r="G912" s="31"/>
      <c r="H912" s="31" t="n">
        <v>40</v>
      </c>
      <c r="I912" s="31"/>
      <c r="J912" s="31"/>
      <c r="K912" s="31"/>
      <c r="L912" s="31"/>
      <c r="M912" s="31"/>
      <c r="N912" s="33" t="n">
        <f aca="false">E912*F912+H912+J912+K912+L912+M912</f>
        <v>40</v>
      </c>
      <c r="O912" s="36"/>
      <c r="P912" s="31" t="n">
        <v>18</v>
      </c>
      <c r="Q912" s="31"/>
      <c r="R912" s="31"/>
      <c r="S912" s="31" t="n">
        <v>20</v>
      </c>
      <c r="T912" s="31"/>
      <c r="U912" s="31"/>
      <c r="V912" s="31"/>
      <c r="W912" s="31"/>
      <c r="X912" s="31"/>
      <c r="Y912" s="31"/>
      <c r="Z912" s="36" t="n">
        <f aca="false">P912*Q912+S912+U912+V912+W912+X912+Y912</f>
        <v>20</v>
      </c>
      <c r="AA912" s="36" t="n">
        <f aca="false">N912+Z912</f>
        <v>60</v>
      </c>
      <c r="AB912" s="47" t="s">
        <v>69</v>
      </c>
      <c r="AC912" s="102" t="s">
        <v>444</v>
      </c>
      <c r="AD912" s="102"/>
      <c r="AE912" s="36" t="n">
        <v>54</v>
      </c>
      <c r="AF912" s="38" t="n">
        <f aca="false">E912*F912+P912*Q912</f>
        <v>0</v>
      </c>
      <c r="AG912" s="39" t="str">
        <f aca="false">AB912</f>
        <v>вак. 2 п/гр</v>
      </c>
      <c r="AH912" s="39" t="str">
        <f aca="false">C912</f>
        <v>3АСС9-5б ВБ</v>
      </c>
      <c r="AI912" s="40" t="str">
        <f aca="false">B912</f>
        <v>11</v>
      </c>
      <c r="AJ912" s="39" t="str">
        <f aca="false">CONCATENATE(A912," ",D912)</f>
        <v>МДК.02.01 Администрирование сетевых операционных систем</v>
      </c>
      <c r="AK912" s="39" t="n">
        <f aca="false">E912*F912+P912*Q912+H912+J912+S912+U912</f>
        <v>60</v>
      </c>
      <c r="AL912" s="39" t="n">
        <f aca="false">L912+W912</f>
        <v>0</v>
      </c>
      <c r="AM912" s="39" t="n">
        <f aca="false">M912+X912</f>
        <v>0</v>
      </c>
      <c r="AN912" s="39" t="n">
        <f aca="false">Y912</f>
        <v>0</v>
      </c>
      <c r="AO912" s="39" t="n">
        <f aca="false">SUM(AK912:AN912)</f>
        <v>60</v>
      </c>
      <c r="AP912" s="41" t="n">
        <f aca="false">K912+V912</f>
        <v>0</v>
      </c>
    </row>
    <row r="913" s="42" customFormat="true" ht="16.5" hidden="true" customHeight="true" outlineLevel="0" collapsed="false">
      <c r="A913" s="132" t="s">
        <v>149</v>
      </c>
      <c r="B913" s="30" t="s">
        <v>167</v>
      </c>
      <c r="C913" s="31" t="s">
        <v>431</v>
      </c>
      <c r="D913" s="166" t="s">
        <v>445</v>
      </c>
      <c r="E913" s="31" t="n">
        <v>14</v>
      </c>
      <c r="F913" s="31"/>
      <c r="G913" s="31"/>
      <c r="H913" s="31"/>
      <c r="I913" s="31"/>
      <c r="J913" s="31"/>
      <c r="K913" s="31"/>
      <c r="L913" s="31"/>
      <c r="M913" s="31"/>
      <c r="N913" s="33" t="n">
        <f aca="false">E913*F913+H913+J913+K913+L913+M913</f>
        <v>0</v>
      </c>
      <c r="O913" s="36"/>
      <c r="P913" s="31" t="n">
        <v>18</v>
      </c>
      <c r="Q913" s="31" t="n">
        <v>2</v>
      </c>
      <c r="R913" s="31" t="n">
        <v>50</v>
      </c>
      <c r="S913" s="31" t="n">
        <v>-18</v>
      </c>
      <c r="T913" s="31"/>
      <c r="U913" s="31"/>
      <c r="V913" s="31"/>
      <c r="W913" s="31" t="n">
        <v>2</v>
      </c>
      <c r="X913" s="31"/>
      <c r="Y913" s="31"/>
      <c r="Z913" s="36" t="n">
        <f aca="false">P913*Q913+S913+U913+V913+W913+X913+Y913</f>
        <v>20</v>
      </c>
      <c r="AA913" s="36" t="n">
        <f aca="false">N913+Z913</f>
        <v>20</v>
      </c>
      <c r="AB913" s="47" t="s">
        <v>428</v>
      </c>
      <c r="AC913" s="102" t="s">
        <v>446</v>
      </c>
      <c r="AD913" s="102"/>
      <c r="AE913" s="36" t="n">
        <v>36</v>
      </c>
      <c r="AF913" s="38" t="n">
        <f aca="false">E913*F913+P913*Q913</f>
        <v>36</v>
      </c>
      <c r="AG913" s="39" t="str">
        <f aca="false">AB913</f>
        <v>Туровский Е.Н.</v>
      </c>
      <c r="AH913" s="39" t="str">
        <f aca="false">C913</f>
        <v>3АСС9-5 ВБ</v>
      </c>
      <c r="AI913" s="40" t="str">
        <f aca="false">B913</f>
        <v>24</v>
      </c>
      <c r="AJ913" s="39" t="str">
        <f aca="false">CONCATENATE(A913," ",D913)</f>
        <v>МДК.02.02 Программное обеспечение компьютерных сетей</v>
      </c>
      <c r="AK913" s="39" t="n">
        <f aca="false">E913*F913+P913*Q913+H913+J913+S913+U913</f>
        <v>18</v>
      </c>
      <c r="AL913" s="39" t="n">
        <f aca="false">L913+W913</f>
        <v>2</v>
      </c>
      <c r="AM913" s="39" t="n">
        <f aca="false">M913+X913</f>
        <v>0</v>
      </c>
      <c r="AN913" s="39" t="n">
        <f aca="false">Y913</f>
        <v>0</v>
      </c>
      <c r="AO913" s="39" t="n">
        <f aca="false">SUM(AK913:AN913)</f>
        <v>20</v>
      </c>
      <c r="AP913" s="41" t="n">
        <f aca="false">K913+V913</f>
        <v>0</v>
      </c>
    </row>
    <row r="914" s="42" customFormat="true" ht="16.5" hidden="true" customHeight="true" outlineLevel="0" collapsed="false">
      <c r="A914" s="132" t="s">
        <v>149</v>
      </c>
      <c r="B914" s="158" t="s">
        <v>175</v>
      </c>
      <c r="C914" s="57" t="s">
        <v>429</v>
      </c>
      <c r="D914" s="166" t="s">
        <v>445</v>
      </c>
      <c r="E914" s="31" t="n">
        <v>14</v>
      </c>
      <c r="F914" s="31"/>
      <c r="G914" s="31"/>
      <c r="H914" s="31"/>
      <c r="I914" s="31"/>
      <c r="J914" s="31"/>
      <c r="K914" s="31"/>
      <c r="L914" s="31"/>
      <c r="M914" s="31"/>
      <c r="N914" s="33" t="n">
        <f aca="false">E914*F914+H914+J914+K914+L914+M914</f>
        <v>0</v>
      </c>
      <c r="O914" s="36"/>
      <c r="P914" s="31" t="n">
        <v>18</v>
      </c>
      <c r="Q914" s="31"/>
      <c r="R914" s="31"/>
      <c r="S914" s="31" t="n">
        <v>18</v>
      </c>
      <c r="T914" s="31"/>
      <c r="U914" s="31"/>
      <c r="V914" s="31"/>
      <c r="W914" s="31"/>
      <c r="X914" s="31"/>
      <c r="Y914" s="31"/>
      <c r="Z914" s="36" t="n">
        <f aca="false">P914*Q914+S914+U914+V914+W914+X914+Y914</f>
        <v>18</v>
      </c>
      <c r="AA914" s="36" t="n">
        <f aca="false">N914+Z914</f>
        <v>18</v>
      </c>
      <c r="AB914" s="47" t="s">
        <v>428</v>
      </c>
      <c r="AC914" s="102" t="s">
        <v>446</v>
      </c>
      <c r="AD914" s="102"/>
      <c r="AE914" s="36" t="n">
        <v>36</v>
      </c>
      <c r="AF914" s="38" t="n">
        <f aca="false">E914*F914+P914*Q914</f>
        <v>0</v>
      </c>
      <c r="AG914" s="39" t="str">
        <f aca="false">AB914</f>
        <v>Туровский Е.Н.</v>
      </c>
      <c r="AH914" s="39" t="str">
        <f aca="false">C914</f>
        <v>3АСС9-5а ВБ</v>
      </c>
      <c r="AI914" s="40" t="str">
        <f aca="false">B914</f>
        <v>13</v>
      </c>
      <c r="AJ914" s="39" t="str">
        <f aca="false">CONCATENATE(A914," ",D914)</f>
        <v>МДК.02.02 Программное обеспечение компьютерных сетей</v>
      </c>
      <c r="AK914" s="39" t="n">
        <f aca="false">E914*F914+P914*Q914+H914+J914+S914+U914</f>
        <v>18</v>
      </c>
      <c r="AL914" s="39" t="n">
        <f aca="false">L914+W914</f>
        <v>0</v>
      </c>
      <c r="AM914" s="39" t="n">
        <f aca="false">M914+X914</f>
        <v>0</v>
      </c>
      <c r="AN914" s="39" t="n">
        <f aca="false">Y914</f>
        <v>0</v>
      </c>
      <c r="AO914" s="39" t="n">
        <f aca="false">SUM(AK914:AN914)</f>
        <v>18</v>
      </c>
      <c r="AP914" s="41" t="n">
        <f aca="false">K914+V914</f>
        <v>0</v>
      </c>
    </row>
    <row r="915" s="42" customFormat="true" ht="16.5" hidden="true" customHeight="true" outlineLevel="0" collapsed="false">
      <c r="A915" s="132" t="s">
        <v>149</v>
      </c>
      <c r="B915" s="158" t="s">
        <v>116</v>
      </c>
      <c r="C915" s="57" t="s">
        <v>430</v>
      </c>
      <c r="D915" s="166" t="s">
        <v>445</v>
      </c>
      <c r="E915" s="31" t="n">
        <v>14</v>
      </c>
      <c r="F915" s="31"/>
      <c r="G915" s="31"/>
      <c r="H915" s="31"/>
      <c r="I915" s="31"/>
      <c r="J915" s="31"/>
      <c r="K915" s="31"/>
      <c r="L915" s="31"/>
      <c r="M915" s="31"/>
      <c r="N915" s="33" t="n">
        <f aca="false">E915*F915+H915+J915+K915+L915+M915</f>
        <v>0</v>
      </c>
      <c r="O915" s="36"/>
      <c r="P915" s="31" t="n">
        <v>18</v>
      </c>
      <c r="Q915" s="31"/>
      <c r="R915" s="31"/>
      <c r="S915" s="31" t="n">
        <v>18</v>
      </c>
      <c r="T915" s="31"/>
      <c r="U915" s="31"/>
      <c r="V915" s="31"/>
      <c r="W915" s="31"/>
      <c r="X915" s="31"/>
      <c r="Y915" s="31"/>
      <c r="Z915" s="36" t="n">
        <f aca="false">P915*Q915+S915+U915+V915+W915+X915+Y915</f>
        <v>18</v>
      </c>
      <c r="AA915" s="36" t="n">
        <f aca="false">N915+Z915</f>
        <v>18</v>
      </c>
      <c r="AB915" s="47" t="s">
        <v>69</v>
      </c>
      <c r="AC915" s="102" t="s">
        <v>446</v>
      </c>
      <c r="AD915" s="102"/>
      <c r="AE915" s="36" t="n">
        <v>36</v>
      </c>
      <c r="AF915" s="38" t="n">
        <f aca="false">E915*F915+P915*Q915</f>
        <v>0</v>
      </c>
      <c r="AG915" s="39" t="str">
        <f aca="false">AB915</f>
        <v>вак. 2 п/гр</v>
      </c>
      <c r="AH915" s="39" t="str">
        <f aca="false">C915</f>
        <v>3АСС9-5б ВБ</v>
      </c>
      <c r="AI915" s="40" t="str">
        <f aca="false">B915</f>
        <v>11</v>
      </c>
      <c r="AJ915" s="39" t="str">
        <f aca="false">CONCATENATE(A915," ",D915)</f>
        <v>МДК.02.02 Программное обеспечение компьютерных сетей</v>
      </c>
      <c r="AK915" s="39" t="n">
        <f aca="false">E915*F915+P915*Q915+H915+J915+S915+U915</f>
        <v>18</v>
      </c>
      <c r="AL915" s="39" t="n">
        <f aca="false">L915+W915</f>
        <v>0</v>
      </c>
      <c r="AM915" s="39" t="n">
        <f aca="false">M915+X915</f>
        <v>0</v>
      </c>
      <c r="AN915" s="39" t="n">
        <f aca="false">Y915</f>
        <v>0</v>
      </c>
      <c r="AO915" s="39" t="n">
        <f aca="false">SUM(AK915:AN915)</f>
        <v>18</v>
      </c>
      <c r="AP915" s="41" t="n">
        <f aca="false">K915+V915</f>
        <v>0</v>
      </c>
    </row>
    <row r="916" s="42" customFormat="true" ht="16.5" hidden="true" customHeight="true" outlineLevel="0" collapsed="false">
      <c r="A916" s="132" t="s">
        <v>152</v>
      </c>
      <c r="B916" s="30" t="s">
        <v>167</v>
      </c>
      <c r="C916" s="31" t="s">
        <v>431</v>
      </c>
      <c r="D916" s="131" t="s">
        <v>447</v>
      </c>
      <c r="E916" s="31" t="n">
        <v>14</v>
      </c>
      <c r="F916" s="31" t="n">
        <v>3</v>
      </c>
      <c r="G916" s="31" t="n">
        <v>54</v>
      </c>
      <c r="H916" s="31" t="n">
        <v>-12</v>
      </c>
      <c r="I916" s="31"/>
      <c r="J916" s="31"/>
      <c r="K916" s="31"/>
      <c r="L916" s="31" t="n">
        <v>2</v>
      </c>
      <c r="M916" s="31"/>
      <c r="N916" s="33" t="n">
        <f aca="false">E916*F916+H916+J916+K916+L916+M916</f>
        <v>32</v>
      </c>
      <c r="O916" s="36"/>
      <c r="P916" s="31" t="n">
        <v>18</v>
      </c>
      <c r="Q916" s="31" t="n">
        <v>3</v>
      </c>
      <c r="R916" s="31"/>
      <c r="S916" s="31" t="n">
        <v>-16</v>
      </c>
      <c r="T916" s="31"/>
      <c r="U916" s="31"/>
      <c r="V916" s="31"/>
      <c r="W916" s="31" t="n">
        <v>2</v>
      </c>
      <c r="X916" s="31"/>
      <c r="Y916" s="31"/>
      <c r="Z916" s="36" t="n">
        <f aca="false">P916*Q916+S916+U916+V916+W916+X916+Y916</f>
        <v>40</v>
      </c>
      <c r="AA916" s="36" t="n">
        <f aca="false">N916+Z916</f>
        <v>72</v>
      </c>
      <c r="AB916" s="74" t="s">
        <v>212</v>
      </c>
      <c r="AC916" s="102"/>
      <c r="AD916" s="102"/>
      <c r="AE916" s="36" t="n">
        <v>54</v>
      </c>
      <c r="AF916" s="38" t="n">
        <f aca="false">E916*F916+P916*Q916</f>
        <v>96</v>
      </c>
      <c r="AG916" s="39" t="str">
        <f aca="false">AB916</f>
        <v>Соколюк А.В.</v>
      </c>
      <c r="AH916" s="39" t="str">
        <f aca="false">C916</f>
        <v>3АСС9-5 ВБ</v>
      </c>
      <c r="AI916" s="40" t="str">
        <f aca="false">B916</f>
        <v>24</v>
      </c>
      <c r="AJ916" s="39" t="str">
        <f aca="false">CONCATENATE(A916," ",D916)</f>
        <v>МДК.02.03 Организация администрирования компьютерных систем</v>
      </c>
      <c r="AK916" s="39" t="n">
        <f aca="false">E916*F916+P916*Q916+H916+J916+S916+U916</f>
        <v>68</v>
      </c>
      <c r="AL916" s="39" t="n">
        <f aca="false">L916+W916</f>
        <v>4</v>
      </c>
      <c r="AM916" s="39" t="n">
        <f aca="false">M916+X916</f>
        <v>0</v>
      </c>
      <c r="AN916" s="39" t="n">
        <f aca="false">Y916</f>
        <v>0</v>
      </c>
      <c r="AO916" s="39" t="n">
        <f aca="false">SUM(AK916:AN916)</f>
        <v>72</v>
      </c>
      <c r="AP916" s="41" t="n">
        <f aca="false">K916+V916</f>
        <v>0</v>
      </c>
    </row>
    <row r="917" s="42" customFormat="true" ht="16.5" hidden="true" customHeight="true" outlineLevel="0" collapsed="false">
      <c r="A917" s="132" t="s">
        <v>152</v>
      </c>
      <c r="B917" s="158" t="s">
        <v>175</v>
      </c>
      <c r="C917" s="57" t="s">
        <v>429</v>
      </c>
      <c r="D917" s="131" t="s">
        <v>447</v>
      </c>
      <c r="E917" s="31" t="n">
        <v>14</v>
      </c>
      <c r="F917" s="31"/>
      <c r="G917" s="31"/>
      <c r="H917" s="31" t="n">
        <v>12</v>
      </c>
      <c r="I917" s="31"/>
      <c r="J917" s="31"/>
      <c r="K917" s="31"/>
      <c r="L917" s="31"/>
      <c r="M917" s="31"/>
      <c r="N917" s="33" t="n">
        <f aca="false">E917*F917+H917+J917+K917+L917+M917</f>
        <v>12</v>
      </c>
      <c r="O917" s="36"/>
      <c r="P917" s="31" t="n">
        <v>18</v>
      </c>
      <c r="Q917" s="31"/>
      <c r="R917" s="31"/>
      <c r="S917" s="31" t="n">
        <v>16</v>
      </c>
      <c r="T917" s="31"/>
      <c r="U917" s="31"/>
      <c r="V917" s="31"/>
      <c r="W917" s="31"/>
      <c r="X917" s="31"/>
      <c r="Y917" s="31"/>
      <c r="Z917" s="36" t="n">
        <f aca="false">P917*Q917+S917+U917+V917+W917+X917+Y917</f>
        <v>16</v>
      </c>
      <c r="AA917" s="36" t="n">
        <f aca="false">N917+Z917</f>
        <v>28</v>
      </c>
      <c r="AB917" s="74" t="s">
        <v>212</v>
      </c>
      <c r="AC917" s="102"/>
      <c r="AD917" s="102"/>
      <c r="AE917" s="36" t="n">
        <v>54</v>
      </c>
      <c r="AF917" s="38" t="n">
        <f aca="false">E917*F917+P917*Q917</f>
        <v>0</v>
      </c>
      <c r="AG917" s="39" t="str">
        <f aca="false">AB917</f>
        <v>Соколюк А.В.</v>
      </c>
      <c r="AH917" s="39" t="str">
        <f aca="false">C917</f>
        <v>3АСС9-5а ВБ</v>
      </c>
      <c r="AI917" s="40" t="str">
        <f aca="false">B917</f>
        <v>13</v>
      </c>
      <c r="AJ917" s="39" t="str">
        <f aca="false">CONCATENATE(A917," ",D917)</f>
        <v>МДК.02.03 Организация администрирования компьютерных систем</v>
      </c>
      <c r="AK917" s="39" t="n">
        <f aca="false">E917*F917+P917*Q917+H917+J917+S917+U917</f>
        <v>28</v>
      </c>
      <c r="AL917" s="39" t="n">
        <f aca="false">L917+W917</f>
        <v>0</v>
      </c>
      <c r="AM917" s="39" t="n">
        <f aca="false">M917+X917</f>
        <v>0</v>
      </c>
      <c r="AN917" s="39" t="n">
        <f aca="false">Y917</f>
        <v>0</v>
      </c>
      <c r="AO917" s="39" t="n">
        <f aca="false">SUM(AK917:AN917)</f>
        <v>28</v>
      </c>
      <c r="AP917" s="41" t="n">
        <f aca="false">K917+V917</f>
        <v>0</v>
      </c>
    </row>
    <row r="918" s="42" customFormat="true" ht="16.5" hidden="true" customHeight="true" outlineLevel="0" collapsed="false">
      <c r="A918" s="132" t="s">
        <v>152</v>
      </c>
      <c r="B918" s="158" t="s">
        <v>116</v>
      </c>
      <c r="C918" s="57" t="s">
        <v>430</v>
      </c>
      <c r="D918" s="131" t="s">
        <v>447</v>
      </c>
      <c r="E918" s="31" t="n">
        <v>14</v>
      </c>
      <c r="F918" s="31"/>
      <c r="G918" s="31"/>
      <c r="H918" s="31" t="n">
        <v>12</v>
      </c>
      <c r="I918" s="31"/>
      <c r="J918" s="31"/>
      <c r="K918" s="31"/>
      <c r="L918" s="31"/>
      <c r="M918" s="31"/>
      <c r="N918" s="33" t="n">
        <f aca="false">E918*F918+H918+J918+K918+L918+M918</f>
        <v>12</v>
      </c>
      <c r="O918" s="36"/>
      <c r="P918" s="31" t="n">
        <v>18</v>
      </c>
      <c r="Q918" s="31"/>
      <c r="R918" s="31"/>
      <c r="S918" s="31" t="n">
        <v>16</v>
      </c>
      <c r="T918" s="31"/>
      <c r="U918" s="31"/>
      <c r="V918" s="31"/>
      <c r="W918" s="31"/>
      <c r="X918" s="31"/>
      <c r="Y918" s="31"/>
      <c r="Z918" s="36" t="n">
        <f aca="false">P918*Q918+S918+U918+V918+W918+X918+Y918</f>
        <v>16</v>
      </c>
      <c r="AA918" s="36" t="n">
        <f aca="false">N918+Z918</f>
        <v>28</v>
      </c>
      <c r="AB918" s="47" t="s">
        <v>69</v>
      </c>
      <c r="AC918" s="102"/>
      <c r="AD918" s="102"/>
      <c r="AE918" s="36" t="n">
        <v>54</v>
      </c>
      <c r="AF918" s="38" t="n">
        <f aca="false">E918*F918+P918*Q918</f>
        <v>0</v>
      </c>
      <c r="AG918" s="39" t="str">
        <f aca="false">AB918</f>
        <v>вак. 2 п/гр</v>
      </c>
      <c r="AH918" s="39" t="str">
        <f aca="false">C918</f>
        <v>3АСС9-5б ВБ</v>
      </c>
      <c r="AI918" s="40" t="str">
        <f aca="false">B918</f>
        <v>11</v>
      </c>
      <c r="AJ918" s="39" t="str">
        <f aca="false">CONCATENATE(A918," ",D918)</f>
        <v>МДК.02.03 Организация администрирования компьютерных систем</v>
      </c>
      <c r="AK918" s="39" t="n">
        <f aca="false">E918*F918+P918*Q918+H918+J918+S918+U918</f>
        <v>28</v>
      </c>
      <c r="AL918" s="39" t="n">
        <f aca="false">L918+W918</f>
        <v>0</v>
      </c>
      <c r="AM918" s="39" t="n">
        <f aca="false">M918+X918</f>
        <v>0</v>
      </c>
      <c r="AN918" s="39" t="n">
        <f aca="false">Y918</f>
        <v>0</v>
      </c>
      <c r="AO918" s="39" t="n">
        <f aca="false">SUM(AK918:AN918)</f>
        <v>28</v>
      </c>
      <c r="AP918" s="41" t="n">
        <f aca="false">K918+V918</f>
        <v>0</v>
      </c>
    </row>
    <row r="919" s="42" customFormat="true" ht="16.5" hidden="true" customHeight="true" outlineLevel="0" collapsed="false">
      <c r="A919" s="132" t="s">
        <v>448</v>
      </c>
      <c r="B919" s="30" t="s">
        <v>167</v>
      </c>
      <c r="C919" s="31" t="s">
        <v>431</v>
      </c>
      <c r="D919" s="131" t="s">
        <v>449</v>
      </c>
      <c r="E919" s="31" t="n">
        <v>14</v>
      </c>
      <c r="F919" s="31" t="n">
        <v>4</v>
      </c>
      <c r="G919" s="31" t="n">
        <v>54</v>
      </c>
      <c r="H919" s="31" t="n">
        <v>-54</v>
      </c>
      <c r="I919" s="31"/>
      <c r="J919" s="31"/>
      <c r="K919" s="31"/>
      <c r="L919" s="31" t="n">
        <v>4</v>
      </c>
      <c r="M919" s="31"/>
      <c r="N919" s="33" t="n">
        <f aca="false">E919*F919+H919+J919+K919+L919+M919</f>
        <v>6</v>
      </c>
      <c r="O919" s="36"/>
      <c r="P919" s="31" t="n">
        <v>18</v>
      </c>
      <c r="Q919" s="31"/>
      <c r="R919" s="31"/>
      <c r="S919" s="31"/>
      <c r="T919" s="31"/>
      <c r="U919" s="31"/>
      <c r="V919" s="31"/>
      <c r="W919" s="31"/>
      <c r="X919" s="31"/>
      <c r="Y919" s="31"/>
      <c r="Z919" s="36" t="n">
        <f aca="false">P919*Q919+S919+U919+V919+W919+X919+Y919</f>
        <v>0</v>
      </c>
      <c r="AA919" s="36" t="n">
        <f aca="false">N919+Z919</f>
        <v>6</v>
      </c>
      <c r="AB919" s="74" t="s">
        <v>270</v>
      </c>
      <c r="AC919" s="102"/>
      <c r="AD919" s="102"/>
      <c r="AE919" s="36" t="n">
        <v>0</v>
      </c>
      <c r="AF919" s="38" t="n">
        <f aca="false">E919*F919+P919*Q919</f>
        <v>56</v>
      </c>
      <c r="AG919" s="39" t="str">
        <f aca="false">AB919</f>
        <v>Корнейчик В.А.</v>
      </c>
      <c r="AH919" s="39" t="str">
        <f aca="false">C919</f>
        <v>3АСС9-5 ВБ</v>
      </c>
      <c r="AI919" s="40" t="str">
        <f aca="false">B919</f>
        <v>24</v>
      </c>
      <c r="AJ919" s="39" t="str">
        <f aca="false">CONCATENATE(A919," ",D919)</f>
        <v>МДК.02.04 Настройка сетевых служб в компьютерных сетях</v>
      </c>
      <c r="AK919" s="39" t="n">
        <f aca="false">E919*F919+P919*Q919+H919+J919+S919+U919</f>
        <v>2</v>
      </c>
      <c r="AL919" s="39" t="n">
        <f aca="false">L919+W919</f>
        <v>4</v>
      </c>
      <c r="AM919" s="39" t="n">
        <f aca="false">M919+X919</f>
        <v>0</v>
      </c>
      <c r="AN919" s="39" t="n">
        <f aca="false">Y919</f>
        <v>0</v>
      </c>
      <c r="AO919" s="39" t="n">
        <f aca="false">SUM(AK919:AN919)</f>
        <v>6</v>
      </c>
      <c r="AP919" s="41" t="n">
        <f aca="false">K919+V919</f>
        <v>0</v>
      </c>
    </row>
    <row r="920" s="42" customFormat="true" ht="16.5" hidden="true" customHeight="true" outlineLevel="0" collapsed="false">
      <c r="A920" s="132" t="s">
        <v>448</v>
      </c>
      <c r="B920" s="158" t="s">
        <v>175</v>
      </c>
      <c r="C920" s="57" t="s">
        <v>429</v>
      </c>
      <c r="D920" s="131" t="s">
        <v>449</v>
      </c>
      <c r="E920" s="31" t="n">
        <v>14</v>
      </c>
      <c r="F920" s="31"/>
      <c r="G920" s="31"/>
      <c r="H920" s="31" t="n">
        <v>54</v>
      </c>
      <c r="I920" s="31"/>
      <c r="J920" s="31"/>
      <c r="K920" s="31"/>
      <c r="L920" s="31"/>
      <c r="M920" s="31"/>
      <c r="N920" s="33" t="n">
        <f aca="false">E920*F920+H920+J920+K920+L920+M920</f>
        <v>54</v>
      </c>
      <c r="O920" s="36"/>
      <c r="P920" s="31" t="n">
        <v>18</v>
      </c>
      <c r="Q920" s="31"/>
      <c r="R920" s="31"/>
      <c r="S920" s="31"/>
      <c r="T920" s="31"/>
      <c r="U920" s="31"/>
      <c r="V920" s="31"/>
      <c r="W920" s="31"/>
      <c r="X920" s="31"/>
      <c r="Y920" s="31"/>
      <c r="Z920" s="36" t="n">
        <f aca="false">P920*Q920+S920+U920+V920+W920+X920+Y920</f>
        <v>0</v>
      </c>
      <c r="AA920" s="36" t="n">
        <f aca="false">N920+Z920</f>
        <v>54</v>
      </c>
      <c r="AB920" s="74" t="s">
        <v>270</v>
      </c>
      <c r="AC920" s="102"/>
      <c r="AD920" s="102"/>
      <c r="AE920" s="36" t="n">
        <v>0</v>
      </c>
      <c r="AF920" s="38" t="n">
        <f aca="false">E920*F920+P920*Q920</f>
        <v>0</v>
      </c>
      <c r="AG920" s="39" t="str">
        <f aca="false">AB920</f>
        <v>Корнейчик В.А.</v>
      </c>
      <c r="AH920" s="39" t="str">
        <f aca="false">C920</f>
        <v>3АСС9-5а ВБ</v>
      </c>
      <c r="AI920" s="40" t="str">
        <f aca="false">B920</f>
        <v>13</v>
      </c>
      <c r="AJ920" s="39" t="str">
        <f aca="false">CONCATENATE(A920," ",D920)</f>
        <v>МДК.02.04 Настройка сетевых служб в компьютерных сетях</v>
      </c>
      <c r="AK920" s="39" t="n">
        <f aca="false">E920*F920+P920*Q920+H920+J920+S920+U920</f>
        <v>54</v>
      </c>
      <c r="AL920" s="39" t="n">
        <f aca="false">L920+W920</f>
        <v>0</v>
      </c>
      <c r="AM920" s="39" t="n">
        <f aca="false">M920+X920</f>
        <v>0</v>
      </c>
      <c r="AN920" s="39" t="n">
        <f aca="false">Y920</f>
        <v>0</v>
      </c>
      <c r="AO920" s="39" t="n">
        <f aca="false">SUM(AK920:AN920)</f>
        <v>54</v>
      </c>
      <c r="AP920" s="41" t="n">
        <f aca="false">K920+V920</f>
        <v>0</v>
      </c>
    </row>
    <row r="921" s="42" customFormat="true" ht="16.5" hidden="true" customHeight="true" outlineLevel="0" collapsed="false">
      <c r="A921" s="132" t="s">
        <v>448</v>
      </c>
      <c r="B921" s="158" t="s">
        <v>116</v>
      </c>
      <c r="C921" s="57" t="s">
        <v>430</v>
      </c>
      <c r="D921" s="131" t="s">
        <v>449</v>
      </c>
      <c r="E921" s="31" t="n">
        <v>14</v>
      </c>
      <c r="F921" s="31"/>
      <c r="G921" s="31"/>
      <c r="H921" s="31" t="n">
        <v>54</v>
      </c>
      <c r="I921" s="31"/>
      <c r="J921" s="31"/>
      <c r="K921" s="31"/>
      <c r="L921" s="31"/>
      <c r="M921" s="31"/>
      <c r="N921" s="33" t="n">
        <f aca="false">E921*F921+H921+J921+K921+L921+M921</f>
        <v>54</v>
      </c>
      <c r="O921" s="36"/>
      <c r="P921" s="31" t="n">
        <v>18</v>
      </c>
      <c r="Q921" s="31"/>
      <c r="R921" s="31"/>
      <c r="S921" s="31"/>
      <c r="T921" s="31"/>
      <c r="U921" s="31"/>
      <c r="V921" s="31"/>
      <c r="W921" s="31"/>
      <c r="X921" s="31"/>
      <c r="Y921" s="31"/>
      <c r="Z921" s="36" t="n">
        <f aca="false">P921*Q921+S921+U921+V921+W921+X921+Y921</f>
        <v>0</v>
      </c>
      <c r="AA921" s="36" t="n">
        <f aca="false">N921+Z921</f>
        <v>54</v>
      </c>
      <c r="AB921" s="47" t="s">
        <v>69</v>
      </c>
      <c r="AC921" s="102"/>
      <c r="AD921" s="102"/>
      <c r="AE921" s="36" t="n">
        <v>0</v>
      </c>
      <c r="AF921" s="38" t="n">
        <f aca="false">E921*F921+P921*Q921</f>
        <v>0</v>
      </c>
      <c r="AG921" s="39" t="str">
        <f aca="false">AB921</f>
        <v>вак. 2 п/гр</v>
      </c>
      <c r="AH921" s="39" t="str">
        <f aca="false">C921</f>
        <v>3АСС9-5б ВБ</v>
      </c>
      <c r="AI921" s="40" t="str">
        <f aca="false">B921</f>
        <v>11</v>
      </c>
      <c r="AJ921" s="39" t="str">
        <f aca="false">CONCATENATE(A921," ",D921)</f>
        <v>МДК.02.04 Настройка сетевых служб в компьютерных сетях</v>
      </c>
      <c r="AK921" s="39" t="n">
        <f aca="false">E921*F921+P921*Q921+H921+J921+S921+U921</f>
        <v>54</v>
      </c>
      <c r="AL921" s="39" t="n">
        <f aca="false">L921+W921</f>
        <v>0</v>
      </c>
      <c r="AM921" s="39" t="n">
        <f aca="false">M921+X921</f>
        <v>0</v>
      </c>
      <c r="AN921" s="39" t="n">
        <f aca="false">Y921</f>
        <v>0</v>
      </c>
      <c r="AO921" s="39" t="n">
        <f aca="false">SUM(AK921:AN921)</f>
        <v>54</v>
      </c>
      <c r="AP921" s="41" t="n">
        <f aca="false">K921+V921</f>
        <v>0</v>
      </c>
    </row>
    <row r="922" s="42" customFormat="true" ht="16.5" hidden="true" customHeight="true" outlineLevel="0" collapsed="false">
      <c r="A922" s="132" t="s">
        <v>154</v>
      </c>
      <c r="B922" s="158" t="s">
        <v>175</v>
      </c>
      <c r="C922" s="31" t="s">
        <v>429</v>
      </c>
      <c r="D922" s="131" t="s">
        <v>108</v>
      </c>
      <c r="E922" s="31" t="n">
        <v>1</v>
      </c>
      <c r="F922" s="31" t="n">
        <v>36</v>
      </c>
      <c r="G922" s="31"/>
      <c r="H922" s="31"/>
      <c r="I922" s="31"/>
      <c r="J922" s="31"/>
      <c r="K922" s="31"/>
      <c r="L922" s="31"/>
      <c r="M922" s="31"/>
      <c r="N922" s="33" t="n">
        <f aca="false">E922*F922+H922+J922+K922+L922+M922</f>
        <v>36</v>
      </c>
      <c r="O922" s="36"/>
      <c r="P922" s="31" t="n">
        <v>2</v>
      </c>
      <c r="Q922" s="31"/>
      <c r="R922" s="31"/>
      <c r="S922" s="31"/>
      <c r="T922" s="31"/>
      <c r="U922" s="31"/>
      <c r="V922" s="31"/>
      <c r="W922" s="31"/>
      <c r="X922" s="31"/>
      <c r="Y922" s="31"/>
      <c r="Z922" s="36" t="n">
        <f aca="false">P922*Q922+S922+U922+V922+W922+X922+Y922</f>
        <v>0</v>
      </c>
      <c r="AA922" s="36" t="n">
        <f aca="false">N922+Z922</f>
        <v>36</v>
      </c>
      <c r="AB922" s="73" t="s">
        <v>423</v>
      </c>
      <c r="AC922" s="102"/>
      <c r="AD922" s="102"/>
      <c r="AE922" s="36" t="n">
        <v>72</v>
      </c>
      <c r="AF922" s="38" t="n">
        <f aca="false">E922*F922+P922*Q922</f>
        <v>36</v>
      </c>
      <c r="AG922" s="39" t="str">
        <f aca="false">AB922</f>
        <v>Михеев Н.Н.</v>
      </c>
      <c r="AH922" s="39" t="str">
        <f aca="false">C922</f>
        <v>3АСС9-5а ВБ</v>
      </c>
      <c r="AI922" s="40" t="str">
        <f aca="false">B922</f>
        <v>13</v>
      </c>
      <c r="AJ922" s="39" t="str">
        <f aca="false">CONCATENATE(A922," ",D922)</f>
        <v>УП.02 Учебная практика</v>
      </c>
      <c r="AK922" s="39" t="n">
        <f aca="false">E922*F922+P922*Q922+H922+J922+S922+U922</f>
        <v>36</v>
      </c>
      <c r="AL922" s="39" t="n">
        <f aca="false">L922+W922</f>
        <v>0</v>
      </c>
      <c r="AM922" s="39" t="n">
        <f aca="false">M922+X922</f>
        <v>0</v>
      </c>
      <c r="AN922" s="39" t="n">
        <f aca="false">Y922</f>
        <v>0</v>
      </c>
      <c r="AO922" s="39" t="n">
        <f aca="false">SUM(AK922:AN922)</f>
        <v>36</v>
      </c>
      <c r="AP922" s="41" t="n">
        <f aca="false">K922+V922</f>
        <v>0</v>
      </c>
    </row>
    <row r="923" s="42" customFormat="true" ht="16.5" hidden="true" customHeight="true" outlineLevel="0" collapsed="false">
      <c r="A923" s="132" t="s">
        <v>154</v>
      </c>
      <c r="B923" s="158" t="s">
        <v>175</v>
      </c>
      <c r="C923" s="31" t="s">
        <v>429</v>
      </c>
      <c r="D923" s="131" t="s">
        <v>108</v>
      </c>
      <c r="E923" s="31" t="n">
        <v>1</v>
      </c>
      <c r="F923" s="31"/>
      <c r="G923" s="31"/>
      <c r="H923" s="31"/>
      <c r="I923" s="31"/>
      <c r="J923" s="31"/>
      <c r="K923" s="31"/>
      <c r="L923" s="31"/>
      <c r="M923" s="31"/>
      <c r="N923" s="33" t="n">
        <f aca="false">E923*F923+H923+J923+K923+L923+M923</f>
        <v>0</v>
      </c>
      <c r="O923" s="36"/>
      <c r="P923" s="31" t="n">
        <v>2</v>
      </c>
      <c r="Q923" s="31" t="n">
        <v>36</v>
      </c>
      <c r="R923" s="31"/>
      <c r="S923" s="31"/>
      <c r="T923" s="31"/>
      <c r="U923" s="31"/>
      <c r="V923" s="31"/>
      <c r="W923" s="31"/>
      <c r="X923" s="31"/>
      <c r="Y923" s="31"/>
      <c r="Z923" s="36" t="n">
        <f aca="false">P923*Q923+S923+U923+V923+W923+X923+Y923</f>
        <v>72</v>
      </c>
      <c r="AA923" s="36" t="n">
        <f aca="false">N923+Z923</f>
        <v>72</v>
      </c>
      <c r="AB923" s="73" t="s">
        <v>294</v>
      </c>
      <c r="AC923" s="102"/>
      <c r="AD923" s="102"/>
      <c r="AE923" s="36" t="n">
        <v>72</v>
      </c>
      <c r="AF923" s="38" t="n">
        <f aca="false">E923*F923+P923*Q923</f>
        <v>72</v>
      </c>
      <c r="AG923" s="39" t="str">
        <f aca="false">AB923</f>
        <v>Долаш Д.В.</v>
      </c>
      <c r="AH923" s="39" t="str">
        <f aca="false">C923</f>
        <v>3АСС9-5а ВБ</v>
      </c>
      <c r="AI923" s="40" t="str">
        <f aca="false">B923</f>
        <v>13</v>
      </c>
      <c r="AJ923" s="39" t="str">
        <f aca="false">CONCATENATE(A923," ",D923)</f>
        <v>УП.02 Учебная практика</v>
      </c>
      <c r="AK923" s="39" t="n">
        <f aca="false">E923*F923+P923*Q923+H923+J923+S923+U923</f>
        <v>72</v>
      </c>
      <c r="AL923" s="39" t="n">
        <f aca="false">L923+W923</f>
        <v>0</v>
      </c>
      <c r="AM923" s="39" t="n">
        <f aca="false">M923+X923</f>
        <v>0</v>
      </c>
      <c r="AN923" s="39" t="n">
        <f aca="false">Y923</f>
        <v>0</v>
      </c>
      <c r="AO923" s="39" t="n">
        <f aca="false">SUM(AK923:AN923)</f>
        <v>72</v>
      </c>
      <c r="AP923" s="41" t="n">
        <f aca="false">K923+V923</f>
        <v>0</v>
      </c>
    </row>
    <row r="924" s="42" customFormat="true" ht="16.5" hidden="true" customHeight="true" outlineLevel="0" collapsed="false">
      <c r="A924" s="132" t="s">
        <v>154</v>
      </c>
      <c r="B924" s="158" t="s">
        <v>116</v>
      </c>
      <c r="C924" s="31" t="s">
        <v>430</v>
      </c>
      <c r="D924" s="131" t="s">
        <v>108</v>
      </c>
      <c r="E924" s="31" t="n">
        <v>1</v>
      </c>
      <c r="F924" s="31" t="n">
        <v>36</v>
      </c>
      <c r="G924" s="31"/>
      <c r="H924" s="31"/>
      <c r="I924" s="31"/>
      <c r="J924" s="31"/>
      <c r="K924" s="31"/>
      <c r="L924" s="31"/>
      <c r="M924" s="31"/>
      <c r="N924" s="33" t="n">
        <f aca="false">E924*F924+H924+J924+K924+L924+M924</f>
        <v>36</v>
      </c>
      <c r="O924" s="36"/>
      <c r="P924" s="31" t="n">
        <v>2</v>
      </c>
      <c r="Q924" s="31" t="n">
        <v>36</v>
      </c>
      <c r="R924" s="31"/>
      <c r="S924" s="31"/>
      <c r="T924" s="31"/>
      <c r="U924" s="31"/>
      <c r="V924" s="31"/>
      <c r="W924" s="31"/>
      <c r="X924" s="31"/>
      <c r="Y924" s="31"/>
      <c r="Z924" s="36" t="n">
        <f aca="false">P924*Q924+S924+U924+V924+W924+X924+Y924</f>
        <v>72</v>
      </c>
      <c r="AA924" s="36" t="n">
        <f aca="false">N924+Z924</f>
        <v>108</v>
      </c>
      <c r="AB924" s="73" t="s">
        <v>424</v>
      </c>
      <c r="AC924" s="102"/>
      <c r="AD924" s="102"/>
      <c r="AE924" s="36"/>
      <c r="AF924" s="38" t="n">
        <f aca="false">E924*F924+P924*Q924</f>
        <v>108</v>
      </c>
      <c r="AG924" s="39" t="str">
        <f aca="false">AB924</f>
        <v>Артемов А.П.</v>
      </c>
      <c r="AH924" s="39" t="str">
        <f aca="false">C924</f>
        <v>3АСС9-5б ВБ</v>
      </c>
      <c r="AI924" s="40" t="str">
        <f aca="false">B924</f>
        <v>11</v>
      </c>
      <c r="AJ924" s="39" t="str">
        <f aca="false">CONCATENATE(A924," ",D924)</f>
        <v>УП.02 Учебная практика</v>
      </c>
      <c r="AK924" s="39" t="n">
        <f aca="false">E924*F924+P924*Q924+H924+J924+S924+U924</f>
        <v>108</v>
      </c>
      <c r="AL924" s="39" t="n">
        <f aca="false">L924+W924</f>
        <v>0</v>
      </c>
      <c r="AM924" s="39" t="n">
        <f aca="false">M924+X924</f>
        <v>0</v>
      </c>
      <c r="AN924" s="39" t="n">
        <f aca="false">Y924</f>
        <v>0</v>
      </c>
      <c r="AO924" s="39" t="n">
        <f aca="false">SUM(AK924:AN924)</f>
        <v>108</v>
      </c>
      <c r="AP924" s="41" t="n">
        <f aca="false">K924+V924</f>
        <v>0</v>
      </c>
    </row>
    <row r="925" s="42" customFormat="true" ht="16.5" hidden="true" customHeight="true" outlineLevel="0" collapsed="false">
      <c r="A925" s="132" t="s">
        <v>157</v>
      </c>
      <c r="B925" s="30" t="s">
        <v>167</v>
      </c>
      <c r="C925" s="31" t="s">
        <v>431</v>
      </c>
      <c r="D925" s="166" t="s">
        <v>450</v>
      </c>
      <c r="E925" s="31" t="n">
        <v>14</v>
      </c>
      <c r="F925" s="31"/>
      <c r="G925" s="31"/>
      <c r="H925" s="31"/>
      <c r="I925" s="31"/>
      <c r="J925" s="31"/>
      <c r="K925" s="31"/>
      <c r="L925" s="31"/>
      <c r="M925" s="31"/>
      <c r="N925" s="33" t="n">
        <f aca="false">E925*F925+H925+J925+K925+L925+M925</f>
        <v>0</v>
      </c>
      <c r="O925" s="36"/>
      <c r="P925" s="31" t="n">
        <v>18</v>
      </c>
      <c r="Q925" s="31" t="n">
        <v>2</v>
      </c>
      <c r="R925" s="31" t="n">
        <v>80</v>
      </c>
      <c r="S925" s="31" t="n">
        <v>-18</v>
      </c>
      <c r="T925" s="31"/>
      <c r="U925" s="31"/>
      <c r="V925" s="31"/>
      <c r="W925" s="31" t="n">
        <v>2</v>
      </c>
      <c r="X925" s="31"/>
      <c r="Y925" s="31"/>
      <c r="Z925" s="36" t="n">
        <f aca="false">P925*Q925+S925+U925+V925+W925+X925+Y925</f>
        <v>20</v>
      </c>
      <c r="AA925" s="36" t="n">
        <f aca="false">N925+Z925</f>
        <v>20</v>
      </c>
      <c r="AB925" s="47" t="s">
        <v>270</v>
      </c>
      <c r="AC925" s="102" t="s">
        <v>451</v>
      </c>
      <c r="AD925" s="102"/>
      <c r="AE925" s="36" t="n">
        <v>36</v>
      </c>
      <c r="AF925" s="38" t="n">
        <f aca="false">E925*F925+P925*Q925</f>
        <v>36</v>
      </c>
      <c r="AG925" s="39" t="str">
        <f aca="false">AB925</f>
        <v>Корнейчик В.А.</v>
      </c>
      <c r="AH925" s="39" t="str">
        <f aca="false">C925</f>
        <v>3АСС9-5 ВБ</v>
      </c>
      <c r="AI925" s="40" t="str">
        <f aca="false">B925</f>
        <v>24</v>
      </c>
      <c r="AJ925" s="39" t="str">
        <f aca="false">CONCATENATE(A925," ",D925)</f>
        <v>МДК.03.01 Эксплуатация объектов сетевой инфраструктуры</v>
      </c>
      <c r="AK925" s="39" t="n">
        <f aca="false">E925*F925+P925*Q925+H925+J925+S925+U925</f>
        <v>18</v>
      </c>
      <c r="AL925" s="39" t="n">
        <f aca="false">L925+W925</f>
        <v>2</v>
      </c>
      <c r="AM925" s="39" t="n">
        <f aca="false">M925+X925</f>
        <v>0</v>
      </c>
      <c r="AN925" s="39" t="n">
        <f aca="false">Y925</f>
        <v>0</v>
      </c>
      <c r="AO925" s="39" t="n">
        <f aca="false">SUM(AK925:AN925)</f>
        <v>20</v>
      </c>
      <c r="AP925" s="41" t="n">
        <f aca="false">K925+V925</f>
        <v>0</v>
      </c>
    </row>
    <row r="926" s="42" customFormat="true" ht="16.5" hidden="true" customHeight="true" outlineLevel="0" collapsed="false">
      <c r="A926" s="132" t="s">
        <v>157</v>
      </c>
      <c r="B926" s="158" t="s">
        <v>175</v>
      </c>
      <c r="C926" s="57" t="s">
        <v>429</v>
      </c>
      <c r="D926" s="166" t="s">
        <v>450</v>
      </c>
      <c r="E926" s="31" t="n">
        <v>14</v>
      </c>
      <c r="F926" s="31"/>
      <c r="G926" s="31"/>
      <c r="H926" s="31"/>
      <c r="I926" s="31"/>
      <c r="J926" s="31"/>
      <c r="K926" s="31"/>
      <c r="L926" s="31"/>
      <c r="M926" s="31"/>
      <c r="N926" s="33" t="n">
        <f aca="false">E926*F926+H926+J926+K926+L926+M926</f>
        <v>0</v>
      </c>
      <c r="O926" s="36"/>
      <c r="P926" s="31" t="n">
        <v>18</v>
      </c>
      <c r="Q926" s="31"/>
      <c r="R926" s="31"/>
      <c r="S926" s="31" t="n">
        <v>18</v>
      </c>
      <c r="T926" s="31"/>
      <c r="U926" s="31"/>
      <c r="V926" s="31"/>
      <c r="W926" s="31"/>
      <c r="X926" s="31"/>
      <c r="Y926" s="31"/>
      <c r="Z926" s="36" t="n">
        <f aca="false">P926*Q926+S926+U926+V926+W926+X926+Y926</f>
        <v>18</v>
      </c>
      <c r="AA926" s="36" t="n">
        <f aca="false">N926+Z926</f>
        <v>18</v>
      </c>
      <c r="AB926" s="47" t="s">
        <v>270</v>
      </c>
      <c r="AC926" s="102" t="s">
        <v>451</v>
      </c>
      <c r="AD926" s="102"/>
      <c r="AE926" s="36" t="n">
        <v>36</v>
      </c>
      <c r="AF926" s="38" t="n">
        <f aca="false">E926*F926+P926*Q926</f>
        <v>0</v>
      </c>
      <c r="AG926" s="39" t="str">
        <f aca="false">AB926</f>
        <v>Корнейчик В.А.</v>
      </c>
      <c r="AH926" s="39" t="str">
        <f aca="false">C926</f>
        <v>3АСС9-5а ВБ</v>
      </c>
      <c r="AI926" s="40" t="str">
        <f aca="false">B926</f>
        <v>13</v>
      </c>
      <c r="AJ926" s="39" t="str">
        <f aca="false">CONCATENATE(A926," ",D926)</f>
        <v>МДК.03.01 Эксплуатация объектов сетевой инфраструктуры</v>
      </c>
      <c r="AK926" s="39" t="n">
        <f aca="false">E926*F926+P926*Q926+H926+J926+S926+U926</f>
        <v>18</v>
      </c>
      <c r="AL926" s="39" t="n">
        <f aca="false">L926+W926</f>
        <v>0</v>
      </c>
      <c r="AM926" s="39" t="n">
        <f aca="false">M926+X926</f>
        <v>0</v>
      </c>
      <c r="AN926" s="39" t="n">
        <f aca="false">Y926</f>
        <v>0</v>
      </c>
      <c r="AO926" s="39" t="n">
        <f aca="false">SUM(AK926:AN926)</f>
        <v>18</v>
      </c>
      <c r="AP926" s="41" t="n">
        <f aca="false">K926+V926</f>
        <v>0</v>
      </c>
    </row>
    <row r="927" s="42" customFormat="true" ht="16.5" hidden="true" customHeight="true" outlineLevel="0" collapsed="false">
      <c r="A927" s="132" t="s">
        <v>157</v>
      </c>
      <c r="B927" s="158" t="s">
        <v>116</v>
      </c>
      <c r="C927" s="57" t="s">
        <v>430</v>
      </c>
      <c r="D927" s="166" t="s">
        <v>450</v>
      </c>
      <c r="E927" s="31" t="n">
        <v>14</v>
      </c>
      <c r="F927" s="31"/>
      <c r="G927" s="31"/>
      <c r="H927" s="31"/>
      <c r="I927" s="31"/>
      <c r="J927" s="31"/>
      <c r="K927" s="31"/>
      <c r="L927" s="31"/>
      <c r="M927" s="31"/>
      <c r="N927" s="33" t="n">
        <f aca="false">E927*F927+H927+J927+K927+L927+M927</f>
        <v>0</v>
      </c>
      <c r="O927" s="36"/>
      <c r="P927" s="31" t="n">
        <v>18</v>
      </c>
      <c r="Q927" s="31"/>
      <c r="R927" s="31"/>
      <c r="S927" s="31" t="n">
        <v>18</v>
      </c>
      <c r="T927" s="31"/>
      <c r="U927" s="31"/>
      <c r="V927" s="31"/>
      <c r="W927" s="31"/>
      <c r="X927" s="31"/>
      <c r="Y927" s="31"/>
      <c r="Z927" s="36" t="n">
        <f aca="false">P927*Q927+S927+U927+V927+W927+X927+Y927</f>
        <v>18</v>
      </c>
      <c r="AA927" s="36" t="n">
        <f aca="false">N927+Z927</f>
        <v>18</v>
      </c>
      <c r="AB927" s="47" t="s">
        <v>69</v>
      </c>
      <c r="AC927" s="102" t="s">
        <v>451</v>
      </c>
      <c r="AD927" s="102"/>
      <c r="AE927" s="36" t="n">
        <v>36</v>
      </c>
      <c r="AF927" s="38" t="n">
        <f aca="false">E927*F927+P927*Q927</f>
        <v>0</v>
      </c>
      <c r="AG927" s="39" t="str">
        <f aca="false">AB927</f>
        <v>вак. 2 п/гр</v>
      </c>
      <c r="AH927" s="39" t="str">
        <f aca="false">C927</f>
        <v>3АСС9-5б ВБ</v>
      </c>
      <c r="AI927" s="40" t="str">
        <f aca="false">B927</f>
        <v>11</v>
      </c>
      <c r="AJ927" s="39" t="str">
        <f aca="false">CONCATENATE(A927," ",D927)</f>
        <v>МДК.03.01 Эксплуатация объектов сетевой инфраструктуры</v>
      </c>
      <c r="AK927" s="39" t="n">
        <f aca="false">E927*F927+P927*Q927+H927+J927+S927+U927</f>
        <v>18</v>
      </c>
      <c r="AL927" s="39" t="n">
        <f aca="false">L927+W927</f>
        <v>0</v>
      </c>
      <c r="AM927" s="39" t="n">
        <f aca="false">M927+X927</f>
        <v>0</v>
      </c>
      <c r="AN927" s="39" t="n">
        <f aca="false">Y927</f>
        <v>0</v>
      </c>
      <c r="AO927" s="39" t="n">
        <f aca="false">SUM(AK927:AN927)</f>
        <v>18</v>
      </c>
      <c r="AP927" s="41" t="n">
        <f aca="false">K927+V927</f>
        <v>0</v>
      </c>
    </row>
    <row r="928" s="42" customFormat="true" ht="16.5" hidden="true" customHeight="true" outlineLevel="0" collapsed="false">
      <c r="A928" s="70" t="s">
        <v>113</v>
      </c>
      <c r="B928" s="30" t="s">
        <v>167</v>
      </c>
      <c r="C928" s="57" t="s">
        <v>431</v>
      </c>
      <c r="D928" s="166" t="s">
        <v>114</v>
      </c>
      <c r="E928" s="31" t="n">
        <v>14</v>
      </c>
      <c r="F928" s="31"/>
      <c r="G928" s="31"/>
      <c r="H928" s="31" t="n">
        <v>8</v>
      </c>
      <c r="I928" s="31"/>
      <c r="J928" s="31"/>
      <c r="K928" s="31"/>
      <c r="L928" s="31"/>
      <c r="M928" s="31"/>
      <c r="N928" s="33" t="n">
        <f aca="false">E928*F928+H928+J928+K928+L928+M928</f>
        <v>8</v>
      </c>
      <c r="O928" s="36"/>
      <c r="P928" s="31" t="n">
        <v>18</v>
      </c>
      <c r="Q928" s="31"/>
      <c r="R928" s="31"/>
      <c r="S928" s="31"/>
      <c r="T928" s="31"/>
      <c r="U928" s="31"/>
      <c r="V928" s="31"/>
      <c r="W928" s="31"/>
      <c r="X928" s="31"/>
      <c r="Y928" s="31"/>
      <c r="Z928" s="36" t="n">
        <f aca="false">P928*Q928+S928+U928+V928+W928+X928+Y928</f>
        <v>0</v>
      </c>
      <c r="AA928" s="36" t="n">
        <f aca="false">N928+Z928</f>
        <v>8</v>
      </c>
      <c r="AB928" s="47" t="s">
        <v>440</v>
      </c>
      <c r="AC928" s="102" t="s">
        <v>451</v>
      </c>
      <c r="AD928" s="102"/>
      <c r="AE928" s="36" t="n">
        <v>36</v>
      </c>
      <c r="AF928" s="38" t="n">
        <f aca="false">E928*F928+P928*Q928</f>
        <v>0</v>
      </c>
      <c r="AG928" s="39" t="str">
        <f aca="false">AB928</f>
        <v>Микловш О.Н.</v>
      </c>
      <c r="AH928" s="39" t="str">
        <f aca="false">C928</f>
        <v>3АСС9-5 ВБ</v>
      </c>
      <c r="AI928" s="40" t="str">
        <f aca="false">B928</f>
        <v>24</v>
      </c>
      <c r="AJ928" s="39" t="str">
        <f aca="false">CONCATENATE(A928," ",D928)</f>
        <v>ВнеУр Разговоры о важном</v>
      </c>
      <c r="AK928" s="39" t="n">
        <f aca="false">E928*F928+P928*Q928+H928+J928+S928+U928</f>
        <v>8</v>
      </c>
      <c r="AL928" s="39" t="n">
        <f aca="false">L928+W928</f>
        <v>0</v>
      </c>
      <c r="AM928" s="39" t="n">
        <f aca="false">M928+X928</f>
        <v>0</v>
      </c>
      <c r="AN928" s="39" t="n">
        <f aca="false">Y928</f>
        <v>0</v>
      </c>
      <c r="AO928" s="39" t="n">
        <f aca="false">SUM(AK928:AN928)</f>
        <v>8</v>
      </c>
      <c r="AP928" s="41" t="n">
        <f aca="false">K928+V928</f>
        <v>0</v>
      </c>
    </row>
    <row r="929" s="42" customFormat="true" ht="16.5" hidden="true" customHeight="true" outlineLevel="0" collapsed="false">
      <c r="A929" s="70" t="s">
        <v>113</v>
      </c>
      <c r="B929" s="30" t="s">
        <v>167</v>
      </c>
      <c r="C929" s="57" t="s">
        <v>431</v>
      </c>
      <c r="D929" s="166" t="s">
        <v>114</v>
      </c>
      <c r="E929" s="31" t="n">
        <v>14</v>
      </c>
      <c r="F929" s="31"/>
      <c r="G929" s="31"/>
      <c r="H929" s="31" t="n">
        <v>8</v>
      </c>
      <c r="I929" s="31"/>
      <c r="J929" s="31"/>
      <c r="K929" s="31"/>
      <c r="L929" s="31"/>
      <c r="M929" s="31"/>
      <c r="N929" s="33" t="n">
        <f aca="false">E929*F929+H929+J929+K929+L929+M929</f>
        <v>8</v>
      </c>
      <c r="O929" s="36"/>
      <c r="P929" s="31" t="n">
        <v>18</v>
      </c>
      <c r="Q929" s="31"/>
      <c r="R929" s="31"/>
      <c r="S929" s="31" t="n">
        <v>16</v>
      </c>
      <c r="T929" s="31"/>
      <c r="U929" s="31"/>
      <c r="V929" s="31"/>
      <c r="W929" s="31"/>
      <c r="X929" s="31"/>
      <c r="Y929" s="31"/>
      <c r="Z929" s="36" t="n">
        <f aca="false">P929*Q929+S929+U929+V929+W929+X929+Y929</f>
        <v>16</v>
      </c>
      <c r="AA929" s="36" t="n">
        <f aca="false">N929+Z929</f>
        <v>24</v>
      </c>
      <c r="AB929" s="74" t="s">
        <v>115</v>
      </c>
      <c r="AC929" s="102" t="s">
        <v>451</v>
      </c>
      <c r="AD929" s="102"/>
      <c r="AE929" s="36" t="n">
        <v>36</v>
      </c>
      <c r="AF929" s="38" t="n">
        <f aca="false">E929*F929+P929*Q929</f>
        <v>0</v>
      </c>
      <c r="AG929" s="39" t="str">
        <f aca="false">AB929</f>
        <v>вак. РоВ</v>
      </c>
      <c r="AH929" s="39" t="str">
        <f aca="false">C929</f>
        <v>3АСС9-5 ВБ</v>
      </c>
      <c r="AI929" s="40" t="str">
        <f aca="false">B929</f>
        <v>24</v>
      </c>
      <c r="AJ929" s="39" t="str">
        <f aca="false">CONCATENATE(A929," ",D929)</f>
        <v>ВнеУр Разговоры о важном</v>
      </c>
      <c r="AK929" s="39" t="n">
        <f aca="false">E929*F929+P929*Q929+H929+J929+S929+U929</f>
        <v>24</v>
      </c>
      <c r="AL929" s="39" t="n">
        <f aca="false">L929+W929</f>
        <v>0</v>
      </c>
      <c r="AM929" s="39" t="n">
        <f aca="false">M929+X929</f>
        <v>0</v>
      </c>
      <c r="AN929" s="39" t="n">
        <f aca="false">Y929</f>
        <v>0</v>
      </c>
      <c r="AO929" s="39" t="n">
        <f aca="false">SUM(AK929:AN929)</f>
        <v>24</v>
      </c>
      <c r="AP929" s="41" t="n">
        <f aca="false">K929+V929</f>
        <v>0</v>
      </c>
    </row>
    <row r="930" s="42" customFormat="true" ht="16.5" hidden="true" customHeight="true" outlineLevel="0" collapsed="false">
      <c r="A930" s="70" t="s">
        <v>113</v>
      </c>
      <c r="B930" s="30" t="s">
        <v>167</v>
      </c>
      <c r="C930" s="57" t="s">
        <v>431</v>
      </c>
      <c r="D930" s="166" t="s">
        <v>114</v>
      </c>
      <c r="E930" s="31" t="n">
        <v>14</v>
      </c>
      <c r="F930" s="31"/>
      <c r="G930" s="31"/>
      <c r="H930" s="31" t="n">
        <v>1</v>
      </c>
      <c r="I930" s="31"/>
      <c r="J930" s="31"/>
      <c r="K930" s="31"/>
      <c r="L930" s="31"/>
      <c r="M930" s="31"/>
      <c r="N930" s="33" t="n">
        <f aca="false">E930*F930+H930+J930+K930+L930+M930</f>
        <v>1</v>
      </c>
      <c r="O930" s="36"/>
      <c r="P930" s="31" t="n">
        <v>18</v>
      </c>
      <c r="Q930" s="31"/>
      <c r="R930" s="31"/>
      <c r="S930" s="31" t="n">
        <v>2</v>
      </c>
      <c r="T930" s="31"/>
      <c r="U930" s="31"/>
      <c r="V930" s="31"/>
      <c r="W930" s="31"/>
      <c r="X930" s="31"/>
      <c r="Y930" s="31"/>
      <c r="Z930" s="36" t="n">
        <f aca="false">P930*Q930+S930+U930+V930+W930+X930+Y930</f>
        <v>2</v>
      </c>
      <c r="AA930" s="36" t="n">
        <f aca="false">N930+Z930</f>
        <v>3</v>
      </c>
      <c r="AB930" s="47" t="s">
        <v>423</v>
      </c>
      <c r="AC930" s="102" t="s">
        <v>451</v>
      </c>
      <c r="AD930" s="102"/>
      <c r="AE930" s="36" t="n">
        <v>36</v>
      </c>
      <c r="AF930" s="38" t="n">
        <f aca="false">E930*F930+P930*Q930</f>
        <v>0</v>
      </c>
      <c r="AG930" s="39" t="str">
        <f aca="false">AB930</f>
        <v>Михеев Н.Н.</v>
      </c>
      <c r="AH930" s="39" t="str">
        <f aca="false">C930</f>
        <v>3АСС9-5 ВБ</v>
      </c>
      <c r="AI930" s="40" t="str">
        <f aca="false">B930</f>
        <v>24</v>
      </c>
      <c r="AJ930" s="39" t="str">
        <f aca="false">CONCATENATE(A930," ",D930)</f>
        <v>ВнеУр Разговоры о важном</v>
      </c>
      <c r="AK930" s="39" t="n">
        <f aca="false">E930*F930+P930*Q930+H930+J930+S930+U930</f>
        <v>3</v>
      </c>
      <c r="AL930" s="39" t="n">
        <f aca="false">L930+W930</f>
        <v>0</v>
      </c>
      <c r="AM930" s="39" t="n">
        <f aca="false">M930+X930</f>
        <v>0</v>
      </c>
      <c r="AN930" s="39" t="n">
        <f aca="false">Y930</f>
        <v>0</v>
      </c>
      <c r="AO930" s="39" t="n">
        <f aca="false">SUM(AK930:AN930)</f>
        <v>3</v>
      </c>
      <c r="AP930" s="41" t="n">
        <f aca="false">K930+V930</f>
        <v>0</v>
      </c>
    </row>
    <row r="931" s="13" customFormat="true" ht="19.5" hidden="true" customHeight="true" outlineLevel="0" collapsed="false">
      <c r="A931" s="92" t="s">
        <v>202</v>
      </c>
      <c r="B931" s="150" t="s">
        <v>238</v>
      </c>
      <c r="C931" s="97" t="s">
        <v>452</v>
      </c>
      <c r="D931" s="82" t="s">
        <v>203</v>
      </c>
      <c r="E931" s="97" t="n">
        <v>17</v>
      </c>
      <c r="F931" s="97" t="n">
        <v>1</v>
      </c>
      <c r="G931" s="97" t="n">
        <v>20</v>
      </c>
      <c r="H931" s="97"/>
      <c r="I931" s="97"/>
      <c r="J931" s="97"/>
      <c r="K931" s="97"/>
      <c r="L931" s="97"/>
      <c r="M931" s="97"/>
      <c r="N931" s="33" t="n">
        <f aca="false">E931*F931+H931+J931+K931+L931+M931</f>
        <v>17</v>
      </c>
      <c r="O931" s="37"/>
      <c r="P931" s="97" t="n">
        <v>22</v>
      </c>
      <c r="Q931" s="97" t="n">
        <v>1</v>
      </c>
      <c r="R931" s="97"/>
      <c r="S931" s="97"/>
      <c r="T931" s="97"/>
      <c r="U931" s="97"/>
      <c r="V931" s="97"/>
      <c r="W931" s="97" t="n">
        <v>2</v>
      </c>
      <c r="X931" s="97"/>
      <c r="Y931" s="97"/>
      <c r="Z931" s="36" t="n">
        <f aca="false">P931*Q931+S931+U931+V931+W931+X931+Y931</f>
        <v>24</v>
      </c>
      <c r="AA931" s="36" t="n">
        <f aca="false">N931+Z931</f>
        <v>41</v>
      </c>
      <c r="AB931" s="74" t="s">
        <v>212</v>
      </c>
      <c r="AC931" s="37"/>
      <c r="AD931" s="97"/>
      <c r="AE931" s="36" t="n">
        <f aca="false">P931*Q931</f>
        <v>22</v>
      </c>
      <c r="AF931" s="38" t="n">
        <f aca="false">E931*F931+P931*Q931</f>
        <v>39</v>
      </c>
      <c r="AG931" s="39" t="str">
        <f aca="false">AB931</f>
        <v>Соколюк А.В.</v>
      </c>
      <c r="AH931" s="39" t="str">
        <f aca="false">C931</f>
        <v>1АСС9-12 ВБ</v>
      </c>
      <c r="AI931" s="40" t="str">
        <f aca="false">B931</f>
        <v>25</v>
      </c>
      <c r="AJ931" s="39" t="str">
        <f aca="false">CONCATENATE(A931," ",D931)</f>
        <v>ЭК.04 Введение в специальность</v>
      </c>
      <c r="AK931" s="39" t="n">
        <f aca="false">E931*F931+P931*Q931+H931+J931+S931+U931</f>
        <v>39</v>
      </c>
      <c r="AL931" s="39" t="n">
        <f aca="false">L931+W931</f>
        <v>2</v>
      </c>
      <c r="AM931" s="39" t="n">
        <f aca="false">M931+X931</f>
        <v>0</v>
      </c>
      <c r="AN931" s="39" t="n">
        <f aca="false">Y931</f>
        <v>0</v>
      </c>
      <c r="AO931" s="39" t="n">
        <f aca="false">SUM(AK931:AN931)</f>
        <v>41</v>
      </c>
      <c r="AP931" s="41" t="n">
        <f aca="false">K931+V931</f>
        <v>0</v>
      </c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  <c r="CW931" s="42"/>
      <c r="CX931" s="42"/>
      <c r="CY931" s="42"/>
      <c r="CZ931" s="42"/>
      <c r="DA931" s="42"/>
      <c r="DB931" s="42"/>
      <c r="DC931" s="42"/>
      <c r="DD931" s="42"/>
      <c r="DE931" s="42"/>
      <c r="DF931" s="42"/>
      <c r="DG931" s="42"/>
      <c r="DH931" s="42"/>
      <c r="DI931" s="42"/>
      <c r="DJ931" s="42"/>
      <c r="DK931" s="42"/>
      <c r="DL931" s="42"/>
      <c r="DM931" s="42"/>
      <c r="DN931" s="42"/>
      <c r="DO931" s="42"/>
      <c r="DP931" s="42"/>
      <c r="DQ931" s="42"/>
      <c r="DR931" s="42"/>
      <c r="DS931" s="42"/>
      <c r="DT931" s="42"/>
      <c r="DU931" s="42"/>
      <c r="DV931" s="42"/>
      <c r="DW931" s="42"/>
      <c r="DX931" s="42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  <c r="EJ931" s="42"/>
      <c r="EK931" s="42"/>
      <c r="EL931" s="42"/>
      <c r="EM931" s="42"/>
      <c r="EN931" s="42"/>
      <c r="EO931" s="42"/>
      <c r="EP931" s="42"/>
      <c r="EQ931" s="42"/>
      <c r="ER931" s="42"/>
      <c r="ES931" s="42"/>
      <c r="ET931" s="42"/>
      <c r="EU931" s="42"/>
      <c r="EV931" s="42"/>
      <c r="EW931" s="42"/>
      <c r="EX931" s="42"/>
      <c r="EY931" s="42"/>
      <c r="EZ931" s="42"/>
      <c r="FA931" s="42"/>
      <c r="FB931" s="42"/>
      <c r="FC931" s="42"/>
      <c r="FD931" s="42"/>
      <c r="FE931" s="42"/>
      <c r="FF931" s="42"/>
      <c r="FG931" s="42"/>
      <c r="FH931" s="42"/>
      <c r="FI931" s="42"/>
      <c r="FJ931" s="42"/>
      <c r="FK931" s="42"/>
      <c r="FL931" s="42"/>
      <c r="FM931" s="42"/>
      <c r="FN931" s="42"/>
      <c r="FO931" s="42"/>
      <c r="FP931" s="42"/>
      <c r="FQ931" s="42"/>
      <c r="FR931" s="42"/>
      <c r="FS931" s="42"/>
      <c r="FT931" s="42"/>
      <c r="FU931" s="42"/>
      <c r="FV931" s="42"/>
      <c r="FW931" s="42"/>
      <c r="FX931" s="42"/>
      <c r="FY931" s="42"/>
      <c r="FZ931" s="42"/>
      <c r="GA931" s="42"/>
      <c r="GB931" s="42"/>
      <c r="GC931" s="42"/>
      <c r="GD931" s="42"/>
      <c r="GE931" s="42"/>
      <c r="GF931" s="42"/>
      <c r="GG931" s="42"/>
      <c r="GH931" s="42"/>
      <c r="GI931" s="42"/>
      <c r="GJ931" s="42"/>
      <c r="GK931" s="42"/>
      <c r="GL931" s="42"/>
      <c r="GM931" s="42"/>
      <c r="GN931" s="42"/>
      <c r="GO931" s="42"/>
      <c r="GP931" s="42"/>
      <c r="GQ931" s="42"/>
      <c r="GR931" s="42"/>
      <c r="GS931" s="42"/>
      <c r="GT931" s="42"/>
      <c r="GU931" s="42"/>
      <c r="GV931" s="42"/>
      <c r="GW931" s="42"/>
      <c r="GX931" s="42"/>
      <c r="GY931" s="42"/>
      <c r="GZ931" s="42"/>
      <c r="HA931" s="42"/>
      <c r="HB931" s="42"/>
      <c r="HC931" s="42"/>
      <c r="HD931" s="42"/>
      <c r="HE931" s="42"/>
      <c r="HF931" s="42"/>
      <c r="HG931" s="42"/>
      <c r="HH931" s="42"/>
      <c r="HI931" s="42"/>
      <c r="HJ931" s="42"/>
      <c r="HK931" s="42"/>
      <c r="HL931" s="42"/>
      <c r="HM931" s="42"/>
      <c r="HN931" s="42"/>
      <c r="HO931" s="42"/>
      <c r="HP931" s="42"/>
      <c r="HQ931" s="42"/>
      <c r="HR931" s="42"/>
      <c r="HS931" s="42"/>
      <c r="HT931" s="42"/>
      <c r="HU931" s="42"/>
      <c r="HV931" s="42"/>
      <c r="HW931" s="42"/>
      <c r="HX931" s="42"/>
      <c r="HY931" s="42"/>
      <c r="HZ931" s="42"/>
      <c r="IA931" s="42"/>
      <c r="IB931" s="42"/>
      <c r="IC931" s="42"/>
      <c r="ID931" s="42"/>
      <c r="IE931" s="42"/>
      <c r="IF931" s="42"/>
      <c r="IG931" s="42"/>
      <c r="IH931" s="42"/>
      <c r="II931" s="42"/>
      <c r="IJ931" s="42"/>
      <c r="IK931" s="42"/>
      <c r="IL931" s="42"/>
      <c r="IM931" s="42"/>
      <c r="IN931" s="42"/>
      <c r="IO931" s="42"/>
      <c r="IP931" s="42"/>
      <c r="IQ931" s="42"/>
      <c r="IR931" s="42"/>
      <c r="IS931" s="42"/>
      <c r="IT931" s="42"/>
    </row>
    <row r="932" s="168" customFormat="true" ht="15.75" hidden="true" customHeight="true" outlineLevel="0" collapsed="false">
      <c r="A932" s="92" t="s">
        <v>204</v>
      </c>
      <c r="B932" s="150" t="s">
        <v>238</v>
      </c>
      <c r="C932" s="97" t="s">
        <v>452</v>
      </c>
      <c r="D932" s="167" t="s">
        <v>453</v>
      </c>
      <c r="E932" s="97" t="n">
        <v>17</v>
      </c>
      <c r="F932" s="97" t="n">
        <v>1</v>
      </c>
      <c r="G932" s="97" t="n">
        <v>10</v>
      </c>
      <c r="H932" s="97"/>
      <c r="I932" s="97"/>
      <c r="J932" s="97"/>
      <c r="K932" s="97"/>
      <c r="L932" s="97"/>
      <c r="M932" s="97"/>
      <c r="N932" s="33" t="n">
        <f aca="false">E932*F932+H932+J932+K932+L932+M932</f>
        <v>17</v>
      </c>
      <c r="O932" s="37"/>
      <c r="P932" s="97" t="n">
        <v>22</v>
      </c>
      <c r="Q932" s="97" t="n">
        <v>1</v>
      </c>
      <c r="R932" s="97"/>
      <c r="S932" s="97"/>
      <c r="T932" s="97"/>
      <c r="U932" s="97"/>
      <c r="V932" s="97"/>
      <c r="W932" s="97"/>
      <c r="X932" s="97"/>
      <c r="Y932" s="97"/>
      <c r="Z932" s="36" t="n">
        <f aca="false">P932*Q932+S932+U932+V932+W932+X932+Y932</f>
        <v>22</v>
      </c>
      <c r="AA932" s="36" t="n">
        <f aca="false">N932+Z932</f>
        <v>39</v>
      </c>
      <c r="AB932" s="74" t="s">
        <v>212</v>
      </c>
      <c r="AC932" s="37"/>
      <c r="AD932" s="97"/>
      <c r="AE932" s="36" t="n">
        <f aca="false">P932*Q932</f>
        <v>22</v>
      </c>
      <c r="AF932" s="38" t="n">
        <f aca="false">E932*F932+P932*Q932</f>
        <v>39</v>
      </c>
      <c r="AG932" s="39" t="str">
        <f aca="false">AB932</f>
        <v>Соколюк А.В.</v>
      </c>
      <c r="AH932" s="39" t="str">
        <f aca="false">C932</f>
        <v>1АСС9-12 ВБ</v>
      </c>
      <c r="AI932" s="40" t="str">
        <f aca="false">B932</f>
        <v>25</v>
      </c>
      <c r="AJ932" s="39" t="str">
        <f aca="false">CONCATENATE(A932," ",D932)</f>
        <v>ЭК.05 Индивидуальный проект (Реализуется в рамках времени, отведенного на освоение Информатики , физики)</v>
      </c>
      <c r="AK932" s="39" t="n">
        <f aca="false">E932*F932+P932*Q932+H932+J932+S932+U932</f>
        <v>39</v>
      </c>
      <c r="AL932" s="39" t="n">
        <f aca="false">L932+W932</f>
        <v>0</v>
      </c>
      <c r="AM932" s="39" t="n">
        <f aca="false">M932+X932</f>
        <v>0</v>
      </c>
      <c r="AN932" s="39" t="n">
        <f aca="false">Y932</f>
        <v>0</v>
      </c>
      <c r="AO932" s="39" t="n">
        <f aca="false">SUM(AK932:AN932)</f>
        <v>39</v>
      </c>
      <c r="AP932" s="41" t="n">
        <f aca="false">K932+V932</f>
        <v>0</v>
      </c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  <c r="CW932" s="42"/>
      <c r="CX932" s="42"/>
      <c r="CY932" s="42"/>
      <c r="CZ932" s="42"/>
      <c r="DA932" s="42"/>
      <c r="DB932" s="42"/>
      <c r="DC932" s="42"/>
      <c r="DD932" s="42"/>
      <c r="DE932" s="42"/>
      <c r="DF932" s="42"/>
      <c r="DG932" s="42"/>
      <c r="DH932" s="42"/>
      <c r="DI932" s="42"/>
      <c r="DJ932" s="42"/>
      <c r="DK932" s="42"/>
      <c r="DL932" s="42"/>
      <c r="DM932" s="42"/>
      <c r="DN932" s="42"/>
      <c r="DO932" s="42"/>
      <c r="DP932" s="42"/>
      <c r="DQ932" s="42"/>
      <c r="DR932" s="42"/>
      <c r="DS932" s="42"/>
      <c r="DT932" s="42"/>
      <c r="DU932" s="42"/>
      <c r="DV932" s="42"/>
      <c r="DW932" s="42"/>
      <c r="DX932" s="42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  <c r="EJ932" s="42"/>
      <c r="EK932" s="42"/>
      <c r="EL932" s="42"/>
      <c r="EM932" s="42"/>
      <c r="EN932" s="42"/>
      <c r="EO932" s="42"/>
      <c r="EP932" s="42"/>
      <c r="EQ932" s="42"/>
      <c r="ER932" s="42"/>
      <c r="ES932" s="42"/>
      <c r="ET932" s="42"/>
      <c r="EU932" s="42"/>
      <c r="EV932" s="42"/>
      <c r="EW932" s="42"/>
      <c r="EX932" s="42"/>
      <c r="EY932" s="42"/>
      <c r="EZ932" s="42"/>
      <c r="FA932" s="42"/>
      <c r="FB932" s="42"/>
      <c r="FC932" s="42"/>
      <c r="FD932" s="42"/>
      <c r="FE932" s="42"/>
      <c r="FF932" s="42"/>
      <c r="FG932" s="42"/>
      <c r="FH932" s="42"/>
      <c r="FI932" s="42"/>
      <c r="FJ932" s="42"/>
      <c r="FK932" s="42"/>
      <c r="FL932" s="42"/>
      <c r="FM932" s="42"/>
      <c r="FN932" s="42"/>
      <c r="FO932" s="42"/>
      <c r="FP932" s="42"/>
      <c r="FQ932" s="42"/>
      <c r="FR932" s="42"/>
      <c r="FS932" s="42"/>
      <c r="FT932" s="42"/>
      <c r="FU932" s="42"/>
      <c r="FV932" s="42"/>
      <c r="FW932" s="42"/>
      <c r="FX932" s="42"/>
      <c r="FY932" s="42"/>
      <c r="FZ932" s="42"/>
      <c r="GA932" s="42"/>
      <c r="GB932" s="42"/>
      <c r="GC932" s="42"/>
      <c r="GD932" s="42"/>
      <c r="GE932" s="42"/>
      <c r="GF932" s="42"/>
      <c r="GG932" s="42"/>
      <c r="GH932" s="42"/>
      <c r="GI932" s="42"/>
      <c r="GJ932" s="42"/>
      <c r="GK932" s="42"/>
      <c r="GL932" s="42"/>
      <c r="GM932" s="42"/>
      <c r="GN932" s="42"/>
      <c r="GO932" s="42"/>
      <c r="GP932" s="42"/>
      <c r="GQ932" s="42"/>
      <c r="GR932" s="42"/>
      <c r="GS932" s="42"/>
      <c r="GT932" s="42"/>
      <c r="GU932" s="42"/>
      <c r="GV932" s="42"/>
      <c r="GW932" s="42"/>
      <c r="GX932" s="42"/>
      <c r="GY932" s="42"/>
      <c r="GZ932" s="42"/>
      <c r="HA932" s="42"/>
      <c r="HB932" s="42"/>
      <c r="HC932" s="42"/>
      <c r="HD932" s="42"/>
      <c r="HE932" s="42"/>
      <c r="HF932" s="42"/>
      <c r="HG932" s="42"/>
      <c r="HH932" s="42"/>
      <c r="HI932" s="42"/>
      <c r="HJ932" s="42"/>
      <c r="HK932" s="42"/>
      <c r="HL932" s="42"/>
      <c r="HM932" s="42"/>
      <c r="HN932" s="42"/>
      <c r="HO932" s="42"/>
      <c r="HP932" s="42"/>
      <c r="HQ932" s="42"/>
      <c r="HR932" s="42"/>
      <c r="HS932" s="42"/>
      <c r="HT932" s="42"/>
      <c r="HU932" s="42"/>
      <c r="HV932" s="42"/>
      <c r="HW932" s="42"/>
      <c r="HX932" s="42"/>
      <c r="HY932" s="42"/>
      <c r="HZ932" s="42"/>
      <c r="IA932" s="42"/>
      <c r="IB932" s="42"/>
      <c r="IC932" s="42"/>
      <c r="ID932" s="42"/>
      <c r="IE932" s="42"/>
      <c r="IF932" s="42"/>
      <c r="IG932" s="42"/>
      <c r="IH932" s="42"/>
      <c r="II932" s="42"/>
      <c r="IJ932" s="42"/>
      <c r="IK932" s="42"/>
      <c r="IL932" s="42"/>
      <c r="IM932" s="42"/>
      <c r="IN932" s="42"/>
      <c r="IO932" s="42"/>
      <c r="IP932" s="42"/>
      <c r="IQ932" s="42"/>
      <c r="IR932" s="42"/>
      <c r="IS932" s="42"/>
      <c r="IT932" s="42"/>
    </row>
    <row r="933" s="168" customFormat="true" ht="15.75" hidden="true" customHeight="true" outlineLevel="0" collapsed="false">
      <c r="A933" s="92"/>
      <c r="B933" s="150"/>
      <c r="C933" s="97"/>
      <c r="D933" s="154"/>
      <c r="E933" s="97"/>
      <c r="F933" s="97"/>
      <c r="G933" s="97"/>
      <c r="H933" s="97"/>
      <c r="I933" s="97"/>
      <c r="J933" s="97"/>
      <c r="K933" s="97"/>
      <c r="L933" s="97"/>
      <c r="M933" s="97"/>
      <c r="N933" s="37"/>
      <c r="O933" s="3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37"/>
      <c r="AA933" s="37"/>
      <c r="AB933" s="74"/>
      <c r="AC933" s="37"/>
      <c r="AD933" s="97"/>
      <c r="AE933" s="36" t="n">
        <f aca="false">P933*Q933</f>
        <v>0</v>
      </c>
      <c r="AF933" s="38" t="n">
        <f aca="false">AA933-L933-M933-W933-X933</f>
        <v>0</v>
      </c>
      <c r="AG933" s="39" t="n">
        <f aca="false">AB933</f>
        <v>0</v>
      </c>
      <c r="AH933" s="39" t="n">
        <f aca="false">C933</f>
        <v>0</v>
      </c>
      <c r="AI933" s="40" t="n">
        <f aca="false">B933</f>
        <v>0</v>
      </c>
      <c r="AJ933" s="39" t="str">
        <f aca="false">CONCATENATE(A933," ",D933)</f>
        <v> </v>
      </c>
      <c r="AK933" s="39" t="n">
        <f aca="false">E933*F933+P933*Q933+H933+J933+S933+U933</f>
        <v>0</v>
      </c>
      <c r="AL933" s="39" t="n">
        <f aca="false">L933+W933</f>
        <v>0</v>
      </c>
      <c r="AM933" s="39" t="n">
        <f aca="false">M933+X933</f>
        <v>0</v>
      </c>
      <c r="AN933" s="39" t="n">
        <f aca="false">Y933</f>
        <v>0</v>
      </c>
      <c r="AO933" s="39" t="n">
        <f aca="false">SUM(AK933:AN933)</f>
        <v>0</v>
      </c>
      <c r="AP933" s="41" t="n">
        <f aca="false">K933+V933</f>
        <v>0</v>
      </c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  <c r="CW933" s="42"/>
      <c r="CX933" s="42"/>
      <c r="CY933" s="42"/>
      <c r="CZ933" s="42"/>
      <c r="DA933" s="42"/>
      <c r="DB933" s="42"/>
      <c r="DC933" s="42"/>
      <c r="DD933" s="42"/>
      <c r="DE933" s="42"/>
      <c r="DF933" s="42"/>
      <c r="DG933" s="42"/>
      <c r="DH933" s="42"/>
      <c r="DI933" s="42"/>
      <c r="DJ933" s="42"/>
      <c r="DK933" s="42"/>
      <c r="DL933" s="42"/>
      <c r="DM933" s="42"/>
      <c r="DN933" s="42"/>
      <c r="DO933" s="42"/>
      <c r="DP933" s="42"/>
      <c r="DQ933" s="42"/>
      <c r="DR933" s="42"/>
      <c r="DS933" s="42"/>
      <c r="DT933" s="42"/>
      <c r="DU933" s="42"/>
      <c r="DV933" s="42"/>
      <c r="DW933" s="42"/>
      <c r="DX933" s="42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  <c r="EJ933" s="42"/>
      <c r="EK933" s="42"/>
      <c r="EL933" s="42"/>
      <c r="EM933" s="42"/>
      <c r="EN933" s="42"/>
      <c r="EO933" s="42"/>
      <c r="EP933" s="42"/>
      <c r="EQ933" s="42"/>
      <c r="ER933" s="42"/>
      <c r="ES933" s="42"/>
      <c r="ET933" s="42"/>
      <c r="EU933" s="42"/>
      <c r="EV933" s="42"/>
      <c r="EW933" s="42"/>
      <c r="EX933" s="42"/>
      <c r="EY933" s="42"/>
      <c r="EZ933" s="42"/>
      <c r="FA933" s="42"/>
      <c r="FB933" s="42"/>
      <c r="FC933" s="42"/>
      <c r="FD933" s="42"/>
      <c r="FE933" s="42"/>
      <c r="FF933" s="42"/>
      <c r="FG933" s="42"/>
      <c r="FH933" s="42"/>
      <c r="FI933" s="42"/>
      <c r="FJ933" s="42"/>
      <c r="FK933" s="42"/>
      <c r="FL933" s="42"/>
      <c r="FM933" s="42"/>
      <c r="FN933" s="42"/>
      <c r="FO933" s="42"/>
      <c r="FP933" s="42"/>
      <c r="FQ933" s="42"/>
      <c r="FR933" s="42"/>
      <c r="FS933" s="42"/>
      <c r="FT933" s="42"/>
      <c r="FU933" s="42"/>
      <c r="FV933" s="42"/>
      <c r="FW933" s="42"/>
      <c r="FX933" s="42"/>
      <c r="FY933" s="42"/>
      <c r="FZ933" s="42"/>
      <c r="GA933" s="42"/>
      <c r="GB933" s="42"/>
      <c r="GC933" s="42"/>
      <c r="GD933" s="42"/>
      <c r="GE933" s="42"/>
      <c r="GF933" s="42"/>
      <c r="GG933" s="42"/>
      <c r="GH933" s="42"/>
      <c r="GI933" s="42"/>
      <c r="GJ933" s="42"/>
      <c r="GK933" s="42"/>
      <c r="GL933" s="42"/>
      <c r="GM933" s="42"/>
      <c r="GN933" s="42"/>
      <c r="GO933" s="42"/>
      <c r="GP933" s="42"/>
      <c r="GQ933" s="42"/>
      <c r="GR933" s="42"/>
      <c r="GS933" s="42"/>
      <c r="GT933" s="42"/>
      <c r="GU933" s="42"/>
      <c r="GV933" s="42"/>
      <c r="GW933" s="42"/>
      <c r="GX933" s="42"/>
      <c r="GY933" s="42"/>
      <c r="GZ933" s="42"/>
      <c r="HA933" s="42"/>
      <c r="HB933" s="42"/>
      <c r="HC933" s="42"/>
      <c r="HD933" s="42"/>
      <c r="HE933" s="42"/>
      <c r="HF933" s="42"/>
      <c r="HG933" s="42"/>
      <c r="HH933" s="42"/>
      <c r="HI933" s="42"/>
      <c r="HJ933" s="42"/>
      <c r="HK933" s="42"/>
      <c r="HL933" s="42"/>
      <c r="HM933" s="42"/>
      <c r="HN933" s="42"/>
      <c r="HO933" s="42"/>
      <c r="HP933" s="42"/>
      <c r="HQ933" s="42"/>
      <c r="HR933" s="42"/>
      <c r="HS933" s="42"/>
      <c r="HT933" s="42"/>
      <c r="HU933" s="42"/>
      <c r="HV933" s="42"/>
      <c r="HW933" s="42"/>
      <c r="HX933" s="42"/>
      <c r="HY933" s="42"/>
      <c r="HZ933" s="42"/>
      <c r="IA933" s="42"/>
      <c r="IB933" s="42"/>
      <c r="IC933" s="42"/>
      <c r="ID933" s="42"/>
      <c r="IE933" s="42"/>
      <c r="IF933" s="42"/>
      <c r="IG933" s="42"/>
      <c r="IH933" s="42"/>
      <c r="II933" s="42"/>
      <c r="IJ933" s="42"/>
      <c r="IK933" s="42"/>
      <c r="IL933" s="42"/>
      <c r="IM933" s="42"/>
      <c r="IN933" s="42"/>
      <c r="IO933" s="42"/>
      <c r="IP933" s="42"/>
      <c r="IQ933" s="42"/>
      <c r="IR933" s="42"/>
      <c r="IS933" s="42"/>
      <c r="IT933" s="42"/>
    </row>
    <row r="934" s="170" customFormat="true" ht="15.75" hidden="true" customHeight="true" outlineLevel="0" collapsed="false">
      <c r="A934" s="92"/>
      <c r="B934" s="150"/>
      <c r="C934" s="97"/>
      <c r="D934" s="122"/>
      <c r="E934" s="97"/>
      <c r="F934" s="97"/>
      <c r="G934" s="97"/>
      <c r="H934" s="97"/>
      <c r="I934" s="97"/>
      <c r="J934" s="97"/>
      <c r="K934" s="97"/>
      <c r="L934" s="97"/>
      <c r="M934" s="97"/>
      <c r="N934" s="37"/>
      <c r="O934" s="3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37"/>
      <c r="AA934" s="37"/>
      <c r="AB934" s="74"/>
      <c r="AC934" s="37"/>
      <c r="AD934" s="169"/>
      <c r="AE934" s="36" t="n">
        <f aca="false">P934*Q934</f>
        <v>0</v>
      </c>
      <c r="AF934" s="38"/>
      <c r="AG934" s="39" t="n">
        <f aca="false">AB934</f>
        <v>0</v>
      </c>
      <c r="AH934" s="39" t="n">
        <f aca="false">C934</f>
        <v>0</v>
      </c>
      <c r="AI934" s="40" t="n">
        <f aca="false">B934</f>
        <v>0</v>
      </c>
      <c r="AJ934" s="39" t="str">
        <f aca="false">CONCATENATE(A934," ",D934)</f>
        <v> </v>
      </c>
      <c r="AK934" s="39" t="n">
        <f aca="false">E934*F934+P934*Q934+H934+J934+S934+U934</f>
        <v>0</v>
      </c>
      <c r="AL934" s="39" t="n">
        <f aca="false">L934+W934</f>
        <v>0</v>
      </c>
      <c r="AM934" s="39" t="n">
        <f aca="false">M934+X934</f>
        <v>0</v>
      </c>
      <c r="AN934" s="39" t="n">
        <f aca="false">Y934</f>
        <v>0</v>
      </c>
      <c r="AO934" s="39" t="n">
        <f aca="false">SUM(AK934:AN934)</f>
        <v>0</v>
      </c>
      <c r="AP934" s="41" t="n">
        <f aca="false">K934+V934</f>
        <v>0</v>
      </c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  <c r="CW934" s="42"/>
      <c r="CX934" s="42"/>
      <c r="CY934" s="42"/>
      <c r="CZ934" s="42"/>
      <c r="DA934" s="42"/>
      <c r="DB934" s="42"/>
      <c r="DC934" s="42"/>
      <c r="DD934" s="42"/>
      <c r="DE934" s="42"/>
      <c r="DF934" s="42"/>
      <c r="DG934" s="42"/>
      <c r="DH934" s="42"/>
      <c r="DI934" s="42"/>
      <c r="DJ934" s="42"/>
      <c r="DK934" s="42"/>
      <c r="DL934" s="42"/>
      <c r="DM934" s="42"/>
      <c r="DN934" s="42"/>
      <c r="DO934" s="42"/>
      <c r="DP934" s="42"/>
      <c r="DQ934" s="42"/>
      <c r="DR934" s="42"/>
      <c r="DS934" s="42"/>
      <c r="DT934" s="42"/>
      <c r="DU934" s="42"/>
      <c r="DV934" s="42"/>
      <c r="DW934" s="42"/>
      <c r="DX934" s="42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  <c r="EJ934" s="42"/>
      <c r="EK934" s="42"/>
      <c r="EL934" s="42"/>
      <c r="EM934" s="42"/>
      <c r="EN934" s="42"/>
      <c r="EO934" s="42"/>
      <c r="EP934" s="42"/>
      <c r="EQ934" s="42"/>
      <c r="ER934" s="42"/>
      <c r="ES934" s="42"/>
      <c r="ET934" s="42"/>
      <c r="EU934" s="42"/>
      <c r="EV934" s="42"/>
      <c r="EW934" s="42"/>
      <c r="EX934" s="42"/>
      <c r="EY934" s="42"/>
      <c r="EZ934" s="42"/>
      <c r="FA934" s="42"/>
      <c r="FB934" s="42"/>
      <c r="FC934" s="42"/>
      <c r="FD934" s="42"/>
      <c r="FE934" s="42"/>
      <c r="FF934" s="42"/>
      <c r="FG934" s="42"/>
      <c r="FH934" s="42"/>
      <c r="FI934" s="42"/>
      <c r="FJ934" s="42"/>
      <c r="FK934" s="42"/>
      <c r="FL934" s="42"/>
      <c r="FM934" s="42"/>
      <c r="FN934" s="42"/>
      <c r="FO934" s="42"/>
      <c r="FP934" s="42"/>
      <c r="FQ934" s="42"/>
      <c r="FR934" s="42"/>
      <c r="FS934" s="42"/>
      <c r="FT934" s="42"/>
      <c r="FU934" s="42"/>
      <c r="FV934" s="42"/>
      <c r="FW934" s="42"/>
      <c r="FX934" s="42"/>
      <c r="FY934" s="42"/>
      <c r="FZ934" s="42"/>
      <c r="GA934" s="42"/>
      <c r="GB934" s="42"/>
      <c r="GC934" s="42"/>
      <c r="GD934" s="42"/>
      <c r="GE934" s="42"/>
      <c r="GF934" s="42"/>
      <c r="GG934" s="42"/>
      <c r="GH934" s="42"/>
      <c r="GI934" s="42"/>
      <c r="GJ934" s="42"/>
      <c r="GK934" s="42"/>
      <c r="GL934" s="42"/>
      <c r="GM934" s="42"/>
      <c r="GN934" s="42"/>
      <c r="GO934" s="42"/>
      <c r="GP934" s="42"/>
      <c r="GQ934" s="42"/>
      <c r="GR934" s="42"/>
      <c r="GS934" s="42"/>
      <c r="GT934" s="42"/>
      <c r="GU934" s="42"/>
      <c r="GV934" s="42"/>
      <c r="GW934" s="42"/>
      <c r="GX934" s="42"/>
      <c r="GY934" s="42"/>
      <c r="GZ934" s="42"/>
      <c r="HA934" s="42"/>
      <c r="HB934" s="42"/>
      <c r="HC934" s="42"/>
      <c r="HD934" s="42"/>
      <c r="HE934" s="42"/>
      <c r="HF934" s="42"/>
      <c r="HG934" s="42"/>
      <c r="HH934" s="42"/>
      <c r="HI934" s="42"/>
      <c r="HJ934" s="42"/>
      <c r="HK934" s="42"/>
      <c r="HL934" s="42"/>
      <c r="HM934" s="42"/>
      <c r="HN934" s="42"/>
      <c r="HO934" s="42"/>
      <c r="HP934" s="42"/>
      <c r="HQ934" s="42"/>
      <c r="HR934" s="42"/>
      <c r="HS934" s="42"/>
      <c r="HT934" s="42"/>
      <c r="HU934" s="42"/>
      <c r="HV934" s="42"/>
      <c r="HW934" s="42"/>
      <c r="HX934" s="42"/>
      <c r="HY934" s="42"/>
      <c r="HZ934" s="42"/>
      <c r="IA934" s="42"/>
      <c r="IB934" s="42"/>
      <c r="IC934" s="42"/>
      <c r="ID934" s="42"/>
      <c r="IE934" s="42"/>
      <c r="IF934" s="42"/>
      <c r="IG934" s="42"/>
      <c r="IH934" s="42"/>
      <c r="II934" s="42"/>
      <c r="IJ934" s="42"/>
      <c r="IK934" s="42"/>
      <c r="IL934" s="42"/>
      <c r="IM934" s="42"/>
      <c r="IN934" s="42"/>
      <c r="IO934" s="42"/>
      <c r="IP934" s="42"/>
      <c r="IQ934" s="42"/>
      <c r="IR934" s="42"/>
      <c r="IS934" s="42"/>
      <c r="IT934" s="42"/>
    </row>
    <row r="935" customFormat="false" ht="15.75" hidden="true" customHeight="false" outlineLevel="0" collapsed="false">
      <c r="A935" s="9"/>
      <c r="B935" s="14"/>
      <c r="C935" s="14"/>
      <c r="D935" s="14"/>
      <c r="E935" s="10"/>
      <c r="F935" s="10"/>
      <c r="G935" s="10" t="s">
        <v>454</v>
      </c>
      <c r="H935" s="10"/>
      <c r="I935" s="10"/>
      <c r="J935" s="10"/>
      <c r="K935" s="10"/>
      <c r="L935" s="10"/>
      <c r="M935" s="10"/>
      <c r="N935" s="10"/>
      <c r="O935" s="10"/>
      <c r="P935" s="11"/>
      <c r="Q935" s="11"/>
      <c r="R935" s="11"/>
      <c r="S935" s="11"/>
      <c r="T935" s="11"/>
      <c r="U935" s="11"/>
      <c r="V935" s="11"/>
      <c r="W935" s="10"/>
      <c r="X935" s="10"/>
      <c r="Y935" s="10"/>
      <c r="Z935" s="11"/>
      <c r="AA935" s="11"/>
      <c r="AB935" s="9"/>
    </row>
    <row r="936" customFormat="false" ht="15.75" hidden="false" customHeight="false" outlineLevel="0" collapsed="false">
      <c r="A936" s="9"/>
      <c r="B936" s="14"/>
      <c r="C936" s="14"/>
      <c r="D936" s="14"/>
      <c r="E936" s="10" t="n">
        <f aca="false">SUBTOTAL(9,E4:E934)</f>
        <v>360</v>
      </c>
      <c r="F936" s="10" t="n">
        <f aca="false">SUBTOTAL(9,F4:F934)</f>
        <v>180</v>
      </c>
      <c r="G936" s="10" t="n">
        <f aca="false">SUBTOTAL(9,G4:G934)</f>
        <v>270</v>
      </c>
      <c r="H936" s="10" t="n">
        <f aca="false">SUBTOTAL(9,H4:H934)</f>
        <v>129</v>
      </c>
      <c r="I936" s="10" t="n">
        <f aca="false">SUBTOTAL(9,I4:I934)</f>
        <v>0</v>
      </c>
      <c r="J936" s="10" t="n">
        <f aca="false">SUBTOTAL(9,J4:J934)</f>
        <v>30</v>
      </c>
      <c r="K936" s="10" t="n">
        <f aca="false">SUBTOTAL(9,K4:K934)</f>
        <v>28</v>
      </c>
      <c r="L936" s="10" t="n">
        <f aca="false">SUBTOTAL(9,L4:L934)</f>
        <v>28</v>
      </c>
      <c r="M936" s="10" t="n">
        <f aca="false">SUBTOTAL(9,M4:M934)</f>
        <v>40</v>
      </c>
      <c r="N936" s="10" t="n">
        <f aca="false">SUBTOTAL(9,N4:N934)</f>
        <v>903</v>
      </c>
      <c r="O936" s="10" t="n">
        <f aca="false">SUBTOTAL(9,O4:O934)</f>
        <v>0</v>
      </c>
      <c r="P936" s="10" t="n">
        <f aca="false">SUBTOTAL(9,P4:P934)</f>
        <v>320</v>
      </c>
      <c r="Q936" s="10" t="n">
        <f aca="false">SUBTOTAL(9,Q4:Q934)</f>
        <v>108</v>
      </c>
      <c r="R936" s="10" t="n">
        <f aca="false">SUBTOTAL(9,R4:R934)</f>
        <v>18</v>
      </c>
      <c r="S936" s="10" t="n">
        <f aca="false">SUBTOTAL(9,S4:S934)</f>
        <v>102</v>
      </c>
      <c r="T936" s="10" t="n">
        <f aca="false">SUBTOTAL(9,T4:T934)</f>
        <v>0</v>
      </c>
      <c r="U936" s="10" t="n">
        <f aca="false">SUBTOTAL(9,U4:U934)</f>
        <v>30</v>
      </c>
      <c r="V936" s="10" t="n">
        <f aca="false">SUBTOTAL(9,V4:V934)</f>
        <v>28</v>
      </c>
      <c r="W936" s="10" t="n">
        <f aca="false">SUBTOTAL(9,W4:W934)</f>
        <v>22</v>
      </c>
      <c r="X936" s="10" t="n">
        <f aca="false">SUBTOTAL(9,X4:X934)</f>
        <v>40</v>
      </c>
      <c r="Y936" s="10" t="n">
        <f aca="false">SUBTOTAL(9,Y4:Y934)</f>
        <v>252</v>
      </c>
      <c r="Z936" s="10" t="n">
        <f aca="false">SUBTOTAL(9,Z4:Z934)</f>
        <v>1050</v>
      </c>
      <c r="AA936" s="10" t="n">
        <f aca="false">SUBTOTAL(9,AA4:AA934)</f>
        <v>1953</v>
      </c>
      <c r="AB936" s="171"/>
      <c r="AC936" s="172"/>
      <c r="AD936" s="172"/>
      <c r="AE936" s="172"/>
      <c r="AF936" s="172"/>
      <c r="AG936" s="173"/>
    </row>
    <row r="937" customFormat="false" ht="15.75" hidden="false" customHeight="false" outlineLevel="0" collapsed="false">
      <c r="A937" s="9"/>
      <c r="B937" s="14"/>
      <c r="C937" s="14"/>
      <c r="D937" s="14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1"/>
      <c r="Q937" s="11"/>
      <c r="R937" s="11"/>
      <c r="S937" s="11"/>
      <c r="T937" s="11"/>
      <c r="U937" s="11"/>
      <c r="V937" s="11"/>
      <c r="W937" s="10"/>
      <c r="X937" s="10"/>
      <c r="Y937" s="10"/>
      <c r="Z937" s="11"/>
      <c r="AA937" s="11"/>
      <c r="AB937" s="12"/>
    </row>
    <row r="938" customFormat="false" ht="23.25" hidden="false" customHeight="false" outlineLevel="0" collapsed="false">
      <c r="A938" s="9"/>
      <c r="B938" s="14"/>
      <c r="C938" s="174" t="s">
        <v>455</v>
      </c>
      <c r="D938" s="14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1"/>
      <c r="Q938" s="11"/>
      <c r="R938" s="11"/>
      <c r="S938" s="11"/>
      <c r="T938" s="11"/>
      <c r="U938" s="11"/>
      <c r="V938" s="11"/>
      <c r="W938" s="10"/>
      <c r="X938" s="10"/>
      <c r="Y938" s="10"/>
      <c r="Z938" s="11"/>
      <c r="AA938" s="11"/>
      <c r="AB938" s="12"/>
    </row>
    <row r="939" customFormat="false" ht="10.5" hidden="false" customHeight="true" outlineLevel="0" collapsed="false">
      <c r="A939" s="9"/>
      <c r="B939" s="14"/>
      <c r="C939" s="14"/>
      <c r="D939" s="14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1"/>
      <c r="Q939" s="11"/>
      <c r="R939" s="11"/>
      <c r="S939" s="11"/>
      <c r="T939" s="11"/>
      <c r="U939" s="11"/>
      <c r="V939" s="11"/>
      <c r="W939" s="10"/>
      <c r="X939" s="10"/>
      <c r="Y939" s="10"/>
      <c r="Z939" s="11"/>
      <c r="AA939" s="11"/>
      <c r="AB939" s="12"/>
    </row>
    <row r="940" customFormat="false" ht="23.25" hidden="false" customHeight="false" outlineLevel="0" collapsed="false">
      <c r="A940" s="9"/>
      <c r="B940" s="14"/>
      <c r="C940" s="175" t="s">
        <v>456</v>
      </c>
      <c r="D940" s="14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1"/>
      <c r="Q940" s="11"/>
      <c r="R940" s="11"/>
      <c r="S940" s="11"/>
      <c r="T940" s="11"/>
      <c r="U940" s="11"/>
      <c r="V940" s="11"/>
      <c r="W940" s="10"/>
      <c r="X940" s="10"/>
      <c r="Y940" s="10"/>
      <c r="Z940" s="11"/>
      <c r="AA940" s="11"/>
      <c r="AB940" s="12"/>
    </row>
    <row r="941" customFormat="false" ht="9" hidden="false" customHeight="true" outlineLevel="0" collapsed="false"/>
    <row r="942" s="182" customFormat="true" ht="25.5" hidden="false" customHeight="false" outlineLevel="0" collapsed="false">
      <c r="A942" s="176"/>
      <c r="B942" s="177"/>
      <c r="C942" s="178" t="s">
        <v>457</v>
      </c>
      <c r="D942" s="177"/>
      <c r="E942" s="179"/>
      <c r="F942" s="179"/>
      <c r="G942" s="179"/>
      <c r="H942" s="179"/>
      <c r="I942" s="179"/>
      <c r="J942" s="179"/>
      <c r="K942" s="179"/>
      <c r="L942" s="179"/>
      <c r="M942" s="179"/>
      <c r="N942" s="179"/>
      <c r="O942" s="179"/>
      <c r="P942" s="180"/>
      <c r="Q942" s="180"/>
      <c r="R942" s="180"/>
      <c r="S942" s="180"/>
      <c r="T942" s="180"/>
      <c r="U942" s="180"/>
      <c r="V942" s="180"/>
      <c r="W942" s="179"/>
      <c r="X942" s="179"/>
      <c r="Y942" s="179"/>
      <c r="Z942" s="180"/>
      <c r="AA942" s="180"/>
      <c r="AB942" s="181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4"/>
    </row>
    <row r="943" customFormat="false" ht="9.75" hidden="false" customHeight="true" outlineLevel="0" collapsed="false"/>
    <row r="944" customFormat="false" ht="23.25" hidden="false" customHeight="false" outlineLevel="0" collapsed="false">
      <c r="C944" s="185" t="s">
        <v>458</v>
      </c>
    </row>
    <row r="946" customFormat="false" ht="23.25" hidden="false" customHeight="false" outlineLevel="0" collapsed="false">
      <c r="C946" s="185" t="s">
        <v>459</v>
      </c>
    </row>
    <row r="948" customFormat="false" ht="15.75" hidden="false" customHeight="false" outlineLevel="0" collapsed="false">
      <c r="A948" s="1" t="s">
        <v>460</v>
      </c>
    </row>
    <row r="955" customFormat="false" ht="17" hidden="false" customHeight="false" outlineLevel="0" collapsed="false"/>
    <row r="956" customFormat="false" ht="17" hidden="false" customHeight="false" outlineLevel="0" collapsed="false"/>
  </sheetData>
  <printOptions headings="false" gridLines="false" gridLinesSet="true" horizontalCentered="false" verticalCentered="false"/>
  <pageMargins left="0.157638888888889" right="0.157638888888889" top="0.433333333333333" bottom="0.236111111111111" header="0.511811023622047" footer="0.511811023622047"/>
  <pageSetup paperSize="9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8080"/>
    <pageSetUpPr fitToPage="false"/>
  </sheetPr>
  <dimension ref="A1:IT328"/>
  <sheetViews>
    <sheetView showFormulas="false" showGridLines="true" showRowColHeaders="true" showZeros="true" rightToLeft="false" tabSelected="false" showOutlineSymbols="true" defaultGridColor="true" view="normal" topLeftCell="A301" colorId="64" zoomScale="100" zoomScaleNormal="100" zoomScalePageLayoutView="100" workbookViewId="0">
      <selection pane="topLeft" activeCell="C237" activeCellId="0" sqref="C237"/>
    </sheetView>
  </sheetViews>
  <sheetFormatPr defaultColWidth="9.13671875" defaultRowHeight="15.75" zeroHeight="false" outlineLevelRow="0" outlineLevelCol="0"/>
  <cols>
    <col collapsed="false" customWidth="true" hidden="false" outlineLevel="0" max="1" min="1" style="1" width="14.14"/>
    <col collapsed="false" customWidth="true" hidden="false" outlineLevel="0" max="2" min="2" style="2" width="5.99"/>
    <col collapsed="false" customWidth="true" hidden="false" outlineLevel="0" max="3" min="3" style="2" width="19.7"/>
    <col collapsed="false" customWidth="true" hidden="false" outlineLevel="0" max="4" min="4" style="2" width="63.56"/>
    <col collapsed="false" customWidth="true" hidden="false" outlineLevel="0" max="5" min="5" style="3" width="4.99"/>
    <col collapsed="false" customWidth="true" hidden="false" outlineLevel="0" max="6" min="6" style="3" width="6.13"/>
    <col collapsed="false" customWidth="true" hidden="false" outlineLevel="0" max="7" min="7" style="3" width="7.14"/>
    <col collapsed="false" customWidth="true" hidden="false" outlineLevel="0" max="13" min="8" style="3" width="4.99"/>
    <col collapsed="false" customWidth="true" hidden="false" outlineLevel="0" max="14" min="14" style="3" width="8.7"/>
    <col collapsed="false" customWidth="true" hidden="false" outlineLevel="0" max="15" min="15" style="3" width="7.7"/>
    <col collapsed="false" customWidth="true" hidden="false" outlineLevel="0" max="16" min="16" style="4" width="4.85"/>
    <col collapsed="false" customWidth="true" hidden="false" outlineLevel="0" max="17" min="17" style="4" width="6.41"/>
    <col collapsed="false" customWidth="true" hidden="false" outlineLevel="0" max="18" min="18" style="4" width="6.7"/>
    <col collapsed="false" customWidth="true" hidden="false" outlineLevel="0" max="19" min="19" style="4" width="6.56"/>
    <col collapsed="false" customWidth="true" hidden="false" outlineLevel="0" max="22" min="20" style="4" width="4.7"/>
    <col collapsed="false" customWidth="true" hidden="false" outlineLevel="0" max="24" min="23" style="3" width="4.7"/>
    <col collapsed="false" customWidth="true" hidden="false" outlineLevel="0" max="25" min="25" style="3" width="5.85"/>
    <col collapsed="false" customWidth="true" hidden="false" outlineLevel="0" max="26" min="26" style="4" width="7.56"/>
    <col collapsed="false" customWidth="true" hidden="false" outlineLevel="0" max="27" min="27" style="4" width="11.56"/>
    <col collapsed="false" customWidth="true" hidden="false" outlineLevel="0" max="28" min="28" style="5" width="18.99"/>
    <col collapsed="false" customWidth="true" hidden="false" outlineLevel="0" max="29" min="29" style="6" width="14.7"/>
    <col collapsed="false" customWidth="true" hidden="false" outlineLevel="0" max="30" min="30" style="6" width="15.85"/>
    <col collapsed="false" customWidth="true" hidden="false" outlineLevel="0" max="31" min="31" style="6" width="7.85"/>
    <col collapsed="false" customWidth="true" hidden="false" outlineLevel="0" max="32" min="32" style="6" width="6.28"/>
    <col collapsed="false" customWidth="true" hidden="false" outlineLevel="0" max="33" min="33" style="7" width="15.56"/>
    <col collapsed="false" customWidth="true" hidden="false" outlineLevel="0" max="34" min="34" style="7" width="14.28"/>
    <col collapsed="false" customWidth="true" hidden="false" outlineLevel="0" max="35" min="35" style="7" width="5.85"/>
    <col collapsed="false" customWidth="true" hidden="false" outlineLevel="0" max="36" min="36" style="7" width="48.85"/>
    <col collapsed="false" customWidth="true" hidden="false" outlineLevel="0" max="40" min="37" style="7" width="6.7"/>
    <col collapsed="false" customWidth="true" hidden="false" outlineLevel="0" max="41" min="41" style="7" width="11.28"/>
    <col collapsed="false" customWidth="false" hidden="false" outlineLevel="0" max="42" min="42" style="8" width="9.14"/>
    <col collapsed="false" customWidth="false" hidden="false" outlineLevel="0" max="257" min="43" style="6" width="9.14"/>
  </cols>
  <sheetData>
    <row r="1" s="13" customFormat="true" ht="15.75" hidden="false" customHeight="false" outlineLevel="0" collapsed="false">
      <c r="A1" s="9"/>
      <c r="B1" s="9"/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1"/>
      <c r="Q1" s="11"/>
      <c r="R1" s="11"/>
      <c r="S1" s="11"/>
      <c r="T1" s="11"/>
      <c r="U1" s="11"/>
      <c r="V1" s="11"/>
      <c r="W1" s="10"/>
      <c r="X1" s="10"/>
      <c r="Y1" s="10"/>
      <c r="Z1" s="11"/>
      <c r="AA1" s="11"/>
      <c r="AB1" s="12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="13" customFormat="true" ht="12.75" hidden="false" customHeight="true" outlineLevel="0" collapsed="false">
      <c r="A2" s="9"/>
      <c r="B2" s="14"/>
      <c r="C2" s="14"/>
      <c r="D2" s="14"/>
      <c r="E2" s="15" t="s">
        <v>1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6" t="s">
        <v>2</v>
      </c>
      <c r="Q2" s="16"/>
      <c r="R2" s="16"/>
      <c r="S2" s="16"/>
      <c r="T2" s="16"/>
      <c r="U2" s="16"/>
      <c r="V2" s="16"/>
      <c r="W2" s="15"/>
      <c r="X2" s="15"/>
      <c r="Y2" s="15"/>
      <c r="Z2" s="16"/>
      <c r="AA2" s="11"/>
      <c r="AB2" s="12"/>
      <c r="AG2" s="7"/>
      <c r="AH2" s="7"/>
      <c r="AI2" s="7"/>
      <c r="AJ2" s="7"/>
      <c r="AK2" s="7"/>
      <c r="AL2" s="7"/>
      <c r="AM2" s="7"/>
      <c r="AN2" s="7"/>
      <c r="AO2" s="7"/>
      <c r="AP2" s="7"/>
    </row>
    <row r="3" s="13" customFormat="true" ht="66.75" hidden="false" customHeight="true" outlineLevel="0" collapsed="false">
      <c r="A3" s="17" t="s">
        <v>3</v>
      </c>
      <c r="B3" s="18" t="s">
        <v>4</v>
      </c>
      <c r="C3" s="19" t="s">
        <v>5</v>
      </c>
      <c r="D3" s="19" t="s">
        <v>6</v>
      </c>
      <c r="E3" s="20" t="s">
        <v>7</v>
      </c>
      <c r="F3" s="20" t="s">
        <v>8</v>
      </c>
      <c r="G3" s="20" t="s">
        <v>9</v>
      </c>
      <c r="H3" s="20" t="s">
        <v>10</v>
      </c>
      <c r="I3" s="20" t="s">
        <v>11</v>
      </c>
      <c r="J3" s="20" t="s">
        <v>12</v>
      </c>
      <c r="K3" s="20" t="s">
        <v>13</v>
      </c>
      <c r="L3" s="20" t="s">
        <v>14</v>
      </c>
      <c r="M3" s="20" t="s">
        <v>15</v>
      </c>
      <c r="N3" s="21" t="s">
        <v>16</v>
      </c>
      <c r="O3" s="22" t="s">
        <v>17</v>
      </c>
      <c r="P3" s="23" t="s">
        <v>18</v>
      </c>
      <c r="Q3" s="23" t="s">
        <v>19</v>
      </c>
      <c r="R3" s="23" t="s">
        <v>20</v>
      </c>
      <c r="S3" s="23" t="s">
        <v>21</v>
      </c>
      <c r="T3" s="23" t="s">
        <v>22</v>
      </c>
      <c r="U3" s="23" t="s">
        <v>23</v>
      </c>
      <c r="V3" s="23" t="s">
        <v>24</v>
      </c>
      <c r="W3" s="20" t="s">
        <v>25</v>
      </c>
      <c r="X3" s="20" t="s">
        <v>26</v>
      </c>
      <c r="Y3" s="20" t="s">
        <v>27</v>
      </c>
      <c r="Z3" s="23" t="s">
        <v>28</v>
      </c>
      <c r="AA3" s="23" t="s">
        <v>29</v>
      </c>
      <c r="AB3" s="24" t="s">
        <v>30</v>
      </c>
      <c r="AC3" s="25" t="s">
        <v>31</v>
      </c>
      <c r="AD3" s="25" t="s">
        <v>32</v>
      </c>
      <c r="AE3" s="26" t="s">
        <v>33</v>
      </c>
      <c r="AF3" s="13" t="s">
        <v>34</v>
      </c>
      <c r="AG3" s="27" t="s">
        <v>35</v>
      </c>
      <c r="AH3" s="28" t="s">
        <v>36</v>
      </c>
      <c r="AI3" s="28" t="s">
        <v>37</v>
      </c>
      <c r="AJ3" s="28" t="s">
        <v>38</v>
      </c>
      <c r="AK3" s="28" t="s">
        <v>39</v>
      </c>
      <c r="AL3" s="28" t="s">
        <v>14</v>
      </c>
      <c r="AM3" s="28" t="s">
        <v>40</v>
      </c>
      <c r="AN3" s="28" t="s">
        <v>41</v>
      </c>
      <c r="AO3" s="28" t="s">
        <v>42</v>
      </c>
      <c r="AP3" s="28" t="s">
        <v>43</v>
      </c>
    </row>
    <row r="4" s="42" customFormat="true" ht="16.5" hidden="false" customHeight="true" outlineLevel="0" collapsed="false">
      <c r="A4" s="29" t="s">
        <v>44</v>
      </c>
      <c r="B4" s="30" t="s">
        <v>461</v>
      </c>
      <c r="C4" s="31" t="s">
        <v>462</v>
      </c>
      <c r="D4" s="32" t="s">
        <v>47</v>
      </c>
      <c r="E4" s="31" t="n">
        <v>13</v>
      </c>
      <c r="F4" s="31" t="n">
        <v>4</v>
      </c>
      <c r="G4" s="31" t="n">
        <v>6</v>
      </c>
      <c r="H4" s="31"/>
      <c r="I4" s="31"/>
      <c r="J4" s="31"/>
      <c r="K4" s="31"/>
      <c r="L4" s="31" t="n">
        <v>4</v>
      </c>
      <c r="M4" s="31"/>
      <c r="N4" s="33" t="n">
        <f aca="false">E4*F4+H4+J4+K4+L4+M4</f>
        <v>56</v>
      </c>
      <c r="O4" s="34"/>
      <c r="P4" s="35" t="n">
        <v>20</v>
      </c>
      <c r="Q4" s="31"/>
      <c r="R4" s="31"/>
      <c r="S4" s="31"/>
      <c r="T4" s="31"/>
      <c r="U4" s="31"/>
      <c r="V4" s="31"/>
      <c r="W4" s="31"/>
      <c r="X4" s="31"/>
      <c r="Y4" s="31"/>
      <c r="Z4" s="36" t="n">
        <f aca="false">P4*Q4+S4+U4+V4+W4+X4+Y4</f>
        <v>0</v>
      </c>
      <c r="AA4" s="36" t="n">
        <f aca="false">N4+Z4</f>
        <v>56</v>
      </c>
      <c r="AB4" s="37" t="s">
        <v>48</v>
      </c>
      <c r="AC4" s="36"/>
      <c r="AD4" s="36"/>
      <c r="AE4" s="36" t="n">
        <f aca="false">P4*Q4</f>
        <v>0</v>
      </c>
      <c r="AF4" s="38" t="n">
        <f aca="false">AA4-L4-M4-W4-X4</f>
        <v>52</v>
      </c>
      <c r="AG4" s="39" t="str">
        <f aca="false">AB4</f>
        <v>Карабчук И.В.</v>
      </c>
      <c r="AH4" s="39" t="str">
        <f aca="false">C4</f>
        <v>2ОСАТ9-8 ВБ</v>
      </c>
      <c r="AI4" s="40" t="str">
        <f aca="false">B4</f>
        <v>1</v>
      </c>
      <c r="AJ4" s="39" t="str">
        <f aca="false">CONCATENATE(A4," ",D4)</f>
        <v>ОГСЭ.01 Основы философии</v>
      </c>
      <c r="AK4" s="39" t="n">
        <f aca="false">E4*F4+P4*Q4+H4+J4+S4+U4</f>
        <v>52</v>
      </c>
      <c r="AL4" s="39" t="n">
        <f aca="false">L4+W4</f>
        <v>4</v>
      </c>
      <c r="AM4" s="39" t="n">
        <f aca="false">M4+X4</f>
        <v>0</v>
      </c>
      <c r="AN4" s="39" t="n">
        <f aca="false">Y4</f>
        <v>0</v>
      </c>
      <c r="AO4" s="39" t="n">
        <f aca="false">SUM(AK4:AN4)</f>
        <v>56</v>
      </c>
      <c r="AP4" s="41" t="n">
        <f aca="false">K4+V4</f>
        <v>0</v>
      </c>
    </row>
    <row r="5" s="42" customFormat="true" ht="16.5" hidden="false" customHeight="true" outlineLevel="0" collapsed="false">
      <c r="A5" s="29" t="s">
        <v>49</v>
      </c>
      <c r="B5" s="30" t="s">
        <v>461</v>
      </c>
      <c r="C5" s="31" t="s">
        <v>462</v>
      </c>
      <c r="D5" s="43" t="s">
        <v>50</v>
      </c>
      <c r="E5" s="31" t="n">
        <v>13</v>
      </c>
      <c r="F5" s="44" t="n">
        <v>3</v>
      </c>
      <c r="G5" s="31" t="n">
        <v>6</v>
      </c>
      <c r="H5" s="31"/>
      <c r="I5" s="31"/>
      <c r="J5" s="31"/>
      <c r="K5" s="31"/>
      <c r="L5" s="31" t="n">
        <v>4</v>
      </c>
      <c r="M5" s="31"/>
      <c r="N5" s="33" t="n">
        <f aca="false">E5*F5+H5+J5+K5+L5+M5</f>
        <v>43</v>
      </c>
      <c r="O5" s="45"/>
      <c r="P5" s="36" t="n">
        <v>20</v>
      </c>
      <c r="Q5" s="44" t="n">
        <v>2</v>
      </c>
      <c r="R5" s="31"/>
      <c r="S5" s="31" t="n">
        <v>-1</v>
      </c>
      <c r="T5" s="31"/>
      <c r="U5" s="31"/>
      <c r="V5" s="31"/>
      <c r="W5" s="31"/>
      <c r="X5" s="31"/>
      <c r="Y5" s="31"/>
      <c r="Z5" s="36" t="n">
        <f aca="false">P5*Q5+S5+U5+V5+W5+X5+Y5</f>
        <v>39</v>
      </c>
      <c r="AA5" s="36" t="n">
        <f aca="false">N5+Z5</f>
        <v>82</v>
      </c>
      <c r="AB5" s="46" t="s">
        <v>51</v>
      </c>
      <c r="AC5" s="36"/>
      <c r="AD5" s="36"/>
      <c r="AE5" s="36" t="n">
        <f aca="false">P5*Q5</f>
        <v>40</v>
      </c>
      <c r="AF5" s="38" t="n">
        <f aca="false">AA5-L5-M5-W5-X5</f>
        <v>78</v>
      </c>
      <c r="AG5" s="39" t="str">
        <f aca="false">AB5</f>
        <v>Арсенова Л.Ф.</v>
      </c>
      <c r="AH5" s="39" t="str">
        <f aca="false">C5</f>
        <v>2ОСАТ9-8 ВБ</v>
      </c>
      <c r="AI5" s="40" t="str">
        <f aca="false">B5</f>
        <v>1</v>
      </c>
      <c r="AJ5" s="39" t="str">
        <f aca="false">CONCATENATE(A5," ",D5)</f>
        <v>ОГСЭ.02 История</v>
      </c>
      <c r="AK5" s="39" t="n">
        <f aca="false">E5*F5+P5*Q5+H5+J5+S5+U5</f>
        <v>78</v>
      </c>
      <c r="AL5" s="39" t="n">
        <f aca="false">L5+W5</f>
        <v>4</v>
      </c>
      <c r="AM5" s="39" t="n">
        <f aca="false">M5+X5</f>
        <v>0</v>
      </c>
      <c r="AN5" s="39" t="n">
        <f aca="false">Y5</f>
        <v>0</v>
      </c>
      <c r="AO5" s="39" t="n">
        <f aca="false">SUM(AK5:AN5)</f>
        <v>82</v>
      </c>
      <c r="AP5" s="41" t="n">
        <f aca="false">K5+V5</f>
        <v>0</v>
      </c>
    </row>
    <row r="6" s="42" customFormat="true" ht="16.5" hidden="false" customHeight="true" outlineLevel="0" collapsed="false">
      <c r="A6" s="29" t="s">
        <v>52</v>
      </c>
      <c r="B6" s="30" t="s">
        <v>461</v>
      </c>
      <c r="C6" s="31" t="s">
        <v>463</v>
      </c>
      <c r="D6" s="43" t="s">
        <v>55</v>
      </c>
      <c r="E6" s="31" t="n">
        <v>13</v>
      </c>
      <c r="F6" s="31" t="n">
        <v>3</v>
      </c>
      <c r="G6" s="31"/>
      <c r="H6" s="31"/>
      <c r="I6" s="31"/>
      <c r="J6" s="31"/>
      <c r="K6" s="31"/>
      <c r="L6" s="31"/>
      <c r="M6" s="31"/>
      <c r="N6" s="33" t="n">
        <f aca="false">E6*F6+H6+J6+K6+L6+M6</f>
        <v>39</v>
      </c>
      <c r="O6" s="36"/>
      <c r="P6" s="36" t="n">
        <v>20</v>
      </c>
      <c r="Q6" s="31" t="n">
        <v>2</v>
      </c>
      <c r="R6" s="31"/>
      <c r="S6" s="31"/>
      <c r="T6" s="31"/>
      <c r="U6" s="31"/>
      <c r="V6" s="31"/>
      <c r="W6" s="31"/>
      <c r="X6" s="31"/>
      <c r="Y6" s="31"/>
      <c r="Z6" s="36" t="n">
        <f aca="false">P6*Q6+S6+U6+V6+W6+X6+Y6</f>
        <v>40</v>
      </c>
      <c r="AA6" s="36" t="n">
        <f aca="false">N6+Z6</f>
        <v>79</v>
      </c>
      <c r="AB6" s="47" t="s">
        <v>56</v>
      </c>
      <c r="AC6" s="36"/>
      <c r="AD6" s="36"/>
      <c r="AE6" s="36" t="n">
        <f aca="false">P6*Q6</f>
        <v>40</v>
      </c>
      <c r="AF6" s="38" t="n">
        <f aca="false">AA6-L6-M6-W6-X6</f>
        <v>79</v>
      </c>
      <c r="AG6" s="39" t="str">
        <f aca="false">AB6</f>
        <v>Копылова И.М.</v>
      </c>
      <c r="AH6" s="39" t="str">
        <f aca="false">C6</f>
        <v>2ОСАТ9-8б ВБ</v>
      </c>
      <c r="AI6" s="40" t="str">
        <f aca="false">B6</f>
        <v>1</v>
      </c>
      <c r="AJ6" s="39" t="str">
        <f aca="false">CONCATENATE(A6," ",D6)</f>
        <v>ОГСЭ.03 Иностранный язык в профессиональной деятельности</v>
      </c>
      <c r="AK6" s="39" t="n">
        <f aca="false">E6*F6+P6*Q6+H6+J6+S6+U6</f>
        <v>79</v>
      </c>
      <c r="AL6" s="39" t="n">
        <f aca="false">L6+W6</f>
        <v>0</v>
      </c>
      <c r="AM6" s="39" t="n">
        <f aca="false">M6+X6</f>
        <v>0</v>
      </c>
      <c r="AN6" s="39" t="n">
        <f aca="false">Y6</f>
        <v>0</v>
      </c>
      <c r="AO6" s="39" t="n">
        <f aca="false">SUM(AK6:AN6)</f>
        <v>79</v>
      </c>
      <c r="AP6" s="41" t="n">
        <f aca="false">K6+V6</f>
        <v>0</v>
      </c>
    </row>
    <row r="7" s="42" customFormat="true" ht="16.5" hidden="false" customHeight="true" outlineLevel="0" collapsed="false">
      <c r="A7" s="29" t="s">
        <v>60</v>
      </c>
      <c r="B7" s="30" t="s">
        <v>461</v>
      </c>
      <c r="C7" s="31" t="s">
        <v>462</v>
      </c>
      <c r="D7" s="43" t="s">
        <v>61</v>
      </c>
      <c r="E7" s="31" t="n">
        <v>13</v>
      </c>
      <c r="F7" s="31" t="n">
        <v>3</v>
      </c>
      <c r="G7" s="48"/>
      <c r="H7" s="31"/>
      <c r="I7" s="31"/>
      <c r="J7" s="31"/>
      <c r="K7" s="31"/>
      <c r="L7" s="31"/>
      <c r="M7" s="31"/>
      <c r="N7" s="33" t="n">
        <f aca="false">E7*F7+H7+J7+K7+L7+M7</f>
        <v>39</v>
      </c>
      <c r="O7" s="36"/>
      <c r="P7" s="36" t="n">
        <v>20</v>
      </c>
      <c r="Q7" s="31" t="n">
        <v>2</v>
      </c>
      <c r="R7" s="31"/>
      <c r="S7" s="31"/>
      <c r="T7" s="31"/>
      <c r="U7" s="31"/>
      <c r="V7" s="31"/>
      <c r="W7" s="31"/>
      <c r="X7" s="31"/>
      <c r="Y7" s="31"/>
      <c r="Z7" s="36" t="n">
        <f aca="false">P7*Q7+S7+U7+V7+W7+X7+Y7</f>
        <v>40</v>
      </c>
      <c r="AA7" s="36" t="n">
        <f aca="false">N7+Z7</f>
        <v>79</v>
      </c>
      <c r="AB7" s="47" t="s">
        <v>62</v>
      </c>
      <c r="AC7" s="36"/>
      <c r="AD7" s="36"/>
      <c r="AE7" s="36" t="n">
        <f aca="false">P7*Q7</f>
        <v>40</v>
      </c>
      <c r="AF7" s="38" t="n">
        <f aca="false">AA7-L7-M7-W7-X7</f>
        <v>79</v>
      </c>
      <c r="AG7" s="39" t="str">
        <f aca="false">AB7</f>
        <v>Рябцев Ю.В.</v>
      </c>
      <c r="AH7" s="39" t="str">
        <f aca="false">C7</f>
        <v>2ОСАТ9-8 ВБ</v>
      </c>
      <c r="AI7" s="40" t="str">
        <f aca="false">B7</f>
        <v>1</v>
      </c>
      <c r="AJ7" s="39" t="str">
        <f aca="false">CONCATENATE(A7," ",D7)</f>
        <v>ОГСЭ.04 Физическая культура</v>
      </c>
      <c r="AK7" s="39" t="n">
        <f aca="false">E7*F7+P7*Q7+H7+J7+S7+U7</f>
        <v>79</v>
      </c>
      <c r="AL7" s="39" t="n">
        <f aca="false">L7+W7</f>
        <v>0</v>
      </c>
      <c r="AM7" s="39" t="n">
        <f aca="false">M7+X7</f>
        <v>0</v>
      </c>
      <c r="AN7" s="39" t="n">
        <f aca="false">Y7</f>
        <v>0</v>
      </c>
      <c r="AO7" s="39" t="n">
        <f aca="false">SUM(AK7:AN7)</f>
        <v>79</v>
      </c>
      <c r="AP7" s="41" t="n">
        <f aca="false">K7+V7</f>
        <v>0</v>
      </c>
    </row>
    <row r="8" s="42" customFormat="true" ht="16.5" hidden="false" customHeight="true" outlineLevel="0" collapsed="false">
      <c r="A8" s="49" t="s">
        <v>63</v>
      </c>
      <c r="B8" s="30" t="s">
        <v>461</v>
      </c>
      <c r="C8" s="31" t="s">
        <v>462</v>
      </c>
      <c r="D8" s="50" t="s">
        <v>64</v>
      </c>
      <c r="E8" s="31" t="n">
        <v>13</v>
      </c>
      <c r="F8" s="51" t="n">
        <v>5</v>
      </c>
      <c r="G8" s="52" t="n">
        <v>30</v>
      </c>
      <c r="H8" s="53"/>
      <c r="I8" s="31"/>
      <c r="J8" s="31"/>
      <c r="K8" s="31"/>
      <c r="L8" s="31" t="n">
        <v>6</v>
      </c>
      <c r="M8" s="31"/>
      <c r="N8" s="33" t="n">
        <f aca="false">E8*F8+H8+J8+K8+L8+M8</f>
        <v>71</v>
      </c>
      <c r="O8" s="36"/>
      <c r="P8" s="36" t="n">
        <v>20</v>
      </c>
      <c r="Q8" s="31"/>
      <c r="R8" s="31"/>
      <c r="S8" s="31"/>
      <c r="T8" s="31"/>
      <c r="U8" s="31"/>
      <c r="V8" s="31"/>
      <c r="W8" s="31"/>
      <c r="X8" s="31"/>
      <c r="Y8" s="31"/>
      <c r="Z8" s="36" t="n">
        <f aca="false">P8*Q8+S8+U8+V8+W8+X8+Y8</f>
        <v>0</v>
      </c>
      <c r="AA8" s="36" t="n">
        <f aca="false">N8+Z8</f>
        <v>71</v>
      </c>
      <c r="AB8" s="54" t="s">
        <v>65</v>
      </c>
      <c r="AC8" s="36"/>
      <c r="AD8" s="36"/>
      <c r="AE8" s="36" t="n">
        <f aca="false">P8*Q8</f>
        <v>0</v>
      </c>
      <c r="AF8" s="38" t="n">
        <f aca="false">AA8-L8-M8-W8-X8</f>
        <v>65</v>
      </c>
      <c r="AG8" s="39" t="str">
        <f aca="false">AB8</f>
        <v>Лахтюхова Г.Г.</v>
      </c>
      <c r="AH8" s="39" t="str">
        <f aca="false">C8</f>
        <v>2ОСАТ9-8 ВБ</v>
      </c>
      <c r="AI8" s="40" t="str">
        <f aca="false">B8</f>
        <v>1</v>
      </c>
      <c r="AJ8" s="39" t="str">
        <f aca="false">CONCATENATE(A8," ",D8)</f>
        <v>ЕН.01 Математика</v>
      </c>
      <c r="AK8" s="39" t="n">
        <f aca="false">E8*F8+P8*Q8+H8+J8+S8+U8</f>
        <v>65</v>
      </c>
      <c r="AL8" s="39" t="n">
        <f aca="false">L8+W8</f>
        <v>6</v>
      </c>
      <c r="AM8" s="39" t="n">
        <f aca="false">M8+X8</f>
        <v>0</v>
      </c>
      <c r="AN8" s="39" t="n">
        <f aca="false">Y8</f>
        <v>0</v>
      </c>
      <c r="AO8" s="39" t="n">
        <f aca="false">SUM(AK8:AN8)</f>
        <v>71</v>
      </c>
      <c r="AP8" s="41" t="n">
        <f aca="false">K8+V8</f>
        <v>0</v>
      </c>
    </row>
    <row r="9" s="42" customFormat="true" ht="16.5" hidden="false" customHeight="true" outlineLevel="0" collapsed="false">
      <c r="A9" s="49" t="s">
        <v>66</v>
      </c>
      <c r="B9" s="30" t="s">
        <v>461</v>
      </c>
      <c r="C9" s="31" t="s">
        <v>462</v>
      </c>
      <c r="D9" s="55" t="s">
        <v>67</v>
      </c>
      <c r="E9" s="31" t="n">
        <v>13</v>
      </c>
      <c r="F9" s="51" t="n">
        <v>4</v>
      </c>
      <c r="G9" s="52" t="n">
        <v>36</v>
      </c>
      <c r="H9" s="53" t="n">
        <v>-36</v>
      </c>
      <c r="I9" s="31"/>
      <c r="J9" s="31"/>
      <c r="K9" s="31"/>
      <c r="L9" s="31" t="n">
        <v>4</v>
      </c>
      <c r="M9" s="31"/>
      <c r="N9" s="33" t="n">
        <f aca="false">E9*F9+H9+J9+K9+L9+M9</f>
        <v>20</v>
      </c>
      <c r="O9" s="36"/>
      <c r="P9" s="36" t="n">
        <v>20</v>
      </c>
      <c r="Q9" s="31"/>
      <c r="R9" s="31"/>
      <c r="S9" s="31"/>
      <c r="T9" s="31"/>
      <c r="U9" s="31"/>
      <c r="V9" s="31"/>
      <c r="W9" s="31"/>
      <c r="X9" s="31"/>
      <c r="Y9" s="31"/>
      <c r="Z9" s="36" t="n">
        <f aca="false">P9*Q9+S9+U9+V9+W9+X9+Y9</f>
        <v>0</v>
      </c>
      <c r="AA9" s="36" t="n">
        <f aca="false">N9+Z9</f>
        <v>20</v>
      </c>
      <c r="AB9" s="47" t="s">
        <v>68</v>
      </c>
      <c r="AC9" s="36"/>
      <c r="AD9" s="36"/>
      <c r="AE9" s="36" t="n">
        <f aca="false">P9*Q9</f>
        <v>0</v>
      </c>
      <c r="AF9" s="38" t="n">
        <f aca="false">AA9-L9-M9-W9-X9</f>
        <v>16</v>
      </c>
      <c r="AG9" s="39" t="str">
        <f aca="false">AB9</f>
        <v>Макеев П.Д.</v>
      </c>
      <c r="AH9" s="39" t="str">
        <f aca="false">C9</f>
        <v>2ОСАТ9-8 ВБ</v>
      </c>
      <c r="AI9" s="40" t="str">
        <f aca="false">B9</f>
        <v>1</v>
      </c>
      <c r="AJ9" s="39" t="str">
        <f aca="false">CONCATENATE(A9," ",D9)</f>
        <v>ЕН.02 Информационные технологии в профессиональной деятельности</v>
      </c>
      <c r="AK9" s="39" t="n">
        <f aca="false">E9*F9+P9*Q9+H9+J9+S9+U9</f>
        <v>16</v>
      </c>
      <c r="AL9" s="39" t="n">
        <f aca="false">L9+W9</f>
        <v>4</v>
      </c>
      <c r="AM9" s="39" t="n">
        <f aca="false">M9+X9</f>
        <v>0</v>
      </c>
      <c r="AN9" s="39" t="n">
        <f aca="false">Y9</f>
        <v>0</v>
      </c>
      <c r="AO9" s="39" t="n">
        <f aca="false">SUM(AK9:AN9)</f>
        <v>20</v>
      </c>
      <c r="AP9" s="41" t="n">
        <f aca="false">K9+V9</f>
        <v>0</v>
      </c>
    </row>
    <row r="10" s="42" customFormat="true" ht="16.5" hidden="false" customHeight="true" outlineLevel="0" collapsed="false">
      <c r="A10" s="49" t="s">
        <v>66</v>
      </c>
      <c r="B10" s="30" t="s">
        <v>461</v>
      </c>
      <c r="C10" s="31" t="s">
        <v>463</v>
      </c>
      <c r="D10" s="55" t="s">
        <v>67</v>
      </c>
      <c r="E10" s="31" t="n">
        <v>13</v>
      </c>
      <c r="F10" s="51"/>
      <c r="G10" s="52"/>
      <c r="H10" s="53" t="n">
        <v>36</v>
      </c>
      <c r="I10" s="31"/>
      <c r="J10" s="31"/>
      <c r="K10" s="31"/>
      <c r="L10" s="31"/>
      <c r="M10" s="31"/>
      <c r="N10" s="33" t="n">
        <f aca="false">E10*F10+H10+J10+K10+L10+M10</f>
        <v>36</v>
      </c>
      <c r="O10" s="36"/>
      <c r="P10" s="36" t="n">
        <v>20</v>
      </c>
      <c r="Q10" s="31"/>
      <c r="R10" s="31"/>
      <c r="S10" s="31"/>
      <c r="T10" s="31"/>
      <c r="U10" s="31"/>
      <c r="V10" s="31"/>
      <c r="W10" s="31"/>
      <c r="X10" s="31"/>
      <c r="Y10" s="31"/>
      <c r="Z10" s="36" t="n">
        <f aca="false">P10*Q10+S10+U10+V10+W10+X10+Y10</f>
        <v>0</v>
      </c>
      <c r="AA10" s="36" t="n">
        <f aca="false">N10+Z10</f>
        <v>36</v>
      </c>
      <c r="AB10" s="47" t="s">
        <v>69</v>
      </c>
      <c r="AC10" s="36"/>
      <c r="AD10" s="36"/>
      <c r="AE10" s="36" t="n">
        <f aca="false">P10*Q10</f>
        <v>0</v>
      </c>
      <c r="AF10" s="38" t="n">
        <f aca="false">AA10-L10-M10-W10-X10</f>
        <v>36</v>
      </c>
      <c r="AG10" s="39" t="str">
        <f aca="false">AB10</f>
        <v>вак. 2 п/гр</v>
      </c>
      <c r="AH10" s="39" t="str">
        <f aca="false">C10</f>
        <v>2ОСАТ9-8б ВБ</v>
      </c>
      <c r="AI10" s="40" t="str">
        <f aca="false">B10</f>
        <v>1</v>
      </c>
      <c r="AJ10" s="39" t="str">
        <f aca="false">CONCATENATE(A10," ",D10)</f>
        <v>ЕН.02 Информационные технологии в профессиональной деятельности</v>
      </c>
      <c r="AK10" s="39" t="n">
        <f aca="false">E10*F10+P10*Q10+H10+J10+S10+U10</f>
        <v>36</v>
      </c>
      <c r="AL10" s="39" t="n">
        <f aca="false">L10+W10</f>
        <v>0</v>
      </c>
      <c r="AM10" s="39" t="n">
        <f aca="false">M10+X10</f>
        <v>0</v>
      </c>
      <c r="AN10" s="39" t="n">
        <f aca="false">Y10</f>
        <v>0</v>
      </c>
      <c r="AO10" s="39" t="n">
        <f aca="false">SUM(AK10:AN10)</f>
        <v>36</v>
      </c>
      <c r="AP10" s="41" t="n">
        <f aca="false">K10+V10</f>
        <v>0</v>
      </c>
    </row>
    <row r="11" s="42" customFormat="true" ht="16.5" hidden="false" customHeight="true" outlineLevel="0" collapsed="false">
      <c r="A11" s="49" t="s">
        <v>70</v>
      </c>
      <c r="B11" s="30" t="s">
        <v>461</v>
      </c>
      <c r="C11" s="31" t="s">
        <v>462</v>
      </c>
      <c r="D11" s="56" t="s">
        <v>71</v>
      </c>
      <c r="E11" s="31" t="n">
        <v>13</v>
      </c>
      <c r="F11" s="31" t="n">
        <v>3</v>
      </c>
      <c r="G11" s="57"/>
      <c r="H11" s="31"/>
      <c r="I11" s="57"/>
      <c r="J11" s="31"/>
      <c r="K11" s="31"/>
      <c r="L11" s="31"/>
      <c r="M11" s="31"/>
      <c r="N11" s="33" t="n">
        <f aca="false">E11*F11+H11+J11+K11+L11+M11</f>
        <v>39</v>
      </c>
      <c r="O11" s="36"/>
      <c r="P11" s="36" t="n">
        <v>20</v>
      </c>
      <c r="Q11" s="31"/>
      <c r="R11" s="31"/>
      <c r="S11" s="31"/>
      <c r="T11" s="31"/>
      <c r="U11" s="31"/>
      <c r="V11" s="31"/>
      <c r="W11" s="31"/>
      <c r="X11" s="31"/>
      <c r="Y11" s="31"/>
      <c r="Z11" s="36" t="n">
        <f aca="false">P11*Q11+S11+U11+V11+W11+X11+Y11</f>
        <v>0</v>
      </c>
      <c r="AA11" s="36" t="n">
        <f aca="false">N11+Z11</f>
        <v>39</v>
      </c>
      <c r="AB11" s="54" t="s">
        <v>72</v>
      </c>
      <c r="AC11" s="36"/>
      <c r="AD11" s="36"/>
      <c r="AE11" s="36" t="n">
        <f aca="false">P11*Q11</f>
        <v>0</v>
      </c>
      <c r="AF11" s="38" t="n">
        <f aca="false">AA11-L11-M11-W11-X11</f>
        <v>39</v>
      </c>
      <c r="AG11" s="39" t="str">
        <f aca="false">AB11</f>
        <v>Глушкова Т.Н.</v>
      </c>
      <c r="AH11" s="39" t="str">
        <f aca="false">C11</f>
        <v>2ОСАТ9-8 ВБ</v>
      </c>
      <c r="AI11" s="40" t="str">
        <f aca="false">B11</f>
        <v>1</v>
      </c>
      <c r="AJ11" s="39" t="str">
        <f aca="false">CONCATENATE(A11," ",D11)</f>
        <v>ЕН.03 Экологические основы природопользования</v>
      </c>
      <c r="AK11" s="39" t="n">
        <f aca="false">E11*F11+P11*Q11+H11+J11+S11+U11</f>
        <v>39</v>
      </c>
      <c r="AL11" s="39" t="n">
        <f aca="false">L11+W11</f>
        <v>0</v>
      </c>
      <c r="AM11" s="39" t="n">
        <f aca="false">M11+X11</f>
        <v>0</v>
      </c>
      <c r="AN11" s="39" t="n">
        <f aca="false">Y11</f>
        <v>0</v>
      </c>
      <c r="AO11" s="39" t="n">
        <f aca="false">SUM(AK11:AN11)</f>
        <v>39</v>
      </c>
      <c r="AP11" s="41" t="n">
        <f aca="false">K11+V11</f>
        <v>0</v>
      </c>
    </row>
    <row r="12" s="42" customFormat="true" ht="16.5" hidden="false" customHeight="true" outlineLevel="0" collapsed="false">
      <c r="A12" s="58" t="s">
        <v>73</v>
      </c>
      <c r="B12" s="30" t="s">
        <v>461</v>
      </c>
      <c r="C12" s="31" t="s">
        <v>462</v>
      </c>
      <c r="D12" s="59" t="s">
        <v>74</v>
      </c>
      <c r="E12" s="31" t="n">
        <v>13</v>
      </c>
      <c r="F12" s="60" t="n">
        <v>3</v>
      </c>
      <c r="G12" s="31"/>
      <c r="H12" s="31" t="n">
        <v>-26</v>
      </c>
      <c r="I12" s="31" t="n">
        <v>2</v>
      </c>
      <c r="J12" s="31"/>
      <c r="K12" s="31"/>
      <c r="L12" s="31"/>
      <c r="M12" s="31"/>
      <c r="N12" s="33" t="n">
        <f aca="false">E12*F12+H12+J12+K12+L12+M12</f>
        <v>13</v>
      </c>
      <c r="O12" s="36"/>
      <c r="P12" s="36" t="n">
        <v>20</v>
      </c>
      <c r="Q12" s="60" t="n">
        <v>2</v>
      </c>
      <c r="R12" s="31" t="n">
        <v>28</v>
      </c>
      <c r="S12" s="31" t="n">
        <v>1</v>
      </c>
      <c r="T12" s="31"/>
      <c r="U12" s="31"/>
      <c r="V12" s="31"/>
      <c r="W12" s="31" t="n">
        <v>4</v>
      </c>
      <c r="X12" s="44" t="n">
        <v>8</v>
      </c>
      <c r="Y12" s="31"/>
      <c r="Z12" s="36" t="n">
        <f aca="false">P12*Q12+S12+U12+V12+W12+X12+Y12</f>
        <v>53</v>
      </c>
      <c r="AA12" s="36" t="n">
        <f aca="false">N12+Z12</f>
        <v>66</v>
      </c>
      <c r="AB12" s="47" t="s">
        <v>75</v>
      </c>
      <c r="AC12" s="61"/>
      <c r="AD12" s="36"/>
      <c r="AE12" s="36" t="n">
        <f aca="false">P12*Q12</f>
        <v>40</v>
      </c>
      <c r="AF12" s="38" t="n">
        <f aca="false">AA12-L12-M12-W12-X12</f>
        <v>54</v>
      </c>
      <c r="AG12" s="39" t="str">
        <f aca="false">AB12</f>
        <v>Маркушев М.Ю.</v>
      </c>
      <c r="AH12" s="39" t="str">
        <f aca="false">C12</f>
        <v>2ОСАТ9-8 ВБ</v>
      </c>
      <c r="AI12" s="40" t="str">
        <f aca="false">B12</f>
        <v>1</v>
      </c>
      <c r="AJ12" s="39" t="str">
        <f aca="false">CONCATENATE(A12," ",D12)</f>
        <v>ОП.01 Технологии автоматизированного машиностроения</v>
      </c>
      <c r="AK12" s="39" t="n">
        <f aca="false">E12*F12+P12*Q12+H12+J12+S12+U12</f>
        <v>54</v>
      </c>
      <c r="AL12" s="39" t="n">
        <f aca="false">L12+W12</f>
        <v>4</v>
      </c>
      <c r="AM12" s="39" t="n">
        <f aca="false">M12+X12</f>
        <v>8</v>
      </c>
      <c r="AN12" s="39" t="n">
        <f aca="false">Y12</f>
        <v>0</v>
      </c>
      <c r="AO12" s="39" t="n">
        <f aca="false">SUM(AK12:AN12)</f>
        <v>66</v>
      </c>
      <c r="AP12" s="41" t="n">
        <f aca="false">K12+V12</f>
        <v>0</v>
      </c>
    </row>
    <row r="13" s="42" customFormat="true" ht="16.5" hidden="false" customHeight="true" outlineLevel="0" collapsed="false">
      <c r="A13" s="58" t="s">
        <v>73</v>
      </c>
      <c r="B13" s="30" t="s">
        <v>461</v>
      </c>
      <c r="C13" s="31" t="s">
        <v>463</v>
      </c>
      <c r="D13" s="59" t="s">
        <v>74</v>
      </c>
      <c r="E13" s="31" t="n">
        <v>13</v>
      </c>
      <c r="F13" s="60"/>
      <c r="G13" s="31"/>
      <c r="H13" s="31" t="n">
        <v>26</v>
      </c>
      <c r="I13" s="31"/>
      <c r="J13" s="31"/>
      <c r="K13" s="31"/>
      <c r="L13" s="31"/>
      <c r="M13" s="31"/>
      <c r="N13" s="33" t="n">
        <f aca="false">E13*F13+H13+J13+K13+L13+M13</f>
        <v>26</v>
      </c>
      <c r="O13" s="36"/>
      <c r="P13" s="36" t="n">
        <v>20</v>
      </c>
      <c r="Q13" s="60"/>
      <c r="R13" s="31"/>
      <c r="S13" s="31"/>
      <c r="T13" s="31"/>
      <c r="U13" s="31"/>
      <c r="V13" s="31"/>
      <c r="W13" s="31"/>
      <c r="X13" s="44"/>
      <c r="Y13" s="31"/>
      <c r="Z13" s="36" t="n">
        <f aca="false">P13*Q13+S13+U13+V13+W13+X13+Y13</f>
        <v>0</v>
      </c>
      <c r="AA13" s="36" t="n">
        <f aca="false">N13+Z13</f>
        <v>26</v>
      </c>
      <c r="AB13" s="47" t="s">
        <v>69</v>
      </c>
      <c r="AC13" s="61"/>
      <c r="AD13" s="36"/>
      <c r="AE13" s="36" t="n">
        <f aca="false">P13*Q13</f>
        <v>0</v>
      </c>
      <c r="AF13" s="38" t="n">
        <f aca="false">AA13-L13-M13-W13-X13</f>
        <v>26</v>
      </c>
      <c r="AG13" s="39" t="str">
        <f aca="false">AB13</f>
        <v>вак. 2 п/гр</v>
      </c>
      <c r="AH13" s="39" t="str">
        <f aca="false">C13</f>
        <v>2ОСАТ9-8б ВБ</v>
      </c>
      <c r="AI13" s="40" t="str">
        <f aca="false">B13</f>
        <v>1</v>
      </c>
      <c r="AJ13" s="39" t="str">
        <f aca="false">CONCATENATE(A13," ",D13)</f>
        <v>ОП.01 Технологии автоматизированного машиностроения</v>
      </c>
      <c r="AK13" s="39" t="n">
        <f aca="false">E13*F13+P13*Q13+H13+J13+S13+U13</f>
        <v>26</v>
      </c>
      <c r="AL13" s="39" t="n">
        <f aca="false">L13+W13</f>
        <v>0</v>
      </c>
      <c r="AM13" s="39" t="n">
        <f aca="false">M13+X13</f>
        <v>0</v>
      </c>
      <c r="AN13" s="39" t="n">
        <f aca="false">Y13</f>
        <v>0</v>
      </c>
      <c r="AO13" s="39" t="n">
        <f aca="false">SUM(AK13:AN13)</f>
        <v>26</v>
      </c>
      <c r="AP13" s="41" t="n">
        <f aca="false">K13+V13</f>
        <v>0</v>
      </c>
    </row>
    <row r="14" s="42" customFormat="true" ht="16.5" hidden="false" customHeight="true" outlineLevel="0" collapsed="false">
      <c r="A14" s="58" t="s">
        <v>76</v>
      </c>
      <c r="B14" s="30" t="s">
        <v>461</v>
      </c>
      <c r="C14" s="31" t="s">
        <v>462</v>
      </c>
      <c r="D14" s="62" t="s">
        <v>77</v>
      </c>
      <c r="E14" s="31" t="n">
        <v>13</v>
      </c>
      <c r="F14" s="31"/>
      <c r="G14" s="31"/>
      <c r="H14" s="31"/>
      <c r="I14" s="31"/>
      <c r="J14" s="31"/>
      <c r="K14" s="31"/>
      <c r="L14" s="31"/>
      <c r="M14" s="31"/>
      <c r="N14" s="33" t="n">
        <f aca="false">E14*F14+H14+J14+K14+L14+M14</f>
        <v>0</v>
      </c>
      <c r="O14" s="36"/>
      <c r="P14" s="36" t="n">
        <v>20</v>
      </c>
      <c r="Q14" s="31" t="n">
        <v>2</v>
      </c>
      <c r="R14" s="31" t="n">
        <v>16</v>
      </c>
      <c r="S14" s="31" t="n">
        <v>-16</v>
      </c>
      <c r="T14" s="31"/>
      <c r="U14" s="31"/>
      <c r="V14" s="31"/>
      <c r="W14" s="31"/>
      <c r="X14" s="31"/>
      <c r="Y14" s="31"/>
      <c r="Z14" s="36" t="n">
        <f aca="false">P14*Q14+S14+U14+V14+W14+X14+Y14</f>
        <v>24</v>
      </c>
      <c r="AA14" s="36" t="n">
        <f aca="false">N14+Z14</f>
        <v>24</v>
      </c>
      <c r="AB14" s="47" t="s">
        <v>78</v>
      </c>
      <c r="AC14" s="36"/>
      <c r="AD14" s="36"/>
      <c r="AE14" s="36" t="n">
        <f aca="false">P14*Q14</f>
        <v>40</v>
      </c>
      <c r="AF14" s="38" t="n">
        <f aca="false">AA14-L14-M14-W14-X14</f>
        <v>24</v>
      </c>
      <c r="AG14" s="39" t="str">
        <f aca="false">AB14</f>
        <v>Маргвелашвили Л.В.</v>
      </c>
      <c r="AH14" s="39" t="str">
        <f aca="false">C14</f>
        <v>2ОСАТ9-8 ВБ</v>
      </c>
      <c r="AI14" s="40" t="str">
        <f aca="false">B14</f>
        <v>1</v>
      </c>
      <c r="AJ14" s="39" t="str">
        <f aca="false">CONCATENATE(A14," ",D14)</f>
        <v>ОП.02 Метрология, стандартизация и сертификация</v>
      </c>
      <c r="AK14" s="39" t="n">
        <f aca="false">E14*F14+P14*Q14+H14+J14+S14+U14</f>
        <v>24</v>
      </c>
      <c r="AL14" s="39" t="n">
        <f aca="false">L14+W14</f>
        <v>0</v>
      </c>
      <c r="AM14" s="39" t="n">
        <f aca="false">M14+X14</f>
        <v>0</v>
      </c>
      <c r="AN14" s="39" t="n">
        <f aca="false">Y14</f>
        <v>0</v>
      </c>
      <c r="AO14" s="39" t="n">
        <f aca="false">SUM(AK14:AN14)</f>
        <v>24</v>
      </c>
      <c r="AP14" s="41" t="n">
        <f aca="false">K14+V14</f>
        <v>0</v>
      </c>
    </row>
    <row r="15" s="42" customFormat="true" ht="16.5" hidden="false" customHeight="true" outlineLevel="0" collapsed="false">
      <c r="A15" s="58" t="s">
        <v>76</v>
      </c>
      <c r="B15" s="30" t="s">
        <v>461</v>
      </c>
      <c r="C15" s="31" t="s">
        <v>463</v>
      </c>
      <c r="D15" s="62" t="s">
        <v>77</v>
      </c>
      <c r="E15" s="31" t="n">
        <v>13</v>
      </c>
      <c r="F15" s="31"/>
      <c r="G15" s="31"/>
      <c r="H15" s="31"/>
      <c r="I15" s="31"/>
      <c r="J15" s="31"/>
      <c r="K15" s="31"/>
      <c r="L15" s="31"/>
      <c r="M15" s="31"/>
      <c r="N15" s="33" t="n">
        <f aca="false">E15*F15+H15+J15+K15+L15+M15</f>
        <v>0</v>
      </c>
      <c r="O15" s="36"/>
      <c r="P15" s="36" t="n">
        <v>20</v>
      </c>
      <c r="Q15" s="31"/>
      <c r="R15" s="31"/>
      <c r="S15" s="31" t="n">
        <v>16</v>
      </c>
      <c r="T15" s="31"/>
      <c r="U15" s="31"/>
      <c r="V15" s="31"/>
      <c r="W15" s="31"/>
      <c r="X15" s="31"/>
      <c r="Y15" s="31"/>
      <c r="Z15" s="36" t="n">
        <f aca="false">P15*Q15+S15+U15+V15+W15+X15+Y15</f>
        <v>16</v>
      </c>
      <c r="AA15" s="36" t="n">
        <f aca="false">N15+Z15</f>
        <v>16</v>
      </c>
      <c r="AB15" s="47" t="s">
        <v>69</v>
      </c>
      <c r="AC15" s="36"/>
      <c r="AD15" s="36"/>
      <c r="AE15" s="36" t="n">
        <f aca="false">P15*Q15</f>
        <v>0</v>
      </c>
      <c r="AF15" s="38" t="n">
        <f aca="false">AA15-L15-M15-W15-X15</f>
        <v>16</v>
      </c>
      <c r="AG15" s="39" t="str">
        <f aca="false">AB15</f>
        <v>вак. 2 п/гр</v>
      </c>
      <c r="AH15" s="39" t="str">
        <f aca="false">C15</f>
        <v>2ОСАТ9-8б ВБ</v>
      </c>
      <c r="AI15" s="40" t="str">
        <f aca="false">B15</f>
        <v>1</v>
      </c>
      <c r="AJ15" s="39" t="str">
        <f aca="false">CONCATENATE(A15," ",D15)</f>
        <v>ОП.02 Метрология, стандартизация и сертификация</v>
      </c>
      <c r="AK15" s="39" t="n">
        <f aca="false">E15*F15+P15*Q15+H15+J15+S15+U15</f>
        <v>16</v>
      </c>
      <c r="AL15" s="39" t="n">
        <f aca="false">L15+W15</f>
        <v>0</v>
      </c>
      <c r="AM15" s="39" t="n">
        <f aca="false">M15+X15</f>
        <v>0</v>
      </c>
      <c r="AN15" s="39" t="n">
        <f aca="false">Y15</f>
        <v>0</v>
      </c>
      <c r="AO15" s="39" t="n">
        <f aca="false">SUM(AK15:AN15)</f>
        <v>16</v>
      </c>
      <c r="AP15" s="41" t="n">
        <f aca="false">K15+V15</f>
        <v>0</v>
      </c>
    </row>
    <row r="16" s="42" customFormat="true" ht="16.5" hidden="false" customHeight="true" outlineLevel="0" collapsed="false">
      <c r="A16" s="63" t="s">
        <v>79</v>
      </c>
      <c r="B16" s="30" t="s">
        <v>461</v>
      </c>
      <c r="C16" s="31" t="s">
        <v>462</v>
      </c>
      <c r="D16" s="64" t="s">
        <v>80</v>
      </c>
      <c r="E16" s="31" t="n">
        <v>13</v>
      </c>
      <c r="F16" s="31"/>
      <c r="G16" s="31"/>
      <c r="H16" s="31"/>
      <c r="I16" s="31"/>
      <c r="J16" s="31"/>
      <c r="K16" s="31"/>
      <c r="L16" s="31"/>
      <c r="M16" s="31"/>
      <c r="N16" s="33" t="n">
        <f aca="false">E16*F16+H16+J16+K16+L16+M16</f>
        <v>0</v>
      </c>
      <c r="O16" s="36"/>
      <c r="P16" s="36" t="n">
        <v>20</v>
      </c>
      <c r="Q16" s="31" t="n">
        <v>3</v>
      </c>
      <c r="R16" s="31" t="n">
        <v>24</v>
      </c>
      <c r="S16" s="31" t="n">
        <v>-24</v>
      </c>
      <c r="T16" s="31"/>
      <c r="U16" s="31"/>
      <c r="V16" s="31"/>
      <c r="W16" s="31" t="n">
        <v>4</v>
      </c>
      <c r="X16" s="65" t="n">
        <v>8</v>
      </c>
      <c r="Y16" s="31"/>
      <c r="Z16" s="36" t="n">
        <f aca="false">P16*Q16+S16+U16+V16+W16+X16+Y16</f>
        <v>48</v>
      </c>
      <c r="AA16" s="36" t="n">
        <f aca="false">N16+Z16</f>
        <v>48</v>
      </c>
      <c r="AB16" s="47" t="s">
        <v>81</v>
      </c>
      <c r="AC16" s="36"/>
      <c r="AD16" s="36"/>
      <c r="AE16" s="36" t="n">
        <f aca="false">P16*Q16</f>
        <v>60</v>
      </c>
      <c r="AF16" s="38" t="n">
        <f aca="false">AA16-L16-M16-W16-X16</f>
        <v>36</v>
      </c>
      <c r="AG16" s="39" t="str">
        <f aca="false">AB16</f>
        <v>Шиповских А.А.</v>
      </c>
      <c r="AH16" s="39" t="str">
        <f aca="false">C16</f>
        <v>2ОСАТ9-8 ВБ</v>
      </c>
      <c r="AI16" s="40" t="str">
        <f aca="false">B16</f>
        <v>1</v>
      </c>
      <c r="AJ16" s="39" t="str">
        <f aca="false">CONCATENATE(A16," ",D16)</f>
        <v>ОП.03 Технологическое оборудование и приспособления</v>
      </c>
      <c r="AK16" s="39" t="n">
        <f aca="false">E16*F16+P16*Q16+H16+J16+S16+U16</f>
        <v>36</v>
      </c>
      <c r="AL16" s="39" t="n">
        <f aca="false">L16+W16</f>
        <v>4</v>
      </c>
      <c r="AM16" s="39" t="n">
        <f aca="false">M16+X16</f>
        <v>8</v>
      </c>
      <c r="AN16" s="39" t="n">
        <f aca="false">Y16</f>
        <v>0</v>
      </c>
      <c r="AO16" s="39" t="n">
        <f aca="false">SUM(AK16:AN16)</f>
        <v>48</v>
      </c>
      <c r="AP16" s="41" t="n">
        <f aca="false">K16+V16</f>
        <v>0</v>
      </c>
    </row>
    <row r="17" s="42" customFormat="true" ht="16.5" hidden="false" customHeight="true" outlineLevel="0" collapsed="false">
      <c r="A17" s="63" t="s">
        <v>79</v>
      </c>
      <c r="B17" s="30" t="s">
        <v>461</v>
      </c>
      <c r="C17" s="31" t="s">
        <v>463</v>
      </c>
      <c r="D17" s="64" t="s">
        <v>80</v>
      </c>
      <c r="E17" s="31" t="n">
        <v>13</v>
      </c>
      <c r="F17" s="31"/>
      <c r="G17" s="31"/>
      <c r="H17" s="31"/>
      <c r="I17" s="31"/>
      <c r="J17" s="31"/>
      <c r="K17" s="31"/>
      <c r="L17" s="31"/>
      <c r="M17" s="31"/>
      <c r="N17" s="33" t="n">
        <f aca="false">E17*F17+H17+J17+K17+L17+M17</f>
        <v>0</v>
      </c>
      <c r="O17" s="36"/>
      <c r="P17" s="36" t="n">
        <v>20</v>
      </c>
      <c r="Q17" s="31"/>
      <c r="R17" s="31"/>
      <c r="S17" s="31" t="n">
        <v>24</v>
      </c>
      <c r="T17" s="31"/>
      <c r="U17" s="31"/>
      <c r="V17" s="31"/>
      <c r="W17" s="31"/>
      <c r="X17" s="65"/>
      <c r="Y17" s="31"/>
      <c r="Z17" s="36" t="n">
        <f aca="false">P17*Q17+S17+U17+V17+W17+X17+Y17</f>
        <v>24</v>
      </c>
      <c r="AA17" s="36" t="n">
        <f aca="false">N17+Z17</f>
        <v>24</v>
      </c>
      <c r="AB17" s="47" t="s">
        <v>69</v>
      </c>
      <c r="AC17" s="36"/>
      <c r="AD17" s="36"/>
      <c r="AE17" s="36" t="n">
        <f aca="false">P17*Q17</f>
        <v>0</v>
      </c>
      <c r="AF17" s="38" t="n">
        <f aca="false">AA17-L17-M17-W17-X17</f>
        <v>24</v>
      </c>
      <c r="AG17" s="39" t="str">
        <f aca="false">AB17</f>
        <v>вак. 2 п/гр</v>
      </c>
      <c r="AH17" s="39" t="str">
        <f aca="false">C17</f>
        <v>2ОСАТ9-8б ВБ</v>
      </c>
      <c r="AI17" s="40" t="str">
        <f aca="false">B17</f>
        <v>1</v>
      </c>
      <c r="AJ17" s="39" t="str">
        <f aca="false">CONCATENATE(A17," ",D17)</f>
        <v>ОП.03 Технологическое оборудование и приспособления</v>
      </c>
      <c r="AK17" s="39" t="n">
        <f aca="false">E17*F17+P17*Q17+H17+J17+S17+U17</f>
        <v>24</v>
      </c>
      <c r="AL17" s="39" t="n">
        <f aca="false">L17+W17</f>
        <v>0</v>
      </c>
      <c r="AM17" s="39" t="n">
        <f aca="false">M17+X17</f>
        <v>0</v>
      </c>
      <c r="AN17" s="39" t="n">
        <f aca="false">Y17</f>
        <v>0</v>
      </c>
      <c r="AO17" s="39" t="n">
        <f aca="false">SUM(AK17:AN17)</f>
        <v>24</v>
      </c>
      <c r="AP17" s="41" t="n">
        <f aca="false">K17+V17</f>
        <v>0</v>
      </c>
    </row>
    <row r="18" s="42" customFormat="true" ht="16.5" hidden="false" customHeight="true" outlineLevel="0" collapsed="false">
      <c r="A18" s="63" t="s">
        <v>82</v>
      </c>
      <c r="B18" s="30" t="s">
        <v>461</v>
      </c>
      <c r="C18" s="31" t="s">
        <v>463</v>
      </c>
      <c r="D18" s="64" t="s">
        <v>83</v>
      </c>
      <c r="E18" s="31" t="n">
        <v>13</v>
      </c>
      <c r="F18" s="31" t="n">
        <v>3</v>
      </c>
      <c r="G18" s="31" t="n">
        <v>36</v>
      </c>
      <c r="H18" s="31"/>
      <c r="I18" s="31"/>
      <c r="J18" s="31"/>
      <c r="K18" s="31"/>
      <c r="L18" s="31" t="n">
        <v>4</v>
      </c>
      <c r="M18" s="31"/>
      <c r="N18" s="33" t="n">
        <f aca="false">E18*F18+H18+J18+K18+L18+M18</f>
        <v>43</v>
      </c>
      <c r="O18" s="36"/>
      <c r="P18" s="36" t="n">
        <v>20</v>
      </c>
      <c r="Q18" s="31" t="n">
        <v>2</v>
      </c>
      <c r="R18" s="31" t="n">
        <v>38</v>
      </c>
      <c r="S18" s="31"/>
      <c r="T18" s="31"/>
      <c r="U18" s="31"/>
      <c r="V18" s="31"/>
      <c r="W18" s="31" t="n">
        <v>4</v>
      </c>
      <c r="X18" s="31"/>
      <c r="Y18" s="31"/>
      <c r="Z18" s="36" t="n">
        <f aca="false">P18*Q18+S18+U18+V18+W18+X18+Y18</f>
        <v>44</v>
      </c>
      <c r="AA18" s="36" t="n">
        <f aca="false">N18+Z18</f>
        <v>87</v>
      </c>
      <c r="AB18" s="47" t="s">
        <v>84</v>
      </c>
      <c r="AC18" s="36"/>
      <c r="AD18" s="36"/>
      <c r="AE18" s="36" t="n">
        <f aca="false">P18*Q18</f>
        <v>40</v>
      </c>
      <c r="AF18" s="38" t="n">
        <f aca="false">AA18-L18-M18-W18-X18</f>
        <v>79</v>
      </c>
      <c r="AG18" s="39" t="str">
        <f aca="false">AB18</f>
        <v>Попова О.В.</v>
      </c>
      <c r="AH18" s="39" t="str">
        <f aca="false">C18</f>
        <v>2ОСАТ9-8б ВБ</v>
      </c>
      <c r="AI18" s="40" t="str">
        <f aca="false">B18</f>
        <v>1</v>
      </c>
      <c r="AJ18" s="39" t="str">
        <f aca="false">CONCATENATE(A18," ",D18)</f>
        <v>ОП.04 Инженерная графика</v>
      </c>
      <c r="AK18" s="39" t="n">
        <f aca="false">E18*F18+P18*Q18+H18+J18+S18+U18</f>
        <v>79</v>
      </c>
      <c r="AL18" s="39" t="n">
        <f aca="false">L18+W18</f>
        <v>8</v>
      </c>
      <c r="AM18" s="39" t="n">
        <f aca="false">M18+X18</f>
        <v>0</v>
      </c>
      <c r="AN18" s="39" t="n">
        <f aca="false">Y18</f>
        <v>0</v>
      </c>
      <c r="AO18" s="39" t="n">
        <f aca="false">SUM(AK18:AN18)</f>
        <v>87</v>
      </c>
      <c r="AP18" s="41" t="n">
        <f aca="false">K18+V18</f>
        <v>0</v>
      </c>
    </row>
    <row r="19" s="42" customFormat="true" ht="16.5" hidden="false" customHeight="true" outlineLevel="0" collapsed="false">
      <c r="A19" s="49" t="s">
        <v>85</v>
      </c>
      <c r="B19" s="30" t="s">
        <v>461</v>
      </c>
      <c r="C19" s="31" t="s">
        <v>462</v>
      </c>
      <c r="D19" s="64" t="s">
        <v>86</v>
      </c>
      <c r="E19" s="31" t="n">
        <v>13</v>
      </c>
      <c r="F19" s="31" t="n">
        <v>3</v>
      </c>
      <c r="G19" s="31" t="n">
        <v>16</v>
      </c>
      <c r="H19" s="31"/>
      <c r="I19" s="31" t="n">
        <v>16</v>
      </c>
      <c r="J19" s="31"/>
      <c r="K19" s="31"/>
      <c r="L19" s="31" t="n">
        <v>4</v>
      </c>
      <c r="M19" s="31"/>
      <c r="N19" s="33" t="n">
        <f aca="false">E19*F19+H19+J19+K19+L19+M19</f>
        <v>43</v>
      </c>
      <c r="O19" s="36"/>
      <c r="P19" s="36" t="n">
        <v>20</v>
      </c>
      <c r="Q19" s="31"/>
      <c r="R19" s="31"/>
      <c r="S19" s="31"/>
      <c r="T19" s="31"/>
      <c r="U19" s="31"/>
      <c r="V19" s="31"/>
      <c r="W19" s="31"/>
      <c r="X19" s="31"/>
      <c r="Y19" s="31"/>
      <c r="Z19" s="36" t="n">
        <f aca="false">P19*Q19+S19+U19+V19+W19+X19+Y19</f>
        <v>0</v>
      </c>
      <c r="AA19" s="36" t="n">
        <f aca="false">N19+Z19</f>
        <v>43</v>
      </c>
      <c r="AB19" s="47" t="s">
        <v>87</v>
      </c>
      <c r="AC19" s="36"/>
      <c r="AD19" s="36"/>
      <c r="AE19" s="36" t="n">
        <f aca="false">P19*Q19</f>
        <v>0</v>
      </c>
      <c r="AF19" s="38" t="n">
        <f aca="false">AA19-L19-M19-W19-X19</f>
        <v>39</v>
      </c>
      <c r="AG19" s="39" t="str">
        <f aca="false">AB19</f>
        <v>Галкина М.В.</v>
      </c>
      <c r="AH19" s="39" t="str">
        <f aca="false">C19</f>
        <v>2ОСАТ9-8 ВБ</v>
      </c>
      <c r="AI19" s="40" t="str">
        <f aca="false">B19</f>
        <v>1</v>
      </c>
      <c r="AJ19" s="39" t="str">
        <f aca="false">CONCATENATE(A19," ",D19)</f>
        <v>ОП.05 Материаловедение</v>
      </c>
      <c r="AK19" s="39" t="n">
        <f aca="false">E19*F19+P19*Q19+H19+J19+S19+U19</f>
        <v>39</v>
      </c>
      <c r="AL19" s="39" t="n">
        <f aca="false">L19+W19</f>
        <v>4</v>
      </c>
      <c r="AM19" s="39" t="n">
        <f aca="false">M19+X19</f>
        <v>0</v>
      </c>
      <c r="AN19" s="39" t="n">
        <f aca="false">Y19</f>
        <v>0</v>
      </c>
      <c r="AO19" s="39" t="n">
        <f aca="false">SUM(AK19:AN19)</f>
        <v>43</v>
      </c>
      <c r="AP19" s="41" t="n">
        <f aca="false">K19+V19</f>
        <v>0</v>
      </c>
    </row>
    <row r="20" s="42" customFormat="true" ht="16.5" hidden="false" customHeight="true" outlineLevel="0" collapsed="false">
      <c r="A20" s="49" t="s">
        <v>88</v>
      </c>
      <c r="B20" s="30" t="s">
        <v>461</v>
      </c>
      <c r="C20" s="31" t="s">
        <v>462</v>
      </c>
      <c r="D20" s="64" t="s">
        <v>89</v>
      </c>
      <c r="E20" s="31" t="n">
        <v>13</v>
      </c>
      <c r="F20" s="31"/>
      <c r="G20" s="31"/>
      <c r="H20" s="31"/>
      <c r="I20" s="31"/>
      <c r="J20" s="31"/>
      <c r="K20" s="31"/>
      <c r="L20" s="31"/>
      <c r="M20" s="31"/>
      <c r="N20" s="33" t="n">
        <f aca="false">E20*F20+H20+J20+K20+L20+M20</f>
        <v>0</v>
      </c>
      <c r="O20" s="36"/>
      <c r="P20" s="36" t="n">
        <v>20</v>
      </c>
      <c r="Q20" s="31" t="n">
        <v>2</v>
      </c>
      <c r="R20" s="31" t="n">
        <v>14</v>
      </c>
      <c r="S20" s="31"/>
      <c r="T20" s="31" t="n">
        <v>14</v>
      </c>
      <c r="U20" s="31"/>
      <c r="V20" s="31"/>
      <c r="W20" s="31" t="n">
        <v>2</v>
      </c>
      <c r="X20" s="31"/>
      <c r="Y20" s="31"/>
      <c r="Z20" s="36" t="n">
        <f aca="false">P20*Q20+S20+U20+V20+W20+X20+Y20</f>
        <v>42</v>
      </c>
      <c r="AA20" s="36" t="n">
        <f aca="false">N20+Z20</f>
        <v>42</v>
      </c>
      <c r="AB20" s="47" t="s">
        <v>75</v>
      </c>
      <c r="AC20" s="36"/>
      <c r="AD20" s="36"/>
      <c r="AE20" s="36" t="n">
        <f aca="false">P20*Q20</f>
        <v>40</v>
      </c>
      <c r="AF20" s="38" t="n">
        <f aca="false">AA20-L20-M20-W20-X20</f>
        <v>40</v>
      </c>
      <c r="AG20" s="39" t="str">
        <f aca="false">AB20</f>
        <v>Маркушев М.Ю.</v>
      </c>
      <c r="AH20" s="39" t="str">
        <f aca="false">C20</f>
        <v>2ОСАТ9-8 ВБ</v>
      </c>
      <c r="AI20" s="40" t="str">
        <f aca="false">B20</f>
        <v>1</v>
      </c>
      <c r="AJ20" s="39" t="str">
        <f aca="false">CONCATENATE(A20," ",D20)</f>
        <v>ОП.06 Программирование ЧПУ для автоматизированного оборудования</v>
      </c>
      <c r="AK20" s="39" t="n">
        <f aca="false">E20*F20+P20*Q20+H20+J20+S20+U20</f>
        <v>40</v>
      </c>
      <c r="AL20" s="39" t="n">
        <f aca="false">L20+W20</f>
        <v>2</v>
      </c>
      <c r="AM20" s="39" t="n">
        <f aca="false">M20+X20</f>
        <v>0</v>
      </c>
      <c r="AN20" s="39" t="n">
        <f aca="false">Y20</f>
        <v>0</v>
      </c>
      <c r="AO20" s="39" t="n">
        <f aca="false">SUM(AK20:AN20)</f>
        <v>42</v>
      </c>
      <c r="AP20" s="41" t="n">
        <f aca="false">K20+V20</f>
        <v>0</v>
      </c>
    </row>
    <row r="21" s="42" customFormat="true" ht="16.5" hidden="false" customHeight="true" outlineLevel="0" collapsed="false">
      <c r="A21" s="49" t="s">
        <v>90</v>
      </c>
      <c r="B21" s="30" t="s">
        <v>461</v>
      </c>
      <c r="C21" s="31" t="s">
        <v>462</v>
      </c>
      <c r="D21" s="64" t="s">
        <v>91</v>
      </c>
      <c r="E21" s="31" t="n">
        <v>13</v>
      </c>
      <c r="F21" s="31"/>
      <c r="G21" s="31"/>
      <c r="H21" s="31"/>
      <c r="I21" s="31"/>
      <c r="J21" s="31"/>
      <c r="K21" s="31"/>
      <c r="L21" s="31"/>
      <c r="M21" s="31"/>
      <c r="N21" s="33" t="n">
        <f aca="false">E21*F21+H21+J21+K21+L21+M21</f>
        <v>0</v>
      </c>
      <c r="O21" s="36"/>
      <c r="P21" s="36" t="n">
        <v>20</v>
      </c>
      <c r="Q21" s="31" t="n">
        <v>2</v>
      </c>
      <c r="R21" s="31" t="n">
        <v>10</v>
      </c>
      <c r="S21" s="31"/>
      <c r="T21" s="31" t="n">
        <v>10</v>
      </c>
      <c r="U21" s="31"/>
      <c r="V21" s="31"/>
      <c r="W21" s="31"/>
      <c r="X21" s="31"/>
      <c r="Y21" s="31"/>
      <c r="Z21" s="36" t="n">
        <f aca="false">P21*Q21+S21+U21+V21+W21+X21+Y21</f>
        <v>40</v>
      </c>
      <c r="AA21" s="36" t="n">
        <f aca="false">N21+Z21</f>
        <v>40</v>
      </c>
      <c r="AB21" s="47" t="s">
        <v>72</v>
      </c>
      <c r="AC21" s="36"/>
      <c r="AD21" s="36"/>
      <c r="AE21" s="36" t="n">
        <f aca="false">P21*Q21</f>
        <v>40</v>
      </c>
      <c r="AF21" s="38" t="n">
        <f aca="false">AA21-L21-M21-W21-X21</f>
        <v>40</v>
      </c>
      <c r="AG21" s="39" t="str">
        <f aca="false">AB21</f>
        <v>Глушкова Т.Н.</v>
      </c>
      <c r="AH21" s="39" t="str">
        <f aca="false">C21</f>
        <v>2ОСАТ9-8 ВБ</v>
      </c>
      <c r="AI21" s="40" t="str">
        <f aca="false">B21</f>
        <v>1</v>
      </c>
      <c r="AJ21" s="39" t="str">
        <f aca="false">CONCATENATE(A21," ",D21)</f>
        <v>ОП.08 Охрана труда</v>
      </c>
      <c r="AK21" s="39" t="n">
        <f aca="false">E21*F21+P21*Q21+H21+J21+S21+U21</f>
        <v>40</v>
      </c>
      <c r="AL21" s="39" t="n">
        <f aca="false">L21+W21</f>
        <v>0</v>
      </c>
      <c r="AM21" s="39" t="n">
        <f aca="false">M21+X21</f>
        <v>0</v>
      </c>
      <c r="AN21" s="39" t="n">
        <f aca="false">Y21</f>
        <v>0</v>
      </c>
      <c r="AO21" s="39" t="n">
        <f aca="false">SUM(AK21:AN21)</f>
        <v>40</v>
      </c>
      <c r="AP21" s="41" t="n">
        <f aca="false">K21+V21</f>
        <v>0</v>
      </c>
    </row>
    <row r="22" s="42" customFormat="true" ht="16.5" hidden="false" customHeight="true" outlineLevel="0" collapsed="false">
      <c r="A22" s="49" t="s">
        <v>92</v>
      </c>
      <c r="B22" s="30" t="s">
        <v>461</v>
      </c>
      <c r="C22" s="31" t="s">
        <v>462</v>
      </c>
      <c r="D22" s="66" t="s">
        <v>93</v>
      </c>
      <c r="E22" s="31" t="n">
        <v>13</v>
      </c>
      <c r="F22" s="31"/>
      <c r="G22" s="31"/>
      <c r="H22" s="31"/>
      <c r="I22" s="31"/>
      <c r="J22" s="31"/>
      <c r="K22" s="31"/>
      <c r="L22" s="31"/>
      <c r="M22" s="31"/>
      <c r="N22" s="33" t="n">
        <f aca="false">E22*F22+H22+J22+K22+L22+M22</f>
        <v>0</v>
      </c>
      <c r="O22" s="36"/>
      <c r="P22" s="36" t="n">
        <v>20</v>
      </c>
      <c r="Q22" s="31" t="n">
        <v>3</v>
      </c>
      <c r="R22" s="31" t="n">
        <v>14</v>
      </c>
      <c r="S22" s="31"/>
      <c r="T22" s="31" t="n">
        <v>14</v>
      </c>
      <c r="U22" s="31"/>
      <c r="V22" s="31"/>
      <c r="W22" s="31" t="n">
        <v>4</v>
      </c>
      <c r="X22" s="44" t="n">
        <v>8</v>
      </c>
      <c r="Y22" s="31"/>
      <c r="Z22" s="36" t="n">
        <f aca="false">P22*Q22+S22+U22+V22+W22+X22+Y22</f>
        <v>72</v>
      </c>
      <c r="AA22" s="36" t="n">
        <f aca="false">N22+Z22</f>
        <v>72</v>
      </c>
      <c r="AB22" s="47" t="s">
        <v>87</v>
      </c>
      <c r="AC22" s="36"/>
      <c r="AD22" s="36"/>
      <c r="AE22" s="36" t="n">
        <f aca="false">P22*Q22</f>
        <v>60</v>
      </c>
      <c r="AF22" s="38" t="n">
        <f aca="false">AA22-L22-M22-W22-X22</f>
        <v>60</v>
      </c>
      <c r="AG22" s="39" t="str">
        <f aca="false">AB22</f>
        <v>Галкина М.В.</v>
      </c>
      <c r="AH22" s="39" t="str">
        <f aca="false">C22</f>
        <v>2ОСАТ9-8 ВБ</v>
      </c>
      <c r="AI22" s="40" t="str">
        <f aca="false">B22</f>
        <v>1</v>
      </c>
      <c r="AJ22" s="39" t="str">
        <f aca="false">CONCATENATE(A22," ",D22)</f>
        <v>ОП.10 Процессы формообразования и инструменты</v>
      </c>
      <c r="AK22" s="39" t="n">
        <f aca="false">E22*F22+P22*Q22+H22+J22+S22+U22</f>
        <v>60</v>
      </c>
      <c r="AL22" s="39" t="n">
        <f aca="false">L22+W22</f>
        <v>4</v>
      </c>
      <c r="AM22" s="39" t="n">
        <f aca="false">M22+X22</f>
        <v>8</v>
      </c>
      <c r="AN22" s="39" t="n">
        <f aca="false">Y22</f>
        <v>0</v>
      </c>
      <c r="AO22" s="39" t="n">
        <f aca="false">SUM(AK22:AN22)</f>
        <v>72</v>
      </c>
      <c r="AP22" s="41" t="n">
        <f aca="false">K22+V22</f>
        <v>0</v>
      </c>
    </row>
    <row r="23" s="42" customFormat="true" ht="16.5" hidden="false" customHeight="true" outlineLevel="0" collapsed="false">
      <c r="A23" s="63" t="s">
        <v>94</v>
      </c>
      <c r="B23" s="30" t="s">
        <v>461</v>
      </c>
      <c r="C23" s="31" t="s">
        <v>462</v>
      </c>
      <c r="D23" s="66" t="s">
        <v>95</v>
      </c>
      <c r="E23" s="31" t="n">
        <v>13</v>
      </c>
      <c r="F23" s="31"/>
      <c r="G23" s="31"/>
      <c r="H23" s="31"/>
      <c r="I23" s="31"/>
      <c r="J23" s="31"/>
      <c r="K23" s="31"/>
      <c r="L23" s="31"/>
      <c r="M23" s="31"/>
      <c r="N23" s="33" t="n">
        <f aca="false">E23*F23+H23+J23+K23+L23+M23</f>
        <v>0</v>
      </c>
      <c r="O23" s="36"/>
      <c r="P23" s="36" t="n">
        <v>20</v>
      </c>
      <c r="Q23" s="31" t="n">
        <v>3</v>
      </c>
      <c r="R23" s="31" t="n">
        <v>18</v>
      </c>
      <c r="S23" s="31"/>
      <c r="T23" s="31" t="n">
        <v>18</v>
      </c>
      <c r="U23" s="31"/>
      <c r="V23" s="31"/>
      <c r="W23" s="31" t="n">
        <v>2</v>
      </c>
      <c r="X23" s="31"/>
      <c r="Y23" s="31"/>
      <c r="Z23" s="36" t="n">
        <f aca="false">P23*Q23+S23+U23+V23+W23+X23+Y23</f>
        <v>62</v>
      </c>
      <c r="AA23" s="36" t="n">
        <f aca="false">N23+Z23</f>
        <v>62</v>
      </c>
      <c r="AB23" s="47" t="s">
        <v>81</v>
      </c>
      <c r="AC23" s="36"/>
      <c r="AD23" s="36"/>
      <c r="AE23" s="36" t="n">
        <f aca="false">P23*Q23</f>
        <v>60</v>
      </c>
      <c r="AF23" s="38" t="n">
        <f aca="false">AA23-L23-M23-W23-X23</f>
        <v>60</v>
      </c>
      <c r="AG23" s="39" t="str">
        <f aca="false">AB23</f>
        <v>Шиповских А.А.</v>
      </c>
      <c r="AH23" s="39" t="str">
        <f aca="false">C23</f>
        <v>2ОСАТ9-8 ВБ</v>
      </c>
      <c r="AI23" s="40" t="str">
        <f aca="false">B23</f>
        <v>1</v>
      </c>
      <c r="AJ23" s="39" t="str">
        <f aca="false">CONCATENATE(A23," ",D23)</f>
        <v>ОП.12 Моделирование технологических процессов </v>
      </c>
      <c r="AK23" s="39" t="n">
        <f aca="false">E23*F23+P23*Q23+H23+J23+S23+U23</f>
        <v>60</v>
      </c>
      <c r="AL23" s="39" t="n">
        <f aca="false">L23+W23</f>
        <v>2</v>
      </c>
      <c r="AM23" s="39" t="n">
        <f aca="false">M23+X23</f>
        <v>0</v>
      </c>
      <c r="AN23" s="39" t="n">
        <f aca="false">Y23</f>
        <v>0</v>
      </c>
      <c r="AO23" s="39" t="n">
        <f aca="false">SUM(AK23:AN23)</f>
        <v>62</v>
      </c>
      <c r="AP23" s="41" t="n">
        <f aca="false">K23+V23</f>
        <v>0</v>
      </c>
    </row>
    <row r="24" s="42" customFormat="true" ht="16.5" hidden="false" customHeight="true" outlineLevel="0" collapsed="false">
      <c r="A24" s="63" t="s">
        <v>96</v>
      </c>
      <c r="B24" s="30" t="s">
        <v>461</v>
      </c>
      <c r="C24" s="31" t="s">
        <v>462</v>
      </c>
      <c r="D24" s="66" t="s">
        <v>97</v>
      </c>
      <c r="E24" s="31" t="n">
        <v>13</v>
      </c>
      <c r="F24" s="31"/>
      <c r="G24" s="31"/>
      <c r="H24" s="31"/>
      <c r="I24" s="31"/>
      <c r="J24" s="31"/>
      <c r="K24" s="31"/>
      <c r="L24" s="31"/>
      <c r="M24" s="31"/>
      <c r="N24" s="33" t="n">
        <f aca="false">E24*F24+H24+J24+K24+L24+M24</f>
        <v>0</v>
      </c>
      <c r="O24" s="36"/>
      <c r="P24" s="36" t="n">
        <v>20</v>
      </c>
      <c r="Q24" s="31" t="n">
        <v>3</v>
      </c>
      <c r="R24" s="31" t="n">
        <v>18</v>
      </c>
      <c r="S24" s="31" t="n">
        <v>-14</v>
      </c>
      <c r="T24" s="31" t="n">
        <v>4</v>
      </c>
      <c r="U24" s="31"/>
      <c r="V24" s="31"/>
      <c r="W24" s="31" t="n">
        <v>4</v>
      </c>
      <c r="X24" s="31" t="n">
        <v>8</v>
      </c>
      <c r="Y24" s="31"/>
      <c r="Z24" s="36" t="n">
        <f aca="false">P24*Q24+S24+U24+V24+W24+X24+Y24</f>
        <v>58</v>
      </c>
      <c r="AA24" s="36" t="n">
        <f aca="false">N24+Z24</f>
        <v>58</v>
      </c>
      <c r="AB24" s="47" t="s">
        <v>72</v>
      </c>
      <c r="AC24" s="36"/>
      <c r="AD24" s="36"/>
      <c r="AE24" s="36" t="n">
        <f aca="false">P24*Q24</f>
        <v>60</v>
      </c>
      <c r="AF24" s="38" t="n">
        <f aca="false">AA24-L24-M24-W24-X24</f>
        <v>46</v>
      </c>
      <c r="AG24" s="39" t="str">
        <f aca="false">AB24</f>
        <v>Глушкова Т.Н.</v>
      </c>
      <c r="AH24" s="39" t="str">
        <f aca="false">C24</f>
        <v>2ОСАТ9-8 ВБ</v>
      </c>
      <c r="AI24" s="40" t="str">
        <f aca="false">B24</f>
        <v>1</v>
      </c>
      <c r="AJ24" s="39" t="str">
        <f aca="false">CONCATENATE(A24," ",D24)</f>
        <v>ОП.13 Основы электротехники и электроники</v>
      </c>
      <c r="AK24" s="39" t="n">
        <f aca="false">E24*F24+P24*Q24+H24+J24+S24+U24</f>
        <v>46</v>
      </c>
      <c r="AL24" s="39" t="n">
        <f aca="false">L24+W24</f>
        <v>4</v>
      </c>
      <c r="AM24" s="39" t="n">
        <f aca="false">M24+X24</f>
        <v>8</v>
      </c>
      <c r="AN24" s="39" t="n">
        <f aca="false">Y24</f>
        <v>0</v>
      </c>
      <c r="AO24" s="39" t="n">
        <f aca="false">SUM(AK24:AN24)</f>
        <v>58</v>
      </c>
      <c r="AP24" s="41" t="n">
        <f aca="false">K24+V24</f>
        <v>0</v>
      </c>
    </row>
    <row r="25" s="42" customFormat="true" ht="16.5" hidden="false" customHeight="true" outlineLevel="0" collapsed="false">
      <c r="A25" s="63" t="s">
        <v>96</v>
      </c>
      <c r="B25" s="30" t="s">
        <v>461</v>
      </c>
      <c r="C25" s="31" t="s">
        <v>463</v>
      </c>
      <c r="D25" s="66" t="s">
        <v>97</v>
      </c>
      <c r="E25" s="31" t="n">
        <v>13</v>
      </c>
      <c r="F25" s="31"/>
      <c r="G25" s="31"/>
      <c r="H25" s="31"/>
      <c r="I25" s="31"/>
      <c r="J25" s="31"/>
      <c r="K25" s="31"/>
      <c r="L25" s="31"/>
      <c r="M25" s="31"/>
      <c r="N25" s="33" t="n">
        <f aca="false">E25*F25+H25+J25+K25+L25+M25</f>
        <v>0</v>
      </c>
      <c r="O25" s="36"/>
      <c r="P25" s="36" t="n">
        <v>20</v>
      </c>
      <c r="Q25" s="31"/>
      <c r="R25" s="31"/>
      <c r="S25" s="31" t="n">
        <v>14</v>
      </c>
      <c r="T25" s="31"/>
      <c r="U25" s="31"/>
      <c r="V25" s="31"/>
      <c r="W25" s="31"/>
      <c r="X25" s="31"/>
      <c r="Y25" s="31"/>
      <c r="Z25" s="36" t="n">
        <f aca="false">P25*Q25+S25+U25+V25+W25+X25+Y25</f>
        <v>14</v>
      </c>
      <c r="AA25" s="36" t="n">
        <f aca="false">N25+Z25</f>
        <v>14</v>
      </c>
      <c r="AB25" s="47" t="s">
        <v>69</v>
      </c>
      <c r="AC25" s="36"/>
      <c r="AD25" s="36"/>
      <c r="AE25" s="36" t="n">
        <f aca="false">P25*Q25</f>
        <v>0</v>
      </c>
      <c r="AF25" s="38" t="n">
        <f aca="false">AA25-L25-M25-W25-X25</f>
        <v>14</v>
      </c>
      <c r="AG25" s="39" t="str">
        <f aca="false">AB25</f>
        <v>вак. 2 п/гр</v>
      </c>
      <c r="AH25" s="39" t="str">
        <f aca="false">C25</f>
        <v>2ОСАТ9-8б ВБ</v>
      </c>
      <c r="AI25" s="40" t="str">
        <f aca="false">B25</f>
        <v>1</v>
      </c>
      <c r="AJ25" s="39" t="str">
        <f aca="false">CONCATENATE(A25," ",D25)</f>
        <v>ОП.13 Основы электротехники и электроники</v>
      </c>
      <c r="AK25" s="39" t="n">
        <f aca="false">E25*F25+P25*Q25+H25+J25+S25+U25</f>
        <v>14</v>
      </c>
      <c r="AL25" s="39" t="n">
        <f aca="false">L25+W25</f>
        <v>0</v>
      </c>
      <c r="AM25" s="39" t="n">
        <f aca="false">M25+X25</f>
        <v>0</v>
      </c>
      <c r="AN25" s="39" t="n">
        <f aca="false">Y25</f>
        <v>0</v>
      </c>
      <c r="AO25" s="39" t="n">
        <f aca="false">SUM(AK25:AN25)</f>
        <v>14</v>
      </c>
      <c r="AP25" s="41" t="n">
        <f aca="false">K25+V25</f>
        <v>0</v>
      </c>
    </row>
    <row r="26" s="42" customFormat="true" ht="16.5" hidden="false" customHeight="true" outlineLevel="0" collapsed="false">
      <c r="A26" s="63" t="s">
        <v>98</v>
      </c>
      <c r="B26" s="30" t="s">
        <v>461</v>
      </c>
      <c r="C26" s="31" t="s">
        <v>462</v>
      </c>
      <c r="D26" s="66" t="s">
        <v>99</v>
      </c>
      <c r="E26" s="31" t="n">
        <v>13</v>
      </c>
      <c r="F26" s="31"/>
      <c r="G26" s="31"/>
      <c r="H26" s="31"/>
      <c r="I26" s="31"/>
      <c r="J26" s="31"/>
      <c r="K26" s="31"/>
      <c r="L26" s="31"/>
      <c r="M26" s="31"/>
      <c r="N26" s="33" t="n">
        <f aca="false">E26*F26+H26+J26+K26+L26+M26</f>
        <v>0</v>
      </c>
      <c r="O26" s="36"/>
      <c r="P26" s="36" t="n">
        <v>20</v>
      </c>
      <c r="Q26" s="31" t="n">
        <v>2</v>
      </c>
      <c r="R26" s="31" t="n">
        <v>18</v>
      </c>
      <c r="S26" s="31"/>
      <c r="T26" s="31" t="n">
        <v>18</v>
      </c>
      <c r="U26" s="31"/>
      <c r="V26" s="31"/>
      <c r="W26" s="31" t="n">
        <v>4</v>
      </c>
      <c r="X26" s="65" t="n">
        <v>8</v>
      </c>
      <c r="Y26" s="31"/>
      <c r="Z26" s="36" t="n">
        <f aca="false">P26*Q26+S26+U26+V26+W26+X26+Y26</f>
        <v>52</v>
      </c>
      <c r="AA26" s="36" t="n">
        <f aca="false">N26+Z26</f>
        <v>52</v>
      </c>
      <c r="AB26" s="47" t="s">
        <v>81</v>
      </c>
      <c r="AC26" s="36"/>
      <c r="AD26" s="36"/>
      <c r="AE26" s="36" t="n">
        <f aca="false">P26*Q26</f>
        <v>40</v>
      </c>
      <c r="AF26" s="38" t="n">
        <f aca="false">AA26-L26-M26-W26-X26</f>
        <v>40</v>
      </c>
      <c r="AG26" s="39" t="str">
        <f aca="false">AB26</f>
        <v>Шиповских А.А.</v>
      </c>
      <c r="AH26" s="39" t="str">
        <f aca="false">C26</f>
        <v>2ОСАТ9-8 ВБ</v>
      </c>
      <c r="AI26" s="40" t="str">
        <f aca="false">B26</f>
        <v>1</v>
      </c>
      <c r="AJ26" s="39" t="str">
        <f aca="false">CONCATENATE(A26," ",D26)</f>
        <v>ОП.14 Основы проектирования технологической оснастки</v>
      </c>
      <c r="AK26" s="39" t="n">
        <f aca="false">E26*F26+P26*Q26+H26+J26+S26+U26</f>
        <v>40</v>
      </c>
      <c r="AL26" s="39" t="n">
        <f aca="false">L26+W26</f>
        <v>4</v>
      </c>
      <c r="AM26" s="39" t="n">
        <f aca="false">M26+X26</f>
        <v>8</v>
      </c>
      <c r="AN26" s="39" t="n">
        <f aca="false">Y26</f>
        <v>0</v>
      </c>
      <c r="AO26" s="39" t="n">
        <f aca="false">SUM(AK26:AN26)</f>
        <v>52</v>
      </c>
      <c r="AP26" s="41" t="n">
        <f aca="false">K26+V26</f>
        <v>0</v>
      </c>
    </row>
    <row r="27" s="42" customFormat="true" ht="16.5" hidden="false" customHeight="true" outlineLevel="0" collapsed="false">
      <c r="A27" s="68" t="s">
        <v>100</v>
      </c>
      <c r="B27" s="30" t="s">
        <v>461</v>
      </c>
      <c r="C27" s="31" t="s">
        <v>462</v>
      </c>
      <c r="D27" s="69" t="s">
        <v>101</v>
      </c>
      <c r="E27" s="31" t="n">
        <v>13</v>
      </c>
      <c r="F27" s="31"/>
      <c r="G27" s="31"/>
      <c r="H27" s="31"/>
      <c r="I27" s="31"/>
      <c r="J27" s="31"/>
      <c r="K27" s="31"/>
      <c r="L27" s="31"/>
      <c r="M27" s="31"/>
      <c r="N27" s="33" t="n">
        <f aca="false">E27*F27+H27+J27+K27+L27+M27</f>
        <v>0</v>
      </c>
      <c r="O27" s="36"/>
      <c r="P27" s="36" t="n">
        <v>20</v>
      </c>
      <c r="Q27" s="31" t="n">
        <v>2</v>
      </c>
      <c r="R27" s="31" t="n">
        <v>20</v>
      </c>
      <c r="S27" s="31"/>
      <c r="T27" s="31"/>
      <c r="U27" s="31"/>
      <c r="V27" s="31"/>
      <c r="W27" s="31" t="n">
        <v>4</v>
      </c>
      <c r="X27" s="31"/>
      <c r="Y27" s="31"/>
      <c r="Z27" s="36" t="n">
        <f aca="false">P27*Q27+S27+U27+V27+W27+X27+Y27</f>
        <v>44</v>
      </c>
      <c r="AA27" s="36" t="n">
        <f aca="false">N27+Z27</f>
        <v>44</v>
      </c>
      <c r="AB27" s="31" t="s">
        <v>102</v>
      </c>
      <c r="AC27" s="36" t="s">
        <v>103</v>
      </c>
      <c r="AD27" s="36"/>
      <c r="AE27" s="36" t="n">
        <f aca="false">P27*Q27</f>
        <v>40</v>
      </c>
      <c r="AF27" s="38" t="n">
        <f aca="false">AA27-L27-M27-W27-X27</f>
        <v>40</v>
      </c>
      <c r="AG27" s="39" t="str">
        <f aca="false">AB27</f>
        <v>Желтиков В.К.</v>
      </c>
      <c r="AH27" s="39" t="str">
        <f aca="false">C27</f>
        <v>2ОСАТ9-8 ВБ</v>
      </c>
      <c r="AI27" s="40" t="str">
        <f aca="false">B27</f>
        <v>1</v>
      </c>
      <c r="AJ27" s="39" t="str">
        <f aca="false">CONCATENATE(A27," ",D27)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27" s="39" t="n">
        <f aca="false">E27*F27+P27*Q27+H27+J27+S27+U27</f>
        <v>40</v>
      </c>
      <c r="AL27" s="39" t="n">
        <f aca="false">L27+W27</f>
        <v>4</v>
      </c>
      <c r="AM27" s="39" t="n">
        <f aca="false">M27+X27</f>
        <v>0</v>
      </c>
      <c r="AN27" s="39" t="n">
        <f aca="false">Y27</f>
        <v>0</v>
      </c>
      <c r="AO27" s="39" t="n">
        <f aca="false">SUM(AK27:AN27)</f>
        <v>44</v>
      </c>
      <c r="AP27" s="41" t="n">
        <f aca="false">K27+V27</f>
        <v>0</v>
      </c>
    </row>
    <row r="28" s="42" customFormat="true" ht="16.5" hidden="false" customHeight="true" outlineLevel="0" collapsed="false">
      <c r="A28" s="68" t="s">
        <v>104</v>
      </c>
      <c r="B28" s="30" t="s">
        <v>461</v>
      </c>
      <c r="C28" s="31" t="s">
        <v>462</v>
      </c>
      <c r="D28" s="69" t="s">
        <v>105</v>
      </c>
      <c r="E28" s="31" t="n">
        <v>13</v>
      </c>
      <c r="F28" s="31"/>
      <c r="G28" s="31"/>
      <c r="H28" s="31"/>
      <c r="I28" s="31"/>
      <c r="J28" s="31"/>
      <c r="K28" s="31"/>
      <c r="L28" s="31"/>
      <c r="M28" s="31"/>
      <c r="N28" s="33" t="n">
        <f aca="false">E28*F28+H28+J28+K28+L28+M28</f>
        <v>0</v>
      </c>
      <c r="O28" s="36"/>
      <c r="P28" s="36" t="n">
        <v>20</v>
      </c>
      <c r="Q28" s="31" t="n">
        <v>2</v>
      </c>
      <c r="R28" s="31" t="n">
        <v>40</v>
      </c>
      <c r="S28" s="31" t="n">
        <v>-8</v>
      </c>
      <c r="T28" s="31" t="n">
        <v>8</v>
      </c>
      <c r="U28" s="31"/>
      <c r="V28" s="31"/>
      <c r="W28" s="31" t="n">
        <v>4</v>
      </c>
      <c r="X28" s="31"/>
      <c r="Y28" s="31"/>
      <c r="Z28" s="36" t="n">
        <f aca="false">P28*Q28+S28+U28+V28+W28+X28+Y28</f>
        <v>36</v>
      </c>
      <c r="AA28" s="36" t="n">
        <f aca="false">N28+Z28</f>
        <v>36</v>
      </c>
      <c r="AB28" s="47" t="s">
        <v>106</v>
      </c>
      <c r="AC28" s="36" t="s">
        <v>103</v>
      </c>
      <c r="AD28" s="36"/>
      <c r="AE28" s="36" t="n">
        <f aca="false">P28*Q28</f>
        <v>40</v>
      </c>
      <c r="AF28" s="38" t="n">
        <f aca="false">AA28-L28-M28-W28-X28</f>
        <v>32</v>
      </c>
      <c r="AG28" s="39" t="str">
        <f aca="false">AB28</f>
        <v>Ванин В.А.</v>
      </c>
      <c r="AH28" s="39" t="str">
        <f aca="false">C28</f>
        <v>2ОСАТ9-8 ВБ</v>
      </c>
      <c r="AI28" s="40" t="str">
        <f aca="false">B28</f>
        <v>1</v>
      </c>
      <c r="AJ28" s="39" t="str">
        <f aca="false">CONCATENATE(A28," ",D28)</f>
        <v>МДК.01.02 Тестирование разработанной модели элементов систем автоматизации с формированием пакета технической документации</v>
      </c>
      <c r="AK28" s="39" t="n">
        <f aca="false">E28*F28+P28*Q28+H28+J28+S28+U28</f>
        <v>32</v>
      </c>
      <c r="AL28" s="39" t="n">
        <f aca="false">L28+W28</f>
        <v>4</v>
      </c>
      <c r="AM28" s="39" t="n">
        <f aca="false">M28+X28</f>
        <v>0</v>
      </c>
      <c r="AN28" s="39" t="n">
        <f aca="false">Y28</f>
        <v>0</v>
      </c>
      <c r="AO28" s="39" t="n">
        <f aca="false">SUM(AK28:AN28)</f>
        <v>36</v>
      </c>
      <c r="AP28" s="41" t="n">
        <f aca="false">K28+V28</f>
        <v>0</v>
      </c>
    </row>
    <row r="29" s="42" customFormat="true" ht="16.5" hidden="false" customHeight="true" outlineLevel="0" collapsed="false">
      <c r="A29" s="68" t="s">
        <v>104</v>
      </c>
      <c r="B29" s="30" t="s">
        <v>461</v>
      </c>
      <c r="C29" s="31" t="s">
        <v>463</v>
      </c>
      <c r="D29" s="69" t="s">
        <v>105</v>
      </c>
      <c r="E29" s="31" t="n">
        <v>13</v>
      </c>
      <c r="F29" s="31"/>
      <c r="G29" s="31"/>
      <c r="H29" s="31"/>
      <c r="I29" s="31"/>
      <c r="J29" s="31"/>
      <c r="K29" s="31"/>
      <c r="L29" s="31"/>
      <c r="M29" s="31"/>
      <c r="N29" s="33" t="n">
        <f aca="false">E29*F29+H29+J29+K29+L29+M29</f>
        <v>0</v>
      </c>
      <c r="O29" s="36"/>
      <c r="P29" s="36" t="n">
        <v>20</v>
      </c>
      <c r="Q29" s="31"/>
      <c r="R29" s="31"/>
      <c r="S29" s="31" t="n">
        <v>8</v>
      </c>
      <c r="T29" s="31"/>
      <c r="U29" s="31"/>
      <c r="V29" s="31"/>
      <c r="W29" s="31"/>
      <c r="X29" s="31"/>
      <c r="Y29" s="31"/>
      <c r="Z29" s="36" t="n">
        <f aca="false">P29*Q29+S29+U29+V29+W29+X29+Y29</f>
        <v>8</v>
      </c>
      <c r="AA29" s="36" t="n">
        <f aca="false">N29+Z29</f>
        <v>8</v>
      </c>
      <c r="AB29" s="47" t="s">
        <v>69</v>
      </c>
      <c r="AC29" s="36" t="s">
        <v>103</v>
      </c>
      <c r="AD29" s="36"/>
      <c r="AE29" s="36" t="n">
        <f aca="false">P29*Q29</f>
        <v>0</v>
      </c>
      <c r="AF29" s="38" t="n">
        <f aca="false">AA29-L29-M29-W29-X29</f>
        <v>8</v>
      </c>
      <c r="AG29" s="39" t="str">
        <f aca="false">AB29</f>
        <v>вак. 2 п/гр</v>
      </c>
      <c r="AH29" s="39" t="str">
        <f aca="false">C29</f>
        <v>2ОСАТ9-8б ВБ</v>
      </c>
      <c r="AI29" s="40" t="str">
        <f aca="false">B29</f>
        <v>1</v>
      </c>
      <c r="AJ29" s="39" t="str">
        <f aca="false">CONCATENATE(A29," ",D29)</f>
        <v>МДК.01.02 Тестирование разработанной модели элементов систем автоматизации с формированием пакета технической документации</v>
      </c>
      <c r="AK29" s="39" t="n">
        <f aca="false">E29*F29+P29*Q29+H29+J29+S29+U29</f>
        <v>8</v>
      </c>
      <c r="AL29" s="39" t="n">
        <f aca="false">L29+W29</f>
        <v>0</v>
      </c>
      <c r="AM29" s="39" t="n">
        <f aca="false">M29+X29</f>
        <v>0</v>
      </c>
      <c r="AN29" s="39" t="n">
        <f aca="false">Y29</f>
        <v>0</v>
      </c>
      <c r="AO29" s="39" t="n">
        <f aca="false">SUM(AK29:AN29)</f>
        <v>8</v>
      </c>
      <c r="AP29" s="41" t="n">
        <f aca="false">K29+V29</f>
        <v>0</v>
      </c>
    </row>
    <row r="30" s="42" customFormat="true" ht="16.5" hidden="false" customHeight="true" outlineLevel="0" collapsed="false">
      <c r="A30" s="68" t="s">
        <v>107</v>
      </c>
      <c r="B30" s="30" t="s">
        <v>461</v>
      </c>
      <c r="C30" s="31" t="s">
        <v>463</v>
      </c>
      <c r="D30" s="186" t="s">
        <v>108</v>
      </c>
      <c r="E30" s="31" t="n">
        <v>4</v>
      </c>
      <c r="F30" s="31"/>
      <c r="G30" s="31"/>
      <c r="H30" s="31"/>
      <c r="I30" s="31"/>
      <c r="J30" s="31"/>
      <c r="K30" s="31"/>
      <c r="L30" s="31"/>
      <c r="M30" s="31"/>
      <c r="N30" s="33" t="n">
        <f aca="false">E30*F30+H30+J30+K30+L30+M30</f>
        <v>0</v>
      </c>
      <c r="O30" s="187"/>
      <c r="P30" s="36" t="n">
        <v>1</v>
      </c>
      <c r="Q30" s="31" t="n">
        <v>36</v>
      </c>
      <c r="R30" s="31"/>
      <c r="S30" s="31"/>
      <c r="T30" s="31"/>
      <c r="U30" s="31"/>
      <c r="V30" s="31"/>
      <c r="W30" s="31"/>
      <c r="X30" s="31"/>
      <c r="Y30" s="31"/>
      <c r="Z30" s="36" t="n">
        <f aca="false">P30*Q30+S30+U30+V30+W30+X30+Y30</f>
        <v>36</v>
      </c>
      <c r="AA30" s="36" t="n">
        <f aca="false">N30+Z30</f>
        <v>36</v>
      </c>
      <c r="AB30" s="73" t="s">
        <v>109</v>
      </c>
      <c r="AC30" s="35"/>
      <c r="AD30" s="36"/>
      <c r="AE30" s="36"/>
      <c r="AF30" s="38"/>
      <c r="AG30" s="39" t="str">
        <f aca="false">AB30</f>
        <v>Устинов М.Ю.</v>
      </c>
      <c r="AH30" s="39" t="str">
        <f aca="false">C30</f>
        <v>2ОСАТ9-8б ВБ</v>
      </c>
      <c r="AI30" s="40" t="str">
        <f aca="false">B30</f>
        <v>1</v>
      </c>
      <c r="AJ30" s="39" t="str">
        <f aca="false">CONCATENATE(A30," ",D30)</f>
        <v>УП.05 Учебная практика</v>
      </c>
      <c r="AK30" s="39" t="n">
        <f aca="false">E30*F30+P30*Q30+H30+J30+S30+U30</f>
        <v>36</v>
      </c>
      <c r="AL30" s="39" t="n">
        <f aca="false">L30+W30</f>
        <v>0</v>
      </c>
      <c r="AM30" s="39" t="n">
        <f aca="false">M30+X30</f>
        <v>0</v>
      </c>
      <c r="AN30" s="39" t="n">
        <f aca="false">Y30</f>
        <v>0</v>
      </c>
      <c r="AO30" s="39" t="n">
        <f aca="false">SUM(AK30:AN30)</f>
        <v>36</v>
      </c>
      <c r="AP30" s="41" t="n">
        <f aca="false">K30+V30</f>
        <v>0</v>
      </c>
    </row>
    <row r="31" s="42" customFormat="true" ht="16.5" hidden="false" customHeight="true" outlineLevel="0" collapsed="false">
      <c r="A31" s="68" t="s">
        <v>107</v>
      </c>
      <c r="B31" s="30" t="s">
        <v>461</v>
      </c>
      <c r="C31" s="31" t="s">
        <v>463</v>
      </c>
      <c r="D31" s="186" t="s">
        <v>108</v>
      </c>
      <c r="E31" s="31" t="n">
        <v>4</v>
      </c>
      <c r="F31" s="31" t="n">
        <v>36</v>
      </c>
      <c r="G31" s="31"/>
      <c r="H31" s="31"/>
      <c r="I31" s="31"/>
      <c r="J31" s="31"/>
      <c r="K31" s="31"/>
      <c r="L31" s="31"/>
      <c r="M31" s="31"/>
      <c r="N31" s="33" t="n">
        <f aca="false">E31*F31+H31+J31+K31+L31+M31</f>
        <v>144</v>
      </c>
      <c r="O31" s="187"/>
      <c r="P31" s="36" t="n">
        <v>1</v>
      </c>
      <c r="Q31" s="31"/>
      <c r="R31" s="31"/>
      <c r="S31" s="31"/>
      <c r="T31" s="31"/>
      <c r="U31" s="31"/>
      <c r="V31" s="31"/>
      <c r="W31" s="31"/>
      <c r="X31" s="31"/>
      <c r="Y31" s="31"/>
      <c r="Z31" s="36" t="n">
        <f aca="false">P31*Q31+S31+U31+V31+W31+X31+Y31</f>
        <v>0</v>
      </c>
      <c r="AA31" s="36" t="n">
        <f aca="false">N31+Z31</f>
        <v>144</v>
      </c>
      <c r="AB31" s="73" t="s">
        <v>464</v>
      </c>
      <c r="AC31" s="35"/>
      <c r="AD31" s="36"/>
      <c r="AE31" s="36"/>
      <c r="AF31" s="38"/>
      <c r="AG31" s="39" t="str">
        <f aca="false">AB31</f>
        <v>Устинов Д.Ю.</v>
      </c>
      <c r="AH31" s="39" t="str">
        <f aca="false">C31</f>
        <v>2ОСАТ9-8б ВБ</v>
      </c>
      <c r="AI31" s="40" t="str">
        <f aca="false">B31</f>
        <v>1</v>
      </c>
      <c r="AJ31" s="39" t="str">
        <f aca="false">CONCATENATE(A31," ",D31)</f>
        <v>УП.05 Учебная практика</v>
      </c>
      <c r="AK31" s="39" t="n">
        <f aca="false">E31*F31+P31*Q31+H31+J31+S31+U31</f>
        <v>144</v>
      </c>
      <c r="AL31" s="39" t="n">
        <f aca="false">L31+W31</f>
        <v>0</v>
      </c>
      <c r="AM31" s="39" t="n">
        <f aca="false">M31+X31</f>
        <v>0</v>
      </c>
      <c r="AN31" s="39" t="n">
        <f aca="false">Y31</f>
        <v>0</v>
      </c>
      <c r="AO31" s="39" t="n">
        <f aca="false">SUM(AK31:AN31)</f>
        <v>144</v>
      </c>
      <c r="AP31" s="41" t="n">
        <f aca="false">K31+V31</f>
        <v>0</v>
      </c>
    </row>
    <row r="32" s="42" customFormat="true" ht="16.5" hidden="false" customHeight="true" outlineLevel="0" collapsed="false">
      <c r="A32" s="70" t="s">
        <v>107</v>
      </c>
      <c r="B32" s="30" t="s">
        <v>461</v>
      </c>
      <c r="C32" s="31" t="s">
        <v>463</v>
      </c>
      <c r="D32" s="43" t="s">
        <v>108</v>
      </c>
      <c r="E32" s="31" t="n">
        <v>4</v>
      </c>
      <c r="F32" s="31"/>
      <c r="G32" s="31"/>
      <c r="H32" s="31"/>
      <c r="I32" s="31"/>
      <c r="J32" s="31"/>
      <c r="K32" s="31"/>
      <c r="L32" s="31"/>
      <c r="M32" s="31"/>
      <c r="N32" s="33" t="n">
        <f aca="false">E32*F32+H32+J32+K32+L32+M32</f>
        <v>0</v>
      </c>
      <c r="O32" s="37"/>
      <c r="P32" s="35" t="n">
        <v>2</v>
      </c>
      <c r="Q32" s="31" t="n">
        <v>36</v>
      </c>
      <c r="R32" s="31"/>
      <c r="S32" s="31"/>
      <c r="T32" s="31"/>
      <c r="U32" s="31"/>
      <c r="V32" s="31"/>
      <c r="W32" s="31"/>
      <c r="X32" s="31"/>
      <c r="Y32" s="31"/>
      <c r="Z32" s="36" t="n">
        <f aca="false">P32*Q32+S32+U32+V32+W32+X32+Y32</f>
        <v>72</v>
      </c>
      <c r="AA32" s="36" t="n">
        <f aca="false">N32+Z32</f>
        <v>72</v>
      </c>
      <c r="AB32" s="73" t="s">
        <v>112</v>
      </c>
      <c r="AC32" s="36"/>
      <c r="AD32" s="36"/>
      <c r="AE32" s="36" t="n">
        <f aca="false">P32*Q32</f>
        <v>72</v>
      </c>
      <c r="AF32" s="38" t="n">
        <f aca="false">AA32-L32-M32-W32-X32</f>
        <v>72</v>
      </c>
      <c r="AG32" s="39" t="str">
        <f aca="false">AB32</f>
        <v>Медведев М.А.</v>
      </c>
      <c r="AH32" s="39" t="str">
        <f aca="false">C32</f>
        <v>2ОСАТ9-8б ВБ</v>
      </c>
      <c r="AI32" s="40" t="str">
        <f aca="false">B32</f>
        <v>1</v>
      </c>
      <c r="AJ32" s="39" t="str">
        <f aca="false">CONCATENATE(A32," ",D32)</f>
        <v>УП.05 Учебная практика</v>
      </c>
      <c r="AK32" s="39" t="n">
        <f aca="false">E32*F32+P32*Q32+H32+J32+S32+U32</f>
        <v>72</v>
      </c>
      <c r="AL32" s="39" t="n">
        <f aca="false">L32+W32</f>
        <v>0</v>
      </c>
      <c r="AM32" s="39" t="n">
        <f aca="false">M32+X32</f>
        <v>0</v>
      </c>
      <c r="AN32" s="39" t="n">
        <f aca="false">Y32</f>
        <v>0</v>
      </c>
      <c r="AO32" s="39" t="n">
        <f aca="false">SUM(AK32:AN32)</f>
        <v>72</v>
      </c>
      <c r="AP32" s="41" t="n">
        <f aca="false">K32+V32</f>
        <v>0</v>
      </c>
    </row>
    <row r="33" s="42" customFormat="true" ht="16.5" hidden="false" customHeight="true" outlineLevel="0" collapsed="false">
      <c r="A33" s="70" t="s">
        <v>113</v>
      </c>
      <c r="B33" s="30" t="s">
        <v>461</v>
      </c>
      <c r="C33" s="31" t="s">
        <v>462</v>
      </c>
      <c r="D33" s="43" t="s">
        <v>114</v>
      </c>
      <c r="E33" s="31" t="n">
        <v>4</v>
      </c>
      <c r="F33" s="31"/>
      <c r="G33" s="31"/>
      <c r="H33" s="31" t="n">
        <v>8</v>
      </c>
      <c r="I33" s="31"/>
      <c r="J33" s="31"/>
      <c r="K33" s="31"/>
      <c r="L33" s="31"/>
      <c r="M33" s="31"/>
      <c r="N33" s="33" t="n">
        <f aca="false">E33*F33+H33+J33+K33+L33+M33</f>
        <v>8</v>
      </c>
      <c r="O33" s="37"/>
      <c r="P33" s="35" t="n">
        <v>2</v>
      </c>
      <c r="Q33" s="31"/>
      <c r="R33" s="31"/>
      <c r="S33" s="31"/>
      <c r="T33" s="31"/>
      <c r="U33" s="31"/>
      <c r="V33" s="31"/>
      <c r="W33" s="31"/>
      <c r="X33" s="31"/>
      <c r="Y33" s="31"/>
      <c r="Z33" s="36" t="n">
        <f aca="false">P33*Q33+S33+U33+V33+W33+X33+Y33</f>
        <v>0</v>
      </c>
      <c r="AA33" s="36" t="n">
        <f aca="false">N33+Z33</f>
        <v>8</v>
      </c>
      <c r="AB33" s="74" t="s">
        <v>75</v>
      </c>
      <c r="AC33" s="36"/>
      <c r="AD33" s="36"/>
      <c r="AE33" s="36" t="n">
        <f aca="false">P33*Q33</f>
        <v>0</v>
      </c>
      <c r="AF33" s="38" t="n">
        <f aca="false">AA33-L33-M33-W33-X33</f>
        <v>8</v>
      </c>
      <c r="AG33" s="39" t="str">
        <f aca="false">AB33</f>
        <v>Маркушев М.Ю.</v>
      </c>
      <c r="AH33" s="39" t="str">
        <f aca="false">C33</f>
        <v>2ОСАТ9-8 ВБ</v>
      </c>
      <c r="AI33" s="40" t="str">
        <f aca="false">B33</f>
        <v>1</v>
      </c>
      <c r="AJ33" s="39" t="str">
        <f aca="false">CONCATENATE(A33," ",D33)</f>
        <v>ВнеУр Разговоры о важном</v>
      </c>
      <c r="AK33" s="39" t="n">
        <f aca="false">E33*F33+P33*Q33+H33+J33+S33+U33</f>
        <v>8</v>
      </c>
      <c r="AL33" s="39" t="n">
        <f aca="false">L33+W33</f>
        <v>0</v>
      </c>
      <c r="AM33" s="39" t="n">
        <f aca="false">M33+X33</f>
        <v>0</v>
      </c>
      <c r="AN33" s="39" t="n">
        <f aca="false">Y33</f>
        <v>0</v>
      </c>
      <c r="AO33" s="39" t="n">
        <f aca="false">SUM(AK33:AN33)</f>
        <v>8</v>
      </c>
      <c r="AP33" s="41" t="n">
        <f aca="false">K33+V33</f>
        <v>0</v>
      </c>
    </row>
    <row r="34" s="42" customFormat="true" ht="16.5" hidden="false" customHeight="true" outlineLevel="0" collapsed="false">
      <c r="A34" s="70" t="s">
        <v>113</v>
      </c>
      <c r="B34" s="30" t="s">
        <v>461</v>
      </c>
      <c r="C34" s="31" t="s">
        <v>462</v>
      </c>
      <c r="D34" s="43" t="s">
        <v>114</v>
      </c>
      <c r="E34" s="31" t="n">
        <v>4</v>
      </c>
      <c r="F34" s="31"/>
      <c r="G34" s="31"/>
      <c r="H34" s="31" t="n">
        <v>9</v>
      </c>
      <c r="I34" s="31"/>
      <c r="J34" s="31"/>
      <c r="K34" s="31"/>
      <c r="L34" s="31"/>
      <c r="M34" s="31"/>
      <c r="N34" s="33" t="n">
        <f aca="false">E34*F34+H34+J34+K34+L34+M34</f>
        <v>9</v>
      </c>
      <c r="O34" s="37"/>
      <c r="P34" s="35" t="n">
        <v>2</v>
      </c>
      <c r="Q34" s="31"/>
      <c r="R34" s="31"/>
      <c r="S34" s="31" t="n">
        <v>16</v>
      </c>
      <c r="T34" s="31"/>
      <c r="U34" s="31"/>
      <c r="V34" s="31"/>
      <c r="W34" s="31"/>
      <c r="X34" s="31"/>
      <c r="Y34" s="31"/>
      <c r="Z34" s="36" t="n">
        <f aca="false">P34*Q34+S34+U34+V34+W34+X34+Y34</f>
        <v>16</v>
      </c>
      <c r="AA34" s="36" t="n">
        <f aca="false">N34+Z34</f>
        <v>25</v>
      </c>
      <c r="AB34" s="74" t="s">
        <v>115</v>
      </c>
      <c r="AC34" s="36"/>
      <c r="AD34" s="36"/>
      <c r="AE34" s="36" t="n">
        <f aca="false">P34*Q34</f>
        <v>0</v>
      </c>
      <c r="AF34" s="38" t="n">
        <f aca="false">AA34-L34-M34-W34-X34</f>
        <v>25</v>
      </c>
      <c r="AG34" s="39" t="str">
        <f aca="false">AB34</f>
        <v>вак. РоВ</v>
      </c>
      <c r="AH34" s="39" t="str">
        <f aca="false">C34</f>
        <v>2ОСАТ9-8 ВБ</v>
      </c>
      <c r="AI34" s="40" t="str">
        <f aca="false">B34</f>
        <v>1</v>
      </c>
      <c r="AJ34" s="39" t="str">
        <f aca="false">CONCATENATE(A34," ",D34)</f>
        <v>ВнеУр Разговоры о важном</v>
      </c>
      <c r="AK34" s="39" t="n">
        <f aca="false">E34*F34+P34*Q34+H34+J34+S34+U34</f>
        <v>25</v>
      </c>
      <c r="AL34" s="39" t="n">
        <f aca="false">L34+W34</f>
        <v>0</v>
      </c>
      <c r="AM34" s="39" t="n">
        <f aca="false">M34+X34</f>
        <v>0</v>
      </c>
      <c r="AN34" s="39" t="n">
        <f aca="false">Y34</f>
        <v>0</v>
      </c>
      <c r="AO34" s="39" t="n">
        <f aca="false">SUM(AK34:AN34)</f>
        <v>25</v>
      </c>
      <c r="AP34" s="41" t="n">
        <f aca="false">K34+V34</f>
        <v>0</v>
      </c>
    </row>
    <row r="35" s="42" customFormat="true" ht="16.5" hidden="false" customHeight="true" outlineLevel="0" collapsed="false">
      <c r="A35" s="70" t="s">
        <v>113</v>
      </c>
      <c r="B35" s="30" t="s">
        <v>461</v>
      </c>
      <c r="C35" s="31" t="s">
        <v>462</v>
      </c>
      <c r="D35" s="43" t="s">
        <v>114</v>
      </c>
      <c r="E35" s="31" t="n">
        <v>4</v>
      </c>
      <c r="F35" s="31"/>
      <c r="G35" s="31"/>
      <c r="H35" s="31"/>
      <c r="I35" s="31"/>
      <c r="J35" s="31"/>
      <c r="K35" s="31"/>
      <c r="L35" s="31"/>
      <c r="M35" s="31"/>
      <c r="N35" s="33" t="n">
        <f aca="false">E35*F35+H35+J35+K35+L35+M35</f>
        <v>0</v>
      </c>
      <c r="O35" s="37"/>
      <c r="P35" s="35" t="n">
        <v>2</v>
      </c>
      <c r="Q35" s="31"/>
      <c r="R35" s="31"/>
      <c r="S35" s="31" t="n">
        <v>2</v>
      </c>
      <c r="T35" s="31"/>
      <c r="U35" s="31"/>
      <c r="V35" s="31"/>
      <c r="W35" s="31"/>
      <c r="X35" s="31"/>
      <c r="Y35" s="31"/>
      <c r="Z35" s="36" t="n">
        <f aca="false">P35*Q35+S35+U35+V35+W35+X35+Y35</f>
        <v>2</v>
      </c>
      <c r="AA35" s="36" t="n">
        <f aca="false">N35+Z35</f>
        <v>2</v>
      </c>
      <c r="AB35" s="74" t="s">
        <v>111</v>
      </c>
      <c r="AC35" s="36"/>
      <c r="AD35" s="36"/>
      <c r="AE35" s="36" t="n">
        <f aca="false">P35*Q35</f>
        <v>0</v>
      </c>
      <c r="AF35" s="38" t="n">
        <f aca="false">AA35-L35-M35-W35-X35</f>
        <v>2</v>
      </c>
      <c r="AG35" s="39" t="str">
        <f aca="false">AB35</f>
        <v>Щеулов С.В.</v>
      </c>
      <c r="AH35" s="39" t="str">
        <f aca="false">C35</f>
        <v>2ОСАТ9-8 ВБ</v>
      </c>
      <c r="AI35" s="40" t="str">
        <f aca="false">B35</f>
        <v>1</v>
      </c>
      <c r="AJ35" s="39" t="str">
        <f aca="false">CONCATENATE(A35," ",D35)</f>
        <v>ВнеУр Разговоры о важном</v>
      </c>
      <c r="AK35" s="39" t="n">
        <f aca="false">E35*F35+P35*Q35+H35+J35+S35+U35</f>
        <v>2</v>
      </c>
      <c r="AL35" s="39" t="n">
        <f aca="false">L35+W35</f>
        <v>0</v>
      </c>
      <c r="AM35" s="39" t="n">
        <f aca="false">M35+X35</f>
        <v>0</v>
      </c>
      <c r="AN35" s="39" t="n">
        <f aca="false">Y35</f>
        <v>0</v>
      </c>
      <c r="AO35" s="39" t="n">
        <f aca="false">SUM(AK35:AN35)</f>
        <v>2</v>
      </c>
      <c r="AP35" s="41" t="n">
        <f aca="false">K35+V35</f>
        <v>0</v>
      </c>
    </row>
    <row r="36" s="42" customFormat="true" ht="16.5" hidden="false" customHeight="true" outlineLevel="0" collapsed="false">
      <c r="A36" s="80" t="s">
        <v>166</v>
      </c>
      <c r="B36" s="81" t="s">
        <v>461</v>
      </c>
      <c r="C36" s="82" t="s">
        <v>465</v>
      </c>
      <c r="D36" s="83" t="s">
        <v>169</v>
      </c>
      <c r="E36" s="82" t="n">
        <v>17</v>
      </c>
      <c r="F36" s="82" t="n">
        <v>1</v>
      </c>
      <c r="G36" s="82"/>
      <c r="H36" s="82"/>
      <c r="I36" s="82"/>
      <c r="J36" s="82"/>
      <c r="K36" s="82"/>
      <c r="L36" s="82"/>
      <c r="M36" s="82"/>
      <c r="N36" s="33" t="n">
        <f aca="false">E36*F36+H36+J36+K36+L36+M36</f>
        <v>17</v>
      </c>
      <c r="O36" s="84"/>
      <c r="P36" s="82" t="n">
        <v>22</v>
      </c>
      <c r="Q36" s="82" t="n">
        <v>1</v>
      </c>
      <c r="R36" s="82"/>
      <c r="S36" s="82"/>
      <c r="T36" s="82"/>
      <c r="U36" s="82"/>
      <c r="V36" s="82"/>
      <c r="W36" s="82" t="n">
        <v>6</v>
      </c>
      <c r="X36" s="82" t="n">
        <v>8</v>
      </c>
      <c r="Y36" s="82"/>
      <c r="Z36" s="36" t="n">
        <f aca="false">P36*Q36+S36+U36+V36+W36+X36+Y36</f>
        <v>36</v>
      </c>
      <c r="AA36" s="36" t="n">
        <f aca="false">N36+Z36</f>
        <v>53</v>
      </c>
      <c r="AB36" s="54" t="s">
        <v>165</v>
      </c>
      <c r="AC36" s="85"/>
      <c r="AD36" s="85"/>
      <c r="AE36" s="85" t="n">
        <f aca="false">P36*Q36</f>
        <v>22</v>
      </c>
      <c r="AF36" s="38" t="n">
        <f aca="false">AA36-L36-M36-W36-X36</f>
        <v>39</v>
      </c>
      <c r="AG36" s="39" t="str">
        <f aca="false">AB36</f>
        <v>Коршунова Т.Л.</v>
      </c>
      <c r="AH36" s="39" t="str">
        <f aca="false">C36</f>
        <v>1-ИСП9-30 ВБ</v>
      </c>
      <c r="AI36" s="40" t="str">
        <f aca="false">B36</f>
        <v>1</v>
      </c>
      <c r="AJ36" s="39" t="str">
        <f aca="false">CONCATENATE(A36," ",D36)</f>
        <v>ОДБ.01 Русский язык</v>
      </c>
      <c r="AK36" s="39" t="n">
        <f aca="false">E36*F36+P36*Q36+H36+J36+S36+U36</f>
        <v>39</v>
      </c>
      <c r="AL36" s="39" t="n">
        <f aca="false">L36+W36</f>
        <v>6</v>
      </c>
      <c r="AM36" s="39" t="n">
        <f aca="false">M36+X36</f>
        <v>8</v>
      </c>
      <c r="AN36" s="39" t="n">
        <f aca="false">Y36</f>
        <v>0</v>
      </c>
      <c r="AO36" s="39" t="n">
        <f aca="false">SUM(AK36:AN36)</f>
        <v>53</v>
      </c>
      <c r="AP36" s="41" t="n">
        <f aca="false">K36+V36</f>
        <v>0</v>
      </c>
    </row>
    <row r="37" s="42" customFormat="true" ht="16.5" hidden="false" customHeight="true" outlineLevel="0" collapsed="false">
      <c r="A37" s="80" t="s">
        <v>170</v>
      </c>
      <c r="B37" s="81" t="s">
        <v>461</v>
      </c>
      <c r="C37" s="82" t="s">
        <v>465</v>
      </c>
      <c r="D37" s="83" t="s">
        <v>171</v>
      </c>
      <c r="E37" s="82" t="n">
        <v>17</v>
      </c>
      <c r="F37" s="82" t="n">
        <v>3</v>
      </c>
      <c r="G37" s="82"/>
      <c r="H37" s="82"/>
      <c r="I37" s="82"/>
      <c r="J37" s="82"/>
      <c r="K37" s="82"/>
      <c r="L37" s="82"/>
      <c r="M37" s="82"/>
      <c r="N37" s="33" t="n">
        <f aca="false">E37*F37+H37+J37+K37+L37+M37</f>
        <v>51</v>
      </c>
      <c r="O37" s="84"/>
      <c r="P37" s="82" t="n">
        <v>22</v>
      </c>
      <c r="Q37" s="82" t="n">
        <v>3</v>
      </c>
      <c r="R37" s="82"/>
      <c r="S37" s="82"/>
      <c r="T37" s="82"/>
      <c r="U37" s="82"/>
      <c r="V37" s="82"/>
      <c r="W37" s="82" t="n">
        <v>6</v>
      </c>
      <c r="X37" s="82"/>
      <c r="Y37" s="82"/>
      <c r="Z37" s="36" t="n">
        <f aca="false">P37*Q37+S37+U37+V37+W37+X37+Y37</f>
        <v>72</v>
      </c>
      <c r="AA37" s="36" t="n">
        <f aca="false">N37+Z37</f>
        <v>123</v>
      </c>
      <c r="AB37" s="54" t="s">
        <v>165</v>
      </c>
      <c r="AC37" s="85"/>
      <c r="AD37" s="85"/>
      <c r="AE37" s="85" t="n">
        <f aca="false">P37*Q37</f>
        <v>66</v>
      </c>
      <c r="AF37" s="38" t="n">
        <f aca="false">AA37-L37-M37-W37-X37</f>
        <v>117</v>
      </c>
      <c r="AG37" s="39" t="str">
        <f aca="false">AB37</f>
        <v>Коршунова Т.Л.</v>
      </c>
      <c r="AH37" s="39" t="str">
        <f aca="false">C37</f>
        <v>1-ИСП9-30 ВБ</v>
      </c>
      <c r="AI37" s="40" t="str">
        <f aca="false">B37</f>
        <v>1</v>
      </c>
      <c r="AJ37" s="39" t="str">
        <f aca="false">CONCATENATE(A37," ",D37)</f>
        <v>ОДБ.02 Литература</v>
      </c>
      <c r="AK37" s="39" t="n">
        <f aca="false">E37*F37+P37*Q37+H37+J37+S37+U37</f>
        <v>117</v>
      </c>
      <c r="AL37" s="39" t="n">
        <f aca="false">L37+W37</f>
        <v>6</v>
      </c>
      <c r="AM37" s="39" t="n">
        <f aca="false">M37+X37</f>
        <v>0</v>
      </c>
      <c r="AN37" s="39" t="n">
        <f aca="false">Y37</f>
        <v>0</v>
      </c>
      <c r="AO37" s="39" t="n">
        <f aca="false">SUM(AK37:AN37)</f>
        <v>123</v>
      </c>
      <c r="AP37" s="41" t="n">
        <f aca="false">K37+V37</f>
        <v>0</v>
      </c>
    </row>
    <row r="38" s="42" customFormat="true" ht="16.5" hidden="false" customHeight="true" outlineLevel="0" collapsed="false">
      <c r="A38" s="80" t="s">
        <v>172</v>
      </c>
      <c r="B38" s="81" t="s">
        <v>461</v>
      </c>
      <c r="C38" s="82" t="s">
        <v>465</v>
      </c>
      <c r="D38" s="83" t="s">
        <v>173</v>
      </c>
      <c r="E38" s="82" t="n">
        <v>17</v>
      </c>
      <c r="F38" s="82" t="n">
        <v>1</v>
      </c>
      <c r="G38" s="82"/>
      <c r="H38" s="82"/>
      <c r="I38" s="82"/>
      <c r="J38" s="82"/>
      <c r="K38" s="82"/>
      <c r="L38" s="82"/>
      <c r="M38" s="82"/>
      <c r="N38" s="33" t="n">
        <f aca="false">E38*F38+H38+J38+K38+L38+M38</f>
        <v>17</v>
      </c>
      <c r="O38" s="84"/>
      <c r="P38" s="82" t="n">
        <v>22</v>
      </c>
      <c r="Q38" s="82" t="n">
        <v>1</v>
      </c>
      <c r="R38" s="82"/>
      <c r="S38" s="82"/>
      <c r="T38" s="82"/>
      <c r="U38" s="82"/>
      <c r="V38" s="82"/>
      <c r="W38" s="82" t="n">
        <v>2</v>
      </c>
      <c r="X38" s="82"/>
      <c r="Y38" s="82"/>
      <c r="Z38" s="36" t="n">
        <f aca="false">P38*Q38+S38+U38+V38+W38+X38+Y38</f>
        <v>24</v>
      </c>
      <c r="AA38" s="36" t="n">
        <f aca="false">N38+Z38</f>
        <v>41</v>
      </c>
      <c r="AB38" s="54" t="s">
        <v>165</v>
      </c>
      <c r="AC38" s="85"/>
      <c r="AD38" s="85"/>
      <c r="AE38" s="85" t="n">
        <f aca="false">P38*Q38</f>
        <v>22</v>
      </c>
      <c r="AF38" s="38" t="n">
        <f aca="false">AA38-L38-M38-W38-X38</f>
        <v>39</v>
      </c>
      <c r="AG38" s="39" t="str">
        <f aca="false">AB38</f>
        <v>Коршунова Т.Л.</v>
      </c>
      <c r="AH38" s="39" t="str">
        <f aca="false">C38</f>
        <v>1-ИСП9-30 ВБ</v>
      </c>
      <c r="AI38" s="40" t="str">
        <f aca="false">B38</f>
        <v>1</v>
      </c>
      <c r="AJ38" s="39" t="str">
        <f aca="false">CONCATENATE(A38," ",D38)</f>
        <v>ОДБ.03 Родная литература</v>
      </c>
      <c r="AK38" s="39" t="n">
        <f aca="false">E38*F38+P38*Q38+H38+J38+S38+U38</f>
        <v>39</v>
      </c>
      <c r="AL38" s="39" t="n">
        <f aca="false">L38+W38</f>
        <v>2</v>
      </c>
      <c r="AM38" s="39" t="n">
        <f aca="false">M38+X38</f>
        <v>0</v>
      </c>
      <c r="AN38" s="39" t="n">
        <f aca="false">Y38</f>
        <v>0</v>
      </c>
      <c r="AO38" s="39" t="n">
        <f aca="false">SUM(AK38:AN38)</f>
        <v>41</v>
      </c>
      <c r="AP38" s="41" t="n">
        <f aca="false">K38+V38</f>
        <v>0</v>
      </c>
    </row>
    <row r="39" s="42" customFormat="true" ht="16.5" hidden="false" customHeight="true" outlineLevel="0" collapsed="false">
      <c r="A39" s="86" t="s">
        <v>174</v>
      </c>
      <c r="B39" s="81" t="s">
        <v>461</v>
      </c>
      <c r="C39" s="89" t="s">
        <v>466</v>
      </c>
      <c r="D39" s="88" t="s">
        <v>177</v>
      </c>
      <c r="E39" s="89" t="n">
        <v>17</v>
      </c>
      <c r="F39" s="89" t="n">
        <v>3</v>
      </c>
      <c r="G39" s="89"/>
      <c r="H39" s="89"/>
      <c r="I39" s="89"/>
      <c r="J39" s="89"/>
      <c r="K39" s="89"/>
      <c r="L39" s="89"/>
      <c r="M39" s="89"/>
      <c r="N39" s="33" t="n">
        <f aca="false">E39*F39+H39+J39+K39+L39+M39</f>
        <v>51</v>
      </c>
      <c r="O39" s="90"/>
      <c r="P39" s="89" t="n">
        <v>22</v>
      </c>
      <c r="Q39" s="89" t="n">
        <v>3</v>
      </c>
      <c r="R39" s="89"/>
      <c r="S39" s="89"/>
      <c r="T39" s="89"/>
      <c r="U39" s="89"/>
      <c r="V39" s="89"/>
      <c r="W39" s="89" t="n">
        <v>2</v>
      </c>
      <c r="X39" s="89"/>
      <c r="Y39" s="89"/>
      <c r="Z39" s="36" t="n">
        <f aca="false">P39*Q39+S39+U39+V39+W39+X39+Y39</f>
        <v>68</v>
      </c>
      <c r="AA39" s="36" t="n">
        <f aca="false">N39+Z39</f>
        <v>119</v>
      </c>
      <c r="AB39" s="84" t="s">
        <v>299</v>
      </c>
      <c r="AC39" s="85"/>
      <c r="AD39" s="85"/>
      <c r="AE39" s="85" t="n">
        <f aca="false">P39*Q39</f>
        <v>66</v>
      </c>
      <c r="AF39" s="38" t="n">
        <f aca="false">AA39-L39-M39-W39-X39</f>
        <v>117</v>
      </c>
      <c r="AG39" s="39" t="str">
        <f aca="false">AB39</f>
        <v>Климова И.В.</v>
      </c>
      <c r="AH39" s="39" t="str">
        <f aca="false">C39</f>
        <v>1-ИСП9-30а ВБ</v>
      </c>
      <c r="AI39" s="40" t="str">
        <f aca="false">B39</f>
        <v>1</v>
      </c>
      <c r="AJ39" s="39" t="str">
        <f aca="false">CONCATENATE(A39," ",D39)</f>
        <v>ОДБ.04 Иностранный язык</v>
      </c>
      <c r="AK39" s="39" t="n">
        <f aca="false">E39*F39+P39*Q39+H39+J39+S39+U39</f>
        <v>117</v>
      </c>
      <c r="AL39" s="39" t="n">
        <f aca="false">L39+W39</f>
        <v>2</v>
      </c>
      <c r="AM39" s="39" t="n">
        <f aca="false">M39+X39</f>
        <v>0</v>
      </c>
      <c r="AN39" s="39" t="n">
        <f aca="false">Y39</f>
        <v>0</v>
      </c>
      <c r="AO39" s="39" t="n">
        <f aca="false">SUM(AK39:AN39)</f>
        <v>119</v>
      </c>
      <c r="AP39" s="41" t="n">
        <f aca="false">K39+V39</f>
        <v>0</v>
      </c>
    </row>
    <row r="40" s="42" customFormat="true" ht="16.5" hidden="false" customHeight="true" outlineLevel="0" collapsed="false">
      <c r="A40" s="92" t="s">
        <v>179</v>
      </c>
      <c r="B40" s="81" t="s">
        <v>461</v>
      </c>
      <c r="C40" s="82" t="s">
        <v>465</v>
      </c>
      <c r="D40" s="93" t="s">
        <v>180</v>
      </c>
      <c r="E40" s="82" t="n">
        <v>17</v>
      </c>
      <c r="F40" s="82" t="n">
        <v>1</v>
      </c>
      <c r="G40" s="82"/>
      <c r="H40" s="82"/>
      <c r="I40" s="82"/>
      <c r="J40" s="82"/>
      <c r="K40" s="82"/>
      <c r="L40" s="82"/>
      <c r="M40" s="82"/>
      <c r="N40" s="33" t="n">
        <f aca="false">E40*F40+H40+J40+K40+L40+M40</f>
        <v>17</v>
      </c>
      <c r="O40" s="84"/>
      <c r="P40" s="82" t="n">
        <v>22</v>
      </c>
      <c r="Q40" s="82" t="n">
        <v>1</v>
      </c>
      <c r="R40" s="82"/>
      <c r="S40" s="82"/>
      <c r="T40" s="82"/>
      <c r="U40" s="82"/>
      <c r="V40" s="82"/>
      <c r="W40" s="82" t="n">
        <v>2</v>
      </c>
      <c r="X40" s="82"/>
      <c r="Y40" s="82"/>
      <c r="Z40" s="36" t="n">
        <f aca="false">P40*Q40+S40+U40+V40+W40+X40+Y40</f>
        <v>24</v>
      </c>
      <c r="AA40" s="36" t="n">
        <f aca="false">N40+Z40</f>
        <v>41</v>
      </c>
      <c r="AB40" s="54" t="s">
        <v>84</v>
      </c>
      <c r="AC40" s="85"/>
      <c r="AD40" s="85"/>
      <c r="AE40" s="85" t="n">
        <f aca="false">P40*Q40</f>
        <v>22</v>
      </c>
      <c r="AF40" s="38" t="n">
        <f aca="false">AA40-L40-M40-W40-X40</f>
        <v>39</v>
      </c>
      <c r="AG40" s="39" t="str">
        <f aca="false">AB40</f>
        <v>Попова О.В.</v>
      </c>
      <c r="AH40" s="39" t="str">
        <f aca="false">C40</f>
        <v>1-ИСП9-30 ВБ</v>
      </c>
      <c r="AI40" s="40" t="str">
        <f aca="false">B40</f>
        <v>1</v>
      </c>
      <c r="AJ40" s="39" t="str">
        <f aca="false">CONCATENATE(A40," ",D40)</f>
        <v>ОДБ.05 Астрономия</v>
      </c>
      <c r="AK40" s="39" t="n">
        <f aca="false">E40*F40+P40*Q40+H40+J40+S40+U40</f>
        <v>39</v>
      </c>
      <c r="AL40" s="39" t="n">
        <f aca="false">L40+W40</f>
        <v>2</v>
      </c>
      <c r="AM40" s="39" t="n">
        <f aca="false">M40+X40</f>
        <v>0</v>
      </c>
      <c r="AN40" s="39" t="n">
        <f aca="false">Y40</f>
        <v>0</v>
      </c>
      <c r="AO40" s="39" t="n">
        <f aca="false">SUM(AK40:AN40)</f>
        <v>41</v>
      </c>
      <c r="AP40" s="41" t="n">
        <f aca="false">K40+V40</f>
        <v>0</v>
      </c>
    </row>
    <row r="41" s="42" customFormat="true" ht="16.5" hidden="false" customHeight="true" outlineLevel="0" collapsed="false">
      <c r="A41" s="80" t="s">
        <v>182</v>
      </c>
      <c r="B41" s="81" t="s">
        <v>461</v>
      </c>
      <c r="C41" s="82" t="s">
        <v>465</v>
      </c>
      <c r="D41" s="91" t="s">
        <v>50</v>
      </c>
      <c r="E41" s="82" t="n">
        <v>17</v>
      </c>
      <c r="F41" s="82" t="n">
        <v>2</v>
      </c>
      <c r="G41" s="82"/>
      <c r="H41" s="82"/>
      <c r="I41" s="82"/>
      <c r="J41" s="82"/>
      <c r="K41" s="82"/>
      <c r="L41" s="82"/>
      <c r="M41" s="82"/>
      <c r="N41" s="33" t="n">
        <f aca="false">E41*F41+H41+J41+K41+L41+M41</f>
        <v>34</v>
      </c>
      <c r="O41" s="84"/>
      <c r="P41" s="82" t="n">
        <v>22</v>
      </c>
      <c r="Q41" s="82" t="n">
        <v>2</v>
      </c>
      <c r="R41" s="82"/>
      <c r="S41" s="82"/>
      <c r="T41" s="82"/>
      <c r="U41" s="82"/>
      <c r="V41" s="82"/>
      <c r="W41" s="82" t="n">
        <v>2</v>
      </c>
      <c r="X41" s="82"/>
      <c r="Y41" s="82"/>
      <c r="Z41" s="36" t="n">
        <f aca="false">P41*Q41+S41+U41+V41+W41+X41+Y41</f>
        <v>46</v>
      </c>
      <c r="AA41" s="36" t="n">
        <f aca="false">N41+Z41</f>
        <v>80</v>
      </c>
      <c r="AB41" s="85" t="s">
        <v>236</v>
      </c>
      <c r="AC41" s="85"/>
      <c r="AD41" s="85"/>
      <c r="AE41" s="85" t="n">
        <f aca="false">P41*Q41</f>
        <v>44</v>
      </c>
      <c r="AF41" s="38" t="n">
        <f aca="false">AA41-L41-M41-W41-X41</f>
        <v>78</v>
      </c>
      <c r="AG41" s="39" t="str">
        <f aca="false">AB41</f>
        <v>Римская В.В.</v>
      </c>
      <c r="AH41" s="39" t="str">
        <f aca="false">C41</f>
        <v>1-ИСП9-30 ВБ</v>
      </c>
      <c r="AI41" s="40" t="str">
        <f aca="false">B41</f>
        <v>1</v>
      </c>
      <c r="AJ41" s="39" t="str">
        <f aca="false">CONCATENATE(A41," ",D41)</f>
        <v>ОДБ.06 История</v>
      </c>
      <c r="AK41" s="39" t="n">
        <f aca="false">E41*F41+P41*Q41+H41+J41+S41+U41</f>
        <v>78</v>
      </c>
      <c r="AL41" s="39" t="n">
        <f aca="false">L41+W41</f>
        <v>2</v>
      </c>
      <c r="AM41" s="39" t="n">
        <f aca="false">M41+X41</f>
        <v>0</v>
      </c>
      <c r="AN41" s="39" t="n">
        <f aca="false">Y41</f>
        <v>0</v>
      </c>
      <c r="AO41" s="39" t="n">
        <f aca="false">SUM(AK41:AN41)</f>
        <v>80</v>
      </c>
      <c r="AP41" s="41" t="n">
        <f aca="false">K41+V41</f>
        <v>0</v>
      </c>
    </row>
    <row r="42" s="42" customFormat="true" ht="16.5" hidden="false" customHeight="true" outlineLevel="0" collapsed="false">
      <c r="A42" s="92" t="s">
        <v>183</v>
      </c>
      <c r="B42" s="81" t="s">
        <v>461</v>
      </c>
      <c r="C42" s="82" t="s">
        <v>465</v>
      </c>
      <c r="D42" s="83" t="s">
        <v>61</v>
      </c>
      <c r="E42" s="82" t="n">
        <v>17</v>
      </c>
      <c r="F42" s="82" t="n">
        <v>3</v>
      </c>
      <c r="G42" s="82"/>
      <c r="H42" s="82"/>
      <c r="I42" s="82"/>
      <c r="J42" s="82"/>
      <c r="K42" s="82"/>
      <c r="L42" s="82"/>
      <c r="M42" s="82"/>
      <c r="N42" s="33" t="n">
        <f aca="false">E42*F42+H42+J42+K42+L42+M42</f>
        <v>51</v>
      </c>
      <c r="O42" s="84"/>
      <c r="P42" s="82" t="n">
        <v>22</v>
      </c>
      <c r="Q42" s="82" t="n">
        <v>3</v>
      </c>
      <c r="R42" s="82"/>
      <c r="S42" s="82"/>
      <c r="T42" s="82"/>
      <c r="U42" s="82"/>
      <c r="V42" s="82"/>
      <c r="W42" s="82" t="n">
        <v>2</v>
      </c>
      <c r="X42" s="82"/>
      <c r="Y42" s="82"/>
      <c r="Z42" s="36" t="n">
        <f aca="false">P42*Q42+S42+U42+V42+W42+X42+Y42</f>
        <v>68</v>
      </c>
      <c r="AA42" s="36" t="n">
        <f aca="false">N42+Z42</f>
        <v>119</v>
      </c>
      <c r="AB42" s="54" t="s">
        <v>210</v>
      </c>
      <c r="AC42" s="85"/>
      <c r="AD42" s="85"/>
      <c r="AE42" s="85" t="n">
        <f aca="false">P42*Q42</f>
        <v>66</v>
      </c>
      <c r="AF42" s="38" t="n">
        <f aca="false">AA42-L42-M42-W42-X42</f>
        <v>117</v>
      </c>
      <c r="AG42" s="39" t="str">
        <f aca="false">AB42</f>
        <v>Богданчиков Б.Ю.</v>
      </c>
      <c r="AH42" s="39" t="str">
        <f aca="false">C42</f>
        <v>1-ИСП9-30 ВБ</v>
      </c>
      <c r="AI42" s="40" t="str">
        <f aca="false">B42</f>
        <v>1</v>
      </c>
      <c r="AJ42" s="39" t="str">
        <f aca="false">CONCATENATE(A42," ",D42)</f>
        <v>ОДБ.07 Физическая культура</v>
      </c>
      <c r="AK42" s="39" t="n">
        <f aca="false">E42*F42+P42*Q42+H42+J42+S42+U42</f>
        <v>117</v>
      </c>
      <c r="AL42" s="39" t="n">
        <f aca="false">L42+W42</f>
        <v>2</v>
      </c>
      <c r="AM42" s="39" t="n">
        <f aca="false">M42+X42</f>
        <v>0</v>
      </c>
      <c r="AN42" s="39" t="n">
        <f aca="false">Y42</f>
        <v>0</v>
      </c>
      <c r="AO42" s="39" t="n">
        <f aca="false">SUM(AK42:AN42)</f>
        <v>119</v>
      </c>
      <c r="AP42" s="41" t="n">
        <f aca="false">K42+V42</f>
        <v>0</v>
      </c>
    </row>
    <row r="43" s="42" customFormat="true" ht="16.5" hidden="false" customHeight="true" outlineLevel="0" collapsed="false">
      <c r="A43" s="92" t="s">
        <v>184</v>
      </c>
      <c r="B43" s="81" t="s">
        <v>461</v>
      </c>
      <c r="C43" s="82" t="s">
        <v>465</v>
      </c>
      <c r="D43" s="83" t="s">
        <v>185</v>
      </c>
      <c r="E43" s="82" t="n">
        <v>17</v>
      </c>
      <c r="F43" s="82" t="n">
        <v>1</v>
      </c>
      <c r="G43" s="82"/>
      <c r="H43" s="82"/>
      <c r="I43" s="82"/>
      <c r="J43" s="82"/>
      <c r="K43" s="82"/>
      <c r="L43" s="82"/>
      <c r="M43" s="82"/>
      <c r="N43" s="33" t="n">
        <f aca="false">E43*F43+H43+J43+K43+L43+M43</f>
        <v>17</v>
      </c>
      <c r="O43" s="84"/>
      <c r="P43" s="82" t="n">
        <v>22</v>
      </c>
      <c r="Q43" s="82" t="n">
        <v>1</v>
      </c>
      <c r="R43" s="82"/>
      <c r="S43" s="82"/>
      <c r="T43" s="82"/>
      <c r="U43" s="82"/>
      <c r="V43" s="82"/>
      <c r="W43" s="82" t="n">
        <v>2</v>
      </c>
      <c r="X43" s="82"/>
      <c r="Y43" s="82"/>
      <c r="Z43" s="36" t="n">
        <f aca="false">P43*Q43+S43+U43+V43+W43+X43+Y43</f>
        <v>24</v>
      </c>
      <c r="AA43" s="36" t="n">
        <f aca="false">N43+Z43</f>
        <v>41</v>
      </c>
      <c r="AB43" s="54" t="s">
        <v>237</v>
      </c>
      <c r="AC43" s="85"/>
      <c r="AD43" s="85"/>
      <c r="AE43" s="85" t="n">
        <f aca="false">P43*Q43</f>
        <v>22</v>
      </c>
      <c r="AF43" s="38" t="n">
        <f aca="false">AA43-L43-M43-W43-X43</f>
        <v>39</v>
      </c>
      <c r="AG43" s="39" t="str">
        <f aca="false">AB43</f>
        <v>Симонов В.Г.</v>
      </c>
      <c r="AH43" s="39" t="str">
        <f aca="false">C43</f>
        <v>1-ИСП9-30 ВБ</v>
      </c>
      <c r="AI43" s="40" t="str">
        <f aca="false">B43</f>
        <v>1</v>
      </c>
      <c r="AJ43" s="39" t="str">
        <f aca="false">CONCATENATE(A43," ",D43)</f>
        <v>ОДБ.08 Основы безопасности жизнедеятельности</v>
      </c>
      <c r="AK43" s="39" t="n">
        <f aca="false">E43*F43+P43*Q43+H43+J43+S43+U43</f>
        <v>39</v>
      </c>
      <c r="AL43" s="39" t="n">
        <f aca="false">L43+W43</f>
        <v>2</v>
      </c>
      <c r="AM43" s="39" t="n">
        <f aca="false">M43+X43</f>
        <v>0</v>
      </c>
      <c r="AN43" s="39" t="n">
        <f aca="false">Y43</f>
        <v>0</v>
      </c>
      <c r="AO43" s="39" t="n">
        <f aca="false">SUM(AK43:AN43)</f>
        <v>41</v>
      </c>
      <c r="AP43" s="41" t="n">
        <f aca="false">K43+V43</f>
        <v>0</v>
      </c>
    </row>
    <row r="44" s="42" customFormat="true" ht="16.5" hidden="false" customHeight="true" outlineLevel="0" collapsed="false">
      <c r="A44" s="92" t="s">
        <v>187</v>
      </c>
      <c r="B44" s="81" t="s">
        <v>461</v>
      </c>
      <c r="C44" s="82" t="s">
        <v>465</v>
      </c>
      <c r="D44" s="83" t="s">
        <v>64</v>
      </c>
      <c r="E44" s="82" t="n">
        <v>17</v>
      </c>
      <c r="F44" s="82" t="n">
        <v>6</v>
      </c>
      <c r="G44" s="82"/>
      <c r="H44" s="82"/>
      <c r="I44" s="82"/>
      <c r="J44" s="82"/>
      <c r="K44" s="82"/>
      <c r="L44" s="82"/>
      <c r="M44" s="82"/>
      <c r="N44" s="33" t="n">
        <f aca="false">E44*F44+H44+J44+K44+L44+M44</f>
        <v>102</v>
      </c>
      <c r="O44" s="84"/>
      <c r="P44" s="82" t="n">
        <v>22</v>
      </c>
      <c r="Q44" s="82" t="n">
        <v>6</v>
      </c>
      <c r="R44" s="82"/>
      <c r="S44" s="82"/>
      <c r="T44" s="82"/>
      <c r="U44" s="82"/>
      <c r="V44" s="82"/>
      <c r="W44" s="82" t="n">
        <v>6</v>
      </c>
      <c r="X44" s="82" t="n">
        <v>8</v>
      </c>
      <c r="Y44" s="82"/>
      <c r="Z44" s="36" t="n">
        <f aca="false">P44*Q44+S44+U44+V44+W44+X44+Y44</f>
        <v>146</v>
      </c>
      <c r="AA44" s="36" t="n">
        <f aca="false">N44+Z44</f>
        <v>248</v>
      </c>
      <c r="AB44" s="54" t="s">
        <v>221</v>
      </c>
      <c r="AC44" s="85"/>
      <c r="AD44" s="85"/>
      <c r="AE44" s="85" t="n">
        <f aca="false">P44*Q44</f>
        <v>132</v>
      </c>
      <c r="AF44" s="38" t="n">
        <f aca="false">AA44-L44-M44-W44-X44</f>
        <v>234</v>
      </c>
      <c r="AG44" s="39" t="str">
        <f aca="false">AB44</f>
        <v>Шонхорова Н.В.</v>
      </c>
      <c r="AH44" s="39" t="str">
        <f aca="false">C44</f>
        <v>1-ИСП9-30 ВБ</v>
      </c>
      <c r="AI44" s="40" t="str">
        <f aca="false">B44</f>
        <v>1</v>
      </c>
      <c r="AJ44" s="39" t="str">
        <f aca="false">CONCATENATE(A44," ",D44)</f>
        <v>OДУ.01 Математика</v>
      </c>
      <c r="AK44" s="39" t="n">
        <f aca="false">E44*F44+P44*Q44+H44+J44+S44+U44</f>
        <v>234</v>
      </c>
      <c r="AL44" s="39" t="n">
        <f aca="false">L44+W44</f>
        <v>6</v>
      </c>
      <c r="AM44" s="39" t="n">
        <f aca="false">M44+X44</f>
        <v>8</v>
      </c>
      <c r="AN44" s="39" t="n">
        <f aca="false">Y44</f>
        <v>0</v>
      </c>
      <c r="AO44" s="39" t="n">
        <f aca="false">SUM(AK44:AN44)</f>
        <v>248</v>
      </c>
      <c r="AP44" s="41" t="n">
        <f aca="false">K44+V44</f>
        <v>0</v>
      </c>
    </row>
    <row r="45" s="42" customFormat="true" ht="16.5" hidden="false" customHeight="true" outlineLevel="0" collapsed="false">
      <c r="A45" s="92" t="s">
        <v>189</v>
      </c>
      <c r="B45" s="81" t="s">
        <v>461</v>
      </c>
      <c r="C45" s="82" t="s">
        <v>465</v>
      </c>
      <c r="D45" s="93" t="s">
        <v>190</v>
      </c>
      <c r="E45" s="82" t="n">
        <v>17</v>
      </c>
      <c r="F45" s="82" t="n">
        <v>4</v>
      </c>
      <c r="G45" s="82"/>
      <c r="H45" s="82"/>
      <c r="I45" s="82"/>
      <c r="J45" s="82"/>
      <c r="K45" s="82"/>
      <c r="L45" s="82"/>
      <c r="M45" s="82"/>
      <c r="N45" s="33" t="n">
        <f aca="false">E45*F45+H45+J45+K45+L45+M45</f>
        <v>68</v>
      </c>
      <c r="O45" s="84"/>
      <c r="P45" s="82" t="n">
        <v>22</v>
      </c>
      <c r="Q45" s="82" t="n">
        <v>4</v>
      </c>
      <c r="R45" s="82" t="n">
        <v>88</v>
      </c>
      <c r="S45" s="82" t="n">
        <v>-88</v>
      </c>
      <c r="T45" s="82"/>
      <c r="U45" s="82"/>
      <c r="V45" s="82"/>
      <c r="W45" s="82" t="n">
        <v>6</v>
      </c>
      <c r="X45" s="82" t="n">
        <v>8</v>
      </c>
      <c r="Y45" s="82"/>
      <c r="Z45" s="36" t="n">
        <f aca="false">P45*Q45+S45+U45+V45+W45+X45+Y45</f>
        <v>14</v>
      </c>
      <c r="AA45" s="36" t="n">
        <f aca="false">N45+Z45</f>
        <v>82</v>
      </c>
      <c r="AB45" s="54" t="s">
        <v>191</v>
      </c>
      <c r="AC45" s="85"/>
      <c r="AD45" s="85"/>
      <c r="AE45" s="85" t="n">
        <f aca="false">P45*Q45</f>
        <v>88</v>
      </c>
      <c r="AF45" s="38" t="n">
        <f aca="false">AA45-L45-M45-W45-X45</f>
        <v>68</v>
      </c>
      <c r="AG45" s="39" t="str">
        <f aca="false">AB45</f>
        <v>Цыганкова С.С.</v>
      </c>
      <c r="AH45" s="39" t="str">
        <f aca="false">C45</f>
        <v>1-ИСП9-30 ВБ</v>
      </c>
      <c r="AI45" s="40" t="str">
        <f aca="false">B45</f>
        <v>1</v>
      </c>
      <c r="AJ45" s="39" t="str">
        <f aca="false">CONCATENATE(A45," ",D45)</f>
        <v>ОДУ.02 Информатика и ИКТ</v>
      </c>
      <c r="AK45" s="39" t="n">
        <f aca="false">E45*F45+P45*Q45+H45+J45+S45+U45</f>
        <v>68</v>
      </c>
      <c r="AL45" s="39" t="n">
        <f aca="false">L45+W45</f>
        <v>6</v>
      </c>
      <c r="AM45" s="39" t="n">
        <f aca="false">M45+X45</f>
        <v>8</v>
      </c>
      <c r="AN45" s="39" t="n">
        <f aca="false">Y45</f>
        <v>0</v>
      </c>
      <c r="AO45" s="39" t="n">
        <f aca="false">SUM(AK45:AN45)</f>
        <v>82</v>
      </c>
      <c r="AP45" s="41" t="n">
        <f aca="false">K45+V45</f>
        <v>0</v>
      </c>
    </row>
    <row r="46" s="42" customFormat="true" ht="16.5" hidden="false" customHeight="true" outlineLevel="0" collapsed="false">
      <c r="A46" s="92" t="s">
        <v>189</v>
      </c>
      <c r="B46" s="81" t="s">
        <v>461</v>
      </c>
      <c r="C46" s="89" t="s">
        <v>466</v>
      </c>
      <c r="D46" s="93" t="s">
        <v>190</v>
      </c>
      <c r="E46" s="82" t="n">
        <v>17</v>
      </c>
      <c r="F46" s="82"/>
      <c r="G46" s="82"/>
      <c r="H46" s="82"/>
      <c r="I46" s="82"/>
      <c r="J46" s="82"/>
      <c r="K46" s="82"/>
      <c r="L46" s="82"/>
      <c r="M46" s="82"/>
      <c r="N46" s="33" t="n">
        <f aca="false">E46*F46+H46+J46+K46+L46+M46</f>
        <v>0</v>
      </c>
      <c r="O46" s="84"/>
      <c r="P46" s="82" t="n">
        <v>22</v>
      </c>
      <c r="Q46" s="82"/>
      <c r="R46" s="82"/>
      <c r="S46" s="82" t="n">
        <v>88</v>
      </c>
      <c r="T46" s="82"/>
      <c r="U46" s="82"/>
      <c r="V46" s="82"/>
      <c r="W46" s="82"/>
      <c r="X46" s="82"/>
      <c r="Y46" s="82"/>
      <c r="Z46" s="36" t="n">
        <f aca="false">P46*Q46+S46+U46+V46+W46+X46+Y46</f>
        <v>88</v>
      </c>
      <c r="AA46" s="36" t="n">
        <f aca="false">N46+Z46</f>
        <v>88</v>
      </c>
      <c r="AB46" s="54" t="s">
        <v>191</v>
      </c>
      <c r="AC46" s="85"/>
      <c r="AD46" s="85"/>
      <c r="AE46" s="85" t="n">
        <f aca="false">P46*Q46</f>
        <v>0</v>
      </c>
      <c r="AF46" s="38" t="n">
        <f aca="false">AA46-L46-M46-W46-X46</f>
        <v>88</v>
      </c>
      <c r="AG46" s="39" t="str">
        <f aca="false">AB46</f>
        <v>Цыганкова С.С.</v>
      </c>
      <c r="AH46" s="39" t="str">
        <f aca="false">C46</f>
        <v>1-ИСП9-30а ВБ</v>
      </c>
      <c r="AI46" s="40" t="str">
        <f aca="false">B46</f>
        <v>1</v>
      </c>
      <c r="AJ46" s="39" t="str">
        <f aca="false">CONCATENATE(A46," ",D46)</f>
        <v>ОДУ.02 Информатика и ИКТ</v>
      </c>
      <c r="AK46" s="39" t="n">
        <f aca="false">E46*F46+P46*Q46+H46+J46+S46+U46</f>
        <v>88</v>
      </c>
      <c r="AL46" s="39" t="n">
        <f aca="false">L46+W46</f>
        <v>0</v>
      </c>
      <c r="AM46" s="39" t="n">
        <f aca="false">M46+X46</f>
        <v>0</v>
      </c>
      <c r="AN46" s="39" t="n">
        <f aca="false">Y46</f>
        <v>0</v>
      </c>
      <c r="AO46" s="39" t="n">
        <f aca="false">SUM(AK46:AN46)</f>
        <v>88</v>
      </c>
      <c r="AP46" s="41" t="n">
        <f aca="false">K46+V46</f>
        <v>0</v>
      </c>
    </row>
    <row r="47" s="42" customFormat="true" ht="16.5" hidden="false" customHeight="true" outlineLevel="0" collapsed="false">
      <c r="A47" s="92" t="s">
        <v>193</v>
      </c>
      <c r="B47" s="81" t="s">
        <v>461</v>
      </c>
      <c r="C47" s="82" t="s">
        <v>465</v>
      </c>
      <c r="D47" s="93" t="s">
        <v>194</v>
      </c>
      <c r="E47" s="82" t="n">
        <v>17</v>
      </c>
      <c r="F47" s="82" t="n">
        <v>3</v>
      </c>
      <c r="G47" s="82" t="n">
        <v>20</v>
      </c>
      <c r="H47" s="82"/>
      <c r="I47" s="82" t="n">
        <v>20</v>
      </c>
      <c r="J47" s="82"/>
      <c r="K47" s="82"/>
      <c r="L47" s="82"/>
      <c r="M47" s="82"/>
      <c r="N47" s="33" t="n">
        <f aca="false">E47*F47+H47+J47+K47+L47+M47</f>
        <v>51</v>
      </c>
      <c r="O47" s="84"/>
      <c r="P47" s="82" t="n">
        <v>22</v>
      </c>
      <c r="Q47" s="82" t="n">
        <v>3</v>
      </c>
      <c r="R47" s="82"/>
      <c r="S47" s="82"/>
      <c r="T47" s="82"/>
      <c r="U47" s="82"/>
      <c r="V47" s="82"/>
      <c r="W47" s="82" t="n">
        <v>4</v>
      </c>
      <c r="X47" s="82"/>
      <c r="Y47" s="82"/>
      <c r="Z47" s="36" t="n">
        <f aca="false">P47*Q47+S47+U47+V47+W47+X47+Y47</f>
        <v>70</v>
      </c>
      <c r="AA47" s="36" t="n">
        <f aca="false">N47+Z47</f>
        <v>121</v>
      </c>
      <c r="AB47" s="47" t="s">
        <v>84</v>
      </c>
      <c r="AC47" s="85"/>
      <c r="AD47" s="85"/>
      <c r="AE47" s="85" t="n">
        <f aca="false">P47*Q47</f>
        <v>66</v>
      </c>
      <c r="AF47" s="38" t="n">
        <f aca="false">AA47-L47-M47-W47-X47</f>
        <v>117</v>
      </c>
      <c r="AG47" s="39" t="str">
        <f aca="false">AB47</f>
        <v>Попова О.В.</v>
      </c>
      <c r="AH47" s="39" t="str">
        <f aca="false">C47</f>
        <v>1-ИСП9-30 ВБ</v>
      </c>
      <c r="AI47" s="40" t="str">
        <f aca="false">B47</f>
        <v>1</v>
      </c>
      <c r="AJ47" s="39" t="str">
        <f aca="false">CONCATENATE(A47," ",D47)</f>
        <v>OДУ.03 Физика</v>
      </c>
      <c r="AK47" s="39" t="n">
        <f aca="false">E47*F47+P47*Q47+H47+J47+S47+U47</f>
        <v>117</v>
      </c>
      <c r="AL47" s="39" t="n">
        <f aca="false">L47+W47</f>
        <v>4</v>
      </c>
      <c r="AM47" s="39" t="n">
        <f aca="false">M47+X47</f>
        <v>0</v>
      </c>
      <c r="AN47" s="39" t="n">
        <f aca="false">Y47</f>
        <v>0</v>
      </c>
      <c r="AO47" s="39" t="n">
        <f aca="false">SUM(AK47:AN47)</f>
        <v>121</v>
      </c>
      <c r="AP47" s="41" t="n">
        <f aca="false">K47+V47</f>
        <v>0</v>
      </c>
    </row>
    <row r="48" s="42" customFormat="true" ht="16.5" hidden="false" customHeight="true" outlineLevel="0" collapsed="false">
      <c r="A48" s="92" t="s">
        <v>195</v>
      </c>
      <c r="B48" s="81" t="s">
        <v>461</v>
      </c>
      <c r="C48" s="82" t="s">
        <v>465</v>
      </c>
      <c r="D48" s="94" t="s">
        <v>196</v>
      </c>
      <c r="E48" s="82" t="n">
        <v>17</v>
      </c>
      <c r="F48" s="82" t="n">
        <v>2</v>
      </c>
      <c r="G48" s="82"/>
      <c r="H48" s="82"/>
      <c r="I48" s="82"/>
      <c r="J48" s="82"/>
      <c r="K48" s="82"/>
      <c r="L48" s="82"/>
      <c r="M48" s="82"/>
      <c r="N48" s="33" t="n">
        <f aca="false">E48*F48+H48+J48+K48+L48+M48</f>
        <v>34</v>
      </c>
      <c r="O48" s="84"/>
      <c r="P48" s="82" t="n">
        <v>22</v>
      </c>
      <c r="Q48" s="82" t="n">
        <v>2</v>
      </c>
      <c r="R48" s="82"/>
      <c r="S48" s="82"/>
      <c r="T48" s="82"/>
      <c r="U48" s="82"/>
      <c r="V48" s="82"/>
      <c r="W48" s="82" t="n">
        <v>2</v>
      </c>
      <c r="X48" s="82"/>
      <c r="Y48" s="82"/>
      <c r="Z48" s="36" t="n">
        <f aca="false">P48*Q48+S48+U48+V48+W48+X48+Y48</f>
        <v>46</v>
      </c>
      <c r="AA48" s="36" t="n">
        <f aca="false">N48+Z48</f>
        <v>80</v>
      </c>
      <c r="AB48" s="54" t="s">
        <v>225</v>
      </c>
      <c r="AC48" s="85"/>
      <c r="AD48" s="85"/>
      <c r="AE48" s="85" t="n">
        <f aca="false">P48*Q48</f>
        <v>44</v>
      </c>
      <c r="AF48" s="38" t="n">
        <f aca="false">AA48-L48-M48-W48-X48</f>
        <v>78</v>
      </c>
      <c r="AG48" s="39" t="str">
        <f aca="false">AB48</f>
        <v>Щур Д.С.</v>
      </c>
      <c r="AH48" s="39" t="str">
        <f aca="false">C48</f>
        <v>1-ИСП9-30 ВБ</v>
      </c>
      <c r="AI48" s="40" t="str">
        <f aca="false">B48</f>
        <v>1</v>
      </c>
      <c r="AJ48" s="39" t="str">
        <f aca="false">CONCATENATE(A48," ",D48)</f>
        <v>ЭК.01. Информационная культура и сетевой этикет</v>
      </c>
      <c r="AK48" s="39" t="n">
        <f aca="false">E48*F48+P48*Q48+H48+J48+S48+U48</f>
        <v>78</v>
      </c>
      <c r="AL48" s="39" t="n">
        <f aca="false">L48+W48</f>
        <v>2</v>
      </c>
      <c r="AM48" s="39" t="n">
        <f aca="false">M48+X48</f>
        <v>0</v>
      </c>
      <c r="AN48" s="39" t="n">
        <f aca="false">Y48</f>
        <v>0</v>
      </c>
      <c r="AO48" s="39" t="n">
        <f aca="false">SUM(AK48:AN48)</f>
        <v>80</v>
      </c>
      <c r="AP48" s="41" t="n">
        <f aca="false">K48+V48</f>
        <v>0</v>
      </c>
    </row>
    <row r="49" s="42" customFormat="true" ht="16.5" hidden="false" customHeight="true" outlineLevel="0" collapsed="false">
      <c r="A49" s="92" t="s">
        <v>197</v>
      </c>
      <c r="B49" s="81" t="s">
        <v>461</v>
      </c>
      <c r="C49" s="82" t="s">
        <v>465</v>
      </c>
      <c r="D49" s="188" t="s">
        <v>198</v>
      </c>
      <c r="E49" s="82" t="n">
        <v>17</v>
      </c>
      <c r="F49" s="82" t="n">
        <v>2</v>
      </c>
      <c r="G49" s="82"/>
      <c r="H49" s="82"/>
      <c r="I49" s="82"/>
      <c r="J49" s="82"/>
      <c r="K49" s="82"/>
      <c r="L49" s="82"/>
      <c r="M49" s="82"/>
      <c r="N49" s="33" t="n">
        <f aca="false">E49*F49+H49+J49+K49+L49+M49</f>
        <v>34</v>
      </c>
      <c r="O49" s="84"/>
      <c r="P49" s="82" t="n">
        <v>22</v>
      </c>
      <c r="Q49" s="82" t="n">
        <v>2</v>
      </c>
      <c r="R49" s="82"/>
      <c r="S49" s="82"/>
      <c r="T49" s="82"/>
      <c r="U49" s="82"/>
      <c r="V49" s="82"/>
      <c r="W49" s="82" t="n">
        <v>2</v>
      </c>
      <c r="X49" s="82"/>
      <c r="Y49" s="82"/>
      <c r="Z49" s="36" t="n">
        <f aca="false">P49*Q49+S49+U49+V49+W49+X49+Y49</f>
        <v>46</v>
      </c>
      <c r="AA49" s="36" t="n">
        <f aca="false">N49+Z49</f>
        <v>80</v>
      </c>
      <c r="AB49" s="54" t="s">
        <v>72</v>
      </c>
      <c r="AC49" s="85"/>
      <c r="AD49" s="85"/>
      <c r="AE49" s="85" t="n">
        <f aca="false">P49*Q49</f>
        <v>44</v>
      </c>
      <c r="AF49" s="38" t="n">
        <f aca="false">AA49-L49-M49-W49-X49</f>
        <v>78</v>
      </c>
      <c r="AG49" s="39" t="str">
        <f aca="false">AB49</f>
        <v>Глушкова Т.Н.</v>
      </c>
      <c r="AH49" s="39" t="str">
        <f aca="false">C49</f>
        <v>1-ИСП9-30 ВБ</v>
      </c>
      <c r="AI49" s="40" t="str">
        <f aca="false">B49</f>
        <v>1</v>
      </c>
      <c r="AJ49" s="39" t="str">
        <f aca="false">CONCATENATE(A49," ",D49)</f>
        <v>ЭК.02 Экологические основы природопользования в профессиональной деятельности</v>
      </c>
      <c r="AK49" s="39" t="n">
        <f aca="false">E49*F49+P49*Q49+H49+J49+S49+U49</f>
        <v>78</v>
      </c>
      <c r="AL49" s="39" t="n">
        <f aca="false">L49+W49</f>
        <v>2</v>
      </c>
      <c r="AM49" s="39" t="n">
        <f aca="false">M49+X49</f>
        <v>0</v>
      </c>
      <c r="AN49" s="39" t="n">
        <f aca="false">Y49</f>
        <v>0</v>
      </c>
      <c r="AO49" s="39" t="n">
        <f aca="false">SUM(AK49:AN49)</f>
        <v>80</v>
      </c>
      <c r="AP49" s="41" t="n">
        <f aca="false">K49+V49</f>
        <v>0</v>
      </c>
    </row>
    <row r="50" s="42" customFormat="true" ht="16.5" hidden="false" customHeight="true" outlineLevel="0" collapsed="false">
      <c r="A50" s="92" t="s">
        <v>199</v>
      </c>
      <c r="B50" s="81" t="s">
        <v>461</v>
      </c>
      <c r="C50" s="82" t="s">
        <v>465</v>
      </c>
      <c r="D50" s="82" t="s">
        <v>200</v>
      </c>
      <c r="E50" s="82" t="n">
        <v>17</v>
      </c>
      <c r="F50" s="82" t="n">
        <v>2</v>
      </c>
      <c r="G50" s="82"/>
      <c r="H50" s="82"/>
      <c r="I50" s="82"/>
      <c r="J50" s="82"/>
      <c r="K50" s="82"/>
      <c r="L50" s="82"/>
      <c r="M50" s="82"/>
      <c r="N50" s="33" t="n">
        <f aca="false">E50*F50+H50+J50+K50+L50+M50</f>
        <v>34</v>
      </c>
      <c r="O50" s="84"/>
      <c r="P50" s="82" t="n">
        <v>22</v>
      </c>
      <c r="Q50" s="82" t="n">
        <v>2</v>
      </c>
      <c r="R50" s="82"/>
      <c r="S50" s="82"/>
      <c r="T50" s="82"/>
      <c r="U50" s="82"/>
      <c r="V50" s="82"/>
      <c r="W50" s="82" t="n">
        <v>2</v>
      </c>
      <c r="X50" s="82"/>
      <c r="Y50" s="82"/>
      <c r="Z50" s="36" t="n">
        <f aca="false">P50*Q50+S50+U50+V50+W50+X50+Y50</f>
        <v>46</v>
      </c>
      <c r="AA50" s="36" t="n">
        <f aca="false">N50+Z50</f>
        <v>80</v>
      </c>
      <c r="AB50" s="54" t="s">
        <v>224</v>
      </c>
      <c r="AC50" s="85"/>
      <c r="AD50" s="85"/>
      <c r="AE50" s="85" t="n">
        <f aca="false">P50*Q50</f>
        <v>44</v>
      </c>
      <c r="AF50" s="38" t="n">
        <f aca="false">AA50-L50-M50-W50-X50</f>
        <v>78</v>
      </c>
      <c r="AG50" s="39" t="str">
        <f aca="false">AB50</f>
        <v>Кравченко Н.В.</v>
      </c>
      <c r="AH50" s="39" t="str">
        <f aca="false">C50</f>
        <v>1-ИСП9-30 ВБ</v>
      </c>
      <c r="AI50" s="40" t="str">
        <f aca="false">B50</f>
        <v>1</v>
      </c>
      <c r="AJ50" s="39" t="str">
        <f aca="false">CONCATENATE(A50," ",D50)</f>
        <v>ЭК.03 Основы финансовой грамотности</v>
      </c>
      <c r="AK50" s="39" t="n">
        <f aca="false">E50*F50+P50*Q50+H50+J50+S50+U50</f>
        <v>78</v>
      </c>
      <c r="AL50" s="39" t="n">
        <f aca="false">L50+W50</f>
        <v>2</v>
      </c>
      <c r="AM50" s="39" t="n">
        <f aca="false">M50+X50</f>
        <v>0</v>
      </c>
      <c r="AN50" s="39" t="n">
        <f aca="false">Y50</f>
        <v>0</v>
      </c>
      <c r="AO50" s="39" t="n">
        <f aca="false">SUM(AK50:AN50)</f>
        <v>80</v>
      </c>
      <c r="AP50" s="41" t="n">
        <f aca="false">K50+V50</f>
        <v>0</v>
      </c>
    </row>
    <row r="51" s="42" customFormat="true" ht="16.5" hidden="false" customHeight="true" outlineLevel="0" collapsed="false">
      <c r="A51" s="92" t="s">
        <v>202</v>
      </c>
      <c r="B51" s="81" t="s">
        <v>461</v>
      </c>
      <c r="C51" s="82" t="s">
        <v>465</v>
      </c>
      <c r="D51" s="82" t="s">
        <v>203</v>
      </c>
      <c r="E51" s="82" t="n">
        <v>17</v>
      </c>
      <c r="F51" s="82" t="n">
        <v>1</v>
      </c>
      <c r="G51" s="82" t="n">
        <v>20</v>
      </c>
      <c r="H51" s="82"/>
      <c r="I51" s="82"/>
      <c r="J51" s="82"/>
      <c r="K51" s="82"/>
      <c r="L51" s="82"/>
      <c r="M51" s="82"/>
      <c r="N51" s="33" t="n">
        <f aca="false">E51*F51+H51+J51+K51+L51+M51</f>
        <v>17</v>
      </c>
      <c r="O51" s="84"/>
      <c r="P51" s="82" t="n">
        <v>22</v>
      </c>
      <c r="Q51" s="82" t="n">
        <v>1</v>
      </c>
      <c r="R51" s="82"/>
      <c r="S51" s="82"/>
      <c r="T51" s="82"/>
      <c r="U51" s="82"/>
      <c r="V51" s="82"/>
      <c r="W51" s="82" t="n">
        <v>2</v>
      </c>
      <c r="X51" s="82"/>
      <c r="Y51" s="82"/>
      <c r="Z51" s="36" t="n">
        <f aca="false">P51*Q51+S51+U51+V51+W51+X51+Y51</f>
        <v>24</v>
      </c>
      <c r="AA51" s="36" t="n">
        <f aca="false">N51+Z51</f>
        <v>41</v>
      </c>
      <c r="AB51" s="74" t="s">
        <v>225</v>
      </c>
      <c r="AC51" s="85"/>
      <c r="AD51" s="85"/>
      <c r="AE51" s="85" t="n">
        <f aca="false">P51*Q51</f>
        <v>22</v>
      </c>
      <c r="AF51" s="38" t="n">
        <f aca="false">AA51-L51-M51-W51-X51</f>
        <v>39</v>
      </c>
      <c r="AG51" s="39" t="str">
        <f aca="false">AB51</f>
        <v>Щур Д.С.</v>
      </c>
      <c r="AH51" s="39" t="str">
        <f aca="false">C51</f>
        <v>1-ИСП9-30 ВБ</v>
      </c>
      <c r="AI51" s="40" t="str">
        <f aca="false">B51</f>
        <v>1</v>
      </c>
      <c r="AJ51" s="39" t="str">
        <f aca="false">CONCATENATE(A51," ",D51)</f>
        <v>ЭК.04 Введение в специальность</v>
      </c>
      <c r="AK51" s="39" t="n">
        <f aca="false">E51*F51+P51*Q51+H51+J51+S51+U51</f>
        <v>39</v>
      </c>
      <c r="AL51" s="39" t="n">
        <f aca="false">L51+W51</f>
        <v>2</v>
      </c>
      <c r="AM51" s="39" t="n">
        <f aca="false">M51+X51</f>
        <v>0</v>
      </c>
      <c r="AN51" s="39" t="n">
        <f aca="false">Y51</f>
        <v>0</v>
      </c>
      <c r="AO51" s="39" t="n">
        <f aca="false">SUM(AK51:AN51)</f>
        <v>41</v>
      </c>
      <c r="AP51" s="41" t="n">
        <f aca="false">K51+V51</f>
        <v>0</v>
      </c>
    </row>
    <row r="52" s="42" customFormat="true" ht="16.5" hidden="false" customHeight="true" outlineLevel="0" collapsed="false">
      <c r="A52" s="92" t="s">
        <v>204</v>
      </c>
      <c r="B52" s="81" t="s">
        <v>461</v>
      </c>
      <c r="C52" s="82" t="s">
        <v>465</v>
      </c>
      <c r="D52" s="167" t="s">
        <v>453</v>
      </c>
      <c r="E52" s="82" t="n">
        <v>17</v>
      </c>
      <c r="F52" s="82" t="n">
        <v>1</v>
      </c>
      <c r="G52" s="82"/>
      <c r="H52" s="82"/>
      <c r="I52" s="82"/>
      <c r="J52" s="82"/>
      <c r="K52" s="82"/>
      <c r="L52" s="82"/>
      <c r="M52" s="82"/>
      <c r="N52" s="33" t="n">
        <f aca="false">E52*F52+H52+J52+K52+L52+M52</f>
        <v>17</v>
      </c>
      <c r="O52" s="84"/>
      <c r="P52" s="82" t="n">
        <v>22</v>
      </c>
      <c r="Q52" s="82" t="n">
        <v>1</v>
      </c>
      <c r="R52" s="82" t="n">
        <v>10</v>
      </c>
      <c r="S52" s="82"/>
      <c r="T52" s="82"/>
      <c r="U52" s="82"/>
      <c r="V52" s="82"/>
      <c r="W52" s="82"/>
      <c r="X52" s="82"/>
      <c r="Y52" s="82"/>
      <c r="Z52" s="36" t="n">
        <f aca="false">P52*Q52+S52+U52+V52+W52+X52+Y52</f>
        <v>22</v>
      </c>
      <c r="AA52" s="36" t="n">
        <f aca="false">N52+Z52</f>
        <v>39</v>
      </c>
      <c r="AB52" s="74" t="s">
        <v>225</v>
      </c>
      <c r="AC52" s="85"/>
      <c r="AD52" s="85"/>
      <c r="AE52" s="85" t="n">
        <f aca="false">P52*Q52</f>
        <v>22</v>
      </c>
      <c r="AF52" s="38" t="n">
        <f aca="false">AA52-L52-M52-W52-X52</f>
        <v>39</v>
      </c>
      <c r="AG52" s="39" t="str">
        <f aca="false">AB52</f>
        <v>Щур Д.С.</v>
      </c>
      <c r="AH52" s="39" t="str">
        <f aca="false">C52</f>
        <v>1-ИСП9-30 ВБ</v>
      </c>
      <c r="AI52" s="40" t="str">
        <f aca="false">B52</f>
        <v>1</v>
      </c>
      <c r="AJ52" s="39" t="str">
        <f aca="false">CONCATENATE(A52," ",D52)</f>
        <v>ЭК.05 Индивидуальный проект (Реализуется в рамках времени, отведенного на освоение Информатики , физики)</v>
      </c>
      <c r="AK52" s="39" t="n">
        <f aca="false">E52*F52+P52*Q52+H52+J52+S52+U52</f>
        <v>39</v>
      </c>
      <c r="AL52" s="39" t="n">
        <f aca="false">L52+W52</f>
        <v>0</v>
      </c>
      <c r="AM52" s="39" t="n">
        <f aca="false">M52+X52</f>
        <v>0</v>
      </c>
      <c r="AN52" s="39" t="n">
        <f aca="false">Y52</f>
        <v>0</v>
      </c>
      <c r="AO52" s="39" t="n">
        <f aca="false">SUM(AK52:AN52)</f>
        <v>39</v>
      </c>
      <c r="AP52" s="41" t="n">
        <f aca="false">K52+V52</f>
        <v>0</v>
      </c>
    </row>
    <row r="53" s="42" customFormat="true" ht="16.5" hidden="false" customHeight="true" outlineLevel="0" collapsed="false">
      <c r="A53" s="70" t="s">
        <v>113</v>
      </c>
      <c r="B53" s="81" t="s">
        <v>461</v>
      </c>
      <c r="C53" s="82" t="s">
        <v>465</v>
      </c>
      <c r="D53" s="94" t="s">
        <v>114</v>
      </c>
      <c r="E53" s="82" t="n">
        <v>17</v>
      </c>
      <c r="F53" s="82"/>
      <c r="G53" s="82"/>
      <c r="H53" s="82" t="n">
        <v>8</v>
      </c>
      <c r="I53" s="82"/>
      <c r="J53" s="82"/>
      <c r="K53" s="82"/>
      <c r="L53" s="82"/>
      <c r="M53" s="82"/>
      <c r="N53" s="33" t="n">
        <f aca="false">E53*F53+H53+J53+K53+L53+M53</f>
        <v>8</v>
      </c>
      <c r="O53" s="84"/>
      <c r="P53" s="82" t="n">
        <v>22</v>
      </c>
      <c r="Q53" s="82"/>
      <c r="R53" s="82"/>
      <c r="S53" s="82"/>
      <c r="T53" s="82"/>
      <c r="U53" s="82"/>
      <c r="V53" s="82"/>
      <c r="W53" s="82"/>
      <c r="X53" s="82"/>
      <c r="Y53" s="82"/>
      <c r="Z53" s="36" t="n">
        <f aca="false">P53*Q53+S53+U53+V53+W53+X53+Y53</f>
        <v>0</v>
      </c>
      <c r="AA53" s="36" t="n">
        <f aca="false">N53+Z53</f>
        <v>8</v>
      </c>
      <c r="AB53" s="74" t="s">
        <v>251</v>
      </c>
      <c r="AC53" s="85"/>
      <c r="AD53" s="85"/>
      <c r="AE53" s="85" t="n">
        <f aca="false">P53*Q53</f>
        <v>0</v>
      </c>
      <c r="AF53" s="38" t="n">
        <f aca="false">AA53-L53-M53-W53-X53</f>
        <v>8</v>
      </c>
      <c r="AG53" s="39" t="str">
        <f aca="false">AB53</f>
        <v>Добрышкина Н.В.</v>
      </c>
      <c r="AH53" s="39" t="str">
        <f aca="false">C53</f>
        <v>1-ИСП9-30 ВБ</v>
      </c>
      <c r="AI53" s="40" t="str">
        <f aca="false">B53</f>
        <v>1</v>
      </c>
      <c r="AJ53" s="39" t="str">
        <f aca="false">CONCATENATE(A53," ",D53)</f>
        <v>ВнеУр Разговоры о важном</v>
      </c>
      <c r="AK53" s="39" t="n">
        <f aca="false">E53*F53+P53*Q53+H53+J53+S53+U53</f>
        <v>8</v>
      </c>
      <c r="AL53" s="39" t="n">
        <f aca="false">L53+W53</f>
        <v>0</v>
      </c>
      <c r="AM53" s="39" t="n">
        <f aca="false">M53+X53</f>
        <v>0</v>
      </c>
      <c r="AN53" s="39" t="n">
        <f aca="false">Y53</f>
        <v>0</v>
      </c>
      <c r="AO53" s="39" t="n">
        <f aca="false">SUM(AK53:AN53)</f>
        <v>8</v>
      </c>
      <c r="AP53" s="41" t="n">
        <f aca="false">K53+V53</f>
        <v>0</v>
      </c>
    </row>
    <row r="54" s="42" customFormat="true" ht="16.5" hidden="false" customHeight="true" outlineLevel="0" collapsed="false">
      <c r="A54" s="70" t="s">
        <v>113</v>
      </c>
      <c r="B54" s="81" t="s">
        <v>461</v>
      </c>
      <c r="C54" s="82" t="s">
        <v>465</v>
      </c>
      <c r="D54" s="94" t="s">
        <v>114</v>
      </c>
      <c r="E54" s="82" t="n">
        <v>17</v>
      </c>
      <c r="F54" s="82"/>
      <c r="G54" s="82"/>
      <c r="H54" s="82" t="n">
        <v>9</v>
      </c>
      <c r="I54" s="82"/>
      <c r="J54" s="82"/>
      <c r="K54" s="82"/>
      <c r="L54" s="82"/>
      <c r="M54" s="82"/>
      <c r="N54" s="33" t="n">
        <f aca="false">E54*F54+H54+J54+K54+L54+M54</f>
        <v>9</v>
      </c>
      <c r="O54" s="84"/>
      <c r="P54" s="82" t="n">
        <v>22</v>
      </c>
      <c r="Q54" s="82"/>
      <c r="R54" s="82"/>
      <c r="S54" s="82" t="n">
        <v>18</v>
      </c>
      <c r="T54" s="82"/>
      <c r="U54" s="82"/>
      <c r="V54" s="82"/>
      <c r="W54" s="82"/>
      <c r="X54" s="82"/>
      <c r="Y54" s="82"/>
      <c r="Z54" s="36" t="n">
        <f aca="false">P54*Q54+S54+U54+V54+W54+X54+Y54</f>
        <v>18</v>
      </c>
      <c r="AA54" s="36" t="n">
        <f aca="false">N54+Z54</f>
        <v>27</v>
      </c>
      <c r="AB54" s="74" t="s">
        <v>115</v>
      </c>
      <c r="AC54" s="85"/>
      <c r="AD54" s="85"/>
      <c r="AE54" s="85" t="n">
        <f aca="false">P54*Q54</f>
        <v>0</v>
      </c>
      <c r="AF54" s="38" t="n">
        <f aca="false">AA54-L54-M54-W54-X54</f>
        <v>27</v>
      </c>
      <c r="AG54" s="39" t="str">
        <f aca="false">AB54</f>
        <v>вак. РоВ</v>
      </c>
      <c r="AH54" s="39" t="str">
        <f aca="false">C54</f>
        <v>1-ИСП9-30 ВБ</v>
      </c>
      <c r="AI54" s="40" t="str">
        <f aca="false">B54</f>
        <v>1</v>
      </c>
      <c r="AJ54" s="39" t="str">
        <f aca="false">CONCATENATE(A54," ",D54)</f>
        <v>ВнеУр Разговоры о важном</v>
      </c>
      <c r="AK54" s="39" t="n">
        <f aca="false">E54*F54+P54*Q54+H54+J54+S54+U54</f>
        <v>27</v>
      </c>
      <c r="AL54" s="39" t="n">
        <f aca="false">L54+W54</f>
        <v>0</v>
      </c>
      <c r="AM54" s="39" t="n">
        <f aca="false">M54+X54</f>
        <v>0</v>
      </c>
      <c r="AN54" s="39" t="n">
        <f aca="false">Y54</f>
        <v>0</v>
      </c>
      <c r="AO54" s="39" t="n">
        <f aca="false">SUM(AK54:AN54)</f>
        <v>27</v>
      </c>
      <c r="AP54" s="41" t="n">
        <f aca="false">K54+V54</f>
        <v>0</v>
      </c>
    </row>
    <row r="55" s="42" customFormat="true" ht="16.5" hidden="false" customHeight="true" outlineLevel="0" collapsed="false">
      <c r="A55" s="80" t="s">
        <v>166</v>
      </c>
      <c r="B55" s="81" t="s">
        <v>461</v>
      </c>
      <c r="C55" s="82" t="s">
        <v>467</v>
      </c>
      <c r="D55" s="83" t="s">
        <v>169</v>
      </c>
      <c r="E55" s="82" t="n">
        <v>17</v>
      </c>
      <c r="F55" s="82" t="n">
        <v>1</v>
      </c>
      <c r="G55" s="82" t="n">
        <v>20</v>
      </c>
      <c r="H55" s="82"/>
      <c r="I55" s="82"/>
      <c r="J55" s="82"/>
      <c r="K55" s="82"/>
      <c r="L55" s="82" t="n">
        <v>2</v>
      </c>
      <c r="M55" s="82"/>
      <c r="N55" s="33" t="n">
        <f aca="false">E55*F55+H55+J55+K55+L55+M55</f>
        <v>19</v>
      </c>
      <c r="O55" s="84"/>
      <c r="P55" s="82" t="n">
        <v>22</v>
      </c>
      <c r="Q55" s="82" t="n">
        <v>1</v>
      </c>
      <c r="R55" s="82"/>
      <c r="S55" s="82"/>
      <c r="T55" s="82"/>
      <c r="U55" s="82"/>
      <c r="V55" s="82"/>
      <c r="W55" s="82" t="n">
        <v>4</v>
      </c>
      <c r="X55" s="82" t="n">
        <v>8</v>
      </c>
      <c r="Y55" s="82"/>
      <c r="Z55" s="36" t="n">
        <f aca="false">P55*Q55+S55+U55+V55+W55+X55+Y55</f>
        <v>34</v>
      </c>
      <c r="AA55" s="36" t="n">
        <f aca="false">N55+Z55</f>
        <v>53</v>
      </c>
      <c r="AB55" s="54" t="s">
        <v>165</v>
      </c>
      <c r="AC55" s="85"/>
      <c r="AD55" s="85"/>
      <c r="AE55" s="85" t="n">
        <f aca="false">P55*Q55</f>
        <v>22</v>
      </c>
      <c r="AF55" s="38" t="n">
        <f aca="false">AA55-L55-M55-W55-X55</f>
        <v>39</v>
      </c>
      <c r="AG55" s="39" t="str">
        <f aca="false">AB55</f>
        <v>Коршунова Т.Л.</v>
      </c>
      <c r="AH55" s="39" t="str">
        <f aca="false">C55</f>
        <v>1-ИСП9-35 ВБ</v>
      </c>
      <c r="AI55" s="40" t="str">
        <f aca="false">B55</f>
        <v>1</v>
      </c>
      <c r="AJ55" s="39" t="str">
        <f aca="false">CONCATENATE(A55," ",D55)</f>
        <v>ОДБ.01 Русский язык</v>
      </c>
      <c r="AK55" s="39" t="n">
        <f aca="false">E55*F55+P55*Q55+H55+J55+S55+U55</f>
        <v>39</v>
      </c>
      <c r="AL55" s="39" t="n">
        <f aca="false">L55+W55</f>
        <v>6</v>
      </c>
      <c r="AM55" s="39" t="n">
        <f aca="false">M55+X55</f>
        <v>8</v>
      </c>
      <c r="AN55" s="39" t="n">
        <f aca="false">Y55</f>
        <v>0</v>
      </c>
      <c r="AO55" s="39" t="n">
        <f aca="false">SUM(AK55:AN55)</f>
        <v>53</v>
      </c>
      <c r="AP55" s="41" t="n">
        <f aca="false">K55+V55</f>
        <v>0</v>
      </c>
    </row>
    <row r="56" s="42" customFormat="true" ht="16.5" hidden="false" customHeight="true" outlineLevel="0" collapsed="false">
      <c r="A56" s="80" t="s">
        <v>170</v>
      </c>
      <c r="B56" s="81" t="s">
        <v>461</v>
      </c>
      <c r="C56" s="82" t="s">
        <v>467</v>
      </c>
      <c r="D56" s="83" t="s">
        <v>171</v>
      </c>
      <c r="E56" s="82" t="n">
        <v>17</v>
      </c>
      <c r="F56" s="82" t="n">
        <v>3</v>
      </c>
      <c r="G56" s="82" t="n">
        <v>59</v>
      </c>
      <c r="H56" s="82"/>
      <c r="I56" s="82"/>
      <c r="J56" s="82"/>
      <c r="K56" s="82"/>
      <c r="L56" s="82" t="n">
        <v>2</v>
      </c>
      <c r="M56" s="82"/>
      <c r="N56" s="33" t="n">
        <f aca="false">E56*F56+H56+J56+K56+L56+M56</f>
        <v>53</v>
      </c>
      <c r="O56" s="84"/>
      <c r="P56" s="82" t="n">
        <v>22</v>
      </c>
      <c r="Q56" s="82" t="n">
        <v>3</v>
      </c>
      <c r="R56" s="82"/>
      <c r="S56" s="82"/>
      <c r="T56" s="82"/>
      <c r="U56" s="82"/>
      <c r="V56" s="82"/>
      <c r="W56" s="82" t="n">
        <v>4</v>
      </c>
      <c r="X56" s="82"/>
      <c r="Y56" s="82"/>
      <c r="Z56" s="36" t="n">
        <f aca="false">P56*Q56+S56+U56+V56+W56+X56+Y56</f>
        <v>70</v>
      </c>
      <c r="AA56" s="36" t="n">
        <f aca="false">N56+Z56</f>
        <v>123</v>
      </c>
      <c r="AB56" s="54" t="s">
        <v>165</v>
      </c>
      <c r="AC56" s="85"/>
      <c r="AD56" s="85"/>
      <c r="AE56" s="85" t="n">
        <f aca="false">P56*Q56</f>
        <v>66</v>
      </c>
      <c r="AF56" s="38" t="n">
        <f aca="false">AA56-L56-M56-W56-X56</f>
        <v>117</v>
      </c>
      <c r="AG56" s="39" t="str">
        <f aca="false">AB56</f>
        <v>Коршунова Т.Л.</v>
      </c>
      <c r="AH56" s="39" t="str">
        <f aca="false">C56</f>
        <v>1-ИСП9-35 ВБ</v>
      </c>
      <c r="AI56" s="40" t="str">
        <f aca="false">B56</f>
        <v>1</v>
      </c>
      <c r="AJ56" s="39" t="str">
        <f aca="false">CONCATENATE(A56," ",D56)</f>
        <v>ОДБ.02 Литература</v>
      </c>
      <c r="AK56" s="39" t="n">
        <f aca="false">E56*F56+P56*Q56+H56+J56+S56+U56</f>
        <v>117</v>
      </c>
      <c r="AL56" s="39" t="n">
        <f aca="false">L56+W56</f>
        <v>6</v>
      </c>
      <c r="AM56" s="39" t="n">
        <f aca="false">M56+X56</f>
        <v>0</v>
      </c>
      <c r="AN56" s="39" t="n">
        <f aca="false">Y56</f>
        <v>0</v>
      </c>
      <c r="AO56" s="39" t="n">
        <f aca="false">SUM(AK56:AN56)</f>
        <v>123</v>
      </c>
      <c r="AP56" s="41" t="n">
        <f aca="false">K56+V56</f>
        <v>0</v>
      </c>
    </row>
    <row r="57" s="42" customFormat="true" ht="16.5" hidden="false" customHeight="true" outlineLevel="0" collapsed="false">
      <c r="A57" s="80" t="s">
        <v>172</v>
      </c>
      <c r="B57" s="81" t="s">
        <v>461</v>
      </c>
      <c r="C57" s="82" t="s">
        <v>467</v>
      </c>
      <c r="D57" s="83" t="s">
        <v>173</v>
      </c>
      <c r="E57" s="82" t="n">
        <v>17</v>
      </c>
      <c r="F57" s="82" t="n">
        <v>1</v>
      </c>
      <c r="G57" s="82" t="n">
        <v>20</v>
      </c>
      <c r="H57" s="82"/>
      <c r="I57" s="82"/>
      <c r="J57" s="82"/>
      <c r="K57" s="82"/>
      <c r="L57" s="82"/>
      <c r="M57" s="82"/>
      <c r="N57" s="33" t="n">
        <f aca="false">E57*F57+H57+J57+K57+L57+M57</f>
        <v>17</v>
      </c>
      <c r="O57" s="84"/>
      <c r="P57" s="82" t="n">
        <v>22</v>
      </c>
      <c r="Q57" s="82" t="n">
        <v>1</v>
      </c>
      <c r="R57" s="82"/>
      <c r="S57" s="82"/>
      <c r="T57" s="82"/>
      <c r="U57" s="82"/>
      <c r="V57" s="82"/>
      <c r="W57" s="82" t="n">
        <v>2</v>
      </c>
      <c r="X57" s="82"/>
      <c r="Y57" s="82"/>
      <c r="Z57" s="36" t="n">
        <f aca="false">P57*Q57+S57+U57+V57+W57+X57+Y57</f>
        <v>24</v>
      </c>
      <c r="AA57" s="36" t="n">
        <f aca="false">N57+Z57</f>
        <v>41</v>
      </c>
      <c r="AB57" s="54" t="s">
        <v>165</v>
      </c>
      <c r="AC57" s="85"/>
      <c r="AD57" s="85"/>
      <c r="AE57" s="85" t="n">
        <f aca="false">P57*Q57</f>
        <v>22</v>
      </c>
      <c r="AF57" s="38" t="n">
        <f aca="false">AA57-L57-M57-W57-X57</f>
        <v>39</v>
      </c>
      <c r="AG57" s="39" t="str">
        <f aca="false">AB57</f>
        <v>Коршунова Т.Л.</v>
      </c>
      <c r="AH57" s="39" t="str">
        <f aca="false">C57</f>
        <v>1-ИСП9-35 ВБ</v>
      </c>
      <c r="AI57" s="40" t="str">
        <f aca="false">B57</f>
        <v>1</v>
      </c>
      <c r="AJ57" s="39" t="str">
        <f aca="false">CONCATENATE(A57," ",D57)</f>
        <v>ОДБ.03 Родная литература</v>
      </c>
      <c r="AK57" s="39" t="n">
        <f aca="false">E57*F57+P57*Q57+H57+J57+S57+U57</f>
        <v>39</v>
      </c>
      <c r="AL57" s="39" t="n">
        <f aca="false">L57+W57</f>
        <v>2</v>
      </c>
      <c r="AM57" s="39" t="n">
        <f aca="false">M57+X57</f>
        <v>0</v>
      </c>
      <c r="AN57" s="39" t="n">
        <f aca="false">Y57</f>
        <v>0</v>
      </c>
      <c r="AO57" s="39" t="n">
        <f aca="false">SUM(AK57:AN57)</f>
        <v>41</v>
      </c>
      <c r="AP57" s="41" t="n">
        <f aca="false">K57+V57</f>
        <v>0</v>
      </c>
    </row>
    <row r="58" s="42" customFormat="true" ht="16.5" hidden="false" customHeight="true" outlineLevel="0" collapsed="false">
      <c r="A58" s="80" t="s">
        <v>174</v>
      </c>
      <c r="B58" s="81" t="s">
        <v>461</v>
      </c>
      <c r="C58" s="82" t="s">
        <v>468</v>
      </c>
      <c r="D58" s="91" t="s">
        <v>177</v>
      </c>
      <c r="E58" s="82" t="n">
        <v>17</v>
      </c>
      <c r="F58" s="82" t="n">
        <v>3</v>
      </c>
      <c r="G58" s="82" t="n">
        <v>117</v>
      </c>
      <c r="H58" s="82"/>
      <c r="I58" s="82"/>
      <c r="J58" s="82"/>
      <c r="K58" s="82"/>
      <c r="L58" s="82"/>
      <c r="M58" s="82"/>
      <c r="N58" s="33" t="n">
        <f aca="false">E58*F58+H58+J58+K58+L58+M58</f>
        <v>51</v>
      </c>
      <c r="O58" s="84"/>
      <c r="P58" s="82" t="n">
        <v>22</v>
      </c>
      <c r="Q58" s="82" t="n">
        <v>3</v>
      </c>
      <c r="R58" s="82"/>
      <c r="S58" s="82"/>
      <c r="T58" s="82"/>
      <c r="U58" s="82"/>
      <c r="V58" s="82"/>
      <c r="W58" s="82" t="n">
        <v>2</v>
      </c>
      <c r="X58" s="82"/>
      <c r="Y58" s="82"/>
      <c r="Z58" s="36" t="n">
        <f aca="false">P58*Q58+S58+U58+V58+W58+X58+Y58</f>
        <v>68</v>
      </c>
      <c r="AA58" s="36" t="n">
        <f aca="false">N58+Z58</f>
        <v>119</v>
      </c>
      <c r="AB58" s="84" t="s">
        <v>118</v>
      </c>
      <c r="AC58" s="85"/>
      <c r="AD58" s="85"/>
      <c r="AE58" s="85" t="n">
        <f aca="false">P58*Q58</f>
        <v>66</v>
      </c>
      <c r="AF58" s="38" t="n">
        <f aca="false">AA58-L58-M58-W58-X58</f>
        <v>117</v>
      </c>
      <c r="AG58" s="39" t="str">
        <f aca="false">AB58</f>
        <v>Семигин К.С.</v>
      </c>
      <c r="AH58" s="39" t="str">
        <f aca="false">C58</f>
        <v>1-ИСП9-35б ВБ</v>
      </c>
      <c r="AI58" s="40" t="str">
        <f aca="false">B58</f>
        <v>1</v>
      </c>
      <c r="AJ58" s="39" t="str">
        <f aca="false">CONCATENATE(A58," ",D58)</f>
        <v>ОДБ.04 Иностранный язык</v>
      </c>
      <c r="AK58" s="39" t="n">
        <f aca="false">E58*F58+P58*Q58+H58+J58+S58+U58</f>
        <v>117</v>
      </c>
      <c r="AL58" s="39" t="n">
        <f aca="false">L58+W58</f>
        <v>2</v>
      </c>
      <c r="AM58" s="39" t="n">
        <f aca="false">M58+X58</f>
        <v>0</v>
      </c>
      <c r="AN58" s="39" t="n">
        <f aca="false">Y58</f>
        <v>0</v>
      </c>
      <c r="AO58" s="39" t="n">
        <f aca="false">SUM(AK58:AN58)</f>
        <v>119</v>
      </c>
      <c r="AP58" s="41" t="n">
        <f aca="false">K58+V58</f>
        <v>0</v>
      </c>
    </row>
    <row r="59" s="42" customFormat="true" ht="16.5" hidden="false" customHeight="true" outlineLevel="0" collapsed="false">
      <c r="A59" s="92" t="s">
        <v>179</v>
      </c>
      <c r="B59" s="81" t="s">
        <v>461</v>
      </c>
      <c r="C59" s="82" t="s">
        <v>467</v>
      </c>
      <c r="D59" s="93" t="s">
        <v>180</v>
      </c>
      <c r="E59" s="82" t="n">
        <v>17</v>
      </c>
      <c r="F59" s="82" t="n">
        <v>1</v>
      </c>
      <c r="G59" s="82" t="n">
        <v>10</v>
      </c>
      <c r="H59" s="82"/>
      <c r="I59" s="82"/>
      <c r="J59" s="82"/>
      <c r="K59" s="82"/>
      <c r="L59" s="82"/>
      <c r="M59" s="82"/>
      <c r="N59" s="33" t="n">
        <f aca="false">E59*F59+H59+J59+K59+L59+M59</f>
        <v>17</v>
      </c>
      <c r="O59" s="84"/>
      <c r="P59" s="82" t="n">
        <v>22</v>
      </c>
      <c r="Q59" s="82" t="n">
        <v>1</v>
      </c>
      <c r="R59" s="82"/>
      <c r="S59" s="82"/>
      <c r="T59" s="82"/>
      <c r="U59" s="82"/>
      <c r="V59" s="82"/>
      <c r="W59" s="82" t="n">
        <v>2</v>
      </c>
      <c r="X59" s="82"/>
      <c r="Y59" s="82"/>
      <c r="Z59" s="36" t="n">
        <f aca="false">P59*Q59+S59+U59+V59+W59+X59+Y59</f>
        <v>24</v>
      </c>
      <c r="AA59" s="36" t="n">
        <f aca="false">N59+Z59</f>
        <v>41</v>
      </c>
      <c r="AB59" s="54" t="s">
        <v>181</v>
      </c>
      <c r="AC59" s="85"/>
      <c r="AD59" s="85"/>
      <c r="AE59" s="85" t="n">
        <f aca="false">P59*Q59</f>
        <v>22</v>
      </c>
      <c r="AF59" s="38" t="n">
        <f aca="false">AA59-L59-M59-W59-X59</f>
        <v>39</v>
      </c>
      <c r="AG59" s="39" t="str">
        <f aca="false">AB59</f>
        <v>вак. Физика+Астр</v>
      </c>
      <c r="AH59" s="39" t="str">
        <f aca="false">C59</f>
        <v>1-ИСП9-35 ВБ</v>
      </c>
      <c r="AI59" s="40" t="str">
        <f aca="false">B59</f>
        <v>1</v>
      </c>
      <c r="AJ59" s="39" t="str">
        <f aca="false">CONCATENATE(A59," ",D59)</f>
        <v>ОДБ.05 Астрономия</v>
      </c>
      <c r="AK59" s="39" t="n">
        <f aca="false">E59*F59+P59*Q59+H59+J59+S59+U59</f>
        <v>39</v>
      </c>
      <c r="AL59" s="39" t="n">
        <f aca="false">L59+W59</f>
        <v>2</v>
      </c>
      <c r="AM59" s="39" t="n">
        <f aca="false">M59+X59</f>
        <v>0</v>
      </c>
      <c r="AN59" s="39" t="n">
        <f aca="false">Y59</f>
        <v>0</v>
      </c>
      <c r="AO59" s="39" t="n">
        <f aca="false">SUM(AK59:AN59)</f>
        <v>41</v>
      </c>
      <c r="AP59" s="41" t="n">
        <f aca="false">K59+V59</f>
        <v>0</v>
      </c>
    </row>
    <row r="60" s="42" customFormat="true" ht="16.5" hidden="false" customHeight="true" outlineLevel="0" collapsed="false">
      <c r="A60" s="80" t="s">
        <v>182</v>
      </c>
      <c r="B60" s="81" t="s">
        <v>461</v>
      </c>
      <c r="C60" s="82" t="s">
        <v>467</v>
      </c>
      <c r="D60" s="91" t="s">
        <v>50</v>
      </c>
      <c r="E60" s="82" t="n">
        <v>17</v>
      </c>
      <c r="F60" s="82" t="n">
        <v>2</v>
      </c>
      <c r="G60" s="82" t="n">
        <v>20</v>
      </c>
      <c r="H60" s="82"/>
      <c r="I60" s="82"/>
      <c r="J60" s="82"/>
      <c r="K60" s="82"/>
      <c r="L60" s="82"/>
      <c r="M60" s="82"/>
      <c r="N60" s="33" t="n">
        <f aca="false">E60*F60+H60+J60+K60+L60+M60</f>
        <v>34</v>
      </c>
      <c r="O60" s="84"/>
      <c r="P60" s="82" t="n">
        <v>22</v>
      </c>
      <c r="Q60" s="82" t="n">
        <v>2</v>
      </c>
      <c r="R60" s="82"/>
      <c r="S60" s="82"/>
      <c r="T60" s="82"/>
      <c r="U60" s="82"/>
      <c r="V60" s="82"/>
      <c r="W60" s="82" t="n">
        <v>2</v>
      </c>
      <c r="X60" s="82"/>
      <c r="Y60" s="82"/>
      <c r="Z60" s="36" t="n">
        <f aca="false">P60*Q60+S60+U60+V60+W60+X60+Y60</f>
        <v>46</v>
      </c>
      <c r="AA60" s="36" t="n">
        <f aca="false">N60+Z60</f>
        <v>80</v>
      </c>
      <c r="AB60" s="85" t="s">
        <v>51</v>
      </c>
      <c r="AC60" s="85"/>
      <c r="AD60" s="85"/>
      <c r="AE60" s="85" t="n">
        <f aca="false">P60*Q60</f>
        <v>44</v>
      </c>
      <c r="AF60" s="38" t="n">
        <f aca="false">AA60-L60-M60-W60-X60</f>
        <v>78</v>
      </c>
      <c r="AG60" s="39" t="str">
        <f aca="false">AB60</f>
        <v>Арсенова Л.Ф.</v>
      </c>
      <c r="AH60" s="39" t="str">
        <f aca="false">C60</f>
        <v>1-ИСП9-35 ВБ</v>
      </c>
      <c r="AI60" s="40" t="str">
        <f aca="false">B60</f>
        <v>1</v>
      </c>
      <c r="AJ60" s="39" t="str">
        <f aca="false">CONCATENATE(A60," ",D60)</f>
        <v>ОДБ.06 История</v>
      </c>
      <c r="AK60" s="39" t="n">
        <f aca="false">E60*F60+P60*Q60+H60+J60+S60+U60</f>
        <v>78</v>
      </c>
      <c r="AL60" s="39" t="n">
        <f aca="false">L60+W60</f>
        <v>2</v>
      </c>
      <c r="AM60" s="39" t="n">
        <f aca="false">M60+X60</f>
        <v>0</v>
      </c>
      <c r="AN60" s="39" t="n">
        <f aca="false">Y60</f>
        <v>0</v>
      </c>
      <c r="AO60" s="39" t="n">
        <f aca="false">SUM(AK60:AN60)</f>
        <v>80</v>
      </c>
      <c r="AP60" s="41" t="n">
        <f aca="false">K60+V60</f>
        <v>0</v>
      </c>
    </row>
    <row r="61" s="42" customFormat="true" ht="16.5" hidden="false" customHeight="true" outlineLevel="0" collapsed="false">
      <c r="A61" s="92" t="s">
        <v>183</v>
      </c>
      <c r="B61" s="81" t="s">
        <v>461</v>
      </c>
      <c r="C61" s="82" t="s">
        <v>467</v>
      </c>
      <c r="D61" s="83" t="s">
        <v>61</v>
      </c>
      <c r="E61" s="82" t="n">
        <v>17</v>
      </c>
      <c r="F61" s="82" t="n">
        <v>3</v>
      </c>
      <c r="G61" s="82" t="n">
        <v>117</v>
      </c>
      <c r="H61" s="82"/>
      <c r="I61" s="82"/>
      <c r="J61" s="82"/>
      <c r="K61" s="82"/>
      <c r="L61" s="82"/>
      <c r="M61" s="82"/>
      <c r="N61" s="33" t="n">
        <f aca="false">E61*F61+H61+J61+K61+L61+M61</f>
        <v>51</v>
      </c>
      <c r="O61" s="84"/>
      <c r="P61" s="82" t="n">
        <v>22</v>
      </c>
      <c r="Q61" s="82" t="n">
        <v>3</v>
      </c>
      <c r="R61" s="82"/>
      <c r="S61" s="82"/>
      <c r="T61" s="82"/>
      <c r="U61" s="82"/>
      <c r="V61" s="82"/>
      <c r="W61" s="82" t="n">
        <v>2</v>
      </c>
      <c r="X61" s="82"/>
      <c r="Y61" s="82"/>
      <c r="Z61" s="36" t="n">
        <f aca="false">P61*Q61+S61+U61+V61+W61+X61+Y61</f>
        <v>68</v>
      </c>
      <c r="AA61" s="36" t="n">
        <f aca="false">N61+Z61</f>
        <v>119</v>
      </c>
      <c r="AB61" s="54" t="s">
        <v>210</v>
      </c>
      <c r="AC61" s="85"/>
      <c r="AD61" s="85"/>
      <c r="AE61" s="85" t="n">
        <f aca="false">P61*Q61</f>
        <v>66</v>
      </c>
      <c r="AF61" s="38" t="n">
        <f aca="false">AA61-L61-M61-W61-X61</f>
        <v>117</v>
      </c>
      <c r="AG61" s="39" t="str">
        <f aca="false">AB61</f>
        <v>Богданчиков Б.Ю.</v>
      </c>
      <c r="AH61" s="39" t="str">
        <f aca="false">C61</f>
        <v>1-ИСП9-35 ВБ</v>
      </c>
      <c r="AI61" s="40" t="str">
        <f aca="false">B61</f>
        <v>1</v>
      </c>
      <c r="AJ61" s="39" t="str">
        <f aca="false">CONCATENATE(A61," ",D61)</f>
        <v>ОДБ.07 Физическая культура</v>
      </c>
      <c r="AK61" s="39" t="n">
        <f aca="false">E61*F61+P61*Q61+H61+J61+S61+U61</f>
        <v>117</v>
      </c>
      <c r="AL61" s="39" t="n">
        <f aca="false">L61+W61</f>
        <v>2</v>
      </c>
      <c r="AM61" s="39" t="n">
        <f aca="false">M61+X61</f>
        <v>0</v>
      </c>
      <c r="AN61" s="39" t="n">
        <f aca="false">Y61</f>
        <v>0</v>
      </c>
      <c r="AO61" s="39" t="n">
        <f aca="false">SUM(AK61:AN61)</f>
        <v>119</v>
      </c>
      <c r="AP61" s="41" t="n">
        <f aca="false">K61+V61</f>
        <v>0</v>
      </c>
    </row>
    <row r="62" s="42" customFormat="true" ht="16.5" hidden="false" customHeight="true" outlineLevel="0" collapsed="false">
      <c r="A62" s="92" t="s">
        <v>184</v>
      </c>
      <c r="B62" s="81" t="s">
        <v>461</v>
      </c>
      <c r="C62" s="82" t="s">
        <v>467</v>
      </c>
      <c r="D62" s="83" t="s">
        <v>185</v>
      </c>
      <c r="E62" s="82" t="n">
        <v>17</v>
      </c>
      <c r="F62" s="82" t="n">
        <v>1</v>
      </c>
      <c r="G62" s="82" t="n">
        <v>14</v>
      </c>
      <c r="H62" s="82"/>
      <c r="I62" s="82"/>
      <c r="J62" s="82"/>
      <c r="K62" s="82"/>
      <c r="L62" s="82"/>
      <c r="M62" s="82"/>
      <c r="N62" s="33" t="n">
        <f aca="false">E62*F62+H62+J62+K62+L62+M62</f>
        <v>17</v>
      </c>
      <c r="O62" s="84"/>
      <c r="P62" s="82" t="n">
        <v>22</v>
      </c>
      <c r="Q62" s="82" t="n">
        <v>1</v>
      </c>
      <c r="R62" s="82"/>
      <c r="S62" s="82"/>
      <c r="T62" s="82"/>
      <c r="U62" s="82"/>
      <c r="V62" s="82"/>
      <c r="W62" s="82" t="n">
        <v>2</v>
      </c>
      <c r="X62" s="82"/>
      <c r="Y62" s="82"/>
      <c r="Z62" s="36" t="n">
        <f aca="false">P62*Q62+S62+U62+V62+W62+X62+Y62</f>
        <v>24</v>
      </c>
      <c r="AA62" s="36" t="n">
        <f aca="false">N62+Z62</f>
        <v>41</v>
      </c>
      <c r="AB62" s="54" t="s">
        <v>186</v>
      </c>
      <c r="AC62" s="85"/>
      <c r="AD62" s="85"/>
      <c r="AE62" s="85" t="n">
        <f aca="false">P62*Q62</f>
        <v>22</v>
      </c>
      <c r="AF62" s="38" t="n">
        <f aca="false">AA62-L62-M62-W62-X62</f>
        <v>39</v>
      </c>
      <c r="AG62" s="39" t="str">
        <f aca="false">AB62</f>
        <v>Кобцев Р.А.</v>
      </c>
      <c r="AH62" s="39" t="str">
        <f aca="false">C62</f>
        <v>1-ИСП9-35 ВБ</v>
      </c>
      <c r="AI62" s="40" t="str">
        <f aca="false">B62</f>
        <v>1</v>
      </c>
      <c r="AJ62" s="39" t="str">
        <f aca="false">CONCATENATE(A62," ",D62)</f>
        <v>ОДБ.08 Основы безопасности жизнедеятельности</v>
      </c>
      <c r="AK62" s="39" t="n">
        <f aca="false">E62*F62+P62*Q62+H62+J62+S62+U62</f>
        <v>39</v>
      </c>
      <c r="AL62" s="39" t="n">
        <f aca="false">L62+W62</f>
        <v>2</v>
      </c>
      <c r="AM62" s="39" t="n">
        <f aca="false">M62+X62</f>
        <v>0</v>
      </c>
      <c r="AN62" s="39" t="n">
        <f aca="false">Y62</f>
        <v>0</v>
      </c>
      <c r="AO62" s="39" t="n">
        <f aca="false">SUM(AK62:AN62)</f>
        <v>41</v>
      </c>
      <c r="AP62" s="41" t="n">
        <f aca="false">K62+V62</f>
        <v>0</v>
      </c>
    </row>
    <row r="63" s="42" customFormat="true" ht="16.5" hidden="false" customHeight="true" outlineLevel="0" collapsed="false">
      <c r="A63" s="92" t="s">
        <v>187</v>
      </c>
      <c r="B63" s="81" t="s">
        <v>461</v>
      </c>
      <c r="C63" s="82" t="s">
        <v>467</v>
      </c>
      <c r="D63" s="83" t="s">
        <v>64</v>
      </c>
      <c r="E63" s="82" t="n">
        <v>17</v>
      </c>
      <c r="F63" s="82" t="n">
        <v>6</v>
      </c>
      <c r="G63" s="82" t="n">
        <v>30</v>
      </c>
      <c r="H63" s="82"/>
      <c r="I63" s="82"/>
      <c r="J63" s="82"/>
      <c r="K63" s="82"/>
      <c r="L63" s="82" t="n">
        <v>2</v>
      </c>
      <c r="M63" s="82"/>
      <c r="N63" s="33" t="n">
        <f aca="false">E63*F63+H63+J63+K63+L63+M63</f>
        <v>104</v>
      </c>
      <c r="O63" s="84"/>
      <c r="P63" s="82" t="n">
        <v>22</v>
      </c>
      <c r="Q63" s="82" t="n">
        <v>6</v>
      </c>
      <c r="R63" s="82"/>
      <c r="S63" s="82"/>
      <c r="T63" s="82"/>
      <c r="U63" s="82"/>
      <c r="V63" s="82"/>
      <c r="W63" s="82" t="n">
        <v>4</v>
      </c>
      <c r="X63" s="82" t="n">
        <v>8</v>
      </c>
      <c r="Y63" s="82"/>
      <c r="Z63" s="36" t="n">
        <f aca="false">P63*Q63+S63+U63+V63+W63+X63+Y63</f>
        <v>144</v>
      </c>
      <c r="AA63" s="36" t="n">
        <f aca="false">N63+Z63</f>
        <v>248</v>
      </c>
      <c r="AB63" s="54" t="s">
        <v>253</v>
      </c>
      <c r="AC63" s="85"/>
      <c r="AD63" s="85"/>
      <c r="AE63" s="85" t="n">
        <f aca="false">P63*Q63</f>
        <v>132</v>
      </c>
      <c r="AF63" s="38" t="n">
        <f aca="false">AA63-L63-M63-W63-X63</f>
        <v>234</v>
      </c>
      <c r="AG63" s="39" t="str">
        <f aca="false">AB63</f>
        <v>Рудзина Т.Н.</v>
      </c>
      <c r="AH63" s="39" t="str">
        <f aca="false">C63</f>
        <v>1-ИСП9-35 ВБ</v>
      </c>
      <c r="AI63" s="40" t="str">
        <f aca="false">B63</f>
        <v>1</v>
      </c>
      <c r="AJ63" s="39" t="str">
        <f aca="false">CONCATENATE(A63," ",D63)</f>
        <v>OДУ.01 Математика</v>
      </c>
      <c r="AK63" s="39" t="n">
        <f aca="false">E63*F63+P63*Q63+H63+J63+S63+U63</f>
        <v>234</v>
      </c>
      <c r="AL63" s="39" t="n">
        <f aca="false">L63+W63</f>
        <v>6</v>
      </c>
      <c r="AM63" s="39" t="n">
        <f aca="false">M63+X63</f>
        <v>8</v>
      </c>
      <c r="AN63" s="39" t="n">
        <f aca="false">Y63</f>
        <v>0</v>
      </c>
      <c r="AO63" s="39" t="n">
        <f aca="false">SUM(AK63:AN63)</f>
        <v>248</v>
      </c>
      <c r="AP63" s="41" t="n">
        <f aca="false">K63+V63</f>
        <v>0</v>
      </c>
    </row>
    <row r="64" s="42" customFormat="true" ht="16.5" hidden="false" customHeight="true" outlineLevel="0" collapsed="false">
      <c r="A64" s="92" t="s">
        <v>189</v>
      </c>
      <c r="B64" s="81" t="s">
        <v>461</v>
      </c>
      <c r="C64" s="82" t="s">
        <v>467</v>
      </c>
      <c r="D64" s="93" t="s">
        <v>190</v>
      </c>
      <c r="E64" s="82" t="n">
        <v>17</v>
      </c>
      <c r="F64" s="82" t="n">
        <v>4</v>
      </c>
      <c r="G64" s="82"/>
      <c r="H64" s="82"/>
      <c r="I64" s="82"/>
      <c r="J64" s="82"/>
      <c r="K64" s="82"/>
      <c r="L64" s="82" t="n">
        <v>2</v>
      </c>
      <c r="M64" s="82"/>
      <c r="N64" s="33" t="n">
        <f aca="false">E64*F64+H64+J64+K64+L64+M64</f>
        <v>70</v>
      </c>
      <c r="O64" s="84"/>
      <c r="P64" s="82" t="n">
        <v>22</v>
      </c>
      <c r="Q64" s="82" t="n">
        <v>4</v>
      </c>
      <c r="R64" s="82" t="n">
        <v>8</v>
      </c>
      <c r="S64" s="82" t="n">
        <v>-88</v>
      </c>
      <c r="T64" s="82"/>
      <c r="U64" s="82"/>
      <c r="V64" s="82"/>
      <c r="W64" s="82" t="n">
        <v>4</v>
      </c>
      <c r="X64" s="82" t="n">
        <v>8</v>
      </c>
      <c r="Y64" s="82"/>
      <c r="Z64" s="36" t="n">
        <f aca="false">P64*Q64+S64+U64+V64+W64+X64+Y64</f>
        <v>12</v>
      </c>
      <c r="AA64" s="36" t="n">
        <f aca="false">N64+Z64</f>
        <v>82</v>
      </c>
      <c r="AB64" s="74" t="s">
        <v>211</v>
      </c>
      <c r="AC64" s="85"/>
      <c r="AD64" s="85"/>
      <c r="AE64" s="85" t="n">
        <f aca="false">P64*Q64</f>
        <v>88</v>
      </c>
      <c r="AF64" s="38" t="n">
        <f aca="false">AA64-L64-M64-W64-X64</f>
        <v>68</v>
      </c>
      <c r="AG64" s="39" t="str">
        <f aca="false">AB64</f>
        <v>Баранова Ек.Вл.</v>
      </c>
      <c r="AH64" s="39" t="str">
        <f aca="false">C64</f>
        <v>1-ИСП9-35 ВБ</v>
      </c>
      <c r="AI64" s="40" t="str">
        <f aca="false">B64</f>
        <v>1</v>
      </c>
      <c r="AJ64" s="39" t="str">
        <f aca="false">CONCATENATE(A64," ",D64)</f>
        <v>ОДУ.02 Информатика и ИКТ</v>
      </c>
      <c r="AK64" s="39" t="n">
        <f aca="false">E64*F64+P64*Q64+H64+J64+S64+U64</f>
        <v>68</v>
      </c>
      <c r="AL64" s="39" t="n">
        <f aca="false">L64+W64</f>
        <v>6</v>
      </c>
      <c r="AM64" s="39" t="n">
        <f aca="false">M64+X64</f>
        <v>8</v>
      </c>
      <c r="AN64" s="39" t="n">
        <f aca="false">Y64</f>
        <v>0</v>
      </c>
      <c r="AO64" s="39" t="n">
        <f aca="false">SUM(AK64:AN64)</f>
        <v>82</v>
      </c>
      <c r="AP64" s="41" t="n">
        <f aca="false">K64+V64</f>
        <v>0</v>
      </c>
    </row>
    <row r="65" s="42" customFormat="true" ht="16.5" hidden="false" customHeight="true" outlineLevel="0" collapsed="false">
      <c r="A65" s="92" t="s">
        <v>189</v>
      </c>
      <c r="B65" s="81" t="s">
        <v>461</v>
      </c>
      <c r="C65" s="82" t="s">
        <v>468</v>
      </c>
      <c r="D65" s="93" t="s">
        <v>190</v>
      </c>
      <c r="E65" s="82" t="n">
        <v>17</v>
      </c>
      <c r="F65" s="82"/>
      <c r="G65" s="82"/>
      <c r="H65" s="82"/>
      <c r="I65" s="82"/>
      <c r="J65" s="82"/>
      <c r="K65" s="82"/>
      <c r="L65" s="82"/>
      <c r="M65" s="82"/>
      <c r="N65" s="33" t="n">
        <f aca="false">E65*F65+H65+J65+K65+L65+M65</f>
        <v>0</v>
      </c>
      <c r="O65" s="84"/>
      <c r="P65" s="82" t="n">
        <v>22</v>
      </c>
      <c r="Q65" s="82"/>
      <c r="R65" s="82"/>
      <c r="S65" s="82" t="n">
        <v>88</v>
      </c>
      <c r="T65" s="82"/>
      <c r="U65" s="82"/>
      <c r="V65" s="82"/>
      <c r="W65" s="82"/>
      <c r="X65" s="82"/>
      <c r="Y65" s="82"/>
      <c r="Z65" s="36" t="n">
        <f aca="false">P65*Q65+S65+U65+V65+W65+X65+Y65</f>
        <v>88</v>
      </c>
      <c r="AA65" s="36" t="n">
        <f aca="false">N65+Z65</f>
        <v>88</v>
      </c>
      <c r="AB65" s="54" t="s">
        <v>192</v>
      </c>
      <c r="AC65" s="85" t="s">
        <v>469</v>
      </c>
      <c r="AD65" s="85"/>
      <c r="AE65" s="85" t="n">
        <f aca="false">P65*Q65</f>
        <v>0</v>
      </c>
      <c r="AF65" s="38" t="n">
        <f aca="false">AA65-L65-M65-W65-X65</f>
        <v>88</v>
      </c>
      <c r="AG65" s="39" t="str">
        <f aca="false">AB65</f>
        <v>вак. 2 п/гр инф.</v>
      </c>
      <c r="AH65" s="39" t="str">
        <f aca="false">C65</f>
        <v>1-ИСП9-35б ВБ</v>
      </c>
      <c r="AI65" s="40" t="str">
        <f aca="false">B65</f>
        <v>1</v>
      </c>
      <c r="AJ65" s="39" t="str">
        <f aca="false">CONCATENATE(A65," ",D65)</f>
        <v>ОДУ.02 Информатика и ИКТ</v>
      </c>
      <c r="AK65" s="39" t="n">
        <f aca="false">E65*F65+P65*Q65+H65+J65+S65+U65</f>
        <v>88</v>
      </c>
      <c r="AL65" s="39" t="n">
        <f aca="false">L65+W65</f>
        <v>0</v>
      </c>
      <c r="AM65" s="39" t="n">
        <f aca="false">M65+X65</f>
        <v>0</v>
      </c>
      <c r="AN65" s="39" t="n">
        <f aca="false">Y65</f>
        <v>0</v>
      </c>
      <c r="AO65" s="39" t="n">
        <f aca="false">SUM(AK65:AN65)</f>
        <v>88</v>
      </c>
      <c r="AP65" s="41" t="n">
        <f aca="false">K65+V65</f>
        <v>0</v>
      </c>
    </row>
    <row r="66" s="42" customFormat="true" ht="16.5" hidden="false" customHeight="true" outlineLevel="0" collapsed="false">
      <c r="A66" s="92" t="s">
        <v>193</v>
      </c>
      <c r="B66" s="81" t="s">
        <v>461</v>
      </c>
      <c r="C66" s="82" t="s">
        <v>467</v>
      </c>
      <c r="D66" s="93" t="s">
        <v>194</v>
      </c>
      <c r="E66" s="82" t="n">
        <v>17</v>
      </c>
      <c r="F66" s="82" t="n">
        <v>3</v>
      </c>
      <c r="G66" s="82" t="n">
        <v>20</v>
      </c>
      <c r="H66" s="82"/>
      <c r="I66" s="82" t="n">
        <v>20</v>
      </c>
      <c r="J66" s="82"/>
      <c r="K66" s="82"/>
      <c r="L66" s="82" t="n">
        <v>2</v>
      </c>
      <c r="M66" s="82"/>
      <c r="N66" s="33" t="n">
        <f aca="false">E66*F66+H66+J66+K66+L66+M66</f>
        <v>53</v>
      </c>
      <c r="O66" s="84"/>
      <c r="P66" s="82" t="n">
        <v>22</v>
      </c>
      <c r="Q66" s="82" t="n">
        <v>3</v>
      </c>
      <c r="R66" s="82"/>
      <c r="S66" s="82"/>
      <c r="T66" s="82"/>
      <c r="U66" s="82"/>
      <c r="V66" s="82"/>
      <c r="W66" s="82" t="n">
        <v>2</v>
      </c>
      <c r="X66" s="82"/>
      <c r="Y66" s="82"/>
      <c r="Z66" s="36" t="n">
        <f aca="false">P66*Q66+S66+U66+V66+W66+X66+Y66</f>
        <v>68</v>
      </c>
      <c r="AA66" s="36" t="n">
        <f aca="false">N66+Z66</f>
        <v>121</v>
      </c>
      <c r="AB66" s="54" t="s">
        <v>181</v>
      </c>
      <c r="AC66" s="85"/>
      <c r="AD66" s="85"/>
      <c r="AE66" s="85" t="n">
        <f aca="false">P66*Q66</f>
        <v>66</v>
      </c>
      <c r="AF66" s="38" t="n">
        <f aca="false">AA66-L66-M66-W66-X66</f>
        <v>117</v>
      </c>
      <c r="AG66" s="39" t="str">
        <f aca="false">AB66</f>
        <v>вак. Физика+Астр</v>
      </c>
      <c r="AH66" s="39" t="str">
        <f aca="false">C66</f>
        <v>1-ИСП9-35 ВБ</v>
      </c>
      <c r="AI66" s="40" t="str">
        <f aca="false">B66</f>
        <v>1</v>
      </c>
      <c r="AJ66" s="39" t="str">
        <f aca="false">CONCATENATE(A66," ",D66)</f>
        <v>OДУ.03 Физика</v>
      </c>
      <c r="AK66" s="39" t="n">
        <f aca="false">E66*F66+P66*Q66+H66+J66+S66+U66</f>
        <v>117</v>
      </c>
      <c r="AL66" s="39" t="n">
        <f aca="false">L66+W66</f>
        <v>4</v>
      </c>
      <c r="AM66" s="39" t="n">
        <f aca="false">M66+X66</f>
        <v>0</v>
      </c>
      <c r="AN66" s="39" t="n">
        <f aca="false">Y66</f>
        <v>0</v>
      </c>
      <c r="AO66" s="39" t="n">
        <f aca="false">SUM(AK66:AN66)</f>
        <v>121</v>
      </c>
      <c r="AP66" s="41" t="n">
        <f aca="false">K66+V66</f>
        <v>0</v>
      </c>
    </row>
    <row r="67" s="42" customFormat="true" ht="16.5" hidden="false" customHeight="true" outlineLevel="0" collapsed="false">
      <c r="A67" s="92" t="s">
        <v>195</v>
      </c>
      <c r="B67" s="81" t="s">
        <v>461</v>
      </c>
      <c r="C67" s="82" t="s">
        <v>467</v>
      </c>
      <c r="D67" s="94" t="s">
        <v>196</v>
      </c>
      <c r="E67" s="82" t="n">
        <v>17</v>
      </c>
      <c r="F67" s="82" t="n">
        <v>2</v>
      </c>
      <c r="G67" s="82" t="n">
        <v>30</v>
      </c>
      <c r="H67" s="82"/>
      <c r="I67" s="82"/>
      <c r="J67" s="82"/>
      <c r="K67" s="82"/>
      <c r="L67" s="82"/>
      <c r="M67" s="82"/>
      <c r="N67" s="33" t="n">
        <f aca="false">E67*F67+H67+J67+K67+L67+M67</f>
        <v>34</v>
      </c>
      <c r="O67" s="84"/>
      <c r="P67" s="82" t="n">
        <v>22</v>
      </c>
      <c r="Q67" s="82" t="n">
        <v>2</v>
      </c>
      <c r="R67" s="82"/>
      <c r="S67" s="82"/>
      <c r="T67" s="82"/>
      <c r="U67" s="82"/>
      <c r="V67" s="82"/>
      <c r="W67" s="82" t="n">
        <v>2</v>
      </c>
      <c r="X67" s="82"/>
      <c r="Y67" s="82"/>
      <c r="Z67" s="36" t="n">
        <f aca="false">P67*Q67+S67+U67+V67+W67+X67+Y67</f>
        <v>46</v>
      </c>
      <c r="AA67" s="36" t="n">
        <f aca="false">N67+Z67</f>
        <v>80</v>
      </c>
      <c r="AB67" s="74" t="s">
        <v>211</v>
      </c>
      <c r="AC67" s="85"/>
      <c r="AD67" s="85"/>
      <c r="AE67" s="85" t="n">
        <f aca="false">P67*Q67</f>
        <v>44</v>
      </c>
      <c r="AF67" s="38" t="n">
        <f aca="false">AA67-L67-M67-W67-X67</f>
        <v>78</v>
      </c>
      <c r="AG67" s="39" t="str">
        <f aca="false">AB67</f>
        <v>Баранова Ек.Вл.</v>
      </c>
      <c r="AH67" s="39" t="str">
        <f aca="false">C67</f>
        <v>1-ИСП9-35 ВБ</v>
      </c>
      <c r="AI67" s="40" t="str">
        <f aca="false">B67</f>
        <v>1</v>
      </c>
      <c r="AJ67" s="39" t="str">
        <f aca="false">CONCATENATE(A67," ",D67)</f>
        <v>ЭК.01. Информационная культура и сетевой этикет</v>
      </c>
      <c r="AK67" s="39" t="n">
        <f aca="false">E67*F67+P67*Q67+H67+J67+S67+U67</f>
        <v>78</v>
      </c>
      <c r="AL67" s="39" t="n">
        <f aca="false">L67+W67</f>
        <v>2</v>
      </c>
      <c r="AM67" s="39" t="n">
        <f aca="false">M67+X67</f>
        <v>0</v>
      </c>
      <c r="AN67" s="39" t="n">
        <f aca="false">Y67</f>
        <v>0</v>
      </c>
      <c r="AO67" s="39" t="n">
        <f aca="false">SUM(AK67:AN67)</f>
        <v>80</v>
      </c>
      <c r="AP67" s="41" t="n">
        <f aca="false">K67+V67</f>
        <v>0</v>
      </c>
    </row>
    <row r="68" s="42" customFormat="true" ht="16.5" hidden="false" customHeight="true" outlineLevel="0" collapsed="false">
      <c r="A68" s="92" t="s">
        <v>197</v>
      </c>
      <c r="B68" s="81" t="s">
        <v>461</v>
      </c>
      <c r="C68" s="82" t="s">
        <v>467</v>
      </c>
      <c r="D68" s="82" t="s">
        <v>198</v>
      </c>
      <c r="E68" s="82" t="n">
        <v>17</v>
      </c>
      <c r="F68" s="82" t="n">
        <v>2</v>
      </c>
      <c r="G68" s="82" t="n">
        <v>30</v>
      </c>
      <c r="H68" s="82"/>
      <c r="I68" s="82"/>
      <c r="J68" s="82"/>
      <c r="K68" s="82"/>
      <c r="L68" s="82"/>
      <c r="M68" s="82"/>
      <c r="N68" s="33" t="n">
        <f aca="false">E68*F68+H68+J68+K68+L68+M68</f>
        <v>34</v>
      </c>
      <c r="O68" s="84"/>
      <c r="P68" s="82" t="n">
        <v>22</v>
      </c>
      <c r="Q68" s="82" t="n">
        <v>2</v>
      </c>
      <c r="R68" s="82"/>
      <c r="S68" s="82"/>
      <c r="T68" s="82"/>
      <c r="U68" s="82"/>
      <c r="V68" s="82"/>
      <c r="W68" s="82" t="n">
        <v>2</v>
      </c>
      <c r="X68" s="82"/>
      <c r="Y68" s="82"/>
      <c r="Z68" s="36" t="n">
        <f aca="false">P68*Q68+S68+U68+V68+W68+X68+Y68</f>
        <v>46</v>
      </c>
      <c r="AA68" s="36" t="n">
        <f aca="false">N68+Z68</f>
        <v>80</v>
      </c>
      <c r="AB68" s="54" t="s">
        <v>72</v>
      </c>
      <c r="AC68" s="85"/>
      <c r="AD68" s="85"/>
      <c r="AE68" s="85" t="n">
        <f aca="false">P68*Q68</f>
        <v>44</v>
      </c>
      <c r="AF68" s="38" t="n">
        <f aca="false">AA68-L68-M68-W68-X68</f>
        <v>78</v>
      </c>
      <c r="AG68" s="39" t="str">
        <f aca="false">AB68</f>
        <v>Глушкова Т.Н.</v>
      </c>
      <c r="AH68" s="39" t="str">
        <f aca="false">C68</f>
        <v>1-ИСП9-35 ВБ</v>
      </c>
      <c r="AI68" s="40" t="str">
        <f aca="false">B68</f>
        <v>1</v>
      </c>
      <c r="AJ68" s="39" t="str">
        <f aca="false">CONCATENATE(A68," ",D68)</f>
        <v>ЭК.02 Экологические основы природопользования в профессиональной деятельности</v>
      </c>
      <c r="AK68" s="39" t="n">
        <f aca="false">E68*F68+P68*Q68+H68+J68+S68+U68</f>
        <v>78</v>
      </c>
      <c r="AL68" s="39" t="n">
        <f aca="false">L68+W68</f>
        <v>2</v>
      </c>
      <c r="AM68" s="39" t="n">
        <f aca="false">M68+X68</f>
        <v>0</v>
      </c>
      <c r="AN68" s="39" t="n">
        <f aca="false">Y68</f>
        <v>0</v>
      </c>
      <c r="AO68" s="39" t="n">
        <f aca="false">SUM(AK68:AN68)</f>
        <v>80</v>
      </c>
      <c r="AP68" s="41" t="n">
        <f aca="false">K68+V68</f>
        <v>0</v>
      </c>
    </row>
    <row r="69" s="42" customFormat="true" ht="16.5" hidden="false" customHeight="true" outlineLevel="0" collapsed="false">
      <c r="A69" s="92" t="s">
        <v>199</v>
      </c>
      <c r="B69" s="81" t="s">
        <v>461</v>
      </c>
      <c r="C69" s="82" t="s">
        <v>467</v>
      </c>
      <c r="D69" s="82" t="s">
        <v>200</v>
      </c>
      <c r="E69" s="82" t="n">
        <v>17</v>
      </c>
      <c r="F69" s="82" t="n">
        <v>2</v>
      </c>
      <c r="G69" s="82" t="n">
        <v>10</v>
      </c>
      <c r="H69" s="82"/>
      <c r="I69" s="82"/>
      <c r="J69" s="82"/>
      <c r="K69" s="82"/>
      <c r="L69" s="82"/>
      <c r="M69" s="82"/>
      <c r="N69" s="33" t="n">
        <f aca="false">E69*F69+H69+J69+K69+L69+M69</f>
        <v>34</v>
      </c>
      <c r="O69" s="84"/>
      <c r="P69" s="82" t="n">
        <v>22</v>
      </c>
      <c r="Q69" s="82" t="n">
        <v>2</v>
      </c>
      <c r="R69" s="82"/>
      <c r="S69" s="82"/>
      <c r="T69" s="82"/>
      <c r="U69" s="82"/>
      <c r="V69" s="82"/>
      <c r="W69" s="82" t="n">
        <v>2</v>
      </c>
      <c r="X69" s="82"/>
      <c r="Y69" s="82"/>
      <c r="Z69" s="36" t="n">
        <f aca="false">P69*Q69+S69+U69+V69+W69+X69+Y69</f>
        <v>46</v>
      </c>
      <c r="AA69" s="36" t="n">
        <f aca="false">N69+Z69</f>
        <v>80</v>
      </c>
      <c r="AB69" s="54" t="s">
        <v>224</v>
      </c>
      <c r="AC69" s="85"/>
      <c r="AD69" s="85"/>
      <c r="AE69" s="85" t="n">
        <f aca="false">P69*Q69</f>
        <v>44</v>
      </c>
      <c r="AF69" s="38" t="n">
        <f aca="false">AA69-L69-M69-W69-X69</f>
        <v>78</v>
      </c>
      <c r="AG69" s="39" t="str">
        <f aca="false">AB69</f>
        <v>Кравченко Н.В.</v>
      </c>
      <c r="AH69" s="39" t="str">
        <f aca="false">C69</f>
        <v>1-ИСП9-35 ВБ</v>
      </c>
      <c r="AI69" s="40" t="str">
        <f aca="false">B69</f>
        <v>1</v>
      </c>
      <c r="AJ69" s="39" t="str">
        <f aca="false">CONCATENATE(A69," ",D69)</f>
        <v>ЭК.03 Основы финансовой грамотности</v>
      </c>
      <c r="AK69" s="39" t="n">
        <f aca="false">E69*F69+P69*Q69+H69+J69+S69+U69</f>
        <v>78</v>
      </c>
      <c r="AL69" s="39" t="n">
        <f aca="false">L69+W69</f>
        <v>2</v>
      </c>
      <c r="AM69" s="39" t="n">
        <f aca="false">M69+X69</f>
        <v>0</v>
      </c>
      <c r="AN69" s="39" t="n">
        <f aca="false">Y69</f>
        <v>0</v>
      </c>
      <c r="AO69" s="39" t="n">
        <f aca="false">SUM(AK69:AN69)</f>
        <v>80</v>
      </c>
      <c r="AP69" s="41" t="n">
        <f aca="false">K69+V69</f>
        <v>0</v>
      </c>
    </row>
    <row r="70" s="42" customFormat="true" ht="16.5" hidden="false" customHeight="true" outlineLevel="0" collapsed="false">
      <c r="A70" s="92" t="s">
        <v>202</v>
      </c>
      <c r="B70" s="81" t="s">
        <v>461</v>
      </c>
      <c r="C70" s="82" t="s">
        <v>467</v>
      </c>
      <c r="D70" s="82" t="s">
        <v>203</v>
      </c>
      <c r="E70" s="82" t="n">
        <v>17</v>
      </c>
      <c r="F70" s="82" t="n">
        <v>1</v>
      </c>
      <c r="G70" s="82" t="n">
        <v>20</v>
      </c>
      <c r="H70" s="82"/>
      <c r="I70" s="82"/>
      <c r="J70" s="82"/>
      <c r="K70" s="82"/>
      <c r="L70" s="82"/>
      <c r="M70" s="82"/>
      <c r="N70" s="33" t="n">
        <f aca="false">E70*F70+H70+J70+K70+L70+M70</f>
        <v>17</v>
      </c>
      <c r="O70" s="84"/>
      <c r="P70" s="82" t="n">
        <v>22</v>
      </c>
      <c r="Q70" s="82" t="n">
        <v>1</v>
      </c>
      <c r="R70" s="82"/>
      <c r="S70" s="82"/>
      <c r="T70" s="82"/>
      <c r="U70" s="82"/>
      <c r="V70" s="82"/>
      <c r="W70" s="82" t="n">
        <v>2</v>
      </c>
      <c r="X70" s="82"/>
      <c r="Y70" s="82"/>
      <c r="Z70" s="36" t="n">
        <f aca="false">P70*Q70+S70+U70+V70+W70+X70+Y70</f>
        <v>24</v>
      </c>
      <c r="AA70" s="36" t="n">
        <f aca="false">N70+Z70</f>
        <v>41</v>
      </c>
      <c r="AB70" s="74" t="s">
        <v>212</v>
      </c>
      <c r="AC70" s="85"/>
      <c r="AD70" s="85"/>
      <c r="AE70" s="85" t="n">
        <f aca="false">P70*Q70</f>
        <v>22</v>
      </c>
      <c r="AF70" s="38" t="n">
        <f aca="false">AA70-L70-M70-W70-X70</f>
        <v>39</v>
      </c>
      <c r="AG70" s="39" t="str">
        <f aca="false">AB70</f>
        <v>Соколюк А.В.</v>
      </c>
      <c r="AH70" s="39" t="str">
        <f aca="false">C70</f>
        <v>1-ИСП9-35 ВБ</v>
      </c>
      <c r="AI70" s="40" t="str">
        <f aca="false">B70</f>
        <v>1</v>
      </c>
      <c r="AJ70" s="39" t="str">
        <f aca="false">CONCATENATE(A70," ",D70)</f>
        <v>ЭК.04 Введение в специальность</v>
      </c>
      <c r="AK70" s="39" t="n">
        <f aca="false">E70*F70+P70*Q70+H70+J70+S70+U70</f>
        <v>39</v>
      </c>
      <c r="AL70" s="39" t="n">
        <f aca="false">L70+W70</f>
        <v>2</v>
      </c>
      <c r="AM70" s="39" t="n">
        <f aca="false">M70+X70</f>
        <v>0</v>
      </c>
      <c r="AN70" s="39" t="n">
        <f aca="false">Y70</f>
        <v>0</v>
      </c>
      <c r="AO70" s="39" t="n">
        <f aca="false">SUM(AK70:AN70)</f>
        <v>41</v>
      </c>
      <c r="AP70" s="41" t="n">
        <f aca="false">K70+V70</f>
        <v>0</v>
      </c>
    </row>
    <row r="71" s="42" customFormat="true" ht="16.5" hidden="false" customHeight="true" outlineLevel="0" collapsed="false">
      <c r="A71" s="92" t="s">
        <v>204</v>
      </c>
      <c r="B71" s="81" t="s">
        <v>461</v>
      </c>
      <c r="C71" s="82" t="s">
        <v>467</v>
      </c>
      <c r="D71" s="167" t="s">
        <v>453</v>
      </c>
      <c r="E71" s="82" t="n">
        <v>17</v>
      </c>
      <c r="F71" s="82" t="n">
        <v>1</v>
      </c>
      <c r="G71" s="82" t="n">
        <v>10</v>
      </c>
      <c r="H71" s="82"/>
      <c r="I71" s="82"/>
      <c r="J71" s="82"/>
      <c r="K71" s="82"/>
      <c r="L71" s="82"/>
      <c r="M71" s="82"/>
      <c r="N71" s="33" t="n">
        <f aca="false">E71*F71+H71+J71+K71+L71+M71</f>
        <v>17</v>
      </c>
      <c r="O71" s="84"/>
      <c r="P71" s="82" t="n">
        <v>22</v>
      </c>
      <c r="Q71" s="82" t="n">
        <v>1</v>
      </c>
      <c r="R71" s="82"/>
      <c r="S71" s="82"/>
      <c r="T71" s="82"/>
      <c r="U71" s="82"/>
      <c r="V71" s="82"/>
      <c r="W71" s="82"/>
      <c r="X71" s="82"/>
      <c r="Y71" s="82"/>
      <c r="Z71" s="36" t="n">
        <f aca="false">P71*Q71+S71+U71+V71+W71+X71+Y71</f>
        <v>22</v>
      </c>
      <c r="AA71" s="36" t="n">
        <f aca="false">N71+Z71</f>
        <v>39</v>
      </c>
      <c r="AB71" s="74" t="s">
        <v>212</v>
      </c>
      <c r="AC71" s="85"/>
      <c r="AD71" s="85"/>
      <c r="AE71" s="85" t="n">
        <f aca="false">P71*Q71</f>
        <v>22</v>
      </c>
      <c r="AF71" s="38" t="n">
        <f aca="false">AA71-L71-M71-W71-X71</f>
        <v>39</v>
      </c>
      <c r="AG71" s="39" t="str">
        <f aca="false">AB71</f>
        <v>Соколюк А.В.</v>
      </c>
      <c r="AH71" s="39" t="str">
        <f aca="false">C71</f>
        <v>1-ИСП9-35 ВБ</v>
      </c>
      <c r="AI71" s="40" t="str">
        <f aca="false">B71</f>
        <v>1</v>
      </c>
      <c r="AJ71" s="39" t="str">
        <f aca="false">CONCATENATE(A71," ",D71)</f>
        <v>ЭК.05 Индивидуальный проект (Реализуется в рамках времени, отведенного на освоение Информатики , физики)</v>
      </c>
      <c r="AK71" s="39" t="n">
        <f aca="false">E71*F71+P71*Q71+H71+J71+S71+U71</f>
        <v>39</v>
      </c>
      <c r="AL71" s="39" t="n">
        <f aca="false">L71+W71</f>
        <v>0</v>
      </c>
      <c r="AM71" s="39" t="n">
        <f aca="false">M71+X71</f>
        <v>0</v>
      </c>
      <c r="AN71" s="39" t="n">
        <f aca="false">Y71</f>
        <v>0</v>
      </c>
      <c r="AO71" s="39" t="n">
        <f aca="false">SUM(AK71:AN71)</f>
        <v>39</v>
      </c>
      <c r="AP71" s="41" t="n">
        <f aca="false">K71+V71</f>
        <v>0</v>
      </c>
    </row>
    <row r="72" s="42" customFormat="true" ht="16.5" hidden="false" customHeight="true" outlineLevel="0" collapsed="false">
      <c r="A72" s="70" t="s">
        <v>113</v>
      </c>
      <c r="B72" s="81" t="s">
        <v>461</v>
      </c>
      <c r="C72" s="82" t="s">
        <v>467</v>
      </c>
      <c r="D72" s="94" t="s">
        <v>114</v>
      </c>
      <c r="E72" s="82" t="n">
        <v>17</v>
      </c>
      <c r="F72" s="82"/>
      <c r="G72" s="82"/>
      <c r="H72" s="82" t="n">
        <v>8</v>
      </c>
      <c r="I72" s="82"/>
      <c r="J72" s="82"/>
      <c r="K72" s="82"/>
      <c r="L72" s="82"/>
      <c r="M72" s="82"/>
      <c r="N72" s="33" t="n">
        <f aca="false">E72*F72+H72+J72+K72+L72+M72</f>
        <v>8</v>
      </c>
      <c r="O72" s="84"/>
      <c r="P72" s="82" t="n">
        <v>22</v>
      </c>
      <c r="Q72" s="82"/>
      <c r="R72" s="82"/>
      <c r="S72" s="82"/>
      <c r="T72" s="82"/>
      <c r="U72" s="82"/>
      <c r="V72" s="82"/>
      <c r="W72" s="82"/>
      <c r="X72" s="82"/>
      <c r="Y72" s="82"/>
      <c r="Z72" s="36" t="n">
        <f aca="false">P72*Q72+S72+U72+V72+W72+X72+Y72</f>
        <v>0</v>
      </c>
      <c r="AA72" s="36" t="n">
        <f aca="false">N72+Z72</f>
        <v>8</v>
      </c>
      <c r="AB72" s="74" t="s">
        <v>313</v>
      </c>
      <c r="AC72" s="85"/>
      <c r="AD72" s="85"/>
      <c r="AE72" s="85" t="n">
        <f aca="false">P72*Q72</f>
        <v>0</v>
      </c>
      <c r="AF72" s="38" t="n">
        <f aca="false">AA72-L72-M72-W72-X72</f>
        <v>8</v>
      </c>
      <c r="AG72" s="39" t="str">
        <f aca="false">AB72</f>
        <v>Гаврилова Л.А.</v>
      </c>
      <c r="AH72" s="39" t="str">
        <f aca="false">C72</f>
        <v>1-ИСП9-35 ВБ</v>
      </c>
      <c r="AI72" s="40" t="str">
        <f aca="false">B72</f>
        <v>1</v>
      </c>
      <c r="AJ72" s="39" t="str">
        <f aca="false">CONCATENATE(A72," ",D72)</f>
        <v>ВнеУр Разговоры о важном</v>
      </c>
      <c r="AK72" s="39" t="n">
        <f aca="false">E72*F72+P72*Q72+H72+J72+S72+U72</f>
        <v>8</v>
      </c>
      <c r="AL72" s="39" t="n">
        <f aca="false">L72+W72</f>
        <v>0</v>
      </c>
      <c r="AM72" s="39" t="n">
        <f aca="false">M72+X72</f>
        <v>0</v>
      </c>
      <c r="AN72" s="39" t="n">
        <f aca="false">Y72</f>
        <v>0</v>
      </c>
      <c r="AO72" s="39" t="n">
        <f aca="false">SUM(AK72:AN72)</f>
        <v>8</v>
      </c>
      <c r="AP72" s="41" t="n">
        <f aca="false">K72+V72</f>
        <v>0</v>
      </c>
    </row>
    <row r="73" s="42" customFormat="true" ht="16.5" hidden="false" customHeight="true" outlineLevel="0" collapsed="false">
      <c r="A73" s="70" t="s">
        <v>113</v>
      </c>
      <c r="B73" s="81" t="s">
        <v>461</v>
      </c>
      <c r="C73" s="82" t="s">
        <v>467</v>
      </c>
      <c r="D73" s="94" t="s">
        <v>114</v>
      </c>
      <c r="E73" s="82" t="n">
        <v>17</v>
      </c>
      <c r="F73" s="82"/>
      <c r="G73" s="82"/>
      <c r="H73" s="82" t="n">
        <v>9</v>
      </c>
      <c r="I73" s="82"/>
      <c r="J73" s="82"/>
      <c r="K73" s="82"/>
      <c r="L73" s="82"/>
      <c r="M73" s="82"/>
      <c r="N73" s="33" t="n">
        <f aca="false">E73*F73+H73+J73+K73+L73+M73</f>
        <v>9</v>
      </c>
      <c r="O73" s="84"/>
      <c r="P73" s="82" t="n">
        <v>22</v>
      </c>
      <c r="Q73" s="82"/>
      <c r="R73" s="82"/>
      <c r="S73" s="82" t="n">
        <v>18</v>
      </c>
      <c r="T73" s="82"/>
      <c r="U73" s="82"/>
      <c r="V73" s="82"/>
      <c r="W73" s="82"/>
      <c r="X73" s="82"/>
      <c r="Y73" s="82"/>
      <c r="Z73" s="36" t="n">
        <f aca="false">P73*Q73+S73+U73+V73+W73+X73+Y73</f>
        <v>18</v>
      </c>
      <c r="AA73" s="36" t="n">
        <f aca="false">N73+Z73</f>
        <v>27</v>
      </c>
      <c r="AB73" s="74" t="s">
        <v>115</v>
      </c>
      <c r="AC73" s="85"/>
      <c r="AD73" s="85"/>
      <c r="AE73" s="85" t="n">
        <f aca="false">P73*Q73</f>
        <v>0</v>
      </c>
      <c r="AF73" s="38" t="n">
        <f aca="false">AA73-L73-M73-W73-X73</f>
        <v>27</v>
      </c>
      <c r="AG73" s="39" t="str">
        <f aca="false">AB73</f>
        <v>вак. РоВ</v>
      </c>
      <c r="AH73" s="39" t="str">
        <f aca="false">C73</f>
        <v>1-ИСП9-35 ВБ</v>
      </c>
      <c r="AI73" s="40" t="str">
        <f aca="false">B73</f>
        <v>1</v>
      </c>
      <c r="AJ73" s="39" t="str">
        <f aca="false">CONCATENATE(A73," ",D73)</f>
        <v>ВнеУр Разговоры о важном</v>
      </c>
      <c r="AK73" s="39" t="n">
        <f aca="false">E73*F73+P73*Q73+H73+J73+S73+U73</f>
        <v>27</v>
      </c>
      <c r="AL73" s="39" t="n">
        <f aca="false">L73+W73</f>
        <v>0</v>
      </c>
      <c r="AM73" s="39" t="n">
        <f aca="false">M73+X73</f>
        <v>0</v>
      </c>
      <c r="AN73" s="39" t="n">
        <f aca="false">Y73</f>
        <v>0</v>
      </c>
      <c r="AO73" s="39" t="n">
        <f aca="false">SUM(AK73:AN73)</f>
        <v>27</v>
      </c>
      <c r="AP73" s="41" t="n">
        <f aca="false">K73+V73</f>
        <v>0</v>
      </c>
    </row>
    <row r="74" s="42" customFormat="true" ht="16.5" hidden="false" customHeight="true" outlineLevel="0" collapsed="false">
      <c r="A74" s="63" t="s">
        <v>44</v>
      </c>
      <c r="B74" s="127" t="s">
        <v>461</v>
      </c>
      <c r="C74" s="97" t="s">
        <v>470</v>
      </c>
      <c r="D74" s="129" t="s">
        <v>47</v>
      </c>
      <c r="E74" s="53" t="n">
        <v>12</v>
      </c>
      <c r="F74" s="44" t="n">
        <v>2</v>
      </c>
      <c r="G74" s="31" t="n">
        <v>18</v>
      </c>
      <c r="H74" s="31"/>
      <c r="I74" s="31"/>
      <c r="J74" s="31"/>
      <c r="K74" s="31"/>
      <c r="L74" s="31" t="n">
        <v>2</v>
      </c>
      <c r="M74" s="31"/>
      <c r="N74" s="33" t="n">
        <f aca="false">E74*F74+H74+J74+K74+L74+M74</f>
        <v>26</v>
      </c>
      <c r="O74" s="36"/>
      <c r="P74" s="31" t="n">
        <v>14</v>
      </c>
      <c r="Q74" s="44" t="n">
        <v>2</v>
      </c>
      <c r="R74" s="31"/>
      <c r="S74" s="31" t="n">
        <v>-4</v>
      </c>
      <c r="T74" s="31"/>
      <c r="U74" s="31"/>
      <c r="V74" s="31"/>
      <c r="W74" s="31"/>
      <c r="X74" s="31"/>
      <c r="Y74" s="31"/>
      <c r="Z74" s="36" t="n">
        <f aca="false">P74*Q74+S74+U74+V74+W74+X74+Y74</f>
        <v>24</v>
      </c>
      <c r="AA74" s="36" t="n">
        <f aca="false">N74+Z74</f>
        <v>50</v>
      </c>
      <c r="AB74" s="47" t="s">
        <v>236</v>
      </c>
      <c r="AC74" s="36"/>
      <c r="AD74" s="36"/>
      <c r="AE74" s="36" t="n">
        <f aca="false">P74*Q74</f>
        <v>28</v>
      </c>
      <c r="AF74" s="38" t="n">
        <f aca="false">AA74-L74-M74-W74-X74</f>
        <v>48</v>
      </c>
      <c r="AG74" s="39" t="str">
        <f aca="false">AB74</f>
        <v>Римская В.В.</v>
      </c>
      <c r="AH74" s="39" t="str">
        <f aca="false">C74</f>
        <v>2ИСП11-20 (БД)</v>
      </c>
      <c r="AI74" s="40" t="str">
        <f aca="false">B74</f>
        <v>1</v>
      </c>
      <c r="AJ74" s="39" t="str">
        <f aca="false">CONCATENATE(A74," ",D74)</f>
        <v>ОГСЭ.01 Основы философии</v>
      </c>
      <c r="AK74" s="39" t="n">
        <f aca="false">E74*F74+P74*Q74+H74+J74+S74+U74</f>
        <v>48</v>
      </c>
      <c r="AL74" s="39" t="n">
        <f aca="false">L74+W74</f>
        <v>2</v>
      </c>
      <c r="AM74" s="39" t="n">
        <f aca="false">M74+X74</f>
        <v>0</v>
      </c>
      <c r="AN74" s="39" t="n">
        <f aca="false">Y74</f>
        <v>0</v>
      </c>
      <c r="AO74" s="39" t="n">
        <f aca="false">SUM(AK74:AN74)</f>
        <v>50</v>
      </c>
      <c r="AP74" s="41" t="n">
        <f aca="false">K74+V74</f>
        <v>0</v>
      </c>
    </row>
    <row r="75" s="42" customFormat="true" ht="16.5" hidden="false" customHeight="true" outlineLevel="0" collapsed="false">
      <c r="A75" s="63" t="s">
        <v>52</v>
      </c>
      <c r="B75" s="127" t="s">
        <v>461</v>
      </c>
      <c r="C75" s="97" t="s">
        <v>471</v>
      </c>
      <c r="D75" s="122" t="s">
        <v>55</v>
      </c>
      <c r="E75" s="53" t="n">
        <v>12</v>
      </c>
      <c r="F75" s="31" t="n">
        <v>2</v>
      </c>
      <c r="G75" s="31"/>
      <c r="H75" s="31"/>
      <c r="I75" s="31"/>
      <c r="J75" s="31"/>
      <c r="K75" s="31"/>
      <c r="L75" s="31"/>
      <c r="M75" s="31"/>
      <c r="N75" s="33" t="n">
        <f aca="false">E75*F75+H75+J75+K75+L75+M75</f>
        <v>24</v>
      </c>
      <c r="O75" s="36"/>
      <c r="P75" s="31" t="n">
        <v>14</v>
      </c>
      <c r="Q75" s="31" t="n">
        <v>2</v>
      </c>
      <c r="R75" s="31"/>
      <c r="S75" s="31"/>
      <c r="T75" s="31"/>
      <c r="U75" s="31"/>
      <c r="V75" s="31"/>
      <c r="W75" s="31"/>
      <c r="X75" s="31"/>
      <c r="Y75" s="31"/>
      <c r="Z75" s="36" t="n">
        <f aca="false">P75*Q75+S75+U75+V75+W75+X75+Y75</f>
        <v>28</v>
      </c>
      <c r="AA75" s="36" t="n">
        <f aca="false">N75+Z75</f>
        <v>52</v>
      </c>
      <c r="AB75" s="36" t="s">
        <v>118</v>
      </c>
      <c r="AC75" s="36"/>
      <c r="AD75" s="36"/>
      <c r="AE75" s="36" t="n">
        <f aca="false">P75*Q75</f>
        <v>28</v>
      </c>
      <c r="AF75" s="38"/>
      <c r="AG75" s="39" t="str">
        <f aca="false">AB75</f>
        <v>Семигин К.С.</v>
      </c>
      <c r="AH75" s="39" t="str">
        <f aca="false">C75</f>
        <v>2ИСП11-20б (БД)</v>
      </c>
      <c r="AI75" s="40" t="str">
        <f aca="false">B75</f>
        <v>1</v>
      </c>
      <c r="AJ75" s="39" t="str">
        <f aca="false">CONCATENATE(A75," ",D75)</f>
        <v>ОГСЭ.03 Иностранный язык в профессиональной деятельности</v>
      </c>
      <c r="AK75" s="39" t="n">
        <f aca="false">E75*F75+P75*Q75+H75+J75+S75+U75</f>
        <v>52</v>
      </c>
      <c r="AL75" s="39" t="n">
        <f aca="false">L75+W75</f>
        <v>0</v>
      </c>
      <c r="AM75" s="39" t="n">
        <f aca="false">M75+X75</f>
        <v>0</v>
      </c>
      <c r="AN75" s="39" t="n">
        <f aca="false">Y75</f>
        <v>0</v>
      </c>
      <c r="AO75" s="39" t="n">
        <f aca="false">SUM(AK75:AN75)</f>
        <v>52</v>
      </c>
      <c r="AP75" s="41" t="n">
        <f aca="false">K75+V75</f>
        <v>0</v>
      </c>
    </row>
    <row r="76" s="42" customFormat="true" ht="16.5" hidden="false" customHeight="true" outlineLevel="0" collapsed="false">
      <c r="A76" s="63" t="s">
        <v>60</v>
      </c>
      <c r="B76" s="127" t="s">
        <v>461</v>
      </c>
      <c r="C76" s="97" t="s">
        <v>470</v>
      </c>
      <c r="D76" s="122" t="s">
        <v>61</v>
      </c>
      <c r="E76" s="53" t="n">
        <v>12</v>
      </c>
      <c r="F76" s="31" t="n">
        <v>2</v>
      </c>
      <c r="G76" s="31"/>
      <c r="H76" s="31"/>
      <c r="I76" s="31"/>
      <c r="J76" s="31"/>
      <c r="K76" s="31"/>
      <c r="L76" s="31"/>
      <c r="M76" s="31"/>
      <c r="N76" s="33" t="n">
        <f aca="false">E76*F76+H76+J76+K76+L76+M76</f>
        <v>24</v>
      </c>
      <c r="O76" s="36"/>
      <c r="P76" s="31" t="n">
        <v>14</v>
      </c>
      <c r="Q76" s="31" t="n">
        <v>2</v>
      </c>
      <c r="R76" s="31"/>
      <c r="S76" s="31"/>
      <c r="T76" s="31"/>
      <c r="U76" s="31"/>
      <c r="V76" s="31"/>
      <c r="W76" s="31"/>
      <c r="X76" s="31"/>
      <c r="Y76" s="31"/>
      <c r="Z76" s="36" t="n">
        <f aca="false">P76*Q76+S76+U76+V76+W76+X76+Y76</f>
        <v>28</v>
      </c>
      <c r="AA76" s="36" t="n">
        <f aca="false">N76+Z76</f>
        <v>52</v>
      </c>
      <c r="AB76" s="36" t="s">
        <v>62</v>
      </c>
      <c r="AC76" s="36"/>
      <c r="AD76" s="36"/>
      <c r="AE76" s="36" t="n">
        <f aca="false">P76*Q76</f>
        <v>28</v>
      </c>
      <c r="AF76" s="38"/>
      <c r="AG76" s="39" t="str">
        <f aca="false">AB76</f>
        <v>Рябцев Ю.В.</v>
      </c>
      <c r="AH76" s="39" t="str">
        <f aca="false">C76</f>
        <v>2ИСП11-20 (БД)</v>
      </c>
      <c r="AI76" s="40" t="str">
        <f aca="false">B76</f>
        <v>1</v>
      </c>
      <c r="AJ76" s="39" t="str">
        <f aca="false">CONCATENATE(A76," ",D76)</f>
        <v>ОГСЭ.04 Физическая культура</v>
      </c>
      <c r="AK76" s="39" t="n">
        <f aca="false">E76*F76+P76*Q76+H76+J76+S76+U76</f>
        <v>52</v>
      </c>
      <c r="AL76" s="39" t="n">
        <f aca="false">L76+W76</f>
        <v>0</v>
      </c>
      <c r="AM76" s="39" t="n">
        <f aca="false">M76+X76</f>
        <v>0</v>
      </c>
      <c r="AN76" s="39" t="n">
        <f aca="false">Y76</f>
        <v>0</v>
      </c>
      <c r="AO76" s="39" t="n">
        <f aca="false">SUM(AK76:AN76)</f>
        <v>52</v>
      </c>
      <c r="AP76" s="41" t="n">
        <f aca="false">K76+V76</f>
        <v>0</v>
      </c>
    </row>
    <row r="77" s="42" customFormat="true" ht="16.5" hidden="false" customHeight="true" outlineLevel="0" collapsed="false">
      <c r="A77" s="63" t="s">
        <v>88</v>
      </c>
      <c r="B77" s="127" t="s">
        <v>461</v>
      </c>
      <c r="C77" s="97" t="s">
        <v>470</v>
      </c>
      <c r="D77" s="122" t="s">
        <v>132</v>
      </c>
      <c r="E77" s="53" t="n">
        <v>12</v>
      </c>
      <c r="F77" s="31" t="n">
        <v>4</v>
      </c>
      <c r="G77" s="31" t="n">
        <v>26</v>
      </c>
      <c r="H77" s="31"/>
      <c r="I77" s="31"/>
      <c r="J77" s="31"/>
      <c r="K77" s="31"/>
      <c r="L77" s="31"/>
      <c r="M77" s="31"/>
      <c r="N77" s="33" t="n">
        <f aca="false">E77*F77+H77+J77+K77+L77+M77</f>
        <v>48</v>
      </c>
      <c r="O77" s="36"/>
      <c r="P77" s="31" t="n">
        <v>14</v>
      </c>
      <c r="Q77" s="31" t="n">
        <v>2</v>
      </c>
      <c r="R77" s="31"/>
      <c r="S77" s="31"/>
      <c r="T77" s="31"/>
      <c r="U77" s="31"/>
      <c r="V77" s="31"/>
      <c r="W77" s="31"/>
      <c r="X77" s="31"/>
      <c r="Y77" s="31"/>
      <c r="Z77" s="36" t="n">
        <f aca="false">P77*Q77+S77+U77+V77+W77+X77+Y77</f>
        <v>28</v>
      </c>
      <c r="AA77" s="36" t="n">
        <f aca="false">N77+Z77</f>
        <v>76</v>
      </c>
      <c r="AB77" s="54" t="s">
        <v>237</v>
      </c>
      <c r="AC77" s="36"/>
      <c r="AD77" s="36"/>
      <c r="AE77" s="36" t="n">
        <f aca="false">P77*Q77</f>
        <v>28</v>
      </c>
      <c r="AF77" s="38"/>
      <c r="AG77" s="39" t="str">
        <f aca="false">AB77</f>
        <v>Симонов В.Г.</v>
      </c>
      <c r="AH77" s="39" t="str">
        <f aca="false">C77</f>
        <v>2ИСП11-20 (БД)</v>
      </c>
      <c r="AI77" s="40" t="str">
        <f aca="false">B77</f>
        <v>1</v>
      </c>
      <c r="AJ77" s="39" t="str">
        <f aca="false">CONCATENATE(A77," ",D77)</f>
        <v>ОП.06 Безопасность жизнедеятельности</v>
      </c>
      <c r="AK77" s="39" t="n">
        <f aca="false">E77*F77+P77*Q77+H77+J77+S77+U77</f>
        <v>76</v>
      </c>
      <c r="AL77" s="39" t="n">
        <f aca="false">L77+W77</f>
        <v>0</v>
      </c>
      <c r="AM77" s="39" t="n">
        <f aca="false">M77+X77</f>
        <v>0</v>
      </c>
      <c r="AN77" s="39" t="n">
        <f aca="false">Y77</f>
        <v>0</v>
      </c>
      <c r="AO77" s="39" t="n">
        <f aca="false">SUM(AK77:AN77)</f>
        <v>76</v>
      </c>
      <c r="AP77" s="41" t="n">
        <f aca="false">K77+V77</f>
        <v>0</v>
      </c>
    </row>
    <row r="78" s="42" customFormat="true" ht="16.5" hidden="false" customHeight="true" outlineLevel="0" collapsed="false">
      <c r="A78" s="63" t="s">
        <v>100</v>
      </c>
      <c r="B78" s="127" t="s">
        <v>461</v>
      </c>
      <c r="C78" s="97" t="s">
        <v>470</v>
      </c>
      <c r="D78" s="122" t="s">
        <v>328</v>
      </c>
      <c r="E78" s="53" t="n">
        <v>12</v>
      </c>
      <c r="F78" s="31" t="n">
        <v>4</v>
      </c>
      <c r="G78" s="31" t="n">
        <v>24</v>
      </c>
      <c r="H78" s="31" t="n">
        <v>-24</v>
      </c>
      <c r="I78" s="31"/>
      <c r="J78" s="31"/>
      <c r="K78" s="31"/>
      <c r="L78" s="31" t="n">
        <v>4</v>
      </c>
      <c r="M78" s="44" t="n">
        <v>8</v>
      </c>
      <c r="N78" s="33" t="n">
        <f aca="false">E78*F78+H78+J78+K78+L78+M78</f>
        <v>36</v>
      </c>
      <c r="O78" s="36"/>
      <c r="P78" s="31" t="n">
        <v>14</v>
      </c>
      <c r="Q78" s="31"/>
      <c r="R78" s="31"/>
      <c r="S78" s="31"/>
      <c r="T78" s="31"/>
      <c r="U78" s="31"/>
      <c r="V78" s="31"/>
      <c r="W78" s="31"/>
      <c r="X78" s="31"/>
      <c r="Y78" s="31"/>
      <c r="Z78" s="36" t="n">
        <f aca="false">P78*Q78+S78+U78+V78+W78+X78+Y78</f>
        <v>0</v>
      </c>
      <c r="AA78" s="36" t="n">
        <f aca="false">N78+Z78</f>
        <v>36</v>
      </c>
      <c r="AB78" s="47" t="s">
        <v>329</v>
      </c>
      <c r="AC78" s="36"/>
      <c r="AD78" s="36"/>
      <c r="AE78" s="36" t="n">
        <f aca="false">P78*Q78</f>
        <v>0</v>
      </c>
      <c r="AF78" s="38"/>
      <c r="AG78" s="39" t="str">
        <f aca="false">AB78</f>
        <v>Токарь И.А.</v>
      </c>
      <c r="AH78" s="39" t="str">
        <f aca="false">C78</f>
        <v>2ИСП11-20 (БД)</v>
      </c>
      <c r="AI78" s="40" t="str">
        <f aca="false">B78</f>
        <v>1</v>
      </c>
      <c r="AJ78" s="39" t="str">
        <f aca="false">CONCATENATE(A78," ",D78)</f>
        <v>МДК.01.01 Разработка программных модулей</v>
      </c>
      <c r="AK78" s="39" t="n">
        <f aca="false">E78*F78+P78*Q78+H78+J78+S78+U78</f>
        <v>24</v>
      </c>
      <c r="AL78" s="39" t="n">
        <f aca="false">L78+W78</f>
        <v>4</v>
      </c>
      <c r="AM78" s="39" t="n">
        <f aca="false">M78+X78</f>
        <v>8</v>
      </c>
      <c r="AN78" s="39" t="n">
        <f aca="false">Y78</f>
        <v>0</v>
      </c>
      <c r="AO78" s="39" t="n">
        <f aca="false">SUM(AK78:AN78)</f>
        <v>36</v>
      </c>
      <c r="AP78" s="41" t="n">
        <f aca="false">K78+V78</f>
        <v>0</v>
      </c>
    </row>
    <row r="79" s="42" customFormat="true" ht="16.5" hidden="false" customHeight="true" outlineLevel="0" collapsed="false">
      <c r="A79" s="63" t="s">
        <v>100</v>
      </c>
      <c r="B79" s="127" t="s">
        <v>461</v>
      </c>
      <c r="C79" s="97" t="s">
        <v>471</v>
      </c>
      <c r="D79" s="122" t="s">
        <v>328</v>
      </c>
      <c r="E79" s="53" t="n">
        <v>12</v>
      </c>
      <c r="F79" s="31"/>
      <c r="G79" s="31"/>
      <c r="H79" s="31" t="n">
        <v>24</v>
      </c>
      <c r="I79" s="31"/>
      <c r="J79" s="31"/>
      <c r="K79" s="31"/>
      <c r="L79" s="31"/>
      <c r="M79" s="44"/>
      <c r="N79" s="33" t="n">
        <f aca="false">E79*F79+H79+J79+K79+L79+M79</f>
        <v>24</v>
      </c>
      <c r="O79" s="36"/>
      <c r="P79" s="31" t="n">
        <v>14</v>
      </c>
      <c r="Q79" s="31"/>
      <c r="R79" s="31"/>
      <c r="S79" s="31"/>
      <c r="T79" s="31"/>
      <c r="U79" s="31"/>
      <c r="V79" s="31"/>
      <c r="W79" s="31"/>
      <c r="X79" s="31"/>
      <c r="Y79" s="31"/>
      <c r="Z79" s="36" t="n">
        <f aca="false">P79*Q79+S79+U79+V79+W79+X79+Y79</f>
        <v>0</v>
      </c>
      <c r="AA79" s="36" t="n">
        <f aca="false">N79+Z79</f>
        <v>24</v>
      </c>
      <c r="AB79" s="47" t="s">
        <v>69</v>
      </c>
      <c r="AC79" s="36"/>
      <c r="AD79" s="36"/>
      <c r="AE79" s="36" t="n">
        <f aca="false">P79*Q79</f>
        <v>0</v>
      </c>
      <c r="AF79" s="38"/>
      <c r="AG79" s="39" t="str">
        <f aca="false">AB79</f>
        <v>вак. 2 п/гр</v>
      </c>
      <c r="AH79" s="39" t="str">
        <f aca="false">C79</f>
        <v>2ИСП11-20б (БД)</v>
      </c>
      <c r="AI79" s="40" t="str">
        <f aca="false">B79</f>
        <v>1</v>
      </c>
      <c r="AJ79" s="39" t="str">
        <f aca="false">CONCATENATE(A79," ",D79)</f>
        <v>МДК.01.01 Разработка программных модулей</v>
      </c>
      <c r="AK79" s="39" t="n">
        <f aca="false">E79*F79+P79*Q79+H79+J79+S79+U79</f>
        <v>24</v>
      </c>
      <c r="AL79" s="39" t="n">
        <f aca="false">L79+W79</f>
        <v>0</v>
      </c>
      <c r="AM79" s="39" t="n">
        <f aca="false">M79+X79</f>
        <v>0</v>
      </c>
      <c r="AN79" s="39" t="n">
        <f aca="false">Y79</f>
        <v>0</v>
      </c>
      <c r="AO79" s="39" t="n">
        <f aca="false">SUM(AK79:AN79)</f>
        <v>24</v>
      </c>
      <c r="AP79" s="41" t="n">
        <f aca="false">K79+V79</f>
        <v>0</v>
      </c>
    </row>
    <row r="80" s="42" customFormat="true" ht="16.5" hidden="false" customHeight="true" outlineLevel="0" collapsed="false">
      <c r="A80" s="63" t="s">
        <v>104</v>
      </c>
      <c r="B80" s="127" t="s">
        <v>461</v>
      </c>
      <c r="C80" s="97" t="s">
        <v>470</v>
      </c>
      <c r="D80" s="122" t="s">
        <v>361</v>
      </c>
      <c r="E80" s="53" t="n">
        <v>12</v>
      </c>
      <c r="F80" s="31"/>
      <c r="G80" s="31"/>
      <c r="H80" s="31"/>
      <c r="I80" s="31"/>
      <c r="J80" s="31"/>
      <c r="K80" s="31"/>
      <c r="L80" s="31"/>
      <c r="M80" s="31"/>
      <c r="N80" s="33" t="n">
        <f aca="false">E80*F80+H80+J80+K80+L80+M80</f>
        <v>0</v>
      </c>
      <c r="O80" s="36"/>
      <c r="P80" s="31" t="n">
        <v>14</v>
      </c>
      <c r="Q80" s="31" t="n">
        <v>3</v>
      </c>
      <c r="R80" s="31" t="n">
        <v>18</v>
      </c>
      <c r="S80" s="31" t="n">
        <v>-18</v>
      </c>
      <c r="T80" s="31"/>
      <c r="U80" s="31"/>
      <c r="V80" s="31"/>
      <c r="W80" s="31" t="n">
        <v>2</v>
      </c>
      <c r="X80" s="31"/>
      <c r="Y80" s="31"/>
      <c r="Z80" s="36" t="n">
        <f aca="false">P80*Q80+S80+U80+V80+W80+X80+Y80</f>
        <v>26</v>
      </c>
      <c r="AA80" s="36" t="n">
        <f aca="false">N80+Z80</f>
        <v>26</v>
      </c>
      <c r="AB80" s="47" t="s">
        <v>316</v>
      </c>
      <c r="AC80" s="36"/>
      <c r="AD80" s="36"/>
      <c r="AE80" s="36" t="n">
        <f aca="false">P80*Q80</f>
        <v>42</v>
      </c>
      <c r="AF80" s="38"/>
      <c r="AG80" s="39" t="str">
        <f aca="false">AB80</f>
        <v>Виеру А.Н.</v>
      </c>
      <c r="AH80" s="39" t="str">
        <f aca="false">C80</f>
        <v>2ИСП11-20 (БД)</v>
      </c>
      <c r="AI80" s="40" t="str">
        <f aca="false">B80</f>
        <v>1</v>
      </c>
      <c r="AJ80" s="39" t="str">
        <f aca="false">CONCATENATE(A80," ",D80)</f>
        <v>МДК.01.02 Поддержка и тестирование программных модулей</v>
      </c>
      <c r="AK80" s="39" t="n">
        <f aca="false">E80*F80+P80*Q80+H80+J80+S80+U80</f>
        <v>24</v>
      </c>
      <c r="AL80" s="39" t="n">
        <f aca="false">L80+W80</f>
        <v>2</v>
      </c>
      <c r="AM80" s="39" t="n">
        <f aca="false">M80+X80</f>
        <v>0</v>
      </c>
      <c r="AN80" s="39" t="n">
        <f aca="false">Y80</f>
        <v>0</v>
      </c>
      <c r="AO80" s="39" t="n">
        <f aca="false">SUM(AK80:AN80)</f>
        <v>26</v>
      </c>
      <c r="AP80" s="41" t="n">
        <f aca="false">K80+V80</f>
        <v>0</v>
      </c>
    </row>
    <row r="81" s="42" customFormat="true" ht="16.5" hidden="false" customHeight="true" outlineLevel="0" collapsed="false">
      <c r="A81" s="63" t="s">
        <v>104</v>
      </c>
      <c r="B81" s="127" t="s">
        <v>461</v>
      </c>
      <c r="C81" s="97" t="s">
        <v>471</v>
      </c>
      <c r="D81" s="122" t="s">
        <v>361</v>
      </c>
      <c r="E81" s="53" t="n">
        <v>12</v>
      </c>
      <c r="F81" s="31"/>
      <c r="G81" s="31"/>
      <c r="H81" s="31"/>
      <c r="I81" s="31"/>
      <c r="J81" s="31"/>
      <c r="K81" s="31"/>
      <c r="L81" s="31"/>
      <c r="M81" s="31"/>
      <c r="N81" s="33" t="n">
        <f aca="false">E81*F81+H81+J81+K81+L81+M81</f>
        <v>0</v>
      </c>
      <c r="O81" s="36"/>
      <c r="P81" s="31" t="n">
        <v>14</v>
      </c>
      <c r="Q81" s="31"/>
      <c r="R81" s="31"/>
      <c r="S81" s="31" t="n">
        <v>18</v>
      </c>
      <c r="T81" s="31"/>
      <c r="U81" s="31"/>
      <c r="V81" s="31"/>
      <c r="W81" s="31"/>
      <c r="X81" s="31"/>
      <c r="Y81" s="31"/>
      <c r="Z81" s="36" t="n">
        <f aca="false">P81*Q81+S81+U81+V81+W81+X81+Y81</f>
        <v>18</v>
      </c>
      <c r="AA81" s="36" t="n">
        <f aca="false">N81+Z81</f>
        <v>18</v>
      </c>
      <c r="AB81" s="47" t="s">
        <v>69</v>
      </c>
      <c r="AC81" s="36"/>
      <c r="AD81" s="36"/>
      <c r="AE81" s="36" t="n">
        <f aca="false">P81*Q81</f>
        <v>0</v>
      </c>
      <c r="AF81" s="38"/>
      <c r="AG81" s="39" t="str">
        <f aca="false">AB81</f>
        <v>вак. 2 п/гр</v>
      </c>
      <c r="AH81" s="39" t="str">
        <f aca="false">C81</f>
        <v>2ИСП11-20б (БД)</v>
      </c>
      <c r="AI81" s="40" t="str">
        <f aca="false">B81</f>
        <v>1</v>
      </c>
      <c r="AJ81" s="39" t="str">
        <f aca="false">CONCATENATE(A81," ",D81)</f>
        <v>МДК.01.02 Поддержка и тестирование программных модулей</v>
      </c>
      <c r="AK81" s="39" t="n">
        <f aca="false">E81*F81+P81*Q81+H81+J81+S81+U81</f>
        <v>18</v>
      </c>
      <c r="AL81" s="39" t="n">
        <f aca="false">L81+W81</f>
        <v>0</v>
      </c>
      <c r="AM81" s="39" t="n">
        <f aca="false">M81+X81</f>
        <v>0</v>
      </c>
      <c r="AN81" s="39" t="n">
        <f aca="false">Y81</f>
        <v>0</v>
      </c>
      <c r="AO81" s="39" t="n">
        <f aca="false">SUM(AK81:AN81)</f>
        <v>18</v>
      </c>
      <c r="AP81" s="41" t="n">
        <f aca="false">K81+V81</f>
        <v>0</v>
      </c>
    </row>
    <row r="82" s="42" customFormat="true" ht="16.5" hidden="false" customHeight="true" outlineLevel="0" collapsed="false">
      <c r="A82" s="63" t="s">
        <v>136</v>
      </c>
      <c r="B82" s="127" t="s">
        <v>461</v>
      </c>
      <c r="C82" s="97" t="s">
        <v>470</v>
      </c>
      <c r="D82" s="122" t="s">
        <v>331</v>
      </c>
      <c r="E82" s="53" t="n">
        <v>12</v>
      </c>
      <c r="F82" s="31" t="n">
        <v>4</v>
      </c>
      <c r="G82" s="31" t="n">
        <v>24</v>
      </c>
      <c r="H82" s="31" t="n">
        <v>-24</v>
      </c>
      <c r="I82" s="31"/>
      <c r="J82" s="31"/>
      <c r="K82" s="31"/>
      <c r="L82" s="31" t="n">
        <v>4</v>
      </c>
      <c r="M82" s="44" t="n">
        <v>8</v>
      </c>
      <c r="N82" s="33" t="n">
        <f aca="false">E82*F82+H82+J82+K82+L82+M82</f>
        <v>36</v>
      </c>
      <c r="O82" s="36"/>
      <c r="P82" s="31" t="n">
        <v>14</v>
      </c>
      <c r="Q82" s="31"/>
      <c r="R82" s="31"/>
      <c r="S82" s="31"/>
      <c r="T82" s="31"/>
      <c r="U82" s="31"/>
      <c r="V82" s="31"/>
      <c r="W82" s="31"/>
      <c r="X82" s="31"/>
      <c r="Y82" s="31"/>
      <c r="Z82" s="36" t="n">
        <f aca="false">P82*Q82+S82+U82+V82+W82+X82+Y82</f>
        <v>0</v>
      </c>
      <c r="AA82" s="36" t="n">
        <f aca="false">N82+Z82</f>
        <v>36</v>
      </c>
      <c r="AB82" s="47" t="s">
        <v>329</v>
      </c>
      <c r="AC82" s="36" t="s">
        <v>389</v>
      </c>
      <c r="AD82" s="36"/>
      <c r="AE82" s="36" t="n">
        <f aca="false">P82*Q82</f>
        <v>0</v>
      </c>
      <c r="AF82" s="38"/>
      <c r="AG82" s="39" t="str">
        <f aca="false">AB82</f>
        <v>Токарь И.А.</v>
      </c>
      <c r="AH82" s="39" t="str">
        <f aca="false">C82</f>
        <v>2ИСП11-20 (БД)</v>
      </c>
      <c r="AI82" s="40" t="str">
        <f aca="false">B82</f>
        <v>1</v>
      </c>
      <c r="AJ82" s="39" t="str">
        <f aca="false">CONCATENATE(A82," ",D82)</f>
        <v>МДК.01.03 Разработка мобильных приложений</v>
      </c>
      <c r="AK82" s="39" t="n">
        <f aca="false">E82*F82+P82*Q82+H82+J82+S82+U82</f>
        <v>24</v>
      </c>
      <c r="AL82" s="39" t="n">
        <f aca="false">L82+W82</f>
        <v>4</v>
      </c>
      <c r="AM82" s="39" t="n">
        <f aca="false">M82+X82</f>
        <v>8</v>
      </c>
      <c r="AN82" s="39" t="n">
        <f aca="false">Y82</f>
        <v>0</v>
      </c>
      <c r="AO82" s="39" t="n">
        <f aca="false">SUM(AK82:AN82)</f>
        <v>36</v>
      </c>
      <c r="AP82" s="41" t="n">
        <f aca="false">K82+V82</f>
        <v>0</v>
      </c>
    </row>
    <row r="83" s="42" customFormat="true" ht="16.5" hidden="false" customHeight="true" outlineLevel="0" collapsed="false">
      <c r="A83" s="63" t="s">
        <v>136</v>
      </c>
      <c r="B83" s="127" t="s">
        <v>461</v>
      </c>
      <c r="C83" s="97" t="s">
        <v>471</v>
      </c>
      <c r="D83" s="122" t="s">
        <v>331</v>
      </c>
      <c r="E83" s="53" t="n">
        <v>12</v>
      </c>
      <c r="F83" s="31"/>
      <c r="G83" s="31"/>
      <c r="H83" s="31" t="n">
        <v>24</v>
      </c>
      <c r="I83" s="31"/>
      <c r="J83" s="31"/>
      <c r="K83" s="31"/>
      <c r="L83" s="31"/>
      <c r="M83" s="44"/>
      <c r="N83" s="33" t="n">
        <f aca="false">E83*F83+H83+J83+K83+L83+M83</f>
        <v>24</v>
      </c>
      <c r="O83" s="36"/>
      <c r="P83" s="31" t="n">
        <v>14</v>
      </c>
      <c r="Q83" s="31"/>
      <c r="R83" s="31"/>
      <c r="S83" s="31"/>
      <c r="T83" s="31"/>
      <c r="U83" s="31"/>
      <c r="V83" s="31"/>
      <c r="W83" s="31"/>
      <c r="X83" s="31"/>
      <c r="Y83" s="31"/>
      <c r="Z83" s="36" t="n">
        <f aca="false">P83*Q83+S83+U83+V83+W83+X83+Y83</f>
        <v>0</v>
      </c>
      <c r="AA83" s="36" t="n">
        <f aca="false">N83+Z83</f>
        <v>24</v>
      </c>
      <c r="AB83" s="47" t="s">
        <v>69</v>
      </c>
      <c r="AC83" s="36" t="s">
        <v>389</v>
      </c>
      <c r="AD83" s="36"/>
      <c r="AE83" s="36" t="n">
        <f aca="false">P83*Q83</f>
        <v>0</v>
      </c>
      <c r="AF83" s="38"/>
      <c r="AG83" s="39" t="str">
        <f aca="false">AB83</f>
        <v>вак. 2 п/гр</v>
      </c>
      <c r="AH83" s="39" t="str">
        <f aca="false">C83</f>
        <v>2ИСП11-20б (БД)</v>
      </c>
      <c r="AI83" s="40" t="str">
        <f aca="false">B83</f>
        <v>1</v>
      </c>
      <c r="AJ83" s="39" t="str">
        <f aca="false">CONCATENATE(A83," ",D83)</f>
        <v>МДК.01.03 Разработка мобильных приложений</v>
      </c>
      <c r="AK83" s="39" t="n">
        <f aca="false">E83*F83+P83*Q83+H83+J83+S83+U83</f>
        <v>24</v>
      </c>
      <c r="AL83" s="39" t="n">
        <f aca="false">L83+W83</f>
        <v>0</v>
      </c>
      <c r="AM83" s="39" t="n">
        <f aca="false">M83+X83</f>
        <v>0</v>
      </c>
      <c r="AN83" s="39" t="n">
        <f aca="false">Y83</f>
        <v>0</v>
      </c>
      <c r="AO83" s="39" t="n">
        <f aca="false">SUM(AK83:AN83)</f>
        <v>24</v>
      </c>
      <c r="AP83" s="41" t="n">
        <f aca="false">K83+V83</f>
        <v>0</v>
      </c>
    </row>
    <row r="84" s="42" customFormat="true" ht="16.5" hidden="false" customHeight="true" outlineLevel="0" collapsed="false">
      <c r="A84" s="63" t="s">
        <v>333</v>
      </c>
      <c r="B84" s="127" t="s">
        <v>461</v>
      </c>
      <c r="C84" s="97" t="s">
        <v>470</v>
      </c>
      <c r="D84" s="122" t="s">
        <v>334</v>
      </c>
      <c r="E84" s="53" t="n">
        <v>12</v>
      </c>
      <c r="F84" s="31"/>
      <c r="G84" s="31"/>
      <c r="H84" s="31"/>
      <c r="I84" s="31"/>
      <c r="J84" s="31"/>
      <c r="K84" s="31"/>
      <c r="L84" s="31"/>
      <c r="M84" s="31"/>
      <c r="N84" s="33" t="n">
        <f aca="false">E84*F84+H84+J84+K84+L84+M84</f>
        <v>0</v>
      </c>
      <c r="O84" s="36"/>
      <c r="P84" s="31" t="n">
        <v>14</v>
      </c>
      <c r="Q84" s="31" t="n">
        <v>3</v>
      </c>
      <c r="R84" s="31" t="n">
        <v>20</v>
      </c>
      <c r="S84" s="31" t="n">
        <v>-20</v>
      </c>
      <c r="T84" s="31"/>
      <c r="U84" s="31"/>
      <c r="V84" s="31"/>
      <c r="W84" s="31" t="n">
        <v>2</v>
      </c>
      <c r="X84" s="31"/>
      <c r="Y84" s="31"/>
      <c r="Z84" s="36" t="n">
        <f aca="false">P84*Q84+S84+U84+V84+W84+X84+Y84</f>
        <v>24</v>
      </c>
      <c r="AA84" s="36" t="n">
        <f aca="false">N84+Z84</f>
        <v>24</v>
      </c>
      <c r="AB84" s="47" t="s">
        <v>226</v>
      </c>
      <c r="AC84" s="36"/>
      <c r="AD84" s="36"/>
      <c r="AE84" s="36" t="n">
        <f aca="false">P84*Q84</f>
        <v>42</v>
      </c>
      <c r="AF84" s="38" t="n">
        <f aca="false">AA84-L84-M84-W84-X84</f>
        <v>22</v>
      </c>
      <c r="AG84" s="39" t="str">
        <f aca="false">AB84</f>
        <v>Орлов А.Д.</v>
      </c>
      <c r="AH84" s="39" t="str">
        <f aca="false">C84</f>
        <v>2ИСП11-20 (БД)</v>
      </c>
      <c r="AI84" s="40" t="str">
        <f aca="false">B84</f>
        <v>1</v>
      </c>
      <c r="AJ84" s="39" t="str">
        <f aca="false">CONCATENATE(A84," ",D84)</f>
        <v>МДК.01.04 Системное программирование</v>
      </c>
      <c r="AK84" s="39" t="n">
        <f aca="false">E84*F84+P84*Q84+H84+J84+S84+U84</f>
        <v>22</v>
      </c>
      <c r="AL84" s="39" t="n">
        <f aca="false">L84+W84</f>
        <v>2</v>
      </c>
      <c r="AM84" s="39" t="n">
        <f aca="false">M84+X84</f>
        <v>0</v>
      </c>
      <c r="AN84" s="39" t="n">
        <f aca="false">Y84</f>
        <v>0</v>
      </c>
      <c r="AO84" s="39" t="n">
        <f aca="false">SUM(AK84:AN84)</f>
        <v>24</v>
      </c>
      <c r="AP84" s="41" t="n">
        <f aca="false">K84+V84</f>
        <v>0</v>
      </c>
    </row>
    <row r="85" s="42" customFormat="true" ht="16.5" hidden="false" customHeight="true" outlineLevel="0" collapsed="false">
      <c r="A85" s="63" t="s">
        <v>333</v>
      </c>
      <c r="B85" s="127" t="s">
        <v>461</v>
      </c>
      <c r="C85" s="97" t="s">
        <v>471</v>
      </c>
      <c r="D85" s="122" t="s">
        <v>334</v>
      </c>
      <c r="E85" s="53" t="n">
        <v>12</v>
      </c>
      <c r="F85" s="31"/>
      <c r="G85" s="31"/>
      <c r="H85" s="31"/>
      <c r="I85" s="31"/>
      <c r="J85" s="31"/>
      <c r="K85" s="31"/>
      <c r="L85" s="31"/>
      <c r="M85" s="31"/>
      <c r="N85" s="33" t="n">
        <f aca="false">E85*F85+H85+J85+K85+L85+M85</f>
        <v>0</v>
      </c>
      <c r="O85" s="36"/>
      <c r="P85" s="31" t="n">
        <v>14</v>
      </c>
      <c r="Q85" s="31"/>
      <c r="R85" s="31"/>
      <c r="S85" s="31" t="n">
        <v>20</v>
      </c>
      <c r="T85" s="31"/>
      <c r="U85" s="31"/>
      <c r="V85" s="31"/>
      <c r="W85" s="31"/>
      <c r="X85" s="31"/>
      <c r="Y85" s="31"/>
      <c r="Z85" s="36" t="n">
        <f aca="false">P85*Q85+S85+U85+V85+W85+X85+Y85</f>
        <v>20</v>
      </c>
      <c r="AA85" s="36" t="n">
        <f aca="false">N85+Z85</f>
        <v>20</v>
      </c>
      <c r="AB85" s="47" t="s">
        <v>69</v>
      </c>
      <c r="AC85" s="36"/>
      <c r="AD85" s="36"/>
      <c r="AE85" s="36" t="n">
        <f aca="false">P85*Q85</f>
        <v>0</v>
      </c>
      <c r="AF85" s="38" t="n">
        <f aca="false">AA85-L85-M85-W85-X85</f>
        <v>20</v>
      </c>
      <c r="AG85" s="39" t="str">
        <f aca="false">AB85</f>
        <v>вак. 2 п/гр</v>
      </c>
      <c r="AH85" s="39" t="str">
        <f aca="false">C85</f>
        <v>2ИСП11-20б (БД)</v>
      </c>
      <c r="AI85" s="40" t="str">
        <f aca="false">B85</f>
        <v>1</v>
      </c>
      <c r="AJ85" s="39" t="str">
        <f aca="false">CONCATENATE(A85," ",D85)</f>
        <v>МДК.01.04 Системное программирование</v>
      </c>
      <c r="AK85" s="39" t="n">
        <f aca="false">E85*F85+P85*Q85+H85+J85+S85+U85</f>
        <v>20</v>
      </c>
      <c r="AL85" s="39" t="n">
        <f aca="false">L85+W85</f>
        <v>0</v>
      </c>
      <c r="AM85" s="39" t="n">
        <f aca="false">M85+X85</f>
        <v>0</v>
      </c>
      <c r="AN85" s="39" t="n">
        <f aca="false">Y85</f>
        <v>0</v>
      </c>
      <c r="AO85" s="39" t="n">
        <f aca="false">SUM(AK85:AN85)</f>
        <v>20</v>
      </c>
      <c r="AP85" s="41" t="n">
        <f aca="false">K85+V85</f>
        <v>0</v>
      </c>
    </row>
    <row r="86" s="42" customFormat="true" ht="16.5" hidden="false" customHeight="true" outlineLevel="0" collapsed="false">
      <c r="A86" s="63" t="s">
        <v>138</v>
      </c>
      <c r="B86" s="127" t="s">
        <v>461</v>
      </c>
      <c r="C86" s="97" t="s">
        <v>471</v>
      </c>
      <c r="D86" s="153" t="s">
        <v>108</v>
      </c>
      <c r="E86" s="53" t="n">
        <v>12</v>
      </c>
      <c r="F86" s="31"/>
      <c r="G86" s="31"/>
      <c r="H86" s="31"/>
      <c r="I86" s="31"/>
      <c r="J86" s="31"/>
      <c r="K86" s="31"/>
      <c r="L86" s="31"/>
      <c r="M86" s="31"/>
      <c r="N86" s="33" t="n">
        <f aca="false">E86*F86+H86+J86+K86+L86+M86</f>
        <v>0</v>
      </c>
      <c r="O86" s="36"/>
      <c r="P86" s="31" t="n">
        <v>2</v>
      </c>
      <c r="Q86" s="31" t="n">
        <v>36</v>
      </c>
      <c r="R86" s="31"/>
      <c r="S86" s="31"/>
      <c r="T86" s="31"/>
      <c r="U86" s="31"/>
      <c r="V86" s="31"/>
      <c r="W86" s="31"/>
      <c r="X86" s="31"/>
      <c r="Y86" s="31"/>
      <c r="Z86" s="36" t="n">
        <f aca="false">P86*Q86+S86+U86+V86+W86+X86+Y86</f>
        <v>72</v>
      </c>
      <c r="AA86" s="36" t="n">
        <f aca="false">N86+Z86</f>
        <v>72</v>
      </c>
      <c r="AB86" s="73" t="s">
        <v>472</v>
      </c>
      <c r="AC86" s="31"/>
      <c r="AD86" s="31"/>
      <c r="AE86" s="36" t="n">
        <f aca="false">P86*Q86</f>
        <v>72</v>
      </c>
      <c r="AF86" s="38" t="n">
        <f aca="false">AA86-L86-M86-W86-X86</f>
        <v>72</v>
      </c>
      <c r="AG86" s="39" t="str">
        <f aca="false">AB86</f>
        <v>Магомедов Э.М.</v>
      </c>
      <c r="AH86" s="39" t="str">
        <f aca="false">C86</f>
        <v>2ИСП11-20б (БД)</v>
      </c>
      <c r="AI86" s="40" t="str">
        <f aca="false">B86</f>
        <v>1</v>
      </c>
      <c r="AJ86" s="39" t="str">
        <f aca="false">CONCATENATE(A86," ",D86)</f>
        <v>УП.01 Учебная практика</v>
      </c>
      <c r="AK86" s="39" t="n">
        <f aca="false">E86*F86+P86*Q86+H86+J86+S86+U86</f>
        <v>72</v>
      </c>
      <c r="AL86" s="39" t="n">
        <f aca="false">L86+W86</f>
        <v>0</v>
      </c>
      <c r="AM86" s="39" t="n">
        <f aca="false">M86+X86</f>
        <v>0</v>
      </c>
      <c r="AN86" s="39" t="n">
        <f aca="false">Y86</f>
        <v>0</v>
      </c>
      <c r="AO86" s="39" t="n">
        <f aca="false">SUM(AK86:AN86)</f>
        <v>72</v>
      </c>
      <c r="AP86" s="41" t="n">
        <f aca="false">K86+V86</f>
        <v>0</v>
      </c>
    </row>
    <row r="87" s="42" customFormat="true" ht="16.5" hidden="false" customHeight="true" outlineLevel="0" collapsed="false">
      <c r="A87" s="63" t="s">
        <v>139</v>
      </c>
      <c r="B87" s="127" t="s">
        <v>461</v>
      </c>
      <c r="C87" s="97" t="s">
        <v>470</v>
      </c>
      <c r="D87" s="153" t="s">
        <v>163</v>
      </c>
      <c r="E87" s="53" t="n">
        <v>12</v>
      </c>
      <c r="F87" s="31"/>
      <c r="G87" s="31"/>
      <c r="H87" s="31"/>
      <c r="I87" s="31"/>
      <c r="J87" s="31"/>
      <c r="K87" s="31"/>
      <c r="L87" s="31"/>
      <c r="M87" s="31"/>
      <c r="N87" s="33" t="n">
        <f aca="false">E87*F87+H87+J87+K87+L87+M87</f>
        <v>0</v>
      </c>
      <c r="O87" s="36"/>
      <c r="P87" s="31" t="n">
        <v>2</v>
      </c>
      <c r="Q87" s="31" t="n">
        <v>9</v>
      </c>
      <c r="R87" s="31"/>
      <c r="S87" s="31"/>
      <c r="T87" s="31"/>
      <c r="U87" s="31"/>
      <c r="V87" s="31"/>
      <c r="W87" s="31"/>
      <c r="X87" s="31"/>
      <c r="Y87" s="31"/>
      <c r="Z87" s="36" t="n">
        <f aca="false">P87*Q87+S87+U87+V87+W87+X87+Y87</f>
        <v>18</v>
      </c>
      <c r="AA87" s="36" t="n">
        <f aca="false">N87+Z87</f>
        <v>18</v>
      </c>
      <c r="AB87" s="47" t="s">
        <v>292</v>
      </c>
      <c r="AC87" s="31"/>
      <c r="AD87" s="31"/>
      <c r="AE87" s="36" t="n">
        <f aca="false">P87*Q87</f>
        <v>18</v>
      </c>
      <c r="AF87" s="38" t="n">
        <f aca="false">AA87-L87-M87-W87-X87</f>
        <v>18</v>
      </c>
      <c r="AG87" s="39" t="str">
        <f aca="false">AB87</f>
        <v>Николаенко Н.А.</v>
      </c>
      <c r="AH87" s="39" t="str">
        <f aca="false">C87</f>
        <v>2ИСП11-20 (БД)</v>
      </c>
      <c r="AI87" s="40" t="str">
        <f aca="false">B87</f>
        <v>1</v>
      </c>
      <c r="AJ87" s="39" t="str">
        <f aca="false">CONCATENATE(A87," ",D87)</f>
        <v>ПП.01 Производственная практика</v>
      </c>
      <c r="AK87" s="39" t="n">
        <f aca="false">E87*F87+P87*Q87+H87+J87+S87+U87</f>
        <v>18</v>
      </c>
      <c r="AL87" s="39" t="n">
        <f aca="false">L87+W87</f>
        <v>0</v>
      </c>
      <c r="AM87" s="39" t="n">
        <f aca="false">M87+X87</f>
        <v>0</v>
      </c>
      <c r="AN87" s="39" t="n">
        <f aca="false">Y87</f>
        <v>0</v>
      </c>
      <c r="AO87" s="39" t="n">
        <f aca="false">SUM(AK87:AN87)</f>
        <v>18</v>
      </c>
      <c r="AP87" s="41" t="n">
        <f aca="false">K87+V87</f>
        <v>0</v>
      </c>
    </row>
    <row r="88" s="42" customFormat="true" ht="16.5" hidden="false" customHeight="true" outlineLevel="0" collapsed="false">
      <c r="A88" s="63" t="s">
        <v>139</v>
      </c>
      <c r="B88" s="127" t="s">
        <v>461</v>
      </c>
      <c r="C88" s="97" t="s">
        <v>470</v>
      </c>
      <c r="D88" s="153" t="s">
        <v>163</v>
      </c>
      <c r="E88" s="53" t="n">
        <v>12</v>
      </c>
      <c r="F88" s="31"/>
      <c r="G88" s="31"/>
      <c r="H88" s="31"/>
      <c r="I88" s="31"/>
      <c r="J88" s="31"/>
      <c r="K88" s="31"/>
      <c r="L88" s="31"/>
      <c r="M88" s="31"/>
      <c r="N88" s="33" t="n">
        <f aca="false">E88*F88+H88+J88+K88+L88+M88</f>
        <v>0</v>
      </c>
      <c r="O88" s="36"/>
      <c r="P88" s="31" t="n">
        <v>2</v>
      </c>
      <c r="Q88" s="31" t="n">
        <v>9</v>
      </c>
      <c r="R88" s="31"/>
      <c r="S88" s="31"/>
      <c r="T88" s="31"/>
      <c r="U88" s="31"/>
      <c r="V88" s="31"/>
      <c r="W88" s="31"/>
      <c r="X88" s="31"/>
      <c r="Y88" s="31"/>
      <c r="Z88" s="36" t="n">
        <f aca="false">P88*Q88+S88+U88+V88+W88+X88+Y88</f>
        <v>18</v>
      </c>
      <c r="AA88" s="36" t="n">
        <f aca="false">N88+Z88</f>
        <v>18</v>
      </c>
      <c r="AB88" s="36" t="s">
        <v>316</v>
      </c>
      <c r="AC88" s="31"/>
      <c r="AD88" s="31"/>
      <c r="AE88" s="36" t="n">
        <f aca="false">P88*Q88</f>
        <v>18</v>
      </c>
      <c r="AF88" s="38" t="n">
        <f aca="false">AA88-L88-M88-W88-X88</f>
        <v>18</v>
      </c>
      <c r="AG88" s="39" t="str">
        <f aca="false">AB88</f>
        <v>Виеру А.Н.</v>
      </c>
      <c r="AH88" s="39" t="str">
        <f aca="false">C88</f>
        <v>2ИСП11-20 (БД)</v>
      </c>
      <c r="AI88" s="40" t="str">
        <f aca="false">B88</f>
        <v>1</v>
      </c>
      <c r="AJ88" s="39" t="str">
        <f aca="false">CONCATENATE(A88," ",D88)</f>
        <v>ПП.01 Производственная практика</v>
      </c>
      <c r="AK88" s="39" t="n">
        <f aca="false">E88*F88+P88*Q88+H88+J88+S88+U88</f>
        <v>18</v>
      </c>
      <c r="AL88" s="39" t="n">
        <f aca="false">L88+W88</f>
        <v>0</v>
      </c>
      <c r="AM88" s="39" t="n">
        <f aca="false">M88+X88</f>
        <v>0</v>
      </c>
      <c r="AN88" s="39" t="n">
        <f aca="false">Y88</f>
        <v>0</v>
      </c>
      <c r="AO88" s="39" t="n">
        <f aca="false">SUM(AK88:AN88)</f>
        <v>18</v>
      </c>
      <c r="AP88" s="41" t="n">
        <f aca="false">K88+V88</f>
        <v>0</v>
      </c>
    </row>
    <row r="89" s="42" customFormat="true" ht="16.5" hidden="false" customHeight="true" outlineLevel="0" collapsed="false">
      <c r="A89" s="63" t="s">
        <v>139</v>
      </c>
      <c r="B89" s="127" t="s">
        <v>461</v>
      </c>
      <c r="C89" s="97" t="s">
        <v>470</v>
      </c>
      <c r="D89" s="153" t="s">
        <v>163</v>
      </c>
      <c r="E89" s="53" t="n">
        <v>12</v>
      </c>
      <c r="F89" s="31"/>
      <c r="G89" s="31"/>
      <c r="H89" s="31"/>
      <c r="I89" s="31"/>
      <c r="J89" s="31"/>
      <c r="K89" s="31"/>
      <c r="L89" s="31"/>
      <c r="M89" s="31"/>
      <c r="N89" s="33" t="n">
        <f aca="false">E89*F89+H89+J89+K89+L89+M89</f>
        <v>0</v>
      </c>
      <c r="O89" s="36"/>
      <c r="P89" s="31" t="n">
        <v>2</v>
      </c>
      <c r="Q89" s="31" t="n">
        <v>9</v>
      </c>
      <c r="R89" s="31"/>
      <c r="S89" s="31"/>
      <c r="T89" s="31"/>
      <c r="U89" s="31"/>
      <c r="V89" s="31"/>
      <c r="W89" s="31"/>
      <c r="X89" s="31"/>
      <c r="Y89" s="31"/>
      <c r="Z89" s="36" t="n">
        <f aca="false">P89*Q89+S89+U89+V89+W89+X89+Y89</f>
        <v>18</v>
      </c>
      <c r="AA89" s="36" t="n">
        <f aca="false">N89+Z89</f>
        <v>18</v>
      </c>
      <c r="AB89" s="36" t="s">
        <v>143</v>
      </c>
      <c r="AC89" s="31"/>
      <c r="AD89" s="31"/>
      <c r="AE89" s="36" t="n">
        <f aca="false">P89*Q89</f>
        <v>18</v>
      </c>
      <c r="AF89" s="38" t="n">
        <f aca="false">AA89-L89-M89-W89-X89</f>
        <v>18</v>
      </c>
      <c r="AG89" s="39" t="str">
        <f aca="false">AB89</f>
        <v>вак. ПП</v>
      </c>
      <c r="AH89" s="39" t="str">
        <f aca="false">C89</f>
        <v>2ИСП11-20 (БД)</v>
      </c>
      <c r="AI89" s="40" t="str">
        <f aca="false">B89</f>
        <v>1</v>
      </c>
      <c r="AJ89" s="39" t="str">
        <f aca="false">CONCATENATE(A89," ",D89)</f>
        <v>ПП.01 Производственная практика</v>
      </c>
      <c r="AK89" s="39" t="n">
        <f aca="false">E89*F89+P89*Q89+H89+J89+S89+U89</f>
        <v>18</v>
      </c>
      <c r="AL89" s="39" t="n">
        <f aca="false">L89+W89</f>
        <v>0</v>
      </c>
      <c r="AM89" s="39" t="n">
        <f aca="false">M89+X89</f>
        <v>0</v>
      </c>
      <c r="AN89" s="39" t="n">
        <f aca="false">Y89</f>
        <v>0</v>
      </c>
      <c r="AO89" s="39" t="n">
        <f aca="false">SUM(AK89:AN89)</f>
        <v>18</v>
      </c>
      <c r="AP89" s="41" t="n">
        <f aca="false">K89+V89</f>
        <v>0</v>
      </c>
    </row>
    <row r="90" s="42" customFormat="true" ht="16.5" hidden="false" customHeight="true" outlineLevel="0" collapsed="false">
      <c r="A90" s="63" t="s">
        <v>139</v>
      </c>
      <c r="B90" s="127" t="s">
        <v>461</v>
      </c>
      <c r="C90" s="97" t="s">
        <v>470</v>
      </c>
      <c r="D90" s="153" t="s">
        <v>163</v>
      </c>
      <c r="E90" s="53" t="n">
        <v>12</v>
      </c>
      <c r="F90" s="31"/>
      <c r="G90" s="31"/>
      <c r="H90" s="31"/>
      <c r="I90" s="31"/>
      <c r="J90" s="31"/>
      <c r="K90" s="31"/>
      <c r="L90" s="31"/>
      <c r="M90" s="31"/>
      <c r="N90" s="33" t="n">
        <f aca="false">E90*F90+H90+J90+K90+L90+M90</f>
        <v>0</v>
      </c>
      <c r="O90" s="36"/>
      <c r="P90" s="31" t="n">
        <v>2</v>
      </c>
      <c r="Q90" s="31" t="n">
        <v>9</v>
      </c>
      <c r="R90" s="31"/>
      <c r="S90" s="31"/>
      <c r="T90" s="31"/>
      <c r="U90" s="31"/>
      <c r="V90" s="31"/>
      <c r="W90" s="31"/>
      <c r="X90" s="31"/>
      <c r="Y90" s="31"/>
      <c r="Z90" s="36" t="n">
        <f aca="false">P90*Q90+S90+U90+V90+W90+X90+Y90</f>
        <v>18</v>
      </c>
      <c r="AA90" s="36" t="n">
        <f aca="false">N90+Z90</f>
        <v>18</v>
      </c>
      <c r="AB90" s="36" t="s">
        <v>143</v>
      </c>
      <c r="AC90" s="31"/>
      <c r="AD90" s="31"/>
      <c r="AE90" s="36" t="n">
        <f aca="false">P90*Q90</f>
        <v>18</v>
      </c>
      <c r="AF90" s="38" t="n">
        <f aca="false">AA90-L90-M90-W90-X90</f>
        <v>18</v>
      </c>
      <c r="AG90" s="39" t="str">
        <f aca="false">AB90</f>
        <v>вак. ПП</v>
      </c>
      <c r="AH90" s="39" t="str">
        <f aca="false">C90</f>
        <v>2ИСП11-20 (БД)</v>
      </c>
      <c r="AI90" s="40" t="str">
        <f aca="false">B90</f>
        <v>1</v>
      </c>
      <c r="AJ90" s="39" t="str">
        <f aca="false">CONCATENATE(A90," ",D90)</f>
        <v>ПП.01 Производственная практика</v>
      </c>
      <c r="AK90" s="39" t="n">
        <f aca="false">E90*F90+P90*Q90+H90+J90+S90+U90</f>
        <v>18</v>
      </c>
      <c r="AL90" s="39" t="n">
        <f aca="false">L90+W90</f>
        <v>0</v>
      </c>
      <c r="AM90" s="39" t="n">
        <f aca="false">M90+X90</f>
        <v>0</v>
      </c>
      <c r="AN90" s="39" t="n">
        <f aca="false">Y90</f>
        <v>0</v>
      </c>
      <c r="AO90" s="39" t="n">
        <f aca="false">SUM(AK90:AN90)</f>
        <v>18</v>
      </c>
      <c r="AP90" s="41" t="n">
        <f aca="false">K90+V90</f>
        <v>0</v>
      </c>
    </row>
    <row r="91" s="42" customFormat="true" ht="16.5" hidden="false" customHeight="true" outlineLevel="0" collapsed="false">
      <c r="A91" s="63" t="s">
        <v>144</v>
      </c>
      <c r="B91" s="127" t="s">
        <v>461</v>
      </c>
      <c r="C91" s="97" t="s">
        <v>470</v>
      </c>
      <c r="D91" s="153" t="s">
        <v>145</v>
      </c>
      <c r="E91" s="53" t="n">
        <v>12</v>
      </c>
      <c r="F91" s="31"/>
      <c r="G91" s="31"/>
      <c r="H91" s="31"/>
      <c r="I91" s="31"/>
      <c r="J91" s="31"/>
      <c r="K91" s="31"/>
      <c r="L91" s="31"/>
      <c r="M91" s="31"/>
      <c r="N91" s="33" t="n">
        <f aca="false">E91*F91+H91+J91+K91+L91+M91</f>
        <v>0</v>
      </c>
      <c r="O91" s="36"/>
      <c r="P91" s="31" t="n">
        <v>14</v>
      </c>
      <c r="Q91" s="31"/>
      <c r="R91" s="31"/>
      <c r="S91" s="31"/>
      <c r="T91" s="31"/>
      <c r="U91" s="31"/>
      <c r="V91" s="31"/>
      <c r="W91" s="31"/>
      <c r="X91" s="31" t="n">
        <v>24</v>
      </c>
      <c r="Y91" s="31"/>
      <c r="Z91" s="36" t="n">
        <f aca="false">P91*Q91+S91+U91+V91+W91+X91+Y91</f>
        <v>24</v>
      </c>
      <c r="AA91" s="36" t="n">
        <f aca="false">N91+Z91</f>
        <v>24</v>
      </c>
      <c r="AB91" s="36" t="s">
        <v>146</v>
      </c>
      <c r="AC91" s="31"/>
      <c r="AD91" s="31"/>
      <c r="AE91" s="36" t="n">
        <f aca="false">P91*Q91</f>
        <v>0</v>
      </c>
      <c r="AF91" s="38" t="n">
        <f aca="false">AA91-L91-M91-W91-X91</f>
        <v>0</v>
      </c>
      <c r="AG91" s="39" t="str">
        <f aca="false">AB91</f>
        <v>вак. ДЭ</v>
      </c>
      <c r="AH91" s="39" t="str">
        <f aca="false">C91</f>
        <v>2ИСП11-20 (БД)</v>
      </c>
      <c r="AI91" s="40" t="str">
        <f aca="false">B91</f>
        <v>1</v>
      </c>
      <c r="AJ91" s="39" t="str">
        <f aca="false">CONCATENATE(A91," ",D91)</f>
        <v>ДЭ.01 Демонстрационный экзамен по модулю</v>
      </c>
      <c r="AK91" s="39" t="n">
        <f aca="false">E91*F91+P91*Q91+H91+J91+S91+U91</f>
        <v>0</v>
      </c>
      <c r="AL91" s="39" t="n">
        <f aca="false">L91+W91</f>
        <v>0</v>
      </c>
      <c r="AM91" s="39" t="n">
        <f aca="false">M91+X91</f>
        <v>24</v>
      </c>
      <c r="AN91" s="39" t="n">
        <f aca="false">Y91</f>
        <v>0</v>
      </c>
      <c r="AO91" s="39" t="n">
        <f aca="false">SUM(AK91:AN91)</f>
        <v>24</v>
      </c>
      <c r="AP91" s="41" t="n">
        <f aca="false">K91+V91</f>
        <v>0</v>
      </c>
    </row>
    <row r="92" s="42" customFormat="true" ht="16.5" hidden="false" customHeight="true" outlineLevel="0" collapsed="false">
      <c r="A92" s="63" t="s">
        <v>149</v>
      </c>
      <c r="B92" s="127" t="s">
        <v>461</v>
      </c>
      <c r="C92" s="97" t="s">
        <v>470</v>
      </c>
      <c r="D92" s="153" t="s">
        <v>335</v>
      </c>
      <c r="E92" s="53" t="n">
        <v>12</v>
      </c>
      <c r="F92" s="31"/>
      <c r="G92" s="31"/>
      <c r="H92" s="31"/>
      <c r="I92" s="31"/>
      <c r="J92" s="31"/>
      <c r="K92" s="31"/>
      <c r="L92" s="31"/>
      <c r="M92" s="31"/>
      <c r="N92" s="33" t="n">
        <f aca="false">E92*F92+H92+J92+K92+L92+M92</f>
        <v>0</v>
      </c>
      <c r="O92" s="36"/>
      <c r="P92" s="31" t="n">
        <v>14</v>
      </c>
      <c r="Q92" s="31" t="n">
        <v>5</v>
      </c>
      <c r="R92" s="31" t="n">
        <v>32</v>
      </c>
      <c r="S92" s="31" t="n">
        <v>-32</v>
      </c>
      <c r="T92" s="31"/>
      <c r="U92" s="31"/>
      <c r="V92" s="31"/>
      <c r="W92" s="31" t="n">
        <v>8</v>
      </c>
      <c r="X92" s="31" t="n">
        <v>8</v>
      </c>
      <c r="Y92" s="31"/>
      <c r="Z92" s="36" t="n">
        <f aca="false">P92*Q92+S92+U92+V92+W92+X92+Y92</f>
        <v>54</v>
      </c>
      <c r="AA92" s="36" t="n">
        <f aca="false">N92+Z92</f>
        <v>54</v>
      </c>
      <c r="AB92" s="47" t="s">
        <v>363</v>
      </c>
      <c r="AC92" s="31"/>
      <c r="AD92" s="31"/>
      <c r="AE92" s="36" t="n">
        <f aca="false">P92*Q92</f>
        <v>70</v>
      </c>
      <c r="AF92" s="38" t="n">
        <f aca="false">AA92-L92-M92-W92-X92</f>
        <v>38</v>
      </c>
      <c r="AG92" s="39" t="str">
        <f aca="false">AB92</f>
        <v>Адышкин С.С.</v>
      </c>
      <c r="AH92" s="39" t="str">
        <f aca="false">C92</f>
        <v>2ИСП11-20 (БД)</v>
      </c>
      <c r="AI92" s="40" t="str">
        <f aca="false">B92</f>
        <v>1</v>
      </c>
      <c r="AJ92" s="39" t="str">
        <f aca="false">CONCATENATE(A92," ",D92)</f>
        <v>МДК.02.02 Инструментальные средства разработки программного обеспечения</v>
      </c>
      <c r="AK92" s="39" t="n">
        <f aca="false">E92*F92+P92*Q92+H92+J92+S92+U92</f>
        <v>38</v>
      </c>
      <c r="AL92" s="39" t="n">
        <f aca="false">L92+W92</f>
        <v>8</v>
      </c>
      <c r="AM92" s="39" t="n">
        <f aca="false">M92+X92</f>
        <v>8</v>
      </c>
      <c r="AN92" s="39" t="n">
        <f aca="false">Y92</f>
        <v>0</v>
      </c>
      <c r="AO92" s="39" t="n">
        <f aca="false">SUM(AK92:AN92)</f>
        <v>54</v>
      </c>
      <c r="AP92" s="41" t="n">
        <f aca="false">K92+V92</f>
        <v>0</v>
      </c>
    </row>
    <row r="93" s="42" customFormat="true" ht="16.5" hidden="false" customHeight="true" outlineLevel="0" collapsed="false">
      <c r="A93" s="63" t="s">
        <v>149</v>
      </c>
      <c r="B93" s="127" t="s">
        <v>461</v>
      </c>
      <c r="C93" s="97" t="s">
        <v>471</v>
      </c>
      <c r="D93" s="153" t="s">
        <v>335</v>
      </c>
      <c r="E93" s="53" t="n">
        <v>12</v>
      </c>
      <c r="F93" s="31"/>
      <c r="G93" s="31"/>
      <c r="H93" s="31"/>
      <c r="I93" s="31"/>
      <c r="J93" s="31"/>
      <c r="K93" s="31"/>
      <c r="L93" s="31"/>
      <c r="M93" s="31"/>
      <c r="N93" s="33" t="n">
        <f aca="false">E93*F93+H93+J93+K93+L93+M93</f>
        <v>0</v>
      </c>
      <c r="O93" s="36"/>
      <c r="P93" s="31" t="n">
        <v>14</v>
      </c>
      <c r="Q93" s="31"/>
      <c r="R93" s="31"/>
      <c r="S93" s="31" t="n">
        <v>32</v>
      </c>
      <c r="T93" s="31"/>
      <c r="U93" s="31"/>
      <c r="V93" s="31"/>
      <c r="W93" s="31"/>
      <c r="X93" s="31"/>
      <c r="Y93" s="31"/>
      <c r="Z93" s="36" t="n">
        <f aca="false">P93*Q93+S93+U93+V93+W93+X93+Y93</f>
        <v>32</v>
      </c>
      <c r="AA93" s="36" t="n">
        <f aca="false">N93+Z93</f>
        <v>32</v>
      </c>
      <c r="AB93" s="47" t="s">
        <v>69</v>
      </c>
      <c r="AC93" s="31"/>
      <c r="AD93" s="31"/>
      <c r="AE93" s="36" t="n">
        <f aca="false">P93*Q93</f>
        <v>0</v>
      </c>
      <c r="AF93" s="38" t="n">
        <f aca="false">AA93-L93-M93-W93-X93</f>
        <v>32</v>
      </c>
      <c r="AG93" s="39" t="str">
        <f aca="false">AB93</f>
        <v>вак. 2 п/гр</v>
      </c>
      <c r="AH93" s="39" t="str">
        <f aca="false">C93</f>
        <v>2ИСП11-20б (БД)</v>
      </c>
      <c r="AI93" s="40" t="str">
        <f aca="false">B93</f>
        <v>1</v>
      </c>
      <c r="AJ93" s="39" t="str">
        <f aca="false">CONCATENATE(A93," ",D93)</f>
        <v>МДК.02.02 Инструментальные средства разработки программного обеспечения</v>
      </c>
      <c r="AK93" s="39" t="n">
        <f aca="false">E93*F93+P93*Q93+H93+J93+S93+U93</f>
        <v>32</v>
      </c>
      <c r="AL93" s="39" t="n">
        <f aca="false">L93+W93</f>
        <v>0</v>
      </c>
      <c r="AM93" s="39" t="n">
        <f aca="false">M93+X93</f>
        <v>0</v>
      </c>
      <c r="AN93" s="39" t="n">
        <f aca="false">Y93</f>
        <v>0</v>
      </c>
      <c r="AO93" s="39" t="n">
        <f aca="false">SUM(AK93:AN93)</f>
        <v>32</v>
      </c>
      <c r="AP93" s="41" t="n">
        <f aca="false">K93+V93</f>
        <v>0</v>
      </c>
    </row>
    <row r="94" s="42" customFormat="true" ht="16.5" hidden="false" customHeight="true" outlineLevel="0" collapsed="false">
      <c r="A94" s="63" t="s">
        <v>152</v>
      </c>
      <c r="B94" s="127" t="s">
        <v>461</v>
      </c>
      <c r="C94" s="97" t="s">
        <v>470</v>
      </c>
      <c r="D94" s="189" t="s">
        <v>337</v>
      </c>
      <c r="E94" s="53" t="n">
        <v>12</v>
      </c>
      <c r="F94" s="31"/>
      <c r="G94" s="31"/>
      <c r="H94" s="31"/>
      <c r="I94" s="31"/>
      <c r="J94" s="31"/>
      <c r="K94" s="31"/>
      <c r="L94" s="31"/>
      <c r="M94" s="31"/>
      <c r="N94" s="33" t="n">
        <f aca="false">E94*F94+H94+J94+K94+L94+M94</f>
        <v>0</v>
      </c>
      <c r="O94" s="36"/>
      <c r="P94" s="31" t="n">
        <v>14</v>
      </c>
      <c r="Q94" s="31" t="n">
        <v>3</v>
      </c>
      <c r="R94" s="31" t="n">
        <v>14</v>
      </c>
      <c r="S94" s="31" t="n">
        <v>-14</v>
      </c>
      <c r="T94" s="31"/>
      <c r="U94" s="31"/>
      <c r="V94" s="31"/>
      <c r="W94" s="31" t="n">
        <v>2</v>
      </c>
      <c r="X94" s="31"/>
      <c r="Y94" s="31"/>
      <c r="Z94" s="36" t="n">
        <f aca="false">P94*Q94+S94+U94+V94+W94+X94+Y94</f>
        <v>30</v>
      </c>
      <c r="AA94" s="36" t="n">
        <f aca="false">N94+Z94</f>
        <v>30</v>
      </c>
      <c r="AB94" s="47" t="s">
        <v>338</v>
      </c>
      <c r="AC94" s="31"/>
      <c r="AD94" s="31"/>
      <c r="AE94" s="36" t="n">
        <f aca="false">P94*Q94</f>
        <v>42</v>
      </c>
      <c r="AF94" s="38" t="n">
        <f aca="false">AA94-L94-M94-W94-X94</f>
        <v>28</v>
      </c>
      <c r="AG94" s="39" t="str">
        <f aca="false">AB94</f>
        <v>Дружинин Б.Н.</v>
      </c>
      <c r="AH94" s="39" t="str">
        <f aca="false">C94</f>
        <v>2ИСП11-20 (БД)</v>
      </c>
      <c r="AI94" s="40" t="str">
        <f aca="false">B94</f>
        <v>1</v>
      </c>
      <c r="AJ94" s="39" t="str">
        <f aca="false">CONCATENATE(A94," ",D94)</f>
        <v>МДК.02.03 Математическое моделирование</v>
      </c>
      <c r="AK94" s="39" t="n">
        <f aca="false">E94*F94+P94*Q94+H94+J94+S94+U94</f>
        <v>28</v>
      </c>
      <c r="AL94" s="39" t="n">
        <f aca="false">L94+W94</f>
        <v>2</v>
      </c>
      <c r="AM94" s="39" t="n">
        <f aca="false">M94+X94</f>
        <v>0</v>
      </c>
      <c r="AN94" s="39" t="n">
        <f aca="false">Y94</f>
        <v>0</v>
      </c>
      <c r="AO94" s="39" t="n">
        <f aca="false">SUM(AK94:AN94)</f>
        <v>30</v>
      </c>
      <c r="AP94" s="41" t="n">
        <f aca="false">K94+V94</f>
        <v>0</v>
      </c>
    </row>
    <row r="95" s="42" customFormat="true" ht="16.5" hidden="false" customHeight="true" outlineLevel="0" collapsed="false">
      <c r="A95" s="63" t="s">
        <v>152</v>
      </c>
      <c r="B95" s="127" t="s">
        <v>461</v>
      </c>
      <c r="C95" s="97" t="s">
        <v>471</v>
      </c>
      <c r="D95" s="189" t="s">
        <v>337</v>
      </c>
      <c r="E95" s="53" t="n">
        <v>12</v>
      </c>
      <c r="F95" s="31"/>
      <c r="G95" s="31"/>
      <c r="H95" s="31"/>
      <c r="I95" s="31"/>
      <c r="J95" s="31"/>
      <c r="K95" s="31"/>
      <c r="L95" s="31"/>
      <c r="M95" s="31"/>
      <c r="N95" s="33" t="n">
        <f aca="false">E95*F95+H95+J95+K95+L95+M95</f>
        <v>0</v>
      </c>
      <c r="O95" s="36"/>
      <c r="P95" s="31" t="n">
        <v>14</v>
      </c>
      <c r="Q95" s="31"/>
      <c r="R95" s="31"/>
      <c r="S95" s="31" t="n">
        <v>14</v>
      </c>
      <c r="T95" s="31"/>
      <c r="U95" s="31"/>
      <c r="V95" s="31"/>
      <c r="W95" s="31"/>
      <c r="X95" s="31"/>
      <c r="Y95" s="31"/>
      <c r="Z95" s="36" t="n">
        <f aca="false">P95*Q95+S95+U95+V95+W95+X95+Y95</f>
        <v>14</v>
      </c>
      <c r="AA95" s="36" t="n">
        <f aca="false">N95+Z95</f>
        <v>14</v>
      </c>
      <c r="AB95" s="47" t="s">
        <v>69</v>
      </c>
      <c r="AC95" s="31"/>
      <c r="AD95" s="31"/>
      <c r="AE95" s="36" t="n">
        <f aca="false">P95*Q95</f>
        <v>0</v>
      </c>
      <c r="AF95" s="38" t="n">
        <f aca="false">AA95-L95-M95-W95-X95</f>
        <v>14</v>
      </c>
      <c r="AG95" s="39" t="str">
        <f aca="false">AB95</f>
        <v>вак. 2 п/гр</v>
      </c>
      <c r="AH95" s="39" t="str">
        <f aca="false">C95</f>
        <v>2ИСП11-20б (БД)</v>
      </c>
      <c r="AI95" s="40" t="str">
        <f aca="false">B95</f>
        <v>1</v>
      </c>
      <c r="AJ95" s="39" t="str">
        <f aca="false">CONCATENATE(A95," ",D95)</f>
        <v>МДК.02.03 Математическое моделирование</v>
      </c>
      <c r="AK95" s="39" t="n">
        <f aca="false">E95*F95+P95*Q95+H95+J95+S95+U95</f>
        <v>14</v>
      </c>
      <c r="AL95" s="39" t="n">
        <f aca="false">L95+W95</f>
        <v>0</v>
      </c>
      <c r="AM95" s="39" t="n">
        <f aca="false">M95+X95</f>
        <v>0</v>
      </c>
      <c r="AN95" s="39" t="n">
        <f aca="false">Y95</f>
        <v>0</v>
      </c>
      <c r="AO95" s="39" t="n">
        <f aca="false">SUM(AK95:AN95)</f>
        <v>14</v>
      </c>
      <c r="AP95" s="41" t="n">
        <f aca="false">K95+V95</f>
        <v>0</v>
      </c>
    </row>
    <row r="96" s="42" customFormat="true" ht="16.5" hidden="false" customHeight="true" outlineLevel="0" collapsed="false">
      <c r="A96" s="63" t="s">
        <v>154</v>
      </c>
      <c r="B96" s="127" t="s">
        <v>461</v>
      </c>
      <c r="C96" s="97" t="s">
        <v>471</v>
      </c>
      <c r="D96" s="189" t="s">
        <v>108</v>
      </c>
      <c r="E96" s="53" t="n">
        <v>12</v>
      </c>
      <c r="F96" s="31"/>
      <c r="G96" s="31"/>
      <c r="H96" s="31"/>
      <c r="I96" s="31"/>
      <c r="J96" s="31"/>
      <c r="K96" s="31"/>
      <c r="L96" s="31"/>
      <c r="M96" s="31"/>
      <c r="N96" s="33" t="n">
        <f aca="false">E96*F96+H96+J96+K96+L96+M96</f>
        <v>0</v>
      </c>
      <c r="O96" s="36"/>
      <c r="P96" s="31" t="n">
        <v>2</v>
      </c>
      <c r="Q96" s="31" t="n">
        <v>36</v>
      </c>
      <c r="R96" s="31"/>
      <c r="S96" s="31"/>
      <c r="T96" s="31"/>
      <c r="U96" s="31"/>
      <c r="V96" s="31"/>
      <c r="W96" s="31"/>
      <c r="X96" s="31"/>
      <c r="Y96" s="31"/>
      <c r="Z96" s="36" t="n">
        <f aca="false">P96*Q96+S96+U96+V96+W96+X96+Y96</f>
        <v>72</v>
      </c>
      <c r="AA96" s="36" t="n">
        <f aca="false">N96+Z96</f>
        <v>72</v>
      </c>
      <c r="AB96" s="73" t="s">
        <v>472</v>
      </c>
      <c r="AC96" s="31"/>
      <c r="AD96" s="31"/>
      <c r="AE96" s="36" t="n">
        <f aca="false">P96*Q96</f>
        <v>72</v>
      </c>
      <c r="AF96" s="38" t="n">
        <f aca="false">AA96-L96-M96-W96-X96</f>
        <v>72</v>
      </c>
      <c r="AG96" s="39" t="str">
        <f aca="false">AB96</f>
        <v>Магомедов Э.М.</v>
      </c>
      <c r="AH96" s="39" t="str">
        <f aca="false">C96</f>
        <v>2ИСП11-20б (БД)</v>
      </c>
      <c r="AI96" s="40" t="str">
        <f aca="false">B96</f>
        <v>1</v>
      </c>
      <c r="AJ96" s="39" t="str">
        <f aca="false">CONCATENATE(A96," ",D96)</f>
        <v>УП.02 Учебная практика</v>
      </c>
      <c r="AK96" s="39" t="n">
        <f aca="false">E96*F96+P96*Q96+H96+J96+S96+U96</f>
        <v>72</v>
      </c>
      <c r="AL96" s="39" t="n">
        <f aca="false">L96+W96</f>
        <v>0</v>
      </c>
      <c r="AM96" s="39" t="n">
        <f aca="false">M96+X96</f>
        <v>0</v>
      </c>
      <c r="AN96" s="39" t="n">
        <f aca="false">Y96</f>
        <v>0</v>
      </c>
      <c r="AO96" s="39" t="n">
        <f aca="false">SUM(AK96:AN96)</f>
        <v>72</v>
      </c>
      <c r="AP96" s="41" t="n">
        <f aca="false">K96+V96</f>
        <v>0</v>
      </c>
    </row>
    <row r="97" s="42" customFormat="true" ht="16.5" hidden="false" customHeight="true" outlineLevel="0" collapsed="false">
      <c r="A97" s="63" t="s">
        <v>155</v>
      </c>
      <c r="B97" s="127" t="s">
        <v>461</v>
      </c>
      <c r="C97" s="97" t="s">
        <v>470</v>
      </c>
      <c r="D97" s="189" t="s">
        <v>163</v>
      </c>
      <c r="E97" s="53" t="n">
        <v>12</v>
      </c>
      <c r="F97" s="31"/>
      <c r="G97" s="31"/>
      <c r="H97" s="31"/>
      <c r="I97" s="31"/>
      <c r="J97" s="31"/>
      <c r="K97" s="31"/>
      <c r="L97" s="31"/>
      <c r="M97" s="31"/>
      <c r="N97" s="33" t="n">
        <f aca="false">E97*F97+H97+J97+K97+L97+M97</f>
        <v>0</v>
      </c>
      <c r="O97" s="36"/>
      <c r="P97" s="31" t="n">
        <v>2</v>
      </c>
      <c r="Q97" s="31" t="n">
        <v>9</v>
      </c>
      <c r="R97" s="31"/>
      <c r="S97" s="31"/>
      <c r="T97" s="31"/>
      <c r="U97" s="31"/>
      <c r="V97" s="31"/>
      <c r="W97" s="31"/>
      <c r="X97" s="31"/>
      <c r="Y97" s="31"/>
      <c r="Z97" s="36" t="n">
        <f aca="false">P97*Q97+S97+U97+V97+W97+X97+Y97</f>
        <v>18</v>
      </c>
      <c r="AA97" s="36" t="n">
        <f aca="false">N97+Z97</f>
        <v>18</v>
      </c>
      <c r="AB97" s="47" t="s">
        <v>292</v>
      </c>
      <c r="AC97" s="31"/>
      <c r="AD97" s="31"/>
      <c r="AE97" s="36" t="n">
        <f aca="false">P97*Q97</f>
        <v>18</v>
      </c>
      <c r="AF97" s="38" t="n">
        <f aca="false">AA97-L97-M97-W97-X97</f>
        <v>18</v>
      </c>
      <c r="AG97" s="39" t="str">
        <f aca="false">AB97</f>
        <v>Николаенко Н.А.</v>
      </c>
      <c r="AH97" s="39" t="str">
        <f aca="false">C97</f>
        <v>2ИСП11-20 (БД)</v>
      </c>
      <c r="AI97" s="40" t="str">
        <f aca="false">B97</f>
        <v>1</v>
      </c>
      <c r="AJ97" s="39" t="str">
        <f aca="false">CONCATENATE(A97," ",D97)</f>
        <v>ПП.02 Производственная практика</v>
      </c>
      <c r="AK97" s="39" t="n">
        <f aca="false">E97*F97+P97*Q97+H97+J97+S97+U97</f>
        <v>18</v>
      </c>
      <c r="AL97" s="39" t="n">
        <f aca="false">L97+W97</f>
        <v>0</v>
      </c>
      <c r="AM97" s="39" t="n">
        <f aca="false">M97+X97</f>
        <v>0</v>
      </c>
      <c r="AN97" s="39" t="n">
        <f aca="false">Y97</f>
        <v>0</v>
      </c>
      <c r="AO97" s="39" t="n">
        <f aca="false">SUM(AK97:AN97)</f>
        <v>18</v>
      </c>
      <c r="AP97" s="41" t="n">
        <f aca="false">K97+V97</f>
        <v>0</v>
      </c>
    </row>
    <row r="98" s="42" customFormat="true" ht="16.5" hidden="false" customHeight="true" outlineLevel="0" collapsed="false">
      <c r="A98" s="63" t="s">
        <v>155</v>
      </c>
      <c r="B98" s="127" t="s">
        <v>461</v>
      </c>
      <c r="C98" s="97" t="s">
        <v>470</v>
      </c>
      <c r="D98" s="189" t="s">
        <v>163</v>
      </c>
      <c r="E98" s="53" t="n">
        <v>12</v>
      </c>
      <c r="F98" s="31"/>
      <c r="G98" s="31"/>
      <c r="H98" s="31"/>
      <c r="I98" s="31"/>
      <c r="J98" s="31"/>
      <c r="K98" s="31"/>
      <c r="L98" s="31"/>
      <c r="M98" s="31"/>
      <c r="N98" s="33" t="n">
        <f aca="false">E98*F98+H98+J98+K98+L98+M98</f>
        <v>0</v>
      </c>
      <c r="O98" s="36"/>
      <c r="P98" s="31" t="n">
        <v>2</v>
      </c>
      <c r="Q98" s="31" t="n">
        <v>9</v>
      </c>
      <c r="R98" s="31"/>
      <c r="S98" s="31"/>
      <c r="T98" s="31"/>
      <c r="U98" s="31"/>
      <c r="V98" s="31"/>
      <c r="W98" s="31"/>
      <c r="X98" s="31"/>
      <c r="Y98" s="31"/>
      <c r="Z98" s="36" t="n">
        <f aca="false">P98*Q98+S98+U98+V98+W98+X98+Y98</f>
        <v>18</v>
      </c>
      <c r="AA98" s="36" t="n">
        <f aca="false">N98+Z98</f>
        <v>18</v>
      </c>
      <c r="AB98" s="36" t="s">
        <v>316</v>
      </c>
      <c r="AC98" s="31"/>
      <c r="AD98" s="31"/>
      <c r="AE98" s="36" t="n">
        <f aca="false">P98*Q98</f>
        <v>18</v>
      </c>
      <c r="AF98" s="38" t="n">
        <f aca="false">AA98-L98-M98-W98-X98</f>
        <v>18</v>
      </c>
      <c r="AG98" s="39" t="str">
        <f aca="false">AB98</f>
        <v>Виеру А.Н.</v>
      </c>
      <c r="AH98" s="39" t="str">
        <f aca="false">C98</f>
        <v>2ИСП11-20 (БД)</v>
      </c>
      <c r="AI98" s="40" t="str">
        <f aca="false">B98</f>
        <v>1</v>
      </c>
      <c r="AJ98" s="39" t="str">
        <f aca="false">CONCATENATE(A98," ",D98)</f>
        <v>ПП.02 Производственная практика</v>
      </c>
      <c r="AK98" s="39" t="n">
        <f aca="false">E98*F98+P98*Q98+H98+J98+S98+U98</f>
        <v>18</v>
      </c>
      <c r="AL98" s="39" t="n">
        <f aca="false">L98+W98</f>
        <v>0</v>
      </c>
      <c r="AM98" s="39" t="n">
        <f aca="false">M98+X98</f>
        <v>0</v>
      </c>
      <c r="AN98" s="39" t="n">
        <f aca="false">Y98</f>
        <v>0</v>
      </c>
      <c r="AO98" s="39" t="n">
        <f aca="false">SUM(AK98:AN98)</f>
        <v>18</v>
      </c>
      <c r="AP98" s="41" t="n">
        <f aca="false">K98+V98</f>
        <v>0</v>
      </c>
    </row>
    <row r="99" s="42" customFormat="true" ht="16.5" hidden="false" customHeight="true" outlineLevel="0" collapsed="false">
      <c r="A99" s="63" t="s">
        <v>155</v>
      </c>
      <c r="B99" s="127" t="s">
        <v>461</v>
      </c>
      <c r="C99" s="97" t="s">
        <v>470</v>
      </c>
      <c r="D99" s="189" t="s">
        <v>163</v>
      </c>
      <c r="E99" s="53" t="n">
        <v>12</v>
      </c>
      <c r="F99" s="31"/>
      <c r="G99" s="31"/>
      <c r="H99" s="31"/>
      <c r="I99" s="31"/>
      <c r="J99" s="31"/>
      <c r="K99" s="31"/>
      <c r="L99" s="31"/>
      <c r="M99" s="31"/>
      <c r="N99" s="33" t="n">
        <f aca="false">E99*F99+H99+J99+K99+L99+M99</f>
        <v>0</v>
      </c>
      <c r="O99" s="36"/>
      <c r="P99" s="31" t="n">
        <v>2</v>
      </c>
      <c r="Q99" s="31" t="n">
        <v>9</v>
      </c>
      <c r="R99" s="31"/>
      <c r="S99" s="31"/>
      <c r="T99" s="31"/>
      <c r="U99" s="31"/>
      <c r="V99" s="31"/>
      <c r="W99" s="31"/>
      <c r="X99" s="31"/>
      <c r="Y99" s="31"/>
      <c r="Z99" s="36" t="n">
        <f aca="false">P99*Q99+S99+U99+V99+W99+X99+Y99</f>
        <v>18</v>
      </c>
      <c r="AA99" s="36" t="n">
        <f aca="false">N99+Z99</f>
        <v>18</v>
      </c>
      <c r="AB99" s="36" t="s">
        <v>143</v>
      </c>
      <c r="AC99" s="31"/>
      <c r="AD99" s="31"/>
      <c r="AE99" s="36" t="n">
        <f aca="false">P99*Q99</f>
        <v>18</v>
      </c>
      <c r="AF99" s="38" t="n">
        <f aca="false">AA99-L99-M99-W99-X99</f>
        <v>18</v>
      </c>
      <c r="AG99" s="39" t="str">
        <f aca="false">AB99</f>
        <v>вак. ПП</v>
      </c>
      <c r="AH99" s="39" t="str">
        <f aca="false">C99</f>
        <v>2ИСП11-20 (БД)</v>
      </c>
      <c r="AI99" s="40" t="str">
        <f aca="false">B99</f>
        <v>1</v>
      </c>
      <c r="AJ99" s="39" t="str">
        <f aca="false">CONCATENATE(A99," ",D99)</f>
        <v>ПП.02 Производственная практика</v>
      </c>
      <c r="AK99" s="39" t="n">
        <f aca="false">E99*F99+P99*Q99+H99+J99+S99+U99</f>
        <v>18</v>
      </c>
      <c r="AL99" s="39" t="n">
        <f aca="false">L99+W99</f>
        <v>0</v>
      </c>
      <c r="AM99" s="39" t="n">
        <f aca="false">M99+X99</f>
        <v>0</v>
      </c>
      <c r="AN99" s="39" t="n">
        <f aca="false">Y99</f>
        <v>0</v>
      </c>
      <c r="AO99" s="39" t="n">
        <f aca="false">SUM(AK99:AN99)</f>
        <v>18</v>
      </c>
      <c r="AP99" s="41" t="n">
        <f aca="false">K99+V99</f>
        <v>0</v>
      </c>
    </row>
    <row r="100" s="42" customFormat="true" ht="16.5" hidden="false" customHeight="true" outlineLevel="0" collapsed="false">
      <c r="A100" s="63" t="s">
        <v>155</v>
      </c>
      <c r="B100" s="127" t="s">
        <v>461</v>
      </c>
      <c r="C100" s="97" t="s">
        <v>470</v>
      </c>
      <c r="D100" s="189" t="s">
        <v>163</v>
      </c>
      <c r="E100" s="53" t="n">
        <v>12</v>
      </c>
      <c r="F100" s="31"/>
      <c r="G100" s="31"/>
      <c r="H100" s="31"/>
      <c r="I100" s="31"/>
      <c r="J100" s="31"/>
      <c r="K100" s="31"/>
      <c r="L100" s="31"/>
      <c r="M100" s="31"/>
      <c r="N100" s="33" t="n">
        <f aca="false">E100*F100+H100+J100+K100+L100+M100</f>
        <v>0</v>
      </c>
      <c r="O100" s="36"/>
      <c r="P100" s="31" t="n">
        <v>2</v>
      </c>
      <c r="Q100" s="31" t="n">
        <v>9</v>
      </c>
      <c r="R100" s="31"/>
      <c r="S100" s="31"/>
      <c r="T100" s="31"/>
      <c r="U100" s="31"/>
      <c r="V100" s="31"/>
      <c r="W100" s="31"/>
      <c r="X100" s="31"/>
      <c r="Y100" s="31"/>
      <c r="Z100" s="36" t="n">
        <f aca="false">P100*Q100+S100+U100+V100+W100+X100+Y100</f>
        <v>18</v>
      </c>
      <c r="AA100" s="36" t="n">
        <f aca="false">N100+Z100</f>
        <v>18</v>
      </c>
      <c r="AB100" s="36" t="s">
        <v>143</v>
      </c>
      <c r="AC100" s="31"/>
      <c r="AD100" s="31"/>
      <c r="AE100" s="36" t="n">
        <f aca="false">P100*Q100</f>
        <v>18</v>
      </c>
      <c r="AF100" s="38" t="n">
        <f aca="false">AA100-L100-M100-W100-X100</f>
        <v>18</v>
      </c>
      <c r="AG100" s="39" t="str">
        <f aca="false">AB100</f>
        <v>вак. ПП</v>
      </c>
      <c r="AH100" s="39" t="str">
        <f aca="false">C100</f>
        <v>2ИСП11-20 (БД)</v>
      </c>
      <c r="AI100" s="40" t="str">
        <f aca="false">B100</f>
        <v>1</v>
      </c>
      <c r="AJ100" s="39" t="str">
        <f aca="false">CONCATENATE(A100," ",D100)</f>
        <v>ПП.02 Производственная практика</v>
      </c>
      <c r="AK100" s="39" t="n">
        <f aca="false">E100*F100+P100*Q100+H100+J100+S100+U100</f>
        <v>18</v>
      </c>
      <c r="AL100" s="39" t="n">
        <f aca="false">L100+W100</f>
        <v>0</v>
      </c>
      <c r="AM100" s="39" t="n">
        <f aca="false">M100+X100</f>
        <v>0</v>
      </c>
      <c r="AN100" s="39" t="n">
        <f aca="false">Y100</f>
        <v>0</v>
      </c>
      <c r="AO100" s="39" t="n">
        <f aca="false">SUM(AK100:AN100)</f>
        <v>18</v>
      </c>
      <c r="AP100" s="41" t="n">
        <f aca="false">K100+V100</f>
        <v>0</v>
      </c>
    </row>
    <row r="101" s="42" customFormat="true" ht="16.5" hidden="false" customHeight="true" outlineLevel="0" collapsed="false">
      <c r="A101" s="63" t="s">
        <v>341</v>
      </c>
      <c r="B101" s="127" t="s">
        <v>461</v>
      </c>
      <c r="C101" s="97" t="s">
        <v>470</v>
      </c>
      <c r="D101" s="122" t="s">
        <v>342</v>
      </c>
      <c r="E101" s="53" t="n">
        <v>12</v>
      </c>
      <c r="F101" s="31" t="n">
        <v>6</v>
      </c>
      <c r="G101" s="31" t="n">
        <v>36</v>
      </c>
      <c r="H101" s="31" t="n">
        <v>-36</v>
      </c>
      <c r="I101" s="31"/>
      <c r="J101" s="31"/>
      <c r="K101" s="31"/>
      <c r="L101" s="31" t="n">
        <v>6</v>
      </c>
      <c r="M101" s="31" t="n">
        <v>8</v>
      </c>
      <c r="N101" s="33" t="n">
        <f aca="false">E101*F101+H101+J101+K101+L101+M101</f>
        <v>50</v>
      </c>
      <c r="O101" s="36"/>
      <c r="P101" s="31" t="n">
        <v>14</v>
      </c>
      <c r="Q101" s="31"/>
      <c r="R101" s="31"/>
      <c r="S101" s="31"/>
      <c r="T101" s="31"/>
      <c r="U101" s="31"/>
      <c r="V101" s="31"/>
      <c r="W101" s="31"/>
      <c r="X101" s="31"/>
      <c r="Y101" s="31"/>
      <c r="Z101" s="36" t="n">
        <f aca="false">P101*Q101+S101+U101+V101+W101+X101+Y101</f>
        <v>0</v>
      </c>
      <c r="AA101" s="36" t="n">
        <f aca="false">N101+Z101</f>
        <v>50</v>
      </c>
      <c r="AB101" s="36" t="s">
        <v>270</v>
      </c>
      <c r="AC101" s="31"/>
      <c r="AD101" s="31"/>
      <c r="AE101" s="36" t="n">
        <f aca="false">P101*Q101</f>
        <v>0</v>
      </c>
      <c r="AF101" s="38"/>
      <c r="AG101" s="39" t="str">
        <f aca="false">AB101</f>
        <v>Корнейчик В.А.</v>
      </c>
      <c r="AH101" s="39" t="str">
        <f aca="false">C101</f>
        <v>2ИСП11-20 (БД)</v>
      </c>
      <c r="AI101" s="40" t="str">
        <f aca="false">B101</f>
        <v>1</v>
      </c>
      <c r="AJ101" s="39" t="str">
        <f aca="false">CONCATENATE(A101," ",D101)</f>
        <v>МДК.04.02 Обеспечение качества функционирования компьютерных систем</v>
      </c>
      <c r="AK101" s="39" t="n">
        <f aca="false">E101*F101+P101*Q101+H101+J101+S101+U101</f>
        <v>36</v>
      </c>
      <c r="AL101" s="39" t="n">
        <f aca="false">L101+W101</f>
        <v>6</v>
      </c>
      <c r="AM101" s="39" t="n">
        <f aca="false">M101+X101</f>
        <v>8</v>
      </c>
      <c r="AN101" s="39" t="n">
        <f aca="false">Y101</f>
        <v>0</v>
      </c>
      <c r="AO101" s="39" t="n">
        <f aca="false">SUM(AK101:AN101)</f>
        <v>50</v>
      </c>
      <c r="AP101" s="41" t="n">
        <f aca="false">K101+V101</f>
        <v>0</v>
      </c>
    </row>
    <row r="102" s="42" customFormat="true" ht="16.5" hidden="false" customHeight="true" outlineLevel="0" collapsed="false">
      <c r="A102" s="63" t="s">
        <v>341</v>
      </c>
      <c r="B102" s="127" t="s">
        <v>461</v>
      </c>
      <c r="C102" s="97" t="s">
        <v>471</v>
      </c>
      <c r="D102" s="122" t="s">
        <v>342</v>
      </c>
      <c r="E102" s="53" t="n">
        <v>12</v>
      </c>
      <c r="F102" s="31"/>
      <c r="G102" s="31"/>
      <c r="H102" s="31" t="n">
        <v>36</v>
      </c>
      <c r="I102" s="31"/>
      <c r="J102" s="31"/>
      <c r="K102" s="31"/>
      <c r="L102" s="31"/>
      <c r="M102" s="31"/>
      <c r="N102" s="33" t="n">
        <f aca="false">E102*F102+H102+J102+K102+L102+M102</f>
        <v>36</v>
      </c>
      <c r="O102" s="36"/>
      <c r="P102" s="31" t="n">
        <v>14</v>
      </c>
      <c r="Q102" s="31"/>
      <c r="R102" s="31"/>
      <c r="S102" s="31"/>
      <c r="T102" s="31"/>
      <c r="U102" s="31"/>
      <c r="V102" s="31"/>
      <c r="W102" s="31"/>
      <c r="X102" s="31"/>
      <c r="Y102" s="31"/>
      <c r="Z102" s="36" t="n">
        <f aca="false">P102*Q102+S102+U102+V102+W102+X102+Y102</f>
        <v>0</v>
      </c>
      <c r="AA102" s="36" t="n">
        <f aca="false">N102+Z102</f>
        <v>36</v>
      </c>
      <c r="AB102" s="47" t="s">
        <v>69</v>
      </c>
      <c r="AC102" s="31"/>
      <c r="AD102" s="31"/>
      <c r="AE102" s="36" t="n">
        <f aca="false">P102*Q102</f>
        <v>0</v>
      </c>
      <c r="AF102" s="38"/>
      <c r="AG102" s="39" t="str">
        <f aca="false">AB102</f>
        <v>вак. 2 п/гр</v>
      </c>
      <c r="AH102" s="39" t="str">
        <f aca="false">C102</f>
        <v>2ИСП11-20б (БД)</v>
      </c>
      <c r="AI102" s="40" t="str">
        <f aca="false">B102</f>
        <v>1</v>
      </c>
      <c r="AJ102" s="39" t="str">
        <f aca="false">CONCATENATE(A102," ",D102)</f>
        <v>МДК.04.02 Обеспечение качества функционирования компьютерных систем</v>
      </c>
      <c r="AK102" s="39" t="n">
        <f aca="false">E102*F102+P102*Q102+H102+J102+S102+U102</f>
        <v>36</v>
      </c>
      <c r="AL102" s="39" t="n">
        <f aca="false">L102+W102</f>
        <v>0</v>
      </c>
      <c r="AM102" s="39" t="n">
        <f aca="false">M102+X102</f>
        <v>0</v>
      </c>
      <c r="AN102" s="39" t="n">
        <f aca="false">Y102</f>
        <v>0</v>
      </c>
      <c r="AO102" s="39" t="n">
        <f aca="false">SUM(AK102:AN102)</f>
        <v>36</v>
      </c>
      <c r="AP102" s="41" t="n">
        <f aca="false">K102+V102</f>
        <v>0</v>
      </c>
    </row>
    <row r="103" s="42" customFormat="true" ht="16.5" hidden="false" customHeight="true" outlineLevel="0" collapsed="false">
      <c r="A103" s="63" t="s">
        <v>343</v>
      </c>
      <c r="B103" s="127" t="s">
        <v>461</v>
      </c>
      <c r="C103" s="97" t="s">
        <v>470</v>
      </c>
      <c r="D103" s="122" t="s">
        <v>163</v>
      </c>
      <c r="E103" s="53" t="n">
        <v>4</v>
      </c>
      <c r="F103" s="31" t="n">
        <v>9</v>
      </c>
      <c r="G103" s="31"/>
      <c r="H103" s="31"/>
      <c r="I103" s="31"/>
      <c r="J103" s="31"/>
      <c r="K103" s="31"/>
      <c r="L103" s="31"/>
      <c r="M103" s="31"/>
      <c r="N103" s="33" t="n">
        <f aca="false">E103*F103+H103+J103+K103+L103+M103</f>
        <v>36</v>
      </c>
      <c r="O103" s="36"/>
      <c r="P103" s="31" t="n">
        <v>14</v>
      </c>
      <c r="Q103" s="31"/>
      <c r="R103" s="31"/>
      <c r="S103" s="31"/>
      <c r="T103" s="31"/>
      <c r="U103" s="31"/>
      <c r="V103" s="31"/>
      <c r="W103" s="31"/>
      <c r="X103" s="31"/>
      <c r="Y103" s="31"/>
      <c r="Z103" s="36" t="n">
        <f aca="false">P103*Q103+S103+U103+V103+W103+X103+Y103</f>
        <v>0</v>
      </c>
      <c r="AA103" s="36" t="n">
        <f aca="false">N103+Z103</f>
        <v>36</v>
      </c>
      <c r="AB103" s="47" t="s">
        <v>292</v>
      </c>
      <c r="AC103" s="31"/>
      <c r="AD103" s="31"/>
      <c r="AE103" s="36" t="n">
        <f aca="false">P103*Q103</f>
        <v>0</v>
      </c>
      <c r="AF103" s="38"/>
      <c r="AG103" s="39" t="str">
        <f aca="false">AB103</f>
        <v>Николаенко Н.А.</v>
      </c>
      <c r="AH103" s="39" t="str">
        <f aca="false">C103</f>
        <v>2ИСП11-20 (БД)</v>
      </c>
      <c r="AI103" s="40" t="str">
        <f aca="false">B103</f>
        <v>1</v>
      </c>
      <c r="AJ103" s="39" t="str">
        <f aca="false">CONCATENATE(A103," ",D103)</f>
        <v>ПП.04 Производственная практика</v>
      </c>
      <c r="AK103" s="39" t="n">
        <f aca="false">E103*F103+P103*Q103+H103+J103+S103+U103</f>
        <v>36</v>
      </c>
      <c r="AL103" s="39" t="n">
        <f aca="false">L103+W103</f>
        <v>0</v>
      </c>
      <c r="AM103" s="39" t="n">
        <f aca="false">M103+X103</f>
        <v>0</v>
      </c>
      <c r="AN103" s="39" t="n">
        <f aca="false">Y103</f>
        <v>0</v>
      </c>
      <c r="AO103" s="39" t="n">
        <f aca="false">SUM(AK103:AN103)</f>
        <v>36</v>
      </c>
      <c r="AP103" s="41" t="n">
        <f aca="false">K103+V103</f>
        <v>0</v>
      </c>
    </row>
    <row r="104" s="42" customFormat="true" ht="16.5" hidden="false" customHeight="true" outlineLevel="0" collapsed="false">
      <c r="A104" s="63" t="s">
        <v>343</v>
      </c>
      <c r="B104" s="127" t="s">
        <v>461</v>
      </c>
      <c r="C104" s="97" t="s">
        <v>470</v>
      </c>
      <c r="D104" s="122" t="s">
        <v>163</v>
      </c>
      <c r="E104" s="53" t="n">
        <v>4</v>
      </c>
      <c r="F104" s="31" t="n">
        <v>9</v>
      </c>
      <c r="G104" s="31"/>
      <c r="H104" s="31"/>
      <c r="I104" s="31"/>
      <c r="J104" s="31"/>
      <c r="K104" s="31"/>
      <c r="L104" s="31"/>
      <c r="M104" s="31"/>
      <c r="N104" s="33" t="n">
        <f aca="false">E104*F104+H104+J104+K104+L104+M104</f>
        <v>36</v>
      </c>
      <c r="O104" s="36"/>
      <c r="P104" s="31" t="n">
        <v>14</v>
      </c>
      <c r="Q104" s="31"/>
      <c r="R104" s="31"/>
      <c r="S104" s="31"/>
      <c r="T104" s="31"/>
      <c r="U104" s="31"/>
      <c r="V104" s="31"/>
      <c r="W104" s="31"/>
      <c r="X104" s="31"/>
      <c r="Y104" s="31"/>
      <c r="Z104" s="36" t="n">
        <f aca="false">P104*Q104+S104+U104+V104+W104+X104+Y104</f>
        <v>0</v>
      </c>
      <c r="AA104" s="36" t="n">
        <f aca="false">N104+Z104</f>
        <v>36</v>
      </c>
      <c r="AB104" s="36" t="s">
        <v>316</v>
      </c>
      <c r="AC104" s="31"/>
      <c r="AD104" s="31"/>
      <c r="AE104" s="36" t="n">
        <f aca="false">P104*Q104</f>
        <v>0</v>
      </c>
      <c r="AF104" s="38"/>
      <c r="AG104" s="39" t="str">
        <f aca="false">AB104</f>
        <v>Виеру А.Н.</v>
      </c>
      <c r="AH104" s="39" t="str">
        <f aca="false">C104</f>
        <v>2ИСП11-20 (БД)</v>
      </c>
      <c r="AI104" s="40" t="str">
        <f aca="false">B104</f>
        <v>1</v>
      </c>
      <c r="AJ104" s="39" t="str">
        <f aca="false">CONCATENATE(A104," ",D104)</f>
        <v>ПП.04 Производственная практика</v>
      </c>
      <c r="AK104" s="39" t="n">
        <f aca="false">E104*F104+P104*Q104+H104+J104+S104+U104</f>
        <v>36</v>
      </c>
      <c r="AL104" s="39" t="n">
        <f aca="false">L104+W104</f>
        <v>0</v>
      </c>
      <c r="AM104" s="39" t="n">
        <f aca="false">M104+X104</f>
        <v>0</v>
      </c>
      <c r="AN104" s="39" t="n">
        <f aca="false">Y104</f>
        <v>0</v>
      </c>
      <c r="AO104" s="39" t="n">
        <f aca="false">SUM(AK104:AN104)</f>
        <v>36</v>
      </c>
      <c r="AP104" s="41" t="n">
        <f aca="false">K104+V104</f>
        <v>0</v>
      </c>
    </row>
    <row r="105" s="42" customFormat="true" ht="16.5" hidden="false" customHeight="true" outlineLevel="0" collapsed="false">
      <c r="A105" s="63" t="s">
        <v>343</v>
      </c>
      <c r="B105" s="127" t="s">
        <v>461</v>
      </c>
      <c r="C105" s="97" t="s">
        <v>470</v>
      </c>
      <c r="D105" s="122" t="s">
        <v>163</v>
      </c>
      <c r="E105" s="53" t="n">
        <v>4</v>
      </c>
      <c r="F105" s="31" t="n">
        <v>9</v>
      </c>
      <c r="G105" s="31"/>
      <c r="H105" s="31"/>
      <c r="I105" s="31"/>
      <c r="J105" s="31"/>
      <c r="K105" s="31"/>
      <c r="L105" s="31"/>
      <c r="M105" s="31"/>
      <c r="N105" s="33" t="n">
        <f aca="false">E105*F105+H105+J105+K105+L105+M105</f>
        <v>36</v>
      </c>
      <c r="O105" s="36"/>
      <c r="P105" s="31" t="n">
        <v>14</v>
      </c>
      <c r="Q105" s="31"/>
      <c r="R105" s="31"/>
      <c r="S105" s="31"/>
      <c r="T105" s="31"/>
      <c r="U105" s="31"/>
      <c r="V105" s="31"/>
      <c r="W105" s="31"/>
      <c r="X105" s="31"/>
      <c r="Y105" s="31"/>
      <c r="Z105" s="36" t="n">
        <f aca="false">P105*Q105+S105+U105+V105+W105+X105+Y105</f>
        <v>0</v>
      </c>
      <c r="AA105" s="36" t="n">
        <f aca="false">N105+Z105</f>
        <v>36</v>
      </c>
      <c r="AB105" s="36" t="s">
        <v>143</v>
      </c>
      <c r="AC105" s="31"/>
      <c r="AD105" s="31"/>
      <c r="AE105" s="36" t="n">
        <f aca="false">P105*Q105</f>
        <v>0</v>
      </c>
      <c r="AF105" s="38"/>
      <c r="AG105" s="39" t="str">
        <f aca="false">AB105</f>
        <v>вак. ПП</v>
      </c>
      <c r="AH105" s="39" t="str">
        <f aca="false">C105</f>
        <v>2ИСП11-20 (БД)</v>
      </c>
      <c r="AI105" s="40" t="str">
        <f aca="false">B105</f>
        <v>1</v>
      </c>
      <c r="AJ105" s="39" t="str">
        <f aca="false">CONCATENATE(A105," ",D105)</f>
        <v>ПП.04 Производственная практика</v>
      </c>
      <c r="AK105" s="39" t="n">
        <f aca="false">E105*F105+P105*Q105+H105+J105+S105+U105</f>
        <v>36</v>
      </c>
      <c r="AL105" s="39" t="n">
        <f aca="false">L105+W105</f>
        <v>0</v>
      </c>
      <c r="AM105" s="39" t="n">
        <f aca="false">M105+X105</f>
        <v>0</v>
      </c>
      <c r="AN105" s="39" t="n">
        <f aca="false">Y105</f>
        <v>0</v>
      </c>
      <c r="AO105" s="39" t="n">
        <f aca="false">SUM(AK105:AN105)</f>
        <v>36</v>
      </c>
      <c r="AP105" s="41" t="n">
        <f aca="false">K105+V105</f>
        <v>0</v>
      </c>
    </row>
    <row r="106" s="42" customFormat="true" ht="16.5" hidden="false" customHeight="true" outlineLevel="0" collapsed="false">
      <c r="A106" s="63" t="s">
        <v>343</v>
      </c>
      <c r="B106" s="127" t="s">
        <v>461</v>
      </c>
      <c r="C106" s="97" t="s">
        <v>470</v>
      </c>
      <c r="D106" s="122" t="s">
        <v>163</v>
      </c>
      <c r="E106" s="53" t="n">
        <v>4</v>
      </c>
      <c r="F106" s="31" t="n">
        <v>9</v>
      </c>
      <c r="G106" s="31"/>
      <c r="H106" s="31"/>
      <c r="I106" s="31"/>
      <c r="J106" s="31"/>
      <c r="K106" s="31"/>
      <c r="L106" s="31"/>
      <c r="M106" s="31"/>
      <c r="N106" s="33" t="n">
        <f aca="false">E106*F106+H106+J106+K106+L106+M106</f>
        <v>36</v>
      </c>
      <c r="O106" s="36"/>
      <c r="P106" s="31" t="n">
        <v>14</v>
      </c>
      <c r="Q106" s="31"/>
      <c r="R106" s="31"/>
      <c r="S106" s="31"/>
      <c r="T106" s="31"/>
      <c r="U106" s="31"/>
      <c r="V106" s="31"/>
      <c r="W106" s="31"/>
      <c r="X106" s="31"/>
      <c r="Y106" s="31"/>
      <c r="Z106" s="36" t="n">
        <f aca="false">P106*Q106+S106+U106+V106+W106+X106+Y106</f>
        <v>0</v>
      </c>
      <c r="AA106" s="36" t="n">
        <f aca="false">N106+Z106</f>
        <v>36</v>
      </c>
      <c r="AB106" s="36" t="s">
        <v>143</v>
      </c>
      <c r="AC106" s="31"/>
      <c r="AD106" s="31"/>
      <c r="AE106" s="36" t="n">
        <f aca="false">P106*Q106</f>
        <v>0</v>
      </c>
      <c r="AF106" s="38"/>
      <c r="AG106" s="39" t="str">
        <f aca="false">AB106</f>
        <v>вак. ПП</v>
      </c>
      <c r="AH106" s="39" t="str">
        <f aca="false">C106</f>
        <v>2ИСП11-20 (БД)</v>
      </c>
      <c r="AI106" s="40" t="str">
        <f aca="false">B106</f>
        <v>1</v>
      </c>
      <c r="AJ106" s="39" t="str">
        <f aca="false">CONCATENATE(A106," ",D106)</f>
        <v>ПП.04 Производственная практика</v>
      </c>
      <c r="AK106" s="39" t="n">
        <f aca="false">E106*F106+P106*Q106+H106+J106+S106+U106</f>
        <v>36</v>
      </c>
      <c r="AL106" s="39" t="n">
        <f aca="false">L106+W106</f>
        <v>0</v>
      </c>
      <c r="AM106" s="39" t="n">
        <f aca="false">M106+X106</f>
        <v>0</v>
      </c>
      <c r="AN106" s="39" t="n">
        <f aca="false">Y106</f>
        <v>0</v>
      </c>
      <c r="AO106" s="39" t="n">
        <f aca="false">SUM(AK106:AN106)</f>
        <v>36</v>
      </c>
      <c r="AP106" s="41" t="n">
        <f aca="false">K106+V106</f>
        <v>0</v>
      </c>
    </row>
    <row r="107" s="42" customFormat="true" ht="16.5" hidden="false" customHeight="true" outlineLevel="0" collapsed="false">
      <c r="A107" s="63" t="s">
        <v>344</v>
      </c>
      <c r="B107" s="127" t="s">
        <v>461</v>
      </c>
      <c r="C107" s="97" t="s">
        <v>470</v>
      </c>
      <c r="D107" s="122" t="s">
        <v>145</v>
      </c>
      <c r="E107" s="53" t="n">
        <v>12</v>
      </c>
      <c r="F107" s="31"/>
      <c r="G107" s="31"/>
      <c r="H107" s="31"/>
      <c r="I107" s="31"/>
      <c r="J107" s="31"/>
      <c r="K107" s="31"/>
      <c r="L107" s="31"/>
      <c r="M107" s="31" t="n">
        <v>24</v>
      </c>
      <c r="N107" s="33" t="n">
        <f aca="false">E107*F107+H107+J107+K107+L107+M107</f>
        <v>24</v>
      </c>
      <c r="O107" s="36"/>
      <c r="P107" s="31" t="n">
        <v>14</v>
      </c>
      <c r="Q107" s="31"/>
      <c r="R107" s="31"/>
      <c r="S107" s="31"/>
      <c r="T107" s="31"/>
      <c r="U107" s="31"/>
      <c r="V107" s="31"/>
      <c r="W107" s="31"/>
      <c r="X107" s="31"/>
      <c r="Y107" s="31"/>
      <c r="Z107" s="36" t="n">
        <f aca="false">P107*Q107+S107+U107+V107+W107+X107+Y107</f>
        <v>0</v>
      </c>
      <c r="AA107" s="36" t="n">
        <f aca="false">N107+Z107</f>
        <v>24</v>
      </c>
      <c r="AB107" s="36" t="s">
        <v>146</v>
      </c>
      <c r="AC107" s="31"/>
      <c r="AD107" s="31"/>
      <c r="AE107" s="36" t="n">
        <f aca="false">P107*Q107</f>
        <v>0</v>
      </c>
      <c r="AF107" s="38"/>
      <c r="AG107" s="39" t="str">
        <f aca="false">AB107</f>
        <v>вак. ДЭ</v>
      </c>
      <c r="AH107" s="39" t="str">
        <f aca="false">C107</f>
        <v>2ИСП11-20 (БД)</v>
      </c>
      <c r="AI107" s="40" t="str">
        <f aca="false">B107</f>
        <v>1</v>
      </c>
      <c r="AJ107" s="39" t="str">
        <f aca="false">CONCATENATE(A107," ",D107)</f>
        <v>ДЭ.04 Демонстрационный экзамен по модулю</v>
      </c>
      <c r="AK107" s="39" t="n">
        <f aca="false">E107*F107+P107*Q107+H107+J107+S107+U107</f>
        <v>0</v>
      </c>
      <c r="AL107" s="39" t="n">
        <f aca="false">L107+W107</f>
        <v>0</v>
      </c>
      <c r="AM107" s="39" t="n">
        <f aca="false">M107+X107</f>
        <v>24</v>
      </c>
      <c r="AN107" s="39" t="n">
        <f aca="false">Y107</f>
        <v>0</v>
      </c>
      <c r="AO107" s="39" t="n">
        <f aca="false">SUM(AK107:AN107)</f>
        <v>24</v>
      </c>
      <c r="AP107" s="41" t="n">
        <f aca="false">K107+V107</f>
        <v>0</v>
      </c>
    </row>
    <row r="108" s="42" customFormat="true" ht="16.5" hidden="false" customHeight="true" outlineLevel="0" collapsed="false">
      <c r="A108" s="63" t="s">
        <v>366</v>
      </c>
      <c r="B108" s="127" t="s">
        <v>461</v>
      </c>
      <c r="C108" s="97" t="s">
        <v>470</v>
      </c>
      <c r="D108" s="122" t="s">
        <v>367</v>
      </c>
      <c r="E108" s="53" t="n">
        <v>12</v>
      </c>
      <c r="F108" s="60" t="n">
        <v>2</v>
      </c>
      <c r="G108" s="31"/>
      <c r="H108" s="31" t="n">
        <v>-24</v>
      </c>
      <c r="I108" s="31"/>
      <c r="J108" s="31"/>
      <c r="K108" s="31"/>
      <c r="L108" s="31"/>
      <c r="M108" s="31"/>
      <c r="N108" s="33" t="n">
        <f aca="false">E108*F108+H108+J108+K108+L108+M108</f>
        <v>0</v>
      </c>
      <c r="O108" s="36"/>
      <c r="P108" s="31" t="n">
        <v>14</v>
      </c>
      <c r="Q108" s="60" t="n">
        <v>3</v>
      </c>
      <c r="R108" s="31" t="n">
        <v>80</v>
      </c>
      <c r="S108" s="31" t="n">
        <v>4</v>
      </c>
      <c r="T108" s="31"/>
      <c r="U108" s="31"/>
      <c r="V108" s="31"/>
      <c r="W108" s="31"/>
      <c r="X108" s="31"/>
      <c r="Y108" s="31"/>
      <c r="Z108" s="36" t="n">
        <f aca="false">P108*Q108+S108+U108+V108+W108+X108+Y108</f>
        <v>46</v>
      </c>
      <c r="AA108" s="36" t="n">
        <f aca="false">N108+Z108</f>
        <v>46</v>
      </c>
      <c r="AB108" s="47" t="s">
        <v>292</v>
      </c>
      <c r="AC108" s="31" t="s">
        <v>473</v>
      </c>
      <c r="AD108" s="31"/>
      <c r="AE108" s="36" t="n">
        <f aca="false">P108*Q108</f>
        <v>42</v>
      </c>
      <c r="AF108" s="38"/>
      <c r="AG108" s="39" t="str">
        <f aca="false">AB108</f>
        <v>Николаенко Н.А.</v>
      </c>
      <c r="AH108" s="39" t="str">
        <f aca="false">C108</f>
        <v>2ИСП11-20 (БД)</v>
      </c>
      <c r="AI108" s="40" t="str">
        <f aca="false">B108</f>
        <v>1</v>
      </c>
      <c r="AJ108" s="39" t="str">
        <f aca="false">CONCATENATE(A108," ",D108)</f>
        <v>МДК.07.01 Управление и автоматизация баз данных</v>
      </c>
      <c r="AK108" s="39" t="n">
        <f aca="false">E108*F108+P108*Q108+H108+J108+S108+U108</f>
        <v>46</v>
      </c>
      <c r="AL108" s="39" t="n">
        <f aca="false">L108+W108</f>
        <v>0</v>
      </c>
      <c r="AM108" s="39" t="n">
        <f aca="false">M108+X108</f>
        <v>0</v>
      </c>
      <c r="AN108" s="39" t="n">
        <f aca="false">Y108</f>
        <v>0</v>
      </c>
      <c r="AO108" s="39" t="n">
        <f aca="false">SUM(AK108:AN108)</f>
        <v>46</v>
      </c>
      <c r="AP108" s="41" t="n">
        <f aca="false">K108+V108</f>
        <v>0</v>
      </c>
    </row>
    <row r="109" s="42" customFormat="true" ht="16.5" hidden="false" customHeight="true" outlineLevel="0" collapsed="false">
      <c r="A109" s="63" t="s">
        <v>366</v>
      </c>
      <c r="B109" s="127" t="s">
        <v>461</v>
      </c>
      <c r="C109" s="97" t="s">
        <v>471</v>
      </c>
      <c r="D109" s="122" t="s">
        <v>367</v>
      </c>
      <c r="E109" s="53" t="n">
        <v>12</v>
      </c>
      <c r="F109" s="60"/>
      <c r="G109" s="31"/>
      <c r="H109" s="31" t="n">
        <v>24</v>
      </c>
      <c r="I109" s="31"/>
      <c r="J109" s="31"/>
      <c r="K109" s="31"/>
      <c r="L109" s="31"/>
      <c r="M109" s="31"/>
      <c r="N109" s="33" t="n">
        <f aca="false">E109*F109+H109+J109+K109+L109+M109</f>
        <v>24</v>
      </c>
      <c r="O109" s="36"/>
      <c r="P109" s="31" t="n">
        <v>14</v>
      </c>
      <c r="Q109" s="60"/>
      <c r="R109" s="31"/>
      <c r="S109" s="31"/>
      <c r="T109" s="31"/>
      <c r="U109" s="31"/>
      <c r="V109" s="31"/>
      <c r="W109" s="31"/>
      <c r="X109" s="31"/>
      <c r="Y109" s="31"/>
      <c r="Z109" s="36" t="n">
        <f aca="false">P109*Q109+S109+U109+V109+W109+X109+Y109</f>
        <v>0</v>
      </c>
      <c r="AA109" s="36" t="n">
        <f aca="false">N109+Z109</f>
        <v>24</v>
      </c>
      <c r="AB109" s="47" t="s">
        <v>69</v>
      </c>
      <c r="AC109" s="31" t="s">
        <v>473</v>
      </c>
      <c r="AD109" s="31"/>
      <c r="AE109" s="36" t="n">
        <f aca="false">P109*Q109</f>
        <v>0</v>
      </c>
      <c r="AF109" s="38"/>
      <c r="AG109" s="39" t="str">
        <f aca="false">AB109</f>
        <v>вак. 2 п/гр</v>
      </c>
      <c r="AH109" s="39" t="str">
        <f aca="false">C109</f>
        <v>2ИСП11-20б (БД)</v>
      </c>
      <c r="AI109" s="40" t="str">
        <f aca="false">B109</f>
        <v>1</v>
      </c>
      <c r="AJ109" s="39" t="str">
        <f aca="false">CONCATENATE(A109," ",D109)</f>
        <v>МДК.07.01 Управление и автоматизация баз данных</v>
      </c>
      <c r="AK109" s="39" t="n">
        <f aca="false">E109*F109+P109*Q109+H109+J109+S109+U109</f>
        <v>24</v>
      </c>
      <c r="AL109" s="39" t="n">
        <f aca="false">L109+W109</f>
        <v>0</v>
      </c>
      <c r="AM109" s="39" t="n">
        <f aca="false">M109+X109</f>
        <v>0</v>
      </c>
      <c r="AN109" s="39" t="n">
        <f aca="false">Y109</f>
        <v>0</v>
      </c>
      <c r="AO109" s="39" t="n">
        <f aca="false">SUM(AK109:AN109)</f>
        <v>24</v>
      </c>
      <c r="AP109" s="41" t="n">
        <f aca="false">K109+V109</f>
        <v>0</v>
      </c>
    </row>
    <row r="110" s="42" customFormat="true" ht="16.5" hidden="false" customHeight="true" outlineLevel="0" collapsed="false">
      <c r="A110" s="63" t="s">
        <v>370</v>
      </c>
      <c r="B110" s="127" t="s">
        <v>461</v>
      </c>
      <c r="C110" s="97" t="s">
        <v>470</v>
      </c>
      <c r="D110" s="122" t="s">
        <v>371</v>
      </c>
      <c r="E110" s="53" t="n">
        <v>12</v>
      </c>
      <c r="F110" s="31"/>
      <c r="G110" s="31"/>
      <c r="H110" s="31"/>
      <c r="I110" s="31"/>
      <c r="J110" s="31"/>
      <c r="K110" s="31"/>
      <c r="L110" s="31"/>
      <c r="M110" s="31"/>
      <c r="N110" s="33" t="n">
        <f aca="false">E110*F110+H110+J110+K110+L110+M110</f>
        <v>0</v>
      </c>
      <c r="O110" s="36"/>
      <c r="P110" s="31" t="n">
        <v>14</v>
      </c>
      <c r="Q110" s="31" t="n">
        <v>3</v>
      </c>
      <c r="R110" s="31" t="n">
        <v>50</v>
      </c>
      <c r="S110" s="31"/>
      <c r="T110" s="31" t="n">
        <v>50</v>
      </c>
      <c r="U110" s="31"/>
      <c r="V110" s="31"/>
      <c r="W110" s="31" t="n">
        <v>2</v>
      </c>
      <c r="X110" s="31"/>
      <c r="Y110" s="31"/>
      <c r="Z110" s="36" t="n">
        <f aca="false">P110*Q110+S110+U110+V110+W110+X110+Y110</f>
        <v>44</v>
      </c>
      <c r="AA110" s="36" t="n">
        <f aca="false">N110+Z110</f>
        <v>44</v>
      </c>
      <c r="AB110" s="47" t="s">
        <v>284</v>
      </c>
      <c r="AC110" s="31" t="s">
        <v>474</v>
      </c>
      <c r="AD110" s="31"/>
      <c r="AE110" s="36" t="n">
        <f aca="false">P110*Q110</f>
        <v>42</v>
      </c>
      <c r="AF110" s="38"/>
      <c r="AG110" s="39" t="str">
        <f aca="false">AB110</f>
        <v>Свистунова С.А.</v>
      </c>
      <c r="AH110" s="39" t="str">
        <f aca="false">C110</f>
        <v>2ИСП11-20 (БД)</v>
      </c>
      <c r="AI110" s="40" t="str">
        <f aca="false">B110</f>
        <v>1</v>
      </c>
      <c r="AJ110" s="39" t="str">
        <f aca="false">CONCATENATE(A110," ",D110)</f>
        <v>МДК.07.02 Сертификация информационных систем</v>
      </c>
      <c r="AK110" s="39" t="n">
        <f aca="false">E110*F110+P110*Q110+H110+J110+S110+U110</f>
        <v>42</v>
      </c>
      <c r="AL110" s="39" t="n">
        <f aca="false">L110+W110</f>
        <v>2</v>
      </c>
      <c r="AM110" s="39" t="n">
        <f aca="false">M110+X110</f>
        <v>0</v>
      </c>
      <c r="AN110" s="39" t="n">
        <f aca="false">Y110</f>
        <v>0</v>
      </c>
      <c r="AO110" s="39" t="n">
        <f aca="false">SUM(AK110:AN110)</f>
        <v>44</v>
      </c>
      <c r="AP110" s="41" t="n">
        <f aca="false">K110+V110</f>
        <v>0</v>
      </c>
    </row>
    <row r="111" s="42" customFormat="true" ht="16.5" hidden="false" customHeight="true" outlineLevel="0" collapsed="false">
      <c r="A111" s="63" t="s">
        <v>373</v>
      </c>
      <c r="B111" s="127" t="s">
        <v>461</v>
      </c>
      <c r="C111" s="97" t="s">
        <v>471</v>
      </c>
      <c r="D111" s="122" t="s">
        <v>108</v>
      </c>
      <c r="E111" s="53" t="n">
        <v>12</v>
      </c>
      <c r="F111" s="31"/>
      <c r="G111" s="31"/>
      <c r="H111" s="31"/>
      <c r="I111" s="31"/>
      <c r="J111" s="31"/>
      <c r="K111" s="31"/>
      <c r="L111" s="31"/>
      <c r="M111" s="31"/>
      <c r="N111" s="33" t="n">
        <f aca="false">E111*F111+H111+J111+K111+L111+M111</f>
        <v>0</v>
      </c>
      <c r="O111" s="36"/>
      <c r="P111" s="31" t="n">
        <v>2</v>
      </c>
      <c r="Q111" s="31" t="n">
        <v>36</v>
      </c>
      <c r="R111" s="31"/>
      <c r="S111" s="31"/>
      <c r="T111" s="31"/>
      <c r="U111" s="31"/>
      <c r="V111" s="31"/>
      <c r="W111" s="31"/>
      <c r="X111" s="31"/>
      <c r="Y111" s="31"/>
      <c r="Z111" s="36" t="n">
        <f aca="false">P111*Q111+S111+U111+V111+W111+X111+Y111</f>
        <v>72</v>
      </c>
      <c r="AA111" s="36" t="n">
        <f aca="false">N111+Z111</f>
        <v>72</v>
      </c>
      <c r="AB111" s="73" t="s">
        <v>472</v>
      </c>
      <c r="AC111" s="31"/>
      <c r="AD111" s="31"/>
      <c r="AE111" s="36" t="n">
        <f aca="false">P111*Q111</f>
        <v>72</v>
      </c>
      <c r="AF111" s="38"/>
      <c r="AG111" s="39" t="str">
        <f aca="false">AB111</f>
        <v>Магомедов Э.М.</v>
      </c>
      <c r="AH111" s="39" t="str">
        <f aca="false">C111</f>
        <v>2ИСП11-20б (БД)</v>
      </c>
      <c r="AI111" s="40" t="str">
        <f aca="false">B111</f>
        <v>1</v>
      </c>
      <c r="AJ111" s="39" t="str">
        <f aca="false">CONCATENATE(A111," ",D111)</f>
        <v>УП.07 Учебная практика</v>
      </c>
      <c r="AK111" s="39" t="n">
        <f aca="false">E111*F111+P111*Q111+H111+J111+S111+U111</f>
        <v>72</v>
      </c>
      <c r="AL111" s="39" t="n">
        <f aca="false">L111+W111</f>
        <v>0</v>
      </c>
      <c r="AM111" s="39" t="n">
        <f aca="false">M111+X111</f>
        <v>0</v>
      </c>
      <c r="AN111" s="39" t="n">
        <f aca="false">Y111</f>
        <v>0</v>
      </c>
      <c r="AO111" s="39" t="n">
        <f aca="false">SUM(AK111:AN111)</f>
        <v>72</v>
      </c>
      <c r="AP111" s="41" t="n">
        <f aca="false">K111+V111</f>
        <v>0</v>
      </c>
    </row>
    <row r="112" s="42" customFormat="true" ht="16.5" hidden="false" customHeight="true" outlineLevel="0" collapsed="false">
      <c r="A112" s="63" t="s">
        <v>345</v>
      </c>
      <c r="B112" s="127" t="s">
        <v>461</v>
      </c>
      <c r="C112" s="97" t="s">
        <v>470</v>
      </c>
      <c r="D112" s="122" t="s">
        <v>346</v>
      </c>
      <c r="E112" s="53" t="n">
        <v>12</v>
      </c>
      <c r="F112" s="31" t="n">
        <v>8</v>
      </c>
      <c r="G112" s="31" t="n">
        <v>140</v>
      </c>
      <c r="H112" s="31" t="n">
        <v>-22</v>
      </c>
      <c r="I112" s="31"/>
      <c r="J112" s="31"/>
      <c r="K112" s="31"/>
      <c r="L112" s="31"/>
      <c r="M112" s="31"/>
      <c r="N112" s="33" t="n">
        <f aca="false">E112*F112+H112+J112+K112+L112+M112</f>
        <v>74</v>
      </c>
      <c r="O112" s="36"/>
      <c r="P112" s="31" t="n">
        <v>14</v>
      </c>
      <c r="Q112" s="31" t="n">
        <v>6</v>
      </c>
      <c r="R112" s="31"/>
      <c r="S112" s="31" t="n">
        <v>-58</v>
      </c>
      <c r="T112" s="31"/>
      <c r="U112" s="31"/>
      <c r="V112" s="31"/>
      <c r="W112" s="31" t="n">
        <v>8</v>
      </c>
      <c r="X112" s="31" t="n">
        <v>8</v>
      </c>
      <c r="Y112" s="31"/>
      <c r="Z112" s="36" t="n">
        <f aca="false">P112*Q112+S112+U112+V112+W112+X112+Y112</f>
        <v>42</v>
      </c>
      <c r="AA112" s="36" t="n">
        <f aca="false">N112+Z112</f>
        <v>116</v>
      </c>
      <c r="AB112" s="47" t="s">
        <v>292</v>
      </c>
      <c r="AC112" s="31" t="s">
        <v>475</v>
      </c>
      <c r="AD112" s="31"/>
      <c r="AE112" s="36" t="n">
        <f aca="false">P112*Q112</f>
        <v>84</v>
      </c>
      <c r="AF112" s="38" t="n">
        <f aca="false">AA112-L112-M112-W112-X112</f>
        <v>100</v>
      </c>
      <c r="AG112" s="39" t="str">
        <f aca="false">AB112</f>
        <v>Николаенко Н.А.</v>
      </c>
      <c r="AH112" s="39" t="str">
        <f aca="false">C112</f>
        <v>2ИСП11-20 (БД)</v>
      </c>
      <c r="AI112" s="40" t="str">
        <f aca="false">B112</f>
        <v>1</v>
      </c>
      <c r="AJ112" s="39" t="str">
        <f aca="false">CONCATENATE(A112," ",D112)</f>
        <v>МДК.11.01 Технология разработки и защиты баз данных</v>
      </c>
      <c r="AK112" s="39" t="n">
        <f aca="false">E112*F112+P112*Q112+H112+J112+S112+U112</f>
        <v>100</v>
      </c>
      <c r="AL112" s="39" t="n">
        <f aca="false">L112+W112</f>
        <v>8</v>
      </c>
      <c r="AM112" s="39" t="n">
        <f aca="false">M112+X112</f>
        <v>8</v>
      </c>
      <c r="AN112" s="39" t="n">
        <f aca="false">Y112</f>
        <v>0</v>
      </c>
      <c r="AO112" s="39" t="n">
        <f aca="false">SUM(AK112:AN112)</f>
        <v>116</v>
      </c>
      <c r="AP112" s="41" t="n">
        <f aca="false">K112+V112</f>
        <v>0</v>
      </c>
    </row>
    <row r="113" s="42" customFormat="true" ht="16.5" hidden="false" customHeight="true" outlineLevel="0" collapsed="false">
      <c r="A113" s="63" t="s">
        <v>345</v>
      </c>
      <c r="B113" s="127" t="s">
        <v>461</v>
      </c>
      <c r="C113" s="97" t="s">
        <v>471</v>
      </c>
      <c r="D113" s="122" t="s">
        <v>346</v>
      </c>
      <c r="E113" s="53" t="n">
        <v>12</v>
      </c>
      <c r="F113" s="31"/>
      <c r="G113" s="31"/>
      <c r="H113" s="31" t="n">
        <v>22</v>
      </c>
      <c r="I113" s="31"/>
      <c r="J113" s="31"/>
      <c r="K113" s="31"/>
      <c r="L113" s="31"/>
      <c r="M113" s="31"/>
      <c r="N113" s="33" t="n">
        <f aca="false">E113*F113+H113+J113+K113+L113+M113</f>
        <v>22</v>
      </c>
      <c r="O113" s="36"/>
      <c r="P113" s="31" t="n">
        <v>14</v>
      </c>
      <c r="Q113" s="31"/>
      <c r="R113" s="31"/>
      <c r="S113" s="31" t="n">
        <v>58</v>
      </c>
      <c r="T113" s="31"/>
      <c r="U113" s="31"/>
      <c r="V113" s="31"/>
      <c r="W113" s="31"/>
      <c r="X113" s="31"/>
      <c r="Y113" s="31"/>
      <c r="Z113" s="36" t="n">
        <f aca="false">P113*Q113+S113+U113+V113+W113+X113+Y113</f>
        <v>58</v>
      </c>
      <c r="AA113" s="36" t="n">
        <f aca="false">N113+Z113</f>
        <v>80</v>
      </c>
      <c r="AB113" s="47" t="s">
        <v>69</v>
      </c>
      <c r="AC113" s="31" t="s">
        <v>475</v>
      </c>
      <c r="AD113" s="31"/>
      <c r="AE113" s="36" t="n">
        <f aca="false">P113*Q113</f>
        <v>0</v>
      </c>
      <c r="AF113" s="38" t="n">
        <f aca="false">AA113-L113-M113-W113-X113</f>
        <v>80</v>
      </c>
      <c r="AG113" s="39" t="str">
        <f aca="false">AB113</f>
        <v>вак. 2 п/гр</v>
      </c>
      <c r="AH113" s="39" t="str">
        <f aca="false">C113</f>
        <v>2ИСП11-20б (БД)</v>
      </c>
      <c r="AI113" s="40" t="str">
        <f aca="false">B113</f>
        <v>1</v>
      </c>
      <c r="AJ113" s="39" t="str">
        <f aca="false">CONCATENATE(A113," ",D113)</f>
        <v>МДК.11.01 Технология разработки и защиты баз данных</v>
      </c>
      <c r="AK113" s="39" t="n">
        <f aca="false">E113*F113+P113*Q113+H113+J113+S113+U113</f>
        <v>80</v>
      </c>
      <c r="AL113" s="39" t="n">
        <f aca="false">L113+W113</f>
        <v>0</v>
      </c>
      <c r="AM113" s="39" t="n">
        <f aca="false">M113+X113</f>
        <v>0</v>
      </c>
      <c r="AN113" s="39" t="n">
        <f aca="false">Y113</f>
        <v>0</v>
      </c>
      <c r="AO113" s="39" t="n">
        <f aca="false">SUM(AK113:AN113)</f>
        <v>80</v>
      </c>
      <c r="AP113" s="41" t="n">
        <f aca="false">K113+V113</f>
        <v>0</v>
      </c>
    </row>
    <row r="114" s="42" customFormat="true" ht="16.5" hidden="false" customHeight="true" outlineLevel="0" collapsed="false">
      <c r="A114" s="70" t="s">
        <v>113</v>
      </c>
      <c r="B114" s="127" t="s">
        <v>461</v>
      </c>
      <c r="C114" s="97" t="s">
        <v>470</v>
      </c>
      <c r="D114" s="122" t="s">
        <v>114</v>
      </c>
      <c r="E114" s="53" t="n">
        <v>12</v>
      </c>
      <c r="F114" s="31"/>
      <c r="G114" s="31"/>
      <c r="H114" s="31" t="n">
        <v>8</v>
      </c>
      <c r="I114" s="31"/>
      <c r="J114" s="31"/>
      <c r="K114" s="31"/>
      <c r="L114" s="31"/>
      <c r="M114" s="31"/>
      <c r="N114" s="33" t="n">
        <f aca="false">E114*F114+H114+J114+K114+L114+M114</f>
        <v>8</v>
      </c>
      <c r="O114" s="36"/>
      <c r="P114" s="31" t="n">
        <v>14</v>
      </c>
      <c r="Q114" s="31"/>
      <c r="R114" s="31"/>
      <c r="S114" s="31"/>
      <c r="T114" s="31"/>
      <c r="U114" s="31"/>
      <c r="V114" s="31"/>
      <c r="W114" s="31"/>
      <c r="X114" s="31"/>
      <c r="Y114" s="31"/>
      <c r="Z114" s="36" t="n">
        <f aca="false">P114*Q114+S114+U114+V114+W114+X114+Y114</f>
        <v>0</v>
      </c>
      <c r="AA114" s="36" t="n">
        <f aca="false">N114+Z114</f>
        <v>8</v>
      </c>
      <c r="AB114" s="47" t="s">
        <v>292</v>
      </c>
      <c r="AC114" s="31" t="s">
        <v>475</v>
      </c>
      <c r="AD114" s="31"/>
      <c r="AE114" s="36" t="n">
        <f aca="false">P114*Q114</f>
        <v>0</v>
      </c>
      <c r="AF114" s="38" t="n">
        <f aca="false">AA114-L114-M114-W114-X114</f>
        <v>8</v>
      </c>
      <c r="AG114" s="39" t="str">
        <f aca="false">AB114</f>
        <v>Николаенко Н.А.</v>
      </c>
      <c r="AH114" s="39" t="str">
        <f aca="false">C114</f>
        <v>2ИСП11-20 (БД)</v>
      </c>
      <c r="AI114" s="40" t="str">
        <f aca="false">B114</f>
        <v>1</v>
      </c>
      <c r="AJ114" s="39" t="str">
        <f aca="false">CONCATENATE(A114," ",D114)</f>
        <v>ВнеУр Разговоры о важном</v>
      </c>
      <c r="AK114" s="39" t="n">
        <f aca="false">E114*F114+P114*Q114+H114+J114+S114+U114</f>
        <v>8</v>
      </c>
      <c r="AL114" s="39" t="n">
        <f aca="false">L114+W114</f>
        <v>0</v>
      </c>
      <c r="AM114" s="39" t="n">
        <f aca="false">M114+X114</f>
        <v>0</v>
      </c>
      <c r="AN114" s="39" t="n">
        <f aca="false">Y114</f>
        <v>0</v>
      </c>
      <c r="AO114" s="39" t="n">
        <f aca="false">SUM(AK114:AN114)</f>
        <v>8</v>
      </c>
      <c r="AP114" s="41" t="n">
        <f aca="false">K114+V114</f>
        <v>0</v>
      </c>
    </row>
    <row r="115" s="42" customFormat="true" ht="16.5" hidden="false" customHeight="true" outlineLevel="0" collapsed="false">
      <c r="A115" s="70" t="s">
        <v>113</v>
      </c>
      <c r="B115" s="127" t="s">
        <v>461</v>
      </c>
      <c r="C115" s="97" t="s">
        <v>470</v>
      </c>
      <c r="D115" s="122" t="s">
        <v>114</v>
      </c>
      <c r="E115" s="53" t="n">
        <v>12</v>
      </c>
      <c r="F115" s="31"/>
      <c r="G115" s="31"/>
      <c r="H115" s="31" t="n">
        <v>9</v>
      </c>
      <c r="I115" s="31"/>
      <c r="J115" s="31"/>
      <c r="K115" s="31"/>
      <c r="L115" s="31"/>
      <c r="M115" s="31"/>
      <c r="N115" s="33" t="n">
        <f aca="false">E115*F115+H115+J115+K115+L115+M115</f>
        <v>9</v>
      </c>
      <c r="O115" s="36"/>
      <c r="P115" s="31" t="n">
        <v>14</v>
      </c>
      <c r="Q115" s="31"/>
      <c r="R115" s="31"/>
      <c r="S115" s="31" t="n">
        <v>12</v>
      </c>
      <c r="T115" s="31"/>
      <c r="U115" s="31"/>
      <c r="V115" s="31"/>
      <c r="W115" s="31"/>
      <c r="X115" s="31"/>
      <c r="Y115" s="31"/>
      <c r="Z115" s="36" t="n">
        <f aca="false">P115*Q115+S115+U115+V115+W115+X115+Y115</f>
        <v>12</v>
      </c>
      <c r="AA115" s="36" t="n">
        <f aca="false">N115+Z115</f>
        <v>21</v>
      </c>
      <c r="AB115" s="74" t="s">
        <v>115</v>
      </c>
      <c r="AC115" s="31" t="s">
        <v>475</v>
      </c>
      <c r="AD115" s="31"/>
      <c r="AE115" s="36" t="n">
        <f aca="false">P115*Q115</f>
        <v>0</v>
      </c>
      <c r="AF115" s="38" t="n">
        <f aca="false">AA115-L115-M115-W115-X115</f>
        <v>21</v>
      </c>
      <c r="AG115" s="39" t="str">
        <f aca="false">AB115</f>
        <v>вак. РоВ</v>
      </c>
      <c r="AH115" s="39" t="str">
        <f aca="false">C115</f>
        <v>2ИСП11-20 (БД)</v>
      </c>
      <c r="AI115" s="40" t="str">
        <f aca="false">B115</f>
        <v>1</v>
      </c>
      <c r="AJ115" s="39" t="str">
        <f aca="false">CONCATENATE(A115," ",D115)</f>
        <v>ВнеУр Разговоры о важном</v>
      </c>
      <c r="AK115" s="39" t="n">
        <f aca="false">E115*F115+P115*Q115+H115+J115+S115+U115</f>
        <v>21</v>
      </c>
      <c r="AL115" s="39" t="n">
        <f aca="false">L115+W115</f>
        <v>0</v>
      </c>
      <c r="AM115" s="39" t="n">
        <f aca="false">M115+X115</f>
        <v>0</v>
      </c>
      <c r="AN115" s="39" t="n">
        <f aca="false">Y115</f>
        <v>0</v>
      </c>
      <c r="AO115" s="39" t="n">
        <f aca="false">SUM(AK115:AN115)</f>
        <v>21</v>
      </c>
      <c r="AP115" s="41" t="n">
        <f aca="false">K115+V115</f>
        <v>0</v>
      </c>
    </row>
    <row r="116" s="42" customFormat="true" ht="16.5" hidden="false" customHeight="true" outlineLevel="0" collapsed="false">
      <c r="A116" s="70" t="s">
        <v>113</v>
      </c>
      <c r="B116" s="127" t="s">
        <v>461</v>
      </c>
      <c r="C116" s="97" t="s">
        <v>470</v>
      </c>
      <c r="D116" s="122" t="s">
        <v>114</v>
      </c>
      <c r="E116" s="53" t="n">
        <v>12</v>
      </c>
      <c r="F116" s="31"/>
      <c r="G116" s="31"/>
      <c r="H116" s="31"/>
      <c r="I116" s="31"/>
      <c r="J116" s="31"/>
      <c r="K116" s="31"/>
      <c r="L116" s="31"/>
      <c r="M116" s="31"/>
      <c r="N116" s="33" t="n">
        <f aca="false">E116*F116+H116+J116+K116+L116+M116</f>
        <v>0</v>
      </c>
      <c r="O116" s="36"/>
      <c r="P116" s="31" t="n">
        <v>14</v>
      </c>
      <c r="Q116" s="31"/>
      <c r="R116" s="31"/>
      <c r="S116" s="31" t="n">
        <v>6</v>
      </c>
      <c r="T116" s="31"/>
      <c r="U116" s="31"/>
      <c r="V116" s="31"/>
      <c r="W116" s="31"/>
      <c r="X116" s="31"/>
      <c r="Y116" s="31"/>
      <c r="Z116" s="36" t="n">
        <f aca="false">P116*Q116+S116+U116+V116+W116+X116+Y116</f>
        <v>6</v>
      </c>
      <c r="AA116" s="36" t="n">
        <f aca="false">N116+Z116</f>
        <v>6</v>
      </c>
      <c r="AB116" s="47" t="s">
        <v>364</v>
      </c>
      <c r="AC116" s="31" t="s">
        <v>475</v>
      </c>
      <c r="AD116" s="31"/>
      <c r="AE116" s="36" t="n">
        <f aca="false">P116*Q116</f>
        <v>0</v>
      </c>
      <c r="AF116" s="38" t="n">
        <f aca="false">AA116-L116-M116-W116-X116</f>
        <v>6</v>
      </c>
      <c r="AG116" s="39" t="str">
        <f aca="false">AB116</f>
        <v>Карпов Р.В.</v>
      </c>
      <c r="AH116" s="39" t="str">
        <f aca="false">C116</f>
        <v>2ИСП11-20 (БД)</v>
      </c>
      <c r="AI116" s="40" t="str">
        <f aca="false">B116</f>
        <v>1</v>
      </c>
      <c r="AJ116" s="39" t="str">
        <f aca="false">CONCATENATE(A116," ",D116)</f>
        <v>ВнеУр Разговоры о важном</v>
      </c>
      <c r="AK116" s="39" t="n">
        <f aca="false">E116*F116+P116*Q116+H116+J116+S116+U116</f>
        <v>6</v>
      </c>
      <c r="AL116" s="39" t="n">
        <f aca="false">L116+W116</f>
        <v>0</v>
      </c>
      <c r="AM116" s="39" t="n">
        <f aca="false">M116+X116</f>
        <v>0</v>
      </c>
      <c r="AN116" s="39" t="n">
        <f aca="false">Y116</f>
        <v>0</v>
      </c>
      <c r="AO116" s="39" t="n">
        <f aca="false">SUM(AK116:AN116)</f>
        <v>6</v>
      </c>
      <c r="AP116" s="41" t="n">
        <f aca="false">K116+V116</f>
        <v>0</v>
      </c>
    </row>
    <row r="117" s="42" customFormat="true" ht="16.5" hidden="false" customHeight="true" outlineLevel="0" collapsed="false">
      <c r="A117" s="29" t="s">
        <v>44</v>
      </c>
      <c r="B117" s="30" t="s">
        <v>461</v>
      </c>
      <c r="C117" s="31" t="s">
        <v>476</v>
      </c>
      <c r="D117" s="190" t="s">
        <v>47</v>
      </c>
      <c r="E117" s="31" t="n">
        <v>17</v>
      </c>
      <c r="F117" s="31"/>
      <c r="G117" s="31"/>
      <c r="H117" s="31"/>
      <c r="I117" s="31"/>
      <c r="J117" s="31"/>
      <c r="K117" s="31"/>
      <c r="L117" s="31"/>
      <c r="M117" s="31"/>
      <c r="N117" s="33" t="n">
        <f aca="false">E117*F117+H117+J117+K117+L117+M117</f>
        <v>0</v>
      </c>
      <c r="O117" s="36"/>
      <c r="P117" s="31" t="n">
        <v>21</v>
      </c>
      <c r="Q117" s="31" t="n">
        <v>3</v>
      </c>
      <c r="R117" s="31" t="n">
        <v>18</v>
      </c>
      <c r="S117" s="31"/>
      <c r="T117" s="31"/>
      <c r="U117" s="31"/>
      <c r="V117" s="31"/>
      <c r="W117" s="31"/>
      <c r="X117" s="31"/>
      <c r="Y117" s="31"/>
      <c r="Z117" s="36" t="n">
        <f aca="false">P117*Q117+S117+U117+V117+W117+X117+Y117</f>
        <v>63</v>
      </c>
      <c r="AA117" s="36" t="n">
        <f aca="false">N117+Z117</f>
        <v>63</v>
      </c>
      <c r="AB117" s="47" t="s">
        <v>236</v>
      </c>
      <c r="AC117" s="31"/>
      <c r="AD117" s="31"/>
      <c r="AE117" s="36" t="n">
        <f aca="false">P117*Q117</f>
        <v>63</v>
      </c>
      <c r="AF117" s="38" t="n">
        <f aca="false">AA117-L117-M117-W117-X117</f>
        <v>63</v>
      </c>
      <c r="AG117" s="39" t="str">
        <f aca="false">AB117</f>
        <v>Римская В.В.</v>
      </c>
      <c r="AH117" s="39" t="str">
        <f aca="false">C117</f>
        <v>1АСС11-5 ВБ</v>
      </c>
      <c r="AI117" s="40" t="str">
        <f aca="false">B117</f>
        <v>1</v>
      </c>
      <c r="AJ117" s="39" t="str">
        <f aca="false">CONCATENATE(A117," ",D117)</f>
        <v>ОГСЭ.01 Основы философии</v>
      </c>
      <c r="AK117" s="39" t="n">
        <f aca="false">E117*F117+P117*Q117+H117+J117+S117+U117</f>
        <v>63</v>
      </c>
      <c r="AL117" s="39" t="n">
        <f aca="false">L117+W117</f>
        <v>0</v>
      </c>
      <c r="AM117" s="39" t="n">
        <f aca="false">M117+X117</f>
        <v>0</v>
      </c>
      <c r="AN117" s="39" t="n">
        <f aca="false">Y117</f>
        <v>0</v>
      </c>
      <c r="AO117" s="39" t="n">
        <f aca="false">SUM(AK117:AN117)</f>
        <v>63</v>
      </c>
      <c r="AP117" s="41" t="n">
        <f aca="false">K117+V117</f>
        <v>0</v>
      </c>
    </row>
    <row r="118" s="42" customFormat="true" ht="16.5" hidden="false" customHeight="true" outlineLevel="0" collapsed="false">
      <c r="A118" s="29" t="s">
        <v>49</v>
      </c>
      <c r="B118" s="30" t="s">
        <v>461</v>
      </c>
      <c r="C118" s="31" t="s">
        <v>476</v>
      </c>
      <c r="D118" s="139" t="s">
        <v>50</v>
      </c>
      <c r="E118" s="31" t="n">
        <v>17</v>
      </c>
      <c r="F118" s="31" t="n">
        <v>3</v>
      </c>
      <c r="G118" s="31" t="n">
        <v>14</v>
      </c>
      <c r="H118" s="31"/>
      <c r="I118" s="31"/>
      <c r="J118" s="31"/>
      <c r="K118" s="31"/>
      <c r="L118" s="31"/>
      <c r="M118" s="31"/>
      <c r="N118" s="33" t="n">
        <f aca="false">E118*F118+H118+J118+K118+L118+M118</f>
        <v>51</v>
      </c>
      <c r="O118" s="36"/>
      <c r="P118" s="31" t="n">
        <v>21</v>
      </c>
      <c r="Q118" s="31"/>
      <c r="R118" s="31"/>
      <c r="S118" s="31"/>
      <c r="T118" s="31"/>
      <c r="U118" s="31"/>
      <c r="V118" s="31"/>
      <c r="W118" s="31"/>
      <c r="X118" s="31"/>
      <c r="Y118" s="31"/>
      <c r="Z118" s="36" t="n">
        <f aca="false">P118*Q118+S118+U118+V118+W118+X118+Y118</f>
        <v>0</v>
      </c>
      <c r="AA118" s="36" t="n">
        <f aca="false">N118+Z118</f>
        <v>51</v>
      </c>
      <c r="AB118" s="46" t="s">
        <v>51</v>
      </c>
      <c r="AC118" s="31"/>
      <c r="AD118" s="31"/>
      <c r="AE118" s="36" t="n">
        <f aca="false">P118*Q118</f>
        <v>0</v>
      </c>
      <c r="AF118" s="38" t="n">
        <f aca="false">AA118-L118-M118-W118-X118</f>
        <v>51</v>
      </c>
      <c r="AG118" s="39" t="str">
        <f aca="false">AB118</f>
        <v>Арсенова Л.Ф.</v>
      </c>
      <c r="AH118" s="39" t="str">
        <f aca="false">C118</f>
        <v>1АСС11-5 ВБ</v>
      </c>
      <c r="AI118" s="40" t="str">
        <f aca="false">B118</f>
        <v>1</v>
      </c>
      <c r="AJ118" s="39" t="str">
        <f aca="false">CONCATENATE(A118," ",D118)</f>
        <v>ОГСЭ.02 История</v>
      </c>
      <c r="AK118" s="39" t="n">
        <f aca="false">E118*F118+P118*Q118+H118+J118+S118+U118</f>
        <v>51</v>
      </c>
      <c r="AL118" s="39" t="n">
        <f aca="false">L118+W118</f>
        <v>0</v>
      </c>
      <c r="AM118" s="39" t="n">
        <f aca="false">M118+X118</f>
        <v>0</v>
      </c>
      <c r="AN118" s="39" t="n">
        <f aca="false">Y118</f>
        <v>0</v>
      </c>
      <c r="AO118" s="39" t="n">
        <f aca="false">SUM(AK118:AN118)</f>
        <v>51</v>
      </c>
      <c r="AP118" s="41" t="n">
        <f aca="false">K118+V118</f>
        <v>0</v>
      </c>
    </row>
    <row r="119" s="42" customFormat="true" ht="16.5" hidden="false" customHeight="true" outlineLevel="0" collapsed="false">
      <c r="A119" s="29" t="s">
        <v>52</v>
      </c>
      <c r="B119" s="30" t="s">
        <v>461</v>
      </c>
      <c r="C119" s="31" t="s">
        <v>477</v>
      </c>
      <c r="D119" s="139" t="s">
        <v>55</v>
      </c>
      <c r="E119" s="31" t="n">
        <v>17</v>
      </c>
      <c r="F119" s="31" t="n">
        <v>2</v>
      </c>
      <c r="G119" s="31"/>
      <c r="H119" s="31"/>
      <c r="I119" s="31"/>
      <c r="J119" s="31"/>
      <c r="K119" s="31"/>
      <c r="L119" s="31"/>
      <c r="M119" s="31"/>
      <c r="N119" s="33" t="n">
        <f aca="false">E119*F119+H119+J119+K119+L119+M119</f>
        <v>34</v>
      </c>
      <c r="O119" s="36"/>
      <c r="P119" s="31" t="n">
        <v>21</v>
      </c>
      <c r="Q119" s="31" t="n">
        <v>2</v>
      </c>
      <c r="R119" s="31"/>
      <c r="S119" s="31"/>
      <c r="T119" s="31"/>
      <c r="U119" s="31"/>
      <c r="V119" s="31"/>
      <c r="W119" s="31"/>
      <c r="X119" s="31"/>
      <c r="Y119" s="31"/>
      <c r="Z119" s="36" t="n">
        <f aca="false">P119*Q119+S119+U119+V119+W119+X119+Y119</f>
        <v>42</v>
      </c>
      <c r="AA119" s="36" t="n">
        <f aca="false">N119+Z119</f>
        <v>76</v>
      </c>
      <c r="AB119" s="47" t="s">
        <v>220</v>
      </c>
      <c r="AC119" s="31"/>
      <c r="AD119" s="31"/>
      <c r="AE119" s="36" t="n">
        <f aca="false">P119*Q119</f>
        <v>42</v>
      </c>
      <c r="AF119" s="38" t="n">
        <f aca="false">AA119-L119-M119-W119-X119</f>
        <v>76</v>
      </c>
      <c r="AG119" s="39" t="str">
        <f aca="false">AB119</f>
        <v>Ветрова О.В.</v>
      </c>
      <c r="AH119" s="39" t="str">
        <f aca="false">C119</f>
        <v>1АСС11-5б ВБ</v>
      </c>
      <c r="AI119" s="40" t="str">
        <f aca="false">B119</f>
        <v>1</v>
      </c>
      <c r="AJ119" s="39" t="str">
        <f aca="false">CONCATENATE(A119," ",D119)</f>
        <v>ОГСЭ.03 Иностранный язык в профессиональной деятельности</v>
      </c>
      <c r="AK119" s="39" t="n">
        <f aca="false">E119*F119+P119*Q119+H119+J119+S119+U119</f>
        <v>76</v>
      </c>
      <c r="AL119" s="39" t="n">
        <f aca="false">L119+W119</f>
        <v>0</v>
      </c>
      <c r="AM119" s="39" t="n">
        <f aca="false">M119+X119</f>
        <v>0</v>
      </c>
      <c r="AN119" s="39" t="n">
        <f aca="false">Y119</f>
        <v>0</v>
      </c>
      <c r="AO119" s="39" t="n">
        <f aca="false">SUM(AK119:AN119)</f>
        <v>76</v>
      </c>
      <c r="AP119" s="41" t="n">
        <f aca="false">K119+V119</f>
        <v>0</v>
      </c>
    </row>
    <row r="120" s="42" customFormat="true" ht="16.5" hidden="false" customHeight="true" outlineLevel="0" collapsed="false">
      <c r="A120" s="29" t="s">
        <v>60</v>
      </c>
      <c r="B120" s="30" t="s">
        <v>461</v>
      </c>
      <c r="C120" s="31" t="s">
        <v>476</v>
      </c>
      <c r="D120" s="139" t="s">
        <v>61</v>
      </c>
      <c r="E120" s="31" t="n">
        <v>17</v>
      </c>
      <c r="F120" s="31" t="n">
        <v>2</v>
      </c>
      <c r="G120" s="31"/>
      <c r="H120" s="31"/>
      <c r="I120" s="31"/>
      <c r="J120" s="31"/>
      <c r="K120" s="31"/>
      <c r="L120" s="31"/>
      <c r="M120" s="31"/>
      <c r="N120" s="33" t="n">
        <f aca="false">E120*F120+H120+J120+K120+L120+M120</f>
        <v>34</v>
      </c>
      <c r="O120" s="36"/>
      <c r="P120" s="31" t="n">
        <v>21</v>
      </c>
      <c r="Q120" s="31" t="n">
        <v>2</v>
      </c>
      <c r="R120" s="31"/>
      <c r="S120" s="31"/>
      <c r="T120" s="31"/>
      <c r="U120" s="31"/>
      <c r="V120" s="31"/>
      <c r="W120" s="31"/>
      <c r="X120" s="31"/>
      <c r="Y120" s="31"/>
      <c r="Z120" s="36" t="n">
        <f aca="false">P120*Q120+S120+U120+V120+W120+X120+Y120</f>
        <v>42</v>
      </c>
      <c r="AA120" s="36" t="n">
        <f aca="false">N120+Z120</f>
        <v>76</v>
      </c>
      <c r="AB120" s="47" t="s">
        <v>210</v>
      </c>
      <c r="AC120" s="31"/>
      <c r="AD120" s="31"/>
      <c r="AE120" s="36" t="n">
        <f aca="false">P120*Q120</f>
        <v>42</v>
      </c>
      <c r="AF120" s="38" t="n">
        <f aca="false">AA120-L120-M120-W120-X120</f>
        <v>76</v>
      </c>
      <c r="AG120" s="39" t="str">
        <f aca="false">AB120</f>
        <v>Богданчиков Б.Ю.</v>
      </c>
      <c r="AH120" s="39" t="str">
        <f aca="false">C120</f>
        <v>1АСС11-5 ВБ</v>
      </c>
      <c r="AI120" s="40" t="str">
        <f aca="false">B120</f>
        <v>1</v>
      </c>
      <c r="AJ120" s="39" t="str">
        <f aca="false">CONCATENATE(A120," ",D120)</f>
        <v>ОГСЭ.04 Физическая культура</v>
      </c>
      <c r="AK120" s="39" t="n">
        <f aca="false">E120*F120+P120*Q120+H120+J120+S120+U120</f>
        <v>76</v>
      </c>
      <c r="AL120" s="39" t="n">
        <f aca="false">L120+W120</f>
        <v>0</v>
      </c>
      <c r="AM120" s="39" t="n">
        <f aca="false">M120+X120</f>
        <v>0</v>
      </c>
      <c r="AN120" s="39" t="n">
        <f aca="false">Y120</f>
        <v>0</v>
      </c>
      <c r="AO120" s="39" t="n">
        <f aca="false">SUM(AK120:AN120)</f>
        <v>76</v>
      </c>
      <c r="AP120" s="41" t="n">
        <f aca="false">K120+V120</f>
        <v>0</v>
      </c>
    </row>
    <row r="121" s="42" customFormat="true" ht="16.5" hidden="false" customHeight="true" outlineLevel="0" collapsed="false">
      <c r="A121" s="49" t="s">
        <v>63</v>
      </c>
      <c r="B121" s="30" t="s">
        <v>461</v>
      </c>
      <c r="C121" s="31" t="s">
        <v>476</v>
      </c>
      <c r="D121" s="190" t="s">
        <v>410</v>
      </c>
      <c r="E121" s="31" t="n">
        <v>17</v>
      </c>
      <c r="F121" s="31" t="n">
        <v>5</v>
      </c>
      <c r="G121" s="31" t="n">
        <v>28</v>
      </c>
      <c r="H121" s="31"/>
      <c r="I121" s="31"/>
      <c r="J121" s="31"/>
      <c r="K121" s="31"/>
      <c r="L121" s="31" t="n">
        <v>3</v>
      </c>
      <c r="M121" s="31"/>
      <c r="N121" s="33" t="n">
        <f aca="false">E121*F121+H121+J121+K121+L121+M121</f>
        <v>88</v>
      </c>
      <c r="O121" s="36"/>
      <c r="P121" s="31" t="n">
        <v>21</v>
      </c>
      <c r="Q121" s="31"/>
      <c r="R121" s="31"/>
      <c r="S121" s="31"/>
      <c r="T121" s="31"/>
      <c r="U121" s="31"/>
      <c r="V121" s="31"/>
      <c r="W121" s="31"/>
      <c r="X121" s="31"/>
      <c r="Y121" s="31"/>
      <c r="Z121" s="36" t="n">
        <f aca="false">P121*Q121+S121+U121+V121+W121+X121+Y121</f>
        <v>0</v>
      </c>
      <c r="AA121" s="36" t="n">
        <f aca="false">N121+Z121</f>
        <v>88</v>
      </c>
      <c r="AB121" s="54" t="s">
        <v>300</v>
      </c>
      <c r="AC121" s="31"/>
      <c r="AD121" s="31"/>
      <c r="AE121" s="36" t="n">
        <f aca="false">P121*Q121</f>
        <v>0</v>
      </c>
      <c r="AF121" s="38" t="n">
        <f aca="false">AA121-L121-M121-W121-X121</f>
        <v>85</v>
      </c>
      <c r="AG121" s="39" t="str">
        <f aca="false">AB121</f>
        <v>Зайцева О.В.</v>
      </c>
      <c r="AH121" s="39" t="str">
        <f aca="false">C121</f>
        <v>1АСС11-5 ВБ</v>
      </c>
      <c r="AI121" s="40" t="str">
        <f aca="false">B121</f>
        <v>1</v>
      </c>
      <c r="AJ121" s="39" t="str">
        <f aca="false">CONCATENATE(A121," ",D121)</f>
        <v>ЕН.01 Элементы высшей математики </v>
      </c>
      <c r="AK121" s="39" t="n">
        <f aca="false">E121*F121+P121*Q121+H121+J121+S121+U121</f>
        <v>85</v>
      </c>
      <c r="AL121" s="39" t="n">
        <f aca="false">L121+W121</f>
        <v>3</v>
      </c>
      <c r="AM121" s="39" t="n">
        <f aca="false">M121+X121</f>
        <v>0</v>
      </c>
      <c r="AN121" s="39" t="n">
        <f aca="false">Y121</f>
        <v>0</v>
      </c>
      <c r="AO121" s="39" t="n">
        <f aca="false">SUM(AK121:AN121)</f>
        <v>88</v>
      </c>
      <c r="AP121" s="41" t="n">
        <f aca="false">K121+V121</f>
        <v>0</v>
      </c>
    </row>
    <row r="122" s="42" customFormat="true" ht="16.5" hidden="false" customHeight="true" outlineLevel="0" collapsed="false">
      <c r="A122" s="49" t="s">
        <v>66</v>
      </c>
      <c r="B122" s="30" t="s">
        <v>461</v>
      </c>
      <c r="C122" s="31" t="s">
        <v>476</v>
      </c>
      <c r="D122" s="190" t="s">
        <v>411</v>
      </c>
      <c r="E122" s="31" t="n">
        <v>17</v>
      </c>
      <c r="F122" s="31"/>
      <c r="G122" s="31"/>
      <c r="H122" s="31"/>
      <c r="I122" s="31"/>
      <c r="J122" s="31"/>
      <c r="K122" s="31"/>
      <c r="L122" s="31"/>
      <c r="M122" s="31"/>
      <c r="N122" s="33" t="n">
        <f aca="false">E122*F122+H122+J122+K122+L122+M122</f>
        <v>0</v>
      </c>
      <c r="O122" s="36"/>
      <c r="P122" s="31" t="n">
        <v>21</v>
      </c>
      <c r="Q122" s="31" t="n">
        <v>2</v>
      </c>
      <c r="R122" s="31" t="n">
        <v>14</v>
      </c>
      <c r="S122" s="31"/>
      <c r="T122" s="31"/>
      <c r="U122" s="31"/>
      <c r="V122" s="31"/>
      <c r="W122" s="31" t="n">
        <v>4</v>
      </c>
      <c r="X122" s="44" t="n">
        <v>8</v>
      </c>
      <c r="Y122" s="31"/>
      <c r="Z122" s="36" t="n">
        <f aca="false">P122*Q122+S122+U122+V122+W122+X122+Y122</f>
        <v>54</v>
      </c>
      <c r="AA122" s="36" t="n">
        <f aca="false">N122+Z122</f>
        <v>54</v>
      </c>
      <c r="AB122" s="54" t="s">
        <v>300</v>
      </c>
      <c r="AC122" s="31"/>
      <c r="AD122" s="31"/>
      <c r="AE122" s="36" t="n">
        <f aca="false">P122*Q122</f>
        <v>42</v>
      </c>
      <c r="AF122" s="38" t="n">
        <f aca="false">AA122-L122-M122-W122-X122</f>
        <v>42</v>
      </c>
      <c r="AG122" s="39" t="str">
        <f aca="false">AB122</f>
        <v>Зайцева О.В.</v>
      </c>
      <c r="AH122" s="39" t="str">
        <f aca="false">C122</f>
        <v>1АСС11-5 ВБ</v>
      </c>
      <c r="AI122" s="40" t="str">
        <f aca="false">B122</f>
        <v>1</v>
      </c>
      <c r="AJ122" s="39" t="str">
        <f aca="false">CONCATENATE(A122," ",D122)</f>
        <v>ЕН.02 Дискретная математика</v>
      </c>
      <c r="AK122" s="39" t="n">
        <f aca="false">E122*F122+P122*Q122+H122+J122+S122+U122</f>
        <v>42</v>
      </c>
      <c r="AL122" s="39" t="n">
        <f aca="false">L122+W122</f>
        <v>4</v>
      </c>
      <c r="AM122" s="39" t="n">
        <f aca="false">M122+X122</f>
        <v>8</v>
      </c>
      <c r="AN122" s="39" t="n">
        <f aca="false">Y122</f>
        <v>0</v>
      </c>
      <c r="AO122" s="39" t="n">
        <f aca="false">SUM(AK122:AN122)</f>
        <v>54</v>
      </c>
      <c r="AP122" s="41" t="n">
        <f aca="false">K122+V122</f>
        <v>0</v>
      </c>
    </row>
    <row r="123" s="42" customFormat="true" ht="16.5" hidden="false" customHeight="true" outlineLevel="0" collapsed="false">
      <c r="A123" s="49" t="s">
        <v>70</v>
      </c>
      <c r="B123" s="30" t="s">
        <v>461</v>
      </c>
      <c r="C123" s="31" t="s">
        <v>476</v>
      </c>
      <c r="D123" s="139" t="s">
        <v>255</v>
      </c>
      <c r="E123" s="31" t="n">
        <v>17</v>
      </c>
      <c r="F123" s="31"/>
      <c r="G123" s="31"/>
      <c r="H123" s="31"/>
      <c r="I123" s="31"/>
      <c r="J123" s="31"/>
      <c r="K123" s="31"/>
      <c r="L123" s="31"/>
      <c r="M123" s="31"/>
      <c r="N123" s="33" t="n">
        <f aca="false">E123*F123+H123+J123+K123+L123+M123</f>
        <v>0</v>
      </c>
      <c r="O123" s="36"/>
      <c r="P123" s="31" t="n">
        <v>21</v>
      </c>
      <c r="Q123" s="31" t="n">
        <v>2</v>
      </c>
      <c r="R123" s="31" t="n">
        <v>14</v>
      </c>
      <c r="S123" s="31"/>
      <c r="T123" s="31"/>
      <c r="U123" s="31"/>
      <c r="V123" s="31"/>
      <c r="W123" s="31" t="n">
        <v>4</v>
      </c>
      <c r="X123" s="44"/>
      <c r="Y123" s="31"/>
      <c r="Z123" s="36" t="n">
        <f aca="false">P123*Q123+S123+U123+V123+W123+X123+Y123</f>
        <v>46</v>
      </c>
      <c r="AA123" s="36" t="n">
        <f aca="false">N123+Z123</f>
        <v>46</v>
      </c>
      <c r="AB123" s="54" t="s">
        <v>300</v>
      </c>
      <c r="AC123" s="31"/>
      <c r="AD123" s="31"/>
      <c r="AE123" s="36" t="n">
        <f aca="false">P123*Q123</f>
        <v>42</v>
      </c>
      <c r="AF123" s="38" t="n">
        <f aca="false">AA123-L123-M123-W123-X123</f>
        <v>42</v>
      </c>
      <c r="AG123" s="39" t="str">
        <f aca="false">AB123</f>
        <v>Зайцева О.В.</v>
      </c>
      <c r="AH123" s="39" t="str">
        <f aca="false">C123</f>
        <v>1АСС11-5 ВБ</v>
      </c>
      <c r="AI123" s="40" t="str">
        <f aca="false">B123</f>
        <v>1</v>
      </c>
      <c r="AJ123" s="39" t="str">
        <f aca="false">CONCATENATE(A123," ",D123)</f>
        <v>ЕН.03 Теория вероятностей и математическая статистика</v>
      </c>
      <c r="AK123" s="39" t="n">
        <f aca="false">E123*F123+P123*Q123+H123+J123+S123+U123</f>
        <v>42</v>
      </c>
      <c r="AL123" s="39" t="n">
        <f aca="false">L123+W123</f>
        <v>4</v>
      </c>
      <c r="AM123" s="39" t="n">
        <f aca="false">M123+X123</f>
        <v>0</v>
      </c>
      <c r="AN123" s="39" t="n">
        <f aca="false">Y123</f>
        <v>0</v>
      </c>
      <c r="AO123" s="39" t="n">
        <f aca="false">SUM(AK123:AN123)</f>
        <v>46</v>
      </c>
      <c r="AP123" s="41" t="n">
        <f aca="false">K123+V123</f>
        <v>0</v>
      </c>
    </row>
    <row r="124" s="42" customFormat="true" ht="16.5" hidden="false" customHeight="true" outlineLevel="0" collapsed="false">
      <c r="A124" s="49" t="s">
        <v>70</v>
      </c>
      <c r="B124" s="30" t="s">
        <v>461</v>
      </c>
      <c r="C124" s="31" t="s">
        <v>476</v>
      </c>
      <c r="D124" s="139" t="s">
        <v>255</v>
      </c>
      <c r="E124" s="31" t="n">
        <v>17</v>
      </c>
      <c r="F124" s="31"/>
      <c r="G124" s="31"/>
      <c r="H124" s="31"/>
      <c r="I124" s="31"/>
      <c r="J124" s="31"/>
      <c r="K124" s="31"/>
      <c r="L124" s="31"/>
      <c r="M124" s="31"/>
      <c r="N124" s="33" t="n">
        <f aca="false">E124*F124+H124+J124+K124+L124+M124</f>
        <v>0</v>
      </c>
      <c r="O124" s="36"/>
      <c r="P124" s="31" t="n">
        <v>21</v>
      </c>
      <c r="Q124" s="31"/>
      <c r="R124" s="31"/>
      <c r="S124" s="31"/>
      <c r="T124" s="31"/>
      <c r="U124" s="31"/>
      <c r="V124" s="31"/>
      <c r="W124" s="31"/>
      <c r="X124" s="44" t="n">
        <v>8</v>
      </c>
      <c r="Y124" s="31"/>
      <c r="Z124" s="36" t="n">
        <f aca="false">P124*Q124+S124+U124+V124+W124+X124+Y124</f>
        <v>8</v>
      </c>
      <c r="AA124" s="36" t="n">
        <f aca="false">N124+Z124</f>
        <v>8</v>
      </c>
      <c r="AB124" s="54" t="s">
        <v>412</v>
      </c>
      <c r="AC124" s="31"/>
      <c r="AD124" s="31"/>
      <c r="AE124" s="36" t="n">
        <f aca="false">P124*Q124</f>
        <v>0</v>
      </c>
      <c r="AF124" s="38" t="n">
        <f aca="false">AA124-L124-M124-W124-X124</f>
        <v>0</v>
      </c>
      <c r="AG124" s="39" t="str">
        <f aca="false">AB124</f>
        <v>вак. Математика экз.</v>
      </c>
      <c r="AH124" s="39" t="str">
        <f aca="false">C124</f>
        <v>1АСС11-5 ВБ</v>
      </c>
      <c r="AI124" s="40" t="str">
        <f aca="false">B124</f>
        <v>1</v>
      </c>
      <c r="AJ124" s="39" t="str">
        <f aca="false">CONCATENATE(A124," ",D124)</f>
        <v>ЕН.03 Теория вероятностей и математическая статистика</v>
      </c>
      <c r="AK124" s="39" t="n">
        <f aca="false">E124*F124+P124*Q124+H124+J124+S124+U124</f>
        <v>0</v>
      </c>
      <c r="AL124" s="39" t="n">
        <f aca="false">L124+W124</f>
        <v>0</v>
      </c>
      <c r="AM124" s="39" t="n">
        <f aca="false">M124+X124</f>
        <v>8</v>
      </c>
      <c r="AN124" s="39" t="n">
        <f aca="false">Y124</f>
        <v>0</v>
      </c>
      <c r="AO124" s="39" t="n">
        <f aca="false">SUM(AK124:AN124)</f>
        <v>8</v>
      </c>
      <c r="AP124" s="41" t="n">
        <f aca="false">K124+V124</f>
        <v>0</v>
      </c>
    </row>
    <row r="125" s="42" customFormat="true" ht="16.5" hidden="false" customHeight="true" outlineLevel="0" collapsed="false">
      <c r="A125" s="49" t="s">
        <v>73</v>
      </c>
      <c r="B125" s="30" t="s">
        <v>461</v>
      </c>
      <c r="C125" s="31" t="s">
        <v>476</v>
      </c>
      <c r="D125" s="190" t="s">
        <v>256</v>
      </c>
      <c r="E125" s="31" t="n">
        <v>17</v>
      </c>
      <c r="F125" s="31" t="n">
        <v>2</v>
      </c>
      <c r="G125" s="31" t="n">
        <v>20</v>
      </c>
      <c r="H125" s="31" t="n">
        <v>-6</v>
      </c>
      <c r="I125" s="31"/>
      <c r="J125" s="31"/>
      <c r="K125" s="31"/>
      <c r="L125" s="31"/>
      <c r="M125" s="31"/>
      <c r="N125" s="33" t="n">
        <f aca="false">E125*F125+H125+J125+K125+L125+M125</f>
        <v>28</v>
      </c>
      <c r="O125" s="36"/>
      <c r="P125" s="31" t="n">
        <v>21</v>
      </c>
      <c r="Q125" s="31" t="n">
        <v>4</v>
      </c>
      <c r="R125" s="31"/>
      <c r="S125" s="31" t="n">
        <v>-14</v>
      </c>
      <c r="T125" s="31"/>
      <c r="U125" s="31"/>
      <c r="V125" s="31"/>
      <c r="W125" s="31" t="n">
        <v>4</v>
      </c>
      <c r="X125" s="31"/>
      <c r="Y125" s="31"/>
      <c r="Z125" s="36" t="n">
        <f aca="false">P125*Q125+S125+U125+V125+W125+X125+Y125</f>
        <v>74</v>
      </c>
      <c r="AA125" s="36" t="n">
        <f aca="false">N125+Z125</f>
        <v>102</v>
      </c>
      <c r="AB125" s="47" t="s">
        <v>413</v>
      </c>
      <c r="AC125" s="31"/>
      <c r="AD125" s="31"/>
      <c r="AE125" s="36" t="n">
        <f aca="false">P125*Q125</f>
        <v>84</v>
      </c>
      <c r="AF125" s="38" t="n">
        <f aca="false">AA125-L125-M125-W125-X125</f>
        <v>98</v>
      </c>
      <c r="AG125" s="39" t="str">
        <f aca="false">AB125</f>
        <v>Чагмавели Н.В.</v>
      </c>
      <c r="AH125" s="39" t="str">
        <f aca="false">C125</f>
        <v>1АСС11-5 ВБ</v>
      </c>
      <c r="AI125" s="40" t="str">
        <f aca="false">B125</f>
        <v>1</v>
      </c>
      <c r="AJ125" s="39" t="str">
        <f aca="false">CONCATENATE(A125," ",D125)</f>
        <v>ОП.01 Операционные системы и среды</v>
      </c>
      <c r="AK125" s="39" t="n">
        <f aca="false">E125*F125+P125*Q125+H125+J125+S125+U125</f>
        <v>98</v>
      </c>
      <c r="AL125" s="39" t="n">
        <f aca="false">L125+W125</f>
        <v>4</v>
      </c>
      <c r="AM125" s="39" t="n">
        <f aca="false">M125+X125</f>
        <v>0</v>
      </c>
      <c r="AN125" s="39" t="n">
        <f aca="false">Y125</f>
        <v>0</v>
      </c>
      <c r="AO125" s="39" t="n">
        <f aca="false">SUM(AK125:AN125)</f>
        <v>102</v>
      </c>
      <c r="AP125" s="41" t="n">
        <f aca="false">K125+V125</f>
        <v>0</v>
      </c>
    </row>
    <row r="126" s="42" customFormat="true" ht="16.5" hidden="false" customHeight="true" outlineLevel="0" collapsed="false">
      <c r="A126" s="49" t="s">
        <v>73</v>
      </c>
      <c r="B126" s="30" t="s">
        <v>461</v>
      </c>
      <c r="C126" s="31" t="s">
        <v>477</v>
      </c>
      <c r="D126" s="190" t="s">
        <v>256</v>
      </c>
      <c r="E126" s="31" t="n">
        <v>17</v>
      </c>
      <c r="F126" s="31"/>
      <c r="G126" s="31"/>
      <c r="H126" s="31" t="n">
        <v>6</v>
      </c>
      <c r="I126" s="31"/>
      <c r="J126" s="31"/>
      <c r="K126" s="31"/>
      <c r="L126" s="31"/>
      <c r="M126" s="31"/>
      <c r="N126" s="33" t="n">
        <f aca="false">E126*F126+H126+J126+K126+L126+M126</f>
        <v>6</v>
      </c>
      <c r="O126" s="36"/>
      <c r="P126" s="31" t="n">
        <v>21</v>
      </c>
      <c r="Q126" s="31"/>
      <c r="R126" s="31"/>
      <c r="S126" s="31" t="n">
        <v>14</v>
      </c>
      <c r="T126" s="31"/>
      <c r="U126" s="31"/>
      <c r="V126" s="31"/>
      <c r="W126" s="31"/>
      <c r="X126" s="31"/>
      <c r="Y126" s="31"/>
      <c r="Z126" s="36" t="n">
        <f aca="false">P126*Q126+S126+U126+V126+W126+X126+Y126</f>
        <v>14</v>
      </c>
      <c r="AA126" s="36" t="n">
        <f aca="false">N126+Z126</f>
        <v>20</v>
      </c>
      <c r="AB126" s="47" t="s">
        <v>69</v>
      </c>
      <c r="AC126" s="31"/>
      <c r="AD126" s="31"/>
      <c r="AE126" s="36" t="n">
        <f aca="false">P126*Q126</f>
        <v>0</v>
      </c>
      <c r="AF126" s="38" t="n">
        <f aca="false">AA126-L126-M126-W126-X126</f>
        <v>20</v>
      </c>
      <c r="AG126" s="39" t="str">
        <f aca="false">AB126</f>
        <v>вак. 2 п/гр</v>
      </c>
      <c r="AH126" s="39" t="str">
        <f aca="false">C126</f>
        <v>1АСС11-5б ВБ</v>
      </c>
      <c r="AI126" s="40" t="str">
        <f aca="false">B126</f>
        <v>1</v>
      </c>
      <c r="AJ126" s="39" t="str">
        <f aca="false">CONCATENATE(A126," ",D126)</f>
        <v>ОП.01 Операционные системы и среды</v>
      </c>
      <c r="AK126" s="39" t="n">
        <f aca="false">E126*F126+P126*Q126+H126+J126+S126+U126</f>
        <v>20</v>
      </c>
      <c r="AL126" s="39" t="n">
        <f aca="false">L126+W126</f>
        <v>0</v>
      </c>
      <c r="AM126" s="39" t="n">
        <f aca="false">M126+X126</f>
        <v>0</v>
      </c>
      <c r="AN126" s="39" t="n">
        <f aca="false">Y126</f>
        <v>0</v>
      </c>
      <c r="AO126" s="39" t="n">
        <f aca="false">SUM(AK126:AN126)</f>
        <v>20</v>
      </c>
      <c r="AP126" s="41" t="n">
        <f aca="false">K126+V126</f>
        <v>0</v>
      </c>
    </row>
    <row r="127" s="42" customFormat="true" ht="16.5" hidden="false" customHeight="true" outlineLevel="0" collapsed="false">
      <c r="A127" s="49" t="s">
        <v>76</v>
      </c>
      <c r="B127" s="30" t="s">
        <v>461</v>
      </c>
      <c r="C127" s="31" t="s">
        <v>476</v>
      </c>
      <c r="D127" s="190" t="s">
        <v>258</v>
      </c>
      <c r="E127" s="31" t="n">
        <v>17</v>
      </c>
      <c r="F127" s="31" t="n">
        <v>2</v>
      </c>
      <c r="G127" s="31" t="n">
        <v>36</v>
      </c>
      <c r="H127" s="31" t="n">
        <v>-10</v>
      </c>
      <c r="I127" s="31"/>
      <c r="J127" s="31"/>
      <c r="K127" s="31"/>
      <c r="L127" s="31"/>
      <c r="M127" s="31"/>
      <c r="N127" s="33" t="n">
        <f aca="false">E127*F127+H127+J127+K127+L127+M127</f>
        <v>24</v>
      </c>
      <c r="O127" s="36"/>
      <c r="P127" s="31" t="n">
        <v>21</v>
      </c>
      <c r="Q127" s="31" t="n">
        <v>2</v>
      </c>
      <c r="R127" s="31"/>
      <c r="S127" s="31" t="n">
        <v>-26</v>
      </c>
      <c r="T127" s="31"/>
      <c r="U127" s="31"/>
      <c r="V127" s="31"/>
      <c r="W127" s="31" t="n">
        <v>4</v>
      </c>
      <c r="X127" s="31"/>
      <c r="Y127" s="31"/>
      <c r="Z127" s="36" t="n">
        <f aca="false">P127*Q127+S127+U127+V127+W127+X127+Y127</f>
        <v>20</v>
      </c>
      <c r="AA127" s="36" t="n">
        <f aca="false">N127+Z127</f>
        <v>44</v>
      </c>
      <c r="AB127" s="47" t="s">
        <v>413</v>
      </c>
      <c r="AC127" s="31"/>
      <c r="AD127" s="31"/>
      <c r="AE127" s="36" t="n">
        <f aca="false">P127*Q127</f>
        <v>42</v>
      </c>
      <c r="AF127" s="38" t="n">
        <f aca="false">AA127-L127-M127-W127-X127</f>
        <v>40</v>
      </c>
      <c r="AG127" s="39" t="str">
        <f aca="false">AB127</f>
        <v>Чагмавели Н.В.</v>
      </c>
      <c r="AH127" s="39" t="str">
        <f aca="false">C127</f>
        <v>1АСС11-5 ВБ</v>
      </c>
      <c r="AI127" s="40" t="str">
        <f aca="false">B127</f>
        <v>1</v>
      </c>
      <c r="AJ127" s="39" t="str">
        <f aca="false">CONCATENATE(A127," ",D127)</f>
        <v>ОП.02 Архитектура аппаратных средств</v>
      </c>
      <c r="AK127" s="39" t="n">
        <f aca="false">E127*F127+P127*Q127+H127+J127+S127+U127</f>
        <v>40</v>
      </c>
      <c r="AL127" s="39" t="n">
        <f aca="false">L127+W127</f>
        <v>4</v>
      </c>
      <c r="AM127" s="39" t="n">
        <f aca="false">M127+X127</f>
        <v>0</v>
      </c>
      <c r="AN127" s="39" t="n">
        <f aca="false">Y127</f>
        <v>0</v>
      </c>
      <c r="AO127" s="39" t="n">
        <f aca="false">SUM(AK127:AN127)</f>
        <v>44</v>
      </c>
      <c r="AP127" s="41" t="n">
        <f aca="false">K127+V127</f>
        <v>0</v>
      </c>
    </row>
    <row r="128" s="42" customFormat="true" ht="16.5" hidden="false" customHeight="true" outlineLevel="0" collapsed="false">
      <c r="A128" s="49" t="s">
        <v>76</v>
      </c>
      <c r="B128" s="30" t="s">
        <v>461</v>
      </c>
      <c r="C128" s="31" t="s">
        <v>477</v>
      </c>
      <c r="D128" s="190" t="s">
        <v>258</v>
      </c>
      <c r="E128" s="31" t="n">
        <v>17</v>
      </c>
      <c r="F128" s="31"/>
      <c r="G128" s="31"/>
      <c r="H128" s="31" t="n">
        <v>10</v>
      </c>
      <c r="I128" s="31"/>
      <c r="J128" s="31"/>
      <c r="K128" s="31"/>
      <c r="L128" s="31"/>
      <c r="M128" s="31"/>
      <c r="N128" s="33" t="n">
        <f aca="false">E128*F128+H128+J128+K128+L128+M128</f>
        <v>10</v>
      </c>
      <c r="O128" s="36"/>
      <c r="P128" s="31" t="n">
        <v>21</v>
      </c>
      <c r="Q128" s="31"/>
      <c r="R128" s="31"/>
      <c r="S128" s="31" t="n">
        <v>26</v>
      </c>
      <c r="T128" s="31"/>
      <c r="U128" s="31"/>
      <c r="V128" s="31"/>
      <c r="W128" s="31"/>
      <c r="X128" s="31"/>
      <c r="Y128" s="31"/>
      <c r="Z128" s="36" t="n">
        <f aca="false">P128*Q128+S128+U128+V128+W128+X128+Y128</f>
        <v>26</v>
      </c>
      <c r="AA128" s="36" t="n">
        <f aca="false">N128+Z128</f>
        <v>36</v>
      </c>
      <c r="AB128" s="47" t="s">
        <v>69</v>
      </c>
      <c r="AC128" s="31"/>
      <c r="AD128" s="31"/>
      <c r="AE128" s="36" t="n">
        <f aca="false">P128*Q128</f>
        <v>0</v>
      </c>
      <c r="AF128" s="38" t="n">
        <f aca="false">AA128-L128-M128-W128-X128</f>
        <v>36</v>
      </c>
      <c r="AG128" s="39" t="str">
        <f aca="false">AB128</f>
        <v>вак. 2 п/гр</v>
      </c>
      <c r="AH128" s="39" t="str">
        <f aca="false">C128</f>
        <v>1АСС11-5б ВБ</v>
      </c>
      <c r="AI128" s="40" t="str">
        <f aca="false">B128</f>
        <v>1</v>
      </c>
      <c r="AJ128" s="39" t="str">
        <f aca="false">CONCATENATE(A128," ",D128)</f>
        <v>ОП.02 Архитектура аппаратных средств</v>
      </c>
      <c r="AK128" s="39" t="n">
        <f aca="false">E128*F128+P128*Q128+H128+J128+S128+U128</f>
        <v>36</v>
      </c>
      <c r="AL128" s="39" t="n">
        <f aca="false">L128+W128</f>
        <v>0</v>
      </c>
      <c r="AM128" s="39" t="n">
        <f aca="false">M128+X128</f>
        <v>0</v>
      </c>
      <c r="AN128" s="39" t="n">
        <f aca="false">Y128</f>
        <v>0</v>
      </c>
      <c r="AO128" s="39" t="n">
        <f aca="false">SUM(AK128:AN128)</f>
        <v>36</v>
      </c>
      <c r="AP128" s="41" t="n">
        <f aca="false">K128+V128</f>
        <v>0</v>
      </c>
    </row>
    <row r="129" s="42" customFormat="true" ht="16.5" hidden="false" customHeight="true" outlineLevel="0" collapsed="false">
      <c r="A129" s="49" t="s">
        <v>79</v>
      </c>
      <c r="B129" s="30" t="s">
        <v>461</v>
      </c>
      <c r="C129" s="31" t="s">
        <v>476</v>
      </c>
      <c r="D129" s="190" t="s">
        <v>414</v>
      </c>
      <c r="E129" s="31" t="n">
        <v>17</v>
      </c>
      <c r="F129" s="31" t="n">
        <v>3</v>
      </c>
      <c r="G129" s="31" t="n">
        <v>30</v>
      </c>
      <c r="H129" s="31" t="n">
        <v>-30</v>
      </c>
      <c r="I129" s="31"/>
      <c r="J129" s="31"/>
      <c r="K129" s="31"/>
      <c r="L129" s="31"/>
      <c r="M129" s="31"/>
      <c r="N129" s="33" t="n">
        <f aca="false">E129*F129+H129+J129+K129+L129+M129</f>
        <v>21</v>
      </c>
      <c r="O129" s="36"/>
      <c r="P129" s="31" t="n">
        <v>21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6" t="n">
        <f aca="false">P129*Q129+S129+U129+V129+W129+X129+Y129</f>
        <v>0</v>
      </c>
      <c r="AA129" s="36" t="n">
        <f aca="false">N129+Z129</f>
        <v>21</v>
      </c>
      <c r="AB129" s="47" t="s">
        <v>415</v>
      </c>
      <c r="AC129" s="31"/>
      <c r="AD129" s="31"/>
      <c r="AE129" s="36" t="n">
        <f aca="false">P129*Q129</f>
        <v>0</v>
      </c>
      <c r="AF129" s="38"/>
      <c r="AG129" s="39" t="str">
        <f aca="false">AB129</f>
        <v>Балашов Н.А.</v>
      </c>
      <c r="AH129" s="39" t="str">
        <f aca="false">C129</f>
        <v>1АСС11-5 ВБ</v>
      </c>
      <c r="AI129" s="40" t="str">
        <f aca="false">B129</f>
        <v>1</v>
      </c>
      <c r="AJ129" s="39" t="str">
        <f aca="false">CONCATENATE(A129," ",D129)</f>
        <v>ОП.03 Информационные технологи</v>
      </c>
      <c r="AK129" s="39" t="n">
        <f aca="false">E129*F129+P129*Q129+H129+J129+S129+U129</f>
        <v>21</v>
      </c>
      <c r="AL129" s="39" t="n">
        <f aca="false">L129+W129</f>
        <v>0</v>
      </c>
      <c r="AM129" s="39" t="n">
        <f aca="false">M129+X129</f>
        <v>0</v>
      </c>
      <c r="AN129" s="39" t="n">
        <f aca="false">Y129</f>
        <v>0</v>
      </c>
      <c r="AO129" s="39" t="n">
        <f aca="false">SUM(AK129:AN129)</f>
        <v>21</v>
      </c>
      <c r="AP129" s="41" t="n">
        <f aca="false">K129+V129</f>
        <v>0</v>
      </c>
    </row>
    <row r="130" s="42" customFormat="true" ht="16.5" hidden="false" customHeight="true" outlineLevel="0" collapsed="false">
      <c r="A130" s="49" t="s">
        <v>79</v>
      </c>
      <c r="B130" s="30" t="s">
        <v>461</v>
      </c>
      <c r="C130" s="31" t="s">
        <v>477</v>
      </c>
      <c r="D130" s="190" t="s">
        <v>414</v>
      </c>
      <c r="E130" s="31" t="n">
        <v>17</v>
      </c>
      <c r="F130" s="31"/>
      <c r="G130" s="31"/>
      <c r="H130" s="31" t="n">
        <v>30</v>
      </c>
      <c r="I130" s="31"/>
      <c r="J130" s="31"/>
      <c r="K130" s="31"/>
      <c r="L130" s="31"/>
      <c r="M130" s="31"/>
      <c r="N130" s="33" t="n">
        <f aca="false">E130*F130+H130+J130+K130+L130+M130</f>
        <v>30</v>
      </c>
      <c r="O130" s="36"/>
      <c r="P130" s="31" t="n">
        <v>21</v>
      </c>
      <c r="Q130" s="31"/>
      <c r="R130" s="31"/>
      <c r="S130" s="31"/>
      <c r="T130" s="31"/>
      <c r="U130" s="31"/>
      <c r="V130" s="31"/>
      <c r="W130" s="31"/>
      <c r="X130" s="31"/>
      <c r="Y130" s="31"/>
      <c r="Z130" s="36" t="n">
        <f aca="false">P130*Q130+S130+U130+V130+W130+X130+Y130</f>
        <v>0</v>
      </c>
      <c r="AA130" s="36" t="n">
        <f aca="false">N130+Z130</f>
        <v>30</v>
      </c>
      <c r="AB130" s="47" t="s">
        <v>69</v>
      </c>
      <c r="AC130" s="31"/>
      <c r="AD130" s="31"/>
      <c r="AE130" s="36" t="n">
        <f aca="false">P130*Q130</f>
        <v>0</v>
      </c>
      <c r="AF130" s="38"/>
      <c r="AG130" s="39" t="str">
        <f aca="false">AB130</f>
        <v>вак. 2 п/гр</v>
      </c>
      <c r="AH130" s="39" t="str">
        <f aca="false">C130</f>
        <v>1АСС11-5б ВБ</v>
      </c>
      <c r="AI130" s="40" t="str">
        <f aca="false">B130</f>
        <v>1</v>
      </c>
      <c r="AJ130" s="39" t="str">
        <f aca="false">CONCATENATE(A130," ",D130)</f>
        <v>ОП.03 Информационные технологи</v>
      </c>
      <c r="AK130" s="39" t="n">
        <f aca="false">E130*F130+P130*Q130+H130+J130+S130+U130</f>
        <v>30</v>
      </c>
      <c r="AL130" s="39" t="n">
        <f aca="false">L130+W130</f>
        <v>0</v>
      </c>
      <c r="AM130" s="39" t="n">
        <f aca="false">M130+X130</f>
        <v>0</v>
      </c>
      <c r="AN130" s="39" t="n">
        <f aca="false">Y130</f>
        <v>0</v>
      </c>
      <c r="AO130" s="39" t="n">
        <f aca="false">SUM(AK130:AN130)</f>
        <v>30</v>
      </c>
      <c r="AP130" s="41" t="n">
        <f aca="false">K130+V130</f>
        <v>0</v>
      </c>
    </row>
    <row r="131" s="42" customFormat="true" ht="16.5" hidden="false" customHeight="true" outlineLevel="0" collapsed="false">
      <c r="A131" s="49" t="s">
        <v>82</v>
      </c>
      <c r="B131" s="30" t="s">
        <v>461</v>
      </c>
      <c r="C131" s="31" t="s">
        <v>476</v>
      </c>
      <c r="D131" s="190" t="s">
        <v>261</v>
      </c>
      <c r="E131" s="31" t="n">
        <v>17</v>
      </c>
      <c r="F131" s="31" t="n">
        <v>2</v>
      </c>
      <c r="G131" s="31" t="n">
        <v>58</v>
      </c>
      <c r="H131" s="31" t="n">
        <v>-10</v>
      </c>
      <c r="I131" s="31"/>
      <c r="J131" s="31"/>
      <c r="K131" s="31"/>
      <c r="L131" s="31"/>
      <c r="M131" s="31"/>
      <c r="N131" s="33" t="n">
        <f aca="false">E131*F131+H131+J131+K131+L131+M131</f>
        <v>24</v>
      </c>
      <c r="O131" s="36"/>
      <c r="P131" s="31" t="n">
        <v>21</v>
      </c>
      <c r="Q131" s="31" t="n">
        <v>3</v>
      </c>
      <c r="R131" s="31"/>
      <c r="S131" s="31" t="n">
        <v>-48</v>
      </c>
      <c r="T131" s="31"/>
      <c r="U131" s="31"/>
      <c r="V131" s="31"/>
      <c r="W131" s="31" t="n">
        <v>2</v>
      </c>
      <c r="X131" s="31"/>
      <c r="Y131" s="31"/>
      <c r="Z131" s="36" t="n">
        <f aca="false">P131*Q131+S131+U131+V131+W131+X131+Y131</f>
        <v>17</v>
      </c>
      <c r="AA131" s="36" t="n">
        <f aca="false">N131+Z131</f>
        <v>41</v>
      </c>
      <c r="AB131" s="47" t="s">
        <v>415</v>
      </c>
      <c r="AC131" s="31"/>
      <c r="AD131" s="31"/>
      <c r="AE131" s="36" t="n">
        <f aca="false">P131*Q131</f>
        <v>63</v>
      </c>
      <c r="AF131" s="38"/>
      <c r="AG131" s="39" t="str">
        <f aca="false">AB131</f>
        <v>Балашов Н.А.</v>
      </c>
      <c r="AH131" s="39" t="str">
        <f aca="false">C131</f>
        <v>1АСС11-5 ВБ</v>
      </c>
      <c r="AI131" s="40" t="str">
        <f aca="false">B131</f>
        <v>1</v>
      </c>
      <c r="AJ131" s="39" t="str">
        <f aca="false">CONCATENATE(A131," ",D131)</f>
        <v>ОП.04 Основы алгоритмизации и программирования</v>
      </c>
      <c r="AK131" s="39" t="n">
        <f aca="false">E131*F131+P131*Q131+H131+J131+S131+U131</f>
        <v>39</v>
      </c>
      <c r="AL131" s="39" t="n">
        <f aca="false">L131+W131</f>
        <v>2</v>
      </c>
      <c r="AM131" s="39" t="n">
        <f aca="false">M131+X131</f>
        <v>0</v>
      </c>
      <c r="AN131" s="39" t="n">
        <f aca="false">Y131</f>
        <v>0</v>
      </c>
      <c r="AO131" s="39" t="n">
        <f aca="false">SUM(AK131:AN131)</f>
        <v>41</v>
      </c>
      <c r="AP131" s="41" t="n">
        <f aca="false">K131+V131</f>
        <v>0</v>
      </c>
    </row>
    <row r="132" s="42" customFormat="true" ht="16.5" hidden="false" customHeight="true" outlineLevel="0" collapsed="false">
      <c r="A132" s="49" t="s">
        <v>82</v>
      </c>
      <c r="B132" s="30" t="s">
        <v>461</v>
      </c>
      <c r="C132" s="31" t="s">
        <v>477</v>
      </c>
      <c r="D132" s="190" t="s">
        <v>261</v>
      </c>
      <c r="E132" s="31" t="n">
        <v>17</v>
      </c>
      <c r="F132" s="31"/>
      <c r="G132" s="31"/>
      <c r="H132" s="31" t="n">
        <v>10</v>
      </c>
      <c r="I132" s="31"/>
      <c r="J132" s="31"/>
      <c r="K132" s="31"/>
      <c r="L132" s="31"/>
      <c r="M132" s="31"/>
      <c r="N132" s="33" t="n">
        <f aca="false">E132*F132+H132+J132+K132+L132+M132</f>
        <v>10</v>
      </c>
      <c r="O132" s="36"/>
      <c r="P132" s="31" t="n">
        <v>21</v>
      </c>
      <c r="Q132" s="31"/>
      <c r="R132" s="31"/>
      <c r="S132" s="31" t="n">
        <v>48</v>
      </c>
      <c r="T132" s="31"/>
      <c r="U132" s="31"/>
      <c r="V132" s="31"/>
      <c r="W132" s="31"/>
      <c r="X132" s="31"/>
      <c r="Y132" s="31"/>
      <c r="Z132" s="36" t="n">
        <f aca="false">P132*Q132+S132+U132+V132+W132+X132+Y132</f>
        <v>48</v>
      </c>
      <c r="AA132" s="36" t="n">
        <f aca="false">N132+Z132</f>
        <v>58</v>
      </c>
      <c r="AB132" s="47" t="s">
        <v>69</v>
      </c>
      <c r="AC132" s="31"/>
      <c r="AD132" s="31"/>
      <c r="AE132" s="36" t="n">
        <f aca="false">P132*Q132</f>
        <v>0</v>
      </c>
      <c r="AF132" s="38"/>
      <c r="AG132" s="39" t="str">
        <f aca="false">AB132</f>
        <v>вак. 2 п/гр</v>
      </c>
      <c r="AH132" s="39" t="str">
        <f aca="false">C132</f>
        <v>1АСС11-5б ВБ</v>
      </c>
      <c r="AI132" s="40" t="str">
        <f aca="false">B132</f>
        <v>1</v>
      </c>
      <c r="AJ132" s="39" t="str">
        <f aca="false">CONCATENATE(A132," ",D132)</f>
        <v>ОП.04 Основы алгоритмизации и программирования</v>
      </c>
      <c r="AK132" s="39" t="n">
        <f aca="false">E132*F132+P132*Q132+H132+J132+S132+U132</f>
        <v>58</v>
      </c>
      <c r="AL132" s="39" t="n">
        <f aca="false">L132+W132</f>
        <v>0</v>
      </c>
      <c r="AM132" s="39" t="n">
        <f aca="false">M132+X132</f>
        <v>0</v>
      </c>
      <c r="AN132" s="39" t="n">
        <f aca="false">Y132</f>
        <v>0</v>
      </c>
      <c r="AO132" s="39" t="n">
        <f aca="false">SUM(AK132:AN132)</f>
        <v>58</v>
      </c>
      <c r="AP132" s="41" t="n">
        <f aca="false">K132+V132</f>
        <v>0</v>
      </c>
    </row>
    <row r="133" s="42" customFormat="true" ht="16.5" hidden="false" customHeight="true" outlineLevel="0" collapsed="false">
      <c r="A133" s="138" t="s">
        <v>90</v>
      </c>
      <c r="B133" s="30" t="s">
        <v>461</v>
      </c>
      <c r="C133" s="31" t="s">
        <v>476</v>
      </c>
      <c r="D133" s="133" t="s">
        <v>264</v>
      </c>
      <c r="E133" s="31" t="n">
        <v>17</v>
      </c>
      <c r="F133" s="31" t="n">
        <v>2</v>
      </c>
      <c r="G133" s="31" t="n">
        <v>30</v>
      </c>
      <c r="H133" s="31" t="n">
        <v>-10</v>
      </c>
      <c r="I133" s="31"/>
      <c r="J133" s="31"/>
      <c r="K133" s="31"/>
      <c r="L133" s="31"/>
      <c r="M133" s="31"/>
      <c r="N133" s="33" t="n">
        <f aca="false">E133*F133+H133+J133+K133+L133+M133</f>
        <v>24</v>
      </c>
      <c r="O133" s="36"/>
      <c r="P133" s="31" t="n">
        <v>21</v>
      </c>
      <c r="Q133" s="31" t="n">
        <v>2</v>
      </c>
      <c r="R133" s="31"/>
      <c r="S133" s="31" t="n">
        <v>-20</v>
      </c>
      <c r="T133" s="31"/>
      <c r="U133" s="31"/>
      <c r="V133" s="31"/>
      <c r="W133" s="31" t="n">
        <v>6</v>
      </c>
      <c r="X133" s="31" t="n">
        <v>8</v>
      </c>
      <c r="Y133" s="31"/>
      <c r="Z133" s="36" t="n">
        <f aca="false">P133*Q133+S133+U133+V133+W133+X133+Y133</f>
        <v>36</v>
      </c>
      <c r="AA133" s="36" t="n">
        <f aca="false">N133+Z133</f>
        <v>60</v>
      </c>
      <c r="AB133" s="74" t="s">
        <v>212</v>
      </c>
      <c r="AC133" s="31"/>
      <c r="AD133" s="31"/>
      <c r="AE133" s="36" t="n">
        <f aca="false">P133*Q133</f>
        <v>42</v>
      </c>
      <c r="AF133" s="38"/>
      <c r="AG133" s="39" t="str">
        <f aca="false">AB133</f>
        <v>Соколюк А.В.</v>
      </c>
      <c r="AH133" s="39" t="str">
        <f aca="false">C133</f>
        <v>1АСС11-5 ВБ</v>
      </c>
      <c r="AI133" s="40" t="str">
        <f aca="false">B133</f>
        <v>1</v>
      </c>
      <c r="AJ133" s="39" t="str">
        <f aca="false">CONCATENATE(A133," ",D133)</f>
        <v>ОП.08 Основы проектирования баз данных</v>
      </c>
      <c r="AK133" s="39" t="n">
        <f aca="false">E133*F133+P133*Q133+H133+J133+S133+U133</f>
        <v>46</v>
      </c>
      <c r="AL133" s="39" t="n">
        <f aca="false">L133+W133</f>
        <v>6</v>
      </c>
      <c r="AM133" s="39" t="n">
        <f aca="false">M133+X133</f>
        <v>8</v>
      </c>
      <c r="AN133" s="39" t="n">
        <f aca="false">Y133</f>
        <v>0</v>
      </c>
      <c r="AO133" s="39" t="n">
        <f aca="false">SUM(AK133:AN133)</f>
        <v>60</v>
      </c>
      <c r="AP133" s="41" t="n">
        <f aca="false">K133+V133</f>
        <v>0</v>
      </c>
    </row>
    <row r="134" s="42" customFormat="true" ht="16.5" hidden="false" customHeight="true" outlineLevel="0" collapsed="false">
      <c r="A134" s="138" t="s">
        <v>90</v>
      </c>
      <c r="B134" s="30" t="s">
        <v>461</v>
      </c>
      <c r="C134" s="31" t="s">
        <v>477</v>
      </c>
      <c r="D134" s="133" t="s">
        <v>264</v>
      </c>
      <c r="E134" s="31" t="n">
        <v>17</v>
      </c>
      <c r="F134" s="31"/>
      <c r="G134" s="31"/>
      <c r="H134" s="31" t="n">
        <v>10</v>
      </c>
      <c r="I134" s="31"/>
      <c r="J134" s="31"/>
      <c r="K134" s="31"/>
      <c r="L134" s="31"/>
      <c r="M134" s="31"/>
      <c r="N134" s="33" t="n">
        <f aca="false">E134*F134+H134+J134+K134+L134+M134</f>
        <v>10</v>
      </c>
      <c r="O134" s="36"/>
      <c r="P134" s="31" t="n">
        <v>21</v>
      </c>
      <c r="Q134" s="31"/>
      <c r="R134" s="31"/>
      <c r="S134" s="31" t="n">
        <v>20</v>
      </c>
      <c r="T134" s="31"/>
      <c r="U134" s="31"/>
      <c r="V134" s="31"/>
      <c r="W134" s="31"/>
      <c r="X134" s="31"/>
      <c r="Y134" s="31"/>
      <c r="Z134" s="36" t="n">
        <f aca="false">P134*Q134+S134+U134+V134+W134+X134+Y134</f>
        <v>20</v>
      </c>
      <c r="AA134" s="36" t="n">
        <f aca="false">N134+Z134</f>
        <v>30</v>
      </c>
      <c r="AB134" s="47" t="s">
        <v>69</v>
      </c>
      <c r="AC134" s="31"/>
      <c r="AD134" s="31"/>
      <c r="AE134" s="36" t="n">
        <f aca="false">P134*Q134</f>
        <v>0</v>
      </c>
      <c r="AF134" s="38"/>
      <c r="AG134" s="39" t="str">
        <f aca="false">AB134</f>
        <v>вак. 2 п/гр</v>
      </c>
      <c r="AH134" s="39" t="str">
        <f aca="false">C134</f>
        <v>1АСС11-5б ВБ</v>
      </c>
      <c r="AI134" s="40" t="str">
        <f aca="false">B134</f>
        <v>1</v>
      </c>
      <c r="AJ134" s="39" t="str">
        <f aca="false">CONCATENATE(A134," ",D134)</f>
        <v>ОП.08 Основы проектирования баз данных</v>
      </c>
      <c r="AK134" s="39" t="n">
        <f aca="false">E134*F134+P134*Q134+H134+J134+S134+U134</f>
        <v>30</v>
      </c>
      <c r="AL134" s="39" t="n">
        <f aca="false">L134+W134</f>
        <v>0</v>
      </c>
      <c r="AM134" s="39" t="n">
        <f aca="false">M134+X134</f>
        <v>0</v>
      </c>
      <c r="AN134" s="39" t="n">
        <f aca="false">Y134</f>
        <v>0</v>
      </c>
      <c r="AO134" s="39" t="n">
        <f aca="false">SUM(AK134:AN134)</f>
        <v>30</v>
      </c>
      <c r="AP134" s="41" t="n">
        <f aca="false">K134+V134</f>
        <v>0</v>
      </c>
    </row>
    <row r="135" s="42" customFormat="true" ht="16.5" hidden="false" customHeight="true" outlineLevel="0" collapsed="false">
      <c r="A135" s="138" t="s">
        <v>127</v>
      </c>
      <c r="B135" s="30" t="s">
        <v>461</v>
      </c>
      <c r="C135" s="31" t="s">
        <v>476</v>
      </c>
      <c r="D135" s="133" t="s">
        <v>266</v>
      </c>
      <c r="E135" s="31" t="n">
        <v>17</v>
      </c>
      <c r="F135" s="31"/>
      <c r="G135" s="31"/>
      <c r="H135" s="31"/>
      <c r="I135" s="31"/>
      <c r="J135" s="31"/>
      <c r="K135" s="31"/>
      <c r="L135" s="31"/>
      <c r="M135" s="31"/>
      <c r="N135" s="33" t="n">
        <f aca="false">E135*F135+H135+J135+K135+L135+M135</f>
        <v>0</v>
      </c>
      <c r="O135" s="36"/>
      <c r="P135" s="31" t="n">
        <v>21</v>
      </c>
      <c r="Q135" s="31" t="n">
        <v>2</v>
      </c>
      <c r="R135" s="31" t="n">
        <v>14</v>
      </c>
      <c r="S135" s="31"/>
      <c r="T135" s="31"/>
      <c r="U135" s="31"/>
      <c r="V135" s="31"/>
      <c r="W135" s="31" t="n">
        <v>2</v>
      </c>
      <c r="X135" s="31"/>
      <c r="Y135" s="31"/>
      <c r="Z135" s="36" t="n">
        <f aca="false">P135*Q135+S135+U135+V135+W135+X135+Y135</f>
        <v>44</v>
      </c>
      <c r="AA135" s="36" t="n">
        <f aca="false">N135+Z135</f>
        <v>44</v>
      </c>
      <c r="AB135" s="47" t="s">
        <v>78</v>
      </c>
      <c r="AC135" s="31"/>
      <c r="AD135" s="31"/>
      <c r="AE135" s="36" t="n">
        <f aca="false">P135*Q135</f>
        <v>42</v>
      </c>
      <c r="AF135" s="38"/>
      <c r="AG135" s="39" t="str">
        <f aca="false">AB135</f>
        <v>Маргвелашвили Л.В.</v>
      </c>
      <c r="AH135" s="39" t="str">
        <f aca="false">C135</f>
        <v>1АСС11-5 ВБ</v>
      </c>
      <c r="AI135" s="40" t="str">
        <f aca="false">B135</f>
        <v>1</v>
      </c>
      <c r="AJ135" s="39" t="str">
        <f aca="false">CONCATENATE(A135," ",D135)</f>
        <v>ОП.09 Стандартизация, сертификация и техническое документоведение</v>
      </c>
      <c r="AK135" s="39" t="n">
        <f aca="false">E135*F135+P135*Q135+H135+J135+S135+U135</f>
        <v>42</v>
      </c>
      <c r="AL135" s="39" t="n">
        <f aca="false">L135+W135</f>
        <v>2</v>
      </c>
      <c r="AM135" s="39" t="n">
        <f aca="false">M135+X135</f>
        <v>0</v>
      </c>
      <c r="AN135" s="39" t="n">
        <f aca="false">Y135</f>
        <v>0</v>
      </c>
      <c r="AO135" s="39" t="n">
        <f aca="false">SUM(AK135:AN135)</f>
        <v>44</v>
      </c>
      <c r="AP135" s="41" t="n">
        <f aca="false">K135+V135</f>
        <v>0</v>
      </c>
    </row>
    <row r="136" s="42" customFormat="true" ht="16.5" hidden="false" customHeight="true" outlineLevel="0" collapsed="false">
      <c r="A136" s="138" t="s">
        <v>92</v>
      </c>
      <c r="B136" s="30" t="s">
        <v>461</v>
      </c>
      <c r="C136" s="31" t="s">
        <v>476</v>
      </c>
      <c r="D136" s="133" t="s">
        <v>416</v>
      </c>
      <c r="E136" s="31" t="n">
        <v>17</v>
      </c>
      <c r="F136" s="31" t="n">
        <v>3</v>
      </c>
      <c r="G136" s="31" t="n">
        <v>30</v>
      </c>
      <c r="H136" s="31" t="n">
        <v>-30</v>
      </c>
      <c r="I136" s="31"/>
      <c r="J136" s="31"/>
      <c r="K136" s="31"/>
      <c r="L136" s="31" t="n">
        <v>2</v>
      </c>
      <c r="M136" s="31"/>
      <c r="N136" s="33" t="n">
        <f aca="false">E136*F136+H136+J136+K136+L136+M136</f>
        <v>23</v>
      </c>
      <c r="O136" s="36"/>
      <c r="P136" s="31" t="n">
        <v>21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6" t="n">
        <f aca="false">P136*Q136+S136+U136+V136+W136+X136+Y136</f>
        <v>0</v>
      </c>
      <c r="AA136" s="36" t="n">
        <f aca="false">N136+Z136</f>
        <v>23</v>
      </c>
      <c r="AB136" s="47" t="s">
        <v>72</v>
      </c>
      <c r="AC136" s="31"/>
      <c r="AD136" s="31"/>
      <c r="AE136" s="36" t="n">
        <f aca="false">P136*Q136</f>
        <v>0</v>
      </c>
      <c r="AF136" s="38" t="n">
        <f aca="false">AA136-L136-M136-W136-X136</f>
        <v>21</v>
      </c>
      <c r="AG136" s="39" t="str">
        <f aca="false">AB136</f>
        <v>Глушкова Т.Н.</v>
      </c>
      <c r="AH136" s="39" t="str">
        <f aca="false">C136</f>
        <v>1АСС11-5 ВБ</v>
      </c>
      <c r="AI136" s="40" t="str">
        <f aca="false">B136</f>
        <v>1</v>
      </c>
      <c r="AJ136" s="39" t="str">
        <f aca="false">CONCATENATE(A136," ",D136)</f>
        <v>ОП.10 Основы электротехники</v>
      </c>
      <c r="AK136" s="39" t="n">
        <f aca="false">E136*F136+P136*Q136+H136+J136+S136+U136</f>
        <v>21</v>
      </c>
      <c r="AL136" s="39" t="n">
        <f aca="false">L136+W136</f>
        <v>2</v>
      </c>
      <c r="AM136" s="39" t="n">
        <f aca="false">M136+X136</f>
        <v>0</v>
      </c>
      <c r="AN136" s="39" t="n">
        <f aca="false">Y136</f>
        <v>0</v>
      </c>
      <c r="AO136" s="39" t="n">
        <f aca="false">SUM(AK136:AN136)</f>
        <v>23</v>
      </c>
      <c r="AP136" s="41" t="n">
        <f aca="false">K136+V136</f>
        <v>0</v>
      </c>
    </row>
    <row r="137" s="42" customFormat="true" ht="16.5" hidden="false" customHeight="true" outlineLevel="0" collapsed="false">
      <c r="A137" s="138" t="s">
        <v>92</v>
      </c>
      <c r="B137" s="30" t="s">
        <v>461</v>
      </c>
      <c r="C137" s="31" t="s">
        <v>477</v>
      </c>
      <c r="D137" s="133" t="s">
        <v>416</v>
      </c>
      <c r="E137" s="31" t="n">
        <v>17</v>
      </c>
      <c r="F137" s="31"/>
      <c r="G137" s="31"/>
      <c r="H137" s="31" t="n">
        <v>30</v>
      </c>
      <c r="I137" s="31"/>
      <c r="J137" s="31"/>
      <c r="K137" s="31"/>
      <c r="L137" s="31"/>
      <c r="M137" s="31"/>
      <c r="N137" s="33" t="n">
        <f aca="false">E137*F137+H137+J137+K137+L137+M137</f>
        <v>30</v>
      </c>
      <c r="O137" s="36"/>
      <c r="P137" s="31" t="n">
        <v>21</v>
      </c>
      <c r="Q137" s="31"/>
      <c r="R137" s="31"/>
      <c r="S137" s="31"/>
      <c r="T137" s="31"/>
      <c r="U137" s="31"/>
      <c r="V137" s="31"/>
      <c r="W137" s="31"/>
      <c r="X137" s="31"/>
      <c r="Y137" s="31"/>
      <c r="Z137" s="36" t="n">
        <f aca="false">P137*Q137+S137+U137+V137+W137+X137+Y137</f>
        <v>0</v>
      </c>
      <c r="AA137" s="36" t="n">
        <f aca="false">N137+Z137</f>
        <v>30</v>
      </c>
      <c r="AB137" s="47" t="s">
        <v>69</v>
      </c>
      <c r="AC137" s="31"/>
      <c r="AD137" s="31"/>
      <c r="AE137" s="36" t="n">
        <f aca="false">P137*Q137</f>
        <v>0</v>
      </c>
      <c r="AF137" s="38" t="n">
        <f aca="false">AA137-L137-M137-W137-X137</f>
        <v>30</v>
      </c>
      <c r="AG137" s="39" t="str">
        <f aca="false">AB137</f>
        <v>вак. 2 п/гр</v>
      </c>
      <c r="AH137" s="39" t="str">
        <f aca="false">C137</f>
        <v>1АСС11-5б ВБ</v>
      </c>
      <c r="AI137" s="40" t="str">
        <f aca="false">B137</f>
        <v>1</v>
      </c>
      <c r="AJ137" s="39" t="str">
        <f aca="false">CONCATENATE(A137," ",D137)</f>
        <v>ОП.10 Основы электротехники</v>
      </c>
      <c r="AK137" s="39" t="n">
        <f aca="false">E137*F137+P137*Q137+H137+J137+S137+U137</f>
        <v>30</v>
      </c>
      <c r="AL137" s="39" t="n">
        <f aca="false">L137+W137</f>
        <v>0</v>
      </c>
      <c r="AM137" s="39" t="n">
        <f aca="false">M137+X137</f>
        <v>0</v>
      </c>
      <c r="AN137" s="39" t="n">
        <f aca="false">Y137</f>
        <v>0</v>
      </c>
      <c r="AO137" s="39" t="n">
        <f aca="false">SUM(AK137:AN137)</f>
        <v>30</v>
      </c>
      <c r="AP137" s="41" t="n">
        <f aca="false">K137+V137</f>
        <v>0</v>
      </c>
    </row>
    <row r="138" s="42" customFormat="true" ht="16.5" hidden="false" customHeight="true" outlineLevel="0" collapsed="false">
      <c r="A138" s="138" t="s">
        <v>129</v>
      </c>
      <c r="B138" s="30" t="s">
        <v>461</v>
      </c>
      <c r="C138" s="31" t="s">
        <v>477</v>
      </c>
      <c r="D138" s="133" t="s">
        <v>417</v>
      </c>
      <c r="E138" s="31" t="n">
        <v>17</v>
      </c>
      <c r="F138" s="103" t="n">
        <v>4</v>
      </c>
      <c r="G138" s="103" t="n">
        <v>68</v>
      </c>
      <c r="H138" s="103"/>
      <c r="I138" s="103"/>
      <c r="J138" s="103"/>
      <c r="K138" s="103"/>
      <c r="L138" s="31" t="n">
        <v>2</v>
      </c>
      <c r="M138" s="31"/>
      <c r="N138" s="33" t="n">
        <f aca="false">E138*F138+H138+J138+K138+L138+M138</f>
        <v>70</v>
      </c>
      <c r="O138" s="36"/>
      <c r="P138" s="31" t="n">
        <v>21</v>
      </c>
      <c r="Q138" s="31"/>
      <c r="R138" s="31"/>
      <c r="S138" s="103"/>
      <c r="T138" s="103"/>
      <c r="U138" s="103"/>
      <c r="V138" s="103"/>
      <c r="W138" s="104"/>
      <c r="X138" s="31"/>
      <c r="Y138" s="31"/>
      <c r="Z138" s="36" t="n">
        <f aca="false">P138*Q138+S138+U138+V138+W138+X138+Y138</f>
        <v>0</v>
      </c>
      <c r="AA138" s="36" t="n">
        <f aca="false">N138+Z138</f>
        <v>70</v>
      </c>
      <c r="AB138" s="47" t="s">
        <v>84</v>
      </c>
      <c r="AC138" s="31"/>
      <c r="AD138" s="31"/>
      <c r="AE138" s="36" t="n">
        <f aca="false">P138*Q138</f>
        <v>0</v>
      </c>
      <c r="AF138" s="38" t="n">
        <f aca="false">AA138-L138-M138-W138-X138</f>
        <v>68</v>
      </c>
      <c r="AG138" s="39" t="str">
        <f aca="false">AB138</f>
        <v>Попова О.В.</v>
      </c>
      <c r="AH138" s="39" t="str">
        <f aca="false">C138</f>
        <v>1АСС11-5б ВБ</v>
      </c>
      <c r="AI138" s="40" t="str">
        <f aca="false">B138</f>
        <v>1</v>
      </c>
      <c r="AJ138" s="39" t="str">
        <f aca="false">CONCATENATE(A138," ",D138)</f>
        <v>ОП.11 Инженерная компьютерная графика</v>
      </c>
      <c r="AK138" s="39" t="n">
        <f aca="false">E138*F138+P138*Q138+H138+J138+S138+U138</f>
        <v>68</v>
      </c>
      <c r="AL138" s="39" t="n">
        <f aca="false">L138+W138</f>
        <v>2</v>
      </c>
      <c r="AM138" s="39" t="n">
        <f aca="false">M138+X138</f>
        <v>0</v>
      </c>
      <c r="AN138" s="39" t="n">
        <f aca="false">Y138</f>
        <v>0</v>
      </c>
      <c r="AO138" s="39" t="n">
        <f aca="false">SUM(AK138:AN138)</f>
        <v>70</v>
      </c>
      <c r="AP138" s="41" t="n">
        <f aca="false">K138+V138</f>
        <v>0</v>
      </c>
    </row>
    <row r="139" s="42" customFormat="true" ht="16.5" hidden="false" customHeight="true" outlineLevel="0" collapsed="false">
      <c r="A139" s="191" t="s">
        <v>94</v>
      </c>
      <c r="B139" s="30" t="s">
        <v>461</v>
      </c>
      <c r="C139" s="31" t="s">
        <v>476</v>
      </c>
      <c r="D139" s="155" t="s">
        <v>418</v>
      </c>
      <c r="E139" s="31" t="n">
        <v>17</v>
      </c>
      <c r="F139" s="103" t="n">
        <v>5</v>
      </c>
      <c r="G139" s="103" t="n">
        <v>40</v>
      </c>
      <c r="H139" s="103"/>
      <c r="I139" s="103"/>
      <c r="J139" s="103"/>
      <c r="K139" s="103"/>
      <c r="L139" s="31" t="n">
        <v>2</v>
      </c>
      <c r="M139" s="31"/>
      <c r="N139" s="33" t="n">
        <f aca="false">E139*F139+H139+J139+K139+L139+M139</f>
        <v>87</v>
      </c>
      <c r="O139" s="36"/>
      <c r="P139" s="31" t="n">
        <v>21</v>
      </c>
      <c r="Q139" s="31"/>
      <c r="R139" s="31"/>
      <c r="S139" s="103"/>
      <c r="T139" s="103"/>
      <c r="U139" s="103"/>
      <c r="V139" s="103"/>
      <c r="W139" s="104"/>
      <c r="X139" s="31"/>
      <c r="Y139" s="31"/>
      <c r="Z139" s="36" t="n">
        <f aca="false">P139*Q139+S139+U139+V139+W139+X139+Y139</f>
        <v>0</v>
      </c>
      <c r="AA139" s="36" t="n">
        <f aca="false">N139+Z139</f>
        <v>87</v>
      </c>
      <c r="AB139" s="47" t="s">
        <v>268</v>
      </c>
      <c r="AC139" s="31"/>
      <c r="AD139" s="31"/>
      <c r="AE139" s="36" t="n">
        <f aca="false">P139*Q139</f>
        <v>0</v>
      </c>
      <c r="AF139" s="38" t="n">
        <f aca="false">AA139-L139-M139-W139-X139</f>
        <v>85</v>
      </c>
      <c r="AG139" s="39" t="str">
        <f aca="false">AB139</f>
        <v>Пузанова А.Ю.</v>
      </c>
      <c r="AH139" s="39" t="str">
        <f aca="false">C139</f>
        <v>1АСС11-5 ВБ</v>
      </c>
      <c r="AI139" s="40" t="str">
        <f aca="false">B139</f>
        <v>1</v>
      </c>
      <c r="AJ139" s="39" t="str">
        <f aca="false">CONCATENATE(A139," ",D139)</f>
        <v>ОП.12 Основы теории информации</v>
      </c>
      <c r="AK139" s="39" t="n">
        <f aca="false">E139*F139+P139*Q139+H139+J139+S139+U139</f>
        <v>85</v>
      </c>
      <c r="AL139" s="39" t="n">
        <f aca="false">L139+W139</f>
        <v>2</v>
      </c>
      <c r="AM139" s="39" t="n">
        <f aca="false">M139+X139</f>
        <v>0</v>
      </c>
      <c r="AN139" s="39" t="n">
        <f aca="false">Y139</f>
        <v>0</v>
      </c>
      <c r="AO139" s="39" t="n">
        <f aca="false">SUM(AK139:AN139)</f>
        <v>87</v>
      </c>
      <c r="AP139" s="41" t="n">
        <f aca="false">K139+V139</f>
        <v>0</v>
      </c>
    </row>
    <row r="140" s="42" customFormat="true" ht="16.5" hidden="false" customHeight="true" outlineLevel="0" collapsed="false">
      <c r="A140" s="149" t="s">
        <v>96</v>
      </c>
      <c r="B140" s="30" t="s">
        <v>461</v>
      </c>
      <c r="C140" s="31" t="s">
        <v>476</v>
      </c>
      <c r="D140" s="133" t="s">
        <v>419</v>
      </c>
      <c r="E140" s="53" t="n">
        <v>17</v>
      </c>
      <c r="F140" s="103"/>
      <c r="G140" s="103"/>
      <c r="H140" s="103"/>
      <c r="I140" s="103"/>
      <c r="J140" s="103"/>
      <c r="K140" s="103"/>
      <c r="L140" s="31"/>
      <c r="M140" s="31"/>
      <c r="N140" s="33" t="n">
        <f aca="false">E140*F140+H140+J140+K140+L140+M140</f>
        <v>0</v>
      </c>
      <c r="O140" s="36"/>
      <c r="P140" s="31" t="n">
        <v>21</v>
      </c>
      <c r="Q140" s="31" t="n">
        <v>3</v>
      </c>
      <c r="R140" s="31" t="n">
        <v>30</v>
      </c>
      <c r="S140" s="103" t="n">
        <v>-24</v>
      </c>
      <c r="T140" s="103" t="n">
        <v>6</v>
      </c>
      <c r="U140" s="103"/>
      <c r="V140" s="103"/>
      <c r="W140" s="104" t="n">
        <v>6</v>
      </c>
      <c r="X140" s="31" t="n">
        <v>8</v>
      </c>
      <c r="Y140" s="31"/>
      <c r="Z140" s="36" t="n">
        <f aca="false">P140*Q140+S140+U140+V140+W140+X140+Y140</f>
        <v>53</v>
      </c>
      <c r="AA140" s="36" t="n">
        <f aca="false">N140+Z140</f>
        <v>53</v>
      </c>
      <c r="AB140" s="47" t="s">
        <v>357</v>
      </c>
      <c r="AC140" s="31"/>
      <c r="AD140" s="31"/>
      <c r="AE140" s="36" t="n">
        <f aca="false">P140*Q140</f>
        <v>63</v>
      </c>
      <c r="AF140" s="38" t="n">
        <f aca="false">AA140-L140-M140-W140-X140</f>
        <v>39</v>
      </c>
      <c r="AG140" s="39" t="str">
        <f aca="false">AB140</f>
        <v>Падев В.К.</v>
      </c>
      <c r="AH140" s="39" t="str">
        <f aca="false">C140</f>
        <v>1АСС11-5 ВБ</v>
      </c>
      <c r="AI140" s="40" t="str">
        <f aca="false">B140</f>
        <v>1</v>
      </c>
      <c r="AJ140" s="39" t="str">
        <f aca="false">CONCATENATE(A140," ",D140)</f>
        <v>ОП.13 Технология физического уровня передачи данных</v>
      </c>
      <c r="AK140" s="39" t="n">
        <f aca="false">E140*F140+P140*Q140+H140+J140+S140+U140</f>
        <v>39</v>
      </c>
      <c r="AL140" s="39" t="n">
        <f aca="false">L140+W140</f>
        <v>6</v>
      </c>
      <c r="AM140" s="39" t="n">
        <f aca="false">M140+X140</f>
        <v>8</v>
      </c>
      <c r="AN140" s="39" t="n">
        <f aca="false">Y140</f>
        <v>0</v>
      </c>
      <c r="AO140" s="39" t="n">
        <f aca="false">SUM(AK140:AN140)</f>
        <v>53</v>
      </c>
      <c r="AP140" s="41" t="n">
        <f aca="false">K140+V140</f>
        <v>0</v>
      </c>
    </row>
    <row r="141" s="42" customFormat="true" ht="16.5" hidden="false" customHeight="true" outlineLevel="0" collapsed="false">
      <c r="A141" s="149" t="s">
        <v>96</v>
      </c>
      <c r="B141" s="30" t="s">
        <v>461</v>
      </c>
      <c r="C141" s="31" t="s">
        <v>477</v>
      </c>
      <c r="D141" s="133" t="s">
        <v>419</v>
      </c>
      <c r="E141" s="53" t="n">
        <v>17</v>
      </c>
      <c r="F141" s="103"/>
      <c r="G141" s="103"/>
      <c r="H141" s="103"/>
      <c r="I141" s="103"/>
      <c r="J141" s="103"/>
      <c r="K141" s="103"/>
      <c r="L141" s="31"/>
      <c r="M141" s="31"/>
      <c r="N141" s="33" t="n">
        <f aca="false">E141*F141+H141+J141+K141+L141+M141</f>
        <v>0</v>
      </c>
      <c r="O141" s="36"/>
      <c r="P141" s="31" t="n">
        <v>21</v>
      </c>
      <c r="Q141" s="31"/>
      <c r="R141" s="31"/>
      <c r="S141" s="103" t="n">
        <v>24</v>
      </c>
      <c r="T141" s="103"/>
      <c r="U141" s="103"/>
      <c r="V141" s="103"/>
      <c r="W141" s="104"/>
      <c r="X141" s="31"/>
      <c r="Y141" s="31"/>
      <c r="Z141" s="36" t="n">
        <f aca="false">P141*Q141+S141+U141+V141+W141+X141+Y141</f>
        <v>24</v>
      </c>
      <c r="AA141" s="36" t="n">
        <f aca="false">N141+Z141</f>
        <v>24</v>
      </c>
      <c r="AB141" s="47" t="s">
        <v>69</v>
      </c>
      <c r="AC141" s="31"/>
      <c r="AD141" s="31"/>
      <c r="AE141" s="36" t="n">
        <f aca="false">P141*Q141</f>
        <v>0</v>
      </c>
      <c r="AF141" s="38" t="n">
        <f aca="false">AA141-L141-M141-W141-X141</f>
        <v>24</v>
      </c>
      <c r="AG141" s="39" t="str">
        <f aca="false">AB141</f>
        <v>вак. 2 п/гр</v>
      </c>
      <c r="AH141" s="39" t="str">
        <f aca="false">C141</f>
        <v>1АСС11-5б ВБ</v>
      </c>
      <c r="AI141" s="40" t="str">
        <f aca="false">B141</f>
        <v>1</v>
      </c>
      <c r="AJ141" s="39" t="str">
        <f aca="false">CONCATENATE(A141," ",D141)</f>
        <v>ОП.13 Технология физического уровня передачи данных</v>
      </c>
      <c r="AK141" s="39" t="n">
        <f aca="false">E141*F141+P141*Q141+H141+J141+S141+U141</f>
        <v>24</v>
      </c>
      <c r="AL141" s="39" t="n">
        <f aca="false">L141+W141</f>
        <v>0</v>
      </c>
      <c r="AM141" s="39" t="n">
        <f aca="false">M141+X141</f>
        <v>0</v>
      </c>
      <c r="AN141" s="39" t="n">
        <f aca="false">Y141</f>
        <v>0</v>
      </c>
      <c r="AO141" s="39" t="n">
        <f aca="false">SUM(AK141:AN141)</f>
        <v>24</v>
      </c>
      <c r="AP141" s="41" t="n">
        <f aca="false">K141+V141</f>
        <v>0</v>
      </c>
    </row>
    <row r="142" s="42" customFormat="true" ht="16.5" hidden="false" customHeight="true" outlineLevel="0" collapsed="false">
      <c r="A142" s="149" t="s">
        <v>100</v>
      </c>
      <c r="B142" s="30" t="s">
        <v>461</v>
      </c>
      <c r="C142" s="31" t="s">
        <v>476</v>
      </c>
      <c r="D142" s="93" t="s">
        <v>420</v>
      </c>
      <c r="E142" s="53" t="n">
        <v>17</v>
      </c>
      <c r="F142" s="103"/>
      <c r="G142" s="103"/>
      <c r="H142" s="103"/>
      <c r="I142" s="103"/>
      <c r="J142" s="103"/>
      <c r="K142" s="103"/>
      <c r="L142" s="31"/>
      <c r="M142" s="31"/>
      <c r="N142" s="33" t="n">
        <f aca="false">E142*F142+H142+J142+K142+L142+M142</f>
        <v>0</v>
      </c>
      <c r="O142" s="36"/>
      <c r="P142" s="31" t="n">
        <v>21</v>
      </c>
      <c r="Q142" s="31" t="n">
        <v>2</v>
      </c>
      <c r="R142" s="31" t="n">
        <v>100</v>
      </c>
      <c r="S142" s="103" t="n">
        <v>-24</v>
      </c>
      <c r="T142" s="103"/>
      <c r="U142" s="103"/>
      <c r="V142" s="103"/>
      <c r="W142" s="104" t="n">
        <v>4</v>
      </c>
      <c r="X142" s="31"/>
      <c r="Y142" s="31"/>
      <c r="Z142" s="36" t="n">
        <f aca="false">P142*Q142+S142+U142+V142+W142+X142+Y142</f>
        <v>22</v>
      </c>
      <c r="AA142" s="36" t="n">
        <f aca="false">N142+Z142</f>
        <v>22</v>
      </c>
      <c r="AB142" s="47" t="s">
        <v>413</v>
      </c>
      <c r="AC142" s="31" t="s">
        <v>478</v>
      </c>
      <c r="AD142" s="31"/>
      <c r="AE142" s="36" t="n">
        <f aca="false">P142*Q142</f>
        <v>42</v>
      </c>
      <c r="AF142" s="38" t="n">
        <f aca="false">AA142-L142-M142-W142-X142</f>
        <v>18</v>
      </c>
      <c r="AG142" s="39" t="str">
        <f aca="false">AB142</f>
        <v>Чагмавели Н.В.</v>
      </c>
      <c r="AH142" s="39" t="str">
        <f aca="false">C142</f>
        <v>1АСС11-5 ВБ</v>
      </c>
      <c r="AI142" s="40" t="str">
        <f aca="false">B142</f>
        <v>1</v>
      </c>
      <c r="AJ142" s="39" t="str">
        <f aca="false">CONCATENATE(A142," ",D142)</f>
        <v>МДК.01.01 Компьютерные сети</v>
      </c>
      <c r="AK142" s="39" t="n">
        <f aca="false">E142*F142+P142*Q142+H142+J142+S142+U142</f>
        <v>18</v>
      </c>
      <c r="AL142" s="39" t="n">
        <f aca="false">L142+W142</f>
        <v>4</v>
      </c>
      <c r="AM142" s="39" t="n">
        <f aca="false">M142+X142</f>
        <v>0</v>
      </c>
      <c r="AN142" s="39" t="n">
        <f aca="false">Y142</f>
        <v>0</v>
      </c>
      <c r="AO142" s="39" t="n">
        <f aca="false">SUM(AK142:AN142)</f>
        <v>22</v>
      </c>
      <c r="AP142" s="41" t="n">
        <f aca="false">K142+V142</f>
        <v>0</v>
      </c>
    </row>
    <row r="143" s="42" customFormat="true" ht="16.5" hidden="false" customHeight="true" outlineLevel="0" collapsed="false">
      <c r="A143" s="149" t="s">
        <v>100</v>
      </c>
      <c r="B143" s="30" t="s">
        <v>461</v>
      </c>
      <c r="C143" s="31" t="s">
        <v>477</v>
      </c>
      <c r="D143" s="93" t="s">
        <v>420</v>
      </c>
      <c r="E143" s="53" t="n">
        <v>17</v>
      </c>
      <c r="F143" s="103"/>
      <c r="G143" s="103"/>
      <c r="H143" s="103"/>
      <c r="I143" s="103"/>
      <c r="J143" s="103"/>
      <c r="K143" s="103"/>
      <c r="L143" s="31"/>
      <c r="M143" s="31"/>
      <c r="N143" s="33" t="n">
        <f aca="false">E143*F143+H143+J143+K143+L143+M143</f>
        <v>0</v>
      </c>
      <c r="O143" s="36"/>
      <c r="P143" s="31" t="n">
        <v>21</v>
      </c>
      <c r="Q143" s="31"/>
      <c r="R143" s="31"/>
      <c r="S143" s="103" t="n">
        <v>24</v>
      </c>
      <c r="T143" s="103"/>
      <c r="U143" s="103"/>
      <c r="V143" s="103"/>
      <c r="W143" s="104"/>
      <c r="X143" s="31"/>
      <c r="Y143" s="31"/>
      <c r="Z143" s="36" t="n">
        <f aca="false">P143*Q143+S143+U143+V143+W143+X143+Y143</f>
        <v>24</v>
      </c>
      <c r="AA143" s="36" t="n">
        <f aca="false">N143+Z143</f>
        <v>24</v>
      </c>
      <c r="AB143" s="47" t="s">
        <v>69</v>
      </c>
      <c r="AC143" s="31" t="s">
        <v>478</v>
      </c>
      <c r="AD143" s="31"/>
      <c r="AE143" s="36" t="n">
        <f aca="false">P143*Q143</f>
        <v>0</v>
      </c>
      <c r="AF143" s="38" t="n">
        <f aca="false">AA143-L143-M143-W143-X143</f>
        <v>24</v>
      </c>
      <c r="AG143" s="39" t="str">
        <f aca="false">AB143</f>
        <v>вак. 2 п/гр</v>
      </c>
      <c r="AH143" s="39" t="str">
        <f aca="false">C143</f>
        <v>1АСС11-5б ВБ</v>
      </c>
      <c r="AI143" s="40" t="str">
        <f aca="false">B143</f>
        <v>1</v>
      </c>
      <c r="AJ143" s="39" t="str">
        <f aca="false">CONCATENATE(A143," ",D143)</f>
        <v>МДК.01.01 Компьютерные сети</v>
      </c>
      <c r="AK143" s="39" t="n">
        <f aca="false">E143*F143+P143*Q143+H143+J143+S143+U143</f>
        <v>24</v>
      </c>
      <c r="AL143" s="39" t="n">
        <f aca="false">L143+W143</f>
        <v>0</v>
      </c>
      <c r="AM143" s="39" t="n">
        <f aca="false">M143+X143</f>
        <v>0</v>
      </c>
      <c r="AN143" s="39" t="n">
        <f aca="false">Y143</f>
        <v>0</v>
      </c>
      <c r="AO143" s="39" t="n">
        <f aca="false">SUM(AK143:AN143)</f>
        <v>24</v>
      </c>
      <c r="AP143" s="41" t="n">
        <f aca="false">K143+V143</f>
        <v>0</v>
      </c>
    </row>
    <row r="144" s="42" customFormat="true" ht="16.5" hidden="false" customHeight="true" outlineLevel="0" collapsed="false">
      <c r="A144" s="149" t="s">
        <v>104</v>
      </c>
      <c r="B144" s="30" t="s">
        <v>461</v>
      </c>
      <c r="C144" s="31" t="s">
        <v>476</v>
      </c>
      <c r="D144" s="133" t="s">
        <v>422</v>
      </c>
      <c r="E144" s="53" t="n">
        <v>17</v>
      </c>
      <c r="F144" s="103"/>
      <c r="G144" s="103"/>
      <c r="H144" s="103"/>
      <c r="I144" s="103"/>
      <c r="J144" s="103"/>
      <c r="K144" s="103"/>
      <c r="L144" s="31"/>
      <c r="M144" s="31"/>
      <c r="N144" s="33" t="n">
        <f aca="false">E144*F144+H144+J144+K144+L144+M144</f>
        <v>0</v>
      </c>
      <c r="O144" s="36"/>
      <c r="P144" s="31" t="n">
        <v>21</v>
      </c>
      <c r="Q144" s="31" t="n">
        <v>6</v>
      </c>
      <c r="R144" s="31" t="n">
        <v>120</v>
      </c>
      <c r="S144" s="103" t="n">
        <v>-52</v>
      </c>
      <c r="T144" s="103"/>
      <c r="U144" s="103"/>
      <c r="V144" s="103"/>
      <c r="W144" s="104" t="n">
        <v>8</v>
      </c>
      <c r="X144" s="31" t="n">
        <v>8</v>
      </c>
      <c r="Y144" s="31"/>
      <c r="Z144" s="36" t="n">
        <f aca="false">P144*Q144+S144+U144+V144+W144+X144+Y144</f>
        <v>90</v>
      </c>
      <c r="AA144" s="36" t="n">
        <f aca="false">N144+Z144</f>
        <v>90</v>
      </c>
      <c r="AB144" s="47" t="s">
        <v>443</v>
      </c>
      <c r="AC144" s="31" t="s">
        <v>478</v>
      </c>
      <c r="AD144" s="31"/>
      <c r="AE144" s="36" t="n">
        <f aca="false">P144*Q144</f>
        <v>126</v>
      </c>
      <c r="AF144" s="38" t="n">
        <f aca="false">AA144-L144-M144-W144-X144</f>
        <v>74</v>
      </c>
      <c r="AG144" s="39" t="str">
        <f aca="false">AB144</f>
        <v>Вак. КС (Хохлов)</v>
      </c>
      <c r="AH144" s="39" t="str">
        <f aca="false">C144</f>
        <v>1АСС11-5 ВБ</v>
      </c>
      <c r="AI144" s="40" t="str">
        <f aca="false">B144</f>
        <v>1</v>
      </c>
      <c r="AJ144" s="39" t="str">
        <f aca="false">CONCATENATE(A144," ",D144)</f>
        <v>МДК.01.02 Организация, принципы построения и функционирования компьютерных сетей</v>
      </c>
      <c r="AK144" s="39" t="n">
        <f aca="false">E144*F144+P144*Q144+H144+J144+S144+U144</f>
        <v>74</v>
      </c>
      <c r="AL144" s="39" t="n">
        <f aca="false">L144+W144</f>
        <v>8</v>
      </c>
      <c r="AM144" s="39" t="n">
        <f aca="false">M144+X144</f>
        <v>8</v>
      </c>
      <c r="AN144" s="39" t="n">
        <f aca="false">Y144</f>
        <v>0</v>
      </c>
      <c r="AO144" s="39" t="n">
        <f aca="false">SUM(AK144:AN144)</f>
        <v>90</v>
      </c>
      <c r="AP144" s="41" t="n">
        <f aca="false">K144+V144</f>
        <v>0</v>
      </c>
    </row>
    <row r="145" s="42" customFormat="true" ht="16.5" hidden="false" customHeight="true" outlineLevel="0" collapsed="false">
      <c r="A145" s="149" t="s">
        <v>104</v>
      </c>
      <c r="B145" s="30" t="s">
        <v>461</v>
      </c>
      <c r="C145" s="31" t="s">
        <v>477</v>
      </c>
      <c r="D145" s="133" t="s">
        <v>422</v>
      </c>
      <c r="E145" s="53" t="n">
        <v>17</v>
      </c>
      <c r="F145" s="103"/>
      <c r="G145" s="103"/>
      <c r="H145" s="103"/>
      <c r="I145" s="103"/>
      <c r="J145" s="103"/>
      <c r="K145" s="103"/>
      <c r="L145" s="31"/>
      <c r="M145" s="31"/>
      <c r="N145" s="33" t="n">
        <f aca="false">E145*F145+H145+J145+K145+L145+M145</f>
        <v>0</v>
      </c>
      <c r="O145" s="36"/>
      <c r="P145" s="31" t="n">
        <v>21</v>
      </c>
      <c r="Q145" s="31"/>
      <c r="R145" s="31"/>
      <c r="S145" s="103" t="n">
        <v>52</v>
      </c>
      <c r="T145" s="103"/>
      <c r="U145" s="103"/>
      <c r="V145" s="103"/>
      <c r="W145" s="104"/>
      <c r="X145" s="31"/>
      <c r="Y145" s="31"/>
      <c r="Z145" s="36" t="n">
        <f aca="false">P145*Q145+S145+U145+V145+W145+X145+Y145</f>
        <v>52</v>
      </c>
      <c r="AA145" s="36" t="n">
        <f aca="false">N145+Z145</f>
        <v>52</v>
      </c>
      <c r="AB145" s="47" t="s">
        <v>69</v>
      </c>
      <c r="AC145" s="31" t="s">
        <v>478</v>
      </c>
      <c r="AD145" s="31"/>
      <c r="AE145" s="36" t="n">
        <f aca="false">P145*Q145</f>
        <v>0</v>
      </c>
      <c r="AF145" s="38" t="n">
        <f aca="false">AA145-L145-M145-W145-X145</f>
        <v>52</v>
      </c>
      <c r="AG145" s="39" t="str">
        <f aca="false">AB145</f>
        <v>вак. 2 п/гр</v>
      </c>
      <c r="AH145" s="39" t="str">
        <f aca="false">C145</f>
        <v>1АСС11-5б ВБ</v>
      </c>
      <c r="AI145" s="40" t="str">
        <f aca="false">B145</f>
        <v>1</v>
      </c>
      <c r="AJ145" s="39" t="str">
        <f aca="false">CONCATENATE(A145," ",D145)</f>
        <v>МДК.01.02 Организация, принципы построения и функционирования компьютерных сетей</v>
      </c>
      <c r="AK145" s="39" t="n">
        <f aca="false">E145*F145+P145*Q145+H145+J145+S145+U145</f>
        <v>52</v>
      </c>
      <c r="AL145" s="39" t="n">
        <f aca="false">L145+W145</f>
        <v>0</v>
      </c>
      <c r="AM145" s="39" t="n">
        <f aca="false">M145+X145</f>
        <v>0</v>
      </c>
      <c r="AN145" s="39" t="n">
        <f aca="false">Y145</f>
        <v>0</v>
      </c>
      <c r="AO145" s="39" t="n">
        <f aca="false">SUM(AK145:AN145)</f>
        <v>52</v>
      </c>
      <c r="AP145" s="41" t="n">
        <f aca="false">K145+V145</f>
        <v>0</v>
      </c>
    </row>
    <row r="146" s="42" customFormat="true" ht="16.5" hidden="false" customHeight="true" outlineLevel="0" collapsed="false">
      <c r="A146" s="149" t="s">
        <v>138</v>
      </c>
      <c r="B146" s="30" t="s">
        <v>461</v>
      </c>
      <c r="C146" s="31" t="s">
        <v>477</v>
      </c>
      <c r="D146" s="133" t="s">
        <v>108</v>
      </c>
      <c r="E146" s="53" t="n">
        <v>17</v>
      </c>
      <c r="F146" s="103"/>
      <c r="G146" s="103"/>
      <c r="H146" s="103"/>
      <c r="I146" s="103"/>
      <c r="J146" s="103"/>
      <c r="K146" s="103"/>
      <c r="L146" s="31"/>
      <c r="M146" s="31"/>
      <c r="N146" s="33" t="n">
        <f aca="false">E146*F146+H146+J146+K146+L146+M146</f>
        <v>0</v>
      </c>
      <c r="O146" s="36"/>
      <c r="P146" s="31" t="n">
        <v>1</v>
      </c>
      <c r="Q146" s="31" t="n">
        <v>36</v>
      </c>
      <c r="R146" s="31"/>
      <c r="S146" s="103"/>
      <c r="T146" s="103"/>
      <c r="U146" s="103"/>
      <c r="V146" s="103"/>
      <c r="W146" s="104"/>
      <c r="X146" s="31"/>
      <c r="Y146" s="31"/>
      <c r="Z146" s="36" t="n">
        <f aca="false">P146*Q146+S146+U146+V146+W146+X146+Y146</f>
        <v>36</v>
      </c>
      <c r="AA146" s="36" t="n">
        <f aca="false">N146+Z146</f>
        <v>36</v>
      </c>
      <c r="AB146" s="73" t="s">
        <v>479</v>
      </c>
      <c r="AC146" s="31"/>
      <c r="AD146" s="31"/>
      <c r="AE146" s="36" t="n">
        <f aca="false">P146*Q146</f>
        <v>36</v>
      </c>
      <c r="AF146" s="38" t="n">
        <f aca="false">AA146-L146-M146-W146-X146</f>
        <v>36</v>
      </c>
      <c r="AG146" s="39" t="str">
        <f aca="false">AB146</f>
        <v>Вак. УП  (АСС сети)</v>
      </c>
      <c r="AH146" s="39" t="str">
        <f aca="false">C146</f>
        <v>1АСС11-5б ВБ</v>
      </c>
      <c r="AI146" s="40" t="str">
        <f aca="false">B146</f>
        <v>1</v>
      </c>
      <c r="AJ146" s="39" t="str">
        <f aca="false">CONCATENATE(A146," ",D146)</f>
        <v>УП.01 Учебная практика</v>
      </c>
      <c r="AK146" s="39" t="n">
        <f aca="false">E146*F146+P146*Q146+H146+J146+S146+U146</f>
        <v>36</v>
      </c>
      <c r="AL146" s="39" t="n">
        <f aca="false">L146+W146</f>
        <v>0</v>
      </c>
      <c r="AM146" s="39" t="n">
        <f aca="false">M146+X146</f>
        <v>0</v>
      </c>
      <c r="AN146" s="39" t="n">
        <f aca="false">Y146</f>
        <v>0</v>
      </c>
      <c r="AO146" s="39" t="n">
        <f aca="false">SUM(AK146:AN146)</f>
        <v>36</v>
      </c>
      <c r="AP146" s="41" t="n">
        <f aca="false">K146+V146</f>
        <v>0</v>
      </c>
    </row>
    <row r="147" s="42" customFormat="true" ht="16.5" hidden="false" customHeight="true" outlineLevel="0" collapsed="false">
      <c r="A147" s="70" t="s">
        <v>113</v>
      </c>
      <c r="B147" s="30" t="s">
        <v>461</v>
      </c>
      <c r="C147" s="31" t="s">
        <v>476</v>
      </c>
      <c r="D147" s="133" t="s">
        <v>114</v>
      </c>
      <c r="E147" s="53" t="n">
        <v>17</v>
      </c>
      <c r="F147" s="103"/>
      <c r="G147" s="103"/>
      <c r="H147" s="103" t="n">
        <v>8</v>
      </c>
      <c r="I147" s="103"/>
      <c r="J147" s="103"/>
      <c r="K147" s="103"/>
      <c r="L147" s="31"/>
      <c r="M147" s="31"/>
      <c r="N147" s="33" t="n">
        <f aca="false">E147*F147+H147+J147+K147+L147+M147</f>
        <v>8</v>
      </c>
      <c r="O147" s="36"/>
      <c r="P147" s="31" t="n">
        <v>1</v>
      </c>
      <c r="Q147" s="31"/>
      <c r="R147" s="31"/>
      <c r="S147" s="103"/>
      <c r="T147" s="103"/>
      <c r="U147" s="103"/>
      <c r="V147" s="103"/>
      <c r="W147" s="104"/>
      <c r="X147" s="31"/>
      <c r="Y147" s="31"/>
      <c r="Z147" s="36" t="n">
        <f aca="false">P147*Q147+S147+U147+V147+W147+X147+Y147</f>
        <v>0</v>
      </c>
      <c r="AA147" s="36" t="n">
        <f aca="false">N147+Z147</f>
        <v>8</v>
      </c>
      <c r="AB147" s="74" t="s">
        <v>357</v>
      </c>
      <c r="AC147" s="31"/>
      <c r="AD147" s="31"/>
      <c r="AE147" s="36" t="n">
        <f aca="false">P147*Q147</f>
        <v>0</v>
      </c>
      <c r="AF147" s="38" t="n">
        <f aca="false">AA147-L147-M147-W147-X147</f>
        <v>8</v>
      </c>
      <c r="AG147" s="39" t="str">
        <f aca="false">AB147</f>
        <v>Падев В.К.</v>
      </c>
      <c r="AH147" s="39" t="str">
        <f aca="false">C147</f>
        <v>1АСС11-5 ВБ</v>
      </c>
      <c r="AI147" s="40" t="str">
        <f aca="false">B147</f>
        <v>1</v>
      </c>
      <c r="AJ147" s="39" t="str">
        <f aca="false">CONCATENATE(A147," ",D147)</f>
        <v>ВнеУр Разговоры о важном</v>
      </c>
      <c r="AK147" s="39" t="n">
        <f aca="false">E147*F147+P147*Q147+H147+J147+S147+U147</f>
        <v>8</v>
      </c>
      <c r="AL147" s="39" t="n">
        <f aca="false">L147+W147</f>
        <v>0</v>
      </c>
      <c r="AM147" s="39" t="n">
        <f aca="false">M147+X147</f>
        <v>0</v>
      </c>
      <c r="AN147" s="39" t="n">
        <f aca="false">Y147</f>
        <v>0</v>
      </c>
      <c r="AO147" s="39" t="n">
        <f aca="false">SUM(AK147:AN147)</f>
        <v>8</v>
      </c>
      <c r="AP147" s="41" t="n">
        <f aca="false">K147+V147</f>
        <v>0</v>
      </c>
    </row>
    <row r="148" s="42" customFormat="true" ht="16.5" hidden="false" customHeight="true" outlineLevel="0" collapsed="false">
      <c r="A148" s="70" t="s">
        <v>113</v>
      </c>
      <c r="B148" s="30" t="s">
        <v>461</v>
      </c>
      <c r="C148" s="31" t="s">
        <v>476</v>
      </c>
      <c r="D148" s="133" t="s">
        <v>114</v>
      </c>
      <c r="E148" s="53" t="n">
        <v>17</v>
      </c>
      <c r="F148" s="103"/>
      <c r="G148" s="103"/>
      <c r="H148" s="103" t="n">
        <v>9</v>
      </c>
      <c r="I148" s="103"/>
      <c r="J148" s="103"/>
      <c r="K148" s="103"/>
      <c r="L148" s="31"/>
      <c r="M148" s="31"/>
      <c r="N148" s="33" t="n">
        <f aca="false">E148*F148+H148+J148+K148+L148+M148</f>
        <v>9</v>
      </c>
      <c r="O148" s="36"/>
      <c r="P148" s="31" t="n">
        <v>1</v>
      </c>
      <c r="Q148" s="31"/>
      <c r="R148" s="31"/>
      <c r="S148" s="103" t="n">
        <v>17</v>
      </c>
      <c r="T148" s="103"/>
      <c r="U148" s="103"/>
      <c r="V148" s="103"/>
      <c r="W148" s="104"/>
      <c r="X148" s="31"/>
      <c r="Y148" s="31"/>
      <c r="Z148" s="36" t="n">
        <f aca="false">P148*Q148+S148+U148+V148+W148+X148+Y148</f>
        <v>17</v>
      </c>
      <c r="AA148" s="36" t="n">
        <f aca="false">N148+Z148</f>
        <v>26</v>
      </c>
      <c r="AB148" s="74" t="s">
        <v>115</v>
      </c>
      <c r="AC148" s="31"/>
      <c r="AD148" s="31"/>
      <c r="AE148" s="36" t="n">
        <f aca="false">P148*Q148</f>
        <v>0</v>
      </c>
      <c r="AF148" s="38" t="n">
        <f aca="false">AA148-L148-M148-W148-X148</f>
        <v>26</v>
      </c>
      <c r="AG148" s="39" t="str">
        <f aca="false">AB148</f>
        <v>вак. РоВ</v>
      </c>
      <c r="AH148" s="39" t="str">
        <f aca="false">C148</f>
        <v>1АСС11-5 ВБ</v>
      </c>
      <c r="AI148" s="40" t="str">
        <f aca="false">B148</f>
        <v>1</v>
      </c>
      <c r="AJ148" s="39" t="str">
        <f aca="false">CONCATENATE(A148," ",D148)</f>
        <v>ВнеУр Разговоры о важном</v>
      </c>
      <c r="AK148" s="39" t="n">
        <f aca="false">E148*F148+P148*Q148+H148+J148+S148+U148</f>
        <v>26</v>
      </c>
      <c r="AL148" s="39" t="n">
        <f aca="false">L148+W148</f>
        <v>0</v>
      </c>
      <c r="AM148" s="39" t="n">
        <f aca="false">M148+X148</f>
        <v>0</v>
      </c>
      <c r="AN148" s="39" t="n">
        <f aca="false">Y148</f>
        <v>0</v>
      </c>
      <c r="AO148" s="39" t="n">
        <f aca="false">SUM(AK148:AN148)</f>
        <v>26</v>
      </c>
      <c r="AP148" s="41" t="n">
        <f aca="false">K148+V148</f>
        <v>0</v>
      </c>
    </row>
    <row r="149" s="42" customFormat="true" ht="16.5" hidden="false" customHeight="true" outlineLevel="0" collapsed="false">
      <c r="A149" s="70" t="s">
        <v>113</v>
      </c>
      <c r="B149" s="30" t="s">
        <v>461</v>
      </c>
      <c r="C149" s="31" t="s">
        <v>476</v>
      </c>
      <c r="D149" s="133" t="s">
        <v>114</v>
      </c>
      <c r="E149" s="53" t="n">
        <v>17</v>
      </c>
      <c r="F149" s="103"/>
      <c r="G149" s="103"/>
      <c r="H149" s="103"/>
      <c r="I149" s="103"/>
      <c r="J149" s="103"/>
      <c r="K149" s="103"/>
      <c r="L149" s="31"/>
      <c r="M149" s="31"/>
      <c r="N149" s="33" t="n">
        <f aca="false">E149*F149+H149+J149+K149+L149+M149</f>
        <v>0</v>
      </c>
      <c r="O149" s="36"/>
      <c r="P149" s="31" t="n">
        <v>1</v>
      </c>
      <c r="Q149" s="31"/>
      <c r="R149" s="31"/>
      <c r="S149" s="103" t="n">
        <v>1</v>
      </c>
      <c r="T149" s="103"/>
      <c r="U149" s="103"/>
      <c r="V149" s="103"/>
      <c r="W149" s="104"/>
      <c r="X149" s="31"/>
      <c r="Y149" s="31"/>
      <c r="Z149" s="36" t="n">
        <f aca="false">P149*Q149+S149+U149+V149+W149+X149+Y149</f>
        <v>1</v>
      </c>
      <c r="AA149" s="36" t="n">
        <f aca="false">N149+Z149</f>
        <v>1</v>
      </c>
      <c r="AB149" s="74" t="s">
        <v>423</v>
      </c>
      <c r="AC149" s="31"/>
      <c r="AD149" s="31"/>
      <c r="AE149" s="36" t="n">
        <f aca="false">P149*Q149</f>
        <v>0</v>
      </c>
      <c r="AF149" s="38" t="n">
        <f aca="false">AA149-L149-M149-W149-X149</f>
        <v>1</v>
      </c>
      <c r="AG149" s="39" t="str">
        <f aca="false">AB149</f>
        <v>Михеев Н.Н.</v>
      </c>
      <c r="AH149" s="39" t="str">
        <f aca="false">C149</f>
        <v>1АСС11-5 ВБ</v>
      </c>
      <c r="AI149" s="40" t="str">
        <f aca="false">B149</f>
        <v>1</v>
      </c>
      <c r="AJ149" s="39" t="str">
        <f aca="false">CONCATENATE(A149," ",D149)</f>
        <v>ВнеУр Разговоры о важном</v>
      </c>
      <c r="AK149" s="39" t="n">
        <f aca="false">E149*F149+P149*Q149+H149+J149+S149+U149</f>
        <v>1</v>
      </c>
      <c r="AL149" s="39" t="n">
        <f aca="false">L149+W149</f>
        <v>0</v>
      </c>
      <c r="AM149" s="39" t="n">
        <f aca="false">M149+X149</f>
        <v>0</v>
      </c>
      <c r="AN149" s="39" t="n">
        <f aca="false">Y149</f>
        <v>0</v>
      </c>
      <c r="AO149" s="39" t="n">
        <f aca="false">SUM(AK149:AN149)</f>
        <v>1</v>
      </c>
      <c r="AP149" s="41" t="n">
        <f aca="false">K149+V149</f>
        <v>0</v>
      </c>
    </row>
    <row r="150" s="42" customFormat="true" ht="16.5" hidden="false" customHeight="true" outlineLevel="0" collapsed="false">
      <c r="A150" s="138" t="s">
        <v>52</v>
      </c>
      <c r="B150" s="30" t="s">
        <v>461</v>
      </c>
      <c r="C150" s="51" t="s">
        <v>480</v>
      </c>
      <c r="D150" s="133" t="s">
        <v>55</v>
      </c>
      <c r="E150" s="53" t="n">
        <v>14</v>
      </c>
      <c r="F150" s="31" t="n">
        <v>2</v>
      </c>
      <c r="G150" s="31"/>
      <c r="H150" s="31"/>
      <c r="I150" s="31"/>
      <c r="J150" s="31"/>
      <c r="K150" s="31"/>
      <c r="L150" s="31"/>
      <c r="M150" s="31"/>
      <c r="N150" s="33" t="n">
        <f aca="false">E150*F150+H150+J150+K150+L150+M150</f>
        <v>28</v>
      </c>
      <c r="O150" s="36"/>
      <c r="P150" s="31" t="n">
        <v>18</v>
      </c>
      <c r="Q150" s="31" t="n">
        <v>2</v>
      </c>
      <c r="R150" s="31"/>
      <c r="S150" s="31"/>
      <c r="T150" s="31"/>
      <c r="U150" s="31"/>
      <c r="V150" s="31"/>
      <c r="W150" s="31"/>
      <c r="X150" s="31"/>
      <c r="Y150" s="31"/>
      <c r="Z150" s="36" t="n">
        <f aca="false">P150*Q150+S150+U150+V150+W150+X150+Y150</f>
        <v>36</v>
      </c>
      <c r="AA150" s="36" t="n">
        <f aca="false">N150+Z150</f>
        <v>64</v>
      </c>
      <c r="AB150" s="47" t="s">
        <v>121</v>
      </c>
      <c r="AC150" s="31"/>
      <c r="AD150" s="31"/>
      <c r="AE150" s="36" t="n">
        <f aca="false">P150*Q150</f>
        <v>36</v>
      </c>
      <c r="AF150" s="38"/>
      <c r="AG150" s="39" t="str">
        <f aca="false">AB150</f>
        <v>Рогозина О.Н.</v>
      </c>
      <c r="AH150" s="39" t="str">
        <f aca="false">C150</f>
        <v>3АСС9-3б ВБ</v>
      </c>
      <c r="AI150" s="40" t="str">
        <f aca="false">B150</f>
        <v>1</v>
      </c>
      <c r="AJ150" s="39" t="str">
        <f aca="false">CONCATENATE(A150," ",D150)</f>
        <v>ОГСЭ.03 Иностранный язык в профессиональной деятельности</v>
      </c>
      <c r="AK150" s="39" t="n">
        <f aca="false">E150*F150+P150*Q150+H150+J150+S150+U150</f>
        <v>64</v>
      </c>
      <c r="AL150" s="39" t="n">
        <f aca="false">L150+W150</f>
        <v>0</v>
      </c>
      <c r="AM150" s="39" t="n">
        <f aca="false">M150+X150</f>
        <v>0</v>
      </c>
      <c r="AN150" s="39" t="n">
        <f aca="false">Y150</f>
        <v>0</v>
      </c>
      <c r="AO150" s="39" t="n">
        <f aca="false">SUM(AK150:AN150)</f>
        <v>64</v>
      </c>
      <c r="AP150" s="41" t="n">
        <f aca="false">K150+V150</f>
        <v>0</v>
      </c>
    </row>
    <row r="151" s="42" customFormat="true" ht="16.5" hidden="false" customHeight="true" outlineLevel="0" collapsed="false">
      <c r="A151" s="138" t="s">
        <v>60</v>
      </c>
      <c r="B151" s="30" t="s">
        <v>461</v>
      </c>
      <c r="C151" s="51" t="s">
        <v>481</v>
      </c>
      <c r="D151" s="133" t="s">
        <v>61</v>
      </c>
      <c r="E151" s="53" t="n">
        <v>14</v>
      </c>
      <c r="F151" s="31" t="n">
        <v>2</v>
      </c>
      <c r="G151" s="31"/>
      <c r="H151" s="31"/>
      <c r="I151" s="31"/>
      <c r="J151" s="31"/>
      <c r="K151" s="31"/>
      <c r="L151" s="31"/>
      <c r="M151" s="31"/>
      <c r="N151" s="33" t="n">
        <f aca="false">E151*F151+H151+J151+K151+L151+M151</f>
        <v>28</v>
      </c>
      <c r="O151" s="36"/>
      <c r="P151" s="31" t="n">
        <v>18</v>
      </c>
      <c r="Q151" s="31" t="n">
        <v>2</v>
      </c>
      <c r="R151" s="31"/>
      <c r="S151" s="31"/>
      <c r="T151" s="31"/>
      <c r="U151" s="31"/>
      <c r="V151" s="31"/>
      <c r="W151" s="31"/>
      <c r="X151" s="31"/>
      <c r="Y151" s="31"/>
      <c r="Z151" s="36" t="n">
        <f aca="false">P151*Q151+S151+U151+V151+W151+X151+Y151</f>
        <v>36</v>
      </c>
      <c r="AA151" s="36" t="n">
        <f aca="false">N151+Z151</f>
        <v>64</v>
      </c>
      <c r="AB151" s="47" t="s">
        <v>186</v>
      </c>
      <c r="AC151" s="31"/>
      <c r="AD151" s="31"/>
      <c r="AE151" s="36" t="n">
        <f aca="false">P151*Q151</f>
        <v>36</v>
      </c>
      <c r="AF151" s="38"/>
      <c r="AG151" s="39" t="str">
        <f aca="false">AB151</f>
        <v>Кобцев Р.А.</v>
      </c>
      <c r="AH151" s="39" t="str">
        <f aca="false">C151</f>
        <v>3АСС9-3 ВБ</v>
      </c>
      <c r="AI151" s="40" t="str">
        <f aca="false">B151</f>
        <v>1</v>
      </c>
      <c r="AJ151" s="39" t="str">
        <f aca="false">CONCATENATE(A151," ",D151)</f>
        <v>ОГСЭ.04 Физическая культура</v>
      </c>
      <c r="AK151" s="39" t="n">
        <f aca="false">E151*F151+P151*Q151+H151+J151+S151+U151</f>
        <v>64</v>
      </c>
      <c r="AL151" s="39" t="n">
        <f aca="false">L151+W151</f>
        <v>0</v>
      </c>
      <c r="AM151" s="39" t="n">
        <f aca="false">M151+X151</f>
        <v>0</v>
      </c>
      <c r="AN151" s="39" t="n">
        <f aca="false">Y151</f>
        <v>0</v>
      </c>
      <c r="AO151" s="39" t="n">
        <f aca="false">SUM(AK151:AN151)</f>
        <v>64</v>
      </c>
      <c r="AP151" s="41" t="n">
        <f aca="false">K151+V151</f>
        <v>0</v>
      </c>
    </row>
    <row r="152" s="42" customFormat="true" ht="16.5" hidden="false" customHeight="true" outlineLevel="0" collapsed="false">
      <c r="A152" s="138" t="s">
        <v>248</v>
      </c>
      <c r="B152" s="30" t="s">
        <v>461</v>
      </c>
      <c r="C152" s="51" t="s">
        <v>481</v>
      </c>
      <c r="D152" s="133" t="s">
        <v>244</v>
      </c>
      <c r="E152" s="53" t="n">
        <v>14</v>
      </c>
      <c r="F152" s="31" t="n">
        <v>4</v>
      </c>
      <c r="G152" s="31" t="n">
        <v>18</v>
      </c>
      <c r="H152" s="31"/>
      <c r="I152" s="31"/>
      <c r="J152" s="31"/>
      <c r="K152" s="31"/>
      <c r="L152" s="31"/>
      <c r="M152" s="31"/>
      <c r="N152" s="33" t="n">
        <f aca="false">E152*F152+H152+J152+K152+L152+M152</f>
        <v>56</v>
      </c>
      <c r="O152" s="36"/>
      <c r="P152" s="31" t="n">
        <v>18</v>
      </c>
      <c r="Q152" s="31"/>
      <c r="R152" s="31"/>
      <c r="S152" s="31"/>
      <c r="T152" s="31"/>
      <c r="U152" s="31"/>
      <c r="V152" s="31"/>
      <c r="W152" s="31"/>
      <c r="X152" s="31"/>
      <c r="Y152" s="31"/>
      <c r="Z152" s="36" t="n">
        <f aca="false">P152*Q152+S152+U152+V152+W152+X152+Y152</f>
        <v>0</v>
      </c>
      <c r="AA152" s="36" t="n">
        <f aca="false">N152+Z152</f>
        <v>56</v>
      </c>
      <c r="AB152" s="74" t="s">
        <v>245</v>
      </c>
      <c r="AC152" s="31"/>
      <c r="AD152" s="31"/>
      <c r="AE152" s="36" t="n">
        <f aca="false">P152*Q152</f>
        <v>0</v>
      </c>
      <c r="AF152" s="38" t="n">
        <f aca="false">AA152-L152-M152-W152-X152</f>
        <v>56</v>
      </c>
      <c r="AG152" s="39" t="str">
        <f aca="false">AB152</f>
        <v>Васильева Н.В.</v>
      </c>
      <c r="AH152" s="39" t="str">
        <f aca="false">C152</f>
        <v>3АСС9-3 ВБ</v>
      </c>
      <c r="AI152" s="40" t="str">
        <f aca="false">B152</f>
        <v>1</v>
      </c>
      <c r="AJ152" s="39" t="str">
        <f aca="false">CONCATENATE(A152," ",D152)</f>
        <v>ОГСЭ.05 Психология общения</v>
      </c>
      <c r="AK152" s="39" t="n">
        <f aca="false">E152*F152+P152*Q152+H152+J152+S152+U152</f>
        <v>56</v>
      </c>
      <c r="AL152" s="39" t="n">
        <f aca="false">L152+W152</f>
        <v>0</v>
      </c>
      <c r="AM152" s="39" t="n">
        <f aca="false">M152+X152</f>
        <v>0</v>
      </c>
      <c r="AN152" s="39" t="n">
        <f aca="false">Y152</f>
        <v>0</v>
      </c>
      <c r="AO152" s="39" t="n">
        <f aca="false">SUM(AK152:AN152)</f>
        <v>56</v>
      </c>
      <c r="AP152" s="41" t="n">
        <f aca="false">K152+V152</f>
        <v>0</v>
      </c>
    </row>
    <row r="153" s="42" customFormat="true" ht="16.5" hidden="false" customHeight="true" outlineLevel="0" collapsed="false">
      <c r="A153" s="138" t="s">
        <v>85</v>
      </c>
      <c r="B153" s="30" t="s">
        <v>461</v>
      </c>
      <c r="C153" s="51" t="s">
        <v>481</v>
      </c>
      <c r="D153" s="190" t="s">
        <v>432</v>
      </c>
      <c r="E153" s="53" t="n">
        <v>14</v>
      </c>
      <c r="F153" s="103"/>
      <c r="G153" s="103"/>
      <c r="H153" s="103"/>
      <c r="I153" s="103"/>
      <c r="J153" s="103"/>
      <c r="K153" s="103"/>
      <c r="L153" s="31"/>
      <c r="M153" s="31"/>
      <c r="N153" s="33" t="n">
        <f aca="false">E153*F153+H153+J153+K153+L153+M153</f>
        <v>0</v>
      </c>
      <c r="O153" s="36"/>
      <c r="P153" s="31" t="n">
        <v>18</v>
      </c>
      <c r="Q153" s="31" t="n">
        <v>2</v>
      </c>
      <c r="R153" s="31" t="n">
        <v>14</v>
      </c>
      <c r="S153" s="103"/>
      <c r="T153" s="103"/>
      <c r="U153" s="103"/>
      <c r="V153" s="103"/>
      <c r="W153" s="104"/>
      <c r="X153" s="31"/>
      <c r="Y153" s="31"/>
      <c r="Z153" s="36" t="n">
        <f aca="false">P153*Q153+S153+U153+V153+W153+X153+Y153</f>
        <v>36</v>
      </c>
      <c r="AA153" s="36" t="n">
        <f aca="false">N153+Z153</f>
        <v>36</v>
      </c>
      <c r="AB153" s="74" t="s">
        <v>48</v>
      </c>
      <c r="AC153" s="31"/>
      <c r="AD153" s="31"/>
      <c r="AE153" s="36" t="n">
        <f aca="false">P153*Q153</f>
        <v>36</v>
      </c>
      <c r="AF153" s="38" t="n">
        <f aca="false">AA153-L153-M153-W153-X153</f>
        <v>36</v>
      </c>
      <c r="AG153" s="39" t="str">
        <f aca="false">AB153</f>
        <v>Карабчук И.В.</v>
      </c>
      <c r="AH153" s="39" t="str">
        <f aca="false">C153</f>
        <v>3АСС9-3 ВБ</v>
      </c>
      <c r="AI153" s="40" t="str">
        <f aca="false">B153</f>
        <v>1</v>
      </c>
      <c r="AJ153" s="39" t="str">
        <f aca="false">CONCATENATE(A153," ",D153)</f>
        <v>ОП.05 Правовое обеспечение профдеятельности</v>
      </c>
      <c r="AK153" s="39" t="n">
        <f aca="false">E153*F153+P153*Q153+H153+J153+S153+U153</f>
        <v>36</v>
      </c>
      <c r="AL153" s="39" t="n">
        <f aca="false">L153+W153</f>
        <v>0</v>
      </c>
      <c r="AM153" s="39" t="n">
        <f aca="false">M153+X153</f>
        <v>0</v>
      </c>
      <c r="AN153" s="39" t="n">
        <f aca="false">Y153</f>
        <v>0</v>
      </c>
      <c r="AO153" s="39" t="n">
        <f aca="false">SUM(AK153:AN153)</f>
        <v>36</v>
      </c>
      <c r="AP153" s="41" t="n">
        <f aca="false">K153+V153</f>
        <v>0</v>
      </c>
    </row>
    <row r="154" s="42" customFormat="true" ht="16.5" hidden="false" customHeight="true" outlineLevel="0" collapsed="false">
      <c r="A154" s="138" t="s">
        <v>88</v>
      </c>
      <c r="B154" s="30" t="s">
        <v>461</v>
      </c>
      <c r="C154" s="51" t="s">
        <v>481</v>
      </c>
      <c r="D154" s="190" t="s">
        <v>132</v>
      </c>
      <c r="E154" s="53" t="n">
        <v>14</v>
      </c>
      <c r="F154" s="103" t="n">
        <v>5</v>
      </c>
      <c r="G154" s="103" t="n">
        <v>48</v>
      </c>
      <c r="H154" s="103"/>
      <c r="I154" s="103"/>
      <c r="J154" s="103"/>
      <c r="K154" s="103"/>
      <c r="L154" s="31"/>
      <c r="M154" s="31"/>
      <c r="N154" s="33" t="n">
        <f aca="false">E154*F154+H154+J154+K154+L154+M154</f>
        <v>70</v>
      </c>
      <c r="O154" s="36"/>
      <c r="P154" s="31" t="n">
        <v>18</v>
      </c>
      <c r="Q154" s="31"/>
      <c r="R154" s="31"/>
      <c r="S154" s="103"/>
      <c r="T154" s="103"/>
      <c r="U154" s="103"/>
      <c r="V154" s="103"/>
      <c r="W154" s="104"/>
      <c r="X154" s="31"/>
      <c r="Y154" s="31"/>
      <c r="Z154" s="36" t="n">
        <f aca="false">P154*Q154+S154+U154+V154+W154+X154+Y154</f>
        <v>0</v>
      </c>
      <c r="AA154" s="36" t="n">
        <f aca="false">N154+Z154</f>
        <v>70</v>
      </c>
      <c r="AB154" s="31" t="s">
        <v>81</v>
      </c>
      <c r="AC154" s="31"/>
      <c r="AD154" s="31"/>
      <c r="AE154" s="36" t="n">
        <f aca="false">P154*Q154</f>
        <v>0</v>
      </c>
      <c r="AF154" s="38" t="n">
        <f aca="false">AA154-L154-M154-W154-X154</f>
        <v>70</v>
      </c>
      <c r="AG154" s="39" t="str">
        <f aca="false">AB154</f>
        <v>Шиповских А.А.</v>
      </c>
      <c r="AH154" s="39" t="str">
        <f aca="false">C154</f>
        <v>3АСС9-3 ВБ</v>
      </c>
      <c r="AI154" s="40" t="str">
        <f aca="false">B154</f>
        <v>1</v>
      </c>
      <c r="AJ154" s="39" t="str">
        <f aca="false">CONCATENATE(A154," ",D154)</f>
        <v>ОП.06 Безопасность жизнедеятельности</v>
      </c>
      <c r="AK154" s="39" t="n">
        <f aca="false">E154*F154+P154*Q154+H154+J154+S154+U154</f>
        <v>70</v>
      </c>
      <c r="AL154" s="39" t="n">
        <f aca="false">L154+W154</f>
        <v>0</v>
      </c>
      <c r="AM154" s="39" t="n">
        <f aca="false">M154+X154</f>
        <v>0</v>
      </c>
      <c r="AN154" s="39" t="n">
        <f aca="false">Y154</f>
        <v>0</v>
      </c>
      <c r="AO154" s="39" t="n">
        <f aca="false">SUM(AK154:AN154)</f>
        <v>70</v>
      </c>
      <c r="AP154" s="41" t="n">
        <f aca="false">K154+V154</f>
        <v>0</v>
      </c>
    </row>
    <row r="155" s="42" customFormat="true" ht="16.5" hidden="false" customHeight="true" outlineLevel="0" collapsed="false">
      <c r="A155" s="138" t="s">
        <v>326</v>
      </c>
      <c r="B155" s="30" t="s">
        <v>461</v>
      </c>
      <c r="C155" s="51" t="s">
        <v>481</v>
      </c>
      <c r="D155" s="190" t="s">
        <v>327</v>
      </c>
      <c r="E155" s="53" t="n">
        <v>14</v>
      </c>
      <c r="F155" s="103"/>
      <c r="G155" s="103"/>
      <c r="H155" s="103"/>
      <c r="I155" s="103"/>
      <c r="J155" s="103"/>
      <c r="K155" s="103"/>
      <c r="L155" s="31"/>
      <c r="M155" s="31"/>
      <c r="N155" s="33" t="n">
        <f aca="false">E155*F155+H155+J155+K155+L155+M155</f>
        <v>0</v>
      </c>
      <c r="O155" s="36"/>
      <c r="P155" s="31" t="n">
        <v>18</v>
      </c>
      <c r="Q155" s="31" t="n">
        <v>2</v>
      </c>
      <c r="R155" s="31" t="n">
        <v>14</v>
      </c>
      <c r="S155" s="103"/>
      <c r="T155" s="103"/>
      <c r="U155" s="103"/>
      <c r="V155" s="103"/>
      <c r="W155" s="104"/>
      <c r="X155" s="31"/>
      <c r="Y155" s="31"/>
      <c r="Z155" s="36" t="n">
        <f aca="false">P155*Q155+S155+U155+V155+W155+X155+Y155</f>
        <v>36</v>
      </c>
      <c r="AA155" s="36" t="n">
        <f aca="false">N155+Z155</f>
        <v>36</v>
      </c>
      <c r="AB155" s="74" t="s">
        <v>224</v>
      </c>
      <c r="AC155" s="31"/>
      <c r="AD155" s="31"/>
      <c r="AE155" s="36" t="n">
        <f aca="false">P155*Q155</f>
        <v>36</v>
      </c>
      <c r="AF155" s="38" t="n">
        <f aca="false">AA155-L155-M155-W155-X155</f>
        <v>36</v>
      </c>
      <c r="AG155" s="39" t="str">
        <f aca="false">AB155</f>
        <v>Кравченко Н.В.</v>
      </c>
      <c r="AH155" s="39" t="str">
        <f aca="false">C155</f>
        <v>3АСС9-3 ВБ</v>
      </c>
      <c r="AI155" s="40" t="str">
        <f aca="false">B155</f>
        <v>1</v>
      </c>
      <c r="AJ155" s="39" t="str">
        <f aca="false">CONCATENATE(A155," ",D155)</f>
        <v>ОП.07 Экономика отрасли</v>
      </c>
      <c r="AK155" s="39" t="n">
        <f aca="false">E155*F155+P155*Q155+H155+J155+S155+U155</f>
        <v>36</v>
      </c>
      <c r="AL155" s="39" t="n">
        <f aca="false">L155+W155</f>
        <v>0</v>
      </c>
      <c r="AM155" s="39" t="n">
        <f aca="false">M155+X155</f>
        <v>0</v>
      </c>
      <c r="AN155" s="39" t="n">
        <f aca="false">Y155</f>
        <v>0</v>
      </c>
      <c r="AO155" s="39" t="n">
        <f aca="false">SUM(AK155:AN155)</f>
        <v>36</v>
      </c>
      <c r="AP155" s="41" t="n">
        <f aca="false">K155+V155</f>
        <v>0</v>
      </c>
    </row>
    <row r="156" s="42" customFormat="true" ht="16.5" hidden="false" customHeight="true" outlineLevel="0" collapsed="false">
      <c r="A156" s="49" t="s">
        <v>98</v>
      </c>
      <c r="B156" s="30" t="s">
        <v>461</v>
      </c>
      <c r="C156" s="51" t="s">
        <v>481</v>
      </c>
      <c r="D156" s="192" t="s">
        <v>433</v>
      </c>
      <c r="E156" s="53" t="n">
        <v>14</v>
      </c>
      <c r="F156" s="103"/>
      <c r="G156" s="103"/>
      <c r="H156" s="103"/>
      <c r="I156" s="103"/>
      <c r="J156" s="103"/>
      <c r="K156" s="103"/>
      <c r="L156" s="31"/>
      <c r="M156" s="31"/>
      <c r="N156" s="33" t="n">
        <f aca="false">E156*F156+H156+J156+K156+L156+M156</f>
        <v>0</v>
      </c>
      <c r="O156" s="36"/>
      <c r="P156" s="31" t="n">
        <v>18</v>
      </c>
      <c r="Q156" s="31" t="n">
        <v>3</v>
      </c>
      <c r="R156" s="31" t="n">
        <v>38</v>
      </c>
      <c r="S156" s="103" t="n">
        <v>-32</v>
      </c>
      <c r="T156" s="103" t="n">
        <v>6</v>
      </c>
      <c r="U156" s="103"/>
      <c r="V156" s="103"/>
      <c r="W156" s="104"/>
      <c r="X156" s="31"/>
      <c r="Y156" s="31"/>
      <c r="Z156" s="36" t="n">
        <f aca="false">P156*Q156+S156+U156+V156+W156+X156+Y156</f>
        <v>22</v>
      </c>
      <c r="AA156" s="36" t="n">
        <f aca="false">N156+Z156</f>
        <v>22</v>
      </c>
      <c r="AB156" s="74" t="s">
        <v>257</v>
      </c>
      <c r="AC156" s="31"/>
      <c r="AD156" s="31"/>
      <c r="AE156" s="36" t="n">
        <f aca="false">P156*Q156</f>
        <v>54</v>
      </c>
      <c r="AF156" s="38" t="n">
        <f aca="false">AA156-L156-M156-W156-X156</f>
        <v>22</v>
      </c>
      <c r="AG156" s="39" t="str">
        <f aca="false">AB156</f>
        <v>Угольников И.М.</v>
      </c>
      <c r="AH156" s="39" t="str">
        <f aca="false">C156</f>
        <v>3АСС9-3 ВБ</v>
      </c>
      <c r="AI156" s="40" t="str">
        <f aca="false">B156</f>
        <v>1</v>
      </c>
      <c r="AJ156" s="39" t="str">
        <f aca="false">CONCATENATE(A156," ",D156)</f>
        <v>ОП.14 Настройка, обновление и конфигурация операционных систем </v>
      </c>
      <c r="AK156" s="39" t="n">
        <f aca="false">E156*F156+P156*Q156+H156+J156+S156+U156</f>
        <v>22</v>
      </c>
      <c r="AL156" s="39" t="n">
        <f aca="false">L156+W156</f>
        <v>0</v>
      </c>
      <c r="AM156" s="39" t="n">
        <f aca="false">M156+X156</f>
        <v>0</v>
      </c>
      <c r="AN156" s="39" t="n">
        <f aca="false">Y156</f>
        <v>0</v>
      </c>
      <c r="AO156" s="39" t="n">
        <f aca="false">SUM(AK156:AN156)</f>
        <v>22</v>
      </c>
      <c r="AP156" s="41" t="n">
        <f aca="false">K156+V156</f>
        <v>0</v>
      </c>
    </row>
    <row r="157" s="42" customFormat="true" ht="16.5" hidden="false" customHeight="true" outlineLevel="0" collapsed="false">
      <c r="A157" s="49" t="s">
        <v>98</v>
      </c>
      <c r="B157" s="30" t="s">
        <v>461</v>
      </c>
      <c r="C157" s="51" t="s">
        <v>480</v>
      </c>
      <c r="D157" s="192" t="s">
        <v>433</v>
      </c>
      <c r="E157" s="53" t="n">
        <v>14</v>
      </c>
      <c r="F157" s="103"/>
      <c r="G157" s="103"/>
      <c r="H157" s="103"/>
      <c r="I157" s="103"/>
      <c r="J157" s="103"/>
      <c r="K157" s="103"/>
      <c r="L157" s="31"/>
      <c r="M157" s="31"/>
      <c r="N157" s="33" t="n">
        <f aca="false">E157*F157+H157+J157+K157+L157+M157</f>
        <v>0</v>
      </c>
      <c r="O157" s="36"/>
      <c r="P157" s="31" t="n">
        <v>18</v>
      </c>
      <c r="Q157" s="31"/>
      <c r="R157" s="31"/>
      <c r="S157" s="103" t="n">
        <v>32</v>
      </c>
      <c r="T157" s="103"/>
      <c r="U157" s="103"/>
      <c r="V157" s="103"/>
      <c r="W157" s="104"/>
      <c r="X157" s="31"/>
      <c r="Y157" s="31"/>
      <c r="Z157" s="36" t="n">
        <f aca="false">P157*Q157+S157+U157+V157+W157+X157+Y157</f>
        <v>32</v>
      </c>
      <c r="AA157" s="36" t="n">
        <f aca="false">N157+Z157</f>
        <v>32</v>
      </c>
      <c r="AB157" s="47" t="s">
        <v>69</v>
      </c>
      <c r="AC157" s="31"/>
      <c r="AD157" s="31"/>
      <c r="AE157" s="36" t="n">
        <f aca="false">P157*Q157</f>
        <v>0</v>
      </c>
      <c r="AF157" s="38" t="n">
        <f aca="false">AA157-L157-M157-W157-X157</f>
        <v>32</v>
      </c>
      <c r="AG157" s="39" t="str">
        <f aca="false">AB157</f>
        <v>вак. 2 п/гр</v>
      </c>
      <c r="AH157" s="39" t="str">
        <f aca="false">C157</f>
        <v>3АСС9-3б ВБ</v>
      </c>
      <c r="AI157" s="40" t="str">
        <f aca="false">B157</f>
        <v>1</v>
      </c>
      <c r="AJ157" s="39" t="str">
        <f aca="false">CONCATENATE(A157," ",D157)</f>
        <v>ОП.14 Настройка, обновление и конфигурация операционных систем </v>
      </c>
      <c r="AK157" s="39" t="n">
        <f aca="false">E157*F157+P157*Q157+H157+J157+S157+U157</f>
        <v>32</v>
      </c>
      <c r="AL157" s="39" t="n">
        <f aca="false">L157+W157</f>
        <v>0</v>
      </c>
      <c r="AM157" s="39" t="n">
        <f aca="false">M157+X157</f>
        <v>0</v>
      </c>
      <c r="AN157" s="39" t="n">
        <f aca="false">Y157</f>
        <v>0</v>
      </c>
      <c r="AO157" s="39" t="n">
        <f aca="false">SUM(AK157:AN157)</f>
        <v>32</v>
      </c>
      <c r="AP157" s="41" t="n">
        <f aca="false">K157+V157</f>
        <v>0</v>
      </c>
    </row>
    <row r="158" s="42" customFormat="true" ht="16.5" hidden="false" customHeight="true" outlineLevel="0" collapsed="false">
      <c r="A158" s="138" t="s">
        <v>100</v>
      </c>
      <c r="B158" s="30" t="s">
        <v>461</v>
      </c>
      <c r="C158" s="51" t="s">
        <v>481</v>
      </c>
      <c r="D158" s="142" t="s">
        <v>420</v>
      </c>
      <c r="E158" s="53" t="n">
        <v>14</v>
      </c>
      <c r="F158" s="103" t="n">
        <v>3</v>
      </c>
      <c r="G158" s="103" t="n">
        <v>100</v>
      </c>
      <c r="H158" s="103" t="n">
        <v>-24</v>
      </c>
      <c r="I158" s="103"/>
      <c r="J158" s="103"/>
      <c r="K158" s="103"/>
      <c r="L158" s="31" t="n">
        <v>2</v>
      </c>
      <c r="M158" s="31"/>
      <c r="N158" s="33" t="n">
        <f aca="false">E158*F158+H158+J158+K158+L158+M158</f>
        <v>20</v>
      </c>
      <c r="O158" s="36"/>
      <c r="P158" s="31" t="n">
        <v>18</v>
      </c>
      <c r="Q158" s="31" t="n">
        <v>3</v>
      </c>
      <c r="R158" s="31"/>
      <c r="S158" s="103" t="n">
        <v>-52</v>
      </c>
      <c r="T158" s="103"/>
      <c r="U158" s="103"/>
      <c r="V158" s="103"/>
      <c r="W158" s="104" t="n">
        <v>6</v>
      </c>
      <c r="X158" s="31" t="n">
        <v>8</v>
      </c>
      <c r="Y158" s="31"/>
      <c r="Z158" s="36" t="n">
        <f aca="false">P158*Q158+S158+U158+V158+W158+X158+Y158</f>
        <v>16</v>
      </c>
      <c r="AA158" s="36" t="n">
        <f aca="false">N158+Z158</f>
        <v>36</v>
      </c>
      <c r="AB158" s="47" t="s">
        <v>413</v>
      </c>
      <c r="AC158" s="31" t="s">
        <v>435</v>
      </c>
      <c r="AD158" s="31"/>
      <c r="AE158" s="36" t="n">
        <f aca="false">P158*Q158</f>
        <v>54</v>
      </c>
      <c r="AF158" s="38" t="n">
        <f aca="false">AA158-L158-M158-W158-X158</f>
        <v>20</v>
      </c>
      <c r="AG158" s="39" t="str">
        <f aca="false">AB158</f>
        <v>Чагмавели Н.В.</v>
      </c>
      <c r="AH158" s="39" t="str">
        <f aca="false">C158</f>
        <v>3АСС9-3 ВБ</v>
      </c>
      <c r="AI158" s="40" t="str">
        <f aca="false">B158</f>
        <v>1</v>
      </c>
      <c r="AJ158" s="39" t="str">
        <f aca="false">CONCATENATE(A158," ",D158)</f>
        <v>МДК.01.01 Компьютерные сети</v>
      </c>
      <c r="AK158" s="39" t="n">
        <f aca="false">E158*F158+P158*Q158+H158+J158+S158+U158</f>
        <v>20</v>
      </c>
      <c r="AL158" s="39" t="n">
        <f aca="false">L158+W158</f>
        <v>8</v>
      </c>
      <c r="AM158" s="39" t="n">
        <f aca="false">M158+X158</f>
        <v>8</v>
      </c>
      <c r="AN158" s="39" t="n">
        <f aca="false">Y158</f>
        <v>0</v>
      </c>
      <c r="AO158" s="39" t="n">
        <f aca="false">SUM(AK158:AN158)</f>
        <v>36</v>
      </c>
      <c r="AP158" s="41" t="n">
        <f aca="false">K158+V158</f>
        <v>0</v>
      </c>
    </row>
    <row r="159" s="42" customFormat="true" ht="16.5" hidden="false" customHeight="true" outlineLevel="0" collapsed="false">
      <c r="A159" s="138" t="s">
        <v>100</v>
      </c>
      <c r="B159" s="30" t="s">
        <v>461</v>
      </c>
      <c r="C159" s="51" t="s">
        <v>480</v>
      </c>
      <c r="D159" s="142" t="s">
        <v>420</v>
      </c>
      <c r="E159" s="53" t="n">
        <v>14</v>
      </c>
      <c r="F159" s="103"/>
      <c r="G159" s="103"/>
      <c r="H159" s="103" t="n">
        <v>24</v>
      </c>
      <c r="I159" s="103"/>
      <c r="J159" s="103"/>
      <c r="K159" s="103"/>
      <c r="L159" s="31"/>
      <c r="M159" s="31"/>
      <c r="N159" s="33" t="n">
        <f aca="false">E159*F159+H159+J159+K159+L159+M159</f>
        <v>24</v>
      </c>
      <c r="O159" s="36"/>
      <c r="P159" s="31" t="n">
        <v>18</v>
      </c>
      <c r="Q159" s="31"/>
      <c r="R159" s="31"/>
      <c r="S159" s="103" t="n">
        <v>52</v>
      </c>
      <c r="T159" s="103"/>
      <c r="U159" s="103"/>
      <c r="V159" s="103"/>
      <c r="W159" s="104"/>
      <c r="X159" s="31"/>
      <c r="Y159" s="31"/>
      <c r="Z159" s="36" t="n">
        <f aca="false">P159*Q159+S159+U159+V159+W159+X159+Y159</f>
        <v>52</v>
      </c>
      <c r="AA159" s="36" t="n">
        <f aca="false">N159+Z159</f>
        <v>76</v>
      </c>
      <c r="AB159" s="47" t="s">
        <v>69</v>
      </c>
      <c r="AC159" s="31" t="s">
        <v>435</v>
      </c>
      <c r="AD159" s="31"/>
      <c r="AE159" s="36" t="n">
        <f aca="false">P159*Q159</f>
        <v>0</v>
      </c>
      <c r="AF159" s="38" t="n">
        <f aca="false">AA159-L159-M159-W159-X159</f>
        <v>76</v>
      </c>
      <c r="AG159" s="39" t="str">
        <f aca="false">AB159</f>
        <v>вак. 2 п/гр</v>
      </c>
      <c r="AH159" s="39" t="str">
        <f aca="false">C159</f>
        <v>3АСС9-3б ВБ</v>
      </c>
      <c r="AI159" s="40" t="str">
        <f aca="false">B159</f>
        <v>1</v>
      </c>
      <c r="AJ159" s="39" t="str">
        <f aca="false">CONCATENATE(A159," ",D159)</f>
        <v>МДК.01.01 Компьютерные сети</v>
      </c>
      <c r="AK159" s="39" t="n">
        <f aca="false">E159*F159+P159*Q159+H159+J159+S159+U159</f>
        <v>76</v>
      </c>
      <c r="AL159" s="39" t="n">
        <f aca="false">L159+W159</f>
        <v>0</v>
      </c>
      <c r="AM159" s="39" t="n">
        <f aca="false">M159+X159</f>
        <v>0</v>
      </c>
      <c r="AN159" s="39" t="n">
        <f aca="false">Y159</f>
        <v>0</v>
      </c>
      <c r="AO159" s="39" t="n">
        <f aca="false">SUM(AK159:AN159)</f>
        <v>76</v>
      </c>
      <c r="AP159" s="41" t="n">
        <f aca="false">K159+V159</f>
        <v>0</v>
      </c>
    </row>
    <row r="160" s="42" customFormat="true" ht="16.5" hidden="false" customHeight="true" outlineLevel="0" collapsed="false">
      <c r="A160" s="138" t="s">
        <v>104</v>
      </c>
      <c r="B160" s="30" t="s">
        <v>461</v>
      </c>
      <c r="C160" s="51" t="s">
        <v>481</v>
      </c>
      <c r="D160" s="142" t="s">
        <v>422</v>
      </c>
      <c r="E160" s="53" t="n">
        <v>14</v>
      </c>
      <c r="F160" s="103" t="n">
        <v>7</v>
      </c>
      <c r="G160" s="103" t="n">
        <v>120</v>
      </c>
      <c r="H160" s="103" t="n">
        <v>-40</v>
      </c>
      <c r="I160" s="103"/>
      <c r="J160" s="103"/>
      <c r="K160" s="103"/>
      <c r="L160" s="31" t="n">
        <v>4</v>
      </c>
      <c r="M160" s="31"/>
      <c r="N160" s="33" t="n">
        <f aca="false">E160*F160+H160+J160+K160+L160+M160</f>
        <v>62</v>
      </c>
      <c r="O160" s="36"/>
      <c r="P160" s="31" t="n">
        <v>18</v>
      </c>
      <c r="Q160" s="31" t="n">
        <v>4</v>
      </c>
      <c r="R160" s="31"/>
      <c r="S160" s="103" t="n">
        <v>-28</v>
      </c>
      <c r="T160" s="103"/>
      <c r="U160" s="103" t="n">
        <v>-30</v>
      </c>
      <c r="V160" s="103" t="n">
        <v>24</v>
      </c>
      <c r="W160" s="104" t="n">
        <v>6</v>
      </c>
      <c r="X160" s="31" t="n">
        <v>8</v>
      </c>
      <c r="Y160" s="31"/>
      <c r="Z160" s="36" t="n">
        <f aca="false">P160*Q160+S160+U160+V160+W160+X160+Y160</f>
        <v>52</v>
      </c>
      <c r="AA160" s="36" t="n">
        <f aca="false">N160+Z160</f>
        <v>114</v>
      </c>
      <c r="AB160" s="47" t="s">
        <v>257</v>
      </c>
      <c r="AC160" s="31" t="s">
        <v>435</v>
      </c>
      <c r="AD160" s="31"/>
      <c r="AE160" s="36" t="n">
        <f aca="false">P160*Q160</f>
        <v>72</v>
      </c>
      <c r="AF160" s="38" t="n">
        <f aca="false">AA160-L160-M160-W160-X160</f>
        <v>96</v>
      </c>
      <c r="AG160" s="39" t="str">
        <f aca="false">AB160</f>
        <v>Угольников И.М.</v>
      </c>
      <c r="AH160" s="39" t="str">
        <f aca="false">C160</f>
        <v>3АСС9-3 ВБ</v>
      </c>
      <c r="AI160" s="40" t="str">
        <f aca="false">B160</f>
        <v>1</v>
      </c>
      <c r="AJ160" s="39" t="str">
        <f aca="false">CONCATENATE(A160," ",D160)</f>
        <v>МДК.01.02 Организация, принципы построения и функционирования компьютерных сетей</v>
      </c>
      <c r="AK160" s="39" t="n">
        <f aca="false">E160*F160+P160*Q160+H160+J160+S160+U160</f>
        <v>72</v>
      </c>
      <c r="AL160" s="39" t="n">
        <f aca="false">L160+W160</f>
        <v>10</v>
      </c>
      <c r="AM160" s="39" t="n">
        <f aca="false">M160+X160</f>
        <v>8</v>
      </c>
      <c r="AN160" s="39" t="n">
        <f aca="false">Y160</f>
        <v>0</v>
      </c>
      <c r="AO160" s="39" t="n">
        <f aca="false">SUM(AK160:AN160)</f>
        <v>90</v>
      </c>
      <c r="AP160" s="41" t="n">
        <f aca="false">K160+V160</f>
        <v>24</v>
      </c>
    </row>
    <row r="161" s="42" customFormat="true" ht="16.5" hidden="false" customHeight="true" outlineLevel="0" collapsed="false">
      <c r="A161" s="138" t="s">
        <v>104</v>
      </c>
      <c r="B161" s="30" t="s">
        <v>461</v>
      </c>
      <c r="C161" s="51" t="s">
        <v>480</v>
      </c>
      <c r="D161" s="142" t="s">
        <v>422</v>
      </c>
      <c r="E161" s="53" t="n">
        <v>14</v>
      </c>
      <c r="F161" s="103"/>
      <c r="G161" s="103"/>
      <c r="H161" s="103" t="n">
        <v>40</v>
      </c>
      <c r="I161" s="103"/>
      <c r="J161" s="103"/>
      <c r="K161" s="103"/>
      <c r="L161" s="31"/>
      <c r="M161" s="31"/>
      <c r="N161" s="33" t="n">
        <f aca="false">E161*F161+H161+J161+K161+L161+M161</f>
        <v>40</v>
      </c>
      <c r="O161" s="36"/>
      <c r="P161" s="31" t="n">
        <v>18</v>
      </c>
      <c r="Q161" s="31"/>
      <c r="R161" s="31"/>
      <c r="S161" s="103" t="n">
        <v>28</v>
      </c>
      <c r="T161" s="103"/>
      <c r="U161" s="103"/>
      <c r="V161" s="103"/>
      <c r="W161" s="104"/>
      <c r="X161" s="31"/>
      <c r="Y161" s="31"/>
      <c r="Z161" s="36" t="n">
        <f aca="false">P161*Q161+S161+U161+V161+W161+X161+Y161</f>
        <v>28</v>
      </c>
      <c r="AA161" s="36" t="n">
        <f aca="false">N161+Z161</f>
        <v>68</v>
      </c>
      <c r="AB161" s="47" t="s">
        <v>69</v>
      </c>
      <c r="AC161" s="31" t="s">
        <v>435</v>
      </c>
      <c r="AD161" s="31"/>
      <c r="AE161" s="36" t="n">
        <f aca="false">P161*Q161</f>
        <v>0</v>
      </c>
      <c r="AF161" s="38" t="n">
        <f aca="false">AA161-L161-M161-W161-X161</f>
        <v>68</v>
      </c>
      <c r="AG161" s="39" t="str">
        <f aca="false">AB161</f>
        <v>вак. 2 п/гр</v>
      </c>
      <c r="AH161" s="39" t="str">
        <f aca="false">C161</f>
        <v>3АСС9-3б ВБ</v>
      </c>
      <c r="AI161" s="40" t="str">
        <f aca="false">B161</f>
        <v>1</v>
      </c>
      <c r="AJ161" s="39" t="str">
        <f aca="false">CONCATENATE(A161," ",D161)</f>
        <v>МДК.01.02 Организация, принципы построения и функционирования компьютерных сетей</v>
      </c>
      <c r="AK161" s="39" t="n">
        <f aca="false">E161*F161+P161*Q161+H161+J161+S161+U161</f>
        <v>68</v>
      </c>
      <c r="AL161" s="39" t="n">
        <f aca="false">L161+W161</f>
        <v>0</v>
      </c>
      <c r="AM161" s="39" t="n">
        <f aca="false">M161+X161</f>
        <v>0</v>
      </c>
      <c r="AN161" s="39" t="n">
        <f aca="false">Y161</f>
        <v>0</v>
      </c>
      <c r="AO161" s="39" t="n">
        <f aca="false">SUM(AK161:AN161)</f>
        <v>68</v>
      </c>
      <c r="AP161" s="41" t="n">
        <f aca="false">K161+V161</f>
        <v>0</v>
      </c>
    </row>
    <row r="162" s="42" customFormat="true" ht="16.5" hidden="false" customHeight="true" outlineLevel="0" collapsed="false">
      <c r="A162" s="138" t="s">
        <v>104</v>
      </c>
      <c r="B162" s="30" t="s">
        <v>461</v>
      </c>
      <c r="C162" s="51" t="s">
        <v>480</v>
      </c>
      <c r="D162" s="142" t="s">
        <v>436</v>
      </c>
      <c r="E162" s="53" t="n">
        <v>14</v>
      </c>
      <c r="F162" s="103"/>
      <c r="G162" s="103"/>
      <c r="H162" s="103"/>
      <c r="I162" s="103"/>
      <c r="J162" s="103"/>
      <c r="K162" s="103"/>
      <c r="L162" s="31"/>
      <c r="M162" s="31"/>
      <c r="N162" s="33" t="n">
        <f aca="false">E162*F162+H162+J162+K162+L162+M162</f>
        <v>0</v>
      </c>
      <c r="O162" s="36"/>
      <c r="P162" s="31" t="n">
        <v>18</v>
      </c>
      <c r="Q162" s="31"/>
      <c r="R162" s="31"/>
      <c r="S162" s="103"/>
      <c r="T162" s="103"/>
      <c r="U162" s="103" t="n">
        <v>30</v>
      </c>
      <c r="V162" s="103"/>
      <c r="W162" s="104"/>
      <c r="X162" s="31"/>
      <c r="Y162" s="31"/>
      <c r="Z162" s="36" t="n">
        <f aca="false">P162*Q162+S162+U162+V162+W162+X162+Y162</f>
        <v>30</v>
      </c>
      <c r="AA162" s="36" t="n">
        <f aca="false">N162+Z162</f>
        <v>30</v>
      </c>
      <c r="AB162" s="47" t="s">
        <v>437</v>
      </c>
      <c r="AC162" s="31" t="s">
        <v>435</v>
      </c>
      <c r="AD162" s="31"/>
      <c r="AE162" s="36" t="n">
        <f aca="false">P162*Q162</f>
        <v>0</v>
      </c>
      <c r="AF162" s="38" t="n">
        <f aca="false">AA162-L162-M162-W162-X162</f>
        <v>30</v>
      </c>
      <c r="AG162" s="39" t="str">
        <f aca="false">AB162</f>
        <v>Вак. КП - Угольников И.М.</v>
      </c>
      <c r="AH162" s="39" t="str">
        <f aca="false">C162</f>
        <v>3АСС9-3б ВБ</v>
      </c>
      <c r="AI162" s="40" t="str">
        <f aca="false">B162</f>
        <v>1</v>
      </c>
      <c r="AJ162" s="39" t="str">
        <f aca="false">CONCATENATE(A162," ",D162)</f>
        <v>МДК.01.02 КП - Организация, принципы построения и функционирования компьютерных сетей</v>
      </c>
      <c r="AK162" s="39" t="n">
        <f aca="false">E162*F162+P162*Q162+H162+J162+S162+U162</f>
        <v>30</v>
      </c>
      <c r="AL162" s="39" t="n">
        <f aca="false">L162+W162</f>
        <v>0</v>
      </c>
      <c r="AM162" s="39" t="n">
        <f aca="false">M162+X162</f>
        <v>0</v>
      </c>
      <c r="AN162" s="39" t="n">
        <f aca="false">Y162</f>
        <v>0</v>
      </c>
      <c r="AO162" s="39" t="n">
        <f aca="false">SUM(AK162:AN162)</f>
        <v>30</v>
      </c>
      <c r="AP162" s="41" t="n">
        <f aca="false">K162+V162</f>
        <v>0</v>
      </c>
    </row>
    <row r="163" s="42" customFormat="true" ht="16.5" hidden="false" customHeight="true" outlineLevel="0" collapsed="false">
      <c r="A163" s="138" t="s">
        <v>136</v>
      </c>
      <c r="B163" s="30" t="s">
        <v>461</v>
      </c>
      <c r="C163" s="51" t="s">
        <v>481</v>
      </c>
      <c r="D163" s="193" t="s">
        <v>438</v>
      </c>
      <c r="E163" s="53" t="n">
        <v>14</v>
      </c>
      <c r="F163" s="103"/>
      <c r="G163" s="103"/>
      <c r="H163" s="103"/>
      <c r="I163" s="103"/>
      <c r="J163" s="103"/>
      <c r="K163" s="103"/>
      <c r="L163" s="31"/>
      <c r="M163" s="31"/>
      <c r="N163" s="33" t="n">
        <f aca="false">E163*F163+H163+J163+K163+L163+M163</f>
        <v>0</v>
      </c>
      <c r="O163" s="36"/>
      <c r="P163" s="31" t="n">
        <v>18</v>
      </c>
      <c r="Q163" s="31" t="n">
        <v>4</v>
      </c>
      <c r="R163" s="31" t="n">
        <v>40</v>
      </c>
      <c r="S163" s="103" t="n">
        <v>-40</v>
      </c>
      <c r="T163" s="103"/>
      <c r="U163" s="103"/>
      <c r="V163" s="103"/>
      <c r="W163" s="104" t="n">
        <v>4</v>
      </c>
      <c r="X163" s="31"/>
      <c r="Y163" s="31"/>
      <c r="Z163" s="36" t="n">
        <f aca="false">P163*Q163+S163+U163+V163+W163+X163+Y163</f>
        <v>36</v>
      </c>
      <c r="AA163" s="36" t="n">
        <f aca="false">N163+Z163</f>
        <v>36</v>
      </c>
      <c r="AB163" s="47" t="s">
        <v>259</v>
      </c>
      <c r="AC163" s="31"/>
      <c r="AD163" s="31"/>
      <c r="AE163" s="36" t="n">
        <f aca="false">P163*Q163</f>
        <v>72</v>
      </c>
      <c r="AF163" s="38" t="n">
        <f aca="false">AA163-L163-M163-W163-X163</f>
        <v>32</v>
      </c>
      <c r="AG163" s="39" t="str">
        <f aca="false">AB163</f>
        <v>Евдокимов М.В.</v>
      </c>
      <c r="AH163" s="39" t="str">
        <f aca="false">C163</f>
        <v>3АСС9-3 ВБ</v>
      </c>
      <c r="AI163" s="40" t="str">
        <f aca="false">B163</f>
        <v>1</v>
      </c>
      <c r="AJ163" s="39" t="str">
        <f aca="false">CONCATENATE(A163," ",D163)</f>
        <v>МДК.01.03 Системы коммутации, технологии их монтажа и обслуживания</v>
      </c>
      <c r="AK163" s="39" t="n">
        <f aca="false">E163*F163+P163*Q163+H163+J163+S163+U163</f>
        <v>32</v>
      </c>
      <c r="AL163" s="39" t="n">
        <f aca="false">L163+W163</f>
        <v>4</v>
      </c>
      <c r="AM163" s="39" t="n">
        <f aca="false">M163+X163</f>
        <v>0</v>
      </c>
      <c r="AN163" s="39" t="n">
        <f aca="false">Y163</f>
        <v>0</v>
      </c>
      <c r="AO163" s="39" t="n">
        <f aca="false">SUM(AK163:AN163)</f>
        <v>36</v>
      </c>
      <c r="AP163" s="41" t="n">
        <f aca="false">K163+V163</f>
        <v>0</v>
      </c>
    </row>
    <row r="164" s="42" customFormat="true" ht="16.5" hidden="false" customHeight="true" outlineLevel="0" collapsed="false">
      <c r="A164" s="138" t="s">
        <v>136</v>
      </c>
      <c r="B164" s="30" t="s">
        <v>461</v>
      </c>
      <c r="C164" s="51" t="s">
        <v>480</v>
      </c>
      <c r="D164" s="193" t="s">
        <v>438</v>
      </c>
      <c r="E164" s="53" t="n">
        <v>14</v>
      </c>
      <c r="F164" s="103"/>
      <c r="G164" s="103"/>
      <c r="H164" s="103"/>
      <c r="I164" s="103"/>
      <c r="J164" s="103"/>
      <c r="K164" s="103"/>
      <c r="L164" s="31"/>
      <c r="M164" s="31"/>
      <c r="N164" s="33" t="n">
        <f aca="false">E164*F164+H164+J164+K164+L164+M164</f>
        <v>0</v>
      </c>
      <c r="O164" s="36"/>
      <c r="P164" s="31" t="n">
        <v>18</v>
      </c>
      <c r="Q164" s="31"/>
      <c r="R164" s="31"/>
      <c r="S164" s="103" t="n">
        <v>40</v>
      </c>
      <c r="T164" s="103"/>
      <c r="U164" s="103"/>
      <c r="V164" s="103"/>
      <c r="W164" s="104"/>
      <c r="X164" s="31"/>
      <c r="Y164" s="31"/>
      <c r="Z164" s="36" t="n">
        <f aca="false">P164*Q164+S164+U164+V164+W164+X164+Y164</f>
        <v>40</v>
      </c>
      <c r="AA164" s="36" t="n">
        <f aca="false">N164+Z164</f>
        <v>40</v>
      </c>
      <c r="AB164" s="47" t="s">
        <v>69</v>
      </c>
      <c r="AC164" s="31"/>
      <c r="AD164" s="31"/>
      <c r="AE164" s="36" t="n">
        <f aca="false">P164*Q164</f>
        <v>0</v>
      </c>
      <c r="AF164" s="38" t="n">
        <f aca="false">AA164-L164-M164-W164-X164</f>
        <v>40</v>
      </c>
      <c r="AG164" s="39" t="str">
        <f aca="false">AB164</f>
        <v>вак. 2 п/гр</v>
      </c>
      <c r="AH164" s="39" t="str">
        <f aca="false">C164</f>
        <v>3АСС9-3б ВБ</v>
      </c>
      <c r="AI164" s="40" t="str">
        <f aca="false">B164</f>
        <v>1</v>
      </c>
      <c r="AJ164" s="39" t="str">
        <f aca="false">CONCATENATE(A164," ",D164)</f>
        <v>МДК.01.03 Системы коммутации, технологии их монтажа и обслуживания</v>
      </c>
      <c r="AK164" s="39" t="n">
        <f aca="false">E164*F164+P164*Q164+H164+J164+S164+U164</f>
        <v>40</v>
      </c>
      <c r="AL164" s="39" t="n">
        <f aca="false">L164+W164</f>
        <v>0</v>
      </c>
      <c r="AM164" s="39" t="n">
        <f aca="false">M164+X164</f>
        <v>0</v>
      </c>
      <c r="AN164" s="39" t="n">
        <f aca="false">Y164</f>
        <v>0</v>
      </c>
      <c r="AO164" s="39" t="n">
        <f aca="false">SUM(AK164:AN164)</f>
        <v>40</v>
      </c>
      <c r="AP164" s="41" t="n">
        <f aca="false">K164+V164</f>
        <v>0</v>
      </c>
    </row>
    <row r="165" s="42" customFormat="true" ht="16.5" hidden="false" customHeight="true" outlineLevel="0" collapsed="false">
      <c r="A165" s="138" t="s">
        <v>333</v>
      </c>
      <c r="B165" s="30" t="s">
        <v>461</v>
      </c>
      <c r="C165" s="51" t="s">
        <v>481</v>
      </c>
      <c r="D165" s="193" t="s">
        <v>439</v>
      </c>
      <c r="E165" s="53" t="n">
        <v>14</v>
      </c>
      <c r="F165" s="103"/>
      <c r="G165" s="103"/>
      <c r="H165" s="103"/>
      <c r="I165" s="103"/>
      <c r="J165" s="103"/>
      <c r="K165" s="103"/>
      <c r="L165" s="31"/>
      <c r="M165" s="31"/>
      <c r="N165" s="33" t="n">
        <f aca="false">E165*F165+H165+J165+K165+L165+M165</f>
        <v>0</v>
      </c>
      <c r="O165" s="36"/>
      <c r="P165" s="31" t="n">
        <v>18</v>
      </c>
      <c r="Q165" s="31" t="n">
        <v>3</v>
      </c>
      <c r="R165" s="31" t="n">
        <v>26</v>
      </c>
      <c r="S165" s="103" t="n">
        <v>-26</v>
      </c>
      <c r="T165" s="103"/>
      <c r="U165" s="103"/>
      <c r="V165" s="103"/>
      <c r="W165" s="104" t="n">
        <v>4</v>
      </c>
      <c r="X165" s="31"/>
      <c r="Y165" s="31"/>
      <c r="Z165" s="36" t="n">
        <f aca="false">P165*Q165+S165+U165+V165+W165+X165+Y165</f>
        <v>32</v>
      </c>
      <c r="AA165" s="36" t="n">
        <f aca="false">N165+Z165</f>
        <v>32</v>
      </c>
      <c r="AB165" s="47" t="s">
        <v>259</v>
      </c>
      <c r="AC165" s="31"/>
      <c r="AD165" s="31"/>
      <c r="AE165" s="36" t="n">
        <f aca="false">P165*Q165</f>
        <v>54</v>
      </c>
      <c r="AF165" s="38" t="n">
        <f aca="false">AA165-L165-M165-W165-X165</f>
        <v>28</v>
      </c>
      <c r="AG165" s="39" t="str">
        <f aca="false">AB165</f>
        <v>Евдокимов М.В.</v>
      </c>
      <c r="AH165" s="39" t="str">
        <f aca="false">C165</f>
        <v>3АСС9-3 ВБ</v>
      </c>
      <c r="AI165" s="40" t="str">
        <f aca="false">B165</f>
        <v>1</v>
      </c>
      <c r="AJ165" s="39" t="str">
        <f aca="false">CONCATENATE(A165," ",D165)</f>
        <v>МДК.01.04 Дизайн проектируемых систем</v>
      </c>
      <c r="AK165" s="39" t="n">
        <f aca="false">E165*F165+P165*Q165+H165+J165+S165+U165</f>
        <v>28</v>
      </c>
      <c r="AL165" s="39" t="n">
        <f aca="false">L165+W165</f>
        <v>4</v>
      </c>
      <c r="AM165" s="39" t="n">
        <f aca="false">M165+X165</f>
        <v>0</v>
      </c>
      <c r="AN165" s="39" t="n">
        <f aca="false">Y165</f>
        <v>0</v>
      </c>
      <c r="AO165" s="39" t="n">
        <f aca="false">SUM(AK165:AN165)</f>
        <v>32</v>
      </c>
      <c r="AP165" s="41" t="n">
        <f aca="false">K165+V165</f>
        <v>0</v>
      </c>
    </row>
    <row r="166" s="42" customFormat="true" ht="16.5" hidden="false" customHeight="true" outlineLevel="0" collapsed="false">
      <c r="A166" s="138" t="s">
        <v>333</v>
      </c>
      <c r="B166" s="30" t="s">
        <v>461</v>
      </c>
      <c r="C166" s="51" t="s">
        <v>480</v>
      </c>
      <c r="D166" s="194" t="s">
        <v>439</v>
      </c>
      <c r="E166" s="53" t="n">
        <v>14</v>
      </c>
      <c r="F166" s="103"/>
      <c r="G166" s="103"/>
      <c r="H166" s="103"/>
      <c r="I166" s="103"/>
      <c r="J166" s="103"/>
      <c r="K166" s="103"/>
      <c r="L166" s="31"/>
      <c r="M166" s="31"/>
      <c r="N166" s="33" t="n">
        <f aca="false">E166*F166+H166+J166+K166+L166+M166</f>
        <v>0</v>
      </c>
      <c r="O166" s="36"/>
      <c r="P166" s="31" t="n">
        <v>18</v>
      </c>
      <c r="Q166" s="31"/>
      <c r="R166" s="31"/>
      <c r="S166" s="103" t="n">
        <v>26</v>
      </c>
      <c r="T166" s="103"/>
      <c r="U166" s="103"/>
      <c r="V166" s="103"/>
      <c r="W166" s="104"/>
      <c r="X166" s="31"/>
      <c r="Y166" s="31"/>
      <c r="Z166" s="36" t="n">
        <f aca="false">P166*Q166+S166+U166+V166+W166+X166+Y166</f>
        <v>26</v>
      </c>
      <c r="AA166" s="36" t="n">
        <f aca="false">N166+Z166</f>
        <v>26</v>
      </c>
      <c r="AB166" s="47" t="s">
        <v>69</v>
      </c>
      <c r="AC166" s="31"/>
      <c r="AD166" s="31"/>
      <c r="AE166" s="36" t="n">
        <f aca="false">P166*Q166</f>
        <v>0</v>
      </c>
      <c r="AF166" s="38" t="n">
        <f aca="false">AA166-L166-M166-W166-X166</f>
        <v>26</v>
      </c>
      <c r="AG166" s="39" t="str">
        <f aca="false">AB166</f>
        <v>вак. 2 п/гр</v>
      </c>
      <c r="AH166" s="39" t="str">
        <f aca="false">C166</f>
        <v>3АСС9-3б ВБ</v>
      </c>
      <c r="AI166" s="40" t="str">
        <f aca="false">B166</f>
        <v>1</v>
      </c>
      <c r="AJ166" s="39" t="str">
        <f aca="false">CONCATENATE(A166," ",D166)</f>
        <v>МДК.01.04 Дизайн проектируемых систем</v>
      </c>
      <c r="AK166" s="39" t="n">
        <f aca="false">E166*F166+P166*Q166+H166+J166+S166+U166</f>
        <v>26</v>
      </c>
      <c r="AL166" s="39" t="n">
        <f aca="false">L166+W166</f>
        <v>0</v>
      </c>
      <c r="AM166" s="39" t="n">
        <f aca="false">M166+X166</f>
        <v>0</v>
      </c>
      <c r="AN166" s="39" t="n">
        <f aca="false">Y166</f>
        <v>0</v>
      </c>
      <c r="AO166" s="39" t="n">
        <f aca="false">SUM(AK166:AN166)</f>
        <v>26</v>
      </c>
      <c r="AP166" s="41" t="n">
        <f aca="false">K166+V166</f>
        <v>0</v>
      </c>
    </row>
    <row r="167" s="42" customFormat="true" ht="16.5" hidden="false" customHeight="true" outlineLevel="0" collapsed="false">
      <c r="A167" s="138" t="s">
        <v>138</v>
      </c>
      <c r="B167" s="30" t="s">
        <v>461</v>
      </c>
      <c r="C167" s="51" t="s">
        <v>480</v>
      </c>
      <c r="D167" s="149" t="s">
        <v>108</v>
      </c>
      <c r="E167" s="53" t="n">
        <v>2</v>
      </c>
      <c r="F167" s="103" t="n">
        <v>36</v>
      </c>
      <c r="G167" s="103"/>
      <c r="H167" s="103"/>
      <c r="I167" s="103"/>
      <c r="J167" s="103"/>
      <c r="K167" s="103"/>
      <c r="L167" s="31"/>
      <c r="M167" s="31"/>
      <c r="N167" s="33" t="n">
        <f aca="false">E167*F167+H167+J167+K167+L167+M167</f>
        <v>72</v>
      </c>
      <c r="O167" s="36"/>
      <c r="P167" s="31" t="n">
        <v>18</v>
      </c>
      <c r="Q167" s="31"/>
      <c r="R167" s="31"/>
      <c r="S167" s="103"/>
      <c r="T167" s="103"/>
      <c r="U167" s="103"/>
      <c r="V167" s="103"/>
      <c r="W167" s="104"/>
      <c r="X167" s="31"/>
      <c r="Y167" s="31"/>
      <c r="Z167" s="36" t="n">
        <f aca="false">P167*Q167+S167+U167+V167+W167+X167+Y167</f>
        <v>0</v>
      </c>
      <c r="AA167" s="36" t="n">
        <f aca="false">N167+Z167</f>
        <v>72</v>
      </c>
      <c r="AB167" s="73" t="s">
        <v>424</v>
      </c>
      <c r="AC167" s="31"/>
      <c r="AD167" s="31"/>
      <c r="AE167" s="36"/>
      <c r="AF167" s="38"/>
      <c r="AG167" s="39" t="str">
        <f aca="false">AB167</f>
        <v>Артемов А.П.</v>
      </c>
      <c r="AH167" s="39" t="str">
        <f aca="false">C167</f>
        <v>3АСС9-3б ВБ</v>
      </c>
      <c r="AI167" s="40" t="str">
        <f aca="false">B167</f>
        <v>1</v>
      </c>
      <c r="AJ167" s="39" t="str">
        <f aca="false">CONCATENATE(A167," ",D167)</f>
        <v>УП.01 Учебная практика</v>
      </c>
      <c r="AK167" s="39" t="n">
        <f aca="false">E167*F167+P167*Q167+H167+J167+S167+U167</f>
        <v>72</v>
      </c>
      <c r="AL167" s="39" t="n">
        <f aca="false">L167+W167</f>
        <v>0</v>
      </c>
      <c r="AM167" s="39" t="n">
        <f aca="false">M167+X167</f>
        <v>0</v>
      </c>
      <c r="AN167" s="39" t="n">
        <f aca="false">Y167</f>
        <v>0</v>
      </c>
      <c r="AO167" s="39" t="n">
        <f aca="false">SUM(AK167:AN167)</f>
        <v>72</v>
      </c>
      <c r="AP167" s="41" t="n">
        <f aca="false">K167+V167</f>
        <v>0</v>
      </c>
    </row>
    <row r="168" s="42" customFormat="true" ht="16.5" hidden="false" customHeight="true" outlineLevel="0" collapsed="false">
      <c r="A168" s="138" t="s">
        <v>139</v>
      </c>
      <c r="B168" s="30" t="s">
        <v>461</v>
      </c>
      <c r="C168" s="51" t="s">
        <v>481</v>
      </c>
      <c r="D168" s="192" t="s">
        <v>140</v>
      </c>
      <c r="E168" s="31" t="n">
        <v>14</v>
      </c>
      <c r="F168" s="103"/>
      <c r="G168" s="103"/>
      <c r="H168" s="103"/>
      <c r="I168" s="103"/>
      <c r="J168" s="103"/>
      <c r="K168" s="103"/>
      <c r="L168" s="31"/>
      <c r="M168" s="31"/>
      <c r="N168" s="33" t="n">
        <f aca="false">E168*F168+H168+J168+K168+L168+M168</f>
        <v>0</v>
      </c>
      <c r="O168" s="36"/>
      <c r="P168" s="31" t="n">
        <v>4</v>
      </c>
      <c r="Q168" s="31" t="n">
        <v>12</v>
      </c>
      <c r="R168" s="31"/>
      <c r="S168" s="103"/>
      <c r="T168" s="103"/>
      <c r="U168" s="103"/>
      <c r="V168" s="103"/>
      <c r="W168" s="104"/>
      <c r="X168" s="31"/>
      <c r="Y168" s="31"/>
      <c r="Z168" s="36" t="n">
        <f aca="false">P168*Q168+S168+U168+V168+W168+X168+Y168</f>
        <v>48</v>
      </c>
      <c r="AA168" s="36" t="n">
        <f aca="false">N168+Z168</f>
        <v>48</v>
      </c>
      <c r="AB168" s="36" t="s">
        <v>224</v>
      </c>
      <c r="AC168" s="31"/>
      <c r="AD168" s="31"/>
      <c r="AE168" s="36" t="n">
        <f aca="false">P168*Q168</f>
        <v>48</v>
      </c>
      <c r="AF168" s="38"/>
      <c r="AG168" s="39" t="str">
        <f aca="false">AB168</f>
        <v>Кравченко Н.В.</v>
      </c>
      <c r="AH168" s="39" t="str">
        <f aca="false">C168</f>
        <v>3АСС9-3 ВБ</v>
      </c>
      <c r="AI168" s="40" t="str">
        <f aca="false">B168</f>
        <v>1</v>
      </c>
      <c r="AJ168" s="39" t="str">
        <f aca="false">CONCATENATE(A168," ",D168)</f>
        <v>ПП.01 Производственная практика (по профилю специальности)</v>
      </c>
      <c r="AK168" s="39" t="n">
        <f aca="false">E168*F168+P168*Q168+H168+J168+S168+U168</f>
        <v>48</v>
      </c>
      <c r="AL168" s="39" t="n">
        <f aca="false">L168+W168</f>
        <v>0</v>
      </c>
      <c r="AM168" s="39" t="n">
        <f aca="false">M168+X168</f>
        <v>0</v>
      </c>
      <c r="AN168" s="39" t="n">
        <f aca="false">Y168</f>
        <v>0</v>
      </c>
      <c r="AO168" s="39" t="n">
        <f aca="false">SUM(AK168:AN168)</f>
        <v>48</v>
      </c>
      <c r="AP168" s="41" t="n">
        <f aca="false">K168+V168</f>
        <v>0</v>
      </c>
    </row>
    <row r="169" s="42" customFormat="true" ht="16.5" hidden="false" customHeight="true" outlineLevel="0" collapsed="false">
      <c r="A169" s="138" t="s">
        <v>139</v>
      </c>
      <c r="B169" s="30" t="s">
        <v>461</v>
      </c>
      <c r="C169" s="51" t="s">
        <v>481</v>
      </c>
      <c r="D169" s="192" t="s">
        <v>140</v>
      </c>
      <c r="E169" s="31" t="n">
        <v>14</v>
      </c>
      <c r="F169" s="103"/>
      <c r="G169" s="103"/>
      <c r="H169" s="103"/>
      <c r="I169" s="103"/>
      <c r="J169" s="103"/>
      <c r="K169" s="103"/>
      <c r="L169" s="31"/>
      <c r="M169" s="31"/>
      <c r="N169" s="33" t="n">
        <f aca="false">E169*F169+H169+J169+K169+L169+M169</f>
        <v>0</v>
      </c>
      <c r="O169" s="36"/>
      <c r="P169" s="31" t="n">
        <v>4</v>
      </c>
      <c r="Q169" s="31" t="n">
        <v>12</v>
      </c>
      <c r="R169" s="31"/>
      <c r="S169" s="103"/>
      <c r="T169" s="103"/>
      <c r="U169" s="103"/>
      <c r="V169" s="103"/>
      <c r="W169" s="104"/>
      <c r="X169" s="31"/>
      <c r="Y169" s="31"/>
      <c r="Z169" s="36" t="n">
        <f aca="false">P169*Q169+S169+U169+V169+W169+X169+Y169</f>
        <v>48</v>
      </c>
      <c r="AA169" s="36" t="n">
        <f aca="false">N169+Z169</f>
        <v>48</v>
      </c>
      <c r="AB169" s="36" t="s">
        <v>143</v>
      </c>
      <c r="AC169" s="31"/>
      <c r="AD169" s="31"/>
      <c r="AE169" s="36"/>
      <c r="AF169" s="38"/>
      <c r="AG169" s="39" t="str">
        <f aca="false">AB169</f>
        <v>вак. ПП</v>
      </c>
      <c r="AH169" s="39" t="str">
        <f aca="false">C169</f>
        <v>3АСС9-3 ВБ</v>
      </c>
      <c r="AI169" s="40" t="str">
        <f aca="false">B169</f>
        <v>1</v>
      </c>
      <c r="AJ169" s="39" t="str">
        <f aca="false">CONCATENATE(A169," ",D169)</f>
        <v>ПП.01 Производственная практика (по профилю специальности)</v>
      </c>
      <c r="AK169" s="39" t="n">
        <f aca="false">E169*F169+P169*Q169+H169+J169+S169+U169</f>
        <v>48</v>
      </c>
      <c r="AL169" s="39" t="n">
        <f aca="false">L169+W169</f>
        <v>0</v>
      </c>
      <c r="AM169" s="39" t="n">
        <f aca="false">M169+X169</f>
        <v>0</v>
      </c>
      <c r="AN169" s="39" t="n">
        <f aca="false">Y169</f>
        <v>0</v>
      </c>
      <c r="AO169" s="39" t="n">
        <f aca="false">SUM(AK169:AN169)</f>
        <v>48</v>
      </c>
      <c r="AP169" s="41" t="n">
        <f aca="false">K169+V169</f>
        <v>0</v>
      </c>
    </row>
    <row r="170" s="42" customFormat="true" ht="16.5" hidden="false" customHeight="true" outlineLevel="0" collapsed="false">
      <c r="A170" s="138" t="s">
        <v>139</v>
      </c>
      <c r="B170" s="30" t="s">
        <v>461</v>
      </c>
      <c r="C170" s="51" t="s">
        <v>481</v>
      </c>
      <c r="D170" s="192" t="s">
        <v>140</v>
      </c>
      <c r="E170" s="31" t="n">
        <v>14</v>
      </c>
      <c r="F170" s="103"/>
      <c r="G170" s="103"/>
      <c r="H170" s="103"/>
      <c r="I170" s="103"/>
      <c r="J170" s="103"/>
      <c r="K170" s="103"/>
      <c r="L170" s="31"/>
      <c r="M170" s="31"/>
      <c r="N170" s="33" t="n">
        <f aca="false">E170*F170+H170+J170+K170+L170+M170</f>
        <v>0</v>
      </c>
      <c r="O170" s="36"/>
      <c r="P170" s="31" t="n">
        <v>4</v>
      </c>
      <c r="Q170" s="31" t="n">
        <v>12</v>
      </c>
      <c r="R170" s="31"/>
      <c r="S170" s="103"/>
      <c r="T170" s="103"/>
      <c r="U170" s="103"/>
      <c r="V170" s="103"/>
      <c r="W170" s="104"/>
      <c r="X170" s="31"/>
      <c r="Y170" s="31"/>
      <c r="Z170" s="36" t="n">
        <f aca="false">P170*Q170+S170+U170+V170+W170+X170+Y170</f>
        <v>48</v>
      </c>
      <c r="AA170" s="36" t="n">
        <f aca="false">N170+Z170</f>
        <v>48</v>
      </c>
      <c r="AB170" s="36" t="s">
        <v>143</v>
      </c>
      <c r="AC170" s="31"/>
      <c r="AD170" s="31"/>
      <c r="AE170" s="36"/>
      <c r="AF170" s="38"/>
      <c r="AG170" s="39" t="str">
        <f aca="false">AB170</f>
        <v>вак. ПП</v>
      </c>
      <c r="AH170" s="39" t="str">
        <f aca="false">C170</f>
        <v>3АСС9-3 ВБ</v>
      </c>
      <c r="AI170" s="40" t="str">
        <f aca="false">B170</f>
        <v>1</v>
      </c>
      <c r="AJ170" s="39" t="str">
        <f aca="false">CONCATENATE(A170," ",D170)</f>
        <v>ПП.01 Производственная практика (по профилю специальности)</v>
      </c>
      <c r="AK170" s="39" t="n">
        <f aca="false">E170*F170+P170*Q170+H170+J170+S170+U170</f>
        <v>48</v>
      </c>
      <c r="AL170" s="39" t="n">
        <f aca="false">L170+W170</f>
        <v>0</v>
      </c>
      <c r="AM170" s="39" t="n">
        <f aca="false">M170+X170</f>
        <v>0</v>
      </c>
      <c r="AN170" s="39" t="n">
        <f aca="false">Y170</f>
        <v>0</v>
      </c>
      <c r="AO170" s="39" t="n">
        <f aca="false">SUM(AK170:AN170)</f>
        <v>48</v>
      </c>
      <c r="AP170" s="41" t="n">
        <f aca="false">K170+V170</f>
        <v>0</v>
      </c>
    </row>
    <row r="171" s="42" customFormat="true" ht="16.5" hidden="false" customHeight="true" outlineLevel="0" collapsed="false">
      <c r="A171" s="49" t="s">
        <v>441</v>
      </c>
      <c r="B171" s="30" t="s">
        <v>461</v>
      </c>
      <c r="C171" s="51" t="s">
        <v>481</v>
      </c>
      <c r="D171" s="195" t="s">
        <v>145</v>
      </c>
      <c r="E171" s="31" t="n">
        <v>14</v>
      </c>
      <c r="F171" s="103"/>
      <c r="G171" s="103"/>
      <c r="H171" s="103"/>
      <c r="I171" s="103"/>
      <c r="J171" s="103"/>
      <c r="K171" s="103"/>
      <c r="L171" s="31"/>
      <c r="M171" s="31"/>
      <c r="N171" s="33" t="n">
        <f aca="false">E171*F171+H171+J171+K171+L171+M171</f>
        <v>0</v>
      </c>
      <c r="O171" s="36"/>
      <c r="P171" s="31" t="n">
        <v>18</v>
      </c>
      <c r="Q171" s="31"/>
      <c r="R171" s="31"/>
      <c r="S171" s="103"/>
      <c r="T171" s="103"/>
      <c r="U171" s="103"/>
      <c r="V171" s="103"/>
      <c r="W171" s="104"/>
      <c r="X171" s="31" t="n">
        <v>24</v>
      </c>
      <c r="Y171" s="31"/>
      <c r="Z171" s="36" t="n">
        <f aca="false">P171*Q171+S171+U171+V171+W171+X171+Y171</f>
        <v>24</v>
      </c>
      <c r="AA171" s="36" t="n">
        <f aca="false">N171+Z171</f>
        <v>24</v>
      </c>
      <c r="AB171" s="36" t="s">
        <v>146</v>
      </c>
      <c r="AC171" s="31"/>
      <c r="AD171" s="31"/>
      <c r="AE171" s="36" t="n">
        <f aca="false">P171*Q171</f>
        <v>0</v>
      </c>
      <c r="AF171" s="38"/>
      <c r="AG171" s="39" t="str">
        <f aca="false">AB171</f>
        <v>вак. ДЭ</v>
      </c>
      <c r="AH171" s="39" t="str">
        <f aca="false">C171</f>
        <v>3АСС9-3 ВБ</v>
      </c>
      <c r="AI171" s="40" t="str">
        <f aca="false">B171</f>
        <v>1</v>
      </c>
      <c r="AJ171" s="39" t="str">
        <f aca="false">CONCATENATE(A171," ",D171)</f>
        <v>ДЭ Демонстрационный экзамен по модулю</v>
      </c>
      <c r="AK171" s="39" t="n">
        <f aca="false">E171*F171+P171*Q171+H171+J171+S171+U171</f>
        <v>0</v>
      </c>
      <c r="AL171" s="39" t="n">
        <f aca="false">L171+W171</f>
        <v>0</v>
      </c>
      <c r="AM171" s="39" t="n">
        <f aca="false">M171+X171</f>
        <v>24</v>
      </c>
      <c r="AN171" s="39" t="n">
        <f aca="false">Y171</f>
        <v>0</v>
      </c>
      <c r="AO171" s="39" t="n">
        <f aca="false">SUM(AK171:AN171)</f>
        <v>24</v>
      </c>
      <c r="AP171" s="41" t="n">
        <f aca="false">K171+V171</f>
        <v>0</v>
      </c>
    </row>
    <row r="172" s="42" customFormat="true" ht="16.5" hidden="false" customHeight="true" outlineLevel="0" collapsed="false">
      <c r="A172" s="138" t="s">
        <v>147</v>
      </c>
      <c r="B172" s="30" t="s">
        <v>461</v>
      </c>
      <c r="C172" s="51" t="s">
        <v>481</v>
      </c>
      <c r="D172" s="192" t="s">
        <v>442</v>
      </c>
      <c r="E172" s="31" t="n">
        <v>14</v>
      </c>
      <c r="F172" s="103" t="n">
        <v>5</v>
      </c>
      <c r="G172" s="103" t="n">
        <v>100</v>
      </c>
      <c r="H172" s="103" t="n">
        <v>-30</v>
      </c>
      <c r="I172" s="103"/>
      <c r="J172" s="103"/>
      <c r="K172" s="103"/>
      <c r="L172" s="31" t="n">
        <v>2</v>
      </c>
      <c r="M172" s="31"/>
      <c r="N172" s="33" t="n">
        <f aca="false">E172*F172+H172+J172+K172+L172+M172</f>
        <v>42</v>
      </c>
      <c r="O172" s="36"/>
      <c r="P172" s="31" t="n">
        <v>18</v>
      </c>
      <c r="Q172" s="31" t="n">
        <v>3</v>
      </c>
      <c r="R172" s="31"/>
      <c r="S172" s="103" t="n">
        <v>-20</v>
      </c>
      <c r="T172" s="103"/>
      <c r="U172" s="103"/>
      <c r="V172" s="103"/>
      <c r="W172" s="104" t="n">
        <v>4</v>
      </c>
      <c r="X172" s="31"/>
      <c r="Y172" s="31"/>
      <c r="Z172" s="36" t="n">
        <f aca="false">P172*Q172+S172+U172+V172+W172+X172+Y172</f>
        <v>38</v>
      </c>
      <c r="AA172" s="36" t="n">
        <f aca="false">N172+Z172</f>
        <v>80</v>
      </c>
      <c r="AB172" s="47" t="s">
        <v>357</v>
      </c>
      <c r="AC172" s="31" t="s">
        <v>444</v>
      </c>
      <c r="AD172" s="31"/>
      <c r="AE172" s="36" t="n">
        <f aca="false">P172*Q172</f>
        <v>54</v>
      </c>
      <c r="AF172" s="38"/>
      <c r="AG172" s="39" t="str">
        <f aca="false">AB172</f>
        <v>Падев В.К.</v>
      </c>
      <c r="AH172" s="39" t="str">
        <f aca="false">C172</f>
        <v>3АСС9-3 ВБ</v>
      </c>
      <c r="AI172" s="40" t="str">
        <f aca="false">B172</f>
        <v>1</v>
      </c>
      <c r="AJ172" s="39" t="str">
        <f aca="false">CONCATENATE(A172," ",D172)</f>
        <v>МДК.02.01 Администрирование сетевых операционных систем</v>
      </c>
      <c r="AK172" s="39" t="n">
        <f aca="false">E172*F172+P172*Q172+H172+J172+S172+U172</f>
        <v>74</v>
      </c>
      <c r="AL172" s="39" t="n">
        <f aca="false">L172+W172</f>
        <v>6</v>
      </c>
      <c r="AM172" s="39" t="n">
        <f aca="false">M172+X172</f>
        <v>0</v>
      </c>
      <c r="AN172" s="39" t="n">
        <f aca="false">Y172</f>
        <v>0</v>
      </c>
      <c r="AO172" s="39" t="n">
        <f aca="false">SUM(AK172:AN172)</f>
        <v>80</v>
      </c>
      <c r="AP172" s="41" t="n">
        <f aca="false">K172+V172</f>
        <v>0</v>
      </c>
    </row>
    <row r="173" s="42" customFormat="true" ht="16.5" hidden="false" customHeight="true" outlineLevel="0" collapsed="false">
      <c r="A173" s="138" t="s">
        <v>147</v>
      </c>
      <c r="B173" s="30" t="s">
        <v>461</v>
      </c>
      <c r="C173" s="51" t="s">
        <v>480</v>
      </c>
      <c r="D173" s="192" t="s">
        <v>442</v>
      </c>
      <c r="E173" s="31" t="n">
        <v>14</v>
      </c>
      <c r="F173" s="103"/>
      <c r="G173" s="103"/>
      <c r="H173" s="103" t="n">
        <v>30</v>
      </c>
      <c r="I173" s="103"/>
      <c r="J173" s="103"/>
      <c r="K173" s="103"/>
      <c r="L173" s="31"/>
      <c r="M173" s="31"/>
      <c r="N173" s="33" t="n">
        <f aca="false">E173*F173+H173+J173+K173+L173+M173</f>
        <v>30</v>
      </c>
      <c r="O173" s="36"/>
      <c r="P173" s="31" t="n">
        <v>18</v>
      </c>
      <c r="Q173" s="31"/>
      <c r="R173" s="31"/>
      <c r="S173" s="103" t="n">
        <v>20</v>
      </c>
      <c r="T173" s="103"/>
      <c r="U173" s="103"/>
      <c r="V173" s="103"/>
      <c r="W173" s="104"/>
      <c r="X173" s="31"/>
      <c r="Y173" s="31"/>
      <c r="Z173" s="36" t="n">
        <f aca="false">P173*Q173+S173+U173+V173+W173+X173+Y173</f>
        <v>20</v>
      </c>
      <c r="AA173" s="36" t="n">
        <f aca="false">N173+Z173</f>
        <v>50</v>
      </c>
      <c r="AB173" s="47" t="s">
        <v>69</v>
      </c>
      <c r="AC173" s="31" t="s">
        <v>444</v>
      </c>
      <c r="AD173" s="31"/>
      <c r="AE173" s="36" t="n">
        <f aca="false">P173*Q173</f>
        <v>0</v>
      </c>
      <c r="AF173" s="38"/>
      <c r="AG173" s="39" t="str">
        <f aca="false">AB173</f>
        <v>вак. 2 п/гр</v>
      </c>
      <c r="AH173" s="39" t="str">
        <f aca="false">C173</f>
        <v>3АСС9-3б ВБ</v>
      </c>
      <c r="AI173" s="40" t="str">
        <f aca="false">B173</f>
        <v>1</v>
      </c>
      <c r="AJ173" s="39" t="str">
        <f aca="false">CONCATENATE(A173," ",D173)</f>
        <v>МДК.02.01 Администрирование сетевых операционных систем</v>
      </c>
      <c r="AK173" s="39" t="n">
        <f aca="false">E173*F173+P173*Q173+H173+J173+S173+U173</f>
        <v>50</v>
      </c>
      <c r="AL173" s="39" t="n">
        <f aca="false">L173+W173</f>
        <v>0</v>
      </c>
      <c r="AM173" s="39" t="n">
        <f aca="false">M173+X173</f>
        <v>0</v>
      </c>
      <c r="AN173" s="39" t="n">
        <f aca="false">Y173</f>
        <v>0</v>
      </c>
      <c r="AO173" s="39" t="n">
        <f aca="false">SUM(AK173:AN173)</f>
        <v>50</v>
      </c>
      <c r="AP173" s="41" t="n">
        <f aca="false">K173+V173</f>
        <v>0</v>
      </c>
    </row>
    <row r="174" s="42" customFormat="true" ht="16.5" hidden="false" customHeight="true" outlineLevel="0" collapsed="false">
      <c r="A174" s="138" t="s">
        <v>149</v>
      </c>
      <c r="B174" s="30" t="s">
        <v>461</v>
      </c>
      <c r="C174" s="51" t="s">
        <v>481</v>
      </c>
      <c r="D174" s="192" t="s">
        <v>445</v>
      </c>
      <c r="E174" s="31" t="n">
        <v>14</v>
      </c>
      <c r="F174" s="103"/>
      <c r="G174" s="103"/>
      <c r="H174" s="103"/>
      <c r="I174" s="103"/>
      <c r="J174" s="103"/>
      <c r="K174" s="103"/>
      <c r="L174" s="31"/>
      <c r="M174" s="31"/>
      <c r="N174" s="33" t="n">
        <f aca="false">E174*F174+H174+J174+K174+L174+M174</f>
        <v>0</v>
      </c>
      <c r="O174" s="36"/>
      <c r="P174" s="31" t="n">
        <v>18</v>
      </c>
      <c r="Q174" s="31" t="n">
        <v>2</v>
      </c>
      <c r="R174" s="31" t="n">
        <v>50</v>
      </c>
      <c r="S174" s="103" t="n">
        <v>-18</v>
      </c>
      <c r="T174" s="103"/>
      <c r="U174" s="103"/>
      <c r="V174" s="103"/>
      <c r="W174" s="104" t="n">
        <v>2</v>
      </c>
      <c r="X174" s="31"/>
      <c r="Y174" s="31"/>
      <c r="Z174" s="36" t="n">
        <f aca="false">P174*Q174+S174+U174+V174+W174+X174+Y174</f>
        <v>20</v>
      </c>
      <c r="AA174" s="36" t="n">
        <f aca="false">N174+Z174</f>
        <v>20</v>
      </c>
      <c r="AB174" s="47" t="s">
        <v>270</v>
      </c>
      <c r="AC174" s="31" t="s">
        <v>446</v>
      </c>
      <c r="AD174" s="31"/>
      <c r="AE174" s="36" t="n">
        <f aca="false">P174*Q174</f>
        <v>36</v>
      </c>
      <c r="AF174" s="38"/>
      <c r="AG174" s="39" t="str">
        <f aca="false">AB174</f>
        <v>Корнейчик В.А.</v>
      </c>
      <c r="AH174" s="39" t="str">
        <f aca="false">C174</f>
        <v>3АСС9-3 ВБ</v>
      </c>
      <c r="AI174" s="40" t="str">
        <f aca="false">B174</f>
        <v>1</v>
      </c>
      <c r="AJ174" s="39" t="str">
        <f aca="false">CONCATENATE(A174," ",D174)</f>
        <v>МДК.02.02 Программное обеспечение компьютерных сетей</v>
      </c>
      <c r="AK174" s="39" t="n">
        <f aca="false">E174*F174+P174*Q174+H174+J174+S174+U174</f>
        <v>18</v>
      </c>
      <c r="AL174" s="39" t="n">
        <f aca="false">L174+W174</f>
        <v>2</v>
      </c>
      <c r="AM174" s="39" t="n">
        <f aca="false">M174+X174</f>
        <v>0</v>
      </c>
      <c r="AN174" s="39" t="n">
        <f aca="false">Y174</f>
        <v>0</v>
      </c>
      <c r="AO174" s="39" t="n">
        <f aca="false">SUM(AK174:AN174)</f>
        <v>20</v>
      </c>
      <c r="AP174" s="41" t="n">
        <f aca="false">K174+V174</f>
        <v>0</v>
      </c>
    </row>
    <row r="175" s="42" customFormat="true" ht="16.5" hidden="false" customHeight="true" outlineLevel="0" collapsed="false">
      <c r="A175" s="138" t="s">
        <v>149</v>
      </c>
      <c r="B175" s="30" t="s">
        <v>461</v>
      </c>
      <c r="C175" s="51" t="s">
        <v>480</v>
      </c>
      <c r="D175" s="192" t="s">
        <v>445</v>
      </c>
      <c r="E175" s="31" t="n">
        <v>14</v>
      </c>
      <c r="F175" s="103"/>
      <c r="G175" s="103"/>
      <c r="H175" s="103"/>
      <c r="I175" s="103"/>
      <c r="J175" s="103"/>
      <c r="K175" s="103"/>
      <c r="L175" s="31"/>
      <c r="M175" s="31"/>
      <c r="N175" s="33" t="n">
        <f aca="false">E175*F175+H175+J175+K175+L175+M175</f>
        <v>0</v>
      </c>
      <c r="O175" s="36"/>
      <c r="P175" s="31" t="n">
        <v>18</v>
      </c>
      <c r="Q175" s="31"/>
      <c r="R175" s="31"/>
      <c r="S175" s="103" t="n">
        <v>18</v>
      </c>
      <c r="T175" s="103"/>
      <c r="U175" s="103"/>
      <c r="V175" s="103"/>
      <c r="W175" s="104"/>
      <c r="X175" s="31"/>
      <c r="Y175" s="31"/>
      <c r="Z175" s="36" t="n">
        <f aca="false">P175*Q175+S175+U175+V175+W175+X175+Y175</f>
        <v>18</v>
      </c>
      <c r="AA175" s="36" t="n">
        <f aca="false">N175+Z175</f>
        <v>18</v>
      </c>
      <c r="AB175" s="47" t="s">
        <v>69</v>
      </c>
      <c r="AC175" s="31" t="s">
        <v>446</v>
      </c>
      <c r="AD175" s="31"/>
      <c r="AE175" s="36" t="n">
        <f aca="false">P175*Q175</f>
        <v>0</v>
      </c>
      <c r="AF175" s="38"/>
      <c r="AG175" s="39" t="str">
        <f aca="false">AB175</f>
        <v>вак. 2 п/гр</v>
      </c>
      <c r="AH175" s="39" t="str">
        <f aca="false">C175</f>
        <v>3АСС9-3б ВБ</v>
      </c>
      <c r="AI175" s="40" t="str">
        <f aca="false">B175</f>
        <v>1</v>
      </c>
      <c r="AJ175" s="39" t="str">
        <f aca="false">CONCATENATE(A175," ",D175)</f>
        <v>МДК.02.02 Программное обеспечение компьютерных сетей</v>
      </c>
      <c r="AK175" s="39" t="n">
        <f aca="false">E175*F175+P175*Q175+H175+J175+S175+U175</f>
        <v>18</v>
      </c>
      <c r="AL175" s="39" t="n">
        <f aca="false">L175+W175</f>
        <v>0</v>
      </c>
      <c r="AM175" s="39" t="n">
        <f aca="false">M175+X175</f>
        <v>0</v>
      </c>
      <c r="AN175" s="39" t="n">
        <f aca="false">Y175</f>
        <v>0</v>
      </c>
      <c r="AO175" s="39" t="n">
        <f aca="false">SUM(AK175:AN175)</f>
        <v>18</v>
      </c>
      <c r="AP175" s="41" t="n">
        <f aca="false">K175+V175</f>
        <v>0</v>
      </c>
    </row>
    <row r="176" s="42" customFormat="true" ht="16.5" hidden="false" customHeight="true" outlineLevel="0" collapsed="false">
      <c r="A176" s="138" t="s">
        <v>152</v>
      </c>
      <c r="B176" s="30" t="s">
        <v>461</v>
      </c>
      <c r="C176" s="51" t="s">
        <v>481</v>
      </c>
      <c r="D176" s="192" t="s">
        <v>447</v>
      </c>
      <c r="E176" s="31" t="n">
        <v>14</v>
      </c>
      <c r="F176" s="103" t="n">
        <v>3</v>
      </c>
      <c r="G176" s="103" t="n">
        <v>54</v>
      </c>
      <c r="H176" s="103" t="n">
        <v>-12</v>
      </c>
      <c r="I176" s="103"/>
      <c r="J176" s="103"/>
      <c r="K176" s="103"/>
      <c r="L176" s="31" t="n">
        <v>2</v>
      </c>
      <c r="M176" s="31"/>
      <c r="N176" s="33" t="n">
        <f aca="false">E176*F176+H176+J176+K176+L176+M176</f>
        <v>32</v>
      </c>
      <c r="O176" s="36"/>
      <c r="P176" s="31" t="n">
        <v>18</v>
      </c>
      <c r="Q176" s="31" t="n">
        <v>3</v>
      </c>
      <c r="R176" s="31"/>
      <c r="S176" s="103" t="n">
        <v>-16</v>
      </c>
      <c r="T176" s="103"/>
      <c r="U176" s="103"/>
      <c r="V176" s="103"/>
      <c r="W176" s="104" t="n">
        <v>2</v>
      </c>
      <c r="X176" s="31"/>
      <c r="Y176" s="31"/>
      <c r="Z176" s="36" t="n">
        <f aca="false">P176*Q176+S176+U176+V176+W176+X176+Y176</f>
        <v>40</v>
      </c>
      <c r="AA176" s="36" t="n">
        <f aca="false">N176+Z176</f>
        <v>72</v>
      </c>
      <c r="AB176" s="74" t="s">
        <v>212</v>
      </c>
      <c r="AC176" s="31"/>
      <c r="AD176" s="31"/>
      <c r="AE176" s="36" t="n">
        <f aca="false">P176*Q176</f>
        <v>54</v>
      </c>
      <c r="AF176" s="38" t="n">
        <f aca="false">AA176-L176-M176-W176-X176</f>
        <v>68</v>
      </c>
      <c r="AG176" s="39" t="str">
        <f aca="false">AB176</f>
        <v>Соколюк А.В.</v>
      </c>
      <c r="AH176" s="39" t="str">
        <f aca="false">C176</f>
        <v>3АСС9-3 ВБ</v>
      </c>
      <c r="AI176" s="40" t="str">
        <f aca="false">B176</f>
        <v>1</v>
      </c>
      <c r="AJ176" s="39" t="str">
        <f aca="false">CONCATENATE(A176," ",D176)</f>
        <v>МДК.02.03 Организация администрирования компьютерных систем</v>
      </c>
      <c r="AK176" s="39" t="n">
        <f aca="false">E176*F176+P176*Q176+H176+J176+S176+U176</f>
        <v>68</v>
      </c>
      <c r="AL176" s="39" t="n">
        <f aca="false">L176+W176</f>
        <v>4</v>
      </c>
      <c r="AM176" s="39" t="n">
        <f aca="false">M176+X176</f>
        <v>0</v>
      </c>
      <c r="AN176" s="39" t="n">
        <f aca="false">Y176</f>
        <v>0</v>
      </c>
      <c r="AO176" s="39" t="n">
        <f aca="false">SUM(AK176:AN176)</f>
        <v>72</v>
      </c>
      <c r="AP176" s="41" t="n">
        <f aca="false">K176+V176</f>
        <v>0</v>
      </c>
    </row>
    <row r="177" s="42" customFormat="true" ht="16.5" hidden="false" customHeight="true" outlineLevel="0" collapsed="false">
      <c r="A177" s="138" t="s">
        <v>152</v>
      </c>
      <c r="B177" s="30" t="s">
        <v>461</v>
      </c>
      <c r="C177" s="51" t="s">
        <v>480</v>
      </c>
      <c r="D177" s="192" t="s">
        <v>447</v>
      </c>
      <c r="E177" s="31" t="n">
        <v>14</v>
      </c>
      <c r="F177" s="103"/>
      <c r="G177" s="103"/>
      <c r="H177" s="103" t="n">
        <v>12</v>
      </c>
      <c r="I177" s="103"/>
      <c r="J177" s="103"/>
      <c r="K177" s="103"/>
      <c r="L177" s="31"/>
      <c r="M177" s="31"/>
      <c r="N177" s="33" t="n">
        <f aca="false">E177*F177+H177+J177+K177+L177+M177</f>
        <v>12</v>
      </c>
      <c r="O177" s="36"/>
      <c r="P177" s="31" t="n">
        <v>18</v>
      </c>
      <c r="Q177" s="31"/>
      <c r="R177" s="31"/>
      <c r="S177" s="103" t="n">
        <v>16</v>
      </c>
      <c r="T177" s="103"/>
      <c r="U177" s="103"/>
      <c r="V177" s="103"/>
      <c r="W177" s="104"/>
      <c r="X177" s="31"/>
      <c r="Y177" s="31"/>
      <c r="Z177" s="36" t="n">
        <f aca="false">P177*Q177+S177+U177+V177+W177+X177+Y177</f>
        <v>16</v>
      </c>
      <c r="AA177" s="36" t="n">
        <f aca="false">N177+Z177</f>
        <v>28</v>
      </c>
      <c r="AB177" s="47" t="s">
        <v>69</v>
      </c>
      <c r="AC177" s="31"/>
      <c r="AD177" s="31"/>
      <c r="AE177" s="36" t="n">
        <f aca="false">P177*Q177</f>
        <v>0</v>
      </c>
      <c r="AF177" s="38" t="n">
        <f aca="false">AA177-L177-M177-W177-X177</f>
        <v>28</v>
      </c>
      <c r="AG177" s="39" t="str">
        <f aca="false">AB177</f>
        <v>вак. 2 п/гр</v>
      </c>
      <c r="AH177" s="39" t="str">
        <f aca="false">C177</f>
        <v>3АСС9-3б ВБ</v>
      </c>
      <c r="AI177" s="40" t="str">
        <f aca="false">B177</f>
        <v>1</v>
      </c>
      <c r="AJ177" s="39" t="str">
        <f aca="false">CONCATENATE(A177," ",D177)</f>
        <v>МДК.02.03 Организация администрирования компьютерных систем</v>
      </c>
      <c r="AK177" s="39" t="n">
        <f aca="false">E177*F177+P177*Q177+H177+J177+S177+U177</f>
        <v>28</v>
      </c>
      <c r="AL177" s="39" t="n">
        <f aca="false">L177+W177</f>
        <v>0</v>
      </c>
      <c r="AM177" s="39" t="n">
        <f aca="false">M177+X177</f>
        <v>0</v>
      </c>
      <c r="AN177" s="39" t="n">
        <f aca="false">Y177</f>
        <v>0</v>
      </c>
      <c r="AO177" s="39" t="n">
        <f aca="false">SUM(AK177:AN177)</f>
        <v>28</v>
      </c>
      <c r="AP177" s="41" t="n">
        <f aca="false">K177+V177</f>
        <v>0</v>
      </c>
    </row>
    <row r="178" s="42" customFormat="true" ht="16.5" hidden="false" customHeight="true" outlineLevel="0" collapsed="false">
      <c r="A178" s="132" t="s">
        <v>448</v>
      </c>
      <c r="B178" s="30" t="s">
        <v>461</v>
      </c>
      <c r="C178" s="51" t="s">
        <v>481</v>
      </c>
      <c r="D178" s="196" t="s">
        <v>449</v>
      </c>
      <c r="E178" s="31" t="n">
        <v>14</v>
      </c>
      <c r="F178" s="31" t="n">
        <v>4</v>
      </c>
      <c r="G178" s="102" t="n">
        <v>54</v>
      </c>
      <c r="H178" s="103" t="n">
        <v>-54</v>
      </c>
      <c r="I178" s="103"/>
      <c r="J178" s="103"/>
      <c r="K178" s="103"/>
      <c r="L178" s="104" t="n">
        <v>4</v>
      </c>
      <c r="M178" s="31"/>
      <c r="N178" s="33" t="n">
        <f aca="false">E178*F178+H178+J178+K178+L178+M178</f>
        <v>6</v>
      </c>
      <c r="O178" s="36"/>
      <c r="P178" s="31" t="n">
        <v>18</v>
      </c>
      <c r="Q178" s="31"/>
      <c r="R178" s="31"/>
      <c r="S178" s="103"/>
      <c r="T178" s="103"/>
      <c r="U178" s="103"/>
      <c r="V178" s="103"/>
      <c r="W178" s="104"/>
      <c r="X178" s="31"/>
      <c r="Y178" s="31"/>
      <c r="Z178" s="36" t="n">
        <f aca="false">P178*Q178+S178+U178+V178+W178+X178+Y178</f>
        <v>0</v>
      </c>
      <c r="AA178" s="36" t="n">
        <f aca="false">N178+Z178</f>
        <v>6</v>
      </c>
      <c r="AB178" s="47" t="s">
        <v>443</v>
      </c>
      <c r="AC178" s="47"/>
      <c r="AD178" s="47"/>
      <c r="AE178" s="36" t="n">
        <f aca="false">P178*Q178</f>
        <v>0</v>
      </c>
      <c r="AF178" s="38"/>
      <c r="AG178" s="39" t="str">
        <f aca="false">AB178</f>
        <v>Вак. КС (Хохлов)</v>
      </c>
      <c r="AH178" s="39" t="str">
        <f aca="false">C178</f>
        <v>3АСС9-3 ВБ</v>
      </c>
      <c r="AI178" s="40" t="str">
        <f aca="false">B178</f>
        <v>1</v>
      </c>
      <c r="AJ178" s="39" t="str">
        <f aca="false">CONCATENATE(A178," ",D178)</f>
        <v>МДК.02.04 Настройка сетевых служб в компьютерных сетях</v>
      </c>
      <c r="AK178" s="39" t="n">
        <f aca="false">E178*F178+P178*Q178+H178+J178+S178+U178</f>
        <v>2</v>
      </c>
      <c r="AL178" s="39" t="n">
        <f aca="false">L178+W178</f>
        <v>4</v>
      </c>
      <c r="AM178" s="39" t="n">
        <f aca="false">M178+X178</f>
        <v>0</v>
      </c>
      <c r="AN178" s="39" t="n">
        <f aca="false">Y178</f>
        <v>0</v>
      </c>
      <c r="AO178" s="39" t="n">
        <f aca="false">SUM(AK178:AN178)</f>
        <v>6</v>
      </c>
      <c r="AP178" s="41" t="n">
        <f aca="false">K178+V178</f>
        <v>0</v>
      </c>
    </row>
    <row r="179" s="42" customFormat="true" ht="16.5" hidden="false" customHeight="true" outlineLevel="0" collapsed="false">
      <c r="A179" s="132" t="s">
        <v>448</v>
      </c>
      <c r="B179" s="30" t="s">
        <v>461</v>
      </c>
      <c r="C179" s="51" t="s">
        <v>480</v>
      </c>
      <c r="D179" s="196" t="s">
        <v>449</v>
      </c>
      <c r="E179" s="31" t="n">
        <v>14</v>
      </c>
      <c r="F179" s="31"/>
      <c r="G179" s="102"/>
      <c r="H179" s="103" t="n">
        <v>54</v>
      </c>
      <c r="I179" s="103"/>
      <c r="J179" s="103"/>
      <c r="K179" s="103"/>
      <c r="L179" s="104"/>
      <c r="M179" s="31"/>
      <c r="N179" s="33" t="n">
        <f aca="false">E179*F179+H179+J179+K179+L179+M179</f>
        <v>54</v>
      </c>
      <c r="O179" s="36"/>
      <c r="P179" s="31" t="n">
        <v>18</v>
      </c>
      <c r="Q179" s="31"/>
      <c r="R179" s="31"/>
      <c r="S179" s="103"/>
      <c r="T179" s="103"/>
      <c r="U179" s="103"/>
      <c r="V179" s="103"/>
      <c r="W179" s="104"/>
      <c r="X179" s="31"/>
      <c r="Y179" s="31"/>
      <c r="Z179" s="36" t="n">
        <f aca="false">P179*Q179+S179+U179+V179+W179+X179+Y179</f>
        <v>0</v>
      </c>
      <c r="AA179" s="36" t="n">
        <f aca="false">N179+Z179</f>
        <v>54</v>
      </c>
      <c r="AB179" s="47" t="s">
        <v>69</v>
      </c>
      <c r="AC179" s="47"/>
      <c r="AD179" s="47"/>
      <c r="AE179" s="36" t="n">
        <f aca="false">P179*Q179</f>
        <v>0</v>
      </c>
      <c r="AF179" s="38"/>
      <c r="AG179" s="39" t="str">
        <f aca="false">AB179</f>
        <v>вак. 2 п/гр</v>
      </c>
      <c r="AH179" s="39" t="str">
        <f aca="false">C179</f>
        <v>3АСС9-3б ВБ</v>
      </c>
      <c r="AI179" s="40" t="str">
        <f aca="false">B179</f>
        <v>1</v>
      </c>
      <c r="AJ179" s="39" t="str">
        <f aca="false">CONCATENATE(A179," ",D179)</f>
        <v>МДК.02.04 Настройка сетевых служб в компьютерных сетях</v>
      </c>
      <c r="AK179" s="39" t="n">
        <f aca="false">E179*F179+P179*Q179+H179+J179+S179+U179</f>
        <v>54</v>
      </c>
      <c r="AL179" s="39" t="n">
        <f aca="false">L179+W179</f>
        <v>0</v>
      </c>
      <c r="AM179" s="39" t="n">
        <f aca="false">M179+X179</f>
        <v>0</v>
      </c>
      <c r="AN179" s="39" t="n">
        <f aca="false">Y179</f>
        <v>0</v>
      </c>
      <c r="AO179" s="39" t="n">
        <f aca="false">SUM(AK179:AN179)</f>
        <v>54</v>
      </c>
      <c r="AP179" s="41" t="n">
        <f aca="false">K179+V179</f>
        <v>0</v>
      </c>
    </row>
    <row r="180" s="42" customFormat="true" ht="16.5" hidden="false" customHeight="true" outlineLevel="0" collapsed="false">
      <c r="A180" s="197" t="s">
        <v>154</v>
      </c>
      <c r="B180" s="30" t="s">
        <v>461</v>
      </c>
      <c r="C180" s="51" t="s">
        <v>480</v>
      </c>
      <c r="D180" s="196" t="s">
        <v>108</v>
      </c>
      <c r="E180" s="31" t="n">
        <v>1</v>
      </c>
      <c r="F180" s="31" t="n">
        <v>36</v>
      </c>
      <c r="G180" s="102"/>
      <c r="H180" s="103"/>
      <c r="I180" s="103"/>
      <c r="J180" s="103"/>
      <c r="K180" s="103"/>
      <c r="L180" s="104"/>
      <c r="M180" s="31"/>
      <c r="N180" s="33" t="n">
        <f aca="false">E180*F180+H180+J180+K180+L180+M180</f>
        <v>36</v>
      </c>
      <c r="O180" s="36"/>
      <c r="P180" s="31" t="n">
        <v>2</v>
      </c>
      <c r="Q180" s="31" t="n">
        <v>36</v>
      </c>
      <c r="R180" s="31"/>
      <c r="S180" s="103"/>
      <c r="T180" s="103"/>
      <c r="U180" s="103"/>
      <c r="V180" s="103"/>
      <c r="W180" s="104"/>
      <c r="X180" s="31"/>
      <c r="Y180" s="31"/>
      <c r="Z180" s="36" t="n">
        <f aca="false">P180*Q180+S180+U180+V180+W180+X180+Y180</f>
        <v>72</v>
      </c>
      <c r="AA180" s="36" t="n">
        <f aca="false">N180+Z180</f>
        <v>108</v>
      </c>
      <c r="AB180" s="73" t="s">
        <v>424</v>
      </c>
      <c r="AC180" s="198"/>
      <c r="AD180" s="198"/>
      <c r="AE180" s="187"/>
      <c r="AF180" s="38"/>
      <c r="AG180" s="39" t="str">
        <f aca="false">AB180</f>
        <v>Артемов А.П.</v>
      </c>
      <c r="AH180" s="39" t="str">
        <f aca="false">C180</f>
        <v>3АСС9-3б ВБ</v>
      </c>
      <c r="AI180" s="40" t="str">
        <f aca="false">B180</f>
        <v>1</v>
      </c>
      <c r="AJ180" s="39" t="str">
        <f aca="false">CONCATENATE(A180," ",D180)</f>
        <v>УП.02 Учебная практика</v>
      </c>
      <c r="AK180" s="39" t="n">
        <f aca="false">E180*F180+P180*Q180+H180+J180+S180+U180</f>
        <v>108</v>
      </c>
      <c r="AL180" s="39" t="n">
        <f aca="false">L180+W180</f>
        <v>0</v>
      </c>
      <c r="AM180" s="39" t="n">
        <f aca="false">M180+X180</f>
        <v>0</v>
      </c>
      <c r="AN180" s="39" t="n">
        <f aca="false">Y180</f>
        <v>0</v>
      </c>
      <c r="AO180" s="39" t="n">
        <f aca="false">SUM(AK180:AN180)</f>
        <v>108</v>
      </c>
      <c r="AP180" s="41" t="n">
        <f aca="false">K180+V180</f>
        <v>0</v>
      </c>
    </row>
    <row r="181" s="42" customFormat="true" ht="16.5" hidden="false" customHeight="true" outlineLevel="0" collapsed="false">
      <c r="A181" s="199" t="s">
        <v>157</v>
      </c>
      <c r="B181" s="30" t="s">
        <v>461</v>
      </c>
      <c r="C181" s="51" t="s">
        <v>481</v>
      </c>
      <c r="D181" s="200" t="s">
        <v>450</v>
      </c>
      <c r="E181" s="48" t="n">
        <v>14</v>
      </c>
      <c r="F181" s="48"/>
      <c r="G181" s="201"/>
      <c r="H181" s="202"/>
      <c r="I181" s="202"/>
      <c r="J181" s="202"/>
      <c r="K181" s="202"/>
      <c r="L181" s="203"/>
      <c r="M181" s="48"/>
      <c r="N181" s="33" t="n">
        <f aca="false">E181*F181+H181+J181+K181+L181+M181</f>
        <v>0</v>
      </c>
      <c r="O181" s="187"/>
      <c r="P181" s="48" t="n">
        <v>18</v>
      </c>
      <c r="Q181" s="48" t="n">
        <v>2</v>
      </c>
      <c r="R181" s="48" t="n">
        <v>80</v>
      </c>
      <c r="S181" s="202" t="n">
        <v>-18</v>
      </c>
      <c r="T181" s="202"/>
      <c r="U181" s="202"/>
      <c r="V181" s="202"/>
      <c r="W181" s="203" t="n">
        <v>2</v>
      </c>
      <c r="X181" s="48"/>
      <c r="Y181" s="48"/>
      <c r="Z181" s="36" t="n">
        <f aca="false">P181*Q181+S181+U181+V181+W181+X181+Y181</f>
        <v>20</v>
      </c>
      <c r="AA181" s="36" t="n">
        <f aca="false">N181+Z181</f>
        <v>20</v>
      </c>
      <c r="AB181" s="47" t="s">
        <v>443</v>
      </c>
      <c r="AC181" s="198" t="s">
        <v>451</v>
      </c>
      <c r="AD181" s="198"/>
      <c r="AE181" s="187" t="n">
        <f aca="false">P181*Q181</f>
        <v>36</v>
      </c>
      <c r="AF181" s="38"/>
      <c r="AG181" s="39" t="str">
        <f aca="false">AB181</f>
        <v>Вак. КС (Хохлов)</v>
      </c>
      <c r="AH181" s="39" t="str">
        <f aca="false">C181</f>
        <v>3АСС9-3 ВБ</v>
      </c>
      <c r="AI181" s="40" t="str">
        <f aca="false">B181</f>
        <v>1</v>
      </c>
      <c r="AJ181" s="39" t="str">
        <f aca="false">CONCATENATE(A181," ",D181)</f>
        <v>МДК.03.01 Эксплуатация объектов сетевой инфраструктуры</v>
      </c>
      <c r="AK181" s="39" t="n">
        <f aca="false">E181*F181+P181*Q181+H181+J181+S181+U181</f>
        <v>18</v>
      </c>
      <c r="AL181" s="39" t="n">
        <f aca="false">L181+W181</f>
        <v>2</v>
      </c>
      <c r="AM181" s="39" t="n">
        <f aca="false">M181+X181</f>
        <v>0</v>
      </c>
      <c r="AN181" s="39" t="n">
        <f aca="false">Y181</f>
        <v>0</v>
      </c>
      <c r="AO181" s="39" t="n">
        <f aca="false">SUM(AK181:AN181)</f>
        <v>20</v>
      </c>
      <c r="AP181" s="41" t="n">
        <f aca="false">K181+V181</f>
        <v>0</v>
      </c>
    </row>
    <row r="182" s="42" customFormat="true" ht="16.5" hidden="false" customHeight="true" outlineLevel="0" collapsed="false">
      <c r="A182" s="199" t="s">
        <v>157</v>
      </c>
      <c r="B182" s="30" t="s">
        <v>461</v>
      </c>
      <c r="C182" s="51" t="s">
        <v>480</v>
      </c>
      <c r="D182" s="200" t="s">
        <v>450</v>
      </c>
      <c r="E182" s="48" t="n">
        <v>14</v>
      </c>
      <c r="F182" s="48"/>
      <c r="G182" s="201"/>
      <c r="H182" s="202"/>
      <c r="I182" s="202"/>
      <c r="J182" s="202"/>
      <c r="K182" s="202"/>
      <c r="L182" s="203"/>
      <c r="M182" s="48"/>
      <c r="N182" s="204" t="n">
        <f aca="false">E182*F182+H182+J182+K182+L182+M182</f>
        <v>0</v>
      </c>
      <c r="O182" s="187"/>
      <c r="P182" s="48" t="n">
        <v>18</v>
      </c>
      <c r="Q182" s="48"/>
      <c r="R182" s="48"/>
      <c r="S182" s="202" t="n">
        <v>18</v>
      </c>
      <c r="T182" s="202"/>
      <c r="U182" s="202"/>
      <c r="V182" s="202"/>
      <c r="W182" s="203"/>
      <c r="X182" s="48"/>
      <c r="Y182" s="48"/>
      <c r="Z182" s="187" t="n">
        <f aca="false">P182*Q182+S182+U182+V182+W182+X182+Y182</f>
        <v>18</v>
      </c>
      <c r="AA182" s="36" t="n">
        <f aca="false">N182+Z182</f>
        <v>18</v>
      </c>
      <c r="AB182" s="198" t="s">
        <v>69</v>
      </c>
      <c r="AC182" s="198" t="s">
        <v>451</v>
      </c>
      <c r="AD182" s="198"/>
      <c r="AE182" s="187" t="n">
        <f aca="false">P182*Q182</f>
        <v>0</v>
      </c>
      <c r="AF182" s="38"/>
      <c r="AG182" s="205" t="str">
        <f aca="false">AB182</f>
        <v>вак. 2 п/гр</v>
      </c>
      <c r="AH182" s="205" t="str">
        <f aca="false">C182</f>
        <v>3АСС9-3б ВБ</v>
      </c>
      <c r="AI182" s="206" t="str">
        <f aca="false">B182</f>
        <v>1</v>
      </c>
      <c r="AJ182" s="205" t="str">
        <f aca="false">CONCATENATE(A182," ",D182)</f>
        <v>МДК.03.01 Эксплуатация объектов сетевой инфраструктуры</v>
      </c>
      <c r="AK182" s="205" t="n">
        <f aca="false">E182*F182+P182*Q182+H182+J182+S182+U182</f>
        <v>18</v>
      </c>
      <c r="AL182" s="205" t="n">
        <f aca="false">L182+W182</f>
        <v>0</v>
      </c>
      <c r="AM182" s="205" t="n">
        <f aca="false">M182+X182</f>
        <v>0</v>
      </c>
      <c r="AN182" s="205" t="n">
        <f aca="false">Y182</f>
        <v>0</v>
      </c>
      <c r="AO182" s="205" t="n">
        <f aca="false">SUM(AK182:AN182)</f>
        <v>18</v>
      </c>
      <c r="AP182" s="207" t="n">
        <f aca="false">K182+V182</f>
        <v>0</v>
      </c>
    </row>
    <row r="183" s="42" customFormat="true" ht="16.5" hidden="false" customHeight="true" outlineLevel="0" collapsed="false">
      <c r="A183" s="70" t="s">
        <v>113</v>
      </c>
      <c r="B183" s="30" t="s">
        <v>461</v>
      </c>
      <c r="C183" s="51" t="s">
        <v>481</v>
      </c>
      <c r="D183" s="200" t="s">
        <v>114</v>
      </c>
      <c r="E183" s="48" t="n">
        <v>14</v>
      </c>
      <c r="F183" s="48"/>
      <c r="G183" s="201"/>
      <c r="H183" s="202" t="n">
        <v>8</v>
      </c>
      <c r="I183" s="202"/>
      <c r="J183" s="202"/>
      <c r="K183" s="202"/>
      <c r="L183" s="203"/>
      <c r="M183" s="48"/>
      <c r="N183" s="204" t="n">
        <f aca="false">E183*F183+H183+J183+K183+L183+M183</f>
        <v>8</v>
      </c>
      <c r="O183" s="187"/>
      <c r="P183" s="48" t="n">
        <v>18</v>
      </c>
      <c r="Q183" s="48"/>
      <c r="R183" s="48"/>
      <c r="S183" s="202"/>
      <c r="T183" s="202"/>
      <c r="U183" s="202"/>
      <c r="V183" s="202"/>
      <c r="W183" s="203"/>
      <c r="X183" s="48"/>
      <c r="Y183" s="48"/>
      <c r="Z183" s="187" t="n">
        <f aca="false">P183*Q183+S183+U183+V183+W183+X183+Y183</f>
        <v>0</v>
      </c>
      <c r="AA183" s="36" t="n">
        <f aca="false">N183+Z183</f>
        <v>8</v>
      </c>
      <c r="AB183" s="198" t="s">
        <v>224</v>
      </c>
      <c r="AC183" s="198" t="s">
        <v>451</v>
      </c>
      <c r="AD183" s="198"/>
      <c r="AE183" s="187" t="n">
        <f aca="false">P183*Q183</f>
        <v>0</v>
      </c>
      <c r="AF183" s="38"/>
      <c r="AG183" s="205" t="str">
        <f aca="false">AB183</f>
        <v>Кравченко Н.В.</v>
      </c>
      <c r="AH183" s="205" t="str">
        <f aca="false">C183</f>
        <v>3АСС9-3 ВБ</v>
      </c>
      <c r="AI183" s="206" t="str">
        <f aca="false">B183</f>
        <v>1</v>
      </c>
      <c r="AJ183" s="205" t="str">
        <f aca="false">CONCATENATE(A183," ",D183)</f>
        <v>ВнеУр Разговоры о важном</v>
      </c>
      <c r="AK183" s="205" t="n">
        <f aca="false">E183*F183+P183*Q183+H183+J183+S183+U183</f>
        <v>8</v>
      </c>
      <c r="AL183" s="205" t="n">
        <f aca="false">L183+W183</f>
        <v>0</v>
      </c>
      <c r="AM183" s="205" t="n">
        <f aca="false">M183+X183</f>
        <v>0</v>
      </c>
      <c r="AN183" s="205" t="n">
        <f aca="false">Y183</f>
        <v>0</v>
      </c>
      <c r="AO183" s="205" t="n">
        <f aca="false">SUM(AK183:AN183)</f>
        <v>8</v>
      </c>
      <c r="AP183" s="207" t="n">
        <f aca="false">K183+V183</f>
        <v>0</v>
      </c>
    </row>
    <row r="184" s="42" customFormat="true" ht="16.5" hidden="false" customHeight="true" outlineLevel="0" collapsed="false">
      <c r="A184" s="70" t="s">
        <v>113</v>
      </c>
      <c r="B184" s="30" t="s">
        <v>461</v>
      </c>
      <c r="C184" s="51" t="s">
        <v>481</v>
      </c>
      <c r="D184" s="200" t="s">
        <v>114</v>
      </c>
      <c r="E184" s="48" t="n">
        <v>14</v>
      </c>
      <c r="F184" s="48"/>
      <c r="G184" s="201"/>
      <c r="H184" s="202" t="n">
        <v>6</v>
      </c>
      <c r="I184" s="202"/>
      <c r="J184" s="202"/>
      <c r="K184" s="202"/>
      <c r="L184" s="203"/>
      <c r="M184" s="48"/>
      <c r="N184" s="204" t="n">
        <f aca="false">E184*F184+H184+J184+K184+L184+M184</f>
        <v>6</v>
      </c>
      <c r="O184" s="187"/>
      <c r="P184" s="48" t="n">
        <v>18</v>
      </c>
      <c r="Q184" s="48"/>
      <c r="R184" s="48"/>
      <c r="S184" s="202" t="n">
        <v>16</v>
      </c>
      <c r="T184" s="202"/>
      <c r="U184" s="202"/>
      <c r="V184" s="202"/>
      <c r="W184" s="203"/>
      <c r="X184" s="48"/>
      <c r="Y184" s="48"/>
      <c r="Z184" s="187" t="n">
        <f aca="false">P184*Q184+S184+U184+V184+W184+X184+Y184</f>
        <v>16</v>
      </c>
      <c r="AA184" s="36" t="n">
        <f aca="false">N184+Z184</f>
        <v>22</v>
      </c>
      <c r="AB184" s="74" t="s">
        <v>115</v>
      </c>
      <c r="AC184" s="198" t="s">
        <v>451</v>
      </c>
      <c r="AD184" s="198"/>
      <c r="AE184" s="187" t="n">
        <f aca="false">P184*Q184</f>
        <v>0</v>
      </c>
      <c r="AF184" s="38"/>
      <c r="AG184" s="205" t="str">
        <f aca="false">AB184</f>
        <v>вак. РоВ</v>
      </c>
      <c r="AH184" s="205" t="str">
        <f aca="false">C184</f>
        <v>3АСС9-3 ВБ</v>
      </c>
      <c r="AI184" s="206" t="str">
        <f aca="false">B184</f>
        <v>1</v>
      </c>
      <c r="AJ184" s="205" t="str">
        <f aca="false">CONCATENATE(A184," ",D184)</f>
        <v>ВнеУр Разговоры о важном</v>
      </c>
      <c r="AK184" s="205" t="n">
        <f aca="false">E184*F184+P184*Q184+H184+J184+S184+U184</f>
        <v>22</v>
      </c>
      <c r="AL184" s="205" t="n">
        <f aca="false">L184+W184</f>
        <v>0</v>
      </c>
      <c r="AM184" s="205" t="n">
        <f aca="false">M184+X184</f>
        <v>0</v>
      </c>
      <c r="AN184" s="205" t="n">
        <f aca="false">Y184</f>
        <v>0</v>
      </c>
      <c r="AO184" s="205" t="n">
        <f aca="false">SUM(AK184:AN184)</f>
        <v>22</v>
      </c>
      <c r="AP184" s="207" t="n">
        <f aca="false">K184+V184</f>
        <v>0</v>
      </c>
    </row>
    <row r="185" s="42" customFormat="true" ht="16.5" hidden="false" customHeight="true" outlineLevel="0" collapsed="false">
      <c r="A185" s="70" t="s">
        <v>113</v>
      </c>
      <c r="B185" s="30" t="s">
        <v>461</v>
      </c>
      <c r="C185" s="51" t="s">
        <v>481</v>
      </c>
      <c r="D185" s="200" t="s">
        <v>114</v>
      </c>
      <c r="E185" s="48" t="n">
        <v>14</v>
      </c>
      <c r="F185" s="48"/>
      <c r="G185" s="201"/>
      <c r="H185" s="202" t="n">
        <v>3</v>
      </c>
      <c r="I185" s="202"/>
      <c r="J185" s="202"/>
      <c r="K185" s="202"/>
      <c r="L185" s="203"/>
      <c r="M185" s="48"/>
      <c r="N185" s="204" t="n">
        <f aca="false">E185*F185+H185+J185+K185+L185+M185</f>
        <v>3</v>
      </c>
      <c r="O185" s="187"/>
      <c r="P185" s="48" t="n">
        <v>18</v>
      </c>
      <c r="Q185" s="48"/>
      <c r="R185" s="48"/>
      <c r="S185" s="202" t="n">
        <v>2</v>
      </c>
      <c r="T185" s="202"/>
      <c r="U185" s="202"/>
      <c r="V185" s="202"/>
      <c r="W185" s="203"/>
      <c r="X185" s="48"/>
      <c r="Y185" s="48"/>
      <c r="Z185" s="187" t="n">
        <f aca="false">P185*Q185+S185+U185+V185+W185+X185+Y185</f>
        <v>2</v>
      </c>
      <c r="AA185" s="36" t="n">
        <f aca="false">N185+Z185</f>
        <v>5</v>
      </c>
      <c r="AB185" s="198" t="s">
        <v>424</v>
      </c>
      <c r="AC185" s="198" t="s">
        <v>451</v>
      </c>
      <c r="AD185" s="198"/>
      <c r="AE185" s="187" t="n">
        <f aca="false">P185*Q185</f>
        <v>0</v>
      </c>
      <c r="AF185" s="38"/>
      <c r="AG185" s="205" t="str">
        <f aca="false">AB185</f>
        <v>Артемов А.П.</v>
      </c>
      <c r="AH185" s="205" t="str">
        <f aca="false">C185</f>
        <v>3АСС9-3 ВБ</v>
      </c>
      <c r="AI185" s="206" t="str">
        <f aca="false">B185</f>
        <v>1</v>
      </c>
      <c r="AJ185" s="205" t="str">
        <f aca="false">CONCATENATE(A185," ",D185)</f>
        <v>ВнеУр Разговоры о важном</v>
      </c>
      <c r="AK185" s="205" t="n">
        <f aca="false">E185*F185+P185*Q185+H185+J185+S185+U185</f>
        <v>5</v>
      </c>
      <c r="AL185" s="205" t="n">
        <f aca="false">L185+W185</f>
        <v>0</v>
      </c>
      <c r="AM185" s="205" t="n">
        <f aca="false">M185+X185</f>
        <v>0</v>
      </c>
      <c r="AN185" s="205" t="n">
        <f aca="false">Y185</f>
        <v>0</v>
      </c>
      <c r="AO185" s="205" t="n">
        <f aca="false">SUM(AK185:AN185)</f>
        <v>5</v>
      </c>
      <c r="AP185" s="207" t="n">
        <f aca="false">K185+V185</f>
        <v>0</v>
      </c>
    </row>
    <row r="186" s="42" customFormat="true" ht="16.5" hidden="false" customHeight="true" outlineLevel="0" collapsed="false">
      <c r="A186" s="132" t="s">
        <v>52</v>
      </c>
      <c r="B186" s="30" t="s">
        <v>461</v>
      </c>
      <c r="C186" s="31" t="s">
        <v>482</v>
      </c>
      <c r="D186" s="166" t="s">
        <v>55</v>
      </c>
      <c r="E186" s="31" t="n">
        <v>10</v>
      </c>
      <c r="F186" s="31" t="n">
        <v>3</v>
      </c>
      <c r="G186" s="31"/>
      <c r="H186" s="31"/>
      <c r="I186" s="31"/>
      <c r="J186" s="31"/>
      <c r="K186" s="31"/>
      <c r="L186" s="31"/>
      <c r="M186" s="31"/>
      <c r="N186" s="33" t="n">
        <f aca="false">E186*F186+H186+J186+K186+L186+M186</f>
        <v>30</v>
      </c>
      <c r="O186" s="36"/>
      <c r="P186" s="31" t="n">
        <v>9</v>
      </c>
      <c r="Q186" s="31" t="n">
        <v>3</v>
      </c>
      <c r="R186" s="31"/>
      <c r="S186" s="31"/>
      <c r="T186" s="31"/>
      <c r="U186" s="31"/>
      <c r="V186" s="31"/>
      <c r="W186" s="31"/>
      <c r="X186" s="31"/>
      <c r="Y186" s="31"/>
      <c r="Z186" s="36" t="n">
        <f aca="false">P186*Q186+S186+U186+V186+W186+X186+Y186</f>
        <v>27</v>
      </c>
      <c r="AA186" s="36" t="n">
        <f aca="false">N186+Z186</f>
        <v>57</v>
      </c>
      <c r="AB186" s="74" t="s">
        <v>218</v>
      </c>
      <c r="AC186" s="102"/>
      <c r="AD186" s="102"/>
      <c r="AE186" s="36" t="n">
        <f aca="false">P186*Q186</f>
        <v>27</v>
      </c>
      <c r="AF186" s="38" t="n">
        <f aca="false">AA186-L186-M186-W186-X186</f>
        <v>57</v>
      </c>
      <c r="AG186" s="39" t="str">
        <f aca="false">AB186</f>
        <v>Бруй С.Ю.</v>
      </c>
      <c r="AH186" s="39" t="str">
        <f aca="false">C186</f>
        <v>3АСС11-3а ВБ</v>
      </c>
      <c r="AI186" s="40" t="str">
        <f aca="false">B186</f>
        <v>1</v>
      </c>
      <c r="AJ186" s="39" t="str">
        <f aca="false">CONCATENATE(A186," ",D186)</f>
        <v>ОГСЭ.03 Иностранный язык в профессиональной деятельности</v>
      </c>
      <c r="AK186" s="39" t="n">
        <f aca="false">E186*F186+P186*Q186+H186+J186+S186+U186</f>
        <v>57</v>
      </c>
      <c r="AL186" s="39" t="n">
        <f aca="false">L186+W186</f>
        <v>0</v>
      </c>
      <c r="AM186" s="39" t="n">
        <f aca="false">M186+X186</f>
        <v>0</v>
      </c>
      <c r="AN186" s="39" t="n">
        <f aca="false">Y186</f>
        <v>0</v>
      </c>
      <c r="AO186" s="39" t="n">
        <f aca="false">SUM(AK186:AN186)</f>
        <v>57</v>
      </c>
      <c r="AP186" s="41" t="n">
        <f aca="false">K186+V186</f>
        <v>0</v>
      </c>
    </row>
    <row r="187" s="42" customFormat="true" ht="16.5" hidden="false" customHeight="true" outlineLevel="0" collapsed="false">
      <c r="A187" s="132" t="s">
        <v>52</v>
      </c>
      <c r="B187" s="30" t="s">
        <v>461</v>
      </c>
      <c r="C187" s="31" t="s">
        <v>483</v>
      </c>
      <c r="D187" s="166" t="s">
        <v>55</v>
      </c>
      <c r="E187" s="31" t="n">
        <v>10</v>
      </c>
      <c r="F187" s="31" t="n">
        <v>3</v>
      </c>
      <c r="G187" s="31"/>
      <c r="H187" s="31"/>
      <c r="I187" s="31"/>
      <c r="J187" s="31"/>
      <c r="K187" s="31"/>
      <c r="L187" s="31"/>
      <c r="M187" s="31"/>
      <c r="N187" s="33" t="n">
        <f aca="false">E187*F187+H187+J187+K187+L187+M187</f>
        <v>30</v>
      </c>
      <c r="O187" s="36"/>
      <c r="P187" s="31" t="n">
        <v>9</v>
      </c>
      <c r="Q187" s="31" t="n">
        <v>3</v>
      </c>
      <c r="R187" s="31"/>
      <c r="S187" s="31"/>
      <c r="T187" s="31"/>
      <c r="U187" s="31"/>
      <c r="V187" s="31"/>
      <c r="W187" s="31"/>
      <c r="X187" s="31"/>
      <c r="Y187" s="31"/>
      <c r="Z187" s="36" t="n">
        <f aca="false">P187*Q187+S187+U187+V187+W187+X187+Y187</f>
        <v>27</v>
      </c>
      <c r="AA187" s="36" t="n">
        <f aca="false">N187+Z187</f>
        <v>57</v>
      </c>
      <c r="AB187" s="74" t="s">
        <v>220</v>
      </c>
      <c r="AC187" s="102"/>
      <c r="AD187" s="102"/>
      <c r="AE187" s="36" t="n">
        <f aca="false">P187*Q187</f>
        <v>27</v>
      </c>
      <c r="AF187" s="38" t="n">
        <f aca="false">AA187-L187-M187-W187-X187</f>
        <v>57</v>
      </c>
      <c r="AG187" s="39" t="str">
        <f aca="false">AB187</f>
        <v>Ветрова О.В.</v>
      </c>
      <c r="AH187" s="39" t="str">
        <f aca="false">C187</f>
        <v>3АСС11-3б ВБ</v>
      </c>
      <c r="AI187" s="40" t="str">
        <f aca="false">B187</f>
        <v>1</v>
      </c>
      <c r="AJ187" s="39" t="str">
        <f aca="false">CONCATENATE(A187," ",D187)</f>
        <v>ОГСЭ.03 Иностранный язык в профессиональной деятельности</v>
      </c>
      <c r="AK187" s="39" t="n">
        <f aca="false">E187*F187+P187*Q187+H187+J187+S187+U187</f>
        <v>57</v>
      </c>
      <c r="AL187" s="39" t="n">
        <f aca="false">L187+W187</f>
        <v>0</v>
      </c>
      <c r="AM187" s="39" t="n">
        <f aca="false">M187+X187</f>
        <v>0</v>
      </c>
      <c r="AN187" s="39" t="n">
        <f aca="false">Y187</f>
        <v>0</v>
      </c>
      <c r="AO187" s="39" t="n">
        <f aca="false">SUM(AK187:AN187)</f>
        <v>57</v>
      </c>
      <c r="AP187" s="41" t="n">
        <f aca="false">K187+V187</f>
        <v>0</v>
      </c>
    </row>
    <row r="188" s="42" customFormat="true" ht="16.5" hidden="false" customHeight="true" outlineLevel="0" collapsed="false">
      <c r="A188" s="132" t="s">
        <v>60</v>
      </c>
      <c r="B188" s="30" t="s">
        <v>484</v>
      </c>
      <c r="C188" s="31" t="s">
        <v>485</v>
      </c>
      <c r="D188" s="166" t="s">
        <v>61</v>
      </c>
      <c r="E188" s="31" t="n">
        <v>10</v>
      </c>
      <c r="F188" s="31" t="n">
        <v>2</v>
      </c>
      <c r="G188" s="31"/>
      <c r="H188" s="31"/>
      <c r="I188" s="31"/>
      <c r="J188" s="31"/>
      <c r="K188" s="31"/>
      <c r="L188" s="31"/>
      <c r="M188" s="31"/>
      <c r="N188" s="33" t="n">
        <f aca="false">E188*F188+H188+J188+K188+L188+M188</f>
        <v>20</v>
      </c>
      <c r="O188" s="36"/>
      <c r="P188" s="31" t="n">
        <v>9</v>
      </c>
      <c r="Q188" s="31" t="n">
        <v>2</v>
      </c>
      <c r="R188" s="31"/>
      <c r="S188" s="31"/>
      <c r="T188" s="31"/>
      <c r="U188" s="31"/>
      <c r="V188" s="31"/>
      <c r="W188" s="31"/>
      <c r="X188" s="31"/>
      <c r="Y188" s="31"/>
      <c r="Z188" s="36" t="n">
        <f aca="false">P188*Q188+S188+U188+V188+W188+X188+Y188</f>
        <v>18</v>
      </c>
      <c r="AA188" s="36" t="n">
        <f aca="false">N188+Z188</f>
        <v>38</v>
      </c>
      <c r="AB188" s="74" t="s">
        <v>486</v>
      </c>
      <c r="AC188" s="102"/>
      <c r="AD188" s="102"/>
      <c r="AE188" s="36" t="n">
        <f aca="false">P188*Q188</f>
        <v>18</v>
      </c>
      <c r="AF188" s="38" t="n">
        <f aca="false">AA188-L188-M188-W188-X188</f>
        <v>38</v>
      </c>
      <c r="AG188" s="39" t="str">
        <f aca="false">AB188</f>
        <v>Шадрин А.О.</v>
      </c>
      <c r="AH188" s="39" t="str">
        <f aca="false">C188</f>
        <v>3АСС11-3 ВБ</v>
      </c>
      <c r="AI188" s="40" t="str">
        <f aca="false">B188</f>
        <v>2</v>
      </c>
      <c r="AJ188" s="39" t="str">
        <f aca="false">CONCATENATE(A188," ",D188)</f>
        <v>ОГСЭ.04 Физическая культура</v>
      </c>
      <c r="AK188" s="39" t="n">
        <f aca="false">E188*F188+P188*Q188+H188+J188+S188+U188</f>
        <v>38</v>
      </c>
      <c r="AL188" s="39" t="n">
        <f aca="false">L188+W188</f>
        <v>0</v>
      </c>
      <c r="AM188" s="39" t="n">
        <f aca="false">M188+X188</f>
        <v>0</v>
      </c>
      <c r="AN188" s="39" t="n">
        <f aca="false">Y188</f>
        <v>0</v>
      </c>
      <c r="AO188" s="39" t="n">
        <f aca="false">SUM(AK188:AN188)</f>
        <v>38</v>
      </c>
      <c r="AP188" s="41" t="n">
        <f aca="false">K188+V188</f>
        <v>0</v>
      </c>
    </row>
    <row r="189" s="42" customFormat="true" ht="16.5" hidden="false" customHeight="true" outlineLevel="0" collapsed="false">
      <c r="A189" s="132" t="s">
        <v>131</v>
      </c>
      <c r="B189" s="30" t="s">
        <v>484</v>
      </c>
      <c r="C189" s="31" t="s">
        <v>485</v>
      </c>
      <c r="D189" s="166" t="s">
        <v>487</v>
      </c>
      <c r="E189" s="31" t="n">
        <v>10</v>
      </c>
      <c r="F189" s="31"/>
      <c r="G189" s="31"/>
      <c r="H189" s="31"/>
      <c r="I189" s="31"/>
      <c r="J189" s="31"/>
      <c r="K189" s="31"/>
      <c r="L189" s="31"/>
      <c r="M189" s="31"/>
      <c r="N189" s="33" t="n">
        <f aca="false">E189*F189+H189+J189+K189+L189+M189</f>
        <v>0</v>
      </c>
      <c r="O189" s="36"/>
      <c r="P189" s="31" t="n">
        <v>9</v>
      </c>
      <c r="Q189" s="31" t="n">
        <v>4</v>
      </c>
      <c r="R189" s="31" t="n">
        <v>18</v>
      </c>
      <c r="S189" s="31"/>
      <c r="T189" s="31"/>
      <c r="U189" s="31"/>
      <c r="V189" s="31"/>
      <c r="W189" s="31"/>
      <c r="X189" s="31"/>
      <c r="Y189" s="31"/>
      <c r="Z189" s="36" t="n">
        <f aca="false">P189*Q189+S189+U189+V189+W189+X189+Y189</f>
        <v>36</v>
      </c>
      <c r="AA189" s="36" t="n">
        <f aca="false">N189+Z189</f>
        <v>36</v>
      </c>
      <c r="AB189" s="47" t="s">
        <v>251</v>
      </c>
      <c r="AC189" s="102"/>
      <c r="AD189" s="102"/>
      <c r="AE189" s="36" t="n">
        <f aca="false">P189*Q189</f>
        <v>36</v>
      </c>
      <c r="AF189" s="38" t="n">
        <f aca="false">AA189-L189-M189-W189-X189</f>
        <v>36</v>
      </c>
      <c r="AG189" s="39" t="str">
        <f aca="false">AB189</f>
        <v>Добрышкина Н.В.</v>
      </c>
      <c r="AH189" s="39" t="str">
        <f aca="false">C189</f>
        <v>3АСС11-3 ВБ</v>
      </c>
      <c r="AI189" s="40" t="str">
        <f aca="false">B189</f>
        <v>2</v>
      </c>
      <c r="AJ189" s="39" t="str">
        <f aca="false">CONCATENATE(A189," ",D189)</f>
        <v>ОП.15 Коммуникация и общение   </v>
      </c>
      <c r="AK189" s="39" t="n">
        <f aca="false">E189*F189+P189*Q189+H189+J189+S189+U189</f>
        <v>36</v>
      </c>
      <c r="AL189" s="39" t="n">
        <f aca="false">L189+W189</f>
        <v>0</v>
      </c>
      <c r="AM189" s="39" t="n">
        <f aca="false">M189+X189</f>
        <v>0</v>
      </c>
      <c r="AN189" s="39" t="n">
        <f aca="false">Y189</f>
        <v>0</v>
      </c>
      <c r="AO189" s="39" t="n">
        <f aca="false">SUM(AK189:AN189)</f>
        <v>36</v>
      </c>
      <c r="AP189" s="41" t="n">
        <f aca="false">K189+V189</f>
        <v>0</v>
      </c>
    </row>
    <row r="190" s="42" customFormat="true" ht="16.5" hidden="false" customHeight="true" outlineLevel="0" collapsed="false">
      <c r="A190" s="132" t="s">
        <v>488</v>
      </c>
      <c r="B190" s="30" t="s">
        <v>484</v>
      </c>
      <c r="C190" s="31" t="s">
        <v>485</v>
      </c>
      <c r="D190" s="166" t="s">
        <v>384</v>
      </c>
      <c r="E190" s="31" t="n">
        <v>10</v>
      </c>
      <c r="F190" s="31"/>
      <c r="G190" s="31"/>
      <c r="H190" s="31"/>
      <c r="I190" s="31"/>
      <c r="J190" s="31"/>
      <c r="K190" s="31"/>
      <c r="L190" s="31"/>
      <c r="M190" s="31"/>
      <c r="N190" s="33" t="n">
        <f aca="false">E190*F190+H190+J190+K190+L190+M190</f>
        <v>0</v>
      </c>
      <c r="O190" s="36"/>
      <c r="P190" s="31" t="n">
        <v>9</v>
      </c>
      <c r="Q190" s="31" t="n">
        <v>5</v>
      </c>
      <c r="R190" s="31" t="n">
        <v>22</v>
      </c>
      <c r="S190" s="31"/>
      <c r="T190" s="31"/>
      <c r="U190" s="31"/>
      <c r="V190" s="31"/>
      <c r="W190" s="31"/>
      <c r="X190" s="31"/>
      <c r="Y190" s="31"/>
      <c r="Z190" s="36" t="n">
        <f aca="false">P190*Q190+S190+U190+V190+W190+X190+Y190</f>
        <v>45</v>
      </c>
      <c r="AA190" s="36" t="n">
        <f aca="false">N190+Z190</f>
        <v>45</v>
      </c>
      <c r="AB190" s="54" t="s">
        <v>415</v>
      </c>
      <c r="AC190" s="102"/>
      <c r="AD190" s="102"/>
      <c r="AE190" s="36" t="n">
        <f aca="false">P190*Q190</f>
        <v>45</v>
      </c>
      <c r="AF190" s="38" t="n">
        <f aca="false">AA190-L190-M190-W190-X190</f>
        <v>45</v>
      </c>
      <c r="AG190" s="39" t="str">
        <f aca="false">AB190</f>
        <v>Балашов Н.А.</v>
      </c>
      <c r="AH190" s="39" t="str">
        <f aca="false">C190</f>
        <v>3АСС11-3 ВБ</v>
      </c>
      <c r="AI190" s="40" t="str">
        <f aca="false">B190</f>
        <v>2</v>
      </c>
      <c r="AJ190" s="39" t="str">
        <f aca="false">CONCATENATE(A190," ",D190)</f>
        <v>ОП.16 Управление малым предприятием</v>
      </c>
      <c r="AK190" s="39" t="n">
        <f aca="false">E190*F190+P190*Q190+H190+J190+S190+U190</f>
        <v>45</v>
      </c>
      <c r="AL190" s="39" t="n">
        <f aca="false">L190+W190</f>
        <v>0</v>
      </c>
      <c r="AM190" s="39" t="n">
        <f aca="false">M190+X190</f>
        <v>0</v>
      </c>
      <c r="AN190" s="39" t="n">
        <f aca="false">Y190</f>
        <v>0</v>
      </c>
      <c r="AO190" s="39" t="n">
        <f aca="false">SUM(AK190:AN190)</f>
        <v>45</v>
      </c>
      <c r="AP190" s="41" t="n">
        <f aca="false">K190+V190</f>
        <v>0</v>
      </c>
    </row>
    <row r="191" s="42" customFormat="true" ht="16.5" hidden="false" customHeight="true" outlineLevel="0" collapsed="false">
      <c r="A191" s="132" t="s">
        <v>147</v>
      </c>
      <c r="B191" s="30" t="s">
        <v>484</v>
      </c>
      <c r="C191" s="31" t="s">
        <v>485</v>
      </c>
      <c r="D191" s="166" t="s">
        <v>442</v>
      </c>
      <c r="E191" s="31" t="n">
        <v>10</v>
      </c>
      <c r="F191" s="31" t="n">
        <v>8</v>
      </c>
      <c r="G191" s="31" t="n">
        <v>100</v>
      </c>
      <c r="H191" s="31" t="n">
        <v>-40</v>
      </c>
      <c r="I191" s="31"/>
      <c r="J191" s="31" t="n">
        <v>-20</v>
      </c>
      <c r="K191" s="31" t="n">
        <v>23</v>
      </c>
      <c r="L191" s="31" t="n">
        <v>4</v>
      </c>
      <c r="M191" s="31" t="n">
        <v>8</v>
      </c>
      <c r="N191" s="33" t="n">
        <f aca="false">E191*F191+H191+J191+K191+L191+M191</f>
        <v>55</v>
      </c>
      <c r="O191" s="36"/>
      <c r="P191" s="31" t="n">
        <v>9</v>
      </c>
      <c r="Q191" s="31"/>
      <c r="R191" s="31"/>
      <c r="S191" s="31"/>
      <c r="T191" s="31"/>
      <c r="U191" s="31"/>
      <c r="V191" s="31"/>
      <c r="W191" s="31"/>
      <c r="X191" s="31"/>
      <c r="Y191" s="31"/>
      <c r="Z191" s="36" t="n">
        <f aca="false">P191*Q191+S191+U191+V191+W191+X191+Y191</f>
        <v>0</v>
      </c>
      <c r="AA191" s="36" t="n">
        <f aca="false">N191+Z191</f>
        <v>55</v>
      </c>
      <c r="AB191" s="47" t="s">
        <v>257</v>
      </c>
      <c r="AC191" s="102" t="s">
        <v>489</v>
      </c>
      <c r="AD191" s="102"/>
      <c r="AE191" s="36" t="n">
        <f aca="false">P191*Q191</f>
        <v>0</v>
      </c>
      <c r="AF191" s="38" t="n">
        <f aca="false">AA191-L191-M191-W191-X191</f>
        <v>43</v>
      </c>
      <c r="AG191" s="39" t="str">
        <f aca="false">AB191</f>
        <v>Угольников И.М.</v>
      </c>
      <c r="AH191" s="39" t="str">
        <f aca="false">C191</f>
        <v>3АСС11-3 ВБ</v>
      </c>
      <c r="AI191" s="40" t="str">
        <f aca="false">B191</f>
        <v>2</v>
      </c>
      <c r="AJ191" s="39" t="str">
        <f aca="false">CONCATENATE(A191," ",D191)</f>
        <v>МДК.02.01 Администрирование сетевых операционных систем</v>
      </c>
      <c r="AK191" s="39" t="n">
        <f aca="false">E191*F191+P191*Q191+H191+J191+S191+U191</f>
        <v>20</v>
      </c>
      <c r="AL191" s="39" t="n">
        <f aca="false">L191+W191</f>
        <v>4</v>
      </c>
      <c r="AM191" s="39" t="n">
        <f aca="false">M191+X191</f>
        <v>8</v>
      </c>
      <c r="AN191" s="39" t="n">
        <f aca="false">Y191</f>
        <v>0</v>
      </c>
      <c r="AO191" s="39" t="n">
        <f aca="false">SUM(AK191:AN191)</f>
        <v>32</v>
      </c>
      <c r="AP191" s="41" t="n">
        <f aca="false">K191+V191</f>
        <v>23</v>
      </c>
    </row>
    <row r="192" s="42" customFormat="true" ht="16.5" hidden="false" customHeight="true" outlineLevel="0" collapsed="false">
      <c r="A192" s="132" t="s">
        <v>147</v>
      </c>
      <c r="B192" s="30" t="s">
        <v>461</v>
      </c>
      <c r="C192" s="31" t="s">
        <v>482</v>
      </c>
      <c r="D192" s="166" t="s">
        <v>442</v>
      </c>
      <c r="E192" s="31" t="n">
        <v>10</v>
      </c>
      <c r="F192" s="31"/>
      <c r="G192" s="31"/>
      <c r="H192" s="31" t="n">
        <v>40</v>
      </c>
      <c r="I192" s="31"/>
      <c r="J192" s="31"/>
      <c r="K192" s="31"/>
      <c r="L192" s="31"/>
      <c r="M192" s="31"/>
      <c r="N192" s="33" t="n">
        <f aca="false">E192*F192+H192+J192+K192+L192+M192</f>
        <v>40</v>
      </c>
      <c r="O192" s="36"/>
      <c r="P192" s="31" t="n">
        <v>9</v>
      </c>
      <c r="Q192" s="31"/>
      <c r="R192" s="31"/>
      <c r="S192" s="31"/>
      <c r="T192" s="31"/>
      <c r="U192" s="31"/>
      <c r="V192" s="31"/>
      <c r="W192" s="31"/>
      <c r="X192" s="31"/>
      <c r="Y192" s="31"/>
      <c r="Z192" s="36" t="n">
        <f aca="false">P192*Q192+S192+U192+V192+W192+X192+Y192</f>
        <v>0</v>
      </c>
      <c r="AA192" s="36" t="n">
        <f aca="false">N192+Z192</f>
        <v>40</v>
      </c>
      <c r="AB192" s="47" t="s">
        <v>257</v>
      </c>
      <c r="AC192" s="102" t="s">
        <v>489</v>
      </c>
      <c r="AD192" s="102"/>
      <c r="AE192" s="36" t="n">
        <f aca="false">P192*Q192</f>
        <v>0</v>
      </c>
      <c r="AF192" s="38" t="n">
        <f aca="false">AA192-L192-M192-W192-X192</f>
        <v>40</v>
      </c>
      <c r="AG192" s="39" t="str">
        <f aca="false">AB192</f>
        <v>Угольников И.М.</v>
      </c>
      <c r="AH192" s="39" t="str">
        <f aca="false">C192</f>
        <v>3АСС11-3а ВБ</v>
      </c>
      <c r="AI192" s="40" t="str">
        <f aca="false">B192</f>
        <v>1</v>
      </c>
      <c r="AJ192" s="39" t="str">
        <f aca="false">CONCATENATE(A192," ",D192)</f>
        <v>МДК.02.01 Администрирование сетевых операционных систем</v>
      </c>
      <c r="AK192" s="39" t="n">
        <f aca="false">E192*F192+P192*Q192+H192+J192+S192+U192</f>
        <v>40</v>
      </c>
      <c r="AL192" s="39" t="n">
        <f aca="false">L192+W192</f>
        <v>0</v>
      </c>
      <c r="AM192" s="39" t="n">
        <f aca="false">M192+X192</f>
        <v>0</v>
      </c>
      <c r="AN192" s="39" t="n">
        <f aca="false">Y192</f>
        <v>0</v>
      </c>
      <c r="AO192" s="39" t="n">
        <f aca="false">SUM(AK192:AN192)</f>
        <v>40</v>
      </c>
      <c r="AP192" s="41" t="n">
        <f aca="false">K192+V192</f>
        <v>0</v>
      </c>
    </row>
    <row r="193" s="42" customFormat="true" ht="16.5" hidden="false" customHeight="true" outlineLevel="0" collapsed="false">
      <c r="A193" s="132" t="s">
        <v>147</v>
      </c>
      <c r="B193" s="30" t="s">
        <v>461</v>
      </c>
      <c r="C193" s="31" t="s">
        <v>483</v>
      </c>
      <c r="D193" s="166" t="s">
        <v>442</v>
      </c>
      <c r="E193" s="31" t="n">
        <v>10</v>
      </c>
      <c r="F193" s="31"/>
      <c r="G193" s="31"/>
      <c r="H193" s="31" t="n">
        <v>40</v>
      </c>
      <c r="I193" s="31"/>
      <c r="J193" s="31"/>
      <c r="K193" s="31"/>
      <c r="L193" s="31"/>
      <c r="M193" s="31"/>
      <c r="N193" s="33" t="n">
        <f aca="false">E193*F193+H193+J193+K193+L193+M193</f>
        <v>40</v>
      </c>
      <c r="O193" s="36"/>
      <c r="P193" s="31" t="n">
        <v>9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6" t="n">
        <f aca="false">P193*Q193+S193+U193+V193+W193+X193+Y193</f>
        <v>0</v>
      </c>
      <c r="AA193" s="36" t="n">
        <f aca="false">N193+Z193</f>
        <v>40</v>
      </c>
      <c r="AB193" s="47" t="s">
        <v>69</v>
      </c>
      <c r="AC193" s="102" t="s">
        <v>489</v>
      </c>
      <c r="AD193" s="102"/>
      <c r="AE193" s="36" t="n">
        <f aca="false">P193*Q193</f>
        <v>0</v>
      </c>
      <c r="AF193" s="38" t="n">
        <f aca="false">AA193-L193-M193-W193-X193</f>
        <v>40</v>
      </c>
      <c r="AG193" s="39" t="str">
        <f aca="false">AB193</f>
        <v>вак. 2 п/гр</v>
      </c>
      <c r="AH193" s="39" t="str">
        <f aca="false">C193</f>
        <v>3АСС11-3б ВБ</v>
      </c>
      <c r="AI193" s="40" t="str">
        <f aca="false">B193</f>
        <v>1</v>
      </c>
      <c r="AJ193" s="39" t="str">
        <f aca="false">CONCATENATE(A193," ",D193)</f>
        <v>МДК.02.01 Администрирование сетевых операционных систем</v>
      </c>
      <c r="AK193" s="39" t="n">
        <f aca="false">E193*F193+P193*Q193+H193+J193+S193+U193</f>
        <v>40</v>
      </c>
      <c r="AL193" s="39" t="n">
        <f aca="false">L193+W193</f>
        <v>0</v>
      </c>
      <c r="AM193" s="39" t="n">
        <f aca="false">M193+X193</f>
        <v>0</v>
      </c>
      <c r="AN193" s="39" t="n">
        <f aca="false">Y193</f>
        <v>0</v>
      </c>
      <c r="AO193" s="39" t="n">
        <f aca="false">SUM(AK193:AN193)</f>
        <v>40</v>
      </c>
      <c r="AP193" s="41" t="n">
        <f aca="false">K193+V193</f>
        <v>0</v>
      </c>
    </row>
    <row r="194" s="42" customFormat="true" ht="16.5" hidden="false" customHeight="true" outlineLevel="0" collapsed="false">
      <c r="A194" s="132" t="s">
        <v>147</v>
      </c>
      <c r="B194" s="30" t="s">
        <v>461</v>
      </c>
      <c r="C194" s="31" t="s">
        <v>482</v>
      </c>
      <c r="D194" s="166" t="s">
        <v>490</v>
      </c>
      <c r="E194" s="31" t="n">
        <v>10</v>
      </c>
      <c r="F194" s="31"/>
      <c r="G194" s="31"/>
      <c r="H194" s="31"/>
      <c r="I194" s="31"/>
      <c r="J194" s="31" t="n">
        <v>20</v>
      </c>
      <c r="K194" s="31"/>
      <c r="L194" s="31"/>
      <c r="M194" s="31"/>
      <c r="N194" s="33" t="n">
        <f aca="false">E194*F194+H194+J194+K194+L194+M194</f>
        <v>20</v>
      </c>
      <c r="O194" s="36"/>
      <c r="P194" s="31" t="n">
        <v>9</v>
      </c>
      <c r="Q194" s="31"/>
      <c r="R194" s="31"/>
      <c r="S194" s="31"/>
      <c r="T194" s="31"/>
      <c r="U194" s="31"/>
      <c r="V194" s="31"/>
      <c r="W194" s="31"/>
      <c r="X194" s="31"/>
      <c r="Y194" s="31"/>
      <c r="Z194" s="36" t="n">
        <f aca="false">P194*Q194+S194+U194+V194+W194+X194+Y194</f>
        <v>0</v>
      </c>
      <c r="AA194" s="36" t="n">
        <f aca="false">N194+Z194</f>
        <v>20</v>
      </c>
      <c r="AB194" s="47" t="s">
        <v>257</v>
      </c>
      <c r="AC194" s="102" t="s">
        <v>489</v>
      </c>
      <c r="AD194" s="102"/>
      <c r="AE194" s="36" t="n">
        <f aca="false">P194*Q194</f>
        <v>0</v>
      </c>
      <c r="AF194" s="38" t="n">
        <f aca="false">AA194-L194-M194-W194-X194</f>
        <v>20</v>
      </c>
      <c r="AG194" s="39" t="str">
        <f aca="false">AB194</f>
        <v>Угольников И.М.</v>
      </c>
      <c r="AH194" s="39" t="str">
        <f aca="false">C194</f>
        <v>3АСС11-3а ВБ</v>
      </c>
      <c r="AI194" s="40" t="str">
        <f aca="false">B194</f>
        <v>1</v>
      </c>
      <c r="AJ194" s="39" t="str">
        <f aca="false">CONCATENATE(A194," ",D194)</f>
        <v>МДК.02.01 КП - Администрирование сетевых операционных систем</v>
      </c>
      <c r="AK194" s="39" t="n">
        <f aca="false">E194*F194+P194*Q194+H194+J194+S194+U194</f>
        <v>20</v>
      </c>
      <c r="AL194" s="39" t="n">
        <f aca="false">L194+W194</f>
        <v>0</v>
      </c>
      <c r="AM194" s="39" t="n">
        <f aca="false">M194+X194</f>
        <v>0</v>
      </c>
      <c r="AN194" s="39" t="n">
        <f aca="false">Y194</f>
        <v>0</v>
      </c>
      <c r="AO194" s="39" t="n">
        <f aca="false">SUM(AK194:AN194)</f>
        <v>20</v>
      </c>
      <c r="AP194" s="41" t="n">
        <f aca="false">K194+V194</f>
        <v>0</v>
      </c>
    </row>
    <row r="195" s="42" customFormat="true" ht="16.5" hidden="false" customHeight="true" outlineLevel="0" collapsed="false">
      <c r="A195" s="132" t="s">
        <v>147</v>
      </c>
      <c r="B195" s="30" t="s">
        <v>461</v>
      </c>
      <c r="C195" s="31" t="s">
        <v>483</v>
      </c>
      <c r="D195" s="166" t="s">
        <v>490</v>
      </c>
      <c r="E195" s="31" t="n">
        <v>10</v>
      </c>
      <c r="F195" s="31"/>
      <c r="G195" s="31"/>
      <c r="H195" s="31"/>
      <c r="I195" s="31"/>
      <c r="J195" s="31" t="n">
        <v>20</v>
      </c>
      <c r="K195" s="31"/>
      <c r="L195" s="31"/>
      <c r="M195" s="31"/>
      <c r="N195" s="33" t="n">
        <f aca="false">E195*F195+H195+J195+K195+L195+M195</f>
        <v>20</v>
      </c>
      <c r="O195" s="36"/>
      <c r="P195" s="31" t="n">
        <v>9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6" t="n">
        <f aca="false">P195*Q195+S195+U195+V195+W195+X195+Y195</f>
        <v>0</v>
      </c>
      <c r="AA195" s="36" t="n">
        <f aca="false">N195+Z195</f>
        <v>20</v>
      </c>
      <c r="AB195" s="47" t="s">
        <v>437</v>
      </c>
      <c r="AC195" s="102" t="s">
        <v>489</v>
      </c>
      <c r="AD195" s="102"/>
      <c r="AE195" s="36" t="n">
        <f aca="false">P195*Q195</f>
        <v>0</v>
      </c>
      <c r="AF195" s="38" t="n">
        <f aca="false">AA195-L195-M195-W195-X195</f>
        <v>20</v>
      </c>
      <c r="AG195" s="39" t="str">
        <f aca="false">AB195</f>
        <v>Вак. КП - Угольников И.М.</v>
      </c>
      <c r="AH195" s="39" t="str">
        <f aca="false">C195</f>
        <v>3АСС11-3б ВБ</v>
      </c>
      <c r="AI195" s="40" t="str">
        <f aca="false">B195</f>
        <v>1</v>
      </c>
      <c r="AJ195" s="39" t="str">
        <f aca="false">CONCATENATE(A195," ",D195)</f>
        <v>МДК.02.01 КП - Администрирование сетевых операционных систем</v>
      </c>
      <c r="AK195" s="39" t="n">
        <f aca="false">E195*F195+P195*Q195+H195+J195+S195+U195</f>
        <v>20</v>
      </c>
      <c r="AL195" s="39" t="n">
        <f aca="false">L195+W195</f>
        <v>0</v>
      </c>
      <c r="AM195" s="39" t="n">
        <f aca="false">M195+X195</f>
        <v>0</v>
      </c>
      <c r="AN195" s="39" t="n">
        <f aca="false">Y195</f>
        <v>0</v>
      </c>
      <c r="AO195" s="39" t="n">
        <f aca="false">SUM(AK195:AN195)</f>
        <v>20</v>
      </c>
      <c r="AP195" s="41" t="n">
        <f aca="false">K195+V195</f>
        <v>0</v>
      </c>
    </row>
    <row r="196" s="42" customFormat="true" ht="16.5" hidden="false" customHeight="true" outlineLevel="0" collapsed="false">
      <c r="A196" s="132" t="s">
        <v>149</v>
      </c>
      <c r="B196" s="30" t="s">
        <v>484</v>
      </c>
      <c r="C196" s="31" t="s">
        <v>485</v>
      </c>
      <c r="D196" s="166" t="s">
        <v>445</v>
      </c>
      <c r="E196" s="31" t="n">
        <v>10</v>
      </c>
      <c r="F196" s="31" t="n">
        <v>6</v>
      </c>
      <c r="G196" s="31" t="n">
        <v>50</v>
      </c>
      <c r="H196" s="31" t="n">
        <v>-32</v>
      </c>
      <c r="I196" s="31"/>
      <c r="J196" s="31"/>
      <c r="K196" s="31"/>
      <c r="L196" s="31" t="n">
        <v>4</v>
      </c>
      <c r="M196" s="31" t="n">
        <v>8</v>
      </c>
      <c r="N196" s="33" t="n">
        <f aca="false">E196*F196+H196+J196+K196+L196+M196</f>
        <v>40</v>
      </c>
      <c r="O196" s="36"/>
      <c r="P196" s="31" t="n">
        <v>9</v>
      </c>
      <c r="Q196" s="31"/>
      <c r="R196" s="31"/>
      <c r="S196" s="31"/>
      <c r="T196" s="31"/>
      <c r="U196" s="31"/>
      <c r="V196" s="31"/>
      <c r="W196" s="31"/>
      <c r="X196" s="31"/>
      <c r="Y196" s="31"/>
      <c r="Z196" s="36" t="n">
        <f aca="false">P196*Q196+S196+U196+V196+W196+X196+Y196</f>
        <v>0</v>
      </c>
      <c r="AA196" s="36" t="n">
        <f aca="false">N196+Z196</f>
        <v>40</v>
      </c>
      <c r="AB196" s="47" t="s">
        <v>270</v>
      </c>
      <c r="AC196" s="102" t="s">
        <v>491</v>
      </c>
      <c r="AD196" s="102"/>
      <c r="AE196" s="36" t="n">
        <f aca="false">P196*Q196</f>
        <v>0</v>
      </c>
      <c r="AF196" s="38" t="n">
        <f aca="false">AA196-L196-M196-W196-X196</f>
        <v>28</v>
      </c>
      <c r="AG196" s="39" t="str">
        <f aca="false">AB196</f>
        <v>Корнейчик В.А.</v>
      </c>
      <c r="AH196" s="39" t="str">
        <f aca="false">C196</f>
        <v>3АСС11-3 ВБ</v>
      </c>
      <c r="AI196" s="40" t="str">
        <f aca="false">B196</f>
        <v>2</v>
      </c>
      <c r="AJ196" s="39" t="str">
        <f aca="false">CONCATENATE(A196," ",D196)</f>
        <v>МДК.02.02 Программное обеспечение компьютерных сетей</v>
      </c>
      <c r="AK196" s="39" t="n">
        <f aca="false">E196*F196+P196*Q196+H196+J196+S196+U196</f>
        <v>28</v>
      </c>
      <c r="AL196" s="39" t="n">
        <f aca="false">L196+W196</f>
        <v>4</v>
      </c>
      <c r="AM196" s="39" t="n">
        <f aca="false">M196+X196</f>
        <v>8</v>
      </c>
      <c r="AN196" s="39" t="n">
        <f aca="false">Y196</f>
        <v>0</v>
      </c>
      <c r="AO196" s="39" t="n">
        <f aca="false">SUM(AK196:AN196)</f>
        <v>40</v>
      </c>
      <c r="AP196" s="41" t="n">
        <f aca="false">K196+V196</f>
        <v>0</v>
      </c>
    </row>
    <row r="197" s="42" customFormat="true" ht="16.5" hidden="false" customHeight="true" outlineLevel="0" collapsed="false">
      <c r="A197" s="132" t="s">
        <v>149</v>
      </c>
      <c r="B197" s="30" t="s">
        <v>461</v>
      </c>
      <c r="C197" s="31" t="s">
        <v>482</v>
      </c>
      <c r="D197" s="166" t="s">
        <v>445</v>
      </c>
      <c r="E197" s="31" t="n">
        <v>10</v>
      </c>
      <c r="F197" s="31"/>
      <c r="G197" s="31"/>
      <c r="H197" s="31" t="n">
        <v>32</v>
      </c>
      <c r="I197" s="31"/>
      <c r="J197" s="31"/>
      <c r="K197" s="31"/>
      <c r="L197" s="31"/>
      <c r="M197" s="31"/>
      <c r="N197" s="33" t="n">
        <f aca="false">E197*F197+H197+J197+K197+L197+M197</f>
        <v>32</v>
      </c>
      <c r="O197" s="36"/>
      <c r="P197" s="31" t="n">
        <v>9</v>
      </c>
      <c r="Q197" s="31"/>
      <c r="R197" s="31"/>
      <c r="S197" s="31"/>
      <c r="T197" s="31"/>
      <c r="U197" s="31"/>
      <c r="V197" s="31"/>
      <c r="W197" s="31"/>
      <c r="X197" s="31"/>
      <c r="Y197" s="31"/>
      <c r="Z197" s="36" t="n">
        <f aca="false">P197*Q197+S197+U197+V197+W197+X197+Y197</f>
        <v>0</v>
      </c>
      <c r="AA197" s="36" t="n">
        <f aca="false">N197+Z197</f>
        <v>32</v>
      </c>
      <c r="AB197" s="47" t="s">
        <v>270</v>
      </c>
      <c r="AC197" s="102" t="s">
        <v>491</v>
      </c>
      <c r="AD197" s="102"/>
      <c r="AE197" s="36" t="n">
        <f aca="false">P197*Q197</f>
        <v>0</v>
      </c>
      <c r="AF197" s="38" t="n">
        <f aca="false">AA197-L197-M197-W197-X197</f>
        <v>32</v>
      </c>
      <c r="AG197" s="39" t="str">
        <f aca="false">AB197</f>
        <v>Корнейчик В.А.</v>
      </c>
      <c r="AH197" s="39" t="str">
        <f aca="false">C197</f>
        <v>3АСС11-3а ВБ</v>
      </c>
      <c r="AI197" s="40" t="str">
        <f aca="false">B197</f>
        <v>1</v>
      </c>
      <c r="AJ197" s="39" t="str">
        <f aca="false">CONCATENATE(A197," ",D197)</f>
        <v>МДК.02.02 Программное обеспечение компьютерных сетей</v>
      </c>
      <c r="AK197" s="39" t="n">
        <f aca="false">E197*F197+P197*Q197+H197+J197+S197+U197</f>
        <v>32</v>
      </c>
      <c r="AL197" s="39" t="n">
        <f aca="false">L197+W197</f>
        <v>0</v>
      </c>
      <c r="AM197" s="39" t="n">
        <f aca="false">M197+X197</f>
        <v>0</v>
      </c>
      <c r="AN197" s="39" t="n">
        <f aca="false">Y197</f>
        <v>0</v>
      </c>
      <c r="AO197" s="39" t="n">
        <f aca="false">SUM(AK197:AN197)</f>
        <v>32</v>
      </c>
      <c r="AP197" s="41" t="n">
        <f aca="false">K197+V197</f>
        <v>0</v>
      </c>
    </row>
    <row r="198" s="42" customFormat="true" ht="16.5" hidden="false" customHeight="true" outlineLevel="0" collapsed="false">
      <c r="A198" s="132" t="s">
        <v>149</v>
      </c>
      <c r="B198" s="30" t="s">
        <v>461</v>
      </c>
      <c r="C198" s="31" t="s">
        <v>483</v>
      </c>
      <c r="D198" s="166" t="s">
        <v>445</v>
      </c>
      <c r="E198" s="31" t="n">
        <v>10</v>
      </c>
      <c r="F198" s="31"/>
      <c r="G198" s="31"/>
      <c r="H198" s="31" t="n">
        <v>32</v>
      </c>
      <c r="I198" s="31"/>
      <c r="J198" s="31"/>
      <c r="K198" s="31"/>
      <c r="L198" s="31"/>
      <c r="M198" s="31"/>
      <c r="N198" s="33" t="n">
        <f aca="false">E198*F198+H198+J198+K198+L198+M198</f>
        <v>32</v>
      </c>
      <c r="O198" s="36"/>
      <c r="P198" s="31" t="n">
        <v>9</v>
      </c>
      <c r="Q198" s="31"/>
      <c r="R198" s="31"/>
      <c r="S198" s="31"/>
      <c r="T198" s="31"/>
      <c r="U198" s="31"/>
      <c r="V198" s="31"/>
      <c r="W198" s="31"/>
      <c r="X198" s="31"/>
      <c r="Y198" s="31"/>
      <c r="Z198" s="36" t="n">
        <f aca="false">P198*Q198+S198+U198+V198+W198+X198+Y198</f>
        <v>0</v>
      </c>
      <c r="AA198" s="36" t="n">
        <f aca="false">N198+Z198</f>
        <v>32</v>
      </c>
      <c r="AB198" s="47" t="s">
        <v>69</v>
      </c>
      <c r="AC198" s="102" t="s">
        <v>491</v>
      </c>
      <c r="AD198" s="102"/>
      <c r="AE198" s="36" t="n">
        <f aca="false">P198*Q198</f>
        <v>0</v>
      </c>
      <c r="AF198" s="38" t="n">
        <f aca="false">AA198-L198-M198-W198-X198</f>
        <v>32</v>
      </c>
      <c r="AG198" s="39" t="str">
        <f aca="false">AB198</f>
        <v>вак. 2 п/гр</v>
      </c>
      <c r="AH198" s="39" t="str">
        <f aca="false">C198</f>
        <v>3АСС11-3б ВБ</v>
      </c>
      <c r="AI198" s="40" t="str">
        <f aca="false">B198</f>
        <v>1</v>
      </c>
      <c r="AJ198" s="39" t="str">
        <f aca="false">CONCATENATE(A198," ",D198)</f>
        <v>МДК.02.02 Программное обеспечение компьютерных сетей</v>
      </c>
      <c r="AK198" s="39" t="n">
        <f aca="false">E198*F198+P198*Q198+H198+J198+S198+U198</f>
        <v>32</v>
      </c>
      <c r="AL198" s="39" t="n">
        <f aca="false">L198+W198</f>
        <v>0</v>
      </c>
      <c r="AM198" s="39" t="n">
        <f aca="false">M198+X198</f>
        <v>0</v>
      </c>
      <c r="AN198" s="39" t="n">
        <f aca="false">Y198</f>
        <v>0</v>
      </c>
      <c r="AO198" s="39" t="n">
        <f aca="false">SUM(AK198:AN198)</f>
        <v>32</v>
      </c>
      <c r="AP198" s="41" t="n">
        <f aca="false">K198+V198</f>
        <v>0</v>
      </c>
    </row>
    <row r="199" s="42" customFormat="true" ht="16.5" hidden="false" customHeight="true" outlineLevel="0" collapsed="false">
      <c r="A199" s="132" t="s">
        <v>152</v>
      </c>
      <c r="B199" s="30" t="s">
        <v>484</v>
      </c>
      <c r="C199" s="31" t="s">
        <v>485</v>
      </c>
      <c r="D199" s="166" t="s">
        <v>447</v>
      </c>
      <c r="E199" s="31" t="n">
        <v>10</v>
      </c>
      <c r="F199" s="31" t="n">
        <v>7</v>
      </c>
      <c r="G199" s="31" t="n">
        <v>54</v>
      </c>
      <c r="H199" s="31" t="n">
        <v>-26</v>
      </c>
      <c r="I199" s="31"/>
      <c r="J199" s="31"/>
      <c r="K199" s="31"/>
      <c r="L199" s="31" t="n">
        <v>4</v>
      </c>
      <c r="M199" s="31"/>
      <c r="N199" s="33" t="n">
        <f aca="false">E199*F199+H199+J199+K199+L199+M199</f>
        <v>48</v>
      </c>
      <c r="O199" s="36"/>
      <c r="P199" s="31" t="n">
        <v>9</v>
      </c>
      <c r="Q199" s="31"/>
      <c r="R199" s="31"/>
      <c r="S199" s="31"/>
      <c r="T199" s="31"/>
      <c r="U199" s="31"/>
      <c r="V199" s="31"/>
      <c r="W199" s="31"/>
      <c r="X199" s="31"/>
      <c r="Y199" s="31"/>
      <c r="Z199" s="36" t="n">
        <f aca="false">P199*Q199+S199+U199+V199+W199+X199+Y199</f>
        <v>0</v>
      </c>
      <c r="AA199" s="36" t="n">
        <f aca="false">N199+Z199</f>
        <v>48</v>
      </c>
      <c r="AB199" s="47" t="s">
        <v>434</v>
      </c>
      <c r="AC199" s="102" t="s">
        <v>489</v>
      </c>
      <c r="AD199" s="102"/>
      <c r="AE199" s="36" t="n">
        <f aca="false">P199*Q199</f>
        <v>0</v>
      </c>
      <c r="AF199" s="38" t="n">
        <f aca="false">AA199-L199-M199-W199-X199</f>
        <v>44</v>
      </c>
      <c r="AG199" s="39" t="str">
        <f aca="false">AB199</f>
        <v>Плаксо В.А.</v>
      </c>
      <c r="AH199" s="39" t="str">
        <f aca="false">C199</f>
        <v>3АСС11-3 ВБ</v>
      </c>
      <c r="AI199" s="40" t="str">
        <f aca="false">B199</f>
        <v>2</v>
      </c>
      <c r="AJ199" s="39" t="str">
        <f aca="false">CONCATENATE(A199," ",D199)</f>
        <v>МДК.02.03 Организация администрирования компьютерных систем</v>
      </c>
      <c r="AK199" s="39" t="n">
        <f aca="false">E199*F199+P199*Q199+H199+J199+S199+U199</f>
        <v>44</v>
      </c>
      <c r="AL199" s="39" t="n">
        <f aca="false">L199+W199</f>
        <v>4</v>
      </c>
      <c r="AM199" s="39" t="n">
        <f aca="false">M199+X199</f>
        <v>0</v>
      </c>
      <c r="AN199" s="39" t="n">
        <f aca="false">Y199</f>
        <v>0</v>
      </c>
      <c r="AO199" s="39" t="n">
        <f aca="false">SUM(AK199:AN199)</f>
        <v>48</v>
      </c>
      <c r="AP199" s="41" t="n">
        <f aca="false">K199+V199</f>
        <v>0</v>
      </c>
    </row>
    <row r="200" s="42" customFormat="true" ht="16.5" hidden="false" customHeight="true" outlineLevel="0" collapsed="false">
      <c r="A200" s="132" t="s">
        <v>152</v>
      </c>
      <c r="B200" s="30" t="s">
        <v>461</v>
      </c>
      <c r="C200" s="31" t="s">
        <v>482</v>
      </c>
      <c r="D200" s="166" t="s">
        <v>447</v>
      </c>
      <c r="E200" s="31" t="n">
        <v>10</v>
      </c>
      <c r="F200" s="31"/>
      <c r="G200" s="31"/>
      <c r="H200" s="31" t="n">
        <v>26</v>
      </c>
      <c r="I200" s="31"/>
      <c r="J200" s="31"/>
      <c r="K200" s="31"/>
      <c r="L200" s="31"/>
      <c r="M200" s="31"/>
      <c r="N200" s="33" t="n">
        <f aca="false">E200*F200+H200+J200+K200+L200+M200</f>
        <v>26</v>
      </c>
      <c r="O200" s="36"/>
      <c r="P200" s="31" t="n">
        <v>9</v>
      </c>
      <c r="Q200" s="31"/>
      <c r="R200" s="31"/>
      <c r="S200" s="31"/>
      <c r="T200" s="31"/>
      <c r="U200" s="31"/>
      <c r="V200" s="31"/>
      <c r="W200" s="31"/>
      <c r="X200" s="31"/>
      <c r="Y200" s="31"/>
      <c r="Z200" s="36" t="n">
        <f aca="false">P200*Q200+S200+U200+V200+W200+X200+Y200</f>
        <v>0</v>
      </c>
      <c r="AA200" s="36" t="n">
        <f aca="false">N200+Z200</f>
        <v>26</v>
      </c>
      <c r="AB200" s="47" t="s">
        <v>434</v>
      </c>
      <c r="AC200" s="102" t="s">
        <v>489</v>
      </c>
      <c r="AD200" s="102"/>
      <c r="AE200" s="36" t="n">
        <f aca="false">P200*Q200</f>
        <v>0</v>
      </c>
      <c r="AF200" s="38" t="n">
        <f aca="false">AA200-L200-M200-W200-X200</f>
        <v>26</v>
      </c>
      <c r="AG200" s="39" t="str">
        <f aca="false">AB200</f>
        <v>Плаксо В.А.</v>
      </c>
      <c r="AH200" s="39" t="str">
        <f aca="false">C200</f>
        <v>3АСС11-3а ВБ</v>
      </c>
      <c r="AI200" s="40" t="str">
        <f aca="false">B200</f>
        <v>1</v>
      </c>
      <c r="AJ200" s="39" t="str">
        <f aca="false">CONCATENATE(A200," ",D200)</f>
        <v>МДК.02.03 Организация администрирования компьютерных систем</v>
      </c>
      <c r="AK200" s="39" t="n">
        <f aca="false">E200*F200+P200*Q200+H200+J200+S200+U200</f>
        <v>26</v>
      </c>
      <c r="AL200" s="39" t="n">
        <f aca="false">L200+W200</f>
        <v>0</v>
      </c>
      <c r="AM200" s="39" t="n">
        <f aca="false">M200+X200</f>
        <v>0</v>
      </c>
      <c r="AN200" s="39" t="n">
        <f aca="false">Y200</f>
        <v>0</v>
      </c>
      <c r="AO200" s="39" t="n">
        <f aca="false">SUM(AK200:AN200)</f>
        <v>26</v>
      </c>
      <c r="AP200" s="41" t="n">
        <f aca="false">K200+V200</f>
        <v>0</v>
      </c>
    </row>
    <row r="201" s="42" customFormat="true" ht="16.5" hidden="false" customHeight="true" outlineLevel="0" collapsed="false">
      <c r="A201" s="132" t="s">
        <v>152</v>
      </c>
      <c r="B201" s="30" t="s">
        <v>461</v>
      </c>
      <c r="C201" s="31" t="s">
        <v>483</v>
      </c>
      <c r="D201" s="166" t="s">
        <v>447</v>
      </c>
      <c r="E201" s="31" t="n">
        <v>10</v>
      </c>
      <c r="F201" s="31"/>
      <c r="G201" s="31"/>
      <c r="H201" s="31" t="n">
        <v>26</v>
      </c>
      <c r="I201" s="31"/>
      <c r="J201" s="31"/>
      <c r="K201" s="31"/>
      <c r="L201" s="31"/>
      <c r="M201" s="31"/>
      <c r="N201" s="33" t="n">
        <f aca="false">E201*F201+H201+J201+K201+L201+M201</f>
        <v>26</v>
      </c>
      <c r="O201" s="36"/>
      <c r="P201" s="31" t="n">
        <v>9</v>
      </c>
      <c r="Q201" s="31"/>
      <c r="R201" s="31"/>
      <c r="S201" s="31"/>
      <c r="T201" s="31"/>
      <c r="U201" s="31"/>
      <c r="V201" s="31"/>
      <c r="W201" s="31"/>
      <c r="X201" s="31"/>
      <c r="Y201" s="31"/>
      <c r="Z201" s="36" t="n">
        <f aca="false">P201*Q201+S201+U201+V201+W201+X201+Y201</f>
        <v>0</v>
      </c>
      <c r="AA201" s="36" t="n">
        <f aca="false">N201+Z201</f>
        <v>26</v>
      </c>
      <c r="AB201" s="47" t="s">
        <v>69</v>
      </c>
      <c r="AC201" s="102" t="s">
        <v>489</v>
      </c>
      <c r="AD201" s="102"/>
      <c r="AE201" s="36" t="n">
        <f aca="false">P201*Q201</f>
        <v>0</v>
      </c>
      <c r="AF201" s="38" t="n">
        <f aca="false">AA201-L201-M201-W201-X201</f>
        <v>26</v>
      </c>
      <c r="AG201" s="39" t="str">
        <f aca="false">AB201</f>
        <v>вак. 2 п/гр</v>
      </c>
      <c r="AH201" s="39" t="str">
        <f aca="false">C201</f>
        <v>3АСС11-3б ВБ</v>
      </c>
      <c r="AI201" s="40" t="str">
        <f aca="false">B201</f>
        <v>1</v>
      </c>
      <c r="AJ201" s="39" t="str">
        <f aca="false">CONCATENATE(A201," ",D201)</f>
        <v>МДК.02.03 Организация администрирования компьютерных систем</v>
      </c>
      <c r="AK201" s="39" t="n">
        <f aca="false">E201*F201+P201*Q201+H201+J201+S201+U201</f>
        <v>26</v>
      </c>
      <c r="AL201" s="39" t="n">
        <f aca="false">L201+W201</f>
        <v>0</v>
      </c>
      <c r="AM201" s="39" t="n">
        <f aca="false">M201+X201</f>
        <v>0</v>
      </c>
      <c r="AN201" s="39" t="n">
        <f aca="false">Y201</f>
        <v>0</v>
      </c>
      <c r="AO201" s="39" t="n">
        <f aca="false">SUM(AK201:AN201)</f>
        <v>26</v>
      </c>
      <c r="AP201" s="41" t="n">
        <f aca="false">K201+V201</f>
        <v>0</v>
      </c>
    </row>
    <row r="202" s="42" customFormat="true" ht="16.5" hidden="false" customHeight="true" outlineLevel="0" collapsed="false">
      <c r="A202" s="132" t="s">
        <v>155</v>
      </c>
      <c r="B202" s="30" t="s">
        <v>484</v>
      </c>
      <c r="C202" s="31" t="s">
        <v>485</v>
      </c>
      <c r="D202" s="166" t="s">
        <v>140</v>
      </c>
      <c r="E202" s="31" t="n">
        <v>4</v>
      </c>
      <c r="F202" s="31" t="n">
        <v>12</v>
      </c>
      <c r="G202" s="31"/>
      <c r="H202" s="31"/>
      <c r="I202" s="31"/>
      <c r="J202" s="31"/>
      <c r="K202" s="31"/>
      <c r="L202" s="31"/>
      <c r="M202" s="31"/>
      <c r="N202" s="33" t="n">
        <f aca="false">E202*F202+H202+J202+K202+L202+M202</f>
        <v>48</v>
      </c>
      <c r="O202" s="36"/>
      <c r="P202" s="31" t="n">
        <v>9</v>
      </c>
      <c r="Q202" s="31"/>
      <c r="R202" s="31"/>
      <c r="S202" s="31"/>
      <c r="T202" s="31"/>
      <c r="U202" s="31"/>
      <c r="V202" s="31"/>
      <c r="W202" s="31"/>
      <c r="X202" s="31"/>
      <c r="Y202" s="31"/>
      <c r="Z202" s="36" t="n">
        <f aca="false">P202*Q202+S202+U202+V202+W202+X202+Y202</f>
        <v>0</v>
      </c>
      <c r="AA202" s="36" t="n">
        <f aca="false">N202+Z202</f>
        <v>48</v>
      </c>
      <c r="AB202" s="36" t="s">
        <v>415</v>
      </c>
      <c r="AC202" s="102"/>
      <c r="AD202" s="102"/>
      <c r="AE202" s="36" t="n">
        <f aca="false">P202*Q202</f>
        <v>0</v>
      </c>
      <c r="AF202" s="38" t="n">
        <f aca="false">AA202-L202-M202-W202-X202</f>
        <v>48</v>
      </c>
      <c r="AG202" s="39" t="str">
        <f aca="false">AB202</f>
        <v>Балашов Н.А.</v>
      </c>
      <c r="AH202" s="39" t="str">
        <f aca="false">C202</f>
        <v>3АСС11-3 ВБ</v>
      </c>
      <c r="AI202" s="40" t="str">
        <f aca="false">B202</f>
        <v>2</v>
      </c>
      <c r="AJ202" s="39" t="str">
        <f aca="false">CONCATENATE(A202," ",D202)</f>
        <v>ПП.02 Производственная практика (по профилю специальности)</v>
      </c>
      <c r="AK202" s="39" t="n">
        <f aca="false">E202*F202+P202*Q202+H202+J202+S202+U202</f>
        <v>48</v>
      </c>
      <c r="AL202" s="39" t="n">
        <f aca="false">L202+W202</f>
        <v>0</v>
      </c>
      <c r="AM202" s="39" t="n">
        <f aca="false">M202+X202</f>
        <v>0</v>
      </c>
      <c r="AN202" s="39" t="n">
        <f aca="false">Y202</f>
        <v>0</v>
      </c>
      <c r="AO202" s="39" t="n">
        <f aca="false">SUM(AK202:AN202)</f>
        <v>48</v>
      </c>
      <c r="AP202" s="41" t="n">
        <f aca="false">K202+V202</f>
        <v>0</v>
      </c>
    </row>
    <row r="203" s="42" customFormat="true" ht="16.5" hidden="false" customHeight="true" outlineLevel="0" collapsed="false">
      <c r="A203" s="132" t="s">
        <v>155</v>
      </c>
      <c r="B203" s="30" t="s">
        <v>484</v>
      </c>
      <c r="C203" s="31" t="s">
        <v>485</v>
      </c>
      <c r="D203" s="166" t="s">
        <v>140</v>
      </c>
      <c r="E203" s="31" t="n">
        <v>4</v>
      </c>
      <c r="F203" s="31" t="n">
        <v>12</v>
      </c>
      <c r="G203" s="31"/>
      <c r="H203" s="31"/>
      <c r="I203" s="31"/>
      <c r="J203" s="31"/>
      <c r="K203" s="31"/>
      <c r="L203" s="31"/>
      <c r="M203" s="31"/>
      <c r="N203" s="33" t="n">
        <f aca="false">E203*F203+H203+J203+K203+L203+M203</f>
        <v>48</v>
      </c>
      <c r="O203" s="36"/>
      <c r="P203" s="31" t="n">
        <v>9</v>
      </c>
      <c r="Q203" s="31"/>
      <c r="R203" s="31"/>
      <c r="S203" s="31"/>
      <c r="T203" s="31"/>
      <c r="U203" s="31"/>
      <c r="V203" s="31"/>
      <c r="W203" s="31"/>
      <c r="X203" s="31"/>
      <c r="Y203" s="31"/>
      <c r="Z203" s="36" t="n">
        <f aca="false">P203*Q203+S203+U203+V203+W203+X203+Y203</f>
        <v>0</v>
      </c>
      <c r="AA203" s="36" t="n">
        <f aca="false">N203+Z203</f>
        <v>48</v>
      </c>
      <c r="AB203" s="36" t="s">
        <v>224</v>
      </c>
      <c r="AC203" s="102"/>
      <c r="AD203" s="102"/>
      <c r="AE203" s="36"/>
      <c r="AF203" s="38"/>
      <c r="AG203" s="39" t="str">
        <f aca="false">AB203</f>
        <v>Кравченко Н.В.</v>
      </c>
      <c r="AH203" s="39" t="str">
        <f aca="false">C203</f>
        <v>3АСС11-3 ВБ</v>
      </c>
      <c r="AI203" s="40" t="str">
        <f aca="false">B203</f>
        <v>2</v>
      </c>
      <c r="AJ203" s="39" t="str">
        <f aca="false">CONCATENATE(A203," ",D203)</f>
        <v>ПП.02 Производственная практика (по профилю специальности)</v>
      </c>
      <c r="AK203" s="39" t="n">
        <f aca="false">E203*F203+P203*Q203+H203+J203+S203+U203</f>
        <v>48</v>
      </c>
      <c r="AL203" s="39" t="n">
        <f aca="false">L203+W203</f>
        <v>0</v>
      </c>
      <c r="AM203" s="39" t="n">
        <f aca="false">M203+X203</f>
        <v>0</v>
      </c>
      <c r="AN203" s="39" t="n">
        <f aca="false">Y203</f>
        <v>0</v>
      </c>
      <c r="AO203" s="39" t="n">
        <f aca="false">SUM(AK203:AN203)</f>
        <v>48</v>
      </c>
      <c r="AP203" s="41" t="n">
        <f aca="false">K203+V203</f>
        <v>0</v>
      </c>
    </row>
    <row r="204" s="42" customFormat="true" ht="16.5" hidden="false" customHeight="true" outlineLevel="0" collapsed="false">
      <c r="A204" s="132" t="s">
        <v>155</v>
      </c>
      <c r="B204" s="30" t="s">
        <v>484</v>
      </c>
      <c r="C204" s="31" t="s">
        <v>485</v>
      </c>
      <c r="D204" s="166" t="s">
        <v>140</v>
      </c>
      <c r="E204" s="31" t="n">
        <v>4</v>
      </c>
      <c r="F204" s="31" t="n">
        <v>12</v>
      </c>
      <c r="G204" s="31"/>
      <c r="H204" s="31"/>
      <c r="I204" s="31"/>
      <c r="J204" s="31"/>
      <c r="K204" s="31"/>
      <c r="L204" s="31"/>
      <c r="M204" s="31"/>
      <c r="N204" s="33" t="n">
        <f aca="false">E204*F204+H204+J204+K204+L204+M204</f>
        <v>48</v>
      </c>
      <c r="O204" s="36"/>
      <c r="P204" s="31" t="n">
        <v>9</v>
      </c>
      <c r="Q204" s="31"/>
      <c r="R204" s="31"/>
      <c r="S204" s="31"/>
      <c r="T204" s="31"/>
      <c r="U204" s="31"/>
      <c r="V204" s="31"/>
      <c r="W204" s="31"/>
      <c r="X204" s="31"/>
      <c r="Y204" s="31"/>
      <c r="Z204" s="36" t="n">
        <f aca="false">P204*Q204+S204+U204+V204+W204+X204+Y204</f>
        <v>0</v>
      </c>
      <c r="AA204" s="36" t="n">
        <f aca="false">N204+Z204</f>
        <v>48</v>
      </c>
      <c r="AB204" s="36" t="s">
        <v>143</v>
      </c>
      <c r="AC204" s="102"/>
      <c r="AD204" s="102"/>
      <c r="AE204" s="36"/>
      <c r="AF204" s="38"/>
      <c r="AG204" s="39" t="str">
        <f aca="false">AB204</f>
        <v>вак. ПП</v>
      </c>
      <c r="AH204" s="39" t="str">
        <f aca="false">C204</f>
        <v>3АСС11-3 ВБ</v>
      </c>
      <c r="AI204" s="40" t="str">
        <f aca="false">B204</f>
        <v>2</v>
      </c>
      <c r="AJ204" s="39" t="str">
        <f aca="false">CONCATENATE(A204," ",D204)</f>
        <v>ПП.02 Производственная практика (по профилю специальности)</v>
      </c>
      <c r="AK204" s="39" t="n">
        <f aca="false">E204*F204+P204*Q204+H204+J204+S204+U204</f>
        <v>48</v>
      </c>
      <c r="AL204" s="39" t="n">
        <f aca="false">L204+W204</f>
        <v>0</v>
      </c>
      <c r="AM204" s="39" t="n">
        <f aca="false">M204+X204</f>
        <v>0</v>
      </c>
      <c r="AN204" s="39" t="n">
        <f aca="false">Y204</f>
        <v>0</v>
      </c>
      <c r="AO204" s="39" t="n">
        <f aca="false">SUM(AK204:AN204)</f>
        <v>48</v>
      </c>
      <c r="AP204" s="41" t="n">
        <f aca="false">K204+V204</f>
        <v>0</v>
      </c>
    </row>
    <row r="205" s="42" customFormat="true" ht="16.5" hidden="false" customHeight="true" outlineLevel="0" collapsed="false">
      <c r="A205" s="208" t="s">
        <v>441</v>
      </c>
      <c r="B205" s="30" t="s">
        <v>484</v>
      </c>
      <c r="C205" s="31" t="s">
        <v>485</v>
      </c>
      <c r="D205" s="166" t="s">
        <v>145</v>
      </c>
      <c r="E205" s="31" t="n">
        <v>10</v>
      </c>
      <c r="F205" s="31"/>
      <c r="G205" s="31"/>
      <c r="H205" s="31"/>
      <c r="I205" s="31"/>
      <c r="J205" s="31"/>
      <c r="K205" s="31"/>
      <c r="L205" s="31"/>
      <c r="M205" s="31" t="n">
        <v>24</v>
      </c>
      <c r="N205" s="33" t="n">
        <f aca="false">E205*F205+H205+J205+K205+L205+M205</f>
        <v>24</v>
      </c>
      <c r="O205" s="36"/>
      <c r="P205" s="31" t="n">
        <v>9</v>
      </c>
      <c r="Q205" s="31"/>
      <c r="R205" s="31"/>
      <c r="S205" s="31"/>
      <c r="T205" s="31"/>
      <c r="U205" s="31"/>
      <c r="V205" s="31"/>
      <c r="W205" s="31"/>
      <c r="X205" s="31"/>
      <c r="Y205" s="31"/>
      <c r="Z205" s="36" t="n">
        <f aca="false">P205*Q205+S205+U205+V205+W205+X205+Y205</f>
        <v>0</v>
      </c>
      <c r="AA205" s="36" t="n">
        <f aca="false">N205+Z205</f>
        <v>24</v>
      </c>
      <c r="AB205" s="36" t="s">
        <v>146</v>
      </c>
      <c r="AC205" s="102"/>
      <c r="AD205" s="102"/>
      <c r="AE205" s="36" t="n">
        <f aca="false">P205*Q205</f>
        <v>0</v>
      </c>
      <c r="AF205" s="38" t="n">
        <f aca="false">AA205-L205-M205-W205-X205</f>
        <v>0</v>
      </c>
      <c r="AG205" s="39" t="str">
        <f aca="false">AB205</f>
        <v>вак. ДЭ</v>
      </c>
      <c r="AH205" s="39" t="str">
        <f aca="false">C205</f>
        <v>3АСС11-3 ВБ</v>
      </c>
      <c r="AI205" s="40" t="str">
        <f aca="false">B205</f>
        <v>2</v>
      </c>
      <c r="AJ205" s="39" t="str">
        <f aca="false">CONCATENATE(A205," ",D205)</f>
        <v>ДЭ Демонстрационный экзамен по модулю</v>
      </c>
      <c r="AK205" s="39" t="n">
        <f aca="false">E205*F205+P205*Q205+H205+J205+S205+U205</f>
        <v>0</v>
      </c>
      <c r="AL205" s="39" t="n">
        <f aca="false">L205+W205</f>
        <v>0</v>
      </c>
      <c r="AM205" s="39" t="n">
        <f aca="false">M205+X205</f>
        <v>24</v>
      </c>
      <c r="AN205" s="39" t="n">
        <f aca="false">Y205</f>
        <v>0</v>
      </c>
      <c r="AO205" s="39" t="n">
        <f aca="false">SUM(AK205:AN205)</f>
        <v>24</v>
      </c>
      <c r="AP205" s="41" t="n">
        <f aca="false">K205+V205</f>
        <v>0</v>
      </c>
    </row>
    <row r="206" s="42" customFormat="true" ht="16.5" hidden="false" customHeight="true" outlineLevel="0" collapsed="false">
      <c r="A206" s="208" t="s">
        <v>157</v>
      </c>
      <c r="B206" s="30" t="s">
        <v>484</v>
      </c>
      <c r="C206" s="31" t="s">
        <v>485</v>
      </c>
      <c r="D206" s="166" t="s">
        <v>450</v>
      </c>
      <c r="E206" s="31" t="n">
        <v>10</v>
      </c>
      <c r="F206" s="31" t="n">
        <v>7</v>
      </c>
      <c r="G206" s="31" t="n">
        <v>80</v>
      </c>
      <c r="H206" s="31" t="n">
        <v>-46</v>
      </c>
      <c r="I206" s="31"/>
      <c r="J206" s="31"/>
      <c r="K206" s="31"/>
      <c r="L206" s="31" t="n">
        <v>4</v>
      </c>
      <c r="M206" s="31"/>
      <c r="N206" s="33" t="n">
        <f aca="false">E206*F206+H206+J206+K206+L206+M206</f>
        <v>28</v>
      </c>
      <c r="O206" s="36"/>
      <c r="P206" s="31" t="n">
        <v>9</v>
      </c>
      <c r="Q206" s="31" t="n">
        <v>7</v>
      </c>
      <c r="R206" s="31"/>
      <c r="S206" s="31" t="n">
        <v>-34</v>
      </c>
      <c r="T206" s="31"/>
      <c r="U206" s="31"/>
      <c r="V206" s="31"/>
      <c r="W206" s="31" t="n">
        <v>5</v>
      </c>
      <c r="X206" s="31" t="n">
        <v>8</v>
      </c>
      <c r="Y206" s="31"/>
      <c r="Z206" s="36" t="n">
        <f aca="false">P206*Q206+S206+U206+V206+W206+X206+Y206</f>
        <v>42</v>
      </c>
      <c r="AA206" s="36" t="n">
        <f aca="false">N206+Z206</f>
        <v>70</v>
      </c>
      <c r="AB206" s="47" t="s">
        <v>434</v>
      </c>
      <c r="AC206" s="102" t="s">
        <v>435</v>
      </c>
      <c r="AD206" s="102"/>
      <c r="AE206" s="36" t="n">
        <f aca="false">P206*Q206</f>
        <v>63</v>
      </c>
      <c r="AF206" s="38" t="n">
        <f aca="false">AA206-L206-M206-W206-X206</f>
        <v>53</v>
      </c>
      <c r="AG206" s="39" t="str">
        <f aca="false">AB206</f>
        <v>Плаксо В.А.</v>
      </c>
      <c r="AH206" s="39" t="str">
        <f aca="false">C206</f>
        <v>3АСС11-3 ВБ</v>
      </c>
      <c r="AI206" s="40" t="str">
        <f aca="false">B206</f>
        <v>2</v>
      </c>
      <c r="AJ206" s="39" t="str">
        <f aca="false">CONCATENATE(A206," ",D206)</f>
        <v>МДК.03.01 Эксплуатация объектов сетевой инфраструктуры</v>
      </c>
      <c r="AK206" s="39" t="n">
        <f aca="false">E206*F206+P206*Q206+H206+J206+S206+U206</f>
        <v>53</v>
      </c>
      <c r="AL206" s="39" t="n">
        <f aca="false">L206+W206</f>
        <v>9</v>
      </c>
      <c r="AM206" s="39" t="n">
        <f aca="false">M206+X206</f>
        <v>8</v>
      </c>
      <c r="AN206" s="39" t="n">
        <f aca="false">Y206</f>
        <v>0</v>
      </c>
      <c r="AO206" s="39" t="n">
        <f aca="false">SUM(AK206:AN206)</f>
        <v>70</v>
      </c>
      <c r="AP206" s="41" t="n">
        <f aca="false">K206+V206</f>
        <v>0</v>
      </c>
    </row>
    <row r="207" s="42" customFormat="true" ht="16.5" hidden="false" customHeight="true" outlineLevel="0" collapsed="false">
      <c r="A207" s="208" t="s">
        <v>157</v>
      </c>
      <c r="B207" s="30" t="s">
        <v>461</v>
      </c>
      <c r="C207" s="31" t="s">
        <v>482</v>
      </c>
      <c r="D207" s="166" t="s">
        <v>450</v>
      </c>
      <c r="E207" s="31" t="n">
        <v>10</v>
      </c>
      <c r="F207" s="31"/>
      <c r="G207" s="31"/>
      <c r="H207" s="31" t="n">
        <v>46</v>
      </c>
      <c r="I207" s="31"/>
      <c r="J207" s="31"/>
      <c r="K207" s="31"/>
      <c r="L207" s="31"/>
      <c r="M207" s="31"/>
      <c r="N207" s="33" t="n">
        <f aca="false">E207*F207+H207+J207+K207+L207+M207</f>
        <v>46</v>
      </c>
      <c r="O207" s="36"/>
      <c r="P207" s="31" t="n">
        <v>9</v>
      </c>
      <c r="Q207" s="31"/>
      <c r="R207" s="31"/>
      <c r="S207" s="31" t="n">
        <v>34</v>
      </c>
      <c r="T207" s="31"/>
      <c r="U207" s="31"/>
      <c r="V207" s="31"/>
      <c r="W207" s="31"/>
      <c r="X207" s="31"/>
      <c r="Y207" s="31"/>
      <c r="Z207" s="36" t="n">
        <f aca="false">P207*Q207+S207+U207+V207+W207+X207+Y207</f>
        <v>34</v>
      </c>
      <c r="AA207" s="36" t="n">
        <f aca="false">N207+Z207</f>
        <v>80</v>
      </c>
      <c r="AB207" s="47" t="s">
        <v>434</v>
      </c>
      <c r="AC207" s="102" t="s">
        <v>435</v>
      </c>
      <c r="AD207" s="102"/>
      <c r="AE207" s="36" t="n">
        <f aca="false">P207*Q207</f>
        <v>0</v>
      </c>
      <c r="AF207" s="38" t="n">
        <f aca="false">AA207-L207-M207-W207-X207</f>
        <v>80</v>
      </c>
      <c r="AG207" s="39" t="str">
        <f aca="false">AB207</f>
        <v>Плаксо В.А.</v>
      </c>
      <c r="AH207" s="39" t="str">
        <f aca="false">C207</f>
        <v>3АСС11-3а ВБ</v>
      </c>
      <c r="AI207" s="40" t="str">
        <f aca="false">B207</f>
        <v>1</v>
      </c>
      <c r="AJ207" s="39" t="str">
        <f aca="false">CONCATENATE(A207," ",D207)</f>
        <v>МДК.03.01 Эксплуатация объектов сетевой инфраструктуры</v>
      </c>
      <c r="AK207" s="39" t="n">
        <f aca="false">E207*F207+P207*Q207+H207+J207+S207+U207</f>
        <v>80</v>
      </c>
      <c r="AL207" s="39" t="n">
        <f aca="false">L207+W207</f>
        <v>0</v>
      </c>
      <c r="AM207" s="39" t="n">
        <f aca="false">M207+X207</f>
        <v>0</v>
      </c>
      <c r="AN207" s="39" t="n">
        <f aca="false">Y207</f>
        <v>0</v>
      </c>
      <c r="AO207" s="39" t="n">
        <f aca="false">SUM(AK207:AN207)</f>
        <v>80</v>
      </c>
      <c r="AP207" s="41" t="n">
        <f aca="false">K207+V207</f>
        <v>0</v>
      </c>
    </row>
    <row r="208" s="42" customFormat="true" ht="16.5" hidden="false" customHeight="true" outlineLevel="0" collapsed="false">
      <c r="A208" s="208" t="s">
        <v>157</v>
      </c>
      <c r="B208" s="30" t="s">
        <v>461</v>
      </c>
      <c r="C208" s="31" t="s">
        <v>483</v>
      </c>
      <c r="D208" s="166" t="s">
        <v>450</v>
      </c>
      <c r="E208" s="31" t="n">
        <v>10</v>
      </c>
      <c r="F208" s="31"/>
      <c r="G208" s="31"/>
      <c r="H208" s="31" t="n">
        <v>46</v>
      </c>
      <c r="I208" s="31"/>
      <c r="J208" s="31"/>
      <c r="K208" s="31"/>
      <c r="L208" s="31"/>
      <c r="M208" s="31"/>
      <c r="N208" s="33" t="n">
        <f aca="false">E208*F208+H208+J208+K208+L208+M208</f>
        <v>46</v>
      </c>
      <c r="O208" s="36"/>
      <c r="P208" s="31" t="n">
        <v>9</v>
      </c>
      <c r="Q208" s="31"/>
      <c r="R208" s="31"/>
      <c r="S208" s="31" t="n">
        <v>34</v>
      </c>
      <c r="T208" s="31"/>
      <c r="U208" s="31"/>
      <c r="V208" s="31"/>
      <c r="W208" s="31"/>
      <c r="X208" s="31"/>
      <c r="Y208" s="31"/>
      <c r="Z208" s="36" t="n">
        <f aca="false">P208*Q208+S208+U208+V208+W208+X208+Y208</f>
        <v>34</v>
      </c>
      <c r="AA208" s="36" t="n">
        <f aca="false">N208+Z208</f>
        <v>80</v>
      </c>
      <c r="AB208" s="47" t="s">
        <v>69</v>
      </c>
      <c r="AC208" s="102" t="s">
        <v>435</v>
      </c>
      <c r="AD208" s="102"/>
      <c r="AE208" s="36" t="n">
        <f aca="false">P208*Q208</f>
        <v>0</v>
      </c>
      <c r="AF208" s="38" t="n">
        <f aca="false">AA208-L208-M208-W208-X208</f>
        <v>80</v>
      </c>
      <c r="AG208" s="39" t="str">
        <f aca="false">AB208</f>
        <v>вак. 2 п/гр</v>
      </c>
      <c r="AH208" s="39" t="str">
        <f aca="false">C208</f>
        <v>3АСС11-3б ВБ</v>
      </c>
      <c r="AI208" s="40" t="str">
        <f aca="false">B208</f>
        <v>1</v>
      </c>
      <c r="AJ208" s="39" t="str">
        <f aca="false">CONCATENATE(A208," ",D208)</f>
        <v>МДК.03.01 Эксплуатация объектов сетевой инфраструктуры</v>
      </c>
      <c r="AK208" s="39" t="n">
        <f aca="false">E208*F208+P208*Q208+H208+J208+S208+U208</f>
        <v>80</v>
      </c>
      <c r="AL208" s="39" t="n">
        <f aca="false">L208+W208</f>
        <v>0</v>
      </c>
      <c r="AM208" s="39" t="n">
        <f aca="false">M208+X208</f>
        <v>0</v>
      </c>
      <c r="AN208" s="39" t="n">
        <f aca="false">Y208</f>
        <v>0</v>
      </c>
      <c r="AO208" s="39" t="n">
        <f aca="false">SUM(AK208:AN208)</f>
        <v>80</v>
      </c>
      <c r="AP208" s="41" t="n">
        <f aca="false">K208+V208</f>
        <v>0</v>
      </c>
    </row>
    <row r="209" s="42" customFormat="true" ht="16.5" hidden="false" customHeight="true" outlineLevel="0" collapsed="false">
      <c r="A209" s="208" t="s">
        <v>160</v>
      </c>
      <c r="B209" s="30" t="s">
        <v>484</v>
      </c>
      <c r="C209" s="31" t="s">
        <v>485</v>
      </c>
      <c r="D209" s="166" t="s">
        <v>492</v>
      </c>
      <c r="E209" s="31" t="n">
        <v>10</v>
      </c>
      <c r="F209" s="31" t="n">
        <v>2</v>
      </c>
      <c r="G209" s="31" t="n">
        <v>40</v>
      </c>
      <c r="H209" s="31" t="n">
        <v>-10</v>
      </c>
      <c r="I209" s="31"/>
      <c r="J209" s="31"/>
      <c r="K209" s="31"/>
      <c r="L209" s="31"/>
      <c r="M209" s="31"/>
      <c r="N209" s="33" t="n">
        <f aca="false">E209*F209+H209+J209+K209+L209+M209</f>
        <v>10</v>
      </c>
      <c r="O209" s="36"/>
      <c r="P209" s="31" t="n">
        <v>9</v>
      </c>
      <c r="Q209" s="31" t="n">
        <v>7</v>
      </c>
      <c r="R209" s="31"/>
      <c r="S209" s="31" t="n">
        <v>-30</v>
      </c>
      <c r="T209" s="31"/>
      <c r="U209" s="31"/>
      <c r="V209" s="31"/>
      <c r="W209" s="31" t="n">
        <v>4</v>
      </c>
      <c r="X209" s="31" t="n">
        <v>8</v>
      </c>
      <c r="Y209" s="31"/>
      <c r="Z209" s="36" t="n">
        <f aca="false">P209*Q209+S209+U209+V209+W209+X209+Y209</f>
        <v>45</v>
      </c>
      <c r="AA209" s="36" t="n">
        <f aca="false">N209+Z209</f>
        <v>55</v>
      </c>
      <c r="AB209" s="47" t="s">
        <v>443</v>
      </c>
      <c r="AC209" s="102" t="s">
        <v>493</v>
      </c>
      <c r="AD209" s="102"/>
      <c r="AE209" s="36" t="n">
        <f aca="false">P209*Q209</f>
        <v>63</v>
      </c>
      <c r="AF209" s="38" t="n">
        <f aca="false">AA209-L209-M209-W209-X209</f>
        <v>43</v>
      </c>
      <c r="AG209" s="39" t="str">
        <f aca="false">AB209</f>
        <v>Вак. КС (Хохлов)</v>
      </c>
      <c r="AH209" s="39" t="str">
        <f aca="false">C209</f>
        <v>3АСС11-3 ВБ</v>
      </c>
      <c r="AI209" s="40" t="str">
        <f aca="false">B209</f>
        <v>2</v>
      </c>
      <c r="AJ209" s="39" t="str">
        <f aca="false">CONCATENATE(A209," ",D209)</f>
        <v>МДК.03.02 Безопасность компьютерных сетей</v>
      </c>
      <c r="AK209" s="39" t="n">
        <f aca="false">E209*F209+P209*Q209+H209+J209+S209+U209</f>
        <v>43</v>
      </c>
      <c r="AL209" s="39" t="n">
        <f aca="false">L209+W209</f>
        <v>4</v>
      </c>
      <c r="AM209" s="39" t="n">
        <f aca="false">M209+X209</f>
        <v>8</v>
      </c>
      <c r="AN209" s="39" t="n">
        <f aca="false">Y209</f>
        <v>0</v>
      </c>
      <c r="AO209" s="39" t="n">
        <f aca="false">SUM(AK209:AN209)</f>
        <v>55</v>
      </c>
      <c r="AP209" s="41" t="n">
        <f aca="false">K209+V209</f>
        <v>0</v>
      </c>
    </row>
    <row r="210" s="42" customFormat="true" ht="16.5" hidden="false" customHeight="true" outlineLevel="0" collapsed="false">
      <c r="A210" s="208" t="s">
        <v>160</v>
      </c>
      <c r="B210" s="30" t="s">
        <v>461</v>
      </c>
      <c r="C210" s="31" t="s">
        <v>482</v>
      </c>
      <c r="D210" s="166" t="s">
        <v>492</v>
      </c>
      <c r="E210" s="31" t="n">
        <v>10</v>
      </c>
      <c r="F210" s="31"/>
      <c r="G210" s="31"/>
      <c r="H210" s="31" t="n">
        <v>10</v>
      </c>
      <c r="I210" s="31"/>
      <c r="J210" s="31"/>
      <c r="K210" s="31"/>
      <c r="L210" s="31"/>
      <c r="M210" s="31"/>
      <c r="N210" s="33" t="n">
        <f aca="false">E210*F210+H210+J210+K210+L210+M210</f>
        <v>10</v>
      </c>
      <c r="O210" s="36"/>
      <c r="P210" s="31" t="n">
        <v>9</v>
      </c>
      <c r="Q210" s="31"/>
      <c r="R210" s="31"/>
      <c r="S210" s="31" t="n">
        <v>30</v>
      </c>
      <c r="T210" s="31"/>
      <c r="U210" s="31"/>
      <c r="V210" s="31"/>
      <c r="W210" s="31"/>
      <c r="X210" s="31"/>
      <c r="Y210" s="31"/>
      <c r="Z210" s="36" t="n">
        <f aca="false">P210*Q210+S210+U210+V210+W210+X210+Y210</f>
        <v>30</v>
      </c>
      <c r="AA210" s="36" t="n">
        <f aca="false">N210+Z210</f>
        <v>40</v>
      </c>
      <c r="AB210" s="47" t="s">
        <v>443</v>
      </c>
      <c r="AC210" s="102" t="s">
        <v>493</v>
      </c>
      <c r="AD210" s="102"/>
      <c r="AE210" s="36" t="n">
        <f aca="false">P210*Q210</f>
        <v>0</v>
      </c>
      <c r="AF210" s="38" t="n">
        <f aca="false">AA210-L210-M210-W210-X210</f>
        <v>40</v>
      </c>
      <c r="AG210" s="39" t="str">
        <f aca="false">AB210</f>
        <v>Вак. КС (Хохлов)</v>
      </c>
      <c r="AH210" s="39" t="str">
        <f aca="false">C210</f>
        <v>3АСС11-3а ВБ</v>
      </c>
      <c r="AI210" s="40" t="str">
        <f aca="false">B210</f>
        <v>1</v>
      </c>
      <c r="AJ210" s="39" t="str">
        <f aca="false">CONCATENATE(A210," ",D210)</f>
        <v>МДК.03.02 Безопасность компьютерных сетей</v>
      </c>
      <c r="AK210" s="39" t="n">
        <f aca="false">E210*F210+P210*Q210+H210+J210+S210+U210</f>
        <v>40</v>
      </c>
      <c r="AL210" s="39" t="n">
        <f aca="false">L210+W210</f>
        <v>0</v>
      </c>
      <c r="AM210" s="39" t="n">
        <f aca="false">M210+X210</f>
        <v>0</v>
      </c>
      <c r="AN210" s="39" t="n">
        <f aca="false">Y210</f>
        <v>0</v>
      </c>
      <c r="AO210" s="39" t="n">
        <f aca="false">SUM(AK210:AN210)</f>
        <v>40</v>
      </c>
      <c r="AP210" s="41" t="n">
        <f aca="false">K210+V210</f>
        <v>0</v>
      </c>
    </row>
    <row r="211" s="42" customFormat="true" ht="16.5" hidden="false" customHeight="true" outlineLevel="0" collapsed="false">
      <c r="A211" s="208" t="s">
        <v>160</v>
      </c>
      <c r="B211" s="30" t="s">
        <v>461</v>
      </c>
      <c r="C211" s="31" t="s">
        <v>483</v>
      </c>
      <c r="D211" s="166" t="s">
        <v>492</v>
      </c>
      <c r="E211" s="31" t="n">
        <v>10</v>
      </c>
      <c r="F211" s="31"/>
      <c r="G211" s="31"/>
      <c r="H211" s="31" t="n">
        <v>10</v>
      </c>
      <c r="I211" s="31"/>
      <c r="J211" s="31"/>
      <c r="K211" s="31"/>
      <c r="L211" s="31"/>
      <c r="M211" s="31"/>
      <c r="N211" s="33" t="n">
        <f aca="false">E211*F211+H211+J211+K211+L211+M211</f>
        <v>10</v>
      </c>
      <c r="O211" s="36"/>
      <c r="P211" s="31" t="n">
        <v>9</v>
      </c>
      <c r="Q211" s="31"/>
      <c r="R211" s="31"/>
      <c r="S211" s="31" t="n">
        <v>30</v>
      </c>
      <c r="T211" s="31"/>
      <c r="U211" s="31"/>
      <c r="V211" s="31"/>
      <c r="W211" s="31"/>
      <c r="X211" s="31"/>
      <c r="Y211" s="31"/>
      <c r="Z211" s="36" t="n">
        <f aca="false">P211*Q211+S211+U211+V211+W211+X211+Y211</f>
        <v>30</v>
      </c>
      <c r="AA211" s="36" t="n">
        <f aca="false">N211+Z211</f>
        <v>40</v>
      </c>
      <c r="AB211" s="47" t="s">
        <v>69</v>
      </c>
      <c r="AC211" s="102" t="s">
        <v>493</v>
      </c>
      <c r="AD211" s="102"/>
      <c r="AE211" s="36" t="n">
        <f aca="false">P211*Q211</f>
        <v>0</v>
      </c>
      <c r="AF211" s="38" t="n">
        <f aca="false">AA211-L211-M211-W211-X211</f>
        <v>40</v>
      </c>
      <c r="AG211" s="39" t="str">
        <f aca="false">AB211</f>
        <v>вак. 2 п/гр</v>
      </c>
      <c r="AH211" s="39" t="str">
        <f aca="false">C211</f>
        <v>3АСС11-3б ВБ</v>
      </c>
      <c r="AI211" s="40" t="str">
        <f aca="false">B211</f>
        <v>1</v>
      </c>
      <c r="AJ211" s="39" t="str">
        <f aca="false">CONCATENATE(A211," ",D211)</f>
        <v>МДК.03.02 Безопасность компьютерных сетей</v>
      </c>
      <c r="AK211" s="39" t="n">
        <f aca="false">E211*F211+P211*Q211+H211+J211+S211+U211</f>
        <v>40</v>
      </c>
      <c r="AL211" s="39" t="n">
        <f aca="false">L211+W211</f>
        <v>0</v>
      </c>
      <c r="AM211" s="39" t="n">
        <f aca="false">M211+X211</f>
        <v>0</v>
      </c>
      <c r="AN211" s="39" t="n">
        <f aca="false">Y211</f>
        <v>0</v>
      </c>
      <c r="AO211" s="39" t="n">
        <f aca="false">SUM(AK211:AN211)</f>
        <v>40</v>
      </c>
      <c r="AP211" s="41" t="n">
        <f aca="false">K211+V211</f>
        <v>0</v>
      </c>
    </row>
    <row r="212" s="42" customFormat="true" ht="16.5" hidden="false" customHeight="true" outlineLevel="0" collapsed="false">
      <c r="A212" s="208" t="s">
        <v>494</v>
      </c>
      <c r="B212" s="30" t="s">
        <v>484</v>
      </c>
      <c r="C212" s="31" t="s">
        <v>485</v>
      </c>
      <c r="D212" s="196" t="s">
        <v>495</v>
      </c>
      <c r="E212" s="31" t="n">
        <v>10</v>
      </c>
      <c r="F212" s="31"/>
      <c r="G212" s="31"/>
      <c r="H212" s="31"/>
      <c r="I212" s="31"/>
      <c r="J212" s="31"/>
      <c r="K212" s="31"/>
      <c r="L212" s="31"/>
      <c r="M212" s="31"/>
      <c r="N212" s="33" t="n">
        <f aca="false">E212*F212+H212+J212+K212+L212+M212</f>
        <v>0</v>
      </c>
      <c r="O212" s="36"/>
      <c r="P212" s="31" t="n">
        <v>9</v>
      </c>
      <c r="Q212" s="31" t="n">
        <v>7</v>
      </c>
      <c r="R212" s="31" t="n">
        <v>40</v>
      </c>
      <c r="S212" s="31" t="n">
        <v>-40</v>
      </c>
      <c r="T212" s="31"/>
      <c r="U212" s="31"/>
      <c r="V212" s="31"/>
      <c r="W212" s="31" t="n">
        <v>4</v>
      </c>
      <c r="X212" s="31"/>
      <c r="Y212" s="31"/>
      <c r="Z212" s="36" t="n">
        <f aca="false">P212*Q212+S212+U212+V212+W212+X212+Y212</f>
        <v>27</v>
      </c>
      <c r="AA212" s="36" t="n">
        <f aca="false">N212+Z212</f>
        <v>27</v>
      </c>
      <c r="AB212" s="47" t="s">
        <v>434</v>
      </c>
      <c r="AC212" s="102"/>
      <c r="AD212" s="102"/>
      <c r="AE212" s="36" t="n">
        <f aca="false">P212*Q212</f>
        <v>63</v>
      </c>
      <c r="AF212" s="38" t="n">
        <f aca="false">AA212-L212-M212-W212-X212</f>
        <v>23</v>
      </c>
      <c r="AG212" s="39" t="str">
        <f aca="false">AB212</f>
        <v>Плаксо В.А.</v>
      </c>
      <c r="AH212" s="39" t="str">
        <f aca="false">C212</f>
        <v>3АСС11-3 ВБ</v>
      </c>
      <c r="AI212" s="40" t="str">
        <f aca="false">B212</f>
        <v>2</v>
      </c>
      <c r="AJ212" s="39" t="str">
        <f aca="false">CONCATENATE(A212," ",D212)</f>
        <v>МДК.03.03 Поиск и устранение неисправностей в компьютерных сетях </v>
      </c>
      <c r="AK212" s="39" t="n">
        <f aca="false">E212*F212+P212*Q212+H212+J212+S212+U212</f>
        <v>23</v>
      </c>
      <c r="AL212" s="39" t="n">
        <f aca="false">L212+W212</f>
        <v>4</v>
      </c>
      <c r="AM212" s="39" t="n">
        <f aca="false">M212+X212</f>
        <v>0</v>
      </c>
      <c r="AN212" s="39" t="n">
        <f aca="false">Y212</f>
        <v>0</v>
      </c>
      <c r="AO212" s="39" t="n">
        <f aca="false">SUM(AK212:AN212)</f>
        <v>27</v>
      </c>
      <c r="AP212" s="41" t="n">
        <f aca="false">K212+V212</f>
        <v>0</v>
      </c>
    </row>
    <row r="213" s="42" customFormat="true" ht="16.5" hidden="false" customHeight="true" outlineLevel="0" collapsed="false">
      <c r="A213" s="208" t="s">
        <v>494</v>
      </c>
      <c r="B213" s="30" t="s">
        <v>461</v>
      </c>
      <c r="C213" s="31" t="s">
        <v>482</v>
      </c>
      <c r="D213" s="196" t="s">
        <v>495</v>
      </c>
      <c r="E213" s="31" t="n">
        <v>10</v>
      </c>
      <c r="F213" s="31"/>
      <c r="G213" s="31"/>
      <c r="H213" s="31"/>
      <c r="I213" s="31"/>
      <c r="J213" s="31"/>
      <c r="K213" s="31"/>
      <c r="L213" s="31"/>
      <c r="M213" s="31"/>
      <c r="N213" s="33" t="n">
        <f aca="false">E213*F213+H213+J213+K213+L213+M213</f>
        <v>0</v>
      </c>
      <c r="O213" s="36"/>
      <c r="P213" s="31" t="n">
        <v>9</v>
      </c>
      <c r="Q213" s="31"/>
      <c r="R213" s="31"/>
      <c r="S213" s="31" t="n">
        <v>40</v>
      </c>
      <c r="T213" s="31"/>
      <c r="U213" s="31"/>
      <c r="V213" s="31"/>
      <c r="W213" s="31"/>
      <c r="X213" s="31"/>
      <c r="Y213" s="31"/>
      <c r="Z213" s="36" t="n">
        <f aca="false">P213*Q213+S213+U213+V213+W213+X213+Y213</f>
        <v>40</v>
      </c>
      <c r="AA213" s="36" t="n">
        <f aca="false">N213+Z213</f>
        <v>40</v>
      </c>
      <c r="AB213" s="47" t="s">
        <v>434</v>
      </c>
      <c r="AC213" s="102"/>
      <c r="AD213" s="102"/>
      <c r="AE213" s="36" t="n">
        <f aca="false">P213*Q213</f>
        <v>0</v>
      </c>
      <c r="AF213" s="38" t="n">
        <f aca="false">AA213-L213-M213-W213-X213</f>
        <v>40</v>
      </c>
      <c r="AG213" s="39" t="str">
        <f aca="false">AB213</f>
        <v>Плаксо В.А.</v>
      </c>
      <c r="AH213" s="39" t="str">
        <f aca="false">C213</f>
        <v>3АСС11-3а ВБ</v>
      </c>
      <c r="AI213" s="40" t="str">
        <f aca="false">B213</f>
        <v>1</v>
      </c>
      <c r="AJ213" s="39" t="str">
        <f aca="false">CONCATENATE(A213," ",D213)</f>
        <v>МДК.03.03 Поиск и устранение неисправностей в компьютерных сетях </v>
      </c>
      <c r="AK213" s="39" t="n">
        <f aca="false">E213*F213+P213*Q213+H213+J213+S213+U213</f>
        <v>40</v>
      </c>
      <c r="AL213" s="39" t="n">
        <f aca="false">L213+W213</f>
        <v>0</v>
      </c>
      <c r="AM213" s="39" t="n">
        <f aca="false">M213+X213</f>
        <v>0</v>
      </c>
      <c r="AN213" s="39" t="n">
        <f aca="false">Y213</f>
        <v>0</v>
      </c>
      <c r="AO213" s="39" t="n">
        <f aca="false">SUM(AK213:AN213)</f>
        <v>40</v>
      </c>
      <c r="AP213" s="41" t="n">
        <f aca="false">K213+V213</f>
        <v>0</v>
      </c>
    </row>
    <row r="214" s="42" customFormat="true" ht="16.5" hidden="false" customHeight="true" outlineLevel="0" collapsed="false">
      <c r="A214" s="208" t="s">
        <v>494</v>
      </c>
      <c r="B214" s="30" t="s">
        <v>461</v>
      </c>
      <c r="C214" s="31" t="s">
        <v>483</v>
      </c>
      <c r="D214" s="196" t="s">
        <v>495</v>
      </c>
      <c r="E214" s="31" t="n">
        <v>10</v>
      </c>
      <c r="F214" s="31"/>
      <c r="G214" s="31"/>
      <c r="H214" s="31"/>
      <c r="I214" s="31"/>
      <c r="J214" s="31"/>
      <c r="K214" s="31"/>
      <c r="L214" s="31"/>
      <c r="M214" s="31"/>
      <c r="N214" s="33" t="n">
        <f aca="false">E214*F214+H214+J214+K214+L214+M214</f>
        <v>0</v>
      </c>
      <c r="O214" s="36"/>
      <c r="P214" s="31" t="n">
        <v>9</v>
      </c>
      <c r="Q214" s="31"/>
      <c r="R214" s="31"/>
      <c r="S214" s="31" t="n">
        <v>40</v>
      </c>
      <c r="T214" s="31"/>
      <c r="U214" s="31"/>
      <c r="V214" s="31"/>
      <c r="W214" s="31"/>
      <c r="X214" s="31"/>
      <c r="Y214" s="31"/>
      <c r="Z214" s="36" t="n">
        <f aca="false">P214*Q214+S214+U214+V214+W214+X214+Y214</f>
        <v>40</v>
      </c>
      <c r="AA214" s="36" t="n">
        <f aca="false">N214+Z214</f>
        <v>40</v>
      </c>
      <c r="AB214" s="47" t="s">
        <v>69</v>
      </c>
      <c r="AC214" s="102"/>
      <c r="AD214" s="102"/>
      <c r="AE214" s="36" t="n">
        <f aca="false">P214*Q214</f>
        <v>0</v>
      </c>
      <c r="AF214" s="38" t="n">
        <f aca="false">AA214-L214-M214-W214-X214</f>
        <v>40</v>
      </c>
      <c r="AG214" s="39" t="str">
        <f aca="false">AB214</f>
        <v>вак. 2 п/гр</v>
      </c>
      <c r="AH214" s="39" t="str">
        <f aca="false">C214</f>
        <v>3АСС11-3б ВБ</v>
      </c>
      <c r="AI214" s="40" t="str">
        <f aca="false">B214</f>
        <v>1</v>
      </c>
      <c r="AJ214" s="39" t="str">
        <f aca="false">CONCATENATE(A214," ",D214)</f>
        <v>МДК.03.03 Поиск и устранение неисправностей в компьютерных сетях </v>
      </c>
      <c r="AK214" s="39" t="n">
        <f aca="false">E214*F214+P214*Q214+H214+J214+S214+U214</f>
        <v>40</v>
      </c>
      <c r="AL214" s="39" t="n">
        <f aca="false">L214+W214</f>
        <v>0</v>
      </c>
      <c r="AM214" s="39" t="n">
        <f aca="false">M214+X214</f>
        <v>0</v>
      </c>
      <c r="AN214" s="39" t="n">
        <f aca="false">Y214</f>
        <v>0</v>
      </c>
      <c r="AO214" s="39" t="n">
        <f aca="false">SUM(AK214:AN214)</f>
        <v>40</v>
      </c>
      <c r="AP214" s="41" t="n">
        <f aca="false">K214+V214</f>
        <v>0</v>
      </c>
    </row>
    <row r="215" s="42" customFormat="true" ht="16.5" hidden="false" customHeight="true" outlineLevel="0" collapsed="false">
      <c r="A215" s="208" t="s">
        <v>496</v>
      </c>
      <c r="B215" s="30" t="s">
        <v>461</v>
      </c>
      <c r="C215" s="31" t="s">
        <v>482</v>
      </c>
      <c r="D215" s="196" t="s">
        <v>108</v>
      </c>
      <c r="E215" s="31" t="n">
        <v>1</v>
      </c>
      <c r="F215" s="31" t="n">
        <v>36</v>
      </c>
      <c r="G215" s="31"/>
      <c r="H215" s="31"/>
      <c r="I215" s="31"/>
      <c r="J215" s="31"/>
      <c r="K215" s="31"/>
      <c r="L215" s="31"/>
      <c r="M215" s="31"/>
      <c r="N215" s="33" t="n">
        <f aca="false">E215*F215+H215+J215+K215+L215+M215</f>
        <v>36</v>
      </c>
      <c r="O215" s="36"/>
      <c r="P215" s="31" t="n">
        <v>2</v>
      </c>
      <c r="Q215" s="31"/>
      <c r="R215" s="31"/>
      <c r="S215" s="31"/>
      <c r="T215" s="31"/>
      <c r="U215" s="31"/>
      <c r="V215" s="31"/>
      <c r="W215" s="31"/>
      <c r="X215" s="31"/>
      <c r="Y215" s="31"/>
      <c r="Z215" s="36" t="n">
        <f aca="false">P215*Q215+S215+U215+V215+W215+X215+Y215</f>
        <v>0</v>
      </c>
      <c r="AA215" s="36" t="n">
        <f aca="false">N215+Z215</f>
        <v>36</v>
      </c>
      <c r="AB215" s="73" t="s">
        <v>423</v>
      </c>
      <c r="AC215" s="102"/>
      <c r="AD215" s="102"/>
      <c r="AE215" s="36" t="n">
        <f aca="false">P215*Q215</f>
        <v>0</v>
      </c>
      <c r="AF215" s="38" t="n">
        <f aca="false">AA215-L215-M215-W215-X215</f>
        <v>36</v>
      </c>
      <c r="AG215" s="39" t="str">
        <f aca="false">AB215</f>
        <v>Михеев Н.Н.</v>
      </c>
      <c r="AH215" s="39" t="str">
        <f aca="false">C215</f>
        <v>3АСС11-3а ВБ</v>
      </c>
      <c r="AI215" s="40" t="str">
        <f aca="false">B215</f>
        <v>1</v>
      </c>
      <c r="AJ215" s="39" t="str">
        <f aca="false">CONCATENATE(A215," ",D215)</f>
        <v>УП.03 Учебная практика</v>
      </c>
      <c r="AK215" s="39" t="n">
        <f aca="false">E215*F215+P215*Q215+H215+J215+S215+U215</f>
        <v>36</v>
      </c>
      <c r="AL215" s="39" t="n">
        <f aca="false">L215+W215</f>
        <v>0</v>
      </c>
      <c r="AM215" s="39" t="n">
        <f aca="false">M215+X215</f>
        <v>0</v>
      </c>
      <c r="AN215" s="39" t="n">
        <f aca="false">Y215</f>
        <v>0</v>
      </c>
      <c r="AO215" s="39" t="n">
        <f aca="false">SUM(AK215:AN215)</f>
        <v>36</v>
      </c>
      <c r="AP215" s="41" t="n">
        <f aca="false">K215+V215</f>
        <v>0</v>
      </c>
    </row>
    <row r="216" s="42" customFormat="true" ht="16.5" hidden="false" customHeight="true" outlineLevel="0" collapsed="false">
      <c r="A216" s="208" t="s">
        <v>496</v>
      </c>
      <c r="B216" s="30" t="s">
        <v>461</v>
      </c>
      <c r="C216" s="31" t="s">
        <v>482</v>
      </c>
      <c r="D216" s="196" t="s">
        <v>108</v>
      </c>
      <c r="E216" s="31" t="n">
        <v>1</v>
      </c>
      <c r="F216" s="31"/>
      <c r="G216" s="31"/>
      <c r="H216" s="31"/>
      <c r="I216" s="31"/>
      <c r="J216" s="31"/>
      <c r="K216" s="31"/>
      <c r="L216" s="31"/>
      <c r="M216" s="31"/>
      <c r="N216" s="33" t="n">
        <f aca="false">E216*F216+H216+J216+K216+L216+M216</f>
        <v>0</v>
      </c>
      <c r="O216" s="36"/>
      <c r="P216" s="31" t="n">
        <v>2</v>
      </c>
      <c r="Q216" s="31" t="n">
        <v>36</v>
      </c>
      <c r="R216" s="31"/>
      <c r="S216" s="31"/>
      <c r="T216" s="31"/>
      <c r="U216" s="31"/>
      <c r="V216" s="31"/>
      <c r="W216" s="31"/>
      <c r="X216" s="31"/>
      <c r="Y216" s="31"/>
      <c r="Z216" s="36" t="n">
        <f aca="false">P216*Q216+S216+U216+V216+W216+X216+Y216</f>
        <v>72</v>
      </c>
      <c r="AA216" s="36" t="n">
        <f aca="false">N216+Z216</f>
        <v>72</v>
      </c>
      <c r="AB216" s="73" t="s">
        <v>497</v>
      </c>
      <c r="AC216" s="102"/>
      <c r="AD216" s="102"/>
      <c r="AE216" s="36" t="n">
        <f aca="false">P216*Q216</f>
        <v>72</v>
      </c>
      <c r="AF216" s="38" t="n">
        <f aca="false">AA216-L216-M216-W216-X216</f>
        <v>72</v>
      </c>
      <c r="AG216" s="39" t="str">
        <f aca="false">AB216</f>
        <v>вак. УП (АСС сети)</v>
      </c>
      <c r="AH216" s="39" t="str">
        <f aca="false">C216</f>
        <v>3АСС11-3а ВБ</v>
      </c>
      <c r="AI216" s="40" t="str">
        <f aca="false">B216</f>
        <v>1</v>
      </c>
      <c r="AJ216" s="39" t="str">
        <f aca="false">CONCATENATE(A216," ",D216)</f>
        <v>УП.03 Учебная практика</v>
      </c>
      <c r="AK216" s="39" t="n">
        <f aca="false">E216*F216+P216*Q216+H216+J216+S216+U216</f>
        <v>72</v>
      </c>
      <c r="AL216" s="39" t="n">
        <f aca="false">L216+W216</f>
        <v>0</v>
      </c>
      <c r="AM216" s="39" t="n">
        <f aca="false">M216+X216</f>
        <v>0</v>
      </c>
      <c r="AN216" s="39" t="n">
        <f aca="false">Y216</f>
        <v>0</v>
      </c>
      <c r="AO216" s="39" t="n">
        <f aca="false">SUM(AK216:AN216)</f>
        <v>72</v>
      </c>
      <c r="AP216" s="41" t="n">
        <f aca="false">K216+V216</f>
        <v>0</v>
      </c>
    </row>
    <row r="217" s="42" customFormat="true" ht="16.5" hidden="false" customHeight="true" outlineLevel="0" collapsed="false">
      <c r="A217" s="208" t="s">
        <v>496</v>
      </c>
      <c r="B217" s="30" t="s">
        <v>461</v>
      </c>
      <c r="C217" s="31" t="s">
        <v>483</v>
      </c>
      <c r="D217" s="196" t="s">
        <v>108</v>
      </c>
      <c r="E217" s="31" t="n">
        <v>1</v>
      </c>
      <c r="F217" s="31" t="n">
        <v>36</v>
      </c>
      <c r="G217" s="31"/>
      <c r="H217" s="31"/>
      <c r="I217" s="31"/>
      <c r="J217" s="31"/>
      <c r="K217" s="31"/>
      <c r="L217" s="31"/>
      <c r="M217" s="31"/>
      <c r="N217" s="33" t="n">
        <f aca="false">E217*F217+H217+J217+K217+L217+M217</f>
        <v>36</v>
      </c>
      <c r="O217" s="36"/>
      <c r="P217" s="31" t="n">
        <v>2</v>
      </c>
      <c r="Q217" s="31" t="n">
        <v>36</v>
      </c>
      <c r="R217" s="31"/>
      <c r="S217" s="31"/>
      <c r="T217" s="31"/>
      <c r="U217" s="31"/>
      <c r="V217" s="31"/>
      <c r="W217" s="31"/>
      <c r="X217" s="31"/>
      <c r="Y217" s="31"/>
      <c r="Z217" s="36" t="n">
        <f aca="false">P217*Q217+S217+U217+V217+W217+X217+Y217</f>
        <v>72</v>
      </c>
      <c r="AA217" s="36" t="n">
        <f aca="false">N217+Z217</f>
        <v>108</v>
      </c>
      <c r="AB217" s="73" t="s">
        <v>424</v>
      </c>
      <c r="AC217" s="102"/>
      <c r="AD217" s="102"/>
      <c r="AE217" s="36"/>
      <c r="AF217" s="38"/>
      <c r="AG217" s="39" t="str">
        <f aca="false">AB217</f>
        <v>Артемов А.П.</v>
      </c>
      <c r="AH217" s="39" t="str">
        <f aca="false">C217</f>
        <v>3АСС11-3б ВБ</v>
      </c>
      <c r="AI217" s="40" t="str">
        <f aca="false">B217</f>
        <v>1</v>
      </c>
      <c r="AJ217" s="39" t="str">
        <f aca="false">CONCATENATE(A217," ",D217)</f>
        <v>УП.03 Учебная практика</v>
      </c>
      <c r="AK217" s="39" t="n">
        <f aca="false">E217*F217+P217*Q217+H217+J217+S217+U217</f>
        <v>108</v>
      </c>
      <c r="AL217" s="39" t="n">
        <f aca="false">L217+W217</f>
        <v>0</v>
      </c>
      <c r="AM217" s="39" t="n">
        <f aca="false">M217+X217</f>
        <v>0</v>
      </c>
      <c r="AN217" s="39" t="n">
        <f aca="false">Y217</f>
        <v>0</v>
      </c>
      <c r="AO217" s="39" t="n">
        <f aca="false">SUM(AK217:AN217)</f>
        <v>108</v>
      </c>
      <c r="AP217" s="41" t="n">
        <f aca="false">K217+V217</f>
        <v>0</v>
      </c>
    </row>
    <row r="218" s="42" customFormat="true" ht="16.5" hidden="false" customHeight="true" outlineLevel="0" collapsed="false">
      <c r="A218" s="208" t="s">
        <v>498</v>
      </c>
      <c r="B218" s="30" t="s">
        <v>484</v>
      </c>
      <c r="C218" s="31" t="s">
        <v>485</v>
      </c>
      <c r="D218" s="196" t="s">
        <v>140</v>
      </c>
      <c r="E218" s="31" t="n">
        <v>1</v>
      </c>
      <c r="F218" s="31" t="n">
        <v>12</v>
      </c>
      <c r="G218" s="31"/>
      <c r="H218" s="31"/>
      <c r="I218" s="31"/>
      <c r="J218" s="31"/>
      <c r="K218" s="31"/>
      <c r="L218" s="31"/>
      <c r="M218" s="31"/>
      <c r="N218" s="33" t="n">
        <f aca="false">E218*F218+H218+J218+K218+L218+M218</f>
        <v>12</v>
      </c>
      <c r="O218" s="36"/>
      <c r="P218" s="31" t="n">
        <v>2</v>
      </c>
      <c r="Q218" s="31" t="n">
        <v>12</v>
      </c>
      <c r="R218" s="31"/>
      <c r="S218" s="31"/>
      <c r="T218" s="31"/>
      <c r="U218" s="31"/>
      <c r="V218" s="31"/>
      <c r="W218" s="31"/>
      <c r="X218" s="31"/>
      <c r="Y218" s="31"/>
      <c r="Z218" s="36" t="n">
        <f aca="false">P218*Q218+S218+U218+V218+W218+X218+Y218</f>
        <v>24</v>
      </c>
      <c r="AA218" s="36" t="n">
        <f aca="false">N218+Z218</f>
        <v>36</v>
      </c>
      <c r="AB218" s="36" t="s">
        <v>415</v>
      </c>
      <c r="AC218" s="102"/>
      <c r="AD218" s="102"/>
      <c r="AE218" s="36" t="n">
        <f aca="false">P218*Q218</f>
        <v>24</v>
      </c>
      <c r="AF218" s="38" t="n">
        <f aca="false">AA218-L218-M218-W218-X218</f>
        <v>36</v>
      </c>
      <c r="AG218" s="39" t="str">
        <f aca="false">AB218</f>
        <v>Балашов Н.А.</v>
      </c>
      <c r="AH218" s="39" t="str">
        <f aca="false">C218</f>
        <v>3АСС11-3 ВБ</v>
      </c>
      <c r="AI218" s="40" t="str">
        <f aca="false">B218</f>
        <v>2</v>
      </c>
      <c r="AJ218" s="39" t="str">
        <f aca="false">CONCATENATE(A218," ",D218)</f>
        <v>ПП.03 Производственная практика (по профилю специальности)</v>
      </c>
      <c r="AK218" s="39" t="n">
        <f aca="false">E218*F218+P218*Q218+H218+J218+S218+U218</f>
        <v>36</v>
      </c>
      <c r="AL218" s="39" t="n">
        <f aca="false">L218+W218</f>
        <v>0</v>
      </c>
      <c r="AM218" s="39" t="n">
        <f aca="false">M218+X218</f>
        <v>0</v>
      </c>
      <c r="AN218" s="39" t="n">
        <f aca="false">Y218</f>
        <v>0</v>
      </c>
      <c r="AO218" s="39" t="n">
        <f aca="false">SUM(AK218:AN218)</f>
        <v>36</v>
      </c>
      <c r="AP218" s="41" t="n">
        <f aca="false">K218+V218</f>
        <v>0</v>
      </c>
    </row>
    <row r="219" s="42" customFormat="true" ht="16.5" hidden="false" customHeight="true" outlineLevel="0" collapsed="false">
      <c r="A219" s="208" t="s">
        <v>498</v>
      </c>
      <c r="B219" s="30" t="s">
        <v>484</v>
      </c>
      <c r="C219" s="31" t="s">
        <v>485</v>
      </c>
      <c r="D219" s="196" t="s">
        <v>140</v>
      </c>
      <c r="E219" s="31" t="n">
        <v>1</v>
      </c>
      <c r="F219" s="31" t="n">
        <v>12</v>
      </c>
      <c r="G219" s="31"/>
      <c r="H219" s="31"/>
      <c r="I219" s="31"/>
      <c r="J219" s="31"/>
      <c r="K219" s="31"/>
      <c r="L219" s="31"/>
      <c r="M219" s="31"/>
      <c r="N219" s="33" t="n">
        <f aca="false">E219*F219+H219+J219+K219+L219+M219</f>
        <v>12</v>
      </c>
      <c r="O219" s="36"/>
      <c r="P219" s="31" t="n">
        <v>2</v>
      </c>
      <c r="Q219" s="31" t="n">
        <v>12</v>
      </c>
      <c r="R219" s="31"/>
      <c r="S219" s="31"/>
      <c r="T219" s="31"/>
      <c r="U219" s="31"/>
      <c r="V219" s="31"/>
      <c r="W219" s="31"/>
      <c r="X219" s="31"/>
      <c r="Y219" s="31"/>
      <c r="Z219" s="36" t="n">
        <f aca="false">P219*Q219+S219+U219+V219+W219+X219+Y219</f>
        <v>24</v>
      </c>
      <c r="AA219" s="36" t="n">
        <f aca="false">N219+Z219</f>
        <v>36</v>
      </c>
      <c r="AB219" s="36" t="s">
        <v>224</v>
      </c>
      <c r="AC219" s="102"/>
      <c r="AD219" s="102"/>
      <c r="AE219" s="36"/>
      <c r="AF219" s="38"/>
      <c r="AG219" s="39" t="str">
        <f aca="false">AB219</f>
        <v>Кравченко Н.В.</v>
      </c>
      <c r="AH219" s="39" t="str">
        <f aca="false">C219</f>
        <v>3АСС11-3 ВБ</v>
      </c>
      <c r="AI219" s="40" t="str">
        <f aca="false">B219</f>
        <v>2</v>
      </c>
      <c r="AJ219" s="39" t="str">
        <f aca="false">CONCATENATE(A219," ",D219)</f>
        <v>ПП.03 Производственная практика (по профилю специальности)</v>
      </c>
      <c r="AK219" s="39" t="n">
        <f aca="false">E219*F219+P219*Q219+H219+J219+S219+U219</f>
        <v>36</v>
      </c>
      <c r="AL219" s="39" t="n">
        <f aca="false">L219+W219</f>
        <v>0</v>
      </c>
      <c r="AM219" s="39" t="n">
        <f aca="false">M219+X219</f>
        <v>0</v>
      </c>
      <c r="AN219" s="39" t="n">
        <f aca="false">Y219</f>
        <v>0</v>
      </c>
      <c r="AO219" s="39" t="n">
        <f aca="false">SUM(AK219:AN219)</f>
        <v>36</v>
      </c>
      <c r="AP219" s="41" t="n">
        <f aca="false">K219+V219</f>
        <v>0</v>
      </c>
    </row>
    <row r="220" s="42" customFormat="true" ht="16.5" hidden="false" customHeight="true" outlineLevel="0" collapsed="false">
      <c r="A220" s="208" t="s">
        <v>498</v>
      </c>
      <c r="B220" s="30" t="s">
        <v>484</v>
      </c>
      <c r="C220" s="31" t="s">
        <v>485</v>
      </c>
      <c r="D220" s="196" t="s">
        <v>140</v>
      </c>
      <c r="E220" s="31" t="n">
        <v>1</v>
      </c>
      <c r="F220" s="31" t="n">
        <v>12</v>
      </c>
      <c r="G220" s="31"/>
      <c r="H220" s="31"/>
      <c r="I220" s="31"/>
      <c r="J220" s="31"/>
      <c r="K220" s="31"/>
      <c r="L220" s="31"/>
      <c r="M220" s="31"/>
      <c r="N220" s="33" t="n">
        <f aca="false">E220*F220+H220+J220+K220+L220+M220</f>
        <v>12</v>
      </c>
      <c r="O220" s="36"/>
      <c r="P220" s="31" t="n">
        <v>2</v>
      </c>
      <c r="Q220" s="31" t="n">
        <v>12</v>
      </c>
      <c r="R220" s="31"/>
      <c r="S220" s="31"/>
      <c r="T220" s="31"/>
      <c r="U220" s="31"/>
      <c r="V220" s="31"/>
      <c r="W220" s="31"/>
      <c r="X220" s="31"/>
      <c r="Y220" s="31"/>
      <c r="Z220" s="36" t="n">
        <f aca="false">P220*Q220+S220+U220+V220+W220+X220+Y220</f>
        <v>24</v>
      </c>
      <c r="AA220" s="36" t="n">
        <f aca="false">N220+Z220</f>
        <v>36</v>
      </c>
      <c r="AB220" s="36" t="s">
        <v>143</v>
      </c>
      <c r="AC220" s="102"/>
      <c r="AD220" s="102"/>
      <c r="AE220" s="36"/>
      <c r="AF220" s="38"/>
      <c r="AG220" s="39" t="str">
        <f aca="false">AB220</f>
        <v>вак. ПП</v>
      </c>
      <c r="AH220" s="39" t="str">
        <f aca="false">C220</f>
        <v>3АСС11-3 ВБ</v>
      </c>
      <c r="AI220" s="40" t="str">
        <f aca="false">B220</f>
        <v>2</v>
      </c>
      <c r="AJ220" s="39" t="str">
        <f aca="false">CONCATENATE(A220," ",D220)</f>
        <v>ПП.03 Производственная практика (по профилю специальности)</v>
      </c>
      <c r="AK220" s="39" t="n">
        <f aca="false">E220*F220+P220*Q220+H220+J220+S220+U220</f>
        <v>36</v>
      </c>
      <c r="AL220" s="39" t="n">
        <f aca="false">L220+W220</f>
        <v>0</v>
      </c>
      <c r="AM220" s="39" t="n">
        <f aca="false">M220+X220</f>
        <v>0</v>
      </c>
      <c r="AN220" s="39" t="n">
        <f aca="false">Y220</f>
        <v>0</v>
      </c>
      <c r="AO220" s="39" t="n">
        <f aca="false">SUM(AK220:AN220)</f>
        <v>36</v>
      </c>
      <c r="AP220" s="41" t="n">
        <f aca="false">K220+V220</f>
        <v>0</v>
      </c>
    </row>
    <row r="221" s="42" customFormat="true" ht="16.5" hidden="false" customHeight="true" outlineLevel="0" collapsed="false">
      <c r="A221" s="132" t="s">
        <v>441</v>
      </c>
      <c r="B221" s="30" t="s">
        <v>484</v>
      </c>
      <c r="C221" s="31" t="s">
        <v>485</v>
      </c>
      <c r="D221" s="166" t="s">
        <v>145</v>
      </c>
      <c r="E221" s="31" t="n">
        <v>10</v>
      </c>
      <c r="F221" s="31"/>
      <c r="G221" s="31"/>
      <c r="H221" s="31"/>
      <c r="I221" s="31"/>
      <c r="J221" s="31"/>
      <c r="K221" s="31"/>
      <c r="L221" s="31"/>
      <c r="M221" s="31"/>
      <c r="N221" s="33" t="n">
        <f aca="false">E221*F221+H221+J221+K221+L221+M221</f>
        <v>0</v>
      </c>
      <c r="O221" s="36"/>
      <c r="P221" s="31" t="n">
        <v>9</v>
      </c>
      <c r="Q221" s="31"/>
      <c r="R221" s="31"/>
      <c r="S221" s="31"/>
      <c r="T221" s="31"/>
      <c r="U221" s="31"/>
      <c r="V221" s="31"/>
      <c r="W221" s="31"/>
      <c r="X221" s="31" t="n">
        <v>24</v>
      </c>
      <c r="Y221" s="31"/>
      <c r="Z221" s="36" t="n">
        <f aca="false">P221*Q221+S221+U221+V221+W221+X221+Y221</f>
        <v>24</v>
      </c>
      <c r="AA221" s="36" t="n">
        <f aca="false">N221+Z221</f>
        <v>24</v>
      </c>
      <c r="AB221" s="36" t="s">
        <v>146</v>
      </c>
      <c r="AC221" s="102"/>
      <c r="AD221" s="102"/>
      <c r="AE221" s="36" t="n">
        <f aca="false">P221*Q221</f>
        <v>0</v>
      </c>
      <c r="AF221" s="38"/>
      <c r="AG221" s="39" t="str">
        <f aca="false">AB221</f>
        <v>вак. ДЭ</v>
      </c>
      <c r="AH221" s="39" t="str">
        <f aca="false">C221</f>
        <v>3АСС11-3 ВБ</v>
      </c>
      <c r="AI221" s="40" t="str">
        <f aca="false">B221</f>
        <v>2</v>
      </c>
      <c r="AJ221" s="39" t="str">
        <f aca="false">CONCATENATE(A221," ",D221)</f>
        <v>ДЭ Демонстрационный экзамен по модулю</v>
      </c>
      <c r="AK221" s="39" t="n">
        <f aca="false">E221*F221+P221*Q221+H221+J221+S221+U221</f>
        <v>0</v>
      </c>
      <c r="AL221" s="39" t="n">
        <f aca="false">L221+W221</f>
        <v>0</v>
      </c>
      <c r="AM221" s="39" t="n">
        <f aca="false">M221+X221</f>
        <v>24</v>
      </c>
      <c r="AN221" s="39" t="n">
        <f aca="false">Y221</f>
        <v>0</v>
      </c>
      <c r="AO221" s="39" t="n">
        <f aca="false">SUM(AK221:AN221)</f>
        <v>24</v>
      </c>
      <c r="AP221" s="41" t="n">
        <f aca="false">K221+V221</f>
        <v>0</v>
      </c>
    </row>
    <row r="222" s="42" customFormat="true" ht="16.5" hidden="false" customHeight="true" outlineLevel="0" collapsed="false">
      <c r="A222" s="132" t="s">
        <v>393</v>
      </c>
      <c r="B222" s="30" t="s">
        <v>484</v>
      </c>
      <c r="C222" s="31" t="s">
        <v>485</v>
      </c>
      <c r="D222" s="166" t="s">
        <v>394</v>
      </c>
      <c r="E222" s="31" t="n">
        <v>10</v>
      </c>
      <c r="F222" s="31"/>
      <c r="G222" s="31"/>
      <c r="H222" s="31"/>
      <c r="I222" s="31"/>
      <c r="J222" s="31"/>
      <c r="K222" s="31"/>
      <c r="L222" s="31"/>
      <c r="M222" s="31"/>
      <c r="N222" s="33" t="n">
        <f aca="false">E222*F222+H222+J222+K222+L222+M222</f>
        <v>0</v>
      </c>
      <c r="O222" s="36"/>
      <c r="P222" s="31" t="n">
        <v>4</v>
      </c>
      <c r="Q222" s="31" t="n">
        <v>9</v>
      </c>
      <c r="R222" s="31"/>
      <c r="S222" s="31"/>
      <c r="T222" s="31"/>
      <c r="U222" s="31"/>
      <c r="V222" s="31"/>
      <c r="W222" s="31"/>
      <c r="X222" s="31"/>
      <c r="Y222" s="31"/>
      <c r="Z222" s="36" t="n">
        <f aca="false">P222*Q222+S222+U222+V222+W222+X222+Y222</f>
        <v>36</v>
      </c>
      <c r="AA222" s="36" t="n">
        <f aca="false">N222+Z222</f>
        <v>36</v>
      </c>
      <c r="AB222" s="47" t="s">
        <v>443</v>
      </c>
      <c r="AC222" s="102"/>
      <c r="AD222" s="102"/>
      <c r="AE222" s="36" t="n">
        <f aca="false">P222*Q222</f>
        <v>36</v>
      </c>
      <c r="AF222" s="38"/>
      <c r="AG222" s="39" t="str">
        <f aca="false">AB222</f>
        <v>Вак. КС (Хохлов)</v>
      </c>
      <c r="AH222" s="39" t="str">
        <f aca="false">C222</f>
        <v>3АСС11-3 ВБ</v>
      </c>
      <c r="AI222" s="40" t="str">
        <f aca="false">B222</f>
        <v>2</v>
      </c>
      <c r="AJ222" s="39" t="str">
        <f aca="false">CONCATENATE(A222," ",D222)</f>
        <v>ПДП.00 Производственная практика (преддипломная)</v>
      </c>
      <c r="AK222" s="39" t="n">
        <f aca="false">E222*F222+P222*Q222+H222+J222+S222+U222</f>
        <v>36</v>
      </c>
      <c r="AL222" s="39" t="n">
        <f aca="false">L222+W222</f>
        <v>0</v>
      </c>
      <c r="AM222" s="39" t="n">
        <f aca="false">M222+X222</f>
        <v>0</v>
      </c>
      <c r="AN222" s="39" t="n">
        <f aca="false">Y222</f>
        <v>0</v>
      </c>
      <c r="AO222" s="39" t="n">
        <f aca="false">SUM(AK222:AN222)</f>
        <v>36</v>
      </c>
      <c r="AP222" s="41" t="n">
        <f aca="false">K222+V222</f>
        <v>0</v>
      </c>
    </row>
    <row r="223" s="42" customFormat="true" ht="16.5" hidden="false" customHeight="true" outlineLevel="0" collapsed="false">
      <c r="A223" s="132" t="s">
        <v>393</v>
      </c>
      <c r="B223" s="30" t="s">
        <v>484</v>
      </c>
      <c r="C223" s="31" t="s">
        <v>485</v>
      </c>
      <c r="D223" s="166" t="s">
        <v>394</v>
      </c>
      <c r="E223" s="31" t="n">
        <v>10</v>
      </c>
      <c r="F223" s="31"/>
      <c r="G223" s="31"/>
      <c r="H223" s="31"/>
      <c r="I223" s="31"/>
      <c r="J223" s="31"/>
      <c r="K223" s="31"/>
      <c r="L223" s="31"/>
      <c r="M223" s="31"/>
      <c r="N223" s="33" t="n">
        <f aca="false">E223*F223+H223+J223+K223+L223+M223</f>
        <v>0</v>
      </c>
      <c r="O223" s="36"/>
      <c r="P223" s="31" t="n">
        <v>4</v>
      </c>
      <c r="Q223" s="31" t="n">
        <v>9</v>
      </c>
      <c r="R223" s="31"/>
      <c r="S223" s="31"/>
      <c r="T223" s="31"/>
      <c r="U223" s="31"/>
      <c r="V223" s="31"/>
      <c r="W223" s="31"/>
      <c r="X223" s="31"/>
      <c r="Y223" s="31"/>
      <c r="Z223" s="36" t="n">
        <f aca="false">P223*Q223+S223+U223+V223+W223+X223+Y223</f>
        <v>36</v>
      </c>
      <c r="AA223" s="36" t="n">
        <f aca="false">N223+Z223</f>
        <v>36</v>
      </c>
      <c r="AB223" s="47" t="s">
        <v>428</v>
      </c>
      <c r="AC223" s="102"/>
      <c r="AD223" s="102"/>
      <c r="AE223" s="36"/>
      <c r="AF223" s="38"/>
      <c r="AG223" s="39" t="str">
        <f aca="false">AB223</f>
        <v>Туровский Е.Н.</v>
      </c>
      <c r="AH223" s="39" t="str">
        <f aca="false">C223</f>
        <v>3АСС11-3 ВБ</v>
      </c>
      <c r="AI223" s="40" t="str">
        <f aca="false">B223</f>
        <v>2</v>
      </c>
      <c r="AJ223" s="39" t="str">
        <f aca="false">CONCATENATE(A223," ",D223)</f>
        <v>ПДП.00 Производственная практика (преддипломная)</v>
      </c>
      <c r="AK223" s="39" t="n">
        <f aca="false">E223*F223+P223*Q223+H223+J223+S223+U223</f>
        <v>36</v>
      </c>
      <c r="AL223" s="39" t="n">
        <f aca="false">L223+W223</f>
        <v>0</v>
      </c>
      <c r="AM223" s="39" t="n">
        <f aca="false">M223+X223</f>
        <v>0</v>
      </c>
      <c r="AN223" s="39" t="n">
        <f aca="false">Y223</f>
        <v>0</v>
      </c>
      <c r="AO223" s="39" t="n">
        <f aca="false">SUM(AK223:AN223)</f>
        <v>36</v>
      </c>
      <c r="AP223" s="41" t="n">
        <f aca="false">K223+V223</f>
        <v>0</v>
      </c>
    </row>
    <row r="224" s="42" customFormat="true" ht="16.5" hidden="false" customHeight="true" outlineLevel="0" collapsed="false">
      <c r="A224" s="132" t="s">
        <v>393</v>
      </c>
      <c r="B224" s="30" t="s">
        <v>484</v>
      </c>
      <c r="C224" s="31" t="s">
        <v>485</v>
      </c>
      <c r="D224" s="166" t="s">
        <v>394</v>
      </c>
      <c r="E224" s="31" t="n">
        <v>10</v>
      </c>
      <c r="F224" s="31"/>
      <c r="G224" s="31"/>
      <c r="H224" s="31"/>
      <c r="I224" s="31"/>
      <c r="J224" s="31"/>
      <c r="K224" s="31"/>
      <c r="L224" s="31"/>
      <c r="M224" s="31"/>
      <c r="N224" s="33" t="n">
        <f aca="false">E224*F224+H224+J224+K224+L224+M224</f>
        <v>0</v>
      </c>
      <c r="O224" s="36"/>
      <c r="P224" s="31" t="n">
        <v>4</v>
      </c>
      <c r="Q224" s="31" t="n">
        <v>9</v>
      </c>
      <c r="R224" s="31"/>
      <c r="S224" s="31"/>
      <c r="T224" s="31"/>
      <c r="U224" s="31"/>
      <c r="V224" s="31"/>
      <c r="W224" s="31"/>
      <c r="X224" s="31"/>
      <c r="Y224" s="31"/>
      <c r="Z224" s="36" t="n">
        <f aca="false">P224*Q224+S224+U224+V224+W224+X224+Y224</f>
        <v>36</v>
      </c>
      <c r="AA224" s="36" t="n">
        <f aca="false">N224+Z224</f>
        <v>36</v>
      </c>
      <c r="AB224" s="47" t="s">
        <v>434</v>
      </c>
      <c r="AC224" s="102"/>
      <c r="AD224" s="102"/>
      <c r="AE224" s="36"/>
      <c r="AF224" s="38"/>
      <c r="AG224" s="39" t="str">
        <f aca="false">AB224</f>
        <v>Плаксо В.А.</v>
      </c>
      <c r="AH224" s="39" t="str">
        <f aca="false">C224</f>
        <v>3АСС11-3 ВБ</v>
      </c>
      <c r="AI224" s="40" t="str">
        <f aca="false">B224</f>
        <v>2</v>
      </c>
      <c r="AJ224" s="39" t="str">
        <f aca="false">CONCATENATE(A224," ",D224)</f>
        <v>ПДП.00 Производственная практика (преддипломная)</v>
      </c>
      <c r="AK224" s="39" t="n">
        <f aca="false">E224*F224+P224*Q224+H224+J224+S224+U224</f>
        <v>36</v>
      </c>
      <c r="AL224" s="39" t="n">
        <f aca="false">L224+W224</f>
        <v>0</v>
      </c>
      <c r="AM224" s="39" t="n">
        <f aca="false">M224+X224</f>
        <v>0</v>
      </c>
      <c r="AN224" s="39" t="n">
        <f aca="false">Y224</f>
        <v>0</v>
      </c>
      <c r="AO224" s="39" t="n">
        <f aca="false">SUM(AK224:AN224)</f>
        <v>36</v>
      </c>
      <c r="AP224" s="41" t="n">
        <f aca="false">K224+V224</f>
        <v>0</v>
      </c>
    </row>
    <row r="225" s="42" customFormat="true" ht="16.5" hidden="false" customHeight="true" outlineLevel="0" collapsed="false">
      <c r="A225" s="132" t="s">
        <v>393</v>
      </c>
      <c r="B225" s="30" t="s">
        <v>484</v>
      </c>
      <c r="C225" s="31" t="s">
        <v>485</v>
      </c>
      <c r="D225" s="166" t="s">
        <v>394</v>
      </c>
      <c r="E225" s="31" t="n">
        <v>10</v>
      </c>
      <c r="F225" s="31"/>
      <c r="G225" s="31"/>
      <c r="H225" s="31"/>
      <c r="I225" s="31"/>
      <c r="J225" s="31"/>
      <c r="K225" s="31"/>
      <c r="L225" s="31"/>
      <c r="M225" s="31"/>
      <c r="N225" s="33" t="n">
        <f aca="false">E225*F225+H225+J225+K225+L225+M225</f>
        <v>0</v>
      </c>
      <c r="O225" s="36"/>
      <c r="P225" s="31" t="n">
        <v>4</v>
      </c>
      <c r="Q225" s="31" t="n">
        <v>9</v>
      </c>
      <c r="R225" s="31"/>
      <c r="S225" s="31"/>
      <c r="T225" s="31"/>
      <c r="U225" s="31"/>
      <c r="V225" s="31"/>
      <c r="W225" s="31"/>
      <c r="X225" s="31"/>
      <c r="Y225" s="31"/>
      <c r="Z225" s="36" t="n">
        <f aca="false">P225*Q225+S225+U225+V225+W225+X225+Y225</f>
        <v>36</v>
      </c>
      <c r="AA225" s="36" t="n">
        <f aca="false">N225+Z225</f>
        <v>36</v>
      </c>
      <c r="AB225" s="47" t="s">
        <v>224</v>
      </c>
      <c r="AC225" s="102"/>
      <c r="AD225" s="102"/>
      <c r="AE225" s="36"/>
      <c r="AF225" s="38"/>
      <c r="AG225" s="39" t="str">
        <f aca="false">AB225</f>
        <v>Кравченко Н.В.</v>
      </c>
      <c r="AH225" s="39" t="str">
        <f aca="false">C225</f>
        <v>3АСС11-3 ВБ</v>
      </c>
      <c r="AI225" s="40" t="str">
        <f aca="false">B225</f>
        <v>2</v>
      </c>
      <c r="AJ225" s="39" t="str">
        <f aca="false">CONCATENATE(A225," ",D225)</f>
        <v>ПДП.00 Производственная практика (преддипломная)</v>
      </c>
      <c r="AK225" s="39" t="n">
        <f aca="false">E225*F225+P225*Q225+H225+J225+S225+U225</f>
        <v>36</v>
      </c>
      <c r="AL225" s="39" t="n">
        <f aca="false">L225+W225</f>
        <v>0</v>
      </c>
      <c r="AM225" s="39" t="n">
        <f aca="false">M225+X225</f>
        <v>0</v>
      </c>
      <c r="AN225" s="39" t="n">
        <f aca="false">Y225</f>
        <v>0</v>
      </c>
      <c r="AO225" s="39" t="n">
        <f aca="false">SUM(AK225:AN225)</f>
        <v>36</v>
      </c>
      <c r="AP225" s="41" t="n">
        <f aca="false">K225+V225</f>
        <v>0</v>
      </c>
    </row>
    <row r="226" s="42" customFormat="true" ht="16.5" hidden="false" customHeight="true" outlineLevel="0" collapsed="false">
      <c r="A226" s="131" t="s">
        <v>499</v>
      </c>
      <c r="B226" s="30" t="s">
        <v>484</v>
      </c>
      <c r="C226" s="31" t="s">
        <v>485</v>
      </c>
      <c r="D226" s="166" t="s">
        <v>500</v>
      </c>
      <c r="E226" s="31" t="n">
        <v>10</v>
      </c>
      <c r="F226" s="31"/>
      <c r="G226" s="31"/>
      <c r="H226" s="31"/>
      <c r="I226" s="31"/>
      <c r="J226" s="31"/>
      <c r="K226" s="31"/>
      <c r="L226" s="31"/>
      <c r="M226" s="31"/>
      <c r="N226" s="33" t="n">
        <f aca="false">E226*F226+H226+J226+K226+L226+M226</f>
        <v>0</v>
      </c>
      <c r="O226" s="36"/>
      <c r="P226" s="31" t="n">
        <v>9</v>
      </c>
      <c r="Q226" s="31"/>
      <c r="R226" s="31"/>
      <c r="S226" s="31"/>
      <c r="T226" s="31"/>
      <c r="U226" s="31"/>
      <c r="V226" s="31"/>
      <c r="W226" s="31"/>
      <c r="X226" s="31"/>
      <c r="Y226" s="31" t="n">
        <v>144</v>
      </c>
      <c r="Z226" s="36" t="n">
        <f aca="false">P226*Q226+S226+U226+V226+W226+X226+Y226</f>
        <v>144</v>
      </c>
      <c r="AA226" s="36" t="n">
        <f aca="false">N226+Z226</f>
        <v>144</v>
      </c>
      <c r="AB226" s="47" t="s">
        <v>398</v>
      </c>
      <c r="AC226" s="102"/>
      <c r="AD226" s="102"/>
      <c r="AE226" s="36" t="n">
        <f aca="false">P226*Q226</f>
        <v>0</v>
      </c>
      <c r="AF226" s="38" t="n">
        <f aca="false">AA226-L226-M226-W226-X226</f>
        <v>144</v>
      </c>
      <c r="AG226" s="39" t="str">
        <f aca="false">AB226</f>
        <v>вак. ГИА</v>
      </c>
      <c r="AH226" s="39" t="str">
        <f aca="false">C226</f>
        <v>3АСС11-3 ВБ</v>
      </c>
      <c r="AI226" s="40" t="str">
        <f aca="false">B226</f>
        <v>2</v>
      </c>
      <c r="AJ226" s="39" t="str">
        <f aca="false">CONCATENATE(A226," ",D226)</f>
        <v>ГИА.01 Подготовка  выпускной квалификационной работы  с 18 мая по 14 июня </v>
      </c>
      <c r="AK226" s="39" t="n">
        <f aca="false">E226*F226+P226*Q226+H226+J226+S226+U226</f>
        <v>0</v>
      </c>
      <c r="AL226" s="39" t="n">
        <f aca="false">L226+W226</f>
        <v>0</v>
      </c>
      <c r="AM226" s="39" t="n">
        <f aca="false">M226+X226</f>
        <v>0</v>
      </c>
      <c r="AN226" s="39" t="n">
        <f aca="false">Y226</f>
        <v>144</v>
      </c>
      <c r="AO226" s="39" t="n">
        <f aca="false">SUM(AK226:AN226)</f>
        <v>144</v>
      </c>
      <c r="AP226" s="41" t="n">
        <f aca="false">K226+V226</f>
        <v>0</v>
      </c>
    </row>
    <row r="227" s="42" customFormat="true" ht="16.5" hidden="false" customHeight="true" outlineLevel="0" collapsed="false">
      <c r="A227" s="131" t="s">
        <v>501</v>
      </c>
      <c r="B227" s="30" t="s">
        <v>484</v>
      </c>
      <c r="C227" s="31" t="s">
        <v>485</v>
      </c>
      <c r="D227" s="166" t="s">
        <v>502</v>
      </c>
      <c r="E227" s="31" t="n">
        <v>10</v>
      </c>
      <c r="F227" s="31"/>
      <c r="G227" s="31"/>
      <c r="H227" s="31"/>
      <c r="I227" s="31"/>
      <c r="J227" s="31"/>
      <c r="K227" s="31"/>
      <c r="L227" s="31"/>
      <c r="M227" s="31"/>
      <c r="N227" s="33" t="n">
        <f aca="false">E227*F227+H227+J227+K227+L227+M227</f>
        <v>0</v>
      </c>
      <c r="O227" s="36"/>
      <c r="P227" s="31" t="n">
        <v>9</v>
      </c>
      <c r="Q227" s="31"/>
      <c r="R227" s="31"/>
      <c r="S227" s="31"/>
      <c r="T227" s="31"/>
      <c r="U227" s="31"/>
      <c r="V227" s="31"/>
      <c r="W227" s="31"/>
      <c r="X227" s="31"/>
      <c r="Y227" s="31" t="n">
        <v>72</v>
      </c>
      <c r="Z227" s="36" t="n">
        <f aca="false">P227*Q227+S227+U227+V227+W227+X227+Y227</f>
        <v>72</v>
      </c>
      <c r="AA227" s="36" t="n">
        <f aca="false">N227+Z227</f>
        <v>72</v>
      </c>
      <c r="AB227" s="47" t="s">
        <v>398</v>
      </c>
      <c r="AC227" s="102"/>
      <c r="AD227" s="102"/>
      <c r="AE227" s="36" t="n">
        <f aca="false">P227*Q227</f>
        <v>0</v>
      </c>
      <c r="AF227" s="38" t="n">
        <f aca="false">AA227-L227-M227-W227-X227</f>
        <v>72</v>
      </c>
      <c r="AG227" s="39" t="str">
        <f aca="false">AB227</f>
        <v>вак. ГИА</v>
      </c>
      <c r="AH227" s="39" t="str">
        <f aca="false">C227</f>
        <v>3АСС11-3 ВБ</v>
      </c>
      <c r="AI227" s="40" t="str">
        <f aca="false">B227</f>
        <v>2</v>
      </c>
      <c r="AJ227" s="39" t="str">
        <f aca="false">CONCATENATE(A227," ",D227)</f>
        <v>ГИА.04 Защита выпускной квалификационной работы с 15 июня по 28 июня</v>
      </c>
      <c r="AK227" s="39" t="n">
        <f aca="false">E227*F227+P227*Q227+H227+J227+S227+U227</f>
        <v>0</v>
      </c>
      <c r="AL227" s="39" t="n">
        <f aca="false">L227+W227</f>
        <v>0</v>
      </c>
      <c r="AM227" s="39" t="n">
        <f aca="false">M227+X227</f>
        <v>0</v>
      </c>
      <c r="AN227" s="39" t="n">
        <f aca="false">Y227</f>
        <v>72</v>
      </c>
      <c r="AO227" s="39" t="n">
        <f aca="false">SUM(AK227:AN227)</f>
        <v>72</v>
      </c>
      <c r="AP227" s="41" t="n">
        <f aca="false">K227+V227</f>
        <v>0</v>
      </c>
    </row>
    <row r="228" s="42" customFormat="true" ht="16.5" hidden="false" customHeight="true" outlineLevel="0" collapsed="false">
      <c r="A228" s="70" t="s">
        <v>113</v>
      </c>
      <c r="B228" s="30" t="s">
        <v>484</v>
      </c>
      <c r="C228" s="31" t="s">
        <v>485</v>
      </c>
      <c r="D228" s="166" t="s">
        <v>114</v>
      </c>
      <c r="E228" s="31" t="n">
        <v>10</v>
      </c>
      <c r="F228" s="31"/>
      <c r="G228" s="31"/>
      <c r="H228" s="31" t="n">
        <v>16</v>
      </c>
      <c r="I228" s="31"/>
      <c r="J228" s="31"/>
      <c r="K228" s="31"/>
      <c r="L228" s="31"/>
      <c r="M228" s="31"/>
      <c r="N228" s="33" t="n">
        <f aca="false">E228*F228+H228+J228+K228+L228+M228</f>
        <v>16</v>
      </c>
      <c r="O228" s="36"/>
      <c r="P228" s="31" t="n">
        <v>9</v>
      </c>
      <c r="Q228" s="31"/>
      <c r="R228" s="31"/>
      <c r="S228" s="31" t="n">
        <v>18</v>
      </c>
      <c r="T228" s="31"/>
      <c r="U228" s="31"/>
      <c r="V228" s="31"/>
      <c r="W228" s="31"/>
      <c r="X228" s="31"/>
      <c r="Y228" s="31"/>
      <c r="Z228" s="36" t="n">
        <f aca="false">P228*Q228+S228+U228+V228+W228+X228+Y228</f>
        <v>18</v>
      </c>
      <c r="AA228" s="36" t="n">
        <f aca="false">N228+Z228</f>
        <v>34</v>
      </c>
      <c r="AB228" s="74" t="s">
        <v>115</v>
      </c>
      <c r="AC228" s="102"/>
      <c r="AD228" s="102"/>
      <c r="AE228" s="36" t="n">
        <f aca="false">P228*Q228</f>
        <v>0</v>
      </c>
      <c r="AF228" s="38" t="n">
        <f aca="false">AA228-L228-M228-W228-X228</f>
        <v>34</v>
      </c>
      <c r="AG228" s="39" t="str">
        <f aca="false">AB228</f>
        <v>вак. РоВ</v>
      </c>
      <c r="AH228" s="39" t="str">
        <f aca="false">C228</f>
        <v>3АСС11-3 ВБ</v>
      </c>
      <c r="AI228" s="40" t="str">
        <f aca="false">B228</f>
        <v>2</v>
      </c>
      <c r="AJ228" s="39" t="str">
        <f aca="false">CONCATENATE(A228," ",D228)</f>
        <v>ВнеУр Разговоры о важном</v>
      </c>
      <c r="AK228" s="39" t="n">
        <f aca="false">E228*F228+P228*Q228+H228+J228+S228+U228</f>
        <v>34</v>
      </c>
      <c r="AL228" s="39" t="n">
        <f aca="false">L228+W228</f>
        <v>0</v>
      </c>
      <c r="AM228" s="39" t="n">
        <f aca="false">M228+X228</f>
        <v>0</v>
      </c>
      <c r="AN228" s="39" t="n">
        <f aca="false">Y228</f>
        <v>0</v>
      </c>
      <c r="AO228" s="39" t="n">
        <f aca="false">SUM(AK228:AN228)</f>
        <v>34</v>
      </c>
      <c r="AP228" s="41" t="n">
        <f aca="false">K228+V228</f>
        <v>0</v>
      </c>
    </row>
    <row r="229" s="42" customFormat="true" ht="16.5" hidden="false" customHeight="true" outlineLevel="0" collapsed="false">
      <c r="A229" s="70" t="s">
        <v>113</v>
      </c>
      <c r="B229" s="30" t="s">
        <v>484</v>
      </c>
      <c r="C229" s="31" t="s">
        <v>485</v>
      </c>
      <c r="D229" s="166" t="s">
        <v>114</v>
      </c>
      <c r="E229" s="31" t="n">
        <v>10</v>
      </c>
      <c r="F229" s="31"/>
      <c r="G229" s="31"/>
      <c r="H229" s="31" t="n">
        <v>1</v>
      </c>
      <c r="I229" s="31"/>
      <c r="J229" s="31"/>
      <c r="K229" s="31"/>
      <c r="L229" s="31"/>
      <c r="M229" s="31"/>
      <c r="N229" s="33" t="n">
        <f aca="false">E229*F229+H229+J229+K229+L229+M229</f>
        <v>1</v>
      </c>
      <c r="O229" s="36"/>
      <c r="P229" s="31" t="n">
        <v>9</v>
      </c>
      <c r="Q229" s="31"/>
      <c r="R229" s="31"/>
      <c r="S229" s="31"/>
      <c r="T229" s="31"/>
      <c r="U229" s="31"/>
      <c r="V229" s="31"/>
      <c r="W229" s="31"/>
      <c r="X229" s="31"/>
      <c r="Y229" s="31"/>
      <c r="Z229" s="36" t="n">
        <f aca="false">P229*Q229+S229+U229+V229+W229+X229+Y229</f>
        <v>0</v>
      </c>
      <c r="AA229" s="36" t="n">
        <f aca="false">N229+Z229</f>
        <v>1</v>
      </c>
      <c r="AB229" s="47" t="s">
        <v>423</v>
      </c>
      <c r="AC229" s="102"/>
      <c r="AD229" s="102"/>
      <c r="AE229" s="36" t="n">
        <f aca="false">P229*Q229</f>
        <v>0</v>
      </c>
      <c r="AF229" s="38" t="n">
        <f aca="false">AA229-L229-M229-W229-X229</f>
        <v>1</v>
      </c>
      <c r="AG229" s="39" t="str">
        <f aca="false">AB229</f>
        <v>Михеев Н.Н.</v>
      </c>
      <c r="AH229" s="39" t="str">
        <f aca="false">C229</f>
        <v>3АСС11-3 ВБ</v>
      </c>
      <c r="AI229" s="40" t="str">
        <f aca="false">B229</f>
        <v>2</v>
      </c>
      <c r="AJ229" s="39" t="str">
        <f aca="false">CONCATENATE(A229," ",D229)</f>
        <v>ВнеУр Разговоры о важном</v>
      </c>
      <c r="AK229" s="39" t="n">
        <f aca="false">E229*F229+P229*Q229+H229+J229+S229+U229</f>
        <v>1</v>
      </c>
      <c r="AL229" s="39" t="n">
        <f aca="false">L229+W229</f>
        <v>0</v>
      </c>
      <c r="AM229" s="39" t="n">
        <f aca="false">M229+X229</f>
        <v>0</v>
      </c>
      <c r="AN229" s="39" t="n">
        <f aca="false">Y229</f>
        <v>0</v>
      </c>
      <c r="AO229" s="39" t="n">
        <f aca="false">SUM(AK229:AN229)</f>
        <v>1</v>
      </c>
      <c r="AP229" s="41" t="n">
        <f aca="false">K229+V229</f>
        <v>0</v>
      </c>
    </row>
    <row r="230" s="42" customFormat="true" ht="16.5" hidden="false" customHeight="true" outlineLevel="0" collapsed="false">
      <c r="A230" s="131" t="s">
        <v>52</v>
      </c>
      <c r="B230" s="30" t="s">
        <v>461</v>
      </c>
      <c r="C230" s="31" t="s">
        <v>503</v>
      </c>
      <c r="D230" s="166" t="s">
        <v>55</v>
      </c>
      <c r="E230" s="31" t="n">
        <v>10</v>
      </c>
      <c r="F230" s="31" t="n">
        <v>3</v>
      </c>
      <c r="G230" s="31"/>
      <c r="H230" s="31"/>
      <c r="I230" s="31"/>
      <c r="J230" s="31"/>
      <c r="K230" s="31"/>
      <c r="L230" s="31"/>
      <c r="M230" s="31"/>
      <c r="N230" s="33" t="n">
        <f aca="false">E230*F230+H230+J230+K230+L230+M230</f>
        <v>30</v>
      </c>
      <c r="O230" s="36"/>
      <c r="P230" s="31" t="n">
        <v>9</v>
      </c>
      <c r="Q230" s="31" t="n">
        <v>3</v>
      </c>
      <c r="R230" s="31"/>
      <c r="S230" s="31"/>
      <c r="T230" s="31"/>
      <c r="U230" s="31"/>
      <c r="V230" s="31"/>
      <c r="W230" s="31"/>
      <c r="X230" s="31"/>
      <c r="Y230" s="31"/>
      <c r="Z230" s="36" t="n">
        <f aca="false">P230*Q230+S230+U230+V230+W230+X230+Y230</f>
        <v>27</v>
      </c>
      <c r="AA230" s="36" t="n">
        <f aca="false">N230+Z230</f>
        <v>57</v>
      </c>
      <c r="AB230" s="74" t="s">
        <v>118</v>
      </c>
      <c r="AC230" s="102"/>
      <c r="AD230" s="102"/>
      <c r="AE230" s="36" t="n">
        <f aca="false">P230*Q230</f>
        <v>27</v>
      </c>
      <c r="AF230" s="38" t="n">
        <f aca="false">AA230-L230-M230-W230-X230</f>
        <v>57</v>
      </c>
      <c r="AG230" s="39" t="str">
        <f aca="false">AB230</f>
        <v>Семигин К.С.</v>
      </c>
      <c r="AH230" s="39" t="str">
        <f aca="false">C230</f>
        <v>4АСС9-2а ВБ</v>
      </c>
      <c r="AI230" s="40" t="str">
        <f aca="false">B230</f>
        <v>1</v>
      </c>
      <c r="AJ230" s="39" t="str">
        <f aca="false">CONCATENATE(A230," ",D230)</f>
        <v>ОГСЭ.03 Иностранный язык в профессиональной деятельности</v>
      </c>
      <c r="AK230" s="39" t="n">
        <f aca="false">E230*F230+P230*Q230+H230+J230+S230+U230</f>
        <v>57</v>
      </c>
      <c r="AL230" s="39" t="n">
        <f aca="false">L230+W230</f>
        <v>0</v>
      </c>
      <c r="AM230" s="39" t="n">
        <f aca="false">M230+X230</f>
        <v>0</v>
      </c>
      <c r="AN230" s="39" t="n">
        <f aca="false">Y230</f>
        <v>0</v>
      </c>
      <c r="AO230" s="39" t="n">
        <f aca="false">SUM(AK230:AN230)</f>
        <v>57</v>
      </c>
      <c r="AP230" s="41" t="n">
        <f aca="false">K230+V230</f>
        <v>0</v>
      </c>
    </row>
    <row r="231" s="42" customFormat="true" ht="16.5" hidden="false" customHeight="true" outlineLevel="0" collapsed="false">
      <c r="A231" s="131" t="s">
        <v>52</v>
      </c>
      <c r="B231" s="30" t="s">
        <v>461</v>
      </c>
      <c r="C231" s="31" t="s">
        <v>504</v>
      </c>
      <c r="D231" s="166" t="s">
        <v>55</v>
      </c>
      <c r="E231" s="31" t="n">
        <v>10</v>
      </c>
      <c r="F231" s="31" t="n">
        <v>3</v>
      </c>
      <c r="G231" s="31"/>
      <c r="H231" s="31"/>
      <c r="I231" s="31"/>
      <c r="J231" s="31"/>
      <c r="K231" s="31"/>
      <c r="L231" s="31"/>
      <c r="M231" s="31"/>
      <c r="N231" s="33" t="n">
        <f aca="false">E231*F231+H231+J231+K231+L231+M231</f>
        <v>30</v>
      </c>
      <c r="O231" s="36"/>
      <c r="P231" s="31" t="n">
        <v>9</v>
      </c>
      <c r="Q231" s="31" t="n">
        <v>3</v>
      </c>
      <c r="R231" s="31"/>
      <c r="S231" s="31"/>
      <c r="T231" s="31"/>
      <c r="U231" s="31"/>
      <c r="V231" s="31"/>
      <c r="W231" s="31"/>
      <c r="X231" s="31"/>
      <c r="Y231" s="31"/>
      <c r="Z231" s="36" t="n">
        <f aca="false">P231*Q231+S231+U231+V231+W231+X231+Y231</f>
        <v>27</v>
      </c>
      <c r="AA231" s="36" t="n">
        <f aca="false">N231+Z231</f>
        <v>57</v>
      </c>
      <c r="AB231" s="74" t="s">
        <v>121</v>
      </c>
      <c r="AC231" s="102"/>
      <c r="AD231" s="102"/>
      <c r="AE231" s="36" t="n">
        <f aca="false">P231*Q231</f>
        <v>27</v>
      </c>
      <c r="AF231" s="38" t="n">
        <f aca="false">AA231-L231-M231-W231-X231</f>
        <v>57</v>
      </c>
      <c r="AG231" s="39" t="str">
        <f aca="false">AB231</f>
        <v>Рогозина О.Н.</v>
      </c>
      <c r="AH231" s="39" t="str">
        <f aca="false">C231</f>
        <v>4АСС9-2б ВБ</v>
      </c>
      <c r="AI231" s="40" t="str">
        <f aca="false">B231</f>
        <v>1</v>
      </c>
      <c r="AJ231" s="39" t="str">
        <f aca="false">CONCATENATE(A231," ",D231)</f>
        <v>ОГСЭ.03 Иностранный язык в профессиональной деятельности</v>
      </c>
      <c r="AK231" s="39" t="n">
        <f aca="false">E231*F231+P231*Q231+H231+J231+S231+U231</f>
        <v>57</v>
      </c>
      <c r="AL231" s="39" t="n">
        <f aca="false">L231+W231</f>
        <v>0</v>
      </c>
      <c r="AM231" s="39" t="n">
        <f aca="false">M231+X231</f>
        <v>0</v>
      </c>
      <c r="AN231" s="39" t="n">
        <f aca="false">Y231</f>
        <v>0</v>
      </c>
      <c r="AO231" s="39" t="n">
        <f aca="false">SUM(AK231:AN231)</f>
        <v>57</v>
      </c>
      <c r="AP231" s="41" t="n">
        <f aca="false">K231+V231</f>
        <v>0</v>
      </c>
    </row>
    <row r="232" s="42" customFormat="true" ht="16.5" hidden="false" customHeight="true" outlineLevel="0" collapsed="false">
      <c r="A232" s="131" t="s">
        <v>60</v>
      </c>
      <c r="B232" s="30" t="s">
        <v>484</v>
      </c>
      <c r="C232" s="31" t="s">
        <v>505</v>
      </c>
      <c r="D232" s="166" t="s">
        <v>61</v>
      </c>
      <c r="E232" s="31" t="n">
        <v>10</v>
      </c>
      <c r="F232" s="31" t="n">
        <v>2</v>
      </c>
      <c r="G232" s="31"/>
      <c r="H232" s="31"/>
      <c r="I232" s="31"/>
      <c r="J232" s="31"/>
      <c r="K232" s="31"/>
      <c r="L232" s="31"/>
      <c r="M232" s="31"/>
      <c r="N232" s="33" t="n">
        <f aca="false">E232*F232+H232+J232+K232+L232+M232</f>
        <v>20</v>
      </c>
      <c r="O232" s="36"/>
      <c r="P232" s="31" t="n">
        <v>9</v>
      </c>
      <c r="Q232" s="31" t="n">
        <v>2</v>
      </c>
      <c r="R232" s="31"/>
      <c r="S232" s="31"/>
      <c r="T232" s="31"/>
      <c r="U232" s="31"/>
      <c r="V232" s="31"/>
      <c r="W232" s="31"/>
      <c r="X232" s="31"/>
      <c r="Y232" s="31"/>
      <c r="Z232" s="36" t="n">
        <f aca="false">P232*Q232+S232+U232+V232+W232+X232+Y232</f>
        <v>18</v>
      </c>
      <c r="AA232" s="36" t="n">
        <f aca="false">N232+Z232</f>
        <v>38</v>
      </c>
      <c r="AB232" s="74" t="s">
        <v>486</v>
      </c>
      <c r="AC232" s="102"/>
      <c r="AD232" s="102"/>
      <c r="AE232" s="36" t="n">
        <f aca="false">P232*Q232</f>
        <v>18</v>
      </c>
      <c r="AF232" s="38" t="n">
        <f aca="false">AA232-L232-M232-W232-X232</f>
        <v>38</v>
      </c>
      <c r="AG232" s="39" t="str">
        <f aca="false">AB232</f>
        <v>Шадрин А.О.</v>
      </c>
      <c r="AH232" s="39" t="str">
        <f aca="false">C232</f>
        <v>4АСС9-2 ВБ</v>
      </c>
      <c r="AI232" s="40" t="str">
        <f aca="false">B232</f>
        <v>2</v>
      </c>
      <c r="AJ232" s="39" t="str">
        <f aca="false">CONCATENATE(A232," ",D232)</f>
        <v>ОГСЭ.04 Физическая культура</v>
      </c>
      <c r="AK232" s="39" t="n">
        <f aca="false">E232*F232+P232*Q232+H232+J232+S232+U232</f>
        <v>38</v>
      </c>
      <c r="AL232" s="39" t="n">
        <f aca="false">L232+W232</f>
        <v>0</v>
      </c>
      <c r="AM232" s="39" t="n">
        <f aca="false">M232+X232</f>
        <v>0</v>
      </c>
      <c r="AN232" s="39" t="n">
        <f aca="false">Y232</f>
        <v>0</v>
      </c>
      <c r="AO232" s="39" t="n">
        <f aca="false">SUM(AK232:AN232)</f>
        <v>38</v>
      </c>
      <c r="AP232" s="41" t="n">
        <f aca="false">K232+V232</f>
        <v>0</v>
      </c>
    </row>
    <row r="233" s="42" customFormat="true" ht="16.5" hidden="false" customHeight="true" outlineLevel="0" collapsed="false">
      <c r="A233" s="131" t="s">
        <v>131</v>
      </c>
      <c r="B233" s="30" t="s">
        <v>484</v>
      </c>
      <c r="C233" s="31" t="s">
        <v>505</v>
      </c>
      <c r="D233" s="166" t="s">
        <v>487</v>
      </c>
      <c r="E233" s="31" t="n">
        <v>10</v>
      </c>
      <c r="F233" s="31"/>
      <c r="G233" s="31"/>
      <c r="H233" s="31"/>
      <c r="I233" s="31"/>
      <c r="J233" s="31"/>
      <c r="K233" s="31"/>
      <c r="L233" s="31"/>
      <c r="M233" s="31"/>
      <c r="N233" s="33" t="n">
        <f aca="false">E233*F233+H233+J233+K233+L233+M233</f>
        <v>0</v>
      </c>
      <c r="O233" s="36"/>
      <c r="P233" s="31" t="n">
        <v>9</v>
      </c>
      <c r="Q233" s="31" t="n">
        <v>4</v>
      </c>
      <c r="R233" s="31" t="n">
        <v>18</v>
      </c>
      <c r="S233" s="31"/>
      <c r="T233" s="31"/>
      <c r="U233" s="31"/>
      <c r="V233" s="31"/>
      <c r="W233" s="31"/>
      <c r="X233" s="31"/>
      <c r="Y233" s="31"/>
      <c r="Z233" s="36" t="n">
        <f aca="false">P233*Q233+S233+U233+V233+W233+X233+Y233</f>
        <v>36</v>
      </c>
      <c r="AA233" s="36" t="n">
        <f aca="false">N233+Z233</f>
        <v>36</v>
      </c>
      <c r="AB233" s="47" t="s">
        <v>251</v>
      </c>
      <c r="AC233" s="102"/>
      <c r="AD233" s="102"/>
      <c r="AE233" s="36" t="n">
        <f aca="false">P233*Q233</f>
        <v>36</v>
      </c>
      <c r="AF233" s="38" t="n">
        <f aca="false">AA233-L233-M233-W233-X233</f>
        <v>36</v>
      </c>
      <c r="AG233" s="39" t="str">
        <f aca="false">AB233</f>
        <v>Добрышкина Н.В.</v>
      </c>
      <c r="AH233" s="39" t="str">
        <f aca="false">C233</f>
        <v>4АСС9-2 ВБ</v>
      </c>
      <c r="AI233" s="40" t="str">
        <f aca="false">B233</f>
        <v>2</v>
      </c>
      <c r="AJ233" s="39" t="str">
        <f aca="false">CONCATENATE(A233," ",D233)</f>
        <v>ОП.15 Коммуникация и общение   </v>
      </c>
      <c r="AK233" s="39" t="n">
        <f aca="false">E233*F233+P233*Q233+H233+J233+S233+U233</f>
        <v>36</v>
      </c>
      <c r="AL233" s="39" t="n">
        <f aca="false">L233+W233</f>
        <v>0</v>
      </c>
      <c r="AM233" s="39" t="n">
        <f aca="false">M233+X233</f>
        <v>0</v>
      </c>
      <c r="AN233" s="39" t="n">
        <f aca="false">Y233</f>
        <v>0</v>
      </c>
      <c r="AO233" s="39" t="n">
        <f aca="false">SUM(AK233:AN233)</f>
        <v>36</v>
      </c>
      <c r="AP233" s="41" t="n">
        <f aca="false">K233+V233</f>
        <v>0</v>
      </c>
    </row>
    <row r="234" s="42" customFormat="true" ht="16.5" hidden="false" customHeight="true" outlineLevel="0" collapsed="false">
      <c r="A234" s="132" t="s">
        <v>488</v>
      </c>
      <c r="B234" s="30" t="s">
        <v>484</v>
      </c>
      <c r="C234" s="31" t="s">
        <v>505</v>
      </c>
      <c r="D234" s="166" t="s">
        <v>384</v>
      </c>
      <c r="E234" s="31" t="n">
        <v>10</v>
      </c>
      <c r="F234" s="31"/>
      <c r="G234" s="31"/>
      <c r="H234" s="31"/>
      <c r="I234" s="31"/>
      <c r="J234" s="31"/>
      <c r="K234" s="31"/>
      <c r="L234" s="31"/>
      <c r="M234" s="31"/>
      <c r="N234" s="33" t="n">
        <f aca="false">E234*F234+H234+J234+K234+L234+M234</f>
        <v>0</v>
      </c>
      <c r="O234" s="36"/>
      <c r="P234" s="31" t="n">
        <v>9</v>
      </c>
      <c r="Q234" s="31" t="n">
        <v>5</v>
      </c>
      <c r="R234" s="31" t="n">
        <v>22</v>
      </c>
      <c r="S234" s="31"/>
      <c r="T234" s="31"/>
      <c r="U234" s="31"/>
      <c r="V234" s="31"/>
      <c r="W234" s="31"/>
      <c r="X234" s="31"/>
      <c r="Y234" s="31"/>
      <c r="Z234" s="36" t="n">
        <f aca="false">P234*Q234+S234+U234+V234+W234+X234+Y234</f>
        <v>45</v>
      </c>
      <c r="AA234" s="36" t="n">
        <f aca="false">N234+Z234</f>
        <v>45</v>
      </c>
      <c r="AB234" s="54" t="s">
        <v>415</v>
      </c>
      <c r="AC234" s="102"/>
      <c r="AD234" s="102"/>
      <c r="AE234" s="36" t="n">
        <f aca="false">P234*Q234</f>
        <v>45</v>
      </c>
      <c r="AF234" s="38" t="n">
        <f aca="false">AA234-L234-M234-W234-X234</f>
        <v>45</v>
      </c>
      <c r="AG234" s="39" t="str">
        <f aca="false">AB234</f>
        <v>Балашов Н.А.</v>
      </c>
      <c r="AH234" s="39" t="str">
        <f aca="false">C234</f>
        <v>4АСС9-2 ВБ</v>
      </c>
      <c r="AI234" s="40" t="str">
        <f aca="false">B234</f>
        <v>2</v>
      </c>
      <c r="AJ234" s="39" t="str">
        <f aca="false">CONCATENATE(A234," ",D234)</f>
        <v>ОП.16 Управление малым предприятием</v>
      </c>
      <c r="AK234" s="39" t="n">
        <f aca="false">E234*F234+P234*Q234+H234+J234+S234+U234</f>
        <v>45</v>
      </c>
      <c r="AL234" s="39" t="n">
        <f aca="false">L234+W234</f>
        <v>0</v>
      </c>
      <c r="AM234" s="39" t="n">
        <f aca="false">M234+X234</f>
        <v>0</v>
      </c>
      <c r="AN234" s="39" t="n">
        <f aca="false">Y234</f>
        <v>0</v>
      </c>
      <c r="AO234" s="39" t="n">
        <f aca="false">SUM(AK234:AN234)</f>
        <v>45</v>
      </c>
      <c r="AP234" s="41" t="n">
        <f aca="false">K234+V234</f>
        <v>0</v>
      </c>
    </row>
    <row r="235" s="42" customFormat="true" ht="16.5" hidden="false" customHeight="true" outlineLevel="0" collapsed="false">
      <c r="A235" s="132" t="s">
        <v>147</v>
      </c>
      <c r="B235" s="30" t="s">
        <v>484</v>
      </c>
      <c r="C235" s="31" t="s">
        <v>505</v>
      </c>
      <c r="D235" s="209" t="s">
        <v>442</v>
      </c>
      <c r="E235" s="31" t="n">
        <v>10</v>
      </c>
      <c r="F235" s="31" t="n">
        <v>8</v>
      </c>
      <c r="G235" s="31" t="n">
        <v>100</v>
      </c>
      <c r="H235" s="31" t="n">
        <v>-40</v>
      </c>
      <c r="I235" s="31"/>
      <c r="J235" s="31" t="n">
        <v>-20</v>
      </c>
      <c r="K235" s="31" t="n">
        <v>24</v>
      </c>
      <c r="L235" s="31" t="n">
        <v>4</v>
      </c>
      <c r="M235" s="31" t="n">
        <v>8</v>
      </c>
      <c r="N235" s="33" t="n">
        <f aca="false">E235*F235+H235+J235+K235+L235+M235</f>
        <v>56</v>
      </c>
      <c r="O235" s="36"/>
      <c r="P235" s="31" t="n">
        <v>9</v>
      </c>
      <c r="Q235" s="31"/>
      <c r="R235" s="31"/>
      <c r="S235" s="31"/>
      <c r="T235" s="31"/>
      <c r="U235" s="31"/>
      <c r="V235" s="31"/>
      <c r="W235" s="31"/>
      <c r="X235" s="31"/>
      <c r="Y235" s="31"/>
      <c r="Z235" s="36" t="n">
        <f aca="false">P235*Q235+S235+U235+V235+W235+X235+Y235</f>
        <v>0</v>
      </c>
      <c r="AA235" s="36" t="n">
        <f aca="false">N235+Z235</f>
        <v>56</v>
      </c>
      <c r="AB235" s="47" t="s">
        <v>357</v>
      </c>
      <c r="AC235" s="102" t="s">
        <v>444</v>
      </c>
      <c r="AD235" s="102"/>
      <c r="AE235" s="36" t="n">
        <f aca="false">P235*Q235</f>
        <v>0</v>
      </c>
      <c r="AF235" s="38" t="n">
        <f aca="false">AA235-L235-M235-W235-X235</f>
        <v>44</v>
      </c>
      <c r="AG235" s="39" t="str">
        <f aca="false">AB235</f>
        <v>Падев В.К.</v>
      </c>
      <c r="AH235" s="39" t="str">
        <f aca="false">C235</f>
        <v>4АСС9-2 ВБ</v>
      </c>
      <c r="AI235" s="40" t="str">
        <f aca="false">B235</f>
        <v>2</v>
      </c>
      <c r="AJ235" s="39" t="str">
        <f aca="false">CONCATENATE(A235," ",D235)</f>
        <v>МДК.02.01 Администрирование сетевых операционных систем</v>
      </c>
      <c r="AK235" s="39" t="n">
        <f aca="false">E235*F235+P235*Q235+H235+J235+S235+U235</f>
        <v>20</v>
      </c>
      <c r="AL235" s="39" t="n">
        <f aca="false">L235+W235</f>
        <v>4</v>
      </c>
      <c r="AM235" s="39" t="n">
        <f aca="false">M235+X235</f>
        <v>8</v>
      </c>
      <c r="AN235" s="39" t="n">
        <f aca="false">Y235</f>
        <v>0</v>
      </c>
      <c r="AO235" s="39" t="n">
        <f aca="false">SUM(AK235:AN235)</f>
        <v>32</v>
      </c>
      <c r="AP235" s="41" t="n">
        <f aca="false">K235+V235</f>
        <v>24</v>
      </c>
    </row>
    <row r="236" s="42" customFormat="true" ht="16.5" hidden="false" customHeight="true" outlineLevel="0" collapsed="false">
      <c r="A236" s="132" t="s">
        <v>147</v>
      </c>
      <c r="B236" s="30" t="s">
        <v>461</v>
      </c>
      <c r="C236" s="31" t="s">
        <v>503</v>
      </c>
      <c r="D236" s="209" t="s">
        <v>442</v>
      </c>
      <c r="E236" s="31" t="n">
        <v>10</v>
      </c>
      <c r="F236" s="31"/>
      <c r="G236" s="31"/>
      <c r="H236" s="31" t="n">
        <v>40</v>
      </c>
      <c r="I236" s="31"/>
      <c r="J236" s="31"/>
      <c r="K236" s="31"/>
      <c r="L236" s="31"/>
      <c r="M236" s="31"/>
      <c r="N236" s="33" t="n">
        <f aca="false">E236*F236+H236+J236+K236+L236+M236</f>
        <v>40</v>
      </c>
      <c r="O236" s="36"/>
      <c r="P236" s="31" t="n">
        <v>9</v>
      </c>
      <c r="Q236" s="31"/>
      <c r="R236" s="31"/>
      <c r="S236" s="31"/>
      <c r="T236" s="31"/>
      <c r="U236" s="31"/>
      <c r="V236" s="31"/>
      <c r="W236" s="31"/>
      <c r="X236" s="31"/>
      <c r="Y236" s="31"/>
      <c r="Z236" s="36" t="n">
        <f aca="false">P236*Q236+S236+U236+V236+W236+X236+Y236</f>
        <v>0</v>
      </c>
      <c r="AA236" s="36" t="n">
        <f aca="false">N236+Z236</f>
        <v>40</v>
      </c>
      <c r="AB236" s="47" t="s">
        <v>357</v>
      </c>
      <c r="AC236" s="102" t="s">
        <v>444</v>
      </c>
      <c r="AD236" s="102"/>
      <c r="AE236" s="36" t="n">
        <f aca="false">P236*Q236</f>
        <v>0</v>
      </c>
      <c r="AF236" s="38" t="n">
        <f aca="false">AA236-L236-M236-W236-X236</f>
        <v>40</v>
      </c>
      <c r="AG236" s="39" t="str">
        <f aca="false">AB236</f>
        <v>Падев В.К.</v>
      </c>
      <c r="AH236" s="39" t="str">
        <f aca="false">C236</f>
        <v>4АСС9-2а ВБ</v>
      </c>
      <c r="AI236" s="40" t="str">
        <f aca="false">B236</f>
        <v>1</v>
      </c>
      <c r="AJ236" s="39" t="str">
        <f aca="false">CONCATENATE(A236," ",D236)</f>
        <v>МДК.02.01 Администрирование сетевых операционных систем</v>
      </c>
      <c r="AK236" s="39" t="n">
        <f aca="false">E236*F236+P236*Q236+H236+J236+S236+U236</f>
        <v>40</v>
      </c>
      <c r="AL236" s="39" t="n">
        <f aca="false">L236+W236</f>
        <v>0</v>
      </c>
      <c r="AM236" s="39" t="n">
        <f aca="false">M236+X236</f>
        <v>0</v>
      </c>
      <c r="AN236" s="39" t="n">
        <f aca="false">Y236</f>
        <v>0</v>
      </c>
      <c r="AO236" s="39" t="n">
        <f aca="false">SUM(AK236:AN236)</f>
        <v>40</v>
      </c>
      <c r="AP236" s="41" t="n">
        <f aca="false">K236+V236</f>
        <v>0</v>
      </c>
    </row>
    <row r="237" s="42" customFormat="true" ht="16.5" hidden="false" customHeight="true" outlineLevel="0" collapsed="false">
      <c r="A237" s="132" t="s">
        <v>147</v>
      </c>
      <c r="B237" s="30" t="s">
        <v>461</v>
      </c>
      <c r="C237" s="31" t="s">
        <v>504</v>
      </c>
      <c r="D237" s="209" t="s">
        <v>442</v>
      </c>
      <c r="E237" s="31" t="n">
        <v>10</v>
      </c>
      <c r="F237" s="31"/>
      <c r="G237" s="31"/>
      <c r="H237" s="31" t="n">
        <v>40</v>
      </c>
      <c r="I237" s="31"/>
      <c r="J237" s="31"/>
      <c r="K237" s="31"/>
      <c r="L237" s="31"/>
      <c r="M237" s="31"/>
      <c r="N237" s="33" t="n">
        <f aca="false">E237*F237+H237+J237+K237+L237+M237</f>
        <v>40</v>
      </c>
      <c r="O237" s="36"/>
      <c r="P237" s="31" t="n">
        <v>9</v>
      </c>
      <c r="Q237" s="31"/>
      <c r="R237" s="31"/>
      <c r="S237" s="31"/>
      <c r="T237" s="31"/>
      <c r="U237" s="31"/>
      <c r="V237" s="31"/>
      <c r="W237" s="31"/>
      <c r="X237" s="31"/>
      <c r="Y237" s="31"/>
      <c r="Z237" s="36" t="n">
        <f aca="false">P237*Q237+S237+U237+V237+W237+X237+Y237</f>
        <v>0</v>
      </c>
      <c r="AA237" s="36" t="n">
        <f aca="false">N237+Z237</f>
        <v>40</v>
      </c>
      <c r="AB237" s="47" t="s">
        <v>69</v>
      </c>
      <c r="AC237" s="102" t="s">
        <v>444</v>
      </c>
      <c r="AD237" s="102"/>
      <c r="AE237" s="36" t="n">
        <f aca="false">P237*Q237</f>
        <v>0</v>
      </c>
      <c r="AF237" s="38" t="n">
        <f aca="false">AA237-L237-M237-W237-X237</f>
        <v>40</v>
      </c>
      <c r="AG237" s="39" t="str">
        <f aca="false">AB237</f>
        <v>вак. 2 п/гр</v>
      </c>
      <c r="AH237" s="39" t="str">
        <f aca="false">C237</f>
        <v>4АСС9-2б ВБ</v>
      </c>
      <c r="AI237" s="40" t="str">
        <f aca="false">B237</f>
        <v>1</v>
      </c>
      <c r="AJ237" s="39" t="str">
        <f aca="false">CONCATENATE(A237," ",D237)</f>
        <v>МДК.02.01 Администрирование сетевых операционных систем</v>
      </c>
      <c r="AK237" s="39" t="n">
        <f aca="false">E237*F237+P237*Q237+H237+J237+S237+U237</f>
        <v>40</v>
      </c>
      <c r="AL237" s="39" t="n">
        <f aca="false">L237+W237</f>
        <v>0</v>
      </c>
      <c r="AM237" s="39" t="n">
        <f aca="false">M237+X237</f>
        <v>0</v>
      </c>
      <c r="AN237" s="39" t="n">
        <f aca="false">Y237</f>
        <v>0</v>
      </c>
      <c r="AO237" s="39" t="n">
        <f aca="false">SUM(AK237:AN237)</f>
        <v>40</v>
      </c>
      <c r="AP237" s="41" t="n">
        <f aca="false">K237+V237</f>
        <v>0</v>
      </c>
    </row>
    <row r="238" s="42" customFormat="true" ht="16.5" hidden="false" customHeight="true" outlineLevel="0" collapsed="false">
      <c r="A238" s="132" t="s">
        <v>147</v>
      </c>
      <c r="B238" s="30" t="s">
        <v>461</v>
      </c>
      <c r="C238" s="31" t="s">
        <v>503</v>
      </c>
      <c r="D238" s="209" t="s">
        <v>490</v>
      </c>
      <c r="E238" s="31" t="n">
        <v>10</v>
      </c>
      <c r="F238" s="31"/>
      <c r="G238" s="31"/>
      <c r="H238" s="31"/>
      <c r="I238" s="31"/>
      <c r="J238" s="31" t="n">
        <v>20</v>
      </c>
      <c r="K238" s="31"/>
      <c r="L238" s="31"/>
      <c r="M238" s="31"/>
      <c r="N238" s="33" t="n">
        <f aca="false">E238*F238+H238+J238+K238+L238+M238</f>
        <v>20</v>
      </c>
      <c r="O238" s="36"/>
      <c r="P238" s="31" t="n">
        <v>9</v>
      </c>
      <c r="Q238" s="31"/>
      <c r="R238" s="31"/>
      <c r="S238" s="31"/>
      <c r="T238" s="31"/>
      <c r="U238" s="31"/>
      <c r="V238" s="31"/>
      <c r="W238" s="31"/>
      <c r="X238" s="31"/>
      <c r="Y238" s="31"/>
      <c r="Z238" s="36" t="n">
        <f aca="false">P238*Q238+S238+U238+V238+W238+X238+Y238</f>
        <v>0</v>
      </c>
      <c r="AA238" s="36" t="n">
        <f aca="false">N238+Z238</f>
        <v>20</v>
      </c>
      <c r="AB238" s="47" t="s">
        <v>357</v>
      </c>
      <c r="AC238" s="102" t="s">
        <v>444</v>
      </c>
      <c r="AD238" s="102"/>
      <c r="AE238" s="36" t="n">
        <f aca="false">P238*Q238</f>
        <v>0</v>
      </c>
      <c r="AF238" s="38" t="n">
        <f aca="false">AA238-L238-M238-W238-X238</f>
        <v>20</v>
      </c>
      <c r="AG238" s="39" t="str">
        <f aca="false">AB238</f>
        <v>Падев В.К.</v>
      </c>
      <c r="AH238" s="39" t="str">
        <f aca="false">C238</f>
        <v>4АСС9-2а ВБ</v>
      </c>
      <c r="AI238" s="40" t="str">
        <f aca="false">B238</f>
        <v>1</v>
      </c>
      <c r="AJ238" s="39" t="str">
        <f aca="false">CONCATENATE(A238," ",D238)</f>
        <v>МДК.02.01 КП - Администрирование сетевых операционных систем</v>
      </c>
      <c r="AK238" s="39" t="n">
        <f aca="false">E238*F238+P238*Q238+H238+J238+S238+U238</f>
        <v>20</v>
      </c>
      <c r="AL238" s="39" t="n">
        <f aca="false">L238+W238</f>
        <v>0</v>
      </c>
      <c r="AM238" s="39" t="n">
        <f aca="false">M238+X238</f>
        <v>0</v>
      </c>
      <c r="AN238" s="39" t="n">
        <f aca="false">Y238</f>
        <v>0</v>
      </c>
      <c r="AO238" s="39" t="n">
        <f aca="false">SUM(AK238:AN238)</f>
        <v>20</v>
      </c>
      <c r="AP238" s="41" t="n">
        <f aca="false">K238+V238</f>
        <v>0</v>
      </c>
    </row>
    <row r="239" s="42" customFormat="true" ht="16.5" hidden="false" customHeight="true" outlineLevel="0" collapsed="false">
      <c r="A239" s="132" t="s">
        <v>147</v>
      </c>
      <c r="B239" s="30" t="s">
        <v>461</v>
      </c>
      <c r="C239" s="31" t="s">
        <v>504</v>
      </c>
      <c r="D239" s="209" t="s">
        <v>490</v>
      </c>
      <c r="E239" s="31" t="n">
        <v>10</v>
      </c>
      <c r="F239" s="31"/>
      <c r="G239" s="31"/>
      <c r="H239" s="31"/>
      <c r="I239" s="31"/>
      <c r="J239" s="31" t="n">
        <v>20</v>
      </c>
      <c r="K239" s="31"/>
      <c r="L239" s="31"/>
      <c r="M239" s="31"/>
      <c r="N239" s="33" t="n">
        <f aca="false">E239*F239+H239+J239+K239+L239+M239</f>
        <v>20</v>
      </c>
      <c r="O239" s="36"/>
      <c r="P239" s="31" t="n">
        <v>9</v>
      </c>
      <c r="Q239" s="31"/>
      <c r="R239" s="31"/>
      <c r="S239" s="31"/>
      <c r="T239" s="31"/>
      <c r="U239" s="31"/>
      <c r="V239" s="31"/>
      <c r="W239" s="31"/>
      <c r="X239" s="31"/>
      <c r="Y239" s="31"/>
      <c r="Z239" s="36" t="n">
        <f aca="false">P239*Q239+S239+U239+V239+W239+X239+Y239</f>
        <v>0</v>
      </c>
      <c r="AA239" s="36" t="n">
        <f aca="false">N239+Z239</f>
        <v>20</v>
      </c>
      <c r="AB239" s="47" t="s">
        <v>506</v>
      </c>
      <c r="AC239" s="102" t="s">
        <v>444</v>
      </c>
      <c r="AD239" s="102"/>
      <c r="AE239" s="36" t="n">
        <f aca="false">P239*Q239</f>
        <v>0</v>
      </c>
      <c r="AF239" s="38" t="n">
        <f aca="false">AA239-L239-M239-W239-X239</f>
        <v>20</v>
      </c>
      <c r="AG239" s="39" t="str">
        <f aca="false">AB239</f>
        <v>вак. КП - Падев</v>
      </c>
      <c r="AH239" s="39" t="str">
        <f aca="false">C239</f>
        <v>4АСС9-2б ВБ</v>
      </c>
      <c r="AI239" s="40" t="str">
        <f aca="false">B239</f>
        <v>1</v>
      </c>
      <c r="AJ239" s="39" t="str">
        <f aca="false">CONCATENATE(A239," ",D239)</f>
        <v>МДК.02.01 КП - Администрирование сетевых операционных систем</v>
      </c>
      <c r="AK239" s="39" t="n">
        <f aca="false">E239*F239+P239*Q239+H239+J239+S239+U239</f>
        <v>20</v>
      </c>
      <c r="AL239" s="39" t="n">
        <f aca="false">L239+W239</f>
        <v>0</v>
      </c>
      <c r="AM239" s="39" t="n">
        <f aca="false">M239+X239</f>
        <v>0</v>
      </c>
      <c r="AN239" s="39" t="n">
        <f aca="false">Y239</f>
        <v>0</v>
      </c>
      <c r="AO239" s="39" t="n">
        <f aca="false">SUM(AK239:AN239)</f>
        <v>20</v>
      </c>
      <c r="AP239" s="41" t="n">
        <f aca="false">K239+V239</f>
        <v>0</v>
      </c>
    </row>
    <row r="240" s="42" customFormat="true" ht="16.5" hidden="false" customHeight="true" outlineLevel="0" collapsed="false">
      <c r="A240" s="132" t="s">
        <v>149</v>
      </c>
      <c r="B240" s="30" t="s">
        <v>484</v>
      </c>
      <c r="C240" s="31" t="s">
        <v>505</v>
      </c>
      <c r="D240" s="209" t="s">
        <v>445</v>
      </c>
      <c r="E240" s="31" t="n">
        <v>10</v>
      </c>
      <c r="F240" s="31" t="n">
        <v>6</v>
      </c>
      <c r="G240" s="31" t="n">
        <v>50</v>
      </c>
      <c r="H240" s="31" t="n">
        <v>-32</v>
      </c>
      <c r="I240" s="31"/>
      <c r="J240" s="31"/>
      <c r="K240" s="31"/>
      <c r="L240" s="31" t="n">
        <v>4</v>
      </c>
      <c r="M240" s="31" t="n">
        <v>8</v>
      </c>
      <c r="N240" s="33" t="n">
        <f aca="false">E240*F240+H240+J240+K240+L240+M240</f>
        <v>40</v>
      </c>
      <c r="O240" s="36"/>
      <c r="P240" s="31" t="n">
        <v>9</v>
      </c>
      <c r="Q240" s="31"/>
      <c r="R240" s="31"/>
      <c r="S240" s="31"/>
      <c r="T240" s="31"/>
      <c r="U240" s="31"/>
      <c r="V240" s="31"/>
      <c r="W240" s="31"/>
      <c r="X240" s="31"/>
      <c r="Y240" s="31"/>
      <c r="Z240" s="36" t="n">
        <f aca="false">P240*Q240+S240+U240+V240+W240+X240+Y240</f>
        <v>0</v>
      </c>
      <c r="AA240" s="36" t="n">
        <f aca="false">N240+Z240</f>
        <v>40</v>
      </c>
      <c r="AB240" s="47" t="s">
        <v>270</v>
      </c>
      <c r="AC240" s="102" t="s">
        <v>444</v>
      </c>
      <c r="AD240" s="102"/>
      <c r="AE240" s="36" t="n">
        <f aca="false">P240*Q240</f>
        <v>0</v>
      </c>
      <c r="AF240" s="38" t="n">
        <f aca="false">AA240-L240-M240-W240-X240</f>
        <v>28</v>
      </c>
      <c r="AG240" s="39" t="str">
        <f aca="false">AB240</f>
        <v>Корнейчик В.А.</v>
      </c>
      <c r="AH240" s="39" t="str">
        <f aca="false">C240</f>
        <v>4АСС9-2 ВБ</v>
      </c>
      <c r="AI240" s="40" t="str">
        <f aca="false">B240</f>
        <v>2</v>
      </c>
      <c r="AJ240" s="39" t="str">
        <f aca="false">CONCATENATE(A240," ",D240)</f>
        <v>МДК.02.02 Программное обеспечение компьютерных сетей</v>
      </c>
      <c r="AK240" s="39" t="n">
        <f aca="false">E240*F240+P240*Q240+H240+J240+S240+U240</f>
        <v>28</v>
      </c>
      <c r="AL240" s="39" t="n">
        <f aca="false">L240+W240</f>
        <v>4</v>
      </c>
      <c r="AM240" s="39" t="n">
        <f aca="false">M240+X240</f>
        <v>8</v>
      </c>
      <c r="AN240" s="39" t="n">
        <f aca="false">Y240</f>
        <v>0</v>
      </c>
      <c r="AO240" s="39" t="n">
        <f aca="false">SUM(AK240:AN240)</f>
        <v>40</v>
      </c>
      <c r="AP240" s="41" t="n">
        <f aca="false">K240+V240</f>
        <v>0</v>
      </c>
    </row>
    <row r="241" s="42" customFormat="true" ht="16.5" hidden="false" customHeight="true" outlineLevel="0" collapsed="false">
      <c r="A241" s="132" t="s">
        <v>149</v>
      </c>
      <c r="B241" s="30" t="s">
        <v>461</v>
      </c>
      <c r="C241" s="31" t="s">
        <v>503</v>
      </c>
      <c r="D241" s="209" t="s">
        <v>445</v>
      </c>
      <c r="E241" s="31" t="n">
        <v>10</v>
      </c>
      <c r="F241" s="31"/>
      <c r="G241" s="31"/>
      <c r="H241" s="31" t="n">
        <v>32</v>
      </c>
      <c r="I241" s="31"/>
      <c r="J241" s="31"/>
      <c r="K241" s="31"/>
      <c r="L241" s="31"/>
      <c r="M241" s="31"/>
      <c r="N241" s="33" t="n">
        <f aca="false">E241*F241+H241+J241+K241+L241+M241</f>
        <v>32</v>
      </c>
      <c r="O241" s="36"/>
      <c r="P241" s="31" t="n">
        <v>9</v>
      </c>
      <c r="Q241" s="31"/>
      <c r="R241" s="31"/>
      <c r="S241" s="31"/>
      <c r="T241" s="31"/>
      <c r="U241" s="31"/>
      <c r="V241" s="31"/>
      <c r="W241" s="31"/>
      <c r="X241" s="31"/>
      <c r="Y241" s="31"/>
      <c r="Z241" s="36" t="n">
        <f aca="false">P241*Q241+S241+U241+V241+W241+X241+Y241</f>
        <v>0</v>
      </c>
      <c r="AA241" s="36" t="n">
        <f aca="false">N241+Z241</f>
        <v>32</v>
      </c>
      <c r="AB241" s="47" t="s">
        <v>270</v>
      </c>
      <c r="AC241" s="102" t="s">
        <v>444</v>
      </c>
      <c r="AD241" s="102"/>
      <c r="AE241" s="36" t="n">
        <f aca="false">P241*Q241</f>
        <v>0</v>
      </c>
      <c r="AF241" s="38" t="n">
        <f aca="false">AA241-L241-M241-W241-X241</f>
        <v>32</v>
      </c>
      <c r="AG241" s="39" t="str">
        <f aca="false">AB241</f>
        <v>Корнейчик В.А.</v>
      </c>
      <c r="AH241" s="39" t="str">
        <f aca="false">C241</f>
        <v>4АСС9-2а ВБ</v>
      </c>
      <c r="AI241" s="40" t="str">
        <f aca="false">B241</f>
        <v>1</v>
      </c>
      <c r="AJ241" s="39" t="str">
        <f aca="false">CONCATENATE(A241," ",D241)</f>
        <v>МДК.02.02 Программное обеспечение компьютерных сетей</v>
      </c>
      <c r="AK241" s="39" t="n">
        <f aca="false">E241*F241+P241*Q241+H241+J241+S241+U241</f>
        <v>32</v>
      </c>
      <c r="AL241" s="39" t="n">
        <f aca="false">L241+W241</f>
        <v>0</v>
      </c>
      <c r="AM241" s="39" t="n">
        <f aca="false">M241+X241</f>
        <v>0</v>
      </c>
      <c r="AN241" s="39" t="n">
        <f aca="false">Y241</f>
        <v>0</v>
      </c>
      <c r="AO241" s="39" t="n">
        <f aca="false">SUM(AK241:AN241)</f>
        <v>32</v>
      </c>
      <c r="AP241" s="41" t="n">
        <f aca="false">K241+V241</f>
        <v>0</v>
      </c>
    </row>
    <row r="242" s="42" customFormat="true" ht="16.5" hidden="false" customHeight="true" outlineLevel="0" collapsed="false">
      <c r="A242" s="132" t="s">
        <v>149</v>
      </c>
      <c r="B242" s="30" t="s">
        <v>461</v>
      </c>
      <c r="C242" s="31" t="s">
        <v>504</v>
      </c>
      <c r="D242" s="209" t="s">
        <v>445</v>
      </c>
      <c r="E242" s="31" t="n">
        <v>10</v>
      </c>
      <c r="F242" s="31"/>
      <c r="G242" s="31"/>
      <c r="H242" s="31" t="n">
        <v>32</v>
      </c>
      <c r="I242" s="31"/>
      <c r="J242" s="31"/>
      <c r="K242" s="31"/>
      <c r="L242" s="31"/>
      <c r="M242" s="31"/>
      <c r="N242" s="33" t="n">
        <f aca="false">E242*F242+H242+J242+K242+L242+M242</f>
        <v>32</v>
      </c>
      <c r="O242" s="36"/>
      <c r="P242" s="31" t="n">
        <v>9</v>
      </c>
      <c r="Q242" s="31"/>
      <c r="R242" s="31"/>
      <c r="S242" s="31"/>
      <c r="T242" s="31"/>
      <c r="U242" s="31"/>
      <c r="V242" s="31"/>
      <c r="W242" s="31"/>
      <c r="X242" s="31"/>
      <c r="Y242" s="31"/>
      <c r="Z242" s="36" t="n">
        <f aca="false">P242*Q242+S242+U242+V242+W242+X242+Y242</f>
        <v>0</v>
      </c>
      <c r="AA242" s="36" t="n">
        <f aca="false">N242+Z242</f>
        <v>32</v>
      </c>
      <c r="AB242" s="47" t="s">
        <v>69</v>
      </c>
      <c r="AC242" s="102" t="s">
        <v>444</v>
      </c>
      <c r="AD242" s="102"/>
      <c r="AE242" s="36" t="n">
        <f aca="false">P242*Q242</f>
        <v>0</v>
      </c>
      <c r="AF242" s="38" t="n">
        <f aca="false">AA242-L242-M242-W242-X242</f>
        <v>32</v>
      </c>
      <c r="AG242" s="39" t="str">
        <f aca="false">AB242</f>
        <v>вак. 2 п/гр</v>
      </c>
      <c r="AH242" s="39" t="str">
        <f aca="false">C242</f>
        <v>4АСС9-2б ВБ</v>
      </c>
      <c r="AI242" s="40" t="str">
        <f aca="false">B242</f>
        <v>1</v>
      </c>
      <c r="AJ242" s="39" t="str">
        <f aca="false">CONCATENATE(A242," ",D242)</f>
        <v>МДК.02.02 Программное обеспечение компьютерных сетей</v>
      </c>
      <c r="AK242" s="39" t="n">
        <f aca="false">E242*F242+P242*Q242+H242+J242+S242+U242</f>
        <v>32</v>
      </c>
      <c r="AL242" s="39" t="n">
        <f aca="false">L242+W242</f>
        <v>0</v>
      </c>
      <c r="AM242" s="39" t="n">
        <f aca="false">M242+X242</f>
        <v>0</v>
      </c>
      <c r="AN242" s="39" t="n">
        <f aca="false">Y242</f>
        <v>0</v>
      </c>
      <c r="AO242" s="39" t="n">
        <f aca="false">SUM(AK242:AN242)</f>
        <v>32</v>
      </c>
      <c r="AP242" s="41" t="n">
        <f aca="false">K242+V242</f>
        <v>0</v>
      </c>
    </row>
    <row r="243" s="42" customFormat="true" ht="16.5" hidden="false" customHeight="true" outlineLevel="0" collapsed="false">
      <c r="A243" s="132" t="s">
        <v>152</v>
      </c>
      <c r="B243" s="30" t="s">
        <v>484</v>
      </c>
      <c r="C243" s="31" t="s">
        <v>505</v>
      </c>
      <c r="D243" s="210" t="s">
        <v>447</v>
      </c>
      <c r="E243" s="31" t="n">
        <v>10</v>
      </c>
      <c r="F243" s="31" t="n">
        <v>7</v>
      </c>
      <c r="G243" s="31" t="n">
        <v>54</v>
      </c>
      <c r="H243" s="31" t="n">
        <v>-26</v>
      </c>
      <c r="I243" s="31"/>
      <c r="J243" s="31"/>
      <c r="K243" s="31"/>
      <c r="L243" s="31" t="n">
        <v>4</v>
      </c>
      <c r="M243" s="31"/>
      <c r="N243" s="33" t="n">
        <f aca="false">E243*F243+H243+J243+K243+L243+M243</f>
        <v>48</v>
      </c>
      <c r="O243" s="36"/>
      <c r="P243" s="31" t="n">
        <v>9</v>
      </c>
      <c r="Q243" s="31"/>
      <c r="R243" s="31"/>
      <c r="S243" s="31"/>
      <c r="T243" s="31"/>
      <c r="U243" s="31"/>
      <c r="V243" s="31"/>
      <c r="W243" s="31"/>
      <c r="X243" s="31"/>
      <c r="Y243" s="31"/>
      <c r="Z243" s="36" t="n">
        <f aca="false">P243*Q243+S243+U243+V243+W243+X243+Y243</f>
        <v>0</v>
      </c>
      <c r="AA243" s="36" t="n">
        <f aca="false">N243+Z243</f>
        <v>48</v>
      </c>
      <c r="AB243" s="47" t="s">
        <v>434</v>
      </c>
      <c r="AC243" s="102" t="s">
        <v>446</v>
      </c>
      <c r="AD243" s="102"/>
      <c r="AE243" s="36" t="n">
        <f aca="false">P243*Q243</f>
        <v>0</v>
      </c>
      <c r="AF243" s="38" t="n">
        <f aca="false">AA243-L243-M243-W243-X243</f>
        <v>44</v>
      </c>
      <c r="AG243" s="39" t="str">
        <f aca="false">AB243</f>
        <v>Плаксо В.А.</v>
      </c>
      <c r="AH243" s="39" t="str">
        <f aca="false">C243</f>
        <v>4АСС9-2 ВБ</v>
      </c>
      <c r="AI243" s="40" t="str">
        <f aca="false">B243</f>
        <v>2</v>
      </c>
      <c r="AJ243" s="39" t="str">
        <f aca="false">CONCATENATE(A243," ",D243)</f>
        <v>МДК.02.03 Организация администрирования компьютерных систем</v>
      </c>
      <c r="AK243" s="39" t="n">
        <f aca="false">E243*F243+P243*Q243+H243+J243+S243+U243</f>
        <v>44</v>
      </c>
      <c r="AL243" s="39" t="n">
        <f aca="false">L243+W243</f>
        <v>4</v>
      </c>
      <c r="AM243" s="39" t="n">
        <f aca="false">M243+X243</f>
        <v>0</v>
      </c>
      <c r="AN243" s="39" t="n">
        <f aca="false">Y243</f>
        <v>0</v>
      </c>
      <c r="AO243" s="39" t="n">
        <f aca="false">SUM(AK243:AN243)</f>
        <v>48</v>
      </c>
      <c r="AP243" s="41" t="n">
        <f aca="false">K243+V243</f>
        <v>0</v>
      </c>
    </row>
    <row r="244" s="42" customFormat="true" ht="16.5" hidden="false" customHeight="true" outlineLevel="0" collapsed="false">
      <c r="A244" s="132" t="s">
        <v>152</v>
      </c>
      <c r="B244" s="30" t="s">
        <v>461</v>
      </c>
      <c r="C244" s="31" t="s">
        <v>503</v>
      </c>
      <c r="D244" s="210" t="s">
        <v>447</v>
      </c>
      <c r="E244" s="31" t="n">
        <v>10</v>
      </c>
      <c r="F244" s="31"/>
      <c r="G244" s="31"/>
      <c r="H244" s="31" t="n">
        <v>26</v>
      </c>
      <c r="I244" s="31"/>
      <c r="J244" s="31"/>
      <c r="K244" s="31"/>
      <c r="L244" s="31"/>
      <c r="M244" s="31"/>
      <c r="N244" s="33" t="n">
        <f aca="false">E244*F244+H244+J244+K244+L244+M244</f>
        <v>26</v>
      </c>
      <c r="O244" s="36"/>
      <c r="P244" s="31" t="n">
        <v>9</v>
      </c>
      <c r="Q244" s="31"/>
      <c r="R244" s="31"/>
      <c r="S244" s="31"/>
      <c r="T244" s="31"/>
      <c r="U244" s="31"/>
      <c r="V244" s="31"/>
      <c r="W244" s="31"/>
      <c r="X244" s="31"/>
      <c r="Y244" s="31"/>
      <c r="Z244" s="36" t="n">
        <f aca="false">P244*Q244+S244+U244+V244+W244+X244+Y244</f>
        <v>0</v>
      </c>
      <c r="AA244" s="36" t="n">
        <f aca="false">N244+Z244</f>
        <v>26</v>
      </c>
      <c r="AB244" s="47" t="s">
        <v>434</v>
      </c>
      <c r="AC244" s="102" t="s">
        <v>446</v>
      </c>
      <c r="AD244" s="102"/>
      <c r="AE244" s="36" t="n">
        <f aca="false">P244*Q244</f>
        <v>0</v>
      </c>
      <c r="AF244" s="38" t="n">
        <f aca="false">AA244-L244-M244-W244-X244</f>
        <v>26</v>
      </c>
      <c r="AG244" s="39" t="str">
        <f aca="false">AB244</f>
        <v>Плаксо В.А.</v>
      </c>
      <c r="AH244" s="39" t="str">
        <f aca="false">C244</f>
        <v>4АСС9-2а ВБ</v>
      </c>
      <c r="AI244" s="40" t="str">
        <f aca="false">B244</f>
        <v>1</v>
      </c>
      <c r="AJ244" s="39" t="str">
        <f aca="false">CONCATENATE(A244," ",D244)</f>
        <v>МДК.02.03 Организация администрирования компьютерных систем</v>
      </c>
      <c r="AK244" s="39" t="n">
        <f aca="false">E244*F244+P244*Q244+H244+J244+S244+U244</f>
        <v>26</v>
      </c>
      <c r="AL244" s="39" t="n">
        <f aca="false">L244+W244</f>
        <v>0</v>
      </c>
      <c r="AM244" s="39" t="n">
        <f aca="false">M244+X244</f>
        <v>0</v>
      </c>
      <c r="AN244" s="39" t="n">
        <f aca="false">Y244</f>
        <v>0</v>
      </c>
      <c r="AO244" s="39" t="n">
        <f aca="false">SUM(AK244:AN244)</f>
        <v>26</v>
      </c>
      <c r="AP244" s="41" t="n">
        <f aca="false">K244+V244</f>
        <v>0</v>
      </c>
    </row>
    <row r="245" s="42" customFormat="true" ht="16.5" hidden="false" customHeight="true" outlineLevel="0" collapsed="false">
      <c r="A245" s="132" t="s">
        <v>152</v>
      </c>
      <c r="B245" s="30" t="s">
        <v>461</v>
      </c>
      <c r="C245" s="31" t="s">
        <v>504</v>
      </c>
      <c r="D245" s="210" t="s">
        <v>447</v>
      </c>
      <c r="E245" s="31" t="n">
        <v>10</v>
      </c>
      <c r="F245" s="31"/>
      <c r="G245" s="31"/>
      <c r="H245" s="31" t="n">
        <v>26</v>
      </c>
      <c r="I245" s="31"/>
      <c r="J245" s="31"/>
      <c r="K245" s="31"/>
      <c r="L245" s="31"/>
      <c r="M245" s="31"/>
      <c r="N245" s="33" t="n">
        <f aca="false">E245*F245+H245+J245+K245+L245+M245</f>
        <v>26</v>
      </c>
      <c r="O245" s="36"/>
      <c r="P245" s="31" t="n">
        <v>9</v>
      </c>
      <c r="Q245" s="31"/>
      <c r="R245" s="31"/>
      <c r="S245" s="31"/>
      <c r="T245" s="31"/>
      <c r="U245" s="31"/>
      <c r="V245" s="31"/>
      <c r="W245" s="31"/>
      <c r="X245" s="31"/>
      <c r="Y245" s="31"/>
      <c r="Z245" s="36" t="n">
        <f aca="false">P245*Q245+S245+U245+V245+W245+X245+Y245</f>
        <v>0</v>
      </c>
      <c r="AA245" s="36" t="n">
        <f aca="false">N245+Z245</f>
        <v>26</v>
      </c>
      <c r="AB245" s="47" t="s">
        <v>69</v>
      </c>
      <c r="AC245" s="102" t="s">
        <v>446</v>
      </c>
      <c r="AD245" s="102"/>
      <c r="AE245" s="36" t="n">
        <f aca="false">P245*Q245</f>
        <v>0</v>
      </c>
      <c r="AF245" s="38" t="n">
        <f aca="false">AA245-L245-M245-W245-X245</f>
        <v>26</v>
      </c>
      <c r="AG245" s="39" t="str">
        <f aca="false">AB245</f>
        <v>вак. 2 п/гр</v>
      </c>
      <c r="AH245" s="39" t="str">
        <f aca="false">C245</f>
        <v>4АСС9-2б ВБ</v>
      </c>
      <c r="AI245" s="40" t="str">
        <f aca="false">B245</f>
        <v>1</v>
      </c>
      <c r="AJ245" s="39" t="str">
        <f aca="false">CONCATENATE(A245," ",D245)</f>
        <v>МДК.02.03 Организация администрирования компьютерных систем</v>
      </c>
      <c r="AK245" s="39" t="n">
        <f aca="false">E245*F245+P245*Q245+H245+J245+S245+U245</f>
        <v>26</v>
      </c>
      <c r="AL245" s="39" t="n">
        <f aca="false">L245+W245</f>
        <v>0</v>
      </c>
      <c r="AM245" s="39" t="n">
        <f aca="false">M245+X245</f>
        <v>0</v>
      </c>
      <c r="AN245" s="39" t="n">
        <f aca="false">Y245</f>
        <v>0</v>
      </c>
      <c r="AO245" s="39" t="n">
        <f aca="false">SUM(AK245:AN245)</f>
        <v>26</v>
      </c>
      <c r="AP245" s="41" t="n">
        <f aca="false">K245+V245</f>
        <v>0</v>
      </c>
    </row>
    <row r="246" s="42" customFormat="true" ht="16.5" hidden="false" customHeight="true" outlineLevel="0" collapsed="false">
      <c r="A246" s="132" t="s">
        <v>155</v>
      </c>
      <c r="B246" s="30" t="s">
        <v>484</v>
      </c>
      <c r="C246" s="31" t="s">
        <v>505</v>
      </c>
      <c r="D246" s="166" t="s">
        <v>140</v>
      </c>
      <c r="E246" s="31" t="n">
        <v>4</v>
      </c>
      <c r="F246" s="31" t="n">
        <v>12</v>
      </c>
      <c r="G246" s="31"/>
      <c r="H246" s="31"/>
      <c r="I246" s="31"/>
      <c r="J246" s="31"/>
      <c r="K246" s="31"/>
      <c r="L246" s="31"/>
      <c r="M246" s="31"/>
      <c r="N246" s="33" t="n">
        <f aca="false">E246*F246+H246+J246+K246+L246+M246</f>
        <v>48</v>
      </c>
      <c r="O246" s="36"/>
      <c r="P246" s="31" t="n">
        <v>9</v>
      </c>
      <c r="Q246" s="31"/>
      <c r="R246" s="31"/>
      <c r="S246" s="31"/>
      <c r="T246" s="31"/>
      <c r="U246" s="31"/>
      <c r="V246" s="31"/>
      <c r="W246" s="31"/>
      <c r="X246" s="31"/>
      <c r="Y246" s="31"/>
      <c r="Z246" s="36" t="n">
        <f aca="false">P246*Q246+S246+U246+V246+W246+X246+Y246</f>
        <v>0</v>
      </c>
      <c r="AA246" s="36" t="n">
        <f aca="false">N246+Z246</f>
        <v>48</v>
      </c>
      <c r="AB246" s="36" t="s">
        <v>265</v>
      </c>
      <c r="AC246" s="102"/>
      <c r="AD246" s="102"/>
      <c r="AE246" s="36" t="n">
        <f aca="false">P246*Q246</f>
        <v>0</v>
      </c>
      <c r="AF246" s="38" t="n">
        <f aca="false">AA246-L246-M246-W246-X246</f>
        <v>48</v>
      </c>
      <c r="AG246" s="39" t="str">
        <f aca="false">AB246</f>
        <v>Новицкий Д.Ю.</v>
      </c>
      <c r="AH246" s="39" t="str">
        <f aca="false">C246</f>
        <v>4АСС9-2 ВБ</v>
      </c>
      <c r="AI246" s="40" t="str">
        <f aca="false">B246</f>
        <v>2</v>
      </c>
      <c r="AJ246" s="39" t="str">
        <f aca="false">CONCATENATE(A246," ",D246)</f>
        <v>ПП.02 Производственная практика (по профилю специальности)</v>
      </c>
      <c r="AK246" s="39" t="n">
        <f aca="false">E246*F246+P246*Q246+H246+J246+S246+U246</f>
        <v>48</v>
      </c>
      <c r="AL246" s="39" t="n">
        <f aca="false">L246+W246</f>
        <v>0</v>
      </c>
      <c r="AM246" s="39" t="n">
        <f aca="false">M246+X246</f>
        <v>0</v>
      </c>
      <c r="AN246" s="39" t="n">
        <f aca="false">Y246</f>
        <v>0</v>
      </c>
      <c r="AO246" s="39" t="n">
        <f aca="false">SUM(AK246:AN246)</f>
        <v>48</v>
      </c>
      <c r="AP246" s="41" t="n">
        <f aca="false">K246+V246</f>
        <v>0</v>
      </c>
    </row>
    <row r="247" s="42" customFormat="true" ht="16.5" hidden="false" customHeight="true" outlineLevel="0" collapsed="false">
      <c r="A247" s="132" t="s">
        <v>155</v>
      </c>
      <c r="B247" s="30" t="s">
        <v>484</v>
      </c>
      <c r="C247" s="31" t="s">
        <v>505</v>
      </c>
      <c r="D247" s="166" t="s">
        <v>140</v>
      </c>
      <c r="E247" s="31" t="n">
        <v>4</v>
      </c>
      <c r="F247" s="31" t="n">
        <v>12</v>
      </c>
      <c r="G247" s="31"/>
      <c r="H247" s="31"/>
      <c r="I247" s="31"/>
      <c r="J247" s="31"/>
      <c r="K247" s="31"/>
      <c r="L247" s="31"/>
      <c r="M247" s="31"/>
      <c r="N247" s="33" t="n">
        <f aca="false">E247*F247+H247+J247+K247+L247+M247</f>
        <v>48</v>
      </c>
      <c r="O247" s="36"/>
      <c r="P247" s="31" t="n">
        <v>9</v>
      </c>
      <c r="Q247" s="31"/>
      <c r="R247" s="31"/>
      <c r="S247" s="31"/>
      <c r="T247" s="31"/>
      <c r="U247" s="31"/>
      <c r="V247" s="31"/>
      <c r="W247" s="31"/>
      <c r="X247" s="31"/>
      <c r="Y247" s="31"/>
      <c r="Z247" s="36" t="n">
        <f aca="false">P247*Q247+S247+U247+V247+W247+X247+Y247</f>
        <v>0</v>
      </c>
      <c r="AA247" s="36" t="n">
        <f aca="false">N247+Z247</f>
        <v>48</v>
      </c>
      <c r="AB247" s="36" t="s">
        <v>201</v>
      </c>
      <c r="AC247" s="102"/>
      <c r="AD247" s="102"/>
      <c r="AE247" s="36"/>
      <c r="AF247" s="38"/>
      <c r="AG247" s="39" t="str">
        <f aca="false">AB247</f>
        <v>Бочарова Н.А.</v>
      </c>
      <c r="AH247" s="39" t="str">
        <f aca="false">C247</f>
        <v>4АСС9-2 ВБ</v>
      </c>
      <c r="AI247" s="40" t="str">
        <f aca="false">B247</f>
        <v>2</v>
      </c>
      <c r="AJ247" s="39" t="str">
        <f aca="false">CONCATENATE(A247," ",D247)</f>
        <v>ПП.02 Производственная практика (по профилю специальности)</v>
      </c>
      <c r="AK247" s="39" t="n">
        <f aca="false">E247*F247+P247*Q247+H247+J247+S247+U247</f>
        <v>48</v>
      </c>
      <c r="AL247" s="39" t="n">
        <f aca="false">L247+W247</f>
        <v>0</v>
      </c>
      <c r="AM247" s="39" t="n">
        <f aca="false">M247+X247</f>
        <v>0</v>
      </c>
      <c r="AN247" s="39" t="n">
        <f aca="false">Y247</f>
        <v>0</v>
      </c>
      <c r="AO247" s="39" t="n">
        <f aca="false">SUM(AK247:AN247)</f>
        <v>48</v>
      </c>
      <c r="AP247" s="41" t="n">
        <f aca="false">K247+V247</f>
        <v>0</v>
      </c>
    </row>
    <row r="248" s="42" customFormat="true" ht="16.5" hidden="false" customHeight="true" outlineLevel="0" collapsed="false">
      <c r="A248" s="132" t="s">
        <v>155</v>
      </c>
      <c r="B248" s="30" t="s">
        <v>484</v>
      </c>
      <c r="C248" s="31" t="s">
        <v>505</v>
      </c>
      <c r="D248" s="166" t="s">
        <v>140</v>
      </c>
      <c r="E248" s="31" t="n">
        <v>4</v>
      </c>
      <c r="F248" s="31" t="n">
        <v>12</v>
      </c>
      <c r="G248" s="31"/>
      <c r="H248" s="31"/>
      <c r="I248" s="31"/>
      <c r="J248" s="31"/>
      <c r="K248" s="31"/>
      <c r="L248" s="31"/>
      <c r="M248" s="31"/>
      <c r="N248" s="33" t="n">
        <f aca="false">E248*F248+H248+J248+K248+L248+M248</f>
        <v>48</v>
      </c>
      <c r="O248" s="36"/>
      <c r="P248" s="31" t="n">
        <v>9</v>
      </c>
      <c r="Q248" s="31"/>
      <c r="R248" s="31"/>
      <c r="S248" s="31"/>
      <c r="T248" s="31"/>
      <c r="U248" s="31"/>
      <c r="V248" s="31"/>
      <c r="W248" s="31"/>
      <c r="X248" s="31"/>
      <c r="Y248" s="31"/>
      <c r="Z248" s="36" t="n">
        <f aca="false">P248*Q248+S248+U248+V248+W248+X248+Y248</f>
        <v>0</v>
      </c>
      <c r="AA248" s="36" t="n">
        <f aca="false">N248+Z248</f>
        <v>48</v>
      </c>
      <c r="AB248" s="36" t="s">
        <v>143</v>
      </c>
      <c r="AC248" s="102"/>
      <c r="AD248" s="102"/>
      <c r="AE248" s="36"/>
      <c r="AF248" s="38"/>
      <c r="AG248" s="39" t="str">
        <f aca="false">AB248</f>
        <v>вак. ПП</v>
      </c>
      <c r="AH248" s="39" t="str">
        <f aca="false">C248</f>
        <v>4АСС9-2 ВБ</v>
      </c>
      <c r="AI248" s="40" t="str">
        <f aca="false">B248</f>
        <v>2</v>
      </c>
      <c r="AJ248" s="39" t="str">
        <f aca="false">CONCATENATE(A248," ",D248)</f>
        <v>ПП.02 Производственная практика (по профилю специальности)</v>
      </c>
      <c r="AK248" s="39" t="n">
        <f aca="false">E248*F248+P248*Q248+H248+J248+S248+U248</f>
        <v>48</v>
      </c>
      <c r="AL248" s="39" t="n">
        <f aca="false">L248+W248</f>
        <v>0</v>
      </c>
      <c r="AM248" s="39" t="n">
        <f aca="false">M248+X248</f>
        <v>0</v>
      </c>
      <c r="AN248" s="39" t="n">
        <f aca="false">Y248</f>
        <v>0</v>
      </c>
      <c r="AO248" s="39" t="n">
        <f aca="false">SUM(AK248:AN248)</f>
        <v>48</v>
      </c>
      <c r="AP248" s="41" t="n">
        <f aca="false">K248+V248</f>
        <v>0</v>
      </c>
    </row>
    <row r="249" s="42" customFormat="true" ht="16.5" hidden="false" customHeight="true" outlineLevel="0" collapsed="false">
      <c r="A249" s="132" t="s">
        <v>441</v>
      </c>
      <c r="B249" s="30" t="s">
        <v>484</v>
      </c>
      <c r="C249" s="31" t="s">
        <v>505</v>
      </c>
      <c r="D249" s="166" t="s">
        <v>145</v>
      </c>
      <c r="E249" s="31" t="n">
        <v>10</v>
      </c>
      <c r="F249" s="31"/>
      <c r="G249" s="31"/>
      <c r="H249" s="31"/>
      <c r="I249" s="31"/>
      <c r="J249" s="31"/>
      <c r="K249" s="31"/>
      <c r="L249" s="31"/>
      <c r="M249" s="31" t="n">
        <v>24</v>
      </c>
      <c r="N249" s="33" t="n">
        <f aca="false">E249*F249+H249+J249+K249+L249+M249</f>
        <v>24</v>
      </c>
      <c r="O249" s="36"/>
      <c r="P249" s="31" t="n">
        <v>9</v>
      </c>
      <c r="Q249" s="31"/>
      <c r="R249" s="31"/>
      <c r="S249" s="31"/>
      <c r="T249" s="31"/>
      <c r="U249" s="31"/>
      <c r="V249" s="31"/>
      <c r="W249" s="31"/>
      <c r="X249" s="31"/>
      <c r="Y249" s="31"/>
      <c r="Z249" s="36" t="n">
        <f aca="false">P249*Q249+S249+U249+V249+W249+X249+Y249</f>
        <v>0</v>
      </c>
      <c r="AA249" s="36" t="n">
        <f aca="false">N249+Z249</f>
        <v>24</v>
      </c>
      <c r="AB249" s="36" t="s">
        <v>146</v>
      </c>
      <c r="AC249" s="102"/>
      <c r="AD249" s="102"/>
      <c r="AE249" s="36" t="n">
        <f aca="false">P249*Q249</f>
        <v>0</v>
      </c>
      <c r="AF249" s="38" t="n">
        <f aca="false">AA249-L249-M249-W249-X249</f>
        <v>0</v>
      </c>
      <c r="AG249" s="39" t="str">
        <f aca="false">AB249</f>
        <v>вак. ДЭ</v>
      </c>
      <c r="AH249" s="39" t="str">
        <f aca="false">C249</f>
        <v>4АСС9-2 ВБ</v>
      </c>
      <c r="AI249" s="40" t="str">
        <f aca="false">B249</f>
        <v>2</v>
      </c>
      <c r="AJ249" s="39" t="str">
        <f aca="false">CONCATENATE(A249," ",D249)</f>
        <v>ДЭ Демонстрационный экзамен по модулю</v>
      </c>
      <c r="AK249" s="39" t="n">
        <f aca="false">E249*F249+P249*Q249+H249+J249+S249+U249</f>
        <v>0</v>
      </c>
      <c r="AL249" s="39" t="n">
        <f aca="false">L249+W249</f>
        <v>0</v>
      </c>
      <c r="AM249" s="39" t="n">
        <f aca="false">M249+X249</f>
        <v>24</v>
      </c>
      <c r="AN249" s="39" t="n">
        <f aca="false">Y249</f>
        <v>0</v>
      </c>
      <c r="AO249" s="39" t="n">
        <f aca="false">SUM(AK249:AN249)</f>
        <v>24</v>
      </c>
      <c r="AP249" s="41" t="n">
        <f aca="false">K249+V249</f>
        <v>0</v>
      </c>
    </row>
    <row r="250" s="42" customFormat="true" ht="16.5" hidden="false" customHeight="true" outlineLevel="0" collapsed="false">
      <c r="A250" s="132" t="s">
        <v>157</v>
      </c>
      <c r="B250" s="30" t="s">
        <v>484</v>
      </c>
      <c r="C250" s="31" t="s">
        <v>505</v>
      </c>
      <c r="D250" s="166" t="s">
        <v>450</v>
      </c>
      <c r="E250" s="31" t="n">
        <v>10</v>
      </c>
      <c r="F250" s="31" t="n">
        <v>7</v>
      </c>
      <c r="G250" s="31" t="n">
        <v>80</v>
      </c>
      <c r="H250" s="31" t="n">
        <v>-30</v>
      </c>
      <c r="I250" s="31"/>
      <c r="J250" s="31"/>
      <c r="K250" s="31"/>
      <c r="L250" s="31" t="n">
        <v>4</v>
      </c>
      <c r="M250" s="31"/>
      <c r="N250" s="33" t="n">
        <f aca="false">E250*F250+H250+J250+K250+L250+M250</f>
        <v>44</v>
      </c>
      <c r="O250" s="36"/>
      <c r="P250" s="31" t="n">
        <v>9</v>
      </c>
      <c r="Q250" s="31" t="n">
        <v>7</v>
      </c>
      <c r="R250" s="31"/>
      <c r="S250" s="31" t="n">
        <v>-32</v>
      </c>
      <c r="T250" s="31"/>
      <c r="U250" s="31"/>
      <c r="V250" s="31"/>
      <c r="W250" s="31" t="n">
        <v>5</v>
      </c>
      <c r="X250" s="31" t="n">
        <v>8</v>
      </c>
      <c r="Y250" s="31"/>
      <c r="Z250" s="36" t="n">
        <f aca="false">P250*Q250+S250+U250+V250+W250+X250+Y250</f>
        <v>44</v>
      </c>
      <c r="AA250" s="36" t="n">
        <f aca="false">N250+Z250</f>
        <v>88</v>
      </c>
      <c r="AB250" s="47" t="s">
        <v>270</v>
      </c>
      <c r="AC250" s="102" t="s">
        <v>451</v>
      </c>
      <c r="AD250" s="102"/>
      <c r="AE250" s="36" t="n">
        <f aca="false">P250*Q250</f>
        <v>63</v>
      </c>
      <c r="AF250" s="38" t="n">
        <f aca="false">AA250-L250-M250-W250-X250</f>
        <v>71</v>
      </c>
      <c r="AG250" s="39" t="str">
        <f aca="false">AB250</f>
        <v>Корнейчик В.А.</v>
      </c>
      <c r="AH250" s="39" t="str">
        <f aca="false">C250</f>
        <v>4АСС9-2 ВБ</v>
      </c>
      <c r="AI250" s="40" t="str">
        <f aca="false">B250</f>
        <v>2</v>
      </c>
      <c r="AJ250" s="39" t="str">
        <f aca="false">CONCATENATE(A250," ",D250)</f>
        <v>МДК.03.01 Эксплуатация объектов сетевой инфраструктуры</v>
      </c>
      <c r="AK250" s="39" t="n">
        <f aca="false">E250*F250+P250*Q250+H250+J250+S250+U250</f>
        <v>71</v>
      </c>
      <c r="AL250" s="39" t="n">
        <f aca="false">L250+W250</f>
        <v>9</v>
      </c>
      <c r="AM250" s="39" t="n">
        <f aca="false">M250+X250</f>
        <v>8</v>
      </c>
      <c r="AN250" s="39" t="n">
        <f aca="false">Y250</f>
        <v>0</v>
      </c>
      <c r="AO250" s="39" t="n">
        <f aca="false">SUM(AK250:AN250)</f>
        <v>88</v>
      </c>
      <c r="AP250" s="41" t="n">
        <f aca="false">K250+V250</f>
        <v>0</v>
      </c>
    </row>
    <row r="251" s="42" customFormat="true" ht="16.5" hidden="false" customHeight="true" outlineLevel="0" collapsed="false">
      <c r="A251" s="132" t="s">
        <v>157</v>
      </c>
      <c r="B251" s="30" t="s">
        <v>461</v>
      </c>
      <c r="C251" s="31" t="s">
        <v>503</v>
      </c>
      <c r="D251" s="166" t="s">
        <v>450</v>
      </c>
      <c r="E251" s="31" t="n">
        <v>10</v>
      </c>
      <c r="F251" s="31"/>
      <c r="G251" s="31"/>
      <c r="H251" s="31" t="n">
        <v>30</v>
      </c>
      <c r="I251" s="31"/>
      <c r="J251" s="31"/>
      <c r="K251" s="31"/>
      <c r="L251" s="31"/>
      <c r="M251" s="31"/>
      <c r="N251" s="33" t="n">
        <f aca="false">E251*F251+H251+J251+K251+L251+M251</f>
        <v>30</v>
      </c>
      <c r="O251" s="36"/>
      <c r="P251" s="31" t="n">
        <v>9</v>
      </c>
      <c r="Q251" s="31"/>
      <c r="R251" s="31"/>
      <c r="S251" s="31" t="n">
        <v>32</v>
      </c>
      <c r="T251" s="31"/>
      <c r="U251" s="31"/>
      <c r="V251" s="31"/>
      <c r="W251" s="31"/>
      <c r="X251" s="31"/>
      <c r="Y251" s="31"/>
      <c r="Z251" s="36" t="n">
        <f aca="false">P251*Q251+S251+U251+V251+W251+X251+Y251</f>
        <v>32</v>
      </c>
      <c r="AA251" s="36" t="n">
        <f aca="false">N251+Z251</f>
        <v>62</v>
      </c>
      <c r="AB251" s="47" t="s">
        <v>270</v>
      </c>
      <c r="AC251" s="102" t="s">
        <v>451</v>
      </c>
      <c r="AD251" s="102"/>
      <c r="AE251" s="36" t="n">
        <f aca="false">P251*Q251</f>
        <v>0</v>
      </c>
      <c r="AF251" s="38" t="n">
        <f aca="false">AA251-L251-M251-W251-X251</f>
        <v>62</v>
      </c>
      <c r="AG251" s="39" t="str">
        <f aca="false">AB251</f>
        <v>Корнейчик В.А.</v>
      </c>
      <c r="AH251" s="39" t="str">
        <f aca="false">C251</f>
        <v>4АСС9-2а ВБ</v>
      </c>
      <c r="AI251" s="40" t="str">
        <f aca="false">B251</f>
        <v>1</v>
      </c>
      <c r="AJ251" s="39" t="str">
        <f aca="false">CONCATENATE(A251," ",D251)</f>
        <v>МДК.03.01 Эксплуатация объектов сетевой инфраструктуры</v>
      </c>
      <c r="AK251" s="39" t="n">
        <f aca="false">E251*F251+P251*Q251+H251+J251+S251+U251</f>
        <v>62</v>
      </c>
      <c r="AL251" s="39" t="n">
        <f aca="false">L251+W251</f>
        <v>0</v>
      </c>
      <c r="AM251" s="39" t="n">
        <f aca="false">M251+X251</f>
        <v>0</v>
      </c>
      <c r="AN251" s="39" t="n">
        <f aca="false">Y251</f>
        <v>0</v>
      </c>
      <c r="AO251" s="39" t="n">
        <f aca="false">SUM(AK251:AN251)</f>
        <v>62</v>
      </c>
      <c r="AP251" s="41" t="n">
        <f aca="false">K251+V251</f>
        <v>0</v>
      </c>
    </row>
    <row r="252" s="42" customFormat="true" ht="16.5" hidden="false" customHeight="true" outlineLevel="0" collapsed="false">
      <c r="A252" s="132" t="s">
        <v>157</v>
      </c>
      <c r="B252" s="30" t="s">
        <v>461</v>
      </c>
      <c r="C252" s="31" t="s">
        <v>504</v>
      </c>
      <c r="D252" s="166" t="s">
        <v>450</v>
      </c>
      <c r="E252" s="31" t="n">
        <v>10</v>
      </c>
      <c r="F252" s="31"/>
      <c r="G252" s="31"/>
      <c r="H252" s="31" t="n">
        <v>30</v>
      </c>
      <c r="I252" s="31"/>
      <c r="J252" s="31"/>
      <c r="K252" s="31"/>
      <c r="L252" s="31"/>
      <c r="M252" s="31"/>
      <c r="N252" s="33" t="n">
        <f aca="false">E252*F252+H252+J252+K252+L252+M252</f>
        <v>30</v>
      </c>
      <c r="O252" s="36"/>
      <c r="P252" s="31" t="n">
        <v>9</v>
      </c>
      <c r="Q252" s="31"/>
      <c r="R252" s="31"/>
      <c r="S252" s="31" t="n">
        <v>32</v>
      </c>
      <c r="T252" s="31"/>
      <c r="U252" s="31"/>
      <c r="V252" s="31"/>
      <c r="W252" s="31"/>
      <c r="X252" s="31"/>
      <c r="Y252" s="31"/>
      <c r="Z252" s="36" t="n">
        <f aca="false">P252*Q252+S252+U252+V252+W252+X252+Y252</f>
        <v>32</v>
      </c>
      <c r="AA252" s="36" t="n">
        <f aca="false">N252+Z252</f>
        <v>62</v>
      </c>
      <c r="AB252" s="47" t="s">
        <v>69</v>
      </c>
      <c r="AC252" s="102" t="s">
        <v>451</v>
      </c>
      <c r="AD252" s="102"/>
      <c r="AE252" s="36" t="n">
        <f aca="false">P252*Q252</f>
        <v>0</v>
      </c>
      <c r="AF252" s="38" t="n">
        <f aca="false">AA252-L252-M252-W252-X252</f>
        <v>62</v>
      </c>
      <c r="AG252" s="39" t="str">
        <f aca="false">AB252</f>
        <v>вак. 2 п/гр</v>
      </c>
      <c r="AH252" s="39" t="str">
        <f aca="false">C252</f>
        <v>4АСС9-2б ВБ</v>
      </c>
      <c r="AI252" s="40" t="str">
        <f aca="false">B252</f>
        <v>1</v>
      </c>
      <c r="AJ252" s="39" t="str">
        <f aca="false">CONCATENATE(A252," ",D252)</f>
        <v>МДК.03.01 Эксплуатация объектов сетевой инфраструктуры</v>
      </c>
      <c r="AK252" s="39" t="n">
        <f aca="false">E252*F252+P252*Q252+H252+J252+S252+U252</f>
        <v>62</v>
      </c>
      <c r="AL252" s="39" t="n">
        <f aca="false">L252+W252</f>
        <v>0</v>
      </c>
      <c r="AM252" s="39" t="n">
        <f aca="false">M252+X252</f>
        <v>0</v>
      </c>
      <c r="AN252" s="39" t="n">
        <f aca="false">Y252</f>
        <v>0</v>
      </c>
      <c r="AO252" s="39" t="n">
        <f aca="false">SUM(AK252:AN252)</f>
        <v>62</v>
      </c>
      <c r="AP252" s="41" t="n">
        <f aca="false">K252+V252</f>
        <v>0</v>
      </c>
    </row>
    <row r="253" s="42" customFormat="true" ht="16.5" hidden="false" customHeight="true" outlineLevel="0" collapsed="false">
      <c r="A253" s="132" t="s">
        <v>160</v>
      </c>
      <c r="B253" s="30" t="s">
        <v>484</v>
      </c>
      <c r="C253" s="31" t="s">
        <v>505</v>
      </c>
      <c r="D253" s="166" t="s">
        <v>492</v>
      </c>
      <c r="E253" s="31" t="n">
        <v>10</v>
      </c>
      <c r="F253" s="31" t="n">
        <v>2</v>
      </c>
      <c r="G253" s="31" t="n">
        <v>40</v>
      </c>
      <c r="H253" s="31" t="n">
        <v>-10</v>
      </c>
      <c r="I253" s="31"/>
      <c r="J253" s="31"/>
      <c r="K253" s="31"/>
      <c r="L253" s="31"/>
      <c r="M253" s="31"/>
      <c r="N253" s="33" t="n">
        <f aca="false">E253*F253+H253+J253+K253+L253+M253</f>
        <v>10</v>
      </c>
      <c r="O253" s="36"/>
      <c r="P253" s="31" t="n">
        <v>9</v>
      </c>
      <c r="Q253" s="31" t="n">
        <v>7</v>
      </c>
      <c r="R253" s="31"/>
      <c r="S253" s="31" t="n">
        <v>-30</v>
      </c>
      <c r="T253" s="31"/>
      <c r="U253" s="31"/>
      <c r="V253" s="31"/>
      <c r="W253" s="31" t="n">
        <v>4</v>
      </c>
      <c r="X253" s="31" t="n">
        <v>8</v>
      </c>
      <c r="Y253" s="31"/>
      <c r="Z253" s="36" t="n">
        <f aca="false">P253*Q253+S253+U253+V253+W253+X253+Y253</f>
        <v>45</v>
      </c>
      <c r="AA253" s="36" t="n">
        <f aca="false">N253+Z253</f>
        <v>55</v>
      </c>
      <c r="AB253" s="47" t="s">
        <v>443</v>
      </c>
      <c r="AC253" s="102" t="s">
        <v>507</v>
      </c>
      <c r="AD253" s="102"/>
      <c r="AE253" s="36" t="n">
        <f aca="false">P253*Q253</f>
        <v>63</v>
      </c>
      <c r="AF253" s="38" t="n">
        <f aca="false">AA253-L253-M253-W253-X253</f>
        <v>43</v>
      </c>
      <c r="AG253" s="39" t="str">
        <f aca="false">AB253</f>
        <v>Вак. КС (Хохлов)</v>
      </c>
      <c r="AH253" s="39" t="str">
        <f aca="false">C253</f>
        <v>4АСС9-2 ВБ</v>
      </c>
      <c r="AI253" s="40" t="str">
        <f aca="false">B253</f>
        <v>2</v>
      </c>
      <c r="AJ253" s="39" t="str">
        <f aca="false">CONCATENATE(A253," ",D253)</f>
        <v>МДК.03.02 Безопасность компьютерных сетей</v>
      </c>
      <c r="AK253" s="39" t="n">
        <f aca="false">E253*F253+P253*Q253+H253+J253+S253+U253</f>
        <v>43</v>
      </c>
      <c r="AL253" s="39" t="n">
        <f aca="false">L253+W253</f>
        <v>4</v>
      </c>
      <c r="AM253" s="39" t="n">
        <f aca="false">M253+X253</f>
        <v>8</v>
      </c>
      <c r="AN253" s="39" t="n">
        <f aca="false">Y253</f>
        <v>0</v>
      </c>
      <c r="AO253" s="39" t="n">
        <f aca="false">SUM(AK253:AN253)</f>
        <v>55</v>
      </c>
      <c r="AP253" s="41" t="n">
        <f aca="false">K253+V253</f>
        <v>0</v>
      </c>
    </row>
    <row r="254" s="42" customFormat="true" ht="16.5" hidden="false" customHeight="true" outlineLevel="0" collapsed="false">
      <c r="A254" s="132" t="s">
        <v>160</v>
      </c>
      <c r="B254" s="30" t="s">
        <v>461</v>
      </c>
      <c r="C254" s="31" t="s">
        <v>503</v>
      </c>
      <c r="D254" s="166" t="s">
        <v>492</v>
      </c>
      <c r="E254" s="31" t="n">
        <v>10</v>
      </c>
      <c r="F254" s="31"/>
      <c r="G254" s="31"/>
      <c r="H254" s="31" t="n">
        <v>10</v>
      </c>
      <c r="I254" s="31"/>
      <c r="J254" s="31"/>
      <c r="K254" s="31"/>
      <c r="L254" s="31"/>
      <c r="M254" s="31"/>
      <c r="N254" s="33" t="n">
        <f aca="false">E254*F254+H254+J254+K254+L254+M254</f>
        <v>10</v>
      </c>
      <c r="O254" s="36"/>
      <c r="P254" s="31" t="n">
        <v>9</v>
      </c>
      <c r="Q254" s="31"/>
      <c r="R254" s="31"/>
      <c r="S254" s="31" t="n">
        <v>30</v>
      </c>
      <c r="T254" s="31"/>
      <c r="U254" s="31"/>
      <c r="V254" s="31"/>
      <c r="W254" s="31"/>
      <c r="X254" s="31"/>
      <c r="Y254" s="31"/>
      <c r="Z254" s="36" t="n">
        <f aca="false">P254*Q254+S254+U254+V254+W254+X254+Y254</f>
        <v>30</v>
      </c>
      <c r="AA254" s="36" t="n">
        <f aca="false">N254+Z254</f>
        <v>40</v>
      </c>
      <c r="AB254" s="47" t="s">
        <v>443</v>
      </c>
      <c r="AC254" s="102" t="s">
        <v>507</v>
      </c>
      <c r="AD254" s="102"/>
      <c r="AE254" s="36" t="n">
        <f aca="false">P254*Q254</f>
        <v>0</v>
      </c>
      <c r="AF254" s="38" t="n">
        <f aca="false">AA254-L254-M254-W254-X254</f>
        <v>40</v>
      </c>
      <c r="AG254" s="39" t="str">
        <f aca="false">AB254</f>
        <v>Вак. КС (Хохлов)</v>
      </c>
      <c r="AH254" s="39" t="str">
        <f aca="false">C254</f>
        <v>4АСС9-2а ВБ</v>
      </c>
      <c r="AI254" s="40" t="str">
        <f aca="false">B254</f>
        <v>1</v>
      </c>
      <c r="AJ254" s="39" t="str">
        <f aca="false">CONCATENATE(A254," ",D254)</f>
        <v>МДК.03.02 Безопасность компьютерных сетей</v>
      </c>
      <c r="AK254" s="39" t="n">
        <f aca="false">E254*F254+P254*Q254+H254+J254+S254+U254</f>
        <v>40</v>
      </c>
      <c r="AL254" s="39" t="n">
        <f aca="false">L254+W254</f>
        <v>0</v>
      </c>
      <c r="AM254" s="39" t="n">
        <f aca="false">M254+X254</f>
        <v>0</v>
      </c>
      <c r="AN254" s="39" t="n">
        <f aca="false">Y254</f>
        <v>0</v>
      </c>
      <c r="AO254" s="39" t="n">
        <f aca="false">SUM(AK254:AN254)</f>
        <v>40</v>
      </c>
      <c r="AP254" s="41" t="n">
        <f aca="false">K254+V254</f>
        <v>0</v>
      </c>
    </row>
    <row r="255" s="42" customFormat="true" ht="16.5" hidden="false" customHeight="true" outlineLevel="0" collapsed="false">
      <c r="A255" s="132" t="s">
        <v>160</v>
      </c>
      <c r="B255" s="30" t="s">
        <v>461</v>
      </c>
      <c r="C255" s="31" t="s">
        <v>504</v>
      </c>
      <c r="D255" s="166" t="s">
        <v>492</v>
      </c>
      <c r="E255" s="31" t="n">
        <v>10</v>
      </c>
      <c r="F255" s="31"/>
      <c r="G255" s="31"/>
      <c r="H255" s="31" t="n">
        <v>10</v>
      </c>
      <c r="I255" s="31"/>
      <c r="J255" s="31"/>
      <c r="K255" s="31"/>
      <c r="L255" s="31"/>
      <c r="M255" s="31"/>
      <c r="N255" s="33" t="n">
        <f aca="false">E255*F255+H255+J255+K255+L255+M255</f>
        <v>10</v>
      </c>
      <c r="O255" s="36"/>
      <c r="P255" s="31" t="n">
        <v>9</v>
      </c>
      <c r="Q255" s="31"/>
      <c r="R255" s="31"/>
      <c r="S255" s="31" t="n">
        <v>30</v>
      </c>
      <c r="T255" s="31"/>
      <c r="U255" s="31"/>
      <c r="V255" s="31"/>
      <c r="W255" s="31"/>
      <c r="X255" s="31"/>
      <c r="Y255" s="31"/>
      <c r="Z255" s="36" t="n">
        <f aca="false">P255*Q255+S255+U255+V255+W255+X255+Y255</f>
        <v>30</v>
      </c>
      <c r="AA255" s="36" t="n">
        <f aca="false">N255+Z255</f>
        <v>40</v>
      </c>
      <c r="AB255" s="47" t="s">
        <v>69</v>
      </c>
      <c r="AC255" s="102" t="s">
        <v>507</v>
      </c>
      <c r="AD255" s="102"/>
      <c r="AE255" s="36" t="n">
        <f aca="false">P255*Q255</f>
        <v>0</v>
      </c>
      <c r="AF255" s="38" t="n">
        <f aca="false">AA255-L255-M255-W255-X255</f>
        <v>40</v>
      </c>
      <c r="AG255" s="39" t="str">
        <f aca="false">AB255</f>
        <v>вак. 2 п/гр</v>
      </c>
      <c r="AH255" s="39" t="str">
        <f aca="false">C255</f>
        <v>4АСС9-2б ВБ</v>
      </c>
      <c r="AI255" s="40" t="str">
        <f aca="false">B255</f>
        <v>1</v>
      </c>
      <c r="AJ255" s="39" t="str">
        <f aca="false">CONCATENATE(A255," ",D255)</f>
        <v>МДК.03.02 Безопасность компьютерных сетей</v>
      </c>
      <c r="AK255" s="39" t="n">
        <f aca="false">E255*F255+P255*Q255+H255+J255+S255+U255</f>
        <v>40</v>
      </c>
      <c r="AL255" s="39" t="n">
        <f aca="false">L255+W255</f>
        <v>0</v>
      </c>
      <c r="AM255" s="39" t="n">
        <f aca="false">M255+X255</f>
        <v>0</v>
      </c>
      <c r="AN255" s="39" t="n">
        <f aca="false">Y255</f>
        <v>0</v>
      </c>
      <c r="AO255" s="39" t="n">
        <f aca="false">SUM(AK255:AN255)</f>
        <v>40</v>
      </c>
      <c r="AP255" s="41" t="n">
        <f aca="false">K255+V255</f>
        <v>0</v>
      </c>
    </row>
    <row r="256" s="42" customFormat="true" ht="16.5" hidden="false" customHeight="true" outlineLevel="0" collapsed="false">
      <c r="A256" s="132" t="s">
        <v>494</v>
      </c>
      <c r="B256" s="30" t="s">
        <v>484</v>
      </c>
      <c r="C256" s="31" t="s">
        <v>505</v>
      </c>
      <c r="D256" s="166" t="s">
        <v>495</v>
      </c>
      <c r="E256" s="31" t="n">
        <v>10</v>
      </c>
      <c r="F256" s="31"/>
      <c r="G256" s="31"/>
      <c r="H256" s="31"/>
      <c r="I256" s="31"/>
      <c r="J256" s="31"/>
      <c r="K256" s="31"/>
      <c r="L256" s="31"/>
      <c r="M256" s="31"/>
      <c r="N256" s="33" t="n">
        <f aca="false">E256*F256+H256+J256+K256+L256+M256</f>
        <v>0</v>
      </c>
      <c r="O256" s="36"/>
      <c r="P256" s="31" t="n">
        <v>9</v>
      </c>
      <c r="Q256" s="31" t="n">
        <v>7</v>
      </c>
      <c r="R256" s="31" t="n">
        <v>40</v>
      </c>
      <c r="S256" s="31" t="n">
        <v>-40</v>
      </c>
      <c r="T256" s="31"/>
      <c r="U256" s="31"/>
      <c r="V256" s="31"/>
      <c r="W256" s="31" t="n">
        <v>4</v>
      </c>
      <c r="X256" s="31"/>
      <c r="Y256" s="31"/>
      <c r="Z256" s="36" t="n">
        <f aca="false">P256*Q256+S256+U256+V256+W256+X256+Y256</f>
        <v>27</v>
      </c>
      <c r="AA256" s="36" t="n">
        <f aca="false">N256+Z256</f>
        <v>27</v>
      </c>
      <c r="AB256" s="47" t="s">
        <v>434</v>
      </c>
      <c r="AC256" s="102"/>
      <c r="AD256" s="102"/>
      <c r="AE256" s="36" t="n">
        <f aca="false">P256*Q256</f>
        <v>63</v>
      </c>
      <c r="AF256" s="38" t="n">
        <f aca="false">AA256-L256-M256-W256-X256</f>
        <v>23</v>
      </c>
      <c r="AG256" s="39" t="str">
        <f aca="false">AB256</f>
        <v>Плаксо В.А.</v>
      </c>
      <c r="AH256" s="39" t="str">
        <f aca="false">C256</f>
        <v>4АСС9-2 ВБ</v>
      </c>
      <c r="AI256" s="40" t="str">
        <f aca="false">B256</f>
        <v>2</v>
      </c>
      <c r="AJ256" s="39" t="str">
        <f aca="false">CONCATENATE(A256," ",D256)</f>
        <v>МДК.03.03 Поиск и устранение неисправностей в компьютерных сетях </v>
      </c>
      <c r="AK256" s="39" t="n">
        <f aca="false">E256*F256+P256*Q256+H256+J256+S256+U256</f>
        <v>23</v>
      </c>
      <c r="AL256" s="39" t="n">
        <f aca="false">L256+W256</f>
        <v>4</v>
      </c>
      <c r="AM256" s="39" t="n">
        <f aca="false">M256+X256</f>
        <v>0</v>
      </c>
      <c r="AN256" s="39" t="n">
        <f aca="false">Y256</f>
        <v>0</v>
      </c>
      <c r="AO256" s="39" t="n">
        <f aca="false">SUM(AK256:AN256)</f>
        <v>27</v>
      </c>
      <c r="AP256" s="41" t="n">
        <f aca="false">K256+V256</f>
        <v>0</v>
      </c>
    </row>
    <row r="257" s="42" customFormat="true" ht="16.5" hidden="false" customHeight="true" outlineLevel="0" collapsed="false">
      <c r="A257" s="132" t="s">
        <v>494</v>
      </c>
      <c r="B257" s="30" t="s">
        <v>461</v>
      </c>
      <c r="C257" s="31" t="s">
        <v>503</v>
      </c>
      <c r="D257" s="166" t="s">
        <v>495</v>
      </c>
      <c r="E257" s="31" t="n">
        <v>10</v>
      </c>
      <c r="F257" s="31"/>
      <c r="G257" s="31"/>
      <c r="H257" s="31"/>
      <c r="I257" s="31"/>
      <c r="J257" s="31"/>
      <c r="K257" s="31"/>
      <c r="L257" s="31"/>
      <c r="M257" s="31"/>
      <c r="N257" s="33" t="n">
        <f aca="false">E257*F257+H257+J257+K257+L257+M257</f>
        <v>0</v>
      </c>
      <c r="O257" s="36"/>
      <c r="P257" s="31" t="n">
        <v>9</v>
      </c>
      <c r="Q257" s="31"/>
      <c r="R257" s="31"/>
      <c r="S257" s="31" t="n">
        <v>40</v>
      </c>
      <c r="T257" s="31"/>
      <c r="U257" s="31"/>
      <c r="V257" s="31"/>
      <c r="W257" s="31"/>
      <c r="X257" s="31"/>
      <c r="Y257" s="31"/>
      <c r="Z257" s="36" t="n">
        <f aca="false">P257*Q257+S257+U257+V257+W257+X257+Y257</f>
        <v>40</v>
      </c>
      <c r="AA257" s="36" t="n">
        <f aca="false">N257+Z257</f>
        <v>40</v>
      </c>
      <c r="AB257" s="47" t="s">
        <v>434</v>
      </c>
      <c r="AC257" s="102"/>
      <c r="AD257" s="102"/>
      <c r="AE257" s="36" t="n">
        <f aca="false">P257*Q257</f>
        <v>0</v>
      </c>
      <c r="AF257" s="38" t="n">
        <f aca="false">AA257-L257-M257-W257-X257</f>
        <v>40</v>
      </c>
      <c r="AG257" s="39" t="str">
        <f aca="false">AB257</f>
        <v>Плаксо В.А.</v>
      </c>
      <c r="AH257" s="39" t="str">
        <f aca="false">C257</f>
        <v>4АСС9-2а ВБ</v>
      </c>
      <c r="AI257" s="40" t="str">
        <f aca="false">B257</f>
        <v>1</v>
      </c>
      <c r="AJ257" s="39" t="str">
        <f aca="false">CONCATENATE(A257," ",D257)</f>
        <v>МДК.03.03 Поиск и устранение неисправностей в компьютерных сетях </v>
      </c>
      <c r="AK257" s="39" t="n">
        <f aca="false">E257*F257+P257*Q257+H257+J257+S257+U257</f>
        <v>40</v>
      </c>
      <c r="AL257" s="39" t="n">
        <f aca="false">L257+W257</f>
        <v>0</v>
      </c>
      <c r="AM257" s="39" t="n">
        <f aca="false">M257+X257</f>
        <v>0</v>
      </c>
      <c r="AN257" s="39" t="n">
        <f aca="false">Y257</f>
        <v>0</v>
      </c>
      <c r="AO257" s="39" t="n">
        <f aca="false">SUM(AK257:AN257)</f>
        <v>40</v>
      </c>
      <c r="AP257" s="41" t="n">
        <f aca="false">K257+V257</f>
        <v>0</v>
      </c>
    </row>
    <row r="258" s="42" customFormat="true" ht="16.5" hidden="false" customHeight="true" outlineLevel="0" collapsed="false">
      <c r="A258" s="132" t="s">
        <v>494</v>
      </c>
      <c r="B258" s="30" t="s">
        <v>461</v>
      </c>
      <c r="C258" s="31" t="s">
        <v>504</v>
      </c>
      <c r="D258" s="166" t="s">
        <v>495</v>
      </c>
      <c r="E258" s="31" t="n">
        <v>10</v>
      </c>
      <c r="F258" s="31"/>
      <c r="G258" s="31"/>
      <c r="H258" s="31"/>
      <c r="I258" s="31"/>
      <c r="J258" s="31"/>
      <c r="K258" s="31"/>
      <c r="L258" s="31"/>
      <c r="M258" s="31"/>
      <c r="N258" s="33" t="n">
        <f aca="false">E258*F258+H258+J258+K258+L258+M258</f>
        <v>0</v>
      </c>
      <c r="O258" s="36"/>
      <c r="P258" s="31" t="n">
        <v>9</v>
      </c>
      <c r="Q258" s="31"/>
      <c r="R258" s="31"/>
      <c r="S258" s="31" t="n">
        <v>40</v>
      </c>
      <c r="T258" s="31"/>
      <c r="U258" s="31"/>
      <c r="V258" s="31"/>
      <c r="W258" s="31"/>
      <c r="X258" s="31"/>
      <c r="Y258" s="31"/>
      <c r="Z258" s="36" t="n">
        <f aca="false">P258*Q258+S258+U258+V258+W258+X258+Y258</f>
        <v>40</v>
      </c>
      <c r="AA258" s="36" t="n">
        <f aca="false">N258+Z258</f>
        <v>40</v>
      </c>
      <c r="AB258" s="47" t="s">
        <v>69</v>
      </c>
      <c r="AC258" s="102"/>
      <c r="AD258" s="102"/>
      <c r="AE258" s="36" t="n">
        <f aca="false">P258*Q258</f>
        <v>0</v>
      </c>
      <c r="AF258" s="38" t="n">
        <f aca="false">AA258-L258-M258-W258-X258</f>
        <v>40</v>
      </c>
      <c r="AG258" s="39" t="str">
        <f aca="false">AB258</f>
        <v>вак. 2 п/гр</v>
      </c>
      <c r="AH258" s="39" t="str">
        <f aca="false">C258</f>
        <v>4АСС9-2б ВБ</v>
      </c>
      <c r="AI258" s="40" t="str">
        <f aca="false">B258</f>
        <v>1</v>
      </c>
      <c r="AJ258" s="39" t="str">
        <f aca="false">CONCATENATE(A258," ",D258)</f>
        <v>МДК.03.03 Поиск и устранение неисправностей в компьютерных сетях </v>
      </c>
      <c r="AK258" s="39" t="n">
        <f aca="false">E258*F258+P258*Q258+H258+J258+S258+U258</f>
        <v>40</v>
      </c>
      <c r="AL258" s="39" t="n">
        <f aca="false">L258+W258</f>
        <v>0</v>
      </c>
      <c r="AM258" s="39" t="n">
        <f aca="false">M258+X258</f>
        <v>0</v>
      </c>
      <c r="AN258" s="39" t="n">
        <f aca="false">Y258</f>
        <v>0</v>
      </c>
      <c r="AO258" s="39" t="n">
        <f aca="false">SUM(AK258:AN258)</f>
        <v>40</v>
      </c>
      <c r="AP258" s="41" t="n">
        <f aca="false">K258+V258</f>
        <v>0</v>
      </c>
    </row>
    <row r="259" s="42" customFormat="true" ht="16.5" hidden="false" customHeight="true" outlineLevel="0" collapsed="false">
      <c r="A259" s="132" t="s">
        <v>496</v>
      </c>
      <c r="B259" s="30" t="s">
        <v>461</v>
      </c>
      <c r="C259" s="31" t="s">
        <v>503</v>
      </c>
      <c r="D259" s="166" t="s">
        <v>108</v>
      </c>
      <c r="E259" s="31" t="n">
        <v>1</v>
      </c>
      <c r="F259" s="31" t="n">
        <v>36</v>
      </c>
      <c r="G259" s="31"/>
      <c r="H259" s="31"/>
      <c r="I259" s="31"/>
      <c r="J259" s="31"/>
      <c r="K259" s="31"/>
      <c r="L259" s="31"/>
      <c r="M259" s="31"/>
      <c r="N259" s="33" t="n">
        <f aca="false">E259*F259+H259+J259+K259+L259+M259</f>
        <v>36</v>
      </c>
      <c r="O259" s="36"/>
      <c r="P259" s="31" t="n">
        <v>2</v>
      </c>
      <c r="Q259" s="31"/>
      <c r="R259" s="31"/>
      <c r="S259" s="31"/>
      <c r="T259" s="31"/>
      <c r="U259" s="31"/>
      <c r="V259" s="31"/>
      <c r="W259" s="31"/>
      <c r="X259" s="31"/>
      <c r="Y259" s="31"/>
      <c r="Z259" s="36" t="n">
        <f aca="false">P259*Q259+S259+U259+V259+W259+X259+Y259</f>
        <v>0</v>
      </c>
      <c r="AA259" s="36" t="n">
        <f aca="false">N259+Z259</f>
        <v>36</v>
      </c>
      <c r="AB259" s="73" t="s">
        <v>321</v>
      </c>
      <c r="AC259" s="102"/>
      <c r="AD259" s="102"/>
      <c r="AE259" s="36" t="n">
        <f aca="false">P259*Q259</f>
        <v>0</v>
      </c>
      <c r="AF259" s="38" t="n">
        <f aca="false">AA259-L259-M259-W259-X259</f>
        <v>36</v>
      </c>
      <c r="AG259" s="39" t="str">
        <f aca="false">AB259</f>
        <v>Вашкевич С.И.</v>
      </c>
      <c r="AH259" s="39" t="str">
        <f aca="false">C259</f>
        <v>4АСС9-2а ВБ</v>
      </c>
      <c r="AI259" s="40" t="str">
        <f aca="false">B259</f>
        <v>1</v>
      </c>
      <c r="AJ259" s="39" t="str">
        <f aca="false">CONCATENATE(A259," ",D259)</f>
        <v>УП.03 Учебная практика</v>
      </c>
      <c r="AK259" s="39" t="n">
        <f aca="false">E259*F259+P259*Q259+H259+J259+S259+U259</f>
        <v>36</v>
      </c>
      <c r="AL259" s="39" t="n">
        <f aca="false">L259+W259</f>
        <v>0</v>
      </c>
      <c r="AM259" s="39" t="n">
        <f aca="false">M259+X259</f>
        <v>0</v>
      </c>
      <c r="AN259" s="39" t="n">
        <f aca="false">Y259</f>
        <v>0</v>
      </c>
      <c r="AO259" s="39" t="n">
        <f aca="false">SUM(AK259:AN259)</f>
        <v>36</v>
      </c>
      <c r="AP259" s="41" t="n">
        <f aca="false">K259+V259</f>
        <v>0</v>
      </c>
    </row>
    <row r="260" s="42" customFormat="true" ht="16.5" hidden="false" customHeight="true" outlineLevel="0" collapsed="false">
      <c r="A260" s="132" t="s">
        <v>496</v>
      </c>
      <c r="B260" s="30" t="s">
        <v>461</v>
      </c>
      <c r="C260" s="31" t="s">
        <v>503</v>
      </c>
      <c r="D260" s="166" t="s">
        <v>108</v>
      </c>
      <c r="E260" s="31" t="n">
        <v>1</v>
      </c>
      <c r="F260" s="31"/>
      <c r="G260" s="31"/>
      <c r="H260" s="31"/>
      <c r="I260" s="31"/>
      <c r="J260" s="31"/>
      <c r="K260" s="31"/>
      <c r="L260" s="31"/>
      <c r="M260" s="31"/>
      <c r="N260" s="33" t="n">
        <f aca="false">E260*F260+H260+J260+K260+L260+M260</f>
        <v>0</v>
      </c>
      <c r="O260" s="36"/>
      <c r="P260" s="31" t="n">
        <v>2</v>
      </c>
      <c r="Q260" s="31" t="n">
        <v>36</v>
      </c>
      <c r="R260" s="31"/>
      <c r="S260" s="31"/>
      <c r="T260" s="31"/>
      <c r="U260" s="31"/>
      <c r="V260" s="31"/>
      <c r="W260" s="31"/>
      <c r="X260" s="31"/>
      <c r="Y260" s="31"/>
      <c r="Z260" s="36" t="n">
        <f aca="false">P260*Q260+S260+U260+V260+W260+X260+Y260</f>
        <v>72</v>
      </c>
      <c r="AA260" s="36" t="n">
        <f aca="false">N260+Z260</f>
        <v>72</v>
      </c>
      <c r="AB260" s="73" t="s">
        <v>497</v>
      </c>
      <c r="AC260" s="102"/>
      <c r="AD260" s="102"/>
      <c r="AE260" s="36" t="n">
        <f aca="false">P260*Q260</f>
        <v>72</v>
      </c>
      <c r="AF260" s="38" t="n">
        <f aca="false">AA260-L260-M260-W260-X260</f>
        <v>72</v>
      </c>
      <c r="AG260" s="39" t="str">
        <f aca="false">AB260</f>
        <v>вак. УП (АСС сети)</v>
      </c>
      <c r="AH260" s="39" t="str">
        <f aca="false">C260</f>
        <v>4АСС9-2а ВБ</v>
      </c>
      <c r="AI260" s="40" t="str">
        <f aca="false">B260</f>
        <v>1</v>
      </c>
      <c r="AJ260" s="39" t="str">
        <f aca="false">CONCATENATE(A260," ",D260)</f>
        <v>УП.03 Учебная практика</v>
      </c>
      <c r="AK260" s="39" t="n">
        <f aca="false">E260*F260+P260*Q260+H260+J260+S260+U260</f>
        <v>72</v>
      </c>
      <c r="AL260" s="39" t="n">
        <f aca="false">L260+W260</f>
        <v>0</v>
      </c>
      <c r="AM260" s="39" t="n">
        <f aca="false">M260+X260</f>
        <v>0</v>
      </c>
      <c r="AN260" s="39" t="n">
        <f aca="false">Y260</f>
        <v>0</v>
      </c>
      <c r="AO260" s="39" t="n">
        <f aca="false">SUM(AK260:AN260)</f>
        <v>72</v>
      </c>
      <c r="AP260" s="41" t="n">
        <f aca="false">K260+V260</f>
        <v>0</v>
      </c>
    </row>
    <row r="261" s="42" customFormat="true" ht="16.5" hidden="false" customHeight="true" outlineLevel="0" collapsed="false">
      <c r="A261" s="132" t="s">
        <v>496</v>
      </c>
      <c r="B261" s="30" t="s">
        <v>461</v>
      </c>
      <c r="C261" s="31" t="s">
        <v>504</v>
      </c>
      <c r="D261" s="166" t="s">
        <v>108</v>
      </c>
      <c r="E261" s="31" t="n">
        <v>1</v>
      </c>
      <c r="F261" s="31" t="n">
        <v>36</v>
      </c>
      <c r="G261" s="31"/>
      <c r="H261" s="31"/>
      <c r="I261" s="31"/>
      <c r="J261" s="31"/>
      <c r="K261" s="31"/>
      <c r="L261" s="31"/>
      <c r="M261" s="31"/>
      <c r="N261" s="33" t="n">
        <f aca="false">E261*F261+H261+J261+K261+L261+M261</f>
        <v>36</v>
      </c>
      <c r="O261" s="36"/>
      <c r="P261" s="31" t="n">
        <v>2</v>
      </c>
      <c r="Q261" s="31" t="n">
        <v>36</v>
      </c>
      <c r="R261" s="31"/>
      <c r="S261" s="31"/>
      <c r="T261" s="31"/>
      <c r="U261" s="31"/>
      <c r="V261" s="31"/>
      <c r="W261" s="31"/>
      <c r="X261" s="31"/>
      <c r="Y261" s="31"/>
      <c r="Z261" s="36" t="n">
        <f aca="false">P261*Q261+S261+U261+V261+W261+X261+Y261</f>
        <v>72</v>
      </c>
      <c r="AA261" s="36" t="n">
        <f aca="false">N261+Z261</f>
        <v>108</v>
      </c>
      <c r="AB261" s="73" t="s">
        <v>424</v>
      </c>
      <c r="AC261" s="102"/>
      <c r="AD261" s="102"/>
      <c r="AE261" s="36"/>
      <c r="AF261" s="38"/>
      <c r="AG261" s="39" t="str">
        <f aca="false">AB261</f>
        <v>Артемов А.П.</v>
      </c>
      <c r="AH261" s="39" t="str">
        <f aca="false">C261</f>
        <v>4АСС9-2б ВБ</v>
      </c>
      <c r="AI261" s="40" t="str">
        <f aca="false">B261</f>
        <v>1</v>
      </c>
      <c r="AJ261" s="39" t="str">
        <f aca="false">CONCATENATE(A261," ",D261)</f>
        <v>УП.03 Учебная практика</v>
      </c>
      <c r="AK261" s="39" t="n">
        <f aca="false">E261*F261+P261*Q261+H261+J261+S261+U261</f>
        <v>108</v>
      </c>
      <c r="AL261" s="39" t="n">
        <f aca="false">L261+W261</f>
        <v>0</v>
      </c>
      <c r="AM261" s="39" t="n">
        <f aca="false">M261+X261</f>
        <v>0</v>
      </c>
      <c r="AN261" s="39" t="n">
        <f aca="false">Y261</f>
        <v>0</v>
      </c>
      <c r="AO261" s="39" t="n">
        <f aca="false">SUM(AK261:AN261)</f>
        <v>108</v>
      </c>
      <c r="AP261" s="41" t="n">
        <f aca="false">K261+V261</f>
        <v>0</v>
      </c>
    </row>
    <row r="262" s="42" customFormat="true" ht="16.5" hidden="false" customHeight="true" outlineLevel="0" collapsed="false">
      <c r="A262" s="132" t="s">
        <v>498</v>
      </c>
      <c r="B262" s="30" t="s">
        <v>484</v>
      </c>
      <c r="C262" s="31" t="s">
        <v>505</v>
      </c>
      <c r="D262" s="166" t="s">
        <v>140</v>
      </c>
      <c r="E262" s="31" t="n">
        <v>1</v>
      </c>
      <c r="F262" s="31" t="n">
        <v>12</v>
      </c>
      <c r="G262" s="31"/>
      <c r="H262" s="31"/>
      <c r="I262" s="31"/>
      <c r="J262" s="31"/>
      <c r="K262" s="31"/>
      <c r="L262" s="31"/>
      <c r="M262" s="31"/>
      <c r="N262" s="33" t="n">
        <f aca="false">E262*F262+H262+J262+K262+L262+M262</f>
        <v>12</v>
      </c>
      <c r="O262" s="36"/>
      <c r="P262" s="31" t="n">
        <v>2</v>
      </c>
      <c r="Q262" s="31" t="n">
        <v>12</v>
      </c>
      <c r="R262" s="31"/>
      <c r="S262" s="31"/>
      <c r="T262" s="31"/>
      <c r="U262" s="31"/>
      <c r="V262" s="31"/>
      <c r="W262" s="31"/>
      <c r="X262" s="31"/>
      <c r="Y262" s="31"/>
      <c r="Z262" s="36" t="n">
        <f aca="false">P262*Q262+S262+U262+V262+W262+X262+Y262</f>
        <v>24</v>
      </c>
      <c r="AA262" s="36" t="n">
        <f aca="false">N262+Z262</f>
        <v>36</v>
      </c>
      <c r="AB262" s="36" t="s">
        <v>265</v>
      </c>
      <c r="AC262" s="102"/>
      <c r="AD262" s="102"/>
      <c r="AE262" s="36" t="n">
        <f aca="false">P262*Q262</f>
        <v>24</v>
      </c>
      <c r="AF262" s="38" t="n">
        <f aca="false">AA262-L262-M262-W262-X262</f>
        <v>36</v>
      </c>
      <c r="AG262" s="39" t="str">
        <f aca="false">AB262</f>
        <v>Новицкий Д.Ю.</v>
      </c>
      <c r="AH262" s="39" t="str">
        <f aca="false">C262</f>
        <v>4АСС9-2 ВБ</v>
      </c>
      <c r="AI262" s="40" t="str">
        <f aca="false">B262</f>
        <v>2</v>
      </c>
      <c r="AJ262" s="39" t="str">
        <f aca="false">CONCATENATE(A262," ",D262)</f>
        <v>ПП.03 Производственная практика (по профилю специальности)</v>
      </c>
      <c r="AK262" s="39" t="n">
        <f aca="false">E262*F262+P262*Q262+H262+J262+S262+U262</f>
        <v>36</v>
      </c>
      <c r="AL262" s="39" t="n">
        <f aca="false">L262+W262</f>
        <v>0</v>
      </c>
      <c r="AM262" s="39" t="n">
        <f aca="false">M262+X262</f>
        <v>0</v>
      </c>
      <c r="AN262" s="39" t="n">
        <f aca="false">Y262</f>
        <v>0</v>
      </c>
      <c r="AO262" s="39" t="n">
        <f aca="false">SUM(AK262:AN262)</f>
        <v>36</v>
      </c>
      <c r="AP262" s="41" t="n">
        <f aca="false">K262+V262</f>
        <v>0</v>
      </c>
    </row>
    <row r="263" s="42" customFormat="true" ht="16.5" hidden="false" customHeight="true" outlineLevel="0" collapsed="false">
      <c r="A263" s="132" t="s">
        <v>498</v>
      </c>
      <c r="B263" s="30" t="s">
        <v>484</v>
      </c>
      <c r="C263" s="31" t="s">
        <v>505</v>
      </c>
      <c r="D263" s="166" t="s">
        <v>140</v>
      </c>
      <c r="E263" s="31" t="n">
        <v>1</v>
      </c>
      <c r="F263" s="31" t="n">
        <v>12</v>
      </c>
      <c r="G263" s="31"/>
      <c r="H263" s="31"/>
      <c r="I263" s="31"/>
      <c r="J263" s="31"/>
      <c r="K263" s="31"/>
      <c r="L263" s="31"/>
      <c r="M263" s="31"/>
      <c r="N263" s="33" t="n">
        <f aca="false">E263*F263+H263+J263+K263+L263+M263</f>
        <v>12</v>
      </c>
      <c r="O263" s="36"/>
      <c r="P263" s="31" t="n">
        <v>2</v>
      </c>
      <c r="Q263" s="31" t="n">
        <v>12</v>
      </c>
      <c r="R263" s="31"/>
      <c r="S263" s="31"/>
      <c r="T263" s="31"/>
      <c r="U263" s="31"/>
      <c r="V263" s="31"/>
      <c r="W263" s="31"/>
      <c r="X263" s="31"/>
      <c r="Y263" s="31"/>
      <c r="Z263" s="36" t="n">
        <f aca="false">P263*Q263+S263+U263+V263+W263+X263+Y263</f>
        <v>24</v>
      </c>
      <c r="AA263" s="36" t="n">
        <f aca="false">N263+Z263</f>
        <v>36</v>
      </c>
      <c r="AB263" s="36" t="s">
        <v>201</v>
      </c>
      <c r="AC263" s="102"/>
      <c r="AD263" s="102"/>
      <c r="AE263" s="36"/>
      <c r="AF263" s="38"/>
      <c r="AG263" s="39" t="str">
        <f aca="false">AB263</f>
        <v>Бочарова Н.А.</v>
      </c>
      <c r="AH263" s="39" t="str">
        <f aca="false">C263</f>
        <v>4АСС9-2 ВБ</v>
      </c>
      <c r="AI263" s="40" t="str">
        <f aca="false">B263</f>
        <v>2</v>
      </c>
      <c r="AJ263" s="39" t="str">
        <f aca="false">CONCATENATE(A263," ",D263)</f>
        <v>ПП.03 Производственная практика (по профилю специальности)</v>
      </c>
      <c r="AK263" s="39" t="n">
        <f aca="false">E263*F263+P263*Q263+H263+J263+S263+U263</f>
        <v>36</v>
      </c>
      <c r="AL263" s="39" t="n">
        <f aca="false">L263+W263</f>
        <v>0</v>
      </c>
      <c r="AM263" s="39" t="n">
        <f aca="false">M263+X263</f>
        <v>0</v>
      </c>
      <c r="AN263" s="39" t="n">
        <f aca="false">Y263</f>
        <v>0</v>
      </c>
      <c r="AO263" s="39" t="n">
        <f aca="false">SUM(AK263:AN263)</f>
        <v>36</v>
      </c>
      <c r="AP263" s="41" t="n">
        <f aca="false">K263+V263</f>
        <v>0</v>
      </c>
    </row>
    <row r="264" s="42" customFormat="true" ht="16.5" hidden="false" customHeight="true" outlineLevel="0" collapsed="false">
      <c r="A264" s="132" t="s">
        <v>498</v>
      </c>
      <c r="B264" s="30" t="s">
        <v>484</v>
      </c>
      <c r="C264" s="31" t="s">
        <v>505</v>
      </c>
      <c r="D264" s="166" t="s">
        <v>140</v>
      </c>
      <c r="E264" s="31" t="n">
        <v>1</v>
      </c>
      <c r="F264" s="31" t="n">
        <v>12</v>
      </c>
      <c r="G264" s="31"/>
      <c r="H264" s="31"/>
      <c r="I264" s="31"/>
      <c r="J264" s="31"/>
      <c r="K264" s="31"/>
      <c r="L264" s="31"/>
      <c r="M264" s="31"/>
      <c r="N264" s="33" t="n">
        <f aca="false">E264*F264+H264+J264+K264+L264+M264</f>
        <v>12</v>
      </c>
      <c r="O264" s="36"/>
      <c r="P264" s="31" t="n">
        <v>2</v>
      </c>
      <c r="Q264" s="31" t="n">
        <v>12</v>
      </c>
      <c r="R264" s="31"/>
      <c r="S264" s="31"/>
      <c r="T264" s="31"/>
      <c r="U264" s="31"/>
      <c r="V264" s="31"/>
      <c r="W264" s="31"/>
      <c r="X264" s="31"/>
      <c r="Y264" s="31"/>
      <c r="Z264" s="36" t="n">
        <f aca="false">P264*Q264+S264+U264+V264+W264+X264+Y264</f>
        <v>24</v>
      </c>
      <c r="AA264" s="36" t="n">
        <f aca="false">N264+Z264</f>
        <v>36</v>
      </c>
      <c r="AB264" s="36" t="s">
        <v>143</v>
      </c>
      <c r="AC264" s="102"/>
      <c r="AD264" s="102"/>
      <c r="AE264" s="36"/>
      <c r="AF264" s="38"/>
      <c r="AG264" s="39" t="str">
        <f aca="false">AB264</f>
        <v>вак. ПП</v>
      </c>
      <c r="AH264" s="39" t="str">
        <f aca="false">C264</f>
        <v>4АСС9-2 ВБ</v>
      </c>
      <c r="AI264" s="40" t="str">
        <f aca="false">B264</f>
        <v>2</v>
      </c>
      <c r="AJ264" s="39" t="str">
        <f aca="false">CONCATENATE(A264," ",D264)</f>
        <v>ПП.03 Производственная практика (по профилю специальности)</v>
      </c>
      <c r="AK264" s="39" t="n">
        <f aca="false">E264*F264+P264*Q264+H264+J264+S264+U264</f>
        <v>36</v>
      </c>
      <c r="AL264" s="39" t="n">
        <f aca="false">L264+W264</f>
        <v>0</v>
      </c>
      <c r="AM264" s="39" t="n">
        <f aca="false">M264+X264</f>
        <v>0</v>
      </c>
      <c r="AN264" s="39" t="n">
        <f aca="false">Y264</f>
        <v>0</v>
      </c>
      <c r="AO264" s="39" t="n">
        <f aca="false">SUM(AK264:AN264)</f>
        <v>36</v>
      </c>
      <c r="AP264" s="41" t="n">
        <f aca="false">K264+V264</f>
        <v>0</v>
      </c>
    </row>
    <row r="265" s="42" customFormat="true" ht="16.5" hidden="false" customHeight="true" outlineLevel="0" collapsed="false">
      <c r="A265" s="132" t="s">
        <v>441</v>
      </c>
      <c r="B265" s="30" t="s">
        <v>484</v>
      </c>
      <c r="C265" s="31" t="s">
        <v>505</v>
      </c>
      <c r="D265" s="166" t="s">
        <v>145</v>
      </c>
      <c r="E265" s="31" t="n">
        <v>10</v>
      </c>
      <c r="F265" s="31"/>
      <c r="G265" s="31"/>
      <c r="H265" s="31"/>
      <c r="I265" s="31"/>
      <c r="J265" s="31"/>
      <c r="K265" s="31"/>
      <c r="L265" s="31"/>
      <c r="M265" s="31"/>
      <c r="N265" s="33" t="n">
        <f aca="false">E265*F265+H265+J265+K265+L265+M265</f>
        <v>0</v>
      </c>
      <c r="O265" s="36"/>
      <c r="P265" s="31" t="n">
        <v>9</v>
      </c>
      <c r="Q265" s="31"/>
      <c r="R265" s="31"/>
      <c r="S265" s="31"/>
      <c r="T265" s="31"/>
      <c r="U265" s="31"/>
      <c r="V265" s="31"/>
      <c r="W265" s="31"/>
      <c r="X265" s="31" t="n">
        <v>24</v>
      </c>
      <c r="Y265" s="31"/>
      <c r="Z265" s="36" t="n">
        <f aca="false">P265*Q265+S265+U265+V265+W265+X265+Y265</f>
        <v>24</v>
      </c>
      <c r="AA265" s="36" t="n">
        <f aca="false">N265+Z265</f>
        <v>24</v>
      </c>
      <c r="AB265" s="36" t="s">
        <v>146</v>
      </c>
      <c r="AC265" s="102"/>
      <c r="AD265" s="102"/>
      <c r="AE265" s="36" t="n">
        <f aca="false">P265*Q265</f>
        <v>0</v>
      </c>
      <c r="AF265" s="38" t="n">
        <f aca="false">AA265-L265-M265-W265-X265</f>
        <v>0</v>
      </c>
      <c r="AG265" s="39" t="str">
        <f aca="false">AB265</f>
        <v>вак. ДЭ</v>
      </c>
      <c r="AH265" s="39" t="str">
        <f aca="false">C265</f>
        <v>4АСС9-2 ВБ</v>
      </c>
      <c r="AI265" s="40" t="str">
        <f aca="false">B265</f>
        <v>2</v>
      </c>
      <c r="AJ265" s="39" t="str">
        <f aca="false">CONCATENATE(A265," ",D265)</f>
        <v>ДЭ Демонстрационный экзамен по модулю</v>
      </c>
      <c r="AK265" s="39" t="n">
        <f aca="false">E265*F265+P265*Q265+H265+J265+S265+U265</f>
        <v>0</v>
      </c>
      <c r="AL265" s="39" t="n">
        <f aca="false">L265+W265</f>
        <v>0</v>
      </c>
      <c r="AM265" s="39" t="n">
        <f aca="false">M265+X265</f>
        <v>24</v>
      </c>
      <c r="AN265" s="39" t="n">
        <f aca="false">Y265</f>
        <v>0</v>
      </c>
      <c r="AO265" s="39" t="n">
        <f aca="false">SUM(AK265:AN265)</f>
        <v>24</v>
      </c>
      <c r="AP265" s="41" t="n">
        <f aca="false">K265+V265</f>
        <v>0</v>
      </c>
    </row>
    <row r="266" s="42" customFormat="true" ht="16.5" hidden="false" customHeight="true" outlineLevel="0" collapsed="false">
      <c r="A266" s="132" t="s">
        <v>393</v>
      </c>
      <c r="B266" s="30" t="s">
        <v>484</v>
      </c>
      <c r="C266" s="31" t="s">
        <v>505</v>
      </c>
      <c r="D266" s="166" t="s">
        <v>394</v>
      </c>
      <c r="E266" s="31" t="n">
        <v>10</v>
      </c>
      <c r="F266" s="31"/>
      <c r="G266" s="31"/>
      <c r="H266" s="31"/>
      <c r="I266" s="31"/>
      <c r="J266" s="31"/>
      <c r="K266" s="31"/>
      <c r="L266" s="31"/>
      <c r="M266" s="31"/>
      <c r="N266" s="33" t="n">
        <f aca="false">E266*F266+H266+J266+K266+L266+M266</f>
        <v>0</v>
      </c>
      <c r="O266" s="36"/>
      <c r="P266" s="31" t="n">
        <v>4</v>
      </c>
      <c r="Q266" s="31" t="n">
        <v>9</v>
      </c>
      <c r="R266" s="31"/>
      <c r="S266" s="31"/>
      <c r="T266" s="31"/>
      <c r="U266" s="31"/>
      <c r="V266" s="31"/>
      <c r="W266" s="31"/>
      <c r="X266" s="31"/>
      <c r="Y266" s="31"/>
      <c r="Z266" s="36" t="n">
        <f aca="false">P266*Q266+S266+U266+V266+W266+X266+Y266</f>
        <v>36</v>
      </c>
      <c r="AA266" s="36" t="n">
        <f aca="false">N266+Z266</f>
        <v>36</v>
      </c>
      <c r="AB266" s="47" t="s">
        <v>265</v>
      </c>
      <c r="AC266" s="102"/>
      <c r="AD266" s="102"/>
      <c r="AE266" s="36" t="n">
        <f aca="false">P266*Q266</f>
        <v>36</v>
      </c>
      <c r="AF266" s="38" t="n">
        <f aca="false">AA266-L266-M266-W266-X266</f>
        <v>36</v>
      </c>
      <c r="AG266" s="39" t="str">
        <f aca="false">AB266</f>
        <v>Новицкий Д.Ю.</v>
      </c>
      <c r="AH266" s="39" t="str">
        <f aca="false">C266</f>
        <v>4АСС9-2 ВБ</v>
      </c>
      <c r="AI266" s="40" t="str">
        <f aca="false">B266</f>
        <v>2</v>
      </c>
      <c r="AJ266" s="39" t="str">
        <f aca="false">CONCATENATE(A266," ",D266)</f>
        <v>ПДП.00 Производственная практика (преддипломная)</v>
      </c>
      <c r="AK266" s="39" t="n">
        <f aca="false">E266*F266+P266*Q266+H266+J266+S266+U266</f>
        <v>36</v>
      </c>
      <c r="AL266" s="39" t="n">
        <f aca="false">L266+W266</f>
        <v>0</v>
      </c>
      <c r="AM266" s="39" t="n">
        <f aca="false">M266+X266</f>
        <v>0</v>
      </c>
      <c r="AN266" s="39" t="n">
        <f aca="false">Y266</f>
        <v>0</v>
      </c>
      <c r="AO266" s="39" t="n">
        <f aca="false">SUM(AK266:AN266)</f>
        <v>36</v>
      </c>
      <c r="AP266" s="41" t="n">
        <f aca="false">K266+V266</f>
        <v>0</v>
      </c>
    </row>
    <row r="267" s="42" customFormat="true" ht="16.5" hidden="false" customHeight="true" outlineLevel="0" collapsed="false">
      <c r="A267" s="132" t="s">
        <v>393</v>
      </c>
      <c r="B267" s="30" t="s">
        <v>484</v>
      </c>
      <c r="C267" s="31" t="s">
        <v>505</v>
      </c>
      <c r="D267" s="166" t="s">
        <v>394</v>
      </c>
      <c r="E267" s="31" t="n">
        <v>10</v>
      </c>
      <c r="F267" s="31"/>
      <c r="G267" s="31"/>
      <c r="H267" s="31"/>
      <c r="I267" s="31"/>
      <c r="J267" s="31"/>
      <c r="K267" s="31"/>
      <c r="L267" s="31"/>
      <c r="M267" s="31"/>
      <c r="N267" s="33" t="n">
        <f aca="false">E267*F267+H267+J267+K267+L267+M267</f>
        <v>0</v>
      </c>
      <c r="O267" s="36"/>
      <c r="P267" s="31" t="n">
        <v>4</v>
      </c>
      <c r="Q267" s="31" t="n">
        <v>9</v>
      </c>
      <c r="R267" s="31"/>
      <c r="S267" s="31"/>
      <c r="T267" s="31"/>
      <c r="U267" s="31"/>
      <c r="V267" s="31"/>
      <c r="W267" s="31"/>
      <c r="X267" s="31"/>
      <c r="Y267" s="31"/>
      <c r="Z267" s="36" t="n">
        <f aca="false">P267*Q267+S267+U267+V267+W267+X267+Y267</f>
        <v>36</v>
      </c>
      <c r="AA267" s="36" t="n">
        <f aca="false">N267+Z267</f>
        <v>36</v>
      </c>
      <c r="AB267" s="47" t="s">
        <v>443</v>
      </c>
      <c r="AC267" s="102"/>
      <c r="AD267" s="102"/>
      <c r="AE267" s="36"/>
      <c r="AF267" s="38"/>
      <c r="AG267" s="39" t="str">
        <f aca="false">AB267</f>
        <v>Вак. КС (Хохлов)</v>
      </c>
      <c r="AH267" s="39" t="str">
        <f aca="false">C267</f>
        <v>4АСС9-2 ВБ</v>
      </c>
      <c r="AI267" s="40" t="str">
        <f aca="false">B267</f>
        <v>2</v>
      </c>
      <c r="AJ267" s="39" t="str">
        <f aca="false">CONCATENATE(A267," ",D267)</f>
        <v>ПДП.00 Производственная практика (преддипломная)</v>
      </c>
      <c r="AK267" s="39" t="n">
        <f aca="false">E267*F267+P267*Q267+H267+J267+S267+U267</f>
        <v>36</v>
      </c>
      <c r="AL267" s="39" t="n">
        <f aca="false">L267+W267</f>
        <v>0</v>
      </c>
      <c r="AM267" s="39" t="n">
        <f aca="false">M267+X267</f>
        <v>0</v>
      </c>
      <c r="AN267" s="39" t="n">
        <f aca="false">Y267</f>
        <v>0</v>
      </c>
      <c r="AO267" s="39" t="n">
        <f aca="false">SUM(AK267:AN267)</f>
        <v>36</v>
      </c>
      <c r="AP267" s="41" t="n">
        <f aca="false">K267+V267</f>
        <v>0</v>
      </c>
    </row>
    <row r="268" s="42" customFormat="true" ht="16.5" hidden="false" customHeight="true" outlineLevel="0" collapsed="false">
      <c r="A268" s="132" t="s">
        <v>393</v>
      </c>
      <c r="B268" s="30" t="s">
        <v>484</v>
      </c>
      <c r="C268" s="31" t="s">
        <v>505</v>
      </c>
      <c r="D268" s="166" t="s">
        <v>394</v>
      </c>
      <c r="E268" s="31" t="n">
        <v>10</v>
      </c>
      <c r="F268" s="31"/>
      <c r="G268" s="31"/>
      <c r="H268" s="31"/>
      <c r="I268" s="31"/>
      <c r="J268" s="31"/>
      <c r="K268" s="31"/>
      <c r="L268" s="31"/>
      <c r="M268" s="31"/>
      <c r="N268" s="33" t="n">
        <f aca="false">E268*F268+H268+J268+K268+L268+M268</f>
        <v>0</v>
      </c>
      <c r="O268" s="36"/>
      <c r="P268" s="31" t="n">
        <v>4</v>
      </c>
      <c r="Q268" s="31" t="n">
        <v>9</v>
      </c>
      <c r="R268" s="31"/>
      <c r="S268" s="31"/>
      <c r="T268" s="31"/>
      <c r="U268" s="31"/>
      <c r="V268" s="31"/>
      <c r="W268" s="31"/>
      <c r="X268" s="31"/>
      <c r="Y268" s="31"/>
      <c r="Z268" s="36" t="n">
        <f aca="false">P268*Q268+S268+U268+V268+W268+X268+Y268</f>
        <v>36</v>
      </c>
      <c r="AA268" s="36" t="n">
        <f aca="false">N268+Z268</f>
        <v>36</v>
      </c>
      <c r="AB268" s="47" t="s">
        <v>434</v>
      </c>
      <c r="AC268" s="102"/>
      <c r="AD268" s="102"/>
      <c r="AE268" s="36"/>
      <c r="AF268" s="38"/>
      <c r="AG268" s="39" t="str">
        <f aca="false">AB268</f>
        <v>Плаксо В.А.</v>
      </c>
      <c r="AH268" s="39" t="str">
        <f aca="false">C268</f>
        <v>4АСС9-2 ВБ</v>
      </c>
      <c r="AI268" s="40" t="str">
        <f aca="false">B268</f>
        <v>2</v>
      </c>
      <c r="AJ268" s="39" t="str">
        <f aca="false">CONCATENATE(A268," ",D268)</f>
        <v>ПДП.00 Производственная практика (преддипломная)</v>
      </c>
      <c r="AK268" s="39" t="n">
        <f aca="false">E268*F268+P268*Q268+H268+J268+S268+U268</f>
        <v>36</v>
      </c>
      <c r="AL268" s="39" t="n">
        <f aca="false">L268+W268</f>
        <v>0</v>
      </c>
      <c r="AM268" s="39" t="n">
        <f aca="false">M268+X268</f>
        <v>0</v>
      </c>
      <c r="AN268" s="39" t="n">
        <f aca="false">Y268</f>
        <v>0</v>
      </c>
      <c r="AO268" s="39" t="n">
        <f aca="false">SUM(AK268:AN268)</f>
        <v>36</v>
      </c>
      <c r="AP268" s="41" t="n">
        <f aca="false">K268+V268</f>
        <v>0</v>
      </c>
    </row>
    <row r="269" s="42" customFormat="true" ht="16.5" hidden="false" customHeight="true" outlineLevel="0" collapsed="false">
      <c r="A269" s="132" t="s">
        <v>393</v>
      </c>
      <c r="B269" s="30" t="s">
        <v>484</v>
      </c>
      <c r="C269" s="31" t="s">
        <v>505</v>
      </c>
      <c r="D269" s="166" t="s">
        <v>394</v>
      </c>
      <c r="E269" s="31" t="n">
        <v>10</v>
      </c>
      <c r="F269" s="31"/>
      <c r="G269" s="31"/>
      <c r="H269" s="31"/>
      <c r="I269" s="31"/>
      <c r="J269" s="31"/>
      <c r="K269" s="31"/>
      <c r="L269" s="31"/>
      <c r="M269" s="31"/>
      <c r="N269" s="33" t="n">
        <f aca="false">E269*F269+H269+J269+K269+L269+M269</f>
        <v>0</v>
      </c>
      <c r="O269" s="36"/>
      <c r="P269" s="31" t="n">
        <v>4</v>
      </c>
      <c r="Q269" s="31" t="n">
        <v>9</v>
      </c>
      <c r="R269" s="31"/>
      <c r="S269" s="31"/>
      <c r="T269" s="31"/>
      <c r="U269" s="31"/>
      <c r="V269" s="31"/>
      <c r="W269" s="31"/>
      <c r="X269" s="31"/>
      <c r="Y269" s="31"/>
      <c r="Z269" s="36" t="n">
        <f aca="false">P269*Q269+S269+U269+V269+W269+X269+Y269</f>
        <v>36</v>
      </c>
      <c r="AA269" s="36" t="n">
        <f aca="false">N269+Z269</f>
        <v>36</v>
      </c>
      <c r="AB269" s="47" t="s">
        <v>201</v>
      </c>
      <c r="AC269" s="102"/>
      <c r="AD269" s="102"/>
      <c r="AE269" s="36"/>
      <c r="AF269" s="38"/>
      <c r="AG269" s="39" t="str">
        <f aca="false">AB269</f>
        <v>Бочарова Н.А.</v>
      </c>
      <c r="AH269" s="39" t="str">
        <f aca="false">C269</f>
        <v>4АСС9-2 ВБ</v>
      </c>
      <c r="AI269" s="40" t="str">
        <f aca="false">B269</f>
        <v>2</v>
      </c>
      <c r="AJ269" s="39" t="str">
        <f aca="false">CONCATENATE(A269," ",D269)</f>
        <v>ПДП.00 Производственная практика (преддипломная)</v>
      </c>
      <c r="AK269" s="39" t="n">
        <f aca="false">E269*F269+P269*Q269+H269+J269+S269+U269</f>
        <v>36</v>
      </c>
      <c r="AL269" s="39" t="n">
        <f aca="false">L269+W269</f>
        <v>0</v>
      </c>
      <c r="AM269" s="39" t="n">
        <f aca="false">M269+X269</f>
        <v>0</v>
      </c>
      <c r="AN269" s="39" t="n">
        <f aca="false">Y269</f>
        <v>0</v>
      </c>
      <c r="AO269" s="39" t="n">
        <f aca="false">SUM(AK269:AN269)</f>
        <v>36</v>
      </c>
      <c r="AP269" s="41" t="n">
        <f aca="false">K269+V269</f>
        <v>0</v>
      </c>
    </row>
    <row r="270" s="42" customFormat="true" ht="16.5" hidden="false" customHeight="true" outlineLevel="0" collapsed="false">
      <c r="A270" s="132" t="s">
        <v>499</v>
      </c>
      <c r="B270" s="30" t="s">
        <v>484</v>
      </c>
      <c r="C270" s="31" t="s">
        <v>505</v>
      </c>
      <c r="D270" s="166" t="s">
        <v>500</v>
      </c>
      <c r="E270" s="31" t="n">
        <v>10</v>
      </c>
      <c r="F270" s="31"/>
      <c r="G270" s="31"/>
      <c r="H270" s="31"/>
      <c r="I270" s="31"/>
      <c r="J270" s="31"/>
      <c r="K270" s="31"/>
      <c r="L270" s="31"/>
      <c r="M270" s="31"/>
      <c r="N270" s="33" t="n">
        <f aca="false">E270*F270+H270+J270+K270+L270+M270</f>
        <v>0</v>
      </c>
      <c r="O270" s="36"/>
      <c r="P270" s="31" t="n">
        <v>9</v>
      </c>
      <c r="Q270" s="31"/>
      <c r="R270" s="31"/>
      <c r="S270" s="31"/>
      <c r="T270" s="31"/>
      <c r="U270" s="31"/>
      <c r="V270" s="31"/>
      <c r="W270" s="31"/>
      <c r="X270" s="31"/>
      <c r="Y270" s="31" t="n">
        <v>144</v>
      </c>
      <c r="Z270" s="36" t="n">
        <f aca="false">P270*Q270+S270+U270+V270+W270+X270+Y270</f>
        <v>144</v>
      </c>
      <c r="AA270" s="36" t="n">
        <f aca="false">N270+Z270</f>
        <v>144</v>
      </c>
      <c r="AB270" s="47" t="s">
        <v>398</v>
      </c>
      <c r="AC270" s="102"/>
      <c r="AD270" s="102"/>
      <c r="AE270" s="36" t="n">
        <f aca="false">P270*Q270</f>
        <v>0</v>
      </c>
      <c r="AF270" s="38" t="n">
        <f aca="false">AA270-L270-M270-W270-X270</f>
        <v>144</v>
      </c>
      <c r="AG270" s="39" t="str">
        <f aca="false">AB270</f>
        <v>вак. ГИА</v>
      </c>
      <c r="AH270" s="39" t="str">
        <f aca="false">C270</f>
        <v>4АСС9-2 ВБ</v>
      </c>
      <c r="AI270" s="40" t="str">
        <f aca="false">B270</f>
        <v>2</v>
      </c>
      <c r="AJ270" s="39" t="str">
        <f aca="false">CONCATENATE(A270," ",D270)</f>
        <v>ГИА.01 Подготовка  выпускной квалификационной работы  с 18 мая по 14 июня </v>
      </c>
      <c r="AK270" s="39" t="n">
        <f aca="false">E270*F270+P270*Q270+H270+J270+S270+U270</f>
        <v>0</v>
      </c>
      <c r="AL270" s="39" t="n">
        <f aca="false">L270+W270</f>
        <v>0</v>
      </c>
      <c r="AM270" s="39" t="n">
        <f aca="false">M270+X270</f>
        <v>0</v>
      </c>
      <c r="AN270" s="39" t="n">
        <f aca="false">Y270</f>
        <v>144</v>
      </c>
      <c r="AO270" s="39" t="n">
        <f aca="false">SUM(AK270:AN270)</f>
        <v>144</v>
      </c>
      <c r="AP270" s="41" t="n">
        <f aca="false">K270+V270</f>
        <v>0</v>
      </c>
    </row>
    <row r="271" s="42" customFormat="true" ht="16.5" hidden="false" customHeight="true" outlineLevel="0" collapsed="false">
      <c r="A271" s="132" t="s">
        <v>501</v>
      </c>
      <c r="B271" s="30" t="s">
        <v>484</v>
      </c>
      <c r="C271" s="31" t="s">
        <v>505</v>
      </c>
      <c r="D271" s="166" t="s">
        <v>502</v>
      </c>
      <c r="E271" s="31" t="n">
        <v>10</v>
      </c>
      <c r="F271" s="31"/>
      <c r="G271" s="31"/>
      <c r="H271" s="31"/>
      <c r="I271" s="31"/>
      <c r="J271" s="31"/>
      <c r="K271" s="31"/>
      <c r="L271" s="31"/>
      <c r="M271" s="31"/>
      <c r="N271" s="33" t="n">
        <f aca="false">E271*F271+H271+J271+K271+L271+M271</f>
        <v>0</v>
      </c>
      <c r="O271" s="36"/>
      <c r="P271" s="31" t="n">
        <v>9</v>
      </c>
      <c r="Q271" s="31"/>
      <c r="R271" s="31"/>
      <c r="S271" s="31"/>
      <c r="T271" s="31"/>
      <c r="U271" s="31"/>
      <c r="V271" s="31"/>
      <c r="W271" s="31"/>
      <c r="X271" s="31"/>
      <c r="Y271" s="31" t="n">
        <v>72</v>
      </c>
      <c r="Z271" s="36" t="n">
        <f aca="false">P271*Q271+S271+U271+V271+W271+X271+Y271</f>
        <v>72</v>
      </c>
      <c r="AA271" s="36" t="n">
        <f aca="false">N271+Z271</f>
        <v>72</v>
      </c>
      <c r="AB271" s="47" t="s">
        <v>398</v>
      </c>
      <c r="AC271" s="102"/>
      <c r="AD271" s="102"/>
      <c r="AE271" s="36" t="n">
        <f aca="false">P271*Q271</f>
        <v>0</v>
      </c>
      <c r="AF271" s="38" t="n">
        <f aca="false">AA271-L271-M271-W271-X271</f>
        <v>72</v>
      </c>
      <c r="AG271" s="39" t="str">
        <f aca="false">AB271</f>
        <v>вак. ГИА</v>
      </c>
      <c r="AH271" s="39" t="str">
        <f aca="false">C271</f>
        <v>4АСС9-2 ВБ</v>
      </c>
      <c r="AI271" s="40" t="str">
        <f aca="false">B271</f>
        <v>2</v>
      </c>
      <c r="AJ271" s="39" t="str">
        <f aca="false">CONCATENATE(A271," ",D271)</f>
        <v>ГИА.04 Защита выпускной квалификационной работы с 15 июня по 28 июня</v>
      </c>
      <c r="AK271" s="39" t="n">
        <f aca="false">E271*F271+P271*Q271+H271+J271+S271+U271</f>
        <v>0</v>
      </c>
      <c r="AL271" s="39" t="n">
        <f aca="false">L271+W271</f>
        <v>0</v>
      </c>
      <c r="AM271" s="39" t="n">
        <f aca="false">M271+X271</f>
        <v>0</v>
      </c>
      <c r="AN271" s="39" t="n">
        <f aca="false">Y271</f>
        <v>72</v>
      </c>
      <c r="AO271" s="39" t="n">
        <f aca="false">SUM(AK271:AN271)</f>
        <v>72</v>
      </c>
      <c r="AP271" s="41" t="n">
        <f aca="false">K271+V271</f>
        <v>0</v>
      </c>
    </row>
    <row r="272" s="42" customFormat="true" ht="16.5" hidden="false" customHeight="true" outlineLevel="0" collapsed="false">
      <c r="A272" s="70" t="s">
        <v>113</v>
      </c>
      <c r="B272" s="30" t="s">
        <v>484</v>
      </c>
      <c r="C272" s="31" t="s">
        <v>505</v>
      </c>
      <c r="D272" s="166" t="s">
        <v>114</v>
      </c>
      <c r="E272" s="31" t="n">
        <v>10</v>
      </c>
      <c r="F272" s="31"/>
      <c r="G272" s="31"/>
      <c r="H272" s="31" t="n">
        <v>16</v>
      </c>
      <c r="I272" s="31"/>
      <c r="J272" s="31"/>
      <c r="K272" s="31"/>
      <c r="L272" s="31"/>
      <c r="M272" s="31"/>
      <c r="N272" s="33" t="n">
        <f aca="false">E272*F272+H272+J272+K272+L272+M272</f>
        <v>16</v>
      </c>
      <c r="O272" s="36"/>
      <c r="P272" s="31" t="n">
        <v>9</v>
      </c>
      <c r="Q272" s="31"/>
      <c r="R272" s="31"/>
      <c r="S272" s="31" t="n">
        <v>16</v>
      </c>
      <c r="T272" s="31"/>
      <c r="U272" s="31"/>
      <c r="V272" s="31"/>
      <c r="W272" s="31"/>
      <c r="X272" s="31"/>
      <c r="Y272" s="31"/>
      <c r="Z272" s="36" t="n">
        <f aca="false">P272*Q272+S272+U272+V272+W272+X272+Y272</f>
        <v>16</v>
      </c>
      <c r="AA272" s="36" t="n">
        <f aca="false">N272+Z272</f>
        <v>32</v>
      </c>
      <c r="AB272" s="74" t="s">
        <v>115</v>
      </c>
      <c r="AC272" s="102"/>
      <c r="AD272" s="102"/>
      <c r="AE272" s="36" t="n">
        <f aca="false">P272*Q272</f>
        <v>0</v>
      </c>
      <c r="AF272" s="38" t="n">
        <f aca="false">AA272-L272-M272-W272-X272</f>
        <v>32</v>
      </c>
      <c r="AG272" s="39" t="str">
        <f aca="false">AB272</f>
        <v>вак. РоВ</v>
      </c>
      <c r="AH272" s="39" t="str">
        <f aca="false">C272</f>
        <v>4АСС9-2 ВБ</v>
      </c>
      <c r="AI272" s="40" t="str">
        <f aca="false">B272</f>
        <v>2</v>
      </c>
      <c r="AJ272" s="39" t="str">
        <f aca="false">CONCATENATE(A272," ",D272)</f>
        <v>ВнеУр Разговоры о важном</v>
      </c>
      <c r="AK272" s="39" t="n">
        <f aca="false">E272*F272+P272*Q272+H272+J272+S272+U272</f>
        <v>32</v>
      </c>
      <c r="AL272" s="39" t="n">
        <f aca="false">L272+W272</f>
        <v>0</v>
      </c>
      <c r="AM272" s="39" t="n">
        <f aca="false">M272+X272</f>
        <v>0</v>
      </c>
      <c r="AN272" s="39" t="n">
        <f aca="false">Y272</f>
        <v>0</v>
      </c>
      <c r="AO272" s="39" t="n">
        <f aca="false">SUM(AK272:AN272)</f>
        <v>32</v>
      </c>
      <c r="AP272" s="41" t="n">
        <f aca="false">K272+V272</f>
        <v>0</v>
      </c>
    </row>
    <row r="273" s="42" customFormat="true" ht="16.5" hidden="false" customHeight="true" outlineLevel="0" collapsed="false">
      <c r="A273" s="70" t="s">
        <v>113</v>
      </c>
      <c r="B273" s="30" t="s">
        <v>484</v>
      </c>
      <c r="C273" s="31" t="s">
        <v>505</v>
      </c>
      <c r="D273" s="166" t="s">
        <v>114</v>
      </c>
      <c r="E273" s="31" t="n">
        <v>10</v>
      </c>
      <c r="F273" s="31"/>
      <c r="G273" s="31"/>
      <c r="H273" s="31" t="n">
        <v>1</v>
      </c>
      <c r="I273" s="31"/>
      <c r="J273" s="31"/>
      <c r="K273" s="31"/>
      <c r="L273" s="31"/>
      <c r="M273" s="31"/>
      <c r="N273" s="33" t="n">
        <f aca="false">E273*F273+H273+J273+K273+L273+M273</f>
        <v>1</v>
      </c>
      <c r="O273" s="36"/>
      <c r="P273" s="31" t="n">
        <v>9</v>
      </c>
      <c r="Q273" s="31"/>
      <c r="R273" s="31"/>
      <c r="S273" s="31" t="n">
        <v>2</v>
      </c>
      <c r="T273" s="31"/>
      <c r="U273" s="31"/>
      <c r="V273" s="31"/>
      <c r="W273" s="31"/>
      <c r="X273" s="31"/>
      <c r="Y273" s="31"/>
      <c r="Z273" s="36" t="n">
        <f aca="false">P273*Q273+S273+U273+V273+W273+X273+Y273</f>
        <v>2</v>
      </c>
      <c r="AA273" s="36" t="n">
        <f aca="false">N273+Z273</f>
        <v>3</v>
      </c>
      <c r="AB273" s="47" t="s">
        <v>424</v>
      </c>
      <c r="AC273" s="102"/>
      <c r="AD273" s="102"/>
      <c r="AE273" s="36" t="n">
        <f aca="false">P273*Q273</f>
        <v>0</v>
      </c>
      <c r="AF273" s="38" t="n">
        <f aca="false">AA273-L273-M273-W273-X273</f>
        <v>3</v>
      </c>
      <c r="AG273" s="39" t="str">
        <f aca="false">AB273</f>
        <v>Артемов А.П.</v>
      </c>
      <c r="AH273" s="39" t="str">
        <f aca="false">C273</f>
        <v>4АСС9-2 ВБ</v>
      </c>
      <c r="AI273" s="40" t="str">
        <f aca="false">B273</f>
        <v>2</v>
      </c>
      <c r="AJ273" s="39" t="str">
        <f aca="false">CONCATENATE(A273," ",D273)</f>
        <v>ВнеУр Разговоры о важном</v>
      </c>
      <c r="AK273" s="39" t="n">
        <f aca="false">E273*F273+P273*Q273+H273+J273+S273+U273</f>
        <v>3</v>
      </c>
      <c r="AL273" s="39" t="n">
        <f aca="false">L273+W273</f>
        <v>0</v>
      </c>
      <c r="AM273" s="39" t="n">
        <f aca="false">M273+X273</f>
        <v>0</v>
      </c>
      <c r="AN273" s="39" t="n">
        <f aca="false">Y273</f>
        <v>0</v>
      </c>
      <c r="AO273" s="39" t="n">
        <f aca="false">SUM(AK273:AN273)</f>
        <v>3</v>
      </c>
      <c r="AP273" s="41" t="n">
        <f aca="false">K273+V273</f>
        <v>0</v>
      </c>
    </row>
    <row r="274" s="42" customFormat="true" ht="16.5" hidden="false" customHeight="true" outlineLevel="0" collapsed="false">
      <c r="A274" s="63" t="s">
        <v>52</v>
      </c>
      <c r="B274" s="30" t="s">
        <v>175</v>
      </c>
      <c r="C274" s="31" t="s">
        <v>508</v>
      </c>
      <c r="D274" s="211" t="s">
        <v>177</v>
      </c>
      <c r="E274" s="31" t="n">
        <v>10</v>
      </c>
      <c r="F274" s="31" t="n">
        <v>2</v>
      </c>
      <c r="G274" s="31"/>
      <c r="H274" s="31"/>
      <c r="I274" s="31"/>
      <c r="J274" s="31"/>
      <c r="K274" s="31"/>
      <c r="L274" s="31"/>
      <c r="M274" s="31"/>
      <c r="N274" s="33" t="n">
        <f aca="false">E274*F274+H274+J274+K274+L274+M274</f>
        <v>20</v>
      </c>
      <c r="O274" s="36"/>
      <c r="P274" s="31" t="n">
        <v>9</v>
      </c>
      <c r="Q274" s="31" t="n">
        <v>2</v>
      </c>
      <c r="R274" s="31"/>
      <c r="S274" s="31"/>
      <c r="T274" s="31"/>
      <c r="U274" s="31"/>
      <c r="V274" s="31"/>
      <c r="W274" s="31"/>
      <c r="X274" s="31"/>
      <c r="Y274" s="31"/>
      <c r="Z274" s="36" t="n">
        <f aca="false">P274*Q274+S274+U274+V274+W274+X274+Y274</f>
        <v>18</v>
      </c>
      <c r="AA274" s="36" t="n">
        <f aca="false">N274+Z274</f>
        <v>38</v>
      </c>
      <c r="AB274" s="36" t="s">
        <v>118</v>
      </c>
      <c r="AC274" s="36"/>
      <c r="AD274" s="36"/>
      <c r="AE274" s="36" t="n">
        <f aca="false">P274*Q274</f>
        <v>18</v>
      </c>
      <c r="AF274" s="38"/>
      <c r="AG274" s="39" t="str">
        <f aca="false">AB274</f>
        <v>Семигин К.С.</v>
      </c>
      <c r="AH274" s="39" t="str">
        <f aca="false">C274</f>
        <v>4КС9-9б ВБ</v>
      </c>
      <c r="AI274" s="40" t="str">
        <f aca="false">B274</f>
        <v>13</v>
      </c>
      <c r="AJ274" s="39" t="str">
        <f aca="false">CONCATENATE(A274," ",D274)</f>
        <v>ОГСЭ.03 Иностранный язык</v>
      </c>
      <c r="AK274" s="39" t="n">
        <f aca="false">E274*F274+P274*Q274+H274+J274+S274+U274</f>
        <v>38</v>
      </c>
      <c r="AL274" s="39" t="n">
        <f aca="false">L274+W274</f>
        <v>0</v>
      </c>
      <c r="AM274" s="39" t="n">
        <f aca="false">M274+X274</f>
        <v>0</v>
      </c>
      <c r="AN274" s="39" t="n">
        <f aca="false">Y274</f>
        <v>0</v>
      </c>
      <c r="AO274" s="39" t="n">
        <f aca="false">SUM(AK274:AN274)</f>
        <v>38</v>
      </c>
      <c r="AP274" s="41" t="n">
        <f aca="false">K274+V274</f>
        <v>0</v>
      </c>
    </row>
    <row r="275" s="42" customFormat="true" ht="16.5" hidden="false" customHeight="true" outlineLevel="0" collapsed="false">
      <c r="A275" s="63" t="s">
        <v>52</v>
      </c>
      <c r="B275" s="30" t="s">
        <v>175</v>
      </c>
      <c r="C275" s="31" t="s">
        <v>508</v>
      </c>
      <c r="D275" s="211" t="s">
        <v>177</v>
      </c>
      <c r="E275" s="31" t="n">
        <v>10</v>
      </c>
      <c r="F275" s="31"/>
      <c r="G275" s="31"/>
      <c r="H275" s="31"/>
      <c r="I275" s="31"/>
      <c r="J275" s="31"/>
      <c r="K275" s="31"/>
      <c r="L275" s="31" t="n">
        <v>2</v>
      </c>
      <c r="M275" s="31"/>
      <c r="N275" s="33" t="n">
        <f aca="false">E275*F275+H275+J275+K275+L275+M275</f>
        <v>2</v>
      </c>
      <c r="O275" s="36"/>
      <c r="P275" s="31" t="n">
        <v>9</v>
      </c>
      <c r="Q275" s="31"/>
      <c r="R275" s="31"/>
      <c r="S275" s="31"/>
      <c r="T275" s="31"/>
      <c r="U275" s="31"/>
      <c r="V275" s="31"/>
      <c r="W275" s="31" t="n">
        <v>2</v>
      </c>
      <c r="X275" s="31"/>
      <c r="Y275" s="31"/>
      <c r="Z275" s="36" t="n">
        <f aca="false">P275*Q275+S275+U275+V275+W275+X275+Y275</f>
        <v>2</v>
      </c>
      <c r="AA275" s="36" t="n">
        <f aca="false">N275+Z275</f>
        <v>4</v>
      </c>
      <c r="AB275" s="84" t="s">
        <v>232</v>
      </c>
      <c r="AC275" s="36"/>
      <c r="AD275" s="36"/>
      <c r="AE275" s="36" t="n">
        <f aca="false">P275*Q275</f>
        <v>0</v>
      </c>
      <c r="AF275" s="38"/>
      <c r="AG275" s="39" t="str">
        <f aca="false">AB275</f>
        <v>вак.-Васильева Ю.А. А/Я (б)</v>
      </c>
      <c r="AH275" s="39" t="str">
        <f aca="false">C275</f>
        <v>4КС9-9б ВБ</v>
      </c>
      <c r="AI275" s="40" t="str">
        <f aca="false">B275</f>
        <v>13</v>
      </c>
      <c r="AJ275" s="39" t="str">
        <f aca="false">CONCATENATE(A275," ",D275)</f>
        <v>ОГСЭ.03 Иностранный язык</v>
      </c>
      <c r="AK275" s="39" t="n">
        <f aca="false">E275*F275+P275*Q275+H275+J275+S275+U275</f>
        <v>0</v>
      </c>
      <c r="AL275" s="39" t="n">
        <f aca="false">L275+W275</f>
        <v>4</v>
      </c>
      <c r="AM275" s="39" t="n">
        <f aca="false">M275+X275</f>
        <v>0</v>
      </c>
      <c r="AN275" s="39" t="n">
        <f aca="false">Y275</f>
        <v>0</v>
      </c>
      <c r="AO275" s="39" t="n">
        <f aca="false">SUM(AK275:AN275)</f>
        <v>4</v>
      </c>
      <c r="AP275" s="41" t="n">
        <f aca="false">K275+V275</f>
        <v>0</v>
      </c>
    </row>
    <row r="276" s="42" customFormat="true" ht="16.5" hidden="false" customHeight="true" outlineLevel="0" collapsed="false">
      <c r="A276" s="63" t="s">
        <v>60</v>
      </c>
      <c r="B276" s="30" t="s">
        <v>175</v>
      </c>
      <c r="C276" s="31" t="s">
        <v>509</v>
      </c>
      <c r="D276" s="101" t="s">
        <v>61</v>
      </c>
      <c r="E276" s="31" t="n">
        <v>10</v>
      </c>
      <c r="F276" s="31" t="n">
        <v>2</v>
      </c>
      <c r="G276" s="31"/>
      <c r="H276" s="31"/>
      <c r="I276" s="31"/>
      <c r="J276" s="31"/>
      <c r="K276" s="31"/>
      <c r="L276" s="31"/>
      <c r="M276" s="31"/>
      <c r="N276" s="33" t="n">
        <f aca="false">E276*F276+H276+J276+K276+L276+M276</f>
        <v>20</v>
      </c>
      <c r="O276" s="36"/>
      <c r="P276" s="31" t="n">
        <v>9</v>
      </c>
      <c r="Q276" s="31" t="n">
        <v>2</v>
      </c>
      <c r="R276" s="31"/>
      <c r="S276" s="31"/>
      <c r="T276" s="31"/>
      <c r="U276" s="31"/>
      <c r="V276" s="31"/>
      <c r="W276" s="31"/>
      <c r="X276" s="31"/>
      <c r="Y276" s="31"/>
      <c r="Z276" s="36" t="n">
        <f aca="false">P276*Q276+S276+U276+V276+W276+X276+Y276</f>
        <v>18</v>
      </c>
      <c r="AA276" s="36" t="n">
        <f aca="false">N276+Z276</f>
        <v>38</v>
      </c>
      <c r="AB276" s="36" t="s">
        <v>62</v>
      </c>
      <c r="AC276" s="36"/>
      <c r="AD276" s="36"/>
      <c r="AE276" s="36" t="n">
        <f aca="false">P276*Q276</f>
        <v>18</v>
      </c>
      <c r="AF276" s="38"/>
      <c r="AG276" s="39" t="str">
        <f aca="false">AB276</f>
        <v>Рябцев Ю.В.</v>
      </c>
      <c r="AH276" s="39" t="str">
        <f aca="false">C276</f>
        <v>4КС9-9 ВБ</v>
      </c>
      <c r="AI276" s="40" t="str">
        <f aca="false">B276</f>
        <v>13</v>
      </c>
      <c r="AJ276" s="39" t="str">
        <f aca="false">CONCATENATE(A276," ",D276)</f>
        <v>ОГСЭ.04 Физическая культура</v>
      </c>
      <c r="AK276" s="39" t="n">
        <f aca="false">E276*F276+P276*Q276+H276+J276+S276+U276</f>
        <v>38</v>
      </c>
      <c r="AL276" s="39" t="n">
        <f aca="false">L276+W276</f>
        <v>0</v>
      </c>
      <c r="AM276" s="39" t="n">
        <f aca="false">M276+X276</f>
        <v>0</v>
      </c>
      <c r="AN276" s="39" t="n">
        <f aca="false">Y276</f>
        <v>0</v>
      </c>
      <c r="AO276" s="39" t="n">
        <f aca="false">SUM(AK276:AN276)</f>
        <v>38</v>
      </c>
      <c r="AP276" s="41" t="n">
        <f aca="false">K276+V276</f>
        <v>0</v>
      </c>
    </row>
    <row r="277" s="42" customFormat="true" ht="16.5" hidden="false" customHeight="true" outlineLevel="0" collapsed="false">
      <c r="A277" s="63" t="s">
        <v>96</v>
      </c>
      <c r="B277" s="30" t="s">
        <v>175</v>
      </c>
      <c r="C277" s="31" t="s">
        <v>509</v>
      </c>
      <c r="D277" s="211" t="s">
        <v>487</v>
      </c>
      <c r="E277" s="31" t="n">
        <v>10</v>
      </c>
      <c r="F277" s="31"/>
      <c r="G277" s="31"/>
      <c r="H277" s="31"/>
      <c r="I277" s="31"/>
      <c r="J277" s="31"/>
      <c r="K277" s="31"/>
      <c r="L277" s="31"/>
      <c r="M277" s="31"/>
      <c r="N277" s="33" t="n">
        <f aca="false">E277*F277+H277+J277+K277+L277+M277</f>
        <v>0</v>
      </c>
      <c r="O277" s="36"/>
      <c r="P277" s="31" t="n">
        <v>9</v>
      </c>
      <c r="Q277" s="31" t="n">
        <v>4</v>
      </c>
      <c r="R277" s="31"/>
      <c r="S277" s="31"/>
      <c r="T277" s="31"/>
      <c r="U277" s="31"/>
      <c r="V277" s="31"/>
      <c r="W277" s="31"/>
      <c r="X277" s="31"/>
      <c r="Y277" s="31"/>
      <c r="Z277" s="36" t="n">
        <f aca="false">P277*Q277+S277+U277+V277+W277+X277+Y277</f>
        <v>36</v>
      </c>
      <c r="AA277" s="36" t="n">
        <f aca="false">N277+Z277</f>
        <v>36</v>
      </c>
      <c r="AB277" s="47" t="s">
        <v>440</v>
      </c>
      <c r="AC277" s="36"/>
      <c r="AD277" s="36"/>
      <c r="AE277" s="36" t="n">
        <f aca="false">P277*Q277</f>
        <v>36</v>
      </c>
      <c r="AF277" s="38"/>
      <c r="AG277" s="39" t="str">
        <f aca="false">AB277</f>
        <v>Микловш О.Н.</v>
      </c>
      <c r="AH277" s="39" t="str">
        <f aca="false">C277</f>
        <v>4КС9-9 ВБ</v>
      </c>
      <c r="AI277" s="40" t="str">
        <f aca="false">B277</f>
        <v>13</v>
      </c>
      <c r="AJ277" s="39" t="str">
        <f aca="false">CONCATENATE(A277," ",D277)</f>
        <v>ОП.13 Коммуникация и общение   </v>
      </c>
      <c r="AK277" s="39" t="n">
        <f aca="false">E277*F277+P277*Q277+H277+J277+S277+U277</f>
        <v>36</v>
      </c>
      <c r="AL277" s="39" t="n">
        <f aca="false">L277+W277</f>
        <v>0</v>
      </c>
      <c r="AM277" s="39" t="n">
        <f aca="false">M277+X277</f>
        <v>0</v>
      </c>
      <c r="AN277" s="39" t="n">
        <f aca="false">Y277</f>
        <v>0</v>
      </c>
      <c r="AO277" s="39" t="n">
        <f aca="false">SUM(AK277:AN277)</f>
        <v>36</v>
      </c>
      <c r="AP277" s="41" t="n">
        <f aca="false">K277+V277</f>
        <v>0</v>
      </c>
    </row>
    <row r="278" s="42" customFormat="true" ht="16.5" hidden="false" customHeight="true" outlineLevel="0" collapsed="false">
      <c r="A278" s="63" t="s">
        <v>98</v>
      </c>
      <c r="B278" s="30" t="s">
        <v>175</v>
      </c>
      <c r="C278" s="31" t="s">
        <v>509</v>
      </c>
      <c r="D278" s="211" t="s">
        <v>510</v>
      </c>
      <c r="E278" s="31" t="n">
        <v>10</v>
      </c>
      <c r="F278" s="31"/>
      <c r="G278" s="31"/>
      <c r="H278" s="31"/>
      <c r="I278" s="31"/>
      <c r="J278" s="31"/>
      <c r="K278" s="31"/>
      <c r="L278" s="31"/>
      <c r="M278" s="31"/>
      <c r="N278" s="33" t="n">
        <f aca="false">E278*F278+H278+J278+K278+L278+M278</f>
        <v>0</v>
      </c>
      <c r="O278" s="36"/>
      <c r="P278" s="31" t="n">
        <v>9</v>
      </c>
      <c r="Q278" s="31" t="n">
        <v>5</v>
      </c>
      <c r="R278" s="31"/>
      <c r="S278" s="31"/>
      <c r="T278" s="31"/>
      <c r="U278" s="31"/>
      <c r="V278" s="31"/>
      <c r="W278" s="31"/>
      <c r="X278" s="31"/>
      <c r="Y278" s="31"/>
      <c r="Z278" s="36" t="n">
        <f aca="false">P278*Q278+S278+U278+V278+W278+X278+Y278</f>
        <v>45</v>
      </c>
      <c r="AA278" s="36" t="n">
        <f aca="false">N278+Z278</f>
        <v>45</v>
      </c>
      <c r="AB278" s="47" t="s">
        <v>284</v>
      </c>
      <c r="AC278" s="36"/>
      <c r="AD278" s="36"/>
      <c r="AE278" s="36" t="n">
        <f aca="false">P278*Q278</f>
        <v>45</v>
      </c>
      <c r="AF278" s="38"/>
      <c r="AG278" s="39" t="str">
        <f aca="false">AB278</f>
        <v>Свистунова С.А.</v>
      </c>
      <c r="AH278" s="39" t="str">
        <f aca="false">C278</f>
        <v>4КС9-9 ВБ</v>
      </c>
      <c r="AI278" s="40" t="str">
        <f aca="false">B278</f>
        <v>13</v>
      </c>
      <c r="AJ278" s="39" t="str">
        <f aca="false">CONCATENATE(A278," ",D278)</f>
        <v>ОП.14 Организация работы и управление</v>
      </c>
      <c r="AK278" s="39" t="n">
        <f aca="false">E278*F278+P278*Q278+H278+J278+S278+U278</f>
        <v>45</v>
      </c>
      <c r="AL278" s="39" t="n">
        <f aca="false">L278+W278</f>
        <v>0</v>
      </c>
      <c r="AM278" s="39" t="n">
        <f aca="false">M278+X278</f>
        <v>0</v>
      </c>
      <c r="AN278" s="39" t="n">
        <f aca="false">Y278</f>
        <v>0</v>
      </c>
      <c r="AO278" s="39" t="n">
        <f aca="false">SUM(AK278:AN278)</f>
        <v>45</v>
      </c>
      <c r="AP278" s="41" t="n">
        <f aca="false">K278+V278</f>
        <v>0</v>
      </c>
    </row>
    <row r="279" s="42" customFormat="true" ht="16.5" hidden="false" customHeight="true" outlineLevel="0" collapsed="false">
      <c r="A279" s="63" t="s">
        <v>131</v>
      </c>
      <c r="B279" s="30" t="s">
        <v>175</v>
      </c>
      <c r="C279" s="31" t="s">
        <v>509</v>
      </c>
      <c r="D279" s="211" t="s">
        <v>511</v>
      </c>
      <c r="E279" s="31" t="n">
        <v>10</v>
      </c>
      <c r="F279" s="31" t="n">
        <v>2</v>
      </c>
      <c r="G279" s="31"/>
      <c r="H279" s="31"/>
      <c r="I279" s="31"/>
      <c r="J279" s="31"/>
      <c r="K279" s="31"/>
      <c r="L279" s="31"/>
      <c r="M279" s="31"/>
      <c r="N279" s="33" t="n">
        <f aca="false">E279*F279+H279+J279+K279+L279+M279</f>
        <v>20</v>
      </c>
      <c r="O279" s="36"/>
      <c r="P279" s="31" t="n">
        <v>9</v>
      </c>
      <c r="Q279" s="31" t="n">
        <v>2</v>
      </c>
      <c r="R279" s="31"/>
      <c r="S279" s="31"/>
      <c r="T279" s="31"/>
      <c r="U279" s="31"/>
      <c r="V279" s="31"/>
      <c r="W279" s="31"/>
      <c r="X279" s="31"/>
      <c r="Y279" s="31"/>
      <c r="Z279" s="36" t="n">
        <f aca="false">P279*Q279+S279+U279+V279+W279+X279+Y279</f>
        <v>18</v>
      </c>
      <c r="AA279" s="36" t="n">
        <f aca="false">N279+Z279</f>
        <v>38</v>
      </c>
      <c r="AB279" s="47" t="s">
        <v>313</v>
      </c>
      <c r="AC279" s="36"/>
      <c r="AD279" s="36"/>
      <c r="AE279" s="36" t="n">
        <f aca="false">P279*Q279</f>
        <v>18</v>
      </c>
      <c r="AF279" s="38"/>
      <c r="AG279" s="39" t="str">
        <f aca="false">AB279</f>
        <v>Гаврилова Л.А.</v>
      </c>
      <c r="AH279" s="39" t="str">
        <f aca="false">C279</f>
        <v>4КС9-9 ВБ</v>
      </c>
      <c r="AI279" s="40" t="str">
        <f aca="false">B279</f>
        <v>13</v>
      </c>
      <c r="AJ279" s="39" t="str">
        <f aca="false">CONCATENATE(A279," ",D279)</f>
        <v>ОП.15 Основы предприниательской деятельности</v>
      </c>
      <c r="AK279" s="39" t="n">
        <f aca="false">E279*F279+P279*Q279+H279+J279+S279+U279</f>
        <v>38</v>
      </c>
      <c r="AL279" s="39" t="n">
        <f aca="false">L279+W279</f>
        <v>0</v>
      </c>
      <c r="AM279" s="39" t="n">
        <f aca="false">M279+X279</f>
        <v>0</v>
      </c>
      <c r="AN279" s="39" t="n">
        <f aca="false">Y279</f>
        <v>0</v>
      </c>
      <c r="AO279" s="39" t="n">
        <f aca="false">SUM(AK279:AN279)</f>
        <v>38</v>
      </c>
      <c r="AP279" s="41" t="n">
        <f aca="false">K279+V279</f>
        <v>0</v>
      </c>
    </row>
    <row r="280" s="42" customFormat="true" ht="16.5" hidden="false" customHeight="true" outlineLevel="0" collapsed="false">
      <c r="A280" s="63" t="s">
        <v>147</v>
      </c>
      <c r="B280" s="30" t="s">
        <v>175</v>
      </c>
      <c r="C280" s="31" t="s">
        <v>509</v>
      </c>
      <c r="D280" s="211" t="s">
        <v>445</v>
      </c>
      <c r="E280" s="31" t="n">
        <v>10</v>
      </c>
      <c r="F280" s="31" t="n">
        <v>8</v>
      </c>
      <c r="G280" s="31" t="n">
        <v>70</v>
      </c>
      <c r="H280" s="31" t="n">
        <v>-40</v>
      </c>
      <c r="I280" s="31"/>
      <c r="J280" s="31"/>
      <c r="K280" s="31"/>
      <c r="L280" s="31" t="n">
        <v>4</v>
      </c>
      <c r="M280" s="31" t="n">
        <v>3</v>
      </c>
      <c r="N280" s="33" t="n">
        <f aca="false">E280*F280+H280+J280+K280+L280+M280</f>
        <v>47</v>
      </c>
      <c r="O280" s="36"/>
      <c r="P280" s="31" t="n">
        <v>9</v>
      </c>
      <c r="Q280" s="31"/>
      <c r="R280" s="31"/>
      <c r="S280" s="31"/>
      <c r="T280" s="31"/>
      <c r="U280" s="31"/>
      <c r="V280" s="31"/>
      <c r="W280" s="31"/>
      <c r="X280" s="31"/>
      <c r="Y280" s="31"/>
      <c r="Z280" s="36" t="n">
        <f aca="false">P280*Q280+S280+U280+V280+W280+X280+Y280</f>
        <v>0</v>
      </c>
      <c r="AA280" s="36" t="n">
        <f aca="false">N280+Z280</f>
        <v>47</v>
      </c>
      <c r="AB280" s="47" t="s">
        <v>428</v>
      </c>
      <c r="AC280" s="36" t="s">
        <v>159</v>
      </c>
      <c r="AD280" s="36"/>
      <c r="AE280" s="36" t="n">
        <f aca="false">P280*Q280</f>
        <v>0</v>
      </c>
      <c r="AF280" s="38"/>
      <c r="AG280" s="39" t="str">
        <f aca="false">AB280</f>
        <v>Туровский Е.Н.</v>
      </c>
      <c r="AH280" s="39" t="str">
        <f aca="false">C280</f>
        <v>4КС9-9 ВБ</v>
      </c>
      <c r="AI280" s="40" t="str">
        <f aca="false">B280</f>
        <v>13</v>
      </c>
      <c r="AJ280" s="39" t="str">
        <f aca="false">CONCATENATE(A280," ",D280)</f>
        <v>МДК.02.01 Программное обеспечение компьютерных сетей</v>
      </c>
      <c r="AK280" s="39" t="n">
        <f aca="false">E280*F280+P280*Q280+H280+J280+S280+U280</f>
        <v>40</v>
      </c>
      <c r="AL280" s="39" t="n">
        <f aca="false">L280+W280</f>
        <v>4</v>
      </c>
      <c r="AM280" s="39" t="n">
        <f aca="false">M280+X280</f>
        <v>3</v>
      </c>
      <c r="AN280" s="39" t="n">
        <f aca="false">Y280</f>
        <v>0</v>
      </c>
      <c r="AO280" s="39" t="n">
        <f aca="false">SUM(AK280:AN280)</f>
        <v>47</v>
      </c>
      <c r="AP280" s="41" t="n">
        <f aca="false">K280+V280</f>
        <v>0</v>
      </c>
    </row>
    <row r="281" s="42" customFormat="true" ht="16.5" hidden="false" customHeight="true" outlineLevel="0" collapsed="false">
      <c r="A281" s="63" t="s">
        <v>147</v>
      </c>
      <c r="B281" s="30" t="s">
        <v>175</v>
      </c>
      <c r="C281" s="31" t="s">
        <v>508</v>
      </c>
      <c r="D281" s="212" t="s">
        <v>445</v>
      </c>
      <c r="E281" s="31" t="n">
        <v>10</v>
      </c>
      <c r="F281" s="31"/>
      <c r="G281" s="31"/>
      <c r="H281" s="31" t="n">
        <v>40</v>
      </c>
      <c r="I281" s="31"/>
      <c r="J281" s="31"/>
      <c r="K281" s="31"/>
      <c r="L281" s="31"/>
      <c r="M281" s="31"/>
      <c r="N281" s="33" t="n">
        <f aca="false">E281*F281+H281+J281+K281+L281+M281</f>
        <v>40</v>
      </c>
      <c r="O281" s="36"/>
      <c r="P281" s="31" t="n">
        <v>9</v>
      </c>
      <c r="Q281" s="31"/>
      <c r="R281" s="31"/>
      <c r="S281" s="31"/>
      <c r="T281" s="31"/>
      <c r="U281" s="31"/>
      <c r="V281" s="31"/>
      <c r="W281" s="31"/>
      <c r="X281" s="31"/>
      <c r="Y281" s="31"/>
      <c r="Z281" s="36" t="n">
        <f aca="false">P281*Q281+S281+U281+V281+W281+X281+Y281</f>
        <v>0</v>
      </c>
      <c r="AA281" s="36" t="n">
        <f aca="false">N281+Z281</f>
        <v>40</v>
      </c>
      <c r="AB281" s="47" t="s">
        <v>69</v>
      </c>
      <c r="AC281" s="36" t="s">
        <v>159</v>
      </c>
      <c r="AD281" s="36"/>
      <c r="AE281" s="36" t="n">
        <f aca="false">P281*Q281</f>
        <v>0</v>
      </c>
      <c r="AF281" s="38"/>
      <c r="AG281" s="39" t="str">
        <f aca="false">AB281</f>
        <v>вак. 2 п/гр</v>
      </c>
      <c r="AH281" s="39" t="str">
        <f aca="false">C281</f>
        <v>4КС9-9б ВБ</v>
      </c>
      <c r="AI281" s="40" t="str">
        <f aca="false">B281</f>
        <v>13</v>
      </c>
      <c r="AJ281" s="39" t="str">
        <f aca="false">CONCATENATE(A281," ",D281)</f>
        <v>МДК.02.01 Программное обеспечение компьютерных сетей</v>
      </c>
      <c r="AK281" s="39" t="n">
        <f aca="false">E281*F281+P281*Q281+H281+J281+S281+U281</f>
        <v>40</v>
      </c>
      <c r="AL281" s="39" t="n">
        <f aca="false">L281+W281</f>
        <v>0</v>
      </c>
      <c r="AM281" s="39" t="n">
        <f aca="false">M281+X281</f>
        <v>0</v>
      </c>
      <c r="AN281" s="39" t="n">
        <f aca="false">Y281</f>
        <v>0</v>
      </c>
      <c r="AO281" s="39" t="n">
        <f aca="false">SUM(AK281:AN281)</f>
        <v>40</v>
      </c>
      <c r="AP281" s="41" t="n">
        <f aca="false">K281+V281</f>
        <v>0</v>
      </c>
    </row>
    <row r="282" s="42" customFormat="true" ht="16.5" hidden="false" customHeight="true" outlineLevel="0" collapsed="false">
      <c r="A282" s="63" t="s">
        <v>149</v>
      </c>
      <c r="B282" s="30" t="s">
        <v>175</v>
      </c>
      <c r="C282" s="51" t="s">
        <v>509</v>
      </c>
      <c r="D282" s="122" t="s">
        <v>512</v>
      </c>
      <c r="E282" s="53" t="n">
        <v>10</v>
      </c>
      <c r="F282" s="31" t="n">
        <v>7</v>
      </c>
      <c r="G282" s="31" t="n">
        <v>70</v>
      </c>
      <c r="H282" s="31" t="n">
        <v>-30</v>
      </c>
      <c r="I282" s="31"/>
      <c r="J282" s="31" t="n">
        <v>-20</v>
      </c>
      <c r="K282" s="31" t="n">
        <v>13</v>
      </c>
      <c r="L282" s="31" t="n">
        <v>4</v>
      </c>
      <c r="M282" s="31" t="n">
        <v>3</v>
      </c>
      <c r="N282" s="33" t="n">
        <f aca="false">E282*F282+H282+J282+K282+L282+M282</f>
        <v>40</v>
      </c>
      <c r="O282" s="36"/>
      <c r="P282" s="31" t="n">
        <v>9</v>
      </c>
      <c r="Q282" s="31"/>
      <c r="R282" s="31"/>
      <c r="S282" s="31"/>
      <c r="T282" s="31"/>
      <c r="U282" s="31"/>
      <c r="V282" s="31"/>
      <c r="W282" s="31"/>
      <c r="X282" s="31"/>
      <c r="Y282" s="31"/>
      <c r="Z282" s="36" t="n">
        <f aca="false">P282*Q282+S282+U282+V282+W282+X282+Y282</f>
        <v>0</v>
      </c>
      <c r="AA282" s="36" t="n">
        <f aca="false">N282+Z282</f>
        <v>40</v>
      </c>
      <c r="AB282" s="47" t="s">
        <v>357</v>
      </c>
      <c r="AC282" s="31" t="s">
        <v>159</v>
      </c>
      <c r="AD282" s="31"/>
      <c r="AE282" s="36" t="n">
        <f aca="false">P282*Q282</f>
        <v>0</v>
      </c>
      <c r="AF282" s="38" t="n">
        <f aca="false">AA282-L282-M282-W282-X282</f>
        <v>33</v>
      </c>
      <c r="AG282" s="39" t="str">
        <f aca="false">AB282</f>
        <v>Падев В.К.</v>
      </c>
      <c r="AH282" s="39" t="str">
        <f aca="false">C282</f>
        <v>4КС9-9 ВБ</v>
      </c>
      <c r="AI282" s="40" t="str">
        <f aca="false">B282</f>
        <v>13</v>
      </c>
      <c r="AJ282" s="39" t="str">
        <f aca="false">CONCATENATE(A282," ",D282)</f>
        <v>МДК.02.02 Организация администрирования компьютерных сетей</v>
      </c>
      <c r="AK282" s="39" t="n">
        <f aca="false">E282*F282+P282*Q282+H282+J282+S282+U282</f>
        <v>20</v>
      </c>
      <c r="AL282" s="39" t="n">
        <f aca="false">L282+W282</f>
        <v>4</v>
      </c>
      <c r="AM282" s="39" t="n">
        <f aca="false">M282+X282</f>
        <v>3</v>
      </c>
      <c r="AN282" s="39" t="n">
        <f aca="false">Y282</f>
        <v>0</v>
      </c>
      <c r="AO282" s="39" t="n">
        <f aca="false">SUM(AK282:AN282)</f>
        <v>27</v>
      </c>
      <c r="AP282" s="41" t="n">
        <f aca="false">K282+V282</f>
        <v>13</v>
      </c>
    </row>
    <row r="283" s="42" customFormat="true" ht="16.5" hidden="false" customHeight="true" outlineLevel="0" collapsed="false">
      <c r="A283" s="63" t="s">
        <v>149</v>
      </c>
      <c r="B283" s="30" t="s">
        <v>175</v>
      </c>
      <c r="C283" s="51" t="s">
        <v>508</v>
      </c>
      <c r="D283" s="122" t="s">
        <v>512</v>
      </c>
      <c r="E283" s="53" t="n">
        <v>10</v>
      </c>
      <c r="F283" s="31"/>
      <c r="G283" s="31"/>
      <c r="H283" s="31" t="n">
        <v>30</v>
      </c>
      <c r="I283" s="31"/>
      <c r="J283" s="31"/>
      <c r="K283" s="31"/>
      <c r="L283" s="31"/>
      <c r="M283" s="31"/>
      <c r="N283" s="33" t="n">
        <f aca="false">E283*F283+H283+J283+K283+L283+M283</f>
        <v>30</v>
      </c>
      <c r="O283" s="36"/>
      <c r="P283" s="31" t="n">
        <v>9</v>
      </c>
      <c r="Q283" s="31"/>
      <c r="R283" s="31"/>
      <c r="S283" s="31"/>
      <c r="T283" s="31"/>
      <c r="U283" s="31"/>
      <c r="V283" s="31"/>
      <c r="W283" s="31"/>
      <c r="X283" s="31"/>
      <c r="Y283" s="31"/>
      <c r="Z283" s="36" t="n">
        <f aca="false">P283*Q283+S283+U283+V283+W283+X283+Y283</f>
        <v>0</v>
      </c>
      <c r="AA283" s="36" t="n">
        <f aca="false">N283+Z283</f>
        <v>30</v>
      </c>
      <c r="AB283" s="47" t="s">
        <v>69</v>
      </c>
      <c r="AC283" s="31" t="s">
        <v>159</v>
      </c>
      <c r="AD283" s="31"/>
      <c r="AE283" s="36" t="n">
        <f aca="false">P283*Q283</f>
        <v>0</v>
      </c>
      <c r="AF283" s="38" t="n">
        <f aca="false">AA283-L283-M283-W283-X283</f>
        <v>30</v>
      </c>
      <c r="AG283" s="39" t="str">
        <f aca="false">AB283</f>
        <v>вак. 2 п/гр</v>
      </c>
      <c r="AH283" s="39" t="str">
        <f aca="false">C283</f>
        <v>4КС9-9б ВБ</v>
      </c>
      <c r="AI283" s="40" t="str">
        <f aca="false">B283</f>
        <v>13</v>
      </c>
      <c r="AJ283" s="39" t="str">
        <f aca="false">CONCATENATE(A283," ",D283)</f>
        <v>МДК.02.02 Организация администрирования компьютерных сетей</v>
      </c>
      <c r="AK283" s="39" t="n">
        <f aca="false">E283*F283+P283*Q283+H283+J283+S283+U283</f>
        <v>30</v>
      </c>
      <c r="AL283" s="39" t="n">
        <f aca="false">L283+W283</f>
        <v>0</v>
      </c>
      <c r="AM283" s="39" t="n">
        <f aca="false">M283+X283</f>
        <v>0</v>
      </c>
      <c r="AN283" s="39" t="n">
        <f aca="false">Y283</f>
        <v>0</v>
      </c>
      <c r="AO283" s="39" t="n">
        <f aca="false">SUM(AK283:AN283)</f>
        <v>30</v>
      </c>
      <c r="AP283" s="41" t="n">
        <f aca="false">K283+V283</f>
        <v>0</v>
      </c>
    </row>
    <row r="284" s="42" customFormat="true" ht="16.5" hidden="false" customHeight="true" outlineLevel="0" collapsed="false">
      <c r="A284" s="63" t="s">
        <v>149</v>
      </c>
      <c r="B284" s="30" t="s">
        <v>175</v>
      </c>
      <c r="C284" s="51" t="s">
        <v>508</v>
      </c>
      <c r="D284" s="122" t="s">
        <v>513</v>
      </c>
      <c r="E284" s="53" t="n">
        <v>10</v>
      </c>
      <c r="F284" s="31"/>
      <c r="G284" s="31"/>
      <c r="H284" s="31"/>
      <c r="I284" s="31"/>
      <c r="J284" s="31" t="n">
        <v>20</v>
      </c>
      <c r="K284" s="31"/>
      <c r="L284" s="31"/>
      <c r="M284" s="31"/>
      <c r="N284" s="33" t="n">
        <f aca="false">E284*F284+H284+J284+K284+L284+M284</f>
        <v>20</v>
      </c>
      <c r="O284" s="36"/>
      <c r="P284" s="31" t="n">
        <v>9</v>
      </c>
      <c r="Q284" s="31"/>
      <c r="R284" s="31"/>
      <c r="S284" s="31"/>
      <c r="T284" s="31"/>
      <c r="U284" s="31"/>
      <c r="V284" s="31"/>
      <c r="W284" s="31"/>
      <c r="X284" s="31"/>
      <c r="Y284" s="31"/>
      <c r="Z284" s="36" t="n">
        <f aca="false">P284*Q284+S284+U284+V284+W284+X284+Y284</f>
        <v>0</v>
      </c>
      <c r="AA284" s="36" t="n">
        <f aca="false">N284+Z284</f>
        <v>20</v>
      </c>
      <c r="AB284" s="47" t="s">
        <v>357</v>
      </c>
      <c r="AC284" s="31" t="s">
        <v>159</v>
      </c>
      <c r="AD284" s="31"/>
      <c r="AE284" s="36" t="n">
        <f aca="false">P284*Q284</f>
        <v>0</v>
      </c>
      <c r="AF284" s="38" t="n">
        <f aca="false">AA284-L284-M284-W284-X284</f>
        <v>20</v>
      </c>
      <c r="AG284" s="39" t="str">
        <f aca="false">AB284</f>
        <v>Падев В.К.</v>
      </c>
      <c r="AH284" s="39" t="str">
        <f aca="false">C284</f>
        <v>4КС9-9б ВБ</v>
      </c>
      <c r="AI284" s="40" t="str">
        <f aca="false">B284</f>
        <v>13</v>
      </c>
      <c r="AJ284" s="39" t="str">
        <f aca="false">CONCATENATE(A284," ",D284)</f>
        <v>МДК.02.02 КП - Организация администрирования компьютерных сетей</v>
      </c>
      <c r="AK284" s="39" t="n">
        <f aca="false">E284*F284+P284*Q284+H284+J284+S284+U284</f>
        <v>20</v>
      </c>
      <c r="AL284" s="39" t="n">
        <f aca="false">L284+W284</f>
        <v>0</v>
      </c>
      <c r="AM284" s="39" t="n">
        <f aca="false">M284+X284</f>
        <v>0</v>
      </c>
      <c r="AN284" s="39" t="n">
        <f aca="false">Y284</f>
        <v>0</v>
      </c>
      <c r="AO284" s="39" t="n">
        <f aca="false">SUM(AK284:AN284)</f>
        <v>20</v>
      </c>
      <c r="AP284" s="41" t="n">
        <f aca="false">K284+V284</f>
        <v>0</v>
      </c>
    </row>
    <row r="285" s="42" customFormat="true" ht="16.5" hidden="false" customHeight="true" outlineLevel="0" collapsed="false">
      <c r="A285" s="95" t="s">
        <v>514</v>
      </c>
      <c r="B285" s="30" t="s">
        <v>175</v>
      </c>
      <c r="C285" s="31" t="s">
        <v>509</v>
      </c>
      <c r="D285" s="122" t="s">
        <v>515</v>
      </c>
      <c r="E285" s="31" t="n">
        <v>6</v>
      </c>
      <c r="F285" s="31" t="n">
        <v>12</v>
      </c>
      <c r="G285" s="31"/>
      <c r="H285" s="31"/>
      <c r="I285" s="31"/>
      <c r="J285" s="31"/>
      <c r="K285" s="31"/>
      <c r="L285" s="31"/>
      <c r="M285" s="31"/>
      <c r="N285" s="33" t="n">
        <f aca="false">E285*F285+H285+J285+K285+L285+M285</f>
        <v>72</v>
      </c>
      <c r="O285" s="36"/>
      <c r="P285" s="31" t="n">
        <v>9</v>
      </c>
      <c r="Q285" s="31"/>
      <c r="R285" s="31"/>
      <c r="S285" s="31"/>
      <c r="T285" s="31"/>
      <c r="U285" s="31"/>
      <c r="V285" s="31"/>
      <c r="W285" s="31"/>
      <c r="X285" s="31"/>
      <c r="Y285" s="31"/>
      <c r="Z285" s="36" t="n">
        <f aca="false">P285*Q285+S285+U285+V285+W285+X285+Y285</f>
        <v>0</v>
      </c>
      <c r="AA285" s="36" t="n">
        <f aca="false">N285+Z285</f>
        <v>72</v>
      </c>
      <c r="AB285" s="36" t="s">
        <v>313</v>
      </c>
      <c r="AC285" s="31"/>
      <c r="AD285" s="31"/>
      <c r="AE285" s="36" t="n">
        <f aca="false">P285*Q285</f>
        <v>0</v>
      </c>
      <c r="AF285" s="38"/>
      <c r="AG285" s="39" t="str">
        <f aca="false">AB285</f>
        <v>Гаврилова Л.А.</v>
      </c>
      <c r="AH285" s="39" t="str">
        <f aca="false">C285</f>
        <v>4КС9-9 ВБ</v>
      </c>
      <c r="AI285" s="40" t="str">
        <f aca="false">B285</f>
        <v>13</v>
      </c>
      <c r="AJ285" s="39" t="str">
        <f aca="false">CONCATENATE(A285," ",D285)</f>
        <v>ПП.02. Производственная практика ( по профилю специальности) </v>
      </c>
      <c r="AK285" s="39" t="n">
        <f aca="false">E285*F285+P285*Q285+H285+J285+S285+U285</f>
        <v>72</v>
      </c>
      <c r="AL285" s="39" t="n">
        <f aca="false">L285+W285</f>
        <v>0</v>
      </c>
      <c r="AM285" s="39" t="n">
        <f aca="false">M285+X285</f>
        <v>0</v>
      </c>
      <c r="AN285" s="39" t="n">
        <f aca="false">Y285</f>
        <v>0</v>
      </c>
      <c r="AO285" s="39" t="n">
        <f aca="false">SUM(AK285:AN285)</f>
        <v>72</v>
      </c>
      <c r="AP285" s="41" t="n">
        <f aca="false">K285+V285</f>
        <v>0</v>
      </c>
    </row>
    <row r="286" s="42" customFormat="true" ht="16.5" hidden="false" customHeight="true" outlineLevel="0" collapsed="false">
      <c r="A286" s="95" t="s">
        <v>514</v>
      </c>
      <c r="B286" s="30" t="s">
        <v>175</v>
      </c>
      <c r="C286" s="31" t="s">
        <v>509</v>
      </c>
      <c r="D286" s="122" t="s">
        <v>515</v>
      </c>
      <c r="E286" s="31" t="n">
        <v>6</v>
      </c>
      <c r="F286" s="31" t="n">
        <v>12</v>
      </c>
      <c r="G286" s="31"/>
      <c r="H286" s="31"/>
      <c r="I286" s="31"/>
      <c r="J286" s="31"/>
      <c r="K286" s="31"/>
      <c r="L286" s="31"/>
      <c r="M286" s="31"/>
      <c r="N286" s="33" t="n">
        <f aca="false">E286*F286+H286+J286+K286+L286+M286</f>
        <v>72</v>
      </c>
      <c r="O286" s="36"/>
      <c r="P286" s="31" t="n">
        <v>9</v>
      </c>
      <c r="Q286" s="31"/>
      <c r="R286" s="31"/>
      <c r="S286" s="31"/>
      <c r="T286" s="31"/>
      <c r="U286" s="31"/>
      <c r="V286" s="31"/>
      <c r="W286" s="31"/>
      <c r="X286" s="31"/>
      <c r="Y286" s="31"/>
      <c r="Z286" s="36" t="n">
        <f aca="false">P286*Q286+S286+U286+V286+W286+X286+Y286</f>
        <v>0</v>
      </c>
      <c r="AA286" s="36" t="n">
        <f aca="false">N286+Z286</f>
        <v>72</v>
      </c>
      <c r="AB286" s="36" t="s">
        <v>516</v>
      </c>
      <c r="AC286" s="31"/>
      <c r="AD286" s="31"/>
      <c r="AE286" s="36"/>
      <c r="AF286" s="38"/>
      <c r="AG286" s="39" t="str">
        <f aca="false">AB286</f>
        <v>Мураева С.В.</v>
      </c>
      <c r="AH286" s="39" t="str">
        <f aca="false">C286</f>
        <v>4КС9-9 ВБ</v>
      </c>
      <c r="AI286" s="40" t="str">
        <f aca="false">B286</f>
        <v>13</v>
      </c>
      <c r="AJ286" s="39" t="str">
        <f aca="false">CONCATENATE(A286," ",D286)</f>
        <v>ПП.02. Производственная практика ( по профилю специальности) </v>
      </c>
      <c r="AK286" s="39" t="n">
        <f aca="false">E286*F286+P286*Q286+H286+J286+S286+U286</f>
        <v>72</v>
      </c>
      <c r="AL286" s="39" t="n">
        <f aca="false">L286+W286</f>
        <v>0</v>
      </c>
      <c r="AM286" s="39" t="n">
        <f aca="false">M286+X286</f>
        <v>0</v>
      </c>
      <c r="AN286" s="39" t="n">
        <f aca="false">Y286</f>
        <v>0</v>
      </c>
      <c r="AO286" s="39" t="n">
        <f aca="false">SUM(AK286:AN286)</f>
        <v>72</v>
      </c>
      <c r="AP286" s="41" t="n">
        <f aca="false">K286+V286</f>
        <v>0</v>
      </c>
    </row>
    <row r="287" s="42" customFormat="true" ht="16.5" hidden="false" customHeight="true" outlineLevel="0" collapsed="false">
      <c r="A287" s="95" t="s">
        <v>514</v>
      </c>
      <c r="B287" s="30" t="s">
        <v>175</v>
      </c>
      <c r="C287" s="31" t="s">
        <v>509</v>
      </c>
      <c r="D287" s="122" t="s">
        <v>515</v>
      </c>
      <c r="E287" s="31" t="n">
        <v>6</v>
      </c>
      <c r="F287" s="31" t="n">
        <v>12</v>
      </c>
      <c r="G287" s="31"/>
      <c r="H287" s="31"/>
      <c r="I287" s="31"/>
      <c r="J287" s="31"/>
      <c r="K287" s="31"/>
      <c r="L287" s="31"/>
      <c r="M287" s="31"/>
      <c r="N287" s="33" t="n">
        <f aca="false">E287*F287+H287+J287+K287+L287+M287</f>
        <v>72</v>
      </c>
      <c r="O287" s="36"/>
      <c r="P287" s="31" t="n">
        <v>9</v>
      </c>
      <c r="Q287" s="31"/>
      <c r="R287" s="31"/>
      <c r="S287" s="31"/>
      <c r="T287" s="31"/>
      <c r="U287" s="31"/>
      <c r="V287" s="31"/>
      <c r="W287" s="31"/>
      <c r="X287" s="31"/>
      <c r="Y287" s="31"/>
      <c r="Z287" s="36" t="n">
        <f aca="false">P287*Q287+S287+U287+V287+W287+X287+Y287</f>
        <v>0</v>
      </c>
      <c r="AA287" s="36" t="n">
        <f aca="false">N287+Z287</f>
        <v>72</v>
      </c>
      <c r="AB287" s="36" t="s">
        <v>143</v>
      </c>
      <c r="AC287" s="31"/>
      <c r="AD287" s="31"/>
      <c r="AE287" s="36"/>
      <c r="AF287" s="38"/>
      <c r="AG287" s="39" t="str">
        <f aca="false">AB287</f>
        <v>вак. ПП</v>
      </c>
      <c r="AH287" s="39" t="str">
        <f aca="false">C287</f>
        <v>4КС9-9 ВБ</v>
      </c>
      <c r="AI287" s="40" t="str">
        <f aca="false">B287</f>
        <v>13</v>
      </c>
      <c r="AJ287" s="39" t="str">
        <f aca="false">CONCATENATE(A287," ",D287)</f>
        <v>ПП.02. Производственная практика ( по профилю специальности) </v>
      </c>
      <c r="AK287" s="39" t="n">
        <f aca="false">E287*F287+P287*Q287+H287+J287+S287+U287</f>
        <v>72</v>
      </c>
      <c r="AL287" s="39" t="n">
        <f aca="false">L287+W287</f>
        <v>0</v>
      </c>
      <c r="AM287" s="39" t="n">
        <f aca="false">M287+X287</f>
        <v>0</v>
      </c>
      <c r="AN287" s="39" t="n">
        <f aca="false">Y287</f>
        <v>0</v>
      </c>
      <c r="AO287" s="39" t="n">
        <f aca="false">SUM(AK287:AN287)</f>
        <v>72</v>
      </c>
      <c r="AP287" s="41" t="n">
        <f aca="false">K287+V287</f>
        <v>0</v>
      </c>
    </row>
    <row r="288" s="42" customFormat="true" ht="16.5" hidden="false" customHeight="true" outlineLevel="0" collapsed="false">
      <c r="A288" s="95" t="s">
        <v>156</v>
      </c>
      <c r="B288" s="30" t="s">
        <v>175</v>
      </c>
      <c r="C288" s="31" t="s">
        <v>509</v>
      </c>
      <c r="D288" s="122" t="s">
        <v>145</v>
      </c>
      <c r="E288" s="31" t="n">
        <v>10</v>
      </c>
      <c r="F288" s="31"/>
      <c r="G288" s="31"/>
      <c r="H288" s="31"/>
      <c r="I288" s="31"/>
      <c r="J288" s="31"/>
      <c r="K288" s="31"/>
      <c r="L288" s="31"/>
      <c r="M288" s="31" t="n">
        <v>24</v>
      </c>
      <c r="N288" s="33" t="n">
        <f aca="false">E288*F288+H288+J288+K288+L288+M288</f>
        <v>24</v>
      </c>
      <c r="O288" s="36"/>
      <c r="P288" s="31" t="n">
        <v>9</v>
      </c>
      <c r="Q288" s="31"/>
      <c r="R288" s="31"/>
      <c r="S288" s="31"/>
      <c r="T288" s="31"/>
      <c r="U288" s="31"/>
      <c r="V288" s="31"/>
      <c r="W288" s="31"/>
      <c r="X288" s="31"/>
      <c r="Y288" s="31"/>
      <c r="Z288" s="36" t="n">
        <f aca="false">P288*Q288+S288+U288+V288+W288+X288+Y288</f>
        <v>0</v>
      </c>
      <c r="AA288" s="36" t="n">
        <f aca="false">N288+Z288</f>
        <v>24</v>
      </c>
      <c r="AB288" s="36" t="s">
        <v>146</v>
      </c>
      <c r="AC288" s="31"/>
      <c r="AD288" s="31"/>
      <c r="AE288" s="36" t="n">
        <f aca="false">P288*Q288</f>
        <v>0</v>
      </c>
      <c r="AF288" s="38"/>
      <c r="AG288" s="39" t="str">
        <f aca="false">AB288</f>
        <v>вак. ДЭ</v>
      </c>
      <c r="AH288" s="39" t="str">
        <f aca="false">C288</f>
        <v>4КС9-9 ВБ</v>
      </c>
      <c r="AI288" s="40" t="str">
        <f aca="false">B288</f>
        <v>13</v>
      </c>
      <c r="AJ288" s="39" t="str">
        <f aca="false">CONCATENATE(A288," ",D288)</f>
        <v>ДЭ.02 Демонстрационный экзамен по модулю</v>
      </c>
      <c r="AK288" s="39" t="n">
        <f aca="false">E288*F288+P288*Q288+H288+J288+S288+U288</f>
        <v>0</v>
      </c>
      <c r="AL288" s="39" t="n">
        <f aca="false">L288+W288</f>
        <v>0</v>
      </c>
      <c r="AM288" s="39" t="n">
        <f aca="false">M288+X288</f>
        <v>24</v>
      </c>
      <c r="AN288" s="39" t="n">
        <f aca="false">Y288</f>
        <v>0</v>
      </c>
      <c r="AO288" s="39" t="n">
        <f aca="false">SUM(AK288:AN288)</f>
        <v>24</v>
      </c>
      <c r="AP288" s="41" t="n">
        <f aca="false">K288+V288</f>
        <v>0</v>
      </c>
    </row>
    <row r="289" s="42" customFormat="true" ht="16.5" hidden="false" customHeight="true" outlineLevel="0" collapsed="false">
      <c r="A289" s="95" t="s">
        <v>157</v>
      </c>
      <c r="B289" s="30" t="s">
        <v>175</v>
      </c>
      <c r="C289" s="31" t="s">
        <v>509</v>
      </c>
      <c r="D289" s="122" t="s">
        <v>450</v>
      </c>
      <c r="E289" s="31" t="n">
        <v>10</v>
      </c>
      <c r="F289" s="31" t="n">
        <v>10</v>
      </c>
      <c r="G289" s="31" t="n">
        <v>80</v>
      </c>
      <c r="H289" s="31" t="n">
        <v>-50</v>
      </c>
      <c r="I289" s="31"/>
      <c r="J289" s="31"/>
      <c r="K289" s="31"/>
      <c r="L289" s="31"/>
      <c r="M289" s="31"/>
      <c r="N289" s="33" t="n">
        <f aca="false">E289*F289+H289+J289+K289+L289+M289</f>
        <v>50</v>
      </c>
      <c r="O289" s="36"/>
      <c r="P289" s="31" t="n">
        <v>9</v>
      </c>
      <c r="Q289" s="31" t="n">
        <v>7</v>
      </c>
      <c r="R289" s="31"/>
      <c r="S289" s="31" t="n">
        <v>-30</v>
      </c>
      <c r="T289" s="31"/>
      <c r="U289" s="31"/>
      <c r="V289" s="31"/>
      <c r="W289" s="31" t="n">
        <v>4</v>
      </c>
      <c r="X289" s="31" t="n">
        <v>3</v>
      </c>
      <c r="Y289" s="31"/>
      <c r="Z289" s="36" t="n">
        <f aca="false">P289*Q289+S289+U289+V289+W289+X289+Y289</f>
        <v>40</v>
      </c>
      <c r="AA289" s="36" t="n">
        <f aca="false">N289+Z289</f>
        <v>90</v>
      </c>
      <c r="AB289" s="47" t="s">
        <v>338</v>
      </c>
      <c r="AC289" s="31"/>
      <c r="AD289" s="31"/>
      <c r="AE289" s="36" t="n">
        <f aca="false">P289*Q289</f>
        <v>63</v>
      </c>
      <c r="AF289" s="38"/>
      <c r="AG289" s="39" t="str">
        <f aca="false">AB289</f>
        <v>Дружинин Б.Н.</v>
      </c>
      <c r="AH289" s="39" t="str">
        <f aca="false">C289</f>
        <v>4КС9-9 ВБ</v>
      </c>
      <c r="AI289" s="40" t="str">
        <f aca="false">B289</f>
        <v>13</v>
      </c>
      <c r="AJ289" s="39" t="str">
        <f aca="false">CONCATENATE(A289," ",D289)</f>
        <v>МДК.03.01 Эксплуатация объектов сетевой инфраструктуры</v>
      </c>
      <c r="AK289" s="39" t="n">
        <f aca="false">E289*F289+P289*Q289+H289+J289+S289+U289</f>
        <v>83</v>
      </c>
      <c r="AL289" s="39" t="n">
        <f aca="false">L289+W289</f>
        <v>4</v>
      </c>
      <c r="AM289" s="39" t="n">
        <f aca="false">M289+X289</f>
        <v>3</v>
      </c>
      <c r="AN289" s="39" t="n">
        <f aca="false">Y289</f>
        <v>0</v>
      </c>
      <c r="AO289" s="39" t="n">
        <f aca="false">SUM(AK289:AN289)</f>
        <v>90</v>
      </c>
      <c r="AP289" s="41" t="n">
        <f aca="false">K289+V289</f>
        <v>0</v>
      </c>
    </row>
    <row r="290" s="42" customFormat="true" ht="16.5" hidden="false" customHeight="true" outlineLevel="0" collapsed="false">
      <c r="A290" s="95" t="s">
        <v>157</v>
      </c>
      <c r="B290" s="30" t="s">
        <v>175</v>
      </c>
      <c r="C290" s="51" t="s">
        <v>508</v>
      </c>
      <c r="D290" s="122" t="s">
        <v>450</v>
      </c>
      <c r="E290" s="31" t="n">
        <v>10</v>
      </c>
      <c r="F290" s="31"/>
      <c r="G290" s="31"/>
      <c r="H290" s="31" t="n">
        <v>50</v>
      </c>
      <c r="I290" s="31"/>
      <c r="J290" s="31"/>
      <c r="K290" s="31"/>
      <c r="L290" s="31"/>
      <c r="M290" s="31"/>
      <c r="N290" s="33" t="n">
        <f aca="false">E290*F290+H290+J290+K290+L290+M290</f>
        <v>50</v>
      </c>
      <c r="O290" s="36"/>
      <c r="P290" s="31" t="n">
        <v>9</v>
      </c>
      <c r="Q290" s="31"/>
      <c r="R290" s="31"/>
      <c r="S290" s="31" t="n">
        <v>30</v>
      </c>
      <c r="T290" s="31"/>
      <c r="U290" s="31"/>
      <c r="V290" s="31"/>
      <c r="W290" s="31"/>
      <c r="X290" s="31"/>
      <c r="Y290" s="31"/>
      <c r="Z290" s="36" t="n">
        <f aca="false">P290*Q290+S290+U290+V290+W290+X290+Y290</f>
        <v>30</v>
      </c>
      <c r="AA290" s="36" t="n">
        <f aca="false">N290+Z290</f>
        <v>80</v>
      </c>
      <c r="AB290" s="47" t="s">
        <v>69</v>
      </c>
      <c r="AC290" s="31"/>
      <c r="AD290" s="31"/>
      <c r="AE290" s="36" t="n">
        <f aca="false">P290*Q290</f>
        <v>0</v>
      </c>
      <c r="AF290" s="38"/>
      <c r="AG290" s="39" t="str">
        <f aca="false">AB290</f>
        <v>вак. 2 п/гр</v>
      </c>
      <c r="AH290" s="39" t="str">
        <f aca="false">C290</f>
        <v>4КС9-9б ВБ</v>
      </c>
      <c r="AI290" s="40" t="str">
        <f aca="false">B290</f>
        <v>13</v>
      </c>
      <c r="AJ290" s="39" t="str">
        <f aca="false">CONCATENATE(A290," ",D290)</f>
        <v>МДК.03.01 Эксплуатация объектов сетевой инфраструктуры</v>
      </c>
      <c r="AK290" s="39" t="n">
        <f aca="false">E290*F290+P290*Q290+H290+J290+S290+U290</f>
        <v>80</v>
      </c>
      <c r="AL290" s="39" t="n">
        <f aca="false">L290+W290</f>
        <v>0</v>
      </c>
      <c r="AM290" s="39" t="n">
        <f aca="false">M290+X290</f>
        <v>0</v>
      </c>
      <c r="AN290" s="39" t="n">
        <f aca="false">Y290</f>
        <v>0</v>
      </c>
      <c r="AO290" s="39" t="n">
        <f aca="false">SUM(AK290:AN290)</f>
        <v>80</v>
      </c>
      <c r="AP290" s="41" t="n">
        <f aca="false">K290+V290</f>
        <v>0</v>
      </c>
    </row>
    <row r="291" s="42" customFormat="true" ht="16.5" hidden="false" customHeight="true" outlineLevel="0" collapsed="false">
      <c r="A291" s="95" t="s">
        <v>160</v>
      </c>
      <c r="B291" s="30" t="s">
        <v>175</v>
      </c>
      <c r="C291" s="31" t="s">
        <v>509</v>
      </c>
      <c r="D291" s="122" t="s">
        <v>517</v>
      </c>
      <c r="E291" s="31" t="n">
        <v>10</v>
      </c>
      <c r="F291" s="31" t="n">
        <v>5</v>
      </c>
      <c r="G291" s="31" t="n">
        <v>52</v>
      </c>
      <c r="H291" s="31" t="n">
        <v>-26</v>
      </c>
      <c r="I291" s="31"/>
      <c r="J291" s="31"/>
      <c r="K291" s="31"/>
      <c r="L291" s="31"/>
      <c r="M291" s="31"/>
      <c r="N291" s="33" t="n">
        <f aca="false">E291*F291+H291+J291+K291+L291+M291</f>
        <v>24</v>
      </c>
      <c r="O291" s="36"/>
      <c r="P291" s="31" t="n">
        <v>9</v>
      </c>
      <c r="Q291" s="31" t="n">
        <v>6</v>
      </c>
      <c r="R291" s="31"/>
      <c r="S291" s="31" t="n">
        <v>-26</v>
      </c>
      <c r="T291" s="31"/>
      <c r="U291" s="31"/>
      <c r="V291" s="31"/>
      <c r="W291" s="31" t="n">
        <v>4</v>
      </c>
      <c r="X291" s="31" t="n">
        <v>3</v>
      </c>
      <c r="Y291" s="31"/>
      <c r="Z291" s="36" t="n">
        <f aca="false">P291*Q291+S291+U291+V291+W291+X291+Y291</f>
        <v>35</v>
      </c>
      <c r="AA291" s="36" t="n">
        <f aca="false">N291+Z291</f>
        <v>59</v>
      </c>
      <c r="AB291" s="47" t="s">
        <v>428</v>
      </c>
      <c r="AC291" s="31"/>
      <c r="AD291" s="31"/>
      <c r="AE291" s="36" t="n">
        <f aca="false">P291*Q291</f>
        <v>54</v>
      </c>
      <c r="AF291" s="38"/>
      <c r="AG291" s="39" t="str">
        <f aca="false">AB291</f>
        <v>Туровский Е.Н.</v>
      </c>
      <c r="AH291" s="39" t="str">
        <f aca="false">C291</f>
        <v>4КС9-9 ВБ</v>
      </c>
      <c r="AI291" s="40" t="str">
        <f aca="false">B291</f>
        <v>13</v>
      </c>
      <c r="AJ291" s="39" t="str">
        <f aca="false">CONCATENATE(A291," ",D291)</f>
        <v>МДК.03.02 Безопасность функционирования информационных систем </v>
      </c>
      <c r="AK291" s="39" t="n">
        <f aca="false">E291*F291+P291*Q291+H291+J291+S291+U291</f>
        <v>52</v>
      </c>
      <c r="AL291" s="39" t="n">
        <f aca="false">L291+W291</f>
        <v>4</v>
      </c>
      <c r="AM291" s="39" t="n">
        <f aca="false">M291+X291</f>
        <v>3</v>
      </c>
      <c r="AN291" s="39" t="n">
        <f aca="false">Y291</f>
        <v>0</v>
      </c>
      <c r="AO291" s="39" t="n">
        <f aca="false">SUM(AK291:AN291)</f>
        <v>59</v>
      </c>
      <c r="AP291" s="41" t="n">
        <f aca="false">K291+V291</f>
        <v>0</v>
      </c>
    </row>
    <row r="292" s="42" customFormat="true" ht="16.5" hidden="false" customHeight="true" outlineLevel="0" collapsed="false">
      <c r="A292" s="95" t="s">
        <v>160</v>
      </c>
      <c r="B292" s="30" t="s">
        <v>175</v>
      </c>
      <c r="C292" s="51" t="s">
        <v>508</v>
      </c>
      <c r="D292" s="122" t="s">
        <v>517</v>
      </c>
      <c r="E292" s="31" t="n">
        <v>10</v>
      </c>
      <c r="F292" s="31"/>
      <c r="G292" s="31"/>
      <c r="H292" s="31" t="n">
        <v>26</v>
      </c>
      <c r="I292" s="31"/>
      <c r="J292" s="31"/>
      <c r="K292" s="31"/>
      <c r="L292" s="31"/>
      <c r="M292" s="31"/>
      <c r="N292" s="33" t="n">
        <f aca="false">E292*F292+H292+J292+K292+L292+M292</f>
        <v>26</v>
      </c>
      <c r="O292" s="36"/>
      <c r="P292" s="31" t="n">
        <v>9</v>
      </c>
      <c r="Q292" s="31"/>
      <c r="R292" s="31"/>
      <c r="S292" s="31" t="n">
        <v>26</v>
      </c>
      <c r="T292" s="31"/>
      <c r="U292" s="31"/>
      <c r="V292" s="31"/>
      <c r="W292" s="31"/>
      <c r="X292" s="31"/>
      <c r="Y292" s="31"/>
      <c r="Z292" s="36" t="n">
        <f aca="false">P292*Q292+S292+U292+V292+W292+X292+Y292</f>
        <v>26</v>
      </c>
      <c r="AA292" s="36" t="n">
        <f aca="false">N292+Z292</f>
        <v>52</v>
      </c>
      <c r="AB292" s="47" t="s">
        <v>69</v>
      </c>
      <c r="AC292" s="31"/>
      <c r="AD292" s="31"/>
      <c r="AE292" s="36" t="n">
        <f aca="false">P292*Q292</f>
        <v>0</v>
      </c>
      <c r="AF292" s="38"/>
      <c r="AG292" s="39" t="str">
        <f aca="false">AB292</f>
        <v>вак. 2 п/гр</v>
      </c>
      <c r="AH292" s="39" t="str">
        <f aca="false">C292</f>
        <v>4КС9-9б ВБ</v>
      </c>
      <c r="AI292" s="40" t="str">
        <f aca="false">B292</f>
        <v>13</v>
      </c>
      <c r="AJ292" s="39" t="str">
        <f aca="false">CONCATENATE(A292," ",D292)</f>
        <v>МДК.03.02 Безопасность функционирования информационных систем </v>
      </c>
      <c r="AK292" s="39" t="n">
        <f aca="false">E292*F292+P292*Q292+H292+J292+S292+U292</f>
        <v>52</v>
      </c>
      <c r="AL292" s="39" t="n">
        <f aca="false">L292+W292</f>
        <v>0</v>
      </c>
      <c r="AM292" s="39" t="n">
        <f aca="false">M292+X292</f>
        <v>0</v>
      </c>
      <c r="AN292" s="39" t="n">
        <f aca="false">Y292</f>
        <v>0</v>
      </c>
      <c r="AO292" s="39" t="n">
        <f aca="false">SUM(AK292:AN292)</f>
        <v>52</v>
      </c>
      <c r="AP292" s="41" t="n">
        <f aca="false">K292+V292</f>
        <v>0</v>
      </c>
    </row>
    <row r="293" s="42" customFormat="true" ht="16.5" hidden="false" customHeight="true" outlineLevel="0" collapsed="false">
      <c r="A293" s="95" t="s">
        <v>494</v>
      </c>
      <c r="B293" s="30" t="s">
        <v>175</v>
      </c>
      <c r="C293" s="31" t="s">
        <v>509</v>
      </c>
      <c r="D293" s="213" t="s">
        <v>495</v>
      </c>
      <c r="E293" s="31" t="n">
        <v>10</v>
      </c>
      <c r="F293" s="31"/>
      <c r="G293" s="31"/>
      <c r="H293" s="31"/>
      <c r="I293" s="31"/>
      <c r="J293" s="31"/>
      <c r="K293" s="31"/>
      <c r="L293" s="31"/>
      <c r="M293" s="31"/>
      <c r="N293" s="33" t="n">
        <f aca="false">E293*F293+H293+J293+K293+L293+M293</f>
        <v>0</v>
      </c>
      <c r="O293" s="36"/>
      <c r="P293" s="31" t="n">
        <v>9</v>
      </c>
      <c r="Q293" s="31" t="n">
        <v>8</v>
      </c>
      <c r="R293" s="31" t="n">
        <v>36</v>
      </c>
      <c r="S293" s="31" t="n">
        <v>-36</v>
      </c>
      <c r="T293" s="31"/>
      <c r="U293" s="31"/>
      <c r="V293" s="31"/>
      <c r="W293" s="31"/>
      <c r="X293" s="31"/>
      <c r="Y293" s="31"/>
      <c r="Z293" s="36" t="n">
        <f aca="false">P293*Q293+S293+U293+V293+W293+X293+Y293</f>
        <v>36</v>
      </c>
      <c r="AA293" s="36" t="n">
        <f aca="false">N293+Z293</f>
        <v>36</v>
      </c>
      <c r="AB293" s="47" t="s">
        <v>357</v>
      </c>
      <c r="AC293" s="31"/>
      <c r="AD293" s="31"/>
      <c r="AE293" s="36" t="n">
        <f aca="false">P293*Q293</f>
        <v>72</v>
      </c>
      <c r="AF293" s="38" t="n">
        <f aca="false">AA293-L293-M293-W293-X293</f>
        <v>36</v>
      </c>
      <c r="AG293" s="39" t="str">
        <f aca="false">AB293</f>
        <v>Падев В.К.</v>
      </c>
      <c r="AH293" s="39" t="str">
        <f aca="false">C293</f>
        <v>4КС9-9 ВБ</v>
      </c>
      <c r="AI293" s="40" t="str">
        <f aca="false">B293</f>
        <v>13</v>
      </c>
      <c r="AJ293" s="39" t="str">
        <f aca="false">CONCATENATE(A293," ",D293)</f>
        <v>МДК.03.03 Поиск и устранение неисправностей в компьютерных сетях </v>
      </c>
      <c r="AK293" s="39" t="n">
        <f aca="false">E293*F293+P293*Q293+H293+J293+S293+U293</f>
        <v>36</v>
      </c>
      <c r="AL293" s="39" t="n">
        <f aca="false">L293+W293</f>
        <v>0</v>
      </c>
      <c r="AM293" s="39" t="n">
        <f aca="false">M293+X293</f>
        <v>0</v>
      </c>
      <c r="AN293" s="39" t="n">
        <f aca="false">Y293</f>
        <v>0</v>
      </c>
      <c r="AO293" s="39" t="n">
        <f aca="false">SUM(AK293:AN293)</f>
        <v>36</v>
      </c>
      <c r="AP293" s="41" t="n">
        <f aca="false">K293+V293</f>
        <v>0</v>
      </c>
    </row>
    <row r="294" s="42" customFormat="true" ht="16.5" hidden="false" customHeight="true" outlineLevel="0" collapsed="false">
      <c r="A294" s="95" t="s">
        <v>494</v>
      </c>
      <c r="B294" s="30" t="s">
        <v>175</v>
      </c>
      <c r="C294" s="51" t="s">
        <v>508</v>
      </c>
      <c r="D294" s="213" t="s">
        <v>495</v>
      </c>
      <c r="E294" s="31" t="n">
        <v>10</v>
      </c>
      <c r="F294" s="31"/>
      <c r="G294" s="31"/>
      <c r="H294" s="31"/>
      <c r="I294" s="31"/>
      <c r="J294" s="31"/>
      <c r="K294" s="31"/>
      <c r="L294" s="31"/>
      <c r="M294" s="31"/>
      <c r="N294" s="33" t="n">
        <f aca="false">E294*F294+H294+J294+K294+L294+M294</f>
        <v>0</v>
      </c>
      <c r="O294" s="36"/>
      <c r="P294" s="31" t="n">
        <v>9</v>
      </c>
      <c r="Q294" s="31"/>
      <c r="R294" s="31"/>
      <c r="S294" s="31" t="n">
        <v>36</v>
      </c>
      <c r="T294" s="31"/>
      <c r="U294" s="31"/>
      <c r="V294" s="31"/>
      <c r="W294" s="31"/>
      <c r="X294" s="31"/>
      <c r="Y294" s="31"/>
      <c r="Z294" s="36" t="n">
        <f aca="false">P294*Q294+S294+U294+V294+W294+X294+Y294</f>
        <v>36</v>
      </c>
      <c r="AA294" s="36" t="n">
        <f aca="false">N294+Z294</f>
        <v>36</v>
      </c>
      <c r="AB294" s="47" t="s">
        <v>69</v>
      </c>
      <c r="AC294" s="31"/>
      <c r="AD294" s="31"/>
      <c r="AE294" s="36" t="n">
        <f aca="false">P294*Q294</f>
        <v>0</v>
      </c>
      <c r="AF294" s="38" t="n">
        <f aca="false">AA294-L294-M294-W294-X294</f>
        <v>36</v>
      </c>
      <c r="AG294" s="39" t="str">
        <f aca="false">AB294</f>
        <v>вак. 2 п/гр</v>
      </c>
      <c r="AH294" s="39" t="str">
        <f aca="false">C294</f>
        <v>4КС9-9б ВБ</v>
      </c>
      <c r="AI294" s="40" t="str">
        <f aca="false">B294</f>
        <v>13</v>
      </c>
      <c r="AJ294" s="39" t="str">
        <f aca="false">CONCATENATE(A294," ",D294)</f>
        <v>МДК.03.03 Поиск и устранение неисправностей в компьютерных сетях </v>
      </c>
      <c r="AK294" s="39" t="n">
        <f aca="false">E294*F294+P294*Q294+H294+J294+S294+U294</f>
        <v>36</v>
      </c>
      <c r="AL294" s="39" t="n">
        <f aca="false">L294+W294</f>
        <v>0</v>
      </c>
      <c r="AM294" s="39" t="n">
        <f aca="false">M294+X294</f>
        <v>0</v>
      </c>
      <c r="AN294" s="39" t="n">
        <f aca="false">Y294</f>
        <v>0</v>
      </c>
      <c r="AO294" s="39" t="n">
        <f aca="false">SUM(AK294:AN294)</f>
        <v>36</v>
      </c>
      <c r="AP294" s="41" t="n">
        <f aca="false">K294+V294</f>
        <v>0</v>
      </c>
    </row>
    <row r="295" s="42" customFormat="true" ht="16.5" hidden="false" customHeight="true" outlineLevel="0" collapsed="false">
      <c r="A295" s="95" t="s">
        <v>518</v>
      </c>
      <c r="B295" s="30" t="s">
        <v>175</v>
      </c>
      <c r="C295" s="31" t="s">
        <v>509</v>
      </c>
      <c r="D295" s="214" t="s">
        <v>519</v>
      </c>
      <c r="E295" s="31" t="n">
        <v>10</v>
      </c>
      <c r="F295" s="31"/>
      <c r="G295" s="31"/>
      <c r="H295" s="31"/>
      <c r="I295" s="31"/>
      <c r="J295" s="31"/>
      <c r="K295" s="31"/>
      <c r="L295" s="31" t="n">
        <v>16</v>
      </c>
      <c r="M295" s="31"/>
      <c r="N295" s="33" t="n">
        <f aca="false">E295*F295+H295+J295+K295+L295+M295</f>
        <v>16</v>
      </c>
      <c r="O295" s="36"/>
      <c r="P295" s="31" t="n">
        <v>4</v>
      </c>
      <c r="Q295" s="31"/>
      <c r="R295" s="31"/>
      <c r="S295" s="31"/>
      <c r="T295" s="31"/>
      <c r="U295" s="31"/>
      <c r="V295" s="31"/>
      <c r="W295" s="31" t="n">
        <v>16</v>
      </c>
      <c r="X295" s="31"/>
      <c r="Y295" s="31"/>
      <c r="Z295" s="36" t="n">
        <f aca="false">P295*Q295+S295+U295+V295+W295+X295+Y295</f>
        <v>16</v>
      </c>
      <c r="AA295" s="36" t="n">
        <f aca="false">N295+Z295</f>
        <v>32</v>
      </c>
      <c r="AB295" s="36" t="s">
        <v>520</v>
      </c>
      <c r="AC295" s="31"/>
      <c r="AD295" s="31"/>
      <c r="AE295" s="36" t="n">
        <f aca="false">P295*Q295</f>
        <v>0</v>
      </c>
      <c r="AF295" s="38" t="n">
        <f aca="false">AA295-L295-M295-W295-X295</f>
        <v>0</v>
      </c>
      <c r="AG295" s="39" t="str">
        <f aca="false">AB295</f>
        <v>вак. Конс.</v>
      </c>
      <c r="AH295" s="39" t="str">
        <f aca="false">C295</f>
        <v>4КС9-9 ВБ</v>
      </c>
      <c r="AI295" s="40" t="str">
        <f aca="false">B295</f>
        <v>13</v>
      </c>
      <c r="AJ295" s="39" t="str">
        <f aca="false">CONCATENATE(A295," ",D295)</f>
        <v>конс Вакансии консультаций</v>
      </c>
      <c r="AK295" s="39" t="n">
        <f aca="false">E295*F295+P295*Q295+H295+J295+S295+U295</f>
        <v>0</v>
      </c>
      <c r="AL295" s="39" t="n">
        <f aca="false">L295+W295</f>
        <v>32</v>
      </c>
      <c r="AM295" s="39" t="n">
        <f aca="false">M295+X295</f>
        <v>0</v>
      </c>
      <c r="AN295" s="39" t="n">
        <f aca="false">Y295</f>
        <v>0</v>
      </c>
      <c r="AO295" s="39" t="n">
        <f aca="false">SUM(AK295:AN295)</f>
        <v>32</v>
      </c>
      <c r="AP295" s="41" t="n">
        <f aca="false">K295+V295</f>
        <v>0</v>
      </c>
    </row>
    <row r="296" s="42" customFormat="true" ht="16.5" hidden="false" customHeight="true" outlineLevel="0" collapsed="false">
      <c r="A296" s="95" t="s">
        <v>521</v>
      </c>
      <c r="B296" s="30" t="s">
        <v>175</v>
      </c>
      <c r="C296" s="31" t="s">
        <v>509</v>
      </c>
      <c r="D296" s="214" t="s">
        <v>522</v>
      </c>
      <c r="E296" s="31" t="n">
        <v>10</v>
      </c>
      <c r="F296" s="31"/>
      <c r="G296" s="31"/>
      <c r="H296" s="31"/>
      <c r="I296" s="31"/>
      <c r="J296" s="31"/>
      <c r="K296" s="31"/>
      <c r="L296" s="31"/>
      <c r="M296" s="31"/>
      <c r="N296" s="33" t="n">
        <f aca="false">E296*F296+H296+J296+K296+L296+M296</f>
        <v>0</v>
      </c>
      <c r="O296" s="36"/>
      <c r="P296" s="31" t="n">
        <v>4</v>
      </c>
      <c r="Q296" s="31" t="n">
        <v>12</v>
      </c>
      <c r="R296" s="31"/>
      <c r="S296" s="31"/>
      <c r="T296" s="31"/>
      <c r="U296" s="31"/>
      <c r="V296" s="31"/>
      <c r="W296" s="31"/>
      <c r="X296" s="31"/>
      <c r="Y296" s="31"/>
      <c r="Z296" s="36" t="n">
        <f aca="false">P296*Q296+S296+U296+V296+W296+X296+Y296</f>
        <v>48</v>
      </c>
      <c r="AA296" s="36" t="n">
        <f aca="false">N296+Z296</f>
        <v>48</v>
      </c>
      <c r="AB296" s="36" t="s">
        <v>516</v>
      </c>
      <c r="AC296" s="31"/>
      <c r="AD296" s="31"/>
      <c r="AE296" s="36" t="n">
        <f aca="false">P296*Q296</f>
        <v>48</v>
      </c>
      <c r="AF296" s="38" t="n">
        <f aca="false">AA296-L296-M296-W296-X296</f>
        <v>48</v>
      </c>
      <c r="AG296" s="39" t="str">
        <f aca="false">AB296</f>
        <v>Мураева С.В.</v>
      </c>
      <c r="AH296" s="39" t="str">
        <f aca="false">C296</f>
        <v>4КС9-9 ВБ</v>
      </c>
      <c r="AI296" s="40" t="str">
        <f aca="false">B296</f>
        <v>13</v>
      </c>
      <c r="AJ296" s="39" t="str">
        <f aca="false">CONCATENATE(A296," ",D296)</f>
        <v>ПП.03. Производственная практика (по профилю специальности) </v>
      </c>
      <c r="AK296" s="39" t="n">
        <f aca="false">E296*F296+P296*Q296+H296+J296+S296+U296</f>
        <v>48</v>
      </c>
      <c r="AL296" s="39" t="n">
        <f aca="false">L296+W296</f>
        <v>0</v>
      </c>
      <c r="AM296" s="39" t="n">
        <f aca="false">M296+X296</f>
        <v>0</v>
      </c>
      <c r="AN296" s="39" t="n">
        <f aca="false">Y296</f>
        <v>0</v>
      </c>
      <c r="AO296" s="39" t="n">
        <f aca="false">SUM(AK296:AN296)</f>
        <v>48</v>
      </c>
      <c r="AP296" s="41" t="n">
        <f aca="false">K296+V296</f>
        <v>0</v>
      </c>
    </row>
    <row r="297" s="42" customFormat="true" ht="16.5" hidden="false" customHeight="true" outlineLevel="0" collapsed="false">
      <c r="A297" s="95" t="s">
        <v>521</v>
      </c>
      <c r="B297" s="30" t="s">
        <v>175</v>
      </c>
      <c r="C297" s="31" t="s">
        <v>509</v>
      </c>
      <c r="D297" s="214" t="s">
        <v>522</v>
      </c>
      <c r="E297" s="31" t="n">
        <v>10</v>
      </c>
      <c r="F297" s="31"/>
      <c r="G297" s="31"/>
      <c r="H297" s="31"/>
      <c r="I297" s="31"/>
      <c r="J297" s="31"/>
      <c r="K297" s="31"/>
      <c r="L297" s="31"/>
      <c r="M297" s="31"/>
      <c r="N297" s="33" t="n">
        <f aca="false">E297*F297+H297+J297+K297+L297+M297</f>
        <v>0</v>
      </c>
      <c r="O297" s="36"/>
      <c r="P297" s="31" t="n">
        <v>4</v>
      </c>
      <c r="Q297" s="31" t="n">
        <v>12</v>
      </c>
      <c r="R297" s="31"/>
      <c r="S297" s="31"/>
      <c r="T297" s="31"/>
      <c r="U297" s="31"/>
      <c r="V297" s="31"/>
      <c r="W297" s="31"/>
      <c r="X297" s="31"/>
      <c r="Y297" s="31"/>
      <c r="Z297" s="36" t="n">
        <f aca="false">P297*Q297+S297+U297+V297+W297+X297+Y297</f>
        <v>48</v>
      </c>
      <c r="AA297" s="36" t="n">
        <f aca="false">N297+Z297</f>
        <v>48</v>
      </c>
      <c r="AB297" s="36" t="s">
        <v>313</v>
      </c>
      <c r="AC297" s="31"/>
      <c r="AD297" s="31"/>
      <c r="AE297" s="36"/>
      <c r="AF297" s="38"/>
      <c r="AG297" s="39" t="str">
        <f aca="false">AB297</f>
        <v>Гаврилова Л.А.</v>
      </c>
      <c r="AH297" s="39" t="str">
        <f aca="false">C297</f>
        <v>4КС9-9 ВБ</v>
      </c>
      <c r="AI297" s="40" t="str">
        <f aca="false">B297</f>
        <v>13</v>
      </c>
      <c r="AJ297" s="39" t="str">
        <f aca="false">CONCATENATE(A297," ",D297)</f>
        <v>ПП.03. Производственная практика (по профилю специальности) </v>
      </c>
      <c r="AK297" s="39" t="n">
        <f aca="false">E297*F297+P297*Q297+H297+J297+S297+U297</f>
        <v>48</v>
      </c>
      <c r="AL297" s="39" t="n">
        <f aca="false">L297+W297</f>
        <v>0</v>
      </c>
      <c r="AM297" s="39" t="n">
        <f aca="false">M297+X297</f>
        <v>0</v>
      </c>
      <c r="AN297" s="39" t="n">
        <f aca="false">Y297</f>
        <v>0</v>
      </c>
      <c r="AO297" s="39" t="n">
        <f aca="false">SUM(AK297:AN297)</f>
        <v>48</v>
      </c>
      <c r="AP297" s="41" t="n">
        <f aca="false">K297+V297</f>
        <v>0</v>
      </c>
    </row>
    <row r="298" s="42" customFormat="true" ht="16.5" hidden="false" customHeight="true" outlineLevel="0" collapsed="false">
      <c r="A298" s="95" t="s">
        <v>521</v>
      </c>
      <c r="B298" s="30" t="s">
        <v>175</v>
      </c>
      <c r="C298" s="31" t="s">
        <v>509</v>
      </c>
      <c r="D298" s="214" t="s">
        <v>522</v>
      </c>
      <c r="E298" s="31" t="n">
        <v>10</v>
      </c>
      <c r="F298" s="31"/>
      <c r="G298" s="31"/>
      <c r="H298" s="31"/>
      <c r="I298" s="31"/>
      <c r="J298" s="31"/>
      <c r="K298" s="31"/>
      <c r="L298" s="31"/>
      <c r="M298" s="31"/>
      <c r="N298" s="33" t="n">
        <f aca="false">E298*F298+H298+J298+K298+L298+M298</f>
        <v>0</v>
      </c>
      <c r="O298" s="36"/>
      <c r="P298" s="31" t="n">
        <v>4</v>
      </c>
      <c r="Q298" s="31" t="n">
        <v>12</v>
      </c>
      <c r="R298" s="31"/>
      <c r="S298" s="31"/>
      <c r="T298" s="31"/>
      <c r="U298" s="31"/>
      <c r="V298" s="31"/>
      <c r="W298" s="31"/>
      <c r="X298" s="31"/>
      <c r="Y298" s="31"/>
      <c r="Z298" s="36" t="n">
        <f aca="false">P298*Q298+S298+U298+V298+W298+X298+Y298</f>
        <v>48</v>
      </c>
      <c r="AA298" s="36" t="n">
        <f aca="false">N298+Z298</f>
        <v>48</v>
      </c>
      <c r="AB298" s="36" t="s">
        <v>143</v>
      </c>
      <c r="AC298" s="31"/>
      <c r="AD298" s="31"/>
      <c r="AE298" s="36"/>
      <c r="AF298" s="38"/>
      <c r="AG298" s="39" t="str">
        <f aca="false">AB298</f>
        <v>вак. ПП</v>
      </c>
      <c r="AH298" s="39" t="str">
        <f aca="false">C298</f>
        <v>4КС9-9 ВБ</v>
      </c>
      <c r="AI298" s="40" t="str">
        <f aca="false">B298</f>
        <v>13</v>
      </c>
      <c r="AJ298" s="39" t="str">
        <f aca="false">CONCATENATE(A298," ",D298)</f>
        <v>ПП.03. Производственная практика (по профилю специальности) </v>
      </c>
      <c r="AK298" s="39" t="n">
        <f aca="false">E298*F298+P298*Q298+H298+J298+S298+U298</f>
        <v>48</v>
      </c>
      <c r="AL298" s="39" t="n">
        <f aca="false">L298+W298</f>
        <v>0</v>
      </c>
      <c r="AM298" s="39" t="n">
        <f aca="false">M298+X298</f>
        <v>0</v>
      </c>
      <c r="AN298" s="39" t="n">
        <f aca="false">Y298</f>
        <v>0</v>
      </c>
      <c r="AO298" s="39" t="n">
        <f aca="false">SUM(AK298:AN298)</f>
        <v>48</v>
      </c>
      <c r="AP298" s="41" t="n">
        <f aca="false">K298+V298</f>
        <v>0</v>
      </c>
    </row>
    <row r="299" s="42" customFormat="true" ht="16.5" hidden="false" customHeight="true" outlineLevel="0" collapsed="false">
      <c r="A299" s="95" t="s">
        <v>523</v>
      </c>
      <c r="B299" s="30" t="s">
        <v>175</v>
      </c>
      <c r="C299" s="31" t="s">
        <v>509</v>
      </c>
      <c r="D299" s="214" t="s">
        <v>145</v>
      </c>
      <c r="E299" s="31" t="n">
        <v>10</v>
      </c>
      <c r="F299" s="31"/>
      <c r="G299" s="31"/>
      <c r="H299" s="31"/>
      <c r="I299" s="31"/>
      <c r="J299" s="31"/>
      <c r="K299" s="31"/>
      <c r="L299" s="31"/>
      <c r="M299" s="31"/>
      <c r="N299" s="33" t="n">
        <f aca="false">E299*F299+H299+J299+K299+L299+M299</f>
        <v>0</v>
      </c>
      <c r="O299" s="36"/>
      <c r="P299" s="31" t="n">
        <v>9</v>
      </c>
      <c r="Q299" s="31"/>
      <c r="R299" s="31"/>
      <c r="S299" s="31"/>
      <c r="T299" s="31"/>
      <c r="U299" s="31"/>
      <c r="V299" s="31"/>
      <c r="W299" s="31"/>
      <c r="X299" s="31" t="n">
        <v>24</v>
      </c>
      <c r="Y299" s="31"/>
      <c r="Z299" s="36" t="n">
        <f aca="false">P299*Q299+S299+U299+V299+W299+X299+Y299</f>
        <v>24</v>
      </c>
      <c r="AA299" s="36" t="n">
        <f aca="false">N299+Z299</f>
        <v>24</v>
      </c>
      <c r="AB299" s="36" t="s">
        <v>146</v>
      </c>
      <c r="AC299" s="31"/>
      <c r="AD299" s="31"/>
      <c r="AE299" s="36" t="n">
        <f aca="false">P299*Q299</f>
        <v>0</v>
      </c>
      <c r="AF299" s="38" t="n">
        <f aca="false">AA299-L299-M299-W299-X299</f>
        <v>0</v>
      </c>
      <c r="AG299" s="39" t="str">
        <f aca="false">AB299</f>
        <v>вак. ДЭ</v>
      </c>
      <c r="AH299" s="39" t="str">
        <f aca="false">C299</f>
        <v>4КС9-9 ВБ</v>
      </c>
      <c r="AI299" s="40" t="str">
        <f aca="false">B299</f>
        <v>13</v>
      </c>
      <c r="AJ299" s="39" t="str">
        <f aca="false">CONCATENATE(A299," ",D299)</f>
        <v>ДЭ.03 Демонстрационный экзамен по модулю</v>
      </c>
      <c r="AK299" s="39" t="n">
        <f aca="false">E299*F299+P299*Q299+H299+J299+S299+U299</f>
        <v>0</v>
      </c>
      <c r="AL299" s="39" t="n">
        <f aca="false">L299+W299</f>
        <v>0</v>
      </c>
      <c r="AM299" s="39" t="n">
        <f aca="false">M299+X299</f>
        <v>24</v>
      </c>
      <c r="AN299" s="39" t="n">
        <f aca="false">Y299</f>
        <v>0</v>
      </c>
      <c r="AO299" s="39" t="n">
        <f aca="false">SUM(AK299:AN299)</f>
        <v>24</v>
      </c>
      <c r="AP299" s="41" t="n">
        <f aca="false">K299+V299</f>
        <v>0</v>
      </c>
    </row>
    <row r="300" s="42" customFormat="true" ht="16.5" hidden="false" customHeight="true" outlineLevel="0" collapsed="false">
      <c r="A300" s="95" t="s">
        <v>393</v>
      </c>
      <c r="B300" s="30" t="s">
        <v>175</v>
      </c>
      <c r="C300" s="31" t="s">
        <v>509</v>
      </c>
      <c r="D300" s="100" t="s">
        <v>394</v>
      </c>
      <c r="E300" s="31" t="n">
        <v>10</v>
      </c>
      <c r="F300" s="31"/>
      <c r="G300" s="31"/>
      <c r="H300" s="31"/>
      <c r="I300" s="31"/>
      <c r="J300" s="31"/>
      <c r="K300" s="31"/>
      <c r="L300" s="31"/>
      <c r="M300" s="31"/>
      <c r="N300" s="33" t="n">
        <f aca="false">E300*F300+H300+J300+K300+L300+M300</f>
        <v>0</v>
      </c>
      <c r="O300" s="36"/>
      <c r="P300" s="31" t="n">
        <v>4</v>
      </c>
      <c r="Q300" s="31" t="n">
        <v>9</v>
      </c>
      <c r="R300" s="31"/>
      <c r="S300" s="31"/>
      <c r="T300" s="31"/>
      <c r="U300" s="31"/>
      <c r="V300" s="31"/>
      <c r="W300" s="31"/>
      <c r="X300" s="31"/>
      <c r="Y300" s="31"/>
      <c r="Z300" s="36" t="n">
        <f aca="false">P300*Q300+S300+U300+V300+W300+X300+Y300</f>
        <v>36</v>
      </c>
      <c r="AA300" s="36" t="n">
        <f aca="false">N300+Z300</f>
        <v>36</v>
      </c>
      <c r="AB300" s="47" t="s">
        <v>516</v>
      </c>
      <c r="AC300" s="31"/>
      <c r="AD300" s="31"/>
      <c r="AE300" s="36" t="n">
        <f aca="false">P300*Q300</f>
        <v>36</v>
      </c>
      <c r="AF300" s="38" t="n">
        <f aca="false">AA300-L300-M300-W300-X300</f>
        <v>36</v>
      </c>
      <c r="AG300" s="39" t="str">
        <f aca="false">AB300</f>
        <v>Мураева С.В.</v>
      </c>
      <c r="AH300" s="39" t="str">
        <f aca="false">C300</f>
        <v>4КС9-9 ВБ</v>
      </c>
      <c r="AI300" s="40" t="str">
        <f aca="false">B300</f>
        <v>13</v>
      </c>
      <c r="AJ300" s="39" t="str">
        <f aca="false">CONCATENATE(A300," ",D300)</f>
        <v>ПДП.00 Производственная практика (преддипломная)</v>
      </c>
      <c r="AK300" s="39" t="n">
        <f aca="false">E300*F300+P300*Q300+H300+J300+S300+U300</f>
        <v>36</v>
      </c>
      <c r="AL300" s="39" t="n">
        <f aca="false">L300+W300</f>
        <v>0</v>
      </c>
      <c r="AM300" s="39" t="n">
        <f aca="false">M300+X300</f>
        <v>0</v>
      </c>
      <c r="AN300" s="39" t="n">
        <f aca="false">Y300</f>
        <v>0</v>
      </c>
      <c r="AO300" s="39" t="n">
        <f aca="false">SUM(AK300:AN300)</f>
        <v>36</v>
      </c>
      <c r="AP300" s="41" t="n">
        <f aca="false">K300+V300</f>
        <v>0</v>
      </c>
    </row>
    <row r="301" s="42" customFormat="true" ht="16.5" hidden="false" customHeight="true" outlineLevel="0" collapsed="false">
      <c r="A301" s="95" t="s">
        <v>393</v>
      </c>
      <c r="B301" s="30" t="s">
        <v>175</v>
      </c>
      <c r="C301" s="31" t="s">
        <v>509</v>
      </c>
      <c r="D301" s="100" t="s">
        <v>394</v>
      </c>
      <c r="E301" s="31" t="n">
        <v>10</v>
      </c>
      <c r="F301" s="31"/>
      <c r="G301" s="31"/>
      <c r="H301" s="31"/>
      <c r="I301" s="31"/>
      <c r="J301" s="31"/>
      <c r="K301" s="31"/>
      <c r="L301" s="31"/>
      <c r="M301" s="31"/>
      <c r="N301" s="33" t="n">
        <f aca="false">E301*F301+H301+J301+K301+L301+M301</f>
        <v>0</v>
      </c>
      <c r="O301" s="36"/>
      <c r="P301" s="31" t="n">
        <v>4</v>
      </c>
      <c r="Q301" s="31" t="n">
        <v>9</v>
      </c>
      <c r="R301" s="31"/>
      <c r="S301" s="31"/>
      <c r="T301" s="31"/>
      <c r="U301" s="31"/>
      <c r="V301" s="31"/>
      <c r="W301" s="31"/>
      <c r="X301" s="31"/>
      <c r="Y301" s="31"/>
      <c r="Z301" s="36" t="n">
        <f aca="false">P301*Q301+S301+U301+V301+W301+X301+Y301</f>
        <v>36</v>
      </c>
      <c r="AA301" s="36" t="n">
        <f aca="false">N301+Z301</f>
        <v>36</v>
      </c>
      <c r="AB301" s="47" t="s">
        <v>357</v>
      </c>
      <c r="AC301" s="31"/>
      <c r="AD301" s="31"/>
      <c r="AE301" s="36"/>
      <c r="AF301" s="38"/>
      <c r="AG301" s="39" t="str">
        <f aca="false">AB301</f>
        <v>Падев В.К.</v>
      </c>
      <c r="AH301" s="39" t="str">
        <f aca="false">C301</f>
        <v>4КС9-9 ВБ</v>
      </c>
      <c r="AI301" s="40" t="str">
        <f aca="false">B301</f>
        <v>13</v>
      </c>
      <c r="AJ301" s="39" t="str">
        <f aca="false">CONCATENATE(A301," ",D301)</f>
        <v>ПДП.00 Производственная практика (преддипломная)</v>
      </c>
      <c r="AK301" s="39" t="n">
        <f aca="false">E301*F301+P301*Q301+H301+J301+S301+U301</f>
        <v>36</v>
      </c>
      <c r="AL301" s="39" t="n">
        <f aca="false">L301+W301</f>
        <v>0</v>
      </c>
      <c r="AM301" s="39" t="n">
        <f aca="false">M301+X301</f>
        <v>0</v>
      </c>
      <c r="AN301" s="39" t="n">
        <f aca="false">Y301</f>
        <v>0</v>
      </c>
      <c r="AO301" s="39" t="n">
        <f aca="false">SUM(AK301:AN301)</f>
        <v>36</v>
      </c>
      <c r="AP301" s="41" t="n">
        <f aca="false">K301+V301</f>
        <v>0</v>
      </c>
    </row>
    <row r="302" s="42" customFormat="true" ht="16.5" hidden="false" customHeight="true" outlineLevel="0" collapsed="false">
      <c r="A302" s="95" t="s">
        <v>393</v>
      </c>
      <c r="B302" s="30" t="s">
        <v>175</v>
      </c>
      <c r="C302" s="31" t="s">
        <v>509</v>
      </c>
      <c r="D302" s="100" t="s">
        <v>394</v>
      </c>
      <c r="E302" s="31" t="n">
        <v>10</v>
      </c>
      <c r="F302" s="31"/>
      <c r="G302" s="31"/>
      <c r="H302" s="31"/>
      <c r="I302" s="31"/>
      <c r="J302" s="31"/>
      <c r="K302" s="31"/>
      <c r="L302" s="31"/>
      <c r="M302" s="31"/>
      <c r="N302" s="33" t="n">
        <f aca="false">E302*F302+H302+J302+K302+L302+M302</f>
        <v>0</v>
      </c>
      <c r="O302" s="36"/>
      <c r="P302" s="31" t="n">
        <v>4</v>
      </c>
      <c r="Q302" s="31" t="n">
        <v>9</v>
      </c>
      <c r="R302" s="31"/>
      <c r="S302" s="31"/>
      <c r="T302" s="31"/>
      <c r="U302" s="31"/>
      <c r="V302" s="31"/>
      <c r="W302" s="31"/>
      <c r="X302" s="31"/>
      <c r="Y302" s="31"/>
      <c r="Z302" s="36" t="n">
        <f aca="false">P302*Q302+S302+U302+V302+W302+X302+Y302</f>
        <v>36</v>
      </c>
      <c r="AA302" s="36" t="n">
        <f aca="false">N302+Z302</f>
        <v>36</v>
      </c>
      <c r="AB302" s="47" t="s">
        <v>428</v>
      </c>
      <c r="AC302" s="31"/>
      <c r="AD302" s="31"/>
      <c r="AE302" s="36"/>
      <c r="AF302" s="38"/>
      <c r="AG302" s="39" t="str">
        <f aca="false">AB302</f>
        <v>Туровский Е.Н.</v>
      </c>
      <c r="AH302" s="39" t="str">
        <f aca="false">C302</f>
        <v>4КС9-9 ВБ</v>
      </c>
      <c r="AI302" s="40" t="str">
        <f aca="false">B302</f>
        <v>13</v>
      </c>
      <c r="AJ302" s="39" t="str">
        <f aca="false">CONCATENATE(A302," ",D302)</f>
        <v>ПДП.00 Производственная практика (преддипломная)</v>
      </c>
      <c r="AK302" s="39" t="n">
        <f aca="false">E302*F302+P302*Q302+H302+J302+S302+U302</f>
        <v>36</v>
      </c>
      <c r="AL302" s="39" t="n">
        <f aca="false">L302+W302</f>
        <v>0</v>
      </c>
      <c r="AM302" s="39" t="n">
        <f aca="false">M302+X302</f>
        <v>0</v>
      </c>
      <c r="AN302" s="39" t="n">
        <f aca="false">Y302</f>
        <v>0</v>
      </c>
      <c r="AO302" s="39" t="n">
        <f aca="false">SUM(AK302:AN302)</f>
        <v>36</v>
      </c>
      <c r="AP302" s="41" t="n">
        <f aca="false">K302+V302</f>
        <v>0</v>
      </c>
    </row>
    <row r="303" s="42" customFormat="true" ht="16.5" hidden="false" customHeight="true" outlineLevel="0" collapsed="false">
      <c r="A303" s="95" t="s">
        <v>393</v>
      </c>
      <c r="B303" s="30" t="s">
        <v>175</v>
      </c>
      <c r="C303" s="31" t="s">
        <v>509</v>
      </c>
      <c r="D303" s="100" t="s">
        <v>394</v>
      </c>
      <c r="E303" s="31" t="n">
        <v>10</v>
      </c>
      <c r="F303" s="31"/>
      <c r="G303" s="31"/>
      <c r="H303" s="31"/>
      <c r="I303" s="31"/>
      <c r="J303" s="31"/>
      <c r="K303" s="31"/>
      <c r="L303" s="31"/>
      <c r="M303" s="31"/>
      <c r="N303" s="33" t="n">
        <f aca="false">E303*F303+H303+J303+K303+L303+M303</f>
        <v>0</v>
      </c>
      <c r="O303" s="36"/>
      <c r="P303" s="31" t="n">
        <v>4</v>
      </c>
      <c r="Q303" s="31" t="n">
        <v>9</v>
      </c>
      <c r="R303" s="31"/>
      <c r="S303" s="31"/>
      <c r="T303" s="31"/>
      <c r="U303" s="31"/>
      <c r="V303" s="31"/>
      <c r="W303" s="31"/>
      <c r="X303" s="31"/>
      <c r="Y303" s="31"/>
      <c r="Z303" s="36" t="n">
        <f aca="false">P303*Q303+S303+U303+V303+W303+X303+Y303</f>
        <v>36</v>
      </c>
      <c r="AA303" s="36" t="n">
        <f aca="false">N303+Z303</f>
        <v>36</v>
      </c>
      <c r="AB303" s="47" t="s">
        <v>443</v>
      </c>
      <c r="AC303" s="31"/>
      <c r="AD303" s="31"/>
      <c r="AE303" s="36"/>
      <c r="AF303" s="38"/>
      <c r="AG303" s="39" t="str">
        <f aca="false">AB303</f>
        <v>Вак. КС (Хохлов)</v>
      </c>
      <c r="AH303" s="39" t="str">
        <f aca="false">C303</f>
        <v>4КС9-9 ВБ</v>
      </c>
      <c r="AI303" s="40" t="str">
        <f aca="false">B303</f>
        <v>13</v>
      </c>
      <c r="AJ303" s="39" t="str">
        <f aca="false">CONCATENATE(A303," ",D303)</f>
        <v>ПДП.00 Производственная практика (преддипломная)</v>
      </c>
      <c r="AK303" s="39" t="n">
        <f aca="false">E303*F303+P303*Q303+H303+J303+S303+U303</f>
        <v>36</v>
      </c>
      <c r="AL303" s="39" t="n">
        <f aca="false">L303+W303</f>
        <v>0</v>
      </c>
      <c r="AM303" s="39" t="n">
        <f aca="false">M303+X303</f>
        <v>0</v>
      </c>
      <c r="AN303" s="39" t="n">
        <f aca="false">Y303</f>
        <v>0</v>
      </c>
      <c r="AO303" s="39" t="n">
        <f aca="false">SUM(AK303:AN303)</f>
        <v>36</v>
      </c>
      <c r="AP303" s="41" t="n">
        <f aca="false">K303+V303</f>
        <v>0</v>
      </c>
    </row>
    <row r="304" s="42" customFormat="true" ht="16.5" hidden="false" customHeight="true" outlineLevel="0" collapsed="false">
      <c r="A304" s="95" t="s">
        <v>499</v>
      </c>
      <c r="B304" s="30" t="s">
        <v>175</v>
      </c>
      <c r="C304" s="31" t="s">
        <v>509</v>
      </c>
      <c r="D304" s="100" t="s">
        <v>524</v>
      </c>
      <c r="E304" s="31"/>
      <c r="F304" s="31"/>
      <c r="G304" s="31"/>
      <c r="H304" s="31"/>
      <c r="I304" s="31"/>
      <c r="J304" s="31"/>
      <c r="K304" s="31"/>
      <c r="L304" s="31"/>
      <c r="M304" s="31"/>
      <c r="N304" s="33" t="n">
        <f aca="false">E304*F304+H304+J304+K304+L304+M304</f>
        <v>0</v>
      </c>
      <c r="O304" s="36"/>
      <c r="P304" s="31" t="n">
        <v>13</v>
      </c>
      <c r="Q304" s="31" t="n">
        <v>8</v>
      </c>
      <c r="R304" s="31"/>
      <c r="S304" s="31"/>
      <c r="T304" s="31"/>
      <c r="U304" s="31"/>
      <c r="V304" s="31"/>
      <c r="W304" s="31"/>
      <c r="X304" s="31"/>
      <c r="Y304" s="31"/>
      <c r="Z304" s="36" t="n">
        <f aca="false">P304*Q304+S304+U304+V304+W304+X304+Y304</f>
        <v>104</v>
      </c>
      <c r="AA304" s="36" t="n">
        <f aca="false">N304+Z304</f>
        <v>104</v>
      </c>
      <c r="AB304" s="47" t="s">
        <v>398</v>
      </c>
      <c r="AC304" s="31"/>
      <c r="AD304" s="31"/>
      <c r="AE304" s="36" t="n">
        <f aca="false">P304*Q304</f>
        <v>104</v>
      </c>
      <c r="AF304" s="38" t="n">
        <f aca="false">AA304-L304-M304-W304-X304</f>
        <v>104</v>
      </c>
      <c r="AG304" s="39" t="str">
        <f aca="false">AB304</f>
        <v>вак. ГИА</v>
      </c>
      <c r="AH304" s="39" t="str">
        <f aca="false">C304</f>
        <v>4КС9-9 ВБ</v>
      </c>
      <c r="AI304" s="40" t="str">
        <f aca="false">B304</f>
        <v>13</v>
      </c>
      <c r="AJ304" s="39" t="str">
        <f aca="false">CONCATENATE(A304," ",D304)</f>
        <v>ГИА.01 Подготовка  выпускной квалификационной работы  с 11 мая по 14 июня </v>
      </c>
      <c r="AK304" s="39" t="n">
        <f aca="false">E304*F304+P304*Q304+H304+J304+S304+U304</f>
        <v>104</v>
      </c>
      <c r="AL304" s="39" t="n">
        <f aca="false">L304+W304</f>
        <v>0</v>
      </c>
      <c r="AM304" s="39" t="n">
        <f aca="false">M304+X304</f>
        <v>0</v>
      </c>
      <c r="AN304" s="39" t="n">
        <f aca="false">Y304</f>
        <v>0</v>
      </c>
      <c r="AO304" s="39" t="n">
        <f aca="false">SUM(AK304:AN304)</f>
        <v>104</v>
      </c>
      <c r="AP304" s="41" t="n">
        <f aca="false">K304+V304</f>
        <v>0</v>
      </c>
    </row>
    <row r="305" s="42" customFormat="true" ht="16.5" hidden="false" customHeight="true" outlineLevel="0" collapsed="false">
      <c r="A305" s="95" t="s">
        <v>525</v>
      </c>
      <c r="B305" s="30" t="s">
        <v>175</v>
      </c>
      <c r="C305" s="31" t="s">
        <v>509</v>
      </c>
      <c r="D305" s="100" t="s">
        <v>526</v>
      </c>
      <c r="E305" s="31"/>
      <c r="F305" s="31"/>
      <c r="G305" s="31"/>
      <c r="H305" s="31"/>
      <c r="I305" s="31"/>
      <c r="J305" s="31"/>
      <c r="K305" s="31"/>
      <c r="L305" s="31"/>
      <c r="M305" s="31"/>
      <c r="N305" s="33" t="n">
        <f aca="false">E305*F305+H305+J305+K305+L305+M305</f>
        <v>0</v>
      </c>
      <c r="O305" s="36"/>
      <c r="P305" s="31" t="n">
        <v>13</v>
      </c>
      <c r="Q305" s="31" t="n">
        <v>1</v>
      </c>
      <c r="R305" s="31"/>
      <c r="S305" s="31"/>
      <c r="T305" s="31"/>
      <c r="U305" s="31"/>
      <c r="V305" s="31"/>
      <c r="W305" s="31"/>
      <c r="X305" s="31"/>
      <c r="Y305" s="31"/>
      <c r="Z305" s="36" t="n">
        <f aca="false">P305*Q305+S305+U305+V305+W305+X305+Y305</f>
        <v>13</v>
      </c>
      <c r="AA305" s="36" t="n">
        <f aca="false">N305+Z305</f>
        <v>13</v>
      </c>
      <c r="AB305" s="47" t="s">
        <v>398</v>
      </c>
      <c r="AC305" s="31"/>
      <c r="AD305" s="31"/>
      <c r="AE305" s="36" t="n">
        <f aca="false">P305*Q305</f>
        <v>13</v>
      </c>
      <c r="AF305" s="38" t="n">
        <f aca="false">AA305-L305-M305-W305-X305</f>
        <v>13</v>
      </c>
      <c r="AG305" s="39" t="str">
        <f aca="false">AB305</f>
        <v>вак. ГИА</v>
      </c>
      <c r="AH305" s="39" t="str">
        <f aca="false">C305</f>
        <v>4КС9-9 ВБ</v>
      </c>
      <c r="AI305" s="40" t="str">
        <f aca="false">B305</f>
        <v>13</v>
      </c>
      <c r="AJ305" s="39" t="str">
        <f aca="false">CONCATENATE(A305," ",D305)</f>
        <v>ГИА.02 Рецензия</v>
      </c>
      <c r="AK305" s="39" t="n">
        <f aca="false">E305*F305+P305*Q305+H305+J305+S305+U305</f>
        <v>13</v>
      </c>
      <c r="AL305" s="39" t="n">
        <f aca="false">L305+W305</f>
        <v>0</v>
      </c>
      <c r="AM305" s="39" t="n">
        <f aca="false">M305+X305</f>
        <v>0</v>
      </c>
      <c r="AN305" s="39" t="n">
        <f aca="false">Y305</f>
        <v>0</v>
      </c>
      <c r="AO305" s="39" t="n">
        <f aca="false">SUM(AK305:AN305)</f>
        <v>13</v>
      </c>
      <c r="AP305" s="41" t="n">
        <f aca="false">K305+V305</f>
        <v>0</v>
      </c>
    </row>
    <row r="306" s="42" customFormat="true" ht="16.5" hidden="false" customHeight="true" outlineLevel="0" collapsed="false">
      <c r="A306" s="95" t="s">
        <v>527</v>
      </c>
      <c r="B306" s="30" t="s">
        <v>175</v>
      </c>
      <c r="C306" s="31" t="s">
        <v>509</v>
      </c>
      <c r="D306" s="101" t="s">
        <v>528</v>
      </c>
      <c r="E306" s="31"/>
      <c r="F306" s="31"/>
      <c r="G306" s="102"/>
      <c r="H306" s="103"/>
      <c r="I306" s="103"/>
      <c r="J306" s="103"/>
      <c r="K306" s="103"/>
      <c r="L306" s="104"/>
      <c r="M306" s="31"/>
      <c r="N306" s="33" t="n">
        <f aca="false">E306*F306+H306+J306+K306+L306+M306</f>
        <v>0</v>
      </c>
      <c r="O306" s="36"/>
      <c r="P306" s="31" t="n">
        <v>1</v>
      </c>
      <c r="Q306" s="31" t="n">
        <v>1</v>
      </c>
      <c r="R306" s="31"/>
      <c r="S306" s="103"/>
      <c r="T306" s="103"/>
      <c r="U306" s="103"/>
      <c r="V306" s="103"/>
      <c r="W306" s="104"/>
      <c r="X306" s="31"/>
      <c r="Y306" s="31"/>
      <c r="Z306" s="36" t="n">
        <f aca="false">P306*Q306+S306+U306+V306+W306+X306+Y306</f>
        <v>1</v>
      </c>
      <c r="AA306" s="36" t="n">
        <f aca="false">N306+Z306</f>
        <v>1</v>
      </c>
      <c r="AB306" s="47" t="s">
        <v>398</v>
      </c>
      <c r="AC306" s="47"/>
      <c r="AD306" s="47"/>
      <c r="AE306" s="36" t="n">
        <f aca="false">P306*Q306</f>
        <v>1</v>
      </c>
      <c r="AF306" s="38" t="n">
        <f aca="false">AA306-L306-M306-W306-X306</f>
        <v>1</v>
      </c>
      <c r="AG306" s="39" t="str">
        <f aca="false">AB306</f>
        <v>вак. ГИА</v>
      </c>
      <c r="AH306" s="39" t="str">
        <f aca="false">C306</f>
        <v>4КС9-9 ВБ</v>
      </c>
      <c r="AI306" s="40" t="str">
        <f aca="false">B306</f>
        <v>13</v>
      </c>
      <c r="AJ306" s="39" t="str">
        <f aca="false">CONCATENATE(A306," ",D306)</f>
        <v>ГИА.03 Нормоконтроль</v>
      </c>
      <c r="AK306" s="39" t="n">
        <f aca="false">E306*F306+P306*Q306+H306+J306+S306+U306</f>
        <v>1</v>
      </c>
      <c r="AL306" s="39" t="n">
        <f aca="false">L306+W306</f>
        <v>0</v>
      </c>
      <c r="AM306" s="39" t="n">
        <f aca="false">M306+X306</f>
        <v>0</v>
      </c>
      <c r="AN306" s="39" t="n">
        <f aca="false">Y306</f>
        <v>0</v>
      </c>
      <c r="AO306" s="39" t="n">
        <f aca="false">SUM(AK306:AN306)</f>
        <v>1</v>
      </c>
      <c r="AP306" s="41" t="n">
        <f aca="false">K306+V306</f>
        <v>0</v>
      </c>
    </row>
    <row r="307" s="42" customFormat="true" ht="16.5" hidden="false" customHeight="true" outlineLevel="0" collapsed="false">
      <c r="A307" s="95" t="s">
        <v>501</v>
      </c>
      <c r="B307" s="30" t="s">
        <v>175</v>
      </c>
      <c r="C307" s="31" t="s">
        <v>509</v>
      </c>
      <c r="D307" s="101" t="s">
        <v>529</v>
      </c>
      <c r="E307" s="31"/>
      <c r="F307" s="31"/>
      <c r="G307" s="102"/>
      <c r="H307" s="103"/>
      <c r="I307" s="103"/>
      <c r="J307" s="103"/>
      <c r="K307" s="103"/>
      <c r="L307" s="104"/>
      <c r="M307" s="31"/>
      <c r="N307" s="33" t="n">
        <f aca="false">E307*F307+H307+J307+K307+L307+M307</f>
        <v>0</v>
      </c>
      <c r="O307" s="36"/>
      <c r="P307" s="31" t="n">
        <v>2</v>
      </c>
      <c r="Q307" s="31" t="n">
        <v>36</v>
      </c>
      <c r="R307" s="31"/>
      <c r="S307" s="103"/>
      <c r="T307" s="103"/>
      <c r="U307" s="103"/>
      <c r="V307" s="103"/>
      <c r="W307" s="104"/>
      <c r="X307" s="31"/>
      <c r="Y307" s="31"/>
      <c r="Z307" s="36" t="n">
        <f aca="false">P307*Q307+S307+U307+V307+W307+X307+Y307</f>
        <v>72</v>
      </c>
      <c r="AA307" s="36" t="n">
        <f aca="false">N307+Z307</f>
        <v>72</v>
      </c>
      <c r="AB307" s="47" t="s">
        <v>398</v>
      </c>
      <c r="AC307" s="47"/>
      <c r="AD307" s="47"/>
      <c r="AE307" s="36" t="n">
        <f aca="false">P307*Q307</f>
        <v>72</v>
      </c>
      <c r="AF307" s="38" t="n">
        <f aca="false">AA307-L307-M307-W307-X307</f>
        <v>72</v>
      </c>
      <c r="AG307" s="39" t="str">
        <f aca="false">AB307</f>
        <v>вак. ГИА</v>
      </c>
      <c r="AH307" s="39" t="str">
        <f aca="false">C307</f>
        <v>4КС9-9 ВБ</v>
      </c>
      <c r="AI307" s="40" t="str">
        <f aca="false">B307</f>
        <v>13</v>
      </c>
      <c r="AJ307" s="39" t="str">
        <f aca="false">CONCATENATE(A307," ",D307)</f>
        <v>ГИА.04 Защита выпускной квалификационной работы     с 15 июня по 28 июня</v>
      </c>
      <c r="AK307" s="39" t="n">
        <f aca="false">E307*F307+P307*Q307+H307+J307+S307+U307</f>
        <v>72</v>
      </c>
      <c r="AL307" s="39" t="n">
        <f aca="false">L307+W307</f>
        <v>0</v>
      </c>
      <c r="AM307" s="39" t="n">
        <f aca="false">M307+X307</f>
        <v>0</v>
      </c>
      <c r="AN307" s="39" t="n">
        <f aca="false">Y307</f>
        <v>0</v>
      </c>
      <c r="AO307" s="39" t="n">
        <f aca="false">SUM(AK307:AN307)</f>
        <v>72</v>
      </c>
      <c r="AP307" s="41" t="n">
        <f aca="false">K307+V307</f>
        <v>0</v>
      </c>
    </row>
    <row r="308" s="42" customFormat="true" ht="16.5" hidden="false" customHeight="true" outlineLevel="0" collapsed="false">
      <c r="A308" s="70" t="s">
        <v>113</v>
      </c>
      <c r="B308" s="30" t="s">
        <v>175</v>
      </c>
      <c r="C308" s="31" t="s">
        <v>509</v>
      </c>
      <c r="D308" s="101" t="s">
        <v>114</v>
      </c>
      <c r="E308" s="31"/>
      <c r="F308" s="31"/>
      <c r="G308" s="102"/>
      <c r="H308" s="103" t="n">
        <v>8</v>
      </c>
      <c r="I308" s="103"/>
      <c r="J308" s="103"/>
      <c r="K308" s="103"/>
      <c r="L308" s="104"/>
      <c r="M308" s="31"/>
      <c r="N308" s="33" t="n">
        <f aca="false">E308*F308+H308+J308+K308+L308+M308</f>
        <v>8</v>
      </c>
      <c r="O308" s="36"/>
      <c r="P308" s="31" t="n">
        <v>2</v>
      </c>
      <c r="Q308" s="31"/>
      <c r="R308" s="31"/>
      <c r="S308" s="103"/>
      <c r="T308" s="103"/>
      <c r="U308" s="103"/>
      <c r="V308" s="103"/>
      <c r="W308" s="104"/>
      <c r="X308" s="31"/>
      <c r="Y308" s="31"/>
      <c r="Z308" s="36" t="n">
        <f aca="false">P308*Q308+S308+U308+V308+W308+X308+Y308</f>
        <v>0</v>
      </c>
      <c r="AA308" s="36" t="n">
        <f aca="false">N308+Z308</f>
        <v>8</v>
      </c>
      <c r="AB308" s="47" t="s">
        <v>516</v>
      </c>
      <c r="AC308" s="47"/>
      <c r="AD308" s="47"/>
      <c r="AE308" s="36" t="n">
        <f aca="false">P308*Q308</f>
        <v>0</v>
      </c>
      <c r="AF308" s="38" t="n">
        <f aca="false">AA308-L308-M308-W308-X308</f>
        <v>8</v>
      </c>
      <c r="AG308" s="39" t="str">
        <f aca="false">AB308</f>
        <v>Мураева С.В.</v>
      </c>
      <c r="AH308" s="39" t="str">
        <f aca="false">C308</f>
        <v>4КС9-9 ВБ</v>
      </c>
      <c r="AI308" s="40" t="str">
        <f aca="false">B308</f>
        <v>13</v>
      </c>
      <c r="AJ308" s="39" t="str">
        <f aca="false">CONCATENATE(A308," ",D308)</f>
        <v>ВнеУр Разговоры о важном</v>
      </c>
      <c r="AK308" s="39" t="n">
        <f aca="false">E308*F308+P308*Q308+H308+J308+S308+U308</f>
        <v>8</v>
      </c>
      <c r="AL308" s="39" t="n">
        <f aca="false">L308+W308</f>
        <v>0</v>
      </c>
      <c r="AM308" s="39" t="n">
        <f aca="false">M308+X308</f>
        <v>0</v>
      </c>
      <c r="AN308" s="39" t="n">
        <f aca="false">Y308</f>
        <v>0</v>
      </c>
      <c r="AO308" s="39" t="n">
        <f aca="false">SUM(AK308:AN308)</f>
        <v>8</v>
      </c>
      <c r="AP308" s="41" t="n">
        <f aca="false">K308+V308</f>
        <v>0</v>
      </c>
    </row>
    <row r="309" s="42" customFormat="true" ht="16.5" hidden="false" customHeight="true" outlineLevel="0" collapsed="false">
      <c r="A309" s="70" t="s">
        <v>113</v>
      </c>
      <c r="B309" s="30" t="s">
        <v>175</v>
      </c>
      <c r="C309" s="31" t="s">
        <v>509</v>
      </c>
      <c r="D309" s="101" t="s">
        <v>114</v>
      </c>
      <c r="E309" s="31"/>
      <c r="F309" s="31"/>
      <c r="G309" s="102"/>
      <c r="H309" s="103" t="n">
        <v>9</v>
      </c>
      <c r="I309" s="103"/>
      <c r="J309" s="103"/>
      <c r="K309" s="103"/>
      <c r="L309" s="104"/>
      <c r="M309" s="31"/>
      <c r="N309" s="33" t="n">
        <f aca="false">E309*F309+H309+J309+K309+L309+M309</f>
        <v>9</v>
      </c>
      <c r="O309" s="36"/>
      <c r="P309" s="31" t="n">
        <v>2</v>
      </c>
      <c r="Q309" s="31"/>
      <c r="R309" s="31"/>
      <c r="S309" s="103" t="n">
        <v>18</v>
      </c>
      <c r="T309" s="103"/>
      <c r="U309" s="103"/>
      <c r="V309" s="103"/>
      <c r="W309" s="104"/>
      <c r="X309" s="31"/>
      <c r="Y309" s="31"/>
      <c r="Z309" s="36" t="n">
        <f aca="false">P309*Q309+S309+U309+V309+W309+X309+Y309</f>
        <v>18</v>
      </c>
      <c r="AA309" s="36" t="n">
        <f aca="false">N309+Z309</f>
        <v>27</v>
      </c>
      <c r="AB309" s="74" t="s">
        <v>115</v>
      </c>
      <c r="AC309" s="47"/>
      <c r="AD309" s="47"/>
      <c r="AE309" s="36" t="n">
        <f aca="false">P309*Q309</f>
        <v>0</v>
      </c>
      <c r="AF309" s="38" t="n">
        <f aca="false">AA309-L309-M309-W309-X309</f>
        <v>27</v>
      </c>
      <c r="AG309" s="39" t="str">
        <f aca="false">AB309</f>
        <v>вак. РоВ</v>
      </c>
      <c r="AH309" s="39" t="str">
        <f aca="false">C309</f>
        <v>4КС9-9 ВБ</v>
      </c>
      <c r="AI309" s="40" t="str">
        <f aca="false">B309</f>
        <v>13</v>
      </c>
      <c r="AJ309" s="39" t="str">
        <f aca="false">CONCATENATE(A309," ",D309)</f>
        <v>ВнеУр Разговоры о важном</v>
      </c>
      <c r="AK309" s="39" t="n">
        <f aca="false">E309*F309+P309*Q309+H309+J309+S309+U309</f>
        <v>27</v>
      </c>
      <c r="AL309" s="39" t="n">
        <f aca="false">L309+W309</f>
        <v>0</v>
      </c>
      <c r="AM309" s="39" t="n">
        <f aca="false">M309+X309</f>
        <v>0</v>
      </c>
      <c r="AN309" s="39" t="n">
        <f aca="false">Y309</f>
        <v>0</v>
      </c>
      <c r="AO309" s="39" t="n">
        <f aca="false">SUM(AK309:AN309)</f>
        <v>27</v>
      </c>
      <c r="AP309" s="41" t="n">
        <f aca="false">K309+V309</f>
        <v>0</v>
      </c>
    </row>
    <row r="310" s="168" customFormat="true" ht="15.75" hidden="false" customHeight="true" outlineLevel="0" collapsed="false">
      <c r="A310" s="92"/>
      <c r="B310" s="150"/>
      <c r="C310" s="97"/>
      <c r="D310" s="154"/>
      <c r="E310" s="97"/>
      <c r="F310" s="97"/>
      <c r="G310" s="97"/>
      <c r="H310" s="97"/>
      <c r="I310" s="97"/>
      <c r="J310" s="97"/>
      <c r="K310" s="97"/>
      <c r="L310" s="97"/>
      <c r="M310" s="97"/>
      <c r="N310" s="33" t="n">
        <f aca="false">E310*F310+H310+J310+K310+L310+M310</f>
        <v>0</v>
      </c>
      <c r="O310" s="3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36" t="n">
        <f aca="false">P310*Q310+S310+U310+V310+W310+X310+Y310</f>
        <v>0</v>
      </c>
      <c r="AA310" s="36" t="n">
        <f aca="false">N310+Z310</f>
        <v>0</v>
      </c>
      <c r="AB310" s="74"/>
      <c r="AC310" s="37"/>
      <c r="AD310" s="97"/>
      <c r="AE310" s="36" t="n">
        <f aca="false">P310*Q310</f>
        <v>0</v>
      </c>
      <c r="AF310" s="38" t="n">
        <f aca="false">AA310-L310-M310-W310-X310</f>
        <v>0</v>
      </c>
      <c r="AG310" s="39" t="n">
        <f aca="false">AB310</f>
        <v>0</v>
      </c>
      <c r="AH310" s="39" t="n">
        <f aca="false">C310</f>
        <v>0</v>
      </c>
      <c r="AI310" s="40" t="n">
        <f aca="false">B310</f>
        <v>0</v>
      </c>
      <c r="AJ310" s="39" t="str">
        <f aca="false">CONCATENATE(A310," ",D310)</f>
        <v> </v>
      </c>
      <c r="AK310" s="39" t="n">
        <f aca="false">E310*F310+P310*Q310+H310+J310+S310+U310</f>
        <v>0</v>
      </c>
      <c r="AL310" s="39" t="n">
        <f aca="false">L310+W310</f>
        <v>0</v>
      </c>
      <c r="AM310" s="39" t="n">
        <f aca="false">M310+X310</f>
        <v>0</v>
      </c>
      <c r="AN310" s="39" t="n">
        <f aca="false">Y310</f>
        <v>0</v>
      </c>
      <c r="AO310" s="39" t="n">
        <f aca="false">SUM(AK310:AN310)</f>
        <v>0</v>
      </c>
      <c r="AP310" s="41" t="n">
        <f aca="false">K310+V310</f>
        <v>0</v>
      </c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  <c r="CW310" s="42"/>
      <c r="CX310" s="42"/>
      <c r="CY310" s="42"/>
      <c r="CZ310" s="42"/>
      <c r="DA310" s="42"/>
      <c r="DB310" s="42"/>
      <c r="DC310" s="42"/>
      <c r="DD310" s="42"/>
      <c r="DE310" s="42"/>
      <c r="DF310" s="42"/>
      <c r="DG310" s="42"/>
      <c r="DH310" s="42"/>
      <c r="DI310" s="42"/>
      <c r="DJ310" s="42"/>
      <c r="DK310" s="42"/>
      <c r="DL310" s="42"/>
      <c r="DM310" s="42"/>
      <c r="DN310" s="42"/>
      <c r="DO310" s="42"/>
      <c r="DP310" s="42"/>
      <c r="DQ310" s="42"/>
      <c r="DR310" s="42"/>
      <c r="DS310" s="42"/>
      <c r="DT310" s="42"/>
      <c r="DU310" s="42"/>
      <c r="DV310" s="42"/>
      <c r="DW310" s="42"/>
      <c r="DX310" s="42"/>
      <c r="DY310" s="42"/>
      <c r="DZ310" s="42"/>
      <c r="EA310" s="42"/>
      <c r="EB310" s="42"/>
      <c r="EC310" s="42"/>
      <c r="ED310" s="42"/>
      <c r="EE310" s="42"/>
      <c r="EF310" s="42"/>
      <c r="EG310" s="42"/>
      <c r="EH310" s="42"/>
      <c r="EI310" s="42"/>
      <c r="EJ310" s="42"/>
      <c r="EK310" s="42"/>
      <c r="EL310" s="42"/>
      <c r="EM310" s="42"/>
      <c r="EN310" s="42"/>
      <c r="EO310" s="42"/>
      <c r="EP310" s="42"/>
      <c r="EQ310" s="42"/>
      <c r="ER310" s="42"/>
      <c r="ES310" s="42"/>
      <c r="ET310" s="42"/>
      <c r="EU310" s="42"/>
      <c r="EV310" s="42"/>
      <c r="EW310" s="42"/>
      <c r="EX310" s="42"/>
      <c r="EY310" s="42"/>
      <c r="EZ310" s="42"/>
      <c r="FA310" s="42"/>
      <c r="FB310" s="42"/>
      <c r="FC310" s="42"/>
      <c r="FD310" s="42"/>
      <c r="FE310" s="42"/>
      <c r="FF310" s="42"/>
      <c r="FG310" s="42"/>
      <c r="FH310" s="42"/>
      <c r="FI310" s="42"/>
      <c r="FJ310" s="42"/>
      <c r="FK310" s="42"/>
      <c r="FL310" s="42"/>
      <c r="FM310" s="42"/>
      <c r="FN310" s="42"/>
      <c r="FO310" s="42"/>
      <c r="FP310" s="42"/>
      <c r="FQ310" s="42"/>
      <c r="FR310" s="42"/>
      <c r="FS310" s="42"/>
      <c r="FT310" s="42"/>
      <c r="FU310" s="42"/>
      <c r="FV310" s="42"/>
      <c r="FW310" s="42"/>
      <c r="FX310" s="42"/>
      <c r="FY310" s="42"/>
      <c r="FZ310" s="42"/>
      <c r="GA310" s="42"/>
      <c r="GB310" s="42"/>
      <c r="GC310" s="42"/>
      <c r="GD310" s="42"/>
      <c r="GE310" s="42"/>
      <c r="GF310" s="42"/>
      <c r="GG310" s="42"/>
      <c r="GH310" s="42"/>
      <c r="GI310" s="42"/>
      <c r="GJ310" s="42"/>
      <c r="GK310" s="42"/>
      <c r="GL310" s="42"/>
      <c r="GM310" s="42"/>
      <c r="GN310" s="42"/>
      <c r="GO310" s="42"/>
      <c r="GP310" s="42"/>
      <c r="GQ310" s="42"/>
      <c r="GR310" s="42"/>
      <c r="GS310" s="42"/>
      <c r="GT310" s="42"/>
      <c r="GU310" s="42"/>
      <c r="GV310" s="42"/>
      <c r="GW310" s="42"/>
      <c r="GX310" s="42"/>
      <c r="GY310" s="42"/>
      <c r="GZ310" s="42"/>
      <c r="HA310" s="42"/>
      <c r="HB310" s="42"/>
      <c r="HC310" s="42"/>
      <c r="HD310" s="42"/>
      <c r="HE310" s="42"/>
      <c r="HF310" s="42"/>
      <c r="HG310" s="42"/>
      <c r="HH310" s="42"/>
      <c r="HI310" s="42"/>
      <c r="HJ310" s="42"/>
      <c r="HK310" s="42"/>
      <c r="HL310" s="42"/>
      <c r="HM310" s="42"/>
      <c r="HN310" s="42"/>
      <c r="HO310" s="42"/>
      <c r="HP310" s="42"/>
      <c r="HQ310" s="42"/>
      <c r="HR310" s="42"/>
      <c r="HS310" s="42"/>
      <c r="HT310" s="42"/>
      <c r="HU310" s="42"/>
      <c r="HV310" s="42"/>
      <c r="HW310" s="42"/>
      <c r="HX310" s="42"/>
      <c r="HY310" s="42"/>
      <c r="HZ310" s="42"/>
      <c r="IA310" s="42"/>
      <c r="IB310" s="42"/>
      <c r="IC310" s="42"/>
      <c r="ID310" s="42"/>
      <c r="IE310" s="42"/>
      <c r="IF310" s="42"/>
      <c r="IG310" s="42"/>
      <c r="IH310" s="42"/>
      <c r="II310" s="42"/>
      <c r="IJ310" s="42"/>
      <c r="IK310" s="42"/>
      <c r="IL310" s="42"/>
      <c r="IM310" s="42"/>
      <c r="IN310" s="42"/>
      <c r="IO310" s="42"/>
      <c r="IP310" s="42"/>
      <c r="IQ310" s="42"/>
      <c r="IR310" s="42"/>
      <c r="IS310" s="42"/>
      <c r="IT310" s="42"/>
    </row>
    <row r="311" s="13" customFormat="true" ht="19.5" hidden="false" customHeight="true" outlineLevel="0" collapsed="false">
      <c r="A311" s="92"/>
      <c r="B311" s="150"/>
      <c r="C311" s="97"/>
      <c r="D311" s="154"/>
      <c r="E311" s="97"/>
      <c r="F311" s="97"/>
      <c r="G311" s="97"/>
      <c r="H311" s="97"/>
      <c r="I311" s="97"/>
      <c r="J311" s="97"/>
      <c r="K311" s="97"/>
      <c r="L311" s="97"/>
      <c r="M311" s="97"/>
      <c r="N311" s="33" t="n">
        <f aca="false">E311*F311+H311+J311+K311+L311+M311</f>
        <v>0</v>
      </c>
      <c r="O311" s="3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36" t="n">
        <f aca="false">P311*Q311+S311+U311+V311+W311+X311+Y311</f>
        <v>0</v>
      </c>
      <c r="AA311" s="36" t="n">
        <f aca="false">N311+Z311</f>
        <v>0</v>
      </c>
      <c r="AB311" s="74"/>
      <c r="AC311" s="37"/>
      <c r="AD311" s="97"/>
      <c r="AE311" s="36" t="n">
        <f aca="false">P311*Q311</f>
        <v>0</v>
      </c>
      <c r="AF311" s="38" t="n">
        <f aca="false">AA311-L311-M311-W311-X311</f>
        <v>0</v>
      </c>
      <c r="AG311" s="39" t="n">
        <f aca="false">AB311</f>
        <v>0</v>
      </c>
      <c r="AH311" s="39" t="n">
        <f aca="false">C311</f>
        <v>0</v>
      </c>
      <c r="AI311" s="40" t="n">
        <f aca="false">B311</f>
        <v>0</v>
      </c>
      <c r="AJ311" s="39" t="str">
        <f aca="false">CONCATENATE(A311," ",D311)</f>
        <v> </v>
      </c>
      <c r="AK311" s="39" t="n">
        <f aca="false">E311*F311+P311*Q311+H311+J311+S311+U311</f>
        <v>0</v>
      </c>
      <c r="AL311" s="39" t="n">
        <f aca="false">L311+W311</f>
        <v>0</v>
      </c>
      <c r="AM311" s="39" t="n">
        <f aca="false">M311+X311</f>
        <v>0</v>
      </c>
      <c r="AN311" s="39" t="n">
        <f aca="false">Y311</f>
        <v>0</v>
      </c>
      <c r="AO311" s="39" t="n">
        <f aca="false">SUM(AK311:AN311)</f>
        <v>0</v>
      </c>
      <c r="AP311" s="41" t="n">
        <f aca="false">K311+V311</f>
        <v>0</v>
      </c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  <c r="CW311" s="42"/>
      <c r="CX311" s="42"/>
      <c r="CY311" s="42"/>
      <c r="CZ311" s="42"/>
      <c r="DA311" s="42"/>
      <c r="DB311" s="42"/>
      <c r="DC311" s="42"/>
      <c r="DD311" s="42"/>
      <c r="DE311" s="42"/>
      <c r="DF311" s="42"/>
      <c r="DG311" s="42"/>
      <c r="DH311" s="42"/>
      <c r="DI311" s="42"/>
      <c r="DJ311" s="42"/>
      <c r="DK311" s="42"/>
      <c r="DL311" s="42"/>
      <c r="DM311" s="42"/>
      <c r="DN311" s="42"/>
      <c r="DO311" s="42"/>
      <c r="DP311" s="42"/>
      <c r="DQ311" s="42"/>
      <c r="DR311" s="42"/>
      <c r="DS311" s="42"/>
      <c r="DT311" s="42"/>
      <c r="DU311" s="42"/>
      <c r="DV311" s="42"/>
      <c r="DW311" s="42"/>
      <c r="DX311" s="42"/>
      <c r="DY311" s="42"/>
      <c r="DZ311" s="42"/>
      <c r="EA311" s="42"/>
      <c r="EB311" s="42"/>
      <c r="EC311" s="42"/>
      <c r="ED311" s="42"/>
      <c r="EE311" s="42"/>
      <c r="EF311" s="42"/>
      <c r="EG311" s="42"/>
      <c r="EH311" s="42"/>
      <c r="EI311" s="42"/>
      <c r="EJ311" s="42"/>
      <c r="EK311" s="42"/>
      <c r="EL311" s="42"/>
      <c r="EM311" s="42"/>
      <c r="EN311" s="42"/>
      <c r="EO311" s="42"/>
      <c r="EP311" s="42"/>
      <c r="EQ311" s="42"/>
      <c r="ER311" s="42"/>
      <c r="ES311" s="42"/>
      <c r="ET311" s="42"/>
      <c r="EU311" s="42"/>
      <c r="EV311" s="42"/>
      <c r="EW311" s="42"/>
      <c r="EX311" s="42"/>
      <c r="EY311" s="42"/>
      <c r="EZ311" s="42"/>
      <c r="FA311" s="42"/>
      <c r="FB311" s="42"/>
      <c r="FC311" s="42"/>
      <c r="FD311" s="42"/>
      <c r="FE311" s="42"/>
      <c r="FF311" s="42"/>
      <c r="FG311" s="42"/>
      <c r="FH311" s="42"/>
      <c r="FI311" s="42"/>
      <c r="FJ311" s="42"/>
      <c r="FK311" s="42"/>
      <c r="FL311" s="42"/>
      <c r="FM311" s="42"/>
      <c r="FN311" s="42"/>
      <c r="FO311" s="42"/>
      <c r="FP311" s="42"/>
      <c r="FQ311" s="42"/>
      <c r="FR311" s="42"/>
      <c r="FS311" s="42"/>
      <c r="FT311" s="42"/>
      <c r="FU311" s="42"/>
      <c r="FV311" s="42"/>
      <c r="FW311" s="42"/>
      <c r="FX311" s="42"/>
      <c r="FY311" s="42"/>
      <c r="FZ311" s="42"/>
      <c r="GA311" s="42"/>
      <c r="GB311" s="42"/>
      <c r="GC311" s="42"/>
      <c r="GD311" s="42"/>
      <c r="GE311" s="42"/>
      <c r="GF311" s="42"/>
      <c r="GG311" s="42"/>
      <c r="GH311" s="42"/>
      <c r="GI311" s="42"/>
      <c r="GJ311" s="42"/>
      <c r="GK311" s="42"/>
      <c r="GL311" s="42"/>
      <c r="GM311" s="42"/>
      <c r="GN311" s="42"/>
      <c r="GO311" s="42"/>
      <c r="GP311" s="42"/>
      <c r="GQ311" s="42"/>
      <c r="GR311" s="42"/>
      <c r="GS311" s="42"/>
      <c r="GT311" s="42"/>
      <c r="GU311" s="42"/>
      <c r="GV311" s="42"/>
      <c r="GW311" s="42"/>
      <c r="GX311" s="42"/>
      <c r="GY311" s="42"/>
      <c r="GZ311" s="42"/>
      <c r="HA311" s="42"/>
      <c r="HB311" s="42"/>
      <c r="HC311" s="42"/>
      <c r="HD311" s="42"/>
      <c r="HE311" s="42"/>
      <c r="HF311" s="42"/>
      <c r="HG311" s="42"/>
      <c r="HH311" s="42"/>
      <c r="HI311" s="42"/>
      <c r="HJ311" s="42"/>
      <c r="HK311" s="42"/>
      <c r="HL311" s="42"/>
      <c r="HM311" s="42"/>
      <c r="HN311" s="42"/>
      <c r="HO311" s="42"/>
      <c r="HP311" s="42"/>
      <c r="HQ311" s="42"/>
      <c r="HR311" s="42"/>
      <c r="HS311" s="42"/>
      <c r="HT311" s="42"/>
      <c r="HU311" s="42"/>
      <c r="HV311" s="42"/>
      <c r="HW311" s="42"/>
      <c r="HX311" s="42"/>
      <c r="HY311" s="42"/>
      <c r="HZ311" s="42"/>
      <c r="IA311" s="42"/>
      <c r="IB311" s="42"/>
      <c r="IC311" s="42"/>
      <c r="ID311" s="42"/>
      <c r="IE311" s="42"/>
      <c r="IF311" s="42"/>
      <c r="IG311" s="42"/>
      <c r="IH311" s="42"/>
      <c r="II311" s="42"/>
      <c r="IJ311" s="42"/>
      <c r="IK311" s="42"/>
      <c r="IL311" s="42"/>
      <c r="IM311" s="42"/>
      <c r="IN311" s="42"/>
      <c r="IO311" s="42"/>
      <c r="IP311" s="42"/>
      <c r="IQ311" s="42"/>
      <c r="IR311" s="42"/>
      <c r="IS311" s="42"/>
      <c r="IT311" s="42"/>
    </row>
    <row r="312" s="168" customFormat="true" ht="15.75" hidden="false" customHeight="true" outlineLevel="0" collapsed="false">
      <c r="A312" s="92"/>
      <c r="B312" s="150"/>
      <c r="C312" s="97"/>
      <c r="D312" s="154"/>
      <c r="E312" s="97"/>
      <c r="F312" s="97"/>
      <c r="G312" s="97"/>
      <c r="H312" s="97"/>
      <c r="I312" s="97"/>
      <c r="J312" s="97"/>
      <c r="K312" s="97"/>
      <c r="L312" s="97"/>
      <c r="M312" s="97"/>
      <c r="N312" s="33" t="n">
        <f aca="false">E312*F312+H312+J312+K312+L312+M312</f>
        <v>0</v>
      </c>
      <c r="O312" s="3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36" t="n">
        <f aca="false">P312*Q312+S312+U312+V312+W312+X312+Y312</f>
        <v>0</v>
      </c>
      <c r="AA312" s="36" t="n">
        <f aca="false">N312+Z312</f>
        <v>0</v>
      </c>
      <c r="AB312" s="74"/>
      <c r="AC312" s="37"/>
      <c r="AD312" s="97"/>
      <c r="AE312" s="36" t="n">
        <f aca="false">P312*Q312</f>
        <v>0</v>
      </c>
      <c r="AF312" s="38" t="n">
        <f aca="false">AA312-L312-M312-W312-X312</f>
        <v>0</v>
      </c>
      <c r="AG312" s="39" t="n">
        <f aca="false">AB312</f>
        <v>0</v>
      </c>
      <c r="AH312" s="39" t="n">
        <f aca="false">C312</f>
        <v>0</v>
      </c>
      <c r="AI312" s="40" t="n">
        <f aca="false">B312</f>
        <v>0</v>
      </c>
      <c r="AJ312" s="39" t="str">
        <f aca="false">CONCATENATE(A312," ",D312)</f>
        <v> </v>
      </c>
      <c r="AK312" s="39" t="n">
        <f aca="false">E312*F312+P312*Q312+H312+J312+S312+U312</f>
        <v>0</v>
      </c>
      <c r="AL312" s="39" t="n">
        <f aca="false">L312+W312</f>
        <v>0</v>
      </c>
      <c r="AM312" s="39" t="n">
        <f aca="false">M312+X312</f>
        <v>0</v>
      </c>
      <c r="AN312" s="39" t="n">
        <f aca="false">Y312</f>
        <v>0</v>
      </c>
      <c r="AO312" s="39" t="n">
        <f aca="false">SUM(AK312:AN312)</f>
        <v>0</v>
      </c>
      <c r="AP312" s="41" t="n">
        <f aca="false">K312+V312</f>
        <v>0</v>
      </c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  <c r="CW312" s="42"/>
      <c r="CX312" s="42"/>
      <c r="CY312" s="42"/>
      <c r="CZ312" s="42"/>
      <c r="DA312" s="42"/>
      <c r="DB312" s="42"/>
      <c r="DC312" s="42"/>
      <c r="DD312" s="42"/>
      <c r="DE312" s="42"/>
      <c r="DF312" s="42"/>
      <c r="DG312" s="42"/>
      <c r="DH312" s="42"/>
      <c r="DI312" s="42"/>
      <c r="DJ312" s="42"/>
      <c r="DK312" s="42"/>
      <c r="DL312" s="42"/>
      <c r="DM312" s="42"/>
      <c r="DN312" s="42"/>
      <c r="DO312" s="42"/>
      <c r="DP312" s="42"/>
      <c r="DQ312" s="42"/>
      <c r="DR312" s="42"/>
      <c r="DS312" s="42"/>
      <c r="DT312" s="42"/>
      <c r="DU312" s="42"/>
      <c r="DV312" s="42"/>
      <c r="DW312" s="42"/>
      <c r="DX312" s="42"/>
      <c r="DY312" s="42"/>
      <c r="DZ312" s="42"/>
      <c r="EA312" s="42"/>
      <c r="EB312" s="42"/>
      <c r="EC312" s="42"/>
      <c r="ED312" s="42"/>
      <c r="EE312" s="42"/>
      <c r="EF312" s="42"/>
      <c r="EG312" s="42"/>
      <c r="EH312" s="42"/>
      <c r="EI312" s="42"/>
      <c r="EJ312" s="42"/>
      <c r="EK312" s="42"/>
      <c r="EL312" s="42"/>
      <c r="EM312" s="42"/>
      <c r="EN312" s="42"/>
      <c r="EO312" s="42"/>
      <c r="EP312" s="42"/>
      <c r="EQ312" s="42"/>
      <c r="ER312" s="42"/>
      <c r="ES312" s="42"/>
      <c r="ET312" s="42"/>
      <c r="EU312" s="42"/>
      <c r="EV312" s="42"/>
      <c r="EW312" s="42"/>
      <c r="EX312" s="42"/>
      <c r="EY312" s="42"/>
      <c r="EZ312" s="42"/>
      <c r="FA312" s="42"/>
      <c r="FB312" s="42"/>
      <c r="FC312" s="42"/>
      <c r="FD312" s="42"/>
      <c r="FE312" s="42"/>
      <c r="FF312" s="42"/>
      <c r="FG312" s="42"/>
      <c r="FH312" s="42"/>
      <c r="FI312" s="42"/>
      <c r="FJ312" s="42"/>
      <c r="FK312" s="42"/>
      <c r="FL312" s="42"/>
      <c r="FM312" s="42"/>
      <c r="FN312" s="42"/>
      <c r="FO312" s="42"/>
      <c r="FP312" s="42"/>
      <c r="FQ312" s="42"/>
      <c r="FR312" s="42"/>
      <c r="FS312" s="42"/>
      <c r="FT312" s="42"/>
      <c r="FU312" s="42"/>
      <c r="FV312" s="42"/>
      <c r="FW312" s="42"/>
      <c r="FX312" s="42"/>
      <c r="FY312" s="42"/>
      <c r="FZ312" s="42"/>
      <c r="GA312" s="42"/>
      <c r="GB312" s="42"/>
      <c r="GC312" s="42"/>
      <c r="GD312" s="42"/>
      <c r="GE312" s="42"/>
      <c r="GF312" s="42"/>
      <c r="GG312" s="42"/>
      <c r="GH312" s="42"/>
      <c r="GI312" s="42"/>
      <c r="GJ312" s="42"/>
      <c r="GK312" s="42"/>
      <c r="GL312" s="42"/>
      <c r="GM312" s="42"/>
      <c r="GN312" s="42"/>
      <c r="GO312" s="42"/>
      <c r="GP312" s="42"/>
      <c r="GQ312" s="42"/>
      <c r="GR312" s="42"/>
      <c r="GS312" s="42"/>
      <c r="GT312" s="42"/>
      <c r="GU312" s="42"/>
      <c r="GV312" s="42"/>
      <c r="GW312" s="42"/>
      <c r="GX312" s="42"/>
      <c r="GY312" s="42"/>
      <c r="GZ312" s="42"/>
      <c r="HA312" s="42"/>
      <c r="HB312" s="42"/>
      <c r="HC312" s="42"/>
      <c r="HD312" s="42"/>
      <c r="HE312" s="42"/>
      <c r="HF312" s="42"/>
      <c r="HG312" s="42"/>
      <c r="HH312" s="42"/>
      <c r="HI312" s="42"/>
      <c r="HJ312" s="42"/>
      <c r="HK312" s="42"/>
      <c r="HL312" s="42"/>
      <c r="HM312" s="42"/>
      <c r="HN312" s="42"/>
      <c r="HO312" s="42"/>
      <c r="HP312" s="42"/>
      <c r="HQ312" s="42"/>
      <c r="HR312" s="42"/>
      <c r="HS312" s="42"/>
      <c r="HT312" s="42"/>
      <c r="HU312" s="42"/>
      <c r="HV312" s="42"/>
      <c r="HW312" s="42"/>
      <c r="HX312" s="42"/>
      <c r="HY312" s="42"/>
      <c r="HZ312" s="42"/>
      <c r="IA312" s="42"/>
      <c r="IB312" s="42"/>
      <c r="IC312" s="42"/>
      <c r="ID312" s="42"/>
      <c r="IE312" s="42"/>
      <c r="IF312" s="42"/>
      <c r="IG312" s="42"/>
      <c r="IH312" s="42"/>
      <c r="II312" s="42"/>
      <c r="IJ312" s="42"/>
      <c r="IK312" s="42"/>
      <c r="IL312" s="42"/>
      <c r="IM312" s="42"/>
      <c r="IN312" s="42"/>
      <c r="IO312" s="42"/>
      <c r="IP312" s="42"/>
      <c r="IQ312" s="42"/>
      <c r="IR312" s="42"/>
      <c r="IS312" s="42"/>
      <c r="IT312" s="42"/>
    </row>
    <row r="313" s="168" customFormat="true" ht="15.75" hidden="false" customHeight="true" outlineLevel="0" collapsed="false">
      <c r="A313" s="92"/>
      <c r="B313" s="150"/>
      <c r="C313" s="97"/>
      <c r="D313" s="154"/>
      <c r="E313" s="97"/>
      <c r="F313" s="97"/>
      <c r="G313" s="97"/>
      <c r="H313" s="97"/>
      <c r="I313" s="97"/>
      <c r="J313" s="97"/>
      <c r="K313" s="97"/>
      <c r="L313" s="97"/>
      <c r="M313" s="97"/>
      <c r="N313" s="37"/>
      <c r="O313" s="3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37"/>
      <c r="AA313" s="37"/>
      <c r="AB313" s="74"/>
      <c r="AC313" s="37"/>
      <c r="AD313" s="97"/>
      <c r="AE313" s="36" t="n">
        <f aca="false">P313*Q313</f>
        <v>0</v>
      </c>
      <c r="AF313" s="38" t="n">
        <f aca="false">AA313-L313-M313-W313-X313</f>
        <v>0</v>
      </c>
      <c r="AG313" s="39" t="n">
        <f aca="false">AB313</f>
        <v>0</v>
      </c>
      <c r="AH313" s="39" t="n">
        <f aca="false">C313</f>
        <v>0</v>
      </c>
      <c r="AI313" s="40" t="n">
        <f aca="false">B313</f>
        <v>0</v>
      </c>
      <c r="AJ313" s="39" t="str">
        <f aca="false">CONCATENATE(A313," ",D313)</f>
        <v> </v>
      </c>
      <c r="AK313" s="39" t="n">
        <f aca="false">E313*F313+P313*Q313+H313+J313+S313+U313</f>
        <v>0</v>
      </c>
      <c r="AL313" s="39" t="n">
        <f aca="false">L313+W313</f>
        <v>0</v>
      </c>
      <c r="AM313" s="39" t="n">
        <f aca="false">M313+X313</f>
        <v>0</v>
      </c>
      <c r="AN313" s="39" t="n">
        <f aca="false">Y313</f>
        <v>0</v>
      </c>
      <c r="AO313" s="39" t="n">
        <f aca="false">SUM(AK313:AN313)</f>
        <v>0</v>
      </c>
      <c r="AP313" s="41" t="n">
        <f aca="false">K313+V313</f>
        <v>0</v>
      </c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  <c r="CW313" s="42"/>
      <c r="CX313" s="42"/>
      <c r="CY313" s="42"/>
      <c r="CZ313" s="42"/>
      <c r="DA313" s="42"/>
      <c r="DB313" s="42"/>
      <c r="DC313" s="42"/>
      <c r="DD313" s="42"/>
      <c r="DE313" s="42"/>
      <c r="DF313" s="42"/>
      <c r="DG313" s="42"/>
      <c r="DH313" s="42"/>
      <c r="DI313" s="42"/>
      <c r="DJ313" s="42"/>
      <c r="DK313" s="42"/>
      <c r="DL313" s="42"/>
      <c r="DM313" s="42"/>
      <c r="DN313" s="42"/>
      <c r="DO313" s="42"/>
      <c r="DP313" s="42"/>
      <c r="DQ313" s="42"/>
      <c r="DR313" s="42"/>
      <c r="DS313" s="42"/>
      <c r="DT313" s="42"/>
      <c r="DU313" s="42"/>
      <c r="DV313" s="42"/>
      <c r="DW313" s="42"/>
      <c r="DX313" s="42"/>
      <c r="DY313" s="42"/>
      <c r="DZ313" s="42"/>
      <c r="EA313" s="42"/>
      <c r="EB313" s="42"/>
      <c r="EC313" s="42"/>
      <c r="ED313" s="42"/>
      <c r="EE313" s="42"/>
      <c r="EF313" s="42"/>
      <c r="EG313" s="42"/>
      <c r="EH313" s="42"/>
      <c r="EI313" s="42"/>
      <c r="EJ313" s="42"/>
      <c r="EK313" s="42"/>
      <c r="EL313" s="42"/>
      <c r="EM313" s="42"/>
      <c r="EN313" s="42"/>
      <c r="EO313" s="42"/>
      <c r="EP313" s="42"/>
      <c r="EQ313" s="42"/>
      <c r="ER313" s="42"/>
      <c r="ES313" s="42"/>
      <c r="ET313" s="42"/>
      <c r="EU313" s="42"/>
      <c r="EV313" s="42"/>
      <c r="EW313" s="42"/>
      <c r="EX313" s="42"/>
      <c r="EY313" s="42"/>
      <c r="EZ313" s="42"/>
      <c r="FA313" s="42"/>
      <c r="FB313" s="42"/>
      <c r="FC313" s="42"/>
      <c r="FD313" s="42"/>
      <c r="FE313" s="42"/>
      <c r="FF313" s="42"/>
      <c r="FG313" s="42"/>
      <c r="FH313" s="42"/>
      <c r="FI313" s="42"/>
      <c r="FJ313" s="42"/>
      <c r="FK313" s="42"/>
      <c r="FL313" s="42"/>
      <c r="FM313" s="42"/>
      <c r="FN313" s="42"/>
      <c r="FO313" s="42"/>
      <c r="FP313" s="42"/>
      <c r="FQ313" s="42"/>
      <c r="FR313" s="42"/>
      <c r="FS313" s="42"/>
      <c r="FT313" s="42"/>
      <c r="FU313" s="42"/>
      <c r="FV313" s="42"/>
      <c r="FW313" s="42"/>
      <c r="FX313" s="42"/>
      <c r="FY313" s="42"/>
      <c r="FZ313" s="42"/>
      <c r="GA313" s="42"/>
      <c r="GB313" s="42"/>
      <c r="GC313" s="42"/>
      <c r="GD313" s="42"/>
      <c r="GE313" s="42"/>
      <c r="GF313" s="42"/>
      <c r="GG313" s="42"/>
      <c r="GH313" s="42"/>
      <c r="GI313" s="42"/>
      <c r="GJ313" s="42"/>
      <c r="GK313" s="42"/>
      <c r="GL313" s="42"/>
      <c r="GM313" s="42"/>
      <c r="GN313" s="42"/>
      <c r="GO313" s="42"/>
      <c r="GP313" s="42"/>
      <c r="GQ313" s="42"/>
      <c r="GR313" s="42"/>
      <c r="GS313" s="42"/>
      <c r="GT313" s="42"/>
      <c r="GU313" s="42"/>
      <c r="GV313" s="42"/>
      <c r="GW313" s="42"/>
      <c r="GX313" s="42"/>
      <c r="GY313" s="42"/>
      <c r="GZ313" s="42"/>
      <c r="HA313" s="42"/>
      <c r="HB313" s="42"/>
      <c r="HC313" s="42"/>
      <c r="HD313" s="42"/>
      <c r="HE313" s="42"/>
      <c r="HF313" s="42"/>
      <c r="HG313" s="42"/>
      <c r="HH313" s="42"/>
      <c r="HI313" s="42"/>
      <c r="HJ313" s="42"/>
      <c r="HK313" s="42"/>
      <c r="HL313" s="42"/>
      <c r="HM313" s="42"/>
      <c r="HN313" s="42"/>
      <c r="HO313" s="42"/>
      <c r="HP313" s="42"/>
      <c r="HQ313" s="42"/>
      <c r="HR313" s="42"/>
      <c r="HS313" s="42"/>
      <c r="HT313" s="42"/>
      <c r="HU313" s="42"/>
      <c r="HV313" s="42"/>
      <c r="HW313" s="42"/>
      <c r="HX313" s="42"/>
      <c r="HY313" s="42"/>
      <c r="HZ313" s="42"/>
      <c r="IA313" s="42"/>
      <c r="IB313" s="42"/>
      <c r="IC313" s="42"/>
      <c r="ID313" s="42"/>
      <c r="IE313" s="42"/>
      <c r="IF313" s="42"/>
      <c r="IG313" s="42"/>
      <c r="IH313" s="42"/>
      <c r="II313" s="42"/>
      <c r="IJ313" s="42"/>
      <c r="IK313" s="42"/>
      <c r="IL313" s="42"/>
      <c r="IM313" s="42"/>
      <c r="IN313" s="42"/>
      <c r="IO313" s="42"/>
      <c r="IP313" s="42"/>
      <c r="IQ313" s="42"/>
      <c r="IR313" s="42"/>
      <c r="IS313" s="42"/>
      <c r="IT313" s="42"/>
    </row>
    <row r="314" s="170" customFormat="true" ht="15.75" hidden="false" customHeight="true" outlineLevel="0" collapsed="false">
      <c r="A314" s="92"/>
      <c r="B314" s="150"/>
      <c r="C314" s="97"/>
      <c r="D314" s="122"/>
      <c r="E314" s="97"/>
      <c r="F314" s="97"/>
      <c r="G314" s="97"/>
      <c r="H314" s="97"/>
      <c r="I314" s="97"/>
      <c r="J314" s="97"/>
      <c r="K314" s="97"/>
      <c r="L314" s="97"/>
      <c r="M314" s="97"/>
      <c r="N314" s="37"/>
      <c r="O314" s="3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37"/>
      <c r="AA314" s="37"/>
      <c r="AB314" s="74"/>
      <c r="AC314" s="37"/>
      <c r="AD314" s="169"/>
      <c r="AE314" s="36" t="n">
        <f aca="false">P314*Q314</f>
        <v>0</v>
      </c>
      <c r="AF314" s="38"/>
      <c r="AG314" s="39" t="n">
        <f aca="false">AB314</f>
        <v>0</v>
      </c>
      <c r="AH314" s="39" t="n">
        <f aca="false">C314</f>
        <v>0</v>
      </c>
      <c r="AI314" s="40" t="n">
        <f aca="false">B314</f>
        <v>0</v>
      </c>
      <c r="AJ314" s="39" t="str">
        <f aca="false">CONCATENATE(A314," ",D314)</f>
        <v> </v>
      </c>
      <c r="AK314" s="39" t="n">
        <f aca="false">E314*F314+P314*Q314+H314+J314+S314+U314</f>
        <v>0</v>
      </c>
      <c r="AL314" s="39" t="n">
        <f aca="false">L314+W314</f>
        <v>0</v>
      </c>
      <c r="AM314" s="39" t="n">
        <f aca="false">M314+X314</f>
        <v>0</v>
      </c>
      <c r="AN314" s="39" t="n">
        <f aca="false">Y314</f>
        <v>0</v>
      </c>
      <c r="AO314" s="39" t="n">
        <f aca="false">SUM(AK314:AN314)</f>
        <v>0</v>
      </c>
      <c r="AP314" s="41" t="n">
        <f aca="false">K314+V314</f>
        <v>0</v>
      </c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  <c r="CW314" s="42"/>
      <c r="CX314" s="42"/>
      <c r="CY314" s="42"/>
      <c r="CZ314" s="42"/>
      <c r="DA314" s="42"/>
      <c r="DB314" s="42"/>
      <c r="DC314" s="42"/>
      <c r="DD314" s="42"/>
      <c r="DE314" s="42"/>
      <c r="DF314" s="42"/>
      <c r="DG314" s="42"/>
      <c r="DH314" s="42"/>
      <c r="DI314" s="42"/>
      <c r="DJ314" s="42"/>
      <c r="DK314" s="42"/>
      <c r="DL314" s="42"/>
      <c r="DM314" s="42"/>
      <c r="DN314" s="42"/>
      <c r="DO314" s="42"/>
      <c r="DP314" s="42"/>
      <c r="DQ314" s="42"/>
      <c r="DR314" s="42"/>
      <c r="DS314" s="42"/>
      <c r="DT314" s="42"/>
      <c r="DU314" s="42"/>
      <c r="DV314" s="42"/>
      <c r="DW314" s="42"/>
      <c r="DX314" s="42"/>
      <c r="DY314" s="42"/>
      <c r="DZ314" s="42"/>
      <c r="EA314" s="42"/>
      <c r="EB314" s="42"/>
      <c r="EC314" s="42"/>
      <c r="ED314" s="42"/>
      <c r="EE314" s="42"/>
      <c r="EF314" s="42"/>
      <c r="EG314" s="42"/>
      <c r="EH314" s="42"/>
      <c r="EI314" s="42"/>
      <c r="EJ314" s="42"/>
      <c r="EK314" s="42"/>
      <c r="EL314" s="42"/>
      <c r="EM314" s="42"/>
      <c r="EN314" s="42"/>
      <c r="EO314" s="42"/>
      <c r="EP314" s="42"/>
      <c r="EQ314" s="42"/>
      <c r="ER314" s="42"/>
      <c r="ES314" s="42"/>
      <c r="ET314" s="42"/>
      <c r="EU314" s="42"/>
      <c r="EV314" s="42"/>
      <c r="EW314" s="42"/>
      <c r="EX314" s="42"/>
      <c r="EY314" s="42"/>
      <c r="EZ314" s="42"/>
      <c r="FA314" s="42"/>
      <c r="FB314" s="42"/>
      <c r="FC314" s="42"/>
      <c r="FD314" s="42"/>
      <c r="FE314" s="42"/>
      <c r="FF314" s="42"/>
      <c r="FG314" s="42"/>
      <c r="FH314" s="42"/>
      <c r="FI314" s="42"/>
      <c r="FJ314" s="42"/>
      <c r="FK314" s="42"/>
      <c r="FL314" s="42"/>
      <c r="FM314" s="42"/>
      <c r="FN314" s="42"/>
      <c r="FO314" s="42"/>
      <c r="FP314" s="42"/>
      <c r="FQ314" s="42"/>
      <c r="FR314" s="42"/>
      <c r="FS314" s="42"/>
      <c r="FT314" s="42"/>
      <c r="FU314" s="42"/>
      <c r="FV314" s="42"/>
      <c r="FW314" s="42"/>
      <c r="FX314" s="42"/>
      <c r="FY314" s="42"/>
      <c r="FZ314" s="42"/>
      <c r="GA314" s="42"/>
      <c r="GB314" s="42"/>
      <c r="GC314" s="42"/>
      <c r="GD314" s="42"/>
      <c r="GE314" s="42"/>
      <c r="GF314" s="42"/>
      <c r="GG314" s="42"/>
      <c r="GH314" s="42"/>
      <c r="GI314" s="42"/>
      <c r="GJ314" s="42"/>
      <c r="GK314" s="42"/>
      <c r="GL314" s="42"/>
      <c r="GM314" s="42"/>
      <c r="GN314" s="42"/>
      <c r="GO314" s="42"/>
      <c r="GP314" s="42"/>
      <c r="GQ314" s="42"/>
      <c r="GR314" s="42"/>
      <c r="GS314" s="42"/>
      <c r="GT314" s="42"/>
      <c r="GU314" s="42"/>
      <c r="GV314" s="42"/>
      <c r="GW314" s="42"/>
      <c r="GX314" s="42"/>
      <c r="GY314" s="42"/>
      <c r="GZ314" s="42"/>
      <c r="HA314" s="42"/>
      <c r="HB314" s="42"/>
      <c r="HC314" s="42"/>
      <c r="HD314" s="42"/>
      <c r="HE314" s="42"/>
      <c r="HF314" s="42"/>
      <c r="HG314" s="42"/>
      <c r="HH314" s="42"/>
      <c r="HI314" s="42"/>
      <c r="HJ314" s="42"/>
      <c r="HK314" s="42"/>
      <c r="HL314" s="42"/>
      <c r="HM314" s="42"/>
      <c r="HN314" s="42"/>
      <c r="HO314" s="42"/>
      <c r="HP314" s="42"/>
      <c r="HQ314" s="42"/>
      <c r="HR314" s="42"/>
      <c r="HS314" s="42"/>
      <c r="HT314" s="42"/>
      <c r="HU314" s="42"/>
      <c r="HV314" s="42"/>
      <c r="HW314" s="42"/>
      <c r="HX314" s="42"/>
      <c r="HY314" s="42"/>
      <c r="HZ314" s="42"/>
      <c r="IA314" s="42"/>
      <c r="IB314" s="42"/>
      <c r="IC314" s="42"/>
      <c r="ID314" s="42"/>
      <c r="IE314" s="42"/>
      <c r="IF314" s="42"/>
      <c r="IG314" s="42"/>
      <c r="IH314" s="42"/>
      <c r="II314" s="42"/>
      <c r="IJ314" s="42"/>
      <c r="IK314" s="42"/>
      <c r="IL314" s="42"/>
      <c r="IM314" s="42"/>
      <c r="IN314" s="42"/>
      <c r="IO314" s="42"/>
      <c r="IP314" s="42"/>
      <c r="IQ314" s="42"/>
      <c r="IR314" s="42"/>
      <c r="IS314" s="42"/>
      <c r="IT314" s="42"/>
    </row>
    <row r="315" customFormat="false" ht="15.75" hidden="false" customHeight="false" outlineLevel="0" collapsed="false">
      <c r="A315" s="9"/>
      <c r="B315" s="14"/>
      <c r="C315" s="14"/>
      <c r="D315" s="14"/>
      <c r="E315" s="10"/>
      <c r="F315" s="10"/>
      <c r="G315" s="10" t="s">
        <v>454</v>
      </c>
      <c r="H315" s="10"/>
      <c r="I315" s="10"/>
      <c r="J315" s="10"/>
      <c r="K315" s="10"/>
      <c r="L315" s="10"/>
      <c r="M315" s="10"/>
      <c r="N315" s="10"/>
      <c r="O315" s="10"/>
      <c r="P315" s="11"/>
      <c r="Q315" s="11"/>
      <c r="R315" s="11"/>
      <c r="S315" s="11"/>
      <c r="T315" s="11"/>
      <c r="U315" s="11"/>
      <c r="V315" s="11"/>
      <c r="W315" s="10"/>
      <c r="X315" s="10"/>
      <c r="Y315" s="10"/>
      <c r="Z315" s="11"/>
      <c r="AA315" s="11"/>
      <c r="AB315" s="9"/>
    </row>
    <row r="316" customFormat="false" ht="15.75" hidden="false" customHeight="false" outlineLevel="0" collapsed="false">
      <c r="A316" s="9"/>
      <c r="B316" s="14"/>
      <c r="C316" s="14"/>
      <c r="D316" s="14"/>
      <c r="E316" s="10" t="n">
        <f aca="false">SUBTOTAL(9,E4:E314)</f>
        <v>3556</v>
      </c>
      <c r="F316" s="10" t="n">
        <f aca="false">SUBTOTAL(9,F4:F314)</f>
        <v>790</v>
      </c>
      <c r="G316" s="10" t="n">
        <f aca="false">SUBTOTAL(9,G4:G314)</f>
        <v>2733</v>
      </c>
      <c r="H316" s="10" t="n">
        <f aca="false">SUBTOTAL(9,H4:H314)</f>
        <v>445</v>
      </c>
      <c r="I316" s="10" t="n">
        <f aca="false">SUBTOTAL(9,I4:I314)</f>
        <v>58</v>
      </c>
      <c r="J316" s="10" t="n">
        <f aca="false">SUBTOTAL(9,J4:J314)</f>
        <v>40</v>
      </c>
      <c r="K316" s="10" t="n">
        <f aca="false">SUBTOTAL(9,K4:K314)</f>
        <v>60</v>
      </c>
      <c r="L316" s="10" t="n">
        <f aca="false">SUBTOTAL(9,L4:L314)</f>
        <v>133</v>
      </c>
      <c r="M316" s="10" t="n">
        <f aca="false">SUBTOTAL(9,M4:M314)</f>
        <v>158</v>
      </c>
      <c r="N316" s="10" t="n">
        <f aca="false">SUBTOTAL(9,N4:N314)</f>
        <v>6231</v>
      </c>
      <c r="O316" s="10" t="n">
        <f aca="false">SUBTOTAL(9,O4:O314)</f>
        <v>0</v>
      </c>
      <c r="P316" s="10" t="n">
        <f aca="false">SUBTOTAL(9,P4:P314)</f>
        <v>3970</v>
      </c>
      <c r="Q316" s="10" t="n">
        <f aca="false">SUBTOTAL(9,Q4:Q314)</f>
        <v>1088</v>
      </c>
      <c r="R316" s="10" t="n">
        <f aca="false">SUBTOTAL(9,R4:R314)</f>
        <v>1346</v>
      </c>
      <c r="S316" s="10" t="n">
        <f aca="false">SUBTOTAL(9,S4:S314)</f>
        <v>368</v>
      </c>
      <c r="T316" s="10" t="n">
        <f aca="false">SUBTOTAL(9,T4:T314)</f>
        <v>148</v>
      </c>
      <c r="U316" s="10" t="n">
        <f aca="false">SUBTOTAL(9,U4:U314)</f>
        <v>0</v>
      </c>
      <c r="V316" s="10" t="n">
        <f aca="false">SUBTOTAL(9,V4:V314)</f>
        <v>24</v>
      </c>
      <c r="W316" s="10" t="n">
        <f aca="false">SUBTOTAL(9,W4:W314)</f>
        <v>272</v>
      </c>
      <c r="X316" s="10" t="n">
        <f aca="false">SUBTOTAL(9,X4:X314)</f>
        <v>318</v>
      </c>
      <c r="Y316" s="10" t="n">
        <f aca="false">SUBTOTAL(9,Y4:Y314)</f>
        <v>432</v>
      </c>
      <c r="Z316" s="10" t="n">
        <f aca="false">SUBTOTAL(9,Z4:Z314)</f>
        <v>8445</v>
      </c>
      <c r="AA316" s="10" t="n">
        <f aca="false">SUBTOTAL(9,AA4:AA314)</f>
        <v>14676</v>
      </c>
      <c r="AB316" s="171"/>
      <c r="AC316" s="172"/>
      <c r="AD316" s="172"/>
      <c r="AE316" s="172"/>
      <c r="AF316" s="172"/>
      <c r="AG316" s="173"/>
    </row>
    <row r="317" customFormat="false" ht="15.75" hidden="false" customHeight="false" outlineLevel="0" collapsed="false">
      <c r="A317" s="9"/>
      <c r="B317" s="14"/>
      <c r="C317" s="14"/>
      <c r="D317" s="14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1"/>
      <c r="Q317" s="11"/>
      <c r="R317" s="11"/>
      <c r="S317" s="11"/>
      <c r="T317" s="11"/>
      <c r="U317" s="11"/>
      <c r="V317" s="11"/>
      <c r="W317" s="10"/>
      <c r="X317" s="10"/>
      <c r="Y317" s="10"/>
      <c r="Z317" s="11"/>
      <c r="AA317" s="11"/>
      <c r="AB317" s="12"/>
    </row>
    <row r="318" customFormat="false" ht="23.25" hidden="false" customHeight="false" outlineLevel="0" collapsed="false">
      <c r="A318" s="9"/>
      <c r="B318" s="14"/>
      <c r="C318" s="174" t="s">
        <v>455</v>
      </c>
      <c r="D318" s="14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1"/>
      <c r="Q318" s="11"/>
      <c r="R318" s="11"/>
      <c r="S318" s="11"/>
      <c r="T318" s="11"/>
      <c r="U318" s="11"/>
      <c r="V318" s="11"/>
      <c r="W318" s="10"/>
      <c r="X318" s="10"/>
      <c r="Y318" s="10"/>
      <c r="Z318" s="11"/>
      <c r="AA318" s="11"/>
      <c r="AB318" s="12"/>
    </row>
    <row r="319" customFormat="false" ht="10.5" hidden="false" customHeight="true" outlineLevel="0" collapsed="false">
      <c r="A319" s="9"/>
      <c r="B319" s="14"/>
      <c r="C319" s="14"/>
      <c r="D319" s="14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1"/>
      <c r="Q319" s="11"/>
      <c r="R319" s="11"/>
      <c r="S319" s="11"/>
      <c r="T319" s="11"/>
      <c r="U319" s="11"/>
      <c r="V319" s="11"/>
      <c r="W319" s="10"/>
      <c r="X319" s="10"/>
      <c r="Y319" s="10"/>
      <c r="Z319" s="11"/>
      <c r="AA319" s="11"/>
      <c r="AB319" s="12"/>
    </row>
    <row r="320" customFormat="false" ht="23.25" hidden="false" customHeight="false" outlineLevel="0" collapsed="false">
      <c r="A320" s="9"/>
      <c r="B320" s="14"/>
      <c r="C320" s="175" t="s">
        <v>456</v>
      </c>
      <c r="D320" s="14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1"/>
      <c r="Q320" s="11"/>
      <c r="R320" s="11"/>
      <c r="S320" s="11"/>
      <c r="T320" s="11"/>
      <c r="U320" s="11"/>
      <c r="V320" s="11"/>
      <c r="W320" s="10"/>
      <c r="X320" s="10"/>
      <c r="Y320" s="10"/>
      <c r="Z320" s="11"/>
      <c r="AA320" s="11"/>
      <c r="AB320" s="12"/>
    </row>
    <row r="321" customFormat="false" ht="9" hidden="false" customHeight="true" outlineLevel="0" collapsed="false"/>
    <row r="322" s="182" customFormat="true" ht="25.5" hidden="false" customHeight="false" outlineLevel="0" collapsed="false">
      <c r="A322" s="176"/>
      <c r="B322" s="177"/>
      <c r="C322" s="178" t="s">
        <v>457</v>
      </c>
      <c r="D322" s="177"/>
      <c r="E322" s="179"/>
      <c r="F322" s="179"/>
      <c r="G322" s="179"/>
      <c r="H322" s="179"/>
      <c r="I322" s="179"/>
      <c r="J322" s="179"/>
      <c r="K322" s="179"/>
      <c r="L322" s="179"/>
      <c r="M322" s="179"/>
      <c r="N322" s="179"/>
      <c r="O322" s="179"/>
      <c r="P322" s="180"/>
      <c r="Q322" s="180"/>
      <c r="R322" s="180"/>
      <c r="S322" s="180"/>
      <c r="T322" s="180"/>
      <c r="U322" s="180"/>
      <c r="V322" s="180"/>
      <c r="W322" s="179"/>
      <c r="X322" s="179"/>
      <c r="Y322" s="179"/>
      <c r="Z322" s="180"/>
      <c r="AA322" s="180"/>
      <c r="AB322" s="181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4"/>
    </row>
    <row r="323" customFormat="false" ht="9.75" hidden="false" customHeight="true" outlineLevel="0" collapsed="false"/>
    <row r="324" customFormat="false" ht="23.25" hidden="false" customHeight="false" outlineLevel="0" collapsed="false">
      <c r="C324" s="185" t="s">
        <v>458</v>
      </c>
    </row>
    <row r="326" customFormat="false" ht="23.25" hidden="false" customHeight="false" outlineLevel="0" collapsed="false">
      <c r="C326" s="185" t="s">
        <v>459</v>
      </c>
    </row>
    <row r="328" customFormat="false" ht="15.75" hidden="false" customHeight="false" outlineLevel="0" collapsed="false">
      <c r="A328" s="1" t="s">
        <v>460</v>
      </c>
    </row>
  </sheetData>
  <autoFilter ref="A3:IT315"/>
  <printOptions headings="false" gridLines="false" gridLinesSet="true" horizontalCentered="false" verticalCentered="false"/>
  <pageMargins left="0.157638888888889" right="0.157638888888889" top="0.433333333333333" bottom="0.236111111111111" header="0.511811023622047" footer="0.511811023622047"/>
  <pageSetup paperSize="9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tabColor rgb="FF008080"/>
    <pageSetUpPr fitToPage="false"/>
  </sheetPr>
  <dimension ref="A1:IT1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603" activeCellId="0" sqref="L1603"/>
    </sheetView>
  </sheetViews>
  <sheetFormatPr defaultColWidth="9.13671875" defaultRowHeight="15.75" zeroHeight="false" outlineLevelRow="0" outlineLevelCol="0"/>
  <cols>
    <col collapsed="false" customWidth="true" hidden="false" outlineLevel="0" max="1" min="1" style="1" width="14.14"/>
    <col collapsed="false" customWidth="true" hidden="false" outlineLevel="0" max="2" min="2" style="2" width="5.99"/>
    <col collapsed="false" customWidth="true" hidden="false" outlineLevel="0" max="3" min="3" style="2" width="19.7"/>
    <col collapsed="false" customWidth="true" hidden="false" outlineLevel="0" max="4" min="4" style="2" width="37.85"/>
    <col collapsed="false" customWidth="true" hidden="false" outlineLevel="0" max="5" min="5" style="3" width="4.99"/>
    <col collapsed="false" customWidth="true" hidden="false" outlineLevel="0" max="6" min="6" style="3" width="6.13"/>
    <col collapsed="false" customWidth="true" hidden="false" outlineLevel="0" max="7" min="7" style="3" width="7.14"/>
    <col collapsed="false" customWidth="true" hidden="false" outlineLevel="0" max="13" min="8" style="3" width="4.99"/>
    <col collapsed="false" customWidth="true" hidden="false" outlineLevel="0" max="14" min="14" style="3" width="8.7"/>
    <col collapsed="false" customWidth="true" hidden="false" outlineLevel="0" max="15" min="15" style="3" width="5.13"/>
    <col collapsed="false" customWidth="true" hidden="false" outlineLevel="0" max="16" min="16" style="4" width="4.85"/>
    <col collapsed="false" customWidth="true" hidden="false" outlineLevel="0" max="17" min="17" style="4" width="6.41"/>
    <col collapsed="false" customWidth="true" hidden="false" outlineLevel="0" max="18" min="18" style="4" width="6.7"/>
    <col collapsed="false" customWidth="true" hidden="false" outlineLevel="0" max="19" min="19" style="4" width="6.56"/>
    <col collapsed="false" customWidth="true" hidden="false" outlineLevel="0" max="22" min="20" style="4" width="4.7"/>
    <col collapsed="false" customWidth="true" hidden="false" outlineLevel="0" max="24" min="23" style="3" width="4.7"/>
    <col collapsed="false" customWidth="true" hidden="false" outlineLevel="0" max="25" min="25" style="3" width="5.85"/>
    <col collapsed="false" customWidth="true" hidden="false" outlineLevel="0" max="26" min="26" style="4" width="7.56"/>
    <col collapsed="false" customWidth="true" hidden="false" outlineLevel="0" max="27" min="27" style="4" width="11.56"/>
    <col collapsed="false" customWidth="true" hidden="false" outlineLevel="0" max="28" min="28" style="5" width="18.99"/>
    <col collapsed="false" customWidth="true" hidden="false" outlineLevel="0" max="29" min="29" style="6" width="8.14"/>
    <col collapsed="false" customWidth="true" hidden="false" outlineLevel="0" max="30" min="30" style="6" width="6.85"/>
    <col collapsed="false" customWidth="true" hidden="false" outlineLevel="0" max="31" min="31" style="6" width="6.7"/>
    <col collapsed="false" customWidth="true" hidden="false" outlineLevel="0" max="32" min="32" style="6" width="8.85"/>
    <col collapsed="false" customWidth="true" hidden="false" outlineLevel="0" max="33" min="33" style="7" width="15.56"/>
    <col collapsed="false" customWidth="true" hidden="false" outlineLevel="0" max="34" min="34" style="7" width="14.28"/>
    <col collapsed="false" customWidth="true" hidden="false" outlineLevel="0" max="35" min="35" style="7" width="5.85"/>
    <col collapsed="false" customWidth="true" hidden="false" outlineLevel="0" max="36" min="36" style="7" width="48.85"/>
    <col collapsed="false" customWidth="true" hidden="false" outlineLevel="0" max="40" min="37" style="7" width="6.7"/>
    <col collapsed="false" customWidth="true" hidden="false" outlineLevel="0" max="41" min="41" style="7" width="11.28"/>
    <col collapsed="false" customWidth="false" hidden="false" outlineLevel="0" max="42" min="42" style="8" width="9.14"/>
    <col collapsed="false" customWidth="false" hidden="false" outlineLevel="0" max="257" min="43" style="6" width="9.14"/>
  </cols>
  <sheetData>
    <row r="1" s="13" customFormat="true" ht="15.75" hidden="false" customHeight="false" outlineLevel="0" collapsed="false">
      <c r="A1" s="9"/>
      <c r="B1" s="9"/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1"/>
      <c r="Q1" s="11"/>
      <c r="R1" s="11"/>
      <c r="S1" s="11"/>
      <c r="T1" s="11"/>
      <c r="U1" s="11"/>
      <c r="V1" s="11"/>
      <c r="W1" s="10"/>
      <c r="X1" s="10"/>
      <c r="Y1" s="10"/>
      <c r="Z1" s="11"/>
      <c r="AA1" s="11"/>
      <c r="AB1" s="12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="13" customFormat="true" ht="12.75" hidden="false" customHeight="true" outlineLevel="0" collapsed="false">
      <c r="A2" s="9"/>
      <c r="B2" s="14"/>
      <c r="C2" s="14"/>
      <c r="D2" s="14"/>
      <c r="E2" s="15" t="s">
        <v>1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6" t="s">
        <v>2</v>
      </c>
      <c r="Q2" s="16"/>
      <c r="R2" s="16"/>
      <c r="S2" s="16"/>
      <c r="T2" s="16"/>
      <c r="U2" s="16"/>
      <c r="V2" s="16"/>
      <c r="W2" s="15"/>
      <c r="X2" s="15"/>
      <c r="Y2" s="15"/>
      <c r="Z2" s="16"/>
      <c r="AA2" s="11"/>
      <c r="AB2" s="12"/>
      <c r="AG2" s="7"/>
      <c r="AH2" s="7"/>
      <c r="AI2" s="7"/>
      <c r="AJ2" s="7"/>
      <c r="AK2" s="7"/>
      <c r="AL2" s="7"/>
      <c r="AM2" s="7"/>
      <c r="AN2" s="7"/>
      <c r="AO2" s="7"/>
      <c r="AP2" s="7"/>
    </row>
    <row r="3" s="13" customFormat="true" ht="66.75" hidden="false" customHeight="true" outlineLevel="0" collapsed="false">
      <c r="A3" s="17" t="s">
        <v>3</v>
      </c>
      <c r="B3" s="18" t="s">
        <v>4</v>
      </c>
      <c r="C3" s="19" t="s">
        <v>5</v>
      </c>
      <c r="D3" s="19" t="s">
        <v>6</v>
      </c>
      <c r="E3" s="20" t="s">
        <v>7</v>
      </c>
      <c r="F3" s="20" t="s">
        <v>8</v>
      </c>
      <c r="G3" s="20" t="s">
        <v>9</v>
      </c>
      <c r="H3" s="20" t="s">
        <v>10</v>
      </c>
      <c r="I3" s="20" t="s">
        <v>11</v>
      </c>
      <c r="J3" s="20" t="s">
        <v>12</v>
      </c>
      <c r="K3" s="20" t="s">
        <v>13</v>
      </c>
      <c r="L3" s="20" t="s">
        <v>14</v>
      </c>
      <c r="M3" s="20" t="s">
        <v>15</v>
      </c>
      <c r="N3" s="21" t="s">
        <v>16</v>
      </c>
      <c r="O3" s="22" t="s">
        <v>17</v>
      </c>
      <c r="P3" s="23" t="s">
        <v>18</v>
      </c>
      <c r="Q3" s="23" t="s">
        <v>19</v>
      </c>
      <c r="R3" s="23" t="s">
        <v>20</v>
      </c>
      <c r="S3" s="23" t="s">
        <v>21</v>
      </c>
      <c r="T3" s="23" t="s">
        <v>22</v>
      </c>
      <c r="U3" s="23" t="s">
        <v>23</v>
      </c>
      <c r="V3" s="23" t="s">
        <v>24</v>
      </c>
      <c r="W3" s="20" t="s">
        <v>25</v>
      </c>
      <c r="X3" s="20" t="s">
        <v>26</v>
      </c>
      <c r="Y3" s="20" t="s">
        <v>27</v>
      </c>
      <c r="Z3" s="23" t="s">
        <v>28</v>
      </c>
      <c r="AA3" s="23" t="s">
        <v>29</v>
      </c>
      <c r="AB3" s="24" t="s">
        <v>30</v>
      </c>
      <c r="AC3" s="25" t="s">
        <v>31</v>
      </c>
      <c r="AD3" s="25" t="s">
        <v>32</v>
      </c>
      <c r="AE3" s="26" t="s">
        <v>33</v>
      </c>
      <c r="AF3" s="13" t="s">
        <v>34</v>
      </c>
      <c r="AG3" s="27" t="s">
        <v>35</v>
      </c>
      <c r="AH3" s="28" t="s">
        <v>36</v>
      </c>
      <c r="AI3" s="28" t="s">
        <v>37</v>
      </c>
      <c r="AJ3" s="28" t="s">
        <v>38</v>
      </c>
      <c r="AK3" s="28" t="s">
        <v>39</v>
      </c>
      <c r="AL3" s="28" t="s">
        <v>14</v>
      </c>
      <c r="AM3" s="28" t="s">
        <v>40</v>
      </c>
      <c r="AN3" s="28" t="s">
        <v>41</v>
      </c>
      <c r="AO3" s="28" t="s">
        <v>42</v>
      </c>
      <c r="AP3" s="28" t="s">
        <v>43</v>
      </c>
    </row>
    <row r="4" s="42" customFormat="true" ht="16.5" hidden="true" customHeight="true" outlineLevel="0" collapsed="false">
      <c r="A4" s="29" t="s">
        <v>44</v>
      </c>
      <c r="B4" s="30" t="s">
        <v>238</v>
      </c>
      <c r="C4" s="31" t="s">
        <v>530</v>
      </c>
      <c r="D4" s="32" t="s">
        <v>47</v>
      </c>
      <c r="E4" s="31" t="n">
        <v>13</v>
      </c>
      <c r="F4" s="31" t="n">
        <v>4</v>
      </c>
      <c r="G4" s="31" t="n">
        <v>6</v>
      </c>
      <c r="H4" s="31"/>
      <c r="I4" s="31"/>
      <c r="J4" s="31"/>
      <c r="K4" s="31"/>
      <c r="L4" s="31" t="n">
        <v>4</v>
      </c>
      <c r="M4" s="31"/>
      <c r="N4" s="33" t="n">
        <f aca="false">E4*F4+H4+J4+K4+L4+M4</f>
        <v>56</v>
      </c>
      <c r="O4" s="34"/>
      <c r="P4" s="35" t="n">
        <v>20</v>
      </c>
      <c r="Q4" s="31"/>
      <c r="R4" s="31"/>
      <c r="S4" s="31"/>
      <c r="T4" s="31"/>
      <c r="U4" s="31"/>
      <c r="V4" s="31"/>
      <c r="W4" s="31"/>
      <c r="X4" s="31"/>
      <c r="Y4" s="31"/>
      <c r="Z4" s="36" t="n">
        <f aca="false">P4*Q4+S4+U4+V4+W4+X4+Y4</f>
        <v>0</v>
      </c>
      <c r="AA4" s="36" t="n">
        <f aca="false">N4+Z4</f>
        <v>56</v>
      </c>
      <c r="AB4" s="37" t="s">
        <v>48</v>
      </c>
      <c r="AC4" s="36"/>
      <c r="AD4" s="36"/>
      <c r="AE4" s="36" t="n">
        <f aca="false">P4*Q4</f>
        <v>0</v>
      </c>
      <c r="AF4" s="38" t="n">
        <f aca="false">E4*F4+P4*Q4</f>
        <v>52</v>
      </c>
      <c r="AG4" s="39" t="str">
        <f aca="false">AB4</f>
        <v>Карабчук И.В.</v>
      </c>
      <c r="AH4" s="39" t="str">
        <f aca="false">C4</f>
        <v>1ОСАТ11-7</v>
      </c>
      <c r="AI4" s="40" t="str">
        <f aca="false">B4</f>
        <v>25</v>
      </c>
      <c r="AJ4" s="39" t="str">
        <f aca="false">CONCATENATE(A4," ",D4)</f>
        <v>ОГСЭ.01 Основы философии</v>
      </c>
      <c r="AK4" s="39" t="n">
        <f aca="false">E4*F4+P4*Q4+H4+J4+S4+U4</f>
        <v>52</v>
      </c>
      <c r="AL4" s="39" t="n">
        <f aca="false">L4+W4</f>
        <v>4</v>
      </c>
      <c r="AM4" s="39" t="n">
        <f aca="false">M4+X4</f>
        <v>0</v>
      </c>
      <c r="AN4" s="39" t="n">
        <f aca="false">Y4</f>
        <v>0</v>
      </c>
      <c r="AO4" s="39" t="n">
        <f aca="false">SUM(AK4:AN4)</f>
        <v>56</v>
      </c>
      <c r="AP4" s="41" t="n">
        <f aca="false">K4+V4</f>
        <v>0</v>
      </c>
    </row>
    <row r="5" s="42" customFormat="true" ht="16.5" hidden="true" customHeight="true" outlineLevel="0" collapsed="false">
      <c r="A5" s="29" t="s">
        <v>49</v>
      </c>
      <c r="B5" s="30" t="s">
        <v>238</v>
      </c>
      <c r="C5" s="31" t="s">
        <v>530</v>
      </c>
      <c r="D5" s="43" t="s">
        <v>50</v>
      </c>
      <c r="E5" s="31" t="n">
        <v>13</v>
      </c>
      <c r="F5" s="44" t="n">
        <v>3</v>
      </c>
      <c r="G5" s="31" t="n">
        <v>6</v>
      </c>
      <c r="H5" s="31"/>
      <c r="I5" s="31"/>
      <c r="J5" s="31"/>
      <c r="K5" s="31"/>
      <c r="L5" s="31" t="n">
        <v>4</v>
      </c>
      <c r="M5" s="31"/>
      <c r="N5" s="33" t="n">
        <f aca="false">E5*F5+H5+J5+K5+L5+M5</f>
        <v>43</v>
      </c>
      <c r="O5" s="45"/>
      <c r="P5" s="36" t="n">
        <v>20</v>
      </c>
      <c r="Q5" s="44" t="n">
        <v>2</v>
      </c>
      <c r="R5" s="31"/>
      <c r="S5" s="31" t="n">
        <v>-1</v>
      </c>
      <c r="T5" s="31"/>
      <c r="U5" s="31"/>
      <c r="V5" s="31"/>
      <c r="W5" s="31"/>
      <c r="X5" s="31"/>
      <c r="Y5" s="31"/>
      <c r="Z5" s="36" t="n">
        <f aca="false">P5*Q5+S5+U5+V5+W5+X5+Y5</f>
        <v>39</v>
      </c>
      <c r="AA5" s="36" t="n">
        <f aca="false">N5+Z5</f>
        <v>82</v>
      </c>
      <c r="AB5" s="46" t="s">
        <v>51</v>
      </c>
      <c r="AC5" s="36"/>
      <c r="AD5" s="36"/>
      <c r="AE5" s="36" t="n">
        <f aca="false">P5*Q5</f>
        <v>40</v>
      </c>
      <c r="AF5" s="38" t="n">
        <f aca="false">E5*F5+P5*Q5</f>
        <v>79</v>
      </c>
      <c r="AG5" s="39" t="str">
        <f aca="false">AB5</f>
        <v>Арсенова Л.Ф.</v>
      </c>
      <c r="AH5" s="39" t="str">
        <f aca="false">C5</f>
        <v>1ОСАТ11-7</v>
      </c>
      <c r="AI5" s="40" t="str">
        <f aca="false">B5</f>
        <v>25</v>
      </c>
      <c r="AJ5" s="39" t="str">
        <f aca="false">CONCATENATE(A5," ",D5)</f>
        <v>ОГСЭ.02 История</v>
      </c>
      <c r="AK5" s="39" t="n">
        <f aca="false">E5*F5+P5*Q5+H5+J5+S5+U5</f>
        <v>78</v>
      </c>
      <c r="AL5" s="39" t="n">
        <f aca="false">L5+W5</f>
        <v>4</v>
      </c>
      <c r="AM5" s="39" t="n">
        <f aca="false">M5+X5</f>
        <v>0</v>
      </c>
      <c r="AN5" s="39" t="n">
        <f aca="false">Y5</f>
        <v>0</v>
      </c>
      <c r="AO5" s="39" t="n">
        <f aca="false">SUM(AK5:AN5)</f>
        <v>82</v>
      </c>
      <c r="AP5" s="41" t="n">
        <f aca="false">K5+V5</f>
        <v>0</v>
      </c>
    </row>
    <row r="6" s="42" customFormat="true" ht="16.5" hidden="true" customHeight="true" outlineLevel="0" collapsed="false">
      <c r="A6" s="29" t="s">
        <v>52</v>
      </c>
      <c r="B6" s="30" t="s">
        <v>175</v>
      </c>
      <c r="C6" s="31" t="s">
        <v>531</v>
      </c>
      <c r="D6" s="43" t="s">
        <v>55</v>
      </c>
      <c r="E6" s="31" t="n">
        <v>13</v>
      </c>
      <c r="F6" s="31" t="n">
        <v>3</v>
      </c>
      <c r="G6" s="31"/>
      <c r="H6" s="31"/>
      <c r="I6" s="31"/>
      <c r="J6" s="31"/>
      <c r="K6" s="31"/>
      <c r="L6" s="31"/>
      <c r="M6" s="31"/>
      <c r="N6" s="33" t="n">
        <f aca="false">E6*F6+H6+J6+K6+L6+M6</f>
        <v>39</v>
      </c>
      <c r="O6" s="36"/>
      <c r="P6" s="36" t="n">
        <v>20</v>
      </c>
      <c r="Q6" s="31" t="n">
        <v>2</v>
      </c>
      <c r="R6" s="31"/>
      <c r="S6" s="31"/>
      <c r="T6" s="31"/>
      <c r="U6" s="31"/>
      <c r="V6" s="31"/>
      <c r="W6" s="31"/>
      <c r="X6" s="31"/>
      <c r="Y6" s="31"/>
      <c r="Z6" s="36" t="n">
        <f aca="false">P6*Q6+S6+U6+V6+W6+X6+Y6</f>
        <v>40</v>
      </c>
      <c r="AA6" s="36" t="n">
        <f aca="false">N6+Z6</f>
        <v>79</v>
      </c>
      <c r="AB6" s="47" t="s">
        <v>121</v>
      </c>
      <c r="AC6" s="36"/>
      <c r="AD6" s="36"/>
      <c r="AE6" s="36" t="n">
        <f aca="false">P6*Q6</f>
        <v>40</v>
      </c>
      <c r="AF6" s="38" t="n">
        <f aca="false">E6*F6+P6*Q6</f>
        <v>79</v>
      </c>
      <c r="AG6" s="39" t="str">
        <f aca="false">AB6</f>
        <v>Рогозина О.Н.</v>
      </c>
      <c r="AH6" s="39" t="str">
        <f aca="false">C6</f>
        <v>1ОСАТ11-7а</v>
      </c>
      <c r="AI6" s="40" t="str">
        <f aca="false">B6</f>
        <v>13</v>
      </c>
      <c r="AJ6" s="39" t="str">
        <f aca="false">CONCATENATE(A6," ",D6)</f>
        <v>ОГСЭ.03 Иностранный язык в профессиональной деятельности</v>
      </c>
      <c r="AK6" s="39" t="n">
        <f aca="false">E6*F6+P6*Q6+H6+J6+S6+U6</f>
        <v>79</v>
      </c>
      <c r="AL6" s="39" t="n">
        <f aca="false">L6+W6</f>
        <v>0</v>
      </c>
      <c r="AM6" s="39" t="n">
        <f aca="false">M6+X6</f>
        <v>0</v>
      </c>
      <c r="AN6" s="39" t="n">
        <f aca="false">Y6</f>
        <v>0</v>
      </c>
      <c r="AO6" s="39" t="n">
        <f aca="false">SUM(AK6:AN6)</f>
        <v>79</v>
      </c>
      <c r="AP6" s="41" t="n">
        <f aca="false">K6+V6</f>
        <v>0</v>
      </c>
    </row>
    <row r="7" s="42" customFormat="true" ht="16.5" hidden="true" customHeight="true" outlineLevel="0" collapsed="false">
      <c r="A7" s="29" t="s">
        <v>52</v>
      </c>
      <c r="B7" s="30" t="s">
        <v>53</v>
      </c>
      <c r="C7" s="31" t="s">
        <v>532</v>
      </c>
      <c r="D7" s="43" t="s">
        <v>55</v>
      </c>
      <c r="E7" s="31" t="n">
        <v>13</v>
      </c>
      <c r="F7" s="31" t="n">
        <v>3</v>
      </c>
      <c r="G7" s="31"/>
      <c r="H7" s="31"/>
      <c r="I7" s="31"/>
      <c r="J7" s="31"/>
      <c r="K7" s="31"/>
      <c r="L7" s="31"/>
      <c r="M7" s="31"/>
      <c r="N7" s="33" t="n">
        <f aca="false">E7*F7+H7+J7+K7+L7+M7</f>
        <v>39</v>
      </c>
      <c r="O7" s="36"/>
      <c r="P7" s="36" t="n">
        <v>20</v>
      </c>
      <c r="Q7" s="31" t="n">
        <v>2</v>
      </c>
      <c r="R7" s="31"/>
      <c r="S7" s="31"/>
      <c r="T7" s="31"/>
      <c r="U7" s="31"/>
      <c r="V7" s="31"/>
      <c r="W7" s="31"/>
      <c r="X7" s="31"/>
      <c r="Y7" s="31"/>
      <c r="Z7" s="36" t="n">
        <f aca="false">P7*Q7+S7+U7+V7+W7+X7+Y7</f>
        <v>40</v>
      </c>
      <c r="AA7" s="36" t="n">
        <f aca="false">N7+Z7</f>
        <v>79</v>
      </c>
      <c r="AB7" s="47" t="s">
        <v>118</v>
      </c>
      <c r="AC7" s="36"/>
      <c r="AD7" s="36"/>
      <c r="AE7" s="36" t="n">
        <f aca="false">P7*Q7</f>
        <v>40</v>
      </c>
      <c r="AF7" s="38" t="n">
        <f aca="false">E7*F7+P7*Q7</f>
        <v>79</v>
      </c>
      <c r="AG7" s="39" t="str">
        <f aca="false">AB7</f>
        <v>Семигин К.С.</v>
      </c>
      <c r="AH7" s="39" t="str">
        <f aca="false">C7</f>
        <v>1ОСАТ11-7б</v>
      </c>
      <c r="AI7" s="40" t="str">
        <f aca="false">B7</f>
        <v>12</v>
      </c>
      <c r="AJ7" s="39" t="str">
        <f aca="false">CONCATENATE(A7," ",D7)</f>
        <v>ОГСЭ.03 Иностранный язык в профессиональной деятельности</v>
      </c>
      <c r="AK7" s="39" t="n">
        <f aca="false">E7*F7+P7*Q7+H7+J7+S7+U7</f>
        <v>79</v>
      </c>
      <c r="AL7" s="39" t="n">
        <f aca="false">L7+W7</f>
        <v>0</v>
      </c>
      <c r="AM7" s="39" t="n">
        <f aca="false">M7+X7</f>
        <v>0</v>
      </c>
      <c r="AN7" s="39" t="n">
        <f aca="false">Y7</f>
        <v>0</v>
      </c>
      <c r="AO7" s="39" t="n">
        <f aca="false">SUM(AK7:AN7)</f>
        <v>79</v>
      </c>
      <c r="AP7" s="41" t="n">
        <f aca="false">K7+V7</f>
        <v>0</v>
      </c>
    </row>
    <row r="8" s="42" customFormat="true" ht="16.5" hidden="true" customHeight="true" outlineLevel="0" collapsed="false">
      <c r="A8" s="29" t="s">
        <v>60</v>
      </c>
      <c r="B8" s="30" t="s">
        <v>238</v>
      </c>
      <c r="C8" s="31" t="s">
        <v>530</v>
      </c>
      <c r="D8" s="43" t="s">
        <v>61</v>
      </c>
      <c r="E8" s="31" t="n">
        <v>13</v>
      </c>
      <c r="F8" s="31" t="n">
        <v>3</v>
      </c>
      <c r="G8" s="48"/>
      <c r="H8" s="31"/>
      <c r="I8" s="31"/>
      <c r="J8" s="31"/>
      <c r="K8" s="31"/>
      <c r="L8" s="31"/>
      <c r="M8" s="31"/>
      <c r="N8" s="33" t="n">
        <f aca="false">E8*F8+H8+J8+K8+L8+M8</f>
        <v>39</v>
      </c>
      <c r="O8" s="36"/>
      <c r="P8" s="36" t="n">
        <v>20</v>
      </c>
      <c r="Q8" s="31" t="n">
        <v>2</v>
      </c>
      <c r="R8" s="31"/>
      <c r="S8" s="31"/>
      <c r="T8" s="31"/>
      <c r="U8" s="31"/>
      <c r="V8" s="31"/>
      <c r="W8" s="31"/>
      <c r="X8" s="31"/>
      <c r="Y8" s="31"/>
      <c r="Z8" s="36" t="n">
        <f aca="false">P8*Q8+S8+U8+V8+W8+X8+Y8</f>
        <v>40</v>
      </c>
      <c r="AA8" s="36" t="n">
        <f aca="false">N8+Z8</f>
        <v>79</v>
      </c>
      <c r="AB8" s="47" t="s">
        <v>210</v>
      </c>
      <c r="AC8" s="36"/>
      <c r="AD8" s="36"/>
      <c r="AE8" s="36" t="n">
        <f aca="false">P8*Q8</f>
        <v>40</v>
      </c>
      <c r="AF8" s="38" t="n">
        <f aca="false">E8*F8+P8*Q8</f>
        <v>79</v>
      </c>
      <c r="AG8" s="39" t="str">
        <f aca="false">AB8</f>
        <v>Богданчиков Б.Ю.</v>
      </c>
      <c r="AH8" s="39" t="str">
        <f aca="false">C8</f>
        <v>1ОСАТ11-7</v>
      </c>
      <c r="AI8" s="40" t="str">
        <f aca="false">B8</f>
        <v>25</v>
      </c>
      <c r="AJ8" s="39" t="str">
        <f aca="false">CONCATENATE(A8," ",D8)</f>
        <v>ОГСЭ.04 Физическая культура</v>
      </c>
      <c r="AK8" s="39" t="n">
        <f aca="false">E8*F8+P8*Q8+H8+J8+S8+U8</f>
        <v>79</v>
      </c>
      <c r="AL8" s="39" t="n">
        <f aca="false">L8+W8</f>
        <v>0</v>
      </c>
      <c r="AM8" s="39" t="n">
        <f aca="false">M8+X8</f>
        <v>0</v>
      </c>
      <c r="AN8" s="39" t="n">
        <f aca="false">Y8</f>
        <v>0</v>
      </c>
      <c r="AO8" s="39" t="n">
        <f aca="false">SUM(AK8:AN8)</f>
        <v>79</v>
      </c>
      <c r="AP8" s="41" t="n">
        <f aca="false">K8+V8</f>
        <v>0</v>
      </c>
    </row>
    <row r="9" s="42" customFormat="true" ht="16.5" hidden="true" customHeight="true" outlineLevel="0" collapsed="false">
      <c r="A9" s="49" t="s">
        <v>63</v>
      </c>
      <c r="B9" s="30" t="s">
        <v>238</v>
      </c>
      <c r="C9" s="31" t="s">
        <v>530</v>
      </c>
      <c r="D9" s="50" t="s">
        <v>64</v>
      </c>
      <c r="E9" s="31" t="n">
        <v>13</v>
      </c>
      <c r="F9" s="51" t="n">
        <v>5</v>
      </c>
      <c r="G9" s="52" t="n">
        <v>30</v>
      </c>
      <c r="H9" s="53"/>
      <c r="I9" s="31"/>
      <c r="J9" s="31"/>
      <c r="K9" s="31"/>
      <c r="L9" s="31" t="n">
        <v>6</v>
      </c>
      <c r="M9" s="31"/>
      <c r="N9" s="33" t="n">
        <f aca="false">E9*F9+H9+J9+K9+L9+M9</f>
        <v>71</v>
      </c>
      <c r="O9" s="36"/>
      <c r="P9" s="36" t="n">
        <v>20</v>
      </c>
      <c r="Q9" s="31"/>
      <c r="R9" s="31"/>
      <c r="S9" s="31"/>
      <c r="T9" s="31"/>
      <c r="U9" s="31"/>
      <c r="V9" s="31"/>
      <c r="W9" s="31"/>
      <c r="X9" s="31"/>
      <c r="Y9" s="31"/>
      <c r="Z9" s="36" t="n">
        <f aca="false">P9*Q9+S9+U9+V9+W9+X9+Y9</f>
        <v>0</v>
      </c>
      <c r="AA9" s="36" t="n">
        <f aca="false">N9+Z9</f>
        <v>71</v>
      </c>
      <c r="AB9" s="54" t="s">
        <v>291</v>
      </c>
      <c r="AC9" s="36"/>
      <c r="AD9" s="36"/>
      <c r="AE9" s="36" t="n">
        <f aca="false">P9*Q9</f>
        <v>0</v>
      </c>
      <c r="AF9" s="38" t="n">
        <f aca="false">E9*F9+P9*Q9</f>
        <v>65</v>
      </c>
      <c r="AG9" s="39" t="str">
        <f aca="false">AB9</f>
        <v>Леймонченко Л.Б.</v>
      </c>
      <c r="AH9" s="39" t="str">
        <f aca="false">C9</f>
        <v>1ОСАТ11-7</v>
      </c>
      <c r="AI9" s="40" t="str">
        <f aca="false">B9</f>
        <v>25</v>
      </c>
      <c r="AJ9" s="39" t="str">
        <f aca="false">CONCATENATE(A9," ",D9)</f>
        <v>ЕН.01 Математика</v>
      </c>
      <c r="AK9" s="39" t="n">
        <f aca="false">E9*F9+P9*Q9+H9+J9+S9+U9</f>
        <v>65</v>
      </c>
      <c r="AL9" s="39" t="n">
        <f aca="false">L9+W9</f>
        <v>6</v>
      </c>
      <c r="AM9" s="39" t="n">
        <f aca="false">M9+X9</f>
        <v>0</v>
      </c>
      <c r="AN9" s="39" t="n">
        <f aca="false">Y9</f>
        <v>0</v>
      </c>
      <c r="AO9" s="39" t="n">
        <f aca="false">SUM(AK9:AN9)</f>
        <v>71</v>
      </c>
      <c r="AP9" s="41" t="n">
        <f aca="false">K9+V9</f>
        <v>0</v>
      </c>
    </row>
    <row r="10" s="42" customFormat="true" ht="16.5" hidden="true" customHeight="true" outlineLevel="0" collapsed="false">
      <c r="A10" s="49" t="s">
        <v>66</v>
      </c>
      <c r="B10" s="30" t="s">
        <v>238</v>
      </c>
      <c r="C10" s="31" t="s">
        <v>530</v>
      </c>
      <c r="D10" s="55" t="s">
        <v>67</v>
      </c>
      <c r="E10" s="31" t="n">
        <v>13</v>
      </c>
      <c r="F10" s="51" t="n">
        <v>4</v>
      </c>
      <c r="G10" s="52" t="n">
        <v>36</v>
      </c>
      <c r="H10" s="53" t="n">
        <v>-36</v>
      </c>
      <c r="I10" s="31"/>
      <c r="J10" s="31"/>
      <c r="K10" s="31"/>
      <c r="L10" s="31" t="n">
        <v>4</v>
      </c>
      <c r="M10" s="31"/>
      <c r="N10" s="33" t="n">
        <f aca="false">E10*F10+H10+J10+K10+L10+M10</f>
        <v>20</v>
      </c>
      <c r="O10" s="36"/>
      <c r="P10" s="36" t="n">
        <v>20</v>
      </c>
      <c r="Q10" s="31"/>
      <c r="R10" s="31"/>
      <c r="S10" s="31"/>
      <c r="T10" s="31"/>
      <c r="U10" s="31"/>
      <c r="V10" s="31"/>
      <c r="W10" s="31"/>
      <c r="X10" s="31"/>
      <c r="Y10" s="31"/>
      <c r="Z10" s="36" t="n">
        <f aca="false">P10*Q10+S10+U10+V10+W10+X10+Y10</f>
        <v>0</v>
      </c>
      <c r="AA10" s="36" t="n">
        <f aca="false">N10+Z10</f>
        <v>20</v>
      </c>
      <c r="AB10" s="47" t="s">
        <v>68</v>
      </c>
      <c r="AC10" s="36"/>
      <c r="AD10" s="36"/>
      <c r="AE10" s="36" t="n">
        <f aca="false">P10*Q10</f>
        <v>0</v>
      </c>
      <c r="AF10" s="38" t="n">
        <f aca="false">E10*F10+P10*Q10</f>
        <v>52</v>
      </c>
      <c r="AG10" s="39" t="str">
        <f aca="false">AB10</f>
        <v>Макеев П.Д.</v>
      </c>
      <c r="AH10" s="39" t="str">
        <f aca="false">C10</f>
        <v>1ОСАТ11-7</v>
      </c>
      <c r="AI10" s="40" t="str">
        <f aca="false">B10</f>
        <v>25</v>
      </c>
      <c r="AJ10" s="39" t="str">
        <f aca="false">CONCATENATE(A10," ",D10)</f>
        <v>ЕН.02 Информационные технологии в профессиональной деятельности</v>
      </c>
      <c r="AK10" s="39" t="n">
        <f aca="false">E10*F10+P10*Q10+H10+J10+S10+U10</f>
        <v>16</v>
      </c>
      <c r="AL10" s="39" t="n">
        <f aca="false">L10+W10</f>
        <v>4</v>
      </c>
      <c r="AM10" s="39" t="n">
        <f aca="false">M10+X10</f>
        <v>0</v>
      </c>
      <c r="AN10" s="39" t="n">
        <f aca="false">Y10</f>
        <v>0</v>
      </c>
      <c r="AO10" s="39" t="n">
        <f aca="false">SUM(AK10:AN10)</f>
        <v>20</v>
      </c>
      <c r="AP10" s="41" t="n">
        <f aca="false">K10+V10</f>
        <v>0</v>
      </c>
    </row>
    <row r="11" s="42" customFormat="true" ht="16.5" hidden="true" customHeight="true" outlineLevel="0" collapsed="false">
      <c r="A11" s="49" t="s">
        <v>66</v>
      </c>
      <c r="B11" s="30" t="s">
        <v>175</v>
      </c>
      <c r="C11" s="31" t="s">
        <v>531</v>
      </c>
      <c r="D11" s="55" t="s">
        <v>67</v>
      </c>
      <c r="E11" s="31" t="n">
        <v>13</v>
      </c>
      <c r="F11" s="51"/>
      <c r="G11" s="52"/>
      <c r="H11" s="53" t="n">
        <v>36</v>
      </c>
      <c r="I11" s="31"/>
      <c r="J11" s="31"/>
      <c r="K11" s="31"/>
      <c r="L11" s="31"/>
      <c r="M11" s="31"/>
      <c r="N11" s="33" t="n">
        <f aca="false">E11*F11+H11+J11+K11+L11+M11</f>
        <v>36</v>
      </c>
      <c r="O11" s="36"/>
      <c r="P11" s="36" t="n">
        <v>20</v>
      </c>
      <c r="Q11" s="31"/>
      <c r="R11" s="31"/>
      <c r="S11" s="31"/>
      <c r="T11" s="31"/>
      <c r="U11" s="31"/>
      <c r="V11" s="31"/>
      <c r="W11" s="31"/>
      <c r="X11" s="31"/>
      <c r="Y11" s="31"/>
      <c r="Z11" s="36" t="n">
        <f aca="false">P11*Q11+S11+U11+V11+W11+X11+Y11</f>
        <v>0</v>
      </c>
      <c r="AA11" s="36" t="n">
        <f aca="false">N11+Z11</f>
        <v>36</v>
      </c>
      <c r="AB11" s="47" t="s">
        <v>68</v>
      </c>
      <c r="AC11" s="36"/>
      <c r="AD11" s="36"/>
      <c r="AE11" s="36" t="n">
        <f aca="false">P11*Q11</f>
        <v>0</v>
      </c>
      <c r="AF11" s="38" t="n">
        <f aca="false">E11*F11+P11*Q11</f>
        <v>0</v>
      </c>
      <c r="AG11" s="39" t="str">
        <f aca="false">AB11</f>
        <v>Макеев П.Д.</v>
      </c>
      <c r="AH11" s="39" t="str">
        <f aca="false">C11</f>
        <v>1ОСАТ11-7а</v>
      </c>
      <c r="AI11" s="40" t="str">
        <f aca="false">B11</f>
        <v>13</v>
      </c>
      <c r="AJ11" s="39" t="str">
        <f aca="false">CONCATENATE(A11," ",D11)</f>
        <v>ЕН.02 Информационные технологии в профессиональной деятельности</v>
      </c>
      <c r="AK11" s="39" t="n">
        <f aca="false">E11*F11+P11*Q11+H11+J11+S11+U11</f>
        <v>36</v>
      </c>
      <c r="AL11" s="39" t="n">
        <f aca="false">L11+W11</f>
        <v>0</v>
      </c>
      <c r="AM11" s="39" t="n">
        <f aca="false">M11+X11</f>
        <v>0</v>
      </c>
      <c r="AN11" s="39" t="n">
        <f aca="false">Y11</f>
        <v>0</v>
      </c>
      <c r="AO11" s="39" t="n">
        <f aca="false">SUM(AK11:AN11)</f>
        <v>36</v>
      </c>
      <c r="AP11" s="41" t="n">
        <f aca="false">K11+V11</f>
        <v>0</v>
      </c>
    </row>
    <row r="12" s="42" customFormat="true" ht="16.5" hidden="true" customHeight="true" outlineLevel="0" collapsed="false">
      <c r="A12" s="49" t="s">
        <v>66</v>
      </c>
      <c r="B12" s="30" t="s">
        <v>53</v>
      </c>
      <c r="C12" s="31" t="s">
        <v>532</v>
      </c>
      <c r="D12" s="55" t="s">
        <v>67</v>
      </c>
      <c r="E12" s="31" t="n">
        <v>13</v>
      </c>
      <c r="F12" s="51"/>
      <c r="G12" s="52"/>
      <c r="H12" s="53" t="n">
        <v>36</v>
      </c>
      <c r="I12" s="31"/>
      <c r="J12" s="31"/>
      <c r="K12" s="31"/>
      <c r="L12" s="31"/>
      <c r="M12" s="31"/>
      <c r="N12" s="33" t="n">
        <f aca="false">E12*F12+H12+J12+K12+L12+M12</f>
        <v>36</v>
      </c>
      <c r="O12" s="36"/>
      <c r="P12" s="36" t="n">
        <v>20</v>
      </c>
      <c r="Q12" s="31"/>
      <c r="R12" s="31"/>
      <c r="S12" s="31"/>
      <c r="T12" s="31"/>
      <c r="U12" s="31"/>
      <c r="V12" s="31"/>
      <c r="W12" s="31"/>
      <c r="X12" s="31"/>
      <c r="Y12" s="31"/>
      <c r="Z12" s="36" t="n">
        <f aca="false">P12*Q12+S12+U12+V12+W12+X12+Y12</f>
        <v>0</v>
      </c>
      <c r="AA12" s="36" t="n">
        <f aca="false">N12+Z12</f>
        <v>36</v>
      </c>
      <c r="AB12" s="47" t="s">
        <v>69</v>
      </c>
      <c r="AC12" s="36"/>
      <c r="AD12" s="36"/>
      <c r="AE12" s="36" t="n">
        <f aca="false">P12*Q12</f>
        <v>0</v>
      </c>
      <c r="AF12" s="38" t="n">
        <f aca="false">E12*F12+P12*Q12</f>
        <v>0</v>
      </c>
      <c r="AG12" s="39" t="str">
        <f aca="false">AB12</f>
        <v>вак. 2 п/гр</v>
      </c>
      <c r="AH12" s="39" t="str">
        <f aca="false">C12</f>
        <v>1ОСАТ11-7б</v>
      </c>
      <c r="AI12" s="40" t="str">
        <f aca="false">B12</f>
        <v>12</v>
      </c>
      <c r="AJ12" s="39" t="str">
        <f aca="false">CONCATENATE(A12," ",D12)</f>
        <v>ЕН.02 Информационные технологии в профессиональной деятельности</v>
      </c>
      <c r="AK12" s="39" t="n">
        <f aca="false">E12*F12+P12*Q12+H12+J12+S12+U12</f>
        <v>36</v>
      </c>
      <c r="AL12" s="39" t="n">
        <f aca="false">L12+W12</f>
        <v>0</v>
      </c>
      <c r="AM12" s="39" t="n">
        <f aca="false">M12+X12</f>
        <v>0</v>
      </c>
      <c r="AN12" s="39" t="n">
        <f aca="false">Y12</f>
        <v>0</v>
      </c>
      <c r="AO12" s="39" t="n">
        <f aca="false">SUM(AK12:AN12)</f>
        <v>36</v>
      </c>
      <c r="AP12" s="41" t="n">
        <f aca="false">K12+V12</f>
        <v>0</v>
      </c>
    </row>
    <row r="13" s="42" customFormat="true" ht="16.5" hidden="true" customHeight="true" outlineLevel="0" collapsed="false">
      <c r="A13" s="49" t="s">
        <v>70</v>
      </c>
      <c r="B13" s="30" t="s">
        <v>238</v>
      </c>
      <c r="C13" s="31" t="s">
        <v>530</v>
      </c>
      <c r="D13" s="56" t="s">
        <v>71</v>
      </c>
      <c r="E13" s="31" t="n">
        <v>13</v>
      </c>
      <c r="F13" s="31" t="n">
        <v>3</v>
      </c>
      <c r="G13" s="57"/>
      <c r="H13" s="31"/>
      <c r="I13" s="57"/>
      <c r="J13" s="31"/>
      <c r="K13" s="31"/>
      <c r="L13" s="31"/>
      <c r="M13" s="31"/>
      <c r="N13" s="33" t="n">
        <f aca="false">E13*F13+H13+J13+K13+L13+M13</f>
        <v>39</v>
      </c>
      <c r="O13" s="36"/>
      <c r="P13" s="36" t="n">
        <v>20</v>
      </c>
      <c r="Q13" s="31"/>
      <c r="R13" s="31"/>
      <c r="S13" s="31"/>
      <c r="T13" s="31"/>
      <c r="U13" s="31"/>
      <c r="V13" s="31"/>
      <c r="W13" s="31"/>
      <c r="X13" s="31"/>
      <c r="Y13" s="31"/>
      <c r="Z13" s="36" t="n">
        <f aca="false">P13*Q13+S13+U13+V13+W13+X13+Y13</f>
        <v>0</v>
      </c>
      <c r="AA13" s="36" t="n">
        <f aca="false">N13+Z13</f>
        <v>39</v>
      </c>
      <c r="AB13" s="54" t="s">
        <v>72</v>
      </c>
      <c r="AC13" s="36"/>
      <c r="AD13" s="36"/>
      <c r="AE13" s="36" t="n">
        <f aca="false">P13*Q13</f>
        <v>0</v>
      </c>
      <c r="AF13" s="38" t="n">
        <f aca="false">E13*F13+P13*Q13</f>
        <v>39</v>
      </c>
      <c r="AG13" s="39" t="str">
        <f aca="false">AB13</f>
        <v>Глушкова Т.Н.</v>
      </c>
      <c r="AH13" s="39" t="str">
        <f aca="false">C13</f>
        <v>1ОСАТ11-7</v>
      </c>
      <c r="AI13" s="40" t="str">
        <f aca="false">B13</f>
        <v>25</v>
      </c>
      <c r="AJ13" s="39" t="str">
        <f aca="false">CONCATENATE(A13," ",D13)</f>
        <v>ЕН.03 Экологические основы природопользования</v>
      </c>
      <c r="AK13" s="39" t="n">
        <f aca="false">E13*F13+P13*Q13+H13+J13+S13+U13</f>
        <v>39</v>
      </c>
      <c r="AL13" s="39" t="n">
        <f aca="false">L13+W13</f>
        <v>0</v>
      </c>
      <c r="AM13" s="39" t="n">
        <f aca="false">M13+X13</f>
        <v>0</v>
      </c>
      <c r="AN13" s="39" t="n">
        <f aca="false">Y13</f>
        <v>0</v>
      </c>
      <c r="AO13" s="39" t="n">
        <f aca="false">SUM(AK13:AN13)</f>
        <v>39</v>
      </c>
      <c r="AP13" s="41" t="n">
        <f aca="false">K13+V13</f>
        <v>0</v>
      </c>
    </row>
    <row r="14" s="42" customFormat="true" ht="16.5" hidden="true" customHeight="true" outlineLevel="0" collapsed="false">
      <c r="A14" s="58" t="s">
        <v>73</v>
      </c>
      <c r="B14" s="30" t="s">
        <v>238</v>
      </c>
      <c r="C14" s="31" t="s">
        <v>530</v>
      </c>
      <c r="D14" s="59" t="s">
        <v>74</v>
      </c>
      <c r="E14" s="31" t="n">
        <v>13</v>
      </c>
      <c r="F14" s="60" t="n">
        <v>3</v>
      </c>
      <c r="G14" s="31"/>
      <c r="H14" s="31"/>
      <c r="I14" s="31" t="n">
        <v>28</v>
      </c>
      <c r="J14" s="31"/>
      <c r="K14" s="31"/>
      <c r="L14" s="31"/>
      <c r="M14" s="31"/>
      <c r="N14" s="33" t="n">
        <f aca="false">E14*F14+H14+J14+K14+L14+M14</f>
        <v>39</v>
      </c>
      <c r="O14" s="36"/>
      <c r="P14" s="36" t="n">
        <v>20</v>
      </c>
      <c r="Q14" s="60" t="n">
        <v>2</v>
      </c>
      <c r="R14" s="31" t="n">
        <v>28</v>
      </c>
      <c r="S14" s="31" t="n">
        <v>1</v>
      </c>
      <c r="T14" s="31"/>
      <c r="U14" s="31"/>
      <c r="V14" s="31"/>
      <c r="W14" s="31" t="n">
        <v>4</v>
      </c>
      <c r="X14" s="44" t="n">
        <v>8</v>
      </c>
      <c r="Y14" s="31"/>
      <c r="Z14" s="36" t="n">
        <f aca="false">P14*Q14+S14+U14+V14+W14+X14+Y14</f>
        <v>53</v>
      </c>
      <c r="AA14" s="36" t="n">
        <f aca="false">N14+Z14</f>
        <v>92</v>
      </c>
      <c r="AB14" s="47" t="s">
        <v>126</v>
      </c>
      <c r="AC14" s="61"/>
      <c r="AD14" s="36"/>
      <c r="AE14" s="36" t="n">
        <f aca="false">P14*Q14</f>
        <v>40</v>
      </c>
      <c r="AF14" s="38" t="n">
        <f aca="false">E14*F14+P14*Q14</f>
        <v>79</v>
      </c>
      <c r="AG14" s="39" t="str">
        <f aca="false">AB14</f>
        <v>Шишкин В.С.</v>
      </c>
      <c r="AH14" s="39" t="str">
        <f aca="false">C14</f>
        <v>1ОСАТ11-7</v>
      </c>
      <c r="AI14" s="40" t="str">
        <f aca="false">B14</f>
        <v>25</v>
      </c>
      <c r="AJ14" s="39" t="str">
        <f aca="false">CONCATENATE(A14," ",D14)</f>
        <v>ОП.01 Технологии автоматизированного машиностроения</v>
      </c>
      <c r="AK14" s="39" t="n">
        <f aca="false">E14*F14+P14*Q14+H14+J14+S14+U14</f>
        <v>80</v>
      </c>
      <c r="AL14" s="39" t="n">
        <f aca="false">L14+W14</f>
        <v>4</v>
      </c>
      <c r="AM14" s="39" t="n">
        <f aca="false">M14+X14</f>
        <v>8</v>
      </c>
      <c r="AN14" s="39" t="n">
        <f aca="false">Y14</f>
        <v>0</v>
      </c>
      <c r="AO14" s="39" t="n">
        <f aca="false">SUM(AK14:AN14)</f>
        <v>92</v>
      </c>
      <c r="AP14" s="41" t="n">
        <f aca="false">K14+V14</f>
        <v>0</v>
      </c>
    </row>
    <row r="15" s="42" customFormat="true" ht="16.5" hidden="true" customHeight="true" outlineLevel="0" collapsed="false">
      <c r="A15" s="58" t="s">
        <v>76</v>
      </c>
      <c r="B15" s="30" t="s">
        <v>238</v>
      </c>
      <c r="C15" s="31" t="s">
        <v>530</v>
      </c>
      <c r="D15" s="62" t="s">
        <v>77</v>
      </c>
      <c r="E15" s="31" t="n">
        <v>13</v>
      </c>
      <c r="F15" s="31"/>
      <c r="G15" s="31"/>
      <c r="H15" s="31"/>
      <c r="I15" s="31"/>
      <c r="J15" s="31"/>
      <c r="K15" s="31"/>
      <c r="L15" s="31"/>
      <c r="M15" s="31"/>
      <c r="N15" s="33" t="n">
        <f aca="false">E15*F15+H15+J15+K15+L15+M15</f>
        <v>0</v>
      </c>
      <c r="O15" s="36"/>
      <c r="P15" s="36" t="n">
        <v>20</v>
      </c>
      <c r="Q15" s="31" t="n">
        <v>2</v>
      </c>
      <c r="R15" s="31" t="n">
        <v>16</v>
      </c>
      <c r="S15" s="31" t="n">
        <v>-16</v>
      </c>
      <c r="T15" s="31"/>
      <c r="U15" s="31"/>
      <c r="V15" s="31"/>
      <c r="W15" s="31"/>
      <c r="X15" s="31"/>
      <c r="Y15" s="31"/>
      <c r="Z15" s="36" t="n">
        <f aca="false">P15*Q15+S15+U15+V15+W15+X15+Y15</f>
        <v>24</v>
      </c>
      <c r="AA15" s="36" t="n">
        <f aca="false">N15+Z15</f>
        <v>24</v>
      </c>
      <c r="AB15" s="47" t="s">
        <v>78</v>
      </c>
      <c r="AC15" s="36"/>
      <c r="AD15" s="36"/>
      <c r="AE15" s="36" t="n">
        <f aca="false">P15*Q15</f>
        <v>40</v>
      </c>
      <c r="AF15" s="38" t="n">
        <f aca="false">E15*F15+P15*Q15</f>
        <v>40</v>
      </c>
      <c r="AG15" s="39" t="str">
        <f aca="false">AB15</f>
        <v>Маргвелашвили Л.В.</v>
      </c>
      <c r="AH15" s="39" t="str">
        <f aca="false">C15</f>
        <v>1ОСАТ11-7</v>
      </c>
      <c r="AI15" s="40" t="str">
        <f aca="false">B15</f>
        <v>25</v>
      </c>
      <c r="AJ15" s="39" t="str">
        <f aca="false">CONCATENATE(A15," ",D15)</f>
        <v>ОП.02 Метрология, стандартизация и сертификация</v>
      </c>
      <c r="AK15" s="39" t="n">
        <f aca="false">E15*F15+P15*Q15+H15+J15+S15+U15</f>
        <v>24</v>
      </c>
      <c r="AL15" s="39" t="n">
        <f aca="false">L15+W15</f>
        <v>0</v>
      </c>
      <c r="AM15" s="39" t="n">
        <f aca="false">M15+X15</f>
        <v>0</v>
      </c>
      <c r="AN15" s="39" t="n">
        <f aca="false">Y15</f>
        <v>0</v>
      </c>
      <c r="AO15" s="39" t="n">
        <f aca="false">SUM(AK15:AN15)</f>
        <v>24</v>
      </c>
      <c r="AP15" s="41" t="n">
        <f aca="false">K15+V15</f>
        <v>0</v>
      </c>
    </row>
    <row r="16" s="42" customFormat="true" ht="16.5" hidden="true" customHeight="true" outlineLevel="0" collapsed="false">
      <c r="A16" s="58" t="s">
        <v>76</v>
      </c>
      <c r="B16" s="30" t="s">
        <v>175</v>
      </c>
      <c r="C16" s="31" t="s">
        <v>531</v>
      </c>
      <c r="D16" s="62" t="s">
        <v>77</v>
      </c>
      <c r="E16" s="31" t="n">
        <v>13</v>
      </c>
      <c r="F16" s="31"/>
      <c r="G16" s="31"/>
      <c r="H16" s="31"/>
      <c r="I16" s="31"/>
      <c r="J16" s="31"/>
      <c r="K16" s="31"/>
      <c r="L16" s="31"/>
      <c r="M16" s="31"/>
      <c r="N16" s="33" t="n">
        <f aca="false">E16*F16+H16+J16+K16+L16+M16</f>
        <v>0</v>
      </c>
      <c r="O16" s="36"/>
      <c r="P16" s="36" t="n">
        <v>20</v>
      </c>
      <c r="Q16" s="31"/>
      <c r="R16" s="31"/>
      <c r="S16" s="31" t="n">
        <v>16</v>
      </c>
      <c r="T16" s="31"/>
      <c r="U16" s="31"/>
      <c r="V16" s="31"/>
      <c r="W16" s="31"/>
      <c r="X16" s="31"/>
      <c r="Y16" s="31"/>
      <c r="Z16" s="36" t="n">
        <f aca="false">P16*Q16+S16+U16+V16+W16+X16+Y16</f>
        <v>16</v>
      </c>
      <c r="AA16" s="36" t="n">
        <f aca="false">N16+Z16</f>
        <v>16</v>
      </c>
      <c r="AB16" s="47" t="s">
        <v>78</v>
      </c>
      <c r="AC16" s="36"/>
      <c r="AD16" s="36"/>
      <c r="AE16" s="36" t="n">
        <f aca="false">P16*Q16</f>
        <v>0</v>
      </c>
      <c r="AF16" s="38" t="n">
        <f aca="false">E16*F16+P16*Q16</f>
        <v>0</v>
      </c>
      <c r="AG16" s="39" t="str">
        <f aca="false">AB16</f>
        <v>Маргвелашвили Л.В.</v>
      </c>
      <c r="AH16" s="39" t="str">
        <f aca="false">C16</f>
        <v>1ОСАТ11-7а</v>
      </c>
      <c r="AI16" s="40" t="str">
        <f aca="false">B16</f>
        <v>13</v>
      </c>
      <c r="AJ16" s="39" t="str">
        <f aca="false">CONCATENATE(A16," ",D16)</f>
        <v>ОП.02 Метрология, стандартизация и сертификация</v>
      </c>
      <c r="AK16" s="39" t="n">
        <f aca="false">E16*F16+P16*Q16+H16+J16+S16+U16</f>
        <v>16</v>
      </c>
      <c r="AL16" s="39" t="n">
        <f aca="false">L16+W16</f>
        <v>0</v>
      </c>
      <c r="AM16" s="39" t="n">
        <f aca="false">M16+X16</f>
        <v>0</v>
      </c>
      <c r="AN16" s="39" t="n">
        <f aca="false">Y16</f>
        <v>0</v>
      </c>
      <c r="AO16" s="39" t="n">
        <f aca="false">SUM(AK16:AN16)</f>
        <v>16</v>
      </c>
      <c r="AP16" s="41" t="n">
        <f aca="false">K16+V16</f>
        <v>0</v>
      </c>
    </row>
    <row r="17" s="42" customFormat="true" ht="16.5" hidden="true" customHeight="true" outlineLevel="0" collapsed="false">
      <c r="A17" s="58" t="s">
        <v>76</v>
      </c>
      <c r="B17" s="30" t="s">
        <v>53</v>
      </c>
      <c r="C17" s="31" t="s">
        <v>532</v>
      </c>
      <c r="D17" s="62" t="s">
        <v>77</v>
      </c>
      <c r="E17" s="31" t="n">
        <v>13</v>
      </c>
      <c r="F17" s="31"/>
      <c r="G17" s="31"/>
      <c r="H17" s="31"/>
      <c r="I17" s="31"/>
      <c r="J17" s="31"/>
      <c r="K17" s="31"/>
      <c r="L17" s="31"/>
      <c r="M17" s="31"/>
      <c r="N17" s="33" t="n">
        <f aca="false">E17*F17+H17+J17+K17+L17+M17</f>
        <v>0</v>
      </c>
      <c r="O17" s="36"/>
      <c r="P17" s="36" t="n">
        <v>20</v>
      </c>
      <c r="Q17" s="31"/>
      <c r="R17" s="31"/>
      <c r="S17" s="31" t="n">
        <v>16</v>
      </c>
      <c r="T17" s="31"/>
      <c r="U17" s="31"/>
      <c r="V17" s="31"/>
      <c r="W17" s="31"/>
      <c r="X17" s="31"/>
      <c r="Y17" s="31"/>
      <c r="Z17" s="36" t="n">
        <f aca="false">P17*Q17+S17+U17+V17+W17+X17+Y17</f>
        <v>16</v>
      </c>
      <c r="AA17" s="36" t="n">
        <f aca="false">N17+Z17</f>
        <v>16</v>
      </c>
      <c r="AB17" s="47" t="s">
        <v>69</v>
      </c>
      <c r="AC17" s="36"/>
      <c r="AD17" s="36"/>
      <c r="AE17" s="36" t="n">
        <f aca="false">P17*Q17</f>
        <v>0</v>
      </c>
      <c r="AF17" s="38" t="n">
        <f aca="false">E17*F17+P17*Q17</f>
        <v>0</v>
      </c>
      <c r="AG17" s="39" t="str">
        <f aca="false">AB17</f>
        <v>вак. 2 п/гр</v>
      </c>
      <c r="AH17" s="39" t="str">
        <f aca="false">C17</f>
        <v>1ОСАТ11-7б</v>
      </c>
      <c r="AI17" s="40" t="str">
        <f aca="false">B17</f>
        <v>12</v>
      </c>
      <c r="AJ17" s="39" t="str">
        <f aca="false">CONCATENATE(A17," ",D17)</f>
        <v>ОП.02 Метрология, стандартизация и сертификация</v>
      </c>
      <c r="AK17" s="39" t="n">
        <f aca="false">E17*F17+P17*Q17+H17+J17+S17+U17</f>
        <v>16</v>
      </c>
      <c r="AL17" s="39" t="n">
        <f aca="false">L17+W17</f>
        <v>0</v>
      </c>
      <c r="AM17" s="39" t="n">
        <f aca="false">M17+X17</f>
        <v>0</v>
      </c>
      <c r="AN17" s="39" t="n">
        <f aca="false">Y17</f>
        <v>0</v>
      </c>
      <c r="AO17" s="39" t="n">
        <f aca="false">SUM(AK17:AN17)</f>
        <v>16</v>
      </c>
      <c r="AP17" s="41" t="n">
        <f aca="false">K17+V17</f>
        <v>0</v>
      </c>
    </row>
    <row r="18" s="42" customFormat="true" ht="16.5" hidden="true" customHeight="true" outlineLevel="0" collapsed="false">
      <c r="A18" s="63" t="s">
        <v>79</v>
      </c>
      <c r="B18" s="30" t="s">
        <v>238</v>
      </c>
      <c r="C18" s="31" t="s">
        <v>530</v>
      </c>
      <c r="D18" s="64" t="s">
        <v>80</v>
      </c>
      <c r="E18" s="31" t="n">
        <v>13</v>
      </c>
      <c r="F18" s="31"/>
      <c r="G18" s="31"/>
      <c r="H18" s="31"/>
      <c r="I18" s="31"/>
      <c r="J18" s="31"/>
      <c r="K18" s="31"/>
      <c r="L18" s="31"/>
      <c r="M18" s="31"/>
      <c r="N18" s="33" t="n">
        <f aca="false">E18*F18+H18+J18+K18+L18+M18</f>
        <v>0</v>
      </c>
      <c r="O18" s="36"/>
      <c r="P18" s="36" t="n">
        <v>20</v>
      </c>
      <c r="Q18" s="31" t="n">
        <v>3</v>
      </c>
      <c r="R18" s="31" t="n">
        <v>24</v>
      </c>
      <c r="S18" s="31" t="n">
        <v>-24</v>
      </c>
      <c r="T18" s="31"/>
      <c r="U18" s="31"/>
      <c r="V18" s="31"/>
      <c r="W18" s="31" t="n">
        <v>4</v>
      </c>
      <c r="X18" s="65" t="n">
        <v>8</v>
      </c>
      <c r="Y18" s="31"/>
      <c r="Z18" s="36" t="n">
        <f aca="false">P18*Q18+S18+U18+V18+W18+X18+Y18</f>
        <v>48</v>
      </c>
      <c r="AA18" s="36" t="n">
        <f aca="false">N18+Z18</f>
        <v>48</v>
      </c>
      <c r="AB18" s="47" t="s">
        <v>81</v>
      </c>
      <c r="AC18" s="36"/>
      <c r="AD18" s="36"/>
      <c r="AE18" s="36" t="n">
        <f aca="false">P18*Q18</f>
        <v>60</v>
      </c>
      <c r="AF18" s="38" t="n">
        <f aca="false">E18*F18+P18*Q18</f>
        <v>60</v>
      </c>
      <c r="AG18" s="39" t="str">
        <f aca="false">AB18</f>
        <v>Шиповских А.А.</v>
      </c>
      <c r="AH18" s="39" t="str">
        <f aca="false">C18</f>
        <v>1ОСАТ11-7</v>
      </c>
      <c r="AI18" s="40" t="str">
        <f aca="false">B18</f>
        <v>25</v>
      </c>
      <c r="AJ18" s="39" t="str">
        <f aca="false">CONCATENATE(A18," ",D18)</f>
        <v>ОП.03 Технологическое оборудование и приспособления</v>
      </c>
      <c r="AK18" s="39" t="n">
        <f aca="false">E18*F18+P18*Q18+H18+J18+S18+U18</f>
        <v>36</v>
      </c>
      <c r="AL18" s="39" t="n">
        <f aca="false">L18+W18</f>
        <v>4</v>
      </c>
      <c r="AM18" s="39" t="n">
        <f aca="false">M18+X18</f>
        <v>8</v>
      </c>
      <c r="AN18" s="39" t="n">
        <f aca="false">Y18</f>
        <v>0</v>
      </c>
      <c r="AO18" s="39" t="n">
        <f aca="false">SUM(AK18:AN18)</f>
        <v>48</v>
      </c>
      <c r="AP18" s="41" t="n">
        <f aca="false">K18+V18</f>
        <v>0</v>
      </c>
    </row>
    <row r="19" s="42" customFormat="true" ht="16.5" hidden="true" customHeight="true" outlineLevel="0" collapsed="false">
      <c r="A19" s="63" t="s">
        <v>79</v>
      </c>
      <c r="B19" s="30" t="s">
        <v>175</v>
      </c>
      <c r="C19" s="31" t="s">
        <v>531</v>
      </c>
      <c r="D19" s="64" t="s">
        <v>80</v>
      </c>
      <c r="E19" s="31" t="n">
        <v>13</v>
      </c>
      <c r="F19" s="31"/>
      <c r="G19" s="31"/>
      <c r="H19" s="31"/>
      <c r="I19" s="31"/>
      <c r="J19" s="31"/>
      <c r="K19" s="31"/>
      <c r="L19" s="31"/>
      <c r="M19" s="31"/>
      <c r="N19" s="33" t="n">
        <f aca="false">E19*F19+H19+J19+K19+L19+M19</f>
        <v>0</v>
      </c>
      <c r="O19" s="36"/>
      <c r="P19" s="36" t="n">
        <v>20</v>
      </c>
      <c r="Q19" s="31"/>
      <c r="R19" s="31"/>
      <c r="S19" s="31" t="n">
        <v>24</v>
      </c>
      <c r="T19" s="31"/>
      <c r="U19" s="31"/>
      <c r="V19" s="31"/>
      <c r="W19" s="31"/>
      <c r="X19" s="65"/>
      <c r="Y19" s="31"/>
      <c r="Z19" s="36" t="n">
        <f aca="false">P19*Q19+S19+U19+V19+W19+X19+Y19</f>
        <v>24</v>
      </c>
      <c r="AA19" s="36" t="n">
        <f aca="false">N19+Z19</f>
        <v>24</v>
      </c>
      <c r="AB19" s="47" t="s">
        <v>81</v>
      </c>
      <c r="AC19" s="36"/>
      <c r="AD19" s="36"/>
      <c r="AE19" s="36" t="n">
        <f aca="false">P19*Q19</f>
        <v>0</v>
      </c>
      <c r="AF19" s="38" t="n">
        <f aca="false">E19*F19+P19*Q19</f>
        <v>0</v>
      </c>
      <c r="AG19" s="39" t="str">
        <f aca="false">AB19</f>
        <v>Шиповских А.А.</v>
      </c>
      <c r="AH19" s="39" t="str">
        <f aca="false">C19</f>
        <v>1ОСАТ11-7а</v>
      </c>
      <c r="AI19" s="40" t="str">
        <f aca="false">B19</f>
        <v>13</v>
      </c>
      <c r="AJ19" s="39" t="str">
        <f aca="false">CONCATENATE(A19," ",D19)</f>
        <v>ОП.03 Технологическое оборудование и приспособления</v>
      </c>
      <c r="AK19" s="39" t="n">
        <f aca="false">E19*F19+P19*Q19+H19+J19+S19+U19</f>
        <v>24</v>
      </c>
      <c r="AL19" s="39" t="n">
        <f aca="false">L19+W19</f>
        <v>0</v>
      </c>
      <c r="AM19" s="39" t="n">
        <f aca="false">M19+X19</f>
        <v>0</v>
      </c>
      <c r="AN19" s="39" t="n">
        <f aca="false">Y19</f>
        <v>0</v>
      </c>
      <c r="AO19" s="39" t="n">
        <f aca="false">SUM(AK19:AN19)</f>
        <v>24</v>
      </c>
      <c r="AP19" s="41" t="n">
        <f aca="false">K19+V19</f>
        <v>0</v>
      </c>
    </row>
    <row r="20" s="42" customFormat="true" ht="16.5" hidden="true" customHeight="true" outlineLevel="0" collapsed="false">
      <c r="A20" s="63" t="s">
        <v>79</v>
      </c>
      <c r="B20" s="30" t="s">
        <v>53</v>
      </c>
      <c r="C20" s="31" t="s">
        <v>532</v>
      </c>
      <c r="D20" s="64" t="s">
        <v>80</v>
      </c>
      <c r="E20" s="31" t="n">
        <v>13</v>
      </c>
      <c r="F20" s="31"/>
      <c r="G20" s="31"/>
      <c r="H20" s="31"/>
      <c r="I20" s="31"/>
      <c r="J20" s="31"/>
      <c r="K20" s="31"/>
      <c r="L20" s="31"/>
      <c r="M20" s="31"/>
      <c r="N20" s="33" t="n">
        <f aca="false">E20*F20+H20+J20+K20+L20+M20</f>
        <v>0</v>
      </c>
      <c r="O20" s="36"/>
      <c r="P20" s="36" t="n">
        <v>20</v>
      </c>
      <c r="Q20" s="31"/>
      <c r="R20" s="31"/>
      <c r="S20" s="31" t="n">
        <v>24</v>
      </c>
      <c r="T20" s="31"/>
      <c r="U20" s="31"/>
      <c r="V20" s="31"/>
      <c r="W20" s="31"/>
      <c r="X20" s="65"/>
      <c r="Y20" s="31"/>
      <c r="Z20" s="36" t="n">
        <f aca="false">P20*Q20+S20+U20+V20+W20+X20+Y20</f>
        <v>24</v>
      </c>
      <c r="AA20" s="36" t="n">
        <f aca="false">N20+Z20</f>
        <v>24</v>
      </c>
      <c r="AB20" s="47" t="s">
        <v>69</v>
      </c>
      <c r="AC20" s="36"/>
      <c r="AD20" s="36"/>
      <c r="AE20" s="36" t="n">
        <f aca="false">P20*Q20</f>
        <v>0</v>
      </c>
      <c r="AF20" s="38" t="n">
        <f aca="false">E20*F20+P20*Q20</f>
        <v>0</v>
      </c>
      <c r="AG20" s="39" t="str">
        <f aca="false">AB20</f>
        <v>вак. 2 п/гр</v>
      </c>
      <c r="AH20" s="39" t="str">
        <f aca="false">C20</f>
        <v>1ОСАТ11-7б</v>
      </c>
      <c r="AI20" s="40" t="str">
        <f aca="false">B20</f>
        <v>12</v>
      </c>
      <c r="AJ20" s="39" t="str">
        <f aca="false">CONCATENATE(A20," ",D20)</f>
        <v>ОП.03 Технологическое оборудование и приспособления</v>
      </c>
      <c r="AK20" s="39" t="n">
        <f aca="false">E20*F20+P20*Q20+H20+J20+S20+U20</f>
        <v>24</v>
      </c>
      <c r="AL20" s="39" t="n">
        <f aca="false">L20+W20</f>
        <v>0</v>
      </c>
      <c r="AM20" s="39" t="n">
        <f aca="false">M20+X20</f>
        <v>0</v>
      </c>
      <c r="AN20" s="39" t="n">
        <f aca="false">Y20</f>
        <v>0</v>
      </c>
      <c r="AO20" s="39" t="n">
        <f aca="false">SUM(AK20:AN20)</f>
        <v>24</v>
      </c>
      <c r="AP20" s="41" t="n">
        <f aca="false">K20+V20</f>
        <v>0</v>
      </c>
    </row>
    <row r="21" s="42" customFormat="true" ht="16.5" hidden="true" customHeight="true" outlineLevel="0" collapsed="false">
      <c r="A21" s="63" t="s">
        <v>82</v>
      </c>
      <c r="B21" s="30" t="s">
        <v>175</v>
      </c>
      <c r="C21" s="31" t="s">
        <v>531</v>
      </c>
      <c r="D21" s="64" t="s">
        <v>83</v>
      </c>
      <c r="E21" s="31" t="n">
        <v>13</v>
      </c>
      <c r="F21" s="31" t="n">
        <v>3</v>
      </c>
      <c r="G21" s="31" t="n">
        <v>36</v>
      </c>
      <c r="H21" s="31"/>
      <c r="I21" s="31"/>
      <c r="J21" s="31"/>
      <c r="K21" s="31"/>
      <c r="L21" s="31" t="n">
        <v>4</v>
      </c>
      <c r="M21" s="31"/>
      <c r="N21" s="33" t="n">
        <f aca="false">E21*F21+H21+J21+K21+L21+M21</f>
        <v>43</v>
      </c>
      <c r="O21" s="36"/>
      <c r="P21" s="36" t="n">
        <v>20</v>
      </c>
      <c r="Q21" s="31" t="n">
        <v>2</v>
      </c>
      <c r="R21" s="31" t="n">
        <v>38</v>
      </c>
      <c r="S21" s="31"/>
      <c r="T21" s="31"/>
      <c r="U21" s="31"/>
      <c r="V21" s="31"/>
      <c r="W21" s="31" t="n">
        <v>4</v>
      </c>
      <c r="X21" s="31"/>
      <c r="Y21" s="31"/>
      <c r="Z21" s="36" t="n">
        <f aca="false">P21*Q21+S21+U21+V21+W21+X21+Y21</f>
        <v>44</v>
      </c>
      <c r="AA21" s="36" t="n">
        <f aca="false">N21+Z21</f>
        <v>87</v>
      </c>
      <c r="AB21" s="47" t="s">
        <v>84</v>
      </c>
      <c r="AC21" s="36"/>
      <c r="AD21" s="36"/>
      <c r="AE21" s="36" t="n">
        <f aca="false">P21*Q21</f>
        <v>40</v>
      </c>
      <c r="AF21" s="38" t="n">
        <f aca="false">E21*F21+P21*Q21</f>
        <v>79</v>
      </c>
      <c r="AG21" s="39" t="str">
        <f aca="false">AB21</f>
        <v>Попова О.В.</v>
      </c>
      <c r="AH21" s="39" t="str">
        <f aca="false">C21</f>
        <v>1ОСАТ11-7а</v>
      </c>
      <c r="AI21" s="40" t="str">
        <f aca="false">B21</f>
        <v>13</v>
      </c>
      <c r="AJ21" s="39" t="str">
        <f aca="false">CONCATENATE(A21," ",D21)</f>
        <v>ОП.04 Инженерная графика</v>
      </c>
      <c r="AK21" s="39" t="n">
        <f aca="false">E21*F21+P21*Q21+H21+J21+S21+U21</f>
        <v>79</v>
      </c>
      <c r="AL21" s="39" t="n">
        <f aca="false">L21+W21</f>
        <v>8</v>
      </c>
      <c r="AM21" s="39" t="n">
        <f aca="false">M21+X21</f>
        <v>0</v>
      </c>
      <c r="AN21" s="39" t="n">
        <f aca="false">Y21</f>
        <v>0</v>
      </c>
      <c r="AO21" s="39" t="n">
        <f aca="false">SUM(AK21:AN21)</f>
        <v>87</v>
      </c>
      <c r="AP21" s="41" t="n">
        <f aca="false">K21+V21</f>
        <v>0</v>
      </c>
    </row>
    <row r="22" s="42" customFormat="true" ht="16.5" hidden="true" customHeight="true" outlineLevel="0" collapsed="false">
      <c r="A22" s="63" t="s">
        <v>82</v>
      </c>
      <c r="B22" s="30" t="s">
        <v>53</v>
      </c>
      <c r="C22" s="31" t="s">
        <v>532</v>
      </c>
      <c r="D22" s="64" t="s">
        <v>83</v>
      </c>
      <c r="E22" s="31" t="n">
        <v>13</v>
      </c>
      <c r="F22" s="31" t="n">
        <v>3</v>
      </c>
      <c r="G22" s="31" t="n">
        <v>36</v>
      </c>
      <c r="H22" s="31"/>
      <c r="I22" s="31"/>
      <c r="J22" s="31"/>
      <c r="K22" s="31"/>
      <c r="L22" s="31" t="n">
        <v>4</v>
      </c>
      <c r="M22" s="31"/>
      <c r="N22" s="33" t="n">
        <f aca="false">E22*F22+H22+J22+K22+L22+M22</f>
        <v>43</v>
      </c>
      <c r="O22" s="36"/>
      <c r="P22" s="36" t="n">
        <v>20</v>
      </c>
      <c r="Q22" s="31" t="n">
        <v>2</v>
      </c>
      <c r="R22" s="31" t="n">
        <v>38</v>
      </c>
      <c r="S22" s="31"/>
      <c r="T22" s="31"/>
      <c r="U22" s="31"/>
      <c r="V22" s="31"/>
      <c r="W22" s="31" t="n">
        <v>4</v>
      </c>
      <c r="X22" s="31"/>
      <c r="Y22" s="31"/>
      <c r="Z22" s="36" t="n">
        <f aca="false">P22*Q22+S22+U22+V22+W22+X22+Y22</f>
        <v>44</v>
      </c>
      <c r="AA22" s="36" t="n">
        <f aca="false">N22+Z22</f>
        <v>87</v>
      </c>
      <c r="AB22" s="47" t="s">
        <v>78</v>
      </c>
      <c r="AC22" s="36"/>
      <c r="AD22" s="36"/>
      <c r="AE22" s="36" t="n">
        <f aca="false">P22*Q22</f>
        <v>40</v>
      </c>
      <c r="AF22" s="38" t="n">
        <f aca="false">E22*F22+P22*Q22</f>
        <v>79</v>
      </c>
      <c r="AG22" s="39" t="str">
        <f aca="false">AB22</f>
        <v>Маргвелашвили Л.В.</v>
      </c>
      <c r="AH22" s="39" t="str">
        <f aca="false">C22</f>
        <v>1ОСАТ11-7б</v>
      </c>
      <c r="AI22" s="40" t="str">
        <f aca="false">B22</f>
        <v>12</v>
      </c>
      <c r="AJ22" s="39" t="str">
        <f aca="false">CONCATENATE(A22," ",D22)</f>
        <v>ОП.04 Инженерная графика</v>
      </c>
      <c r="AK22" s="39" t="n">
        <f aca="false">E22*F22+P22*Q22+H22+J22+S22+U22</f>
        <v>79</v>
      </c>
      <c r="AL22" s="39" t="n">
        <f aca="false">L22+W22</f>
        <v>8</v>
      </c>
      <c r="AM22" s="39" t="n">
        <f aca="false">M22+X22</f>
        <v>0</v>
      </c>
      <c r="AN22" s="39" t="n">
        <f aca="false">Y22</f>
        <v>0</v>
      </c>
      <c r="AO22" s="39" t="n">
        <f aca="false">SUM(AK22:AN22)</f>
        <v>87</v>
      </c>
      <c r="AP22" s="41" t="n">
        <f aca="false">K22+V22</f>
        <v>0</v>
      </c>
    </row>
    <row r="23" s="42" customFormat="true" ht="16.5" hidden="true" customHeight="true" outlineLevel="0" collapsed="false">
      <c r="A23" s="49" t="s">
        <v>85</v>
      </c>
      <c r="B23" s="30" t="s">
        <v>238</v>
      </c>
      <c r="C23" s="31" t="s">
        <v>530</v>
      </c>
      <c r="D23" s="64" t="s">
        <v>86</v>
      </c>
      <c r="E23" s="31" t="n">
        <v>13</v>
      </c>
      <c r="F23" s="31" t="n">
        <v>3</v>
      </c>
      <c r="G23" s="31" t="n">
        <v>16</v>
      </c>
      <c r="H23" s="31"/>
      <c r="I23" s="31"/>
      <c r="J23" s="31"/>
      <c r="K23" s="31"/>
      <c r="L23" s="31" t="n">
        <v>4</v>
      </c>
      <c r="M23" s="31"/>
      <c r="N23" s="33" t="n">
        <f aca="false">E23*F23+H23+J23+K23+L23+M23</f>
        <v>43</v>
      </c>
      <c r="O23" s="36"/>
      <c r="P23" s="36" t="n">
        <v>20</v>
      </c>
      <c r="Q23" s="31"/>
      <c r="R23" s="31"/>
      <c r="S23" s="31"/>
      <c r="T23" s="31"/>
      <c r="U23" s="31"/>
      <c r="V23" s="31"/>
      <c r="W23" s="31"/>
      <c r="X23" s="31"/>
      <c r="Y23" s="31"/>
      <c r="Z23" s="36" t="n">
        <f aca="false">P23*Q23+S23+U23+V23+W23+X23+Y23</f>
        <v>0</v>
      </c>
      <c r="AA23" s="36" t="n">
        <f aca="false">N23+Z23</f>
        <v>43</v>
      </c>
      <c r="AB23" s="47" t="s">
        <v>72</v>
      </c>
      <c r="AC23" s="36"/>
      <c r="AD23" s="36"/>
      <c r="AE23" s="36" t="n">
        <f aca="false">P23*Q23</f>
        <v>0</v>
      </c>
      <c r="AF23" s="38" t="n">
        <f aca="false">E23*F23+P23*Q23</f>
        <v>39</v>
      </c>
      <c r="AG23" s="39" t="str">
        <f aca="false">AB23</f>
        <v>Глушкова Т.Н.</v>
      </c>
      <c r="AH23" s="39" t="str">
        <f aca="false">C23</f>
        <v>1ОСАТ11-7</v>
      </c>
      <c r="AI23" s="40" t="str">
        <f aca="false">B23</f>
        <v>25</v>
      </c>
      <c r="AJ23" s="39" t="str">
        <f aca="false">CONCATENATE(A23," ",D23)</f>
        <v>ОП.05 Материаловедение</v>
      </c>
      <c r="AK23" s="39" t="n">
        <f aca="false">E23*F23+P23*Q23+H23+J23+S23+U23</f>
        <v>39</v>
      </c>
      <c r="AL23" s="39" t="n">
        <f aca="false">L23+W23</f>
        <v>4</v>
      </c>
      <c r="AM23" s="39" t="n">
        <f aca="false">M23+X23</f>
        <v>0</v>
      </c>
      <c r="AN23" s="39" t="n">
        <f aca="false">Y23</f>
        <v>0</v>
      </c>
      <c r="AO23" s="39" t="n">
        <f aca="false">SUM(AK23:AN23)</f>
        <v>43</v>
      </c>
      <c r="AP23" s="41" t="n">
        <f aca="false">K23+V23</f>
        <v>0</v>
      </c>
    </row>
    <row r="24" s="42" customFormat="true" ht="16.5" hidden="true" customHeight="true" outlineLevel="0" collapsed="false">
      <c r="A24" s="49" t="s">
        <v>88</v>
      </c>
      <c r="B24" s="30" t="s">
        <v>238</v>
      </c>
      <c r="C24" s="31" t="s">
        <v>530</v>
      </c>
      <c r="D24" s="64" t="s">
        <v>89</v>
      </c>
      <c r="E24" s="31" t="n">
        <v>13</v>
      </c>
      <c r="F24" s="31"/>
      <c r="G24" s="31"/>
      <c r="H24" s="31"/>
      <c r="I24" s="31"/>
      <c r="J24" s="31"/>
      <c r="K24" s="31"/>
      <c r="L24" s="31"/>
      <c r="M24" s="31"/>
      <c r="N24" s="33" t="n">
        <f aca="false">E24*F24+H24+J24+K24+L24+M24</f>
        <v>0</v>
      </c>
      <c r="O24" s="36"/>
      <c r="P24" s="36" t="n">
        <v>20</v>
      </c>
      <c r="Q24" s="31" t="n">
        <v>2</v>
      </c>
      <c r="R24" s="31" t="n">
        <v>14</v>
      </c>
      <c r="S24" s="31"/>
      <c r="T24" s="31" t="n">
        <v>14</v>
      </c>
      <c r="U24" s="31"/>
      <c r="V24" s="31"/>
      <c r="W24" s="48" t="n">
        <v>2</v>
      </c>
      <c r="X24" s="48"/>
      <c r="Y24" s="31"/>
      <c r="Z24" s="36" t="n">
        <f aca="false">P24*Q24+S24+U24+V24+W24+X24+Y24</f>
        <v>42</v>
      </c>
      <c r="AA24" s="36" t="n">
        <f aca="false">N24+Z24</f>
        <v>42</v>
      </c>
      <c r="AB24" s="47" t="s">
        <v>75</v>
      </c>
      <c r="AC24" s="36"/>
      <c r="AD24" s="36"/>
      <c r="AE24" s="36" t="n">
        <f aca="false">P24*Q24</f>
        <v>40</v>
      </c>
      <c r="AF24" s="38" t="n">
        <f aca="false">E24*F24+P24*Q24</f>
        <v>40</v>
      </c>
      <c r="AG24" s="39" t="str">
        <f aca="false">AB24</f>
        <v>Маркушев М.Ю.</v>
      </c>
      <c r="AH24" s="39" t="str">
        <f aca="false">C24</f>
        <v>1ОСАТ11-7</v>
      </c>
      <c r="AI24" s="40" t="str">
        <f aca="false">B24</f>
        <v>25</v>
      </c>
      <c r="AJ24" s="39" t="str">
        <f aca="false">CONCATENATE(A24," ",D24)</f>
        <v>ОП.06 Программирование ЧПУ для автоматизированного оборудования</v>
      </c>
      <c r="AK24" s="39" t="n">
        <f aca="false">E24*F24+P24*Q24+H24+J24+S24+U24</f>
        <v>40</v>
      </c>
      <c r="AL24" s="39" t="n">
        <f aca="false">L24+W24</f>
        <v>2</v>
      </c>
      <c r="AM24" s="39" t="n">
        <f aca="false">M24+X24</f>
        <v>0</v>
      </c>
      <c r="AN24" s="39" t="n">
        <f aca="false">Y24</f>
        <v>0</v>
      </c>
      <c r="AO24" s="39" t="n">
        <f aca="false">SUM(AK24:AN24)</f>
        <v>42</v>
      </c>
      <c r="AP24" s="41" t="n">
        <f aca="false">K24+V24</f>
        <v>0</v>
      </c>
    </row>
    <row r="25" s="42" customFormat="true" ht="16.5" hidden="true" customHeight="true" outlineLevel="0" collapsed="false">
      <c r="A25" s="49" t="s">
        <v>90</v>
      </c>
      <c r="B25" s="30" t="s">
        <v>238</v>
      </c>
      <c r="C25" s="31" t="s">
        <v>530</v>
      </c>
      <c r="D25" s="64" t="s">
        <v>91</v>
      </c>
      <c r="E25" s="31" t="n">
        <v>13</v>
      </c>
      <c r="F25" s="31"/>
      <c r="G25" s="31"/>
      <c r="H25" s="31"/>
      <c r="I25" s="31"/>
      <c r="J25" s="31"/>
      <c r="K25" s="31"/>
      <c r="L25" s="31"/>
      <c r="M25" s="31"/>
      <c r="N25" s="33" t="n">
        <f aca="false">E25*F25+H25+J25+K25+L25+M25</f>
        <v>0</v>
      </c>
      <c r="O25" s="36"/>
      <c r="P25" s="36" t="n">
        <v>20</v>
      </c>
      <c r="Q25" s="31" t="n">
        <v>2</v>
      </c>
      <c r="R25" s="31" t="n">
        <v>10</v>
      </c>
      <c r="S25" s="31"/>
      <c r="T25" s="31"/>
      <c r="U25" s="31"/>
      <c r="V25" s="51"/>
      <c r="W25" s="34"/>
      <c r="X25" s="34"/>
      <c r="Y25" s="53"/>
      <c r="Z25" s="36" t="n">
        <f aca="false">P25*Q25+S25+U25+V25+W25+X25+Y25</f>
        <v>40</v>
      </c>
      <c r="AA25" s="36" t="n">
        <f aca="false">N25+Z25</f>
        <v>40</v>
      </c>
      <c r="AB25" s="47" t="s">
        <v>72</v>
      </c>
      <c r="AC25" s="36"/>
      <c r="AD25" s="36"/>
      <c r="AE25" s="36" t="n">
        <f aca="false">P25*Q25</f>
        <v>40</v>
      </c>
      <c r="AF25" s="38" t="n">
        <f aca="false">E25*F25+P25*Q25</f>
        <v>40</v>
      </c>
      <c r="AG25" s="39" t="str">
        <f aca="false">AB25</f>
        <v>Глушкова Т.Н.</v>
      </c>
      <c r="AH25" s="39" t="str">
        <f aca="false">C25</f>
        <v>1ОСАТ11-7</v>
      </c>
      <c r="AI25" s="40" t="str">
        <f aca="false">B25</f>
        <v>25</v>
      </c>
      <c r="AJ25" s="39" t="str">
        <f aca="false">CONCATENATE(A25," ",D25)</f>
        <v>ОП.08 Охрана труда</v>
      </c>
      <c r="AK25" s="39" t="n">
        <f aca="false">E25*F25+P25*Q25+H25+J25+S25+U25</f>
        <v>40</v>
      </c>
      <c r="AL25" s="39" t="n">
        <f aca="false">L25+W25</f>
        <v>0</v>
      </c>
      <c r="AM25" s="39" t="n">
        <f aca="false">M25+X25</f>
        <v>0</v>
      </c>
      <c r="AN25" s="39" t="n">
        <f aca="false">Y25</f>
        <v>0</v>
      </c>
      <c r="AO25" s="39" t="n">
        <f aca="false">SUM(AK25:AN25)</f>
        <v>40</v>
      </c>
      <c r="AP25" s="41" t="n">
        <f aca="false">K25+V25</f>
        <v>0</v>
      </c>
    </row>
    <row r="26" s="42" customFormat="true" ht="16.5" hidden="true" customHeight="true" outlineLevel="0" collapsed="false">
      <c r="A26" s="49" t="s">
        <v>92</v>
      </c>
      <c r="B26" s="30" t="s">
        <v>238</v>
      </c>
      <c r="C26" s="31" t="s">
        <v>530</v>
      </c>
      <c r="D26" s="66" t="s">
        <v>93</v>
      </c>
      <c r="E26" s="31" t="n">
        <v>13</v>
      </c>
      <c r="F26" s="31"/>
      <c r="G26" s="31"/>
      <c r="H26" s="31"/>
      <c r="I26" s="31"/>
      <c r="J26" s="31"/>
      <c r="K26" s="31"/>
      <c r="L26" s="31"/>
      <c r="M26" s="31"/>
      <c r="N26" s="33" t="n">
        <f aca="false">E26*F26+H26+J26+K26+L26+M26</f>
        <v>0</v>
      </c>
      <c r="O26" s="36"/>
      <c r="P26" s="36" t="n">
        <v>20</v>
      </c>
      <c r="Q26" s="31" t="n">
        <v>3</v>
      </c>
      <c r="R26" s="31" t="n">
        <v>14</v>
      </c>
      <c r="S26" s="31"/>
      <c r="T26" s="31"/>
      <c r="U26" s="31"/>
      <c r="V26" s="31"/>
      <c r="W26" s="57" t="n">
        <v>4</v>
      </c>
      <c r="X26" s="67" t="n">
        <v>8</v>
      </c>
      <c r="Y26" s="31"/>
      <c r="Z26" s="36" t="n">
        <f aca="false">P26*Q26+S26+U26+V26+W26+X26+Y26</f>
        <v>72</v>
      </c>
      <c r="AA26" s="36" t="n">
        <f aca="false">N26+Z26</f>
        <v>72</v>
      </c>
      <c r="AB26" s="47" t="s">
        <v>87</v>
      </c>
      <c r="AC26" s="36"/>
      <c r="AD26" s="36"/>
      <c r="AE26" s="36" t="n">
        <f aca="false">P26*Q26</f>
        <v>60</v>
      </c>
      <c r="AF26" s="38" t="n">
        <f aca="false">E26*F26+P26*Q26</f>
        <v>60</v>
      </c>
      <c r="AG26" s="39" t="str">
        <f aca="false">AB26</f>
        <v>Галкина М.В.</v>
      </c>
      <c r="AH26" s="39" t="str">
        <f aca="false">C26</f>
        <v>1ОСАТ11-7</v>
      </c>
      <c r="AI26" s="40" t="str">
        <f aca="false">B26</f>
        <v>25</v>
      </c>
      <c r="AJ26" s="39" t="str">
        <f aca="false">CONCATENATE(A26," ",D26)</f>
        <v>ОП.10 Процессы формообразования и инструменты</v>
      </c>
      <c r="AK26" s="39" t="n">
        <f aca="false">E26*F26+P26*Q26+H26+J26+S26+U26</f>
        <v>60</v>
      </c>
      <c r="AL26" s="39" t="n">
        <f aca="false">L26+W26</f>
        <v>4</v>
      </c>
      <c r="AM26" s="39" t="n">
        <f aca="false">M26+X26</f>
        <v>8</v>
      </c>
      <c r="AN26" s="39" t="n">
        <f aca="false">Y26</f>
        <v>0</v>
      </c>
      <c r="AO26" s="39" t="n">
        <f aca="false">SUM(AK26:AN26)</f>
        <v>72</v>
      </c>
      <c r="AP26" s="41" t="n">
        <f aca="false">K26+V26</f>
        <v>0</v>
      </c>
    </row>
    <row r="27" s="42" customFormat="true" ht="16.5" hidden="true" customHeight="true" outlineLevel="0" collapsed="false">
      <c r="A27" s="63" t="s">
        <v>94</v>
      </c>
      <c r="B27" s="30" t="s">
        <v>238</v>
      </c>
      <c r="C27" s="31" t="s">
        <v>530</v>
      </c>
      <c r="D27" s="66" t="s">
        <v>95</v>
      </c>
      <c r="E27" s="31" t="n">
        <v>13</v>
      </c>
      <c r="F27" s="31"/>
      <c r="G27" s="31"/>
      <c r="H27" s="31"/>
      <c r="I27" s="31"/>
      <c r="J27" s="31"/>
      <c r="K27" s="31"/>
      <c r="L27" s="31"/>
      <c r="M27" s="31"/>
      <c r="N27" s="33" t="n">
        <f aca="false">E27*F27+H27+J27+K27+L27+M27</f>
        <v>0</v>
      </c>
      <c r="O27" s="36"/>
      <c r="P27" s="36" t="n">
        <v>20</v>
      </c>
      <c r="Q27" s="31" t="n">
        <v>3</v>
      </c>
      <c r="R27" s="31" t="n">
        <v>18</v>
      </c>
      <c r="S27" s="31"/>
      <c r="T27" s="31"/>
      <c r="U27" s="31"/>
      <c r="V27" s="31"/>
      <c r="W27" s="31" t="n">
        <v>2</v>
      </c>
      <c r="X27" s="31"/>
      <c r="Y27" s="31"/>
      <c r="Z27" s="36" t="n">
        <f aca="false">P27*Q27+S27+U27+V27+W27+X27+Y27</f>
        <v>62</v>
      </c>
      <c r="AA27" s="36" t="n">
        <f aca="false">N27+Z27</f>
        <v>62</v>
      </c>
      <c r="AB27" s="47" t="s">
        <v>81</v>
      </c>
      <c r="AC27" s="36"/>
      <c r="AD27" s="36"/>
      <c r="AE27" s="36" t="n">
        <f aca="false">P27*Q27</f>
        <v>60</v>
      </c>
      <c r="AF27" s="38" t="n">
        <f aca="false">E27*F27+P27*Q27</f>
        <v>60</v>
      </c>
      <c r="AG27" s="39" t="str">
        <f aca="false">AB27</f>
        <v>Шиповских А.А.</v>
      </c>
      <c r="AH27" s="39" t="str">
        <f aca="false">C27</f>
        <v>1ОСАТ11-7</v>
      </c>
      <c r="AI27" s="40" t="str">
        <f aca="false">B27</f>
        <v>25</v>
      </c>
      <c r="AJ27" s="39" t="str">
        <f aca="false">CONCATENATE(A27," ",D27)</f>
        <v>ОП.12 Моделирование технологических процессов </v>
      </c>
      <c r="AK27" s="39" t="n">
        <f aca="false">E27*F27+P27*Q27+H27+J27+S27+U27</f>
        <v>60</v>
      </c>
      <c r="AL27" s="39" t="n">
        <f aca="false">L27+W27</f>
        <v>2</v>
      </c>
      <c r="AM27" s="39" t="n">
        <f aca="false">M27+X27</f>
        <v>0</v>
      </c>
      <c r="AN27" s="39" t="n">
        <f aca="false">Y27</f>
        <v>0</v>
      </c>
      <c r="AO27" s="39" t="n">
        <f aca="false">SUM(AK27:AN27)</f>
        <v>62</v>
      </c>
      <c r="AP27" s="41" t="n">
        <f aca="false">K27+V27</f>
        <v>0</v>
      </c>
    </row>
    <row r="28" s="42" customFormat="true" ht="16.5" hidden="true" customHeight="true" outlineLevel="0" collapsed="false">
      <c r="A28" s="63" t="s">
        <v>96</v>
      </c>
      <c r="B28" s="30" t="s">
        <v>238</v>
      </c>
      <c r="C28" s="31" t="s">
        <v>530</v>
      </c>
      <c r="D28" s="66" t="s">
        <v>97</v>
      </c>
      <c r="E28" s="31" t="n">
        <v>13</v>
      </c>
      <c r="F28" s="31"/>
      <c r="G28" s="31"/>
      <c r="H28" s="31"/>
      <c r="I28" s="31"/>
      <c r="J28" s="31"/>
      <c r="K28" s="31"/>
      <c r="L28" s="31"/>
      <c r="M28" s="31"/>
      <c r="N28" s="33" t="n">
        <f aca="false">E28*F28+H28+J28+K28+L28+M28</f>
        <v>0</v>
      </c>
      <c r="O28" s="36"/>
      <c r="P28" s="36" t="n">
        <v>20</v>
      </c>
      <c r="Q28" s="31" t="n">
        <v>3</v>
      </c>
      <c r="R28" s="31" t="n">
        <v>18</v>
      </c>
      <c r="S28" s="31" t="n">
        <v>-14</v>
      </c>
      <c r="T28" s="31" t="n">
        <v>4</v>
      </c>
      <c r="U28" s="31"/>
      <c r="V28" s="31"/>
      <c r="W28" s="31" t="n">
        <v>4</v>
      </c>
      <c r="X28" s="31" t="n">
        <v>8</v>
      </c>
      <c r="Y28" s="31"/>
      <c r="Z28" s="36" t="n">
        <f aca="false">P28*Q28+S28+U28+V28+W28+X28+Y28</f>
        <v>58</v>
      </c>
      <c r="AA28" s="36" t="n">
        <f aca="false">N28+Z28</f>
        <v>58</v>
      </c>
      <c r="AB28" s="47" t="s">
        <v>72</v>
      </c>
      <c r="AC28" s="36"/>
      <c r="AD28" s="36"/>
      <c r="AE28" s="36" t="n">
        <f aca="false">P28*Q28</f>
        <v>60</v>
      </c>
      <c r="AF28" s="38" t="n">
        <f aca="false">E28*F28+P28*Q28</f>
        <v>60</v>
      </c>
      <c r="AG28" s="39" t="str">
        <f aca="false">AB28</f>
        <v>Глушкова Т.Н.</v>
      </c>
      <c r="AH28" s="39" t="str">
        <f aca="false">C28</f>
        <v>1ОСАТ11-7</v>
      </c>
      <c r="AI28" s="40" t="str">
        <f aca="false">B28</f>
        <v>25</v>
      </c>
      <c r="AJ28" s="39" t="str">
        <f aca="false">CONCATENATE(A28," ",D28)</f>
        <v>ОП.13 Основы электротехники и электроники</v>
      </c>
      <c r="AK28" s="39" t="n">
        <f aca="false">E28*F28+P28*Q28+H28+J28+S28+U28</f>
        <v>46</v>
      </c>
      <c r="AL28" s="39" t="n">
        <f aca="false">L28+W28</f>
        <v>4</v>
      </c>
      <c r="AM28" s="39" t="n">
        <f aca="false">M28+X28</f>
        <v>8</v>
      </c>
      <c r="AN28" s="39" t="n">
        <f aca="false">Y28</f>
        <v>0</v>
      </c>
      <c r="AO28" s="39" t="n">
        <f aca="false">SUM(AK28:AN28)</f>
        <v>58</v>
      </c>
      <c r="AP28" s="41" t="n">
        <f aca="false">K28+V28</f>
        <v>0</v>
      </c>
    </row>
    <row r="29" s="42" customFormat="true" ht="16.5" hidden="true" customHeight="true" outlineLevel="0" collapsed="false">
      <c r="A29" s="63" t="s">
        <v>96</v>
      </c>
      <c r="B29" s="30" t="s">
        <v>175</v>
      </c>
      <c r="C29" s="31" t="s">
        <v>531</v>
      </c>
      <c r="D29" s="66" t="s">
        <v>97</v>
      </c>
      <c r="E29" s="31" t="n">
        <v>13</v>
      </c>
      <c r="F29" s="31"/>
      <c r="G29" s="31"/>
      <c r="H29" s="31"/>
      <c r="I29" s="31"/>
      <c r="J29" s="31"/>
      <c r="K29" s="31"/>
      <c r="L29" s="31"/>
      <c r="M29" s="31"/>
      <c r="N29" s="33" t="n">
        <f aca="false">E29*F29+H29+J29+K29+L29+M29</f>
        <v>0</v>
      </c>
      <c r="O29" s="36"/>
      <c r="P29" s="36" t="n">
        <v>20</v>
      </c>
      <c r="Q29" s="31"/>
      <c r="R29" s="31"/>
      <c r="S29" s="31" t="n">
        <v>14</v>
      </c>
      <c r="T29" s="31"/>
      <c r="U29" s="31"/>
      <c r="V29" s="31"/>
      <c r="W29" s="31"/>
      <c r="X29" s="31"/>
      <c r="Y29" s="31"/>
      <c r="Z29" s="36" t="n">
        <f aca="false">P29*Q29+S29+U29+V29+W29+X29+Y29</f>
        <v>14</v>
      </c>
      <c r="AA29" s="36" t="n">
        <f aca="false">N29+Z29</f>
        <v>14</v>
      </c>
      <c r="AB29" s="47" t="s">
        <v>72</v>
      </c>
      <c r="AC29" s="36"/>
      <c r="AD29" s="36"/>
      <c r="AE29" s="36" t="n">
        <f aca="false">P29*Q29</f>
        <v>0</v>
      </c>
      <c r="AF29" s="38" t="n">
        <f aca="false">E29*F29+P29*Q29</f>
        <v>0</v>
      </c>
      <c r="AG29" s="39" t="str">
        <f aca="false">AB29</f>
        <v>Глушкова Т.Н.</v>
      </c>
      <c r="AH29" s="39" t="str">
        <f aca="false">C29</f>
        <v>1ОСАТ11-7а</v>
      </c>
      <c r="AI29" s="40" t="str">
        <f aca="false">B29</f>
        <v>13</v>
      </c>
      <c r="AJ29" s="39" t="str">
        <f aca="false">CONCATENATE(A29," ",D29)</f>
        <v>ОП.13 Основы электротехники и электроники</v>
      </c>
      <c r="AK29" s="39" t="n">
        <f aca="false">E29*F29+P29*Q29+H29+J29+S29+U29</f>
        <v>14</v>
      </c>
      <c r="AL29" s="39" t="n">
        <f aca="false">L29+W29</f>
        <v>0</v>
      </c>
      <c r="AM29" s="39" t="n">
        <f aca="false">M29+X29</f>
        <v>0</v>
      </c>
      <c r="AN29" s="39" t="n">
        <f aca="false">Y29</f>
        <v>0</v>
      </c>
      <c r="AO29" s="39" t="n">
        <f aca="false">SUM(AK29:AN29)</f>
        <v>14</v>
      </c>
      <c r="AP29" s="41" t="n">
        <f aca="false">K29+V29</f>
        <v>0</v>
      </c>
    </row>
    <row r="30" s="42" customFormat="true" ht="16.5" hidden="true" customHeight="true" outlineLevel="0" collapsed="false">
      <c r="A30" s="63" t="s">
        <v>96</v>
      </c>
      <c r="B30" s="30" t="s">
        <v>53</v>
      </c>
      <c r="C30" s="31" t="s">
        <v>532</v>
      </c>
      <c r="D30" s="66" t="s">
        <v>97</v>
      </c>
      <c r="E30" s="31" t="n">
        <v>13</v>
      </c>
      <c r="F30" s="31"/>
      <c r="G30" s="31"/>
      <c r="H30" s="31"/>
      <c r="I30" s="31"/>
      <c r="J30" s="31"/>
      <c r="K30" s="31"/>
      <c r="L30" s="31"/>
      <c r="M30" s="31"/>
      <c r="N30" s="33" t="n">
        <f aca="false">E30*F30+H30+J30+K30+L30+M30</f>
        <v>0</v>
      </c>
      <c r="O30" s="36"/>
      <c r="P30" s="36" t="n">
        <v>20</v>
      </c>
      <c r="Q30" s="31"/>
      <c r="R30" s="31"/>
      <c r="S30" s="31" t="n">
        <v>14</v>
      </c>
      <c r="T30" s="31"/>
      <c r="U30" s="31"/>
      <c r="V30" s="31"/>
      <c r="W30" s="31"/>
      <c r="X30" s="31"/>
      <c r="Y30" s="31"/>
      <c r="Z30" s="36" t="n">
        <f aca="false">P30*Q30+S30+U30+V30+W30+X30+Y30</f>
        <v>14</v>
      </c>
      <c r="AA30" s="36" t="n">
        <f aca="false">N30+Z30</f>
        <v>14</v>
      </c>
      <c r="AB30" s="47" t="s">
        <v>69</v>
      </c>
      <c r="AC30" s="36"/>
      <c r="AD30" s="36"/>
      <c r="AE30" s="36" t="n">
        <f aca="false">P30*Q30</f>
        <v>0</v>
      </c>
      <c r="AF30" s="38" t="n">
        <f aca="false">E30*F30+P30*Q30</f>
        <v>0</v>
      </c>
      <c r="AG30" s="39" t="str">
        <f aca="false">AB30</f>
        <v>вак. 2 п/гр</v>
      </c>
      <c r="AH30" s="39" t="str">
        <f aca="false">C30</f>
        <v>1ОСАТ11-7б</v>
      </c>
      <c r="AI30" s="40" t="str">
        <f aca="false">B30</f>
        <v>12</v>
      </c>
      <c r="AJ30" s="39" t="str">
        <f aca="false">CONCATENATE(A30," ",D30)</f>
        <v>ОП.13 Основы электротехники и электроники</v>
      </c>
      <c r="AK30" s="39" t="n">
        <f aca="false">E30*F30+P30*Q30+H30+J30+S30+U30</f>
        <v>14</v>
      </c>
      <c r="AL30" s="39" t="n">
        <f aca="false">L30+W30</f>
        <v>0</v>
      </c>
      <c r="AM30" s="39" t="n">
        <f aca="false">M30+X30</f>
        <v>0</v>
      </c>
      <c r="AN30" s="39" t="n">
        <f aca="false">Y30</f>
        <v>0</v>
      </c>
      <c r="AO30" s="39" t="n">
        <f aca="false">SUM(AK30:AN30)</f>
        <v>14</v>
      </c>
      <c r="AP30" s="41" t="n">
        <f aca="false">K30+V30</f>
        <v>0</v>
      </c>
    </row>
    <row r="31" s="42" customFormat="true" ht="16.5" hidden="true" customHeight="true" outlineLevel="0" collapsed="false">
      <c r="A31" s="63" t="s">
        <v>98</v>
      </c>
      <c r="B31" s="30" t="s">
        <v>238</v>
      </c>
      <c r="C31" s="31" t="s">
        <v>530</v>
      </c>
      <c r="D31" s="66" t="s">
        <v>99</v>
      </c>
      <c r="E31" s="31" t="n">
        <v>13</v>
      </c>
      <c r="F31" s="31"/>
      <c r="G31" s="31"/>
      <c r="H31" s="31"/>
      <c r="I31" s="31"/>
      <c r="J31" s="31"/>
      <c r="K31" s="31"/>
      <c r="L31" s="31"/>
      <c r="M31" s="31"/>
      <c r="N31" s="33" t="n">
        <f aca="false">E31*F31+H31+J31+K31+L31+M31</f>
        <v>0</v>
      </c>
      <c r="O31" s="36"/>
      <c r="P31" s="36" t="n">
        <v>20</v>
      </c>
      <c r="Q31" s="31" t="n">
        <v>2</v>
      </c>
      <c r="R31" s="31" t="n">
        <v>18</v>
      </c>
      <c r="S31" s="31"/>
      <c r="T31" s="31" t="n">
        <v>18</v>
      </c>
      <c r="U31" s="31"/>
      <c r="V31" s="31"/>
      <c r="W31" s="31" t="n">
        <v>4</v>
      </c>
      <c r="X31" s="65" t="n">
        <v>8</v>
      </c>
      <c r="Y31" s="31"/>
      <c r="Z31" s="36" t="n">
        <f aca="false">P31*Q31+S31+U31+V31+W31+X31+Y31</f>
        <v>52</v>
      </c>
      <c r="AA31" s="36" t="n">
        <f aca="false">N31+Z31</f>
        <v>52</v>
      </c>
      <c r="AB31" s="47" t="s">
        <v>81</v>
      </c>
      <c r="AC31" s="36"/>
      <c r="AD31" s="36"/>
      <c r="AE31" s="36" t="n">
        <f aca="false">P31*Q31</f>
        <v>40</v>
      </c>
      <c r="AF31" s="38" t="n">
        <f aca="false">E31*F31+P31*Q31</f>
        <v>40</v>
      </c>
      <c r="AG31" s="39" t="str">
        <f aca="false">AB31</f>
        <v>Шиповских А.А.</v>
      </c>
      <c r="AH31" s="39" t="str">
        <f aca="false">C31</f>
        <v>1ОСАТ11-7</v>
      </c>
      <c r="AI31" s="40" t="str">
        <f aca="false">B31</f>
        <v>25</v>
      </c>
      <c r="AJ31" s="39" t="str">
        <f aca="false">CONCATENATE(A31," ",D31)</f>
        <v>ОП.14 Основы проектирования технологической оснастки</v>
      </c>
      <c r="AK31" s="39" t="n">
        <f aca="false">E31*F31+P31*Q31+H31+J31+S31+U31</f>
        <v>40</v>
      </c>
      <c r="AL31" s="39" t="n">
        <f aca="false">L31+W31</f>
        <v>4</v>
      </c>
      <c r="AM31" s="39" t="n">
        <f aca="false">M31+X31</f>
        <v>8</v>
      </c>
      <c r="AN31" s="39" t="n">
        <f aca="false">Y31</f>
        <v>0</v>
      </c>
      <c r="AO31" s="39" t="n">
        <f aca="false">SUM(AK31:AN31)</f>
        <v>52</v>
      </c>
      <c r="AP31" s="41" t="n">
        <f aca="false">K31+V31</f>
        <v>0</v>
      </c>
    </row>
    <row r="32" s="42" customFormat="true" ht="16.5" hidden="true" customHeight="true" outlineLevel="0" collapsed="false">
      <c r="A32" s="68" t="s">
        <v>100</v>
      </c>
      <c r="B32" s="30" t="s">
        <v>238</v>
      </c>
      <c r="C32" s="31" t="s">
        <v>530</v>
      </c>
      <c r="D32" s="69" t="s">
        <v>101</v>
      </c>
      <c r="E32" s="31" t="n">
        <v>13</v>
      </c>
      <c r="F32" s="31"/>
      <c r="G32" s="31"/>
      <c r="H32" s="31"/>
      <c r="I32" s="31"/>
      <c r="J32" s="31"/>
      <c r="K32" s="31"/>
      <c r="L32" s="31"/>
      <c r="M32" s="31"/>
      <c r="N32" s="33" t="n">
        <f aca="false">E32*F32+H32+J32+K32+L32+M32</f>
        <v>0</v>
      </c>
      <c r="O32" s="36"/>
      <c r="P32" s="36" t="n">
        <v>20</v>
      </c>
      <c r="Q32" s="31" t="n">
        <v>2</v>
      </c>
      <c r="R32" s="31" t="n">
        <v>20</v>
      </c>
      <c r="S32" s="31"/>
      <c r="T32" s="31" t="n">
        <v>20</v>
      </c>
      <c r="U32" s="31"/>
      <c r="V32" s="31"/>
      <c r="W32" s="31" t="n">
        <v>4</v>
      </c>
      <c r="X32" s="31"/>
      <c r="Y32" s="31"/>
      <c r="Z32" s="36" t="n">
        <f aca="false">P32*Q32+S32+U32+V32+W32+X32+Y32</f>
        <v>44</v>
      </c>
      <c r="AA32" s="36" t="n">
        <f aca="false">N32+Z32</f>
        <v>44</v>
      </c>
      <c r="AB32" s="31" t="s">
        <v>126</v>
      </c>
      <c r="AC32" s="36" t="s">
        <v>103</v>
      </c>
      <c r="AD32" s="36"/>
      <c r="AE32" s="36" t="n">
        <f aca="false">P32*Q32</f>
        <v>40</v>
      </c>
      <c r="AF32" s="38" t="n">
        <f aca="false">E32*F32+P32*Q32</f>
        <v>40</v>
      </c>
      <c r="AG32" s="39" t="str">
        <f aca="false">AB32</f>
        <v>Шишкин В.С.</v>
      </c>
      <c r="AH32" s="39" t="str">
        <f aca="false">C32</f>
        <v>1ОСАТ11-7</v>
      </c>
      <c r="AI32" s="40" t="str">
        <f aca="false">B32</f>
        <v>25</v>
      </c>
      <c r="AJ32" s="39" t="str">
        <f aca="false">CONCATENATE(A32," ",D32)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32" s="39" t="n">
        <f aca="false">E32*F32+P32*Q32+H32+J32+S32+U32</f>
        <v>40</v>
      </c>
      <c r="AL32" s="39" t="n">
        <f aca="false">L32+W32</f>
        <v>4</v>
      </c>
      <c r="AM32" s="39" t="n">
        <f aca="false">M32+X32</f>
        <v>0</v>
      </c>
      <c r="AN32" s="39" t="n">
        <f aca="false">Y32</f>
        <v>0</v>
      </c>
      <c r="AO32" s="39" t="n">
        <f aca="false">SUM(AK32:AN32)</f>
        <v>44</v>
      </c>
      <c r="AP32" s="41" t="n">
        <f aca="false">K32+V32</f>
        <v>0</v>
      </c>
    </row>
    <row r="33" s="42" customFormat="true" ht="16.5" hidden="true" customHeight="true" outlineLevel="0" collapsed="false">
      <c r="A33" s="68" t="s">
        <v>104</v>
      </c>
      <c r="B33" s="30" t="s">
        <v>238</v>
      </c>
      <c r="C33" s="31" t="s">
        <v>530</v>
      </c>
      <c r="D33" s="69" t="s">
        <v>105</v>
      </c>
      <c r="E33" s="31" t="n">
        <v>13</v>
      </c>
      <c r="F33" s="31"/>
      <c r="G33" s="31"/>
      <c r="H33" s="31"/>
      <c r="I33" s="31"/>
      <c r="J33" s="31"/>
      <c r="K33" s="31"/>
      <c r="L33" s="31"/>
      <c r="M33" s="31"/>
      <c r="N33" s="33" t="n">
        <f aca="false">E33*F33+H33+J33+K33+L33+M33</f>
        <v>0</v>
      </c>
      <c r="O33" s="36"/>
      <c r="P33" s="36" t="n">
        <v>20</v>
      </c>
      <c r="Q33" s="31" t="n">
        <v>2</v>
      </c>
      <c r="R33" s="31" t="n">
        <v>40</v>
      </c>
      <c r="S33" s="31" t="n">
        <v>-8</v>
      </c>
      <c r="T33" s="31" t="n">
        <v>8</v>
      </c>
      <c r="U33" s="31"/>
      <c r="V33" s="31"/>
      <c r="W33" s="31" t="n">
        <v>4</v>
      </c>
      <c r="X33" s="31"/>
      <c r="Y33" s="31"/>
      <c r="Z33" s="36" t="n">
        <f aca="false">P33*Q33+S33+U33+V33+W33+X33+Y33</f>
        <v>36</v>
      </c>
      <c r="AA33" s="36" t="n">
        <f aca="false">N33+Z33</f>
        <v>36</v>
      </c>
      <c r="AB33" s="47" t="s">
        <v>106</v>
      </c>
      <c r="AC33" s="36" t="s">
        <v>103</v>
      </c>
      <c r="AD33" s="36"/>
      <c r="AE33" s="36" t="n">
        <f aca="false">P33*Q33</f>
        <v>40</v>
      </c>
      <c r="AF33" s="38" t="n">
        <f aca="false">E33*F33+P33*Q33</f>
        <v>40</v>
      </c>
      <c r="AG33" s="39" t="str">
        <f aca="false">AB33</f>
        <v>Ванин В.А.</v>
      </c>
      <c r="AH33" s="39" t="str">
        <f aca="false">C33</f>
        <v>1ОСАТ11-7</v>
      </c>
      <c r="AI33" s="40" t="str">
        <f aca="false">B33</f>
        <v>25</v>
      </c>
      <c r="AJ33" s="39" t="str">
        <f aca="false">CONCATENATE(A33," ",D33)</f>
        <v>МДК.01.02 Тестирование разработанной модели элементов систем автоматизации с формированием пакета технической документации</v>
      </c>
      <c r="AK33" s="39" t="n">
        <f aca="false">E33*F33+P33*Q33+H33+J33+S33+U33</f>
        <v>32</v>
      </c>
      <c r="AL33" s="39" t="n">
        <f aca="false">L33+W33</f>
        <v>4</v>
      </c>
      <c r="AM33" s="39" t="n">
        <f aca="false">M33+X33</f>
        <v>0</v>
      </c>
      <c r="AN33" s="39" t="n">
        <f aca="false">Y33</f>
        <v>0</v>
      </c>
      <c r="AO33" s="39" t="n">
        <f aca="false">SUM(AK33:AN33)</f>
        <v>36</v>
      </c>
      <c r="AP33" s="41" t="n">
        <f aca="false">K33+V33</f>
        <v>0</v>
      </c>
    </row>
    <row r="34" s="42" customFormat="true" ht="16.5" hidden="true" customHeight="true" outlineLevel="0" collapsed="false">
      <c r="A34" s="68" t="s">
        <v>104</v>
      </c>
      <c r="B34" s="30" t="s">
        <v>175</v>
      </c>
      <c r="C34" s="31" t="s">
        <v>531</v>
      </c>
      <c r="D34" s="69" t="s">
        <v>105</v>
      </c>
      <c r="E34" s="31" t="n">
        <v>13</v>
      </c>
      <c r="F34" s="31"/>
      <c r="G34" s="31"/>
      <c r="H34" s="31"/>
      <c r="I34" s="31"/>
      <c r="J34" s="31"/>
      <c r="K34" s="31"/>
      <c r="L34" s="31"/>
      <c r="M34" s="31"/>
      <c r="N34" s="33" t="n">
        <f aca="false">E34*F34+H34+J34+K34+L34+M34</f>
        <v>0</v>
      </c>
      <c r="O34" s="36"/>
      <c r="P34" s="36" t="n">
        <v>20</v>
      </c>
      <c r="Q34" s="31"/>
      <c r="R34" s="31"/>
      <c r="S34" s="31" t="n">
        <v>8</v>
      </c>
      <c r="T34" s="31"/>
      <c r="U34" s="31"/>
      <c r="V34" s="31"/>
      <c r="W34" s="31"/>
      <c r="X34" s="31"/>
      <c r="Y34" s="31"/>
      <c r="Z34" s="36" t="n">
        <f aca="false">P34*Q34+S34+U34+V34+W34+X34+Y34</f>
        <v>8</v>
      </c>
      <c r="AA34" s="36" t="n">
        <f aca="false">N34+Z34</f>
        <v>8</v>
      </c>
      <c r="AB34" s="47" t="s">
        <v>106</v>
      </c>
      <c r="AC34" s="36" t="s">
        <v>103</v>
      </c>
      <c r="AD34" s="36"/>
      <c r="AE34" s="36" t="n">
        <f aca="false">P34*Q34</f>
        <v>0</v>
      </c>
      <c r="AF34" s="38" t="n">
        <f aca="false">E34*F34+P34*Q34</f>
        <v>0</v>
      </c>
      <c r="AG34" s="39" t="str">
        <f aca="false">AB34</f>
        <v>Ванин В.А.</v>
      </c>
      <c r="AH34" s="39" t="str">
        <f aca="false">C34</f>
        <v>1ОСАТ11-7а</v>
      </c>
      <c r="AI34" s="40" t="str">
        <f aca="false">B34</f>
        <v>13</v>
      </c>
      <c r="AJ34" s="39" t="str">
        <f aca="false">CONCATENATE(A34," ",D34)</f>
        <v>МДК.01.02 Тестирование разработанной модели элементов систем автоматизации с формированием пакета технической документации</v>
      </c>
      <c r="AK34" s="39" t="n">
        <f aca="false">E34*F34+P34*Q34+H34+J34+S34+U34</f>
        <v>8</v>
      </c>
      <c r="AL34" s="39" t="n">
        <f aca="false">L34+W34</f>
        <v>0</v>
      </c>
      <c r="AM34" s="39" t="n">
        <f aca="false">M34+X34</f>
        <v>0</v>
      </c>
      <c r="AN34" s="39" t="n">
        <f aca="false">Y34</f>
        <v>0</v>
      </c>
      <c r="AO34" s="39" t="n">
        <f aca="false">SUM(AK34:AN34)</f>
        <v>8</v>
      </c>
      <c r="AP34" s="41" t="n">
        <f aca="false">K34+V34</f>
        <v>0</v>
      </c>
    </row>
    <row r="35" s="42" customFormat="true" ht="16.5" hidden="true" customHeight="true" outlineLevel="0" collapsed="false">
      <c r="A35" s="68" t="s">
        <v>104</v>
      </c>
      <c r="B35" s="30" t="s">
        <v>53</v>
      </c>
      <c r="C35" s="31" t="s">
        <v>532</v>
      </c>
      <c r="D35" s="69" t="s">
        <v>105</v>
      </c>
      <c r="E35" s="31" t="n">
        <v>13</v>
      </c>
      <c r="F35" s="31"/>
      <c r="G35" s="31"/>
      <c r="H35" s="31"/>
      <c r="I35" s="31"/>
      <c r="J35" s="31"/>
      <c r="K35" s="31"/>
      <c r="L35" s="31"/>
      <c r="M35" s="31"/>
      <c r="N35" s="33" t="n">
        <f aca="false">E35*F35+H35+J35+K35+L35+M35</f>
        <v>0</v>
      </c>
      <c r="O35" s="36"/>
      <c r="P35" s="36" t="n">
        <v>20</v>
      </c>
      <c r="Q35" s="31"/>
      <c r="R35" s="31"/>
      <c r="S35" s="31" t="n">
        <v>8</v>
      </c>
      <c r="T35" s="31"/>
      <c r="U35" s="31"/>
      <c r="V35" s="31"/>
      <c r="W35" s="31"/>
      <c r="X35" s="31"/>
      <c r="Y35" s="31"/>
      <c r="Z35" s="36" t="n">
        <f aca="false">P35*Q35+S35+U35+V35+W35+X35+Y35</f>
        <v>8</v>
      </c>
      <c r="AA35" s="36" t="n">
        <f aca="false">N35+Z35</f>
        <v>8</v>
      </c>
      <c r="AB35" s="47" t="s">
        <v>69</v>
      </c>
      <c r="AC35" s="36" t="s">
        <v>103</v>
      </c>
      <c r="AD35" s="36"/>
      <c r="AE35" s="36" t="n">
        <f aca="false">P35*Q35</f>
        <v>0</v>
      </c>
      <c r="AF35" s="38" t="n">
        <f aca="false">E35*F35+P35*Q35</f>
        <v>0</v>
      </c>
      <c r="AG35" s="39" t="str">
        <f aca="false">AB35</f>
        <v>вак. 2 п/гр</v>
      </c>
      <c r="AH35" s="39" t="str">
        <f aca="false">C35</f>
        <v>1ОСАТ11-7б</v>
      </c>
      <c r="AI35" s="40" t="str">
        <f aca="false">B35</f>
        <v>12</v>
      </c>
      <c r="AJ35" s="39" t="str">
        <f aca="false">CONCATENATE(A35," ",D35)</f>
        <v>МДК.01.02 Тестирование разработанной модели элементов систем автоматизации с формированием пакета технической документации</v>
      </c>
      <c r="AK35" s="39" t="n">
        <f aca="false">E35*F35+P35*Q35+H35+J35+S35+U35</f>
        <v>8</v>
      </c>
      <c r="AL35" s="39" t="n">
        <f aca="false">L35+W35</f>
        <v>0</v>
      </c>
      <c r="AM35" s="39" t="n">
        <f aca="false">M35+X35</f>
        <v>0</v>
      </c>
      <c r="AN35" s="39" t="n">
        <f aca="false">Y35</f>
        <v>0</v>
      </c>
      <c r="AO35" s="39" t="n">
        <f aca="false">SUM(AK35:AN35)</f>
        <v>8</v>
      </c>
      <c r="AP35" s="41" t="n">
        <f aca="false">K35+V35</f>
        <v>0</v>
      </c>
    </row>
    <row r="36" s="42" customFormat="true" ht="16.5" hidden="true" customHeight="true" outlineLevel="0" collapsed="false">
      <c r="A36" s="70" t="s">
        <v>107</v>
      </c>
      <c r="B36" s="30" t="s">
        <v>175</v>
      </c>
      <c r="C36" s="31" t="s">
        <v>531</v>
      </c>
      <c r="D36" s="43" t="s">
        <v>108</v>
      </c>
      <c r="E36" s="31" t="n">
        <v>4</v>
      </c>
      <c r="F36" s="31" t="n">
        <v>36</v>
      </c>
      <c r="G36" s="31"/>
      <c r="H36" s="31"/>
      <c r="I36" s="31"/>
      <c r="J36" s="31"/>
      <c r="K36" s="31"/>
      <c r="L36" s="31"/>
      <c r="M36" s="31"/>
      <c r="N36" s="33" t="n">
        <f aca="false">E36*F36+H36+J36+K36+L36+M36</f>
        <v>144</v>
      </c>
      <c r="O36" s="187"/>
      <c r="P36" s="36" t="n">
        <v>3</v>
      </c>
      <c r="Q36" s="31"/>
      <c r="R36" s="31"/>
      <c r="S36" s="31"/>
      <c r="T36" s="31"/>
      <c r="U36" s="31"/>
      <c r="V36" s="31"/>
      <c r="W36" s="31"/>
      <c r="X36" s="31"/>
      <c r="Y36" s="31"/>
      <c r="Z36" s="36" t="n">
        <f aca="false">P36*Q36+S36+U36+V36+W36+X36+Y36</f>
        <v>0</v>
      </c>
      <c r="AA36" s="36" t="n">
        <f aca="false">N36+Z36</f>
        <v>144</v>
      </c>
      <c r="AB36" s="73" t="s">
        <v>109</v>
      </c>
      <c r="AC36" s="36"/>
      <c r="AD36" s="36"/>
      <c r="AE36" s="36"/>
      <c r="AF36" s="38" t="n">
        <f aca="false">E36*F36+P36*Q36</f>
        <v>144</v>
      </c>
      <c r="AG36" s="39" t="str">
        <f aca="false">AB36</f>
        <v>Устинов М.Ю.</v>
      </c>
      <c r="AH36" s="39" t="str">
        <f aca="false">C36</f>
        <v>1ОСАТ11-7а</v>
      </c>
      <c r="AI36" s="40" t="str">
        <f aca="false">B36</f>
        <v>13</v>
      </c>
      <c r="AJ36" s="39" t="str">
        <f aca="false">CONCATENATE(A36," ",D36)</f>
        <v>УП.05 Учебная практика</v>
      </c>
      <c r="AK36" s="39" t="n">
        <f aca="false">E36*F36+P36*Q36+H36+J36+S36+U36</f>
        <v>144</v>
      </c>
      <c r="AL36" s="39" t="n">
        <f aca="false">L36+W36</f>
        <v>0</v>
      </c>
      <c r="AM36" s="39" t="n">
        <f aca="false">M36+X36</f>
        <v>0</v>
      </c>
      <c r="AN36" s="39" t="n">
        <f aca="false">Y36</f>
        <v>0</v>
      </c>
      <c r="AO36" s="39" t="n">
        <f aca="false">SUM(AK36:AN36)</f>
        <v>144</v>
      </c>
      <c r="AP36" s="41" t="n">
        <f aca="false">K36+V36</f>
        <v>0</v>
      </c>
    </row>
    <row r="37" s="42" customFormat="true" ht="16.5" hidden="true" customHeight="true" outlineLevel="0" collapsed="false">
      <c r="A37" s="70" t="s">
        <v>107</v>
      </c>
      <c r="B37" s="30" t="s">
        <v>53</v>
      </c>
      <c r="C37" s="31" t="s">
        <v>532</v>
      </c>
      <c r="D37" s="43" t="s">
        <v>108</v>
      </c>
      <c r="E37" s="31" t="n">
        <v>4</v>
      </c>
      <c r="F37" s="31" t="n">
        <v>36</v>
      </c>
      <c r="G37" s="31"/>
      <c r="H37" s="31"/>
      <c r="I37" s="31"/>
      <c r="J37" s="31"/>
      <c r="K37" s="31"/>
      <c r="L37" s="31"/>
      <c r="M37" s="31"/>
      <c r="N37" s="33" t="n">
        <f aca="false">E37*F37+H37+J37+K37+L37+M37</f>
        <v>144</v>
      </c>
      <c r="O37" s="187"/>
      <c r="P37" s="36" t="n">
        <v>3</v>
      </c>
      <c r="Q37" s="31"/>
      <c r="R37" s="31"/>
      <c r="S37" s="31"/>
      <c r="T37" s="31"/>
      <c r="U37" s="31"/>
      <c r="V37" s="31"/>
      <c r="W37" s="31"/>
      <c r="X37" s="31"/>
      <c r="Y37" s="31"/>
      <c r="Z37" s="36" t="n">
        <f aca="false">P37*Q37+S37+U37+V37+W37+X37+Y37</f>
        <v>0</v>
      </c>
      <c r="AA37" s="36" t="n">
        <f aca="false">N37+Z37</f>
        <v>144</v>
      </c>
      <c r="AB37" s="73" t="s">
        <v>110</v>
      </c>
      <c r="AC37" s="36"/>
      <c r="AD37" s="36"/>
      <c r="AE37" s="36"/>
      <c r="AF37" s="38" t="n">
        <f aca="false">E37*F37+P37*Q37</f>
        <v>144</v>
      </c>
      <c r="AG37" s="39" t="str">
        <f aca="false">AB37</f>
        <v>Кожуханцев С.Б.</v>
      </c>
      <c r="AH37" s="39" t="str">
        <f aca="false">C37</f>
        <v>1ОСАТ11-7б</v>
      </c>
      <c r="AI37" s="40" t="str">
        <f aca="false">B37</f>
        <v>12</v>
      </c>
      <c r="AJ37" s="39" t="str">
        <f aca="false">CONCATENATE(A37," ",D37)</f>
        <v>УП.05 Учебная практика</v>
      </c>
      <c r="AK37" s="39" t="n">
        <f aca="false">E37*F37+P37*Q37+H37+J37+S37+U37</f>
        <v>144</v>
      </c>
      <c r="AL37" s="39" t="n">
        <f aca="false">L37+W37</f>
        <v>0</v>
      </c>
      <c r="AM37" s="39" t="n">
        <f aca="false">M37+X37</f>
        <v>0</v>
      </c>
      <c r="AN37" s="39" t="n">
        <f aca="false">Y37</f>
        <v>0</v>
      </c>
      <c r="AO37" s="39" t="n">
        <f aca="false">SUM(AK37:AN37)</f>
        <v>144</v>
      </c>
      <c r="AP37" s="41" t="n">
        <f aca="false">K37+V37</f>
        <v>0</v>
      </c>
    </row>
    <row r="38" s="42" customFormat="true" ht="16.5" hidden="true" customHeight="true" outlineLevel="0" collapsed="false">
      <c r="A38" s="70" t="s">
        <v>107</v>
      </c>
      <c r="B38" s="30" t="s">
        <v>175</v>
      </c>
      <c r="C38" s="31" t="s">
        <v>531</v>
      </c>
      <c r="D38" s="43" t="s">
        <v>108</v>
      </c>
      <c r="E38" s="31" t="n">
        <v>4</v>
      </c>
      <c r="F38" s="31"/>
      <c r="G38" s="31"/>
      <c r="H38" s="31"/>
      <c r="I38" s="31"/>
      <c r="J38" s="31"/>
      <c r="K38" s="31"/>
      <c r="L38" s="31"/>
      <c r="M38" s="31"/>
      <c r="N38" s="33" t="n">
        <f aca="false">E38*F38+H38+J38+K38+L38+M38</f>
        <v>0</v>
      </c>
      <c r="O38" s="187"/>
      <c r="P38" s="36" t="n">
        <v>3</v>
      </c>
      <c r="Q38" s="31" t="n">
        <v>12</v>
      </c>
      <c r="R38" s="31"/>
      <c r="S38" s="31"/>
      <c r="T38" s="31"/>
      <c r="U38" s="31"/>
      <c r="V38" s="31"/>
      <c r="W38" s="31"/>
      <c r="X38" s="31"/>
      <c r="Y38" s="31"/>
      <c r="Z38" s="36" t="n">
        <f aca="false">P38*Q38+S38+U38+V38+W38+X38+Y38</f>
        <v>36</v>
      </c>
      <c r="AA38" s="36" t="n">
        <f aca="false">N38+Z38</f>
        <v>36</v>
      </c>
      <c r="AB38" s="73" t="s">
        <v>109</v>
      </c>
      <c r="AC38" s="36"/>
      <c r="AD38" s="36"/>
      <c r="AE38" s="36"/>
      <c r="AF38" s="38" t="n">
        <f aca="false">E38*F38+P38*Q38</f>
        <v>36</v>
      </c>
      <c r="AG38" s="39" t="str">
        <f aca="false">AB38</f>
        <v>Устинов М.Ю.</v>
      </c>
      <c r="AH38" s="39" t="str">
        <f aca="false">C38</f>
        <v>1ОСАТ11-7а</v>
      </c>
      <c r="AI38" s="40" t="str">
        <f aca="false">B38</f>
        <v>13</v>
      </c>
      <c r="AJ38" s="39" t="str">
        <f aca="false">CONCATENATE(A38," ",D38)</f>
        <v>УП.05 Учебная практика</v>
      </c>
      <c r="AK38" s="39" t="n">
        <f aca="false">E38*F38+P38*Q38+H38+J38+S38+U38</f>
        <v>36</v>
      </c>
      <c r="AL38" s="39" t="n">
        <f aca="false">L38+W38</f>
        <v>0</v>
      </c>
      <c r="AM38" s="39" t="n">
        <f aca="false">M38+X38</f>
        <v>0</v>
      </c>
      <c r="AN38" s="39" t="n">
        <f aca="false">Y38</f>
        <v>0</v>
      </c>
      <c r="AO38" s="39" t="n">
        <f aca="false">SUM(AK38:AN38)</f>
        <v>36</v>
      </c>
      <c r="AP38" s="41" t="n">
        <f aca="false">K38+V38</f>
        <v>0</v>
      </c>
    </row>
    <row r="39" s="42" customFormat="true" ht="16.5" hidden="true" customHeight="true" outlineLevel="0" collapsed="false">
      <c r="A39" s="70" t="s">
        <v>107</v>
      </c>
      <c r="B39" s="30" t="s">
        <v>53</v>
      </c>
      <c r="C39" s="31" t="s">
        <v>532</v>
      </c>
      <c r="D39" s="43" t="s">
        <v>108</v>
      </c>
      <c r="E39" s="31" t="n">
        <v>4</v>
      </c>
      <c r="F39" s="31"/>
      <c r="G39" s="31"/>
      <c r="H39" s="31"/>
      <c r="I39" s="31"/>
      <c r="J39" s="31"/>
      <c r="K39" s="31"/>
      <c r="L39" s="31"/>
      <c r="M39" s="31"/>
      <c r="N39" s="33" t="n">
        <f aca="false">E39*F39+H39+J39+K39+L39+M39</f>
        <v>0</v>
      </c>
      <c r="O39" s="187"/>
      <c r="P39" s="36" t="n">
        <v>3</v>
      </c>
      <c r="Q39" s="31" t="n">
        <v>12</v>
      </c>
      <c r="R39" s="31"/>
      <c r="S39" s="31"/>
      <c r="T39" s="31"/>
      <c r="U39" s="31"/>
      <c r="V39" s="31"/>
      <c r="W39" s="31"/>
      <c r="X39" s="31"/>
      <c r="Y39" s="31"/>
      <c r="Z39" s="36" t="n">
        <f aca="false">P39*Q39+S39+U39+V39+W39+X39+Y39</f>
        <v>36</v>
      </c>
      <c r="AA39" s="36" t="n">
        <f aca="false">N39+Z39</f>
        <v>36</v>
      </c>
      <c r="AB39" s="73" t="s">
        <v>110</v>
      </c>
      <c r="AC39" s="36"/>
      <c r="AD39" s="36"/>
      <c r="AE39" s="36"/>
      <c r="AF39" s="38" t="n">
        <f aca="false">E39*F39+P39*Q39</f>
        <v>36</v>
      </c>
      <c r="AG39" s="39" t="str">
        <f aca="false">AB39</f>
        <v>Кожуханцев С.Б.</v>
      </c>
      <c r="AH39" s="39" t="str">
        <f aca="false">C39</f>
        <v>1ОСАТ11-7б</v>
      </c>
      <c r="AI39" s="40" t="str">
        <f aca="false">B39</f>
        <v>12</v>
      </c>
      <c r="AJ39" s="39" t="str">
        <f aca="false">CONCATENATE(A39," ",D39)</f>
        <v>УП.05 Учебная практика</v>
      </c>
      <c r="AK39" s="39" t="n">
        <f aca="false">E39*F39+P39*Q39+H39+J39+S39+U39</f>
        <v>36</v>
      </c>
      <c r="AL39" s="39" t="n">
        <f aca="false">L39+W39</f>
        <v>0</v>
      </c>
      <c r="AM39" s="39" t="n">
        <f aca="false">M39+X39</f>
        <v>0</v>
      </c>
      <c r="AN39" s="39" t="n">
        <f aca="false">Y39</f>
        <v>0</v>
      </c>
      <c r="AO39" s="39" t="n">
        <f aca="false">SUM(AK39:AN39)</f>
        <v>36</v>
      </c>
      <c r="AP39" s="41" t="n">
        <f aca="false">K39+V39</f>
        <v>0</v>
      </c>
    </row>
    <row r="40" s="42" customFormat="true" ht="16.5" hidden="true" customHeight="true" outlineLevel="0" collapsed="false">
      <c r="A40" s="70" t="s">
        <v>107</v>
      </c>
      <c r="B40" s="30" t="s">
        <v>175</v>
      </c>
      <c r="C40" s="31" t="s">
        <v>531</v>
      </c>
      <c r="D40" s="43" t="s">
        <v>108</v>
      </c>
      <c r="E40" s="31" t="n">
        <v>4</v>
      </c>
      <c r="F40" s="31"/>
      <c r="G40" s="31"/>
      <c r="H40" s="31"/>
      <c r="I40" s="31"/>
      <c r="J40" s="31"/>
      <c r="K40" s="31"/>
      <c r="L40" s="31"/>
      <c r="M40" s="31"/>
      <c r="N40" s="33" t="n">
        <f aca="false">E40*F40+H40+J40+K40+L40+M40</f>
        <v>0</v>
      </c>
      <c r="O40" s="187"/>
      <c r="P40" s="36" t="n">
        <v>3</v>
      </c>
      <c r="Q40" s="31" t="n">
        <v>24</v>
      </c>
      <c r="R40" s="31"/>
      <c r="S40" s="31"/>
      <c r="T40" s="31"/>
      <c r="U40" s="31"/>
      <c r="V40" s="31"/>
      <c r="W40" s="31"/>
      <c r="X40" s="31"/>
      <c r="Y40" s="31"/>
      <c r="Z40" s="36" t="n">
        <f aca="false">P40*Q40+S40+U40+V40+W40+X40+Y40</f>
        <v>72</v>
      </c>
      <c r="AA40" s="36" t="n">
        <f aca="false">N40+Z40</f>
        <v>72</v>
      </c>
      <c r="AB40" s="73" t="s">
        <v>111</v>
      </c>
      <c r="AC40" s="36"/>
      <c r="AD40" s="36"/>
      <c r="AE40" s="36"/>
      <c r="AF40" s="38" t="n">
        <f aca="false">E40*F40+P40*Q40</f>
        <v>72</v>
      </c>
      <c r="AG40" s="39" t="str">
        <f aca="false">AB40</f>
        <v>Щеулов С.В.</v>
      </c>
      <c r="AH40" s="39" t="str">
        <f aca="false">C40</f>
        <v>1ОСАТ11-7а</v>
      </c>
      <c r="AI40" s="40" t="str">
        <f aca="false">B40</f>
        <v>13</v>
      </c>
      <c r="AJ40" s="39" t="str">
        <f aca="false">CONCATENATE(A40," ",D40)</f>
        <v>УП.05 Учебная практика</v>
      </c>
      <c r="AK40" s="39" t="n">
        <f aca="false">E40*F40+P40*Q40+H40+J40+S40+U40</f>
        <v>72</v>
      </c>
      <c r="AL40" s="39" t="n">
        <f aca="false">L40+W40</f>
        <v>0</v>
      </c>
      <c r="AM40" s="39" t="n">
        <f aca="false">M40+X40</f>
        <v>0</v>
      </c>
      <c r="AN40" s="39" t="n">
        <f aca="false">Y40</f>
        <v>0</v>
      </c>
      <c r="AO40" s="39" t="n">
        <f aca="false">SUM(AK40:AN40)</f>
        <v>72</v>
      </c>
      <c r="AP40" s="41" t="n">
        <f aca="false">K40+V40</f>
        <v>0</v>
      </c>
    </row>
    <row r="41" s="42" customFormat="true" ht="16.5" hidden="true" customHeight="true" outlineLevel="0" collapsed="false">
      <c r="A41" s="70" t="s">
        <v>107</v>
      </c>
      <c r="B41" s="30" t="s">
        <v>53</v>
      </c>
      <c r="C41" s="31" t="s">
        <v>532</v>
      </c>
      <c r="D41" s="43" t="s">
        <v>108</v>
      </c>
      <c r="E41" s="31" t="n">
        <v>4</v>
      </c>
      <c r="F41" s="31"/>
      <c r="G41" s="31"/>
      <c r="H41" s="31"/>
      <c r="I41" s="31"/>
      <c r="J41" s="31"/>
      <c r="K41" s="31"/>
      <c r="L41" s="31"/>
      <c r="M41" s="31"/>
      <c r="N41" s="33" t="n">
        <f aca="false">E41*F41+H41+J41+K41+L41+M41</f>
        <v>0</v>
      </c>
      <c r="O41" s="187"/>
      <c r="P41" s="36" t="n">
        <v>3</v>
      </c>
      <c r="Q41" s="31" t="n">
        <v>24</v>
      </c>
      <c r="R41" s="31"/>
      <c r="S41" s="31"/>
      <c r="T41" s="31"/>
      <c r="U41" s="31"/>
      <c r="V41" s="31"/>
      <c r="W41" s="31"/>
      <c r="X41" s="31"/>
      <c r="Y41" s="31"/>
      <c r="Z41" s="36" t="n">
        <f aca="false">P41*Q41+S41+U41+V41+W41+X41+Y41</f>
        <v>72</v>
      </c>
      <c r="AA41" s="36" t="n">
        <f aca="false">N41+Z41</f>
        <v>72</v>
      </c>
      <c r="AB41" s="73" t="s">
        <v>112</v>
      </c>
      <c r="AC41" s="36"/>
      <c r="AD41" s="36"/>
      <c r="AE41" s="36" t="n">
        <f aca="false">P41*Q41</f>
        <v>72</v>
      </c>
      <c r="AF41" s="38" t="n">
        <f aca="false">E41*F41+P41*Q41</f>
        <v>72</v>
      </c>
      <c r="AG41" s="39" t="str">
        <f aca="false">AB41</f>
        <v>Медведев М.А.</v>
      </c>
      <c r="AH41" s="39" t="str">
        <f aca="false">C41</f>
        <v>1ОСАТ11-7б</v>
      </c>
      <c r="AI41" s="40" t="str">
        <f aca="false">B41</f>
        <v>12</v>
      </c>
      <c r="AJ41" s="39" t="str">
        <f aca="false">CONCATENATE(A41," ",D41)</f>
        <v>УП.05 Учебная практика</v>
      </c>
      <c r="AK41" s="39" t="n">
        <f aca="false">E41*F41+P41*Q41+H41+J41+S41+U41</f>
        <v>72</v>
      </c>
      <c r="AL41" s="39" t="n">
        <f aca="false">L41+W41</f>
        <v>0</v>
      </c>
      <c r="AM41" s="39" t="n">
        <f aca="false">M41+X41</f>
        <v>0</v>
      </c>
      <c r="AN41" s="39" t="n">
        <f aca="false">Y41</f>
        <v>0</v>
      </c>
      <c r="AO41" s="39" t="n">
        <f aca="false">SUM(AK41:AN41)</f>
        <v>72</v>
      </c>
      <c r="AP41" s="41" t="n">
        <f aca="false">K41+V41</f>
        <v>0</v>
      </c>
    </row>
    <row r="42" s="42" customFormat="true" ht="16.5" hidden="true" customHeight="true" outlineLevel="0" collapsed="false">
      <c r="A42" s="70" t="s">
        <v>113</v>
      </c>
      <c r="B42" s="30" t="s">
        <v>238</v>
      </c>
      <c r="C42" s="31" t="s">
        <v>530</v>
      </c>
      <c r="D42" s="43" t="s">
        <v>114</v>
      </c>
      <c r="E42" s="31" t="n">
        <v>4</v>
      </c>
      <c r="F42" s="31"/>
      <c r="G42" s="31"/>
      <c r="H42" s="31" t="n">
        <v>8</v>
      </c>
      <c r="I42" s="31"/>
      <c r="J42" s="31"/>
      <c r="K42" s="31"/>
      <c r="L42" s="31"/>
      <c r="M42" s="31"/>
      <c r="N42" s="33" t="n">
        <f aca="false">E42*F42+H42+J42+K42+L42+M42</f>
        <v>8</v>
      </c>
      <c r="O42" s="187"/>
      <c r="P42" s="36" t="n">
        <v>3</v>
      </c>
      <c r="Q42" s="31"/>
      <c r="R42" s="31"/>
      <c r="S42" s="31"/>
      <c r="T42" s="31"/>
      <c r="U42" s="31"/>
      <c r="V42" s="31"/>
      <c r="W42" s="31"/>
      <c r="X42" s="31"/>
      <c r="Y42" s="31"/>
      <c r="Z42" s="36" t="n">
        <f aca="false">P42*Q42+S42+U42+V42+W42+X42+Y42</f>
        <v>0</v>
      </c>
      <c r="AA42" s="36" t="n">
        <f aca="false">N42+Z42</f>
        <v>8</v>
      </c>
      <c r="AB42" s="74" t="s">
        <v>126</v>
      </c>
      <c r="AC42" s="36"/>
      <c r="AD42" s="36"/>
      <c r="AE42" s="36" t="n">
        <f aca="false">P42*Q42</f>
        <v>0</v>
      </c>
      <c r="AF42" s="38" t="n">
        <f aca="false">E42*F42+P42*Q42</f>
        <v>0</v>
      </c>
      <c r="AG42" s="39" t="str">
        <f aca="false">AB42</f>
        <v>Шишкин В.С.</v>
      </c>
      <c r="AH42" s="39" t="str">
        <f aca="false">C42</f>
        <v>1ОСАТ11-7</v>
      </c>
      <c r="AI42" s="40" t="str">
        <f aca="false">B42</f>
        <v>25</v>
      </c>
      <c r="AJ42" s="39" t="str">
        <f aca="false">CONCATENATE(A42," ",D42)</f>
        <v>ВнеУр Разговоры о важном</v>
      </c>
      <c r="AK42" s="39" t="n">
        <f aca="false">E42*F42+P42*Q42+H42+J42+S42+U42</f>
        <v>8</v>
      </c>
      <c r="AL42" s="39" t="n">
        <f aca="false">L42+W42</f>
        <v>0</v>
      </c>
      <c r="AM42" s="39" t="n">
        <f aca="false">M42+X42</f>
        <v>0</v>
      </c>
      <c r="AN42" s="39" t="n">
        <f aca="false">Y42</f>
        <v>0</v>
      </c>
      <c r="AO42" s="39" t="n">
        <f aca="false">SUM(AK42:AN42)</f>
        <v>8</v>
      </c>
      <c r="AP42" s="41" t="n">
        <f aca="false">K42+V42</f>
        <v>0</v>
      </c>
    </row>
    <row r="43" s="42" customFormat="true" ht="16.5" hidden="true" customHeight="true" outlineLevel="0" collapsed="false">
      <c r="A43" s="70" t="s">
        <v>113</v>
      </c>
      <c r="B43" s="30" t="s">
        <v>238</v>
      </c>
      <c r="C43" s="31" t="s">
        <v>530</v>
      </c>
      <c r="D43" s="43" t="s">
        <v>114</v>
      </c>
      <c r="E43" s="31" t="n">
        <v>4</v>
      </c>
      <c r="F43" s="31"/>
      <c r="G43" s="31"/>
      <c r="H43" s="31" t="n">
        <v>9</v>
      </c>
      <c r="I43" s="31"/>
      <c r="J43" s="31"/>
      <c r="K43" s="31"/>
      <c r="L43" s="31"/>
      <c r="M43" s="31"/>
      <c r="N43" s="33" t="n">
        <f aca="false">E43*F43+H43+J43+K43+L43+M43</f>
        <v>9</v>
      </c>
      <c r="O43" s="187"/>
      <c r="P43" s="36" t="n">
        <v>3</v>
      </c>
      <c r="Q43" s="31"/>
      <c r="R43" s="31"/>
      <c r="S43" s="31" t="n">
        <v>16</v>
      </c>
      <c r="T43" s="31"/>
      <c r="U43" s="31"/>
      <c r="V43" s="31"/>
      <c r="W43" s="31"/>
      <c r="X43" s="31"/>
      <c r="Y43" s="31"/>
      <c r="Z43" s="36" t="n">
        <f aca="false">P43*Q43+S43+U43+V43+W43+X43+Y43</f>
        <v>16</v>
      </c>
      <c r="AA43" s="36" t="n">
        <f aca="false">N43+Z43</f>
        <v>25</v>
      </c>
      <c r="AB43" s="74" t="s">
        <v>115</v>
      </c>
      <c r="AC43" s="36"/>
      <c r="AD43" s="36"/>
      <c r="AE43" s="36" t="n">
        <f aca="false">P43*Q43</f>
        <v>0</v>
      </c>
      <c r="AF43" s="38" t="n">
        <f aca="false">E43*F43+P43*Q43</f>
        <v>0</v>
      </c>
      <c r="AG43" s="39" t="str">
        <f aca="false">AB43</f>
        <v>вак. РоВ</v>
      </c>
      <c r="AH43" s="39" t="str">
        <f aca="false">C43</f>
        <v>1ОСАТ11-7</v>
      </c>
      <c r="AI43" s="40" t="str">
        <f aca="false">B43</f>
        <v>25</v>
      </c>
      <c r="AJ43" s="39" t="str">
        <f aca="false">CONCATENATE(A43," ",D43)</f>
        <v>ВнеУр Разговоры о важном</v>
      </c>
      <c r="AK43" s="39" t="n">
        <f aca="false">E43*F43+P43*Q43+H43+J43+S43+U43</f>
        <v>25</v>
      </c>
      <c r="AL43" s="39" t="n">
        <f aca="false">L43+W43</f>
        <v>0</v>
      </c>
      <c r="AM43" s="39" t="n">
        <f aca="false">M43+X43</f>
        <v>0</v>
      </c>
      <c r="AN43" s="39" t="n">
        <f aca="false">Y43</f>
        <v>0</v>
      </c>
      <c r="AO43" s="39" t="n">
        <f aca="false">SUM(AK43:AN43)</f>
        <v>25</v>
      </c>
      <c r="AP43" s="41" t="n">
        <f aca="false">K43+V43</f>
        <v>0</v>
      </c>
    </row>
    <row r="44" s="42" customFormat="true" ht="16.5" hidden="true" customHeight="true" outlineLevel="0" collapsed="false">
      <c r="A44" s="70" t="s">
        <v>113</v>
      </c>
      <c r="B44" s="30" t="s">
        <v>238</v>
      </c>
      <c r="C44" s="31" t="s">
        <v>530</v>
      </c>
      <c r="D44" s="43" t="s">
        <v>114</v>
      </c>
      <c r="E44" s="31" t="n">
        <v>4</v>
      </c>
      <c r="F44" s="31"/>
      <c r="G44" s="31"/>
      <c r="H44" s="31"/>
      <c r="I44" s="31"/>
      <c r="J44" s="31"/>
      <c r="K44" s="31"/>
      <c r="L44" s="31"/>
      <c r="M44" s="31"/>
      <c r="N44" s="33" t="n">
        <f aca="false">E44*F44+H44+J44+K44+L44+M44</f>
        <v>0</v>
      </c>
      <c r="O44" s="187"/>
      <c r="P44" s="36" t="n">
        <v>3</v>
      </c>
      <c r="Q44" s="31"/>
      <c r="R44" s="31"/>
      <c r="S44" s="31" t="n">
        <v>2</v>
      </c>
      <c r="T44" s="31"/>
      <c r="U44" s="31"/>
      <c r="V44" s="31"/>
      <c r="W44" s="31"/>
      <c r="X44" s="31"/>
      <c r="Y44" s="31"/>
      <c r="Z44" s="36" t="n">
        <f aca="false">P44*Q44+S44+U44+V44+W44+X44+Y44</f>
        <v>2</v>
      </c>
      <c r="AA44" s="36" t="n">
        <f aca="false">N44+Z44</f>
        <v>2</v>
      </c>
      <c r="AB44" s="74" t="s">
        <v>112</v>
      </c>
      <c r="AC44" s="36"/>
      <c r="AD44" s="36"/>
      <c r="AE44" s="36" t="n">
        <f aca="false">P44*Q44</f>
        <v>0</v>
      </c>
      <c r="AF44" s="38" t="n">
        <f aca="false">E44*F44+P44*Q44</f>
        <v>0</v>
      </c>
      <c r="AG44" s="39" t="str">
        <f aca="false">AB44</f>
        <v>Медведев М.А.</v>
      </c>
      <c r="AH44" s="39" t="str">
        <f aca="false">C44</f>
        <v>1ОСАТ11-7</v>
      </c>
      <c r="AI44" s="40" t="str">
        <f aca="false">B44</f>
        <v>25</v>
      </c>
      <c r="AJ44" s="39" t="str">
        <f aca="false">CONCATENATE(A44," ",D44)</f>
        <v>ВнеУр Разговоры о важном</v>
      </c>
      <c r="AK44" s="39" t="n">
        <f aca="false">E44*F44+P44*Q44+H44+J44+S44+U44</f>
        <v>2</v>
      </c>
      <c r="AL44" s="39" t="n">
        <f aca="false">L44+W44</f>
        <v>0</v>
      </c>
      <c r="AM44" s="39" t="n">
        <f aca="false">M44+X44</f>
        <v>0</v>
      </c>
      <c r="AN44" s="39" t="n">
        <f aca="false">Y44</f>
        <v>0</v>
      </c>
      <c r="AO44" s="39" t="n">
        <f aca="false">SUM(AK44:AN44)</f>
        <v>2</v>
      </c>
      <c r="AP44" s="41" t="n">
        <f aca="false">K44+V44</f>
        <v>0</v>
      </c>
    </row>
    <row r="45" s="42" customFormat="true" ht="16.5" hidden="true" customHeight="true" outlineLevel="0" collapsed="false">
      <c r="A45" s="29" t="s">
        <v>44</v>
      </c>
      <c r="B45" s="30" t="s">
        <v>238</v>
      </c>
      <c r="C45" s="31" t="s">
        <v>533</v>
      </c>
      <c r="D45" s="32" t="s">
        <v>47</v>
      </c>
      <c r="E45" s="31" t="n">
        <v>13</v>
      </c>
      <c r="F45" s="31" t="n">
        <v>4</v>
      </c>
      <c r="G45" s="31" t="n">
        <v>6</v>
      </c>
      <c r="H45" s="31"/>
      <c r="I45" s="31"/>
      <c r="J45" s="31"/>
      <c r="K45" s="31"/>
      <c r="L45" s="31" t="n">
        <v>4</v>
      </c>
      <c r="M45" s="31"/>
      <c r="N45" s="33" t="n">
        <f aca="false">E45*F45+H45+J45+K45+L45+M45</f>
        <v>56</v>
      </c>
      <c r="O45" s="34"/>
      <c r="P45" s="35" t="n">
        <v>20</v>
      </c>
      <c r="Q45" s="31"/>
      <c r="R45" s="31"/>
      <c r="S45" s="31"/>
      <c r="T45" s="31"/>
      <c r="U45" s="31"/>
      <c r="V45" s="31"/>
      <c r="W45" s="31"/>
      <c r="X45" s="31"/>
      <c r="Y45" s="31"/>
      <c r="Z45" s="36" t="n">
        <f aca="false">P45*Q45+S45+U45+V45+W45+X45+Y45</f>
        <v>0</v>
      </c>
      <c r="AA45" s="36" t="n">
        <f aca="false">N45+Z45</f>
        <v>56</v>
      </c>
      <c r="AB45" s="37" t="s">
        <v>48</v>
      </c>
      <c r="AC45" s="36"/>
      <c r="AD45" s="36"/>
      <c r="AE45" s="36" t="n">
        <f aca="false">P45*Q45</f>
        <v>0</v>
      </c>
      <c r="AF45" s="38" t="n">
        <f aca="false">E45*F45+P45*Q45</f>
        <v>52</v>
      </c>
      <c r="AG45" s="39" t="str">
        <f aca="false">AB45</f>
        <v>Карабчук И.В.</v>
      </c>
      <c r="AH45" s="39" t="str">
        <f aca="false">C45</f>
        <v>2ОСАТ9-8</v>
      </c>
      <c r="AI45" s="40" t="str">
        <f aca="false">B45</f>
        <v>25</v>
      </c>
      <c r="AJ45" s="39" t="str">
        <f aca="false">CONCATENATE(A45," ",D45)</f>
        <v>ОГСЭ.01 Основы философии</v>
      </c>
      <c r="AK45" s="39" t="n">
        <f aca="false">E45*F45+P45*Q45+H45+J45+S45+U45</f>
        <v>52</v>
      </c>
      <c r="AL45" s="39" t="n">
        <f aca="false">L45+W45</f>
        <v>4</v>
      </c>
      <c r="AM45" s="39" t="n">
        <f aca="false">M45+X45</f>
        <v>0</v>
      </c>
      <c r="AN45" s="39" t="n">
        <f aca="false">Y45</f>
        <v>0</v>
      </c>
      <c r="AO45" s="39" t="n">
        <f aca="false">SUM(AK45:AN45)</f>
        <v>56</v>
      </c>
      <c r="AP45" s="41" t="n">
        <f aca="false">K45+V45</f>
        <v>0</v>
      </c>
    </row>
    <row r="46" s="42" customFormat="true" ht="16.5" hidden="true" customHeight="true" outlineLevel="0" collapsed="false">
      <c r="A46" s="29" t="s">
        <v>49</v>
      </c>
      <c r="B46" s="30" t="s">
        <v>238</v>
      </c>
      <c r="C46" s="31" t="s">
        <v>533</v>
      </c>
      <c r="D46" s="43" t="s">
        <v>50</v>
      </c>
      <c r="E46" s="31" t="n">
        <v>13</v>
      </c>
      <c r="F46" s="44" t="n">
        <v>3</v>
      </c>
      <c r="G46" s="31" t="n">
        <v>6</v>
      </c>
      <c r="H46" s="31"/>
      <c r="I46" s="31"/>
      <c r="J46" s="31"/>
      <c r="K46" s="31"/>
      <c r="L46" s="31" t="n">
        <v>4</v>
      </c>
      <c r="M46" s="31"/>
      <c r="N46" s="33" t="n">
        <f aca="false">E46*F46+H46+J46+K46+L46+M46</f>
        <v>43</v>
      </c>
      <c r="O46" s="45"/>
      <c r="P46" s="36" t="n">
        <v>20</v>
      </c>
      <c r="Q46" s="44" t="n">
        <v>2</v>
      </c>
      <c r="R46" s="31"/>
      <c r="S46" s="31" t="n">
        <v>-1</v>
      </c>
      <c r="T46" s="31"/>
      <c r="U46" s="31"/>
      <c r="V46" s="31"/>
      <c r="W46" s="31"/>
      <c r="X46" s="31"/>
      <c r="Y46" s="31"/>
      <c r="Z46" s="36" t="n">
        <f aca="false">P46*Q46+S46+U46+V46+W46+X46+Y46</f>
        <v>39</v>
      </c>
      <c r="AA46" s="36" t="n">
        <f aca="false">N46+Z46</f>
        <v>82</v>
      </c>
      <c r="AB46" s="46" t="s">
        <v>51</v>
      </c>
      <c r="AC46" s="36"/>
      <c r="AD46" s="36"/>
      <c r="AE46" s="36" t="n">
        <f aca="false">P46*Q46</f>
        <v>40</v>
      </c>
      <c r="AF46" s="38" t="n">
        <f aca="false">E46*F46+P46*Q46</f>
        <v>79</v>
      </c>
      <c r="AG46" s="39" t="str">
        <f aca="false">AB46</f>
        <v>Арсенова Л.Ф.</v>
      </c>
      <c r="AH46" s="39" t="str">
        <f aca="false">C46</f>
        <v>2ОСАТ9-8</v>
      </c>
      <c r="AI46" s="40" t="str">
        <f aca="false">B46</f>
        <v>25</v>
      </c>
      <c r="AJ46" s="39" t="str">
        <f aca="false">CONCATENATE(A46," ",D46)</f>
        <v>ОГСЭ.02 История</v>
      </c>
      <c r="AK46" s="39" t="n">
        <f aca="false">E46*F46+P46*Q46+H46+J46+S46+U46</f>
        <v>78</v>
      </c>
      <c r="AL46" s="39" t="n">
        <f aca="false">L46+W46</f>
        <v>4</v>
      </c>
      <c r="AM46" s="39" t="n">
        <f aca="false">M46+X46</f>
        <v>0</v>
      </c>
      <c r="AN46" s="39" t="n">
        <f aca="false">Y46</f>
        <v>0</v>
      </c>
      <c r="AO46" s="39" t="n">
        <f aca="false">SUM(AK46:AN46)</f>
        <v>82</v>
      </c>
      <c r="AP46" s="41" t="n">
        <f aca="false">K46+V46</f>
        <v>0</v>
      </c>
    </row>
    <row r="47" s="42" customFormat="true" ht="16.5" hidden="true" customHeight="true" outlineLevel="0" collapsed="false">
      <c r="A47" s="29" t="s">
        <v>52</v>
      </c>
      <c r="B47" s="30" t="s">
        <v>175</v>
      </c>
      <c r="C47" s="31" t="s">
        <v>534</v>
      </c>
      <c r="D47" s="43" t="s">
        <v>55</v>
      </c>
      <c r="E47" s="31" t="n">
        <v>13</v>
      </c>
      <c r="F47" s="31" t="n">
        <v>3</v>
      </c>
      <c r="G47" s="31"/>
      <c r="H47" s="31"/>
      <c r="I47" s="31"/>
      <c r="J47" s="31"/>
      <c r="K47" s="31"/>
      <c r="L47" s="31"/>
      <c r="M47" s="31"/>
      <c r="N47" s="33" t="n">
        <f aca="false">E47*F47+H47+J47+K47+L47+M47</f>
        <v>39</v>
      </c>
      <c r="O47" s="36"/>
      <c r="P47" s="36" t="n">
        <v>20</v>
      </c>
      <c r="Q47" s="31" t="n">
        <v>2</v>
      </c>
      <c r="R47" s="31"/>
      <c r="S47" s="31"/>
      <c r="T47" s="31"/>
      <c r="U47" s="31"/>
      <c r="V47" s="31"/>
      <c r="W47" s="31"/>
      <c r="X47" s="31"/>
      <c r="Y47" s="31"/>
      <c r="Z47" s="36" t="n">
        <f aca="false">P47*Q47+S47+U47+V47+W47+X47+Y47</f>
        <v>40</v>
      </c>
      <c r="AA47" s="36" t="n">
        <f aca="false">N47+Z47</f>
        <v>79</v>
      </c>
      <c r="AB47" s="47" t="s">
        <v>59</v>
      </c>
      <c r="AC47" s="36"/>
      <c r="AD47" s="36"/>
      <c r="AE47" s="36" t="n">
        <f aca="false">P47*Q47</f>
        <v>40</v>
      </c>
      <c r="AF47" s="38" t="n">
        <f aca="false">E47*F47+P47*Q47</f>
        <v>79</v>
      </c>
      <c r="AG47" s="39" t="str">
        <f aca="false">AB47</f>
        <v>Пестова К.В.</v>
      </c>
      <c r="AH47" s="39" t="str">
        <f aca="false">C47</f>
        <v>2ОСАТ9-8а</v>
      </c>
      <c r="AI47" s="40" t="str">
        <f aca="false">B47</f>
        <v>13</v>
      </c>
      <c r="AJ47" s="39" t="str">
        <f aca="false">CONCATENATE(A47," ",D47)</f>
        <v>ОГСЭ.03 Иностранный язык в профессиональной деятельности</v>
      </c>
      <c r="AK47" s="39" t="n">
        <f aca="false">E47*F47+P47*Q47+H47+J47+S47+U47</f>
        <v>79</v>
      </c>
      <c r="AL47" s="39" t="n">
        <f aca="false">L47+W47</f>
        <v>0</v>
      </c>
      <c r="AM47" s="39" t="n">
        <f aca="false">M47+X47</f>
        <v>0</v>
      </c>
      <c r="AN47" s="39" t="n">
        <f aca="false">Y47</f>
        <v>0</v>
      </c>
      <c r="AO47" s="39" t="n">
        <f aca="false">SUM(AK47:AN47)</f>
        <v>79</v>
      </c>
      <c r="AP47" s="41" t="n">
        <f aca="false">K47+V47</f>
        <v>0</v>
      </c>
    </row>
    <row r="48" s="42" customFormat="true" ht="16.5" hidden="true" customHeight="true" outlineLevel="0" collapsed="false">
      <c r="A48" s="29" t="s">
        <v>52</v>
      </c>
      <c r="B48" s="30" t="s">
        <v>53</v>
      </c>
      <c r="C48" s="31" t="s">
        <v>535</v>
      </c>
      <c r="D48" s="43" t="s">
        <v>55</v>
      </c>
      <c r="E48" s="31" t="n">
        <v>13</v>
      </c>
      <c r="F48" s="31" t="n">
        <v>3</v>
      </c>
      <c r="G48" s="31"/>
      <c r="H48" s="31"/>
      <c r="I48" s="31"/>
      <c r="J48" s="31"/>
      <c r="K48" s="31"/>
      <c r="L48" s="31"/>
      <c r="M48" s="31"/>
      <c r="N48" s="33" t="n">
        <f aca="false">E48*F48+H48+J48+K48+L48+M48</f>
        <v>39</v>
      </c>
      <c r="O48" s="36"/>
      <c r="P48" s="36" t="n">
        <v>20</v>
      </c>
      <c r="Q48" s="31" t="n">
        <v>2</v>
      </c>
      <c r="R48" s="31"/>
      <c r="S48" s="31"/>
      <c r="T48" s="31"/>
      <c r="U48" s="31"/>
      <c r="V48" s="31"/>
      <c r="W48" s="31"/>
      <c r="X48" s="31"/>
      <c r="Y48" s="31"/>
      <c r="Z48" s="36" t="n">
        <f aca="false">P48*Q48+S48+U48+V48+W48+X48+Y48</f>
        <v>40</v>
      </c>
      <c r="AA48" s="36" t="n">
        <f aca="false">N48+Z48</f>
        <v>79</v>
      </c>
      <c r="AB48" s="47" t="s">
        <v>56</v>
      </c>
      <c r="AC48" s="36"/>
      <c r="AD48" s="36"/>
      <c r="AE48" s="36" t="n">
        <f aca="false">P48*Q48</f>
        <v>40</v>
      </c>
      <c r="AF48" s="38" t="n">
        <f aca="false">E48*F48+P48*Q48</f>
        <v>79</v>
      </c>
      <c r="AG48" s="39" t="str">
        <f aca="false">AB48</f>
        <v>Копылова И.М.</v>
      </c>
      <c r="AH48" s="39" t="str">
        <f aca="false">C48</f>
        <v>2ОСАТ9-8б</v>
      </c>
      <c r="AI48" s="40" t="str">
        <f aca="false">B48</f>
        <v>12</v>
      </c>
      <c r="AJ48" s="39" t="str">
        <f aca="false">CONCATENATE(A48," ",D48)</f>
        <v>ОГСЭ.03 Иностранный язык в профессиональной деятельности</v>
      </c>
      <c r="AK48" s="39" t="n">
        <f aca="false">E48*F48+P48*Q48+H48+J48+S48+U48</f>
        <v>79</v>
      </c>
      <c r="AL48" s="39" t="n">
        <f aca="false">L48+W48</f>
        <v>0</v>
      </c>
      <c r="AM48" s="39" t="n">
        <f aca="false">M48+X48</f>
        <v>0</v>
      </c>
      <c r="AN48" s="39" t="n">
        <f aca="false">Y48</f>
        <v>0</v>
      </c>
      <c r="AO48" s="39" t="n">
        <f aca="false">SUM(AK48:AN48)</f>
        <v>79</v>
      </c>
      <c r="AP48" s="41" t="n">
        <f aca="false">K48+V48</f>
        <v>0</v>
      </c>
    </row>
    <row r="49" s="42" customFormat="true" ht="16.5" hidden="true" customHeight="true" outlineLevel="0" collapsed="false">
      <c r="A49" s="29" t="s">
        <v>60</v>
      </c>
      <c r="B49" s="30" t="s">
        <v>238</v>
      </c>
      <c r="C49" s="31" t="s">
        <v>533</v>
      </c>
      <c r="D49" s="43" t="s">
        <v>61</v>
      </c>
      <c r="E49" s="31" t="n">
        <v>13</v>
      </c>
      <c r="F49" s="31" t="n">
        <v>3</v>
      </c>
      <c r="G49" s="48"/>
      <c r="H49" s="31"/>
      <c r="I49" s="31"/>
      <c r="J49" s="31"/>
      <c r="K49" s="31"/>
      <c r="L49" s="31"/>
      <c r="M49" s="31"/>
      <c r="N49" s="33" t="n">
        <f aca="false">E49*F49+H49+J49+K49+L49+M49</f>
        <v>39</v>
      </c>
      <c r="O49" s="36"/>
      <c r="P49" s="36" t="n">
        <v>20</v>
      </c>
      <c r="Q49" s="31" t="n">
        <v>2</v>
      </c>
      <c r="R49" s="31"/>
      <c r="S49" s="31"/>
      <c r="T49" s="31"/>
      <c r="U49" s="31"/>
      <c r="V49" s="31"/>
      <c r="W49" s="31"/>
      <c r="X49" s="31"/>
      <c r="Y49" s="31"/>
      <c r="Z49" s="36" t="n">
        <f aca="false">P49*Q49+S49+U49+V49+W49+X49+Y49</f>
        <v>40</v>
      </c>
      <c r="AA49" s="36" t="n">
        <f aca="false">N49+Z49</f>
        <v>79</v>
      </c>
      <c r="AB49" s="47" t="s">
        <v>62</v>
      </c>
      <c r="AC49" s="36"/>
      <c r="AD49" s="36"/>
      <c r="AE49" s="36" t="n">
        <f aca="false">P49*Q49</f>
        <v>40</v>
      </c>
      <c r="AF49" s="38" t="n">
        <f aca="false">E49*F49+P49*Q49</f>
        <v>79</v>
      </c>
      <c r="AG49" s="39" t="str">
        <f aca="false">AB49</f>
        <v>Рябцев Ю.В.</v>
      </c>
      <c r="AH49" s="39" t="str">
        <f aca="false">C49</f>
        <v>2ОСАТ9-8</v>
      </c>
      <c r="AI49" s="40" t="str">
        <f aca="false">B49</f>
        <v>25</v>
      </c>
      <c r="AJ49" s="39" t="str">
        <f aca="false">CONCATENATE(A49," ",D49)</f>
        <v>ОГСЭ.04 Физическая культура</v>
      </c>
      <c r="AK49" s="39" t="n">
        <f aca="false">E49*F49+P49*Q49+H49+J49+S49+U49</f>
        <v>79</v>
      </c>
      <c r="AL49" s="39" t="n">
        <f aca="false">L49+W49</f>
        <v>0</v>
      </c>
      <c r="AM49" s="39" t="n">
        <f aca="false">M49+X49</f>
        <v>0</v>
      </c>
      <c r="AN49" s="39" t="n">
        <f aca="false">Y49</f>
        <v>0</v>
      </c>
      <c r="AO49" s="39" t="n">
        <f aca="false">SUM(AK49:AN49)</f>
        <v>79</v>
      </c>
      <c r="AP49" s="41" t="n">
        <f aca="false">K49+V49</f>
        <v>0</v>
      </c>
    </row>
    <row r="50" s="42" customFormat="true" ht="16.5" hidden="true" customHeight="true" outlineLevel="0" collapsed="false">
      <c r="A50" s="49" t="s">
        <v>63</v>
      </c>
      <c r="B50" s="30" t="s">
        <v>238</v>
      </c>
      <c r="C50" s="31" t="s">
        <v>533</v>
      </c>
      <c r="D50" s="50" t="s">
        <v>64</v>
      </c>
      <c r="E50" s="31" t="n">
        <v>13</v>
      </c>
      <c r="F50" s="51" t="n">
        <v>5</v>
      </c>
      <c r="G50" s="52" t="n">
        <v>30</v>
      </c>
      <c r="H50" s="53"/>
      <c r="I50" s="31"/>
      <c r="J50" s="31"/>
      <c r="K50" s="31"/>
      <c r="L50" s="31" t="n">
        <v>6</v>
      </c>
      <c r="M50" s="31"/>
      <c r="N50" s="33" t="n">
        <f aca="false">E50*F50+H50+J50+K50+L50+M50</f>
        <v>71</v>
      </c>
      <c r="O50" s="36"/>
      <c r="P50" s="36" t="n">
        <v>20</v>
      </c>
      <c r="Q50" s="31"/>
      <c r="R50" s="31"/>
      <c r="S50" s="31"/>
      <c r="T50" s="31"/>
      <c r="U50" s="31"/>
      <c r="V50" s="31"/>
      <c r="W50" s="31"/>
      <c r="X50" s="31"/>
      <c r="Y50" s="31"/>
      <c r="Z50" s="36" t="n">
        <f aca="false">P50*Q50+S50+U50+V50+W50+X50+Y50</f>
        <v>0</v>
      </c>
      <c r="AA50" s="36" t="n">
        <f aca="false">N50+Z50</f>
        <v>71</v>
      </c>
      <c r="AB50" s="54" t="s">
        <v>65</v>
      </c>
      <c r="AC50" s="36"/>
      <c r="AD50" s="36"/>
      <c r="AE50" s="36" t="n">
        <f aca="false">P50*Q50</f>
        <v>0</v>
      </c>
      <c r="AF50" s="38" t="n">
        <f aca="false">E50*F50+P50*Q50</f>
        <v>65</v>
      </c>
      <c r="AG50" s="39" t="str">
        <f aca="false">AB50</f>
        <v>Лахтюхова Г.Г.</v>
      </c>
      <c r="AH50" s="39" t="str">
        <f aca="false">C50</f>
        <v>2ОСАТ9-8</v>
      </c>
      <c r="AI50" s="40" t="str">
        <f aca="false">B50</f>
        <v>25</v>
      </c>
      <c r="AJ50" s="39" t="str">
        <f aca="false">CONCATENATE(A50," ",D50)</f>
        <v>ЕН.01 Математика</v>
      </c>
      <c r="AK50" s="39" t="n">
        <f aca="false">E50*F50+P50*Q50+H50+J50+S50+U50</f>
        <v>65</v>
      </c>
      <c r="AL50" s="39" t="n">
        <f aca="false">L50+W50</f>
        <v>6</v>
      </c>
      <c r="AM50" s="39" t="n">
        <f aca="false">M50+X50</f>
        <v>0</v>
      </c>
      <c r="AN50" s="39" t="n">
        <f aca="false">Y50</f>
        <v>0</v>
      </c>
      <c r="AO50" s="39" t="n">
        <f aca="false">SUM(AK50:AN50)</f>
        <v>71</v>
      </c>
      <c r="AP50" s="41" t="n">
        <f aca="false">K50+V50</f>
        <v>0</v>
      </c>
    </row>
    <row r="51" s="42" customFormat="true" ht="16.5" hidden="true" customHeight="true" outlineLevel="0" collapsed="false">
      <c r="A51" s="49" t="s">
        <v>66</v>
      </c>
      <c r="B51" s="30" t="s">
        <v>238</v>
      </c>
      <c r="C51" s="31" t="s">
        <v>533</v>
      </c>
      <c r="D51" s="55" t="s">
        <v>67</v>
      </c>
      <c r="E51" s="31" t="n">
        <v>13</v>
      </c>
      <c r="F51" s="51" t="n">
        <v>4</v>
      </c>
      <c r="G51" s="52" t="n">
        <v>36</v>
      </c>
      <c r="H51" s="53" t="n">
        <v>-36</v>
      </c>
      <c r="I51" s="31"/>
      <c r="J51" s="31"/>
      <c r="K51" s="31"/>
      <c r="L51" s="31" t="n">
        <v>4</v>
      </c>
      <c r="M51" s="31"/>
      <c r="N51" s="33" t="n">
        <f aca="false">E51*F51+H51+J51+K51+L51+M51</f>
        <v>20</v>
      </c>
      <c r="O51" s="36"/>
      <c r="P51" s="36" t="n">
        <v>20</v>
      </c>
      <c r="Q51" s="31"/>
      <c r="R51" s="31"/>
      <c r="S51" s="31"/>
      <c r="T51" s="31"/>
      <c r="U51" s="31"/>
      <c r="V51" s="31"/>
      <c r="W51" s="31"/>
      <c r="X51" s="31"/>
      <c r="Y51" s="31"/>
      <c r="Z51" s="36" t="n">
        <f aca="false">P51*Q51+S51+U51+V51+W51+X51+Y51</f>
        <v>0</v>
      </c>
      <c r="AA51" s="36" t="n">
        <f aca="false">N51+Z51</f>
        <v>20</v>
      </c>
      <c r="AB51" s="47" t="s">
        <v>68</v>
      </c>
      <c r="AC51" s="36"/>
      <c r="AD51" s="36"/>
      <c r="AE51" s="36" t="n">
        <f aca="false">P51*Q51</f>
        <v>0</v>
      </c>
      <c r="AF51" s="38" t="n">
        <f aca="false">E51*F51+P51*Q51</f>
        <v>52</v>
      </c>
      <c r="AG51" s="39" t="str">
        <f aca="false">AB51</f>
        <v>Макеев П.Д.</v>
      </c>
      <c r="AH51" s="39" t="str">
        <f aca="false">C51</f>
        <v>2ОСАТ9-8</v>
      </c>
      <c r="AI51" s="40" t="str">
        <f aca="false">B51</f>
        <v>25</v>
      </c>
      <c r="AJ51" s="39" t="str">
        <f aca="false">CONCATENATE(A51," ",D51)</f>
        <v>ЕН.02 Информационные технологии в профессиональной деятельности</v>
      </c>
      <c r="AK51" s="39" t="n">
        <f aca="false">E51*F51+P51*Q51+H51+J51+S51+U51</f>
        <v>16</v>
      </c>
      <c r="AL51" s="39" t="n">
        <f aca="false">L51+W51</f>
        <v>4</v>
      </c>
      <c r="AM51" s="39" t="n">
        <f aca="false">M51+X51</f>
        <v>0</v>
      </c>
      <c r="AN51" s="39" t="n">
        <f aca="false">Y51</f>
        <v>0</v>
      </c>
      <c r="AO51" s="39" t="n">
        <f aca="false">SUM(AK51:AN51)</f>
        <v>20</v>
      </c>
      <c r="AP51" s="41" t="n">
        <f aca="false">K51+V51</f>
        <v>0</v>
      </c>
    </row>
    <row r="52" s="42" customFormat="true" ht="16.5" hidden="true" customHeight="true" outlineLevel="0" collapsed="false">
      <c r="A52" s="49" t="s">
        <v>66</v>
      </c>
      <c r="B52" s="30" t="s">
        <v>175</v>
      </c>
      <c r="C52" s="31" t="s">
        <v>534</v>
      </c>
      <c r="D52" s="55" t="s">
        <v>67</v>
      </c>
      <c r="E52" s="31" t="n">
        <v>13</v>
      </c>
      <c r="F52" s="51"/>
      <c r="G52" s="52"/>
      <c r="H52" s="53" t="n">
        <v>36</v>
      </c>
      <c r="I52" s="31"/>
      <c r="J52" s="31"/>
      <c r="K52" s="31"/>
      <c r="L52" s="31"/>
      <c r="M52" s="31"/>
      <c r="N52" s="33" t="n">
        <f aca="false">E52*F52+H52+J52+K52+L52+M52</f>
        <v>36</v>
      </c>
      <c r="O52" s="36"/>
      <c r="P52" s="36" t="n">
        <v>20</v>
      </c>
      <c r="Q52" s="31"/>
      <c r="R52" s="31"/>
      <c r="S52" s="31"/>
      <c r="T52" s="31"/>
      <c r="U52" s="31"/>
      <c r="V52" s="31"/>
      <c r="W52" s="31"/>
      <c r="X52" s="31"/>
      <c r="Y52" s="31"/>
      <c r="Z52" s="36" t="n">
        <f aca="false">P52*Q52+S52+U52+V52+W52+X52+Y52</f>
        <v>0</v>
      </c>
      <c r="AA52" s="36" t="n">
        <f aca="false">N52+Z52</f>
        <v>36</v>
      </c>
      <c r="AB52" s="47" t="s">
        <v>68</v>
      </c>
      <c r="AC52" s="36"/>
      <c r="AD52" s="36"/>
      <c r="AE52" s="36" t="n">
        <f aca="false">P52*Q52</f>
        <v>0</v>
      </c>
      <c r="AF52" s="38" t="n">
        <f aca="false">E52*F52+P52*Q52</f>
        <v>0</v>
      </c>
      <c r="AG52" s="39" t="str">
        <f aca="false">AB52</f>
        <v>Макеев П.Д.</v>
      </c>
      <c r="AH52" s="39" t="str">
        <f aca="false">C52</f>
        <v>2ОСАТ9-8а</v>
      </c>
      <c r="AI52" s="40" t="str">
        <f aca="false">B52</f>
        <v>13</v>
      </c>
      <c r="AJ52" s="39" t="str">
        <f aca="false">CONCATENATE(A52," ",D52)</f>
        <v>ЕН.02 Информационные технологии в профессиональной деятельности</v>
      </c>
      <c r="AK52" s="39" t="n">
        <f aca="false">E52*F52+P52*Q52+H52+J52+S52+U52</f>
        <v>36</v>
      </c>
      <c r="AL52" s="39" t="n">
        <f aca="false">L52+W52</f>
        <v>0</v>
      </c>
      <c r="AM52" s="39" t="n">
        <f aca="false">M52+X52</f>
        <v>0</v>
      </c>
      <c r="AN52" s="39" t="n">
        <f aca="false">Y52</f>
        <v>0</v>
      </c>
      <c r="AO52" s="39" t="n">
        <f aca="false">SUM(AK52:AN52)</f>
        <v>36</v>
      </c>
      <c r="AP52" s="41" t="n">
        <f aca="false">K52+V52</f>
        <v>0</v>
      </c>
    </row>
    <row r="53" s="42" customFormat="true" ht="16.5" hidden="true" customHeight="true" outlineLevel="0" collapsed="false">
      <c r="A53" s="49" t="s">
        <v>66</v>
      </c>
      <c r="B53" s="30" t="s">
        <v>53</v>
      </c>
      <c r="C53" s="31" t="s">
        <v>535</v>
      </c>
      <c r="D53" s="55" t="s">
        <v>67</v>
      </c>
      <c r="E53" s="31" t="n">
        <v>13</v>
      </c>
      <c r="F53" s="51"/>
      <c r="G53" s="52"/>
      <c r="H53" s="53" t="n">
        <v>36</v>
      </c>
      <c r="I53" s="31"/>
      <c r="J53" s="31"/>
      <c r="K53" s="31"/>
      <c r="L53" s="31"/>
      <c r="M53" s="31"/>
      <c r="N53" s="33" t="n">
        <f aca="false">E53*F53+H53+J53+K53+L53+M53</f>
        <v>36</v>
      </c>
      <c r="O53" s="36"/>
      <c r="P53" s="36" t="n">
        <v>20</v>
      </c>
      <c r="Q53" s="31"/>
      <c r="R53" s="31"/>
      <c r="S53" s="31"/>
      <c r="T53" s="31"/>
      <c r="U53" s="31"/>
      <c r="V53" s="31"/>
      <c r="W53" s="31"/>
      <c r="X53" s="31"/>
      <c r="Y53" s="31"/>
      <c r="Z53" s="36" t="n">
        <f aca="false">P53*Q53+S53+U53+V53+W53+X53+Y53</f>
        <v>0</v>
      </c>
      <c r="AA53" s="36" t="n">
        <f aca="false">N53+Z53</f>
        <v>36</v>
      </c>
      <c r="AB53" s="47" t="s">
        <v>69</v>
      </c>
      <c r="AC53" s="36"/>
      <c r="AD53" s="36"/>
      <c r="AE53" s="36" t="n">
        <f aca="false">P53*Q53</f>
        <v>0</v>
      </c>
      <c r="AF53" s="38" t="n">
        <f aca="false">E53*F53+P53*Q53</f>
        <v>0</v>
      </c>
      <c r="AG53" s="39" t="str">
        <f aca="false">AB53</f>
        <v>вак. 2 п/гр</v>
      </c>
      <c r="AH53" s="39" t="str">
        <f aca="false">C53</f>
        <v>2ОСАТ9-8б</v>
      </c>
      <c r="AI53" s="40" t="str">
        <f aca="false">B53</f>
        <v>12</v>
      </c>
      <c r="AJ53" s="39" t="str">
        <f aca="false">CONCATENATE(A53," ",D53)</f>
        <v>ЕН.02 Информационные технологии в профессиональной деятельности</v>
      </c>
      <c r="AK53" s="39" t="n">
        <f aca="false">E53*F53+P53*Q53+H53+J53+S53+U53</f>
        <v>36</v>
      </c>
      <c r="AL53" s="39" t="n">
        <f aca="false">L53+W53</f>
        <v>0</v>
      </c>
      <c r="AM53" s="39" t="n">
        <f aca="false">M53+X53</f>
        <v>0</v>
      </c>
      <c r="AN53" s="39" t="n">
        <f aca="false">Y53</f>
        <v>0</v>
      </c>
      <c r="AO53" s="39" t="n">
        <f aca="false">SUM(AK53:AN53)</f>
        <v>36</v>
      </c>
      <c r="AP53" s="41" t="n">
        <f aca="false">K53+V53</f>
        <v>0</v>
      </c>
    </row>
    <row r="54" s="42" customFormat="true" ht="16.5" hidden="true" customHeight="true" outlineLevel="0" collapsed="false">
      <c r="A54" s="49" t="s">
        <v>70</v>
      </c>
      <c r="B54" s="30" t="s">
        <v>238</v>
      </c>
      <c r="C54" s="31" t="s">
        <v>533</v>
      </c>
      <c r="D54" s="56" t="s">
        <v>71</v>
      </c>
      <c r="E54" s="31" t="n">
        <v>13</v>
      </c>
      <c r="F54" s="31" t="n">
        <v>3</v>
      </c>
      <c r="G54" s="57"/>
      <c r="H54" s="31"/>
      <c r="I54" s="57"/>
      <c r="J54" s="31"/>
      <c r="K54" s="31"/>
      <c r="L54" s="31"/>
      <c r="M54" s="31"/>
      <c r="N54" s="33" t="n">
        <f aca="false">E54*F54+H54+J54+K54+L54+M54</f>
        <v>39</v>
      </c>
      <c r="O54" s="36"/>
      <c r="P54" s="36" t="n">
        <v>20</v>
      </c>
      <c r="Q54" s="31"/>
      <c r="R54" s="31"/>
      <c r="S54" s="31"/>
      <c r="T54" s="31"/>
      <c r="U54" s="31"/>
      <c r="V54" s="31"/>
      <c r="W54" s="31"/>
      <c r="X54" s="31"/>
      <c r="Y54" s="31"/>
      <c r="Z54" s="36" t="n">
        <f aca="false">P54*Q54+S54+U54+V54+W54+X54+Y54</f>
        <v>0</v>
      </c>
      <c r="AA54" s="36" t="n">
        <f aca="false">N54+Z54</f>
        <v>39</v>
      </c>
      <c r="AB54" s="54" t="s">
        <v>72</v>
      </c>
      <c r="AC54" s="36"/>
      <c r="AD54" s="36"/>
      <c r="AE54" s="36" t="n">
        <f aca="false">P54*Q54</f>
        <v>0</v>
      </c>
      <c r="AF54" s="38" t="n">
        <f aca="false">E54*F54+P54*Q54</f>
        <v>39</v>
      </c>
      <c r="AG54" s="39" t="str">
        <f aca="false">AB54</f>
        <v>Глушкова Т.Н.</v>
      </c>
      <c r="AH54" s="39" t="str">
        <f aca="false">C54</f>
        <v>2ОСАТ9-8</v>
      </c>
      <c r="AI54" s="40" t="str">
        <f aca="false">B54</f>
        <v>25</v>
      </c>
      <c r="AJ54" s="39" t="str">
        <f aca="false">CONCATENATE(A54," ",D54)</f>
        <v>ЕН.03 Экологические основы природопользования</v>
      </c>
      <c r="AK54" s="39" t="n">
        <f aca="false">E54*F54+P54*Q54+H54+J54+S54+U54</f>
        <v>39</v>
      </c>
      <c r="AL54" s="39" t="n">
        <f aca="false">L54+W54</f>
        <v>0</v>
      </c>
      <c r="AM54" s="39" t="n">
        <f aca="false">M54+X54</f>
        <v>0</v>
      </c>
      <c r="AN54" s="39" t="n">
        <f aca="false">Y54</f>
        <v>0</v>
      </c>
      <c r="AO54" s="39" t="n">
        <f aca="false">SUM(AK54:AN54)</f>
        <v>39</v>
      </c>
      <c r="AP54" s="41" t="n">
        <f aca="false">K54+V54</f>
        <v>0</v>
      </c>
    </row>
    <row r="55" s="42" customFormat="true" ht="16.5" hidden="true" customHeight="true" outlineLevel="0" collapsed="false">
      <c r="A55" s="58" t="s">
        <v>73</v>
      </c>
      <c r="B55" s="30" t="s">
        <v>238</v>
      </c>
      <c r="C55" s="31" t="s">
        <v>533</v>
      </c>
      <c r="D55" s="59" t="s">
        <v>74</v>
      </c>
      <c r="E55" s="31" t="n">
        <v>13</v>
      </c>
      <c r="F55" s="60" t="n">
        <v>3</v>
      </c>
      <c r="G55" s="31"/>
      <c r="H55" s="31" t="n">
        <v>-26</v>
      </c>
      <c r="I55" s="31" t="n">
        <v>2</v>
      </c>
      <c r="J55" s="31"/>
      <c r="K55" s="31"/>
      <c r="L55" s="31"/>
      <c r="M55" s="31"/>
      <c r="N55" s="33" t="n">
        <f aca="false">E55*F55+H55+J55+K55+L55+M55</f>
        <v>13</v>
      </c>
      <c r="O55" s="36"/>
      <c r="P55" s="36" t="n">
        <v>20</v>
      </c>
      <c r="Q55" s="60" t="n">
        <v>2</v>
      </c>
      <c r="R55" s="31" t="n">
        <v>28</v>
      </c>
      <c r="S55" s="31" t="n">
        <v>1</v>
      </c>
      <c r="T55" s="31"/>
      <c r="U55" s="31"/>
      <c r="V55" s="31"/>
      <c r="W55" s="31" t="n">
        <v>4</v>
      </c>
      <c r="X55" s="44" t="n">
        <v>8</v>
      </c>
      <c r="Y55" s="31"/>
      <c r="Z55" s="36" t="n">
        <f aca="false">P55*Q55+S55+U55+V55+W55+X55+Y55</f>
        <v>53</v>
      </c>
      <c r="AA55" s="36" t="n">
        <f aca="false">N55+Z55</f>
        <v>66</v>
      </c>
      <c r="AB55" s="47" t="s">
        <v>75</v>
      </c>
      <c r="AC55" s="61"/>
      <c r="AD55" s="36"/>
      <c r="AE55" s="36" t="n">
        <f aca="false">P55*Q55</f>
        <v>40</v>
      </c>
      <c r="AF55" s="38" t="n">
        <f aca="false">E55*F55+P55*Q55</f>
        <v>79</v>
      </c>
      <c r="AG55" s="39" t="str">
        <f aca="false">AB55</f>
        <v>Маркушев М.Ю.</v>
      </c>
      <c r="AH55" s="39" t="str">
        <f aca="false">C55</f>
        <v>2ОСАТ9-8</v>
      </c>
      <c r="AI55" s="40" t="str">
        <f aca="false">B55</f>
        <v>25</v>
      </c>
      <c r="AJ55" s="39" t="str">
        <f aca="false">CONCATENATE(A55," ",D55)</f>
        <v>ОП.01 Технологии автоматизированного машиностроения</v>
      </c>
      <c r="AK55" s="39" t="n">
        <f aca="false">E55*F55+P55*Q55+H55+J55+S55+U55</f>
        <v>54</v>
      </c>
      <c r="AL55" s="39" t="n">
        <f aca="false">L55+W55</f>
        <v>4</v>
      </c>
      <c r="AM55" s="39" t="n">
        <f aca="false">M55+X55</f>
        <v>8</v>
      </c>
      <c r="AN55" s="39" t="n">
        <f aca="false">Y55</f>
        <v>0</v>
      </c>
      <c r="AO55" s="39" t="n">
        <f aca="false">SUM(AK55:AN55)</f>
        <v>66</v>
      </c>
      <c r="AP55" s="41" t="n">
        <f aca="false">K55+V55</f>
        <v>0</v>
      </c>
    </row>
    <row r="56" s="42" customFormat="true" ht="16.5" hidden="true" customHeight="true" outlineLevel="0" collapsed="false">
      <c r="A56" s="58" t="s">
        <v>73</v>
      </c>
      <c r="B56" s="30" t="s">
        <v>175</v>
      </c>
      <c r="C56" s="31" t="s">
        <v>534</v>
      </c>
      <c r="D56" s="59" t="s">
        <v>74</v>
      </c>
      <c r="E56" s="31" t="n">
        <v>13</v>
      </c>
      <c r="F56" s="60"/>
      <c r="G56" s="31"/>
      <c r="H56" s="31" t="n">
        <v>26</v>
      </c>
      <c r="I56" s="31"/>
      <c r="J56" s="31"/>
      <c r="K56" s="31"/>
      <c r="L56" s="31"/>
      <c r="M56" s="31"/>
      <c r="N56" s="33" t="n">
        <f aca="false">E56*F56+H56+J56+K56+L56+M56</f>
        <v>26</v>
      </c>
      <c r="O56" s="36"/>
      <c r="P56" s="36" t="n">
        <v>20</v>
      </c>
      <c r="Q56" s="60"/>
      <c r="R56" s="31"/>
      <c r="S56" s="31"/>
      <c r="T56" s="31"/>
      <c r="U56" s="31"/>
      <c r="V56" s="31"/>
      <c r="W56" s="31"/>
      <c r="X56" s="44"/>
      <c r="Y56" s="31"/>
      <c r="Z56" s="36" t="n">
        <f aca="false">P56*Q56+S56+U56+V56+W56+X56+Y56</f>
        <v>0</v>
      </c>
      <c r="AA56" s="36" t="n">
        <f aca="false">N56+Z56</f>
        <v>26</v>
      </c>
      <c r="AB56" s="47" t="s">
        <v>75</v>
      </c>
      <c r="AC56" s="61"/>
      <c r="AD56" s="36"/>
      <c r="AE56" s="36" t="n">
        <f aca="false">P56*Q56</f>
        <v>0</v>
      </c>
      <c r="AF56" s="38" t="n">
        <f aca="false">E56*F56+P56*Q56</f>
        <v>0</v>
      </c>
      <c r="AG56" s="39" t="str">
        <f aca="false">AB56</f>
        <v>Маркушев М.Ю.</v>
      </c>
      <c r="AH56" s="39" t="str">
        <f aca="false">C56</f>
        <v>2ОСАТ9-8а</v>
      </c>
      <c r="AI56" s="40" t="str">
        <f aca="false">B56</f>
        <v>13</v>
      </c>
      <c r="AJ56" s="39" t="str">
        <f aca="false">CONCATENATE(A56," ",D56)</f>
        <v>ОП.01 Технологии автоматизированного машиностроения</v>
      </c>
      <c r="AK56" s="39" t="n">
        <f aca="false">E56*F56+P56*Q56+H56+J56+S56+U56</f>
        <v>26</v>
      </c>
      <c r="AL56" s="39" t="n">
        <f aca="false">L56+W56</f>
        <v>0</v>
      </c>
      <c r="AM56" s="39" t="n">
        <f aca="false">M56+X56</f>
        <v>0</v>
      </c>
      <c r="AN56" s="39" t="n">
        <f aca="false">Y56</f>
        <v>0</v>
      </c>
      <c r="AO56" s="39" t="n">
        <f aca="false">SUM(AK56:AN56)</f>
        <v>26</v>
      </c>
      <c r="AP56" s="41" t="n">
        <f aca="false">K56+V56</f>
        <v>0</v>
      </c>
    </row>
    <row r="57" s="42" customFormat="true" ht="16.5" hidden="true" customHeight="true" outlineLevel="0" collapsed="false">
      <c r="A57" s="58" t="s">
        <v>73</v>
      </c>
      <c r="B57" s="30" t="s">
        <v>53</v>
      </c>
      <c r="C57" s="31" t="s">
        <v>535</v>
      </c>
      <c r="D57" s="59" t="s">
        <v>74</v>
      </c>
      <c r="E57" s="31" t="n">
        <v>13</v>
      </c>
      <c r="F57" s="60"/>
      <c r="G57" s="31"/>
      <c r="H57" s="31" t="n">
        <v>26</v>
      </c>
      <c r="I57" s="31"/>
      <c r="J57" s="31"/>
      <c r="K57" s="31"/>
      <c r="L57" s="31"/>
      <c r="M57" s="31"/>
      <c r="N57" s="33" t="n">
        <f aca="false">E57*F57+H57+J57+K57+L57+M57</f>
        <v>26</v>
      </c>
      <c r="O57" s="36"/>
      <c r="P57" s="36" t="n">
        <v>20</v>
      </c>
      <c r="Q57" s="60"/>
      <c r="R57" s="31"/>
      <c r="S57" s="31"/>
      <c r="T57" s="31"/>
      <c r="U57" s="31"/>
      <c r="V57" s="31"/>
      <c r="W57" s="31"/>
      <c r="X57" s="44"/>
      <c r="Y57" s="31"/>
      <c r="Z57" s="36" t="n">
        <f aca="false">P57*Q57+S57+U57+V57+W57+X57+Y57</f>
        <v>0</v>
      </c>
      <c r="AA57" s="36" t="n">
        <f aca="false">N57+Z57</f>
        <v>26</v>
      </c>
      <c r="AB57" s="47" t="s">
        <v>69</v>
      </c>
      <c r="AC57" s="61"/>
      <c r="AD57" s="36"/>
      <c r="AE57" s="36" t="n">
        <f aca="false">P57*Q57</f>
        <v>0</v>
      </c>
      <c r="AF57" s="38" t="n">
        <f aca="false">E57*F57+P57*Q57</f>
        <v>0</v>
      </c>
      <c r="AG57" s="39" t="str">
        <f aca="false">AB57</f>
        <v>вак. 2 п/гр</v>
      </c>
      <c r="AH57" s="39" t="str">
        <f aca="false">C57</f>
        <v>2ОСАТ9-8б</v>
      </c>
      <c r="AI57" s="40" t="str">
        <f aca="false">B57</f>
        <v>12</v>
      </c>
      <c r="AJ57" s="39" t="str">
        <f aca="false">CONCATENATE(A57," ",D57)</f>
        <v>ОП.01 Технологии автоматизированного машиностроения</v>
      </c>
      <c r="AK57" s="39" t="n">
        <f aca="false">E57*F57+P57*Q57+H57+J57+S57+U57</f>
        <v>26</v>
      </c>
      <c r="AL57" s="39" t="n">
        <f aca="false">L57+W57</f>
        <v>0</v>
      </c>
      <c r="AM57" s="39" t="n">
        <f aca="false">M57+X57</f>
        <v>0</v>
      </c>
      <c r="AN57" s="39" t="n">
        <f aca="false">Y57</f>
        <v>0</v>
      </c>
      <c r="AO57" s="39" t="n">
        <f aca="false">SUM(AK57:AN57)</f>
        <v>26</v>
      </c>
      <c r="AP57" s="41" t="n">
        <f aca="false">K57+V57</f>
        <v>0</v>
      </c>
    </row>
    <row r="58" s="42" customFormat="true" ht="16.5" hidden="true" customHeight="true" outlineLevel="0" collapsed="false">
      <c r="A58" s="58" t="s">
        <v>76</v>
      </c>
      <c r="B58" s="30" t="s">
        <v>238</v>
      </c>
      <c r="C58" s="31" t="s">
        <v>533</v>
      </c>
      <c r="D58" s="62" t="s">
        <v>77</v>
      </c>
      <c r="E58" s="31" t="n">
        <v>13</v>
      </c>
      <c r="F58" s="31"/>
      <c r="G58" s="31"/>
      <c r="H58" s="31"/>
      <c r="I58" s="31"/>
      <c r="J58" s="31"/>
      <c r="K58" s="31"/>
      <c r="L58" s="31"/>
      <c r="M58" s="31"/>
      <c r="N58" s="33" t="n">
        <f aca="false">E58*F58+H58+J58+K58+L58+M58</f>
        <v>0</v>
      </c>
      <c r="O58" s="36"/>
      <c r="P58" s="36" t="n">
        <v>20</v>
      </c>
      <c r="Q58" s="31" t="n">
        <v>2</v>
      </c>
      <c r="R58" s="31" t="n">
        <v>16</v>
      </c>
      <c r="S58" s="31" t="n">
        <v>-16</v>
      </c>
      <c r="T58" s="31"/>
      <c r="U58" s="31"/>
      <c r="V58" s="31"/>
      <c r="W58" s="31"/>
      <c r="X58" s="31"/>
      <c r="Y58" s="31"/>
      <c r="Z58" s="36" t="n">
        <f aca="false">P58*Q58+S58+U58+V58+W58+X58+Y58</f>
        <v>24</v>
      </c>
      <c r="AA58" s="36" t="n">
        <f aca="false">N58+Z58</f>
        <v>24</v>
      </c>
      <c r="AB58" s="47" t="s">
        <v>78</v>
      </c>
      <c r="AC58" s="36"/>
      <c r="AD58" s="36"/>
      <c r="AE58" s="36" t="n">
        <f aca="false">P58*Q58</f>
        <v>40</v>
      </c>
      <c r="AF58" s="38" t="n">
        <f aca="false">E58*F58+P58*Q58</f>
        <v>40</v>
      </c>
      <c r="AG58" s="39" t="str">
        <f aca="false">AB58</f>
        <v>Маргвелашвили Л.В.</v>
      </c>
      <c r="AH58" s="39" t="str">
        <f aca="false">C58</f>
        <v>2ОСАТ9-8</v>
      </c>
      <c r="AI58" s="40" t="str">
        <f aca="false">B58</f>
        <v>25</v>
      </c>
      <c r="AJ58" s="39" t="str">
        <f aca="false">CONCATENATE(A58," ",D58)</f>
        <v>ОП.02 Метрология, стандартизация и сертификация</v>
      </c>
      <c r="AK58" s="39" t="n">
        <f aca="false">E58*F58+P58*Q58+H58+J58+S58+U58</f>
        <v>24</v>
      </c>
      <c r="AL58" s="39" t="n">
        <f aca="false">L58+W58</f>
        <v>0</v>
      </c>
      <c r="AM58" s="39" t="n">
        <f aca="false">M58+X58</f>
        <v>0</v>
      </c>
      <c r="AN58" s="39" t="n">
        <f aca="false">Y58</f>
        <v>0</v>
      </c>
      <c r="AO58" s="39" t="n">
        <f aca="false">SUM(AK58:AN58)</f>
        <v>24</v>
      </c>
      <c r="AP58" s="41" t="n">
        <f aca="false">K58+V58</f>
        <v>0</v>
      </c>
    </row>
    <row r="59" s="42" customFormat="true" ht="16.5" hidden="true" customHeight="true" outlineLevel="0" collapsed="false">
      <c r="A59" s="58" t="s">
        <v>76</v>
      </c>
      <c r="B59" s="30" t="s">
        <v>175</v>
      </c>
      <c r="C59" s="31" t="s">
        <v>534</v>
      </c>
      <c r="D59" s="62" t="s">
        <v>77</v>
      </c>
      <c r="E59" s="31" t="n">
        <v>13</v>
      </c>
      <c r="F59" s="31"/>
      <c r="G59" s="31"/>
      <c r="H59" s="31"/>
      <c r="I59" s="31"/>
      <c r="J59" s="31"/>
      <c r="K59" s="31"/>
      <c r="L59" s="31"/>
      <c r="M59" s="31"/>
      <c r="N59" s="33" t="n">
        <f aca="false">E59*F59+H59+J59+K59+L59+M59</f>
        <v>0</v>
      </c>
      <c r="O59" s="36"/>
      <c r="P59" s="36" t="n">
        <v>20</v>
      </c>
      <c r="Q59" s="31"/>
      <c r="R59" s="31"/>
      <c r="S59" s="31" t="n">
        <v>16</v>
      </c>
      <c r="T59" s="31"/>
      <c r="U59" s="31"/>
      <c r="V59" s="31"/>
      <c r="W59" s="31"/>
      <c r="X59" s="31"/>
      <c r="Y59" s="31"/>
      <c r="Z59" s="36" t="n">
        <f aca="false">P59*Q59+S59+U59+V59+W59+X59+Y59</f>
        <v>16</v>
      </c>
      <c r="AA59" s="36" t="n">
        <f aca="false">N59+Z59</f>
        <v>16</v>
      </c>
      <c r="AB59" s="47" t="s">
        <v>78</v>
      </c>
      <c r="AC59" s="36"/>
      <c r="AD59" s="36"/>
      <c r="AE59" s="36" t="n">
        <f aca="false">P59*Q59</f>
        <v>0</v>
      </c>
      <c r="AF59" s="38" t="n">
        <f aca="false">E59*F59+P59*Q59</f>
        <v>0</v>
      </c>
      <c r="AG59" s="39" t="str">
        <f aca="false">AB59</f>
        <v>Маргвелашвили Л.В.</v>
      </c>
      <c r="AH59" s="39" t="str">
        <f aca="false">C59</f>
        <v>2ОСАТ9-8а</v>
      </c>
      <c r="AI59" s="40" t="str">
        <f aca="false">B59</f>
        <v>13</v>
      </c>
      <c r="AJ59" s="39" t="str">
        <f aca="false">CONCATENATE(A59," ",D59)</f>
        <v>ОП.02 Метрология, стандартизация и сертификация</v>
      </c>
      <c r="AK59" s="39" t="n">
        <f aca="false">E59*F59+P59*Q59+H59+J59+S59+U59</f>
        <v>16</v>
      </c>
      <c r="AL59" s="39" t="n">
        <f aca="false">L59+W59</f>
        <v>0</v>
      </c>
      <c r="AM59" s="39" t="n">
        <f aca="false">M59+X59</f>
        <v>0</v>
      </c>
      <c r="AN59" s="39" t="n">
        <f aca="false">Y59</f>
        <v>0</v>
      </c>
      <c r="AO59" s="39" t="n">
        <f aca="false">SUM(AK59:AN59)</f>
        <v>16</v>
      </c>
      <c r="AP59" s="41" t="n">
        <f aca="false">K59+V59</f>
        <v>0</v>
      </c>
    </row>
    <row r="60" s="42" customFormat="true" ht="16.5" hidden="true" customHeight="true" outlineLevel="0" collapsed="false">
      <c r="A60" s="58" t="s">
        <v>76</v>
      </c>
      <c r="B60" s="30" t="s">
        <v>53</v>
      </c>
      <c r="C60" s="31" t="s">
        <v>535</v>
      </c>
      <c r="D60" s="62" t="s">
        <v>77</v>
      </c>
      <c r="E60" s="31" t="n">
        <v>13</v>
      </c>
      <c r="F60" s="31"/>
      <c r="G60" s="31"/>
      <c r="H60" s="31"/>
      <c r="I60" s="31"/>
      <c r="J60" s="31"/>
      <c r="K60" s="31"/>
      <c r="L60" s="31"/>
      <c r="M60" s="31"/>
      <c r="N60" s="33" t="n">
        <f aca="false">E60*F60+H60+J60+K60+L60+M60</f>
        <v>0</v>
      </c>
      <c r="O60" s="36"/>
      <c r="P60" s="36" t="n">
        <v>20</v>
      </c>
      <c r="Q60" s="31"/>
      <c r="R60" s="31"/>
      <c r="S60" s="31" t="n">
        <v>16</v>
      </c>
      <c r="T60" s="31"/>
      <c r="U60" s="31"/>
      <c r="V60" s="31"/>
      <c r="W60" s="31"/>
      <c r="X60" s="31"/>
      <c r="Y60" s="31"/>
      <c r="Z60" s="36" t="n">
        <f aca="false">P60*Q60+S60+U60+V60+W60+X60+Y60</f>
        <v>16</v>
      </c>
      <c r="AA60" s="36" t="n">
        <f aca="false">N60+Z60</f>
        <v>16</v>
      </c>
      <c r="AB60" s="47" t="s">
        <v>69</v>
      </c>
      <c r="AC60" s="36"/>
      <c r="AD60" s="36"/>
      <c r="AE60" s="36" t="n">
        <f aca="false">P60*Q60</f>
        <v>0</v>
      </c>
      <c r="AF60" s="38" t="n">
        <f aca="false">E60*F60+P60*Q60</f>
        <v>0</v>
      </c>
      <c r="AG60" s="39" t="str">
        <f aca="false">AB60</f>
        <v>вак. 2 п/гр</v>
      </c>
      <c r="AH60" s="39" t="str">
        <f aca="false">C60</f>
        <v>2ОСАТ9-8б</v>
      </c>
      <c r="AI60" s="40" t="str">
        <f aca="false">B60</f>
        <v>12</v>
      </c>
      <c r="AJ60" s="39" t="str">
        <f aca="false">CONCATENATE(A60," ",D60)</f>
        <v>ОП.02 Метрология, стандартизация и сертификация</v>
      </c>
      <c r="AK60" s="39" t="n">
        <f aca="false">E60*F60+P60*Q60+H60+J60+S60+U60</f>
        <v>16</v>
      </c>
      <c r="AL60" s="39" t="n">
        <f aca="false">L60+W60</f>
        <v>0</v>
      </c>
      <c r="AM60" s="39" t="n">
        <f aca="false">M60+X60</f>
        <v>0</v>
      </c>
      <c r="AN60" s="39" t="n">
        <f aca="false">Y60</f>
        <v>0</v>
      </c>
      <c r="AO60" s="39" t="n">
        <f aca="false">SUM(AK60:AN60)</f>
        <v>16</v>
      </c>
      <c r="AP60" s="41" t="n">
        <f aca="false">K60+V60</f>
        <v>0</v>
      </c>
    </row>
    <row r="61" s="42" customFormat="true" ht="16.5" hidden="true" customHeight="true" outlineLevel="0" collapsed="false">
      <c r="A61" s="63" t="s">
        <v>79</v>
      </c>
      <c r="B61" s="30" t="s">
        <v>238</v>
      </c>
      <c r="C61" s="31" t="s">
        <v>533</v>
      </c>
      <c r="D61" s="64" t="s">
        <v>80</v>
      </c>
      <c r="E61" s="31" t="n">
        <v>13</v>
      </c>
      <c r="F61" s="31"/>
      <c r="G61" s="31"/>
      <c r="H61" s="31"/>
      <c r="I61" s="31"/>
      <c r="J61" s="31"/>
      <c r="K61" s="31"/>
      <c r="L61" s="31"/>
      <c r="M61" s="31"/>
      <c r="N61" s="33" t="n">
        <f aca="false">E61*F61+H61+J61+K61+L61+M61</f>
        <v>0</v>
      </c>
      <c r="O61" s="36"/>
      <c r="P61" s="36" t="n">
        <v>20</v>
      </c>
      <c r="Q61" s="31" t="n">
        <v>3</v>
      </c>
      <c r="R61" s="31" t="n">
        <v>24</v>
      </c>
      <c r="S61" s="31" t="n">
        <v>-24</v>
      </c>
      <c r="T61" s="31"/>
      <c r="U61" s="31"/>
      <c r="V61" s="31"/>
      <c r="W61" s="31" t="n">
        <v>4</v>
      </c>
      <c r="X61" s="65" t="n">
        <v>8</v>
      </c>
      <c r="Y61" s="31"/>
      <c r="Z61" s="36" t="n">
        <f aca="false">P61*Q61+S61+U61+V61+W61+X61+Y61</f>
        <v>48</v>
      </c>
      <c r="AA61" s="36" t="n">
        <f aca="false">N61+Z61</f>
        <v>48</v>
      </c>
      <c r="AB61" s="47" t="s">
        <v>81</v>
      </c>
      <c r="AC61" s="36"/>
      <c r="AD61" s="36"/>
      <c r="AE61" s="36" t="n">
        <f aca="false">P61*Q61</f>
        <v>60</v>
      </c>
      <c r="AF61" s="38" t="n">
        <f aca="false">E61*F61+P61*Q61</f>
        <v>60</v>
      </c>
      <c r="AG61" s="39" t="str">
        <f aca="false">AB61</f>
        <v>Шиповских А.А.</v>
      </c>
      <c r="AH61" s="39" t="str">
        <f aca="false">C61</f>
        <v>2ОСАТ9-8</v>
      </c>
      <c r="AI61" s="40" t="str">
        <f aca="false">B61</f>
        <v>25</v>
      </c>
      <c r="AJ61" s="39" t="str">
        <f aca="false">CONCATENATE(A61," ",D61)</f>
        <v>ОП.03 Технологическое оборудование и приспособления</v>
      </c>
      <c r="AK61" s="39" t="n">
        <f aca="false">E61*F61+P61*Q61+H61+J61+S61+U61</f>
        <v>36</v>
      </c>
      <c r="AL61" s="39" t="n">
        <f aca="false">L61+W61</f>
        <v>4</v>
      </c>
      <c r="AM61" s="39" t="n">
        <f aca="false">M61+X61</f>
        <v>8</v>
      </c>
      <c r="AN61" s="39" t="n">
        <f aca="false">Y61</f>
        <v>0</v>
      </c>
      <c r="AO61" s="39" t="n">
        <f aca="false">SUM(AK61:AN61)</f>
        <v>48</v>
      </c>
      <c r="AP61" s="41" t="n">
        <f aca="false">K61+V61</f>
        <v>0</v>
      </c>
    </row>
    <row r="62" s="42" customFormat="true" ht="16.5" hidden="true" customHeight="true" outlineLevel="0" collapsed="false">
      <c r="A62" s="63" t="s">
        <v>79</v>
      </c>
      <c r="B62" s="30" t="s">
        <v>175</v>
      </c>
      <c r="C62" s="31" t="s">
        <v>534</v>
      </c>
      <c r="D62" s="64" t="s">
        <v>80</v>
      </c>
      <c r="E62" s="31" t="n">
        <v>13</v>
      </c>
      <c r="F62" s="31"/>
      <c r="G62" s="31"/>
      <c r="H62" s="31"/>
      <c r="I62" s="31"/>
      <c r="J62" s="31"/>
      <c r="K62" s="31"/>
      <c r="L62" s="31"/>
      <c r="M62" s="31"/>
      <c r="N62" s="33" t="n">
        <f aca="false">E62*F62+H62+J62+K62+L62+M62</f>
        <v>0</v>
      </c>
      <c r="O62" s="36"/>
      <c r="P62" s="36" t="n">
        <v>20</v>
      </c>
      <c r="Q62" s="31"/>
      <c r="R62" s="31"/>
      <c r="S62" s="31" t="n">
        <v>24</v>
      </c>
      <c r="T62" s="31"/>
      <c r="U62" s="31"/>
      <c r="V62" s="31"/>
      <c r="W62" s="31"/>
      <c r="X62" s="65"/>
      <c r="Y62" s="31"/>
      <c r="Z62" s="36" t="n">
        <f aca="false">P62*Q62+S62+U62+V62+W62+X62+Y62</f>
        <v>24</v>
      </c>
      <c r="AA62" s="36" t="n">
        <f aca="false">N62+Z62</f>
        <v>24</v>
      </c>
      <c r="AB62" s="47" t="s">
        <v>81</v>
      </c>
      <c r="AC62" s="36"/>
      <c r="AD62" s="36"/>
      <c r="AE62" s="36" t="n">
        <f aca="false">P62*Q62</f>
        <v>0</v>
      </c>
      <c r="AF62" s="38" t="n">
        <f aca="false">E62*F62+P62*Q62</f>
        <v>0</v>
      </c>
      <c r="AG62" s="39" t="str">
        <f aca="false">AB62</f>
        <v>Шиповских А.А.</v>
      </c>
      <c r="AH62" s="39" t="str">
        <f aca="false">C62</f>
        <v>2ОСАТ9-8а</v>
      </c>
      <c r="AI62" s="40" t="str">
        <f aca="false">B62</f>
        <v>13</v>
      </c>
      <c r="AJ62" s="39" t="str">
        <f aca="false">CONCATENATE(A62," ",D62)</f>
        <v>ОП.03 Технологическое оборудование и приспособления</v>
      </c>
      <c r="AK62" s="39" t="n">
        <f aca="false">E62*F62+P62*Q62+H62+J62+S62+U62</f>
        <v>24</v>
      </c>
      <c r="AL62" s="39" t="n">
        <f aca="false">L62+W62</f>
        <v>0</v>
      </c>
      <c r="AM62" s="39" t="n">
        <f aca="false">M62+X62</f>
        <v>0</v>
      </c>
      <c r="AN62" s="39" t="n">
        <f aca="false">Y62</f>
        <v>0</v>
      </c>
      <c r="AO62" s="39" t="n">
        <f aca="false">SUM(AK62:AN62)</f>
        <v>24</v>
      </c>
      <c r="AP62" s="41" t="n">
        <f aca="false">K62+V62</f>
        <v>0</v>
      </c>
    </row>
    <row r="63" s="42" customFormat="true" ht="16.5" hidden="true" customHeight="true" outlineLevel="0" collapsed="false">
      <c r="A63" s="63" t="s">
        <v>79</v>
      </c>
      <c r="B63" s="30" t="s">
        <v>53</v>
      </c>
      <c r="C63" s="31" t="s">
        <v>535</v>
      </c>
      <c r="D63" s="64" t="s">
        <v>80</v>
      </c>
      <c r="E63" s="31" t="n">
        <v>13</v>
      </c>
      <c r="F63" s="31"/>
      <c r="G63" s="31"/>
      <c r="H63" s="31"/>
      <c r="I63" s="31"/>
      <c r="J63" s="31"/>
      <c r="K63" s="31"/>
      <c r="L63" s="31"/>
      <c r="M63" s="31"/>
      <c r="N63" s="33" t="n">
        <f aca="false">E63*F63+H63+J63+K63+L63+M63</f>
        <v>0</v>
      </c>
      <c r="O63" s="36"/>
      <c r="P63" s="36" t="n">
        <v>20</v>
      </c>
      <c r="Q63" s="31"/>
      <c r="R63" s="31"/>
      <c r="S63" s="31" t="n">
        <v>24</v>
      </c>
      <c r="T63" s="31"/>
      <c r="U63" s="31"/>
      <c r="V63" s="31"/>
      <c r="W63" s="31"/>
      <c r="X63" s="65"/>
      <c r="Y63" s="31"/>
      <c r="Z63" s="36" t="n">
        <f aca="false">P63*Q63+S63+U63+V63+W63+X63+Y63</f>
        <v>24</v>
      </c>
      <c r="AA63" s="36" t="n">
        <f aca="false">N63+Z63</f>
        <v>24</v>
      </c>
      <c r="AB63" s="47" t="s">
        <v>69</v>
      </c>
      <c r="AC63" s="36"/>
      <c r="AD63" s="36"/>
      <c r="AE63" s="36" t="n">
        <f aca="false">P63*Q63</f>
        <v>0</v>
      </c>
      <c r="AF63" s="38" t="n">
        <f aca="false">E63*F63+P63*Q63</f>
        <v>0</v>
      </c>
      <c r="AG63" s="39" t="str">
        <f aca="false">AB63</f>
        <v>вак. 2 п/гр</v>
      </c>
      <c r="AH63" s="39" t="str">
        <f aca="false">C63</f>
        <v>2ОСАТ9-8б</v>
      </c>
      <c r="AI63" s="40" t="str">
        <f aca="false">B63</f>
        <v>12</v>
      </c>
      <c r="AJ63" s="39" t="str">
        <f aca="false">CONCATENATE(A63," ",D63)</f>
        <v>ОП.03 Технологическое оборудование и приспособления</v>
      </c>
      <c r="AK63" s="39" t="n">
        <f aca="false">E63*F63+P63*Q63+H63+J63+S63+U63</f>
        <v>24</v>
      </c>
      <c r="AL63" s="39" t="n">
        <f aca="false">L63+W63</f>
        <v>0</v>
      </c>
      <c r="AM63" s="39" t="n">
        <f aca="false">M63+X63</f>
        <v>0</v>
      </c>
      <c r="AN63" s="39" t="n">
        <f aca="false">Y63</f>
        <v>0</v>
      </c>
      <c r="AO63" s="39" t="n">
        <f aca="false">SUM(AK63:AN63)</f>
        <v>24</v>
      </c>
      <c r="AP63" s="41" t="n">
        <f aca="false">K63+V63</f>
        <v>0</v>
      </c>
    </row>
    <row r="64" s="42" customFormat="true" ht="16.5" hidden="true" customHeight="true" outlineLevel="0" collapsed="false">
      <c r="A64" s="63" t="s">
        <v>82</v>
      </c>
      <c r="B64" s="30" t="s">
        <v>175</v>
      </c>
      <c r="C64" s="31" t="s">
        <v>534</v>
      </c>
      <c r="D64" s="64" t="s">
        <v>83</v>
      </c>
      <c r="E64" s="31" t="n">
        <v>13</v>
      </c>
      <c r="F64" s="31" t="n">
        <v>3</v>
      </c>
      <c r="G64" s="31" t="n">
        <v>36</v>
      </c>
      <c r="H64" s="31"/>
      <c r="I64" s="31"/>
      <c r="J64" s="31"/>
      <c r="K64" s="31"/>
      <c r="L64" s="31" t="n">
        <v>4</v>
      </c>
      <c r="M64" s="31"/>
      <c r="N64" s="33" t="n">
        <f aca="false">E64*F64+H64+J64+K64+L64+M64</f>
        <v>43</v>
      </c>
      <c r="O64" s="36"/>
      <c r="P64" s="36" t="n">
        <v>20</v>
      </c>
      <c r="Q64" s="31" t="n">
        <v>2</v>
      </c>
      <c r="R64" s="31" t="n">
        <v>38</v>
      </c>
      <c r="S64" s="31"/>
      <c r="T64" s="31"/>
      <c r="U64" s="31"/>
      <c r="V64" s="31"/>
      <c r="W64" s="31" t="n">
        <v>4</v>
      </c>
      <c r="X64" s="31"/>
      <c r="Y64" s="31"/>
      <c r="Z64" s="36" t="n">
        <f aca="false">P64*Q64+S64+U64+V64+W64+X64+Y64</f>
        <v>44</v>
      </c>
      <c r="AA64" s="36" t="n">
        <f aca="false">N64+Z64</f>
        <v>87</v>
      </c>
      <c r="AB64" s="47" t="s">
        <v>78</v>
      </c>
      <c r="AC64" s="36"/>
      <c r="AD64" s="36"/>
      <c r="AE64" s="36" t="n">
        <f aca="false">P64*Q64</f>
        <v>40</v>
      </c>
      <c r="AF64" s="38" t="n">
        <f aca="false">E64*F64+P64*Q64</f>
        <v>79</v>
      </c>
      <c r="AG64" s="39" t="str">
        <f aca="false">AB64</f>
        <v>Маргвелашвили Л.В.</v>
      </c>
      <c r="AH64" s="39" t="str">
        <f aca="false">C64</f>
        <v>2ОСАТ9-8а</v>
      </c>
      <c r="AI64" s="40" t="str">
        <f aca="false">B64</f>
        <v>13</v>
      </c>
      <c r="AJ64" s="39" t="str">
        <f aca="false">CONCATENATE(A64," ",D64)</f>
        <v>ОП.04 Инженерная графика</v>
      </c>
      <c r="AK64" s="39" t="n">
        <f aca="false">E64*F64+P64*Q64+H64+J64+S64+U64</f>
        <v>79</v>
      </c>
      <c r="AL64" s="39" t="n">
        <f aca="false">L64+W64</f>
        <v>8</v>
      </c>
      <c r="AM64" s="39" t="n">
        <f aca="false">M64+X64</f>
        <v>0</v>
      </c>
      <c r="AN64" s="39" t="n">
        <f aca="false">Y64</f>
        <v>0</v>
      </c>
      <c r="AO64" s="39" t="n">
        <f aca="false">SUM(AK64:AN64)</f>
        <v>87</v>
      </c>
      <c r="AP64" s="41" t="n">
        <f aca="false">K64+V64</f>
        <v>0</v>
      </c>
    </row>
    <row r="65" s="42" customFormat="true" ht="16.5" hidden="true" customHeight="true" outlineLevel="0" collapsed="false">
      <c r="A65" s="63" t="s">
        <v>82</v>
      </c>
      <c r="B65" s="30" t="s">
        <v>53</v>
      </c>
      <c r="C65" s="31" t="s">
        <v>535</v>
      </c>
      <c r="D65" s="64" t="s">
        <v>83</v>
      </c>
      <c r="E65" s="31" t="n">
        <v>13</v>
      </c>
      <c r="F65" s="31" t="n">
        <v>3</v>
      </c>
      <c r="G65" s="31" t="n">
        <v>36</v>
      </c>
      <c r="H65" s="31"/>
      <c r="I65" s="31"/>
      <c r="J65" s="31"/>
      <c r="K65" s="31"/>
      <c r="L65" s="31" t="n">
        <v>4</v>
      </c>
      <c r="M65" s="31"/>
      <c r="N65" s="33" t="n">
        <f aca="false">E65*F65+H65+J65+K65+L65+M65</f>
        <v>43</v>
      </c>
      <c r="O65" s="36"/>
      <c r="P65" s="36" t="n">
        <v>20</v>
      </c>
      <c r="Q65" s="31" t="n">
        <v>2</v>
      </c>
      <c r="R65" s="31" t="n">
        <v>38</v>
      </c>
      <c r="S65" s="31"/>
      <c r="T65" s="31"/>
      <c r="U65" s="31"/>
      <c r="V65" s="31"/>
      <c r="W65" s="31" t="n">
        <v>4</v>
      </c>
      <c r="X65" s="31"/>
      <c r="Y65" s="31"/>
      <c r="Z65" s="36" t="n">
        <f aca="false">P65*Q65+S65+U65+V65+W65+X65+Y65</f>
        <v>44</v>
      </c>
      <c r="AA65" s="36" t="n">
        <f aca="false">N65+Z65</f>
        <v>87</v>
      </c>
      <c r="AB65" s="47" t="s">
        <v>84</v>
      </c>
      <c r="AC65" s="36"/>
      <c r="AD65" s="36"/>
      <c r="AE65" s="36" t="n">
        <f aca="false">P65*Q65</f>
        <v>40</v>
      </c>
      <c r="AF65" s="38" t="n">
        <f aca="false">E65*F65+P65*Q65</f>
        <v>79</v>
      </c>
      <c r="AG65" s="39" t="str">
        <f aca="false">AB65</f>
        <v>Попова О.В.</v>
      </c>
      <c r="AH65" s="39" t="str">
        <f aca="false">C65</f>
        <v>2ОСАТ9-8б</v>
      </c>
      <c r="AI65" s="40" t="str">
        <f aca="false">B65</f>
        <v>12</v>
      </c>
      <c r="AJ65" s="39" t="str">
        <f aca="false">CONCATENATE(A65," ",D65)</f>
        <v>ОП.04 Инженерная графика</v>
      </c>
      <c r="AK65" s="39" t="n">
        <f aca="false">E65*F65+P65*Q65+H65+J65+S65+U65</f>
        <v>79</v>
      </c>
      <c r="AL65" s="39" t="n">
        <f aca="false">L65+W65</f>
        <v>8</v>
      </c>
      <c r="AM65" s="39" t="n">
        <f aca="false">M65+X65</f>
        <v>0</v>
      </c>
      <c r="AN65" s="39" t="n">
        <f aca="false">Y65</f>
        <v>0</v>
      </c>
      <c r="AO65" s="39" t="n">
        <f aca="false">SUM(AK65:AN65)</f>
        <v>87</v>
      </c>
      <c r="AP65" s="41" t="n">
        <f aca="false">K65+V65</f>
        <v>0</v>
      </c>
    </row>
    <row r="66" s="42" customFormat="true" ht="16.5" hidden="true" customHeight="true" outlineLevel="0" collapsed="false">
      <c r="A66" s="49" t="s">
        <v>85</v>
      </c>
      <c r="B66" s="30" t="s">
        <v>238</v>
      </c>
      <c r="C66" s="31" t="s">
        <v>533</v>
      </c>
      <c r="D66" s="64" t="s">
        <v>86</v>
      </c>
      <c r="E66" s="31" t="n">
        <v>13</v>
      </c>
      <c r="F66" s="31" t="n">
        <v>3</v>
      </c>
      <c r="G66" s="31" t="n">
        <v>16</v>
      </c>
      <c r="H66" s="31"/>
      <c r="I66" s="31" t="n">
        <v>16</v>
      </c>
      <c r="J66" s="31"/>
      <c r="K66" s="31"/>
      <c r="L66" s="31" t="n">
        <v>4</v>
      </c>
      <c r="M66" s="31"/>
      <c r="N66" s="33" t="n">
        <f aca="false">E66*F66+H66+J66+K66+L66+M66</f>
        <v>43</v>
      </c>
      <c r="O66" s="36"/>
      <c r="P66" s="36" t="n">
        <v>20</v>
      </c>
      <c r="Q66" s="31"/>
      <c r="R66" s="31"/>
      <c r="S66" s="31"/>
      <c r="T66" s="31"/>
      <c r="U66" s="31"/>
      <c r="V66" s="31"/>
      <c r="W66" s="31"/>
      <c r="X66" s="31"/>
      <c r="Y66" s="31"/>
      <c r="Z66" s="36" t="n">
        <f aca="false">P66*Q66+S66+U66+V66+W66+X66+Y66</f>
        <v>0</v>
      </c>
      <c r="AA66" s="36" t="n">
        <f aca="false">N66+Z66</f>
        <v>43</v>
      </c>
      <c r="AB66" s="47" t="s">
        <v>87</v>
      </c>
      <c r="AC66" s="36"/>
      <c r="AD66" s="36"/>
      <c r="AE66" s="36" t="n">
        <f aca="false">P66*Q66</f>
        <v>0</v>
      </c>
      <c r="AF66" s="38" t="n">
        <f aca="false">E66*F66+P66*Q66</f>
        <v>39</v>
      </c>
      <c r="AG66" s="39" t="str">
        <f aca="false">AB66</f>
        <v>Галкина М.В.</v>
      </c>
      <c r="AH66" s="39" t="str">
        <f aca="false">C66</f>
        <v>2ОСАТ9-8</v>
      </c>
      <c r="AI66" s="40" t="str">
        <f aca="false">B66</f>
        <v>25</v>
      </c>
      <c r="AJ66" s="39" t="str">
        <f aca="false">CONCATENATE(A66," ",D66)</f>
        <v>ОП.05 Материаловедение</v>
      </c>
      <c r="AK66" s="39" t="n">
        <f aca="false">E66*F66+P66*Q66+H66+J66+S66+U66</f>
        <v>39</v>
      </c>
      <c r="AL66" s="39" t="n">
        <f aca="false">L66+W66</f>
        <v>4</v>
      </c>
      <c r="AM66" s="39" t="n">
        <f aca="false">M66+X66</f>
        <v>0</v>
      </c>
      <c r="AN66" s="39" t="n">
        <f aca="false">Y66</f>
        <v>0</v>
      </c>
      <c r="AO66" s="39" t="n">
        <f aca="false">SUM(AK66:AN66)</f>
        <v>43</v>
      </c>
      <c r="AP66" s="41" t="n">
        <f aca="false">K66+V66</f>
        <v>0</v>
      </c>
    </row>
    <row r="67" s="42" customFormat="true" ht="16.5" hidden="true" customHeight="true" outlineLevel="0" collapsed="false">
      <c r="A67" s="49" t="s">
        <v>88</v>
      </c>
      <c r="B67" s="30" t="s">
        <v>238</v>
      </c>
      <c r="C67" s="31" t="s">
        <v>533</v>
      </c>
      <c r="D67" s="64" t="s">
        <v>89</v>
      </c>
      <c r="E67" s="31" t="n">
        <v>13</v>
      </c>
      <c r="F67" s="31"/>
      <c r="G67" s="31"/>
      <c r="H67" s="31"/>
      <c r="I67" s="31"/>
      <c r="J67" s="31"/>
      <c r="K67" s="31"/>
      <c r="L67" s="31"/>
      <c r="M67" s="31"/>
      <c r="N67" s="33" t="n">
        <f aca="false">E67*F67+H67+J67+K67+L67+M67</f>
        <v>0</v>
      </c>
      <c r="O67" s="36"/>
      <c r="P67" s="36" t="n">
        <v>20</v>
      </c>
      <c r="Q67" s="31" t="n">
        <v>2</v>
      </c>
      <c r="R67" s="31" t="n">
        <v>14</v>
      </c>
      <c r="S67" s="31"/>
      <c r="T67" s="31" t="n">
        <v>14</v>
      </c>
      <c r="U67" s="31"/>
      <c r="V67" s="31"/>
      <c r="W67" s="31" t="n">
        <v>2</v>
      </c>
      <c r="X67" s="31"/>
      <c r="Y67" s="31"/>
      <c r="Z67" s="36" t="n">
        <f aca="false">P67*Q67+S67+U67+V67+W67+X67+Y67</f>
        <v>42</v>
      </c>
      <c r="AA67" s="36" t="n">
        <f aca="false">N67+Z67</f>
        <v>42</v>
      </c>
      <c r="AB67" s="47" t="s">
        <v>75</v>
      </c>
      <c r="AC67" s="36"/>
      <c r="AD67" s="36"/>
      <c r="AE67" s="36" t="n">
        <f aca="false">P67*Q67</f>
        <v>40</v>
      </c>
      <c r="AF67" s="38" t="n">
        <f aca="false">E67*F67+P67*Q67</f>
        <v>40</v>
      </c>
      <c r="AG67" s="39" t="str">
        <f aca="false">AB67</f>
        <v>Маркушев М.Ю.</v>
      </c>
      <c r="AH67" s="39" t="str">
        <f aca="false">C67</f>
        <v>2ОСАТ9-8</v>
      </c>
      <c r="AI67" s="40" t="str">
        <f aca="false">B67</f>
        <v>25</v>
      </c>
      <c r="AJ67" s="39" t="str">
        <f aca="false">CONCATENATE(A67," ",D67)</f>
        <v>ОП.06 Программирование ЧПУ для автоматизированного оборудования</v>
      </c>
      <c r="AK67" s="39" t="n">
        <f aca="false">E67*F67+P67*Q67+H67+J67+S67+U67</f>
        <v>40</v>
      </c>
      <c r="AL67" s="39" t="n">
        <f aca="false">L67+W67</f>
        <v>2</v>
      </c>
      <c r="AM67" s="39" t="n">
        <f aca="false">M67+X67</f>
        <v>0</v>
      </c>
      <c r="AN67" s="39" t="n">
        <f aca="false">Y67</f>
        <v>0</v>
      </c>
      <c r="AO67" s="39" t="n">
        <f aca="false">SUM(AK67:AN67)</f>
        <v>42</v>
      </c>
      <c r="AP67" s="41" t="n">
        <f aca="false">K67+V67</f>
        <v>0</v>
      </c>
    </row>
    <row r="68" s="42" customFormat="true" ht="16.5" hidden="true" customHeight="true" outlineLevel="0" collapsed="false">
      <c r="A68" s="49" t="s">
        <v>90</v>
      </c>
      <c r="B68" s="30" t="s">
        <v>238</v>
      </c>
      <c r="C68" s="31" t="s">
        <v>533</v>
      </c>
      <c r="D68" s="64" t="s">
        <v>91</v>
      </c>
      <c r="E68" s="31" t="n">
        <v>13</v>
      </c>
      <c r="F68" s="31"/>
      <c r="G68" s="31"/>
      <c r="H68" s="31"/>
      <c r="I68" s="31"/>
      <c r="J68" s="31"/>
      <c r="K68" s="31"/>
      <c r="L68" s="31"/>
      <c r="M68" s="31"/>
      <c r="N68" s="33" t="n">
        <f aca="false">E68*F68+H68+J68+K68+L68+M68</f>
        <v>0</v>
      </c>
      <c r="O68" s="36"/>
      <c r="P68" s="36" t="n">
        <v>20</v>
      </c>
      <c r="Q68" s="31" t="n">
        <v>2</v>
      </c>
      <c r="R68" s="31" t="n">
        <v>10</v>
      </c>
      <c r="S68" s="31"/>
      <c r="T68" s="31" t="n">
        <v>10</v>
      </c>
      <c r="U68" s="31"/>
      <c r="V68" s="31"/>
      <c r="W68" s="31"/>
      <c r="X68" s="31"/>
      <c r="Y68" s="31"/>
      <c r="Z68" s="36" t="n">
        <f aca="false">P68*Q68+S68+U68+V68+W68+X68+Y68</f>
        <v>40</v>
      </c>
      <c r="AA68" s="36" t="n">
        <f aca="false">N68+Z68</f>
        <v>40</v>
      </c>
      <c r="AB68" s="47" t="s">
        <v>72</v>
      </c>
      <c r="AC68" s="36"/>
      <c r="AD68" s="36"/>
      <c r="AE68" s="36" t="n">
        <f aca="false">P68*Q68</f>
        <v>40</v>
      </c>
      <c r="AF68" s="38" t="n">
        <f aca="false">E68*F68+P68*Q68</f>
        <v>40</v>
      </c>
      <c r="AG68" s="39" t="str">
        <f aca="false">AB68</f>
        <v>Глушкова Т.Н.</v>
      </c>
      <c r="AH68" s="39" t="str">
        <f aca="false">C68</f>
        <v>2ОСАТ9-8</v>
      </c>
      <c r="AI68" s="40" t="str">
        <f aca="false">B68</f>
        <v>25</v>
      </c>
      <c r="AJ68" s="39" t="str">
        <f aca="false">CONCATENATE(A68," ",D68)</f>
        <v>ОП.08 Охрана труда</v>
      </c>
      <c r="AK68" s="39" t="n">
        <f aca="false">E68*F68+P68*Q68+H68+J68+S68+U68</f>
        <v>40</v>
      </c>
      <c r="AL68" s="39" t="n">
        <f aca="false">L68+W68</f>
        <v>0</v>
      </c>
      <c r="AM68" s="39" t="n">
        <f aca="false">M68+X68</f>
        <v>0</v>
      </c>
      <c r="AN68" s="39" t="n">
        <f aca="false">Y68</f>
        <v>0</v>
      </c>
      <c r="AO68" s="39" t="n">
        <f aca="false">SUM(AK68:AN68)</f>
        <v>40</v>
      </c>
      <c r="AP68" s="41" t="n">
        <f aca="false">K68+V68</f>
        <v>0</v>
      </c>
    </row>
    <row r="69" s="42" customFormat="true" ht="16.5" hidden="true" customHeight="true" outlineLevel="0" collapsed="false">
      <c r="A69" s="49" t="s">
        <v>92</v>
      </c>
      <c r="B69" s="30" t="s">
        <v>238</v>
      </c>
      <c r="C69" s="31" t="s">
        <v>533</v>
      </c>
      <c r="D69" s="66" t="s">
        <v>93</v>
      </c>
      <c r="E69" s="31" t="n">
        <v>13</v>
      </c>
      <c r="F69" s="31"/>
      <c r="G69" s="31"/>
      <c r="H69" s="31"/>
      <c r="I69" s="31"/>
      <c r="J69" s="31"/>
      <c r="K69" s="31"/>
      <c r="L69" s="31"/>
      <c r="M69" s="31"/>
      <c r="N69" s="33" t="n">
        <f aca="false">E69*F69+H69+J69+K69+L69+M69</f>
        <v>0</v>
      </c>
      <c r="O69" s="36"/>
      <c r="P69" s="36" t="n">
        <v>20</v>
      </c>
      <c r="Q69" s="31" t="n">
        <v>3</v>
      </c>
      <c r="R69" s="31" t="n">
        <v>14</v>
      </c>
      <c r="S69" s="31"/>
      <c r="T69" s="31" t="n">
        <v>14</v>
      </c>
      <c r="U69" s="31"/>
      <c r="V69" s="31"/>
      <c r="W69" s="31" t="n">
        <v>4</v>
      </c>
      <c r="X69" s="44" t="n">
        <v>8</v>
      </c>
      <c r="Y69" s="31"/>
      <c r="Z69" s="36" t="n">
        <f aca="false">P69*Q69+S69+U69+V69+W69+X69+Y69</f>
        <v>72</v>
      </c>
      <c r="AA69" s="36" t="n">
        <f aca="false">N69+Z69</f>
        <v>72</v>
      </c>
      <c r="AB69" s="47" t="s">
        <v>87</v>
      </c>
      <c r="AC69" s="36"/>
      <c r="AD69" s="36"/>
      <c r="AE69" s="36" t="n">
        <f aca="false">P69*Q69</f>
        <v>60</v>
      </c>
      <c r="AF69" s="38" t="n">
        <f aca="false">E69*F69+P69*Q69</f>
        <v>60</v>
      </c>
      <c r="AG69" s="39" t="str">
        <f aca="false">AB69</f>
        <v>Галкина М.В.</v>
      </c>
      <c r="AH69" s="39" t="str">
        <f aca="false">C69</f>
        <v>2ОСАТ9-8</v>
      </c>
      <c r="AI69" s="40" t="str">
        <f aca="false">B69</f>
        <v>25</v>
      </c>
      <c r="AJ69" s="39" t="str">
        <f aca="false">CONCATENATE(A69," ",D69)</f>
        <v>ОП.10 Процессы формообразования и инструменты</v>
      </c>
      <c r="AK69" s="39" t="n">
        <f aca="false">E69*F69+P69*Q69+H69+J69+S69+U69</f>
        <v>60</v>
      </c>
      <c r="AL69" s="39" t="n">
        <f aca="false">L69+W69</f>
        <v>4</v>
      </c>
      <c r="AM69" s="39" t="n">
        <f aca="false">M69+X69</f>
        <v>8</v>
      </c>
      <c r="AN69" s="39" t="n">
        <f aca="false">Y69</f>
        <v>0</v>
      </c>
      <c r="AO69" s="39" t="n">
        <f aca="false">SUM(AK69:AN69)</f>
        <v>72</v>
      </c>
      <c r="AP69" s="41" t="n">
        <f aca="false">K69+V69</f>
        <v>0</v>
      </c>
    </row>
    <row r="70" s="42" customFormat="true" ht="16.5" hidden="true" customHeight="true" outlineLevel="0" collapsed="false">
      <c r="A70" s="63" t="s">
        <v>94</v>
      </c>
      <c r="B70" s="30" t="s">
        <v>238</v>
      </c>
      <c r="C70" s="31" t="s">
        <v>533</v>
      </c>
      <c r="D70" s="66" t="s">
        <v>95</v>
      </c>
      <c r="E70" s="31" t="n">
        <v>13</v>
      </c>
      <c r="F70" s="31"/>
      <c r="G70" s="31"/>
      <c r="H70" s="31"/>
      <c r="I70" s="31"/>
      <c r="J70" s="31"/>
      <c r="K70" s="31"/>
      <c r="L70" s="31"/>
      <c r="M70" s="31"/>
      <c r="N70" s="33" t="n">
        <f aca="false">E70*F70+H70+J70+K70+L70+M70</f>
        <v>0</v>
      </c>
      <c r="O70" s="36"/>
      <c r="P70" s="36" t="n">
        <v>20</v>
      </c>
      <c r="Q70" s="31" t="n">
        <v>3</v>
      </c>
      <c r="R70" s="31" t="n">
        <v>18</v>
      </c>
      <c r="S70" s="31"/>
      <c r="T70" s="31" t="n">
        <v>18</v>
      </c>
      <c r="U70" s="31"/>
      <c r="V70" s="31"/>
      <c r="W70" s="31" t="n">
        <v>2</v>
      </c>
      <c r="X70" s="31"/>
      <c r="Y70" s="31"/>
      <c r="Z70" s="36" t="n">
        <f aca="false">P70*Q70+S70+U70+V70+W70+X70+Y70</f>
        <v>62</v>
      </c>
      <c r="AA70" s="36" t="n">
        <f aca="false">N70+Z70</f>
        <v>62</v>
      </c>
      <c r="AB70" s="47" t="s">
        <v>81</v>
      </c>
      <c r="AC70" s="36"/>
      <c r="AD70" s="36"/>
      <c r="AE70" s="36" t="n">
        <f aca="false">P70*Q70</f>
        <v>60</v>
      </c>
      <c r="AF70" s="38" t="n">
        <f aca="false">E70*F70+P70*Q70</f>
        <v>60</v>
      </c>
      <c r="AG70" s="39" t="str">
        <f aca="false">AB70</f>
        <v>Шиповских А.А.</v>
      </c>
      <c r="AH70" s="39" t="str">
        <f aca="false">C70</f>
        <v>2ОСАТ9-8</v>
      </c>
      <c r="AI70" s="40" t="str">
        <f aca="false">B70</f>
        <v>25</v>
      </c>
      <c r="AJ70" s="39" t="str">
        <f aca="false">CONCATENATE(A70," ",D70)</f>
        <v>ОП.12 Моделирование технологических процессов </v>
      </c>
      <c r="AK70" s="39" t="n">
        <f aca="false">E70*F70+P70*Q70+H70+J70+S70+U70</f>
        <v>60</v>
      </c>
      <c r="AL70" s="39" t="n">
        <f aca="false">L70+W70</f>
        <v>2</v>
      </c>
      <c r="AM70" s="39" t="n">
        <f aca="false">M70+X70</f>
        <v>0</v>
      </c>
      <c r="AN70" s="39" t="n">
        <f aca="false">Y70</f>
        <v>0</v>
      </c>
      <c r="AO70" s="39" t="n">
        <f aca="false">SUM(AK70:AN70)</f>
        <v>62</v>
      </c>
      <c r="AP70" s="41" t="n">
        <f aca="false">K70+V70</f>
        <v>0</v>
      </c>
    </row>
    <row r="71" s="42" customFormat="true" ht="16.5" hidden="true" customHeight="true" outlineLevel="0" collapsed="false">
      <c r="A71" s="63" t="s">
        <v>96</v>
      </c>
      <c r="B71" s="30" t="s">
        <v>238</v>
      </c>
      <c r="C71" s="31" t="s">
        <v>533</v>
      </c>
      <c r="D71" s="66" t="s">
        <v>97</v>
      </c>
      <c r="E71" s="31" t="n">
        <v>13</v>
      </c>
      <c r="F71" s="31"/>
      <c r="G71" s="31"/>
      <c r="H71" s="31"/>
      <c r="I71" s="31"/>
      <c r="J71" s="31"/>
      <c r="K71" s="31"/>
      <c r="L71" s="31"/>
      <c r="M71" s="31"/>
      <c r="N71" s="33" t="n">
        <f aca="false">E71*F71+H71+J71+K71+L71+M71</f>
        <v>0</v>
      </c>
      <c r="O71" s="36"/>
      <c r="P71" s="36" t="n">
        <v>20</v>
      </c>
      <c r="Q71" s="31" t="n">
        <v>3</v>
      </c>
      <c r="R71" s="31" t="n">
        <v>18</v>
      </c>
      <c r="S71" s="31" t="n">
        <v>-14</v>
      </c>
      <c r="T71" s="31" t="n">
        <v>4</v>
      </c>
      <c r="U71" s="31"/>
      <c r="V71" s="31"/>
      <c r="W71" s="31" t="n">
        <v>4</v>
      </c>
      <c r="X71" s="31" t="n">
        <v>8</v>
      </c>
      <c r="Y71" s="31"/>
      <c r="Z71" s="36" t="n">
        <f aca="false">P71*Q71+S71+U71+V71+W71+X71+Y71</f>
        <v>58</v>
      </c>
      <c r="AA71" s="36" t="n">
        <f aca="false">N71+Z71</f>
        <v>58</v>
      </c>
      <c r="AB71" s="47" t="s">
        <v>72</v>
      </c>
      <c r="AC71" s="36"/>
      <c r="AD71" s="36"/>
      <c r="AE71" s="36" t="n">
        <f aca="false">P71*Q71</f>
        <v>60</v>
      </c>
      <c r="AF71" s="38" t="n">
        <f aca="false">E71*F71+P71*Q71</f>
        <v>60</v>
      </c>
      <c r="AG71" s="39" t="str">
        <f aca="false">AB71</f>
        <v>Глушкова Т.Н.</v>
      </c>
      <c r="AH71" s="39" t="str">
        <f aca="false">C71</f>
        <v>2ОСАТ9-8</v>
      </c>
      <c r="AI71" s="40" t="str">
        <f aca="false">B71</f>
        <v>25</v>
      </c>
      <c r="AJ71" s="39" t="str">
        <f aca="false">CONCATENATE(A71," ",D71)</f>
        <v>ОП.13 Основы электротехники и электроники</v>
      </c>
      <c r="AK71" s="39" t="n">
        <f aca="false">E71*F71+P71*Q71+H71+J71+S71+U71</f>
        <v>46</v>
      </c>
      <c r="AL71" s="39" t="n">
        <f aca="false">L71+W71</f>
        <v>4</v>
      </c>
      <c r="AM71" s="39" t="n">
        <f aca="false">M71+X71</f>
        <v>8</v>
      </c>
      <c r="AN71" s="39" t="n">
        <f aca="false">Y71</f>
        <v>0</v>
      </c>
      <c r="AO71" s="39" t="n">
        <f aca="false">SUM(AK71:AN71)</f>
        <v>58</v>
      </c>
      <c r="AP71" s="41" t="n">
        <f aca="false">K71+V71</f>
        <v>0</v>
      </c>
    </row>
    <row r="72" s="42" customFormat="true" ht="16.5" hidden="true" customHeight="true" outlineLevel="0" collapsed="false">
      <c r="A72" s="63" t="s">
        <v>96</v>
      </c>
      <c r="B72" s="30" t="s">
        <v>175</v>
      </c>
      <c r="C72" s="31" t="s">
        <v>534</v>
      </c>
      <c r="D72" s="66" t="s">
        <v>97</v>
      </c>
      <c r="E72" s="31" t="n">
        <v>13</v>
      </c>
      <c r="F72" s="31"/>
      <c r="G72" s="31"/>
      <c r="H72" s="31"/>
      <c r="I72" s="31"/>
      <c r="J72" s="31"/>
      <c r="K72" s="31"/>
      <c r="L72" s="31"/>
      <c r="M72" s="31"/>
      <c r="N72" s="33" t="n">
        <f aca="false">E72*F72+H72+J72+K72+L72+M72</f>
        <v>0</v>
      </c>
      <c r="O72" s="36"/>
      <c r="P72" s="36" t="n">
        <v>20</v>
      </c>
      <c r="Q72" s="31"/>
      <c r="R72" s="31"/>
      <c r="S72" s="31" t="n">
        <v>14</v>
      </c>
      <c r="T72" s="31"/>
      <c r="U72" s="31"/>
      <c r="V72" s="31"/>
      <c r="W72" s="31"/>
      <c r="X72" s="31"/>
      <c r="Y72" s="31"/>
      <c r="Z72" s="36" t="n">
        <f aca="false">P72*Q72+S72+U72+V72+W72+X72+Y72</f>
        <v>14</v>
      </c>
      <c r="AA72" s="36" t="n">
        <f aca="false">N72+Z72</f>
        <v>14</v>
      </c>
      <c r="AB72" s="47" t="s">
        <v>72</v>
      </c>
      <c r="AC72" s="36"/>
      <c r="AD72" s="36"/>
      <c r="AE72" s="36" t="n">
        <f aca="false">P72*Q72</f>
        <v>0</v>
      </c>
      <c r="AF72" s="38" t="n">
        <f aca="false">E72*F72+P72*Q72</f>
        <v>0</v>
      </c>
      <c r="AG72" s="39" t="str">
        <f aca="false">AB72</f>
        <v>Глушкова Т.Н.</v>
      </c>
      <c r="AH72" s="39" t="str">
        <f aca="false">C72</f>
        <v>2ОСАТ9-8а</v>
      </c>
      <c r="AI72" s="40" t="str">
        <f aca="false">B72</f>
        <v>13</v>
      </c>
      <c r="AJ72" s="39" t="str">
        <f aca="false">CONCATENATE(A72," ",D72)</f>
        <v>ОП.13 Основы электротехники и электроники</v>
      </c>
      <c r="AK72" s="39" t="n">
        <f aca="false">E72*F72+P72*Q72+H72+J72+S72+U72</f>
        <v>14</v>
      </c>
      <c r="AL72" s="39" t="n">
        <f aca="false">L72+W72</f>
        <v>0</v>
      </c>
      <c r="AM72" s="39" t="n">
        <f aca="false">M72+X72</f>
        <v>0</v>
      </c>
      <c r="AN72" s="39" t="n">
        <f aca="false">Y72</f>
        <v>0</v>
      </c>
      <c r="AO72" s="39" t="n">
        <f aca="false">SUM(AK72:AN72)</f>
        <v>14</v>
      </c>
      <c r="AP72" s="41" t="n">
        <f aca="false">K72+V72</f>
        <v>0</v>
      </c>
    </row>
    <row r="73" s="42" customFormat="true" ht="16.5" hidden="true" customHeight="true" outlineLevel="0" collapsed="false">
      <c r="A73" s="63" t="s">
        <v>96</v>
      </c>
      <c r="B73" s="30" t="s">
        <v>53</v>
      </c>
      <c r="C73" s="31" t="s">
        <v>535</v>
      </c>
      <c r="D73" s="66" t="s">
        <v>97</v>
      </c>
      <c r="E73" s="31" t="n">
        <v>13</v>
      </c>
      <c r="F73" s="31"/>
      <c r="G73" s="31"/>
      <c r="H73" s="31"/>
      <c r="I73" s="31"/>
      <c r="J73" s="31"/>
      <c r="K73" s="31"/>
      <c r="L73" s="31"/>
      <c r="M73" s="31"/>
      <c r="N73" s="33" t="n">
        <f aca="false">E73*F73+H73+J73+K73+L73+M73</f>
        <v>0</v>
      </c>
      <c r="O73" s="36"/>
      <c r="P73" s="36" t="n">
        <v>20</v>
      </c>
      <c r="Q73" s="31"/>
      <c r="R73" s="31"/>
      <c r="S73" s="31" t="n">
        <v>14</v>
      </c>
      <c r="T73" s="31"/>
      <c r="U73" s="31"/>
      <c r="V73" s="31"/>
      <c r="W73" s="31"/>
      <c r="X73" s="31"/>
      <c r="Y73" s="31"/>
      <c r="Z73" s="36" t="n">
        <f aca="false">P73*Q73+S73+U73+V73+W73+X73+Y73</f>
        <v>14</v>
      </c>
      <c r="AA73" s="36" t="n">
        <f aca="false">N73+Z73</f>
        <v>14</v>
      </c>
      <c r="AB73" s="47" t="s">
        <v>69</v>
      </c>
      <c r="AC73" s="36"/>
      <c r="AD73" s="36"/>
      <c r="AE73" s="36" t="n">
        <f aca="false">P73*Q73</f>
        <v>0</v>
      </c>
      <c r="AF73" s="38" t="n">
        <f aca="false">E73*F73+P73*Q73</f>
        <v>0</v>
      </c>
      <c r="AG73" s="39" t="str">
        <f aca="false">AB73</f>
        <v>вак. 2 п/гр</v>
      </c>
      <c r="AH73" s="39" t="str">
        <f aca="false">C73</f>
        <v>2ОСАТ9-8б</v>
      </c>
      <c r="AI73" s="40" t="str">
        <f aca="false">B73</f>
        <v>12</v>
      </c>
      <c r="AJ73" s="39" t="str">
        <f aca="false">CONCATENATE(A73," ",D73)</f>
        <v>ОП.13 Основы электротехники и электроники</v>
      </c>
      <c r="AK73" s="39" t="n">
        <f aca="false">E73*F73+P73*Q73+H73+J73+S73+U73</f>
        <v>14</v>
      </c>
      <c r="AL73" s="39" t="n">
        <f aca="false">L73+W73</f>
        <v>0</v>
      </c>
      <c r="AM73" s="39" t="n">
        <f aca="false">M73+X73</f>
        <v>0</v>
      </c>
      <c r="AN73" s="39" t="n">
        <f aca="false">Y73</f>
        <v>0</v>
      </c>
      <c r="AO73" s="39" t="n">
        <f aca="false">SUM(AK73:AN73)</f>
        <v>14</v>
      </c>
      <c r="AP73" s="41" t="n">
        <f aca="false">K73+V73</f>
        <v>0</v>
      </c>
    </row>
    <row r="74" s="42" customFormat="true" ht="16.5" hidden="true" customHeight="true" outlineLevel="0" collapsed="false">
      <c r="A74" s="63" t="s">
        <v>98</v>
      </c>
      <c r="B74" s="30" t="s">
        <v>238</v>
      </c>
      <c r="C74" s="31" t="s">
        <v>533</v>
      </c>
      <c r="D74" s="66" t="s">
        <v>99</v>
      </c>
      <c r="E74" s="31" t="n">
        <v>13</v>
      </c>
      <c r="F74" s="31"/>
      <c r="G74" s="31"/>
      <c r="H74" s="31"/>
      <c r="I74" s="31"/>
      <c r="J74" s="31"/>
      <c r="K74" s="31"/>
      <c r="L74" s="31"/>
      <c r="M74" s="31"/>
      <c r="N74" s="33" t="n">
        <f aca="false">E74*F74+H74+J74+K74+L74+M74</f>
        <v>0</v>
      </c>
      <c r="O74" s="36"/>
      <c r="P74" s="36" t="n">
        <v>20</v>
      </c>
      <c r="Q74" s="31" t="n">
        <v>2</v>
      </c>
      <c r="R74" s="31" t="n">
        <v>18</v>
      </c>
      <c r="S74" s="31"/>
      <c r="T74" s="31" t="n">
        <v>18</v>
      </c>
      <c r="U74" s="31"/>
      <c r="V74" s="31"/>
      <c r="W74" s="31" t="n">
        <v>4</v>
      </c>
      <c r="X74" s="65" t="n">
        <v>8</v>
      </c>
      <c r="Y74" s="31"/>
      <c r="Z74" s="36" t="n">
        <f aca="false">P74*Q74+S74+U74+V74+W74+X74+Y74</f>
        <v>52</v>
      </c>
      <c r="AA74" s="36" t="n">
        <f aca="false">N74+Z74</f>
        <v>52</v>
      </c>
      <c r="AB74" s="47" t="s">
        <v>81</v>
      </c>
      <c r="AC74" s="36"/>
      <c r="AD74" s="36"/>
      <c r="AE74" s="36" t="n">
        <f aca="false">P74*Q74</f>
        <v>40</v>
      </c>
      <c r="AF74" s="38" t="n">
        <f aca="false">E74*F74+P74*Q74</f>
        <v>40</v>
      </c>
      <c r="AG74" s="39" t="str">
        <f aca="false">AB74</f>
        <v>Шиповских А.А.</v>
      </c>
      <c r="AH74" s="39" t="str">
        <f aca="false">C74</f>
        <v>2ОСАТ9-8</v>
      </c>
      <c r="AI74" s="40" t="str">
        <f aca="false">B74</f>
        <v>25</v>
      </c>
      <c r="AJ74" s="39" t="str">
        <f aca="false">CONCATENATE(A74," ",D74)</f>
        <v>ОП.14 Основы проектирования технологической оснастки</v>
      </c>
      <c r="AK74" s="39" t="n">
        <f aca="false">E74*F74+P74*Q74+H74+J74+S74+U74</f>
        <v>40</v>
      </c>
      <c r="AL74" s="39" t="n">
        <f aca="false">L74+W74</f>
        <v>4</v>
      </c>
      <c r="AM74" s="39" t="n">
        <f aca="false">M74+X74</f>
        <v>8</v>
      </c>
      <c r="AN74" s="39" t="n">
        <f aca="false">Y74</f>
        <v>0</v>
      </c>
      <c r="AO74" s="39" t="n">
        <f aca="false">SUM(AK74:AN74)</f>
        <v>52</v>
      </c>
      <c r="AP74" s="41" t="n">
        <f aca="false">K74+V74</f>
        <v>0</v>
      </c>
    </row>
    <row r="75" s="42" customFormat="true" ht="16.5" hidden="true" customHeight="true" outlineLevel="0" collapsed="false">
      <c r="A75" s="68" t="s">
        <v>100</v>
      </c>
      <c r="B75" s="30" t="s">
        <v>238</v>
      </c>
      <c r="C75" s="31" t="s">
        <v>533</v>
      </c>
      <c r="D75" s="69" t="s">
        <v>101</v>
      </c>
      <c r="E75" s="31" t="n">
        <v>13</v>
      </c>
      <c r="F75" s="31"/>
      <c r="G75" s="31"/>
      <c r="H75" s="31"/>
      <c r="I75" s="31"/>
      <c r="J75" s="31"/>
      <c r="K75" s="31"/>
      <c r="L75" s="31"/>
      <c r="M75" s="31"/>
      <c r="N75" s="33" t="n">
        <f aca="false">E75*F75+H75+J75+K75+L75+M75</f>
        <v>0</v>
      </c>
      <c r="O75" s="36"/>
      <c r="P75" s="36" t="n">
        <v>20</v>
      </c>
      <c r="Q75" s="31" t="n">
        <v>2</v>
      </c>
      <c r="R75" s="31" t="n">
        <v>20</v>
      </c>
      <c r="S75" s="31"/>
      <c r="T75" s="31"/>
      <c r="U75" s="31"/>
      <c r="V75" s="31"/>
      <c r="W75" s="31" t="n">
        <v>4</v>
      </c>
      <c r="X75" s="31"/>
      <c r="Y75" s="31"/>
      <c r="Z75" s="36" t="n">
        <f aca="false">P75*Q75+S75+U75+V75+W75+X75+Y75</f>
        <v>44</v>
      </c>
      <c r="AA75" s="36" t="n">
        <f aca="false">N75+Z75</f>
        <v>44</v>
      </c>
      <c r="AB75" s="31" t="s">
        <v>102</v>
      </c>
      <c r="AC75" s="36" t="s">
        <v>103</v>
      </c>
      <c r="AD75" s="36"/>
      <c r="AE75" s="36" t="n">
        <f aca="false">P75*Q75</f>
        <v>40</v>
      </c>
      <c r="AF75" s="38" t="n">
        <f aca="false">E75*F75+P75*Q75</f>
        <v>40</v>
      </c>
      <c r="AG75" s="39" t="str">
        <f aca="false">AB75</f>
        <v>Желтиков В.К.</v>
      </c>
      <c r="AH75" s="39" t="str">
        <f aca="false">C75</f>
        <v>2ОСАТ9-8</v>
      </c>
      <c r="AI75" s="40" t="str">
        <f aca="false">B75</f>
        <v>25</v>
      </c>
      <c r="AJ75" s="39" t="str">
        <f aca="false">CONCATENATE(A75," ",D75)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75" s="39" t="n">
        <f aca="false">E75*F75+P75*Q75+H75+J75+S75+U75</f>
        <v>40</v>
      </c>
      <c r="AL75" s="39" t="n">
        <f aca="false">L75+W75</f>
        <v>4</v>
      </c>
      <c r="AM75" s="39" t="n">
        <f aca="false">M75+X75</f>
        <v>0</v>
      </c>
      <c r="AN75" s="39" t="n">
        <f aca="false">Y75</f>
        <v>0</v>
      </c>
      <c r="AO75" s="39" t="n">
        <f aca="false">SUM(AK75:AN75)</f>
        <v>44</v>
      </c>
      <c r="AP75" s="41" t="n">
        <f aca="false">K75+V75</f>
        <v>0</v>
      </c>
    </row>
    <row r="76" s="42" customFormat="true" ht="16.5" hidden="true" customHeight="true" outlineLevel="0" collapsed="false">
      <c r="A76" s="68" t="s">
        <v>104</v>
      </c>
      <c r="B76" s="30" t="s">
        <v>238</v>
      </c>
      <c r="C76" s="31" t="s">
        <v>533</v>
      </c>
      <c r="D76" s="69" t="s">
        <v>105</v>
      </c>
      <c r="E76" s="31" t="n">
        <v>13</v>
      </c>
      <c r="F76" s="31"/>
      <c r="G76" s="31"/>
      <c r="H76" s="31"/>
      <c r="I76" s="31"/>
      <c r="J76" s="31"/>
      <c r="K76" s="31"/>
      <c r="L76" s="31"/>
      <c r="M76" s="31"/>
      <c r="N76" s="33" t="n">
        <f aca="false">E76*F76+H76+J76+K76+L76+M76</f>
        <v>0</v>
      </c>
      <c r="O76" s="36"/>
      <c r="P76" s="36" t="n">
        <v>20</v>
      </c>
      <c r="Q76" s="31" t="n">
        <v>2</v>
      </c>
      <c r="R76" s="31" t="n">
        <v>40</v>
      </c>
      <c r="S76" s="31" t="n">
        <v>-8</v>
      </c>
      <c r="T76" s="31" t="n">
        <v>8</v>
      </c>
      <c r="U76" s="31"/>
      <c r="V76" s="31"/>
      <c r="W76" s="31" t="n">
        <v>4</v>
      </c>
      <c r="X76" s="31"/>
      <c r="Y76" s="31"/>
      <c r="Z76" s="36" t="n">
        <f aca="false">P76*Q76+S76+U76+V76+W76+X76+Y76</f>
        <v>36</v>
      </c>
      <c r="AA76" s="36" t="n">
        <f aca="false">N76+Z76</f>
        <v>36</v>
      </c>
      <c r="AB76" s="47" t="s">
        <v>106</v>
      </c>
      <c r="AC76" s="36" t="s">
        <v>103</v>
      </c>
      <c r="AD76" s="36"/>
      <c r="AE76" s="36" t="n">
        <f aca="false">P76*Q76</f>
        <v>40</v>
      </c>
      <c r="AF76" s="38" t="n">
        <f aca="false">E76*F76+P76*Q76</f>
        <v>40</v>
      </c>
      <c r="AG76" s="39" t="str">
        <f aca="false">AB76</f>
        <v>Ванин В.А.</v>
      </c>
      <c r="AH76" s="39" t="str">
        <f aca="false">C76</f>
        <v>2ОСАТ9-8</v>
      </c>
      <c r="AI76" s="40" t="str">
        <f aca="false">B76</f>
        <v>25</v>
      </c>
      <c r="AJ76" s="39" t="str">
        <f aca="false">CONCATENATE(A76," ",D76)</f>
        <v>МДК.01.02 Тестирование разработанной модели элементов систем автоматизации с формированием пакета технической документации</v>
      </c>
      <c r="AK76" s="39" t="n">
        <f aca="false">E76*F76+P76*Q76+H76+J76+S76+U76</f>
        <v>32</v>
      </c>
      <c r="AL76" s="39" t="n">
        <f aca="false">L76+W76</f>
        <v>4</v>
      </c>
      <c r="AM76" s="39" t="n">
        <f aca="false">M76+X76</f>
        <v>0</v>
      </c>
      <c r="AN76" s="39" t="n">
        <f aca="false">Y76</f>
        <v>0</v>
      </c>
      <c r="AO76" s="39" t="n">
        <f aca="false">SUM(AK76:AN76)</f>
        <v>36</v>
      </c>
      <c r="AP76" s="41" t="n">
        <f aca="false">K76+V76</f>
        <v>0</v>
      </c>
    </row>
    <row r="77" s="42" customFormat="true" ht="16.5" hidden="true" customHeight="true" outlineLevel="0" collapsed="false">
      <c r="A77" s="68" t="s">
        <v>104</v>
      </c>
      <c r="B77" s="30" t="s">
        <v>175</v>
      </c>
      <c r="C77" s="31" t="s">
        <v>534</v>
      </c>
      <c r="D77" s="69" t="s">
        <v>105</v>
      </c>
      <c r="E77" s="31" t="n">
        <v>13</v>
      </c>
      <c r="F77" s="31"/>
      <c r="G77" s="31"/>
      <c r="H77" s="31"/>
      <c r="I77" s="31"/>
      <c r="J77" s="31"/>
      <c r="K77" s="31"/>
      <c r="L77" s="31"/>
      <c r="M77" s="31"/>
      <c r="N77" s="33" t="n">
        <f aca="false">E77*F77+H77+J77+K77+L77+M77</f>
        <v>0</v>
      </c>
      <c r="O77" s="36"/>
      <c r="P77" s="36" t="n">
        <v>20</v>
      </c>
      <c r="Q77" s="31"/>
      <c r="R77" s="31"/>
      <c r="S77" s="31" t="n">
        <v>8</v>
      </c>
      <c r="T77" s="31"/>
      <c r="U77" s="31"/>
      <c r="V77" s="31"/>
      <c r="W77" s="31"/>
      <c r="X77" s="31"/>
      <c r="Y77" s="31"/>
      <c r="Z77" s="36" t="n">
        <f aca="false">P77*Q77+S77+U77+V77+W77+X77+Y77</f>
        <v>8</v>
      </c>
      <c r="AA77" s="36" t="n">
        <f aca="false">N77+Z77</f>
        <v>8</v>
      </c>
      <c r="AB77" s="47" t="s">
        <v>106</v>
      </c>
      <c r="AC77" s="36" t="s">
        <v>103</v>
      </c>
      <c r="AD77" s="36"/>
      <c r="AE77" s="36" t="n">
        <f aca="false">P77*Q77</f>
        <v>0</v>
      </c>
      <c r="AF77" s="38" t="n">
        <f aca="false">E77*F77+P77*Q77</f>
        <v>0</v>
      </c>
      <c r="AG77" s="39" t="str">
        <f aca="false">AB77</f>
        <v>Ванин В.А.</v>
      </c>
      <c r="AH77" s="39" t="str">
        <f aca="false">C77</f>
        <v>2ОСАТ9-8а</v>
      </c>
      <c r="AI77" s="40" t="str">
        <f aca="false">B77</f>
        <v>13</v>
      </c>
      <c r="AJ77" s="39" t="str">
        <f aca="false">CONCATENATE(A77," ",D77)</f>
        <v>МДК.01.02 Тестирование разработанной модели элементов систем автоматизации с формированием пакета технической документации</v>
      </c>
      <c r="AK77" s="39" t="n">
        <f aca="false">E77*F77+P77*Q77+H77+J77+S77+U77</f>
        <v>8</v>
      </c>
      <c r="AL77" s="39" t="n">
        <f aca="false">L77+W77</f>
        <v>0</v>
      </c>
      <c r="AM77" s="39" t="n">
        <f aca="false">M77+X77</f>
        <v>0</v>
      </c>
      <c r="AN77" s="39" t="n">
        <f aca="false">Y77</f>
        <v>0</v>
      </c>
      <c r="AO77" s="39" t="n">
        <f aca="false">SUM(AK77:AN77)</f>
        <v>8</v>
      </c>
      <c r="AP77" s="41" t="n">
        <f aca="false">K77+V77</f>
        <v>0</v>
      </c>
    </row>
    <row r="78" s="42" customFormat="true" ht="16.5" hidden="true" customHeight="true" outlineLevel="0" collapsed="false">
      <c r="A78" s="68" t="s">
        <v>104</v>
      </c>
      <c r="B78" s="30" t="s">
        <v>53</v>
      </c>
      <c r="C78" s="31" t="s">
        <v>535</v>
      </c>
      <c r="D78" s="69" t="s">
        <v>105</v>
      </c>
      <c r="E78" s="31" t="n">
        <v>13</v>
      </c>
      <c r="F78" s="31"/>
      <c r="G78" s="31"/>
      <c r="H78" s="31"/>
      <c r="I78" s="31"/>
      <c r="J78" s="31"/>
      <c r="K78" s="31"/>
      <c r="L78" s="31"/>
      <c r="M78" s="31"/>
      <c r="N78" s="33" t="n">
        <f aca="false">E78*F78+H78+J78+K78+L78+M78</f>
        <v>0</v>
      </c>
      <c r="O78" s="36"/>
      <c r="P78" s="36" t="n">
        <v>20</v>
      </c>
      <c r="Q78" s="31"/>
      <c r="R78" s="31"/>
      <c r="S78" s="31" t="n">
        <v>8</v>
      </c>
      <c r="T78" s="31"/>
      <c r="U78" s="31"/>
      <c r="V78" s="31"/>
      <c r="W78" s="31"/>
      <c r="X78" s="31"/>
      <c r="Y78" s="31"/>
      <c r="Z78" s="36" t="n">
        <f aca="false">P78*Q78+S78+U78+V78+W78+X78+Y78</f>
        <v>8</v>
      </c>
      <c r="AA78" s="36" t="n">
        <f aca="false">N78+Z78</f>
        <v>8</v>
      </c>
      <c r="AB78" s="47" t="s">
        <v>69</v>
      </c>
      <c r="AC78" s="36" t="s">
        <v>103</v>
      </c>
      <c r="AD78" s="36"/>
      <c r="AE78" s="36" t="n">
        <f aca="false">P78*Q78</f>
        <v>0</v>
      </c>
      <c r="AF78" s="38" t="n">
        <f aca="false">E78*F78+P78*Q78</f>
        <v>0</v>
      </c>
      <c r="AG78" s="39" t="str">
        <f aca="false">AB78</f>
        <v>вак. 2 п/гр</v>
      </c>
      <c r="AH78" s="39" t="str">
        <f aca="false">C78</f>
        <v>2ОСАТ9-8б</v>
      </c>
      <c r="AI78" s="40" t="str">
        <f aca="false">B78</f>
        <v>12</v>
      </c>
      <c r="AJ78" s="39" t="str">
        <f aca="false">CONCATENATE(A78," ",D78)</f>
        <v>МДК.01.02 Тестирование разработанной модели элементов систем автоматизации с формированием пакета технической документации</v>
      </c>
      <c r="AK78" s="39" t="n">
        <f aca="false">E78*F78+P78*Q78+H78+J78+S78+U78</f>
        <v>8</v>
      </c>
      <c r="AL78" s="39" t="n">
        <f aca="false">L78+W78</f>
        <v>0</v>
      </c>
      <c r="AM78" s="39" t="n">
        <f aca="false">M78+X78</f>
        <v>0</v>
      </c>
      <c r="AN78" s="39" t="n">
        <f aca="false">Y78</f>
        <v>0</v>
      </c>
      <c r="AO78" s="39" t="n">
        <f aca="false">SUM(AK78:AN78)</f>
        <v>8</v>
      </c>
      <c r="AP78" s="41" t="n">
        <f aca="false">K78+V78</f>
        <v>0</v>
      </c>
    </row>
    <row r="79" s="42" customFormat="true" ht="16.5" hidden="true" customHeight="true" outlineLevel="0" collapsed="false">
      <c r="A79" s="68" t="s">
        <v>107</v>
      </c>
      <c r="B79" s="30" t="s">
        <v>175</v>
      </c>
      <c r="C79" s="31" t="s">
        <v>534</v>
      </c>
      <c r="D79" s="186" t="s">
        <v>108</v>
      </c>
      <c r="E79" s="31" t="n">
        <v>4</v>
      </c>
      <c r="F79" s="31" t="n">
        <v>36</v>
      </c>
      <c r="G79" s="31"/>
      <c r="H79" s="31"/>
      <c r="I79" s="31"/>
      <c r="J79" s="31"/>
      <c r="K79" s="31"/>
      <c r="L79" s="31"/>
      <c r="M79" s="31"/>
      <c r="N79" s="33" t="n">
        <f aca="false">E79*F79+H79+J79+K79+L79+M79</f>
        <v>144</v>
      </c>
      <c r="O79" s="187"/>
      <c r="P79" s="36" t="n">
        <v>1</v>
      </c>
      <c r="Q79" s="31" t="n">
        <v>36</v>
      </c>
      <c r="R79" s="31"/>
      <c r="S79" s="31"/>
      <c r="T79" s="31"/>
      <c r="U79" s="31"/>
      <c r="V79" s="31"/>
      <c r="W79" s="31"/>
      <c r="X79" s="31"/>
      <c r="Y79" s="31"/>
      <c r="Z79" s="36" t="n">
        <f aca="false">P79*Q79+S79+U79+V79+W79+X79+Y79</f>
        <v>36</v>
      </c>
      <c r="AA79" s="36" t="n">
        <f aca="false">N79+Z79</f>
        <v>180</v>
      </c>
      <c r="AB79" s="73" t="s">
        <v>110</v>
      </c>
      <c r="AC79" s="35"/>
      <c r="AD79" s="36"/>
      <c r="AE79" s="36"/>
      <c r="AF79" s="38" t="n">
        <f aca="false">E79*F79+P79*Q79</f>
        <v>180</v>
      </c>
      <c r="AG79" s="39" t="str">
        <f aca="false">AB79</f>
        <v>Кожуханцев С.Б.</v>
      </c>
      <c r="AH79" s="39" t="str">
        <f aca="false">C79</f>
        <v>2ОСАТ9-8а</v>
      </c>
      <c r="AI79" s="40" t="str">
        <f aca="false">B79</f>
        <v>13</v>
      </c>
      <c r="AJ79" s="39" t="str">
        <f aca="false">CONCATENATE(A79," ",D79)</f>
        <v>УП.05 Учебная практика</v>
      </c>
      <c r="AK79" s="39" t="n">
        <f aca="false">E79*F79+P79*Q79+H79+J79+S79+U79</f>
        <v>180</v>
      </c>
      <c r="AL79" s="39" t="n">
        <f aca="false">L79+W79</f>
        <v>0</v>
      </c>
      <c r="AM79" s="39" t="n">
        <f aca="false">M79+X79</f>
        <v>0</v>
      </c>
      <c r="AN79" s="39" t="n">
        <f aca="false">Y79</f>
        <v>0</v>
      </c>
      <c r="AO79" s="39" t="n">
        <f aca="false">SUM(AK79:AN79)</f>
        <v>180</v>
      </c>
      <c r="AP79" s="41" t="n">
        <f aca="false">K79+V79</f>
        <v>0</v>
      </c>
    </row>
    <row r="80" s="42" customFormat="true" ht="16.5" hidden="true" customHeight="true" outlineLevel="0" collapsed="false">
      <c r="A80" s="68" t="s">
        <v>107</v>
      </c>
      <c r="B80" s="30" t="s">
        <v>53</v>
      </c>
      <c r="C80" s="31" t="s">
        <v>535</v>
      </c>
      <c r="D80" s="186" t="s">
        <v>108</v>
      </c>
      <c r="E80" s="31" t="n">
        <v>4</v>
      </c>
      <c r="F80" s="31"/>
      <c r="G80" s="31"/>
      <c r="H80" s="31"/>
      <c r="I80" s="31"/>
      <c r="J80" s="31"/>
      <c r="K80" s="31"/>
      <c r="L80" s="31"/>
      <c r="M80" s="31"/>
      <c r="N80" s="33" t="n">
        <f aca="false">E80*F80+H80+J80+K80+L80+M80</f>
        <v>0</v>
      </c>
      <c r="O80" s="187"/>
      <c r="P80" s="36" t="n">
        <v>1</v>
      </c>
      <c r="Q80" s="31" t="n">
        <v>36</v>
      </c>
      <c r="R80" s="31"/>
      <c r="S80" s="31"/>
      <c r="T80" s="31"/>
      <c r="U80" s="31"/>
      <c r="V80" s="31"/>
      <c r="W80" s="31"/>
      <c r="X80" s="31"/>
      <c r="Y80" s="31"/>
      <c r="Z80" s="36" t="n">
        <f aca="false">P80*Q80+S80+U80+V80+W80+X80+Y80</f>
        <v>36</v>
      </c>
      <c r="AA80" s="36" t="n">
        <f aca="false">N80+Z80</f>
        <v>36</v>
      </c>
      <c r="AB80" s="73" t="s">
        <v>109</v>
      </c>
      <c r="AC80" s="35"/>
      <c r="AD80" s="36"/>
      <c r="AE80" s="36"/>
      <c r="AF80" s="38" t="n">
        <f aca="false">E80*F80+P80*Q80</f>
        <v>36</v>
      </c>
      <c r="AG80" s="39" t="str">
        <f aca="false">AB80</f>
        <v>Устинов М.Ю.</v>
      </c>
      <c r="AH80" s="39" t="str">
        <f aca="false">C80</f>
        <v>2ОСАТ9-8б</v>
      </c>
      <c r="AI80" s="40" t="str">
        <f aca="false">B80</f>
        <v>12</v>
      </c>
      <c r="AJ80" s="39" t="str">
        <f aca="false">CONCATENATE(A80," ",D80)</f>
        <v>УП.05 Учебная практика</v>
      </c>
      <c r="AK80" s="39" t="n">
        <f aca="false">E80*F80+P80*Q80+H80+J80+S80+U80</f>
        <v>36</v>
      </c>
      <c r="AL80" s="39" t="n">
        <f aca="false">L80+W80</f>
        <v>0</v>
      </c>
      <c r="AM80" s="39" t="n">
        <f aca="false">M80+X80</f>
        <v>0</v>
      </c>
      <c r="AN80" s="39" t="n">
        <f aca="false">Y80</f>
        <v>0</v>
      </c>
      <c r="AO80" s="39" t="n">
        <f aca="false">SUM(AK80:AN80)</f>
        <v>36</v>
      </c>
      <c r="AP80" s="41" t="n">
        <f aca="false">K80+V80</f>
        <v>0</v>
      </c>
    </row>
    <row r="81" s="42" customFormat="true" ht="16.5" hidden="true" customHeight="true" outlineLevel="0" collapsed="false">
      <c r="A81" s="68" t="s">
        <v>107</v>
      </c>
      <c r="B81" s="30" t="s">
        <v>53</v>
      </c>
      <c r="C81" s="31" t="s">
        <v>535</v>
      </c>
      <c r="D81" s="186" t="s">
        <v>108</v>
      </c>
      <c r="E81" s="31" t="n">
        <v>4</v>
      </c>
      <c r="F81" s="31" t="n">
        <v>36</v>
      </c>
      <c r="G81" s="31"/>
      <c r="H81" s="31"/>
      <c r="I81" s="31"/>
      <c r="J81" s="31"/>
      <c r="K81" s="31"/>
      <c r="L81" s="31"/>
      <c r="M81" s="31"/>
      <c r="N81" s="33" t="n">
        <f aca="false">E81*F81+H81+J81+K81+L81+M81</f>
        <v>144</v>
      </c>
      <c r="O81" s="187"/>
      <c r="P81" s="36" t="n">
        <v>1</v>
      </c>
      <c r="Q81" s="31"/>
      <c r="R81" s="31"/>
      <c r="S81" s="31"/>
      <c r="T81" s="31"/>
      <c r="U81" s="31"/>
      <c r="V81" s="31"/>
      <c r="W81" s="31"/>
      <c r="X81" s="31"/>
      <c r="Y81" s="31"/>
      <c r="Z81" s="36" t="n">
        <f aca="false">P81*Q81+S81+U81+V81+W81+X81+Y81</f>
        <v>0</v>
      </c>
      <c r="AA81" s="36" t="n">
        <f aca="false">N81+Z81</f>
        <v>144</v>
      </c>
      <c r="AB81" s="73" t="s">
        <v>464</v>
      </c>
      <c r="AC81" s="35"/>
      <c r="AD81" s="36"/>
      <c r="AE81" s="36"/>
      <c r="AF81" s="38" t="n">
        <f aca="false">E81*F81+P81*Q81</f>
        <v>144</v>
      </c>
      <c r="AG81" s="39" t="str">
        <f aca="false">AB81</f>
        <v>Устинов Д.Ю.</v>
      </c>
      <c r="AH81" s="39" t="str">
        <f aca="false">C81</f>
        <v>2ОСАТ9-8б</v>
      </c>
      <c r="AI81" s="40" t="str">
        <f aca="false">B81</f>
        <v>12</v>
      </c>
      <c r="AJ81" s="39" t="str">
        <f aca="false">CONCATENATE(A81," ",D81)</f>
        <v>УП.05 Учебная практика</v>
      </c>
      <c r="AK81" s="39" t="n">
        <f aca="false">E81*F81+P81*Q81+H81+J81+S81+U81</f>
        <v>144</v>
      </c>
      <c r="AL81" s="39" t="n">
        <f aca="false">L81+W81</f>
        <v>0</v>
      </c>
      <c r="AM81" s="39" t="n">
        <f aca="false">M81+X81</f>
        <v>0</v>
      </c>
      <c r="AN81" s="39" t="n">
        <f aca="false">Y81</f>
        <v>0</v>
      </c>
      <c r="AO81" s="39" t="n">
        <f aca="false">SUM(AK81:AN81)</f>
        <v>144</v>
      </c>
      <c r="AP81" s="41" t="n">
        <f aca="false">K81+V81</f>
        <v>0</v>
      </c>
    </row>
    <row r="82" s="42" customFormat="true" ht="16.5" hidden="true" customHeight="true" outlineLevel="0" collapsed="false">
      <c r="A82" s="68" t="s">
        <v>107</v>
      </c>
      <c r="B82" s="30" t="s">
        <v>175</v>
      </c>
      <c r="C82" s="31" t="s">
        <v>534</v>
      </c>
      <c r="D82" s="186" t="s">
        <v>108</v>
      </c>
      <c r="E82" s="31" t="n">
        <v>4</v>
      </c>
      <c r="F82" s="31"/>
      <c r="G82" s="31"/>
      <c r="H82" s="31"/>
      <c r="I82" s="31"/>
      <c r="J82" s="31"/>
      <c r="K82" s="31"/>
      <c r="L82" s="31"/>
      <c r="M82" s="31"/>
      <c r="N82" s="33" t="n">
        <f aca="false">E82*F82+H82+J82+K82+L82+M82</f>
        <v>0</v>
      </c>
      <c r="O82" s="187"/>
      <c r="P82" s="36" t="n">
        <v>2</v>
      </c>
      <c r="Q82" s="31" t="n">
        <v>36</v>
      </c>
      <c r="R82" s="31"/>
      <c r="S82" s="31"/>
      <c r="T82" s="31"/>
      <c r="U82" s="31"/>
      <c r="V82" s="31"/>
      <c r="W82" s="31"/>
      <c r="X82" s="31"/>
      <c r="Y82" s="31"/>
      <c r="Z82" s="36" t="n">
        <f aca="false">P82*Q82+S82+U82+V82+W82+X82+Y82</f>
        <v>72</v>
      </c>
      <c r="AA82" s="36" t="n">
        <f aca="false">N82+Z82</f>
        <v>72</v>
      </c>
      <c r="AB82" s="73" t="s">
        <v>111</v>
      </c>
      <c r="AC82" s="35"/>
      <c r="AD82" s="36"/>
      <c r="AE82" s="36"/>
      <c r="AF82" s="38" t="n">
        <f aca="false">E82*F82+P82*Q82</f>
        <v>72</v>
      </c>
      <c r="AG82" s="39" t="str">
        <f aca="false">AB82</f>
        <v>Щеулов С.В.</v>
      </c>
      <c r="AH82" s="39" t="str">
        <f aca="false">C82</f>
        <v>2ОСАТ9-8а</v>
      </c>
      <c r="AI82" s="40" t="str">
        <f aca="false">B82</f>
        <v>13</v>
      </c>
      <c r="AJ82" s="39" t="str">
        <f aca="false">CONCATENATE(A82," ",D82)</f>
        <v>УП.05 Учебная практика</v>
      </c>
      <c r="AK82" s="39" t="n">
        <f aca="false">E82*F82+P82*Q82+H82+J82+S82+U82</f>
        <v>72</v>
      </c>
      <c r="AL82" s="39" t="n">
        <f aca="false">L82+W82</f>
        <v>0</v>
      </c>
      <c r="AM82" s="39" t="n">
        <f aca="false">M82+X82</f>
        <v>0</v>
      </c>
      <c r="AN82" s="39" t="n">
        <f aca="false">Y82</f>
        <v>0</v>
      </c>
      <c r="AO82" s="39" t="n">
        <f aca="false">SUM(AK82:AN82)</f>
        <v>72</v>
      </c>
      <c r="AP82" s="41" t="n">
        <f aca="false">K82+V82</f>
        <v>0</v>
      </c>
    </row>
    <row r="83" s="42" customFormat="true" ht="16.5" hidden="true" customHeight="true" outlineLevel="0" collapsed="false">
      <c r="A83" s="70" t="s">
        <v>107</v>
      </c>
      <c r="B83" s="30" t="s">
        <v>53</v>
      </c>
      <c r="C83" s="31" t="s">
        <v>535</v>
      </c>
      <c r="D83" s="43" t="s">
        <v>108</v>
      </c>
      <c r="E83" s="31" t="n">
        <v>4</v>
      </c>
      <c r="F83" s="31"/>
      <c r="G83" s="31"/>
      <c r="H83" s="31"/>
      <c r="I83" s="31"/>
      <c r="J83" s="31"/>
      <c r="K83" s="31"/>
      <c r="L83" s="31"/>
      <c r="M83" s="31"/>
      <c r="N83" s="33" t="n">
        <f aca="false">E83*F83+H83+J83+K83+L83+M83</f>
        <v>0</v>
      </c>
      <c r="O83" s="37"/>
      <c r="P83" s="35" t="n">
        <v>2</v>
      </c>
      <c r="Q83" s="31" t="n">
        <v>36</v>
      </c>
      <c r="R83" s="31"/>
      <c r="S83" s="31"/>
      <c r="T83" s="31"/>
      <c r="U83" s="31"/>
      <c r="V83" s="31"/>
      <c r="W83" s="31"/>
      <c r="X83" s="31"/>
      <c r="Y83" s="31"/>
      <c r="Z83" s="36" t="n">
        <f aca="false">P83*Q83+S83+U83+V83+W83+X83+Y83</f>
        <v>72</v>
      </c>
      <c r="AA83" s="36" t="n">
        <f aca="false">N83+Z83</f>
        <v>72</v>
      </c>
      <c r="AB83" s="73" t="s">
        <v>112</v>
      </c>
      <c r="AC83" s="36"/>
      <c r="AD83" s="36"/>
      <c r="AE83" s="36" t="n">
        <f aca="false">P83*Q83</f>
        <v>72</v>
      </c>
      <c r="AF83" s="38" t="n">
        <f aca="false">E83*F83+P83*Q83</f>
        <v>72</v>
      </c>
      <c r="AG83" s="39" t="str">
        <f aca="false">AB83</f>
        <v>Медведев М.А.</v>
      </c>
      <c r="AH83" s="39" t="str">
        <f aca="false">C83</f>
        <v>2ОСАТ9-8б</v>
      </c>
      <c r="AI83" s="40" t="str">
        <f aca="false">B83</f>
        <v>12</v>
      </c>
      <c r="AJ83" s="39" t="str">
        <f aca="false">CONCATENATE(A83," ",D83)</f>
        <v>УП.05 Учебная практика</v>
      </c>
      <c r="AK83" s="39" t="n">
        <f aca="false">E83*F83+P83*Q83+H83+J83+S83+U83</f>
        <v>72</v>
      </c>
      <c r="AL83" s="39" t="n">
        <f aca="false">L83+W83</f>
        <v>0</v>
      </c>
      <c r="AM83" s="39" t="n">
        <f aca="false">M83+X83</f>
        <v>0</v>
      </c>
      <c r="AN83" s="39" t="n">
        <f aca="false">Y83</f>
        <v>0</v>
      </c>
      <c r="AO83" s="39" t="n">
        <f aca="false">SUM(AK83:AN83)</f>
        <v>72</v>
      </c>
      <c r="AP83" s="41" t="n">
        <f aca="false">K83+V83</f>
        <v>0</v>
      </c>
    </row>
    <row r="84" s="42" customFormat="true" ht="16.5" hidden="true" customHeight="true" outlineLevel="0" collapsed="false">
      <c r="A84" s="70" t="s">
        <v>113</v>
      </c>
      <c r="B84" s="30" t="s">
        <v>238</v>
      </c>
      <c r="C84" s="31" t="s">
        <v>533</v>
      </c>
      <c r="D84" s="43" t="s">
        <v>114</v>
      </c>
      <c r="E84" s="31" t="n">
        <v>4</v>
      </c>
      <c r="F84" s="31"/>
      <c r="G84" s="31"/>
      <c r="H84" s="31" t="n">
        <v>8</v>
      </c>
      <c r="I84" s="31"/>
      <c r="J84" s="31"/>
      <c r="K84" s="31"/>
      <c r="L84" s="31"/>
      <c r="M84" s="31"/>
      <c r="N84" s="33" t="n">
        <f aca="false">E84*F84+H84+J84+K84+L84+M84</f>
        <v>8</v>
      </c>
      <c r="O84" s="37"/>
      <c r="P84" s="35" t="n">
        <v>2</v>
      </c>
      <c r="Q84" s="31"/>
      <c r="R84" s="31"/>
      <c r="S84" s="31"/>
      <c r="T84" s="31"/>
      <c r="U84" s="31"/>
      <c r="V84" s="31"/>
      <c r="W84" s="31"/>
      <c r="X84" s="31"/>
      <c r="Y84" s="31"/>
      <c r="Z84" s="36" t="n">
        <f aca="false">P84*Q84+S84+U84+V84+W84+X84+Y84</f>
        <v>0</v>
      </c>
      <c r="AA84" s="36" t="n">
        <f aca="false">N84+Z84</f>
        <v>8</v>
      </c>
      <c r="AB84" s="74" t="s">
        <v>75</v>
      </c>
      <c r="AC84" s="36"/>
      <c r="AD84" s="36"/>
      <c r="AE84" s="36" t="n">
        <f aca="false">P84*Q84</f>
        <v>0</v>
      </c>
      <c r="AF84" s="38" t="n">
        <f aca="false">E84*F84+P84*Q84</f>
        <v>0</v>
      </c>
      <c r="AG84" s="39" t="str">
        <f aca="false">AB84</f>
        <v>Маркушев М.Ю.</v>
      </c>
      <c r="AH84" s="39" t="str">
        <f aca="false">C84</f>
        <v>2ОСАТ9-8</v>
      </c>
      <c r="AI84" s="40" t="str">
        <f aca="false">B84</f>
        <v>25</v>
      </c>
      <c r="AJ84" s="39" t="str">
        <f aca="false">CONCATENATE(A84," ",D84)</f>
        <v>ВнеУр Разговоры о важном</v>
      </c>
      <c r="AK84" s="39" t="n">
        <f aca="false">E84*F84+P84*Q84+H84+J84+S84+U84</f>
        <v>8</v>
      </c>
      <c r="AL84" s="39" t="n">
        <f aca="false">L84+W84</f>
        <v>0</v>
      </c>
      <c r="AM84" s="39" t="n">
        <f aca="false">M84+X84</f>
        <v>0</v>
      </c>
      <c r="AN84" s="39" t="n">
        <f aca="false">Y84</f>
        <v>0</v>
      </c>
      <c r="AO84" s="39" t="n">
        <f aca="false">SUM(AK84:AN84)</f>
        <v>8</v>
      </c>
      <c r="AP84" s="41" t="n">
        <f aca="false">K84+V84</f>
        <v>0</v>
      </c>
    </row>
    <row r="85" s="42" customFormat="true" ht="16.5" hidden="true" customHeight="true" outlineLevel="0" collapsed="false">
      <c r="A85" s="70" t="s">
        <v>113</v>
      </c>
      <c r="B85" s="30" t="s">
        <v>238</v>
      </c>
      <c r="C85" s="31" t="s">
        <v>533</v>
      </c>
      <c r="D85" s="43" t="s">
        <v>114</v>
      </c>
      <c r="E85" s="31" t="n">
        <v>4</v>
      </c>
      <c r="F85" s="31"/>
      <c r="G85" s="31"/>
      <c r="H85" s="31" t="n">
        <v>9</v>
      </c>
      <c r="I85" s="31"/>
      <c r="J85" s="31"/>
      <c r="K85" s="31"/>
      <c r="L85" s="31"/>
      <c r="M85" s="31"/>
      <c r="N85" s="33" t="n">
        <f aca="false">E85*F85+H85+J85+K85+L85+M85</f>
        <v>9</v>
      </c>
      <c r="O85" s="37"/>
      <c r="P85" s="35" t="n">
        <v>2</v>
      </c>
      <c r="Q85" s="31"/>
      <c r="R85" s="31"/>
      <c r="S85" s="31" t="n">
        <v>16</v>
      </c>
      <c r="T85" s="31"/>
      <c r="U85" s="31"/>
      <c r="V85" s="31"/>
      <c r="W85" s="31"/>
      <c r="X85" s="31"/>
      <c r="Y85" s="31"/>
      <c r="Z85" s="36" t="n">
        <f aca="false">P85*Q85+S85+U85+V85+W85+X85+Y85</f>
        <v>16</v>
      </c>
      <c r="AA85" s="36" t="n">
        <f aca="false">N85+Z85</f>
        <v>25</v>
      </c>
      <c r="AB85" s="74" t="s">
        <v>115</v>
      </c>
      <c r="AC85" s="36"/>
      <c r="AD85" s="36"/>
      <c r="AE85" s="36" t="n">
        <f aca="false">P85*Q85</f>
        <v>0</v>
      </c>
      <c r="AF85" s="38" t="n">
        <f aca="false">E85*F85+P85*Q85</f>
        <v>0</v>
      </c>
      <c r="AG85" s="39" t="str">
        <f aca="false">AB85</f>
        <v>вак. РоВ</v>
      </c>
      <c r="AH85" s="39" t="str">
        <f aca="false">C85</f>
        <v>2ОСАТ9-8</v>
      </c>
      <c r="AI85" s="40" t="str">
        <f aca="false">B85</f>
        <v>25</v>
      </c>
      <c r="AJ85" s="39" t="str">
        <f aca="false">CONCATENATE(A85," ",D85)</f>
        <v>ВнеУр Разговоры о важном</v>
      </c>
      <c r="AK85" s="39" t="n">
        <f aca="false">E85*F85+P85*Q85+H85+J85+S85+U85</f>
        <v>25</v>
      </c>
      <c r="AL85" s="39" t="n">
        <f aca="false">L85+W85</f>
        <v>0</v>
      </c>
      <c r="AM85" s="39" t="n">
        <f aca="false">M85+X85</f>
        <v>0</v>
      </c>
      <c r="AN85" s="39" t="n">
        <f aca="false">Y85</f>
        <v>0</v>
      </c>
      <c r="AO85" s="39" t="n">
        <f aca="false">SUM(AK85:AN85)</f>
        <v>25</v>
      </c>
      <c r="AP85" s="41" t="n">
        <f aca="false">K85+V85</f>
        <v>0</v>
      </c>
    </row>
    <row r="86" s="42" customFormat="true" ht="16.5" hidden="true" customHeight="true" outlineLevel="0" collapsed="false">
      <c r="A86" s="70" t="s">
        <v>113</v>
      </c>
      <c r="B86" s="30" t="s">
        <v>238</v>
      </c>
      <c r="C86" s="31" t="s">
        <v>533</v>
      </c>
      <c r="D86" s="43" t="s">
        <v>114</v>
      </c>
      <c r="E86" s="31" t="n">
        <v>4</v>
      </c>
      <c r="F86" s="31"/>
      <c r="G86" s="31"/>
      <c r="H86" s="31"/>
      <c r="I86" s="31"/>
      <c r="J86" s="31"/>
      <c r="K86" s="31"/>
      <c r="L86" s="31"/>
      <c r="M86" s="31"/>
      <c r="N86" s="33" t="n">
        <f aca="false">E86*F86+H86+J86+K86+L86+M86</f>
        <v>0</v>
      </c>
      <c r="O86" s="37"/>
      <c r="P86" s="35" t="n">
        <v>2</v>
      </c>
      <c r="Q86" s="31"/>
      <c r="R86" s="31"/>
      <c r="S86" s="31" t="n">
        <v>2</v>
      </c>
      <c r="T86" s="31"/>
      <c r="U86" s="31"/>
      <c r="V86" s="31"/>
      <c r="W86" s="31"/>
      <c r="X86" s="31"/>
      <c r="Y86" s="31"/>
      <c r="Z86" s="36" t="n">
        <f aca="false">P86*Q86+S86+U86+V86+W86+X86+Y86</f>
        <v>2</v>
      </c>
      <c r="AA86" s="36" t="n">
        <f aca="false">N86+Z86</f>
        <v>2</v>
      </c>
      <c r="AB86" s="74" t="s">
        <v>111</v>
      </c>
      <c r="AC86" s="36"/>
      <c r="AD86" s="36"/>
      <c r="AE86" s="36" t="n">
        <f aca="false">P86*Q86</f>
        <v>0</v>
      </c>
      <c r="AF86" s="38" t="n">
        <f aca="false">E86*F86+P86*Q86</f>
        <v>0</v>
      </c>
      <c r="AG86" s="39" t="str">
        <f aca="false">AB86</f>
        <v>Щеулов С.В.</v>
      </c>
      <c r="AH86" s="39" t="str">
        <f aca="false">C86</f>
        <v>2ОСАТ9-8</v>
      </c>
      <c r="AI86" s="40" t="str">
        <f aca="false">B86</f>
        <v>25</v>
      </c>
      <c r="AJ86" s="39" t="str">
        <f aca="false">CONCATENATE(A86," ",D86)</f>
        <v>ВнеУр Разговоры о важном</v>
      </c>
      <c r="AK86" s="39" t="n">
        <f aca="false">E86*F86+P86*Q86+H86+J86+S86+U86</f>
        <v>2</v>
      </c>
      <c r="AL86" s="39" t="n">
        <f aca="false">L86+W86</f>
        <v>0</v>
      </c>
      <c r="AM86" s="39" t="n">
        <f aca="false">M86+X86</f>
        <v>0</v>
      </c>
      <c r="AN86" s="39" t="n">
        <f aca="false">Y86</f>
        <v>0</v>
      </c>
      <c r="AO86" s="39" t="n">
        <f aca="false">SUM(AK86:AN86)</f>
        <v>2</v>
      </c>
      <c r="AP86" s="41" t="n">
        <f aca="false">K86+V86</f>
        <v>0</v>
      </c>
    </row>
    <row r="87" s="42" customFormat="true" ht="16.5" hidden="true" customHeight="true" outlineLevel="0" collapsed="false">
      <c r="A87" s="29" t="s">
        <v>52</v>
      </c>
      <c r="B87" s="30" t="s">
        <v>57</v>
      </c>
      <c r="C87" s="31" t="s">
        <v>536</v>
      </c>
      <c r="D87" s="43" t="s">
        <v>55</v>
      </c>
      <c r="E87" s="31" t="n">
        <v>12</v>
      </c>
      <c r="F87" s="31" t="n">
        <v>2</v>
      </c>
      <c r="G87" s="31"/>
      <c r="H87" s="31"/>
      <c r="I87" s="31"/>
      <c r="J87" s="31"/>
      <c r="K87" s="31"/>
      <c r="L87" s="31"/>
      <c r="M87" s="31"/>
      <c r="N87" s="33" t="n">
        <f aca="false">E87*F87+H87+J87+K87+L87+M87</f>
        <v>24</v>
      </c>
      <c r="O87" s="36"/>
      <c r="P87" s="36" t="n">
        <v>17</v>
      </c>
      <c r="Q87" s="31" t="n">
        <v>2</v>
      </c>
      <c r="R87" s="31"/>
      <c r="S87" s="31"/>
      <c r="T87" s="31"/>
      <c r="U87" s="31"/>
      <c r="V87" s="31"/>
      <c r="W87" s="31"/>
      <c r="X87" s="31"/>
      <c r="Y87" s="31"/>
      <c r="Z87" s="36" t="n">
        <f aca="false">P87*Q87+S87+U87+V87+W87+X87+Y87</f>
        <v>34</v>
      </c>
      <c r="AA87" s="36" t="n">
        <f aca="false">N87+Z87</f>
        <v>58</v>
      </c>
      <c r="AB87" s="47" t="s">
        <v>118</v>
      </c>
      <c r="AC87" s="31"/>
      <c r="AD87" s="31"/>
      <c r="AE87" s="36" t="n">
        <f aca="false">P87*Q87</f>
        <v>34</v>
      </c>
      <c r="AF87" s="38" t="n">
        <f aca="false">E87*F87+P87*Q87</f>
        <v>58</v>
      </c>
      <c r="AG87" s="39" t="str">
        <f aca="false">AB87</f>
        <v>Семигин К.С.</v>
      </c>
      <c r="AH87" s="39" t="str">
        <f aca="false">C87</f>
        <v>2ОСАТ11-6а</v>
      </c>
      <c r="AI87" s="40" t="str">
        <f aca="false">B87</f>
        <v>10</v>
      </c>
      <c r="AJ87" s="39" t="str">
        <f aca="false">CONCATENATE(A87," ",D87)</f>
        <v>ОГСЭ.03 Иностранный язык в профессиональной деятельности</v>
      </c>
      <c r="AK87" s="39" t="n">
        <f aca="false">E87*F87+P87*Q87+H87+J87+S87+U87</f>
        <v>58</v>
      </c>
      <c r="AL87" s="39" t="n">
        <f aca="false">L87+W87</f>
        <v>0</v>
      </c>
      <c r="AM87" s="39" t="n">
        <f aca="false">M87+X87</f>
        <v>0</v>
      </c>
      <c r="AN87" s="39" t="n">
        <f aca="false">Y87</f>
        <v>0</v>
      </c>
      <c r="AO87" s="39" t="n">
        <f aca="false">SUM(AK87:AN87)</f>
        <v>58</v>
      </c>
      <c r="AP87" s="41" t="n">
        <f aca="false">K87+V87</f>
        <v>0</v>
      </c>
    </row>
    <row r="88" s="42" customFormat="true" ht="16.5" hidden="true" customHeight="true" outlineLevel="0" collapsed="false">
      <c r="A88" s="29" t="s">
        <v>52</v>
      </c>
      <c r="B88" s="30" t="s">
        <v>119</v>
      </c>
      <c r="C88" s="31" t="s">
        <v>537</v>
      </c>
      <c r="D88" s="43" t="s">
        <v>55</v>
      </c>
      <c r="E88" s="31" t="n">
        <v>12</v>
      </c>
      <c r="F88" s="31" t="n">
        <v>2</v>
      </c>
      <c r="G88" s="31"/>
      <c r="H88" s="31"/>
      <c r="I88" s="31"/>
      <c r="J88" s="31"/>
      <c r="K88" s="31"/>
      <c r="L88" s="31"/>
      <c r="M88" s="31"/>
      <c r="N88" s="33" t="n">
        <f aca="false">E88*F88+H88+J88+K88+L88+M88</f>
        <v>24</v>
      </c>
      <c r="O88" s="36"/>
      <c r="P88" s="36" t="n">
        <v>17</v>
      </c>
      <c r="Q88" s="31" t="n">
        <v>2</v>
      </c>
      <c r="R88" s="31"/>
      <c r="S88" s="31"/>
      <c r="T88" s="31"/>
      <c r="U88" s="31"/>
      <c r="V88" s="31"/>
      <c r="W88" s="31"/>
      <c r="X88" s="31"/>
      <c r="Y88" s="31"/>
      <c r="Z88" s="36" t="n">
        <f aca="false">P88*Q88+S88+U88+V88+W88+X88+Y88</f>
        <v>34</v>
      </c>
      <c r="AA88" s="36" t="n">
        <f aca="false">N88+Z88</f>
        <v>58</v>
      </c>
      <c r="AB88" s="47" t="s">
        <v>121</v>
      </c>
      <c r="AC88" s="31"/>
      <c r="AD88" s="31"/>
      <c r="AE88" s="36" t="n">
        <f aca="false">P88*Q88</f>
        <v>34</v>
      </c>
      <c r="AF88" s="38" t="n">
        <f aca="false">E88*F88+P88*Q88</f>
        <v>58</v>
      </c>
      <c r="AG88" s="39" t="str">
        <f aca="false">AB88</f>
        <v>Рогозина О.Н.</v>
      </c>
      <c r="AH88" s="39" t="str">
        <f aca="false">C88</f>
        <v>2ОСАТ11-6б</v>
      </c>
      <c r="AI88" s="40" t="str">
        <f aca="false">B88</f>
        <v>9</v>
      </c>
      <c r="AJ88" s="39" t="str">
        <f aca="false">CONCATENATE(A88," ",D88)</f>
        <v>ОГСЭ.03 Иностранный язык в профессиональной деятельности</v>
      </c>
      <c r="AK88" s="39" t="n">
        <f aca="false">E88*F88+P88*Q88+H88+J88+S88+U88</f>
        <v>58</v>
      </c>
      <c r="AL88" s="39" t="n">
        <f aca="false">L88+W88</f>
        <v>0</v>
      </c>
      <c r="AM88" s="39" t="n">
        <f aca="false">M88+X88</f>
        <v>0</v>
      </c>
      <c r="AN88" s="39" t="n">
        <f aca="false">Y88</f>
        <v>0</v>
      </c>
      <c r="AO88" s="39" t="n">
        <f aca="false">SUM(AK88:AN88)</f>
        <v>58</v>
      </c>
      <c r="AP88" s="41" t="n">
        <f aca="false">K88+V88</f>
        <v>0</v>
      </c>
    </row>
    <row r="89" s="42" customFormat="true" ht="16.5" hidden="true" customHeight="true" outlineLevel="0" collapsed="false">
      <c r="A89" s="29" t="s">
        <v>60</v>
      </c>
      <c r="B89" s="30" t="s">
        <v>538</v>
      </c>
      <c r="C89" s="31" t="s">
        <v>539</v>
      </c>
      <c r="D89" s="43" t="s">
        <v>61</v>
      </c>
      <c r="E89" s="31" t="n">
        <v>12</v>
      </c>
      <c r="F89" s="31" t="n">
        <v>2</v>
      </c>
      <c r="G89" s="31"/>
      <c r="H89" s="31"/>
      <c r="I89" s="31"/>
      <c r="J89" s="31"/>
      <c r="K89" s="31"/>
      <c r="L89" s="31"/>
      <c r="M89" s="31"/>
      <c r="N89" s="33" t="n">
        <f aca="false">E89*F89+H89+J89+K89+L89+M89</f>
        <v>24</v>
      </c>
      <c r="O89" s="36"/>
      <c r="P89" s="36" t="n">
        <v>17</v>
      </c>
      <c r="Q89" s="31" t="n">
        <v>2</v>
      </c>
      <c r="R89" s="31"/>
      <c r="S89" s="31"/>
      <c r="T89" s="31"/>
      <c r="U89" s="31"/>
      <c r="V89" s="31"/>
      <c r="W89" s="31"/>
      <c r="X89" s="31"/>
      <c r="Y89" s="31"/>
      <c r="Z89" s="36" t="n">
        <f aca="false">P89*Q89+S89+U89+V89+W89+X89+Y89</f>
        <v>34</v>
      </c>
      <c r="AA89" s="36" t="n">
        <f aca="false">N89+Z89</f>
        <v>58</v>
      </c>
      <c r="AB89" s="36" t="s">
        <v>62</v>
      </c>
      <c r="AC89" s="31"/>
      <c r="AD89" s="31"/>
      <c r="AE89" s="36" t="n">
        <f aca="false">P89*Q89</f>
        <v>34</v>
      </c>
      <c r="AF89" s="38" t="n">
        <f aca="false">E89*F89+P89*Q89</f>
        <v>58</v>
      </c>
      <c r="AG89" s="39" t="str">
        <f aca="false">AB89</f>
        <v>Рябцев Ю.В.</v>
      </c>
      <c r="AH89" s="39" t="str">
        <f aca="false">C89</f>
        <v>2ОСАТ11-6</v>
      </c>
      <c r="AI89" s="40" t="str">
        <f aca="false">B89</f>
        <v>19</v>
      </c>
      <c r="AJ89" s="39" t="str">
        <f aca="false">CONCATENATE(A89," ",D89)</f>
        <v>ОГСЭ.04 Физическая культура</v>
      </c>
      <c r="AK89" s="39" t="n">
        <f aca="false">E89*F89+P89*Q89+H89+J89+S89+U89</f>
        <v>58</v>
      </c>
      <c r="AL89" s="39" t="n">
        <f aca="false">L89+W89</f>
        <v>0</v>
      </c>
      <c r="AM89" s="39" t="n">
        <f aca="false">M89+X89</f>
        <v>0</v>
      </c>
      <c r="AN89" s="39" t="n">
        <f aca="false">Y89</f>
        <v>0</v>
      </c>
      <c r="AO89" s="39" t="n">
        <f aca="false">SUM(AK89:AN89)</f>
        <v>58</v>
      </c>
      <c r="AP89" s="41" t="n">
        <f aca="false">K89+V89</f>
        <v>0</v>
      </c>
    </row>
    <row r="90" s="42" customFormat="true" ht="16.5" hidden="true" customHeight="true" outlineLevel="0" collapsed="false">
      <c r="A90" s="49" t="s">
        <v>124</v>
      </c>
      <c r="B90" s="30" t="s">
        <v>538</v>
      </c>
      <c r="C90" s="31" t="s">
        <v>539</v>
      </c>
      <c r="D90" s="101" t="s">
        <v>125</v>
      </c>
      <c r="E90" s="31" t="n">
        <v>12</v>
      </c>
      <c r="F90" s="31" t="n">
        <v>5</v>
      </c>
      <c r="G90" s="31" t="n">
        <v>30</v>
      </c>
      <c r="H90" s="31" t="n">
        <v>-30</v>
      </c>
      <c r="I90" s="31"/>
      <c r="J90" s="31"/>
      <c r="K90" s="31"/>
      <c r="L90" s="31"/>
      <c r="M90" s="31"/>
      <c r="N90" s="33" t="n">
        <f aca="false">E90*F90+H90+J90+K90+L90+M90</f>
        <v>30</v>
      </c>
      <c r="O90" s="36"/>
      <c r="P90" s="36" t="n">
        <v>17</v>
      </c>
      <c r="Q90" s="31"/>
      <c r="R90" s="31"/>
      <c r="S90" s="31"/>
      <c r="T90" s="31"/>
      <c r="U90" s="31"/>
      <c r="V90" s="31"/>
      <c r="W90" s="31"/>
      <c r="X90" s="31"/>
      <c r="Y90" s="31"/>
      <c r="Z90" s="36" t="n">
        <f aca="false">P90*Q90+S90+U90+V90+W90+X90+Y90</f>
        <v>0</v>
      </c>
      <c r="AA90" s="36" t="n">
        <f aca="false">N90+Z90</f>
        <v>30</v>
      </c>
      <c r="AB90" s="36" t="s">
        <v>126</v>
      </c>
      <c r="AC90" s="31"/>
      <c r="AD90" s="31"/>
      <c r="AE90" s="36" t="n">
        <f aca="false">P90*Q90</f>
        <v>0</v>
      </c>
      <c r="AF90" s="38" t="n">
        <f aca="false">E90*F90+P90*Q90</f>
        <v>60</v>
      </c>
      <c r="AG90" s="39" t="str">
        <f aca="false">AB90</f>
        <v>Шишкин В.С.</v>
      </c>
      <c r="AH90" s="39" t="str">
        <f aca="false">C90</f>
        <v>2ОСАТ11-6</v>
      </c>
      <c r="AI90" s="40" t="str">
        <f aca="false">B90</f>
        <v>19</v>
      </c>
      <c r="AJ90" s="39" t="str">
        <f aca="false">CONCATENATE(A90," ",D90)</f>
        <v>ЕН.04 Компьютерное моделирование</v>
      </c>
      <c r="AK90" s="39" t="n">
        <f aca="false">E90*F90+P90*Q90+H90+J90+S90+U90</f>
        <v>30</v>
      </c>
      <c r="AL90" s="39" t="n">
        <f aca="false">L90+W90</f>
        <v>0</v>
      </c>
      <c r="AM90" s="39" t="n">
        <f aca="false">M90+X90</f>
        <v>0</v>
      </c>
      <c r="AN90" s="39" t="n">
        <f aca="false">Y90</f>
        <v>0</v>
      </c>
      <c r="AO90" s="39" t="n">
        <f aca="false">SUM(AK90:AN90)</f>
        <v>30</v>
      </c>
      <c r="AP90" s="41" t="n">
        <f aca="false">K90+V90</f>
        <v>0</v>
      </c>
    </row>
    <row r="91" s="42" customFormat="true" ht="16.5" hidden="true" customHeight="true" outlineLevel="0" collapsed="false">
      <c r="A91" s="49" t="s">
        <v>124</v>
      </c>
      <c r="B91" s="30" t="s">
        <v>57</v>
      </c>
      <c r="C91" s="31" t="s">
        <v>536</v>
      </c>
      <c r="D91" s="101" t="s">
        <v>125</v>
      </c>
      <c r="E91" s="31" t="n">
        <v>12</v>
      </c>
      <c r="F91" s="31"/>
      <c r="G91" s="31"/>
      <c r="H91" s="31" t="n">
        <v>30</v>
      </c>
      <c r="I91" s="31"/>
      <c r="J91" s="31"/>
      <c r="K91" s="31"/>
      <c r="L91" s="31"/>
      <c r="M91" s="31"/>
      <c r="N91" s="33" t="n">
        <f aca="false">E91*F91+H91+J91+K91+L91+M91</f>
        <v>30</v>
      </c>
      <c r="O91" s="36"/>
      <c r="P91" s="36" t="n">
        <v>17</v>
      </c>
      <c r="Q91" s="31"/>
      <c r="R91" s="31"/>
      <c r="S91" s="31"/>
      <c r="T91" s="31"/>
      <c r="U91" s="31"/>
      <c r="V91" s="31"/>
      <c r="W91" s="31"/>
      <c r="X91" s="31"/>
      <c r="Y91" s="31"/>
      <c r="Z91" s="36" t="n">
        <f aca="false">P91*Q91+S91+U91+V91+W91+X91+Y91</f>
        <v>0</v>
      </c>
      <c r="AA91" s="36" t="n">
        <f aca="false">N91+Z91</f>
        <v>30</v>
      </c>
      <c r="AB91" s="36" t="s">
        <v>126</v>
      </c>
      <c r="AC91" s="31"/>
      <c r="AD91" s="31"/>
      <c r="AE91" s="36" t="n">
        <f aca="false">P91*Q91</f>
        <v>0</v>
      </c>
      <c r="AF91" s="38" t="n">
        <f aca="false">E91*F91+P91*Q91</f>
        <v>0</v>
      </c>
      <c r="AG91" s="39" t="str">
        <f aca="false">AB91</f>
        <v>Шишкин В.С.</v>
      </c>
      <c r="AH91" s="39" t="str">
        <f aca="false">C91</f>
        <v>2ОСАТ11-6а</v>
      </c>
      <c r="AI91" s="40" t="str">
        <f aca="false">B91</f>
        <v>10</v>
      </c>
      <c r="AJ91" s="39" t="str">
        <f aca="false">CONCATENATE(A91," ",D91)</f>
        <v>ЕН.04 Компьютерное моделирование</v>
      </c>
      <c r="AK91" s="39" t="n">
        <f aca="false">E91*F91+P91*Q91+H91+J91+S91+U91</f>
        <v>30</v>
      </c>
      <c r="AL91" s="39" t="n">
        <f aca="false">L91+W91</f>
        <v>0</v>
      </c>
      <c r="AM91" s="39" t="n">
        <f aca="false">M91+X91</f>
        <v>0</v>
      </c>
      <c r="AN91" s="39" t="n">
        <f aca="false">Y91</f>
        <v>0</v>
      </c>
      <c r="AO91" s="39" t="n">
        <f aca="false">SUM(AK91:AN91)</f>
        <v>30</v>
      </c>
      <c r="AP91" s="41" t="n">
        <f aca="false">K91+V91</f>
        <v>0</v>
      </c>
    </row>
    <row r="92" s="42" customFormat="true" ht="16.5" hidden="true" customHeight="true" outlineLevel="0" collapsed="false">
      <c r="A92" s="49" t="s">
        <v>124</v>
      </c>
      <c r="B92" s="30" t="s">
        <v>119</v>
      </c>
      <c r="C92" s="31" t="s">
        <v>537</v>
      </c>
      <c r="D92" s="101" t="s">
        <v>125</v>
      </c>
      <c r="E92" s="31" t="n">
        <v>12</v>
      </c>
      <c r="F92" s="31"/>
      <c r="G92" s="31"/>
      <c r="H92" s="31" t="n">
        <v>30</v>
      </c>
      <c r="I92" s="31"/>
      <c r="J92" s="31"/>
      <c r="K92" s="31"/>
      <c r="L92" s="31"/>
      <c r="M92" s="31"/>
      <c r="N92" s="33" t="n">
        <f aca="false">E92*F92+H92+J92+K92+L92+M92</f>
        <v>30</v>
      </c>
      <c r="O92" s="36"/>
      <c r="P92" s="36" t="n">
        <v>17</v>
      </c>
      <c r="Q92" s="31"/>
      <c r="R92" s="31"/>
      <c r="S92" s="31"/>
      <c r="T92" s="31"/>
      <c r="U92" s="31"/>
      <c r="V92" s="31"/>
      <c r="W92" s="31"/>
      <c r="X92" s="31"/>
      <c r="Y92" s="31"/>
      <c r="Z92" s="36" t="n">
        <f aca="false">P92*Q92+S92+U92+V92+W92+X92+Y92</f>
        <v>0</v>
      </c>
      <c r="AA92" s="36" t="n">
        <f aca="false">N92+Z92</f>
        <v>30</v>
      </c>
      <c r="AB92" s="47" t="s">
        <v>69</v>
      </c>
      <c r="AC92" s="31"/>
      <c r="AD92" s="31"/>
      <c r="AE92" s="36" t="n">
        <f aca="false">P92*Q92</f>
        <v>0</v>
      </c>
      <c r="AF92" s="38" t="n">
        <f aca="false">E92*F92+P92*Q92</f>
        <v>0</v>
      </c>
      <c r="AG92" s="39" t="str">
        <f aca="false">AB92</f>
        <v>вак. 2 п/гр</v>
      </c>
      <c r="AH92" s="39" t="str">
        <f aca="false">C92</f>
        <v>2ОСАТ11-6б</v>
      </c>
      <c r="AI92" s="40" t="str">
        <f aca="false">B92</f>
        <v>9</v>
      </c>
      <c r="AJ92" s="39" t="str">
        <f aca="false">CONCATENATE(A92," ",D92)</f>
        <v>ЕН.04 Компьютерное моделирование</v>
      </c>
      <c r="AK92" s="39" t="n">
        <f aca="false">E92*F92+P92*Q92+H92+J92+S92+U92</f>
        <v>30</v>
      </c>
      <c r="AL92" s="39" t="n">
        <f aca="false">L92+W92</f>
        <v>0</v>
      </c>
      <c r="AM92" s="39" t="n">
        <f aca="false">M92+X92</f>
        <v>0</v>
      </c>
      <c r="AN92" s="39" t="n">
        <f aca="false">Y92</f>
        <v>0</v>
      </c>
      <c r="AO92" s="39" t="n">
        <f aca="false">SUM(AK92:AN92)</f>
        <v>30</v>
      </c>
      <c r="AP92" s="41" t="n">
        <f aca="false">K92+V92</f>
        <v>0</v>
      </c>
    </row>
    <row r="93" s="42" customFormat="true" ht="16.5" hidden="true" customHeight="true" outlineLevel="0" collapsed="false">
      <c r="A93" s="63" t="s">
        <v>127</v>
      </c>
      <c r="B93" s="30" t="s">
        <v>538</v>
      </c>
      <c r="C93" s="31" t="s">
        <v>539</v>
      </c>
      <c r="D93" s="215" t="s">
        <v>128</v>
      </c>
      <c r="E93" s="31" t="n">
        <v>12</v>
      </c>
      <c r="F93" s="31" t="n">
        <v>7</v>
      </c>
      <c r="G93" s="31" t="n">
        <v>44</v>
      </c>
      <c r="H93" s="31"/>
      <c r="I93" s="31" t="n">
        <v>44</v>
      </c>
      <c r="J93" s="31"/>
      <c r="K93" s="31"/>
      <c r="L93" s="31" t="n">
        <v>4</v>
      </c>
      <c r="M93" s="31"/>
      <c r="N93" s="33" t="n">
        <f aca="false">E93*F93+H93+J93+K93+L93+M93</f>
        <v>88</v>
      </c>
      <c r="O93" s="36"/>
      <c r="P93" s="36" t="n">
        <v>17</v>
      </c>
      <c r="Q93" s="31"/>
      <c r="R93" s="31"/>
      <c r="S93" s="31"/>
      <c r="T93" s="31"/>
      <c r="U93" s="31"/>
      <c r="V93" s="31"/>
      <c r="W93" s="31"/>
      <c r="X93" s="31"/>
      <c r="Y93" s="31"/>
      <c r="Z93" s="36" t="n">
        <f aca="false">P93*Q93+S93+U93+V93+W93+X93+Y93</f>
        <v>0</v>
      </c>
      <c r="AA93" s="36" t="n">
        <f aca="false">N93+Z93</f>
        <v>88</v>
      </c>
      <c r="AB93" s="47" t="s">
        <v>87</v>
      </c>
      <c r="AC93" s="31"/>
      <c r="AD93" s="31"/>
      <c r="AE93" s="36" t="n">
        <f aca="false">P93*Q93</f>
        <v>0</v>
      </c>
      <c r="AF93" s="38" t="n">
        <f aca="false">E93*F93+P93*Q93</f>
        <v>84</v>
      </c>
      <c r="AG93" s="39" t="str">
        <f aca="false">AB93</f>
        <v>Галкина М.В.</v>
      </c>
      <c r="AH93" s="39" t="str">
        <f aca="false">C93</f>
        <v>2ОСАТ11-6</v>
      </c>
      <c r="AI93" s="40" t="str">
        <f aca="false">B93</f>
        <v>19</v>
      </c>
      <c r="AJ93" s="39" t="str">
        <f aca="false">CONCATENATE(A93," ",D93)</f>
        <v>ОП.09 Техническая  механика</v>
      </c>
      <c r="AK93" s="39" t="n">
        <f aca="false">E93*F93+P93*Q93+H93+J93+S93+U93</f>
        <v>84</v>
      </c>
      <c r="AL93" s="39" t="n">
        <f aca="false">L93+W93</f>
        <v>4</v>
      </c>
      <c r="AM93" s="39" t="n">
        <f aca="false">M93+X93</f>
        <v>0</v>
      </c>
      <c r="AN93" s="39" t="n">
        <f aca="false">Y93</f>
        <v>0</v>
      </c>
      <c r="AO93" s="39" t="n">
        <f aca="false">SUM(AK93:AN93)</f>
        <v>88</v>
      </c>
      <c r="AP93" s="41" t="n">
        <f aca="false">K93+V93</f>
        <v>0</v>
      </c>
    </row>
    <row r="94" s="42" customFormat="true" ht="16.5" hidden="true" customHeight="true" outlineLevel="0" collapsed="false">
      <c r="A94" s="49" t="s">
        <v>129</v>
      </c>
      <c r="B94" s="30" t="s">
        <v>538</v>
      </c>
      <c r="C94" s="31" t="s">
        <v>539</v>
      </c>
      <c r="D94" s="216" t="s">
        <v>130</v>
      </c>
      <c r="E94" s="31" t="n">
        <v>12</v>
      </c>
      <c r="F94" s="31" t="n">
        <v>4</v>
      </c>
      <c r="G94" s="31" t="n">
        <v>18</v>
      </c>
      <c r="H94" s="31"/>
      <c r="I94" s="31" t="n">
        <v>18</v>
      </c>
      <c r="J94" s="31"/>
      <c r="K94" s="31"/>
      <c r="L94" s="31" t="n">
        <v>4</v>
      </c>
      <c r="M94" s="31"/>
      <c r="N94" s="33" t="n">
        <f aca="false">E94*F94+H94+J94+K94+L94+M94</f>
        <v>52</v>
      </c>
      <c r="O94" s="36"/>
      <c r="P94" s="36" t="n">
        <v>17</v>
      </c>
      <c r="Q94" s="31"/>
      <c r="R94" s="31"/>
      <c r="S94" s="31"/>
      <c r="T94" s="31"/>
      <c r="U94" s="31"/>
      <c r="V94" s="31"/>
      <c r="W94" s="31"/>
      <c r="X94" s="31"/>
      <c r="Y94" s="31"/>
      <c r="Z94" s="36" t="n">
        <f aca="false">P94*Q94+S94+U94+V94+W94+X94+Y94</f>
        <v>0</v>
      </c>
      <c r="AA94" s="36" t="n">
        <f aca="false">N94+Z94</f>
        <v>52</v>
      </c>
      <c r="AB94" s="31" t="s">
        <v>102</v>
      </c>
      <c r="AC94" s="31"/>
      <c r="AD94" s="31"/>
      <c r="AE94" s="36" t="n">
        <f aca="false">P94*Q94</f>
        <v>0</v>
      </c>
      <c r="AF94" s="38" t="n">
        <f aca="false">E94*F94+P94*Q94</f>
        <v>48</v>
      </c>
      <c r="AG94" s="39" t="str">
        <f aca="false">AB94</f>
        <v>Желтиков В.К.</v>
      </c>
      <c r="AH94" s="39" t="str">
        <f aca="false">C94</f>
        <v>2ОСАТ11-6</v>
      </c>
      <c r="AI94" s="40" t="str">
        <f aca="false">B94</f>
        <v>19</v>
      </c>
      <c r="AJ94" s="39" t="str">
        <f aca="false">CONCATENATE(A94," ",D94)</f>
        <v>ОП.11 САПР технологических процессов и информационные технологии в профессиональной деятельности</v>
      </c>
      <c r="AK94" s="39" t="n">
        <f aca="false">E94*F94+P94*Q94+H94+J94+S94+U94</f>
        <v>48</v>
      </c>
      <c r="AL94" s="39" t="n">
        <f aca="false">L94+W94</f>
        <v>4</v>
      </c>
      <c r="AM94" s="39" t="n">
        <f aca="false">M94+X94</f>
        <v>0</v>
      </c>
      <c r="AN94" s="39" t="n">
        <f aca="false">Y94</f>
        <v>0</v>
      </c>
      <c r="AO94" s="39" t="n">
        <f aca="false">SUM(AK94:AN94)</f>
        <v>52</v>
      </c>
      <c r="AP94" s="41" t="n">
        <f aca="false">K94+V94</f>
        <v>0</v>
      </c>
    </row>
    <row r="95" s="42" customFormat="true" ht="16.5" hidden="true" customHeight="true" outlineLevel="0" collapsed="false">
      <c r="A95" s="49" t="s">
        <v>131</v>
      </c>
      <c r="B95" s="30" t="s">
        <v>538</v>
      </c>
      <c r="C95" s="31" t="s">
        <v>539</v>
      </c>
      <c r="D95" s="66" t="s">
        <v>132</v>
      </c>
      <c r="E95" s="31" t="n">
        <v>12</v>
      </c>
      <c r="F95" s="31" t="n">
        <v>2</v>
      </c>
      <c r="G95" s="31" t="n">
        <v>48</v>
      </c>
      <c r="H95" s="31"/>
      <c r="I95" s="31"/>
      <c r="J95" s="31"/>
      <c r="K95" s="31"/>
      <c r="L95" s="31"/>
      <c r="M95" s="31"/>
      <c r="N95" s="33" t="n">
        <f aca="false">E95*F95+H95+J95+K95+L95+M95</f>
        <v>24</v>
      </c>
      <c r="O95" s="36"/>
      <c r="P95" s="36" t="n">
        <v>17</v>
      </c>
      <c r="Q95" s="31" t="n">
        <v>3</v>
      </c>
      <c r="R95" s="31"/>
      <c r="S95" s="31"/>
      <c r="T95" s="31"/>
      <c r="U95" s="31"/>
      <c r="V95" s="31"/>
      <c r="W95" s="31"/>
      <c r="X95" s="31"/>
      <c r="Y95" s="31"/>
      <c r="Z95" s="36" t="n">
        <f aca="false">P95*Q95+S95+U95+V95+W95+X95+Y95</f>
        <v>51</v>
      </c>
      <c r="AA95" s="36" t="n">
        <f aca="false">N95+Z95</f>
        <v>75</v>
      </c>
      <c r="AB95" s="54" t="s">
        <v>237</v>
      </c>
      <c r="AC95" s="31"/>
      <c r="AD95" s="31"/>
      <c r="AE95" s="36" t="n">
        <f aca="false">P95*Q95</f>
        <v>51</v>
      </c>
      <c r="AF95" s="38" t="n">
        <f aca="false">E95*F95+P95*Q95</f>
        <v>75</v>
      </c>
      <c r="AG95" s="39" t="str">
        <f aca="false">AB95</f>
        <v>Симонов В.Г.</v>
      </c>
      <c r="AH95" s="39" t="str">
        <f aca="false">C95</f>
        <v>2ОСАТ11-6</v>
      </c>
      <c r="AI95" s="40" t="str">
        <f aca="false">B95</f>
        <v>19</v>
      </c>
      <c r="AJ95" s="39" t="str">
        <f aca="false">CONCATENATE(A95," ",D95)</f>
        <v>ОП.15 Безопасность жизнедеятельности</v>
      </c>
      <c r="AK95" s="39" t="n">
        <f aca="false">E95*F95+P95*Q95+H95+J95+S95+U95</f>
        <v>75</v>
      </c>
      <c r="AL95" s="39" t="n">
        <f aca="false">L95+W95</f>
        <v>0</v>
      </c>
      <c r="AM95" s="39" t="n">
        <f aca="false">M95+X95</f>
        <v>0</v>
      </c>
      <c r="AN95" s="39" t="n">
        <f aca="false">Y95</f>
        <v>0</v>
      </c>
      <c r="AO95" s="39" t="n">
        <f aca="false">SUM(AK95:AN95)</f>
        <v>75</v>
      </c>
      <c r="AP95" s="41" t="n">
        <f aca="false">K95+V95</f>
        <v>0</v>
      </c>
    </row>
    <row r="96" s="42" customFormat="true" ht="16.5" hidden="true" customHeight="true" outlineLevel="0" collapsed="false">
      <c r="A96" s="63" t="s">
        <v>100</v>
      </c>
      <c r="B96" s="30" t="s">
        <v>538</v>
      </c>
      <c r="C96" s="31" t="s">
        <v>539</v>
      </c>
      <c r="D96" s="215" t="s">
        <v>101</v>
      </c>
      <c r="E96" s="31" t="n">
        <v>12</v>
      </c>
      <c r="F96" s="31" t="n">
        <v>4</v>
      </c>
      <c r="G96" s="31" t="n">
        <v>20</v>
      </c>
      <c r="H96" s="31"/>
      <c r="I96" s="31" t="n">
        <v>20</v>
      </c>
      <c r="J96" s="31"/>
      <c r="K96" s="31"/>
      <c r="L96" s="31" t="n">
        <v>4</v>
      </c>
      <c r="M96" s="31" t="n">
        <v>8</v>
      </c>
      <c r="N96" s="33" t="n">
        <f aca="false">E96*F96+H96+J96+K96+L96+M96</f>
        <v>60</v>
      </c>
      <c r="O96" s="36"/>
      <c r="P96" s="36" t="n">
        <v>17</v>
      </c>
      <c r="Q96" s="31"/>
      <c r="R96" s="31"/>
      <c r="S96" s="31"/>
      <c r="T96" s="31"/>
      <c r="U96" s="31"/>
      <c r="V96" s="31"/>
      <c r="W96" s="31"/>
      <c r="X96" s="31"/>
      <c r="Y96" s="31"/>
      <c r="Z96" s="36" t="n">
        <f aca="false">P96*Q96+S96+U96+V96+W96+X96+Y96</f>
        <v>0</v>
      </c>
      <c r="AA96" s="36" t="n">
        <f aca="false">N96+Z96</f>
        <v>60</v>
      </c>
      <c r="AB96" s="31" t="s">
        <v>102</v>
      </c>
      <c r="AC96" s="31" t="s">
        <v>540</v>
      </c>
      <c r="AD96" s="31"/>
      <c r="AE96" s="36" t="n">
        <f aca="false">P96*Q96</f>
        <v>0</v>
      </c>
      <c r="AF96" s="38" t="n">
        <f aca="false">E96*F96+P96*Q96</f>
        <v>48</v>
      </c>
      <c r="AG96" s="39" t="str">
        <f aca="false">AB96</f>
        <v>Желтиков В.К.</v>
      </c>
      <c r="AH96" s="39" t="str">
        <f aca="false">C96</f>
        <v>2ОСАТ11-6</v>
      </c>
      <c r="AI96" s="40" t="str">
        <f aca="false">B96</f>
        <v>19</v>
      </c>
      <c r="AJ96" s="39" t="str">
        <f aca="false">CONCATENATE(A96," ",D96)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96" s="39" t="n">
        <f aca="false">E96*F96+P96*Q96+H96+J96+S96+U96</f>
        <v>48</v>
      </c>
      <c r="AL96" s="39" t="n">
        <f aca="false">L96+W96</f>
        <v>4</v>
      </c>
      <c r="AM96" s="39" t="n">
        <f aca="false">M96+X96</f>
        <v>8</v>
      </c>
      <c r="AN96" s="39" t="n">
        <f aca="false">Y96</f>
        <v>0</v>
      </c>
      <c r="AO96" s="39" t="n">
        <f aca="false">SUM(AK96:AN96)</f>
        <v>60</v>
      </c>
      <c r="AP96" s="41" t="n">
        <f aca="false">K96+V96</f>
        <v>0</v>
      </c>
    </row>
    <row r="97" s="42" customFormat="true" ht="16.5" hidden="true" customHeight="true" outlineLevel="0" collapsed="false">
      <c r="A97" s="63" t="s">
        <v>104</v>
      </c>
      <c r="B97" s="30" t="s">
        <v>538</v>
      </c>
      <c r="C97" s="31" t="s">
        <v>539</v>
      </c>
      <c r="D97" s="101" t="s">
        <v>105</v>
      </c>
      <c r="E97" s="31" t="n">
        <v>12</v>
      </c>
      <c r="F97" s="31" t="n">
        <v>5</v>
      </c>
      <c r="G97" s="31" t="n">
        <v>40</v>
      </c>
      <c r="H97" s="31" t="n">
        <v>-20</v>
      </c>
      <c r="I97" s="31"/>
      <c r="J97" s="31" t="n">
        <v>-30</v>
      </c>
      <c r="K97" s="31" t="n">
        <v>19</v>
      </c>
      <c r="L97" s="31" t="n">
        <v>4</v>
      </c>
      <c r="M97" s="31" t="n">
        <v>8</v>
      </c>
      <c r="N97" s="33" t="n">
        <f aca="false">E97*F97+H97+J97+K97+L97+M97</f>
        <v>41</v>
      </c>
      <c r="O97" s="36"/>
      <c r="P97" s="36" t="n">
        <v>17</v>
      </c>
      <c r="Q97" s="31"/>
      <c r="R97" s="31"/>
      <c r="S97" s="31"/>
      <c r="T97" s="31"/>
      <c r="U97" s="31"/>
      <c r="V97" s="31"/>
      <c r="W97" s="31"/>
      <c r="X97" s="31"/>
      <c r="Y97" s="31"/>
      <c r="Z97" s="36" t="n">
        <f aca="false">P97*Q97+S97+U97+V97+W97+X97+Y97</f>
        <v>0</v>
      </c>
      <c r="AA97" s="36" t="n">
        <f aca="false">N97+Z97</f>
        <v>41</v>
      </c>
      <c r="AB97" s="47" t="s">
        <v>106</v>
      </c>
      <c r="AC97" s="31" t="s">
        <v>540</v>
      </c>
      <c r="AD97" s="31"/>
      <c r="AE97" s="36" t="n">
        <f aca="false">P97*Q97</f>
        <v>0</v>
      </c>
      <c r="AF97" s="38" t="n">
        <f aca="false">E97*F97+P97*Q97</f>
        <v>60</v>
      </c>
      <c r="AG97" s="39" t="str">
        <f aca="false">AB97</f>
        <v>Ванин В.А.</v>
      </c>
      <c r="AH97" s="39" t="str">
        <f aca="false">C97</f>
        <v>2ОСАТ11-6</v>
      </c>
      <c r="AI97" s="40" t="str">
        <f aca="false">B97</f>
        <v>19</v>
      </c>
      <c r="AJ97" s="39" t="str">
        <f aca="false">CONCATENATE(A97," ",D97)</f>
        <v>МДК.01.02 Тестирование разработанной модели элементов систем автоматизации с формированием пакета технической документации</v>
      </c>
      <c r="AK97" s="39" t="n">
        <f aca="false">E97*F97+P97*Q97+H97+J97+S97+U97</f>
        <v>10</v>
      </c>
      <c r="AL97" s="39" t="n">
        <f aca="false">L97+W97</f>
        <v>4</v>
      </c>
      <c r="AM97" s="39" t="n">
        <f aca="false">M97+X97</f>
        <v>8</v>
      </c>
      <c r="AN97" s="39" t="n">
        <f aca="false">Y97</f>
        <v>0</v>
      </c>
      <c r="AO97" s="39" t="n">
        <f aca="false">SUM(AK97:AN97)</f>
        <v>22</v>
      </c>
      <c r="AP97" s="41" t="n">
        <f aca="false">K97+V97</f>
        <v>19</v>
      </c>
    </row>
    <row r="98" s="42" customFormat="true" ht="16.5" hidden="true" customHeight="true" outlineLevel="0" collapsed="false">
      <c r="A98" s="63" t="s">
        <v>104</v>
      </c>
      <c r="B98" s="30" t="s">
        <v>57</v>
      </c>
      <c r="C98" s="31" t="s">
        <v>536</v>
      </c>
      <c r="D98" s="101" t="s">
        <v>105</v>
      </c>
      <c r="E98" s="31" t="n">
        <v>12</v>
      </c>
      <c r="F98" s="31"/>
      <c r="G98" s="31"/>
      <c r="H98" s="31" t="n">
        <v>20</v>
      </c>
      <c r="I98" s="31"/>
      <c r="J98" s="31"/>
      <c r="K98" s="31"/>
      <c r="L98" s="31"/>
      <c r="M98" s="31"/>
      <c r="N98" s="33" t="n">
        <f aca="false">E98*F98+H98+J98+K98+L98+M98</f>
        <v>20</v>
      </c>
      <c r="O98" s="36"/>
      <c r="P98" s="36" t="n">
        <v>17</v>
      </c>
      <c r="Q98" s="31"/>
      <c r="R98" s="31"/>
      <c r="S98" s="31"/>
      <c r="T98" s="31"/>
      <c r="U98" s="31"/>
      <c r="V98" s="31"/>
      <c r="W98" s="31"/>
      <c r="X98" s="31"/>
      <c r="Y98" s="31"/>
      <c r="Z98" s="36" t="n">
        <f aca="false">P98*Q98+S98+U98+V98+W98+X98+Y98</f>
        <v>0</v>
      </c>
      <c r="AA98" s="36" t="n">
        <f aca="false">N98+Z98</f>
        <v>20</v>
      </c>
      <c r="AB98" s="47" t="s">
        <v>106</v>
      </c>
      <c r="AC98" s="31" t="s">
        <v>540</v>
      </c>
      <c r="AD98" s="31"/>
      <c r="AE98" s="36" t="n">
        <f aca="false">P98*Q98</f>
        <v>0</v>
      </c>
      <c r="AF98" s="38" t="n">
        <f aca="false">E98*F98+P98*Q98</f>
        <v>0</v>
      </c>
      <c r="AG98" s="39" t="str">
        <f aca="false">AB98</f>
        <v>Ванин В.А.</v>
      </c>
      <c r="AH98" s="39" t="str">
        <f aca="false">C98</f>
        <v>2ОСАТ11-6а</v>
      </c>
      <c r="AI98" s="40" t="str">
        <f aca="false">B98</f>
        <v>10</v>
      </c>
      <c r="AJ98" s="39" t="str">
        <f aca="false">CONCATENATE(A98," ",D98)</f>
        <v>МДК.01.02 Тестирование разработанной модели элементов систем автоматизации с формированием пакета технической документации</v>
      </c>
      <c r="AK98" s="39" t="n">
        <f aca="false">E98*F98+P98*Q98+H98+J98+S98+U98</f>
        <v>20</v>
      </c>
      <c r="AL98" s="39" t="n">
        <f aca="false">L98+W98</f>
        <v>0</v>
      </c>
      <c r="AM98" s="39" t="n">
        <f aca="false">M98+X98</f>
        <v>0</v>
      </c>
      <c r="AN98" s="39" t="n">
        <f aca="false">Y98</f>
        <v>0</v>
      </c>
      <c r="AO98" s="39" t="n">
        <f aca="false">SUM(AK98:AN98)</f>
        <v>20</v>
      </c>
      <c r="AP98" s="41" t="n">
        <f aca="false">K98+V98</f>
        <v>0</v>
      </c>
    </row>
    <row r="99" s="42" customFormat="true" ht="16.5" hidden="true" customHeight="true" outlineLevel="0" collapsed="false">
      <c r="A99" s="63" t="s">
        <v>104</v>
      </c>
      <c r="B99" s="30" t="s">
        <v>119</v>
      </c>
      <c r="C99" s="31" t="s">
        <v>537</v>
      </c>
      <c r="D99" s="101" t="s">
        <v>105</v>
      </c>
      <c r="E99" s="31" t="n">
        <v>12</v>
      </c>
      <c r="F99" s="31"/>
      <c r="G99" s="31"/>
      <c r="H99" s="31" t="n">
        <v>20</v>
      </c>
      <c r="I99" s="31"/>
      <c r="J99" s="31"/>
      <c r="K99" s="31"/>
      <c r="L99" s="31"/>
      <c r="M99" s="31"/>
      <c r="N99" s="33" t="n">
        <f aca="false">E99*F99+H99+J99+K99+L99+M99</f>
        <v>20</v>
      </c>
      <c r="O99" s="36"/>
      <c r="P99" s="36" t="n">
        <v>17</v>
      </c>
      <c r="Q99" s="31"/>
      <c r="R99" s="31"/>
      <c r="S99" s="31"/>
      <c r="T99" s="31"/>
      <c r="U99" s="31"/>
      <c r="V99" s="31"/>
      <c r="W99" s="31"/>
      <c r="X99" s="31"/>
      <c r="Y99" s="31"/>
      <c r="Z99" s="36" t="n">
        <f aca="false">P99*Q99+S99+U99+V99+W99+X99+Y99</f>
        <v>0</v>
      </c>
      <c r="AA99" s="36" t="n">
        <f aca="false">N99+Z99</f>
        <v>20</v>
      </c>
      <c r="AB99" s="47" t="s">
        <v>69</v>
      </c>
      <c r="AC99" s="31" t="s">
        <v>540</v>
      </c>
      <c r="AD99" s="31"/>
      <c r="AE99" s="36" t="n">
        <f aca="false">P99*Q99</f>
        <v>0</v>
      </c>
      <c r="AF99" s="38" t="n">
        <f aca="false">E99*F99+P99*Q99</f>
        <v>0</v>
      </c>
      <c r="AG99" s="39" t="str">
        <f aca="false">AB99</f>
        <v>вак. 2 п/гр</v>
      </c>
      <c r="AH99" s="39" t="str">
        <f aca="false">C99</f>
        <v>2ОСАТ11-6б</v>
      </c>
      <c r="AI99" s="40" t="str">
        <f aca="false">B99</f>
        <v>9</v>
      </c>
      <c r="AJ99" s="39" t="str">
        <f aca="false">CONCATENATE(A99," ",D99)</f>
        <v>МДК.01.02 Тестирование разработанной модели элементов систем автоматизации с формированием пакета технической документации</v>
      </c>
      <c r="AK99" s="39" t="n">
        <f aca="false">E99*F99+P99*Q99+H99+J99+S99+U99</f>
        <v>20</v>
      </c>
      <c r="AL99" s="39" t="n">
        <f aca="false">L99+W99</f>
        <v>0</v>
      </c>
      <c r="AM99" s="39" t="n">
        <f aca="false">M99+X99</f>
        <v>0</v>
      </c>
      <c r="AN99" s="39" t="n">
        <f aca="false">Y99</f>
        <v>0</v>
      </c>
      <c r="AO99" s="39" t="n">
        <f aca="false">SUM(AK99:AN99)</f>
        <v>20</v>
      </c>
      <c r="AP99" s="41" t="n">
        <f aca="false">K99+V99</f>
        <v>0</v>
      </c>
    </row>
    <row r="100" s="42" customFormat="true" ht="16.5" hidden="true" customHeight="true" outlineLevel="0" collapsed="false">
      <c r="A100" s="63" t="s">
        <v>104</v>
      </c>
      <c r="B100" s="30" t="s">
        <v>57</v>
      </c>
      <c r="C100" s="31" t="s">
        <v>536</v>
      </c>
      <c r="D100" s="101" t="s">
        <v>135</v>
      </c>
      <c r="E100" s="31" t="n">
        <v>12</v>
      </c>
      <c r="F100" s="31"/>
      <c r="G100" s="31"/>
      <c r="H100" s="31"/>
      <c r="I100" s="31"/>
      <c r="J100" s="31" t="n">
        <v>30</v>
      </c>
      <c r="K100" s="31"/>
      <c r="L100" s="31"/>
      <c r="M100" s="31"/>
      <c r="N100" s="33" t="n">
        <f aca="false">E100*F100+H100+J100+K100+L100+M100</f>
        <v>30</v>
      </c>
      <c r="O100" s="36"/>
      <c r="P100" s="36" t="n">
        <v>17</v>
      </c>
      <c r="Q100" s="31"/>
      <c r="R100" s="31"/>
      <c r="S100" s="31"/>
      <c r="T100" s="31"/>
      <c r="U100" s="31"/>
      <c r="V100" s="31"/>
      <c r="W100" s="31"/>
      <c r="X100" s="31"/>
      <c r="Y100" s="31"/>
      <c r="Z100" s="36" t="n">
        <f aca="false">P100*Q100+S100+U100+V100+W100+X100+Y100</f>
        <v>0</v>
      </c>
      <c r="AA100" s="36" t="n">
        <f aca="false">N100+Z100</f>
        <v>30</v>
      </c>
      <c r="AB100" s="47" t="s">
        <v>106</v>
      </c>
      <c r="AC100" s="31" t="s">
        <v>540</v>
      </c>
      <c r="AD100" s="31"/>
      <c r="AE100" s="36" t="n">
        <f aca="false">P100*Q100</f>
        <v>0</v>
      </c>
      <c r="AF100" s="38" t="n">
        <f aca="false">E100*F100+P100*Q100</f>
        <v>0</v>
      </c>
      <c r="AG100" s="39" t="str">
        <f aca="false">AB100</f>
        <v>Ванин В.А.</v>
      </c>
      <c r="AH100" s="39" t="str">
        <f aca="false">C100</f>
        <v>2ОСАТ11-6а</v>
      </c>
      <c r="AI100" s="40" t="str">
        <f aca="false">B100</f>
        <v>10</v>
      </c>
      <c r="AJ100" s="39" t="str">
        <f aca="false">CONCATENATE(A100," ",D100)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00" s="39" t="n">
        <f aca="false">E100*F100+P100*Q100+H100+J100+S100+U100</f>
        <v>30</v>
      </c>
      <c r="AL100" s="39" t="n">
        <f aca="false">L100+W100</f>
        <v>0</v>
      </c>
      <c r="AM100" s="39" t="n">
        <f aca="false">M100+X100</f>
        <v>0</v>
      </c>
      <c r="AN100" s="39" t="n">
        <f aca="false">Y100</f>
        <v>0</v>
      </c>
      <c r="AO100" s="39" t="n">
        <f aca="false">SUM(AK100:AN100)</f>
        <v>30</v>
      </c>
      <c r="AP100" s="41" t="n">
        <f aca="false">K100+V100</f>
        <v>0</v>
      </c>
    </row>
    <row r="101" s="42" customFormat="true" ht="16.5" hidden="true" customHeight="true" outlineLevel="0" collapsed="false">
      <c r="A101" s="63" t="s">
        <v>104</v>
      </c>
      <c r="B101" s="30" t="s">
        <v>119</v>
      </c>
      <c r="C101" s="31" t="s">
        <v>537</v>
      </c>
      <c r="D101" s="101" t="s">
        <v>135</v>
      </c>
      <c r="E101" s="31" t="n">
        <v>12</v>
      </c>
      <c r="F101" s="31"/>
      <c r="G101" s="31"/>
      <c r="H101" s="31"/>
      <c r="I101" s="31"/>
      <c r="J101" s="31" t="n">
        <v>30</v>
      </c>
      <c r="K101" s="31"/>
      <c r="L101" s="31"/>
      <c r="M101" s="31"/>
      <c r="N101" s="33" t="n">
        <f aca="false">E101*F101+H101+J101+K101+L101+M101</f>
        <v>30</v>
      </c>
      <c r="O101" s="36"/>
      <c r="P101" s="36" t="n">
        <v>17</v>
      </c>
      <c r="Q101" s="31"/>
      <c r="R101" s="31"/>
      <c r="S101" s="31"/>
      <c r="T101" s="31"/>
      <c r="U101" s="31"/>
      <c r="V101" s="31"/>
      <c r="W101" s="31"/>
      <c r="X101" s="31"/>
      <c r="Y101" s="31"/>
      <c r="Z101" s="36" t="n">
        <f aca="false">P101*Q101+S101+U101+V101+W101+X101+Y101</f>
        <v>0</v>
      </c>
      <c r="AA101" s="36" t="n">
        <f aca="false">N101+Z101</f>
        <v>30</v>
      </c>
      <c r="AB101" s="47" t="s">
        <v>106</v>
      </c>
      <c r="AC101" s="31" t="s">
        <v>540</v>
      </c>
      <c r="AD101" s="31"/>
      <c r="AE101" s="36" t="n">
        <f aca="false">P101*Q101</f>
        <v>0</v>
      </c>
      <c r="AF101" s="38" t="n">
        <f aca="false">E101*F101+P101*Q101</f>
        <v>0</v>
      </c>
      <c r="AG101" s="39" t="str">
        <f aca="false">AB101</f>
        <v>Ванин В.А.</v>
      </c>
      <c r="AH101" s="39" t="str">
        <f aca="false">C101</f>
        <v>2ОСАТ11-6б</v>
      </c>
      <c r="AI101" s="40" t="str">
        <f aca="false">B101</f>
        <v>9</v>
      </c>
      <c r="AJ101" s="39" t="str">
        <f aca="false">CONCATENATE(A101," ",D101)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01" s="39" t="n">
        <f aca="false">E101*F101+P101*Q101+H101+J101+S101+U101</f>
        <v>30</v>
      </c>
      <c r="AL101" s="39" t="n">
        <f aca="false">L101+W101</f>
        <v>0</v>
      </c>
      <c r="AM101" s="39" t="n">
        <f aca="false">M101+X101</f>
        <v>0</v>
      </c>
      <c r="AN101" s="39" t="n">
        <f aca="false">Y101</f>
        <v>0</v>
      </c>
      <c r="AO101" s="39" t="n">
        <f aca="false">SUM(AK101:AN101)</f>
        <v>30</v>
      </c>
      <c r="AP101" s="41" t="n">
        <f aca="false">K101+V101</f>
        <v>0</v>
      </c>
    </row>
    <row r="102" s="42" customFormat="true" ht="16.5" hidden="true" customHeight="true" outlineLevel="0" collapsed="false">
      <c r="A102" s="76" t="s">
        <v>136</v>
      </c>
      <c r="B102" s="30" t="s">
        <v>538</v>
      </c>
      <c r="C102" s="31" t="s">
        <v>539</v>
      </c>
      <c r="D102" s="101" t="s">
        <v>137</v>
      </c>
      <c r="E102" s="31" t="n">
        <v>12</v>
      </c>
      <c r="F102" s="31"/>
      <c r="G102" s="31"/>
      <c r="H102" s="31"/>
      <c r="I102" s="31"/>
      <c r="J102" s="31"/>
      <c r="K102" s="31"/>
      <c r="L102" s="31"/>
      <c r="M102" s="31"/>
      <c r="N102" s="33" t="n">
        <f aca="false">E102*F102+H102+J102+K102+L102+M102</f>
        <v>0</v>
      </c>
      <c r="O102" s="36"/>
      <c r="P102" s="36" t="n">
        <v>17</v>
      </c>
      <c r="Q102" s="31" t="n">
        <v>4</v>
      </c>
      <c r="R102" s="31" t="n">
        <v>20</v>
      </c>
      <c r="S102" s="31" t="n">
        <v>-20</v>
      </c>
      <c r="T102" s="31"/>
      <c r="U102" s="31"/>
      <c r="V102" s="31"/>
      <c r="W102" s="31"/>
      <c r="X102" s="31"/>
      <c r="Y102" s="31"/>
      <c r="Z102" s="36" t="n">
        <f aca="false">P102*Q102+S102+U102+V102+W102+X102+Y102</f>
        <v>48</v>
      </c>
      <c r="AA102" s="36" t="n">
        <f aca="false">N102+Z102</f>
        <v>48</v>
      </c>
      <c r="AB102" s="47" t="s">
        <v>68</v>
      </c>
      <c r="AC102" s="31"/>
      <c r="AD102" s="31"/>
      <c r="AE102" s="36" t="n">
        <f aca="false">P102*Q102</f>
        <v>68</v>
      </c>
      <c r="AF102" s="38" t="n">
        <f aca="false">E102*F102+P102*Q102</f>
        <v>68</v>
      </c>
      <c r="AG102" s="39" t="str">
        <f aca="false">AB102</f>
        <v>Макеев П.Д.</v>
      </c>
      <c r="AH102" s="39" t="str">
        <f aca="false">C102</f>
        <v>2ОСАТ11-6</v>
      </c>
      <c r="AI102" s="40" t="str">
        <f aca="false">B102</f>
        <v>19</v>
      </c>
      <c r="AJ102" s="39" t="str">
        <f aca="false">CONCATENATE(A102," ",D102)</f>
        <v>МДК.01.03 Основы лазерной обработки</v>
      </c>
      <c r="AK102" s="39" t="n">
        <f aca="false">E102*F102+P102*Q102+H102+J102+S102+U102</f>
        <v>48</v>
      </c>
      <c r="AL102" s="39" t="n">
        <f aca="false">L102+W102</f>
        <v>0</v>
      </c>
      <c r="AM102" s="39" t="n">
        <f aca="false">M102+X102</f>
        <v>0</v>
      </c>
      <c r="AN102" s="39" t="n">
        <f aca="false">Y102</f>
        <v>0</v>
      </c>
      <c r="AO102" s="39" t="n">
        <f aca="false">SUM(AK102:AN102)</f>
        <v>48</v>
      </c>
      <c r="AP102" s="41" t="n">
        <f aca="false">K102+V102</f>
        <v>0</v>
      </c>
    </row>
    <row r="103" s="42" customFormat="true" ht="16.5" hidden="true" customHeight="true" outlineLevel="0" collapsed="false">
      <c r="A103" s="76" t="s">
        <v>136</v>
      </c>
      <c r="B103" s="30" t="s">
        <v>57</v>
      </c>
      <c r="C103" s="31" t="s">
        <v>536</v>
      </c>
      <c r="D103" s="101" t="s">
        <v>137</v>
      </c>
      <c r="E103" s="31" t="n">
        <v>12</v>
      </c>
      <c r="F103" s="31"/>
      <c r="G103" s="31"/>
      <c r="H103" s="31"/>
      <c r="I103" s="31"/>
      <c r="J103" s="31"/>
      <c r="K103" s="31"/>
      <c r="L103" s="31"/>
      <c r="M103" s="31"/>
      <c r="N103" s="33" t="n">
        <f aca="false">E103*F103+H103+J103+K103+L103+M103</f>
        <v>0</v>
      </c>
      <c r="O103" s="36"/>
      <c r="P103" s="36" t="n">
        <v>17</v>
      </c>
      <c r="Q103" s="31"/>
      <c r="R103" s="31"/>
      <c r="S103" s="31" t="n">
        <v>20</v>
      </c>
      <c r="T103" s="31"/>
      <c r="U103" s="31"/>
      <c r="V103" s="31"/>
      <c r="W103" s="31"/>
      <c r="X103" s="31"/>
      <c r="Y103" s="31"/>
      <c r="Z103" s="36" t="n">
        <f aca="false">P103*Q103+S103+U103+V103+W103+X103+Y103</f>
        <v>20</v>
      </c>
      <c r="AA103" s="36" t="n">
        <f aca="false">N103+Z103</f>
        <v>20</v>
      </c>
      <c r="AB103" s="47" t="s">
        <v>68</v>
      </c>
      <c r="AC103" s="31"/>
      <c r="AD103" s="31"/>
      <c r="AE103" s="36" t="n">
        <f aca="false">P103*Q103</f>
        <v>0</v>
      </c>
      <c r="AF103" s="38" t="n">
        <f aca="false">E103*F103+P103*Q103</f>
        <v>0</v>
      </c>
      <c r="AG103" s="39" t="str">
        <f aca="false">AB103</f>
        <v>Макеев П.Д.</v>
      </c>
      <c r="AH103" s="39" t="str">
        <f aca="false">C103</f>
        <v>2ОСАТ11-6а</v>
      </c>
      <c r="AI103" s="40" t="str">
        <f aca="false">B103</f>
        <v>10</v>
      </c>
      <c r="AJ103" s="39" t="str">
        <f aca="false">CONCATENATE(A103," ",D103)</f>
        <v>МДК.01.03 Основы лазерной обработки</v>
      </c>
      <c r="AK103" s="39" t="n">
        <f aca="false">E103*F103+P103*Q103+H103+J103+S103+U103</f>
        <v>20</v>
      </c>
      <c r="AL103" s="39" t="n">
        <f aca="false">L103+W103</f>
        <v>0</v>
      </c>
      <c r="AM103" s="39" t="n">
        <f aca="false">M103+X103</f>
        <v>0</v>
      </c>
      <c r="AN103" s="39" t="n">
        <f aca="false">Y103</f>
        <v>0</v>
      </c>
      <c r="AO103" s="39" t="n">
        <f aca="false">SUM(AK103:AN103)</f>
        <v>20</v>
      </c>
      <c r="AP103" s="41" t="n">
        <f aca="false">K103+V103</f>
        <v>0</v>
      </c>
    </row>
    <row r="104" s="42" customFormat="true" ht="16.5" hidden="true" customHeight="true" outlineLevel="0" collapsed="false">
      <c r="A104" s="76" t="s">
        <v>136</v>
      </c>
      <c r="B104" s="30" t="s">
        <v>119</v>
      </c>
      <c r="C104" s="31" t="s">
        <v>537</v>
      </c>
      <c r="D104" s="101" t="s">
        <v>137</v>
      </c>
      <c r="E104" s="31" t="n">
        <v>12</v>
      </c>
      <c r="F104" s="31"/>
      <c r="G104" s="31"/>
      <c r="H104" s="31"/>
      <c r="I104" s="31"/>
      <c r="J104" s="31"/>
      <c r="K104" s="31"/>
      <c r="L104" s="31"/>
      <c r="M104" s="31"/>
      <c r="N104" s="33" t="n">
        <f aca="false">E104*F104+H104+J104+K104+L104+M104</f>
        <v>0</v>
      </c>
      <c r="O104" s="36"/>
      <c r="P104" s="36" t="n">
        <v>17</v>
      </c>
      <c r="Q104" s="31"/>
      <c r="R104" s="31"/>
      <c r="S104" s="31" t="n">
        <v>20</v>
      </c>
      <c r="T104" s="31"/>
      <c r="U104" s="31"/>
      <c r="V104" s="31"/>
      <c r="W104" s="31"/>
      <c r="X104" s="31"/>
      <c r="Y104" s="31"/>
      <c r="Z104" s="36" t="n">
        <f aca="false">P104*Q104+S104+U104+V104+W104+X104+Y104</f>
        <v>20</v>
      </c>
      <c r="AA104" s="36" t="n">
        <f aca="false">N104+Z104</f>
        <v>20</v>
      </c>
      <c r="AB104" s="47" t="s">
        <v>69</v>
      </c>
      <c r="AC104" s="31"/>
      <c r="AD104" s="31"/>
      <c r="AE104" s="36" t="n">
        <f aca="false">P104*Q104</f>
        <v>0</v>
      </c>
      <c r="AF104" s="38" t="n">
        <f aca="false">E104*F104+P104*Q104</f>
        <v>0</v>
      </c>
      <c r="AG104" s="39" t="str">
        <f aca="false">AB104</f>
        <v>вак. 2 п/гр</v>
      </c>
      <c r="AH104" s="39" t="str">
        <f aca="false">C104</f>
        <v>2ОСАТ11-6б</v>
      </c>
      <c r="AI104" s="40" t="str">
        <f aca="false">B104</f>
        <v>9</v>
      </c>
      <c r="AJ104" s="39" t="str">
        <f aca="false">CONCATENATE(A104," ",D104)</f>
        <v>МДК.01.03 Основы лазерной обработки</v>
      </c>
      <c r="AK104" s="39" t="n">
        <f aca="false">E104*F104+P104*Q104+H104+J104+S104+U104</f>
        <v>20</v>
      </c>
      <c r="AL104" s="39" t="n">
        <f aca="false">L104+W104</f>
        <v>0</v>
      </c>
      <c r="AM104" s="39" t="n">
        <f aca="false">M104+X104</f>
        <v>0</v>
      </c>
      <c r="AN104" s="39" t="n">
        <f aca="false">Y104</f>
        <v>0</v>
      </c>
      <c r="AO104" s="39" t="n">
        <f aca="false">SUM(AK104:AN104)</f>
        <v>20</v>
      </c>
      <c r="AP104" s="41" t="n">
        <f aca="false">K104+V104</f>
        <v>0</v>
      </c>
    </row>
    <row r="105" s="42" customFormat="true" ht="16.5" hidden="true" customHeight="true" outlineLevel="0" collapsed="false">
      <c r="A105" s="76" t="s">
        <v>138</v>
      </c>
      <c r="B105" s="30" t="s">
        <v>57</v>
      </c>
      <c r="C105" s="31" t="s">
        <v>536</v>
      </c>
      <c r="D105" s="101" t="s">
        <v>108</v>
      </c>
      <c r="E105" s="31" t="n">
        <v>1</v>
      </c>
      <c r="F105" s="31" t="n">
        <v>36</v>
      </c>
      <c r="G105" s="31"/>
      <c r="H105" s="31"/>
      <c r="I105" s="31"/>
      <c r="J105" s="31"/>
      <c r="K105" s="31"/>
      <c r="L105" s="31"/>
      <c r="M105" s="31"/>
      <c r="N105" s="33" t="n">
        <f aca="false">E105*F105+H105+J105+K105+L105+M105</f>
        <v>36</v>
      </c>
      <c r="O105" s="36"/>
      <c r="P105" s="36" t="n">
        <v>17</v>
      </c>
      <c r="Q105" s="31"/>
      <c r="R105" s="31"/>
      <c r="S105" s="31"/>
      <c r="T105" s="31"/>
      <c r="U105" s="31"/>
      <c r="V105" s="31"/>
      <c r="W105" s="31"/>
      <c r="X105" s="31"/>
      <c r="Y105" s="31"/>
      <c r="Z105" s="36" t="n">
        <f aca="false">P105*Q105+S105+U105+V105+W105+X105+Y105</f>
        <v>0</v>
      </c>
      <c r="AA105" s="36" t="n">
        <f aca="false">N105+Z105</f>
        <v>36</v>
      </c>
      <c r="AB105" s="73" t="s">
        <v>464</v>
      </c>
      <c r="AC105" s="31"/>
      <c r="AD105" s="31"/>
      <c r="AE105" s="36" t="n">
        <f aca="false">P105*Q105</f>
        <v>0</v>
      </c>
      <c r="AF105" s="38" t="n">
        <f aca="false">E105*F105+P105*Q105</f>
        <v>36</v>
      </c>
      <c r="AG105" s="39" t="str">
        <f aca="false">AB105</f>
        <v>Устинов Д.Ю.</v>
      </c>
      <c r="AH105" s="39" t="str">
        <f aca="false">C105</f>
        <v>2ОСАТ11-6а</v>
      </c>
      <c r="AI105" s="40" t="str">
        <f aca="false">B105</f>
        <v>10</v>
      </c>
      <c r="AJ105" s="39" t="str">
        <f aca="false">CONCATENATE(A105," ",D105)</f>
        <v>УП.01 Учебная практика</v>
      </c>
      <c r="AK105" s="39" t="n">
        <f aca="false">E105*F105+P105*Q105+H105+J105+S105+U105</f>
        <v>36</v>
      </c>
      <c r="AL105" s="39" t="n">
        <f aca="false">L105+W105</f>
        <v>0</v>
      </c>
      <c r="AM105" s="39" t="n">
        <f aca="false">M105+X105</f>
        <v>0</v>
      </c>
      <c r="AN105" s="39" t="n">
        <f aca="false">Y105</f>
        <v>0</v>
      </c>
      <c r="AO105" s="39" t="n">
        <f aca="false">SUM(AK105:AN105)</f>
        <v>36</v>
      </c>
      <c r="AP105" s="41" t="n">
        <f aca="false">K105+V105</f>
        <v>0</v>
      </c>
    </row>
    <row r="106" s="42" customFormat="true" ht="16.5" hidden="true" customHeight="true" outlineLevel="0" collapsed="false">
      <c r="A106" s="76" t="s">
        <v>138</v>
      </c>
      <c r="B106" s="30" t="s">
        <v>119</v>
      </c>
      <c r="C106" s="31" t="s">
        <v>537</v>
      </c>
      <c r="D106" s="101" t="s">
        <v>108</v>
      </c>
      <c r="E106" s="31" t="n">
        <v>1</v>
      </c>
      <c r="F106" s="31" t="n">
        <v>36</v>
      </c>
      <c r="G106" s="31"/>
      <c r="H106" s="31"/>
      <c r="I106" s="31"/>
      <c r="J106" s="31"/>
      <c r="K106" s="31"/>
      <c r="L106" s="31"/>
      <c r="M106" s="31"/>
      <c r="N106" s="33" t="n">
        <f aca="false">E106*F106+H106+J106+K106+L106+M106</f>
        <v>36</v>
      </c>
      <c r="O106" s="36"/>
      <c r="P106" s="36" t="n">
        <v>17</v>
      </c>
      <c r="Q106" s="31"/>
      <c r="R106" s="31"/>
      <c r="S106" s="31"/>
      <c r="T106" s="31"/>
      <c r="U106" s="31"/>
      <c r="V106" s="31"/>
      <c r="W106" s="31"/>
      <c r="X106" s="31"/>
      <c r="Y106" s="31"/>
      <c r="Z106" s="36" t="n">
        <f aca="false">P106*Q106+S106+U106+V106+W106+X106+Y106</f>
        <v>0</v>
      </c>
      <c r="AA106" s="36" t="n">
        <f aca="false">N106+Z106</f>
        <v>36</v>
      </c>
      <c r="AB106" s="73" t="s">
        <v>68</v>
      </c>
      <c r="AC106" s="31"/>
      <c r="AD106" s="31"/>
      <c r="AE106" s="36"/>
      <c r="AF106" s="38" t="n">
        <f aca="false">E106*F106+P106*Q106</f>
        <v>36</v>
      </c>
      <c r="AG106" s="39" t="str">
        <f aca="false">AB106</f>
        <v>Макеев П.Д.</v>
      </c>
      <c r="AH106" s="39" t="str">
        <f aca="false">C106</f>
        <v>2ОСАТ11-6б</v>
      </c>
      <c r="AI106" s="40" t="str">
        <f aca="false">B106</f>
        <v>9</v>
      </c>
      <c r="AJ106" s="39" t="str">
        <f aca="false">CONCATENATE(A106," ",D106)</f>
        <v>УП.01 Учебная практика</v>
      </c>
      <c r="AK106" s="39" t="n">
        <f aca="false">E106*F106+P106*Q106+H106+J106+S106+U106</f>
        <v>36</v>
      </c>
      <c r="AL106" s="39" t="n">
        <f aca="false">L106+W106</f>
        <v>0</v>
      </c>
      <c r="AM106" s="39" t="n">
        <f aca="false">M106+X106</f>
        <v>0</v>
      </c>
      <c r="AN106" s="39" t="n">
        <f aca="false">Y106</f>
        <v>0</v>
      </c>
      <c r="AO106" s="39" t="n">
        <f aca="false">SUM(AK106:AN106)</f>
        <v>36</v>
      </c>
      <c r="AP106" s="41" t="n">
        <f aca="false">K106+V106</f>
        <v>0</v>
      </c>
    </row>
    <row r="107" s="42" customFormat="true" ht="16.5" hidden="true" customHeight="true" outlineLevel="0" collapsed="false">
      <c r="A107" s="76" t="s">
        <v>139</v>
      </c>
      <c r="B107" s="30" t="s">
        <v>538</v>
      </c>
      <c r="C107" s="31" t="s">
        <v>539</v>
      </c>
      <c r="D107" s="101" t="s">
        <v>140</v>
      </c>
      <c r="E107" s="31" t="n">
        <v>12</v>
      </c>
      <c r="F107" s="31"/>
      <c r="G107" s="31"/>
      <c r="H107" s="31"/>
      <c r="I107" s="31"/>
      <c r="J107" s="31"/>
      <c r="K107" s="31"/>
      <c r="L107" s="31"/>
      <c r="M107" s="31"/>
      <c r="N107" s="33" t="n">
        <f aca="false">E107*F107+H107+J107+K107+L107+M107</f>
        <v>0</v>
      </c>
      <c r="O107" s="36"/>
      <c r="P107" s="36" t="n">
        <v>2</v>
      </c>
      <c r="Q107" s="31" t="n">
        <v>9</v>
      </c>
      <c r="R107" s="31"/>
      <c r="S107" s="31"/>
      <c r="T107" s="31"/>
      <c r="U107" s="31"/>
      <c r="V107" s="31"/>
      <c r="W107" s="31"/>
      <c r="X107" s="31"/>
      <c r="Y107" s="31"/>
      <c r="Z107" s="36" t="n">
        <f aca="false">P107*Q107+S107+U107+V107+W107+X107+Y107</f>
        <v>18</v>
      </c>
      <c r="AA107" s="36" t="n">
        <f aca="false">N107+Z107</f>
        <v>18</v>
      </c>
      <c r="AB107" s="36" t="s">
        <v>141</v>
      </c>
      <c r="AC107" s="31"/>
      <c r="AD107" s="31"/>
      <c r="AE107" s="36" t="n">
        <f aca="false">P107*Q107</f>
        <v>18</v>
      </c>
      <c r="AF107" s="38" t="n">
        <f aca="false">E107*F107+P107*Q107</f>
        <v>18</v>
      </c>
      <c r="AG107" s="39" t="str">
        <f aca="false">AB107</f>
        <v>Османов Э.З.</v>
      </c>
      <c r="AH107" s="39" t="str">
        <f aca="false">C107</f>
        <v>2ОСАТ11-6</v>
      </c>
      <c r="AI107" s="40" t="str">
        <f aca="false">B107</f>
        <v>19</v>
      </c>
      <c r="AJ107" s="39" t="str">
        <f aca="false">CONCATENATE(A107," ",D107)</f>
        <v>ПП.01 Производственная практика (по профилю специальности)</v>
      </c>
      <c r="AK107" s="39" t="n">
        <f aca="false">E107*F107+P107*Q107+H107+J107+S107+U107</f>
        <v>18</v>
      </c>
      <c r="AL107" s="39" t="n">
        <f aca="false">L107+W107</f>
        <v>0</v>
      </c>
      <c r="AM107" s="39" t="n">
        <f aca="false">M107+X107</f>
        <v>0</v>
      </c>
      <c r="AN107" s="39" t="n">
        <f aca="false">Y107</f>
        <v>0</v>
      </c>
      <c r="AO107" s="39" t="n">
        <f aca="false">SUM(AK107:AN107)</f>
        <v>18</v>
      </c>
      <c r="AP107" s="41" t="n">
        <f aca="false">K107+V107</f>
        <v>0</v>
      </c>
    </row>
    <row r="108" s="42" customFormat="true" ht="16.5" hidden="true" customHeight="true" outlineLevel="0" collapsed="false">
      <c r="A108" s="76" t="s">
        <v>139</v>
      </c>
      <c r="B108" s="30" t="s">
        <v>538</v>
      </c>
      <c r="C108" s="31" t="s">
        <v>539</v>
      </c>
      <c r="D108" s="101" t="s">
        <v>140</v>
      </c>
      <c r="E108" s="31" t="n">
        <v>12</v>
      </c>
      <c r="F108" s="31"/>
      <c r="G108" s="31"/>
      <c r="H108" s="31"/>
      <c r="I108" s="31"/>
      <c r="J108" s="31"/>
      <c r="K108" s="31"/>
      <c r="L108" s="31"/>
      <c r="M108" s="31"/>
      <c r="N108" s="33" t="n">
        <f aca="false">E108*F108+H108+J108+K108+L108+M108</f>
        <v>0</v>
      </c>
      <c r="O108" s="36"/>
      <c r="P108" s="36" t="n">
        <v>2</v>
      </c>
      <c r="Q108" s="31" t="n">
        <v>9</v>
      </c>
      <c r="R108" s="31"/>
      <c r="S108" s="31"/>
      <c r="T108" s="31"/>
      <c r="U108" s="31"/>
      <c r="V108" s="31"/>
      <c r="W108" s="31"/>
      <c r="X108" s="31"/>
      <c r="Y108" s="31"/>
      <c r="Z108" s="36" t="n">
        <f aca="false">P108*Q108+S108+U108+V108+W108+X108+Y108</f>
        <v>18</v>
      </c>
      <c r="AA108" s="36" t="n">
        <f aca="false">N108+Z108</f>
        <v>18</v>
      </c>
      <c r="AB108" s="36" t="s">
        <v>118</v>
      </c>
      <c r="AC108" s="31"/>
      <c r="AD108" s="31"/>
      <c r="AE108" s="36" t="n">
        <f aca="false">P108*Q108</f>
        <v>18</v>
      </c>
      <c r="AF108" s="38" t="n">
        <f aca="false">E108*F108+P108*Q108</f>
        <v>18</v>
      </c>
      <c r="AG108" s="39" t="str">
        <f aca="false">AB108</f>
        <v>Семигин К.С.</v>
      </c>
      <c r="AH108" s="39" t="str">
        <f aca="false">C108</f>
        <v>2ОСАТ11-6</v>
      </c>
      <c r="AI108" s="40" t="str">
        <f aca="false">B108</f>
        <v>19</v>
      </c>
      <c r="AJ108" s="39" t="str">
        <f aca="false">CONCATENATE(A108," ",D108)</f>
        <v>ПП.01 Производственная практика (по профилю специальности)</v>
      </c>
      <c r="AK108" s="39" t="n">
        <f aca="false">E108*F108+P108*Q108+H108+J108+S108+U108</f>
        <v>18</v>
      </c>
      <c r="AL108" s="39" t="n">
        <f aca="false">L108+W108</f>
        <v>0</v>
      </c>
      <c r="AM108" s="39" t="n">
        <f aca="false">M108+X108</f>
        <v>0</v>
      </c>
      <c r="AN108" s="39" t="n">
        <f aca="false">Y108</f>
        <v>0</v>
      </c>
      <c r="AO108" s="39" t="n">
        <f aca="false">SUM(AK108:AN108)</f>
        <v>18</v>
      </c>
      <c r="AP108" s="41" t="n">
        <f aca="false">K108+V108</f>
        <v>0</v>
      </c>
    </row>
    <row r="109" s="42" customFormat="true" ht="16.5" hidden="true" customHeight="true" outlineLevel="0" collapsed="false">
      <c r="A109" s="76" t="s">
        <v>139</v>
      </c>
      <c r="B109" s="30" t="s">
        <v>538</v>
      </c>
      <c r="C109" s="31" t="s">
        <v>539</v>
      </c>
      <c r="D109" s="101" t="s">
        <v>140</v>
      </c>
      <c r="E109" s="31" t="n">
        <v>12</v>
      </c>
      <c r="F109" s="31"/>
      <c r="G109" s="31"/>
      <c r="H109" s="31"/>
      <c r="I109" s="31"/>
      <c r="J109" s="31"/>
      <c r="K109" s="31"/>
      <c r="L109" s="31"/>
      <c r="M109" s="31"/>
      <c r="N109" s="33" t="n">
        <f aca="false">E109*F109+H109+J109+K109+L109+M109</f>
        <v>0</v>
      </c>
      <c r="O109" s="36"/>
      <c r="P109" s="36" t="n">
        <v>2</v>
      </c>
      <c r="Q109" s="31" t="n">
        <v>9</v>
      </c>
      <c r="R109" s="31"/>
      <c r="S109" s="31"/>
      <c r="T109" s="31"/>
      <c r="U109" s="31"/>
      <c r="V109" s="31"/>
      <c r="W109" s="31"/>
      <c r="X109" s="31"/>
      <c r="Y109" s="31"/>
      <c r="Z109" s="36" t="n">
        <f aca="false">P109*Q109+S109+U109+V109+W109+X109+Y109</f>
        <v>18</v>
      </c>
      <c r="AA109" s="36" t="n">
        <f aca="false">N109+Z109</f>
        <v>18</v>
      </c>
      <c r="AB109" s="36" t="s">
        <v>68</v>
      </c>
      <c r="AC109" s="31"/>
      <c r="AD109" s="31"/>
      <c r="AE109" s="36" t="n">
        <f aca="false">P109*Q109</f>
        <v>18</v>
      </c>
      <c r="AF109" s="38" t="n">
        <f aca="false">E109*F109+P109*Q109</f>
        <v>18</v>
      </c>
      <c r="AG109" s="39" t="str">
        <f aca="false">AB109</f>
        <v>Макеев П.Д.</v>
      </c>
      <c r="AH109" s="39" t="str">
        <f aca="false">C109</f>
        <v>2ОСАТ11-6</v>
      </c>
      <c r="AI109" s="40" t="str">
        <f aca="false">B109</f>
        <v>19</v>
      </c>
      <c r="AJ109" s="39" t="str">
        <f aca="false">CONCATENATE(A109," ",D109)</f>
        <v>ПП.01 Производственная практика (по профилю специальности)</v>
      </c>
      <c r="AK109" s="39" t="n">
        <f aca="false">E109*F109+P109*Q109+H109+J109+S109+U109</f>
        <v>18</v>
      </c>
      <c r="AL109" s="39" t="n">
        <f aca="false">L109+W109</f>
        <v>0</v>
      </c>
      <c r="AM109" s="39" t="n">
        <f aca="false">M109+X109</f>
        <v>0</v>
      </c>
      <c r="AN109" s="39" t="n">
        <f aca="false">Y109</f>
        <v>0</v>
      </c>
      <c r="AO109" s="39" t="n">
        <f aca="false">SUM(AK109:AN109)</f>
        <v>18</v>
      </c>
      <c r="AP109" s="41" t="n">
        <f aca="false">K109+V109</f>
        <v>0</v>
      </c>
    </row>
    <row r="110" s="42" customFormat="true" ht="16.5" hidden="true" customHeight="true" outlineLevel="0" collapsed="false">
      <c r="A110" s="76" t="s">
        <v>139</v>
      </c>
      <c r="B110" s="30" t="s">
        <v>538</v>
      </c>
      <c r="C110" s="31" t="s">
        <v>539</v>
      </c>
      <c r="D110" s="101" t="s">
        <v>140</v>
      </c>
      <c r="E110" s="31" t="n">
        <v>12</v>
      </c>
      <c r="F110" s="31"/>
      <c r="G110" s="31"/>
      <c r="H110" s="31"/>
      <c r="I110" s="31"/>
      <c r="J110" s="31"/>
      <c r="K110" s="31"/>
      <c r="L110" s="31"/>
      <c r="M110" s="31"/>
      <c r="N110" s="33" t="n">
        <f aca="false">E110*F110+H110+J110+K110+L110+M110</f>
        <v>0</v>
      </c>
      <c r="O110" s="36"/>
      <c r="P110" s="36" t="n">
        <v>2</v>
      </c>
      <c r="Q110" s="31" t="n">
        <v>9</v>
      </c>
      <c r="R110" s="31"/>
      <c r="S110" s="31"/>
      <c r="T110" s="31"/>
      <c r="U110" s="31"/>
      <c r="V110" s="31"/>
      <c r="W110" s="31"/>
      <c r="X110" s="31"/>
      <c r="Y110" s="31"/>
      <c r="Z110" s="36" t="n">
        <f aca="false">P110*Q110+S110+U110+V110+W110+X110+Y110</f>
        <v>18</v>
      </c>
      <c r="AA110" s="36" t="n">
        <f aca="false">N110+Z110</f>
        <v>18</v>
      </c>
      <c r="AB110" s="36" t="s">
        <v>143</v>
      </c>
      <c r="AC110" s="31"/>
      <c r="AD110" s="31"/>
      <c r="AE110" s="36" t="n">
        <f aca="false">P110*Q110</f>
        <v>18</v>
      </c>
      <c r="AF110" s="38" t="n">
        <f aca="false">E110*F110+P110*Q110</f>
        <v>18</v>
      </c>
      <c r="AG110" s="39" t="str">
        <f aca="false">AB110</f>
        <v>вак. ПП</v>
      </c>
      <c r="AH110" s="39" t="str">
        <f aca="false">C110</f>
        <v>2ОСАТ11-6</v>
      </c>
      <c r="AI110" s="40" t="str">
        <f aca="false">B110</f>
        <v>19</v>
      </c>
      <c r="AJ110" s="39" t="str">
        <f aca="false">CONCATENATE(A110," ",D110)</f>
        <v>ПП.01 Производственная практика (по профилю специальности)</v>
      </c>
      <c r="AK110" s="39" t="n">
        <f aca="false">E110*F110+P110*Q110+H110+J110+S110+U110</f>
        <v>18</v>
      </c>
      <c r="AL110" s="39" t="n">
        <f aca="false">L110+W110</f>
        <v>0</v>
      </c>
      <c r="AM110" s="39" t="n">
        <f aca="false">M110+X110</f>
        <v>0</v>
      </c>
      <c r="AN110" s="39" t="n">
        <f aca="false">Y110</f>
        <v>0</v>
      </c>
      <c r="AO110" s="39" t="n">
        <f aca="false">SUM(AK110:AN110)</f>
        <v>18</v>
      </c>
      <c r="AP110" s="41" t="n">
        <f aca="false">K110+V110</f>
        <v>0</v>
      </c>
    </row>
    <row r="111" s="42" customFormat="true" ht="16.5" hidden="true" customHeight="true" outlineLevel="0" collapsed="false">
      <c r="A111" s="76" t="s">
        <v>144</v>
      </c>
      <c r="B111" s="30" t="s">
        <v>538</v>
      </c>
      <c r="C111" s="31" t="s">
        <v>539</v>
      </c>
      <c r="D111" s="101" t="s">
        <v>145</v>
      </c>
      <c r="E111" s="31" t="n">
        <v>12</v>
      </c>
      <c r="F111" s="31"/>
      <c r="G111" s="31"/>
      <c r="H111" s="31"/>
      <c r="I111" s="31"/>
      <c r="J111" s="31"/>
      <c r="K111" s="31"/>
      <c r="L111" s="31"/>
      <c r="M111" s="31"/>
      <c r="N111" s="33" t="n">
        <f aca="false">E111*F111+H111+J111+K111+L111+M111</f>
        <v>0</v>
      </c>
      <c r="O111" s="36"/>
      <c r="P111" s="36" t="n">
        <v>17</v>
      </c>
      <c r="Q111" s="31"/>
      <c r="R111" s="31"/>
      <c r="S111" s="31"/>
      <c r="T111" s="31"/>
      <c r="U111" s="31"/>
      <c r="V111" s="31"/>
      <c r="W111" s="31"/>
      <c r="X111" s="31" t="n">
        <v>24</v>
      </c>
      <c r="Y111" s="31"/>
      <c r="Z111" s="36" t="n">
        <f aca="false">P111*Q111+S111+U111+V111+W111+X111+Y111</f>
        <v>24</v>
      </c>
      <c r="AA111" s="36" t="n">
        <f aca="false">N111+Z111</f>
        <v>24</v>
      </c>
      <c r="AB111" s="36" t="s">
        <v>146</v>
      </c>
      <c r="AC111" s="31"/>
      <c r="AD111" s="31"/>
      <c r="AE111" s="36" t="n">
        <f aca="false">P111*Q111</f>
        <v>0</v>
      </c>
      <c r="AF111" s="38" t="n">
        <f aca="false">E111*F111+P111*Q111</f>
        <v>0</v>
      </c>
      <c r="AG111" s="39" t="str">
        <f aca="false">AB111</f>
        <v>вак. ДЭ</v>
      </c>
      <c r="AH111" s="39" t="str">
        <f aca="false">C111</f>
        <v>2ОСАТ11-6</v>
      </c>
      <c r="AI111" s="40" t="str">
        <f aca="false">B111</f>
        <v>19</v>
      </c>
      <c r="AJ111" s="39" t="str">
        <f aca="false">CONCATENATE(A111," ",D111)</f>
        <v>ДЭ.01 Демонстрационный экзамен по модулю</v>
      </c>
      <c r="AK111" s="39" t="n">
        <f aca="false">E111*F111+P111*Q111+H111+J111+S111+U111</f>
        <v>0</v>
      </c>
      <c r="AL111" s="39" t="n">
        <f aca="false">L111+W111</f>
        <v>0</v>
      </c>
      <c r="AM111" s="39" t="n">
        <f aca="false">M111+X111</f>
        <v>24</v>
      </c>
      <c r="AN111" s="39" t="n">
        <f aca="false">Y111</f>
        <v>0</v>
      </c>
      <c r="AO111" s="39" t="n">
        <f aca="false">SUM(AK111:AN111)</f>
        <v>24</v>
      </c>
      <c r="AP111" s="41" t="n">
        <f aca="false">K111+V111</f>
        <v>0</v>
      </c>
    </row>
    <row r="112" s="42" customFormat="true" ht="16.5" hidden="true" customHeight="true" outlineLevel="0" collapsed="false">
      <c r="A112" s="63" t="s">
        <v>147</v>
      </c>
      <c r="B112" s="30" t="s">
        <v>538</v>
      </c>
      <c r="C112" s="31" t="s">
        <v>539</v>
      </c>
      <c r="D112" s="101" t="s">
        <v>148</v>
      </c>
      <c r="E112" s="31" t="n">
        <v>12</v>
      </c>
      <c r="F112" s="31" t="n">
        <v>3</v>
      </c>
      <c r="G112" s="31" t="n">
        <v>80</v>
      </c>
      <c r="H112" s="31"/>
      <c r="I112" s="31" t="n">
        <v>18</v>
      </c>
      <c r="J112" s="31"/>
      <c r="K112" s="31"/>
      <c r="L112" s="31"/>
      <c r="M112" s="31"/>
      <c r="N112" s="33" t="n">
        <f aca="false">E112*F112+H112+J112+K112+L112+M112</f>
        <v>36</v>
      </c>
      <c r="O112" s="36"/>
      <c r="P112" s="36" t="n">
        <v>17</v>
      </c>
      <c r="Q112" s="31" t="n">
        <v>5</v>
      </c>
      <c r="R112" s="31"/>
      <c r="S112" s="31"/>
      <c r="T112" s="31" t="n">
        <v>62</v>
      </c>
      <c r="U112" s="31"/>
      <c r="V112" s="31"/>
      <c r="W112" s="31" t="n">
        <v>6</v>
      </c>
      <c r="X112" s="31" t="n">
        <v>8</v>
      </c>
      <c r="Y112" s="31"/>
      <c r="Z112" s="36" t="n">
        <f aca="false">P112*Q112+S112+U112+V112+W112+X112+Y112</f>
        <v>99</v>
      </c>
      <c r="AA112" s="36" t="n">
        <f aca="false">N112+Z112</f>
        <v>135</v>
      </c>
      <c r="AB112" s="47" t="s">
        <v>126</v>
      </c>
      <c r="AC112" s="31" t="s">
        <v>541</v>
      </c>
      <c r="AD112" s="31"/>
      <c r="AE112" s="36" t="n">
        <f aca="false">P112*Q112</f>
        <v>85</v>
      </c>
      <c r="AF112" s="38" t="n">
        <f aca="false">E112*F112+P112*Q112</f>
        <v>121</v>
      </c>
      <c r="AG112" s="39" t="str">
        <f aca="false">AB112</f>
        <v>Шишкин В.С.</v>
      </c>
      <c r="AH112" s="39" t="str">
        <f aca="false">C112</f>
        <v>2ОСАТ11-6</v>
      </c>
      <c r="AI112" s="40" t="str">
        <f aca="false">B112</f>
        <v>19</v>
      </c>
      <c r="AJ112" s="39" t="str">
        <f aca="false">CONCATENATE(A112," ",D112)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112" s="39" t="n">
        <f aca="false">E112*F112+P112*Q112+H112+J112+S112+U112</f>
        <v>121</v>
      </c>
      <c r="AL112" s="39" t="n">
        <f aca="false">L112+W112</f>
        <v>6</v>
      </c>
      <c r="AM112" s="39" t="n">
        <f aca="false">M112+X112</f>
        <v>8</v>
      </c>
      <c r="AN112" s="39" t="n">
        <f aca="false">Y112</f>
        <v>0</v>
      </c>
      <c r="AO112" s="39" t="n">
        <f aca="false">SUM(AK112:AN112)</f>
        <v>135</v>
      </c>
      <c r="AP112" s="41" t="n">
        <f aca="false">K112+V112</f>
        <v>0</v>
      </c>
    </row>
    <row r="113" s="42" customFormat="true" ht="16.5" hidden="true" customHeight="true" outlineLevel="0" collapsed="false">
      <c r="A113" s="95" t="s">
        <v>149</v>
      </c>
      <c r="B113" s="30" t="s">
        <v>538</v>
      </c>
      <c r="C113" s="31" t="s">
        <v>539</v>
      </c>
      <c r="D113" s="101" t="s">
        <v>150</v>
      </c>
      <c r="E113" s="31" t="n">
        <v>12</v>
      </c>
      <c r="F113" s="31"/>
      <c r="G113" s="31"/>
      <c r="H113" s="31"/>
      <c r="I113" s="31"/>
      <c r="J113" s="31"/>
      <c r="K113" s="31"/>
      <c r="L113" s="31"/>
      <c r="M113" s="31"/>
      <c r="N113" s="33" t="n">
        <f aca="false">E113*F113+H113+J113+K113+L113+M113</f>
        <v>0</v>
      </c>
      <c r="O113" s="36"/>
      <c r="P113" s="36" t="n">
        <v>17</v>
      </c>
      <c r="Q113" s="31" t="n">
        <v>6</v>
      </c>
      <c r="R113" s="31" t="n">
        <v>60</v>
      </c>
      <c r="S113" s="31" t="n">
        <v>-30</v>
      </c>
      <c r="T113" s="31"/>
      <c r="U113" s="31" t="n">
        <v>-20</v>
      </c>
      <c r="V113" s="31" t="n">
        <v>19</v>
      </c>
      <c r="W113" s="31" t="n">
        <v>6</v>
      </c>
      <c r="X113" s="31" t="n">
        <v>8</v>
      </c>
      <c r="Y113" s="31"/>
      <c r="Z113" s="36" t="n">
        <f aca="false">P113*Q113+S113+U113+V113+W113+X113+Y113</f>
        <v>85</v>
      </c>
      <c r="AA113" s="36" t="n">
        <f aca="false">N113+Z113</f>
        <v>85</v>
      </c>
      <c r="AB113" s="74" t="s">
        <v>106</v>
      </c>
      <c r="AC113" s="36"/>
      <c r="AD113" s="36"/>
      <c r="AE113" s="36" t="n">
        <f aca="false">P113*Q113</f>
        <v>102</v>
      </c>
      <c r="AF113" s="38" t="n">
        <f aca="false">E113*F113+P113*Q113</f>
        <v>102</v>
      </c>
      <c r="AG113" s="39" t="str">
        <f aca="false">AB113</f>
        <v>Ванин В.А.</v>
      </c>
      <c r="AH113" s="39" t="str">
        <f aca="false">C113</f>
        <v>2ОСАТ11-6</v>
      </c>
      <c r="AI113" s="40" t="str">
        <f aca="false">B113</f>
        <v>19</v>
      </c>
      <c r="AJ113" s="39" t="str">
        <f aca="false">CONCATENATE(A113," ",D113)</f>
        <v>МДК.02.02 Испытания модели элементов систем автоматизации в реальных условиях и их оптимизация</v>
      </c>
      <c r="AK113" s="39" t="n">
        <f aca="false">E113*F113+P113*Q113+H113+J113+S113+U113</f>
        <v>52</v>
      </c>
      <c r="AL113" s="39" t="n">
        <f aca="false">L113+W113</f>
        <v>6</v>
      </c>
      <c r="AM113" s="39" t="n">
        <f aca="false">M113+X113</f>
        <v>8</v>
      </c>
      <c r="AN113" s="39" t="n">
        <f aca="false">Y113</f>
        <v>0</v>
      </c>
      <c r="AO113" s="39" t="n">
        <f aca="false">SUM(AK113:AN113)</f>
        <v>66</v>
      </c>
      <c r="AP113" s="41" t="n">
        <f aca="false">K113+V113</f>
        <v>19</v>
      </c>
    </row>
    <row r="114" s="42" customFormat="true" ht="16.5" hidden="true" customHeight="true" outlineLevel="0" collapsed="false">
      <c r="A114" s="95" t="s">
        <v>149</v>
      </c>
      <c r="B114" s="30" t="s">
        <v>57</v>
      </c>
      <c r="C114" s="31" t="s">
        <v>536</v>
      </c>
      <c r="D114" s="101" t="s">
        <v>150</v>
      </c>
      <c r="E114" s="31" t="n">
        <v>12</v>
      </c>
      <c r="F114" s="31"/>
      <c r="G114" s="31"/>
      <c r="H114" s="31"/>
      <c r="I114" s="31"/>
      <c r="J114" s="31"/>
      <c r="K114" s="31"/>
      <c r="L114" s="31"/>
      <c r="M114" s="31"/>
      <c r="N114" s="33" t="n">
        <f aca="false">E114*F114+H114+J114+K114+L114+M114</f>
        <v>0</v>
      </c>
      <c r="O114" s="36"/>
      <c r="P114" s="36" t="n">
        <v>17</v>
      </c>
      <c r="Q114" s="31"/>
      <c r="R114" s="31"/>
      <c r="S114" s="31" t="n">
        <v>30</v>
      </c>
      <c r="T114" s="31"/>
      <c r="U114" s="31"/>
      <c r="V114" s="31"/>
      <c r="W114" s="31"/>
      <c r="X114" s="31"/>
      <c r="Y114" s="31"/>
      <c r="Z114" s="36" t="n">
        <f aca="false">P114*Q114+S114+U114+V114+W114+X114+Y114</f>
        <v>30</v>
      </c>
      <c r="AA114" s="36" t="n">
        <f aca="false">N114+Z114</f>
        <v>30</v>
      </c>
      <c r="AB114" s="74" t="s">
        <v>106</v>
      </c>
      <c r="AC114" s="36"/>
      <c r="AD114" s="36"/>
      <c r="AE114" s="36" t="n">
        <f aca="false">P114*Q114</f>
        <v>0</v>
      </c>
      <c r="AF114" s="38" t="n">
        <f aca="false">E114*F114+P114*Q114</f>
        <v>0</v>
      </c>
      <c r="AG114" s="39" t="str">
        <f aca="false">AB114</f>
        <v>Ванин В.А.</v>
      </c>
      <c r="AH114" s="39" t="str">
        <f aca="false">C114</f>
        <v>2ОСАТ11-6а</v>
      </c>
      <c r="AI114" s="40" t="str">
        <f aca="false">B114</f>
        <v>10</v>
      </c>
      <c r="AJ114" s="39" t="str">
        <f aca="false">CONCATENATE(A114," ",D114)</f>
        <v>МДК.02.02 Испытания модели элементов систем автоматизации в реальных условиях и их оптимизация</v>
      </c>
      <c r="AK114" s="39" t="n">
        <f aca="false">E114*F114+P114*Q114+H114+J114+S114+U114</f>
        <v>30</v>
      </c>
      <c r="AL114" s="39" t="n">
        <f aca="false">L114+W114</f>
        <v>0</v>
      </c>
      <c r="AM114" s="39" t="n">
        <f aca="false">M114+X114</f>
        <v>0</v>
      </c>
      <c r="AN114" s="39" t="n">
        <f aca="false">Y114</f>
        <v>0</v>
      </c>
      <c r="AO114" s="39" t="n">
        <f aca="false">SUM(AK114:AN114)</f>
        <v>30</v>
      </c>
      <c r="AP114" s="41" t="n">
        <f aca="false">K114+V114</f>
        <v>0</v>
      </c>
    </row>
    <row r="115" s="42" customFormat="true" ht="16.5" hidden="true" customHeight="true" outlineLevel="0" collapsed="false">
      <c r="A115" s="95" t="s">
        <v>149</v>
      </c>
      <c r="B115" s="30" t="s">
        <v>119</v>
      </c>
      <c r="C115" s="31" t="s">
        <v>537</v>
      </c>
      <c r="D115" s="101" t="s">
        <v>150</v>
      </c>
      <c r="E115" s="31" t="n">
        <v>12</v>
      </c>
      <c r="F115" s="31"/>
      <c r="G115" s="31"/>
      <c r="H115" s="31"/>
      <c r="I115" s="31"/>
      <c r="J115" s="31"/>
      <c r="K115" s="31"/>
      <c r="L115" s="31"/>
      <c r="M115" s="31"/>
      <c r="N115" s="33" t="n">
        <f aca="false">E115*F115+H115+J115+K115+L115+M115</f>
        <v>0</v>
      </c>
      <c r="O115" s="36"/>
      <c r="P115" s="36" t="n">
        <v>17</v>
      </c>
      <c r="Q115" s="31"/>
      <c r="R115" s="31"/>
      <c r="S115" s="31" t="n">
        <v>30</v>
      </c>
      <c r="T115" s="31"/>
      <c r="U115" s="31"/>
      <c r="V115" s="31"/>
      <c r="W115" s="31"/>
      <c r="X115" s="31"/>
      <c r="Y115" s="31"/>
      <c r="Z115" s="36" t="n">
        <f aca="false">P115*Q115+S115+U115+V115+W115+X115+Y115</f>
        <v>30</v>
      </c>
      <c r="AA115" s="36" t="n">
        <f aca="false">N115+Z115</f>
        <v>30</v>
      </c>
      <c r="AB115" s="47" t="s">
        <v>69</v>
      </c>
      <c r="AC115" s="36"/>
      <c r="AD115" s="36"/>
      <c r="AE115" s="36" t="n">
        <f aca="false">P115*Q115</f>
        <v>0</v>
      </c>
      <c r="AF115" s="38" t="n">
        <f aca="false">E115*F115+P115*Q115</f>
        <v>0</v>
      </c>
      <c r="AG115" s="39" t="str">
        <f aca="false">AB115</f>
        <v>вак. 2 п/гр</v>
      </c>
      <c r="AH115" s="39" t="str">
        <f aca="false">C115</f>
        <v>2ОСАТ11-6б</v>
      </c>
      <c r="AI115" s="40" t="str">
        <f aca="false">B115</f>
        <v>9</v>
      </c>
      <c r="AJ115" s="39" t="str">
        <f aca="false">CONCATENATE(A115," ",D115)</f>
        <v>МДК.02.02 Испытания модели элементов систем автоматизации в реальных условиях и их оптимизация</v>
      </c>
      <c r="AK115" s="39" t="n">
        <f aca="false">E115*F115+P115*Q115+H115+J115+S115+U115</f>
        <v>30</v>
      </c>
      <c r="AL115" s="39" t="n">
        <f aca="false">L115+W115</f>
        <v>0</v>
      </c>
      <c r="AM115" s="39" t="n">
        <f aca="false">M115+X115</f>
        <v>0</v>
      </c>
      <c r="AN115" s="39" t="n">
        <f aca="false">Y115</f>
        <v>0</v>
      </c>
      <c r="AO115" s="39" t="n">
        <f aca="false">SUM(AK115:AN115)</f>
        <v>30</v>
      </c>
      <c r="AP115" s="41" t="n">
        <f aca="false">K115+V115</f>
        <v>0</v>
      </c>
    </row>
    <row r="116" s="42" customFormat="true" ht="16.5" hidden="true" customHeight="true" outlineLevel="0" collapsed="false">
      <c r="A116" s="95" t="s">
        <v>149</v>
      </c>
      <c r="B116" s="30" t="s">
        <v>57</v>
      </c>
      <c r="C116" s="31" t="s">
        <v>536</v>
      </c>
      <c r="D116" s="101" t="s">
        <v>151</v>
      </c>
      <c r="E116" s="31" t="n">
        <v>12</v>
      </c>
      <c r="F116" s="31"/>
      <c r="G116" s="31"/>
      <c r="H116" s="31"/>
      <c r="I116" s="31"/>
      <c r="J116" s="31"/>
      <c r="K116" s="31"/>
      <c r="L116" s="31"/>
      <c r="M116" s="31"/>
      <c r="N116" s="33" t="n">
        <f aca="false">E116*F116+H116+J116+K116+L116+M116</f>
        <v>0</v>
      </c>
      <c r="O116" s="36"/>
      <c r="P116" s="36" t="n">
        <v>17</v>
      </c>
      <c r="Q116" s="31"/>
      <c r="R116" s="31"/>
      <c r="S116" s="31"/>
      <c r="T116" s="31"/>
      <c r="U116" s="31" t="n">
        <v>20</v>
      </c>
      <c r="V116" s="31"/>
      <c r="W116" s="31"/>
      <c r="X116" s="31"/>
      <c r="Y116" s="31"/>
      <c r="Z116" s="36" t="n">
        <f aca="false">P116*Q116+S116+U116+V116+W116+X116+Y116</f>
        <v>20</v>
      </c>
      <c r="AA116" s="36" t="n">
        <f aca="false">N116+Z116</f>
        <v>20</v>
      </c>
      <c r="AB116" s="74" t="s">
        <v>106</v>
      </c>
      <c r="AC116" s="36"/>
      <c r="AD116" s="36"/>
      <c r="AE116" s="36" t="n">
        <f aca="false">P116*Q116</f>
        <v>0</v>
      </c>
      <c r="AF116" s="38" t="n">
        <f aca="false">E116*F116+P116*Q116</f>
        <v>0</v>
      </c>
      <c r="AG116" s="39" t="str">
        <f aca="false">AB116</f>
        <v>Ванин В.А.</v>
      </c>
      <c r="AH116" s="39" t="str">
        <f aca="false">C116</f>
        <v>2ОСАТ11-6а</v>
      </c>
      <c r="AI116" s="40" t="str">
        <f aca="false">B116</f>
        <v>10</v>
      </c>
      <c r="AJ116" s="39" t="str">
        <f aca="false">CONCATENATE(A116," ",D116)</f>
        <v>МДК.02.02 КП - Испытания модели элементов систем автоматизации в реальных условиях и их оптимизация</v>
      </c>
      <c r="AK116" s="39" t="n">
        <f aca="false">E116*F116+P116*Q116+H116+J116+S116+U116</f>
        <v>20</v>
      </c>
      <c r="AL116" s="39" t="n">
        <f aca="false">L116+W116</f>
        <v>0</v>
      </c>
      <c r="AM116" s="39" t="n">
        <f aca="false">M116+X116</f>
        <v>0</v>
      </c>
      <c r="AN116" s="39" t="n">
        <f aca="false">Y116</f>
        <v>0</v>
      </c>
      <c r="AO116" s="39" t="n">
        <f aca="false">SUM(AK116:AN116)</f>
        <v>20</v>
      </c>
      <c r="AP116" s="41" t="n">
        <f aca="false">K116+V116</f>
        <v>0</v>
      </c>
    </row>
    <row r="117" s="42" customFormat="true" ht="16.5" hidden="true" customHeight="true" outlineLevel="0" collapsed="false">
      <c r="A117" s="95" t="s">
        <v>149</v>
      </c>
      <c r="B117" s="30" t="s">
        <v>119</v>
      </c>
      <c r="C117" s="31" t="s">
        <v>537</v>
      </c>
      <c r="D117" s="101" t="s">
        <v>151</v>
      </c>
      <c r="E117" s="31" t="n">
        <v>12</v>
      </c>
      <c r="F117" s="31"/>
      <c r="G117" s="31"/>
      <c r="H117" s="31"/>
      <c r="I117" s="31"/>
      <c r="J117" s="31"/>
      <c r="K117" s="31"/>
      <c r="L117" s="31"/>
      <c r="M117" s="31"/>
      <c r="N117" s="33" t="n">
        <f aca="false">E117*F117+H117+J117+K117+L117+M117</f>
        <v>0</v>
      </c>
      <c r="O117" s="36"/>
      <c r="P117" s="36" t="n">
        <v>17</v>
      </c>
      <c r="Q117" s="31"/>
      <c r="R117" s="31"/>
      <c r="S117" s="31"/>
      <c r="T117" s="31"/>
      <c r="U117" s="31" t="n">
        <v>20</v>
      </c>
      <c r="V117" s="31"/>
      <c r="W117" s="31"/>
      <c r="X117" s="31"/>
      <c r="Y117" s="31"/>
      <c r="Z117" s="36" t="n">
        <f aca="false">P117*Q117+S117+U117+V117+W117+X117+Y117</f>
        <v>20</v>
      </c>
      <c r="AA117" s="36" t="n">
        <f aca="false">N117+Z117</f>
        <v>20</v>
      </c>
      <c r="AB117" s="74" t="s">
        <v>106</v>
      </c>
      <c r="AC117" s="36"/>
      <c r="AD117" s="36"/>
      <c r="AE117" s="36" t="n">
        <f aca="false">P117*Q117</f>
        <v>0</v>
      </c>
      <c r="AF117" s="38" t="n">
        <f aca="false">E117*F117+P117*Q117</f>
        <v>0</v>
      </c>
      <c r="AG117" s="39" t="str">
        <f aca="false">AB117</f>
        <v>Ванин В.А.</v>
      </c>
      <c r="AH117" s="39" t="str">
        <f aca="false">C117</f>
        <v>2ОСАТ11-6б</v>
      </c>
      <c r="AI117" s="40" t="str">
        <f aca="false">B117</f>
        <v>9</v>
      </c>
      <c r="AJ117" s="39" t="str">
        <f aca="false">CONCATENATE(A117," ",D117)</f>
        <v>МДК.02.02 КП - Испытания модели элементов систем автоматизации в реальных условиях и их оптимизация</v>
      </c>
      <c r="AK117" s="39" t="n">
        <f aca="false">E117*F117+P117*Q117+H117+J117+S117+U117</f>
        <v>20</v>
      </c>
      <c r="AL117" s="39" t="n">
        <f aca="false">L117+W117</f>
        <v>0</v>
      </c>
      <c r="AM117" s="39" t="n">
        <f aca="false">M117+X117</f>
        <v>0</v>
      </c>
      <c r="AN117" s="39" t="n">
        <f aca="false">Y117</f>
        <v>0</v>
      </c>
      <c r="AO117" s="39" t="n">
        <f aca="false">SUM(AK117:AN117)</f>
        <v>20</v>
      </c>
      <c r="AP117" s="41" t="n">
        <f aca="false">K117+V117</f>
        <v>0</v>
      </c>
    </row>
    <row r="118" s="42" customFormat="true" ht="16.5" hidden="true" customHeight="true" outlineLevel="0" collapsed="false">
      <c r="A118" s="95" t="s">
        <v>152</v>
      </c>
      <c r="B118" s="30" t="s">
        <v>538</v>
      </c>
      <c r="C118" s="31" t="s">
        <v>539</v>
      </c>
      <c r="D118" s="101" t="s">
        <v>153</v>
      </c>
      <c r="E118" s="31" t="n">
        <v>12</v>
      </c>
      <c r="F118" s="31"/>
      <c r="G118" s="31"/>
      <c r="H118" s="31"/>
      <c r="I118" s="31"/>
      <c r="J118" s="31"/>
      <c r="K118" s="31"/>
      <c r="L118" s="31"/>
      <c r="M118" s="31"/>
      <c r="N118" s="33" t="n">
        <f aca="false">E118*F118+H118+J118+K118+L118+M118</f>
        <v>0</v>
      </c>
      <c r="O118" s="36"/>
      <c r="P118" s="36" t="n">
        <v>17</v>
      </c>
      <c r="Q118" s="31" t="n">
        <v>5</v>
      </c>
      <c r="R118" s="31" t="n">
        <v>30</v>
      </c>
      <c r="S118" s="31" t="n">
        <v>-30</v>
      </c>
      <c r="T118" s="31"/>
      <c r="U118" s="31"/>
      <c r="V118" s="31"/>
      <c r="W118" s="31"/>
      <c r="X118" s="31"/>
      <c r="Y118" s="31"/>
      <c r="Z118" s="36" t="n">
        <f aca="false">P118*Q118+S118+U118+V118+W118+X118+Y118</f>
        <v>55</v>
      </c>
      <c r="AA118" s="36" t="n">
        <f aca="false">N118+Z118</f>
        <v>55</v>
      </c>
      <c r="AB118" s="74" t="s">
        <v>141</v>
      </c>
      <c r="AC118" s="36"/>
      <c r="AD118" s="36"/>
      <c r="AE118" s="36" t="n">
        <f aca="false">P118*Q118</f>
        <v>85</v>
      </c>
      <c r="AF118" s="38" t="n">
        <f aca="false">E118*F118+P118*Q118</f>
        <v>85</v>
      </c>
      <c r="AG118" s="39" t="str">
        <f aca="false">AB118</f>
        <v>Османов Э.З.</v>
      </c>
      <c r="AH118" s="39" t="str">
        <f aca="false">C118</f>
        <v>2ОСАТ11-6</v>
      </c>
      <c r="AI118" s="40" t="str">
        <f aca="false">B118</f>
        <v>19</v>
      </c>
      <c r="AJ118" s="39" t="str">
        <f aca="false">CONCATENATE(A118," ",D118)</f>
        <v>МДК.02.03 Лазерные технологии</v>
      </c>
      <c r="AK118" s="39" t="n">
        <f aca="false">E118*F118+P118*Q118+H118+J118+S118+U118</f>
        <v>55</v>
      </c>
      <c r="AL118" s="39" t="n">
        <f aca="false">L118+W118</f>
        <v>0</v>
      </c>
      <c r="AM118" s="39" t="n">
        <f aca="false">M118+X118</f>
        <v>0</v>
      </c>
      <c r="AN118" s="39" t="n">
        <f aca="false">Y118</f>
        <v>0</v>
      </c>
      <c r="AO118" s="39" t="n">
        <f aca="false">SUM(AK118:AN118)</f>
        <v>55</v>
      </c>
      <c r="AP118" s="41" t="n">
        <f aca="false">K118+V118</f>
        <v>0</v>
      </c>
    </row>
    <row r="119" s="42" customFormat="true" ht="16.5" hidden="true" customHeight="true" outlineLevel="0" collapsed="false">
      <c r="A119" s="95" t="s">
        <v>152</v>
      </c>
      <c r="B119" s="30" t="s">
        <v>57</v>
      </c>
      <c r="C119" s="31" t="s">
        <v>536</v>
      </c>
      <c r="D119" s="101" t="s">
        <v>153</v>
      </c>
      <c r="E119" s="31" t="n">
        <v>12</v>
      </c>
      <c r="F119" s="31"/>
      <c r="G119" s="31"/>
      <c r="H119" s="31"/>
      <c r="I119" s="31"/>
      <c r="J119" s="31"/>
      <c r="K119" s="31"/>
      <c r="L119" s="31"/>
      <c r="M119" s="31"/>
      <c r="N119" s="33" t="n">
        <f aca="false">E119*F119+H119+J119+K119+L119+M119</f>
        <v>0</v>
      </c>
      <c r="O119" s="36"/>
      <c r="P119" s="36" t="n">
        <v>17</v>
      </c>
      <c r="Q119" s="31"/>
      <c r="R119" s="31"/>
      <c r="S119" s="31" t="n">
        <v>30</v>
      </c>
      <c r="T119" s="31"/>
      <c r="U119" s="31"/>
      <c r="V119" s="31"/>
      <c r="W119" s="31"/>
      <c r="X119" s="31"/>
      <c r="Y119" s="31"/>
      <c r="Z119" s="36" t="n">
        <f aca="false">P119*Q119+S119+U119+V119+W119+X119+Y119</f>
        <v>30</v>
      </c>
      <c r="AA119" s="36" t="n">
        <f aca="false">N119+Z119</f>
        <v>30</v>
      </c>
      <c r="AB119" s="74" t="s">
        <v>141</v>
      </c>
      <c r="AC119" s="36"/>
      <c r="AD119" s="36"/>
      <c r="AE119" s="36" t="n">
        <f aca="false">P119*Q119</f>
        <v>0</v>
      </c>
      <c r="AF119" s="38" t="n">
        <f aca="false">E119*F119+P119*Q119</f>
        <v>0</v>
      </c>
      <c r="AG119" s="39" t="str">
        <f aca="false">AB119</f>
        <v>Османов Э.З.</v>
      </c>
      <c r="AH119" s="39" t="str">
        <f aca="false">C119</f>
        <v>2ОСАТ11-6а</v>
      </c>
      <c r="AI119" s="40" t="str">
        <f aca="false">B119</f>
        <v>10</v>
      </c>
      <c r="AJ119" s="39" t="str">
        <f aca="false">CONCATENATE(A119," ",D119)</f>
        <v>МДК.02.03 Лазерные технологии</v>
      </c>
      <c r="AK119" s="39" t="n">
        <f aca="false">E119*F119+P119*Q119+H119+J119+S119+U119</f>
        <v>30</v>
      </c>
      <c r="AL119" s="39" t="n">
        <f aca="false">L119+W119</f>
        <v>0</v>
      </c>
      <c r="AM119" s="39" t="n">
        <f aca="false">M119+X119</f>
        <v>0</v>
      </c>
      <c r="AN119" s="39" t="n">
        <f aca="false">Y119</f>
        <v>0</v>
      </c>
      <c r="AO119" s="39" t="n">
        <f aca="false">SUM(AK119:AN119)</f>
        <v>30</v>
      </c>
      <c r="AP119" s="41" t="n">
        <f aca="false">K119+V119</f>
        <v>0</v>
      </c>
    </row>
    <row r="120" s="42" customFormat="true" ht="16.5" hidden="true" customHeight="true" outlineLevel="0" collapsed="false">
      <c r="A120" s="95" t="s">
        <v>152</v>
      </c>
      <c r="B120" s="30" t="s">
        <v>119</v>
      </c>
      <c r="C120" s="31" t="s">
        <v>537</v>
      </c>
      <c r="D120" s="101" t="s">
        <v>153</v>
      </c>
      <c r="E120" s="31" t="n">
        <v>12</v>
      </c>
      <c r="F120" s="31"/>
      <c r="G120" s="31"/>
      <c r="H120" s="31"/>
      <c r="I120" s="31"/>
      <c r="J120" s="31"/>
      <c r="K120" s="31"/>
      <c r="L120" s="31"/>
      <c r="M120" s="31"/>
      <c r="N120" s="33" t="n">
        <f aca="false">E120*F120+H120+J120+K120+L120+M120</f>
        <v>0</v>
      </c>
      <c r="O120" s="36"/>
      <c r="P120" s="36" t="n">
        <v>17</v>
      </c>
      <c r="Q120" s="31"/>
      <c r="R120" s="31"/>
      <c r="S120" s="31" t="n">
        <v>30</v>
      </c>
      <c r="T120" s="31"/>
      <c r="U120" s="31"/>
      <c r="V120" s="31"/>
      <c r="W120" s="31"/>
      <c r="X120" s="31"/>
      <c r="Y120" s="31"/>
      <c r="Z120" s="36" t="n">
        <f aca="false">P120*Q120+S120+U120+V120+W120+X120+Y120</f>
        <v>30</v>
      </c>
      <c r="AA120" s="36" t="n">
        <f aca="false">N120+Z120</f>
        <v>30</v>
      </c>
      <c r="AB120" s="47" t="s">
        <v>69</v>
      </c>
      <c r="AC120" s="36"/>
      <c r="AD120" s="36"/>
      <c r="AE120" s="36" t="n">
        <f aca="false">P120*Q120</f>
        <v>0</v>
      </c>
      <c r="AF120" s="38" t="n">
        <f aca="false">E120*F120+P120*Q120</f>
        <v>0</v>
      </c>
      <c r="AG120" s="39" t="str">
        <f aca="false">AB120</f>
        <v>вак. 2 п/гр</v>
      </c>
      <c r="AH120" s="39" t="str">
        <f aca="false">C120</f>
        <v>2ОСАТ11-6б</v>
      </c>
      <c r="AI120" s="40" t="str">
        <f aca="false">B120</f>
        <v>9</v>
      </c>
      <c r="AJ120" s="39" t="str">
        <f aca="false">CONCATENATE(A120," ",D120)</f>
        <v>МДК.02.03 Лазерные технологии</v>
      </c>
      <c r="AK120" s="39" t="n">
        <f aca="false">E120*F120+P120*Q120+H120+J120+S120+U120</f>
        <v>30</v>
      </c>
      <c r="AL120" s="39" t="n">
        <f aca="false">L120+W120</f>
        <v>0</v>
      </c>
      <c r="AM120" s="39" t="n">
        <f aca="false">M120+X120</f>
        <v>0</v>
      </c>
      <c r="AN120" s="39" t="n">
        <f aca="false">Y120</f>
        <v>0</v>
      </c>
      <c r="AO120" s="39" t="n">
        <f aca="false">SUM(AK120:AN120)</f>
        <v>30</v>
      </c>
      <c r="AP120" s="41" t="n">
        <f aca="false">K120+V120</f>
        <v>0</v>
      </c>
    </row>
    <row r="121" s="42" customFormat="true" ht="16.5" hidden="true" customHeight="true" outlineLevel="0" collapsed="false">
      <c r="A121" s="95" t="s">
        <v>154</v>
      </c>
      <c r="B121" s="30" t="s">
        <v>57</v>
      </c>
      <c r="C121" s="31" t="s">
        <v>536</v>
      </c>
      <c r="D121" s="101" t="s">
        <v>108</v>
      </c>
      <c r="E121" s="31" t="n">
        <v>12</v>
      </c>
      <c r="F121" s="31"/>
      <c r="G121" s="31"/>
      <c r="H121" s="31"/>
      <c r="I121" s="31"/>
      <c r="J121" s="31"/>
      <c r="K121" s="31"/>
      <c r="L121" s="31"/>
      <c r="M121" s="31"/>
      <c r="N121" s="33" t="n">
        <f aca="false">E121*F121+H121+J121+K121+L121+M121</f>
        <v>0</v>
      </c>
      <c r="O121" s="36"/>
      <c r="P121" s="36" t="n">
        <v>1</v>
      </c>
      <c r="Q121" s="31" t="n">
        <v>36</v>
      </c>
      <c r="R121" s="31"/>
      <c r="S121" s="31"/>
      <c r="T121" s="31"/>
      <c r="U121" s="31"/>
      <c r="V121" s="31"/>
      <c r="W121" s="31"/>
      <c r="X121" s="31"/>
      <c r="Y121" s="31"/>
      <c r="Z121" s="36" t="n">
        <f aca="false">P121*Q121+S121+U121+V121+W121+X121+Y121</f>
        <v>36</v>
      </c>
      <c r="AA121" s="36" t="n">
        <f aca="false">N121+Z121</f>
        <v>36</v>
      </c>
      <c r="AB121" s="73" t="s">
        <v>109</v>
      </c>
      <c r="AC121" s="36"/>
      <c r="AD121" s="36"/>
      <c r="AE121" s="36" t="n">
        <f aca="false">P121*Q121</f>
        <v>36</v>
      </c>
      <c r="AF121" s="38" t="n">
        <f aca="false">E121*F121+P121*Q121</f>
        <v>36</v>
      </c>
      <c r="AG121" s="39" t="str">
        <f aca="false">AB121</f>
        <v>Устинов М.Ю.</v>
      </c>
      <c r="AH121" s="39" t="str">
        <f aca="false">C121</f>
        <v>2ОСАТ11-6а</v>
      </c>
      <c r="AI121" s="40" t="str">
        <f aca="false">B121</f>
        <v>10</v>
      </c>
      <c r="AJ121" s="39" t="str">
        <f aca="false">CONCATENATE(A121," ",D121)</f>
        <v>УП.02 Учебная практика</v>
      </c>
      <c r="AK121" s="39" t="n">
        <f aca="false">E121*F121+P121*Q121+H121+J121+S121+U121</f>
        <v>36</v>
      </c>
      <c r="AL121" s="39" t="n">
        <f aca="false">L121+W121</f>
        <v>0</v>
      </c>
      <c r="AM121" s="39" t="n">
        <f aca="false">M121+X121</f>
        <v>0</v>
      </c>
      <c r="AN121" s="39" t="n">
        <f aca="false">Y121</f>
        <v>0</v>
      </c>
      <c r="AO121" s="39" t="n">
        <f aca="false">SUM(AK121:AN121)</f>
        <v>36</v>
      </c>
      <c r="AP121" s="41" t="n">
        <f aca="false">K121+V121</f>
        <v>0</v>
      </c>
    </row>
    <row r="122" s="42" customFormat="true" ht="16.5" hidden="true" customHeight="true" outlineLevel="0" collapsed="false">
      <c r="A122" s="95" t="s">
        <v>154</v>
      </c>
      <c r="B122" s="30" t="s">
        <v>119</v>
      </c>
      <c r="C122" s="31" t="s">
        <v>537</v>
      </c>
      <c r="D122" s="101" t="s">
        <v>108</v>
      </c>
      <c r="E122" s="31" t="n">
        <v>12</v>
      </c>
      <c r="F122" s="31"/>
      <c r="G122" s="31"/>
      <c r="H122" s="31"/>
      <c r="I122" s="31"/>
      <c r="J122" s="31"/>
      <c r="K122" s="31"/>
      <c r="L122" s="31"/>
      <c r="M122" s="31"/>
      <c r="N122" s="33" t="n">
        <f aca="false">E122*F122+H122+J122+K122+L122+M122</f>
        <v>0</v>
      </c>
      <c r="O122" s="36"/>
      <c r="P122" s="36" t="n">
        <v>1</v>
      </c>
      <c r="Q122" s="31" t="n">
        <v>36</v>
      </c>
      <c r="R122" s="31"/>
      <c r="S122" s="31"/>
      <c r="T122" s="31"/>
      <c r="U122" s="31"/>
      <c r="V122" s="31"/>
      <c r="W122" s="31"/>
      <c r="X122" s="31"/>
      <c r="Y122" s="31"/>
      <c r="Z122" s="36" t="n">
        <f aca="false">P122*Q122+S122+U122+V122+W122+X122+Y122</f>
        <v>36</v>
      </c>
      <c r="AA122" s="36" t="n">
        <f aca="false">N122+Z122</f>
        <v>36</v>
      </c>
      <c r="AB122" s="73" t="s">
        <v>110</v>
      </c>
      <c r="AC122" s="36"/>
      <c r="AD122" s="36"/>
      <c r="AE122" s="36"/>
      <c r="AF122" s="38" t="n">
        <f aca="false">E122*F122+P122*Q122</f>
        <v>36</v>
      </c>
      <c r="AG122" s="39" t="str">
        <f aca="false">AB122</f>
        <v>Кожуханцев С.Б.</v>
      </c>
      <c r="AH122" s="39" t="str">
        <f aca="false">C122</f>
        <v>2ОСАТ11-6б</v>
      </c>
      <c r="AI122" s="40" t="str">
        <f aca="false">B122</f>
        <v>9</v>
      </c>
      <c r="AJ122" s="39" t="str">
        <f aca="false">CONCATENATE(A122," ",D122)</f>
        <v>УП.02 Учебная практика</v>
      </c>
      <c r="AK122" s="39" t="n">
        <f aca="false">E122*F122+P122*Q122+H122+J122+S122+U122</f>
        <v>36</v>
      </c>
      <c r="AL122" s="39" t="n">
        <f aca="false">L122+W122</f>
        <v>0</v>
      </c>
      <c r="AM122" s="39" t="n">
        <f aca="false">M122+X122</f>
        <v>0</v>
      </c>
      <c r="AN122" s="39" t="n">
        <f aca="false">Y122</f>
        <v>0</v>
      </c>
      <c r="AO122" s="39" t="n">
        <f aca="false">SUM(AK122:AN122)</f>
        <v>36</v>
      </c>
      <c r="AP122" s="41" t="n">
        <f aca="false">K122+V122</f>
        <v>0</v>
      </c>
    </row>
    <row r="123" s="42" customFormat="true" ht="16.5" hidden="true" customHeight="true" outlineLevel="0" collapsed="false">
      <c r="A123" s="58" t="s">
        <v>155</v>
      </c>
      <c r="B123" s="30" t="s">
        <v>538</v>
      </c>
      <c r="C123" s="31" t="s">
        <v>539</v>
      </c>
      <c r="D123" s="217" t="s">
        <v>140</v>
      </c>
      <c r="E123" s="31" t="n">
        <v>12</v>
      </c>
      <c r="F123" s="31"/>
      <c r="G123" s="31"/>
      <c r="H123" s="31"/>
      <c r="I123" s="31"/>
      <c r="J123" s="31"/>
      <c r="K123" s="31"/>
      <c r="L123" s="31"/>
      <c r="M123" s="31"/>
      <c r="N123" s="33" t="n">
        <f aca="false">E123*F123+H123+J123+K123+L123+M123</f>
        <v>0</v>
      </c>
      <c r="O123" s="36"/>
      <c r="P123" s="36" t="n">
        <v>4</v>
      </c>
      <c r="Q123" s="31" t="n">
        <v>9</v>
      </c>
      <c r="R123" s="31"/>
      <c r="S123" s="31"/>
      <c r="T123" s="31"/>
      <c r="U123" s="31"/>
      <c r="V123" s="31"/>
      <c r="W123" s="31"/>
      <c r="X123" s="31"/>
      <c r="Y123" s="31"/>
      <c r="Z123" s="36" t="n">
        <f aca="false">P123*Q123+S123+U123+V123+W123+X123+Y123</f>
        <v>36</v>
      </c>
      <c r="AA123" s="36" t="n">
        <f aca="false">N123+Z123</f>
        <v>36</v>
      </c>
      <c r="AB123" s="36" t="s">
        <v>141</v>
      </c>
      <c r="AC123" s="36"/>
      <c r="AD123" s="36"/>
      <c r="AE123" s="36" t="n">
        <f aca="false">P123*Q123</f>
        <v>36</v>
      </c>
      <c r="AF123" s="38" t="n">
        <f aca="false">E123*F123+P123*Q123</f>
        <v>36</v>
      </c>
      <c r="AG123" s="39" t="str">
        <f aca="false">AB123</f>
        <v>Османов Э.З.</v>
      </c>
      <c r="AH123" s="39" t="str">
        <f aca="false">C123</f>
        <v>2ОСАТ11-6</v>
      </c>
      <c r="AI123" s="40" t="str">
        <f aca="false">B123</f>
        <v>19</v>
      </c>
      <c r="AJ123" s="39" t="str">
        <f aca="false">CONCATENATE(A123," ",D123)</f>
        <v>ПП.02 Производственная практика (по профилю специальности)</v>
      </c>
      <c r="AK123" s="39" t="n">
        <f aca="false">E123*F123+P123*Q123+H123+J123+S123+U123</f>
        <v>36</v>
      </c>
      <c r="AL123" s="39" t="n">
        <f aca="false">L123+W123</f>
        <v>0</v>
      </c>
      <c r="AM123" s="39" t="n">
        <f aca="false">M123+X123</f>
        <v>0</v>
      </c>
      <c r="AN123" s="39" t="n">
        <f aca="false">Y123</f>
        <v>0</v>
      </c>
      <c r="AO123" s="39" t="n">
        <f aca="false">SUM(AK123:AN123)</f>
        <v>36</v>
      </c>
      <c r="AP123" s="41" t="n">
        <f aca="false">K123+V123</f>
        <v>0</v>
      </c>
    </row>
    <row r="124" s="42" customFormat="true" ht="16.5" hidden="true" customHeight="true" outlineLevel="0" collapsed="false">
      <c r="A124" s="58" t="s">
        <v>155</v>
      </c>
      <c r="B124" s="30" t="s">
        <v>538</v>
      </c>
      <c r="C124" s="31" t="s">
        <v>539</v>
      </c>
      <c r="D124" s="217" t="s">
        <v>140</v>
      </c>
      <c r="E124" s="31" t="n">
        <v>12</v>
      </c>
      <c r="F124" s="31"/>
      <c r="G124" s="31"/>
      <c r="H124" s="31"/>
      <c r="I124" s="31"/>
      <c r="J124" s="31"/>
      <c r="K124" s="31"/>
      <c r="L124" s="31"/>
      <c r="M124" s="31"/>
      <c r="N124" s="33" t="n">
        <f aca="false">E124*F124+H124+J124+K124+L124+M124</f>
        <v>0</v>
      </c>
      <c r="O124" s="36"/>
      <c r="P124" s="36" t="n">
        <v>4</v>
      </c>
      <c r="Q124" s="31" t="n">
        <v>9</v>
      </c>
      <c r="R124" s="31"/>
      <c r="S124" s="31"/>
      <c r="T124" s="31"/>
      <c r="U124" s="31"/>
      <c r="V124" s="31"/>
      <c r="W124" s="31"/>
      <c r="X124" s="31"/>
      <c r="Y124" s="31"/>
      <c r="Z124" s="36" t="n">
        <f aca="false">P124*Q124+S124+U124+V124+W124+X124+Y124</f>
        <v>36</v>
      </c>
      <c r="AA124" s="36" t="n">
        <f aca="false">N124+Z124</f>
        <v>36</v>
      </c>
      <c r="AB124" s="36" t="s">
        <v>118</v>
      </c>
      <c r="AC124" s="36"/>
      <c r="AD124" s="36"/>
      <c r="AE124" s="36" t="n">
        <f aca="false">P124*Q124</f>
        <v>36</v>
      </c>
      <c r="AF124" s="38" t="n">
        <f aca="false">E124*F124+P124*Q124</f>
        <v>36</v>
      </c>
      <c r="AG124" s="39" t="str">
        <f aca="false">AB124</f>
        <v>Семигин К.С.</v>
      </c>
      <c r="AH124" s="39" t="str">
        <f aca="false">C124</f>
        <v>2ОСАТ11-6</v>
      </c>
      <c r="AI124" s="40" t="str">
        <f aca="false">B124</f>
        <v>19</v>
      </c>
      <c r="AJ124" s="39" t="str">
        <f aca="false">CONCATENATE(A124," ",D124)</f>
        <v>ПП.02 Производственная практика (по профилю специальности)</v>
      </c>
      <c r="AK124" s="39" t="n">
        <f aca="false">E124*F124+P124*Q124+H124+J124+S124+U124</f>
        <v>36</v>
      </c>
      <c r="AL124" s="39" t="n">
        <f aca="false">L124+W124</f>
        <v>0</v>
      </c>
      <c r="AM124" s="39" t="n">
        <f aca="false">M124+X124</f>
        <v>0</v>
      </c>
      <c r="AN124" s="39" t="n">
        <f aca="false">Y124</f>
        <v>0</v>
      </c>
      <c r="AO124" s="39" t="n">
        <f aca="false">SUM(AK124:AN124)</f>
        <v>36</v>
      </c>
      <c r="AP124" s="41" t="n">
        <f aca="false">K124+V124</f>
        <v>0</v>
      </c>
    </row>
    <row r="125" s="42" customFormat="true" ht="16.5" hidden="true" customHeight="true" outlineLevel="0" collapsed="false">
      <c r="A125" s="58" t="s">
        <v>155</v>
      </c>
      <c r="B125" s="30" t="s">
        <v>538</v>
      </c>
      <c r="C125" s="31" t="s">
        <v>539</v>
      </c>
      <c r="D125" s="217" t="s">
        <v>140</v>
      </c>
      <c r="E125" s="31" t="n">
        <v>12</v>
      </c>
      <c r="F125" s="31"/>
      <c r="G125" s="31"/>
      <c r="H125" s="31"/>
      <c r="I125" s="31"/>
      <c r="J125" s="31"/>
      <c r="K125" s="31"/>
      <c r="L125" s="31"/>
      <c r="M125" s="31"/>
      <c r="N125" s="33" t="n">
        <f aca="false">E125*F125+H125+J125+K125+L125+M125</f>
        <v>0</v>
      </c>
      <c r="O125" s="36"/>
      <c r="P125" s="36" t="n">
        <v>4</v>
      </c>
      <c r="Q125" s="31" t="n">
        <v>9</v>
      </c>
      <c r="R125" s="31"/>
      <c r="S125" s="31"/>
      <c r="T125" s="31"/>
      <c r="U125" s="31"/>
      <c r="V125" s="31"/>
      <c r="W125" s="31"/>
      <c r="X125" s="31"/>
      <c r="Y125" s="31"/>
      <c r="Z125" s="36" t="n">
        <f aca="false">P125*Q125+S125+U125+V125+W125+X125+Y125</f>
        <v>36</v>
      </c>
      <c r="AA125" s="36" t="n">
        <f aca="false">N125+Z125</f>
        <v>36</v>
      </c>
      <c r="AB125" s="36" t="s">
        <v>68</v>
      </c>
      <c r="AC125" s="36"/>
      <c r="AD125" s="36"/>
      <c r="AE125" s="36" t="n">
        <f aca="false">P125*Q125</f>
        <v>36</v>
      </c>
      <c r="AF125" s="38" t="n">
        <f aca="false">E125*F125+P125*Q125</f>
        <v>36</v>
      </c>
      <c r="AG125" s="39" t="str">
        <f aca="false">AB125</f>
        <v>Макеев П.Д.</v>
      </c>
      <c r="AH125" s="39" t="str">
        <f aca="false">C125</f>
        <v>2ОСАТ11-6</v>
      </c>
      <c r="AI125" s="40" t="str">
        <f aca="false">B125</f>
        <v>19</v>
      </c>
      <c r="AJ125" s="39" t="str">
        <f aca="false">CONCATENATE(A125," ",D125)</f>
        <v>ПП.02 Производственная практика (по профилю специальности)</v>
      </c>
      <c r="AK125" s="39" t="n">
        <f aca="false">E125*F125+P125*Q125+H125+J125+S125+U125</f>
        <v>36</v>
      </c>
      <c r="AL125" s="39" t="n">
        <f aca="false">L125+W125</f>
        <v>0</v>
      </c>
      <c r="AM125" s="39" t="n">
        <f aca="false">M125+X125</f>
        <v>0</v>
      </c>
      <c r="AN125" s="39" t="n">
        <f aca="false">Y125</f>
        <v>0</v>
      </c>
      <c r="AO125" s="39" t="n">
        <f aca="false">SUM(AK125:AN125)</f>
        <v>36</v>
      </c>
      <c r="AP125" s="41" t="n">
        <f aca="false">K125+V125</f>
        <v>0</v>
      </c>
    </row>
    <row r="126" s="42" customFormat="true" ht="16.5" hidden="true" customHeight="true" outlineLevel="0" collapsed="false">
      <c r="A126" s="58" t="s">
        <v>155</v>
      </c>
      <c r="B126" s="30" t="s">
        <v>538</v>
      </c>
      <c r="C126" s="31" t="s">
        <v>539</v>
      </c>
      <c r="D126" s="217" t="s">
        <v>140</v>
      </c>
      <c r="E126" s="31" t="n">
        <v>12</v>
      </c>
      <c r="F126" s="31"/>
      <c r="G126" s="31"/>
      <c r="H126" s="31"/>
      <c r="I126" s="31"/>
      <c r="J126" s="31"/>
      <c r="K126" s="31"/>
      <c r="L126" s="31"/>
      <c r="M126" s="31"/>
      <c r="N126" s="33" t="n">
        <f aca="false">E126*F126+H126+J126+K126+L126+M126</f>
        <v>0</v>
      </c>
      <c r="O126" s="36"/>
      <c r="P126" s="36" t="n">
        <v>4</v>
      </c>
      <c r="Q126" s="31" t="n">
        <v>9</v>
      </c>
      <c r="R126" s="31"/>
      <c r="S126" s="31"/>
      <c r="T126" s="31"/>
      <c r="U126" s="31"/>
      <c r="V126" s="31"/>
      <c r="W126" s="31"/>
      <c r="X126" s="31"/>
      <c r="Y126" s="31"/>
      <c r="Z126" s="36" t="n">
        <f aca="false">P126*Q126+S126+U126+V126+W126+X126+Y126</f>
        <v>36</v>
      </c>
      <c r="AA126" s="36" t="n">
        <f aca="false">N126+Z126</f>
        <v>36</v>
      </c>
      <c r="AB126" s="36" t="s">
        <v>143</v>
      </c>
      <c r="AC126" s="36"/>
      <c r="AD126" s="36"/>
      <c r="AE126" s="36" t="n">
        <f aca="false">P126*Q126</f>
        <v>36</v>
      </c>
      <c r="AF126" s="38" t="n">
        <f aca="false">E126*F126+P126*Q126</f>
        <v>36</v>
      </c>
      <c r="AG126" s="39" t="str">
        <f aca="false">AB126</f>
        <v>вак. ПП</v>
      </c>
      <c r="AH126" s="39" t="str">
        <f aca="false">C126</f>
        <v>2ОСАТ11-6</v>
      </c>
      <c r="AI126" s="40" t="str">
        <f aca="false">B126</f>
        <v>19</v>
      </c>
      <c r="AJ126" s="39" t="str">
        <f aca="false">CONCATENATE(A126," ",D126)</f>
        <v>ПП.02 Производственная практика (по профилю специальности)</v>
      </c>
      <c r="AK126" s="39" t="n">
        <f aca="false">E126*F126+P126*Q126+H126+J126+S126+U126</f>
        <v>36</v>
      </c>
      <c r="AL126" s="39" t="n">
        <f aca="false">L126+W126</f>
        <v>0</v>
      </c>
      <c r="AM126" s="39" t="n">
        <f aca="false">M126+X126</f>
        <v>0</v>
      </c>
      <c r="AN126" s="39" t="n">
        <f aca="false">Y126</f>
        <v>0</v>
      </c>
      <c r="AO126" s="39" t="n">
        <f aca="false">SUM(AK126:AN126)</f>
        <v>36</v>
      </c>
      <c r="AP126" s="41" t="n">
        <f aca="false">K126+V126</f>
        <v>0</v>
      </c>
    </row>
    <row r="127" s="42" customFormat="true" ht="16.5" hidden="true" customHeight="true" outlineLevel="0" collapsed="false">
      <c r="A127" s="58" t="s">
        <v>156</v>
      </c>
      <c r="B127" s="30" t="s">
        <v>538</v>
      </c>
      <c r="C127" s="31" t="s">
        <v>539</v>
      </c>
      <c r="D127" s="217" t="s">
        <v>145</v>
      </c>
      <c r="E127" s="31" t="n">
        <v>12</v>
      </c>
      <c r="F127" s="31"/>
      <c r="G127" s="31"/>
      <c r="H127" s="31"/>
      <c r="I127" s="31"/>
      <c r="J127" s="31"/>
      <c r="K127" s="31"/>
      <c r="L127" s="31"/>
      <c r="M127" s="31"/>
      <c r="N127" s="33" t="n">
        <f aca="false">E127*F127+H127+J127+K127+L127+M127</f>
        <v>0</v>
      </c>
      <c r="O127" s="36"/>
      <c r="P127" s="36" t="n">
        <v>17</v>
      </c>
      <c r="Q127" s="31"/>
      <c r="R127" s="31"/>
      <c r="S127" s="31"/>
      <c r="T127" s="31"/>
      <c r="U127" s="31"/>
      <c r="V127" s="31"/>
      <c r="W127" s="31"/>
      <c r="X127" s="31" t="n">
        <v>24</v>
      </c>
      <c r="Y127" s="31"/>
      <c r="Z127" s="36" t="n">
        <f aca="false">P127*Q127+S127+U127+V127+W127+X127+Y127</f>
        <v>24</v>
      </c>
      <c r="AA127" s="36" t="n">
        <f aca="false">N127+Z127</f>
        <v>24</v>
      </c>
      <c r="AB127" s="36" t="s">
        <v>146</v>
      </c>
      <c r="AC127" s="36"/>
      <c r="AD127" s="36"/>
      <c r="AE127" s="36" t="n">
        <f aca="false">P127*Q127</f>
        <v>0</v>
      </c>
      <c r="AF127" s="38" t="n">
        <f aca="false">E127*F127+P127*Q127</f>
        <v>0</v>
      </c>
      <c r="AG127" s="39" t="str">
        <f aca="false">AB127</f>
        <v>вак. ДЭ</v>
      </c>
      <c r="AH127" s="39" t="str">
        <f aca="false">C127</f>
        <v>2ОСАТ11-6</v>
      </c>
      <c r="AI127" s="40" t="str">
        <f aca="false">B127</f>
        <v>19</v>
      </c>
      <c r="AJ127" s="39" t="str">
        <f aca="false">CONCATENATE(A127," ",D127)</f>
        <v>ДЭ.02 Демонстрационный экзамен по модулю</v>
      </c>
      <c r="AK127" s="39" t="n">
        <f aca="false">E127*F127+P127*Q127+H127+J127+S127+U127</f>
        <v>0</v>
      </c>
      <c r="AL127" s="39" t="n">
        <f aca="false">L127+W127</f>
        <v>0</v>
      </c>
      <c r="AM127" s="39" t="n">
        <f aca="false">M127+X127</f>
        <v>24</v>
      </c>
      <c r="AN127" s="39" t="n">
        <f aca="false">Y127</f>
        <v>0</v>
      </c>
      <c r="AO127" s="39" t="n">
        <f aca="false">SUM(AK127:AN127)</f>
        <v>24</v>
      </c>
      <c r="AP127" s="41" t="n">
        <f aca="false">K127+V127</f>
        <v>0</v>
      </c>
    </row>
    <row r="128" s="42" customFormat="true" ht="16.5" hidden="true" customHeight="true" outlineLevel="0" collapsed="false">
      <c r="A128" s="58" t="s">
        <v>157</v>
      </c>
      <c r="B128" s="30" t="s">
        <v>538</v>
      </c>
      <c r="C128" s="31" t="s">
        <v>539</v>
      </c>
      <c r="D128" s="217" t="s">
        <v>158</v>
      </c>
      <c r="E128" s="31" t="n">
        <v>12</v>
      </c>
      <c r="F128" s="31"/>
      <c r="G128" s="31"/>
      <c r="H128" s="31"/>
      <c r="I128" s="31"/>
      <c r="J128" s="31"/>
      <c r="K128" s="31"/>
      <c r="L128" s="31"/>
      <c r="M128" s="31"/>
      <c r="N128" s="33" t="n">
        <f aca="false">E128*F128+H128+J128+K128+L128+M128</f>
        <v>0</v>
      </c>
      <c r="O128" s="36"/>
      <c r="P128" s="36" t="n">
        <v>17</v>
      </c>
      <c r="Q128" s="31" t="n">
        <v>4</v>
      </c>
      <c r="R128" s="31" t="n">
        <v>60</v>
      </c>
      <c r="S128" s="31"/>
      <c r="T128" s="31" t="n">
        <v>28</v>
      </c>
      <c r="U128" s="31"/>
      <c r="V128" s="31"/>
      <c r="W128" s="31" t="n">
        <v>4</v>
      </c>
      <c r="X128" s="31"/>
      <c r="Y128" s="31"/>
      <c r="Z128" s="36" t="n">
        <f aca="false">P128*Q128+S128+U128+V128+W128+X128+Y128</f>
        <v>72</v>
      </c>
      <c r="AA128" s="36" t="n">
        <f aca="false">N128+Z128</f>
        <v>72</v>
      </c>
      <c r="AB128" s="74" t="s">
        <v>102</v>
      </c>
      <c r="AC128" s="36" t="s">
        <v>542</v>
      </c>
      <c r="AD128" s="36"/>
      <c r="AE128" s="36" t="n">
        <f aca="false">P128*Q128</f>
        <v>68</v>
      </c>
      <c r="AF128" s="38" t="n">
        <f aca="false">E128*F128+P128*Q128</f>
        <v>68</v>
      </c>
      <c r="AG128" s="39" t="str">
        <f aca="false">AB128</f>
        <v>Желтиков В.К.</v>
      </c>
      <c r="AH128" s="39" t="str">
        <f aca="false">C128</f>
        <v>2ОСАТ11-6</v>
      </c>
      <c r="AI128" s="40" t="str">
        <f aca="false">B128</f>
        <v>19</v>
      </c>
      <c r="AJ128" s="39" t="str">
        <f aca="false">CONCATENATE(A128," ",D128)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128" s="39" t="n">
        <f aca="false">E128*F128+P128*Q128+H128+J128+S128+U128</f>
        <v>68</v>
      </c>
      <c r="AL128" s="39" t="n">
        <f aca="false">L128+W128</f>
        <v>4</v>
      </c>
      <c r="AM128" s="39" t="n">
        <f aca="false">M128+X128</f>
        <v>0</v>
      </c>
      <c r="AN128" s="39" t="n">
        <f aca="false">Y128</f>
        <v>0</v>
      </c>
      <c r="AO128" s="39" t="n">
        <f aca="false">SUM(AK128:AN128)</f>
        <v>72</v>
      </c>
      <c r="AP128" s="41" t="n">
        <f aca="false">K128+V128</f>
        <v>0</v>
      </c>
    </row>
    <row r="129" s="42" customFormat="true" ht="16.5" hidden="true" customHeight="true" outlineLevel="0" collapsed="false">
      <c r="A129" s="58" t="s">
        <v>160</v>
      </c>
      <c r="B129" s="30" t="s">
        <v>538</v>
      </c>
      <c r="C129" s="31" t="s">
        <v>539</v>
      </c>
      <c r="D129" s="62" t="s">
        <v>161</v>
      </c>
      <c r="E129" s="31" t="n">
        <v>12</v>
      </c>
      <c r="F129" s="31"/>
      <c r="G129" s="31"/>
      <c r="H129" s="31"/>
      <c r="I129" s="31"/>
      <c r="J129" s="31"/>
      <c r="K129" s="31"/>
      <c r="L129" s="31"/>
      <c r="M129" s="31"/>
      <c r="N129" s="33" t="n">
        <f aca="false">E129*F129+H129+J129+K129+L129+M129</f>
        <v>0</v>
      </c>
      <c r="O129" s="36"/>
      <c r="P129" s="36" t="n">
        <v>17</v>
      </c>
      <c r="Q129" s="31" t="n">
        <v>4</v>
      </c>
      <c r="R129" s="31" t="n">
        <v>80</v>
      </c>
      <c r="S129" s="31"/>
      <c r="T129" s="31" t="n">
        <v>30</v>
      </c>
      <c r="U129" s="31"/>
      <c r="V129" s="31"/>
      <c r="W129" s="31" t="n">
        <v>5</v>
      </c>
      <c r="X129" s="31"/>
      <c r="Y129" s="31"/>
      <c r="Z129" s="36" t="n">
        <f aca="false">P129*Q129+S129+U129+V129+W129+X129+Y129</f>
        <v>73</v>
      </c>
      <c r="AA129" s="36" t="n">
        <f aca="false">N129+Z129</f>
        <v>73</v>
      </c>
      <c r="AB129" s="74" t="s">
        <v>75</v>
      </c>
      <c r="AC129" s="36" t="s">
        <v>542</v>
      </c>
      <c r="AD129" s="36"/>
      <c r="AE129" s="36" t="n">
        <f aca="false">P129*Q129</f>
        <v>68</v>
      </c>
      <c r="AF129" s="38" t="n">
        <f aca="false">E129*F129+P129*Q129</f>
        <v>68</v>
      </c>
      <c r="AG129" s="39" t="str">
        <f aca="false">AB129</f>
        <v>Маркушев М.Ю.</v>
      </c>
      <c r="AH129" s="39" t="str">
        <f aca="false">C129</f>
        <v>2ОСАТ11-6</v>
      </c>
      <c r="AI129" s="40" t="str">
        <f aca="false">B129</f>
        <v>19</v>
      </c>
      <c r="AJ129" s="39" t="str">
        <f aca="false">CONCATENATE(A129," ",D129)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129" s="39" t="n">
        <f aca="false">E129*F129+P129*Q129+H129+J129+S129+U129</f>
        <v>68</v>
      </c>
      <c r="AL129" s="39" t="n">
        <f aca="false">L129+W129</f>
        <v>5</v>
      </c>
      <c r="AM129" s="39" t="n">
        <f aca="false">M129+X129</f>
        <v>0</v>
      </c>
      <c r="AN129" s="39" t="n">
        <f aca="false">Y129</f>
        <v>0</v>
      </c>
      <c r="AO129" s="39" t="n">
        <f aca="false">SUM(AK129:AN129)</f>
        <v>73</v>
      </c>
      <c r="AP129" s="41" t="n">
        <f aca="false">K129+V129</f>
        <v>0</v>
      </c>
    </row>
    <row r="130" s="42" customFormat="true" ht="16.5" hidden="true" customHeight="true" outlineLevel="0" collapsed="false">
      <c r="A130" s="58" t="s">
        <v>162</v>
      </c>
      <c r="B130" s="30" t="s">
        <v>538</v>
      </c>
      <c r="C130" s="31" t="s">
        <v>539</v>
      </c>
      <c r="D130" s="59" t="s">
        <v>163</v>
      </c>
      <c r="E130" s="31" t="n">
        <v>3</v>
      </c>
      <c r="F130" s="31" t="n">
        <v>9</v>
      </c>
      <c r="G130" s="31"/>
      <c r="H130" s="31"/>
      <c r="I130" s="31"/>
      <c r="J130" s="31"/>
      <c r="K130" s="31"/>
      <c r="L130" s="31"/>
      <c r="M130" s="31"/>
      <c r="N130" s="33" t="n">
        <f aca="false">E130*F130+H130+J130+K130+L130+M130</f>
        <v>27</v>
      </c>
      <c r="O130" s="36"/>
      <c r="P130" s="36" t="n">
        <v>17</v>
      </c>
      <c r="Q130" s="31"/>
      <c r="R130" s="31"/>
      <c r="S130" s="31"/>
      <c r="T130" s="31"/>
      <c r="U130" s="31"/>
      <c r="V130" s="31"/>
      <c r="W130" s="31"/>
      <c r="X130" s="31"/>
      <c r="Y130" s="31"/>
      <c r="Z130" s="36" t="n">
        <f aca="false">P130*Q130+S130+U130+V130+W130+X130+Y130</f>
        <v>0</v>
      </c>
      <c r="AA130" s="36" t="n">
        <f aca="false">N130+Z130</f>
        <v>27</v>
      </c>
      <c r="AB130" s="36" t="s">
        <v>141</v>
      </c>
      <c r="AC130" s="61"/>
      <c r="AD130" s="36"/>
      <c r="AE130" s="36" t="n">
        <f aca="false">P130*Q130</f>
        <v>0</v>
      </c>
      <c r="AF130" s="38" t="n">
        <f aca="false">E130*F130+P130*Q130</f>
        <v>27</v>
      </c>
      <c r="AG130" s="39" t="str">
        <f aca="false">AB130</f>
        <v>Османов Э.З.</v>
      </c>
      <c r="AH130" s="39" t="str">
        <f aca="false">C130</f>
        <v>2ОСАТ11-6</v>
      </c>
      <c r="AI130" s="40" t="str">
        <f aca="false">B130</f>
        <v>19</v>
      </c>
      <c r="AJ130" s="39" t="str">
        <f aca="false">CONCATENATE(A130," ",D130)</f>
        <v>ПП.05 Производственная практика</v>
      </c>
      <c r="AK130" s="39" t="n">
        <f aca="false">E130*F130+P130*Q130+H130+J130+S130+U130</f>
        <v>27</v>
      </c>
      <c r="AL130" s="39" t="n">
        <f aca="false">L130+W130</f>
        <v>0</v>
      </c>
      <c r="AM130" s="39" t="n">
        <f aca="false">M130+X130</f>
        <v>0</v>
      </c>
      <c r="AN130" s="39" t="n">
        <f aca="false">Y130</f>
        <v>0</v>
      </c>
      <c r="AO130" s="39" t="n">
        <f aca="false">SUM(AK130:AN130)</f>
        <v>27</v>
      </c>
      <c r="AP130" s="41" t="n">
        <f aca="false">K130+V130</f>
        <v>0</v>
      </c>
    </row>
    <row r="131" s="42" customFormat="true" ht="16.5" hidden="true" customHeight="true" outlineLevel="0" collapsed="false">
      <c r="A131" s="58" t="s">
        <v>162</v>
      </c>
      <c r="B131" s="30" t="s">
        <v>538</v>
      </c>
      <c r="C131" s="31" t="s">
        <v>539</v>
      </c>
      <c r="D131" s="59" t="s">
        <v>163</v>
      </c>
      <c r="E131" s="31" t="n">
        <v>3</v>
      </c>
      <c r="F131" s="31" t="n">
        <v>9</v>
      </c>
      <c r="G131" s="31"/>
      <c r="H131" s="31"/>
      <c r="I131" s="31"/>
      <c r="J131" s="31"/>
      <c r="K131" s="31"/>
      <c r="L131" s="31"/>
      <c r="M131" s="31"/>
      <c r="N131" s="33" t="n">
        <f aca="false">E131*F131+H131+J131+K131+L131+M131</f>
        <v>27</v>
      </c>
      <c r="O131" s="36"/>
      <c r="P131" s="36" t="n">
        <v>17</v>
      </c>
      <c r="Q131" s="31"/>
      <c r="R131" s="31"/>
      <c r="S131" s="31"/>
      <c r="T131" s="31"/>
      <c r="U131" s="31"/>
      <c r="V131" s="31"/>
      <c r="W131" s="31"/>
      <c r="X131" s="31"/>
      <c r="Y131" s="31"/>
      <c r="Z131" s="36" t="n">
        <f aca="false">P131*Q131+S131+U131+V131+W131+X131+Y131</f>
        <v>0</v>
      </c>
      <c r="AA131" s="36" t="n">
        <f aca="false">N131+Z131</f>
        <v>27</v>
      </c>
      <c r="AB131" s="36" t="s">
        <v>118</v>
      </c>
      <c r="AC131" s="61"/>
      <c r="AD131" s="36"/>
      <c r="AE131" s="36" t="n">
        <f aca="false">P131*Q131</f>
        <v>0</v>
      </c>
      <c r="AF131" s="38" t="n">
        <f aca="false">E131*F131+P131*Q131</f>
        <v>27</v>
      </c>
      <c r="AG131" s="39" t="str">
        <f aca="false">AB131</f>
        <v>Семигин К.С.</v>
      </c>
      <c r="AH131" s="39" t="str">
        <f aca="false">C131</f>
        <v>2ОСАТ11-6</v>
      </c>
      <c r="AI131" s="40" t="str">
        <f aca="false">B131</f>
        <v>19</v>
      </c>
      <c r="AJ131" s="39" t="str">
        <f aca="false">CONCATENATE(A131," ",D131)</f>
        <v>ПП.05 Производственная практика</v>
      </c>
      <c r="AK131" s="39" t="n">
        <f aca="false">E131*F131+P131*Q131+H131+J131+S131+U131</f>
        <v>27</v>
      </c>
      <c r="AL131" s="39" t="n">
        <f aca="false">L131+W131</f>
        <v>0</v>
      </c>
      <c r="AM131" s="39" t="n">
        <f aca="false">M131+X131</f>
        <v>0</v>
      </c>
      <c r="AN131" s="39" t="n">
        <f aca="false">Y131</f>
        <v>0</v>
      </c>
      <c r="AO131" s="39" t="n">
        <f aca="false">SUM(AK131:AN131)</f>
        <v>27</v>
      </c>
      <c r="AP131" s="41" t="n">
        <f aca="false">K131+V131</f>
        <v>0</v>
      </c>
    </row>
    <row r="132" s="42" customFormat="true" ht="16.5" hidden="true" customHeight="true" outlineLevel="0" collapsed="false">
      <c r="A132" s="58" t="s">
        <v>162</v>
      </c>
      <c r="B132" s="30" t="s">
        <v>538</v>
      </c>
      <c r="C132" s="31" t="s">
        <v>539</v>
      </c>
      <c r="D132" s="59" t="s">
        <v>163</v>
      </c>
      <c r="E132" s="31" t="n">
        <v>3</v>
      </c>
      <c r="F132" s="31" t="n">
        <v>9</v>
      </c>
      <c r="G132" s="31"/>
      <c r="H132" s="31"/>
      <c r="I132" s="31"/>
      <c r="J132" s="31"/>
      <c r="K132" s="31"/>
      <c r="L132" s="31"/>
      <c r="M132" s="31"/>
      <c r="N132" s="33" t="n">
        <f aca="false">E132*F132+H132+J132+K132+L132+M132</f>
        <v>27</v>
      </c>
      <c r="O132" s="36"/>
      <c r="P132" s="36" t="n">
        <v>17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6" t="n">
        <f aca="false">P132*Q132+S132+U132+V132+W132+X132+Y132</f>
        <v>0</v>
      </c>
      <c r="AA132" s="36" t="n">
        <f aca="false">N132+Z132</f>
        <v>27</v>
      </c>
      <c r="AB132" s="36" t="s">
        <v>68</v>
      </c>
      <c r="AC132" s="61"/>
      <c r="AD132" s="36"/>
      <c r="AE132" s="36" t="n">
        <f aca="false">P132*Q132</f>
        <v>0</v>
      </c>
      <c r="AF132" s="38" t="n">
        <f aca="false">E132*F132+P132*Q132</f>
        <v>27</v>
      </c>
      <c r="AG132" s="39" t="str">
        <f aca="false">AB132</f>
        <v>Макеев П.Д.</v>
      </c>
      <c r="AH132" s="39" t="str">
        <f aca="false">C132</f>
        <v>2ОСАТ11-6</v>
      </c>
      <c r="AI132" s="40" t="str">
        <f aca="false">B132</f>
        <v>19</v>
      </c>
      <c r="AJ132" s="39" t="str">
        <f aca="false">CONCATENATE(A132," ",D132)</f>
        <v>ПП.05 Производственная практика</v>
      </c>
      <c r="AK132" s="39" t="n">
        <f aca="false">E132*F132+P132*Q132+H132+J132+S132+U132</f>
        <v>27</v>
      </c>
      <c r="AL132" s="39" t="n">
        <f aca="false">L132+W132</f>
        <v>0</v>
      </c>
      <c r="AM132" s="39" t="n">
        <f aca="false">M132+X132</f>
        <v>0</v>
      </c>
      <c r="AN132" s="39" t="n">
        <f aca="false">Y132</f>
        <v>0</v>
      </c>
      <c r="AO132" s="39" t="n">
        <f aca="false">SUM(AK132:AN132)</f>
        <v>27</v>
      </c>
      <c r="AP132" s="41" t="n">
        <f aca="false">K132+V132</f>
        <v>0</v>
      </c>
    </row>
    <row r="133" s="42" customFormat="true" ht="16.5" hidden="true" customHeight="true" outlineLevel="0" collapsed="false">
      <c r="A133" s="58" t="s">
        <v>162</v>
      </c>
      <c r="B133" s="30" t="s">
        <v>538</v>
      </c>
      <c r="C133" s="31" t="s">
        <v>539</v>
      </c>
      <c r="D133" s="59" t="s">
        <v>163</v>
      </c>
      <c r="E133" s="31" t="n">
        <v>3</v>
      </c>
      <c r="F133" s="31" t="n">
        <v>9</v>
      </c>
      <c r="G133" s="31"/>
      <c r="H133" s="31"/>
      <c r="I133" s="31"/>
      <c r="J133" s="31"/>
      <c r="K133" s="31"/>
      <c r="L133" s="31"/>
      <c r="M133" s="31"/>
      <c r="N133" s="33" t="n">
        <f aca="false">E133*F133+H133+J133+K133+L133+M133</f>
        <v>27</v>
      </c>
      <c r="O133" s="36"/>
      <c r="P133" s="36" t="n">
        <v>17</v>
      </c>
      <c r="Q133" s="31"/>
      <c r="R133" s="31"/>
      <c r="S133" s="31"/>
      <c r="T133" s="31"/>
      <c r="U133" s="31"/>
      <c r="V133" s="31"/>
      <c r="W133" s="31"/>
      <c r="X133" s="31"/>
      <c r="Y133" s="31"/>
      <c r="Z133" s="36" t="n">
        <f aca="false">P133*Q133+S133+U133+V133+W133+X133+Y133</f>
        <v>0</v>
      </c>
      <c r="AA133" s="36" t="n">
        <f aca="false">N133+Z133</f>
        <v>27</v>
      </c>
      <c r="AB133" s="36" t="s">
        <v>143</v>
      </c>
      <c r="AC133" s="61"/>
      <c r="AD133" s="36"/>
      <c r="AE133" s="36" t="n">
        <f aca="false">P133*Q133</f>
        <v>0</v>
      </c>
      <c r="AF133" s="38" t="n">
        <f aca="false">E133*F133+P133*Q133</f>
        <v>27</v>
      </c>
      <c r="AG133" s="39" t="str">
        <f aca="false">AB133</f>
        <v>вак. ПП</v>
      </c>
      <c r="AH133" s="39" t="str">
        <f aca="false">C133</f>
        <v>2ОСАТ11-6</v>
      </c>
      <c r="AI133" s="40" t="str">
        <f aca="false">B133</f>
        <v>19</v>
      </c>
      <c r="AJ133" s="39" t="str">
        <f aca="false">CONCATENATE(A133," ",D133)</f>
        <v>ПП.05 Производственная практика</v>
      </c>
      <c r="AK133" s="39" t="n">
        <f aca="false">E133*F133+P133*Q133+H133+J133+S133+U133</f>
        <v>27</v>
      </c>
      <c r="AL133" s="39" t="n">
        <f aca="false">L133+W133</f>
        <v>0</v>
      </c>
      <c r="AM133" s="39" t="n">
        <f aca="false">M133+X133</f>
        <v>0</v>
      </c>
      <c r="AN133" s="39" t="n">
        <f aca="false">Y133</f>
        <v>0</v>
      </c>
      <c r="AO133" s="39" t="n">
        <f aca="false">SUM(AK133:AN133)</f>
        <v>27</v>
      </c>
      <c r="AP133" s="41" t="n">
        <f aca="false">K133+V133</f>
        <v>0</v>
      </c>
    </row>
    <row r="134" s="42" customFormat="true" ht="16.5" hidden="true" customHeight="true" outlineLevel="0" collapsed="false">
      <c r="A134" s="58" t="s">
        <v>164</v>
      </c>
      <c r="B134" s="30" t="s">
        <v>538</v>
      </c>
      <c r="C134" s="31" t="s">
        <v>539</v>
      </c>
      <c r="D134" s="62" t="s">
        <v>145</v>
      </c>
      <c r="E134" s="31" t="n">
        <v>12</v>
      </c>
      <c r="F134" s="31"/>
      <c r="G134" s="31"/>
      <c r="H134" s="31"/>
      <c r="I134" s="31"/>
      <c r="J134" s="31"/>
      <c r="K134" s="31"/>
      <c r="L134" s="31"/>
      <c r="M134" s="31" t="n">
        <v>24</v>
      </c>
      <c r="N134" s="33" t="n">
        <f aca="false">E134*F134+H134+J134+K134+L134+M134</f>
        <v>24</v>
      </c>
      <c r="O134" s="36"/>
      <c r="P134" s="36" t="n">
        <v>17</v>
      </c>
      <c r="Q134" s="31"/>
      <c r="R134" s="31"/>
      <c r="S134" s="31"/>
      <c r="T134" s="31"/>
      <c r="U134" s="31"/>
      <c r="V134" s="31"/>
      <c r="W134" s="31"/>
      <c r="X134" s="31"/>
      <c r="Y134" s="31"/>
      <c r="Z134" s="36" t="n">
        <f aca="false">P134*Q134+S134+U134+V134+W134+X134+Y134</f>
        <v>0</v>
      </c>
      <c r="AA134" s="36" t="n">
        <f aca="false">N134+Z134</f>
        <v>24</v>
      </c>
      <c r="AB134" s="36" t="s">
        <v>146</v>
      </c>
      <c r="AC134" s="36"/>
      <c r="AD134" s="36"/>
      <c r="AE134" s="36" t="n">
        <f aca="false">P134*Q134</f>
        <v>0</v>
      </c>
      <c r="AF134" s="38" t="n">
        <f aca="false">E134*F134+P134*Q134</f>
        <v>0</v>
      </c>
      <c r="AG134" s="39" t="str">
        <f aca="false">AB134</f>
        <v>вак. ДЭ</v>
      </c>
      <c r="AH134" s="39" t="str">
        <f aca="false">C134</f>
        <v>2ОСАТ11-6</v>
      </c>
      <c r="AI134" s="40" t="str">
        <f aca="false">B134</f>
        <v>19</v>
      </c>
      <c r="AJ134" s="39" t="str">
        <f aca="false">CONCATENATE(A134," ",D134)</f>
        <v>ДЭ.05 Демонстрационный экзамен по модулю</v>
      </c>
      <c r="AK134" s="39" t="n">
        <f aca="false">E134*F134+P134*Q134+H134+J134+S134+U134</f>
        <v>0</v>
      </c>
      <c r="AL134" s="39" t="n">
        <f aca="false">L134+W134</f>
        <v>0</v>
      </c>
      <c r="AM134" s="39" t="n">
        <f aca="false">M134+X134</f>
        <v>24</v>
      </c>
      <c r="AN134" s="39" t="n">
        <f aca="false">Y134</f>
        <v>0</v>
      </c>
      <c r="AO134" s="39" t="n">
        <f aca="false">SUM(AK134:AN134)</f>
        <v>24</v>
      </c>
      <c r="AP134" s="41" t="n">
        <f aca="false">K134+V134</f>
        <v>0</v>
      </c>
    </row>
    <row r="135" s="42" customFormat="true" ht="16.5" hidden="true" customHeight="true" outlineLevel="0" collapsed="false">
      <c r="A135" s="70" t="s">
        <v>113</v>
      </c>
      <c r="B135" s="30" t="s">
        <v>538</v>
      </c>
      <c r="C135" s="31" t="s">
        <v>539</v>
      </c>
      <c r="D135" s="62" t="s">
        <v>114</v>
      </c>
      <c r="E135" s="31" t="n">
        <v>12</v>
      </c>
      <c r="F135" s="31"/>
      <c r="G135" s="31"/>
      <c r="H135" s="31" t="n">
        <v>8</v>
      </c>
      <c r="I135" s="31"/>
      <c r="J135" s="31"/>
      <c r="K135" s="31"/>
      <c r="L135" s="31"/>
      <c r="M135" s="31"/>
      <c r="N135" s="33" t="n">
        <f aca="false">E135*F135+H135+J135+K135+L135+M135</f>
        <v>8</v>
      </c>
      <c r="O135" s="36"/>
      <c r="P135" s="36" t="n">
        <v>17</v>
      </c>
      <c r="Q135" s="31"/>
      <c r="R135" s="31"/>
      <c r="S135" s="31"/>
      <c r="T135" s="31"/>
      <c r="U135" s="31"/>
      <c r="V135" s="31"/>
      <c r="W135" s="31"/>
      <c r="X135" s="31"/>
      <c r="Y135" s="31"/>
      <c r="Z135" s="36" t="n">
        <f aca="false">P135*Q135+S135+U135+V135+W135+X135+Y135</f>
        <v>0</v>
      </c>
      <c r="AA135" s="36" t="n">
        <f aca="false">N135+Z135</f>
        <v>8</v>
      </c>
      <c r="AB135" s="36" t="s">
        <v>118</v>
      </c>
      <c r="AC135" s="36"/>
      <c r="AD135" s="36"/>
      <c r="AE135" s="36" t="n">
        <f aca="false">P135*Q135</f>
        <v>0</v>
      </c>
      <c r="AF135" s="38" t="n">
        <f aca="false">E135*F135+P135*Q135</f>
        <v>0</v>
      </c>
      <c r="AG135" s="39" t="str">
        <f aca="false">AB135</f>
        <v>Семигин К.С.</v>
      </c>
      <c r="AH135" s="39" t="str">
        <f aca="false">C135</f>
        <v>2ОСАТ11-6</v>
      </c>
      <c r="AI135" s="40" t="str">
        <f aca="false">B135</f>
        <v>19</v>
      </c>
      <c r="AJ135" s="39" t="str">
        <f aca="false">CONCATENATE(A135," ",D135)</f>
        <v>ВнеУр Разговоры о важном</v>
      </c>
      <c r="AK135" s="39" t="n">
        <f aca="false">E135*F135+P135*Q135+H135+J135+S135+U135</f>
        <v>8</v>
      </c>
      <c r="AL135" s="39" t="n">
        <f aca="false">L135+W135</f>
        <v>0</v>
      </c>
      <c r="AM135" s="39" t="n">
        <f aca="false">M135+X135</f>
        <v>0</v>
      </c>
      <c r="AN135" s="39" t="n">
        <f aca="false">Y135</f>
        <v>0</v>
      </c>
      <c r="AO135" s="39" t="n">
        <f aca="false">SUM(AK135:AN135)</f>
        <v>8</v>
      </c>
      <c r="AP135" s="41" t="n">
        <f aca="false">K135+V135</f>
        <v>0</v>
      </c>
    </row>
    <row r="136" s="42" customFormat="true" ht="16.5" hidden="true" customHeight="true" outlineLevel="0" collapsed="false">
      <c r="A136" s="70" t="s">
        <v>113</v>
      </c>
      <c r="B136" s="30" t="s">
        <v>538</v>
      </c>
      <c r="C136" s="31" t="s">
        <v>539</v>
      </c>
      <c r="D136" s="62" t="s">
        <v>114</v>
      </c>
      <c r="E136" s="31" t="n">
        <v>12</v>
      </c>
      <c r="F136" s="31"/>
      <c r="G136" s="31"/>
      <c r="H136" s="31" t="n">
        <v>9</v>
      </c>
      <c r="I136" s="31"/>
      <c r="J136" s="31"/>
      <c r="K136" s="31"/>
      <c r="L136" s="31"/>
      <c r="M136" s="31"/>
      <c r="N136" s="33" t="n">
        <f aca="false">E136*F136+H136+J136+K136+L136+M136</f>
        <v>9</v>
      </c>
      <c r="O136" s="36"/>
      <c r="P136" s="36" t="n">
        <v>17</v>
      </c>
      <c r="Q136" s="31"/>
      <c r="R136" s="31"/>
      <c r="S136" s="31" t="n">
        <v>18</v>
      </c>
      <c r="T136" s="31"/>
      <c r="U136" s="31"/>
      <c r="V136" s="31"/>
      <c r="W136" s="31"/>
      <c r="X136" s="31"/>
      <c r="Y136" s="31"/>
      <c r="Z136" s="36" t="n">
        <f aca="false">P136*Q136+S136+U136+V136+W136+X136+Y136</f>
        <v>18</v>
      </c>
      <c r="AA136" s="36" t="n">
        <f aca="false">N136+Z136</f>
        <v>27</v>
      </c>
      <c r="AB136" s="74" t="s">
        <v>115</v>
      </c>
      <c r="AC136" s="36"/>
      <c r="AD136" s="36"/>
      <c r="AE136" s="36" t="n">
        <f aca="false">P136*Q136</f>
        <v>0</v>
      </c>
      <c r="AF136" s="38" t="n">
        <f aca="false">E136*F136+P136*Q136</f>
        <v>0</v>
      </c>
      <c r="AG136" s="39" t="str">
        <f aca="false">AB136</f>
        <v>вак. РоВ</v>
      </c>
      <c r="AH136" s="39" t="str">
        <f aca="false">C136</f>
        <v>2ОСАТ11-6</v>
      </c>
      <c r="AI136" s="40" t="str">
        <f aca="false">B136</f>
        <v>19</v>
      </c>
      <c r="AJ136" s="39" t="str">
        <f aca="false">CONCATENATE(A136," ",D136)</f>
        <v>ВнеУр Разговоры о важном</v>
      </c>
      <c r="AK136" s="39" t="n">
        <f aca="false">E136*F136+P136*Q136+H136+J136+S136+U136</f>
        <v>27</v>
      </c>
      <c r="AL136" s="39" t="n">
        <f aca="false">L136+W136</f>
        <v>0</v>
      </c>
      <c r="AM136" s="39" t="n">
        <f aca="false">M136+X136</f>
        <v>0</v>
      </c>
      <c r="AN136" s="39" t="n">
        <f aca="false">Y136</f>
        <v>0</v>
      </c>
      <c r="AO136" s="39" t="n">
        <f aca="false">SUM(AK136:AN136)</f>
        <v>27</v>
      </c>
      <c r="AP136" s="41" t="n">
        <f aca="false">K136+V136</f>
        <v>0</v>
      </c>
    </row>
    <row r="137" s="42" customFormat="true" ht="16.5" hidden="true" customHeight="true" outlineLevel="0" collapsed="false">
      <c r="A137" s="63" t="s">
        <v>52</v>
      </c>
      <c r="B137" s="30" t="s">
        <v>116</v>
      </c>
      <c r="C137" s="31" t="s">
        <v>543</v>
      </c>
      <c r="D137" s="64" t="s">
        <v>55</v>
      </c>
      <c r="E137" s="31" t="n">
        <v>12</v>
      </c>
      <c r="F137" s="31" t="n">
        <v>2</v>
      </c>
      <c r="G137" s="31"/>
      <c r="H137" s="31"/>
      <c r="I137" s="31"/>
      <c r="J137" s="31"/>
      <c r="K137" s="31"/>
      <c r="L137" s="31"/>
      <c r="M137" s="31"/>
      <c r="N137" s="33" t="n">
        <f aca="false">E137*F137+H137+J137+K137+L137+M137</f>
        <v>24</v>
      </c>
      <c r="O137" s="36"/>
      <c r="P137" s="36" t="n">
        <v>17</v>
      </c>
      <c r="Q137" s="31" t="n">
        <v>2</v>
      </c>
      <c r="R137" s="31"/>
      <c r="S137" s="31"/>
      <c r="T137" s="31"/>
      <c r="U137" s="31"/>
      <c r="V137" s="31"/>
      <c r="W137" s="31"/>
      <c r="X137" s="31"/>
      <c r="Y137" s="31"/>
      <c r="Z137" s="36" t="n">
        <f aca="false">P137*Q137+S137+U137+V137+W137+X137+Y137</f>
        <v>34</v>
      </c>
      <c r="AA137" s="36" t="n">
        <f aca="false">N137+Z137</f>
        <v>58</v>
      </c>
      <c r="AB137" s="47" t="s">
        <v>56</v>
      </c>
      <c r="AC137" s="36"/>
      <c r="AD137" s="36"/>
      <c r="AE137" s="36" t="n">
        <f aca="false">P137*Q137</f>
        <v>34</v>
      </c>
      <c r="AF137" s="38" t="n">
        <f aca="false">E137*F137+P137*Q137</f>
        <v>58</v>
      </c>
      <c r="AG137" s="39" t="str">
        <f aca="false">AB137</f>
        <v>Копылова И.М.</v>
      </c>
      <c r="AH137" s="39" t="str">
        <f aca="false">C137</f>
        <v>3ОСАТ9-6а</v>
      </c>
      <c r="AI137" s="40" t="str">
        <f aca="false">B137</f>
        <v>11</v>
      </c>
      <c r="AJ137" s="39" t="str">
        <f aca="false">CONCATENATE(A137," ",D137)</f>
        <v>ОГСЭ.03 Иностранный язык в профессиональной деятельности</v>
      </c>
      <c r="AK137" s="39" t="n">
        <f aca="false">E137*F137+P137*Q137+H137+J137+S137+U137</f>
        <v>58</v>
      </c>
      <c r="AL137" s="39" t="n">
        <f aca="false">L137+W137</f>
        <v>0</v>
      </c>
      <c r="AM137" s="39" t="n">
        <f aca="false">M137+X137</f>
        <v>0</v>
      </c>
      <c r="AN137" s="39" t="n">
        <f aca="false">Y137</f>
        <v>0</v>
      </c>
      <c r="AO137" s="39" t="n">
        <f aca="false">SUM(AK137:AN137)</f>
        <v>58</v>
      </c>
      <c r="AP137" s="41" t="n">
        <f aca="false">K137+V137</f>
        <v>0</v>
      </c>
    </row>
    <row r="138" s="42" customFormat="true" ht="16.5" hidden="true" customHeight="true" outlineLevel="0" collapsed="false">
      <c r="A138" s="63" t="s">
        <v>52</v>
      </c>
      <c r="B138" s="30" t="s">
        <v>53</v>
      </c>
      <c r="C138" s="31" t="s">
        <v>544</v>
      </c>
      <c r="D138" s="64" t="s">
        <v>55</v>
      </c>
      <c r="E138" s="31" t="n">
        <v>12</v>
      </c>
      <c r="F138" s="31" t="n">
        <v>2</v>
      </c>
      <c r="G138" s="31"/>
      <c r="H138" s="31"/>
      <c r="I138" s="31"/>
      <c r="J138" s="31"/>
      <c r="K138" s="31"/>
      <c r="L138" s="31"/>
      <c r="M138" s="31"/>
      <c r="N138" s="33" t="n">
        <f aca="false">E138*F138+H138+J138+K138+L138+M138</f>
        <v>24</v>
      </c>
      <c r="O138" s="36"/>
      <c r="P138" s="36" t="n">
        <v>17</v>
      </c>
      <c r="Q138" s="31" t="n">
        <v>2</v>
      </c>
      <c r="R138" s="31"/>
      <c r="S138" s="31"/>
      <c r="T138" s="31"/>
      <c r="U138" s="31"/>
      <c r="V138" s="31"/>
      <c r="W138" s="31"/>
      <c r="X138" s="31"/>
      <c r="Y138" s="31"/>
      <c r="Z138" s="36" t="n">
        <f aca="false">P138*Q138+S138+U138+V138+W138+X138+Y138</f>
        <v>34</v>
      </c>
      <c r="AA138" s="36" t="n">
        <f aca="false">N138+Z138</f>
        <v>58</v>
      </c>
      <c r="AB138" s="47" t="s">
        <v>59</v>
      </c>
      <c r="AC138" s="36"/>
      <c r="AD138" s="36"/>
      <c r="AE138" s="36" t="n">
        <f aca="false">P138*Q138</f>
        <v>34</v>
      </c>
      <c r="AF138" s="38" t="n">
        <f aca="false">E138*F138+P138*Q138</f>
        <v>58</v>
      </c>
      <c r="AG138" s="39" t="str">
        <f aca="false">AB138</f>
        <v>Пестова К.В.</v>
      </c>
      <c r="AH138" s="39" t="str">
        <f aca="false">C138</f>
        <v>3ОСАТ9-6б</v>
      </c>
      <c r="AI138" s="40" t="str">
        <f aca="false">B138</f>
        <v>12</v>
      </c>
      <c r="AJ138" s="39" t="str">
        <f aca="false">CONCATENATE(A138," ",D138)</f>
        <v>ОГСЭ.03 Иностранный язык в профессиональной деятельности</v>
      </c>
      <c r="AK138" s="39" t="n">
        <f aca="false">E138*F138+P138*Q138+H138+J138+S138+U138</f>
        <v>58</v>
      </c>
      <c r="AL138" s="39" t="n">
        <f aca="false">L138+W138</f>
        <v>0</v>
      </c>
      <c r="AM138" s="39" t="n">
        <f aca="false">M138+X138</f>
        <v>0</v>
      </c>
      <c r="AN138" s="39" t="n">
        <f aca="false">Y138</f>
        <v>0</v>
      </c>
      <c r="AO138" s="39" t="n">
        <f aca="false">SUM(AK138:AN138)</f>
        <v>58</v>
      </c>
      <c r="AP138" s="41" t="n">
        <f aca="false">K138+V138</f>
        <v>0</v>
      </c>
    </row>
    <row r="139" s="42" customFormat="true" ht="16.5" hidden="true" customHeight="true" outlineLevel="0" collapsed="false">
      <c r="A139" s="63" t="s">
        <v>60</v>
      </c>
      <c r="B139" s="30" t="s">
        <v>286</v>
      </c>
      <c r="C139" s="31" t="s">
        <v>545</v>
      </c>
      <c r="D139" s="64" t="s">
        <v>61</v>
      </c>
      <c r="E139" s="31" t="n">
        <v>12</v>
      </c>
      <c r="F139" s="31" t="n">
        <v>2</v>
      </c>
      <c r="G139" s="31"/>
      <c r="H139" s="31"/>
      <c r="I139" s="31"/>
      <c r="J139" s="31"/>
      <c r="K139" s="31"/>
      <c r="L139" s="31"/>
      <c r="M139" s="31"/>
      <c r="N139" s="33" t="n">
        <f aca="false">E139*F139+H139+J139+K139+L139+M139</f>
        <v>24</v>
      </c>
      <c r="O139" s="36"/>
      <c r="P139" s="36" t="n">
        <v>17</v>
      </c>
      <c r="Q139" s="31" t="n">
        <v>2</v>
      </c>
      <c r="R139" s="31"/>
      <c r="S139" s="31"/>
      <c r="T139" s="31"/>
      <c r="U139" s="31"/>
      <c r="V139" s="31"/>
      <c r="W139" s="31"/>
      <c r="X139" s="31"/>
      <c r="Y139" s="31"/>
      <c r="Z139" s="36" t="n">
        <f aca="false">P139*Q139+S139+U139+V139+W139+X139+Y139</f>
        <v>34</v>
      </c>
      <c r="AA139" s="36" t="n">
        <f aca="false">N139+Z139</f>
        <v>58</v>
      </c>
      <c r="AB139" s="47" t="s">
        <v>62</v>
      </c>
      <c r="AC139" s="36"/>
      <c r="AD139" s="36"/>
      <c r="AE139" s="36" t="n">
        <f aca="false">P139*Q139</f>
        <v>34</v>
      </c>
      <c r="AF139" s="38" t="n">
        <f aca="false">E139*F139+P139*Q139</f>
        <v>58</v>
      </c>
      <c r="AG139" s="39" t="str">
        <f aca="false">AB139</f>
        <v>Рябцев Ю.В.</v>
      </c>
      <c r="AH139" s="39" t="str">
        <f aca="false">C139</f>
        <v>3ОСАТ9-6</v>
      </c>
      <c r="AI139" s="40" t="str">
        <f aca="false">B139</f>
        <v>23</v>
      </c>
      <c r="AJ139" s="39" t="str">
        <f aca="false">CONCATENATE(A139," ",D139)</f>
        <v>ОГСЭ.04 Физическая культура</v>
      </c>
      <c r="AK139" s="39" t="n">
        <f aca="false">E139*F139+P139*Q139+H139+J139+S139+U139</f>
        <v>58</v>
      </c>
      <c r="AL139" s="39" t="n">
        <f aca="false">L139+W139</f>
        <v>0</v>
      </c>
      <c r="AM139" s="39" t="n">
        <f aca="false">M139+X139</f>
        <v>0</v>
      </c>
      <c r="AN139" s="39" t="n">
        <f aca="false">Y139</f>
        <v>0</v>
      </c>
      <c r="AO139" s="39" t="n">
        <f aca="false">SUM(AK139:AN139)</f>
        <v>58</v>
      </c>
      <c r="AP139" s="41" t="n">
        <f aca="false">K139+V139</f>
        <v>0</v>
      </c>
    </row>
    <row r="140" s="42" customFormat="true" ht="16.5" hidden="true" customHeight="true" outlineLevel="0" collapsed="false">
      <c r="A140" s="49" t="s">
        <v>124</v>
      </c>
      <c r="B140" s="30" t="s">
        <v>286</v>
      </c>
      <c r="C140" s="31" t="s">
        <v>545</v>
      </c>
      <c r="D140" s="64" t="s">
        <v>125</v>
      </c>
      <c r="E140" s="31" t="n">
        <v>12</v>
      </c>
      <c r="F140" s="31" t="n">
        <v>5</v>
      </c>
      <c r="G140" s="31" t="n">
        <v>30</v>
      </c>
      <c r="H140" s="31" t="n">
        <v>-30</v>
      </c>
      <c r="I140" s="31"/>
      <c r="J140" s="31"/>
      <c r="K140" s="31"/>
      <c r="L140" s="31"/>
      <c r="M140" s="31"/>
      <c r="N140" s="33" t="n">
        <f aca="false">E140*F140+H140+J140+K140+L140+M140</f>
        <v>30</v>
      </c>
      <c r="O140" s="36"/>
      <c r="P140" s="36" t="n">
        <v>17</v>
      </c>
      <c r="Q140" s="31"/>
      <c r="R140" s="31"/>
      <c r="S140" s="31"/>
      <c r="T140" s="31"/>
      <c r="U140" s="31"/>
      <c r="V140" s="31"/>
      <c r="W140" s="31"/>
      <c r="X140" s="31"/>
      <c r="Y140" s="31"/>
      <c r="Z140" s="36" t="n">
        <f aca="false">P140*Q140+S140+U140+V140+W140+X140+Y140</f>
        <v>0</v>
      </c>
      <c r="AA140" s="36" t="n">
        <f aca="false">N140+Z140</f>
        <v>30</v>
      </c>
      <c r="AB140" s="36" t="s">
        <v>126</v>
      </c>
      <c r="AC140" s="36"/>
      <c r="AD140" s="36"/>
      <c r="AE140" s="36" t="n">
        <f aca="false">P140*Q140</f>
        <v>0</v>
      </c>
      <c r="AF140" s="38" t="n">
        <f aca="false">E140*F140+P140*Q140</f>
        <v>60</v>
      </c>
      <c r="AG140" s="39" t="str">
        <f aca="false">AB140</f>
        <v>Шишкин В.С.</v>
      </c>
      <c r="AH140" s="39" t="str">
        <f aca="false">C140</f>
        <v>3ОСАТ9-6</v>
      </c>
      <c r="AI140" s="40" t="str">
        <f aca="false">B140</f>
        <v>23</v>
      </c>
      <c r="AJ140" s="39" t="str">
        <f aca="false">CONCATENATE(A140," ",D140)</f>
        <v>ЕН.04 Компьютерное моделирование</v>
      </c>
      <c r="AK140" s="39" t="n">
        <f aca="false">E140*F140+P140*Q140+H140+J140+S140+U140</f>
        <v>30</v>
      </c>
      <c r="AL140" s="39" t="n">
        <f aca="false">L140+W140</f>
        <v>0</v>
      </c>
      <c r="AM140" s="39" t="n">
        <f aca="false">M140+X140</f>
        <v>0</v>
      </c>
      <c r="AN140" s="39" t="n">
        <f aca="false">Y140</f>
        <v>0</v>
      </c>
      <c r="AO140" s="39" t="n">
        <f aca="false">SUM(AK140:AN140)</f>
        <v>30</v>
      </c>
      <c r="AP140" s="41" t="n">
        <f aca="false">K140+V140</f>
        <v>0</v>
      </c>
    </row>
    <row r="141" s="42" customFormat="true" ht="16.5" hidden="true" customHeight="true" outlineLevel="0" collapsed="false">
      <c r="A141" s="49" t="s">
        <v>124</v>
      </c>
      <c r="B141" s="30" t="s">
        <v>116</v>
      </c>
      <c r="C141" s="31" t="s">
        <v>543</v>
      </c>
      <c r="D141" s="64" t="s">
        <v>125</v>
      </c>
      <c r="E141" s="31" t="n">
        <v>12</v>
      </c>
      <c r="F141" s="31"/>
      <c r="G141" s="31"/>
      <c r="H141" s="31" t="n">
        <v>30</v>
      </c>
      <c r="I141" s="31"/>
      <c r="J141" s="31"/>
      <c r="K141" s="31"/>
      <c r="L141" s="31"/>
      <c r="M141" s="31"/>
      <c r="N141" s="33" t="n">
        <f aca="false">E141*F141+H141+J141+K141+L141+M141</f>
        <v>30</v>
      </c>
      <c r="O141" s="36"/>
      <c r="P141" s="36" t="n">
        <v>17</v>
      </c>
      <c r="Q141" s="31"/>
      <c r="R141" s="31"/>
      <c r="S141" s="31"/>
      <c r="T141" s="31"/>
      <c r="U141" s="31"/>
      <c r="V141" s="31"/>
      <c r="W141" s="31"/>
      <c r="X141" s="31"/>
      <c r="Y141" s="31"/>
      <c r="Z141" s="36" t="n">
        <f aca="false">P141*Q141+S141+U141+V141+W141+X141+Y141</f>
        <v>0</v>
      </c>
      <c r="AA141" s="36" t="n">
        <f aca="false">N141+Z141</f>
        <v>30</v>
      </c>
      <c r="AB141" s="36" t="s">
        <v>126</v>
      </c>
      <c r="AC141" s="36"/>
      <c r="AD141" s="36"/>
      <c r="AE141" s="36" t="n">
        <f aca="false">P141*Q141</f>
        <v>0</v>
      </c>
      <c r="AF141" s="38" t="n">
        <f aca="false">E141*F141+P141*Q141</f>
        <v>0</v>
      </c>
      <c r="AG141" s="39" t="str">
        <f aca="false">AB141</f>
        <v>Шишкин В.С.</v>
      </c>
      <c r="AH141" s="39" t="str">
        <f aca="false">C141</f>
        <v>3ОСАТ9-6а</v>
      </c>
      <c r="AI141" s="40" t="str">
        <f aca="false">B141</f>
        <v>11</v>
      </c>
      <c r="AJ141" s="39" t="str">
        <f aca="false">CONCATENATE(A141," ",D141)</f>
        <v>ЕН.04 Компьютерное моделирование</v>
      </c>
      <c r="AK141" s="39" t="n">
        <f aca="false">E141*F141+P141*Q141+H141+J141+S141+U141</f>
        <v>30</v>
      </c>
      <c r="AL141" s="39" t="n">
        <f aca="false">L141+W141</f>
        <v>0</v>
      </c>
      <c r="AM141" s="39" t="n">
        <f aca="false">M141+X141</f>
        <v>0</v>
      </c>
      <c r="AN141" s="39" t="n">
        <f aca="false">Y141</f>
        <v>0</v>
      </c>
      <c r="AO141" s="39" t="n">
        <f aca="false">SUM(AK141:AN141)</f>
        <v>30</v>
      </c>
      <c r="AP141" s="41" t="n">
        <f aca="false">K141+V141</f>
        <v>0</v>
      </c>
    </row>
    <row r="142" s="42" customFormat="true" ht="16.5" hidden="true" customHeight="true" outlineLevel="0" collapsed="false">
      <c r="A142" s="49" t="s">
        <v>124</v>
      </c>
      <c r="B142" s="30" t="s">
        <v>53</v>
      </c>
      <c r="C142" s="31" t="s">
        <v>544</v>
      </c>
      <c r="D142" s="64" t="s">
        <v>125</v>
      </c>
      <c r="E142" s="31" t="n">
        <v>12</v>
      </c>
      <c r="F142" s="31"/>
      <c r="G142" s="31"/>
      <c r="H142" s="31" t="n">
        <v>30</v>
      </c>
      <c r="I142" s="31"/>
      <c r="J142" s="31"/>
      <c r="K142" s="31"/>
      <c r="L142" s="31"/>
      <c r="M142" s="31"/>
      <c r="N142" s="33" t="n">
        <f aca="false">E142*F142+H142+J142+K142+L142+M142</f>
        <v>30</v>
      </c>
      <c r="O142" s="36"/>
      <c r="P142" s="36" t="n">
        <v>17</v>
      </c>
      <c r="Q142" s="31"/>
      <c r="R142" s="31"/>
      <c r="S142" s="31"/>
      <c r="T142" s="31"/>
      <c r="U142" s="31"/>
      <c r="V142" s="31"/>
      <c r="W142" s="31"/>
      <c r="X142" s="31"/>
      <c r="Y142" s="31"/>
      <c r="Z142" s="36" t="n">
        <f aca="false">P142*Q142+S142+U142+V142+W142+X142+Y142</f>
        <v>0</v>
      </c>
      <c r="AA142" s="36" t="n">
        <f aca="false">N142+Z142</f>
        <v>30</v>
      </c>
      <c r="AB142" s="47" t="s">
        <v>69</v>
      </c>
      <c r="AC142" s="36"/>
      <c r="AD142" s="36"/>
      <c r="AE142" s="36" t="n">
        <f aca="false">P142*Q142</f>
        <v>0</v>
      </c>
      <c r="AF142" s="38" t="n">
        <f aca="false">E142*F142+P142*Q142</f>
        <v>0</v>
      </c>
      <c r="AG142" s="39" t="str">
        <f aca="false">AB142</f>
        <v>вак. 2 п/гр</v>
      </c>
      <c r="AH142" s="39" t="str">
        <f aca="false">C142</f>
        <v>3ОСАТ9-6б</v>
      </c>
      <c r="AI142" s="40" t="str">
        <f aca="false">B142</f>
        <v>12</v>
      </c>
      <c r="AJ142" s="39" t="str">
        <f aca="false">CONCATENATE(A142," ",D142)</f>
        <v>ЕН.04 Компьютерное моделирование</v>
      </c>
      <c r="AK142" s="39" t="n">
        <f aca="false">E142*F142+P142*Q142+H142+J142+S142+U142</f>
        <v>30</v>
      </c>
      <c r="AL142" s="39" t="n">
        <f aca="false">L142+W142</f>
        <v>0</v>
      </c>
      <c r="AM142" s="39" t="n">
        <f aca="false">M142+X142</f>
        <v>0</v>
      </c>
      <c r="AN142" s="39" t="n">
        <f aca="false">Y142</f>
        <v>0</v>
      </c>
      <c r="AO142" s="39" t="n">
        <f aca="false">SUM(AK142:AN142)</f>
        <v>30</v>
      </c>
      <c r="AP142" s="41" t="n">
        <f aca="false">K142+V142</f>
        <v>0</v>
      </c>
    </row>
    <row r="143" s="42" customFormat="true" ht="16.5" hidden="true" customHeight="true" outlineLevel="0" collapsed="false">
      <c r="A143" s="63" t="s">
        <v>127</v>
      </c>
      <c r="B143" s="30" t="s">
        <v>286</v>
      </c>
      <c r="C143" s="31" t="s">
        <v>545</v>
      </c>
      <c r="D143" s="64" t="s">
        <v>128</v>
      </c>
      <c r="E143" s="31" t="n">
        <v>12</v>
      </c>
      <c r="F143" s="31" t="n">
        <v>7</v>
      </c>
      <c r="G143" s="31" t="n">
        <v>44</v>
      </c>
      <c r="H143" s="31"/>
      <c r="I143" s="31" t="n">
        <v>44</v>
      </c>
      <c r="J143" s="31"/>
      <c r="K143" s="31"/>
      <c r="L143" s="31" t="n">
        <v>4</v>
      </c>
      <c r="M143" s="31"/>
      <c r="N143" s="33" t="n">
        <f aca="false">E143*F143+H143+J143+K143+L143+M143</f>
        <v>88</v>
      </c>
      <c r="O143" s="36"/>
      <c r="P143" s="36" t="n">
        <v>17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6" t="n">
        <f aca="false">P143*Q143+S143+U143+V143+W143+X143+Y143</f>
        <v>0</v>
      </c>
      <c r="AA143" s="36" t="n">
        <f aca="false">N143+Z143</f>
        <v>88</v>
      </c>
      <c r="AB143" s="47" t="s">
        <v>87</v>
      </c>
      <c r="AC143" s="36"/>
      <c r="AD143" s="36"/>
      <c r="AE143" s="36" t="n">
        <f aca="false">P143*Q143</f>
        <v>0</v>
      </c>
      <c r="AF143" s="38" t="n">
        <f aca="false">E143*F143+P143*Q143</f>
        <v>84</v>
      </c>
      <c r="AG143" s="39" t="str">
        <f aca="false">AB143</f>
        <v>Галкина М.В.</v>
      </c>
      <c r="AH143" s="39" t="str">
        <f aca="false">C143</f>
        <v>3ОСАТ9-6</v>
      </c>
      <c r="AI143" s="40" t="str">
        <f aca="false">B143</f>
        <v>23</v>
      </c>
      <c r="AJ143" s="39" t="str">
        <f aca="false">CONCATENATE(A143," ",D143)</f>
        <v>ОП.09 Техническая  механика</v>
      </c>
      <c r="AK143" s="39" t="n">
        <f aca="false">E143*F143+P143*Q143+H143+J143+S143+U143</f>
        <v>84</v>
      </c>
      <c r="AL143" s="39" t="n">
        <f aca="false">L143+W143</f>
        <v>4</v>
      </c>
      <c r="AM143" s="39" t="n">
        <f aca="false">M143+X143</f>
        <v>0</v>
      </c>
      <c r="AN143" s="39" t="n">
        <f aca="false">Y143</f>
        <v>0</v>
      </c>
      <c r="AO143" s="39" t="n">
        <f aca="false">SUM(AK143:AN143)</f>
        <v>88</v>
      </c>
      <c r="AP143" s="41" t="n">
        <f aca="false">K143+V143</f>
        <v>0</v>
      </c>
    </row>
    <row r="144" s="42" customFormat="true" ht="16.5" hidden="true" customHeight="true" outlineLevel="0" collapsed="false">
      <c r="A144" s="63" t="s">
        <v>129</v>
      </c>
      <c r="B144" s="30" t="s">
        <v>286</v>
      </c>
      <c r="C144" s="31" t="s">
        <v>545</v>
      </c>
      <c r="D144" s="64" t="s">
        <v>130</v>
      </c>
      <c r="E144" s="31" t="n">
        <v>12</v>
      </c>
      <c r="F144" s="31" t="n">
        <v>4</v>
      </c>
      <c r="G144" s="31" t="n">
        <v>18</v>
      </c>
      <c r="H144" s="31"/>
      <c r="I144" s="31" t="n">
        <v>18</v>
      </c>
      <c r="J144" s="31"/>
      <c r="K144" s="31"/>
      <c r="L144" s="31" t="n">
        <v>4</v>
      </c>
      <c r="M144" s="31"/>
      <c r="N144" s="33" t="n">
        <f aca="false">E144*F144+H144+J144+K144+L144+M144</f>
        <v>52</v>
      </c>
      <c r="O144" s="36"/>
      <c r="P144" s="36" t="n">
        <v>17</v>
      </c>
      <c r="Q144" s="31"/>
      <c r="R144" s="31"/>
      <c r="S144" s="31"/>
      <c r="T144" s="31"/>
      <c r="U144" s="31"/>
      <c r="V144" s="31"/>
      <c r="W144" s="31"/>
      <c r="X144" s="31"/>
      <c r="Y144" s="31"/>
      <c r="Z144" s="36" t="n">
        <f aca="false">P144*Q144+S144+U144+V144+W144+X144+Y144</f>
        <v>0</v>
      </c>
      <c r="AA144" s="36" t="n">
        <f aca="false">N144+Z144</f>
        <v>52</v>
      </c>
      <c r="AB144" s="47" t="s">
        <v>106</v>
      </c>
      <c r="AC144" s="36"/>
      <c r="AD144" s="36"/>
      <c r="AE144" s="36" t="n">
        <f aca="false">P144*Q144</f>
        <v>0</v>
      </c>
      <c r="AF144" s="38" t="n">
        <f aca="false">E144*F144+P144*Q144</f>
        <v>48</v>
      </c>
      <c r="AG144" s="39" t="str">
        <f aca="false">AB144</f>
        <v>Ванин В.А.</v>
      </c>
      <c r="AH144" s="39" t="str">
        <f aca="false">C144</f>
        <v>3ОСАТ9-6</v>
      </c>
      <c r="AI144" s="40" t="str">
        <f aca="false">B144</f>
        <v>23</v>
      </c>
      <c r="AJ144" s="39" t="str">
        <f aca="false">CONCATENATE(A144," ",D144)</f>
        <v>ОП.11 САПР технологических процессов и информационные технологии в профессиональной деятельности</v>
      </c>
      <c r="AK144" s="39" t="n">
        <f aca="false">E144*F144+P144*Q144+H144+J144+S144+U144</f>
        <v>48</v>
      </c>
      <c r="AL144" s="39" t="n">
        <f aca="false">L144+W144</f>
        <v>4</v>
      </c>
      <c r="AM144" s="39" t="n">
        <f aca="false">M144+X144</f>
        <v>0</v>
      </c>
      <c r="AN144" s="39" t="n">
        <f aca="false">Y144</f>
        <v>0</v>
      </c>
      <c r="AO144" s="39" t="n">
        <f aca="false">SUM(AK144:AN144)</f>
        <v>52</v>
      </c>
      <c r="AP144" s="41" t="n">
        <f aca="false">K144+V144</f>
        <v>0</v>
      </c>
    </row>
    <row r="145" s="42" customFormat="true" ht="16.5" hidden="true" customHeight="true" outlineLevel="0" collapsed="false">
      <c r="A145" s="63" t="s">
        <v>131</v>
      </c>
      <c r="B145" s="30" t="s">
        <v>286</v>
      </c>
      <c r="C145" s="31" t="s">
        <v>545</v>
      </c>
      <c r="D145" s="64" t="s">
        <v>132</v>
      </c>
      <c r="E145" s="31" t="n">
        <v>12</v>
      </c>
      <c r="F145" s="31" t="n">
        <v>2</v>
      </c>
      <c r="G145" s="31" t="n">
        <v>48</v>
      </c>
      <c r="H145" s="31"/>
      <c r="I145" s="31"/>
      <c r="J145" s="31"/>
      <c r="K145" s="31"/>
      <c r="L145" s="31"/>
      <c r="M145" s="31"/>
      <c r="N145" s="33" t="n">
        <f aca="false">E145*F145+H145+J145+K145+L145+M145</f>
        <v>24</v>
      </c>
      <c r="O145" s="36"/>
      <c r="P145" s="36" t="n">
        <v>17</v>
      </c>
      <c r="Q145" s="31" t="n">
        <v>3</v>
      </c>
      <c r="R145" s="31"/>
      <c r="S145" s="31"/>
      <c r="T145" s="31"/>
      <c r="U145" s="31"/>
      <c r="V145" s="31"/>
      <c r="W145" s="31"/>
      <c r="X145" s="31"/>
      <c r="Y145" s="31"/>
      <c r="Z145" s="36" t="n">
        <f aca="false">P145*Q145+S145+U145+V145+W145+X145+Y145</f>
        <v>51</v>
      </c>
      <c r="AA145" s="36" t="n">
        <f aca="false">N145+Z145</f>
        <v>75</v>
      </c>
      <c r="AB145" s="54" t="s">
        <v>81</v>
      </c>
      <c r="AC145" s="36"/>
      <c r="AD145" s="36"/>
      <c r="AE145" s="36" t="n">
        <f aca="false">P145*Q145</f>
        <v>51</v>
      </c>
      <c r="AF145" s="38" t="n">
        <f aca="false">E145*F145+P145*Q145</f>
        <v>75</v>
      </c>
      <c r="AG145" s="39" t="str">
        <f aca="false">AB145</f>
        <v>Шиповских А.А.</v>
      </c>
      <c r="AH145" s="39" t="str">
        <f aca="false">C145</f>
        <v>3ОСАТ9-6</v>
      </c>
      <c r="AI145" s="40" t="str">
        <f aca="false">B145</f>
        <v>23</v>
      </c>
      <c r="AJ145" s="39" t="str">
        <f aca="false">CONCATENATE(A145," ",D145)</f>
        <v>ОП.15 Безопасность жизнедеятельности</v>
      </c>
      <c r="AK145" s="39" t="n">
        <f aca="false">E145*F145+P145*Q145+H145+J145+S145+U145</f>
        <v>75</v>
      </c>
      <c r="AL145" s="39" t="n">
        <f aca="false">L145+W145</f>
        <v>0</v>
      </c>
      <c r="AM145" s="39" t="n">
        <f aca="false">M145+X145</f>
        <v>0</v>
      </c>
      <c r="AN145" s="39" t="n">
        <f aca="false">Y145</f>
        <v>0</v>
      </c>
      <c r="AO145" s="39" t="n">
        <f aca="false">SUM(AK145:AN145)</f>
        <v>75</v>
      </c>
      <c r="AP145" s="41" t="n">
        <f aca="false">K145+V145</f>
        <v>0</v>
      </c>
    </row>
    <row r="146" s="42" customFormat="true" ht="16.5" hidden="true" customHeight="true" outlineLevel="0" collapsed="false">
      <c r="A146" s="63" t="s">
        <v>100</v>
      </c>
      <c r="B146" s="30" t="s">
        <v>286</v>
      </c>
      <c r="C146" s="31" t="s">
        <v>545</v>
      </c>
      <c r="D146" s="64" t="s">
        <v>101</v>
      </c>
      <c r="E146" s="31" t="n">
        <v>12</v>
      </c>
      <c r="F146" s="31" t="n">
        <v>4</v>
      </c>
      <c r="G146" s="31" t="n">
        <v>20</v>
      </c>
      <c r="H146" s="31"/>
      <c r="I146" s="31" t="n">
        <v>20</v>
      </c>
      <c r="J146" s="31"/>
      <c r="K146" s="31"/>
      <c r="L146" s="31" t="n">
        <v>4</v>
      </c>
      <c r="M146" s="31" t="n">
        <v>8</v>
      </c>
      <c r="N146" s="33" t="n">
        <f aca="false">E146*F146+H146+J146+K146+L146+M146</f>
        <v>60</v>
      </c>
      <c r="O146" s="36"/>
      <c r="P146" s="36" t="n">
        <v>17</v>
      </c>
      <c r="Q146" s="31"/>
      <c r="R146" s="31"/>
      <c r="S146" s="31"/>
      <c r="T146" s="31"/>
      <c r="U146" s="31"/>
      <c r="V146" s="31"/>
      <c r="W146" s="31"/>
      <c r="X146" s="31"/>
      <c r="Y146" s="31"/>
      <c r="Z146" s="36" t="n">
        <f aca="false">P146*Q146+S146+U146+V146+W146+X146+Y146</f>
        <v>0</v>
      </c>
      <c r="AA146" s="36" t="n">
        <f aca="false">N146+Z146</f>
        <v>60</v>
      </c>
      <c r="AB146" s="47" t="s">
        <v>102</v>
      </c>
      <c r="AC146" s="36" t="s">
        <v>133</v>
      </c>
      <c r="AD146" s="36"/>
      <c r="AE146" s="36" t="n">
        <f aca="false">P146*Q146</f>
        <v>0</v>
      </c>
      <c r="AF146" s="38" t="n">
        <f aca="false">E146*F146+P146*Q146</f>
        <v>48</v>
      </c>
      <c r="AG146" s="39" t="str">
        <f aca="false">AB146</f>
        <v>Желтиков В.К.</v>
      </c>
      <c r="AH146" s="39" t="str">
        <f aca="false">C146</f>
        <v>3ОСАТ9-6</v>
      </c>
      <c r="AI146" s="40" t="str">
        <f aca="false">B146</f>
        <v>23</v>
      </c>
      <c r="AJ146" s="39" t="str">
        <f aca="false">CONCATENATE(A146," ",D146)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146" s="39" t="n">
        <f aca="false">E146*F146+P146*Q146+H146+J146+S146+U146</f>
        <v>48</v>
      </c>
      <c r="AL146" s="39" t="n">
        <f aca="false">L146+W146</f>
        <v>4</v>
      </c>
      <c r="AM146" s="39" t="n">
        <f aca="false">M146+X146</f>
        <v>8</v>
      </c>
      <c r="AN146" s="39" t="n">
        <f aca="false">Y146</f>
        <v>0</v>
      </c>
      <c r="AO146" s="39" t="n">
        <f aca="false">SUM(AK146:AN146)</f>
        <v>60</v>
      </c>
      <c r="AP146" s="41" t="n">
        <f aca="false">K146+V146</f>
        <v>0</v>
      </c>
    </row>
    <row r="147" s="42" customFormat="true" ht="16.5" hidden="true" customHeight="true" outlineLevel="0" collapsed="false">
      <c r="A147" s="63" t="s">
        <v>104</v>
      </c>
      <c r="B147" s="30" t="s">
        <v>286</v>
      </c>
      <c r="C147" s="31" t="s">
        <v>545</v>
      </c>
      <c r="D147" s="64" t="s">
        <v>105</v>
      </c>
      <c r="E147" s="31" t="n">
        <v>12</v>
      </c>
      <c r="F147" s="31" t="n">
        <v>5</v>
      </c>
      <c r="G147" s="31" t="n">
        <v>40</v>
      </c>
      <c r="H147" s="31" t="n">
        <v>-20</v>
      </c>
      <c r="I147" s="31"/>
      <c r="J147" s="31" t="n">
        <v>-30</v>
      </c>
      <c r="K147" s="31" t="n">
        <v>23</v>
      </c>
      <c r="L147" s="31" t="n">
        <v>4</v>
      </c>
      <c r="M147" s="31" t="n">
        <v>8</v>
      </c>
      <c r="N147" s="33" t="n">
        <f aca="false">E147*F147+H147+J147+K147+L147+M147</f>
        <v>45</v>
      </c>
      <c r="O147" s="36"/>
      <c r="P147" s="36" t="n">
        <v>17</v>
      </c>
      <c r="Q147" s="31"/>
      <c r="R147" s="31"/>
      <c r="S147" s="31"/>
      <c r="T147" s="31"/>
      <c r="U147" s="31"/>
      <c r="V147" s="31"/>
      <c r="W147" s="31"/>
      <c r="X147" s="31"/>
      <c r="Y147" s="31"/>
      <c r="Z147" s="36" t="n">
        <f aca="false">P147*Q147+S147+U147+V147+W147+X147+Y147</f>
        <v>0</v>
      </c>
      <c r="AA147" s="36" t="n">
        <f aca="false">N147+Z147</f>
        <v>45</v>
      </c>
      <c r="AB147" s="47" t="s">
        <v>106</v>
      </c>
      <c r="AC147" s="36" t="s">
        <v>134</v>
      </c>
      <c r="AD147" s="36"/>
      <c r="AE147" s="36" t="n">
        <f aca="false">P147*Q147</f>
        <v>0</v>
      </c>
      <c r="AF147" s="38" t="n">
        <f aca="false">E147*F147+P147*Q147</f>
        <v>60</v>
      </c>
      <c r="AG147" s="39" t="str">
        <f aca="false">AB147</f>
        <v>Ванин В.А.</v>
      </c>
      <c r="AH147" s="39" t="str">
        <f aca="false">C147</f>
        <v>3ОСАТ9-6</v>
      </c>
      <c r="AI147" s="40" t="str">
        <f aca="false">B147</f>
        <v>23</v>
      </c>
      <c r="AJ147" s="39" t="str">
        <f aca="false">CONCATENATE(A147," ",D147)</f>
        <v>МДК.01.02 Тестирование разработанной модели элементов систем автоматизации с формированием пакета технической документации</v>
      </c>
      <c r="AK147" s="39" t="n">
        <f aca="false">E147*F147+P147*Q147+H147+J147+S147+U147</f>
        <v>10</v>
      </c>
      <c r="AL147" s="39" t="n">
        <f aca="false">L147+W147</f>
        <v>4</v>
      </c>
      <c r="AM147" s="39" t="n">
        <f aca="false">M147+X147</f>
        <v>8</v>
      </c>
      <c r="AN147" s="39" t="n">
        <f aca="false">Y147</f>
        <v>0</v>
      </c>
      <c r="AO147" s="39" t="n">
        <f aca="false">SUM(AK147:AN147)</f>
        <v>22</v>
      </c>
      <c r="AP147" s="41" t="n">
        <f aca="false">K147+V147</f>
        <v>23</v>
      </c>
    </row>
    <row r="148" s="42" customFormat="true" ht="16.5" hidden="true" customHeight="true" outlineLevel="0" collapsed="false">
      <c r="A148" s="63" t="s">
        <v>104</v>
      </c>
      <c r="B148" s="30" t="s">
        <v>116</v>
      </c>
      <c r="C148" s="31" t="s">
        <v>543</v>
      </c>
      <c r="D148" s="64" t="s">
        <v>105</v>
      </c>
      <c r="E148" s="31" t="n">
        <v>12</v>
      </c>
      <c r="F148" s="31"/>
      <c r="G148" s="31"/>
      <c r="H148" s="31" t="n">
        <v>20</v>
      </c>
      <c r="I148" s="31"/>
      <c r="J148" s="31"/>
      <c r="K148" s="31"/>
      <c r="L148" s="31"/>
      <c r="M148" s="31"/>
      <c r="N148" s="33" t="n">
        <f aca="false">E148*F148+H148+J148+K148+L148+M148</f>
        <v>20</v>
      </c>
      <c r="O148" s="36"/>
      <c r="P148" s="36" t="n">
        <v>17</v>
      </c>
      <c r="Q148" s="31"/>
      <c r="R148" s="31"/>
      <c r="S148" s="31"/>
      <c r="T148" s="31"/>
      <c r="U148" s="31"/>
      <c r="V148" s="31"/>
      <c r="W148" s="31"/>
      <c r="X148" s="31"/>
      <c r="Y148" s="31"/>
      <c r="Z148" s="36" t="n">
        <f aca="false">P148*Q148+S148+U148+V148+W148+X148+Y148</f>
        <v>0</v>
      </c>
      <c r="AA148" s="36" t="n">
        <f aca="false">N148+Z148</f>
        <v>20</v>
      </c>
      <c r="AB148" s="47" t="s">
        <v>106</v>
      </c>
      <c r="AC148" s="36" t="s">
        <v>134</v>
      </c>
      <c r="AD148" s="36"/>
      <c r="AE148" s="36" t="n">
        <f aca="false">P148*Q148</f>
        <v>0</v>
      </c>
      <c r="AF148" s="38" t="n">
        <f aca="false">E148*F148+P148*Q148</f>
        <v>0</v>
      </c>
      <c r="AG148" s="39" t="str">
        <f aca="false">AB148</f>
        <v>Ванин В.А.</v>
      </c>
      <c r="AH148" s="39" t="str">
        <f aca="false">C148</f>
        <v>3ОСАТ9-6а</v>
      </c>
      <c r="AI148" s="40" t="str">
        <f aca="false">B148</f>
        <v>11</v>
      </c>
      <c r="AJ148" s="39" t="str">
        <f aca="false">CONCATENATE(A148," ",D148)</f>
        <v>МДК.01.02 Тестирование разработанной модели элементов систем автоматизации с формированием пакета технической документации</v>
      </c>
      <c r="AK148" s="39" t="n">
        <f aca="false">E148*F148+P148*Q148+H148+J148+S148+U148</f>
        <v>20</v>
      </c>
      <c r="AL148" s="39" t="n">
        <f aca="false">L148+W148</f>
        <v>0</v>
      </c>
      <c r="AM148" s="39" t="n">
        <f aca="false">M148+X148</f>
        <v>0</v>
      </c>
      <c r="AN148" s="39" t="n">
        <f aca="false">Y148</f>
        <v>0</v>
      </c>
      <c r="AO148" s="39" t="n">
        <f aca="false">SUM(AK148:AN148)</f>
        <v>20</v>
      </c>
      <c r="AP148" s="41" t="n">
        <f aca="false">K148+V148</f>
        <v>0</v>
      </c>
    </row>
    <row r="149" s="42" customFormat="true" ht="16.5" hidden="true" customHeight="true" outlineLevel="0" collapsed="false">
      <c r="A149" s="63" t="s">
        <v>104</v>
      </c>
      <c r="B149" s="30" t="s">
        <v>53</v>
      </c>
      <c r="C149" s="31" t="s">
        <v>544</v>
      </c>
      <c r="D149" s="64" t="s">
        <v>105</v>
      </c>
      <c r="E149" s="31" t="n">
        <v>12</v>
      </c>
      <c r="F149" s="31"/>
      <c r="G149" s="31"/>
      <c r="H149" s="31" t="n">
        <v>20</v>
      </c>
      <c r="I149" s="31"/>
      <c r="J149" s="31"/>
      <c r="K149" s="31"/>
      <c r="L149" s="31"/>
      <c r="M149" s="31"/>
      <c r="N149" s="33" t="n">
        <f aca="false">E149*F149+H149+J149+K149+L149+M149</f>
        <v>20</v>
      </c>
      <c r="O149" s="36"/>
      <c r="P149" s="36" t="n">
        <v>17</v>
      </c>
      <c r="Q149" s="31"/>
      <c r="R149" s="31"/>
      <c r="S149" s="31"/>
      <c r="T149" s="31"/>
      <c r="U149" s="31"/>
      <c r="V149" s="31"/>
      <c r="W149" s="31"/>
      <c r="X149" s="31"/>
      <c r="Y149" s="31"/>
      <c r="Z149" s="36" t="n">
        <f aca="false">P149*Q149+S149+U149+V149+W149+X149+Y149</f>
        <v>0</v>
      </c>
      <c r="AA149" s="36" t="n">
        <f aca="false">N149+Z149</f>
        <v>20</v>
      </c>
      <c r="AB149" s="47" t="s">
        <v>69</v>
      </c>
      <c r="AC149" s="36" t="s">
        <v>134</v>
      </c>
      <c r="AD149" s="36"/>
      <c r="AE149" s="36" t="n">
        <f aca="false">P149*Q149</f>
        <v>0</v>
      </c>
      <c r="AF149" s="38" t="n">
        <f aca="false">E149*F149+P149*Q149</f>
        <v>0</v>
      </c>
      <c r="AG149" s="39" t="str">
        <f aca="false">AB149</f>
        <v>вак. 2 п/гр</v>
      </c>
      <c r="AH149" s="39" t="str">
        <f aca="false">C149</f>
        <v>3ОСАТ9-6б</v>
      </c>
      <c r="AI149" s="40" t="str">
        <f aca="false">B149</f>
        <v>12</v>
      </c>
      <c r="AJ149" s="39" t="str">
        <f aca="false">CONCATENATE(A149," ",D149)</f>
        <v>МДК.01.02 Тестирование разработанной модели элементов систем автоматизации с формированием пакета технической документации</v>
      </c>
      <c r="AK149" s="39" t="n">
        <f aca="false">E149*F149+P149*Q149+H149+J149+S149+U149</f>
        <v>20</v>
      </c>
      <c r="AL149" s="39" t="n">
        <f aca="false">L149+W149</f>
        <v>0</v>
      </c>
      <c r="AM149" s="39" t="n">
        <f aca="false">M149+X149</f>
        <v>0</v>
      </c>
      <c r="AN149" s="39" t="n">
        <f aca="false">Y149</f>
        <v>0</v>
      </c>
      <c r="AO149" s="39" t="n">
        <f aca="false">SUM(AK149:AN149)</f>
        <v>20</v>
      </c>
      <c r="AP149" s="41" t="n">
        <f aca="false">K149+V149</f>
        <v>0</v>
      </c>
    </row>
    <row r="150" s="42" customFormat="true" ht="16.5" hidden="true" customHeight="true" outlineLevel="0" collapsed="false">
      <c r="A150" s="63" t="s">
        <v>104</v>
      </c>
      <c r="B150" s="30" t="s">
        <v>116</v>
      </c>
      <c r="C150" s="31" t="s">
        <v>543</v>
      </c>
      <c r="D150" s="64" t="s">
        <v>135</v>
      </c>
      <c r="E150" s="31" t="n">
        <v>12</v>
      </c>
      <c r="F150" s="31"/>
      <c r="G150" s="31"/>
      <c r="H150" s="31"/>
      <c r="I150" s="31"/>
      <c r="J150" s="31" t="n">
        <v>30</v>
      </c>
      <c r="K150" s="31"/>
      <c r="L150" s="31"/>
      <c r="M150" s="31"/>
      <c r="N150" s="33" t="n">
        <f aca="false">E150*F150+H150+J150+K150+L150+M150</f>
        <v>30</v>
      </c>
      <c r="O150" s="36"/>
      <c r="P150" s="36" t="n">
        <v>17</v>
      </c>
      <c r="Q150" s="31"/>
      <c r="R150" s="31"/>
      <c r="S150" s="31"/>
      <c r="T150" s="31"/>
      <c r="U150" s="31"/>
      <c r="V150" s="31"/>
      <c r="W150" s="31"/>
      <c r="X150" s="31"/>
      <c r="Y150" s="31"/>
      <c r="Z150" s="36" t="n">
        <f aca="false">P150*Q150+S150+U150+V150+W150+X150+Y150</f>
        <v>0</v>
      </c>
      <c r="AA150" s="36" t="n">
        <f aca="false">N150+Z150</f>
        <v>30</v>
      </c>
      <c r="AB150" s="47" t="s">
        <v>106</v>
      </c>
      <c r="AC150" s="36" t="s">
        <v>134</v>
      </c>
      <c r="AD150" s="36"/>
      <c r="AE150" s="36" t="n">
        <f aca="false">P150*Q150</f>
        <v>0</v>
      </c>
      <c r="AF150" s="38" t="n">
        <f aca="false">E150*F150+P150*Q150</f>
        <v>0</v>
      </c>
      <c r="AG150" s="39" t="str">
        <f aca="false">AB150</f>
        <v>Ванин В.А.</v>
      </c>
      <c r="AH150" s="39" t="str">
        <f aca="false">C150</f>
        <v>3ОСАТ9-6а</v>
      </c>
      <c r="AI150" s="40" t="str">
        <f aca="false">B150</f>
        <v>11</v>
      </c>
      <c r="AJ150" s="39" t="str">
        <f aca="false">CONCATENATE(A150," ",D150)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50" s="39" t="n">
        <f aca="false">E150*F150+P150*Q150+H150+J150+S150+U150</f>
        <v>30</v>
      </c>
      <c r="AL150" s="39" t="n">
        <f aca="false">L150+W150</f>
        <v>0</v>
      </c>
      <c r="AM150" s="39" t="n">
        <f aca="false">M150+X150</f>
        <v>0</v>
      </c>
      <c r="AN150" s="39" t="n">
        <f aca="false">Y150</f>
        <v>0</v>
      </c>
      <c r="AO150" s="39" t="n">
        <f aca="false">SUM(AK150:AN150)</f>
        <v>30</v>
      </c>
      <c r="AP150" s="41" t="n">
        <f aca="false">K150+V150</f>
        <v>0</v>
      </c>
    </row>
    <row r="151" s="42" customFormat="true" ht="16.5" hidden="true" customHeight="true" outlineLevel="0" collapsed="false">
      <c r="A151" s="63" t="s">
        <v>104</v>
      </c>
      <c r="B151" s="30" t="s">
        <v>53</v>
      </c>
      <c r="C151" s="31" t="s">
        <v>544</v>
      </c>
      <c r="D151" s="64" t="s">
        <v>135</v>
      </c>
      <c r="E151" s="31" t="n">
        <v>12</v>
      </c>
      <c r="F151" s="31"/>
      <c r="G151" s="31"/>
      <c r="H151" s="31"/>
      <c r="I151" s="31"/>
      <c r="J151" s="31" t="n">
        <v>30</v>
      </c>
      <c r="K151" s="31"/>
      <c r="L151" s="31"/>
      <c r="M151" s="31"/>
      <c r="N151" s="33" t="n">
        <f aca="false">E151*F151+H151+J151+K151+L151+M151</f>
        <v>30</v>
      </c>
      <c r="O151" s="36"/>
      <c r="P151" s="36" t="n">
        <v>17</v>
      </c>
      <c r="Q151" s="31"/>
      <c r="R151" s="31"/>
      <c r="S151" s="31"/>
      <c r="T151" s="31"/>
      <c r="U151" s="31"/>
      <c r="V151" s="31"/>
      <c r="W151" s="31"/>
      <c r="X151" s="31"/>
      <c r="Y151" s="31"/>
      <c r="Z151" s="36" t="n">
        <f aca="false">P151*Q151+S151+U151+V151+W151+X151+Y151</f>
        <v>0</v>
      </c>
      <c r="AA151" s="36" t="n">
        <f aca="false">N151+Z151</f>
        <v>30</v>
      </c>
      <c r="AB151" s="47" t="s">
        <v>106</v>
      </c>
      <c r="AC151" s="36" t="s">
        <v>134</v>
      </c>
      <c r="AD151" s="36"/>
      <c r="AE151" s="36" t="n">
        <f aca="false">P151*Q151</f>
        <v>0</v>
      </c>
      <c r="AF151" s="38" t="n">
        <f aca="false">E151*F151+P151*Q151</f>
        <v>0</v>
      </c>
      <c r="AG151" s="39" t="str">
        <f aca="false">AB151</f>
        <v>Ванин В.А.</v>
      </c>
      <c r="AH151" s="39" t="str">
        <f aca="false">C151</f>
        <v>3ОСАТ9-6б</v>
      </c>
      <c r="AI151" s="40" t="str">
        <f aca="false">B151</f>
        <v>12</v>
      </c>
      <c r="AJ151" s="39" t="str">
        <f aca="false">CONCATENATE(A151," ",D151)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51" s="39" t="n">
        <f aca="false">E151*F151+P151*Q151+H151+J151+S151+U151</f>
        <v>30</v>
      </c>
      <c r="AL151" s="39" t="n">
        <f aca="false">L151+W151</f>
        <v>0</v>
      </c>
      <c r="AM151" s="39" t="n">
        <f aca="false">M151+X151</f>
        <v>0</v>
      </c>
      <c r="AN151" s="39" t="n">
        <f aca="false">Y151</f>
        <v>0</v>
      </c>
      <c r="AO151" s="39" t="n">
        <f aca="false">SUM(AK151:AN151)</f>
        <v>30</v>
      </c>
      <c r="AP151" s="41" t="n">
        <f aca="false">K151+V151</f>
        <v>0</v>
      </c>
    </row>
    <row r="152" s="42" customFormat="true" ht="16.5" hidden="true" customHeight="true" outlineLevel="0" collapsed="false">
      <c r="A152" s="63" t="s">
        <v>136</v>
      </c>
      <c r="B152" s="30" t="s">
        <v>286</v>
      </c>
      <c r="C152" s="31" t="s">
        <v>545</v>
      </c>
      <c r="D152" s="75" t="s">
        <v>137</v>
      </c>
      <c r="E152" s="31" t="n">
        <v>12</v>
      </c>
      <c r="F152" s="31"/>
      <c r="G152" s="31"/>
      <c r="H152" s="31"/>
      <c r="I152" s="31"/>
      <c r="J152" s="31"/>
      <c r="K152" s="31"/>
      <c r="L152" s="31"/>
      <c r="M152" s="31"/>
      <c r="N152" s="33" t="n">
        <f aca="false">E152*F152+H152+J152+K152+L152+M152</f>
        <v>0</v>
      </c>
      <c r="O152" s="36"/>
      <c r="P152" s="36" t="n">
        <v>17</v>
      </c>
      <c r="Q152" s="31" t="n">
        <v>4</v>
      </c>
      <c r="R152" s="31" t="n">
        <v>20</v>
      </c>
      <c r="S152" s="31" t="n">
        <v>-20</v>
      </c>
      <c r="T152" s="31"/>
      <c r="U152" s="31"/>
      <c r="V152" s="31"/>
      <c r="W152" s="31"/>
      <c r="X152" s="31"/>
      <c r="Y152" s="31"/>
      <c r="Z152" s="36" t="n">
        <f aca="false">P152*Q152+S152+U152+V152+W152+X152+Y152</f>
        <v>48</v>
      </c>
      <c r="AA152" s="36" t="n">
        <f aca="false">N152+Z152</f>
        <v>48</v>
      </c>
      <c r="AB152" s="47" t="s">
        <v>68</v>
      </c>
      <c r="AC152" s="36"/>
      <c r="AD152" s="36"/>
      <c r="AE152" s="36" t="n">
        <f aca="false">P152*Q152</f>
        <v>68</v>
      </c>
      <c r="AF152" s="38" t="n">
        <f aca="false">E152*F152+P152*Q152</f>
        <v>68</v>
      </c>
      <c r="AG152" s="39" t="str">
        <f aca="false">AB152</f>
        <v>Макеев П.Д.</v>
      </c>
      <c r="AH152" s="39" t="str">
        <f aca="false">C152</f>
        <v>3ОСАТ9-6</v>
      </c>
      <c r="AI152" s="40" t="str">
        <f aca="false">B152</f>
        <v>23</v>
      </c>
      <c r="AJ152" s="39" t="str">
        <f aca="false">CONCATENATE(A152," ",D152)</f>
        <v>МДК.01.03 Основы лазерной обработки</v>
      </c>
      <c r="AK152" s="39" t="n">
        <f aca="false">E152*F152+P152*Q152+H152+J152+S152+U152</f>
        <v>48</v>
      </c>
      <c r="AL152" s="39" t="n">
        <f aca="false">L152+W152</f>
        <v>0</v>
      </c>
      <c r="AM152" s="39" t="n">
        <f aca="false">M152+X152</f>
        <v>0</v>
      </c>
      <c r="AN152" s="39" t="n">
        <f aca="false">Y152</f>
        <v>0</v>
      </c>
      <c r="AO152" s="39" t="n">
        <f aca="false">SUM(AK152:AN152)</f>
        <v>48</v>
      </c>
      <c r="AP152" s="41" t="n">
        <f aca="false">K152+V152</f>
        <v>0</v>
      </c>
    </row>
    <row r="153" s="42" customFormat="true" ht="16.5" hidden="true" customHeight="true" outlineLevel="0" collapsed="false">
      <c r="A153" s="63" t="s">
        <v>136</v>
      </c>
      <c r="B153" s="30" t="s">
        <v>116</v>
      </c>
      <c r="C153" s="31" t="s">
        <v>543</v>
      </c>
      <c r="D153" s="75" t="s">
        <v>137</v>
      </c>
      <c r="E153" s="31" t="n">
        <v>12</v>
      </c>
      <c r="F153" s="31"/>
      <c r="G153" s="31"/>
      <c r="H153" s="31"/>
      <c r="I153" s="31"/>
      <c r="J153" s="31"/>
      <c r="K153" s="31"/>
      <c r="L153" s="31"/>
      <c r="M153" s="31"/>
      <c r="N153" s="33" t="n">
        <f aca="false">E153*F153+H153+J153+K153+L153+M153</f>
        <v>0</v>
      </c>
      <c r="O153" s="36"/>
      <c r="P153" s="36" t="n">
        <v>17</v>
      </c>
      <c r="Q153" s="31"/>
      <c r="R153" s="31"/>
      <c r="S153" s="31" t="n">
        <v>20</v>
      </c>
      <c r="T153" s="31"/>
      <c r="U153" s="31"/>
      <c r="V153" s="31"/>
      <c r="W153" s="31"/>
      <c r="X153" s="31"/>
      <c r="Y153" s="31"/>
      <c r="Z153" s="36" t="n">
        <f aca="false">P153*Q153+S153+U153+V153+W153+X153+Y153</f>
        <v>20</v>
      </c>
      <c r="AA153" s="36" t="n">
        <f aca="false">N153+Z153</f>
        <v>20</v>
      </c>
      <c r="AB153" s="47" t="s">
        <v>68</v>
      </c>
      <c r="AC153" s="36"/>
      <c r="AD153" s="36"/>
      <c r="AE153" s="36" t="n">
        <f aca="false">P153*Q153</f>
        <v>0</v>
      </c>
      <c r="AF153" s="38" t="n">
        <f aca="false">E153*F153+P153*Q153</f>
        <v>0</v>
      </c>
      <c r="AG153" s="39" t="str">
        <f aca="false">AB153</f>
        <v>Макеев П.Д.</v>
      </c>
      <c r="AH153" s="39" t="str">
        <f aca="false">C153</f>
        <v>3ОСАТ9-6а</v>
      </c>
      <c r="AI153" s="40" t="str">
        <f aca="false">B153</f>
        <v>11</v>
      </c>
      <c r="AJ153" s="39" t="str">
        <f aca="false">CONCATENATE(A153," ",D153)</f>
        <v>МДК.01.03 Основы лазерной обработки</v>
      </c>
      <c r="AK153" s="39" t="n">
        <f aca="false">E153*F153+P153*Q153+H153+J153+S153+U153</f>
        <v>20</v>
      </c>
      <c r="AL153" s="39" t="n">
        <f aca="false">L153+W153</f>
        <v>0</v>
      </c>
      <c r="AM153" s="39" t="n">
        <f aca="false">M153+X153</f>
        <v>0</v>
      </c>
      <c r="AN153" s="39" t="n">
        <f aca="false">Y153</f>
        <v>0</v>
      </c>
      <c r="AO153" s="39" t="n">
        <f aca="false">SUM(AK153:AN153)</f>
        <v>20</v>
      </c>
      <c r="AP153" s="41" t="n">
        <f aca="false">K153+V153</f>
        <v>0</v>
      </c>
    </row>
    <row r="154" s="42" customFormat="true" ht="16.5" hidden="true" customHeight="true" outlineLevel="0" collapsed="false">
      <c r="A154" s="63" t="s">
        <v>136</v>
      </c>
      <c r="B154" s="30" t="s">
        <v>53</v>
      </c>
      <c r="C154" s="31" t="s">
        <v>544</v>
      </c>
      <c r="D154" s="75" t="s">
        <v>137</v>
      </c>
      <c r="E154" s="31" t="n">
        <v>12</v>
      </c>
      <c r="F154" s="31"/>
      <c r="G154" s="31"/>
      <c r="H154" s="31"/>
      <c r="I154" s="31"/>
      <c r="J154" s="31"/>
      <c r="K154" s="31"/>
      <c r="L154" s="31"/>
      <c r="M154" s="31"/>
      <c r="N154" s="33" t="n">
        <f aca="false">E154*F154+H154+J154+K154+L154+M154</f>
        <v>0</v>
      </c>
      <c r="O154" s="36"/>
      <c r="P154" s="36" t="n">
        <v>17</v>
      </c>
      <c r="Q154" s="31"/>
      <c r="R154" s="31"/>
      <c r="S154" s="31" t="n">
        <v>20</v>
      </c>
      <c r="T154" s="31"/>
      <c r="U154" s="31"/>
      <c r="V154" s="31"/>
      <c r="W154" s="31"/>
      <c r="X154" s="31"/>
      <c r="Y154" s="31"/>
      <c r="Z154" s="36" t="n">
        <f aca="false">P154*Q154+S154+U154+V154+W154+X154+Y154</f>
        <v>20</v>
      </c>
      <c r="AA154" s="36" t="n">
        <f aca="false">N154+Z154</f>
        <v>20</v>
      </c>
      <c r="AB154" s="47" t="s">
        <v>69</v>
      </c>
      <c r="AC154" s="36"/>
      <c r="AD154" s="36"/>
      <c r="AE154" s="36" t="n">
        <f aca="false">P154*Q154</f>
        <v>0</v>
      </c>
      <c r="AF154" s="38" t="n">
        <f aca="false">E154*F154+P154*Q154</f>
        <v>0</v>
      </c>
      <c r="AG154" s="39" t="str">
        <f aca="false">AB154</f>
        <v>вак. 2 п/гр</v>
      </c>
      <c r="AH154" s="39" t="str">
        <f aca="false">C154</f>
        <v>3ОСАТ9-6б</v>
      </c>
      <c r="AI154" s="40" t="str">
        <f aca="false">B154</f>
        <v>12</v>
      </c>
      <c r="AJ154" s="39" t="str">
        <f aca="false">CONCATENATE(A154," ",D154)</f>
        <v>МДК.01.03 Основы лазерной обработки</v>
      </c>
      <c r="AK154" s="39" t="n">
        <f aca="false">E154*F154+P154*Q154+H154+J154+S154+U154</f>
        <v>20</v>
      </c>
      <c r="AL154" s="39" t="n">
        <f aca="false">L154+W154</f>
        <v>0</v>
      </c>
      <c r="AM154" s="39" t="n">
        <f aca="false">M154+X154</f>
        <v>0</v>
      </c>
      <c r="AN154" s="39" t="n">
        <f aca="false">Y154</f>
        <v>0</v>
      </c>
      <c r="AO154" s="39" t="n">
        <f aca="false">SUM(AK154:AN154)</f>
        <v>20</v>
      </c>
      <c r="AP154" s="41" t="n">
        <f aca="false">K154+V154</f>
        <v>0</v>
      </c>
    </row>
    <row r="155" s="42" customFormat="true" ht="16.5" hidden="true" customHeight="true" outlineLevel="0" collapsed="false">
      <c r="A155" s="63" t="s">
        <v>138</v>
      </c>
      <c r="B155" s="30" t="s">
        <v>116</v>
      </c>
      <c r="C155" s="31" t="s">
        <v>543</v>
      </c>
      <c r="D155" s="75" t="s">
        <v>108</v>
      </c>
      <c r="E155" s="31" t="n">
        <v>1</v>
      </c>
      <c r="F155" s="31" t="n">
        <v>36</v>
      </c>
      <c r="G155" s="31"/>
      <c r="H155" s="31"/>
      <c r="I155" s="31"/>
      <c r="J155" s="31"/>
      <c r="K155" s="31"/>
      <c r="L155" s="31"/>
      <c r="M155" s="31"/>
      <c r="N155" s="33" t="n">
        <f aca="false">E155*F155+H155+J155+K155+L155+M155</f>
        <v>36</v>
      </c>
      <c r="O155" s="36"/>
      <c r="P155" s="36" t="n">
        <v>17</v>
      </c>
      <c r="Q155" s="31"/>
      <c r="R155" s="31"/>
      <c r="S155" s="31"/>
      <c r="T155" s="31"/>
      <c r="U155" s="31"/>
      <c r="V155" s="31"/>
      <c r="W155" s="31"/>
      <c r="X155" s="31"/>
      <c r="Y155" s="31"/>
      <c r="Z155" s="36" t="n">
        <f aca="false">P155*Q155+S155+U155+V155+W155+X155+Y155</f>
        <v>0</v>
      </c>
      <c r="AA155" s="36" t="n">
        <f aca="false">N155+Z155</f>
        <v>36</v>
      </c>
      <c r="AB155" s="73" t="s">
        <v>110</v>
      </c>
      <c r="AC155" s="36"/>
      <c r="AD155" s="36"/>
      <c r="AE155" s="36" t="n">
        <f aca="false">P155*Q155</f>
        <v>0</v>
      </c>
      <c r="AF155" s="38" t="n">
        <f aca="false">E155*F155+P155*Q155</f>
        <v>36</v>
      </c>
      <c r="AG155" s="39" t="str">
        <f aca="false">AB155</f>
        <v>Кожуханцев С.Б.</v>
      </c>
      <c r="AH155" s="39" t="str">
        <f aca="false">C155</f>
        <v>3ОСАТ9-6а</v>
      </c>
      <c r="AI155" s="40" t="str">
        <f aca="false">B155</f>
        <v>11</v>
      </c>
      <c r="AJ155" s="39" t="str">
        <f aca="false">CONCATENATE(A155," ",D155)</f>
        <v>УП.01 Учебная практика</v>
      </c>
      <c r="AK155" s="39" t="n">
        <f aca="false">E155*F155+P155*Q155+H155+J155+S155+U155</f>
        <v>36</v>
      </c>
      <c r="AL155" s="39" t="n">
        <f aca="false">L155+W155</f>
        <v>0</v>
      </c>
      <c r="AM155" s="39" t="n">
        <f aca="false">M155+X155</f>
        <v>0</v>
      </c>
      <c r="AN155" s="39" t="n">
        <f aca="false">Y155</f>
        <v>0</v>
      </c>
      <c r="AO155" s="39" t="n">
        <f aca="false">SUM(AK155:AN155)</f>
        <v>36</v>
      </c>
      <c r="AP155" s="41" t="n">
        <f aca="false">K155+V155</f>
        <v>0</v>
      </c>
    </row>
    <row r="156" s="42" customFormat="true" ht="16.5" hidden="true" customHeight="true" outlineLevel="0" collapsed="false">
      <c r="A156" s="63" t="s">
        <v>138</v>
      </c>
      <c r="B156" s="30" t="s">
        <v>53</v>
      </c>
      <c r="C156" s="31" t="s">
        <v>544</v>
      </c>
      <c r="D156" s="75" t="s">
        <v>108</v>
      </c>
      <c r="E156" s="31" t="n">
        <v>1</v>
      </c>
      <c r="F156" s="31" t="n">
        <v>36</v>
      </c>
      <c r="G156" s="31"/>
      <c r="H156" s="31"/>
      <c r="I156" s="31"/>
      <c r="J156" s="31"/>
      <c r="K156" s="31"/>
      <c r="L156" s="31"/>
      <c r="M156" s="31"/>
      <c r="N156" s="33" t="n">
        <f aca="false">E156*F156+H156+J156+K156+L156+M156</f>
        <v>36</v>
      </c>
      <c r="O156" s="36"/>
      <c r="P156" s="36" t="n">
        <v>17</v>
      </c>
      <c r="Q156" s="31"/>
      <c r="R156" s="31"/>
      <c r="S156" s="31"/>
      <c r="T156" s="31"/>
      <c r="U156" s="31"/>
      <c r="V156" s="31"/>
      <c r="W156" s="31"/>
      <c r="X156" s="31"/>
      <c r="Y156" s="31"/>
      <c r="Z156" s="36" t="n">
        <f aca="false">P156*Q156+S156+U156+V156+W156+X156+Y156</f>
        <v>0</v>
      </c>
      <c r="AA156" s="36" t="n">
        <f aca="false">N156+Z156</f>
        <v>36</v>
      </c>
      <c r="AB156" s="73" t="s">
        <v>109</v>
      </c>
      <c r="AC156" s="36"/>
      <c r="AD156" s="36"/>
      <c r="AE156" s="36"/>
      <c r="AF156" s="38" t="n">
        <f aca="false">E156*F156+P156*Q156</f>
        <v>36</v>
      </c>
      <c r="AG156" s="39" t="str">
        <f aca="false">AB156</f>
        <v>Устинов М.Ю.</v>
      </c>
      <c r="AH156" s="39" t="str">
        <f aca="false">C156</f>
        <v>3ОСАТ9-6б</v>
      </c>
      <c r="AI156" s="40" t="str">
        <f aca="false">B156</f>
        <v>12</v>
      </c>
      <c r="AJ156" s="39" t="str">
        <f aca="false">CONCATENATE(A156," ",D156)</f>
        <v>УП.01 Учебная практика</v>
      </c>
      <c r="AK156" s="39" t="n">
        <f aca="false">E156*F156+P156*Q156+H156+J156+S156+U156</f>
        <v>36</v>
      </c>
      <c r="AL156" s="39" t="n">
        <f aca="false">L156+W156</f>
        <v>0</v>
      </c>
      <c r="AM156" s="39" t="n">
        <f aca="false">M156+X156</f>
        <v>0</v>
      </c>
      <c r="AN156" s="39" t="n">
        <f aca="false">Y156</f>
        <v>0</v>
      </c>
      <c r="AO156" s="39" t="n">
        <f aca="false">SUM(AK156:AN156)</f>
        <v>36</v>
      </c>
      <c r="AP156" s="41" t="n">
        <f aca="false">K156+V156</f>
        <v>0</v>
      </c>
    </row>
    <row r="157" s="42" customFormat="true" ht="16.5" hidden="true" customHeight="true" outlineLevel="0" collapsed="false">
      <c r="A157" s="63" t="s">
        <v>139</v>
      </c>
      <c r="B157" s="30" t="s">
        <v>286</v>
      </c>
      <c r="C157" s="31" t="s">
        <v>545</v>
      </c>
      <c r="D157" s="75" t="s">
        <v>140</v>
      </c>
      <c r="E157" s="31" t="n">
        <v>12</v>
      </c>
      <c r="F157" s="31"/>
      <c r="G157" s="31"/>
      <c r="H157" s="31"/>
      <c r="I157" s="31"/>
      <c r="J157" s="31"/>
      <c r="K157" s="31"/>
      <c r="L157" s="31"/>
      <c r="M157" s="31"/>
      <c r="N157" s="33" t="n">
        <f aca="false">E157*F157+H157+J157+K157+L157+M157</f>
        <v>0</v>
      </c>
      <c r="O157" s="36"/>
      <c r="P157" s="36" t="n">
        <v>2</v>
      </c>
      <c r="Q157" s="31" t="n">
        <v>9</v>
      </c>
      <c r="R157" s="31"/>
      <c r="S157" s="31"/>
      <c r="T157" s="31"/>
      <c r="U157" s="31"/>
      <c r="V157" s="31"/>
      <c r="W157" s="31"/>
      <c r="X157" s="31"/>
      <c r="Y157" s="31"/>
      <c r="Z157" s="36" t="n">
        <f aca="false">P157*Q157+S157+U157+V157+W157+X157+Y157</f>
        <v>18</v>
      </c>
      <c r="AA157" s="36" t="n">
        <f aca="false">N157+Z157</f>
        <v>18</v>
      </c>
      <c r="AB157" s="36" t="s">
        <v>141</v>
      </c>
      <c r="AC157" s="36"/>
      <c r="AD157" s="36"/>
      <c r="AE157" s="36" t="n">
        <f aca="false">P157*Q157</f>
        <v>18</v>
      </c>
      <c r="AF157" s="38" t="n">
        <f aca="false">E157*F157+P157*Q157</f>
        <v>18</v>
      </c>
      <c r="AG157" s="39" t="str">
        <f aca="false">AB157</f>
        <v>Османов Э.З.</v>
      </c>
      <c r="AH157" s="39" t="str">
        <f aca="false">C157</f>
        <v>3ОСАТ9-6</v>
      </c>
      <c r="AI157" s="40" t="str">
        <f aca="false">B157</f>
        <v>23</v>
      </c>
      <c r="AJ157" s="39" t="str">
        <f aca="false">CONCATENATE(A157," ",D157)</f>
        <v>ПП.01 Производственная практика (по профилю специальности)</v>
      </c>
      <c r="AK157" s="39" t="n">
        <f aca="false">E157*F157+P157*Q157+H157+J157+S157+U157</f>
        <v>18</v>
      </c>
      <c r="AL157" s="39" t="n">
        <f aca="false">L157+W157</f>
        <v>0</v>
      </c>
      <c r="AM157" s="39" t="n">
        <f aca="false">M157+X157</f>
        <v>0</v>
      </c>
      <c r="AN157" s="39" t="n">
        <f aca="false">Y157</f>
        <v>0</v>
      </c>
      <c r="AO157" s="39" t="n">
        <f aca="false">SUM(AK157:AN157)</f>
        <v>18</v>
      </c>
      <c r="AP157" s="41" t="n">
        <f aca="false">K157+V157</f>
        <v>0</v>
      </c>
    </row>
    <row r="158" s="42" customFormat="true" ht="16.5" hidden="true" customHeight="true" outlineLevel="0" collapsed="false">
      <c r="A158" s="63" t="s">
        <v>139</v>
      </c>
      <c r="B158" s="30" t="s">
        <v>286</v>
      </c>
      <c r="C158" s="31" t="s">
        <v>545</v>
      </c>
      <c r="D158" s="75" t="s">
        <v>140</v>
      </c>
      <c r="E158" s="31" t="n">
        <v>12</v>
      </c>
      <c r="F158" s="31"/>
      <c r="G158" s="31"/>
      <c r="H158" s="31"/>
      <c r="I158" s="31"/>
      <c r="J158" s="31"/>
      <c r="K158" s="31"/>
      <c r="L158" s="31"/>
      <c r="M158" s="31"/>
      <c r="N158" s="33" t="n">
        <f aca="false">E158*F158+H158+J158+K158+L158+M158</f>
        <v>0</v>
      </c>
      <c r="O158" s="36"/>
      <c r="P158" s="36" t="n">
        <v>2</v>
      </c>
      <c r="Q158" s="31" t="n">
        <v>9</v>
      </c>
      <c r="R158" s="31"/>
      <c r="S158" s="31"/>
      <c r="T158" s="31"/>
      <c r="U158" s="31"/>
      <c r="V158" s="31"/>
      <c r="W158" s="31"/>
      <c r="X158" s="31"/>
      <c r="Y158" s="31"/>
      <c r="Z158" s="36" t="n">
        <f aca="false">P158*Q158+S158+U158+V158+W158+X158+Y158</f>
        <v>18</v>
      </c>
      <c r="AA158" s="36" t="n">
        <f aca="false">N158+Z158</f>
        <v>18</v>
      </c>
      <c r="AB158" s="36" t="s">
        <v>102</v>
      </c>
      <c r="AC158" s="36"/>
      <c r="AD158" s="36"/>
      <c r="AE158" s="36" t="n">
        <f aca="false">P158*Q158</f>
        <v>18</v>
      </c>
      <c r="AF158" s="38" t="n">
        <f aca="false">E158*F158+P158*Q158</f>
        <v>18</v>
      </c>
      <c r="AG158" s="39" t="str">
        <f aca="false">AB158</f>
        <v>Желтиков В.К.</v>
      </c>
      <c r="AH158" s="39" t="str">
        <f aca="false">C158</f>
        <v>3ОСАТ9-6</v>
      </c>
      <c r="AI158" s="40" t="str">
        <f aca="false">B158</f>
        <v>23</v>
      </c>
      <c r="AJ158" s="39" t="str">
        <f aca="false">CONCATENATE(A158," ",D158)</f>
        <v>ПП.01 Производственная практика (по профилю специальности)</v>
      </c>
      <c r="AK158" s="39" t="n">
        <f aca="false">E158*F158+P158*Q158+H158+J158+S158+U158</f>
        <v>18</v>
      </c>
      <c r="AL158" s="39" t="n">
        <f aca="false">L158+W158</f>
        <v>0</v>
      </c>
      <c r="AM158" s="39" t="n">
        <f aca="false">M158+X158</f>
        <v>0</v>
      </c>
      <c r="AN158" s="39" t="n">
        <f aca="false">Y158</f>
        <v>0</v>
      </c>
      <c r="AO158" s="39" t="n">
        <f aca="false">SUM(AK158:AN158)</f>
        <v>18</v>
      </c>
      <c r="AP158" s="41" t="n">
        <f aca="false">K158+V158</f>
        <v>0</v>
      </c>
    </row>
    <row r="159" s="42" customFormat="true" ht="16.5" hidden="true" customHeight="true" outlineLevel="0" collapsed="false">
      <c r="A159" s="63" t="s">
        <v>139</v>
      </c>
      <c r="B159" s="30" t="s">
        <v>286</v>
      </c>
      <c r="C159" s="31" t="s">
        <v>545</v>
      </c>
      <c r="D159" s="75" t="s">
        <v>140</v>
      </c>
      <c r="E159" s="31" t="n">
        <v>12</v>
      </c>
      <c r="F159" s="31"/>
      <c r="G159" s="31"/>
      <c r="H159" s="31"/>
      <c r="I159" s="31"/>
      <c r="J159" s="31"/>
      <c r="K159" s="31"/>
      <c r="L159" s="31"/>
      <c r="M159" s="31"/>
      <c r="N159" s="33" t="n">
        <f aca="false">E159*F159+H159+J159+K159+L159+M159</f>
        <v>0</v>
      </c>
      <c r="O159" s="36"/>
      <c r="P159" s="36" t="n">
        <v>2</v>
      </c>
      <c r="Q159" s="31" t="n">
        <v>9</v>
      </c>
      <c r="R159" s="31"/>
      <c r="S159" s="31"/>
      <c r="T159" s="31"/>
      <c r="U159" s="31"/>
      <c r="V159" s="31"/>
      <c r="W159" s="31"/>
      <c r="X159" s="31"/>
      <c r="Y159" s="31"/>
      <c r="Z159" s="36" t="n">
        <f aca="false">P159*Q159+S159+U159+V159+W159+X159+Y159</f>
        <v>18</v>
      </c>
      <c r="AA159" s="36" t="n">
        <f aca="false">N159+Z159</f>
        <v>18</v>
      </c>
      <c r="AB159" s="36" t="s">
        <v>440</v>
      </c>
      <c r="AC159" s="36"/>
      <c r="AD159" s="36"/>
      <c r="AE159" s="36" t="n">
        <f aca="false">P159*Q159</f>
        <v>18</v>
      </c>
      <c r="AF159" s="38" t="n">
        <f aca="false">E159*F159+P159*Q159</f>
        <v>18</v>
      </c>
      <c r="AG159" s="39" t="str">
        <f aca="false">AB159</f>
        <v>Микловш О.Н.</v>
      </c>
      <c r="AH159" s="39" t="str">
        <f aca="false">C159</f>
        <v>3ОСАТ9-6</v>
      </c>
      <c r="AI159" s="40" t="str">
        <f aca="false">B159</f>
        <v>23</v>
      </c>
      <c r="AJ159" s="39" t="str">
        <f aca="false">CONCATENATE(A159," ",D159)</f>
        <v>ПП.01 Производственная практика (по профилю специальности)</v>
      </c>
      <c r="AK159" s="39" t="n">
        <f aca="false">E159*F159+P159*Q159+H159+J159+S159+U159</f>
        <v>18</v>
      </c>
      <c r="AL159" s="39" t="n">
        <f aca="false">L159+W159</f>
        <v>0</v>
      </c>
      <c r="AM159" s="39" t="n">
        <f aca="false">M159+X159</f>
        <v>0</v>
      </c>
      <c r="AN159" s="39" t="n">
        <f aca="false">Y159</f>
        <v>0</v>
      </c>
      <c r="AO159" s="39" t="n">
        <f aca="false">SUM(AK159:AN159)</f>
        <v>18</v>
      </c>
      <c r="AP159" s="41" t="n">
        <f aca="false">K159+V159</f>
        <v>0</v>
      </c>
    </row>
    <row r="160" s="42" customFormat="true" ht="16.5" hidden="true" customHeight="true" outlineLevel="0" collapsed="false">
      <c r="A160" s="63" t="s">
        <v>139</v>
      </c>
      <c r="B160" s="30" t="s">
        <v>286</v>
      </c>
      <c r="C160" s="31" t="s">
        <v>545</v>
      </c>
      <c r="D160" s="75" t="s">
        <v>140</v>
      </c>
      <c r="E160" s="31" t="n">
        <v>12</v>
      </c>
      <c r="F160" s="31"/>
      <c r="G160" s="31"/>
      <c r="H160" s="31"/>
      <c r="I160" s="31"/>
      <c r="J160" s="31"/>
      <c r="K160" s="31"/>
      <c r="L160" s="31"/>
      <c r="M160" s="31"/>
      <c r="N160" s="33" t="n">
        <f aca="false">E160*F160+H160+J160+K160+L160+M160</f>
        <v>0</v>
      </c>
      <c r="O160" s="36"/>
      <c r="P160" s="36" t="n">
        <v>2</v>
      </c>
      <c r="Q160" s="31" t="n">
        <v>9</v>
      </c>
      <c r="R160" s="31"/>
      <c r="S160" s="31"/>
      <c r="T160" s="31"/>
      <c r="U160" s="31"/>
      <c r="V160" s="31"/>
      <c r="W160" s="31"/>
      <c r="X160" s="31"/>
      <c r="Y160" s="31"/>
      <c r="Z160" s="36" t="n">
        <f aca="false">P160*Q160+S160+U160+V160+W160+X160+Y160</f>
        <v>18</v>
      </c>
      <c r="AA160" s="36" t="n">
        <f aca="false">N160+Z160</f>
        <v>18</v>
      </c>
      <c r="AB160" s="36" t="s">
        <v>143</v>
      </c>
      <c r="AC160" s="36"/>
      <c r="AD160" s="36"/>
      <c r="AE160" s="36" t="n">
        <f aca="false">P160*Q160</f>
        <v>18</v>
      </c>
      <c r="AF160" s="38" t="n">
        <f aca="false">E160*F160+P160*Q160</f>
        <v>18</v>
      </c>
      <c r="AG160" s="39" t="str">
        <f aca="false">AB160</f>
        <v>вак. ПП</v>
      </c>
      <c r="AH160" s="39" t="str">
        <f aca="false">C160</f>
        <v>3ОСАТ9-6</v>
      </c>
      <c r="AI160" s="40" t="str">
        <f aca="false">B160</f>
        <v>23</v>
      </c>
      <c r="AJ160" s="39" t="str">
        <f aca="false">CONCATENATE(A160," ",D160)</f>
        <v>ПП.01 Производственная практика (по профилю специальности)</v>
      </c>
      <c r="AK160" s="39" t="n">
        <f aca="false">E160*F160+P160*Q160+H160+J160+S160+U160</f>
        <v>18</v>
      </c>
      <c r="AL160" s="39" t="n">
        <f aca="false">L160+W160</f>
        <v>0</v>
      </c>
      <c r="AM160" s="39" t="n">
        <f aca="false">M160+X160</f>
        <v>0</v>
      </c>
      <c r="AN160" s="39" t="n">
        <f aca="false">Y160</f>
        <v>0</v>
      </c>
      <c r="AO160" s="39" t="n">
        <f aca="false">SUM(AK160:AN160)</f>
        <v>18</v>
      </c>
      <c r="AP160" s="41" t="n">
        <f aca="false">K160+V160</f>
        <v>0</v>
      </c>
    </row>
    <row r="161" s="42" customFormat="true" ht="16.5" hidden="true" customHeight="true" outlineLevel="0" collapsed="false">
      <c r="A161" s="76" t="s">
        <v>144</v>
      </c>
      <c r="B161" s="30" t="s">
        <v>286</v>
      </c>
      <c r="C161" s="31" t="s">
        <v>545</v>
      </c>
      <c r="D161" s="64" t="s">
        <v>145</v>
      </c>
      <c r="E161" s="31" t="n">
        <v>12</v>
      </c>
      <c r="F161" s="31"/>
      <c r="G161" s="31"/>
      <c r="H161" s="31"/>
      <c r="I161" s="31"/>
      <c r="J161" s="31"/>
      <c r="K161" s="31"/>
      <c r="L161" s="31"/>
      <c r="M161" s="31"/>
      <c r="N161" s="33" t="n">
        <f aca="false">E161*F161+H161+J161+K161+L161+M161</f>
        <v>0</v>
      </c>
      <c r="O161" s="36"/>
      <c r="P161" s="36" t="n">
        <v>17</v>
      </c>
      <c r="Q161" s="31"/>
      <c r="R161" s="31"/>
      <c r="S161" s="31"/>
      <c r="T161" s="31"/>
      <c r="U161" s="31"/>
      <c r="V161" s="31"/>
      <c r="W161" s="31"/>
      <c r="X161" s="31" t="n">
        <v>24</v>
      </c>
      <c r="Y161" s="31"/>
      <c r="Z161" s="36" t="n">
        <f aca="false">P161*Q161+S161+U161+V161+W161+X161+Y161</f>
        <v>24</v>
      </c>
      <c r="AA161" s="36" t="n">
        <f aca="false">N161+Z161</f>
        <v>24</v>
      </c>
      <c r="AB161" s="36" t="s">
        <v>146</v>
      </c>
      <c r="AC161" s="36"/>
      <c r="AD161" s="36"/>
      <c r="AE161" s="36" t="n">
        <f aca="false">P161*Q161</f>
        <v>0</v>
      </c>
      <c r="AF161" s="38" t="n">
        <f aca="false">E161*F161+P161*Q161</f>
        <v>0</v>
      </c>
      <c r="AG161" s="39" t="str">
        <f aca="false">AB161</f>
        <v>вак. ДЭ</v>
      </c>
      <c r="AH161" s="39" t="str">
        <f aca="false">C161</f>
        <v>3ОСАТ9-6</v>
      </c>
      <c r="AI161" s="40" t="str">
        <f aca="false">B161</f>
        <v>23</v>
      </c>
      <c r="AJ161" s="39" t="str">
        <f aca="false">CONCATENATE(A161," ",D161)</f>
        <v>ДЭ.01 Демонстрационный экзамен по модулю</v>
      </c>
      <c r="AK161" s="39" t="n">
        <f aca="false">E161*F161+P161*Q161+H161+J161+S161+U161</f>
        <v>0</v>
      </c>
      <c r="AL161" s="39" t="n">
        <f aca="false">L161+W161</f>
        <v>0</v>
      </c>
      <c r="AM161" s="39" t="n">
        <f aca="false">M161+X161</f>
        <v>24</v>
      </c>
      <c r="AN161" s="39" t="n">
        <f aca="false">Y161</f>
        <v>0</v>
      </c>
      <c r="AO161" s="39" t="n">
        <f aca="false">SUM(AK161:AN161)</f>
        <v>24</v>
      </c>
      <c r="AP161" s="41" t="n">
        <f aca="false">K161+V161</f>
        <v>0</v>
      </c>
    </row>
    <row r="162" s="42" customFormat="true" ht="16.5" hidden="true" customHeight="true" outlineLevel="0" collapsed="false">
      <c r="A162" s="76" t="s">
        <v>147</v>
      </c>
      <c r="B162" s="30" t="s">
        <v>286</v>
      </c>
      <c r="C162" s="31" t="s">
        <v>545</v>
      </c>
      <c r="D162" s="64" t="s">
        <v>148</v>
      </c>
      <c r="E162" s="31" t="n">
        <v>12</v>
      </c>
      <c r="F162" s="31" t="n">
        <v>3</v>
      </c>
      <c r="G162" s="31" t="n">
        <v>80</v>
      </c>
      <c r="H162" s="31"/>
      <c r="I162" s="31" t="n">
        <v>18</v>
      </c>
      <c r="J162" s="31"/>
      <c r="K162" s="31"/>
      <c r="L162" s="31"/>
      <c r="M162" s="31"/>
      <c r="N162" s="33" t="n">
        <f aca="false">E162*F162+H162+J162+K162+L162+M162</f>
        <v>36</v>
      </c>
      <c r="O162" s="36"/>
      <c r="P162" s="36" t="n">
        <v>17</v>
      </c>
      <c r="Q162" s="31" t="n">
        <v>5</v>
      </c>
      <c r="R162" s="31"/>
      <c r="S162" s="31"/>
      <c r="T162" s="31" t="n">
        <v>62</v>
      </c>
      <c r="U162" s="31"/>
      <c r="V162" s="31"/>
      <c r="W162" s="31" t="n">
        <v>6</v>
      </c>
      <c r="X162" s="31" t="n">
        <v>8</v>
      </c>
      <c r="Y162" s="31"/>
      <c r="Z162" s="36" t="n">
        <f aca="false">P162*Q162+S162+U162+V162+W162+X162+Y162</f>
        <v>99</v>
      </c>
      <c r="AA162" s="36" t="n">
        <f aca="false">N162+Z162</f>
        <v>135</v>
      </c>
      <c r="AB162" s="47" t="s">
        <v>126</v>
      </c>
      <c r="AC162" s="36"/>
      <c r="AD162" s="36"/>
      <c r="AE162" s="36" t="n">
        <f aca="false">P162*Q162</f>
        <v>85</v>
      </c>
      <c r="AF162" s="38" t="n">
        <f aca="false">E162*F162+P162*Q162</f>
        <v>121</v>
      </c>
      <c r="AG162" s="39" t="str">
        <f aca="false">AB162</f>
        <v>Шишкин В.С.</v>
      </c>
      <c r="AH162" s="39" t="str">
        <f aca="false">C162</f>
        <v>3ОСАТ9-6</v>
      </c>
      <c r="AI162" s="40" t="str">
        <f aca="false">B162</f>
        <v>23</v>
      </c>
      <c r="AJ162" s="39" t="str">
        <f aca="false">CONCATENATE(A162," ",D162)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162" s="39" t="n">
        <f aca="false">E162*F162+P162*Q162+H162+J162+S162+U162</f>
        <v>121</v>
      </c>
      <c r="AL162" s="39" t="n">
        <f aca="false">L162+W162</f>
        <v>6</v>
      </c>
      <c r="AM162" s="39" t="n">
        <f aca="false">M162+X162</f>
        <v>8</v>
      </c>
      <c r="AN162" s="39" t="n">
        <f aca="false">Y162</f>
        <v>0</v>
      </c>
      <c r="AO162" s="39" t="n">
        <f aca="false">SUM(AK162:AN162)</f>
        <v>135</v>
      </c>
      <c r="AP162" s="41" t="n">
        <f aca="false">K162+V162</f>
        <v>0</v>
      </c>
    </row>
    <row r="163" s="42" customFormat="true" ht="16.5" hidden="true" customHeight="true" outlineLevel="0" collapsed="false">
      <c r="A163" s="76" t="s">
        <v>149</v>
      </c>
      <c r="B163" s="30" t="s">
        <v>286</v>
      </c>
      <c r="C163" s="31" t="s">
        <v>545</v>
      </c>
      <c r="D163" s="64" t="s">
        <v>150</v>
      </c>
      <c r="E163" s="31" t="n">
        <v>12</v>
      </c>
      <c r="F163" s="31"/>
      <c r="G163" s="31"/>
      <c r="H163" s="31"/>
      <c r="I163" s="31"/>
      <c r="J163" s="31"/>
      <c r="K163" s="31"/>
      <c r="L163" s="31"/>
      <c r="M163" s="31"/>
      <c r="N163" s="33" t="n">
        <f aca="false">E163*F163+H163+J163+K163+L163+M163</f>
        <v>0</v>
      </c>
      <c r="O163" s="36"/>
      <c r="P163" s="36" t="n">
        <v>17</v>
      </c>
      <c r="Q163" s="31" t="n">
        <v>6</v>
      </c>
      <c r="R163" s="31" t="n">
        <v>60</v>
      </c>
      <c r="S163" s="31" t="n">
        <v>-30</v>
      </c>
      <c r="T163" s="31"/>
      <c r="U163" s="31" t="n">
        <v>-20</v>
      </c>
      <c r="V163" s="31" t="n">
        <v>23</v>
      </c>
      <c r="W163" s="31" t="n">
        <v>6</v>
      </c>
      <c r="X163" s="31" t="n">
        <v>8</v>
      </c>
      <c r="Y163" s="31"/>
      <c r="Z163" s="36" t="n">
        <f aca="false">P163*Q163+S163+U163+V163+W163+X163+Y163</f>
        <v>89</v>
      </c>
      <c r="AA163" s="36" t="n">
        <f aca="false">N163+Z163</f>
        <v>89</v>
      </c>
      <c r="AB163" s="74" t="s">
        <v>106</v>
      </c>
      <c r="AC163" s="36"/>
      <c r="AD163" s="36"/>
      <c r="AE163" s="36" t="n">
        <f aca="false">P163*Q163</f>
        <v>102</v>
      </c>
      <c r="AF163" s="38" t="n">
        <f aca="false">E163*F163+P163*Q163</f>
        <v>102</v>
      </c>
      <c r="AG163" s="39" t="str">
        <f aca="false">AB163</f>
        <v>Ванин В.А.</v>
      </c>
      <c r="AH163" s="39" t="str">
        <f aca="false">C163</f>
        <v>3ОСАТ9-6</v>
      </c>
      <c r="AI163" s="40" t="str">
        <f aca="false">B163</f>
        <v>23</v>
      </c>
      <c r="AJ163" s="39" t="str">
        <f aca="false">CONCATENATE(A163," ",D163)</f>
        <v>МДК.02.02 Испытания модели элементов систем автоматизации в реальных условиях и их оптимизация</v>
      </c>
      <c r="AK163" s="39" t="n">
        <f aca="false">E163*F163+P163*Q163+H163+J163+S163+U163</f>
        <v>52</v>
      </c>
      <c r="AL163" s="39" t="n">
        <f aca="false">L163+W163</f>
        <v>6</v>
      </c>
      <c r="AM163" s="39" t="n">
        <f aca="false">M163+X163</f>
        <v>8</v>
      </c>
      <c r="AN163" s="39" t="n">
        <f aca="false">Y163</f>
        <v>0</v>
      </c>
      <c r="AO163" s="39" t="n">
        <f aca="false">SUM(AK163:AN163)</f>
        <v>66</v>
      </c>
      <c r="AP163" s="41" t="n">
        <f aca="false">K163+V163</f>
        <v>23</v>
      </c>
    </row>
    <row r="164" s="42" customFormat="true" ht="16.5" hidden="true" customHeight="true" outlineLevel="0" collapsed="false">
      <c r="A164" s="76" t="s">
        <v>149</v>
      </c>
      <c r="B164" s="30" t="s">
        <v>116</v>
      </c>
      <c r="C164" s="31" t="s">
        <v>543</v>
      </c>
      <c r="D164" s="64" t="s">
        <v>150</v>
      </c>
      <c r="E164" s="31" t="n">
        <v>12</v>
      </c>
      <c r="F164" s="31"/>
      <c r="G164" s="31"/>
      <c r="H164" s="31"/>
      <c r="I164" s="31"/>
      <c r="J164" s="31"/>
      <c r="K164" s="31"/>
      <c r="L164" s="31"/>
      <c r="M164" s="31"/>
      <c r="N164" s="33" t="n">
        <f aca="false">E164*F164+H164+J164+K164+L164+M164</f>
        <v>0</v>
      </c>
      <c r="O164" s="36"/>
      <c r="P164" s="36" t="n">
        <v>17</v>
      </c>
      <c r="Q164" s="31"/>
      <c r="R164" s="31"/>
      <c r="S164" s="31" t="n">
        <v>30</v>
      </c>
      <c r="T164" s="31"/>
      <c r="U164" s="31"/>
      <c r="V164" s="31"/>
      <c r="W164" s="31"/>
      <c r="X164" s="31"/>
      <c r="Y164" s="31"/>
      <c r="Z164" s="36" t="n">
        <f aca="false">P164*Q164+S164+U164+V164+W164+X164+Y164</f>
        <v>30</v>
      </c>
      <c r="AA164" s="36" t="n">
        <f aca="false">N164+Z164</f>
        <v>30</v>
      </c>
      <c r="AB164" s="74" t="s">
        <v>106</v>
      </c>
      <c r="AC164" s="36"/>
      <c r="AD164" s="36"/>
      <c r="AE164" s="36" t="n">
        <f aca="false">P164*Q164</f>
        <v>0</v>
      </c>
      <c r="AF164" s="38" t="n">
        <f aca="false">E164*F164+P164*Q164</f>
        <v>0</v>
      </c>
      <c r="AG164" s="39" t="str">
        <f aca="false">AB164</f>
        <v>Ванин В.А.</v>
      </c>
      <c r="AH164" s="39" t="str">
        <f aca="false">C164</f>
        <v>3ОСАТ9-6а</v>
      </c>
      <c r="AI164" s="40" t="str">
        <f aca="false">B164</f>
        <v>11</v>
      </c>
      <c r="AJ164" s="39" t="str">
        <f aca="false">CONCATENATE(A164," ",D164)</f>
        <v>МДК.02.02 Испытания модели элементов систем автоматизации в реальных условиях и их оптимизация</v>
      </c>
      <c r="AK164" s="39" t="n">
        <f aca="false">E164*F164+P164*Q164+H164+J164+S164+U164</f>
        <v>30</v>
      </c>
      <c r="AL164" s="39" t="n">
        <f aca="false">L164+W164</f>
        <v>0</v>
      </c>
      <c r="AM164" s="39" t="n">
        <f aca="false">M164+X164</f>
        <v>0</v>
      </c>
      <c r="AN164" s="39" t="n">
        <f aca="false">Y164</f>
        <v>0</v>
      </c>
      <c r="AO164" s="39" t="n">
        <f aca="false">SUM(AK164:AN164)</f>
        <v>30</v>
      </c>
      <c r="AP164" s="41" t="n">
        <f aca="false">K164+V164</f>
        <v>0</v>
      </c>
    </row>
    <row r="165" s="42" customFormat="true" ht="16.5" hidden="true" customHeight="true" outlineLevel="0" collapsed="false">
      <c r="A165" s="76" t="s">
        <v>149</v>
      </c>
      <c r="B165" s="30" t="s">
        <v>53</v>
      </c>
      <c r="C165" s="31" t="s">
        <v>544</v>
      </c>
      <c r="D165" s="64" t="s">
        <v>150</v>
      </c>
      <c r="E165" s="31" t="n">
        <v>12</v>
      </c>
      <c r="F165" s="31"/>
      <c r="G165" s="31"/>
      <c r="H165" s="31"/>
      <c r="I165" s="31"/>
      <c r="J165" s="31"/>
      <c r="K165" s="31"/>
      <c r="L165" s="31"/>
      <c r="M165" s="31"/>
      <c r="N165" s="33" t="n">
        <f aca="false">E165*F165+H165+J165+K165+L165+M165</f>
        <v>0</v>
      </c>
      <c r="O165" s="36"/>
      <c r="P165" s="36" t="n">
        <v>17</v>
      </c>
      <c r="Q165" s="31"/>
      <c r="R165" s="31"/>
      <c r="S165" s="31" t="n">
        <v>30</v>
      </c>
      <c r="T165" s="31"/>
      <c r="U165" s="31"/>
      <c r="V165" s="31"/>
      <c r="W165" s="31"/>
      <c r="X165" s="31"/>
      <c r="Y165" s="31"/>
      <c r="Z165" s="36" t="n">
        <f aca="false">P165*Q165+S165+U165+V165+W165+X165+Y165</f>
        <v>30</v>
      </c>
      <c r="AA165" s="36" t="n">
        <f aca="false">N165+Z165</f>
        <v>30</v>
      </c>
      <c r="AB165" s="47" t="s">
        <v>69</v>
      </c>
      <c r="AC165" s="36"/>
      <c r="AD165" s="36"/>
      <c r="AE165" s="36" t="n">
        <f aca="false">P165*Q165</f>
        <v>0</v>
      </c>
      <c r="AF165" s="38" t="n">
        <f aca="false">E165*F165+P165*Q165</f>
        <v>0</v>
      </c>
      <c r="AG165" s="39" t="str">
        <f aca="false">AB165</f>
        <v>вак. 2 п/гр</v>
      </c>
      <c r="AH165" s="39" t="str">
        <f aca="false">C165</f>
        <v>3ОСАТ9-6б</v>
      </c>
      <c r="AI165" s="40" t="str">
        <f aca="false">B165</f>
        <v>12</v>
      </c>
      <c r="AJ165" s="39" t="str">
        <f aca="false">CONCATENATE(A165," ",D165)</f>
        <v>МДК.02.02 Испытания модели элементов систем автоматизации в реальных условиях и их оптимизация</v>
      </c>
      <c r="AK165" s="39" t="n">
        <f aca="false">E165*F165+P165*Q165+H165+J165+S165+U165</f>
        <v>30</v>
      </c>
      <c r="AL165" s="39" t="n">
        <f aca="false">L165+W165</f>
        <v>0</v>
      </c>
      <c r="AM165" s="39" t="n">
        <f aca="false">M165+X165</f>
        <v>0</v>
      </c>
      <c r="AN165" s="39" t="n">
        <f aca="false">Y165</f>
        <v>0</v>
      </c>
      <c r="AO165" s="39" t="n">
        <f aca="false">SUM(AK165:AN165)</f>
        <v>30</v>
      </c>
      <c r="AP165" s="41" t="n">
        <f aca="false">K165+V165</f>
        <v>0</v>
      </c>
    </row>
    <row r="166" s="42" customFormat="true" ht="16.5" hidden="true" customHeight="true" outlineLevel="0" collapsed="false">
      <c r="A166" s="76" t="s">
        <v>149</v>
      </c>
      <c r="B166" s="30" t="s">
        <v>116</v>
      </c>
      <c r="C166" s="31" t="s">
        <v>543</v>
      </c>
      <c r="D166" s="64" t="s">
        <v>151</v>
      </c>
      <c r="E166" s="31" t="n">
        <v>12</v>
      </c>
      <c r="F166" s="31"/>
      <c r="G166" s="31"/>
      <c r="H166" s="31"/>
      <c r="I166" s="31"/>
      <c r="J166" s="31"/>
      <c r="K166" s="31"/>
      <c r="L166" s="31"/>
      <c r="M166" s="31"/>
      <c r="N166" s="33" t="n">
        <f aca="false">E166*F166+H166+J166+K166+L166+M166</f>
        <v>0</v>
      </c>
      <c r="O166" s="36"/>
      <c r="P166" s="36" t="n">
        <v>17</v>
      </c>
      <c r="Q166" s="31"/>
      <c r="R166" s="31"/>
      <c r="S166" s="31"/>
      <c r="T166" s="31"/>
      <c r="U166" s="31" t="n">
        <v>20</v>
      </c>
      <c r="V166" s="31"/>
      <c r="W166" s="31"/>
      <c r="X166" s="31"/>
      <c r="Y166" s="31"/>
      <c r="Z166" s="36" t="n">
        <f aca="false">P166*Q166+S166+U166+V166+W166+X166+Y166</f>
        <v>20</v>
      </c>
      <c r="AA166" s="36" t="n">
        <f aca="false">N166+Z166</f>
        <v>20</v>
      </c>
      <c r="AB166" s="74" t="s">
        <v>106</v>
      </c>
      <c r="AC166" s="36"/>
      <c r="AD166" s="36"/>
      <c r="AE166" s="36" t="n">
        <f aca="false">P166*Q166</f>
        <v>0</v>
      </c>
      <c r="AF166" s="38" t="n">
        <f aca="false">E166*F166+P166*Q166</f>
        <v>0</v>
      </c>
      <c r="AG166" s="39" t="str">
        <f aca="false">AB166</f>
        <v>Ванин В.А.</v>
      </c>
      <c r="AH166" s="39" t="str">
        <f aca="false">C166</f>
        <v>3ОСАТ9-6а</v>
      </c>
      <c r="AI166" s="40" t="str">
        <f aca="false">B166</f>
        <v>11</v>
      </c>
      <c r="AJ166" s="39" t="str">
        <f aca="false">CONCATENATE(A166," ",D166)</f>
        <v>МДК.02.02 КП - Испытания модели элементов систем автоматизации в реальных условиях и их оптимизация</v>
      </c>
      <c r="AK166" s="39" t="n">
        <f aca="false">E166*F166+P166*Q166+H166+J166+S166+U166</f>
        <v>20</v>
      </c>
      <c r="AL166" s="39" t="n">
        <f aca="false">L166+W166</f>
        <v>0</v>
      </c>
      <c r="AM166" s="39" t="n">
        <f aca="false">M166+X166</f>
        <v>0</v>
      </c>
      <c r="AN166" s="39" t="n">
        <f aca="false">Y166</f>
        <v>0</v>
      </c>
      <c r="AO166" s="39" t="n">
        <f aca="false">SUM(AK166:AN166)</f>
        <v>20</v>
      </c>
      <c r="AP166" s="41" t="n">
        <f aca="false">K166+V166</f>
        <v>0</v>
      </c>
    </row>
    <row r="167" s="42" customFormat="true" ht="16.5" hidden="true" customHeight="true" outlineLevel="0" collapsed="false">
      <c r="A167" s="76" t="s">
        <v>149</v>
      </c>
      <c r="B167" s="30" t="s">
        <v>53</v>
      </c>
      <c r="C167" s="31" t="s">
        <v>544</v>
      </c>
      <c r="D167" s="64" t="s">
        <v>151</v>
      </c>
      <c r="E167" s="31" t="n">
        <v>12</v>
      </c>
      <c r="F167" s="31"/>
      <c r="G167" s="31"/>
      <c r="H167" s="31"/>
      <c r="I167" s="31"/>
      <c r="J167" s="31"/>
      <c r="K167" s="31"/>
      <c r="L167" s="31"/>
      <c r="M167" s="31"/>
      <c r="N167" s="33" t="n">
        <f aca="false">E167*F167+H167+J167+K167+L167+M167</f>
        <v>0</v>
      </c>
      <c r="O167" s="36"/>
      <c r="P167" s="36" t="n">
        <v>17</v>
      </c>
      <c r="Q167" s="31"/>
      <c r="R167" s="31"/>
      <c r="S167" s="31"/>
      <c r="T167" s="31"/>
      <c r="U167" s="31" t="n">
        <v>20</v>
      </c>
      <c r="V167" s="31"/>
      <c r="W167" s="31"/>
      <c r="X167" s="31"/>
      <c r="Y167" s="31"/>
      <c r="Z167" s="36" t="n">
        <f aca="false">P167*Q167+S167+U167+V167+W167+X167+Y167</f>
        <v>20</v>
      </c>
      <c r="AA167" s="36" t="n">
        <f aca="false">N167+Z167</f>
        <v>20</v>
      </c>
      <c r="AB167" s="74" t="s">
        <v>106</v>
      </c>
      <c r="AC167" s="36"/>
      <c r="AD167" s="36"/>
      <c r="AE167" s="36" t="n">
        <f aca="false">P167*Q167</f>
        <v>0</v>
      </c>
      <c r="AF167" s="38" t="n">
        <f aca="false">E167*F167+P167*Q167</f>
        <v>0</v>
      </c>
      <c r="AG167" s="39" t="str">
        <f aca="false">AB167</f>
        <v>Ванин В.А.</v>
      </c>
      <c r="AH167" s="39" t="str">
        <f aca="false">C167</f>
        <v>3ОСАТ9-6б</v>
      </c>
      <c r="AI167" s="40" t="str">
        <f aca="false">B167</f>
        <v>12</v>
      </c>
      <c r="AJ167" s="39" t="str">
        <f aca="false">CONCATENATE(A167," ",D167)</f>
        <v>МДК.02.02 КП - Испытания модели элементов систем автоматизации в реальных условиях и их оптимизация</v>
      </c>
      <c r="AK167" s="39" t="n">
        <f aca="false">E167*F167+P167*Q167+H167+J167+S167+U167</f>
        <v>20</v>
      </c>
      <c r="AL167" s="39" t="n">
        <f aca="false">L167+W167</f>
        <v>0</v>
      </c>
      <c r="AM167" s="39" t="n">
        <f aca="false">M167+X167</f>
        <v>0</v>
      </c>
      <c r="AN167" s="39" t="n">
        <f aca="false">Y167</f>
        <v>0</v>
      </c>
      <c r="AO167" s="39" t="n">
        <f aca="false">SUM(AK167:AN167)</f>
        <v>20</v>
      </c>
      <c r="AP167" s="41" t="n">
        <f aca="false">K167+V167</f>
        <v>0</v>
      </c>
    </row>
    <row r="168" s="42" customFormat="true" ht="16.5" hidden="true" customHeight="true" outlineLevel="0" collapsed="false">
      <c r="A168" s="77" t="s">
        <v>152</v>
      </c>
      <c r="B168" s="30" t="s">
        <v>286</v>
      </c>
      <c r="C168" s="31" t="s">
        <v>545</v>
      </c>
      <c r="D168" s="64" t="s">
        <v>153</v>
      </c>
      <c r="E168" s="31" t="n">
        <v>12</v>
      </c>
      <c r="F168" s="31"/>
      <c r="G168" s="31"/>
      <c r="H168" s="31"/>
      <c r="I168" s="31"/>
      <c r="J168" s="31"/>
      <c r="K168" s="31"/>
      <c r="L168" s="31"/>
      <c r="M168" s="31"/>
      <c r="N168" s="33" t="n">
        <f aca="false">E168*F168+H168+J168+K168+L168+M168</f>
        <v>0</v>
      </c>
      <c r="O168" s="36"/>
      <c r="P168" s="36" t="n">
        <v>17</v>
      </c>
      <c r="Q168" s="31" t="n">
        <v>5</v>
      </c>
      <c r="R168" s="31" t="n">
        <v>30</v>
      </c>
      <c r="S168" s="31" t="n">
        <v>-30</v>
      </c>
      <c r="T168" s="31"/>
      <c r="U168" s="31"/>
      <c r="V168" s="31"/>
      <c r="W168" s="31"/>
      <c r="X168" s="31"/>
      <c r="Y168" s="31"/>
      <c r="Z168" s="36" t="n">
        <f aca="false">P168*Q168+S168+U168+V168+W168+X168+Y168</f>
        <v>55</v>
      </c>
      <c r="AA168" s="36" t="n">
        <f aca="false">N168+Z168</f>
        <v>55</v>
      </c>
      <c r="AB168" s="47" t="s">
        <v>141</v>
      </c>
      <c r="AC168" s="31"/>
      <c r="AD168" s="31"/>
      <c r="AE168" s="36" t="n">
        <f aca="false">P168*Q168</f>
        <v>85</v>
      </c>
      <c r="AF168" s="38" t="n">
        <f aca="false">E168*F168+P168*Q168</f>
        <v>85</v>
      </c>
      <c r="AG168" s="39" t="str">
        <f aca="false">AB168</f>
        <v>Османов Э.З.</v>
      </c>
      <c r="AH168" s="39" t="str">
        <f aca="false">C168</f>
        <v>3ОСАТ9-6</v>
      </c>
      <c r="AI168" s="40" t="str">
        <f aca="false">B168</f>
        <v>23</v>
      </c>
      <c r="AJ168" s="39" t="str">
        <f aca="false">CONCATENATE(A168," ",D168)</f>
        <v>МДК.02.03 Лазерные технологии</v>
      </c>
      <c r="AK168" s="39" t="n">
        <f aca="false">E168*F168+P168*Q168+H168+J168+S168+U168</f>
        <v>55</v>
      </c>
      <c r="AL168" s="39" t="n">
        <f aca="false">L168+W168</f>
        <v>0</v>
      </c>
      <c r="AM168" s="39" t="n">
        <f aca="false">M168+X168</f>
        <v>0</v>
      </c>
      <c r="AN168" s="39" t="n">
        <f aca="false">Y168</f>
        <v>0</v>
      </c>
      <c r="AO168" s="39" t="n">
        <f aca="false">SUM(AK168:AN168)</f>
        <v>55</v>
      </c>
      <c r="AP168" s="41" t="n">
        <f aca="false">K168+V168</f>
        <v>0</v>
      </c>
    </row>
    <row r="169" s="42" customFormat="true" ht="16.5" hidden="true" customHeight="true" outlineLevel="0" collapsed="false">
      <c r="A169" s="77" t="s">
        <v>152</v>
      </c>
      <c r="B169" s="30" t="s">
        <v>116</v>
      </c>
      <c r="C169" s="31" t="s">
        <v>543</v>
      </c>
      <c r="D169" s="64" t="s">
        <v>153</v>
      </c>
      <c r="E169" s="31" t="n">
        <v>12</v>
      </c>
      <c r="F169" s="31"/>
      <c r="G169" s="31"/>
      <c r="H169" s="31"/>
      <c r="I169" s="31"/>
      <c r="J169" s="31"/>
      <c r="K169" s="31"/>
      <c r="L169" s="31"/>
      <c r="M169" s="31"/>
      <c r="N169" s="33" t="n">
        <f aca="false">E169*F169+H169+J169+K169+L169+M169</f>
        <v>0</v>
      </c>
      <c r="O169" s="36"/>
      <c r="P169" s="36" t="n">
        <v>17</v>
      </c>
      <c r="Q169" s="31"/>
      <c r="R169" s="31"/>
      <c r="S169" s="31" t="n">
        <v>30</v>
      </c>
      <c r="T169" s="31"/>
      <c r="U169" s="31"/>
      <c r="V169" s="31"/>
      <c r="W169" s="31"/>
      <c r="X169" s="31"/>
      <c r="Y169" s="31"/>
      <c r="Z169" s="36" t="n">
        <f aca="false">P169*Q169+S169+U169+V169+W169+X169+Y169</f>
        <v>30</v>
      </c>
      <c r="AA169" s="36" t="n">
        <f aca="false">N169+Z169</f>
        <v>30</v>
      </c>
      <c r="AB169" s="47" t="s">
        <v>141</v>
      </c>
      <c r="AC169" s="31"/>
      <c r="AD169" s="31"/>
      <c r="AE169" s="36" t="n">
        <f aca="false">P169*Q169</f>
        <v>0</v>
      </c>
      <c r="AF169" s="38" t="n">
        <f aca="false">E169*F169+P169*Q169</f>
        <v>0</v>
      </c>
      <c r="AG169" s="39" t="str">
        <f aca="false">AB169</f>
        <v>Османов Э.З.</v>
      </c>
      <c r="AH169" s="39" t="str">
        <f aca="false">C169</f>
        <v>3ОСАТ9-6а</v>
      </c>
      <c r="AI169" s="40" t="str">
        <f aca="false">B169</f>
        <v>11</v>
      </c>
      <c r="AJ169" s="39" t="str">
        <f aca="false">CONCATENATE(A169," ",D169)</f>
        <v>МДК.02.03 Лазерные технологии</v>
      </c>
      <c r="AK169" s="39" t="n">
        <f aca="false">E169*F169+P169*Q169+H169+J169+S169+U169</f>
        <v>30</v>
      </c>
      <c r="AL169" s="39" t="n">
        <f aca="false">L169+W169</f>
        <v>0</v>
      </c>
      <c r="AM169" s="39" t="n">
        <f aca="false">M169+X169</f>
        <v>0</v>
      </c>
      <c r="AN169" s="39" t="n">
        <f aca="false">Y169</f>
        <v>0</v>
      </c>
      <c r="AO169" s="39" t="n">
        <f aca="false">SUM(AK169:AN169)</f>
        <v>30</v>
      </c>
      <c r="AP169" s="41" t="n">
        <f aca="false">K169+V169</f>
        <v>0</v>
      </c>
    </row>
    <row r="170" s="42" customFormat="true" ht="16.5" hidden="true" customHeight="true" outlineLevel="0" collapsed="false">
      <c r="A170" s="77" t="s">
        <v>152</v>
      </c>
      <c r="B170" s="30" t="s">
        <v>53</v>
      </c>
      <c r="C170" s="31" t="s">
        <v>544</v>
      </c>
      <c r="D170" s="64" t="s">
        <v>153</v>
      </c>
      <c r="E170" s="31" t="n">
        <v>12</v>
      </c>
      <c r="F170" s="31"/>
      <c r="G170" s="31"/>
      <c r="H170" s="31"/>
      <c r="I170" s="31"/>
      <c r="J170" s="31"/>
      <c r="K170" s="31"/>
      <c r="L170" s="31"/>
      <c r="M170" s="31"/>
      <c r="N170" s="33" t="n">
        <f aca="false">E170*F170+H170+J170+K170+L170+M170</f>
        <v>0</v>
      </c>
      <c r="O170" s="36"/>
      <c r="P170" s="36" t="n">
        <v>17</v>
      </c>
      <c r="Q170" s="31"/>
      <c r="R170" s="31"/>
      <c r="S170" s="31" t="n">
        <v>30</v>
      </c>
      <c r="T170" s="31"/>
      <c r="U170" s="31"/>
      <c r="V170" s="31"/>
      <c r="W170" s="31"/>
      <c r="X170" s="31"/>
      <c r="Y170" s="31"/>
      <c r="Z170" s="36" t="n">
        <f aca="false">P170*Q170+S170+U170+V170+W170+X170+Y170</f>
        <v>30</v>
      </c>
      <c r="AA170" s="36" t="n">
        <f aca="false">N170+Z170</f>
        <v>30</v>
      </c>
      <c r="AB170" s="47" t="s">
        <v>69</v>
      </c>
      <c r="AC170" s="31"/>
      <c r="AD170" s="31"/>
      <c r="AE170" s="36" t="n">
        <f aca="false">P170*Q170</f>
        <v>0</v>
      </c>
      <c r="AF170" s="38" t="n">
        <f aca="false">E170*F170+P170*Q170</f>
        <v>0</v>
      </c>
      <c r="AG170" s="39" t="str">
        <f aca="false">AB170</f>
        <v>вак. 2 п/гр</v>
      </c>
      <c r="AH170" s="39" t="str">
        <f aca="false">C170</f>
        <v>3ОСАТ9-6б</v>
      </c>
      <c r="AI170" s="40" t="str">
        <f aca="false">B170</f>
        <v>12</v>
      </c>
      <c r="AJ170" s="39" t="str">
        <f aca="false">CONCATENATE(A170," ",D170)</f>
        <v>МДК.02.03 Лазерные технологии</v>
      </c>
      <c r="AK170" s="39" t="n">
        <f aca="false">E170*F170+P170*Q170+H170+J170+S170+U170</f>
        <v>30</v>
      </c>
      <c r="AL170" s="39" t="n">
        <f aca="false">L170+W170</f>
        <v>0</v>
      </c>
      <c r="AM170" s="39" t="n">
        <f aca="false">M170+X170</f>
        <v>0</v>
      </c>
      <c r="AN170" s="39" t="n">
        <f aca="false">Y170</f>
        <v>0</v>
      </c>
      <c r="AO170" s="39" t="n">
        <f aca="false">SUM(AK170:AN170)</f>
        <v>30</v>
      </c>
      <c r="AP170" s="41" t="n">
        <f aca="false">K170+V170</f>
        <v>0</v>
      </c>
    </row>
    <row r="171" s="42" customFormat="true" ht="16.5" hidden="true" customHeight="true" outlineLevel="0" collapsed="false">
      <c r="A171" s="77" t="s">
        <v>154</v>
      </c>
      <c r="B171" s="30" t="s">
        <v>116</v>
      </c>
      <c r="C171" s="31" t="s">
        <v>543</v>
      </c>
      <c r="D171" s="64" t="s">
        <v>108</v>
      </c>
      <c r="E171" s="31" t="n">
        <v>12</v>
      </c>
      <c r="F171" s="31"/>
      <c r="G171" s="31"/>
      <c r="H171" s="31"/>
      <c r="I171" s="31"/>
      <c r="J171" s="31"/>
      <c r="K171" s="31"/>
      <c r="L171" s="31"/>
      <c r="M171" s="31"/>
      <c r="N171" s="33" t="n">
        <f aca="false">E171*F171+H171+J171+K171+L171+M171</f>
        <v>0</v>
      </c>
      <c r="O171" s="36"/>
      <c r="P171" s="36" t="n">
        <v>1</v>
      </c>
      <c r="Q171" s="31" t="n">
        <v>36</v>
      </c>
      <c r="R171" s="31"/>
      <c r="S171" s="31"/>
      <c r="T171" s="31"/>
      <c r="U171" s="31"/>
      <c r="V171" s="31"/>
      <c r="W171" s="31"/>
      <c r="X171" s="31"/>
      <c r="Y171" s="31"/>
      <c r="Z171" s="36" t="n">
        <f aca="false">P171*Q171+S171+U171+V171+W171+X171+Y171</f>
        <v>36</v>
      </c>
      <c r="AA171" s="36" t="n">
        <f aca="false">N171+Z171</f>
        <v>36</v>
      </c>
      <c r="AB171" s="73" t="s">
        <v>110</v>
      </c>
      <c r="AC171" s="31"/>
      <c r="AD171" s="31"/>
      <c r="AE171" s="36" t="n">
        <f aca="false">P171*Q171</f>
        <v>36</v>
      </c>
      <c r="AF171" s="38" t="n">
        <f aca="false">E171*F171+P171*Q171</f>
        <v>36</v>
      </c>
      <c r="AG171" s="39" t="str">
        <f aca="false">AB171</f>
        <v>Кожуханцев С.Б.</v>
      </c>
      <c r="AH171" s="39" t="str">
        <f aca="false">C171</f>
        <v>3ОСАТ9-6а</v>
      </c>
      <c r="AI171" s="40" t="str">
        <f aca="false">B171</f>
        <v>11</v>
      </c>
      <c r="AJ171" s="39" t="str">
        <f aca="false">CONCATENATE(A171," ",D171)</f>
        <v>УП.02 Учебная практика</v>
      </c>
      <c r="AK171" s="39" t="n">
        <f aca="false">E171*F171+P171*Q171+H171+J171+S171+U171</f>
        <v>36</v>
      </c>
      <c r="AL171" s="39" t="n">
        <f aca="false">L171+W171</f>
        <v>0</v>
      </c>
      <c r="AM171" s="39" t="n">
        <f aca="false">M171+X171</f>
        <v>0</v>
      </c>
      <c r="AN171" s="39" t="n">
        <f aca="false">Y171</f>
        <v>0</v>
      </c>
      <c r="AO171" s="39" t="n">
        <f aca="false">SUM(AK171:AN171)</f>
        <v>36</v>
      </c>
      <c r="AP171" s="41" t="n">
        <f aca="false">K171+V171</f>
        <v>0</v>
      </c>
    </row>
    <row r="172" s="42" customFormat="true" ht="16.5" hidden="true" customHeight="true" outlineLevel="0" collapsed="false">
      <c r="A172" s="77" t="s">
        <v>154</v>
      </c>
      <c r="B172" s="30" t="s">
        <v>53</v>
      </c>
      <c r="C172" s="31" t="s">
        <v>544</v>
      </c>
      <c r="D172" s="64" t="s">
        <v>108</v>
      </c>
      <c r="E172" s="31" t="n">
        <v>12</v>
      </c>
      <c r="F172" s="31"/>
      <c r="G172" s="31"/>
      <c r="H172" s="31"/>
      <c r="I172" s="31"/>
      <c r="J172" s="31"/>
      <c r="K172" s="31"/>
      <c r="L172" s="31"/>
      <c r="M172" s="31"/>
      <c r="N172" s="33" t="n">
        <f aca="false">E172*F172+H172+J172+K172+L172+M172</f>
        <v>0</v>
      </c>
      <c r="O172" s="36"/>
      <c r="P172" s="36" t="n">
        <v>1</v>
      </c>
      <c r="Q172" s="31" t="n">
        <v>36</v>
      </c>
      <c r="R172" s="31"/>
      <c r="S172" s="31"/>
      <c r="T172" s="31"/>
      <c r="U172" s="31"/>
      <c r="V172" s="31"/>
      <c r="W172" s="31"/>
      <c r="X172" s="31"/>
      <c r="Y172" s="31"/>
      <c r="Z172" s="36" t="n">
        <f aca="false">P172*Q172+S172+U172+V172+W172+X172+Y172</f>
        <v>36</v>
      </c>
      <c r="AA172" s="36" t="n">
        <f aca="false">N172+Z172</f>
        <v>36</v>
      </c>
      <c r="AB172" s="73" t="s">
        <v>109</v>
      </c>
      <c r="AC172" s="31"/>
      <c r="AD172" s="31"/>
      <c r="AE172" s="36"/>
      <c r="AF172" s="38" t="n">
        <f aca="false">E172*F172+P172*Q172</f>
        <v>36</v>
      </c>
      <c r="AG172" s="39" t="str">
        <f aca="false">AB172</f>
        <v>Устинов М.Ю.</v>
      </c>
      <c r="AH172" s="39" t="str">
        <f aca="false">C172</f>
        <v>3ОСАТ9-6б</v>
      </c>
      <c r="AI172" s="40" t="str">
        <f aca="false">B172</f>
        <v>12</v>
      </c>
      <c r="AJ172" s="39" t="str">
        <f aca="false">CONCATENATE(A172," ",D172)</f>
        <v>УП.02 Учебная практика</v>
      </c>
      <c r="AK172" s="39" t="n">
        <f aca="false">E172*F172+P172*Q172+H172+J172+S172+U172</f>
        <v>36</v>
      </c>
      <c r="AL172" s="39" t="n">
        <f aca="false">L172+W172</f>
        <v>0</v>
      </c>
      <c r="AM172" s="39" t="n">
        <f aca="false">M172+X172</f>
        <v>0</v>
      </c>
      <c r="AN172" s="39" t="n">
        <f aca="false">Y172</f>
        <v>0</v>
      </c>
      <c r="AO172" s="39" t="n">
        <f aca="false">SUM(AK172:AN172)</f>
        <v>36</v>
      </c>
      <c r="AP172" s="41" t="n">
        <f aca="false">K172+V172</f>
        <v>0</v>
      </c>
    </row>
    <row r="173" s="42" customFormat="true" ht="16.5" hidden="true" customHeight="true" outlineLevel="0" collapsed="false">
      <c r="A173" s="77" t="s">
        <v>155</v>
      </c>
      <c r="B173" s="30" t="s">
        <v>286</v>
      </c>
      <c r="C173" s="31" t="s">
        <v>545</v>
      </c>
      <c r="D173" s="64" t="s">
        <v>140</v>
      </c>
      <c r="E173" s="31" t="n">
        <v>12</v>
      </c>
      <c r="F173" s="31"/>
      <c r="G173" s="31"/>
      <c r="H173" s="31"/>
      <c r="I173" s="31"/>
      <c r="J173" s="31"/>
      <c r="K173" s="31"/>
      <c r="L173" s="31"/>
      <c r="M173" s="31"/>
      <c r="N173" s="33" t="n">
        <f aca="false">E173*F173+H173+J173+K173+L173+M173</f>
        <v>0</v>
      </c>
      <c r="O173" s="36"/>
      <c r="P173" s="36" t="n">
        <v>4</v>
      </c>
      <c r="Q173" s="31" t="n">
        <v>9</v>
      </c>
      <c r="R173" s="31"/>
      <c r="S173" s="31"/>
      <c r="T173" s="31"/>
      <c r="U173" s="31"/>
      <c r="V173" s="31"/>
      <c r="W173" s="31"/>
      <c r="X173" s="31"/>
      <c r="Y173" s="31"/>
      <c r="Z173" s="36" t="n">
        <f aca="false">P173*Q173+S173+U173+V173+W173+X173+Y173</f>
        <v>36</v>
      </c>
      <c r="AA173" s="36" t="n">
        <f aca="false">N173+Z173</f>
        <v>36</v>
      </c>
      <c r="AB173" s="36" t="s">
        <v>141</v>
      </c>
      <c r="AC173" s="31"/>
      <c r="AD173" s="31"/>
      <c r="AE173" s="36" t="n">
        <f aca="false">P173*Q173</f>
        <v>36</v>
      </c>
      <c r="AF173" s="38" t="n">
        <f aca="false">E173*F173+P173*Q173</f>
        <v>36</v>
      </c>
      <c r="AG173" s="39" t="str">
        <f aca="false">AB173</f>
        <v>Османов Э.З.</v>
      </c>
      <c r="AH173" s="39" t="str">
        <f aca="false">C173</f>
        <v>3ОСАТ9-6</v>
      </c>
      <c r="AI173" s="40" t="str">
        <f aca="false">B173</f>
        <v>23</v>
      </c>
      <c r="AJ173" s="39" t="str">
        <f aca="false">CONCATENATE(A173," ",D173)</f>
        <v>ПП.02 Производственная практика (по профилю специальности)</v>
      </c>
      <c r="AK173" s="39" t="n">
        <f aca="false">E173*F173+P173*Q173+H173+J173+S173+U173</f>
        <v>36</v>
      </c>
      <c r="AL173" s="39" t="n">
        <f aca="false">L173+W173</f>
        <v>0</v>
      </c>
      <c r="AM173" s="39" t="n">
        <f aca="false">M173+X173</f>
        <v>0</v>
      </c>
      <c r="AN173" s="39" t="n">
        <f aca="false">Y173</f>
        <v>0</v>
      </c>
      <c r="AO173" s="39" t="n">
        <f aca="false">SUM(AK173:AN173)</f>
        <v>36</v>
      </c>
      <c r="AP173" s="41" t="n">
        <f aca="false">K173+V173</f>
        <v>0</v>
      </c>
    </row>
    <row r="174" s="42" customFormat="true" ht="16.5" hidden="true" customHeight="true" outlineLevel="0" collapsed="false">
      <c r="A174" s="77" t="s">
        <v>155</v>
      </c>
      <c r="B174" s="30" t="s">
        <v>286</v>
      </c>
      <c r="C174" s="31" t="s">
        <v>545</v>
      </c>
      <c r="D174" s="64" t="s">
        <v>140</v>
      </c>
      <c r="E174" s="31" t="n">
        <v>12</v>
      </c>
      <c r="F174" s="31"/>
      <c r="G174" s="31"/>
      <c r="H174" s="31"/>
      <c r="I174" s="31"/>
      <c r="J174" s="31"/>
      <c r="K174" s="31"/>
      <c r="L174" s="31"/>
      <c r="M174" s="31"/>
      <c r="N174" s="33" t="n">
        <f aca="false">E174*F174+H174+J174+K174+L174+M174</f>
        <v>0</v>
      </c>
      <c r="O174" s="36"/>
      <c r="P174" s="36" t="n">
        <v>4</v>
      </c>
      <c r="Q174" s="31" t="n">
        <v>9</v>
      </c>
      <c r="R174" s="31"/>
      <c r="S174" s="31"/>
      <c r="T174" s="31"/>
      <c r="U174" s="31"/>
      <c r="V174" s="31"/>
      <c r="W174" s="31"/>
      <c r="X174" s="31"/>
      <c r="Y174" s="31"/>
      <c r="Z174" s="36" t="n">
        <f aca="false">P174*Q174+S174+U174+V174+W174+X174+Y174</f>
        <v>36</v>
      </c>
      <c r="AA174" s="36" t="n">
        <f aca="false">N174+Z174</f>
        <v>36</v>
      </c>
      <c r="AB174" s="36" t="s">
        <v>102</v>
      </c>
      <c r="AC174" s="31"/>
      <c r="AD174" s="31"/>
      <c r="AE174" s="36" t="n">
        <f aca="false">P174*Q174</f>
        <v>36</v>
      </c>
      <c r="AF174" s="38" t="n">
        <f aca="false">E174*F174+P174*Q174</f>
        <v>36</v>
      </c>
      <c r="AG174" s="39" t="str">
        <f aca="false">AB174</f>
        <v>Желтиков В.К.</v>
      </c>
      <c r="AH174" s="39" t="str">
        <f aca="false">C174</f>
        <v>3ОСАТ9-6</v>
      </c>
      <c r="AI174" s="40" t="str">
        <f aca="false">B174</f>
        <v>23</v>
      </c>
      <c r="AJ174" s="39" t="str">
        <f aca="false">CONCATENATE(A174," ",D174)</f>
        <v>ПП.02 Производственная практика (по профилю специальности)</v>
      </c>
      <c r="AK174" s="39" t="n">
        <f aca="false">E174*F174+P174*Q174+H174+J174+S174+U174</f>
        <v>36</v>
      </c>
      <c r="AL174" s="39" t="n">
        <f aca="false">L174+W174</f>
        <v>0</v>
      </c>
      <c r="AM174" s="39" t="n">
        <f aca="false">M174+X174</f>
        <v>0</v>
      </c>
      <c r="AN174" s="39" t="n">
        <f aca="false">Y174</f>
        <v>0</v>
      </c>
      <c r="AO174" s="39" t="n">
        <f aca="false">SUM(AK174:AN174)</f>
        <v>36</v>
      </c>
      <c r="AP174" s="41" t="n">
        <f aca="false">K174+V174</f>
        <v>0</v>
      </c>
    </row>
    <row r="175" s="42" customFormat="true" ht="16.5" hidden="true" customHeight="true" outlineLevel="0" collapsed="false">
      <c r="A175" s="77" t="s">
        <v>155</v>
      </c>
      <c r="B175" s="30" t="s">
        <v>286</v>
      </c>
      <c r="C175" s="31" t="s">
        <v>545</v>
      </c>
      <c r="D175" s="64" t="s">
        <v>140</v>
      </c>
      <c r="E175" s="31" t="n">
        <v>12</v>
      </c>
      <c r="F175" s="31"/>
      <c r="G175" s="31"/>
      <c r="H175" s="31"/>
      <c r="I175" s="31"/>
      <c r="J175" s="31"/>
      <c r="K175" s="31"/>
      <c r="L175" s="31"/>
      <c r="M175" s="31"/>
      <c r="N175" s="33" t="n">
        <f aca="false">E175*F175+H175+J175+K175+L175+M175</f>
        <v>0</v>
      </c>
      <c r="O175" s="36"/>
      <c r="P175" s="36" t="n">
        <v>4</v>
      </c>
      <c r="Q175" s="31" t="n">
        <v>9</v>
      </c>
      <c r="R175" s="31"/>
      <c r="S175" s="31"/>
      <c r="T175" s="31"/>
      <c r="U175" s="31"/>
      <c r="V175" s="31"/>
      <c r="W175" s="31"/>
      <c r="X175" s="31"/>
      <c r="Y175" s="31"/>
      <c r="Z175" s="36" t="n">
        <f aca="false">P175*Q175+S175+U175+V175+W175+X175+Y175</f>
        <v>36</v>
      </c>
      <c r="AA175" s="36" t="n">
        <f aca="false">N175+Z175</f>
        <v>36</v>
      </c>
      <c r="AB175" s="36" t="s">
        <v>440</v>
      </c>
      <c r="AC175" s="31"/>
      <c r="AD175" s="31"/>
      <c r="AE175" s="36" t="n">
        <f aca="false">P175*Q175</f>
        <v>36</v>
      </c>
      <c r="AF175" s="38" t="n">
        <f aca="false">E175*F175+P175*Q175</f>
        <v>36</v>
      </c>
      <c r="AG175" s="39" t="str">
        <f aca="false">AB175</f>
        <v>Микловш О.Н.</v>
      </c>
      <c r="AH175" s="39" t="str">
        <f aca="false">C175</f>
        <v>3ОСАТ9-6</v>
      </c>
      <c r="AI175" s="40" t="str">
        <f aca="false">B175</f>
        <v>23</v>
      </c>
      <c r="AJ175" s="39" t="str">
        <f aca="false">CONCATENATE(A175," ",D175)</f>
        <v>ПП.02 Производственная практика (по профилю специальности)</v>
      </c>
      <c r="AK175" s="39" t="n">
        <f aca="false">E175*F175+P175*Q175+H175+J175+S175+U175</f>
        <v>36</v>
      </c>
      <c r="AL175" s="39" t="n">
        <f aca="false">L175+W175</f>
        <v>0</v>
      </c>
      <c r="AM175" s="39" t="n">
        <f aca="false">M175+X175</f>
        <v>0</v>
      </c>
      <c r="AN175" s="39" t="n">
        <f aca="false">Y175</f>
        <v>0</v>
      </c>
      <c r="AO175" s="39" t="n">
        <f aca="false">SUM(AK175:AN175)</f>
        <v>36</v>
      </c>
      <c r="AP175" s="41" t="n">
        <f aca="false">K175+V175</f>
        <v>0</v>
      </c>
    </row>
    <row r="176" s="42" customFormat="true" ht="16.5" hidden="true" customHeight="true" outlineLevel="0" collapsed="false">
      <c r="A176" s="77" t="s">
        <v>155</v>
      </c>
      <c r="B176" s="30" t="s">
        <v>286</v>
      </c>
      <c r="C176" s="31" t="s">
        <v>545</v>
      </c>
      <c r="D176" s="64" t="s">
        <v>140</v>
      </c>
      <c r="E176" s="31" t="n">
        <v>12</v>
      </c>
      <c r="F176" s="31"/>
      <c r="G176" s="31"/>
      <c r="H176" s="31"/>
      <c r="I176" s="31"/>
      <c r="J176" s="31"/>
      <c r="K176" s="31"/>
      <c r="L176" s="31"/>
      <c r="M176" s="31"/>
      <c r="N176" s="33" t="n">
        <f aca="false">E176*F176+H176+J176+K176+L176+M176</f>
        <v>0</v>
      </c>
      <c r="O176" s="36"/>
      <c r="P176" s="36" t="n">
        <v>4</v>
      </c>
      <c r="Q176" s="31" t="n">
        <v>9</v>
      </c>
      <c r="R176" s="31"/>
      <c r="S176" s="31"/>
      <c r="T176" s="31"/>
      <c r="U176" s="31"/>
      <c r="V176" s="31"/>
      <c r="W176" s="31"/>
      <c r="X176" s="31"/>
      <c r="Y176" s="31"/>
      <c r="Z176" s="36" t="n">
        <f aca="false">P176*Q176+S176+U176+V176+W176+X176+Y176</f>
        <v>36</v>
      </c>
      <c r="AA176" s="36" t="n">
        <f aca="false">N176+Z176</f>
        <v>36</v>
      </c>
      <c r="AB176" s="36" t="s">
        <v>143</v>
      </c>
      <c r="AC176" s="31"/>
      <c r="AD176" s="31"/>
      <c r="AE176" s="36" t="n">
        <f aca="false">P176*Q176</f>
        <v>36</v>
      </c>
      <c r="AF176" s="38" t="n">
        <f aca="false">E176*F176+P176*Q176</f>
        <v>36</v>
      </c>
      <c r="AG176" s="39" t="str">
        <f aca="false">AB176</f>
        <v>вак. ПП</v>
      </c>
      <c r="AH176" s="39" t="str">
        <f aca="false">C176</f>
        <v>3ОСАТ9-6</v>
      </c>
      <c r="AI176" s="40" t="str">
        <f aca="false">B176</f>
        <v>23</v>
      </c>
      <c r="AJ176" s="39" t="str">
        <f aca="false">CONCATENATE(A176," ",D176)</f>
        <v>ПП.02 Производственная практика (по профилю специальности)</v>
      </c>
      <c r="AK176" s="39" t="n">
        <f aca="false">E176*F176+P176*Q176+H176+J176+S176+U176</f>
        <v>36</v>
      </c>
      <c r="AL176" s="39" t="n">
        <f aca="false">L176+W176</f>
        <v>0</v>
      </c>
      <c r="AM176" s="39" t="n">
        <f aca="false">M176+X176</f>
        <v>0</v>
      </c>
      <c r="AN176" s="39" t="n">
        <f aca="false">Y176</f>
        <v>0</v>
      </c>
      <c r="AO176" s="39" t="n">
        <f aca="false">SUM(AK176:AN176)</f>
        <v>36</v>
      </c>
      <c r="AP176" s="41" t="n">
        <f aca="false">K176+V176</f>
        <v>0</v>
      </c>
    </row>
    <row r="177" s="42" customFormat="true" ht="16.5" hidden="true" customHeight="true" outlineLevel="0" collapsed="false">
      <c r="A177" s="77" t="s">
        <v>156</v>
      </c>
      <c r="B177" s="30" t="s">
        <v>286</v>
      </c>
      <c r="C177" s="31" t="s">
        <v>545</v>
      </c>
      <c r="D177" s="64" t="s">
        <v>145</v>
      </c>
      <c r="E177" s="31" t="n">
        <v>12</v>
      </c>
      <c r="F177" s="31"/>
      <c r="G177" s="31"/>
      <c r="H177" s="31"/>
      <c r="I177" s="31"/>
      <c r="J177" s="31"/>
      <c r="K177" s="31"/>
      <c r="L177" s="31"/>
      <c r="M177" s="31"/>
      <c r="N177" s="33" t="n">
        <f aca="false">E177*F177+H177+J177+K177+L177+M177</f>
        <v>0</v>
      </c>
      <c r="O177" s="36"/>
      <c r="P177" s="36" t="n">
        <v>17</v>
      </c>
      <c r="Q177" s="31"/>
      <c r="R177" s="31"/>
      <c r="S177" s="31"/>
      <c r="T177" s="31"/>
      <c r="U177" s="31"/>
      <c r="V177" s="31"/>
      <c r="W177" s="31"/>
      <c r="X177" s="31" t="n">
        <v>24</v>
      </c>
      <c r="Y177" s="31"/>
      <c r="Z177" s="36" t="n">
        <f aca="false">P177*Q177+S177+U177+V177+W177+X177+Y177</f>
        <v>24</v>
      </c>
      <c r="AA177" s="36" t="n">
        <f aca="false">N177+Z177</f>
        <v>24</v>
      </c>
      <c r="AB177" s="36" t="s">
        <v>146</v>
      </c>
      <c r="AC177" s="31"/>
      <c r="AD177" s="31"/>
      <c r="AE177" s="36" t="n">
        <f aca="false">P177*Q177</f>
        <v>0</v>
      </c>
      <c r="AF177" s="38" t="n">
        <f aca="false">E177*F177+P177*Q177</f>
        <v>0</v>
      </c>
      <c r="AG177" s="39" t="str">
        <f aca="false">AB177</f>
        <v>вак. ДЭ</v>
      </c>
      <c r="AH177" s="39" t="str">
        <f aca="false">C177</f>
        <v>3ОСАТ9-6</v>
      </c>
      <c r="AI177" s="40" t="str">
        <f aca="false">B177</f>
        <v>23</v>
      </c>
      <c r="AJ177" s="39" t="str">
        <f aca="false">CONCATENATE(A177," ",D177)</f>
        <v>ДЭ.02 Демонстрационный экзамен по модулю</v>
      </c>
      <c r="AK177" s="39" t="n">
        <f aca="false">E177*F177+P177*Q177+H177+J177+S177+U177</f>
        <v>0</v>
      </c>
      <c r="AL177" s="39" t="n">
        <f aca="false">L177+W177</f>
        <v>0</v>
      </c>
      <c r="AM177" s="39" t="n">
        <f aca="false">M177+X177</f>
        <v>24</v>
      </c>
      <c r="AN177" s="39" t="n">
        <f aca="false">Y177</f>
        <v>0</v>
      </c>
      <c r="AO177" s="39" t="n">
        <f aca="false">SUM(AK177:AN177)</f>
        <v>24</v>
      </c>
      <c r="AP177" s="41" t="n">
        <f aca="false">K177+V177</f>
        <v>0</v>
      </c>
    </row>
    <row r="178" s="42" customFormat="true" ht="16.5" hidden="true" customHeight="true" outlineLevel="0" collapsed="false">
      <c r="A178" s="77" t="s">
        <v>157</v>
      </c>
      <c r="B178" s="30" t="s">
        <v>286</v>
      </c>
      <c r="C178" s="31" t="s">
        <v>545</v>
      </c>
      <c r="D178" s="64" t="s">
        <v>158</v>
      </c>
      <c r="E178" s="31" t="n">
        <v>12</v>
      </c>
      <c r="F178" s="31"/>
      <c r="G178" s="31"/>
      <c r="H178" s="31"/>
      <c r="I178" s="31"/>
      <c r="J178" s="31"/>
      <c r="K178" s="31"/>
      <c r="L178" s="31"/>
      <c r="M178" s="31"/>
      <c r="N178" s="33" t="n">
        <f aca="false">E178*F178+H178+J178+K178+L178+M178</f>
        <v>0</v>
      </c>
      <c r="O178" s="36"/>
      <c r="P178" s="36" t="n">
        <v>17</v>
      </c>
      <c r="Q178" s="31" t="n">
        <v>4</v>
      </c>
      <c r="R178" s="31" t="n">
        <v>60</v>
      </c>
      <c r="S178" s="31"/>
      <c r="T178" s="31" t="n">
        <v>28</v>
      </c>
      <c r="U178" s="31"/>
      <c r="V178" s="31"/>
      <c r="W178" s="31" t="n">
        <v>4</v>
      </c>
      <c r="X178" s="31"/>
      <c r="Y178" s="31"/>
      <c r="Z178" s="36" t="n">
        <f aca="false">P178*Q178+S178+U178+V178+W178+X178+Y178</f>
        <v>72</v>
      </c>
      <c r="AA178" s="36" t="n">
        <f aca="false">N178+Z178</f>
        <v>72</v>
      </c>
      <c r="AB178" s="74" t="s">
        <v>102</v>
      </c>
      <c r="AC178" s="31" t="s">
        <v>159</v>
      </c>
      <c r="AD178" s="31"/>
      <c r="AE178" s="36" t="n">
        <f aca="false">P178*Q178</f>
        <v>68</v>
      </c>
      <c r="AF178" s="38" t="n">
        <f aca="false">E178*F178+P178*Q178</f>
        <v>68</v>
      </c>
      <c r="AG178" s="39" t="str">
        <f aca="false">AB178</f>
        <v>Желтиков В.К.</v>
      </c>
      <c r="AH178" s="39" t="str">
        <f aca="false">C178</f>
        <v>3ОСАТ9-6</v>
      </c>
      <c r="AI178" s="40" t="str">
        <f aca="false">B178</f>
        <v>23</v>
      </c>
      <c r="AJ178" s="39" t="str">
        <f aca="false">CONCATENATE(A178," ",D178)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178" s="39" t="n">
        <f aca="false">E178*F178+P178*Q178+H178+J178+S178+U178</f>
        <v>68</v>
      </c>
      <c r="AL178" s="39" t="n">
        <f aca="false">L178+W178</f>
        <v>4</v>
      </c>
      <c r="AM178" s="39" t="n">
        <f aca="false">M178+X178</f>
        <v>0</v>
      </c>
      <c r="AN178" s="39" t="n">
        <f aca="false">Y178</f>
        <v>0</v>
      </c>
      <c r="AO178" s="39" t="n">
        <f aca="false">SUM(AK178:AN178)</f>
        <v>72</v>
      </c>
      <c r="AP178" s="41" t="n">
        <f aca="false">K178+V178</f>
        <v>0</v>
      </c>
    </row>
    <row r="179" s="42" customFormat="true" ht="16.5" hidden="true" customHeight="true" outlineLevel="0" collapsed="false">
      <c r="A179" s="78" t="s">
        <v>160</v>
      </c>
      <c r="B179" s="30" t="s">
        <v>286</v>
      </c>
      <c r="C179" s="31" t="s">
        <v>545</v>
      </c>
      <c r="D179" s="79" t="s">
        <v>161</v>
      </c>
      <c r="E179" s="31" t="n">
        <v>12</v>
      </c>
      <c r="F179" s="31"/>
      <c r="G179" s="31"/>
      <c r="H179" s="31"/>
      <c r="I179" s="31"/>
      <c r="J179" s="31"/>
      <c r="K179" s="31"/>
      <c r="L179" s="31"/>
      <c r="M179" s="31"/>
      <c r="N179" s="33" t="n">
        <f aca="false">E179*F179+H179+J179+K179+L179+M179</f>
        <v>0</v>
      </c>
      <c r="O179" s="36"/>
      <c r="P179" s="36" t="n">
        <v>17</v>
      </c>
      <c r="Q179" s="31" t="n">
        <v>4</v>
      </c>
      <c r="R179" s="31" t="n">
        <v>80</v>
      </c>
      <c r="S179" s="31"/>
      <c r="T179" s="31" t="n">
        <v>30</v>
      </c>
      <c r="U179" s="31"/>
      <c r="V179" s="31"/>
      <c r="W179" s="31" t="n">
        <v>5</v>
      </c>
      <c r="X179" s="31"/>
      <c r="Y179" s="31"/>
      <c r="Z179" s="36" t="n">
        <f aca="false">P179*Q179+S179+U179+V179+W179+X179+Y179</f>
        <v>73</v>
      </c>
      <c r="AA179" s="36" t="n">
        <f aca="false">N179+Z179</f>
        <v>73</v>
      </c>
      <c r="AB179" s="74" t="s">
        <v>75</v>
      </c>
      <c r="AC179" s="31" t="s">
        <v>159</v>
      </c>
      <c r="AD179" s="31"/>
      <c r="AE179" s="36" t="n">
        <f aca="false">P179*Q179</f>
        <v>68</v>
      </c>
      <c r="AF179" s="38" t="n">
        <f aca="false">E179*F179+P179*Q179</f>
        <v>68</v>
      </c>
      <c r="AG179" s="39" t="str">
        <f aca="false">AB179</f>
        <v>Маркушев М.Ю.</v>
      </c>
      <c r="AH179" s="39" t="str">
        <f aca="false">C179</f>
        <v>3ОСАТ9-6</v>
      </c>
      <c r="AI179" s="40" t="str">
        <f aca="false">B179</f>
        <v>23</v>
      </c>
      <c r="AJ179" s="39" t="str">
        <f aca="false">CONCATENATE(A179," ",D179)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179" s="39" t="n">
        <f aca="false">E179*F179+P179*Q179+H179+J179+S179+U179</f>
        <v>68</v>
      </c>
      <c r="AL179" s="39" t="n">
        <f aca="false">L179+W179</f>
        <v>5</v>
      </c>
      <c r="AM179" s="39" t="n">
        <f aca="false">M179+X179</f>
        <v>0</v>
      </c>
      <c r="AN179" s="39" t="n">
        <f aca="false">Y179</f>
        <v>0</v>
      </c>
      <c r="AO179" s="39" t="n">
        <f aca="false">SUM(AK179:AN179)</f>
        <v>73</v>
      </c>
      <c r="AP179" s="41" t="n">
        <f aca="false">K179+V179</f>
        <v>0</v>
      </c>
    </row>
    <row r="180" s="42" customFormat="true" ht="16.5" hidden="true" customHeight="true" outlineLevel="0" collapsed="false">
      <c r="A180" s="78" t="s">
        <v>162</v>
      </c>
      <c r="B180" s="30" t="s">
        <v>286</v>
      </c>
      <c r="C180" s="31" t="s">
        <v>545</v>
      </c>
      <c r="D180" s="79" t="s">
        <v>163</v>
      </c>
      <c r="E180" s="31" t="n">
        <v>3</v>
      </c>
      <c r="F180" s="31" t="n">
        <v>36</v>
      </c>
      <c r="G180" s="31"/>
      <c r="H180" s="31"/>
      <c r="I180" s="31"/>
      <c r="J180" s="31"/>
      <c r="K180" s="31"/>
      <c r="L180" s="31"/>
      <c r="M180" s="31"/>
      <c r="N180" s="33" t="n">
        <f aca="false">E180*F180+H180+J180+K180+L180+M180</f>
        <v>108</v>
      </c>
      <c r="O180" s="36"/>
      <c r="P180" s="36"/>
      <c r="Q180" s="31"/>
      <c r="R180" s="31"/>
      <c r="S180" s="31"/>
      <c r="T180" s="31"/>
      <c r="U180" s="31"/>
      <c r="V180" s="31"/>
      <c r="W180" s="31"/>
      <c r="X180" s="31"/>
      <c r="Y180" s="31"/>
      <c r="Z180" s="36" t="n">
        <f aca="false">P180*Q180+S180+U180+V180+W180+X180+Y180</f>
        <v>0</v>
      </c>
      <c r="AA180" s="36" t="n">
        <f aca="false">N180+Z180</f>
        <v>108</v>
      </c>
      <c r="AB180" s="36" t="s">
        <v>143</v>
      </c>
      <c r="AC180" s="31"/>
      <c r="AD180" s="31"/>
      <c r="AE180" s="36" t="n">
        <f aca="false">P180*Q180</f>
        <v>0</v>
      </c>
      <c r="AF180" s="38" t="n">
        <f aca="false">E180*F180+P180*Q180</f>
        <v>108</v>
      </c>
      <c r="AG180" s="39" t="str">
        <f aca="false">AB180</f>
        <v>вак. ПП</v>
      </c>
      <c r="AH180" s="39" t="str">
        <f aca="false">C180</f>
        <v>3ОСАТ9-6</v>
      </c>
      <c r="AI180" s="40" t="str">
        <f aca="false">B180</f>
        <v>23</v>
      </c>
      <c r="AJ180" s="39" t="str">
        <f aca="false">CONCATENATE(A180," ",D180)</f>
        <v>ПП.05 Производственная практика</v>
      </c>
      <c r="AK180" s="39" t="n">
        <f aca="false">E180*F180+P180*Q180+H180+J180+S180+U180</f>
        <v>108</v>
      </c>
      <c r="AL180" s="39" t="n">
        <f aca="false">L180+W180</f>
        <v>0</v>
      </c>
      <c r="AM180" s="39" t="n">
        <f aca="false">M180+X180</f>
        <v>0</v>
      </c>
      <c r="AN180" s="39" t="n">
        <f aca="false">Y180</f>
        <v>0</v>
      </c>
      <c r="AO180" s="39" t="n">
        <f aca="false">SUM(AK180:AN180)</f>
        <v>108</v>
      </c>
      <c r="AP180" s="41" t="n">
        <f aca="false">K180+V180</f>
        <v>0</v>
      </c>
    </row>
    <row r="181" s="42" customFormat="true" ht="16.5" hidden="true" customHeight="true" outlineLevel="0" collapsed="false">
      <c r="A181" s="78" t="s">
        <v>164</v>
      </c>
      <c r="B181" s="30" t="s">
        <v>286</v>
      </c>
      <c r="C181" s="31" t="s">
        <v>545</v>
      </c>
      <c r="D181" s="79" t="s">
        <v>145</v>
      </c>
      <c r="E181" s="31"/>
      <c r="F181" s="31"/>
      <c r="G181" s="31"/>
      <c r="H181" s="31"/>
      <c r="I181" s="31"/>
      <c r="J181" s="31"/>
      <c r="K181" s="31"/>
      <c r="L181" s="31"/>
      <c r="M181" s="31" t="n">
        <v>24</v>
      </c>
      <c r="N181" s="33" t="n">
        <f aca="false">E181*F181+H181+J181+K181+L181+M181</f>
        <v>24</v>
      </c>
      <c r="O181" s="36"/>
      <c r="P181" s="36" t="n">
        <v>17</v>
      </c>
      <c r="Q181" s="31"/>
      <c r="R181" s="31"/>
      <c r="S181" s="31"/>
      <c r="T181" s="31"/>
      <c r="U181" s="31"/>
      <c r="V181" s="31"/>
      <c r="W181" s="31"/>
      <c r="X181" s="31"/>
      <c r="Y181" s="31"/>
      <c r="Z181" s="36" t="n">
        <f aca="false">P181*Q181+S181+U181+V181+W181+X181+Y181</f>
        <v>0</v>
      </c>
      <c r="AA181" s="36" t="n">
        <f aca="false">N181+Z181</f>
        <v>24</v>
      </c>
      <c r="AB181" s="36" t="s">
        <v>146</v>
      </c>
      <c r="AC181" s="31"/>
      <c r="AD181" s="31"/>
      <c r="AE181" s="36" t="n">
        <f aca="false">P181*Q181</f>
        <v>0</v>
      </c>
      <c r="AF181" s="38" t="n">
        <f aca="false">E181*F181+P181*Q181</f>
        <v>0</v>
      </c>
      <c r="AG181" s="39" t="str">
        <f aca="false">AB181</f>
        <v>вак. ДЭ</v>
      </c>
      <c r="AH181" s="39" t="str">
        <f aca="false">C181</f>
        <v>3ОСАТ9-6</v>
      </c>
      <c r="AI181" s="40" t="str">
        <f aca="false">B181</f>
        <v>23</v>
      </c>
      <c r="AJ181" s="39" t="str">
        <f aca="false">CONCATENATE(A181," ",D181)</f>
        <v>ДЭ.05 Демонстрационный экзамен по модулю</v>
      </c>
      <c r="AK181" s="39" t="n">
        <f aca="false">E181*F181+P181*Q181+H181+J181+S181+U181</f>
        <v>0</v>
      </c>
      <c r="AL181" s="39" t="n">
        <f aca="false">L181+W181</f>
        <v>0</v>
      </c>
      <c r="AM181" s="39" t="n">
        <f aca="false">M181+X181</f>
        <v>24</v>
      </c>
      <c r="AN181" s="39" t="n">
        <f aca="false">Y181</f>
        <v>0</v>
      </c>
      <c r="AO181" s="39" t="n">
        <f aca="false">SUM(AK181:AN181)</f>
        <v>24</v>
      </c>
      <c r="AP181" s="41" t="n">
        <f aca="false">K181+V181</f>
        <v>0</v>
      </c>
    </row>
    <row r="182" s="42" customFormat="true" ht="16.5" hidden="true" customHeight="true" outlineLevel="0" collapsed="false">
      <c r="A182" s="70" t="s">
        <v>113</v>
      </c>
      <c r="B182" s="30" t="s">
        <v>286</v>
      </c>
      <c r="C182" s="31" t="s">
        <v>545</v>
      </c>
      <c r="D182" s="79" t="s">
        <v>114</v>
      </c>
      <c r="E182" s="31"/>
      <c r="F182" s="31"/>
      <c r="G182" s="31"/>
      <c r="H182" s="31" t="n">
        <v>35</v>
      </c>
      <c r="I182" s="31"/>
      <c r="J182" s="31"/>
      <c r="K182" s="31"/>
      <c r="L182" s="31"/>
      <c r="M182" s="31"/>
      <c r="N182" s="33" t="n">
        <f aca="false">E182*F182+H182+J182+K182+L182+M182</f>
        <v>35</v>
      </c>
      <c r="O182" s="36"/>
      <c r="P182" s="36" t="n">
        <v>17</v>
      </c>
      <c r="Q182" s="31"/>
      <c r="R182" s="31"/>
      <c r="S182" s="31"/>
      <c r="T182" s="31"/>
      <c r="U182" s="31"/>
      <c r="V182" s="31"/>
      <c r="W182" s="31"/>
      <c r="X182" s="31"/>
      <c r="Y182" s="31"/>
      <c r="Z182" s="36" t="n">
        <f aca="false">P182*Q182+S182+U182+V182+W182+X182+Y182</f>
        <v>0</v>
      </c>
      <c r="AA182" s="36" t="n">
        <f aca="false">N182+Z182</f>
        <v>35</v>
      </c>
      <c r="AB182" s="74" t="s">
        <v>115</v>
      </c>
      <c r="AC182" s="31"/>
      <c r="AD182" s="31"/>
      <c r="AE182" s="36" t="n">
        <f aca="false">P182*Q182</f>
        <v>0</v>
      </c>
      <c r="AF182" s="38" t="n">
        <f aca="false">E182*F182+P182*Q182</f>
        <v>0</v>
      </c>
      <c r="AG182" s="39" t="str">
        <f aca="false">AB182</f>
        <v>вак. РоВ</v>
      </c>
      <c r="AH182" s="39" t="str">
        <f aca="false">C182</f>
        <v>3ОСАТ9-6</v>
      </c>
      <c r="AI182" s="40" t="str">
        <f aca="false">B182</f>
        <v>23</v>
      </c>
      <c r="AJ182" s="39" t="str">
        <f aca="false">CONCATENATE(A182," ",D182)</f>
        <v>ВнеУр Разговоры о важном</v>
      </c>
      <c r="AK182" s="39" t="n">
        <f aca="false">E182*F182+P182*Q182+H182+J182+S182+U182</f>
        <v>35</v>
      </c>
      <c r="AL182" s="39" t="n">
        <f aca="false">L182+W182</f>
        <v>0</v>
      </c>
      <c r="AM182" s="39" t="n">
        <f aca="false">M182+X182</f>
        <v>0</v>
      </c>
      <c r="AN182" s="39" t="n">
        <f aca="false">Y182</f>
        <v>0</v>
      </c>
      <c r="AO182" s="39" t="n">
        <f aca="false">SUM(AK182:AN182)</f>
        <v>35</v>
      </c>
      <c r="AP182" s="41" t="n">
        <f aca="false">K182+V182</f>
        <v>0</v>
      </c>
    </row>
    <row r="183" s="42" customFormat="true" ht="16.5" hidden="true" customHeight="true" outlineLevel="0" collapsed="false">
      <c r="A183" s="63" t="s">
        <v>52</v>
      </c>
      <c r="B183" s="30" t="s">
        <v>116</v>
      </c>
      <c r="C183" s="31" t="s">
        <v>546</v>
      </c>
      <c r="D183" s="101" t="s">
        <v>55</v>
      </c>
      <c r="E183" s="31" t="n">
        <v>10</v>
      </c>
      <c r="F183" s="31" t="n">
        <v>2</v>
      </c>
      <c r="G183" s="31"/>
      <c r="H183" s="31"/>
      <c r="I183" s="31"/>
      <c r="J183" s="31"/>
      <c r="K183" s="31"/>
      <c r="L183" s="31"/>
      <c r="M183" s="31"/>
      <c r="N183" s="33" t="n">
        <f aca="false">E183*F183+H183+J183+K183+L183+M183</f>
        <v>20</v>
      </c>
      <c r="O183" s="36"/>
      <c r="P183" s="36" t="n">
        <v>10</v>
      </c>
      <c r="Q183" s="31" t="n">
        <v>2</v>
      </c>
      <c r="R183" s="31"/>
      <c r="S183" s="31"/>
      <c r="T183" s="31"/>
      <c r="U183" s="31"/>
      <c r="V183" s="31"/>
      <c r="W183" s="31"/>
      <c r="X183" s="31"/>
      <c r="Y183" s="31"/>
      <c r="Z183" s="36" t="n">
        <f aca="false">P183*Q183+S183+U183+V183+W183+X183+Y183</f>
        <v>20</v>
      </c>
      <c r="AA183" s="36" t="n">
        <f aca="false">N183+Z183</f>
        <v>40</v>
      </c>
      <c r="AB183" s="47" t="s">
        <v>118</v>
      </c>
      <c r="AC183" s="31"/>
      <c r="AD183" s="31"/>
      <c r="AE183" s="36" t="n">
        <f aca="false">P183*Q183</f>
        <v>20</v>
      </c>
      <c r="AF183" s="38" t="n">
        <f aca="false">E183*F183+P183*Q183</f>
        <v>40</v>
      </c>
      <c r="AG183" s="39" t="str">
        <f aca="false">AB183</f>
        <v>Семигин К.С.</v>
      </c>
      <c r="AH183" s="39" t="str">
        <f aca="false">C183</f>
        <v>3ОСАТ11-5а</v>
      </c>
      <c r="AI183" s="40" t="str">
        <f aca="false">B183</f>
        <v>11</v>
      </c>
      <c r="AJ183" s="39" t="str">
        <f aca="false">CONCATENATE(A183," ",D183)</f>
        <v>ОГСЭ.03 Иностранный язык в профессиональной деятельности</v>
      </c>
      <c r="AK183" s="39" t="n">
        <f aca="false">E183*F183+P183*Q183+H183+J183+S183+U183</f>
        <v>40</v>
      </c>
      <c r="AL183" s="39" t="n">
        <f aca="false">L183+W183</f>
        <v>0</v>
      </c>
      <c r="AM183" s="39" t="n">
        <f aca="false">M183+X183</f>
        <v>0</v>
      </c>
      <c r="AN183" s="39" t="n">
        <f aca="false">Y183</f>
        <v>0</v>
      </c>
      <c r="AO183" s="39" t="n">
        <f aca="false">SUM(AK183:AN183)</f>
        <v>40</v>
      </c>
      <c r="AP183" s="41" t="n">
        <f aca="false">K183+V183</f>
        <v>0</v>
      </c>
    </row>
    <row r="184" s="42" customFormat="true" ht="16.5" hidden="true" customHeight="true" outlineLevel="0" collapsed="false">
      <c r="A184" s="63" t="s">
        <v>52</v>
      </c>
      <c r="B184" s="30" t="s">
        <v>53</v>
      </c>
      <c r="C184" s="31" t="s">
        <v>547</v>
      </c>
      <c r="D184" s="101" t="s">
        <v>55</v>
      </c>
      <c r="E184" s="31" t="n">
        <v>10</v>
      </c>
      <c r="F184" s="31" t="n">
        <v>2</v>
      </c>
      <c r="G184" s="31"/>
      <c r="H184" s="31"/>
      <c r="I184" s="31"/>
      <c r="J184" s="31"/>
      <c r="K184" s="31"/>
      <c r="L184" s="31"/>
      <c r="M184" s="31"/>
      <c r="N184" s="33" t="n">
        <f aca="false">E184*F184+H184+J184+K184+L184+M184</f>
        <v>20</v>
      </c>
      <c r="O184" s="36"/>
      <c r="P184" s="36" t="n">
        <v>10</v>
      </c>
      <c r="Q184" s="31" t="n">
        <v>2</v>
      </c>
      <c r="R184" s="31"/>
      <c r="S184" s="31"/>
      <c r="T184" s="31"/>
      <c r="U184" s="31"/>
      <c r="V184" s="31"/>
      <c r="W184" s="31"/>
      <c r="X184" s="31"/>
      <c r="Y184" s="31"/>
      <c r="Z184" s="36" t="n">
        <f aca="false">P184*Q184+S184+U184+V184+W184+X184+Y184</f>
        <v>20</v>
      </c>
      <c r="AA184" s="36" t="n">
        <f aca="false">N184+Z184</f>
        <v>40</v>
      </c>
      <c r="AB184" s="47" t="s">
        <v>121</v>
      </c>
      <c r="AC184" s="31"/>
      <c r="AD184" s="31"/>
      <c r="AE184" s="36" t="n">
        <f aca="false">P184*Q184</f>
        <v>20</v>
      </c>
      <c r="AF184" s="38" t="n">
        <f aca="false">E184*F184+P184*Q184</f>
        <v>40</v>
      </c>
      <c r="AG184" s="39" t="str">
        <f aca="false">AB184</f>
        <v>Рогозина О.Н.</v>
      </c>
      <c r="AH184" s="39" t="str">
        <f aca="false">C184</f>
        <v>3ОСАТ11-5б</v>
      </c>
      <c r="AI184" s="40" t="str">
        <f aca="false">B184</f>
        <v>12</v>
      </c>
      <c r="AJ184" s="39" t="str">
        <f aca="false">CONCATENATE(A184," ",D184)</f>
        <v>ОГСЭ.03 Иностранный язык в профессиональной деятельности</v>
      </c>
      <c r="AK184" s="39" t="n">
        <f aca="false">E184*F184+P184*Q184+H184+J184+S184+U184</f>
        <v>40</v>
      </c>
      <c r="AL184" s="39" t="n">
        <f aca="false">L184+W184</f>
        <v>0</v>
      </c>
      <c r="AM184" s="39" t="n">
        <f aca="false">M184+X184</f>
        <v>0</v>
      </c>
      <c r="AN184" s="39" t="n">
        <f aca="false">Y184</f>
        <v>0</v>
      </c>
      <c r="AO184" s="39" t="n">
        <f aca="false">SUM(AK184:AN184)</f>
        <v>40</v>
      </c>
      <c r="AP184" s="41" t="n">
        <f aca="false">K184+V184</f>
        <v>0</v>
      </c>
    </row>
    <row r="185" s="42" customFormat="true" ht="16.5" hidden="true" customHeight="true" outlineLevel="0" collapsed="false">
      <c r="A185" s="95" t="s">
        <v>60</v>
      </c>
      <c r="B185" s="30" t="s">
        <v>286</v>
      </c>
      <c r="C185" s="31" t="s">
        <v>548</v>
      </c>
      <c r="D185" s="101" t="s">
        <v>61</v>
      </c>
      <c r="E185" s="31" t="n">
        <v>10</v>
      </c>
      <c r="F185" s="31" t="n">
        <v>2</v>
      </c>
      <c r="G185" s="31"/>
      <c r="H185" s="31"/>
      <c r="I185" s="31"/>
      <c r="J185" s="31"/>
      <c r="K185" s="31"/>
      <c r="L185" s="31"/>
      <c r="M185" s="31"/>
      <c r="N185" s="33" t="n">
        <f aca="false">E185*F185+H185+J185+K185+L185+M185</f>
        <v>20</v>
      </c>
      <c r="O185" s="36"/>
      <c r="P185" s="36" t="n">
        <v>10</v>
      </c>
      <c r="Q185" s="31" t="n">
        <v>2</v>
      </c>
      <c r="R185" s="31"/>
      <c r="S185" s="31"/>
      <c r="T185" s="31"/>
      <c r="U185" s="31"/>
      <c r="V185" s="31"/>
      <c r="W185" s="31"/>
      <c r="X185" s="31"/>
      <c r="Y185" s="31"/>
      <c r="Z185" s="36" t="n">
        <f aca="false">P185*Q185+S185+U185+V185+W185+X185+Y185</f>
        <v>20</v>
      </c>
      <c r="AA185" s="36" t="n">
        <f aca="false">N185+Z185</f>
        <v>40</v>
      </c>
      <c r="AB185" s="113" t="s">
        <v>290</v>
      </c>
      <c r="AC185" s="36"/>
      <c r="AD185" s="36"/>
      <c r="AE185" s="36" t="n">
        <f aca="false">P185*Q185</f>
        <v>20</v>
      </c>
      <c r="AF185" s="38" t="n">
        <f aca="false">E185*F185+P185*Q185</f>
        <v>40</v>
      </c>
      <c r="AG185" s="39" t="str">
        <f aca="false">AB185</f>
        <v>Климаков В.А</v>
      </c>
      <c r="AH185" s="39" t="str">
        <f aca="false">C185</f>
        <v>3ОСАТ11-5</v>
      </c>
      <c r="AI185" s="40" t="str">
        <f aca="false">B185</f>
        <v>23</v>
      </c>
      <c r="AJ185" s="39" t="str">
        <f aca="false">CONCATENATE(A185," ",D185)</f>
        <v>ОГСЭ.04 Физическая культура</v>
      </c>
      <c r="AK185" s="39" t="n">
        <f aca="false">E185*F185+P185*Q185+H185+J185+S185+U185</f>
        <v>40</v>
      </c>
      <c r="AL185" s="39" t="n">
        <f aca="false">L185+W185</f>
        <v>0</v>
      </c>
      <c r="AM185" s="39" t="n">
        <f aca="false">M185+X185</f>
        <v>0</v>
      </c>
      <c r="AN185" s="39" t="n">
        <f aca="false">Y185</f>
        <v>0</v>
      </c>
      <c r="AO185" s="39" t="n">
        <f aca="false">SUM(AK185:AN185)</f>
        <v>40</v>
      </c>
      <c r="AP185" s="41" t="n">
        <f aca="false">K185+V185</f>
        <v>0</v>
      </c>
    </row>
    <row r="186" s="42" customFormat="true" ht="16.5" hidden="true" customHeight="true" outlineLevel="0" collapsed="false">
      <c r="A186" s="49" t="s">
        <v>326</v>
      </c>
      <c r="B186" s="30" t="s">
        <v>286</v>
      </c>
      <c r="C186" s="31" t="s">
        <v>548</v>
      </c>
      <c r="D186" s="101" t="s">
        <v>549</v>
      </c>
      <c r="E186" s="31" t="n">
        <v>10</v>
      </c>
      <c r="F186" s="44" t="n">
        <v>2</v>
      </c>
      <c r="G186" s="31"/>
      <c r="H186" s="31"/>
      <c r="I186" s="31"/>
      <c r="J186" s="31"/>
      <c r="K186" s="31"/>
      <c r="L186" s="31"/>
      <c r="M186" s="31"/>
      <c r="N186" s="33" t="n">
        <f aca="false">E186*F186+H186+J186+K186+L186+M186</f>
        <v>20</v>
      </c>
      <c r="O186" s="36"/>
      <c r="P186" s="36" t="n">
        <v>10</v>
      </c>
      <c r="Q186" s="44" t="n">
        <v>3</v>
      </c>
      <c r="R186" s="31" t="n">
        <v>16</v>
      </c>
      <c r="S186" s="31"/>
      <c r="T186" s="31"/>
      <c r="U186" s="31"/>
      <c r="V186" s="31"/>
      <c r="W186" s="31" t="n">
        <v>4</v>
      </c>
      <c r="X186" s="31"/>
      <c r="Y186" s="31"/>
      <c r="Z186" s="36" t="n">
        <f aca="false">P186*Q186+S186+U186+V186+W186+X186+Y186</f>
        <v>34</v>
      </c>
      <c r="AA186" s="36" t="n">
        <f aca="false">N186+Z186</f>
        <v>54</v>
      </c>
      <c r="AB186" s="74" t="s">
        <v>313</v>
      </c>
      <c r="AC186" s="36"/>
      <c r="AD186" s="36"/>
      <c r="AE186" s="36" t="n">
        <f aca="false">P186*Q186</f>
        <v>30</v>
      </c>
      <c r="AF186" s="38" t="n">
        <f aca="false">E186*F186+P186*Q186</f>
        <v>50</v>
      </c>
      <c r="AG186" s="39" t="str">
        <f aca="false">AB186</f>
        <v>Гаврилова Л.А.</v>
      </c>
      <c r="AH186" s="39" t="str">
        <f aca="false">C186</f>
        <v>3ОСАТ11-5</v>
      </c>
      <c r="AI186" s="40" t="str">
        <f aca="false">B186</f>
        <v>23</v>
      </c>
      <c r="AJ186" s="39" t="str">
        <f aca="false">CONCATENATE(A186," ",D186)</f>
        <v>ОП.07 Экономика организации</v>
      </c>
      <c r="AK186" s="39" t="n">
        <f aca="false">E186*F186+P186*Q186+H186+J186+S186+U186</f>
        <v>50</v>
      </c>
      <c r="AL186" s="39" t="n">
        <f aca="false">L186+W186</f>
        <v>4</v>
      </c>
      <c r="AM186" s="39" t="n">
        <f aca="false">M186+X186</f>
        <v>0</v>
      </c>
      <c r="AN186" s="39" t="n">
        <f aca="false">Y186</f>
        <v>0</v>
      </c>
      <c r="AO186" s="39" t="n">
        <f aca="false">SUM(AK186:AN186)</f>
        <v>54</v>
      </c>
      <c r="AP186" s="41" t="n">
        <f aca="false">K186+V186</f>
        <v>0</v>
      </c>
    </row>
    <row r="187" s="42" customFormat="true" ht="16.5" hidden="true" customHeight="true" outlineLevel="0" collapsed="false">
      <c r="A187" s="95" t="s">
        <v>488</v>
      </c>
      <c r="B187" s="30" t="s">
        <v>286</v>
      </c>
      <c r="C187" s="31" t="s">
        <v>548</v>
      </c>
      <c r="D187" s="101" t="s">
        <v>550</v>
      </c>
      <c r="E187" s="31" t="n">
        <v>10</v>
      </c>
      <c r="F187" s="60" t="n">
        <v>2</v>
      </c>
      <c r="G187" s="31" t="n">
        <v>40</v>
      </c>
      <c r="H187" s="31" t="n">
        <v>-4</v>
      </c>
      <c r="I187" s="31"/>
      <c r="J187" s="31"/>
      <c r="K187" s="31"/>
      <c r="L187" s="31"/>
      <c r="M187" s="31"/>
      <c r="N187" s="33" t="n">
        <f aca="false">E187*F187+H187+J187+K187+L187+M187</f>
        <v>16</v>
      </c>
      <c r="O187" s="36"/>
      <c r="P187" s="36" t="n">
        <v>10</v>
      </c>
      <c r="Q187" s="60" t="n">
        <v>2</v>
      </c>
      <c r="R187" s="31"/>
      <c r="S187" s="31" t="n">
        <v>-2</v>
      </c>
      <c r="T187" s="31"/>
      <c r="U187" s="31"/>
      <c r="V187" s="31"/>
      <c r="W187" s="31"/>
      <c r="X187" s="31"/>
      <c r="Y187" s="31"/>
      <c r="Z187" s="36" t="n">
        <f aca="false">P187*Q187+S187+U187+V187+W187+X187+Y187</f>
        <v>18</v>
      </c>
      <c r="AA187" s="36" t="n">
        <f aca="false">N187+Z187</f>
        <v>34</v>
      </c>
      <c r="AB187" s="47" t="s">
        <v>68</v>
      </c>
      <c r="AC187" s="36"/>
      <c r="AD187" s="36"/>
      <c r="AE187" s="36" t="n">
        <f aca="false">P187*Q187</f>
        <v>20</v>
      </c>
      <c r="AF187" s="38" t="n">
        <f aca="false">E187*F187+P187*Q187</f>
        <v>40</v>
      </c>
      <c r="AG187" s="39" t="str">
        <f aca="false">AB187</f>
        <v>Макеев П.Д.</v>
      </c>
      <c r="AH187" s="39" t="str">
        <f aca="false">C187</f>
        <v>3ОСАТ11-5</v>
      </c>
      <c r="AI187" s="40" t="str">
        <f aca="false">B187</f>
        <v>23</v>
      </c>
      <c r="AJ187" s="39" t="str">
        <f aca="false">CONCATENATE(A187," ",D187)</f>
        <v>ОП.16 Гидро -,  пневмоавтоматика   автоматизированного  технологического оборудования</v>
      </c>
      <c r="AK187" s="39" t="n">
        <f aca="false">E187*F187+P187*Q187+H187+J187+S187+U187</f>
        <v>34</v>
      </c>
      <c r="AL187" s="39" t="n">
        <f aca="false">L187+W187</f>
        <v>0</v>
      </c>
      <c r="AM187" s="39" t="n">
        <f aca="false">M187+X187</f>
        <v>0</v>
      </c>
      <c r="AN187" s="39" t="n">
        <f aca="false">Y187</f>
        <v>0</v>
      </c>
      <c r="AO187" s="39" t="n">
        <f aca="false">SUM(AK187:AN187)</f>
        <v>34</v>
      </c>
      <c r="AP187" s="41" t="n">
        <f aca="false">K187+V187</f>
        <v>0</v>
      </c>
    </row>
    <row r="188" s="42" customFormat="true" ht="16.5" hidden="true" customHeight="true" outlineLevel="0" collapsed="false">
      <c r="A188" s="95" t="s">
        <v>488</v>
      </c>
      <c r="B188" s="30" t="s">
        <v>116</v>
      </c>
      <c r="C188" s="31" t="s">
        <v>546</v>
      </c>
      <c r="D188" s="101" t="s">
        <v>550</v>
      </c>
      <c r="E188" s="31" t="n">
        <v>10</v>
      </c>
      <c r="F188" s="60"/>
      <c r="G188" s="31"/>
      <c r="H188" s="31" t="n">
        <v>4</v>
      </c>
      <c r="I188" s="31"/>
      <c r="J188" s="31"/>
      <c r="K188" s="31"/>
      <c r="L188" s="31"/>
      <c r="M188" s="31"/>
      <c r="N188" s="33" t="n">
        <f aca="false">E188*F188+H188+J188+K188+L188+M188</f>
        <v>4</v>
      </c>
      <c r="O188" s="36"/>
      <c r="P188" s="36" t="n">
        <v>10</v>
      </c>
      <c r="Q188" s="60"/>
      <c r="R188" s="31"/>
      <c r="S188" s="31" t="n">
        <v>2</v>
      </c>
      <c r="T188" s="31"/>
      <c r="U188" s="31"/>
      <c r="V188" s="31"/>
      <c r="W188" s="31"/>
      <c r="X188" s="31"/>
      <c r="Y188" s="31"/>
      <c r="Z188" s="36" t="n">
        <f aca="false">P188*Q188+S188+U188+V188+W188+X188+Y188</f>
        <v>2</v>
      </c>
      <c r="AA188" s="36" t="n">
        <f aca="false">N188+Z188</f>
        <v>6</v>
      </c>
      <c r="AB188" s="47" t="s">
        <v>68</v>
      </c>
      <c r="AC188" s="36"/>
      <c r="AD188" s="36"/>
      <c r="AE188" s="36" t="n">
        <f aca="false">P188*Q188</f>
        <v>0</v>
      </c>
      <c r="AF188" s="38" t="n">
        <f aca="false">E188*F188+P188*Q188</f>
        <v>0</v>
      </c>
      <c r="AG188" s="39" t="str">
        <f aca="false">AB188</f>
        <v>Макеев П.Д.</v>
      </c>
      <c r="AH188" s="39" t="str">
        <f aca="false">C188</f>
        <v>3ОСАТ11-5а</v>
      </c>
      <c r="AI188" s="40" t="str">
        <f aca="false">B188</f>
        <v>11</v>
      </c>
      <c r="AJ188" s="39" t="str">
        <f aca="false">CONCATENATE(A188," ",D188)</f>
        <v>ОП.16 Гидро -,  пневмоавтоматика   автоматизированного  технологического оборудования</v>
      </c>
      <c r="AK188" s="39" t="n">
        <f aca="false">E188*F188+P188*Q188+H188+J188+S188+U188</f>
        <v>6</v>
      </c>
      <c r="AL188" s="39" t="n">
        <f aca="false">L188+W188</f>
        <v>0</v>
      </c>
      <c r="AM188" s="39" t="n">
        <f aca="false">M188+X188</f>
        <v>0</v>
      </c>
      <c r="AN188" s="39" t="n">
        <f aca="false">Y188</f>
        <v>0</v>
      </c>
      <c r="AO188" s="39" t="n">
        <f aca="false">SUM(AK188:AN188)</f>
        <v>6</v>
      </c>
      <c r="AP188" s="41" t="n">
        <f aca="false">K188+V188</f>
        <v>0</v>
      </c>
    </row>
    <row r="189" s="42" customFormat="true" ht="16.5" hidden="true" customHeight="true" outlineLevel="0" collapsed="false">
      <c r="A189" s="95" t="s">
        <v>488</v>
      </c>
      <c r="B189" s="30" t="s">
        <v>53</v>
      </c>
      <c r="C189" s="31" t="s">
        <v>547</v>
      </c>
      <c r="D189" s="101" t="s">
        <v>550</v>
      </c>
      <c r="E189" s="31" t="n">
        <v>10</v>
      </c>
      <c r="F189" s="60"/>
      <c r="G189" s="31"/>
      <c r="H189" s="31" t="n">
        <v>4</v>
      </c>
      <c r="I189" s="31"/>
      <c r="J189" s="31"/>
      <c r="K189" s="31"/>
      <c r="L189" s="31"/>
      <c r="M189" s="31"/>
      <c r="N189" s="33" t="n">
        <f aca="false">E189*F189+H189+J189+K189+L189+M189</f>
        <v>4</v>
      </c>
      <c r="O189" s="36"/>
      <c r="P189" s="36" t="n">
        <v>10</v>
      </c>
      <c r="Q189" s="60"/>
      <c r="R189" s="31"/>
      <c r="S189" s="31" t="n">
        <v>2</v>
      </c>
      <c r="T189" s="31"/>
      <c r="U189" s="31"/>
      <c r="V189" s="31"/>
      <c r="W189" s="31"/>
      <c r="X189" s="31"/>
      <c r="Y189" s="31"/>
      <c r="Z189" s="36" t="n">
        <f aca="false">P189*Q189+S189+U189+V189+W189+X189+Y189</f>
        <v>2</v>
      </c>
      <c r="AA189" s="36" t="n">
        <f aca="false">N189+Z189</f>
        <v>6</v>
      </c>
      <c r="AB189" s="47" t="s">
        <v>69</v>
      </c>
      <c r="AC189" s="36"/>
      <c r="AD189" s="36"/>
      <c r="AE189" s="36" t="n">
        <f aca="false">P189*Q189</f>
        <v>0</v>
      </c>
      <c r="AF189" s="38" t="n">
        <f aca="false">E189*F189+P189*Q189</f>
        <v>0</v>
      </c>
      <c r="AG189" s="39" t="str">
        <f aca="false">AB189</f>
        <v>вак. 2 п/гр</v>
      </c>
      <c r="AH189" s="39" t="str">
        <f aca="false">C189</f>
        <v>3ОСАТ11-5б</v>
      </c>
      <c r="AI189" s="40" t="str">
        <f aca="false">B189</f>
        <v>12</v>
      </c>
      <c r="AJ189" s="39" t="str">
        <f aca="false">CONCATENATE(A189," ",D189)</f>
        <v>ОП.16 Гидро -,  пневмоавтоматика   автоматизированного  технологического оборудования</v>
      </c>
      <c r="AK189" s="39" t="n">
        <f aca="false">E189*F189+P189*Q189+H189+J189+S189+U189</f>
        <v>6</v>
      </c>
      <c r="AL189" s="39" t="n">
        <f aca="false">L189+W189</f>
        <v>0</v>
      </c>
      <c r="AM189" s="39" t="n">
        <f aca="false">M189+X189</f>
        <v>0</v>
      </c>
      <c r="AN189" s="39" t="n">
        <f aca="false">Y189</f>
        <v>0</v>
      </c>
      <c r="AO189" s="39" t="n">
        <f aca="false">SUM(AK189:AN189)</f>
        <v>6</v>
      </c>
      <c r="AP189" s="41" t="n">
        <f aca="false">K189+V189</f>
        <v>0</v>
      </c>
    </row>
    <row r="190" s="42" customFormat="true" ht="16.5" hidden="true" customHeight="true" outlineLevel="0" collapsed="false">
      <c r="A190" s="58" t="s">
        <v>551</v>
      </c>
      <c r="B190" s="30" t="s">
        <v>286</v>
      </c>
      <c r="C190" s="31" t="s">
        <v>548</v>
      </c>
      <c r="D190" s="218" t="s">
        <v>384</v>
      </c>
      <c r="E190" s="31" t="n">
        <v>10</v>
      </c>
      <c r="F190" s="219" t="n">
        <v>2</v>
      </c>
      <c r="G190" s="31"/>
      <c r="H190" s="31"/>
      <c r="I190" s="31"/>
      <c r="J190" s="31"/>
      <c r="K190" s="31"/>
      <c r="L190" s="31"/>
      <c r="M190" s="31"/>
      <c r="N190" s="33" t="n">
        <f aca="false">E190*F190+H190+J190+K190+L190+M190</f>
        <v>20</v>
      </c>
      <c r="O190" s="36"/>
      <c r="P190" s="36" t="n">
        <v>10</v>
      </c>
      <c r="Q190" s="219" t="n">
        <v>2</v>
      </c>
      <c r="R190" s="31" t="n">
        <v>6</v>
      </c>
      <c r="S190" s="31"/>
      <c r="T190" s="31"/>
      <c r="U190" s="31"/>
      <c r="V190" s="31"/>
      <c r="W190" s="31"/>
      <c r="X190" s="31"/>
      <c r="Y190" s="31"/>
      <c r="Z190" s="36" t="n">
        <f aca="false">P190*Q190+S190+U190+V190+W190+X190+Y190</f>
        <v>20</v>
      </c>
      <c r="AA190" s="36" t="n">
        <f aca="false">N190+Z190</f>
        <v>40</v>
      </c>
      <c r="AB190" s="74" t="s">
        <v>211</v>
      </c>
      <c r="AC190" s="36"/>
      <c r="AD190" s="36"/>
      <c r="AE190" s="36" t="n">
        <f aca="false">P190*Q190</f>
        <v>20</v>
      </c>
      <c r="AF190" s="38" t="n">
        <f aca="false">E190*F190+P190*Q190</f>
        <v>40</v>
      </c>
      <c r="AG190" s="39" t="str">
        <f aca="false">AB190</f>
        <v>Баранова Ек.Вл.</v>
      </c>
      <c r="AH190" s="39" t="str">
        <f aca="false">C190</f>
        <v>3ОСАТ11-5</v>
      </c>
      <c r="AI190" s="40" t="str">
        <f aca="false">B190</f>
        <v>23</v>
      </c>
      <c r="AJ190" s="39" t="str">
        <f aca="false">CONCATENATE(A190," ",D190)</f>
        <v>ОП.17 Управление малым предприятием</v>
      </c>
      <c r="AK190" s="39" t="n">
        <f aca="false">E190*F190+P190*Q190+H190+J190+S190+U190</f>
        <v>40</v>
      </c>
      <c r="AL190" s="39" t="n">
        <f aca="false">L190+W190</f>
        <v>0</v>
      </c>
      <c r="AM190" s="39" t="n">
        <f aca="false">M190+X190</f>
        <v>0</v>
      </c>
      <c r="AN190" s="39" t="n">
        <f aca="false">Y190</f>
        <v>0</v>
      </c>
      <c r="AO190" s="39" t="n">
        <f aca="false">SUM(AK190:AN190)</f>
        <v>40</v>
      </c>
      <c r="AP190" s="41" t="n">
        <f aca="false">K190+V190</f>
        <v>0</v>
      </c>
    </row>
    <row r="191" s="42" customFormat="true" ht="16.5" hidden="true" customHeight="true" outlineLevel="0" collapsed="false">
      <c r="A191" s="58" t="s">
        <v>157</v>
      </c>
      <c r="B191" s="30" t="s">
        <v>286</v>
      </c>
      <c r="C191" s="31" t="s">
        <v>548</v>
      </c>
      <c r="D191" s="217" t="s">
        <v>158</v>
      </c>
      <c r="E191" s="31" t="n">
        <v>10</v>
      </c>
      <c r="F191" s="31" t="n">
        <v>5</v>
      </c>
      <c r="G191" s="31" t="n">
        <v>60</v>
      </c>
      <c r="H191" s="31"/>
      <c r="I191" s="31" t="n">
        <v>32</v>
      </c>
      <c r="J191" s="31"/>
      <c r="K191" s="31"/>
      <c r="L191" s="31" t="n">
        <v>6</v>
      </c>
      <c r="M191" s="31" t="n">
        <v>8</v>
      </c>
      <c r="N191" s="33" t="n">
        <f aca="false">E191*F191+H191+J191+K191+L191+M191</f>
        <v>64</v>
      </c>
      <c r="O191" s="36"/>
      <c r="P191" s="36" t="n">
        <v>10</v>
      </c>
      <c r="Q191" s="31"/>
      <c r="R191" s="31"/>
      <c r="S191" s="31"/>
      <c r="T191" s="31"/>
      <c r="U191" s="31"/>
      <c r="V191" s="31"/>
      <c r="W191" s="31"/>
      <c r="X191" s="31"/>
      <c r="Y191" s="31"/>
      <c r="Z191" s="36" t="n">
        <f aca="false">P191*Q191+S191+U191+V191+W191+X191+Y191</f>
        <v>0</v>
      </c>
      <c r="AA191" s="36" t="n">
        <f aca="false">N191+Z191</f>
        <v>64</v>
      </c>
      <c r="AB191" s="74" t="s">
        <v>102</v>
      </c>
      <c r="AC191" s="36" t="s">
        <v>542</v>
      </c>
      <c r="AD191" s="36"/>
      <c r="AE191" s="36" t="n">
        <f aca="false">P191*Q191</f>
        <v>0</v>
      </c>
      <c r="AF191" s="38" t="n">
        <f aca="false">E191*F191+P191*Q191</f>
        <v>50</v>
      </c>
      <c r="AG191" s="39" t="str">
        <f aca="false">AB191</f>
        <v>Желтиков В.К.</v>
      </c>
      <c r="AH191" s="39" t="str">
        <f aca="false">C191</f>
        <v>3ОСАТ11-5</v>
      </c>
      <c r="AI191" s="40" t="str">
        <f aca="false">B191</f>
        <v>23</v>
      </c>
      <c r="AJ191" s="39" t="str">
        <f aca="false">CONCATENATE(A191," ",D191)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191" s="39" t="n">
        <f aca="false">E191*F191+P191*Q191+H191+J191+S191+U191</f>
        <v>50</v>
      </c>
      <c r="AL191" s="39" t="n">
        <f aca="false">L191+W191</f>
        <v>6</v>
      </c>
      <c r="AM191" s="39" t="n">
        <f aca="false">M191+X191</f>
        <v>8</v>
      </c>
      <c r="AN191" s="39" t="n">
        <f aca="false">Y191</f>
        <v>0</v>
      </c>
      <c r="AO191" s="39" t="n">
        <f aca="false">SUM(AK191:AN191)</f>
        <v>64</v>
      </c>
      <c r="AP191" s="41" t="n">
        <f aca="false">K191+V191</f>
        <v>0</v>
      </c>
    </row>
    <row r="192" s="42" customFormat="true" ht="16.5" hidden="true" customHeight="true" outlineLevel="0" collapsed="false">
      <c r="A192" s="58" t="s">
        <v>160</v>
      </c>
      <c r="B192" s="30" t="s">
        <v>286</v>
      </c>
      <c r="C192" s="31" t="s">
        <v>548</v>
      </c>
      <c r="D192" s="217" t="s">
        <v>161</v>
      </c>
      <c r="E192" s="31" t="n">
        <v>10</v>
      </c>
      <c r="F192" s="31" t="n">
        <v>8</v>
      </c>
      <c r="G192" s="31" t="n">
        <v>80</v>
      </c>
      <c r="H192" s="31"/>
      <c r="I192" s="31" t="n">
        <v>50</v>
      </c>
      <c r="J192" s="31" t="n">
        <v>-20</v>
      </c>
      <c r="K192" s="31" t="n">
        <v>23</v>
      </c>
      <c r="L192" s="31" t="n">
        <v>6</v>
      </c>
      <c r="M192" s="31" t="n">
        <v>8</v>
      </c>
      <c r="N192" s="33" t="n">
        <f aca="false">E192*F192+H192+J192+K192+L192+M192</f>
        <v>97</v>
      </c>
      <c r="O192" s="36"/>
      <c r="P192" s="36" t="n">
        <v>10</v>
      </c>
      <c r="Q192" s="31"/>
      <c r="R192" s="31"/>
      <c r="S192" s="31"/>
      <c r="T192" s="31"/>
      <c r="U192" s="31"/>
      <c r="V192" s="31"/>
      <c r="W192" s="31"/>
      <c r="X192" s="31"/>
      <c r="Y192" s="31"/>
      <c r="Z192" s="36" t="n">
        <f aca="false">P192*Q192+S192+U192+V192+W192+X192+Y192</f>
        <v>0</v>
      </c>
      <c r="AA192" s="36" t="n">
        <f aca="false">N192+Z192</f>
        <v>97</v>
      </c>
      <c r="AB192" s="74" t="s">
        <v>75</v>
      </c>
      <c r="AC192" s="36" t="s">
        <v>542</v>
      </c>
      <c r="AD192" s="36"/>
      <c r="AE192" s="36" t="n">
        <f aca="false">P192*Q192</f>
        <v>0</v>
      </c>
      <c r="AF192" s="38" t="n">
        <f aca="false">E192*F192+P192*Q192</f>
        <v>80</v>
      </c>
      <c r="AG192" s="39" t="str">
        <f aca="false">AB192</f>
        <v>Маркушев М.Ю.</v>
      </c>
      <c r="AH192" s="39" t="str">
        <f aca="false">C192</f>
        <v>3ОСАТ11-5</v>
      </c>
      <c r="AI192" s="40" t="str">
        <f aca="false">B192</f>
        <v>23</v>
      </c>
      <c r="AJ192" s="39" t="str">
        <f aca="false">CONCATENATE(A192," ",D192)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192" s="39" t="n">
        <f aca="false">E192*F192+P192*Q192+H192+J192+S192+U192</f>
        <v>60</v>
      </c>
      <c r="AL192" s="39" t="n">
        <f aca="false">L192+W192</f>
        <v>6</v>
      </c>
      <c r="AM192" s="39" t="n">
        <f aca="false">M192+X192</f>
        <v>8</v>
      </c>
      <c r="AN192" s="39" t="n">
        <f aca="false">Y192</f>
        <v>0</v>
      </c>
      <c r="AO192" s="39" t="n">
        <f aca="false">SUM(AK192:AN192)</f>
        <v>74</v>
      </c>
      <c r="AP192" s="41" t="n">
        <f aca="false">K192+V192</f>
        <v>23</v>
      </c>
    </row>
    <row r="193" s="42" customFormat="true" ht="16.5" hidden="true" customHeight="true" outlineLevel="0" collapsed="false">
      <c r="A193" s="58" t="s">
        <v>160</v>
      </c>
      <c r="B193" s="30" t="s">
        <v>116</v>
      </c>
      <c r="C193" s="31" t="s">
        <v>546</v>
      </c>
      <c r="D193" s="217" t="s">
        <v>552</v>
      </c>
      <c r="E193" s="31" t="n">
        <v>10</v>
      </c>
      <c r="F193" s="31"/>
      <c r="G193" s="31"/>
      <c r="H193" s="31"/>
      <c r="I193" s="31"/>
      <c r="J193" s="31" t="n">
        <v>20</v>
      </c>
      <c r="K193" s="31"/>
      <c r="L193" s="31"/>
      <c r="M193" s="31"/>
      <c r="N193" s="33" t="n">
        <f aca="false">E193*F193+H193+J193+K193+L193+M193</f>
        <v>20</v>
      </c>
      <c r="O193" s="36"/>
      <c r="P193" s="36" t="n">
        <v>10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6" t="n">
        <f aca="false">P193*Q193+S193+U193+V193+W193+X193+Y193</f>
        <v>0</v>
      </c>
      <c r="AA193" s="36" t="n">
        <f aca="false">N193+Z193</f>
        <v>20</v>
      </c>
      <c r="AB193" s="74" t="s">
        <v>75</v>
      </c>
      <c r="AC193" s="36" t="s">
        <v>542</v>
      </c>
      <c r="AD193" s="36"/>
      <c r="AE193" s="36" t="n">
        <f aca="false">P193*Q193</f>
        <v>0</v>
      </c>
      <c r="AF193" s="38" t="n">
        <f aca="false">E193*F193+P193*Q193</f>
        <v>0</v>
      </c>
      <c r="AG193" s="39" t="str">
        <f aca="false">AB193</f>
        <v>Маркушев М.Ю.</v>
      </c>
      <c r="AH193" s="39" t="str">
        <f aca="false">C193</f>
        <v>3ОСАТ11-5а</v>
      </c>
      <c r="AI193" s="40" t="str">
        <f aca="false">B193</f>
        <v>11</v>
      </c>
      <c r="AJ193" s="39" t="str">
        <f aca="false">CONCATENATE(A193," ",D193)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193" s="39" t="n">
        <f aca="false">E193*F193+P193*Q193+H193+J193+S193+U193</f>
        <v>20</v>
      </c>
      <c r="AL193" s="39" t="n">
        <f aca="false">L193+W193</f>
        <v>0</v>
      </c>
      <c r="AM193" s="39" t="n">
        <f aca="false">M193+X193</f>
        <v>0</v>
      </c>
      <c r="AN193" s="39" t="n">
        <f aca="false">Y193</f>
        <v>0</v>
      </c>
      <c r="AO193" s="39" t="n">
        <f aca="false">SUM(AK193:AN193)</f>
        <v>20</v>
      </c>
      <c r="AP193" s="41" t="n">
        <f aca="false">K193+V193</f>
        <v>0</v>
      </c>
    </row>
    <row r="194" s="42" customFormat="true" ht="16.5" hidden="true" customHeight="true" outlineLevel="0" collapsed="false">
      <c r="A194" s="58" t="s">
        <v>160</v>
      </c>
      <c r="B194" s="30" t="s">
        <v>53</v>
      </c>
      <c r="C194" s="31" t="s">
        <v>547</v>
      </c>
      <c r="D194" s="217" t="s">
        <v>552</v>
      </c>
      <c r="E194" s="31" t="n">
        <v>10</v>
      </c>
      <c r="F194" s="31"/>
      <c r="G194" s="31"/>
      <c r="H194" s="31"/>
      <c r="I194" s="31"/>
      <c r="J194" s="31" t="n">
        <v>20</v>
      </c>
      <c r="K194" s="31"/>
      <c r="L194" s="31"/>
      <c r="M194" s="31"/>
      <c r="N194" s="33" t="n">
        <f aca="false">E194*F194+H194+J194+K194+L194+M194</f>
        <v>20</v>
      </c>
      <c r="O194" s="36"/>
      <c r="P194" s="36" t="n">
        <v>10</v>
      </c>
      <c r="Q194" s="31"/>
      <c r="R194" s="31"/>
      <c r="S194" s="31"/>
      <c r="T194" s="31"/>
      <c r="U194" s="31"/>
      <c r="V194" s="31"/>
      <c r="W194" s="31"/>
      <c r="X194" s="31"/>
      <c r="Y194" s="31"/>
      <c r="Z194" s="36" t="n">
        <f aca="false">P194*Q194+S194+U194+V194+W194+X194+Y194</f>
        <v>0</v>
      </c>
      <c r="AA194" s="36" t="n">
        <f aca="false">N194+Z194</f>
        <v>20</v>
      </c>
      <c r="AB194" s="74" t="s">
        <v>553</v>
      </c>
      <c r="AC194" s="36" t="s">
        <v>542</v>
      </c>
      <c r="AD194" s="36"/>
      <c r="AE194" s="36" t="n">
        <f aca="false">P194*Q194</f>
        <v>0</v>
      </c>
      <c r="AF194" s="38" t="n">
        <f aca="false">E194*F194+P194*Q194</f>
        <v>0</v>
      </c>
      <c r="AG194" s="39" t="str">
        <f aca="false">AB194</f>
        <v>вак. КП - Маркушев</v>
      </c>
      <c r="AH194" s="39" t="str">
        <f aca="false">C194</f>
        <v>3ОСАТ11-5б</v>
      </c>
      <c r="AI194" s="40" t="str">
        <f aca="false">B194</f>
        <v>12</v>
      </c>
      <c r="AJ194" s="39" t="str">
        <f aca="false">CONCATENATE(A194," ",D194)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194" s="39" t="n">
        <f aca="false">E194*F194+P194*Q194+H194+J194+S194+U194</f>
        <v>20</v>
      </c>
      <c r="AL194" s="39" t="n">
        <f aca="false">L194+W194</f>
        <v>0</v>
      </c>
      <c r="AM194" s="39" t="n">
        <f aca="false">M194+X194</f>
        <v>0</v>
      </c>
      <c r="AN194" s="39" t="n">
        <f aca="false">Y194</f>
        <v>0</v>
      </c>
      <c r="AO194" s="39" t="n">
        <f aca="false">SUM(AK194:AN194)</f>
        <v>20</v>
      </c>
      <c r="AP194" s="41" t="n">
        <f aca="false">K194+V194</f>
        <v>0</v>
      </c>
    </row>
    <row r="195" s="42" customFormat="true" ht="16.5" hidden="true" customHeight="true" outlineLevel="0" collapsed="false">
      <c r="A195" s="58" t="s">
        <v>494</v>
      </c>
      <c r="B195" s="30" t="s">
        <v>286</v>
      </c>
      <c r="C195" s="31" t="s">
        <v>548</v>
      </c>
      <c r="D195" s="62" t="s">
        <v>554</v>
      </c>
      <c r="E195" s="31" t="n">
        <v>10</v>
      </c>
      <c r="F195" s="31" t="n">
        <v>4</v>
      </c>
      <c r="G195" s="31" t="n">
        <v>20</v>
      </c>
      <c r="H195" s="31" t="n">
        <v>-20</v>
      </c>
      <c r="I195" s="31"/>
      <c r="J195" s="31"/>
      <c r="K195" s="31"/>
      <c r="L195" s="31"/>
      <c r="M195" s="31"/>
      <c r="N195" s="33" t="n">
        <f aca="false">E195*F195+H195+J195+K195+L195+M195</f>
        <v>20</v>
      </c>
      <c r="O195" s="36"/>
      <c r="P195" s="36" t="n">
        <v>10</v>
      </c>
      <c r="Q195" s="31"/>
      <c r="R195" s="31"/>
      <c r="S195" s="31"/>
      <c r="T195" s="31"/>
      <c r="U195" s="31"/>
      <c r="V195" s="31"/>
      <c r="W195" s="31"/>
      <c r="X195" s="31"/>
      <c r="Y195" s="31"/>
      <c r="Z195" s="36" t="n">
        <f aca="false">P195*Q195+S195+U195+V195+W195+X195+Y195</f>
        <v>0</v>
      </c>
      <c r="AA195" s="36" t="n">
        <f aca="false">N195+Z195</f>
        <v>20</v>
      </c>
      <c r="AB195" s="47" t="s">
        <v>141</v>
      </c>
      <c r="AC195" s="36"/>
      <c r="AD195" s="36"/>
      <c r="AE195" s="36" t="n">
        <f aca="false">P195*Q195</f>
        <v>0</v>
      </c>
      <c r="AF195" s="38" t="n">
        <f aca="false">E195*F195+P195*Q195</f>
        <v>40</v>
      </c>
      <c r="AG195" s="39" t="str">
        <f aca="false">AB195</f>
        <v>Османов Э.З.</v>
      </c>
      <c r="AH195" s="39" t="str">
        <f aca="false">C195</f>
        <v>3ОСАТ11-5</v>
      </c>
      <c r="AI195" s="40" t="str">
        <f aca="false">B195</f>
        <v>23</v>
      </c>
      <c r="AJ195" s="39" t="str">
        <f aca="false">CONCATENATE(A195," ",D195)</f>
        <v>МДК.03.03 Эксплуатация автоматизированного лазерного оборудования </v>
      </c>
      <c r="AK195" s="39" t="n">
        <f aca="false">E195*F195+P195*Q195+H195+J195+S195+U195</f>
        <v>20</v>
      </c>
      <c r="AL195" s="39" t="n">
        <f aca="false">L195+W195</f>
        <v>0</v>
      </c>
      <c r="AM195" s="39" t="n">
        <f aca="false">M195+X195</f>
        <v>0</v>
      </c>
      <c r="AN195" s="39" t="n">
        <f aca="false">Y195</f>
        <v>0</v>
      </c>
      <c r="AO195" s="39" t="n">
        <f aca="false">SUM(AK195:AN195)</f>
        <v>20</v>
      </c>
      <c r="AP195" s="41" t="n">
        <f aca="false">K195+V195</f>
        <v>0</v>
      </c>
    </row>
    <row r="196" s="42" customFormat="true" ht="16.5" hidden="true" customHeight="true" outlineLevel="0" collapsed="false">
      <c r="A196" s="58" t="s">
        <v>494</v>
      </c>
      <c r="B196" s="30" t="s">
        <v>116</v>
      </c>
      <c r="C196" s="31" t="s">
        <v>546</v>
      </c>
      <c r="D196" s="62" t="s">
        <v>554</v>
      </c>
      <c r="E196" s="31" t="n">
        <v>10</v>
      </c>
      <c r="F196" s="31"/>
      <c r="G196" s="31"/>
      <c r="H196" s="31" t="n">
        <v>20</v>
      </c>
      <c r="I196" s="31"/>
      <c r="J196" s="31"/>
      <c r="K196" s="31"/>
      <c r="L196" s="31"/>
      <c r="M196" s="31"/>
      <c r="N196" s="33" t="n">
        <f aca="false">E196*F196+H196+J196+K196+L196+M196</f>
        <v>20</v>
      </c>
      <c r="O196" s="36"/>
      <c r="P196" s="36" t="n">
        <v>10</v>
      </c>
      <c r="Q196" s="31"/>
      <c r="R196" s="31"/>
      <c r="S196" s="31"/>
      <c r="T196" s="31"/>
      <c r="U196" s="31"/>
      <c r="V196" s="31"/>
      <c r="W196" s="31"/>
      <c r="X196" s="31"/>
      <c r="Y196" s="31"/>
      <c r="Z196" s="36" t="n">
        <f aca="false">P196*Q196+S196+U196+V196+W196+X196+Y196</f>
        <v>0</v>
      </c>
      <c r="AA196" s="36" t="n">
        <f aca="false">N196+Z196</f>
        <v>20</v>
      </c>
      <c r="AB196" s="47" t="s">
        <v>141</v>
      </c>
      <c r="AC196" s="36"/>
      <c r="AD196" s="36"/>
      <c r="AE196" s="36" t="n">
        <f aca="false">P196*Q196</f>
        <v>0</v>
      </c>
      <c r="AF196" s="38" t="n">
        <f aca="false">E196*F196+P196*Q196</f>
        <v>0</v>
      </c>
      <c r="AG196" s="39" t="str">
        <f aca="false">AB196</f>
        <v>Османов Э.З.</v>
      </c>
      <c r="AH196" s="39" t="str">
        <f aca="false">C196</f>
        <v>3ОСАТ11-5а</v>
      </c>
      <c r="AI196" s="40" t="str">
        <f aca="false">B196</f>
        <v>11</v>
      </c>
      <c r="AJ196" s="39" t="str">
        <f aca="false">CONCATENATE(A196," ",D196)</f>
        <v>МДК.03.03 Эксплуатация автоматизированного лазерного оборудования </v>
      </c>
      <c r="AK196" s="39" t="n">
        <f aca="false">E196*F196+P196*Q196+H196+J196+S196+U196</f>
        <v>20</v>
      </c>
      <c r="AL196" s="39" t="n">
        <f aca="false">L196+W196</f>
        <v>0</v>
      </c>
      <c r="AM196" s="39" t="n">
        <f aca="false">M196+X196</f>
        <v>0</v>
      </c>
      <c r="AN196" s="39" t="n">
        <f aca="false">Y196</f>
        <v>0</v>
      </c>
      <c r="AO196" s="39" t="n">
        <f aca="false">SUM(AK196:AN196)</f>
        <v>20</v>
      </c>
      <c r="AP196" s="41" t="n">
        <f aca="false">K196+V196</f>
        <v>0</v>
      </c>
    </row>
    <row r="197" s="42" customFormat="true" ht="16.5" hidden="true" customHeight="true" outlineLevel="0" collapsed="false">
      <c r="A197" s="58" t="s">
        <v>494</v>
      </c>
      <c r="B197" s="30" t="s">
        <v>53</v>
      </c>
      <c r="C197" s="31" t="s">
        <v>547</v>
      </c>
      <c r="D197" s="62" t="s">
        <v>554</v>
      </c>
      <c r="E197" s="31" t="n">
        <v>10</v>
      </c>
      <c r="F197" s="31"/>
      <c r="G197" s="31"/>
      <c r="H197" s="31" t="n">
        <v>20</v>
      </c>
      <c r="I197" s="31"/>
      <c r="J197" s="31"/>
      <c r="K197" s="31"/>
      <c r="L197" s="31"/>
      <c r="M197" s="31"/>
      <c r="N197" s="33" t="n">
        <f aca="false">E197*F197+H197+J197+K197+L197+M197</f>
        <v>20</v>
      </c>
      <c r="O197" s="36"/>
      <c r="P197" s="36" t="n">
        <v>10</v>
      </c>
      <c r="Q197" s="31"/>
      <c r="R197" s="31"/>
      <c r="S197" s="31"/>
      <c r="T197" s="31"/>
      <c r="U197" s="31"/>
      <c r="V197" s="31"/>
      <c r="W197" s="31"/>
      <c r="X197" s="31"/>
      <c r="Y197" s="31"/>
      <c r="Z197" s="36" t="n">
        <f aca="false">P197*Q197+S197+U197+V197+W197+X197+Y197</f>
        <v>0</v>
      </c>
      <c r="AA197" s="36" t="n">
        <f aca="false">N197+Z197</f>
        <v>20</v>
      </c>
      <c r="AB197" s="47" t="s">
        <v>69</v>
      </c>
      <c r="AC197" s="36"/>
      <c r="AD197" s="36"/>
      <c r="AE197" s="36" t="n">
        <f aca="false">P197*Q197</f>
        <v>0</v>
      </c>
      <c r="AF197" s="38" t="n">
        <f aca="false">E197*F197+P197*Q197</f>
        <v>0</v>
      </c>
      <c r="AG197" s="39" t="str">
        <f aca="false">AB197</f>
        <v>вак. 2 п/гр</v>
      </c>
      <c r="AH197" s="39" t="str">
        <f aca="false">C197</f>
        <v>3ОСАТ11-5б</v>
      </c>
      <c r="AI197" s="40" t="str">
        <f aca="false">B197</f>
        <v>12</v>
      </c>
      <c r="AJ197" s="39" t="str">
        <f aca="false">CONCATENATE(A197," ",D197)</f>
        <v>МДК.03.03 Эксплуатация автоматизированного лазерного оборудования </v>
      </c>
      <c r="AK197" s="39" t="n">
        <f aca="false">E197*F197+P197*Q197+H197+J197+S197+U197</f>
        <v>20</v>
      </c>
      <c r="AL197" s="39" t="n">
        <f aca="false">L197+W197</f>
        <v>0</v>
      </c>
      <c r="AM197" s="39" t="n">
        <f aca="false">M197+X197</f>
        <v>0</v>
      </c>
      <c r="AN197" s="39" t="n">
        <f aca="false">Y197</f>
        <v>0</v>
      </c>
      <c r="AO197" s="39" t="n">
        <f aca="false">SUM(AK197:AN197)</f>
        <v>20</v>
      </c>
      <c r="AP197" s="41" t="n">
        <f aca="false">K197+V197</f>
        <v>0</v>
      </c>
    </row>
    <row r="198" s="42" customFormat="true" ht="16.5" hidden="true" customHeight="true" outlineLevel="0" collapsed="false">
      <c r="A198" s="58" t="s">
        <v>496</v>
      </c>
      <c r="B198" s="30" t="s">
        <v>116</v>
      </c>
      <c r="C198" s="31" t="s">
        <v>546</v>
      </c>
      <c r="D198" s="59" t="s">
        <v>108</v>
      </c>
      <c r="E198" s="31" t="n">
        <v>1</v>
      </c>
      <c r="F198" s="31" t="n">
        <v>36</v>
      </c>
      <c r="G198" s="31"/>
      <c r="H198" s="31"/>
      <c r="I198" s="31"/>
      <c r="J198" s="31"/>
      <c r="K198" s="31"/>
      <c r="L198" s="31"/>
      <c r="M198" s="31"/>
      <c r="N198" s="33" t="n">
        <f aca="false">E198*F198+H198+J198+K198+L198+M198</f>
        <v>36</v>
      </c>
      <c r="O198" s="36"/>
      <c r="P198" s="36" t="n">
        <v>10</v>
      </c>
      <c r="Q198" s="31"/>
      <c r="R198" s="31"/>
      <c r="S198" s="31"/>
      <c r="T198" s="31"/>
      <c r="U198" s="31"/>
      <c r="V198" s="31"/>
      <c r="W198" s="31"/>
      <c r="X198" s="31"/>
      <c r="Y198" s="31"/>
      <c r="Z198" s="36" t="n">
        <f aca="false">P198*Q198+S198+U198+V198+W198+X198+Y198</f>
        <v>0</v>
      </c>
      <c r="AA198" s="36" t="n">
        <f aca="false">N198+Z198</f>
        <v>36</v>
      </c>
      <c r="AB198" s="73" t="s">
        <v>110</v>
      </c>
      <c r="AC198" s="61"/>
      <c r="AD198" s="36"/>
      <c r="AE198" s="36" t="n">
        <f aca="false">P198*Q198</f>
        <v>0</v>
      </c>
      <c r="AF198" s="38" t="n">
        <f aca="false">E198*F198+P198*Q198</f>
        <v>36</v>
      </c>
      <c r="AG198" s="39" t="str">
        <f aca="false">AB198</f>
        <v>Кожуханцев С.Б.</v>
      </c>
      <c r="AH198" s="39" t="str">
        <f aca="false">C198</f>
        <v>3ОСАТ11-5а</v>
      </c>
      <c r="AI198" s="40" t="str">
        <f aca="false">B198</f>
        <v>11</v>
      </c>
      <c r="AJ198" s="39" t="str">
        <f aca="false">CONCATENATE(A198," ",D198)</f>
        <v>УП.03 Учебная практика</v>
      </c>
      <c r="AK198" s="39" t="n">
        <f aca="false">E198*F198+P198*Q198+H198+J198+S198+U198</f>
        <v>36</v>
      </c>
      <c r="AL198" s="39" t="n">
        <f aca="false">L198+W198</f>
        <v>0</v>
      </c>
      <c r="AM198" s="39" t="n">
        <f aca="false">M198+X198</f>
        <v>0</v>
      </c>
      <c r="AN198" s="39" t="n">
        <f aca="false">Y198</f>
        <v>0</v>
      </c>
      <c r="AO198" s="39" t="n">
        <f aca="false">SUM(AK198:AN198)</f>
        <v>36</v>
      </c>
      <c r="AP198" s="41" t="n">
        <f aca="false">K198+V198</f>
        <v>0</v>
      </c>
    </row>
    <row r="199" s="42" customFormat="true" ht="16.5" hidden="true" customHeight="true" outlineLevel="0" collapsed="false">
      <c r="A199" s="58" t="s">
        <v>496</v>
      </c>
      <c r="B199" s="30" t="s">
        <v>53</v>
      </c>
      <c r="C199" s="31" t="s">
        <v>547</v>
      </c>
      <c r="D199" s="59" t="s">
        <v>108</v>
      </c>
      <c r="E199" s="31" t="n">
        <v>1</v>
      </c>
      <c r="F199" s="31" t="n">
        <v>36</v>
      </c>
      <c r="G199" s="31"/>
      <c r="H199" s="31"/>
      <c r="I199" s="31"/>
      <c r="J199" s="31"/>
      <c r="K199" s="31"/>
      <c r="L199" s="31"/>
      <c r="M199" s="31"/>
      <c r="N199" s="33" t="n">
        <f aca="false">E199*F199+H199+J199+K199+L199+M199</f>
        <v>36</v>
      </c>
      <c r="O199" s="36"/>
      <c r="P199" s="36" t="n">
        <v>10</v>
      </c>
      <c r="Q199" s="31"/>
      <c r="R199" s="31"/>
      <c r="S199" s="31"/>
      <c r="T199" s="31"/>
      <c r="U199" s="31"/>
      <c r="V199" s="31"/>
      <c r="W199" s="31"/>
      <c r="X199" s="31"/>
      <c r="Y199" s="31"/>
      <c r="Z199" s="36" t="n">
        <f aca="false">P199*Q199+S199+U199+V199+W199+X199+Y199</f>
        <v>0</v>
      </c>
      <c r="AA199" s="36" t="n">
        <f aca="false">N199+Z199</f>
        <v>36</v>
      </c>
      <c r="AB199" s="73" t="s">
        <v>109</v>
      </c>
      <c r="AC199" s="61"/>
      <c r="AD199" s="36"/>
      <c r="AE199" s="36"/>
      <c r="AF199" s="38" t="n">
        <f aca="false">E199*F199+P199*Q199</f>
        <v>36</v>
      </c>
      <c r="AG199" s="39" t="str">
        <f aca="false">AB199</f>
        <v>Устинов М.Ю.</v>
      </c>
      <c r="AH199" s="39" t="str">
        <f aca="false">C199</f>
        <v>3ОСАТ11-5б</v>
      </c>
      <c r="AI199" s="40" t="str">
        <f aca="false">B199</f>
        <v>12</v>
      </c>
      <c r="AJ199" s="39" t="str">
        <f aca="false">CONCATENATE(A199," ",D199)</f>
        <v>УП.03 Учебная практика</v>
      </c>
      <c r="AK199" s="39" t="n">
        <f aca="false">E199*F199+P199*Q199+H199+J199+S199+U199</f>
        <v>36</v>
      </c>
      <c r="AL199" s="39" t="n">
        <f aca="false">L199+W199</f>
        <v>0</v>
      </c>
      <c r="AM199" s="39" t="n">
        <f aca="false">M199+X199</f>
        <v>0</v>
      </c>
      <c r="AN199" s="39" t="n">
        <f aca="false">Y199</f>
        <v>0</v>
      </c>
      <c r="AO199" s="39" t="n">
        <f aca="false">SUM(AK199:AN199)</f>
        <v>36</v>
      </c>
      <c r="AP199" s="41" t="n">
        <f aca="false">K199+V199</f>
        <v>0</v>
      </c>
    </row>
    <row r="200" s="42" customFormat="true" ht="16.5" hidden="true" customHeight="true" outlineLevel="0" collapsed="false">
      <c r="A200" s="58" t="s">
        <v>498</v>
      </c>
      <c r="B200" s="30" t="s">
        <v>286</v>
      </c>
      <c r="C200" s="31" t="s">
        <v>548</v>
      </c>
      <c r="D200" s="62" t="s">
        <v>140</v>
      </c>
      <c r="E200" s="31" t="n">
        <v>4</v>
      </c>
      <c r="F200" s="31" t="n">
        <v>9</v>
      </c>
      <c r="G200" s="31"/>
      <c r="H200" s="31"/>
      <c r="I200" s="31"/>
      <c r="J200" s="31"/>
      <c r="K200" s="31"/>
      <c r="L200" s="31"/>
      <c r="M200" s="31"/>
      <c r="N200" s="33" t="n">
        <f aca="false">E200*F200+H200+J200+K200+L200+M200</f>
        <v>36</v>
      </c>
      <c r="O200" s="36"/>
      <c r="P200" s="36" t="n">
        <v>10</v>
      </c>
      <c r="Q200" s="31"/>
      <c r="R200" s="31"/>
      <c r="S200" s="31"/>
      <c r="T200" s="31"/>
      <c r="U200" s="31"/>
      <c r="V200" s="31"/>
      <c r="W200" s="31"/>
      <c r="X200" s="31"/>
      <c r="Y200" s="31"/>
      <c r="Z200" s="36" t="n">
        <f aca="false">P200*Q200+S200+U200+V200+W200+X200+Y200</f>
        <v>0</v>
      </c>
      <c r="AA200" s="36" t="n">
        <f aca="false">N200+Z200</f>
        <v>36</v>
      </c>
      <c r="AB200" s="36" t="s">
        <v>141</v>
      </c>
      <c r="AC200" s="36"/>
      <c r="AD200" s="36"/>
      <c r="AE200" s="36" t="n">
        <f aca="false">P200*Q200</f>
        <v>0</v>
      </c>
      <c r="AF200" s="38" t="n">
        <f aca="false">E200*F200+P200*Q200</f>
        <v>36</v>
      </c>
      <c r="AG200" s="39" t="str">
        <f aca="false">AB200</f>
        <v>Османов Э.З.</v>
      </c>
      <c r="AH200" s="39" t="str">
        <f aca="false">C200</f>
        <v>3ОСАТ11-5</v>
      </c>
      <c r="AI200" s="40" t="str">
        <f aca="false">B200</f>
        <v>23</v>
      </c>
      <c r="AJ200" s="39" t="str">
        <f aca="false">CONCATENATE(A200," ",D200)</f>
        <v>ПП.03 Производственная практика (по профилю специальности)</v>
      </c>
      <c r="AK200" s="39" t="n">
        <f aca="false">E200*F200+P200*Q200+H200+J200+S200+U200</f>
        <v>36</v>
      </c>
      <c r="AL200" s="39" t="n">
        <f aca="false">L200+W200</f>
        <v>0</v>
      </c>
      <c r="AM200" s="39" t="n">
        <f aca="false">M200+X200</f>
        <v>0</v>
      </c>
      <c r="AN200" s="39" t="n">
        <f aca="false">Y200</f>
        <v>0</v>
      </c>
      <c r="AO200" s="39" t="n">
        <f aca="false">SUM(AK200:AN200)</f>
        <v>36</v>
      </c>
      <c r="AP200" s="41" t="n">
        <f aca="false">K200+V200</f>
        <v>0</v>
      </c>
    </row>
    <row r="201" s="42" customFormat="true" ht="16.5" hidden="true" customHeight="true" outlineLevel="0" collapsed="false">
      <c r="A201" s="58" t="s">
        <v>498</v>
      </c>
      <c r="B201" s="30" t="s">
        <v>286</v>
      </c>
      <c r="C201" s="31" t="s">
        <v>548</v>
      </c>
      <c r="D201" s="62" t="s">
        <v>140</v>
      </c>
      <c r="E201" s="31" t="n">
        <v>4</v>
      </c>
      <c r="F201" s="31" t="n">
        <v>9</v>
      </c>
      <c r="G201" s="31"/>
      <c r="H201" s="31"/>
      <c r="I201" s="31"/>
      <c r="J201" s="31"/>
      <c r="K201" s="31"/>
      <c r="L201" s="31"/>
      <c r="M201" s="31"/>
      <c r="N201" s="33" t="n">
        <f aca="false">E201*F201+H201+J201+K201+L201+M201</f>
        <v>36</v>
      </c>
      <c r="O201" s="36"/>
      <c r="P201" s="36" t="n">
        <v>10</v>
      </c>
      <c r="Q201" s="31"/>
      <c r="R201" s="31"/>
      <c r="S201" s="31"/>
      <c r="T201" s="31"/>
      <c r="U201" s="31"/>
      <c r="V201" s="31"/>
      <c r="W201" s="31"/>
      <c r="X201" s="31"/>
      <c r="Y201" s="31"/>
      <c r="Z201" s="36" t="n">
        <f aca="false">P201*Q201+S201+U201+V201+W201+X201+Y201</f>
        <v>0</v>
      </c>
      <c r="AA201" s="36" t="n">
        <f aca="false">N201+Z201</f>
        <v>36</v>
      </c>
      <c r="AB201" s="36" t="s">
        <v>290</v>
      </c>
      <c r="AC201" s="36"/>
      <c r="AD201" s="36"/>
      <c r="AE201" s="36" t="n">
        <f aca="false">P201*Q201</f>
        <v>0</v>
      </c>
      <c r="AF201" s="38" t="n">
        <f aca="false">E201*F201+P201*Q201</f>
        <v>36</v>
      </c>
      <c r="AG201" s="39" t="str">
        <f aca="false">AB201</f>
        <v>Климаков В.А</v>
      </c>
      <c r="AH201" s="39" t="str">
        <f aca="false">C201</f>
        <v>3ОСАТ11-5</v>
      </c>
      <c r="AI201" s="40" t="str">
        <f aca="false">B201</f>
        <v>23</v>
      </c>
      <c r="AJ201" s="39" t="str">
        <f aca="false">CONCATENATE(A201," ",D201)</f>
        <v>ПП.03 Производственная практика (по профилю специальности)</v>
      </c>
      <c r="AK201" s="39" t="n">
        <f aca="false">E201*F201+P201*Q201+H201+J201+S201+U201</f>
        <v>36</v>
      </c>
      <c r="AL201" s="39" t="n">
        <f aca="false">L201+W201</f>
        <v>0</v>
      </c>
      <c r="AM201" s="39" t="n">
        <f aca="false">M201+X201</f>
        <v>0</v>
      </c>
      <c r="AN201" s="39" t="n">
        <f aca="false">Y201</f>
        <v>0</v>
      </c>
      <c r="AO201" s="39" t="n">
        <f aca="false">SUM(AK201:AN201)</f>
        <v>36</v>
      </c>
      <c r="AP201" s="41" t="n">
        <f aca="false">K201+V201</f>
        <v>0</v>
      </c>
    </row>
    <row r="202" s="42" customFormat="true" ht="16.5" hidden="true" customHeight="true" outlineLevel="0" collapsed="false">
      <c r="A202" s="58" t="s">
        <v>498</v>
      </c>
      <c r="B202" s="30" t="s">
        <v>286</v>
      </c>
      <c r="C202" s="31" t="s">
        <v>548</v>
      </c>
      <c r="D202" s="62" t="s">
        <v>140</v>
      </c>
      <c r="E202" s="31" t="n">
        <v>4</v>
      </c>
      <c r="F202" s="31" t="n">
        <v>9</v>
      </c>
      <c r="G202" s="31"/>
      <c r="H202" s="31"/>
      <c r="I202" s="31"/>
      <c r="J202" s="31"/>
      <c r="K202" s="31"/>
      <c r="L202" s="31"/>
      <c r="M202" s="31"/>
      <c r="N202" s="33" t="n">
        <f aca="false">E202*F202+H202+J202+K202+L202+M202</f>
        <v>36</v>
      </c>
      <c r="O202" s="36"/>
      <c r="P202" s="36" t="n">
        <v>10</v>
      </c>
      <c r="Q202" s="31"/>
      <c r="R202" s="31"/>
      <c r="S202" s="31"/>
      <c r="T202" s="31"/>
      <c r="U202" s="31"/>
      <c r="V202" s="31"/>
      <c r="W202" s="31"/>
      <c r="X202" s="31"/>
      <c r="Y202" s="31"/>
      <c r="Z202" s="36" t="n">
        <f aca="false">P202*Q202+S202+U202+V202+W202+X202+Y202</f>
        <v>0</v>
      </c>
      <c r="AA202" s="36" t="n">
        <f aca="false">N202+Z202</f>
        <v>36</v>
      </c>
      <c r="AB202" s="36" t="s">
        <v>440</v>
      </c>
      <c r="AC202" s="36"/>
      <c r="AD202" s="36"/>
      <c r="AE202" s="36" t="n">
        <f aca="false">P202*Q202</f>
        <v>0</v>
      </c>
      <c r="AF202" s="38" t="n">
        <f aca="false">E202*F202+P202*Q202</f>
        <v>36</v>
      </c>
      <c r="AG202" s="39" t="str">
        <f aca="false">AB202</f>
        <v>Микловш О.Н.</v>
      </c>
      <c r="AH202" s="39" t="str">
        <f aca="false">C202</f>
        <v>3ОСАТ11-5</v>
      </c>
      <c r="AI202" s="40" t="str">
        <f aca="false">B202</f>
        <v>23</v>
      </c>
      <c r="AJ202" s="39" t="str">
        <f aca="false">CONCATENATE(A202," ",D202)</f>
        <v>ПП.03 Производственная практика (по профилю специальности)</v>
      </c>
      <c r="AK202" s="39" t="n">
        <f aca="false">E202*F202+P202*Q202+H202+J202+S202+U202</f>
        <v>36</v>
      </c>
      <c r="AL202" s="39" t="n">
        <f aca="false">L202+W202</f>
        <v>0</v>
      </c>
      <c r="AM202" s="39" t="n">
        <f aca="false">M202+X202</f>
        <v>0</v>
      </c>
      <c r="AN202" s="39" t="n">
        <f aca="false">Y202</f>
        <v>0</v>
      </c>
      <c r="AO202" s="39" t="n">
        <f aca="false">SUM(AK202:AN202)</f>
        <v>36</v>
      </c>
      <c r="AP202" s="41" t="n">
        <f aca="false">K202+V202</f>
        <v>0</v>
      </c>
    </row>
    <row r="203" s="42" customFormat="true" ht="16.5" hidden="true" customHeight="true" outlineLevel="0" collapsed="false">
      <c r="A203" s="58" t="s">
        <v>498</v>
      </c>
      <c r="B203" s="30" t="s">
        <v>286</v>
      </c>
      <c r="C203" s="31" t="s">
        <v>548</v>
      </c>
      <c r="D203" s="62" t="s">
        <v>140</v>
      </c>
      <c r="E203" s="31" t="n">
        <v>4</v>
      </c>
      <c r="F203" s="31" t="n">
        <v>9</v>
      </c>
      <c r="G203" s="31"/>
      <c r="H203" s="31"/>
      <c r="I203" s="31"/>
      <c r="J203" s="31"/>
      <c r="K203" s="31"/>
      <c r="L203" s="31"/>
      <c r="M203" s="31"/>
      <c r="N203" s="33" t="n">
        <f aca="false">E203*F203+H203+J203+K203+L203+M203</f>
        <v>36</v>
      </c>
      <c r="O203" s="36"/>
      <c r="P203" s="36" t="n">
        <v>10</v>
      </c>
      <c r="Q203" s="31"/>
      <c r="R203" s="31"/>
      <c r="S203" s="31"/>
      <c r="T203" s="31"/>
      <c r="U203" s="31"/>
      <c r="V203" s="31"/>
      <c r="W203" s="31"/>
      <c r="X203" s="31"/>
      <c r="Y203" s="31"/>
      <c r="Z203" s="36" t="n">
        <f aca="false">P203*Q203+S203+U203+V203+W203+X203+Y203</f>
        <v>0</v>
      </c>
      <c r="AA203" s="36" t="n">
        <f aca="false">N203+Z203</f>
        <v>36</v>
      </c>
      <c r="AB203" s="36" t="s">
        <v>143</v>
      </c>
      <c r="AC203" s="36"/>
      <c r="AD203" s="36"/>
      <c r="AE203" s="36" t="n">
        <f aca="false">P203*Q203</f>
        <v>0</v>
      </c>
      <c r="AF203" s="38" t="n">
        <f aca="false">E203*F203+P203*Q203</f>
        <v>36</v>
      </c>
      <c r="AG203" s="39" t="str">
        <f aca="false">AB203</f>
        <v>вак. ПП</v>
      </c>
      <c r="AH203" s="39" t="str">
        <f aca="false">C203</f>
        <v>3ОСАТ11-5</v>
      </c>
      <c r="AI203" s="40" t="str">
        <f aca="false">B203</f>
        <v>23</v>
      </c>
      <c r="AJ203" s="39" t="str">
        <f aca="false">CONCATENATE(A203," ",D203)</f>
        <v>ПП.03 Производственная практика (по профилю специальности)</v>
      </c>
      <c r="AK203" s="39" t="n">
        <f aca="false">E203*F203+P203*Q203+H203+J203+S203+U203</f>
        <v>36</v>
      </c>
      <c r="AL203" s="39" t="n">
        <f aca="false">L203+W203</f>
        <v>0</v>
      </c>
      <c r="AM203" s="39" t="n">
        <f aca="false">M203+X203</f>
        <v>0</v>
      </c>
      <c r="AN203" s="39" t="n">
        <f aca="false">Y203</f>
        <v>0</v>
      </c>
      <c r="AO203" s="39" t="n">
        <f aca="false">SUM(AK203:AN203)</f>
        <v>36</v>
      </c>
      <c r="AP203" s="41" t="n">
        <f aca="false">K203+V203</f>
        <v>0</v>
      </c>
    </row>
    <row r="204" s="42" customFormat="true" ht="16.5" hidden="true" customHeight="true" outlineLevel="0" collapsed="false">
      <c r="A204" s="63" t="s">
        <v>523</v>
      </c>
      <c r="B204" s="30" t="s">
        <v>286</v>
      </c>
      <c r="C204" s="31" t="s">
        <v>548</v>
      </c>
      <c r="D204" s="64" t="s">
        <v>145</v>
      </c>
      <c r="E204" s="31" t="n">
        <v>10</v>
      </c>
      <c r="F204" s="31"/>
      <c r="G204" s="31"/>
      <c r="H204" s="31"/>
      <c r="I204" s="31"/>
      <c r="J204" s="31"/>
      <c r="K204" s="31"/>
      <c r="L204" s="31"/>
      <c r="M204" s="31" t="n">
        <v>24</v>
      </c>
      <c r="N204" s="33" t="n">
        <f aca="false">E204*F204+H204+J204+K204+L204+M204</f>
        <v>24</v>
      </c>
      <c r="O204" s="36"/>
      <c r="P204" s="36" t="n">
        <v>10</v>
      </c>
      <c r="Q204" s="31"/>
      <c r="R204" s="31"/>
      <c r="S204" s="31"/>
      <c r="T204" s="31"/>
      <c r="U204" s="31"/>
      <c r="V204" s="31"/>
      <c r="W204" s="31"/>
      <c r="X204" s="31"/>
      <c r="Y204" s="31"/>
      <c r="Z204" s="36" t="n">
        <f aca="false">P204*Q204+S204+U204+V204+W204+X204+Y204</f>
        <v>0</v>
      </c>
      <c r="AA204" s="36" t="n">
        <f aca="false">N204+Z204</f>
        <v>24</v>
      </c>
      <c r="AB204" s="36" t="s">
        <v>146</v>
      </c>
      <c r="AC204" s="36"/>
      <c r="AD204" s="36"/>
      <c r="AE204" s="36" t="n">
        <f aca="false">P204*Q204</f>
        <v>0</v>
      </c>
      <c r="AF204" s="38" t="n">
        <f aca="false">E204*F204+P204*Q204</f>
        <v>0</v>
      </c>
      <c r="AG204" s="39" t="str">
        <f aca="false">AB204</f>
        <v>вак. ДЭ</v>
      </c>
      <c r="AH204" s="39" t="str">
        <f aca="false">C204</f>
        <v>3ОСАТ11-5</v>
      </c>
      <c r="AI204" s="40" t="str">
        <f aca="false">B204</f>
        <v>23</v>
      </c>
      <c r="AJ204" s="39" t="str">
        <f aca="false">CONCATENATE(A204," ",D204)</f>
        <v>ДЭ.03 Демонстрационный экзамен по модулю</v>
      </c>
      <c r="AK204" s="39" t="n">
        <f aca="false">E204*F204+P204*Q204+H204+J204+S204+U204</f>
        <v>0</v>
      </c>
      <c r="AL204" s="39" t="n">
        <f aca="false">L204+W204</f>
        <v>0</v>
      </c>
      <c r="AM204" s="39" t="n">
        <f aca="false">M204+X204</f>
        <v>24</v>
      </c>
      <c r="AN204" s="39" t="n">
        <f aca="false">Y204</f>
        <v>0</v>
      </c>
      <c r="AO204" s="39" t="n">
        <f aca="false">SUM(AK204:AN204)</f>
        <v>24</v>
      </c>
      <c r="AP204" s="41" t="n">
        <f aca="false">K204+V204</f>
        <v>0</v>
      </c>
    </row>
    <row r="205" s="42" customFormat="true" ht="16.5" hidden="true" customHeight="true" outlineLevel="0" collapsed="false">
      <c r="A205" s="63" t="s">
        <v>271</v>
      </c>
      <c r="B205" s="30" t="s">
        <v>286</v>
      </c>
      <c r="C205" s="31" t="s">
        <v>548</v>
      </c>
      <c r="D205" s="64" t="s">
        <v>555</v>
      </c>
      <c r="E205" s="31" t="n">
        <v>10</v>
      </c>
      <c r="F205" s="219" t="n">
        <v>4</v>
      </c>
      <c r="G205" s="31" t="n">
        <v>50</v>
      </c>
      <c r="H205" s="31"/>
      <c r="I205" s="31" t="n">
        <v>4</v>
      </c>
      <c r="J205" s="31"/>
      <c r="K205" s="31"/>
      <c r="L205" s="31"/>
      <c r="M205" s="31"/>
      <c r="N205" s="33" t="n">
        <f aca="false">E205*F205+H205+J205+K205+L205+M205</f>
        <v>40</v>
      </c>
      <c r="O205" s="36"/>
      <c r="P205" s="36" t="n">
        <v>10</v>
      </c>
      <c r="Q205" s="219" t="n">
        <v>10</v>
      </c>
      <c r="R205" s="31"/>
      <c r="S205" s="31"/>
      <c r="T205" s="31" t="n">
        <v>46</v>
      </c>
      <c r="U205" s="31"/>
      <c r="V205" s="31"/>
      <c r="W205" s="31" t="n">
        <v>6</v>
      </c>
      <c r="X205" s="31" t="n">
        <v>8</v>
      </c>
      <c r="Y205" s="31"/>
      <c r="Z205" s="36" t="n">
        <f aca="false">P205*Q205+S205+U205+V205+W205+X205+Y205</f>
        <v>114</v>
      </c>
      <c r="AA205" s="36" t="n">
        <f aca="false">N205+Z205</f>
        <v>154</v>
      </c>
      <c r="AB205" s="47" t="s">
        <v>102</v>
      </c>
      <c r="AC205" s="36"/>
      <c r="AD205" s="36"/>
      <c r="AE205" s="36" t="n">
        <f aca="false">P205*Q205</f>
        <v>100</v>
      </c>
      <c r="AF205" s="38" t="n">
        <f aca="false">E205*F205+P205*Q205</f>
        <v>140</v>
      </c>
      <c r="AG205" s="39" t="str">
        <f aca="false">AB205</f>
        <v>Желтиков В.К.</v>
      </c>
      <c r="AH205" s="39" t="str">
        <f aca="false">C205</f>
        <v>3ОСАТ11-5</v>
      </c>
      <c r="AI205" s="40" t="str">
        <f aca="false">B205</f>
        <v>23</v>
      </c>
      <c r="AJ205" s="39" t="str">
        <f aca="false">CONCATENATE(A205," ",D205)</f>
        <v>МДК.04.01 Осуществление текущего мониторинга состояния систем автоматизации</v>
      </c>
      <c r="AK205" s="39" t="n">
        <f aca="false">E205*F205+P205*Q205+H205+J205+S205+U205</f>
        <v>140</v>
      </c>
      <c r="AL205" s="39" t="n">
        <f aca="false">L205+W205</f>
        <v>6</v>
      </c>
      <c r="AM205" s="39" t="n">
        <f aca="false">M205+X205</f>
        <v>8</v>
      </c>
      <c r="AN205" s="39" t="n">
        <f aca="false">Y205</f>
        <v>0</v>
      </c>
      <c r="AO205" s="39" t="n">
        <f aca="false">SUM(AK205:AN205)</f>
        <v>154</v>
      </c>
      <c r="AP205" s="41" t="n">
        <f aca="false">K205+V205</f>
        <v>0</v>
      </c>
    </row>
    <row r="206" s="42" customFormat="true" ht="16.5" hidden="true" customHeight="true" outlineLevel="0" collapsed="false">
      <c r="A206" s="63" t="s">
        <v>341</v>
      </c>
      <c r="B206" s="30" t="s">
        <v>286</v>
      </c>
      <c r="C206" s="31" t="s">
        <v>548</v>
      </c>
      <c r="D206" s="64" t="s">
        <v>556</v>
      </c>
      <c r="E206" s="31" t="n">
        <v>10</v>
      </c>
      <c r="F206" s="31" t="n">
        <v>3</v>
      </c>
      <c r="G206" s="31" t="n">
        <v>50</v>
      </c>
      <c r="H206" s="31"/>
      <c r="I206" s="31" t="n">
        <v>50</v>
      </c>
      <c r="J206" s="31"/>
      <c r="K206" s="31"/>
      <c r="L206" s="31"/>
      <c r="M206" s="31"/>
      <c r="N206" s="33" t="n">
        <f aca="false">E206*F206+H206+J206+K206+L206+M206</f>
        <v>30</v>
      </c>
      <c r="O206" s="36"/>
      <c r="P206" s="36" t="n">
        <v>10</v>
      </c>
      <c r="Q206" s="31" t="n">
        <v>8</v>
      </c>
      <c r="R206" s="31"/>
      <c r="S206" s="31"/>
      <c r="T206" s="31"/>
      <c r="U206" s="31"/>
      <c r="V206" s="31"/>
      <c r="W206" s="31" t="n">
        <v>6</v>
      </c>
      <c r="X206" s="31" t="n">
        <v>8</v>
      </c>
      <c r="Y206" s="31"/>
      <c r="Z206" s="36" t="n">
        <f aca="false">P206*Q206+S206+U206+V206+W206+X206+Y206</f>
        <v>94</v>
      </c>
      <c r="AA206" s="36" t="n">
        <f aca="false">N206+Z206</f>
        <v>124</v>
      </c>
      <c r="AB206" s="47" t="s">
        <v>87</v>
      </c>
      <c r="AC206" s="36"/>
      <c r="AD206" s="36"/>
      <c r="AE206" s="36" t="n">
        <f aca="false">P206*Q206</f>
        <v>80</v>
      </c>
      <c r="AF206" s="38" t="n">
        <f aca="false">E206*F206+P206*Q206</f>
        <v>110</v>
      </c>
      <c r="AG206" s="39" t="str">
        <f aca="false">AB206</f>
        <v>Галкина М.В.</v>
      </c>
      <c r="AH206" s="39" t="str">
        <f aca="false">C206</f>
        <v>3ОСАТ11-5</v>
      </c>
      <c r="AI206" s="40" t="str">
        <f aca="false">B206</f>
        <v>23</v>
      </c>
      <c r="AJ206" s="39" t="str">
        <f aca="false">CONCATENATE(A206," ",D206)</f>
        <v>МДК.04.02 Организация работ по устранению неполадок и отказов автоматизированного оборудования</v>
      </c>
      <c r="AK206" s="39" t="n">
        <f aca="false">E206*F206+P206*Q206+H206+J206+S206+U206</f>
        <v>110</v>
      </c>
      <c r="AL206" s="39" t="n">
        <f aca="false">L206+W206</f>
        <v>6</v>
      </c>
      <c r="AM206" s="39" t="n">
        <f aca="false">M206+X206</f>
        <v>8</v>
      </c>
      <c r="AN206" s="39" t="n">
        <f aca="false">Y206</f>
        <v>0</v>
      </c>
      <c r="AO206" s="39" t="n">
        <f aca="false">SUM(AK206:AN206)</f>
        <v>124</v>
      </c>
      <c r="AP206" s="41" t="n">
        <f aca="false">K206+V206</f>
        <v>0</v>
      </c>
    </row>
    <row r="207" s="42" customFormat="true" ht="16.5" hidden="true" customHeight="true" outlineLevel="0" collapsed="false">
      <c r="A207" s="63" t="s">
        <v>557</v>
      </c>
      <c r="B207" s="30" t="s">
        <v>286</v>
      </c>
      <c r="C207" s="31" t="s">
        <v>548</v>
      </c>
      <c r="D207" s="64" t="s">
        <v>558</v>
      </c>
      <c r="E207" s="31" t="n">
        <v>10</v>
      </c>
      <c r="F207" s="31"/>
      <c r="G207" s="31"/>
      <c r="H207" s="31"/>
      <c r="I207" s="31"/>
      <c r="J207" s="31"/>
      <c r="K207" s="31"/>
      <c r="L207" s="31"/>
      <c r="M207" s="31"/>
      <c r="N207" s="33" t="n">
        <f aca="false">E207*F207+H207+J207+K207+L207+M207</f>
        <v>0</v>
      </c>
      <c r="O207" s="36"/>
      <c r="P207" s="36" t="n">
        <v>10</v>
      </c>
      <c r="Q207" s="31" t="n">
        <v>6</v>
      </c>
      <c r="R207" s="31" t="n">
        <v>30</v>
      </c>
      <c r="S207" s="31" t="n">
        <v>-30</v>
      </c>
      <c r="T207" s="31"/>
      <c r="U207" s="31"/>
      <c r="V207" s="31"/>
      <c r="W207" s="31" t="n">
        <v>6</v>
      </c>
      <c r="X207" s="31"/>
      <c r="Y207" s="31"/>
      <c r="Z207" s="36" t="n">
        <f aca="false">P207*Q207+S207+U207+V207+W207+X207+Y207</f>
        <v>36</v>
      </c>
      <c r="AA207" s="36" t="n">
        <f aca="false">N207+Z207</f>
        <v>36</v>
      </c>
      <c r="AB207" s="47" t="s">
        <v>141</v>
      </c>
      <c r="AC207" s="36"/>
      <c r="AD207" s="36"/>
      <c r="AE207" s="36" t="n">
        <f aca="false">P207*Q207</f>
        <v>60</v>
      </c>
      <c r="AF207" s="38" t="n">
        <f aca="false">E207*F207+P207*Q207</f>
        <v>60</v>
      </c>
      <c r="AG207" s="39" t="str">
        <f aca="false">AB207</f>
        <v>Османов Э.З.</v>
      </c>
      <c r="AH207" s="39" t="str">
        <f aca="false">C207</f>
        <v>3ОСАТ11-5</v>
      </c>
      <c r="AI207" s="40" t="str">
        <f aca="false">B207</f>
        <v>23</v>
      </c>
      <c r="AJ207" s="39" t="str">
        <f aca="false">CONCATENATE(A207," ",D207)</f>
        <v>МДК.04.03  Лазерная обработка</v>
      </c>
      <c r="AK207" s="39" t="n">
        <f aca="false">E207*F207+P207*Q207+H207+J207+S207+U207</f>
        <v>30</v>
      </c>
      <c r="AL207" s="39" t="n">
        <f aca="false">L207+W207</f>
        <v>6</v>
      </c>
      <c r="AM207" s="39" t="n">
        <f aca="false">M207+X207</f>
        <v>0</v>
      </c>
      <c r="AN207" s="39" t="n">
        <f aca="false">Y207</f>
        <v>0</v>
      </c>
      <c r="AO207" s="39" t="n">
        <f aca="false">SUM(AK207:AN207)</f>
        <v>36</v>
      </c>
      <c r="AP207" s="41" t="n">
        <f aca="false">K207+V207</f>
        <v>0</v>
      </c>
    </row>
    <row r="208" s="42" customFormat="true" ht="16.5" hidden="true" customHeight="true" outlineLevel="0" collapsed="false">
      <c r="A208" s="63" t="s">
        <v>557</v>
      </c>
      <c r="B208" s="30" t="s">
        <v>116</v>
      </c>
      <c r="C208" s="31" t="s">
        <v>546</v>
      </c>
      <c r="D208" s="64" t="s">
        <v>558</v>
      </c>
      <c r="E208" s="31" t="n">
        <v>10</v>
      </c>
      <c r="F208" s="31"/>
      <c r="G208" s="31"/>
      <c r="H208" s="31"/>
      <c r="I208" s="31"/>
      <c r="J208" s="31"/>
      <c r="K208" s="31"/>
      <c r="L208" s="31"/>
      <c r="M208" s="31"/>
      <c r="N208" s="33" t="n">
        <f aca="false">E208*F208+H208+J208+K208+L208+M208</f>
        <v>0</v>
      </c>
      <c r="O208" s="36"/>
      <c r="P208" s="36" t="n">
        <v>10</v>
      </c>
      <c r="Q208" s="31"/>
      <c r="R208" s="31"/>
      <c r="S208" s="31" t="n">
        <v>30</v>
      </c>
      <c r="T208" s="31"/>
      <c r="U208" s="31"/>
      <c r="V208" s="31"/>
      <c r="W208" s="31"/>
      <c r="X208" s="31"/>
      <c r="Y208" s="31"/>
      <c r="Z208" s="36" t="n">
        <f aca="false">P208*Q208+S208+U208+V208+W208+X208+Y208</f>
        <v>30</v>
      </c>
      <c r="AA208" s="36" t="n">
        <f aca="false">N208+Z208</f>
        <v>30</v>
      </c>
      <c r="AB208" s="47" t="s">
        <v>141</v>
      </c>
      <c r="AC208" s="36"/>
      <c r="AD208" s="36"/>
      <c r="AE208" s="36" t="n">
        <f aca="false">P208*Q208</f>
        <v>0</v>
      </c>
      <c r="AF208" s="38" t="n">
        <f aca="false">E208*F208+P208*Q208</f>
        <v>0</v>
      </c>
      <c r="AG208" s="39" t="str">
        <f aca="false">AB208</f>
        <v>Османов Э.З.</v>
      </c>
      <c r="AH208" s="39" t="str">
        <f aca="false">C208</f>
        <v>3ОСАТ11-5а</v>
      </c>
      <c r="AI208" s="40" t="str">
        <f aca="false">B208</f>
        <v>11</v>
      </c>
      <c r="AJ208" s="39" t="str">
        <f aca="false">CONCATENATE(A208," ",D208)</f>
        <v>МДК.04.03  Лазерная обработка</v>
      </c>
      <c r="AK208" s="39" t="n">
        <f aca="false">E208*F208+P208*Q208+H208+J208+S208+U208</f>
        <v>30</v>
      </c>
      <c r="AL208" s="39" t="n">
        <f aca="false">L208+W208</f>
        <v>0</v>
      </c>
      <c r="AM208" s="39" t="n">
        <f aca="false">M208+X208</f>
        <v>0</v>
      </c>
      <c r="AN208" s="39" t="n">
        <f aca="false">Y208</f>
        <v>0</v>
      </c>
      <c r="AO208" s="39" t="n">
        <f aca="false">SUM(AK208:AN208)</f>
        <v>30</v>
      </c>
      <c r="AP208" s="41" t="n">
        <f aca="false">K208+V208</f>
        <v>0</v>
      </c>
    </row>
    <row r="209" s="42" customFormat="true" ht="16.5" hidden="true" customHeight="true" outlineLevel="0" collapsed="false">
      <c r="A209" s="63" t="s">
        <v>557</v>
      </c>
      <c r="B209" s="30" t="s">
        <v>53</v>
      </c>
      <c r="C209" s="31" t="s">
        <v>547</v>
      </c>
      <c r="D209" s="64" t="s">
        <v>558</v>
      </c>
      <c r="E209" s="31" t="n">
        <v>10</v>
      </c>
      <c r="F209" s="31"/>
      <c r="G209" s="31"/>
      <c r="H209" s="31"/>
      <c r="I209" s="31"/>
      <c r="J209" s="31"/>
      <c r="K209" s="31"/>
      <c r="L209" s="31"/>
      <c r="M209" s="31"/>
      <c r="N209" s="33" t="n">
        <f aca="false">E209*F209+H209+J209+K209+L209+M209</f>
        <v>0</v>
      </c>
      <c r="O209" s="36"/>
      <c r="P209" s="36" t="n">
        <v>10</v>
      </c>
      <c r="Q209" s="31"/>
      <c r="R209" s="31"/>
      <c r="S209" s="31" t="n">
        <v>30</v>
      </c>
      <c r="T209" s="31"/>
      <c r="U209" s="31"/>
      <c r="V209" s="31"/>
      <c r="W209" s="31"/>
      <c r="X209" s="31"/>
      <c r="Y209" s="31"/>
      <c r="Z209" s="36" t="n">
        <f aca="false">P209*Q209+S209+U209+V209+W209+X209+Y209</f>
        <v>30</v>
      </c>
      <c r="AA209" s="36" t="n">
        <f aca="false">N209+Z209</f>
        <v>30</v>
      </c>
      <c r="AB209" s="47" t="s">
        <v>69</v>
      </c>
      <c r="AC209" s="36"/>
      <c r="AD209" s="36"/>
      <c r="AE209" s="36" t="n">
        <f aca="false">P209*Q209</f>
        <v>0</v>
      </c>
      <c r="AF209" s="38" t="n">
        <f aca="false">E209*F209+P209*Q209</f>
        <v>0</v>
      </c>
      <c r="AG209" s="39" t="str">
        <f aca="false">AB209</f>
        <v>вак. 2 п/гр</v>
      </c>
      <c r="AH209" s="39" t="str">
        <f aca="false">C209</f>
        <v>3ОСАТ11-5б</v>
      </c>
      <c r="AI209" s="40" t="str">
        <f aca="false">B209</f>
        <v>12</v>
      </c>
      <c r="AJ209" s="39" t="str">
        <f aca="false">CONCATENATE(A209," ",D209)</f>
        <v>МДК.04.03  Лазерная обработка</v>
      </c>
      <c r="AK209" s="39" t="n">
        <f aca="false">E209*F209+P209*Q209+H209+J209+S209+U209</f>
        <v>30</v>
      </c>
      <c r="AL209" s="39" t="n">
        <f aca="false">L209+W209</f>
        <v>0</v>
      </c>
      <c r="AM209" s="39" t="n">
        <f aca="false">M209+X209</f>
        <v>0</v>
      </c>
      <c r="AN209" s="39" t="n">
        <f aca="false">Y209</f>
        <v>0</v>
      </c>
      <c r="AO209" s="39" t="n">
        <f aca="false">SUM(AK209:AN209)</f>
        <v>30</v>
      </c>
      <c r="AP209" s="41" t="n">
        <f aca="false">K209+V209</f>
        <v>0</v>
      </c>
    </row>
    <row r="210" s="42" customFormat="true" ht="16.5" hidden="true" customHeight="true" outlineLevel="0" collapsed="false">
      <c r="A210" s="63" t="s">
        <v>274</v>
      </c>
      <c r="B210" s="30" t="s">
        <v>116</v>
      </c>
      <c r="C210" s="31" t="s">
        <v>546</v>
      </c>
      <c r="D210" s="64" t="s">
        <v>108</v>
      </c>
      <c r="E210" s="31" t="n">
        <v>1</v>
      </c>
      <c r="F210" s="31" t="n">
        <v>36</v>
      </c>
      <c r="G210" s="31"/>
      <c r="H210" s="31"/>
      <c r="I210" s="31"/>
      <c r="J210" s="31"/>
      <c r="K210" s="31"/>
      <c r="L210" s="31"/>
      <c r="M210" s="31"/>
      <c r="N210" s="33" t="n">
        <f aca="false">E210*F210+H210+J210+K210+L210+M210</f>
        <v>36</v>
      </c>
      <c r="O210" s="36"/>
      <c r="P210" s="36" t="n">
        <v>10</v>
      </c>
      <c r="Q210" s="31"/>
      <c r="R210" s="31"/>
      <c r="S210" s="31"/>
      <c r="T210" s="31"/>
      <c r="U210" s="31"/>
      <c r="V210" s="31"/>
      <c r="W210" s="31"/>
      <c r="X210" s="31"/>
      <c r="Y210" s="31"/>
      <c r="Z210" s="36" t="n">
        <f aca="false">P210*Q210+S210+U210+V210+W210+X210+Y210</f>
        <v>0</v>
      </c>
      <c r="AA210" s="36" t="n">
        <f aca="false">N210+Z210</f>
        <v>36</v>
      </c>
      <c r="AB210" s="73" t="s">
        <v>110</v>
      </c>
      <c r="AC210" s="36" t="s">
        <v>559</v>
      </c>
      <c r="AD210" s="36"/>
      <c r="AE210" s="36" t="n">
        <f aca="false">P210*Q210</f>
        <v>0</v>
      </c>
      <c r="AF210" s="38" t="n">
        <f aca="false">E210*F210+P210*Q210</f>
        <v>36</v>
      </c>
      <c r="AG210" s="39" t="str">
        <f aca="false">AB210</f>
        <v>Кожуханцев С.Б.</v>
      </c>
      <c r="AH210" s="39" t="str">
        <f aca="false">C210</f>
        <v>3ОСАТ11-5а</v>
      </c>
      <c r="AI210" s="40" t="str">
        <f aca="false">B210</f>
        <v>11</v>
      </c>
      <c r="AJ210" s="39" t="str">
        <f aca="false">CONCATENATE(A210," ",D210)</f>
        <v>УП.04 Учебная практика</v>
      </c>
      <c r="AK210" s="39" t="n">
        <f aca="false">E210*F210+P210*Q210+H210+J210+S210+U210</f>
        <v>36</v>
      </c>
      <c r="AL210" s="39" t="n">
        <f aca="false">L210+W210</f>
        <v>0</v>
      </c>
      <c r="AM210" s="39" t="n">
        <f aca="false">M210+X210</f>
        <v>0</v>
      </c>
      <c r="AN210" s="39" t="n">
        <f aca="false">Y210</f>
        <v>0</v>
      </c>
      <c r="AO210" s="39" t="n">
        <f aca="false">SUM(AK210:AN210)</f>
        <v>36</v>
      </c>
      <c r="AP210" s="41" t="n">
        <f aca="false">K210+V210</f>
        <v>0</v>
      </c>
    </row>
    <row r="211" s="42" customFormat="true" ht="16.5" hidden="true" customHeight="true" outlineLevel="0" collapsed="false">
      <c r="A211" s="63" t="s">
        <v>274</v>
      </c>
      <c r="B211" s="30" t="s">
        <v>53</v>
      </c>
      <c r="C211" s="31" t="s">
        <v>547</v>
      </c>
      <c r="D211" s="64" t="s">
        <v>108</v>
      </c>
      <c r="E211" s="31" t="n">
        <v>1</v>
      </c>
      <c r="F211" s="31" t="n">
        <v>36</v>
      </c>
      <c r="G211" s="31"/>
      <c r="H211" s="31"/>
      <c r="I211" s="31"/>
      <c r="J211" s="31"/>
      <c r="K211" s="31"/>
      <c r="L211" s="31"/>
      <c r="M211" s="31"/>
      <c r="N211" s="33" t="n">
        <f aca="false">E211*F211+H211+J211+K211+L211+M211</f>
        <v>36</v>
      </c>
      <c r="O211" s="36"/>
      <c r="P211" s="36" t="n">
        <v>10</v>
      </c>
      <c r="Q211" s="31"/>
      <c r="R211" s="31"/>
      <c r="S211" s="31"/>
      <c r="T211" s="31"/>
      <c r="U211" s="31"/>
      <c r="V211" s="31"/>
      <c r="W211" s="31"/>
      <c r="X211" s="31"/>
      <c r="Y211" s="31"/>
      <c r="Z211" s="36" t="n">
        <f aca="false">P211*Q211+S211+U211+V211+W211+X211+Y211</f>
        <v>0</v>
      </c>
      <c r="AA211" s="36" t="n">
        <f aca="false">N211+Z211</f>
        <v>36</v>
      </c>
      <c r="AB211" s="73" t="s">
        <v>109</v>
      </c>
      <c r="AC211" s="36"/>
      <c r="AD211" s="36"/>
      <c r="AE211" s="36"/>
      <c r="AF211" s="38" t="n">
        <f aca="false">E211*F211+P211*Q211</f>
        <v>36</v>
      </c>
      <c r="AG211" s="39" t="str">
        <f aca="false">AB211</f>
        <v>Устинов М.Ю.</v>
      </c>
      <c r="AH211" s="39" t="str">
        <f aca="false">C211</f>
        <v>3ОСАТ11-5б</v>
      </c>
      <c r="AI211" s="40" t="str">
        <f aca="false">B211</f>
        <v>12</v>
      </c>
      <c r="AJ211" s="39" t="str">
        <f aca="false">CONCATENATE(A211," ",D211)</f>
        <v>УП.04 Учебная практика</v>
      </c>
      <c r="AK211" s="39" t="n">
        <f aca="false">E211*F211+P211*Q211+H211+J211+S211+U211</f>
        <v>36</v>
      </c>
      <c r="AL211" s="39" t="n">
        <f aca="false">L211+W211</f>
        <v>0</v>
      </c>
      <c r="AM211" s="39" t="n">
        <f aca="false">M211+X211</f>
        <v>0</v>
      </c>
      <c r="AN211" s="39" t="n">
        <f aca="false">Y211</f>
        <v>0</v>
      </c>
      <c r="AO211" s="39" t="n">
        <f aca="false">SUM(AK211:AN211)</f>
        <v>36</v>
      </c>
      <c r="AP211" s="41" t="n">
        <f aca="false">K211+V211</f>
        <v>0</v>
      </c>
    </row>
    <row r="212" s="42" customFormat="true" ht="16.5" hidden="true" customHeight="true" outlineLevel="0" collapsed="false">
      <c r="A212" s="63" t="s">
        <v>343</v>
      </c>
      <c r="B212" s="30" t="s">
        <v>286</v>
      </c>
      <c r="C212" s="31" t="s">
        <v>548</v>
      </c>
      <c r="D212" s="64" t="s">
        <v>140</v>
      </c>
      <c r="E212" s="31" t="n">
        <v>10</v>
      </c>
      <c r="F212" s="31"/>
      <c r="G212" s="31"/>
      <c r="H212" s="31"/>
      <c r="I212" s="31"/>
      <c r="J212" s="31"/>
      <c r="K212" s="31"/>
      <c r="L212" s="31"/>
      <c r="M212" s="31"/>
      <c r="N212" s="33" t="n">
        <f aca="false">E212*F212+H212+J212+K212+L212+M212</f>
        <v>0</v>
      </c>
      <c r="O212" s="36"/>
      <c r="P212" s="36" t="n">
        <v>2</v>
      </c>
      <c r="Q212" s="31" t="n">
        <v>9</v>
      </c>
      <c r="R212" s="31"/>
      <c r="S212" s="31"/>
      <c r="T212" s="31"/>
      <c r="U212" s="31"/>
      <c r="V212" s="31"/>
      <c r="W212" s="31"/>
      <c r="X212" s="31"/>
      <c r="Y212" s="31"/>
      <c r="Z212" s="36" t="n">
        <f aca="false">P212*Q212+S212+U212+V212+W212+X212+Y212</f>
        <v>18</v>
      </c>
      <c r="AA212" s="36" t="n">
        <f aca="false">N212+Z212</f>
        <v>18</v>
      </c>
      <c r="AB212" s="36" t="s">
        <v>141</v>
      </c>
      <c r="AC212" s="36"/>
      <c r="AD212" s="36"/>
      <c r="AE212" s="36" t="n">
        <f aca="false">P212*Q212</f>
        <v>18</v>
      </c>
      <c r="AF212" s="38" t="n">
        <f aca="false">E212*F212+P212*Q212</f>
        <v>18</v>
      </c>
      <c r="AG212" s="39" t="str">
        <f aca="false">AB212</f>
        <v>Османов Э.З.</v>
      </c>
      <c r="AH212" s="39" t="str">
        <f aca="false">C212</f>
        <v>3ОСАТ11-5</v>
      </c>
      <c r="AI212" s="40" t="str">
        <f aca="false">B212</f>
        <v>23</v>
      </c>
      <c r="AJ212" s="39" t="str">
        <f aca="false">CONCATENATE(A212," ",D212)</f>
        <v>ПП.04 Производственная практика (по профилю специальности)</v>
      </c>
      <c r="AK212" s="39" t="n">
        <f aca="false">E212*F212+P212*Q212+H212+J212+S212+U212</f>
        <v>18</v>
      </c>
      <c r="AL212" s="39" t="n">
        <f aca="false">L212+W212</f>
        <v>0</v>
      </c>
      <c r="AM212" s="39" t="n">
        <f aca="false">M212+X212</f>
        <v>0</v>
      </c>
      <c r="AN212" s="39" t="n">
        <f aca="false">Y212</f>
        <v>0</v>
      </c>
      <c r="AO212" s="39" t="n">
        <f aca="false">SUM(AK212:AN212)</f>
        <v>18</v>
      </c>
      <c r="AP212" s="41" t="n">
        <f aca="false">K212+V212</f>
        <v>0</v>
      </c>
    </row>
    <row r="213" s="42" customFormat="true" ht="16.5" hidden="true" customHeight="true" outlineLevel="0" collapsed="false">
      <c r="A213" s="63" t="s">
        <v>343</v>
      </c>
      <c r="B213" s="30" t="s">
        <v>286</v>
      </c>
      <c r="C213" s="31" t="s">
        <v>548</v>
      </c>
      <c r="D213" s="64" t="s">
        <v>140</v>
      </c>
      <c r="E213" s="31" t="n">
        <v>10</v>
      </c>
      <c r="F213" s="31"/>
      <c r="G213" s="31"/>
      <c r="H213" s="31"/>
      <c r="I213" s="31"/>
      <c r="J213" s="31"/>
      <c r="K213" s="31"/>
      <c r="L213" s="31"/>
      <c r="M213" s="31"/>
      <c r="N213" s="33" t="n">
        <f aca="false">E213*F213+H213+J213+K213+L213+M213</f>
        <v>0</v>
      </c>
      <c r="O213" s="36"/>
      <c r="P213" s="36" t="n">
        <v>2</v>
      </c>
      <c r="Q213" s="31" t="n">
        <v>9</v>
      </c>
      <c r="R213" s="31"/>
      <c r="S213" s="31"/>
      <c r="T213" s="31"/>
      <c r="U213" s="31"/>
      <c r="V213" s="31"/>
      <c r="W213" s="31"/>
      <c r="X213" s="31"/>
      <c r="Y213" s="31"/>
      <c r="Z213" s="36" t="n">
        <f aca="false">P213*Q213+S213+U213+V213+W213+X213+Y213</f>
        <v>18</v>
      </c>
      <c r="AA213" s="36" t="n">
        <f aca="false">N213+Z213</f>
        <v>18</v>
      </c>
      <c r="AB213" s="36" t="s">
        <v>290</v>
      </c>
      <c r="AC213" s="36"/>
      <c r="AD213" s="36"/>
      <c r="AE213" s="36" t="n">
        <f aca="false">P213*Q213</f>
        <v>18</v>
      </c>
      <c r="AF213" s="38" t="n">
        <f aca="false">E213*F213+P213*Q213</f>
        <v>18</v>
      </c>
      <c r="AG213" s="39" t="str">
        <f aca="false">AB213</f>
        <v>Климаков В.А</v>
      </c>
      <c r="AH213" s="39" t="str">
        <f aca="false">C213</f>
        <v>3ОСАТ11-5</v>
      </c>
      <c r="AI213" s="40" t="str">
        <f aca="false">B213</f>
        <v>23</v>
      </c>
      <c r="AJ213" s="39" t="str">
        <f aca="false">CONCATENATE(A213," ",D213)</f>
        <v>ПП.04 Производственная практика (по профилю специальности)</v>
      </c>
      <c r="AK213" s="39" t="n">
        <f aca="false">E213*F213+P213*Q213+H213+J213+S213+U213</f>
        <v>18</v>
      </c>
      <c r="AL213" s="39" t="n">
        <f aca="false">L213+W213</f>
        <v>0</v>
      </c>
      <c r="AM213" s="39" t="n">
        <f aca="false">M213+X213</f>
        <v>0</v>
      </c>
      <c r="AN213" s="39" t="n">
        <f aca="false">Y213</f>
        <v>0</v>
      </c>
      <c r="AO213" s="39" t="n">
        <f aca="false">SUM(AK213:AN213)</f>
        <v>18</v>
      </c>
      <c r="AP213" s="41" t="n">
        <f aca="false">K213+V213</f>
        <v>0</v>
      </c>
    </row>
    <row r="214" s="42" customFormat="true" ht="16.5" hidden="true" customHeight="true" outlineLevel="0" collapsed="false">
      <c r="A214" s="63" t="s">
        <v>343</v>
      </c>
      <c r="B214" s="30" t="s">
        <v>286</v>
      </c>
      <c r="C214" s="31" t="s">
        <v>548</v>
      </c>
      <c r="D214" s="64" t="s">
        <v>140</v>
      </c>
      <c r="E214" s="31" t="n">
        <v>10</v>
      </c>
      <c r="F214" s="31"/>
      <c r="G214" s="31"/>
      <c r="H214" s="31"/>
      <c r="I214" s="31"/>
      <c r="J214" s="31"/>
      <c r="K214" s="31"/>
      <c r="L214" s="31"/>
      <c r="M214" s="31"/>
      <c r="N214" s="33" t="n">
        <f aca="false">E214*F214+H214+J214+K214+L214+M214</f>
        <v>0</v>
      </c>
      <c r="O214" s="36"/>
      <c r="P214" s="36" t="n">
        <v>2</v>
      </c>
      <c r="Q214" s="31" t="n">
        <v>9</v>
      </c>
      <c r="R214" s="31"/>
      <c r="S214" s="31"/>
      <c r="T214" s="31"/>
      <c r="U214" s="31"/>
      <c r="V214" s="31"/>
      <c r="W214" s="31"/>
      <c r="X214" s="31"/>
      <c r="Y214" s="31"/>
      <c r="Z214" s="36" t="n">
        <f aca="false">P214*Q214+S214+U214+V214+W214+X214+Y214</f>
        <v>18</v>
      </c>
      <c r="AA214" s="36" t="n">
        <f aca="false">N214+Z214</f>
        <v>18</v>
      </c>
      <c r="AB214" s="36" t="s">
        <v>440</v>
      </c>
      <c r="AC214" s="36"/>
      <c r="AD214" s="36"/>
      <c r="AE214" s="36" t="n">
        <f aca="false">P214*Q214</f>
        <v>18</v>
      </c>
      <c r="AF214" s="38" t="n">
        <f aca="false">E214*F214+P214*Q214</f>
        <v>18</v>
      </c>
      <c r="AG214" s="39" t="str">
        <f aca="false">AB214</f>
        <v>Микловш О.Н.</v>
      </c>
      <c r="AH214" s="39" t="str">
        <f aca="false">C214</f>
        <v>3ОСАТ11-5</v>
      </c>
      <c r="AI214" s="40" t="str">
        <f aca="false">B214</f>
        <v>23</v>
      </c>
      <c r="AJ214" s="39" t="str">
        <f aca="false">CONCATENATE(A214," ",D214)</f>
        <v>ПП.04 Производственная практика (по профилю специальности)</v>
      </c>
      <c r="AK214" s="39" t="n">
        <f aca="false">E214*F214+P214*Q214+H214+J214+S214+U214</f>
        <v>18</v>
      </c>
      <c r="AL214" s="39" t="n">
        <f aca="false">L214+W214</f>
        <v>0</v>
      </c>
      <c r="AM214" s="39" t="n">
        <f aca="false">M214+X214</f>
        <v>0</v>
      </c>
      <c r="AN214" s="39" t="n">
        <f aca="false">Y214</f>
        <v>0</v>
      </c>
      <c r="AO214" s="39" t="n">
        <f aca="false">SUM(AK214:AN214)</f>
        <v>18</v>
      </c>
      <c r="AP214" s="41" t="n">
        <f aca="false">K214+V214</f>
        <v>0</v>
      </c>
    </row>
    <row r="215" s="42" customFormat="true" ht="16.5" hidden="true" customHeight="true" outlineLevel="0" collapsed="false">
      <c r="A215" s="63" t="s">
        <v>343</v>
      </c>
      <c r="B215" s="30" t="s">
        <v>286</v>
      </c>
      <c r="C215" s="31" t="s">
        <v>548</v>
      </c>
      <c r="D215" s="64" t="s">
        <v>140</v>
      </c>
      <c r="E215" s="31" t="n">
        <v>10</v>
      </c>
      <c r="F215" s="31"/>
      <c r="G215" s="31"/>
      <c r="H215" s="31"/>
      <c r="I215" s="31"/>
      <c r="J215" s="31"/>
      <c r="K215" s="31"/>
      <c r="L215" s="31"/>
      <c r="M215" s="31"/>
      <c r="N215" s="33" t="n">
        <f aca="false">E215*F215+H215+J215+K215+L215+M215</f>
        <v>0</v>
      </c>
      <c r="O215" s="36"/>
      <c r="P215" s="36" t="n">
        <v>2</v>
      </c>
      <c r="Q215" s="31" t="n">
        <v>9</v>
      </c>
      <c r="R215" s="31"/>
      <c r="S215" s="31"/>
      <c r="T215" s="31"/>
      <c r="U215" s="31"/>
      <c r="V215" s="31"/>
      <c r="W215" s="31"/>
      <c r="X215" s="31"/>
      <c r="Y215" s="31"/>
      <c r="Z215" s="36" t="n">
        <f aca="false">P215*Q215+S215+U215+V215+W215+X215+Y215</f>
        <v>18</v>
      </c>
      <c r="AA215" s="36" t="n">
        <f aca="false">N215+Z215</f>
        <v>18</v>
      </c>
      <c r="AB215" s="36" t="s">
        <v>143</v>
      </c>
      <c r="AC215" s="36"/>
      <c r="AD215" s="36"/>
      <c r="AE215" s="36" t="n">
        <f aca="false">P215*Q215</f>
        <v>18</v>
      </c>
      <c r="AF215" s="38" t="n">
        <f aca="false">E215*F215+P215*Q215</f>
        <v>18</v>
      </c>
      <c r="AG215" s="39" t="str">
        <f aca="false">AB215</f>
        <v>вак. ПП</v>
      </c>
      <c r="AH215" s="39" t="str">
        <f aca="false">C215</f>
        <v>3ОСАТ11-5</v>
      </c>
      <c r="AI215" s="40" t="str">
        <f aca="false">B215</f>
        <v>23</v>
      </c>
      <c r="AJ215" s="39" t="str">
        <f aca="false">CONCATENATE(A215," ",D215)</f>
        <v>ПП.04 Производственная практика (по профилю специальности)</v>
      </c>
      <c r="AK215" s="39" t="n">
        <f aca="false">E215*F215+P215*Q215+H215+J215+S215+U215</f>
        <v>18</v>
      </c>
      <c r="AL215" s="39" t="n">
        <f aca="false">L215+W215</f>
        <v>0</v>
      </c>
      <c r="AM215" s="39" t="n">
        <f aca="false">M215+X215</f>
        <v>0</v>
      </c>
      <c r="AN215" s="39" t="n">
        <f aca="false">Y215</f>
        <v>0</v>
      </c>
      <c r="AO215" s="39" t="n">
        <f aca="false">SUM(AK215:AN215)</f>
        <v>18</v>
      </c>
      <c r="AP215" s="41" t="n">
        <f aca="false">K215+V215</f>
        <v>0</v>
      </c>
    </row>
    <row r="216" s="42" customFormat="true" ht="16.5" hidden="true" customHeight="true" outlineLevel="0" collapsed="false">
      <c r="A216" s="63" t="s">
        <v>560</v>
      </c>
      <c r="B216" s="30" t="s">
        <v>286</v>
      </c>
      <c r="C216" s="31" t="s">
        <v>548</v>
      </c>
      <c r="D216" s="64" t="s">
        <v>145</v>
      </c>
      <c r="E216" s="31" t="n">
        <v>10</v>
      </c>
      <c r="F216" s="31"/>
      <c r="G216" s="31"/>
      <c r="H216" s="31"/>
      <c r="I216" s="31"/>
      <c r="J216" s="31"/>
      <c r="K216" s="31"/>
      <c r="L216" s="31"/>
      <c r="M216" s="31"/>
      <c r="N216" s="33" t="n">
        <f aca="false">E216*F216+H216+J216+K216+L216+M216</f>
        <v>0</v>
      </c>
      <c r="O216" s="36"/>
      <c r="P216" s="36" t="n">
        <v>10</v>
      </c>
      <c r="Q216" s="31"/>
      <c r="R216" s="31"/>
      <c r="S216" s="31"/>
      <c r="T216" s="31"/>
      <c r="U216" s="31"/>
      <c r="V216" s="31"/>
      <c r="W216" s="31"/>
      <c r="X216" s="31" t="n">
        <v>24</v>
      </c>
      <c r="Y216" s="31"/>
      <c r="Z216" s="36" t="n">
        <f aca="false">P216*Q216+S216+U216+V216+W216+X216+Y216</f>
        <v>24</v>
      </c>
      <c r="AA216" s="36" t="n">
        <f aca="false">N216+Z216</f>
        <v>24</v>
      </c>
      <c r="AB216" s="36" t="s">
        <v>146</v>
      </c>
      <c r="AC216" s="36"/>
      <c r="AD216" s="36"/>
      <c r="AE216" s="36" t="n">
        <f aca="false">P216*Q216</f>
        <v>0</v>
      </c>
      <c r="AF216" s="38" t="n">
        <f aca="false">E216*F216+P216*Q216</f>
        <v>0</v>
      </c>
      <c r="AG216" s="39" t="str">
        <f aca="false">AB216</f>
        <v>вак. ДЭ</v>
      </c>
      <c r="AH216" s="39" t="str">
        <f aca="false">C216</f>
        <v>3ОСАТ11-5</v>
      </c>
      <c r="AI216" s="40" t="str">
        <f aca="false">B216</f>
        <v>23</v>
      </c>
      <c r="AJ216" s="39" t="str">
        <f aca="false">CONCATENATE(A216," ",D216)</f>
        <v>ДЭ.4 Демонстрационный экзамен по модулю</v>
      </c>
      <c r="AK216" s="39" t="n">
        <f aca="false">E216*F216+P216*Q216+H216+J216+S216+U216</f>
        <v>0</v>
      </c>
      <c r="AL216" s="39" t="n">
        <f aca="false">L216+W216</f>
        <v>0</v>
      </c>
      <c r="AM216" s="39" t="n">
        <f aca="false">M216+X216</f>
        <v>24</v>
      </c>
      <c r="AN216" s="39" t="n">
        <f aca="false">Y216</f>
        <v>0</v>
      </c>
      <c r="AO216" s="39" t="n">
        <f aca="false">SUM(AK216:AN216)</f>
        <v>24</v>
      </c>
      <c r="AP216" s="41" t="n">
        <f aca="false">K216+V216</f>
        <v>0</v>
      </c>
    </row>
    <row r="217" s="42" customFormat="true" ht="16.5" hidden="true" customHeight="true" outlineLevel="0" collapsed="false">
      <c r="A217" s="63" t="s">
        <v>393</v>
      </c>
      <c r="B217" s="30" t="s">
        <v>286</v>
      </c>
      <c r="C217" s="31" t="s">
        <v>548</v>
      </c>
      <c r="D217" s="64" t="s">
        <v>394</v>
      </c>
      <c r="E217" s="31" t="n">
        <v>10</v>
      </c>
      <c r="F217" s="31"/>
      <c r="G217" s="31"/>
      <c r="H217" s="31"/>
      <c r="I217" s="31"/>
      <c r="J217" s="31"/>
      <c r="K217" s="31"/>
      <c r="L217" s="31"/>
      <c r="M217" s="31"/>
      <c r="N217" s="33" t="n">
        <f aca="false">E217*F217+H217+J217+K217+L217+M217</f>
        <v>0</v>
      </c>
      <c r="O217" s="36"/>
      <c r="P217" s="36" t="n">
        <v>4</v>
      </c>
      <c r="Q217" s="31" t="n">
        <v>9</v>
      </c>
      <c r="R217" s="31"/>
      <c r="S217" s="31"/>
      <c r="T217" s="31"/>
      <c r="U217" s="31"/>
      <c r="V217" s="31"/>
      <c r="W217" s="31"/>
      <c r="X217" s="31"/>
      <c r="Y217" s="31"/>
      <c r="Z217" s="36" t="n">
        <f aca="false">P217*Q217+S217+U217+V217+W217+X217+Y217</f>
        <v>36</v>
      </c>
      <c r="AA217" s="36" t="n">
        <f aca="false">N217+Z217</f>
        <v>36</v>
      </c>
      <c r="AB217" s="47" t="s">
        <v>141</v>
      </c>
      <c r="AC217" s="36"/>
      <c r="AD217" s="36"/>
      <c r="AE217" s="36" t="n">
        <f aca="false">P217*Q217</f>
        <v>36</v>
      </c>
      <c r="AF217" s="38" t="n">
        <f aca="false">E217*F217+P217*Q217</f>
        <v>36</v>
      </c>
      <c r="AG217" s="39" t="str">
        <f aca="false">AB217</f>
        <v>Османов Э.З.</v>
      </c>
      <c r="AH217" s="39" t="str">
        <f aca="false">C217</f>
        <v>3ОСАТ11-5</v>
      </c>
      <c r="AI217" s="40" t="str">
        <f aca="false">B217</f>
        <v>23</v>
      </c>
      <c r="AJ217" s="39" t="str">
        <f aca="false">CONCATENATE(A217," ",D217)</f>
        <v>ПДП.00 Производственная практика (преддипломная)</v>
      </c>
      <c r="AK217" s="39" t="n">
        <f aca="false">E217*F217+P217*Q217+H217+J217+S217+U217</f>
        <v>36</v>
      </c>
      <c r="AL217" s="39" t="n">
        <f aca="false">L217+W217</f>
        <v>0</v>
      </c>
      <c r="AM217" s="39" t="n">
        <f aca="false">M217+X217</f>
        <v>0</v>
      </c>
      <c r="AN217" s="39" t="n">
        <f aca="false">Y217</f>
        <v>0</v>
      </c>
      <c r="AO217" s="39" t="n">
        <f aca="false">SUM(AK217:AN217)</f>
        <v>36</v>
      </c>
      <c r="AP217" s="41" t="n">
        <f aca="false">K217+V217</f>
        <v>0</v>
      </c>
    </row>
    <row r="218" s="42" customFormat="true" ht="16.5" hidden="true" customHeight="true" outlineLevel="0" collapsed="false">
      <c r="A218" s="63" t="s">
        <v>393</v>
      </c>
      <c r="B218" s="30" t="s">
        <v>286</v>
      </c>
      <c r="C218" s="31" t="s">
        <v>548</v>
      </c>
      <c r="D218" s="64" t="s">
        <v>394</v>
      </c>
      <c r="E218" s="31" t="n">
        <v>10</v>
      </c>
      <c r="F218" s="31"/>
      <c r="G218" s="31"/>
      <c r="H218" s="31"/>
      <c r="I218" s="31"/>
      <c r="J218" s="31"/>
      <c r="K218" s="31"/>
      <c r="L218" s="31"/>
      <c r="M218" s="31"/>
      <c r="N218" s="33" t="n">
        <f aca="false">E218*F218+H218+J218+K218+L218+M218</f>
        <v>0</v>
      </c>
      <c r="O218" s="36"/>
      <c r="P218" s="36" t="n">
        <v>4</v>
      </c>
      <c r="Q218" s="31" t="n">
        <v>9</v>
      </c>
      <c r="R218" s="31"/>
      <c r="S218" s="31"/>
      <c r="T218" s="31"/>
      <c r="U218" s="31"/>
      <c r="V218" s="31"/>
      <c r="W218" s="31"/>
      <c r="X218" s="31"/>
      <c r="Y218" s="31"/>
      <c r="Z218" s="36" t="n">
        <f aca="false">P218*Q218+S218+U218+V218+W218+X218+Y218</f>
        <v>36</v>
      </c>
      <c r="AA218" s="36" t="n">
        <f aca="false">N218+Z218</f>
        <v>36</v>
      </c>
      <c r="AB218" s="36" t="s">
        <v>290</v>
      </c>
      <c r="AC218" s="36"/>
      <c r="AD218" s="36"/>
      <c r="AE218" s="36" t="n">
        <f aca="false">P218*Q218</f>
        <v>36</v>
      </c>
      <c r="AF218" s="38" t="n">
        <f aca="false">E218*F218+P218*Q218</f>
        <v>36</v>
      </c>
      <c r="AG218" s="39" t="str">
        <f aca="false">AB218</f>
        <v>Климаков В.А</v>
      </c>
      <c r="AH218" s="39" t="str">
        <f aca="false">C218</f>
        <v>3ОСАТ11-5</v>
      </c>
      <c r="AI218" s="40" t="str">
        <f aca="false">B218</f>
        <v>23</v>
      </c>
      <c r="AJ218" s="39" t="str">
        <f aca="false">CONCATENATE(A218," ",D218)</f>
        <v>ПДП.00 Производственная практика (преддипломная)</v>
      </c>
      <c r="AK218" s="39" t="n">
        <f aca="false">E218*F218+P218*Q218+H218+J218+S218+U218</f>
        <v>36</v>
      </c>
      <c r="AL218" s="39" t="n">
        <f aca="false">L218+W218</f>
        <v>0</v>
      </c>
      <c r="AM218" s="39" t="n">
        <f aca="false">M218+X218</f>
        <v>0</v>
      </c>
      <c r="AN218" s="39" t="n">
        <f aca="false">Y218</f>
        <v>0</v>
      </c>
      <c r="AO218" s="39" t="n">
        <f aca="false">SUM(AK218:AN218)</f>
        <v>36</v>
      </c>
      <c r="AP218" s="41" t="n">
        <f aca="false">K218+V218</f>
        <v>0</v>
      </c>
    </row>
    <row r="219" s="42" customFormat="true" ht="16.5" hidden="true" customHeight="true" outlineLevel="0" collapsed="false">
      <c r="A219" s="63" t="s">
        <v>393</v>
      </c>
      <c r="B219" s="30" t="s">
        <v>286</v>
      </c>
      <c r="C219" s="31" t="s">
        <v>548</v>
      </c>
      <c r="D219" s="64" t="s">
        <v>394</v>
      </c>
      <c r="E219" s="31" t="n">
        <v>10</v>
      </c>
      <c r="F219" s="31"/>
      <c r="G219" s="31"/>
      <c r="H219" s="31"/>
      <c r="I219" s="31"/>
      <c r="J219" s="31"/>
      <c r="K219" s="31"/>
      <c r="L219" s="31"/>
      <c r="M219" s="31"/>
      <c r="N219" s="33" t="n">
        <f aca="false">E219*F219+H219+J219+K219+L219+M219</f>
        <v>0</v>
      </c>
      <c r="O219" s="36"/>
      <c r="P219" s="36" t="n">
        <v>4</v>
      </c>
      <c r="Q219" s="31" t="n">
        <v>9</v>
      </c>
      <c r="R219" s="31"/>
      <c r="S219" s="31"/>
      <c r="T219" s="31"/>
      <c r="U219" s="31"/>
      <c r="V219" s="31"/>
      <c r="W219" s="31"/>
      <c r="X219" s="31"/>
      <c r="Y219" s="31"/>
      <c r="Z219" s="36" t="n">
        <f aca="false">P219*Q219+S219+U219+V219+W219+X219+Y219</f>
        <v>36</v>
      </c>
      <c r="AA219" s="36" t="n">
        <f aca="false">N219+Z219</f>
        <v>36</v>
      </c>
      <c r="AB219" s="47" t="s">
        <v>102</v>
      </c>
      <c r="AC219" s="36"/>
      <c r="AD219" s="36"/>
      <c r="AE219" s="36" t="n">
        <f aca="false">P219*Q219</f>
        <v>36</v>
      </c>
      <c r="AF219" s="38" t="n">
        <f aca="false">E219*F219+P219*Q219</f>
        <v>36</v>
      </c>
      <c r="AG219" s="39" t="str">
        <f aca="false">AB219</f>
        <v>Желтиков В.К.</v>
      </c>
      <c r="AH219" s="39" t="str">
        <f aca="false">C219</f>
        <v>3ОСАТ11-5</v>
      </c>
      <c r="AI219" s="40" t="str">
        <f aca="false">B219</f>
        <v>23</v>
      </c>
      <c r="AJ219" s="39" t="str">
        <f aca="false">CONCATENATE(A219," ",D219)</f>
        <v>ПДП.00 Производственная практика (преддипломная)</v>
      </c>
      <c r="AK219" s="39" t="n">
        <f aca="false">E219*F219+P219*Q219+H219+J219+S219+U219</f>
        <v>36</v>
      </c>
      <c r="AL219" s="39" t="n">
        <f aca="false">L219+W219</f>
        <v>0</v>
      </c>
      <c r="AM219" s="39" t="n">
        <f aca="false">M219+X219</f>
        <v>0</v>
      </c>
      <c r="AN219" s="39" t="n">
        <f aca="false">Y219</f>
        <v>0</v>
      </c>
      <c r="AO219" s="39" t="n">
        <f aca="false">SUM(AK219:AN219)</f>
        <v>36</v>
      </c>
      <c r="AP219" s="41" t="n">
        <f aca="false">K219+V219</f>
        <v>0</v>
      </c>
    </row>
    <row r="220" s="42" customFormat="true" ht="16.5" hidden="true" customHeight="true" outlineLevel="0" collapsed="false">
      <c r="A220" s="63" t="s">
        <v>393</v>
      </c>
      <c r="B220" s="30" t="s">
        <v>286</v>
      </c>
      <c r="C220" s="31" t="s">
        <v>548</v>
      </c>
      <c r="D220" s="64" t="s">
        <v>394</v>
      </c>
      <c r="E220" s="31" t="n">
        <v>10</v>
      </c>
      <c r="F220" s="31"/>
      <c r="G220" s="31"/>
      <c r="H220" s="31"/>
      <c r="I220" s="31"/>
      <c r="J220" s="31"/>
      <c r="K220" s="31"/>
      <c r="L220" s="31"/>
      <c r="M220" s="31"/>
      <c r="N220" s="33" t="n">
        <f aca="false">E220*F220+H220+J220+K220+L220+M220</f>
        <v>0</v>
      </c>
      <c r="O220" s="36"/>
      <c r="P220" s="36" t="n">
        <v>4</v>
      </c>
      <c r="Q220" s="31" t="n">
        <v>9</v>
      </c>
      <c r="R220" s="31"/>
      <c r="S220" s="31"/>
      <c r="T220" s="31"/>
      <c r="U220" s="31"/>
      <c r="V220" s="31"/>
      <c r="W220" s="31"/>
      <c r="X220" s="31"/>
      <c r="Y220" s="31"/>
      <c r="Z220" s="36" t="n">
        <f aca="false">P220*Q220+S220+U220+V220+W220+X220+Y220</f>
        <v>36</v>
      </c>
      <c r="AA220" s="36" t="n">
        <f aca="false">N220+Z220</f>
        <v>36</v>
      </c>
      <c r="AB220" s="47" t="s">
        <v>395</v>
      </c>
      <c r="AC220" s="36"/>
      <c r="AD220" s="36"/>
      <c r="AE220" s="36" t="n">
        <f aca="false">P220*Q220</f>
        <v>36</v>
      </c>
      <c r="AF220" s="38" t="n">
        <f aca="false">E220*F220+P220*Q220</f>
        <v>36</v>
      </c>
      <c r="AG220" s="39" t="str">
        <f aca="false">AB220</f>
        <v>вак. ПДП</v>
      </c>
      <c r="AH220" s="39" t="str">
        <f aca="false">C220</f>
        <v>3ОСАТ11-5</v>
      </c>
      <c r="AI220" s="40" t="str">
        <f aca="false">B220</f>
        <v>23</v>
      </c>
      <c r="AJ220" s="39" t="str">
        <f aca="false">CONCATENATE(A220," ",D220)</f>
        <v>ПДП.00 Производственная практика (преддипломная)</v>
      </c>
      <c r="AK220" s="39" t="n">
        <f aca="false">E220*F220+P220*Q220+H220+J220+S220+U220</f>
        <v>36</v>
      </c>
      <c r="AL220" s="39" t="n">
        <f aca="false">L220+W220</f>
        <v>0</v>
      </c>
      <c r="AM220" s="39" t="n">
        <f aca="false">M220+X220</f>
        <v>0</v>
      </c>
      <c r="AN220" s="39" t="n">
        <f aca="false">Y220</f>
        <v>0</v>
      </c>
      <c r="AO220" s="39" t="n">
        <f aca="false">SUM(AK220:AN220)</f>
        <v>36</v>
      </c>
      <c r="AP220" s="41" t="n">
        <f aca="false">K220+V220</f>
        <v>0</v>
      </c>
    </row>
    <row r="221" s="42" customFormat="true" ht="16.5" hidden="true" customHeight="true" outlineLevel="0" collapsed="false">
      <c r="A221" s="220" t="s">
        <v>499</v>
      </c>
      <c r="B221" s="30" t="s">
        <v>286</v>
      </c>
      <c r="C221" s="31" t="s">
        <v>548</v>
      </c>
      <c r="D221" s="75" t="s">
        <v>524</v>
      </c>
      <c r="E221" s="31" t="n">
        <v>10</v>
      </c>
      <c r="F221" s="31"/>
      <c r="G221" s="31"/>
      <c r="H221" s="31"/>
      <c r="I221" s="31"/>
      <c r="J221" s="31"/>
      <c r="K221" s="31"/>
      <c r="L221" s="31"/>
      <c r="M221" s="31"/>
      <c r="N221" s="33" t="n">
        <f aca="false">E221*F221+H221+J221+K221+L221+M221</f>
        <v>0</v>
      </c>
      <c r="O221" s="36"/>
      <c r="P221" s="36"/>
      <c r="Q221" s="31"/>
      <c r="R221" s="31"/>
      <c r="S221" s="31"/>
      <c r="T221" s="31"/>
      <c r="U221" s="31"/>
      <c r="V221" s="31"/>
      <c r="W221" s="31"/>
      <c r="X221" s="31"/>
      <c r="Y221" s="31" t="n">
        <v>180</v>
      </c>
      <c r="Z221" s="36" t="n">
        <f aca="false">P221*Q221+S221+U221+V221+W221+X221+Y221</f>
        <v>180</v>
      </c>
      <c r="AA221" s="36" t="n">
        <f aca="false">N221+Z221</f>
        <v>180</v>
      </c>
      <c r="AB221" s="47" t="s">
        <v>398</v>
      </c>
      <c r="AC221" s="36"/>
      <c r="AD221" s="36"/>
      <c r="AE221" s="36" t="n">
        <f aca="false">P221*Q221</f>
        <v>0</v>
      </c>
      <c r="AF221" s="38" t="n">
        <f aca="false">E221*F221+P221*Q221</f>
        <v>0</v>
      </c>
      <c r="AG221" s="39" t="str">
        <f aca="false">AB221</f>
        <v>вак. ГИА</v>
      </c>
      <c r="AH221" s="39" t="str">
        <f aca="false">C221</f>
        <v>3ОСАТ11-5</v>
      </c>
      <c r="AI221" s="40" t="str">
        <f aca="false">B221</f>
        <v>23</v>
      </c>
      <c r="AJ221" s="39" t="str">
        <f aca="false">CONCATENATE(A221," ",D221)</f>
        <v>ГИА.01 Подготовка  выпускной квалификационной работы  с 11 мая по 14 июня </v>
      </c>
      <c r="AK221" s="39" t="n">
        <f aca="false">E221*F221+P221*Q221+H221+J221+S221+U221</f>
        <v>0</v>
      </c>
      <c r="AL221" s="39" t="n">
        <f aca="false">L221+W221</f>
        <v>0</v>
      </c>
      <c r="AM221" s="39" t="n">
        <f aca="false">M221+X221</f>
        <v>0</v>
      </c>
      <c r="AN221" s="39" t="n">
        <f aca="false">Y221</f>
        <v>180</v>
      </c>
      <c r="AO221" s="39" t="n">
        <f aca="false">SUM(AK221:AN221)</f>
        <v>180</v>
      </c>
      <c r="AP221" s="41" t="n">
        <f aca="false">K221+V221</f>
        <v>0</v>
      </c>
    </row>
    <row r="222" s="42" customFormat="true" ht="16.5" hidden="true" customHeight="true" outlineLevel="0" collapsed="false">
      <c r="A222" s="220" t="s">
        <v>527</v>
      </c>
      <c r="B222" s="30" t="s">
        <v>286</v>
      </c>
      <c r="C222" s="31" t="s">
        <v>548</v>
      </c>
      <c r="D222" s="75" t="s">
        <v>561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3" t="n">
        <f aca="false">E222*F222+H222+J222+K222+L222+M222</f>
        <v>0</v>
      </c>
      <c r="O222" s="36"/>
      <c r="P222" s="36"/>
      <c r="Q222" s="31"/>
      <c r="R222" s="31"/>
      <c r="S222" s="31"/>
      <c r="T222" s="31"/>
      <c r="U222" s="31"/>
      <c r="V222" s="31"/>
      <c r="W222" s="31"/>
      <c r="X222" s="31"/>
      <c r="Y222" s="31" t="n">
        <v>72</v>
      </c>
      <c r="Z222" s="36" t="n">
        <f aca="false">P222*Q222+S222+U222+V222+W222+X222+Y222</f>
        <v>72</v>
      </c>
      <c r="AA222" s="36" t="n">
        <f aca="false">N222+Z222</f>
        <v>72</v>
      </c>
      <c r="AB222" s="47" t="s">
        <v>398</v>
      </c>
      <c r="AC222" s="36"/>
      <c r="AD222" s="36"/>
      <c r="AE222" s="36" t="n">
        <f aca="false">P222*Q222</f>
        <v>0</v>
      </c>
      <c r="AF222" s="38" t="n">
        <f aca="false">E222*F222+P222*Q222</f>
        <v>0</v>
      </c>
      <c r="AG222" s="39" t="str">
        <f aca="false">AB222</f>
        <v>вак. ГИА</v>
      </c>
      <c r="AH222" s="39" t="str">
        <f aca="false">C222</f>
        <v>3ОСАТ11-5</v>
      </c>
      <c r="AI222" s="40" t="str">
        <f aca="false">B222</f>
        <v>23</v>
      </c>
      <c r="AJ222" s="39" t="str">
        <f aca="false">CONCATENATE(A222," ",D222)</f>
        <v>ГИА.03 Государственный экзамен </v>
      </c>
      <c r="AK222" s="39" t="n">
        <f aca="false">E222*F222+P222*Q222+H222+J222+S222+U222</f>
        <v>0</v>
      </c>
      <c r="AL222" s="39" t="n">
        <f aca="false">L222+W222</f>
        <v>0</v>
      </c>
      <c r="AM222" s="39" t="n">
        <f aca="false">M222+X222</f>
        <v>0</v>
      </c>
      <c r="AN222" s="39" t="n">
        <f aca="false">Y222</f>
        <v>72</v>
      </c>
      <c r="AO222" s="39" t="n">
        <f aca="false">SUM(AK222:AN222)</f>
        <v>72</v>
      </c>
      <c r="AP222" s="41" t="n">
        <f aca="false">K222+V222</f>
        <v>0</v>
      </c>
    </row>
    <row r="223" s="42" customFormat="true" ht="16.5" hidden="true" customHeight="true" outlineLevel="0" collapsed="false">
      <c r="A223" s="70" t="s">
        <v>113</v>
      </c>
      <c r="B223" s="30" t="s">
        <v>286</v>
      </c>
      <c r="C223" s="31" t="s">
        <v>548</v>
      </c>
      <c r="D223" s="64" t="s">
        <v>114</v>
      </c>
      <c r="E223" s="31"/>
      <c r="F223" s="31"/>
      <c r="G223" s="31"/>
      <c r="H223" s="31" t="n">
        <v>17</v>
      </c>
      <c r="I223" s="31"/>
      <c r="J223" s="31"/>
      <c r="K223" s="31"/>
      <c r="L223" s="31"/>
      <c r="M223" s="31"/>
      <c r="N223" s="33" t="n">
        <f aca="false">E223*F223+H223+J223+K223+L223+M223</f>
        <v>17</v>
      </c>
      <c r="O223" s="36"/>
      <c r="P223" s="36"/>
      <c r="Q223" s="31"/>
      <c r="R223" s="31"/>
      <c r="S223" s="31" t="n">
        <v>18</v>
      </c>
      <c r="T223" s="31"/>
      <c r="U223" s="31"/>
      <c r="V223" s="31"/>
      <c r="W223" s="31"/>
      <c r="X223" s="31"/>
      <c r="Y223" s="31"/>
      <c r="Z223" s="36" t="n">
        <f aca="false">P223*Q223+S223+U223+V223+W223+X223+Y223</f>
        <v>18</v>
      </c>
      <c r="AA223" s="36" t="n">
        <f aca="false">N223+Z223</f>
        <v>35</v>
      </c>
      <c r="AB223" s="74" t="s">
        <v>115</v>
      </c>
      <c r="AC223" s="36"/>
      <c r="AD223" s="36"/>
      <c r="AE223" s="36" t="n">
        <f aca="false">P223*Q223</f>
        <v>0</v>
      </c>
      <c r="AF223" s="38" t="n">
        <f aca="false">E223*F223+P223*Q223</f>
        <v>0</v>
      </c>
      <c r="AG223" s="39" t="str">
        <f aca="false">AB223</f>
        <v>вак. РоВ</v>
      </c>
      <c r="AH223" s="39" t="str">
        <f aca="false">C223</f>
        <v>3ОСАТ11-5</v>
      </c>
      <c r="AI223" s="40" t="str">
        <f aca="false">B223</f>
        <v>23</v>
      </c>
      <c r="AJ223" s="39" t="str">
        <f aca="false">CONCATENATE(A223," ",D223)</f>
        <v>ВнеУр Разговоры о важном</v>
      </c>
      <c r="AK223" s="39" t="n">
        <f aca="false">E223*F223+P223*Q223+H223+J223+S223+U223</f>
        <v>35</v>
      </c>
      <c r="AL223" s="39" t="n">
        <f aca="false">L223+W223</f>
        <v>0</v>
      </c>
      <c r="AM223" s="39" t="n">
        <f aca="false">M223+X223</f>
        <v>0</v>
      </c>
      <c r="AN223" s="39" t="n">
        <f aca="false">Y223</f>
        <v>0</v>
      </c>
      <c r="AO223" s="39" t="n">
        <f aca="false">SUM(AK223:AN223)</f>
        <v>35</v>
      </c>
      <c r="AP223" s="41" t="n">
        <f aca="false">K223+V223</f>
        <v>0</v>
      </c>
    </row>
    <row r="224" s="42" customFormat="true" ht="16.5" hidden="true" customHeight="true" outlineLevel="0" collapsed="false">
      <c r="A224" s="63" t="s">
        <v>52</v>
      </c>
      <c r="B224" s="30" t="s">
        <v>116</v>
      </c>
      <c r="C224" s="31" t="s">
        <v>562</v>
      </c>
      <c r="D224" s="101" t="s">
        <v>55</v>
      </c>
      <c r="E224" s="31" t="n">
        <v>10</v>
      </c>
      <c r="F224" s="31" t="n">
        <v>2</v>
      </c>
      <c r="G224" s="31"/>
      <c r="H224" s="31"/>
      <c r="I224" s="31"/>
      <c r="J224" s="31"/>
      <c r="K224" s="31"/>
      <c r="L224" s="31"/>
      <c r="M224" s="31"/>
      <c r="N224" s="33" t="n">
        <f aca="false">E224*F224+H224+J224+K224+L224+M224</f>
        <v>20</v>
      </c>
      <c r="O224" s="36"/>
      <c r="P224" s="36" t="n">
        <v>10</v>
      </c>
      <c r="Q224" s="31" t="n">
        <v>2</v>
      </c>
      <c r="R224" s="31"/>
      <c r="S224" s="31"/>
      <c r="T224" s="31"/>
      <c r="U224" s="31"/>
      <c r="V224" s="31"/>
      <c r="W224" s="31"/>
      <c r="X224" s="31"/>
      <c r="Y224" s="31"/>
      <c r="Z224" s="36" t="n">
        <f aca="false">P224*Q224+S224+U224+V224+W224+X224+Y224</f>
        <v>20</v>
      </c>
      <c r="AA224" s="36" t="n">
        <f aca="false">N224+Z224</f>
        <v>40</v>
      </c>
      <c r="AB224" s="47" t="s">
        <v>59</v>
      </c>
      <c r="AC224" s="31"/>
      <c r="AD224" s="31"/>
      <c r="AE224" s="36" t="n">
        <f aca="false">P224*Q224</f>
        <v>20</v>
      </c>
      <c r="AF224" s="38" t="n">
        <f aca="false">E224*F224+P224*Q224</f>
        <v>40</v>
      </c>
      <c r="AG224" s="39" t="str">
        <f aca="false">AB224</f>
        <v>Пестова К.В.</v>
      </c>
      <c r="AH224" s="39" t="str">
        <f aca="false">C224</f>
        <v>4ОСАТ9-4а</v>
      </c>
      <c r="AI224" s="40" t="str">
        <f aca="false">B224</f>
        <v>11</v>
      </c>
      <c r="AJ224" s="39" t="str">
        <f aca="false">CONCATENATE(A224," ",D224)</f>
        <v>ОГСЭ.03 Иностранный язык в профессиональной деятельности</v>
      </c>
      <c r="AK224" s="39" t="n">
        <f aca="false">E224*F224+P224*Q224+H224+J224+S224+U224</f>
        <v>40</v>
      </c>
      <c r="AL224" s="39" t="n">
        <f aca="false">L224+W224</f>
        <v>0</v>
      </c>
      <c r="AM224" s="39" t="n">
        <f aca="false">M224+X224</f>
        <v>0</v>
      </c>
      <c r="AN224" s="39" t="n">
        <f aca="false">Y224</f>
        <v>0</v>
      </c>
      <c r="AO224" s="39" t="n">
        <f aca="false">SUM(AK224:AN224)</f>
        <v>40</v>
      </c>
      <c r="AP224" s="41" t="n">
        <f aca="false">K224+V224</f>
        <v>0</v>
      </c>
    </row>
    <row r="225" s="42" customFormat="true" ht="16.5" hidden="true" customHeight="true" outlineLevel="0" collapsed="false">
      <c r="A225" s="63" t="s">
        <v>52</v>
      </c>
      <c r="B225" s="30" t="s">
        <v>175</v>
      </c>
      <c r="C225" s="31" t="s">
        <v>563</v>
      </c>
      <c r="D225" s="101" t="s">
        <v>55</v>
      </c>
      <c r="E225" s="31" t="n">
        <v>10</v>
      </c>
      <c r="F225" s="31" t="n">
        <v>2</v>
      </c>
      <c r="G225" s="31"/>
      <c r="H225" s="31"/>
      <c r="I225" s="31"/>
      <c r="J225" s="31"/>
      <c r="K225" s="31"/>
      <c r="L225" s="31"/>
      <c r="M225" s="31"/>
      <c r="N225" s="33" t="n">
        <f aca="false">E225*F225+H225+J225+K225+L225+M225</f>
        <v>20</v>
      </c>
      <c r="O225" s="36"/>
      <c r="P225" s="36" t="n">
        <v>10</v>
      </c>
      <c r="Q225" s="31" t="n">
        <v>2</v>
      </c>
      <c r="R225" s="31"/>
      <c r="S225" s="31"/>
      <c r="T225" s="31"/>
      <c r="U225" s="31"/>
      <c r="V225" s="31"/>
      <c r="W225" s="31"/>
      <c r="X225" s="31"/>
      <c r="Y225" s="31"/>
      <c r="Z225" s="36" t="n">
        <f aca="false">P225*Q225+S225+U225+V225+W225+X225+Y225</f>
        <v>20</v>
      </c>
      <c r="AA225" s="36" t="n">
        <f aca="false">N225+Z225</f>
        <v>40</v>
      </c>
      <c r="AB225" s="47" t="s">
        <v>56</v>
      </c>
      <c r="AC225" s="31"/>
      <c r="AD225" s="31"/>
      <c r="AE225" s="36" t="n">
        <f aca="false">P225*Q225</f>
        <v>20</v>
      </c>
      <c r="AF225" s="38" t="n">
        <f aca="false">E225*F225+P225*Q225</f>
        <v>40</v>
      </c>
      <c r="AG225" s="39" t="str">
        <f aca="false">AB225</f>
        <v>Копылова И.М.</v>
      </c>
      <c r="AH225" s="39" t="str">
        <f aca="false">C225</f>
        <v>4ОСАТ9-4б</v>
      </c>
      <c r="AI225" s="40" t="str">
        <f aca="false">B225</f>
        <v>13</v>
      </c>
      <c r="AJ225" s="39" t="str">
        <f aca="false">CONCATENATE(A225," ",D225)</f>
        <v>ОГСЭ.03 Иностранный язык в профессиональной деятельности</v>
      </c>
      <c r="AK225" s="39" t="n">
        <f aca="false">E225*F225+P225*Q225+H225+J225+S225+U225</f>
        <v>40</v>
      </c>
      <c r="AL225" s="39" t="n">
        <f aca="false">L225+W225</f>
        <v>0</v>
      </c>
      <c r="AM225" s="39" t="n">
        <f aca="false">M225+X225</f>
        <v>0</v>
      </c>
      <c r="AN225" s="39" t="n">
        <f aca="false">Y225</f>
        <v>0</v>
      </c>
      <c r="AO225" s="39" t="n">
        <f aca="false">SUM(AK225:AN225)</f>
        <v>40</v>
      </c>
      <c r="AP225" s="41" t="n">
        <f aca="false">K225+V225</f>
        <v>0</v>
      </c>
    </row>
    <row r="226" s="42" customFormat="true" ht="16.5" hidden="true" customHeight="true" outlineLevel="0" collapsed="false">
      <c r="A226" s="221" t="s">
        <v>60</v>
      </c>
      <c r="B226" s="30" t="s">
        <v>167</v>
      </c>
      <c r="C226" s="31" t="s">
        <v>564</v>
      </c>
      <c r="D226" s="101" t="s">
        <v>61</v>
      </c>
      <c r="E226" s="31" t="n">
        <v>10</v>
      </c>
      <c r="F226" s="31" t="n">
        <v>2</v>
      </c>
      <c r="G226" s="31"/>
      <c r="H226" s="31"/>
      <c r="I226" s="31"/>
      <c r="J226" s="31"/>
      <c r="K226" s="31"/>
      <c r="L226" s="31"/>
      <c r="M226" s="31"/>
      <c r="N226" s="33" t="n">
        <f aca="false">E226*F226+H226+J226+K226+L226+M226</f>
        <v>20</v>
      </c>
      <c r="O226" s="36"/>
      <c r="P226" s="36" t="n">
        <v>10</v>
      </c>
      <c r="Q226" s="31" t="n">
        <v>2</v>
      </c>
      <c r="R226" s="31"/>
      <c r="S226" s="31"/>
      <c r="T226" s="31"/>
      <c r="U226" s="31"/>
      <c r="V226" s="31"/>
      <c r="W226" s="31"/>
      <c r="X226" s="31"/>
      <c r="Y226" s="31"/>
      <c r="Z226" s="36" t="n">
        <f aca="false">P226*Q226+S226+U226+V226+W226+X226+Y226</f>
        <v>20</v>
      </c>
      <c r="AA226" s="36" t="n">
        <f aca="false">N226+Z226</f>
        <v>40</v>
      </c>
      <c r="AB226" s="36" t="s">
        <v>62</v>
      </c>
      <c r="AC226" s="31"/>
      <c r="AD226" s="31"/>
      <c r="AE226" s="36" t="n">
        <f aca="false">P226*Q226</f>
        <v>20</v>
      </c>
      <c r="AF226" s="38" t="n">
        <f aca="false">E226*F226+P226*Q226</f>
        <v>40</v>
      </c>
      <c r="AG226" s="39" t="str">
        <f aca="false">AB226</f>
        <v>Рябцев Ю.В.</v>
      </c>
      <c r="AH226" s="39" t="str">
        <f aca="false">C226</f>
        <v>4ОСАТ9-4</v>
      </c>
      <c r="AI226" s="40" t="str">
        <f aca="false">B226</f>
        <v>24</v>
      </c>
      <c r="AJ226" s="39" t="str">
        <f aca="false">CONCATENATE(A226," ",D226)</f>
        <v>ОГСЭ.04 Физическая культура</v>
      </c>
      <c r="AK226" s="39" t="n">
        <f aca="false">E226*F226+P226*Q226+H226+J226+S226+U226</f>
        <v>40</v>
      </c>
      <c r="AL226" s="39" t="n">
        <f aca="false">L226+W226</f>
        <v>0</v>
      </c>
      <c r="AM226" s="39" t="n">
        <f aca="false">M226+X226</f>
        <v>0</v>
      </c>
      <c r="AN226" s="39" t="n">
        <f aca="false">Y226</f>
        <v>0</v>
      </c>
      <c r="AO226" s="39" t="n">
        <f aca="false">SUM(AK226:AN226)</f>
        <v>40</v>
      </c>
      <c r="AP226" s="41" t="n">
        <f aca="false">K226+V226</f>
        <v>0</v>
      </c>
    </row>
    <row r="227" s="42" customFormat="true" ht="16.5" hidden="true" customHeight="true" outlineLevel="0" collapsed="false">
      <c r="A227" s="221" t="s">
        <v>326</v>
      </c>
      <c r="B227" s="30" t="s">
        <v>167</v>
      </c>
      <c r="C227" s="31" t="s">
        <v>564</v>
      </c>
      <c r="D227" s="101" t="s">
        <v>549</v>
      </c>
      <c r="E227" s="31" t="n">
        <v>10</v>
      </c>
      <c r="F227" s="44" t="n">
        <v>2</v>
      </c>
      <c r="G227" s="31"/>
      <c r="H227" s="31"/>
      <c r="I227" s="31"/>
      <c r="J227" s="31"/>
      <c r="K227" s="31"/>
      <c r="L227" s="31"/>
      <c r="M227" s="31"/>
      <c r="N227" s="33" t="n">
        <f aca="false">E227*F227+H227+J227+K227+L227+M227</f>
        <v>20</v>
      </c>
      <c r="O227" s="36"/>
      <c r="P227" s="36" t="n">
        <v>10</v>
      </c>
      <c r="Q227" s="44" t="n">
        <v>3</v>
      </c>
      <c r="R227" s="31" t="n">
        <v>16</v>
      </c>
      <c r="S227" s="31"/>
      <c r="T227" s="31"/>
      <c r="U227" s="31"/>
      <c r="V227" s="31"/>
      <c r="W227" s="31" t="n">
        <v>4</v>
      </c>
      <c r="X227" s="31"/>
      <c r="Y227" s="31"/>
      <c r="Z227" s="36" t="n">
        <f aca="false">P227*Q227+S227+U227+V227+W227+X227+Y227</f>
        <v>34</v>
      </c>
      <c r="AA227" s="36" t="n">
        <f aca="false">N227+Z227</f>
        <v>54</v>
      </c>
      <c r="AB227" s="74" t="s">
        <v>313</v>
      </c>
      <c r="AC227" s="31"/>
      <c r="AD227" s="31"/>
      <c r="AE227" s="36" t="n">
        <f aca="false">P227*Q227</f>
        <v>30</v>
      </c>
      <c r="AF227" s="38" t="n">
        <f aca="false">E227*F227+P227*Q227</f>
        <v>50</v>
      </c>
      <c r="AG227" s="39" t="str">
        <f aca="false">AB227</f>
        <v>Гаврилова Л.А.</v>
      </c>
      <c r="AH227" s="39" t="str">
        <f aca="false">C227</f>
        <v>4ОСАТ9-4</v>
      </c>
      <c r="AI227" s="40" t="str">
        <f aca="false">B227</f>
        <v>24</v>
      </c>
      <c r="AJ227" s="39" t="str">
        <f aca="false">CONCATENATE(A227," ",D227)</f>
        <v>ОП.07 Экономика организации</v>
      </c>
      <c r="AK227" s="39" t="n">
        <f aca="false">E227*F227+P227*Q227+H227+J227+S227+U227</f>
        <v>50</v>
      </c>
      <c r="AL227" s="39" t="n">
        <f aca="false">L227+W227</f>
        <v>4</v>
      </c>
      <c r="AM227" s="39" t="n">
        <f aca="false">M227+X227</f>
        <v>0</v>
      </c>
      <c r="AN227" s="39" t="n">
        <f aca="false">Y227</f>
        <v>0</v>
      </c>
      <c r="AO227" s="39" t="n">
        <f aca="false">SUM(AK227:AN227)</f>
        <v>54</v>
      </c>
      <c r="AP227" s="41" t="n">
        <f aca="false">K227+V227</f>
        <v>0</v>
      </c>
    </row>
    <row r="228" s="42" customFormat="true" ht="16.5" hidden="true" customHeight="true" outlineLevel="0" collapsed="false">
      <c r="A228" s="63" t="s">
        <v>488</v>
      </c>
      <c r="B228" s="30" t="s">
        <v>167</v>
      </c>
      <c r="C228" s="31" t="s">
        <v>564</v>
      </c>
      <c r="D228" s="215" t="s">
        <v>550</v>
      </c>
      <c r="E228" s="31" t="n">
        <v>10</v>
      </c>
      <c r="F228" s="60" t="n">
        <v>2</v>
      </c>
      <c r="G228" s="31" t="n">
        <v>20</v>
      </c>
      <c r="H228" s="31" t="n">
        <v>-4</v>
      </c>
      <c r="I228" s="31" t="n">
        <v>6</v>
      </c>
      <c r="J228" s="31"/>
      <c r="K228" s="31"/>
      <c r="L228" s="31"/>
      <c r="M228" s="31"/>
      <c r="N228" s="33" t="n">
        <f aca="false">E228*F228+H228+J228+K228+L228+M228</f>
        <v>16</v>
      </c>
      <c r="O228" s="36"/>
      <c r="P228" s="36" t="n">
        <v>10</v>
      </c>
      <c r="Q228" s="60" t="n">
        <v>2</v>
      </c>
      <c r="R228" s="31"/>
      <c r="S228" s="31" t="n">
        <v>-4</v>
      </c>
      <c r="T228" s="31" t="n">
        <v>6</v>
      </c>
      <c r="U228" s="31"/>
      <c r="V228" s="31"/>
      <c r="W228" s="31"/>
      <c r="X228" s="31"/>
      <c r="Y228" s="31"/>
      <c r="Z228" s="36" t="n">
        <f aca="false">P228*Q228+S228+U228+V228+W228+X228+Y228</f>
        <v>16</v>
      </c>
      <c r="AA228" s="36" t="n">
        <f aca="false">N228+Z228</f>
        <v>32</v>
      </c>
      <c r="AB228" s="47" t="s">
        <v>68</v>
      </c>
      <c r="AC228" s="31"/>
      <c r="AD228" s="31"/>
      <c r="AE228" s="36" t="n">
        <f aca="false">P228*Q228</f>
        <v>20</v>
      </c>
      <c r="AF228" s="38" t="n">
        <f aca="false">E228*F228+P228*Q228</f>
        <v>40</v>
      </c>
      <c r="AG228" s="39" t="str">
        <f aca="false">AB228</f>
        <v>Макеев П.Д.</v>
      </c>
      <c r="AH228" s="39" t="str">
        <f aca="false">C228</f>
        <v>4ОСАТ9-4</v>
      </c>
      <c r="AI228" s="40" t="str">
        <f aca="false">B228</f>
        <v>24</v>
      </c>
      <c r="AJ228" s="39" t="str">
        <f aca="false">CONCATENATE(A228," ",D228)</f>
        <v>ОП.16 Гидро -,  пневмоавтоматика   автоматизированного  технологического оборудования</v>
      </c>
      <c r="AK228" s="39" t="n">
        <f aca="false">E228*F228+P228*Q228+H228+J228+S228+U228</f>
        <v>32</v>
      </c>
      <c r="AL228" s="39" t="n">
        <f aca="false">L228+W228</f>
        <v>0</v>
      </c>
      <c r="AM228" s="39" t="n">
        <f aca="false">M228+X228</f>
        <v>0</v>
      </c>
      <c r="AN228" s="39" t="n">
        <f aca="false">Y228</f>
        <v>0</v>
      </c>
      <c r="AO228" s="39" t="n">
        <f aca="false">SUM(AK228:AN228)</f>
        <v>32</v>
      </c>
      <c r="AP228" s="41" t="n">
        <f aca="false">K228+V228</f>
        <v>0</v>
      </c>
    </row>
    <row r="229" s="42" customFormat="true" ht="16.5" hidden="true" customHeight="true" outlineLevel="0" collapsed="false">
      <c r="A229" s="63" t="s">
        <v>488</v>
      </c>
      <c r="B229" s="30" t="s">
        <v>116</v>
      </c>
      <c r="C229" s="31" t="s">
        <v>562</v>
      </c>
      <c r="D229" s="215" t="s">
        <v>550</v>
      </c>
      <c r="E229" s="31" t="n">
        <v>10</v>
      </c>
      <c r="F229" s="60"/>
      <c r="G229" s="31"/>
      <c r="H229" s="31" t="n">
        <v>4</v>
      </c>
      <c r="I229" s="31"/>
      <c r="J229" s="31"/>
      <c r="K229" s="31"/>
      <c r="L229" s="31"/>
      <c r="M229" s="31"/>
      <c r="N229" s="33" t="n">
        <f aca="false">E229*F229+H229+J229+K229+L229+M229</f>
        <v>4</v>
      </c>
      <c r="O229" s="36"/>
      <c r="P229" s="36" t="n">
        <v>10</v>
      </c>
      <c r="Q229" s="60"/>
      <c r="R229" s="31"/>
      <c r="S229" s="31" t="n">
        <v>4</v>
      </c>
      <c r="T229" s="31"/>
      <c r="U229" s="31"/>
      <c r="V229" s="31"/>
      <c r="W229" s="31"/>
      <c r="X229" s="31"/>
      <c r="Y229" s="31"/>
      <c r="Z229" s="36" t="n">
        <f aca="false">P229*Q229+S229+U229+V229+W229+X229+Y229</f>
        <v>4</v>
      </c>
      <c r="AA229" s="36" t="n">
        <f aca="false">N229+Z229</f>
        <v>8</v>
      </c>
      <c r="AB229" s="47" t="s">
        <v>68</v>
      </c>
      <c r="AC229" s="31"/>
      <c r="AD229" s="31"/>
      <c r="AE229" s="36" t="n">
        <f aca="false">P229*Q229</f>
        <v>0</v>
      </c>
      <c r="AF229" s="38" t="n">
        <f aca="false">E229*F229+P229*Q229</f>
        <v>0</v>
      </c>
      <c r="AG229" s="39" t="str">
        <f aca="false">AB229</f>
        <v>Макеев П.Д.</v>
      </c>
      <c r="AH229" s="39" t="str">
        <f aca="false">C229</f>
        <v>4ОСАТ9-4а</v>
      </c>
      <c r="AI229" s="40" t="str">
        <f aca="false">B229</f>
        <v>11</v>
      </c>
      <c r="AJ229" s="39" t="str">
        <f aca="false">CONCATENATE(A229," ",D229)</f>
        <v>ОП.16 Гидро -,  пневмоавтоматика   автоматизированного  технологического оборудования</v>
      </c>
      <c r="AK229" s="39" t="n">
        <f aca="false">E229*F229+P229*Q229+H229+J229+S229+U229</f>
        <v>8</v>
      </c>
      <c r="AL229" s="39" t="n">
        <f aca="false">L229+W229</f>
        <v>0</v>
      </c>
      <c r="AM229" s="39" t="n">
        <f aca="false">M229+X229</f>
        <v>0</v>
      </c>
      <c r="AN229" s="39" t="n">
        <f aca="false">Y229</f>
        <v>0</v>
      </c>
      <c r="AO229" s="39" t="n">
        <f aca="false">SUM(AK229:AN229)</f>
        <v>8</v>
      </c>
      <c r="AP229" s="41" t="n">
        <f aca="false">K229+V229</f>
        <v>0</v>
      </c>
    </row>
    <row r="230" s="42" customFormat="true" ht="16.5" hidden="true" customHeight="true" outlineLevel="0" collapsed="false">
      <c r="A230" s="63" t="s">
        <v>488</v>
      </c>
      <c r="B230" s="30" t="s">
        <v>175</v>
      </c>
      <c r="C230" s="31" t="s">
        <v>563</v>
      </c>
      <c r="D230" s="215" t="s">
        <v>550</v>
      </c>
      <c r="E230" s="31" t="n">
        <v>10</v>
      </c>
      <c r="F230" s="60"/>
      <c r="G230" s="31"/>
      <c r="H230" s="31" t="n">
        <v>4</v>
      </c>
      <c r="I230" s="31"/>
      <c r="J230" s="31"/>
      <c r="K230" s="31"/>
      <c r="L230" s="31"/>
      <c r="M230" s="31"/>
      <c r="N230" s="33" t="n">
        <f aca="false">E230*F230+H230+J230+K230+L230+M230</f>
        <v>4</v>
      </c>
      <c r="O230" s="36"/>
      <c r="P230" s="36" t="n">
        <v>10</v>
      </c>
      <c r="Q230" s="60"/>
      <c r="R230" s="31"/>
      <c r="S230" s="31" t="n">
        <v>4</v>
      </c>
      <c r="T230" s="31"/>
      <c r="U230" s="31"/>
      <c r="V230" s="31"/>
      <c r="W230" s="31"/>
      <c r="X230" s="31"/>
      <c r="Y230" s="31"/>
      <c r="Z230" s="36" t="n">
        <f aca="false">P230*Q230+S230+U230+V230+W230+X230+Y230</f>
        <v>4</v>
      </c>
      <c r="AA230" s="36" t="n">
        <f aca="false">N230+Z230</f>
        <v>8</v>
      </c>
      <c r="AB230" s="47" t="s">
        <v>69</v>
      </c>
      <c r="AC230" s="31"/>
      <c r="AD230" s="31"/>
      <c r="AE230" s="36" t="n">
        <f aca="false">P230*Q230</f>
        <v>0</v>
      </c>
      <c r="AF230" s="38" t="n">
        <f aca="false">E230*F230+P230*Q230</f>
        <v>0</v>
      </c>
      <c r="AG230" s="39" t="str">
        <f aca="false">AB230</f>
        <v>вак. 2 п/гр</v>
      </c>
      <c r="AH230" s="39" t="str">
        <f aca="false">C230</f>
        <v>4ОСАТ9-4б</v>
      </c>
      <c r="AI230" s="40" t="str">
        <f aca="false">B230</f>
        <v>13</v>
      </c>
      <c r="AJ230" s="39" t="str">
        <f aca="false">CONCATENATE(A230," ",D230)</f>
        <v>ОП.16 Гидро -,  пневмоавтоматика   автоматизированного  технологического оборудования</v>
      </c>
      <c r="AK230" s="39" t="n">
        <f aca="false">E230*F230+P230*Q230+H230+J230+S230+U230</f>
        <v>8</v>
      </c>
      <c r="AL230" s="39" t="n">
        <f aca="false">L230+W230</f>
        <v>0</v>
      </c>
      <c r="AM230" s="39" t="n">
        <f aca="false">M230+X230</f>
        <v>0</v>
      </c>
      <c r="AN230" s="39" t="n">
        <f aca="false">Y230</f>
        <v>0</v>
      </c>
      <c r="AO230" s="39" t="n">
        <f aca="false">SUM(AK230:AN230)</f>
        <v>8</v>
      </c>
      <c r="AP230" s="41" t="n">
        <f aca="false">K230+V230</f>
        <v>0</v>
      </c>
    </row>
    <row r="231" s="42" customFormat="true" ht="16.5" hidden="true" customHeight="true" outlineLevel="0" collapsed="false">
      <c r="A231" s="63" t="s">
        <v>551</v>
      </c>
      <c r="B231" s="30" t="s">
        <v>167</v>
      </c>
      <c r="C231" s="31" t="s">
        <v>564</v>
      </c>
      <c r="D231" s="215" t="s">
        <v>384</v>
      </c>
      <c r="E231" s="31" t="n">
        <v>10</v>
      </c>
      <c r="F231" s="31"/>
      <c r="G231" s="31"/>
      <c r="H231" s="31"/>
      <c r="I231" s="31"/>
      <c r="J231" s="31"/>
      <c r="K231" s="31"/>
      <c r="L231" s="31"/>
      <c r="M231" s="31"/>
      <c r="N231" s="33" t="n">
        <f aca="false">E231*F231+H231+J231+K231+L231+M231</f>
        <v>0</v>
      </c>
      <c r="O231" s="36"/>
      <c r="P231" s="36" t="n">
        <v>10</v>
      </c>
      <c r="Q231" s="31" t="n">
        <v>4</v>
      </c>
      <c r="R231" s="31" t="n">
        <v>6</v>
      </c>
      <c r="S231" s="31"/>
      <c r="T231" s="31"/>
      <c r="U231" s="31"/>
      <c r="V231" s="31"/>
      <c r="W231" s="31"/>
      <c r="X231" s="31"/>
      <c r="Y231" s="31"/>
      <c r="Z231" s="36" t="n">
        <f aca="false">P231*Q231+S231+U231+V231+W231+X231+Y231</f>
        <v>40</v>
      </c>
      <c r="AA231" s="36" t="n">
        <f aca="false">N231+Z231</f>
        <v>40</v>
      </c>
      <c r="AB231" s="74" t="s">
        <v>211</v>
      </c>
      <c r="AC231" s="31"/>
      <c r="AD231" s="31"/>
      <c r="AE231" s="36" t="n">
        <f aca="false">P231*Q231</f>
        <v>40</v>
      </c>
      <c r="AF231" s="38" t="n">
        <f aca="false">E231*F231+P231*Q231</f>
        <v>40</v>
      </c>
      <c r="AG231" s="39" t="str">
        <f aca="false">AB231</f>
        <v>Баранова Ек.Вл.</v>
      </c>
      <c r="AH231" s="39" t="str">
        <f aca="false">C231</f>
        <v>4ОСАТ9-4</v>
      </c>
      <c r="AI231" s="40" t="str">
        <f aca="false">B231</f>
        <v>24</v>
      </c>
      <c r="AJ231" s="39" t="str">
        <f aca="false">CONCATENATE(A231," ",D231)</f>
        <v>ОП.17 Управление малым предприятием</v>
      </c>
      <c r="AK231" s="39" t="n">
        <f aca="false">E231*F231+P231*Q231+H231+J231+S231+U231</f>
        <v>40</v>
      </c>
      <c r="AL231" s="39" t="n">
        <f aca="false">L231+W231</f>
        <v>0</v>
      </c>
      <c r="AM231" s="39" t="n">
        <f aca="false">M231+X231</f>
        <v>0</v>
      </c>
      <c r="AN231" s="39" t="n">
        <f aca="false">Y231</f>
        <v>0</v>
      </c>
      <c r="AO231" s="39" t="n">
        <f aca="false">SUM(AK231:AN231)</f>
        <v>40</v>
      </c>
      <c r="AP231" s="41" t="n">
        <f aca="false">K231+V231</f>
        <v>0</v>
      </c>
    </row>
    <row r="232" s="42" customFormat="true" ht="16.5" hidden="true" customHeight="true" outlineLevel="0" collapsed="false">
      <c r="A232" s="63" t="s">
        <v>157</v>
      </c>
      <c r="B232" s="30" t="s">
        <v>167</v>
      </c>
      <c r="C232" s="31" t="s">
        <v>564</v>
      </c>
      <c r="D232" s="215" t="s">
        <v>158</v>
      </c>
      <c r="E232" s="31" t="n">
        <v>10</v>
      </c>
      <c r="F232" s="31" t="n">
        <v>5</v>
      </c>
      <c r="G232" s="31" t="n">
        <v>60</v>
      </c>
      <c r="H232" s="31"/>
      <c r="I232" s="31" t="n">
        <v>32</v>
      </c>
      <c r="J232" s="31"/>
      <c r="K232" s="31"/>
      <c r="L232" s="31" t="n">
        <v>6</v>
      </c>
      <c r="M232" s="31" t="n">
        <v>8</v>
      </c>
      <c r="N232" s="33" t="n">
        <f aca="false">E232*F232+H232+J232+K232+L232+M232</f>
        <v>64</v>
      </c>
      <c r="O232" s="36"/>
      <c r="P232" s="36" t="n">
        <v>10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6" t="n">
        <f aca="false">P232*Q232+S232+U232+V232+W232+X232+Y232</f>
        <v>0</v>
      </c>
      <c r="AA232" s="36" t="n">
        <f aca="false">N232+Z232</f>
        <v>64</v>
      </c>
      <c r="AB232" s="47" t="s">
        <v>102</v>
      </c>
      <c r="AC232" s="31" t="s">
        <v>565</v>
      </c>
      <c r="AD232" s="31"/>
      <c r="AE232" s="36" t="n">
        <f aca="false">P232*Q232</f>
        <v>0</v>
      </c>
      <c r="AF232" s="38" t="n">
        <f aca="false">E232*F232+P232*Q232</f>
        <v>50</v>
      </c>
      <c r="AG232" s="39" t="str">
        <f aca="false">AB232</f>
        <v>Желтиков В.К.</v>
      </c>
      <c r="AH232" s="39" t="str">
        <f aca="false">C232</f>
        <v>4ОСАТ9-4</v>
      </c>
      <c r="AI232" s="40" t="str">
        <f aca="false">B232</f>
        <v>24</v>
      </c>
      <c r="AJ232" s="39" t="str">
        <f aca="false">CONCATENATE(A232," ",D232)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232" s="39" t="n">
        <f aca="false">E232*F232+P232*Q232+H232+J232+S232+U232</f>
        <v>50</v>
      </c>
      <c r="AL232" s="39" t="n">
        <f aca="false">L232+W232</f>
        <v>6</v>
      </c>
      <c r="AM232" s="39" t="n">
        <f aca="false">M232+X232</f>
        <v>8</v>
      </c>
      <c r="AN232" s="39" t="n">
        <f aca="false">Y232</f>
        <v>0</v>
      </c>
      <c r="AO232" s="39" t="n">
        <f aca="false">SUM(AK232:AN232)</f>
        <v>64</v>
      </c>
      <c r="AP232" s="41" t="n">
        <f aca="false">K232+V232</f>
        <v>0</v>
      </c>
    </row>
    <row r="233" s="42" customFormat="true" ht="16.5" hidden="true" customHeight="true" outlineLevel="0" collapsed="false">
      <c r="A233" s="63" t="s">
        <v>160</v>
      </c>
      <c r="B233" s="30" t="s">
        <v>167</v>
      </c>
      <c r="C233" s="31" t="s">
        <v>564</v>
      </c>
      <c r="D233" s="215" t="s">
        <v>161</v>
      </c>
      <c r="E233" s="31" t="n">
        <v>10</v>
      </c>
      <c r="F233" s="31" t="n">
        <v>8</v>
      </c>
      <c r="G233" s="31" t="n">
        <v>80</v>
      </c>
      <c r="H233" s="31"/>
      <c r="I233" s="31" t="n">
        <v>50</v>
      </c>
      <c r="J233" s="31" t="n">
        <v>-30</v>
      </c>
      <c r="K233" s="31" t="n">
        <v>24</v>
      </c>
      <c r="L233" s="31" t="n">
        <v>6</v>
      </c>
      <c r="M233" s="31" t="n">
        <v>8</v>
      </c>
      <c r="N233" s="33" t="n">
        <f aca="false">E233*F233+H233+J233+K233+L233+M233</f>
        <v>88</v>
      </c>
      <c r="O233" s="36"/>
      <c r="P233" s="36" t="n">
        <v>10</v>
      </c>
      <c r="Q233" s="31"/>
      <c r="R233" s="31"/>
      <c r="S233" s="31"/>
      <c r="T233" s="31"/>
      <c r="U233" s="31"/>
      <c r="V233" s="31"/>
      <c r="W233" s="31"/>
      <c r="X233" s="31"/>
      <c r="Y233" s="31"/>
      <c r="Z233" s="36" t="n">
        <f aca="false">P233*Q233+S233+U233+V233+W233+X233+Y233</f>
        <v>0</v>
      </c>
      <c r="AA233" s="36" t="n">
        <f aca="false">N233+Z233</f>
        <v>88</v>
      </c>
      <c r="AB233" s="47" t="s">
        <v>75</v>
      </c>
      <c r="AC233" s="31" t="s">
        <v>565</v>
      </c>
      <c r="AD233" s="31"/>
      <c r="AE233" s="36" t="n">
        <f aca="false">P233*Q233</f>
        <v>0</v>
      </c>
      <c r="AF233" s="38" t="n">
        <f aca="false">E233*F233+P233*Q233</f>
        <v>80</v>
      </c>
      <c r="AG233" s="39" t="str">
        <f aca="false">AB233</f>
        <v>Маркушев М.Ю.</v>
      </c>
      <c r="AH233" s="39" t="str">
        <f aca="false">C233</f>
        <v>4ОСАТ9-4</v>
      </c>
      <c r="AI233" s="40" t="str">
        <f aca="false">B233</f>
        <v>24</v>
      </c>
      <c r="AJ233" s="39" t="str">
        <f aca="false">CONCATENATE(A233," ",D233)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233" s="39" t="n">
        <f aca="false">E233*F233+P233*Q233+H233+J233+S233+U233</f>
        <v>50</v>
      </c>
      <c r="AL233" s="39" t="n">
        <f aca="false">L233+W233</f>
        <v>6</v>
      </c>
      <c r="AM233" s="39" t="n">
        <f aca="false">M233+X233</f>
        <v>8</v>
      </c>
      <c r="AN233" s="39" t="n">
        <f aca="false">Y233</f>
        <v>0</v>
      </c>
      <c r="AO233" s="39" t="n">
        <f aca="false">SUM(AK233:AN233)</f>
        <v>64</v>
      </c>
      <c r="AP233" s="41" t="n">
        <f aca="false">K233+V233</f>
        <v>24</v>
      </c>
    </row>
    <row r="234" s="42" customFormat="true" ht="16.5" hidden="true" customHeight="true" outlineLevel="0" collapsed="false">
      <c r="A234" s="63" t="s">
        <v>160</v>
      </c>
      <c r="B234" s="30" t="s">
        <v>116</v>
      </c>
      <c r="C234" s="31" t="s">
        <v>562</v>
      </c>
      <c r="D234" s="215" t="s">
        <v>552</v>
      </c>
      <c r="E234" s="31" t="n">
        <v>10</v>
      </c>
      <c r="F234" s="31"/>
      <c r="G234" s="31"/>
      <c r="H234" s="31"/>
      <c r="I234" s="31"/>
      <c r="J234" s="31" t="n">
        <v>30</v>
      </c>
      <c r="K234" s="31"/>
      <c r="L234" s="31"/>
      <c r="M234" s="31"/>
      <c r="N234" s="33" t="n">
        <f aca="false">E234*F234+H234+J234+K234+L234+M234</f>
        <v>30</v>
      </c>
      <c r="O234" s="36"/>
      <c r="P234" s="36" t="n">
        <v>10</v>
      </c>
      <c r="Q234" s="31"/>
      <c r="R234" s="31"/>
      <c r="S234" s="31"/>
      <c r="T234" s="31"/>
      <c r="U234" s="31"/>
      <c r="V234" s="31"/>
      <c r="W234" s="31"/>
      <c r="X234" s="31"/>
      <c r="Y234" s="31"/>
      <c r="Z234" s="36" t="n">
        <f aca="false">P234*Q234+S234+U234+V234+W234+X234+Y234</f>
        <v>0</v>
      </c>
      <c r="AA234" s="36" t="n">
        <f aca="false">N234+Z234</f>
        <v>30</v>
      </c>
      <c r="AB234" s="47" t="s">
        <v>75</v>
      </c>
      <c r="AC234" s="31" t="s">
        <v>565</v>
      </c>
      <c r="AD234" s="31"/>
      <c r="AE234" s="36" t="n">
        <f aca="false">P234*Q234</f>
        <v>0</v>
      </c>
      <c r="AF234" s="38" t="n">
        <f aca="false">E234*F234+P234*Q234</f>
        <v>0</v>
      </c>
      <c r="AG234" s="39" t="str">
        <f aca="false">AB234</f>
        <v>Маркушев М.Ю.</v>
      </c>
      <c r="AH234" s="39" t="str">
        <f aca="false">C234</f>
        <v>4ОСАТ9-4а</v>
      </c>
      <c r="AI234" s="40" t="str">
        <f aca="false">B234</f>
        <v>11</v>
      </c>
      <c r="AJ234" s="39" t="str">
        <f aca="false">CONCATENATE(A234," ",D234)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34" s="39" t="n">
        <f aca="false">E234*F234+P234*Q234+H234+J234+S234+U234</f>
        <v>30</v>
      </c>
      <c r="AL234" s="39" t="n">
        <f aca="false">L234+W234</f>
        <v>0</v>
      </c>
      <c r="AM234" s="39" t="n">
        <f aca="false">M234+X234</f>
        <v>0</v>
      </c>
      <c r="AN234" s="39" t="n">
        <f aca="false">Y234</f>
        <v>0</v>
      </c>
      <c r="AO234" s="39" t="n">
        <f aca="false">SUM(AK234:AN234)</f>
        <v>30</v>
      </c>
      <c r="AP234" s="41" t="n">
        <f aca="false">K234+V234</f>
        <v>0</v>
      </c>
    </row>
    <row r="235" s="42" customFormat="true" ht="16.5" hidden="true" customHeight="true" outlineLevel="0" collapsed="false">
      <c r="A235" s="63" t="s">
        <v>160</v>
      </c>
      <c r="B235" s="30" t="s">
        <v>175</v>
      </c>
      <c r="C235" s="31" t="s">
        <v>563</v>
      </c>
      <c r="D235" s="215" t="s">
        <v>552</v>
      </c>
      <c r="E235" s="31" t="n">
        <v>10</v>
      </c>
      <c r="F235" s="31"/>
      <c r="G235" s="31"/>
      <c r="H235" s="31"/>
      <c r="I235" s="31"/>
      <c r="J235" s="31" t="n">
        <v>30</v>
      </c>
      <c r="K235" s="31"/>
      <c r="L235" s="31"/>
      <c r="M235" s="31"/>
      <c r="N235" s="33" t="n">
        <f aca="false">E235*F235+H235+J235+K235+L235+M235</f>
        <v>30</v>
      </c>
      <c r="O235" s="36"/>
      <c r="P235" s="36" t="n">
        <v>10</v>
      </c>
      <c r="Q235" s="31"/>
      <c r="R235" s="31"/>
      <c r="S235" s="31"/>
      <c r="T235" s="31"/>
      <c r="U235" s="31"/>
      <c r="V235" s="31"/>
      <c r="W235" s="31"/>
      <c r="X235" s="31"/>
      <c r="Y235" s="31"/>
      <c r="Z235" s="36" t="n">
        <f aca="false">P235*Q235+S235+U235+V235+W235+X235+Y235</f>
        <v>0</v>
      </c>
      <c r="AA235" s="36" t="n">
        <f aca="false">N235+Z235</f>
        <v>30</v>
      </c>
      <c r="AB235" s="74" t="s">
        <v>553</v>
      </c>
      <c r="AC235" s="31" t="s">
        <v>565</v>
      </c>
      <c r="AD235" s="31"/>
      <c r="AE235" s="36" t="n">
        <f aca="false">P235*Q235</f>
        <v>0</v>
      </c>
      <c r="AF235" s="38" t="n">
        <f aca="false">E235*F235+P235*Q235</f>
        <v>0</v>
      </c>
      <c r="AG235" s="39" t="str">
        <f aca="false">AB235</f>
        <v>вак. КП - Маркушев</v>
      </c>
      <c r="AH235" s="39" t="str">
        <f aca="false">C235</f>
        <v>4ОСАТ9-4б</v>
      </c>
      <c r="AI235" s="40" t="str">
        <f aca="false">B235</f>
        <v>13</v>
      </c>
      <c r="AJ235" s="39" t="str">
        <f aca="false">CONCATENATE(A235," ",D235)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35" s="39" t="n">
        <f aca="false">E235*F235+P235*Q235+H235+J235+S235+U235</f>
        <v>30</v>
      </c>
      <c r="AL235" s="39" t="n">
        <f aca="false">L235+W235</f>
        <v>0</v>
      </c>
      <c r="AM235" s="39" t="n">
        <f aca="false">M235+X235</f>
        <v>0</v>
      </c>
      <c r="AN235" s="39" t="n">
        <f aca="false">Y235</f>
        <v>0</v>
      </c>
      <c r="AO235" s="39" t="n">
        <f aca="false">SUM(AK235:AN235)</f>
        <v>30</v>
      </c>
      <c r="AP235" s="41" t="n">
        <f aca="false">K235+V235</f>
        <v>0</v>
      </c>
    </row>
    <row r="236" s="42" customFormat="true" ht="16.5" hidden="true" customHeight="true" outlineLevel="0" collapsed="false">
      <c r="A236" s="63" t="s">
        <v>494</v>
      </c>
      <c r="B236" s="30" t="s">
        <v>167</v>
      </c>
      <c r="C236" s="31" t="s">
        <v>564</v>
      </c>
      <c r="D236" s="101" t="s">
        <v>554</v>
      </c>
      <c r="E236" s="31" t="n">
        <v>10</v>
      </c>
      <c r="F236" s="31" t="n">
        <v>4</v>
      </c>
      <c r="G236" s="31" t="n">
        <v>20</v>
      </c>
      <c r="H236" s="31" t="n">
        <v>-20</v>
      </c>
      <c r="I236" s="31"/>
      <c r="J236" s="31"/>
      <c r="K236" s="31"/>
      <c r="L236" s="31"/>
      <c r="M236" s="31"/>
      <c r="N236" s="33" t="n">
        <f aca="false">E236*F236+H236+J236+K236+L236+M236</f>
        <v>20</v>
      </c>
      <c r="O236" s="36"/>
      <c r="P236" s="36" t="n">
        <v>10</v>
      </c>
      <c r="Q236" s="31"/>
      <c r="R236" s="31"/>
      <c r="S236" s="31"/>
      <c r="T236" s="31"/>
      <c r="U236" s="31"/>
      <c r="V236" s="31"/>
      <c r="W236" s="31"/>
      <c r="X236" s="31"/>
      <c r="Y236" s="31"/>
      <c r="Z236" s="36" t="n">
        <f aca="false">P236*Q236+S236+U236+V236+W236+X236+Y236</f>
        <v>0</v>
      </c>
      <c r="AA236" s="36" t="n">
        <f aca="false">N236+Z236</f>
        <v>20</v>
      </c>
      <c r="AB236" s="47" t="s">
        <v>141</v>
      </c>
      <c r="AC236" s="31"/>
      <c r="AD236" s="31"/>
      <c r="AE236" s="36" t="n">
        <f aca="false">P236*Q236</f>
        <v>0</v>
      </c>
      <c r="AF236" s="38" t="n">
        <f aca="false">E236*F236+P236*Q236</f>
        <v>40</v>
      </c>
      <c r="AG236" s="39" t="str">
        <f aca="false">AB236</f>
        <v>Османов Э.З.</v>
      </c>
      <c r="AH236" s="39" t="str">
        <f aca="false">C236</f>
        <v>4ОСАТ9-4</v>
      </c>
      <c r="AI236" s="40" t="str">
        <f aca="false">B236</f>
        <v>24</v>
      </c>
      <c r="AJ236" s="39" t="str">
        <f aca="false">CONCATENATE(A236," ",D236)</f>
        <v>МДК.03.03 Эксплуатация автоматизированного лазерного оборудования </v>
      </c>
      <c r="AK236" s="39" t="n">
        <f aca="false">E236*F236+P236*Q236+H236+J236+S236+U236</f>
        <v>20</v>
      </c>
      <c r="AL236" s="39" t="n">
        <f aca="false">L236+W236</f>
        <v>0</v>
      </c>
      <c r="AM236" s="39" t="n">
        <f aca="false">M236+X236</f>
        <v>0</v>
      </c>
      <c r="AN236" s="39" t="n">
        <f aca="false">Y236</f>
        <v>0</v>
      </c>
      <c r="AO236" s="39" t="n">
        <f aca="false">SUM(AK236:AN236)</f>
        <v>20</v>
      </c>
      <c r="AP236" s="41" t="n">
        <f aca="false">K236+V236</f>
        <v>0</v>
      </c>
    </row>
    <row r="237" s="42" customFormat="true" ht="16.5" hidden="true" customHeight="true" outlineLevel="0" collapsed="false">
      <c r="A237" s="63" t="s">
        <v>494</v>
      </c>
      <c r="B237" s="30" t="s">
        <v>116</v>
      </c>
      <c r="C237" s="31" t="s">
        <v>562</v>
      </c>
      <c r="D237" s="101" t="s">
        <v>554</v>
      </c>
      <c r="E237" s="31" t="n">
        <v>10</v>
      </c>
      <c r="F237" s="31"/>
      <c r="G237" s="31"/>
      <c r="H237" s="31" t="n">
        <v>20</v>
      </c>
      <c r="I237" s="31"/>
      <c r="J237" s="31"/>
      <c r="K237" s="31"/>
      <c r="L237" s="31"/>
      <c r="M237" s="31"/>
      <c r="N237" s="33" t="n">
        <f aca="false">E237*F237+H237+J237+K237+L237+M237</f>
        <v>20</v>
      </c>
      <c r="O237" s="36"/>
      <c r="P237" s="36" t="n">
        <v>10</v>
      </c>
      <c r="Q237" s="31"/>
      <c r="R237" s="31"/>
      <c r="S237" s="31"/>
      <c r="T237" s="31"/>
      <c r="U237" s="31"/>
      <c r="V237" s="31"/>
      <c r="W237" s="31"/>
      <c r="X237" s="31"/>
      <c r="Y237" s="31"/>
      <c r="Z237" s="36" t="n">
        <f aca="false">P237*Q237+S237+U237+V237+W237+X237+Y237</f>
        <v>0</v>
      </c>
      <c r="AA237" s="36" t="n">
        <f aca="false">N237+Z237</f>
        <v>20</v>
      </c>
      <c r="AB237" s="47" t="s">
        <v>141</v>
      </c>
      <c r="AC237" s="31"/>
      <c r="AD237" s="31"/>
      <c r="AE237" s="36" t="n">
        <f aca="false">P237*Q237</f>
        <v>0</v>
      </c>
      <c r="AF237" s="38" t="n">
        <f aca="false">E237*F237+P237*Q237</f>
        <v>0</v>
      </c>
      <c r="AG237" s="39" t="str">
        <f aca="false">AB237</f>
        <v>Османов Э.З.</v>
      </c>
      <c r="AH237" s="39" t="str">
        <f aca="false">C237</f>
        <v>4ОСАТ9-4а</v>
      </c>
      <c r="AI237" s="40" t="str">
        <f aca="false">B237</f>
        <v>11</v>
      </c>
      <c r="AJ237" s="39" t="str">
        <f aca="false">CONCATENATE(A237," ",D237)</f>
        <v>МДК.03.03 Эксплуатация автоматизированного лазерного оборудования </v>
      </c>
      <c r="AK237" s="39" t="n">
        <f aca="false">E237*F237+P237*Q237+H237+J237+S237+U237</f>
        <v>20</v>
      </c>
      <c r="AL237" s="39" t="n">
        <f aca="false">L237+W237</f>
        <v>0</v>
      </c>
      <c r="AM237" s="39" t="n">
        <f aca="false">M237+X237</f>
        <v>0</v>
      </c>
      <c r="AN237" s="39" t="n">
        <f aca="false">Y237</f>
        <v>0</v>
      </c>
      <c r="AO237" s="39" t="n">
        <f aca="false">SUM(AK237:AN237)</f>
        <v>20</v>
      </c>
      <c r="AP237" s="41" t="n">
        <f aca="false">K237+V237</f>
        <v>0</v>
      </c>
    </row>
    <row r="238" s="42" customFormat="true" ht="16.5" hidden="true" customHeight="true" outlineLevel="0" collapsed="false">
      <c r="A238" s="63" t="s">
        <v>494</v>
      </c>
      <c r="B238" s="30" t="s">
        <v>175</v>
      </c>
      <c r="C238" s="31" t="s">
        <v>563</v>
      </c>
      <c r="D238" s="101" t="s">
        <v>554</v>
      </c>
      <c r="E238" s="31" t="n">
        <v>10</v>
      </c>
      <c r="F238" s="31"/>
      <c r="G238" s="31"/>
      <c r="H238" s="31" t="n">
        <v>20</v>
      </c>
      <c r="I238" s="31"/>
      <c r="J238" s="31"/>
      <c r="K238" s="31"/>
      <c r="L238" s="31"/>
      <c r="M238" s="31"/>
      <c r="N238" s="33" t="n">
        <f aca="false">E238*F238+H238+J238+K238+L238+M238</f>
        <v>20</v>
      </c>
      <c r="O238" s="36"/>
      <c r="P238" s="36" t="n">
        <v>10</v>
      </c>
      <c r="Q238" s="31"/>
      <c r="R238" s="31"/>
      <c r="S238" s="31"/>
      <c r="T238" s="31"/>
      <c r="U238" s="31"/>
      <c r="V238" s="31"/>
      <c r="W238" s="31"/>
      <c r="X238" s="31"/>
      <c r="Y238" s="31"/>
      <c r="Z238" s="36" t="n">
        <f aca="false">P238*Q238+S238+U238+V238+W238+X238+Y238</f>
        <v>0</v>
      </c>
      <c r="AA238" s="36" t="n">
        <f aca="false">N238+Z238</f>
        <v>20</v>
      </c>
      <c r="AB238" s="47" t="s">
        <v>69</v>
      </c>
      <c r="AC238" s="31"/>
      <c r="AD238" s="31"/>
      <c r="AE238" s="36" t="n">
        <f aca="false">P238*Q238</f>
        <v>0</v>
      </c>
      <c r="AF238" s="38" t="n">
        <f aca="false">E238*F238+P238*Q238</f>
        <v>0</v>
      </c>
      <c r="AG238" s="39" t="str">
        <f aca="false">AB238</f>
        <v>вак. 2 п/гр</v>
      </c>
      <c r="AH238" s="39" t="str">
        <f aca="false">C238</f>
        <v>4ОСАТ9-4б</v>
      </c>
      <c r="AI238" s="40" t="str">
        <f aca="false">B238</f>
        <v>13</v>
      </c>
      <c r="AJ238" s="39" t="str">
        <f aca="false">CONCATENATE(A238," ",D238)</f>
        <v>МДК.03.03 Эксплуатация автоматизированного лазерного оборудования </v>
      </c>
      <c r="AK238" s="39" t="n">
        <f aca="false">E238*F238+P238*Q238+H238+J238+S238+U238</f>
        <v>20</v>
      </c>
      <c r="AL238" s="39" t="n">
        <f aca="false">L238+W238</f>
        <v>0</v>
      </c>
      <c r="AM238" s="39" t="n">
        <f aca="false">M238+X238</f>
        <v>0</v>
      </c>
      <c r="AN238" s="39" t="n">
        <f aca="false">Y238</f>
        <v>0</v>
      </c>
      <c r="AO238" s="39" t="n">
        <f aca="false">SUM(AK238:AN238)</f>
        <v>20</v>
      </c>
      <c r="AP238" s="41" t="n">
        <f aca="false">K238+V238</f>
        <v>0</v>
      </c>
    </row>
    <row r="239" s="42" customFormat="true" ht="16.5" hidden="true" customHeight="true" outlineLevel="0" collapsed="false">
      <c r="A239" s="76" t="s">
        <v>496</v>
      </c>
      <c r="B239" s="30" t="s">
        <v>116</v>
      </c>
      <c r="C239" s="31" t="s">
        <v>562</v>
      </c>
      <c r="D239" s="101" t="s">
        <v>108</v>
      </c>
      <c r="E239" s="31" t="n">
        <v>1</v>
      </c>
      <c r="F239" s="31" t="n">
        <v>36</v>
      </c>
      <c r="G239" s="31"/>
      <c r="H239" s="31"/>
      <c r="I239" s="31"/>
      <c r="J239" s="31"/>
      <c r="K239" s="31"/>
      <c r="L239" s="31"/>
      <c r="M239" s="31"/>
      <c r="N239" s="33" t="n">
        <f aca="false">E239*F239+H239+J239+K239+L239+M239</f>
        <v>36</v>
      </c>
      <c r="O239" s="36"/>
      <c r="P239" s="36" t="n">
        <v>10</v>
      </c>
      <c r="Q239" s="31"/>
      <c r="R239" s="31"/>
      <c r="S239" s="31"/>
      <c r="T239" s="31"/>
      <c r="U239" s="31"/>
      <c r="V239" s="31"/>
      <c r="W239" s="31"/>
      <c r="X239" s="31"/>
      <c r="Y239" s="31"/>
      <c r="Z239" s="36" t="n">
        <f aca="false">P239*Q239+S239+U239+V239+W239+X239+Y239</f>
        <v>0</v>
      </c>
      <c r="AA239" s="36" t="n">
        <f aca="false">N239+Z239</f>
        <v>36</v>
      </c>
      <c r="AB239" s="73" t="s">
        <v>110</v>
      </c>
      <c r="AC239" s="31"/>
      <c r="AD239" s="31"/>
      <c r="AE239" s="36" t="n">
        <f aca="false">P239*Q239</f>
        <v>0</v>
      </c>
      <c r="AF239" s="38" t="n">
        <f aca="false">E239*F239+P239*Q239</f>
        <v>36</v>
      </c>
      <c r="AG239" s="39" t="str">
        <f aca="false">AB239</f>
        <v>Кожуханцев С.Б.</v>
      </c>
      <c r="AH239" s="39" t="str">
        <f aca="false">C239</f>
        <v>4ОСАТ9-4а</v>
      </c>
      <c r="AI239" s="40" t="str">
        <f aca="false">B239</f>
        <v>11</v>
      </c>
      <c r="AJ239" s="39" t="str">
        <f aca="false">CONCATENATE(A239," ",D239)</f>
        <v>УП.03 Учебная практика</v>
      </c>
      <c r="AK239" s="39" t="n">
        <f aca="false">E239*F239+P239*Q239+H239+J239+S239+U239</f>
        <v>36</v>
      </c>
      <c r="AL239" s="39" t="n">
        <f aca="false">L239+W239</f>
        <v>0</v>
      </c>
      <c r="AM239" s="39" t="n">
        <f aca="false">M239+X239</f>
        <v>0</v>
      </c>
      <c r="AN239" s="39" t="n">
        <f aca="false">Y239</f>
        <v>0</v>
      </c>
      <c r="AO239" s="39" t="n">
        <f aca="false">SUM(AK239:AN239)</f>
        <v>36</v>
      </c>
      <c r="AP239" s="41" t="n">
        <f aca="false">K239+V239</f>
        <v>0</v>
      </c>
    </row>
    <row r="240" s="42" customFormat="true" ht="16.5" hidden="true" customHeight="true" outlineLevel="0" collapsed="false">
      <c r="A240" s="76" t="s">
        <v>496</v>
      </c>
      <c r="B240" s="30" t="s">
        <v>175</v>
      </c>
      <c r="C240" s="31" t="s">
        <v>563</v>
      </c>
      <c r="D240" s="101" t="s">
        <v>108</v>
      </c>
      <c r="E240" s="31" t="n">
        <v>1</v>
      </c>
      <c r="F240" s="31" t="n">
        <v>36</v>
      </c>
      <c r="G240" s="31"/>
      <c r="H240" s="31"/>
      <c r="I240" s="31"/>
      <c r="J240" s="31"/>
      <c r="K240" s="31"/>
      <c r="L240" s="31"/>
      <c r="M240" s="31"/>
      <c r="N240" s="33" t="n">
        <f aca="false">E240*F240+H240+J240+K240+L240+M240</f>
        <v>36</v>
      </c>
      <c r="O240" s="36"/>
      <c r="P240" s="36" t="n">
        <v>10</v>
      </c>
      <c r="Q240" s="31"/>
      <c r="R240" s="31"/>
      <c r="S240" s="31"/>
      <c r="T240" s="31"/>
      <c r="U240" s="31"/>
      <c r="V240" s="31"/>
      <c r="W240" s="31"/>
      <c r="X240" s="31"/>
      <c r="Y240" s="31"/>
      <c r="Z240" s="36" t="n">
        <f aca="false">P240*Q240+S240+U240+V240+W240+X240+Y240</f>
        <v>0</v>
      </c>
      <c r="AA240" s="36" t="n">
        <f aca="false">N240+Z240</f>
        <v>36</v>
      </c>
      <c r="AB240" s="73" t="s">
        <v>109</v>
      </c>
      <c r="AC240" s="31"/>
      <c r="AD240" s="31"/>
      <c r="AE240" s="36"/>
      <c r="AF240" s="38" t="n">
        <f aca="false">E240*F240+P240*Q240</f>
        <v>36</v>
      </c>
      <c r="AG240" s="39" t="str">
        <f aca="false">AB240</f>
        <v>Устинов М.Ю.</v>
      </c>
      <c r="AH240" s="39" t="str">
        <f aca="false">C240</f>
        <v>4ОСАТ9-4б</v>
      </c>
      <c r="AI240" s="40" t="str">
        <f aca="false">B240</f>
        <v>13</v>
      </c>
      <c r="AJ240" s="39" t="str">
        <f aca="false">CONCATENATE(A240," ",D240)</f>
        <v>УП.03 Учебная практика</v>
      </c>
      <c r="AK240" s="39" t="n">
        <f aca="false">E240*F240+P240*Q240+H240+J240+S240+U240</f>
        <v>36</v>
      </c>
      <c r="AL240" s="39" t="n">
        <f aca="false">L240+W240</f>
        <v>0</v>
      </c>
      <c r="AM240" s="39" t="n">
        <f aca="false">M240+X240</f>
        <v>0</v>
      </c>
      <c r="AN240" s="39" t="n">
        <f aca="false">Y240</f>
        <v>0</v>
      </c>
      <c r="AO240" s="39" t="n">
        <f aca="false">SUM(AK240:AN240)</f>
        <v>36</v>
      </c>
      <c r="AP240" s="41" t="n">
        <f aca="false">K240+V240</f>
        <v>0</v>
      </c>
    </row>
    <row r="241" s="42" customFormat="true" ht="16.5" hidden="true" customHeight="true" outlineLevel="0" collapsed="false">
      <c r="A241" s="76" t="s">
        <v>498</v>
      </c>
      <c r="B241" s="30" t="s">
        <v>167</v>
      </c>
      <c r="C241" s="31" t="s">
        <v>564</v>
      </c>
      <c r="D241" s="101" t="s">
        <v>140</v>
      </c>
      <c r="E241" s="31" t="n">
        <v>4</v>
      </c>
      <c r="F241" s="31" t="n">
        <v>9</v>
      </c>
      <c r="G241" s="31"/>
      <c r="H241" s="31"/>
      <c r="I241" s="31"/>
      <c r="J241" s="31"/>
      <c r="K241" s="31"/>
      <c r="L241" s="31"/>
      <c r="M241" s="31"/>
      <c r="N241" s="33" t="n">
        <f aca="false">E241*F241+H241+J241+K241+L241+M241</f>
        <v>36</v>
      </c>
      <c r="O241" s="36"/>
      <c r="P241" s="36" t="n">
        <v>10</v>
      </c>
      <c r="Q241" s="31"/>
      <c r="R241" s="31"/>
      <c r="S241" s="31"/>
      <c r="T241" s="31"/>
      <c r="U241" s="31"/>
      <c r="V241" s="31"/>
      <c r="W241" s="31"/>
      <c r="X241" s="31"/>
      <c r="Y241" s="31"/>
      <c r="Z241" s="36" t="n">
        <f aca="false">P241*Q241+S241+U241+V241+W241+X241+Y241</f>
        <v>0</v>
      </c>
      <c r="AA241" s="36" t="n">
        <f aca="false">N241+Z241</f>
        <v>36</v>
      </c>
      <c r="AB241" s="36" t="s">
        <v>141</v>
      </c>
      <c r="AC241" s="31"/>
      <c r="AD241" s="31"/>
      <c r="AE241" s="36" t="n">
        <f aca="false">P241*Q241</f>
        <v>0</v>
      </c>
      <c r="AF241" s="38" t="n">
        <f aca="false">E241*F241+P241*Q241</f>
        <v>36</v>
      </c>
      <c r="AG241" s="39" t="str">
        <f aca="false">AB241</f>
        <v>Османов Э.З.</v>
      </c>
      <c r="AH241" s="39" t="str">
        <f aca="false">C241</f>
        <v>4ОСАТ9-4</v>
      </c>
      <c r="AI241" s="40" t="str">
        <f aca="false">B241</f>
        <v>24</v>
      </c>
      <c r="AJ241" s="39" t="str">
        <f aca="false">CONCATENATE(A241," ",D241)</f>
        <v>ПП.03 Производственная практика (по профилю специальности)</v>
      </c>
      <c r="AK241" s="39" t="n">
        <f aca="false">E241*F241+P241*Q241+H241+J241+S241+U241</f>
        <v>36</v>
      </c>
      <c r="AL241" s="39" t="n">
        <f aca="false">L241+W241</f>
        <v>0</v>
      </c>
      <c r="AM241" s="39" t="n">
        <f aca="false">M241+X241</f>
        <v>0</v>
      </c>
      <c r="AN241" s="39" t="n">
        <f aca="false">Y241</f>
        <v>0</v>
      </c>
      <c r="AO241" s="39" t="n">
        <f aca="false">SUM(AK241:AN241)</f>
        <v>36</v>
      </c>
      <c r="AP241" s="41" t="n">
        <f aca="false">K241+V241</f>
        <v>0</v>
      </c>
    </row>
    <row r="242" s="42" customFormat="true" ht="16.5" hidden="true" customHeight="true" outlineLevel="0" collapsed="false">
      <c r="A242" s="76" t="s">
        <v>498</v>
      </c>
      <c r="B242" s="30" t="s">
        <v>167</v>
      </c>
      <c r="C242" s="31" t="s">
        <v>564</v>
      </c>
      <c r="D242" s="101" t="s">
        <v>140</v>
      </c>
      <c r="E242" s="31" t="n">
        <v>4</v>
      </c>
      <c r="F242" s="31" t="n">
        <v>9</v>
      </c>
      <c r="G242" s="31"/>
      <c r="H242" s="31"/>
      <c r="I242" s="31"/>
      <c r="J242" s="31"/>
      <c r="K242" s="31"/>
      <c r="L242" s="31"/>
      <c r="M242" s="31"/>
      <c r="N242" s="33" t="n">
        <f aca="false">E242*F242+H242+J242+K242+L242+M242</f>
        <v>36</v>
      </c>
      <c r="O242" s="36"/>
      <c r="P242" s="36" t="n">
        <v>10</v>
      </c>
      <c r="Q242" s="31"/>
      <c r="R242" s="31"/>
      <c r="S242" s="31"/>
      <c r="T242" s="31"/>
      <c r="U242" s="31"/>
      <c r="V242" s="31"/>
      <c r="W242" s="31"/>
      <c r="X242" s="31"/>
      <c r="Y242" s="31"/>
      <c r="Z242" s="36" t="n">
        <f aca="false">P242*Q242+S242+U242+V242+W242+X242+Y242</f>
        <v>0</v>
      </c>
      <c r="AA242" s="36" t="n">
        <f aca="false">N242+Z242</f>
        <v>36</v>
      </c>
      <c r="AB242" s="36" t="s">
        <v>81</v>
      </c>
      <c r="AC242" s="31"/>
      <c r="AD242" s="31"/>
      <c r="AE242" s="36" t="n">
        <f aca="false">P242*Q242</f>
        <v>0</v>
      </c>
      <c r="AF242" s="38" t="n">
        <f aca="false">E242*F242+P242*Q242</f>
        <v>36</v>
      </c>
      <c r="AG242" s="39" t="str">
        <f aca="false">AB242</f>
        <v>Шиповских А.А.</v>
      </c>
      <c r="AH242" s="39" t="str">
        <f aca="false">C242</f>
        <v>4ОСАТ9-4</v>
      </c>
      <c r="AI242" s="40" t="str">
        <f aca="false">B242</f>
        <v>24</v>
      </c>
      <c r="AJ242" s="39" t="str">
        <f aca="false">CONCATENATE(A242," ",D242)</f>
        <v>ПП.03 Производственная практика (по профилю специальности)</v>
      </c>
      <c r="AK242" s="39" t="n">
        <f aca="false">E242*F242+P242*Q242+H242+J242+S242+U242</f>
        <v>36</v>
      </c>
      <c r="AL242" s="39" t="n">
        <f aca="false">L242+W242</f>
        <v>0</v>
      </c>
      <c r="AM242" s="39" t="n">
        <f aca="false">M242+X242</f>
        <v>0</v>
      </c>
      <c r="AN242" s="39" t="n">
        <f aca="false">Y242</f>
        <v>0</v>
      </c>
      <c r="AO242" s="39" t="n">
        <f aca="false">SUM(AK242:AN242)</f>
        <v>36</v>
      </c>
      <c r="AP242" s="41" t="n">
        <f aca="false">K242+V242</f>
        <v>0</v>
      </c>
    </row>
    <row r="243" s="42" customFormat="true" ht="16.5" hidden="true" customHeight="true" outlineLevel="0" collapsed="false">
      <c r="A243" s="76" t="s">
        <v>498</v>
      </c>
      <c r="B243" s="30" t="s">
        <v>167</v>
      </c>
      <c r="C243" s="31" t="s">
        <v>564</v>
      </c>
      <c r="D243" s="101" t="s">
        <v>140</v>
      </c>
      <c r="E243" s="31" t="n">
        <v>4</v>
      </c>
      <c r="F243" s="31" t="n">
        <v>9</v>
      </c>
      <c r="G243" s="31"/>
      <c r="H243" s="31"/>
      <c r="I243" s="31"/>
      <c r="J243" s="31"/>
      <c r="K243" s="31"/>
      <c r="L243" s="31"/>
      <c r="M243" s="31"/>
      <c r="N243" s="33" t="n">
        <f aca="false">E243*F243+H243+J243+K243+L243+M243</f>
        <v>36</v>
      </c>
      <c r="O243" s="36"/>
      <c r="P243" s="36" t="n">
        <v>10</v>
      </c>
      <c r="Q243" s="31"/>
      <c r="R243" s="31"/>
      <c r="S243" s="31"/>
      <c r="T243" s="31"/>
      <c r="U243" s="31"/>
      <c r="V243" s="31"/>
      <c r="W243" s="31"/>
      <c r="X243" s="31"/>
      <c r="Y243" s="31"/>
      <c r="Z243" s="36" t="n">
        <f aca="false">P243*Q243+S243+U243+V243+W243+X243+Y243</f>
        <v>0</v>
      </c>
      <c r="AA243" s="36" t="n">
        <f aca="false">N243+Z243</f>
        <v>36</v>
      </c>
      <c r="AB243" s="36" t="s">
        <v>142</v>
      </c>
      <c r="AC243" s="31"/>
      <c r="AD243" s="31"/>
      <c r="AE243" s="36" t="n">
        <f aca="false">P243*Q243</f>
        <v>0</v>
      </c>
      <c r="AF243" s="38" t="n">
        <f aca="false">E243*F243+P243*Q243</f>
        <v>36</v>
      </c>
      <c r="AG243" s="39" t="str">
        <f aca="false">AB243</f>
        <v>Летникова Е.В.</v>
      </c>
      <c r="AH243" s="39" t="str">
        <f aca="false">C243</f>
        <v>4ОСАТ9-4</v>
      </c>
      <c r="AI243" s="40" t="str">
        <f aca="false">B243</f>
        <v>24</v>
      </c>
      <c r="AJ243" s="39" t="str">
        <f aca="false">CONCATENATE(A243," ",D243)</f>
        <v>ПП.03 Производственная практика (по профилю специальности)</v>
      </c>
      <c r="AK243" s="39" t="n">
        <f aca="false">E243*F243+P243*Q243+H243+J243+S243+U243</f>
        <v>36</v>
      </c>
      <c r="AL243" s="39" t="n">
        <f aca="false">L243+W243</f>
        <v>0</v>
      </c>
      <c r="AM243" s="39" t="n">
        <f aca="false">M243+X243</f>
        <v>0</v>
      </c>
      <c r="AN243" s="39" t="n">
        <f aca="false">Y243</f>
        <v>0</v>
      </c>
      <c r="AO243" s="39" t="n">
        <f aca="false">SUM(AK243:AN243)</f>
        <v>36</v>
      </c>
      <c r="AP243" s="41" t="n">
        <f aca="false">K243+V243</f>
        <v>0</v>
      </c>
    </row>
    <row r="244" s="42" customFormat="true" ht="16.5" hidden="true" customHeight="true" outlineLevel="0" collapsed="false">
      <c r="A244" s="76" t="s">
        <v>498</v>
      </c>
      <c r="B244" s="30" t="s">
        <v>167</v>
      </c>
      <c r="C244" s="31" t="s">
        <v>564</v>
      </c>
      <c r="D244" s="101" t="s">
        <v>140</v>
      </c>
      <c r="E244" s="31" t="n">
        <v>4</v>
      </c>
      <c r="F244" s="31" t="n">
        <v>9</v>
      </c>
      <c r="G244" s="31"/>
      <c r="H244" s="31"/>
      <c r="I244" s="31"/>
      <c r="J244" s="31"/>
      <c r="K244" s="31"/>
      <c r="L244" s="31"/>
      <c r="M244" s="31"/>
      <c r="N244" s="33" t="n">
        <f aca="false">E244*F244+H244+J244+K244+L244+M244</f>
        <v>36</v>
      </c>
      <c r="O244" s="36"/>
      <c r="P244" s="36" t="n">
        <v>10</v>
      </c>
      <c r="Q244" s="31"/>
      <c r="R244" s="31"/>
      <c r="S244" s="31"/>
      <c r="T244" s="31"/>
      <c r="U244" s="31"/>
      <c r="V244" s="31"/>
      <c r="W244" s="31"/>
      <c r="X244" s="31"/>
      <c r="Y244" s="31"/>
      <c r="Z244" s="36" t="n">
        <f aca="false">P244*Q244+S244+U244+V244+W244+X244+Y244</f>
        <v>0</v>
      </c>
      <c r="AA244" s="36" t="n">
        <f aca="false">N244+Z244</f>
        <v>36</v>
      </c>
      <c r="AB244" s="36" t="s">
        <v>143</v>
      </c>
      <c r="AC244" s="31"/>
      <c r="AD244" s="31"/>
      <c r="AE244" s="36" t="n">
        <f aca="false">P244*Q244</f>
        <v>0</v>
      </c>
      <c r="AF244" s="38" t="n">
        <f aca="false">E244*F244+P244*Q244</f>
        <v>36</v>
      </c>
      <c r="AG244" s="39" t="str">
        <f aca="false">AB244</f>
        <v>вак. ПП</v>
      </c>
      <c r="AH244" s="39" t="str">
        <f aca="false">C244</f>
        <v>4ОСАТ9-4</v>
      </c>
      <c r="AI244" s="40" t="str">
        <f aca="false">B244</f>
        <v>24</v>
      </c>
      <c r="AJ244" s="39" t="str">
        <f aca="false">CONCATENATE(A244," ",D244)</f>
        <v>ПП.03 Производственная практика (по профилю специальности)</v>
      </c>
      <c r="AK244" s="39" t="n">
        <f aca="false">E244*F244+P244*Q244+H244+J244+S244+U244</f>
        <v>36</v>
      </c>
      <c r="AL244" s="39" t="n">
        <f aca="false">L244+W244</f>
        <v>0</v>
      </c>
      <c r="AM244" s="39" t="n">
        <f aca="false">M244+X244</f>
        <v>0</v>
      </c>
      <c r="AN244" s="39" t="n">
        <f aca="false">Y244</f>
        <v>0</v>
      </c>
      <c r="AO244" s="39" t="n">
        <f aca="false">SUM(AK244:AN244)</f>
        <v>36</v>
      </c>
      <c r="AP244" s="41" t="n">
        <f aca="false">K244+V244</f>
        <v>0</v>
      </c>
    </row>
    <row r="245" s="42" customFormat="true" ht="16.5" hidden="true" customHeight="true" outlineLevel="0" collapsed="false">
      <c r="A245" s="63" t="s">
        <v>523</v>
      </c>
      <c r="B245" s="30" t="s">
        <v>167</v>
      </c>
      <c r="C245" s="31" t="s">
        <v>564</v>
      </c>
      <c r="D245" s="101" t="s">
        <v>145</v>
      </c>
      <c r="E245" s="31" t="n">
        <v>10</v>
      </c>
      <c r="F245" s="31"/>
      <c r="G245" s="31"/>
      <c r="H245" s="31"/>
      <c r="I245" s="31"/>
      <c r="J245" s="31"/>
      <c r="K245" s="31"/>
      <c r="L245" s="31"/>
      <c r="M245" s="31" t="n">
        <v>24</v>
      </c>
      <c r="N245" s="33" t="n">
        <f aca="false">E245*F245+H245+J245+K245+L245+M245</f>
        <v>24</v>
      </c>
      <c r="O245" s="36"/>
      <c r="P245" s="36" t="n">
        <v>10</v>
      </c>
      <c r="Q245" s="31"/>
      <c r="R245" s="31"/>
      <c r="S245" s="31"/>
      <c r="T245" s="31"/>
      <c r="U245" s="31"/>
      <c r="V245" s="31"/>
      <c r="W245" s="31"/>
      <c r="X245" s="31"/>
      <c r="Y245" s="31"/>
      <c r="Z245" s="36" t="n">
        <f aca="false">P245*Q245+S245+U245+V245+W245+X245+Y245</f>
        <v>0</v>
      </c>
      <c r="AA245" s="36" t="n">
        <f aca="false">N245+Z245</f>
        <v>24</v>
      </c>
      <c r="AB245" s="36" t="s">
        <v>146</v>
      </c>
      <c r="AC245" s="31"/>
      <c r="AD245" s="31"/>
      <c r="AE245" s="36" t="n">
        <f aca="false">P245*Q245</f>
        <v>0</v>
      </c>
      <c r="AF245" s="38" t="n">
        <f aca="false">E245*F245+P245*Q245</f>
        <v>0</v>
      </c>
      <c r="AG245" s="39" t="str">
        <f aca="false">AB245</f>
        <v>вак. ДЭ</v>
      </c>
      <c r="AH245" s="39" t="str">
        <f aca="false">C245</f>
        <v>4ОСАТ9-4</v>
      </c>
      <c r="AI245" s="40" t="str">
        <f aca="false">B245</f>
        <v>24</v>
      </c>
      <c r="AJ245" s="39" t="str">
        <f aca="false">CONCATENATE(A245," ",D245)</f>
        <v>ДЭ.03 Демонстрационный экзамен по модулю</v>
      </c>
      <c r="AK245" s="39" t="n">
        <f aca="false">E245*F245+P245*Q245+H245+J245+S245+U245</f>
        <v>0</v>
      </c>
      <c r="AL245" s="39" t="n">
        <f aca="false">L245+W245</f>
        <v>0</v>
      </c>
      <c r="AM245" s="39" t="n">
        <f aca="false">M245+X245</f>
        <v>24</v>
      </c>
      <c r="AN245" s="39" t="n">
        <f aca="false">Y245</f>
        <v>0</v>
      </c>
      <c r="AO245" s="39" t="n">
        <f aca="false">SUM(AK245:AN245)</f>
        <v>24</v>
      </c>
      <c r="AP245" s="41" t="n">
        <f aca="false">K245+V245</f>
        <v>0</v>
      </c>
    </row>
    <row r="246" s="42" customFormat="true" ht="16.5" hidden="true" customHeight="true" outlineLevel="0" collapsed="false">
      <c r="A246" s="95" t="s">
        <v>271</v>
      </c>
      <c r="B246" s="30" t="s">
        <v>167</v>
      </c>
      <c r="C246" s="31" t="s">
        <v>564</v>
      </c>
      <c r="D246" s="101" t="s">
        <v>555</v>
      </c>
      <c r="E246" s="31" t="n">
        <v>10</v>
      </c>
      <c r="F246" s="31" t="n">
        <v>6</v>
      </c>
      <c r="G246" s="102" t="n">
        <v>50</v>
      </c>
      <c r="H246" s="103"/>
      <c r="I246" s="103" t="n">
        <v>20</v>
      </c>
      <c r="J246" s="103"/>
      <c r="K246" s="103"/>
      <c r="L246" s="104"/>
      <c r="M246" s="31"/>
      <c r="N246" s="33" t="n">
        <f aca="false">E246*F246+H246+J246+K246+L246+M246</f>
        <v>60</v>
      </c>
      <c r="O246" s="36"/>
      <c r="P246" s="36" t="n">
        <v>10</v>
      </c>
      <c r="Q246" s="31" t="n">
        <v>8</v>
      </c>
      <c r="R246" s="31"/>
      <c r="S246" s="103"/>
      <c r="T246" s="103" t="n">
        <v>30</v>
      </c>
      <c r="U246" s="103"/>
      <c r="V246" s="103"/>
      <c r="W246" s="104" t="n">
        <v>6</v>
      </c>
      <c r="X246" s="31" t="n">
        <v>8</v>
      </c>
      <c r="Y246" s="31"/>
      <c r="Z246" s="36" t="n">
        <f aca="false">P246*Q246+S246+U246+V246+W246+X246+Y246</f>
        <v>94</v>
      </c>
      <c r="AA246" s="36" t="n">
        <f aca="false">N246+Z246</f>
        <v>154</v>
      </c>
      <c r="AB246" s="47" t="s">
        <v>126</v>
      </c>
      <c r="AC246" s="47"/>
      <c r="AD246" s="47"/>
      <c r="AE246" s="36" t="n">
        <f aca="false">P246*Q246</f>
        <v>80</v>
      </c>
      <c r="AF246" s="38" t="n">
        <f aca="false">E246*F246+P246*Q246</f>
        <v>140</v>
      </c>
      <c r="AG246" s="39" t="str">
        <f aca="false">AB246</f>
        <v>Шишкин В.С.</v>
      </c>
      <c r="AH246" s="39" t="str">
        <f aca="false">C246</f>
        <v>4ОСАТ9-4</v>
      </c>
      <c r="AI246" s="40" t="str">
        <f aca="false">B246</f>
        <v>24</v>
      </c>
      <c r="AJ246" s="39" t="str">
        <f aca="false">CONCATENATE(A246," ",D246)</f>
        <v>МДК.04.01 Осуществление текущего мониторинга состояния систем автоматизации</v>
      </c>
      <c r="AK246" s="39" t="n">
        <f aca="false">E246*F246+P246*Q246+H246+J246+S246+U246</f>
        <v>140</v>
      </c>
      <c r="AL246" s="39" t="n">
        <f aca="false">L246+W246</f>
        <v>6</v>
      </c>
      <c r="AM246" s="39" t="n">
        <f aca="false">M246+X246</f>
        <v>8</v>
      </c>
      <c r="AN246" s="39" t="n">
        <f aca="false">Y246</f>
        <v>0</v>
      </c>
      <c r="AO246" s="39" t="n">
        <f aca="false">SUM(AK246:AN246)</f>
        <v>154</v>
      </c>
      <c r="AP246" s="41" t="n">
        <f aca="false">K246+V246</f>
        <v>0</v>
      </c>
    </row>
    <row r="247" s="42" customFormat="true" ht="16.5" hidden="true" customHeight="true" outlineLevel="0" collapsed="false">
      <c r="A247" s="95" t="s">
        <v>341</v>
      </c>
      <c r="B247" s="30" t="s">
        <v>167</v>
      </c>
      <c r="C247" s="31" t="s">
        <v>564</v>
      </c>
      <c r="D247" s="101" t="s">
        <v>556</v>
      </c>
      <c r="E247" s="31" t="n">
        <v>10</v>
      </c>
      <c r="F247" s="31" t="n">
        <v>3</v>
      </c>
      <c r="G247" s="102" t="n">
        <v>50</v>
      </c>
      <c r="H247" s="103"/>
      <c r="I247" s="103" t="n">
        <v>50</v>
      </c>
      <c r="J247" s="103"/>
      <c r="K247" s="103"/>
      <c r="L247" s="104"/>
      <c r="M247" s="31"/>
      <c r="N247" s="33" t="n">
        <f aca="false">E247*F247+H247+J247+K247+L247+M247</f>
        <v>30</v>
      </c>
      <c r="O247" s="36"/>
      <c r="P247" s="36" t="n">
        <v>10</v>
      </c>
      <c r="Q247" s="31" t="n">
        <v>8</v>
      </c>
      <c r="R247" s="31"/>
      <c r="S247" s="103"/>
      <c r="T247" s="103"/>
      <c r="U247" s="103"/>
      <c r="V247" s="103"/>
      <c r="W247" s="104" t="n">
        <v>6</v>
      </c>
      <c r="X247" s="31" t="n">
        <v>8</v>
      </c>
      <c r="Y247" s="31"/>
      <c r="Z247" s="36" t="n">
        <f aca="false">P247*Q247+S247+U247+V247+W247+X247+Y247</f>
        <v>94</v>
      </c>
      <c r="AA247" s="36" t="n">
        <f aca="false">N247+Z247</f>
        <v>124</v>
      </c>
      <c r="AB247" s="74" t="s">
        <v>87</v>
      </c>
      <c r="AC247" s="47"/>
      <c r="AD247" s="47"/>
      <c r="AE247" s="36" t="n">
        <f aca="false">P247*Q247</f>
        <v>80</v>
      </c>
      <c r="AF247" s="38" t="n">
        <f aca="false">E247*F247+P247*Q247</f>
        <v>110</v>
      </c>
      <c r="AG247" s="39" t="str">
        <f aca="false">AB247</f>
        <v>Галкина М.В.</v>
      </c>
      <c r="AH247" s="39" t="str">
        <f aca="false">C247</f>
        <v>4ОСАТ9-4</v>
      </c>
      <c r="AI247" s="40" t="str">
        <f aca="false">B247</f>
        <v>24</v>
      </c>
      <c r="AJ247" s="39" t="str">
        <f aca="false">CONCATENATE(A247," ",D247)</f>
        <v>МДК.04.02 Организация работ по устранению неполадок и отказов автоматизированного оборудования</v>
      </c>
      <c r="AK247" s="39" t="n">
        <f aca="false">E247*F247+P247*Q247+H247+J247+S247+U247</f>
        <v>110</v>
      </c>
      <c r="AL247" s="39" t="n">
        <f aca="false">L247+W247</f>
        <v>6</v>
      </c>
      <c r="AM247" s="39" t="n">
        <f aca="false">M247+X247</f>
        <v>8</v>
      </c>
      <c r="AN247" s="39" t="n">
        <f aca="false">Y247</f>
        <v>0</v>
      </c>
      <c r="AO247" s="39" t="n">
        <f aca="false">SUM(AK247:AN247)</f>
        <v>124</v>
      </c>
      <c r="AP247" s="41" t="n">
        <f aca="false">K247+V247</f>
        <v>0</v>
      </c>
    </row>
    <row r="248" s="42" customFormat="true" ht="16.5" hidden="true" customHeight="true" outlineLevel="0" collapsed="false">
      <c r="A248" s="95" t="s">
        <v>557</v>
      </c>
      <c r="B248" s="30" t="s">
        <v>167</v>
      </c>
      <c r="C248" s="31" t="s">
        <v>564</v>
      </c>
      <c r="D248" s="101" t="s">
        <v>558</v>
      </c>
      <c r="E248" s="31" t="n">
        <v>10</v>
      </c>
      <c r="F248" s="31"/>
      <c r="G248" s="102"/>
      <c r="H248" s="103"/>
      <c r="I248" s="103"/>
      <c r="J248" s="103"/>
      <c r="K248" s="103"/>
      <c r="L248" s="104"/>
      <c r="M248" s="31"/>
      <c r="N248" s="33" t="n">
        <f aca="false">E248*F248+H248+J248+K248+L248+M248</f>
        <v>0</v>
      </c>
      <c r="O248" s="36"/>
      <c r="P248" s="36" t="n">
        <v>10</v>
      </c>
      <c r="Q248" s="31" t="n">
        <v>6</v>
      </c>
      <c r="R248" s="31" t="n">
        <v>30</v>
      </c>
      <c r="S248" s="103" t="n">
        <v>-30</v>
      </c>
      <c r="T248" s="103"/>
      <c r="U248" s="103"/>
      <c r="V248" s="103"/>
      <c r="W248" s="104" t="n">
        <v>6</v>
      </c>
      <c r="X248" s="31"/>
      <c r="Y248" s="31"/>
      <c r="Z248" s="36" t="n">
        <f aca="false">P248*Q248+S248+U248+V248+W248+X248+Y248</f>
        <v>36</v>
      </c>
      <c r="AA248" s="36" t="n">
        <f aca="false">N248+Z248</f>
        <v>36</v>
      </c>
      <c r="AB248" s="47" t="s">
        <v>68</v>
      </c>
      <c r="AC248" s="47"/>
      <c r="AD248" s="47"/>
      <c r="AE248" s="36" t="n">
        <f aca="false">P248*Q248</f>
        <v>60</v>
      </c>
      <c r="AF248" s="38" t="n">
        <f aca="false">E248*F248+P248*Q248</f>
        <v>60</v>
      </c>
      <c r="AG248" s="39" t="str">
        <f aca="false">AB248</f>
        <v>Макеев П.Д.</v>
      </c>
      <c r="AH248" s="39" t="str">
        <f aca="false">C248</f>
        <v>4ОСАТ9-4</v>
      </c>
      <c r="AI248" s="40" t="str">
        <f aca="false">B248</f>
        <v>24</v>
      </c>
      <c r="AJ248" s="39" t="str">
        <f aca="false">CONCATENATE(A248," ",D248)</f>
        <v>МДК.04.03  Лазерная обработка</v>
      </c>
      <c r="AK248" s="39" t="n">
        <f aca="false">E248*F248+P248*Q248+H248+J248+S248+U248</f>
        <v>30</v>
      </c>
      <c r="AL248" s="39" t="n">
        <f aca="false">L248+W248</f>
        <v>6</v>
      </c>
      <c r="AM248" s="39" t="n">
        <f aca="false">M248+X248</f>
        <v>0</v>
      </c>
      <c r="AN248" s="39" t="n">
        <f aca="false">Y248</f>
        <v>0</v>
      </c>
      <c r="AO248" s="39" t="n">
        <f aca="false">SUM(AK248:AN248)</f>
        <v>36</v>
      </c>
      <c r="AP248" s="41" t="n">
        <f aca="false">K248+V248</f>
        <v>0</v>
      </c>
    </row>
    <row r="249" s="42" customFormat="true" ht="16.5" hidden="true" customHeight="true" outlineLevel="0" collapsed="false">
      <c r="A249" s="95" t="s">
        <v>557</v>
      </c>
      <c r="B249" s="30" t="s">
        <v>116</v>
      </c>
      <c r="C249" s="31" t="s">
        <v>562</v>
      </c>
      <c r="D249" s="101" t="s">
        <v>558</v>
      </c>
      <c r="E249" s="31" t="n">
        <v>10</v>
      </c>
      <c r="F249" s="31"/>
      <c r="G249" s="102"/>
      <c r="H249" s="103"/>
      <c r="I249" s="103"/>
      <c r="J249" s="103"/>
      <c r="K249" s="103"/>
      <c r="L249" s="104"/>
      <c r="M249" s="31"/>
      <c r="N249" s="33" t="n">
        <f aca="false">E249*F249+H249+J249+K249+L249+M249</f>
        <v>0</v>
      </c>
      <c r="O249" s="36"/>
      <c r="P249" s="36" t="n">
        <v>10</v>
      </c>
      <c r="Q249" s="31"/>
      <c r="R249" s="31"/>
      <c r="S249" s="103" t="n">
        <v>30</v>
      </c>
      <c r="T249" s="103"/>
      <c r="U249" s="103"/>
      <c r="V249" s="103"/>
      <c r="W249" s="104"/>
      <c r="X249" s="31"/>
      <c r="Y249" s="31"/>
      <c r="Z249" s="36" t="n">
        <f aca="false">P249*Q249+S249+U249+V249+W249+X249+Y249</f>
        <v>30</v>
      </c>
      <c r="AA249" s="36" t="n">
        <f aca="false">N249+Z249</f>
        <v>30</v>
      </c>
      <c r="AB249" s="47" t="s">
        <v>68</v>
      </c>
      <c r="AC249" s="47"/>
      <c r="AD249" s="47"/>
      <c r="AE249" s="36" t="n">
        <f aca="false">P249*Q249</f>
        <v>0</v>
      </c>
      <c r="AF249" s="38" t="n">
        <f aca="false">E249*F249+P249*Q249</f>
        <v>0</v>
      </c>
      <c r="AG249" s="39" t="str">
        <f aca="false">AB249</f>
        <v>Макеев П.Д.</v>
      </c>
      <c r="AH249" s="39" t="str">
        <f aca="false">C249</f>
        <v>4ОСАТ9-4а</v>
      </c>
      <c r="AI249" s="40" t="str">
        <f aca="false">B249</f>
        <v>11</v>
      </c>
      <c r="AJ249" s="39" t="str">
        <f aca="false">CONCATENATE(A249," ",D249)</f>
        <v>МДК.04.03  Лазерная обработка</v>
      </c>
      <c r="AK249" s="39" t="n">
        <f aca="false">E249*F249+P249*Q249+H249+J249+S249+U249</f>
        <v>30</v>
      </c>
      <c r="AL249" s="39" t="n">
        <f aca="false">L249+W249</f>
        <v>0</v>
      </c>
      <c r="AM249" s="39" t="n">
        <f aca="false">M249+X249</f>
        <v>0</v>
      </c>
      <c r="AN249" s="39" t="n">
        <f aca="false">Y249</f>
        <v>0</v>
      </c>
      <c r="AO249" s="39" t="n">
        <f aca="false">SUM(AK249:AN249)</f>
        <v>30</v>
      </c>
      <c r="AP249" s="41" t="n">
        <f aca="false">K249+V249</f>
        <v>0</v>
      </c>
    </row>
    <row r="250" s="42" customFormat="true" ht="16.5" hidden="true" customHeight="true" outlineLevel="0" collapsed="false">
      <c r="A250" s="95" t="s">
        <v>557</v>
      </c>
      <c r="B250" s="30" t="s">
        <v>175</v>
      </c>
      <c r="C250" s="31" t="s">
        <v>563</v>
      </c>
      <c r="D250" s="101" t="s">
        <v>558</v>
      </c>
      <c r="E250" s="31" t="n">
        <v>10</v>
      </c>
      <c r="F250" s="31"/>
      <c r="G250" s="102"/>
      <c r="H250" s="103"/>
      <c r="I250" s="103"/>
      <c r="J250" s="103"/>
      <c r="K250" s="103"/>
      <c r="L250" s="104"/>
      <c r="M250" s="31"/>
      <c r="N250" s="33" t="n">
        <f aca="false">E250*F250+H250+J250+K250+L250+M250</f>
        <v>0</v>
      </c>
      <c r="O250" s="36"/>
      <c r="P250" s="36" t="n">
        <v>10</v>
      </c>
      <c r="Q250" s="31"/>
      <c r="R250" s="31"/>
      <c r="S250" s="103" t="n">
        <v>30</v>
      </c>
      <c r="T250" s="103"/>
      <c r="U250" s="103"/>
      <c r="V250" s="103"/>
      <c r="W250" s="104"/>
      <c r="X250" s="31"/>
      <c r="Y250" s="31"/>
      <c r="Z250" s="36" t="n">
        <f aca="false">P250*Q250+S250+U250+V250+W250+X250+Y250</f>
        <v>30</v>
      </c>
      <c r="AA250" s="36" t="n">
        <f aca="false">N250+Z250</f>
        <v>30</v>
      </c>
      <c r="AB250" s="47" t="s">
        <v>69</v>
      </c>
      <c r="AC250" s="47"/>
      <c r="AD250" s="47"/>
      <c r="AE250" s="36" t="n">
        <f aca="false">P250*Q250</f>
        <v>0</v>
      </c>
      <c r="AF250" s="38" t="n">
        <f aca="false">E250*F250+P250*Q250</f>
        <v>0</v>
      </c>
      <c r="AG250" s="39" t="str">
        <f aca="false">AB250</f>
        <v>вак. 2 п/гр</v>
      </c>
      <c r="AH250" s="39" t="str">
        <f aca="false">C250</f>
        <v>4ОСАТ9-4б</v>
      </c>
      <c r="AI250" s="40" t="str">
        <f aca="false">B250</f>
        <v>13</v>
      </c>
      <c r="AJ250" s="39" t="str">
        <f aca="false">CONCATENATE(A250," ",D250)</f>
        <v>МДК.04.03  Лазерная обработка</v>
      </c>
      <c r="AK250" s="39" t="n">
        <f aca="false">E250*F250+P250*Q250+H250+J250+S250+U250</f>
        <v>30</v>
      </c>
      <c r="AL250" s="39" t="n">
        <f aca="false">L250+W250</f>
        <v>0</v>
      </c>
      <c r="AM250" s="39" t="n">
        <f aca="false">M250+X250</f>
        <v>0</v>
      </c>
      <c r="AN250" s="39" t="n">
        <f aca="false">Y250</f>
        <v>0</v>
      </c>
      <c r="AO250" s="39" t="n">
        <f aca="false">SUM(AK250:AN250)</f>
        <v>30</v>
      </c>
      <c r="AP250" s="41" t="n">
        <f aca="false">K250+V250</f>
        <v>0</v>
      </c>
    </row>
    <row r="251" s="42" customFormat="true" ht="16.5" hidden="true" customHeight="true" outlineLevel="0" collapsed="false">
      <c r="A251" s="58" t="s">
        <v>274</v>
      </c>
      <c r="B251" s="30" t="s">
        <v>116</v>
      </c>
      <c r="C251" s="31" t="s">
        <v>562</v>
      </c>
      <c r="D251" s="62" t="s">
        <v>108</v>
      </c>
      <c r="E251" s="31" t="n">
        <v>1</v>
      </c>
      <c r="F251" s="222" t="n">
        <v>36</v>
      </c>
      <c r="G251" s="222"/>
      <c r="H251" s="222"/>
      <c r="I251" s="222"/>
      <c r="J251" s="222"/>
      <c r="K251" s="222"/>
      <c r="L251" s="222"/>
      <c r="M251" s="222"/>
      <c r="N251" s="33" t="n">
        <f aca="false">E251*F251+H251+J251+K251+L251+M251</f>
        <v>36</v>
      </c>
      <c r="O251" s="222"/>
      <c r="P251" s="36" t="n">
        <v>10</v>
      </c>
      <c r="Q251" s="222"/>
      <c r="R251" s="222"/>
      <c r="S251" s="222"/>
      <c r="T251" s="222"/>
      <c r="U251" s="222"/>
      <c r="V251" s="222"/>
      <c r="W251" s="222"/>
      <c r="X251" s="222"/>
      <c r="Y251" s="223"/>
      <c r="Z251" s="36" t="n">
        <f aca="false">P251*Q251+S251+U251+V251+W251+X251+Y251</f>
        <v>0</v>
      </c>
      <c r="AA251" s="36" t="n">
        <f aca="false">N251+Z251</f>
        <v>36</v>
      </c>
      <c r="AB251" s="73" t="s">
        <v>110</v>
      </c>
      <c r="AC251" s="47"/>
      <c r="AD251" s="47"/>
      <c r="AE251" s="36" t="n">
        <f aca="false">P251*Q251</f>
        <v>0</v>
      </c>
      <c r="AF251" s="38" t="n">
        <f aca="false">E251*F251+P251*Q251</f>
        <v>36</v>
      </c>
      <c r="AG251" s="39" t="str">
        <f aca="false">AB251</f>
        <v>Кожуханцев С.Б.</v>
      </c>
      <c r="AH251" s="39" t="str">
        <f aca="false">C251</f>
        <v>4ОСАТ9-4а</v>
      </c>
      <c r="AI251" s="40" t="str">
        <f aca="false">B251</f>
        <v>11</v>
      </c>
      <c r="AJ251" s="39" t="str">
        <f aca="false">CONCATENATE(A251," ",D251)</f>
        <v>УП.04 Учебная практика</v>
      </c>
      <c r="AK251" s="39" t="n">
        <f aca="false">E251*F251+P251*Q251+H251+J251+S251+U251</f>
        <v>36</v>
      </c>
      <c r="AL251" s="39" t="n">
        <f aca="false">L251+W251</f>
        <v>0</v>
      </c>
      <c r="AM251" s="39" t="n">
        <f aca="false">M251+X251</f>
        <v>0</v>
      </c>
      <c r="AN251" s="39" t="n">
        <f aca="false">Y251</f>
        <v>0</v>
      </c>
      <c r="AO251" s="39" t="n">
        <f aca="false">SUM(AK251:AN251)</f>
        <v>36</v>
      </c>
      <c r="AP251" s="41" t="n">
        <f aca="false">K251+V251</f>
        <v>0</v>
      </c>
    </row>
    <row r="252" s="42" customFormat="true" ht="16.5" hidden="true" customHeight="true" outlineLevel="0" collapsed="false">
      <c r="A252" s="58" t="s">
        <v>274</v>
      </c>
      <c r="B252" s="30" t="s">
        <v>175</v>
      </c>
      <c r="C252" s="31" t="s">
        <v>563</v>
      </c>
      <c r="D252" s="62" t="s">
        <v>108</v>
      </c>
      <c r="E252" s="31" t="n">
        <v>1</v>
      </c>
      <c r="F252" s="222" t="n">
        <v>36</v>
      </c>
      <c r="G252" s="222"/>
      <c r="H252" s="222"/>
      <c r="I252" s="222"/>
      <c r="J252" s="222"/>
      <c r="K252" s="222"/>
      <c r="L252" s="222"/>
      <c r="M252" s="222"/>
      <c r="N252" s="33" t="n">
        <f aca="false">E252*F252+H252+J252+K252+L252+M252</f>
        <v>36</v>
      </c>
      <c r="O252" s="222"/>
      <c r="P252" s="36" t="n">
        <v>10</v>
      </c>
      <c r="Q252" s="222"/>
      <c r="R252" s="222"/>
      <c r="S252" s="222"/>
      <c r="T252" s="222"/>
      <c r="U252" s="222"/>
      <c r="V252" s="222"/>
      <c r="W252" s="222"/>
      <c r="X252" s="222"/>
      <c r="Y252" s="223"/>
      <c r="Z252" s="36" t="n">
        <f aca="false">P252*Q252+S252+U252+V252+W252+X252+Y252</f>
        <v>0</v>
      </c>
      <c r="AA252" s="36" t="n">
        <f aca="false">N252+Z252</f>
        <v>36</v>
      </c>
      <c r="AB252" s="73" t="s">
        <v>109</v>
      </c>
      <c r="AC252" s="47"/>
      <c r="AD252" s="47"/>
      <c r="AE252" s="36"/>
      <c r="AF252" s="38" t="n">
        <f aca="false">E252*F252+P252*Q252</f>
        <v>36</v>
      </c>
      <c r="AG252" s="39" t="str">
        <f aca="false">AB252</f>
        <v>Устинов М.Ю.</v>
      </c>
      <c r="AH252" s="39" t="str">
        <f aca="false">C252</f>
        <v>4ОСАТ9-4б</v>
      </c>
      <c r="AI252" s="40" t="str">
        <f aca="false">B252</f>
        <v>13</v>
      </c>
      <c r="AJ252" s="39" t="str">
        <f aca="false">CONCATENATE(A252," ",D252)</f>
        <v>УП.04 Учебная практика</v>
      </c>
      <c r="AK252" s="39" t="n">
        <f aca="false">E252*F252+P252*Q252+H252+J252+S252+U252</f>
        <v>36</v>
      </c>
      <c r="AL252" s="39" t="n">
        <f aca="false">L252+W252</f>
        <v>0</v>
      </c>
      <c r="AM252" s="39" t="n">
        <f aca="false">M252+X252</f>
        <v>0</v>
      </c>
      <c r="AN252" s="39" t="n">
        <f aca="false">Y252</f>
        <v>0</v>
      </c>
      <c r="AO252" s="39" t="n">
        <f aca="false">SUM(AK252:AN252)</f>
        <v>36</v>
      </c>
      <c r="AP252" s="41" t="n">
        <f aca="false">K252+V252</f>
        <v>0</v>
      </c>
    </row>
    <row r="253" s="42" customFormat="true" ht="16.5" hidden="true" customHeight="true" outlineLevel="0" collapsed="false">
      <c r="A253" s="58" t="s">
        <v>343</v>
      </c>
      <c r="B253" s="30" t="s">
        <v>167</v>
      </c>
      <c r="C253" s="31" t="s">
        <v>564</v>
      </c>
      <c r="D253" s="215" t="s">
        <v>140</v>
      </c>
      <c r="E253" s="31" t="n">
        <v>10</v>
      </c>
      <c r="F253" s="222"/>
      <c r="G253" s="222"/>
      <c r="H253" s="222"/>
      <c r="I253" s="222"/>
      <c r="J253" s="222"/>
      <c r="K253" s="222"/>
      <c r="L253" s="222"/>
      <c r="M253" s="222"/>
      <c r="N253" s="33" t="n">
        <f aca="false">E253*F253+H253+J253+K253+L253+M253</f>
        <v>0</v>
      </c>
      <c r="O253" s="222"/>
      <c r="P253" s="36" t="n">
        <v>2</v>
      </c>
      <c r="Q253" s="222" t="n">
        <v>9</v>
      </c>
      <c r="R253" s="222"/>
      <c r="S253" s="222"/>
      <c r="T253" s="222"/>
      <c r="U253" s="222"/>
      <c r="V253" s="222"/>
      <c r="W253" s="222"/>
      <c r="X253" s="222"/>
      <c r="Y253" s="223"/>
      <c r="Z253" s="36" t="n">
        <f aca="false">P253*Q253+S253+U253+V253+W253+X253+Y253</f>
        <v>18</v>
      </c>
      <c r="AA253" s="36" t="n">
        <f aca="false">N253+Z253</f>
        <v>18</v>
      </c>
      <c r="AB253" s="36" t="s">
        <v>141</v>
      </c>
      <c r="AC253" s="47"/>
      <c r="AD253" s="47"/>
      <c r="AE253" s="36" t="n">
        <f aca="false">P253*Q253</f>
        <v>18</v>
      </c>
      <c r="AF253" s="38" t="n">
        <f aca="false">E253*F253+P253*Q253</f>
        <v>18</v>
      </c>
      <c r="AG253" s="39" t="str">
        <f aca="false">AB253</f>
        <v>Османов Э.З.</v>
      </c>
      <c r="AH253" s="39" t="str">
        <f aca="false">C253</f>
        <v>4ОСАТ9-4</v>
      </c>
      <c r="AI253" s="40" t="str">
        <f aca="false">B253</f>
        <v>24</v>
      </c>
      <c r="AJ253" s="39" t="str">
        <f aca="false">CONCATENATE(A253," ",D253)</f>
        <v>ПП.04 Производственная практика (по профилю специальности)</v>
      </c>
      <c r="AK253" s="39" t="n">
        <f aca="false">E253*F253+P253*Q253+H253+J253+S253+U253</f>
        <v>18</v>
      </c>
      <c r="AL253" s="39" t="n">
        <f aca="false">L253+W253</f>
        <v>0</v>
      </c>
      <c r="AM253" s="39" t="n">
        <f aca="false">M253+X253</f>
        <v>0</v>
      </c>
      <c r="AN253" s="39" t="n">
        <f aca="false">Y253</f>
        <v>0</v>
      </c>
      <c r="AO253" s="39" t="n">
        <f aca="false">SUM(AK253:AN253)</f>
        <v>18</v>
      </c>
      <c r="AP253" s="41" t="n">
        <f aca="false">K253+V253</f>
        <v>0</v>
      </c>
    </row>
    <row r="254" s="42" customFormat="true" ht="16.5" hidden="true" customHeight="true" outlineLevel="0" collapsed="false">
      <c r="A254" s="58" t="s">
        <v>343</v>
      </c>
      <c r="B254" s="30" t="s">
        <v>167</v>
      </c>
      <c r="C254" s="31" t="s">
        <v>564</v>
      </c>
      <c r="D254" s="215" t="s">
        <v>140</v>
      </c>
      <c r="E254" s="31" t="n">
        <v>10</v>
      </c>
      <c r="F254" s="222"/>
      <c r="G254" s="222"/>
      <c r="H254" s="222"/>
      <c r="I254" s="222"/>
      <c r="J254" s="222"/>
      <c r="K254" s="222"/>
      <c r="L254" s="222"/>
      <c r="M254" s="222"/>
      <c r="N254" s="33" t="n">
        <f aca="false">E254*F254+H254+J254+K254+L254+M254</f>
        <v>0</v>
      </c>
      <c r="O254" s="222"/>
      <c r="P254" s="36" t="n">
        <v>2</v>
      </c>
      <c r="Q254" s="222" t="n">
        <v>9</v>
      </c>
      <c r="R254" s="222"/>
      <c r="S254" s="222"/>
      <c r="T254" s="222"/>
      <c r="U254" s="222"/>
      <c r="V254" s="222"/>
      <c r="W254" s="222"/>
      <c r="X254" s="222"/>
      <c r="Y254" s="223"/>
      <c r="Z254" s="36" t="n">
        <f aca="false">P254*Q254+S254+U254+V254+W254+X254+Y254</f>
        <v>18</v>
      </c>
      <c r="AA254" s="36" t="n">
        <f aca="false">N254+Z254</f>
        <v>18</v>
      </c>
      <c r="AB254" s="36" t="s">
        <v>81</v>
      </c>
      <c r="AC254" s="47"/>
      <c r="AD254" s="47"/>
      <c r="AE254" s="36" t="n">
        <f aca="false">P254*Q254</f>
        <v>18</v>
      </c>
      <c r="AF254" s="38" t="n">
        <f aca="false">E254*F254+P254*Q254</f>
        <v>18</v>
      </c>
      <c r="AG254" s="39" t="str">
        <f aca="false">AB254</f>
        <v>Шиповских А.А.</v>
      </c>
      <c r="AH254" s="39" t="str">
        <f aca="false">C254</f>
        <v>4ОСАТ9-4</v>
      </c>
      <c r="AI254" s="40" t="str">
        <f aca="false">B254</f>
        <v>24</v>
      </c>
      <c r="AJ254" s="39" t="str">
        <f aca="false">CONCATENATE(A254," ",D254)</f>
        <v>ПП.04 Производственная практика (по профилю специальности)</v>
      </c>
      <c r="AK254" s="39" t="n">
        <f aca="false">E254*F254+P254*Q254+H254+J254+S254+U254</f>
        <v>18</v>
      </c>
      <c r="AL254" s="39" t="n">
        <f aca="false">L254+W254</f>
        <v>0</v>
      </c>
      <c r="AM254" s="39" t="n">
        <f aca="false">M254+X254</f>
        <v>0</v>
      </c>
      <c r="AN254" s="39" t="n">
        <f aca="false">Y254</f>
        <v>0</v>
      </c>
      <c r="AO254" s="39" t="n">
        <f aca="false">SUM(AK254:AN254)</f>
        <v>18</v>
      </c>
      <c r="AP254" s="41" t="n">
        <f aca="false">K254+V254</f>
        <v>0</v>
      </c>
    </row>
    <row r="255" s="42" customFormat="true" ht="16.5" hidden="true" customHeight="true" outlineLevel="0" collapsed="false">
      <c r="A255" s="58" t="s">
        <v>343</v>
      </c>
      <c r="B255" s="30" t="s">
        <v>167</v>
      </c>
      <c r="C255" s="31" t="s">
        <v>564</v>
      </c>
      <c r="D255" s="215" t="s">
        <v>140</v>
      </c>
      <c r="E255" s="31" t="n">
        <v>10</v>
      </c>
      <c r="F255" s="222"/>
      <c r="G255" s="222"/>
      <c r="H255" s="222"/>
      <c r="I255" s="222"/>
      <c r="J255" s="222"/>
      <c r="K255" s="222"/>
      <c r="L255" s="222"/>
      <c r="M255" s="222"/>
      <c r="N255" s="33" t="n">
        <f aca="false">E255*F255+H255+J255+K255+L255+M255</f>
        <v>0</v>
      </c>
      <c r="O255" s="222"/>
      <c r="P255" s="36" t="n">
        <v>2</v>
      </c>
      <c r="Q255" s="222" t="n">
        <v>9</v>
      </c>
      <c r="R255" s="222"/>
      <c r="S255" s="222"/>
      <c r="T255" s="222"/>
      <c r="U255" s="222"/>
      <c r="V255" s="222"/>
      <c r="W255" s="222"/>
      <c r="X255" s="222"/>
      <c r="Y255" s="223"/>
      <c r="Z255" s="36" t="n">
        <f aca="false">P255*Q255+S255+U255+V255+W255+X255+Y255</f>
        <v>18</v>
      </c>
      <c r="AA255" s="36" t="n">
        <f aca="false">N255+Z255</f>
        <v>18</v>
      </c>
      <c r="AB255" s="36" t="s">
        <v>142</v>
      </c>
      <c r="AC255" s="47"/>
      <c r="AD255" s="47"/>
      <c r="AE255" s="36" t="n">
        <f aca="false">P255*Q255</f>
        <v>18</v>
      </c>
      <c r="AF255" s="38" t="n">
        <f aca="false">E255*F255+P255*Q255</f>
        <v>18</v>
      </c>
      <c r="AG255" s="39" t="str">
        <f aca="false">AB255</f>
        <v>Летникова Е.В.</v>
      </c>
      <c r="AH255" s="39" t="str">
        <f aca="false">C255</f>
        <v>4ОСАТ9-4</v>
      </c>
      <c r="AI255" s="40" t="str">
        <f aca="false">B255</f>
        <v>24</v>
      </c>
      <c r="AJ255" s="39" t="str">
        <f aca="false">CONCATENATE(A255," ",D255)</f>
        <v>ПП.04 Производственная практика (по профилю специальности)</v>
      </c>
      <c r="AK255" s="39" t="n">
        <f aca="false">E255*F255+P255*Q255+H255+J255+S255+U255</f>
        <v>18</v>
      </c>
      <c r="AL255" s="39" t="n">
        <f aca="false">L255+W255</f>
        <v>0</v>
      </c>
      <c r="AM255" s="39" t="n">
        <f aca="false">M255+X255</f>
        <v>0</v>
      </c>
      <c r="AN255" s="39" t="n">
        <f aca="false">Y255</f>
        <v>0</v>
      </c>
      <c r="AO255" s="39" t="n">
        <f aca="false">SUM(AK255:AN255)</f>
        <v>18</v>
      </c>
      <c r="AP255" s="41" t="n">
        <f aca="false">K255+V255</f>
        <v>0</v>
      </c>
    </row>
    <row r="256" s="42" customFormat="true" ht="16.5" hidden="true" customHeight="true" outlineLevel="0" collapsed="false">
      <c r="A256" s="58" t="s">
        <v>343</v>
      </c>
      <c r="B256" s="30" t="s">
        <v>167</v>
      </c>
      <c r="C256" s="31" t="s">
        <v>564</v>
      </c>
      <c r="D256" s="215" t="s">
        <v>140</v>
      </c>
      <c r="E256" s="31" t="n">
        <v>10</v>
      </c>
      <c r="F256" s="222"/>
      <c r="G256" s="222"/>
      <c r="H256" s="222"/>
      <c r="I256" s="222"/>
      <c r="J256" s="222"/>
      <c r="K256" s="222"/>
      <c r="L256" s="222"/>
      <c r="M256" s="222"/>
      <c r="N256" s="33" t="n">
        <f aca="false">E256*F256+H256+J256+K256+L256+M256</f>
        <v>0</v>
      </c>
      <c r="O256" s="222"/>
      <c r="P256" s="36" t="n">
        <v>2</v>
      </c>
      <c r="Q256" s="222" t="n">
        <v>9</v>
      </c>
      <c r="R256" s="222"/>
      <c r="S256" s="222"/>
      <c r="T256" s="222"/>
      <c r="U256" s="222"/>
      <c r="V256" s="222"/>
      <c r="W256" s="222"/>
      <c r="X256" s="222"/>
      <c r="Y256" s="223"/>
      <c r="Z256" s="36" t="n">
        <f aca="false">P256*Q256+S256+U256+V256+W256+X256+Y256</f>
        <v>18</v>
      </c>
      <c r="AA256" s="36" t="n">
        <f aca="false">N256+Z256</f>
        <v>18</v>
      </c>
      <c r="AB256" s="36" t="s">
        <v>143</v>
      </c>
      <c r="AC256" s="47"/>
      <c r="AD256" s="47"/>
      <c r="AE256" s="36" t="n">
        <f aca="false">P256*Q256</f>
        <v>18</v>
      </c>
      <c r="AF256" s="38" t="n">
        <f aca="false">E256*F256+P256*Q256</f>
        <v>18</v>
      </c>
      <c r="AG256" s="39" t="str">
        <f aca="false">AB256</f>
        <v>вак. ПП</v>
      </c>
      <c r="AH256" s="39" t="str">
        <f aca="false">C256</f>
        <v>4ОСАТ9-4</v>
      </c>
      <c r="AI256" s="40" t="str">
        <f aca="false">B256</f>
        <v>24</v>
      </c>
      <c r="AJ256" s="39" t="str">
        <f aca="false">CONCATENATE(A256," ",D256)</f>
        <v>ПП.04 Производственная практика (по профилю специальности)</v>
      </c>
      <c r="AK256" s="39" t="n">
        <f aca="false">E256*F256+P256*Q256+H256+J256+S256+U256</f>
        <v>18</v>
      </c>
      <c r="AL256" s="39" t="n">
        <f aca="false">L256+W256</f>
        <v>0</v>
      </c>
      <c r="AM256" s="39" t="n">
        <f aca="false">M256+X256</f>
        <v>0</v>
      </c>
      <c r="AN256" s="39" t="n">
        <f aca="false">Y256</f>
        <v>0</v>
      </c>
      <c r="AO256" s="39" t="n">
        <f aca="false">SUM(AK256:AN256)</f>
        <v>18</v>
      </c>
      <c r="AP256" s="41" t="n">
        <f aca="false">K256+V256</f>
        <v>0</v>
      </c>
    </row>
    <row r="257" s="42" customFormat="true" ht="16.5" hidden="true" customHeight="true" outlineLevel="0" collapsed="false">
      <c r="A257" s="58" t="s">
        <v>560</v>
      </c>
      <c r="B257" s="30" t="s">
        <v>167</v>
      </c>
      <c r="C257" s="31" t="s">
        <v>564</v>
      </c>
      <c r="D257" s="215" t="s">
        <v>145</v>
      </c>
      <c r="E257" s="31" t="n">
        <v>10</v>
      </c>
      <c r="F257" s="222"/>
      <c r="G257" s="222"/>
      <c r="H257" s="222"/>
      <c r="I257" s="222"/>
      <c r="J257" s="222"/>
      <c r="K257" s="222"/>
      <c r="L257" s="222"/>
      <c r="M257" s="222"/>
      <c r="N257" s="33" t="n">
        <f aca="false">E257*F257+H257+J257+K257+L257+M257</f>
        <v>0</v>
      </c>
      <c r="O257" s="222"/>
      <c r="P257" s="36" t="n">
        <v>10</v>
      </c>
      <c r="Q257" s="222"/>
      <c r="R257" s="222"/>
      <c r="S257" s="222"/>
      <c r="T257" s="222"/>
      <c r="U257" s="222"/>
      <c r="V257" s="222"/>
      <c r="W257" s="222"/>
      <c r="X257" s="222" t="n">
        <v>24</v>
      </c>
      <c r="Y257" s="223"/>
      <c r="Z257" s="36" t="n">
        <f aca="false">P257*Q257+S257+U257+V257+W257+X257+Y257</f>
        <v>24</v>
      </c>
      <c r="AA257" s="36" t="n">
        <f aca="false">N257+Z257</f>
        <v>24</v>
      </c>
      <c r="AB257" s="36" t="s">
        <v>146</v>
      </c>
      <c r="AC257" s="47"/>
      <c r="AD257" s="47"/>
      <c r="AE257" s="36" t="n">
        <f aca="false">P257*Q257</f>
        <v>0</v>
      </c>
      <c r="AF257" s="38" t="n">
        <f aca="false">E257*F257+P257*Q257</f>
        <v>0</v>
      </c>
      <c r="AG257" s="39" t="str">
        <f aca="false">AB257</f>
        <v>вак. ДЭ</v>
      </c>
      <c r="AH257" s="39" t="str">
        <f aca="false">C257</f>
        <v>4ОСАТ9-4</v>
      </c>
      <c r="AI257" s="40" t="str">
        <f aca="false">B257</f>
        <v>24</v>
      </c>
      <c r="AJ257" s="39" t="str">
        <f aca="false">CONCATENATE(A257," ",D257)</f>
        <v>ДЭ.4 Демонстрационный экзамен по модулю</v>
      </c>
      <c r="AK257" s="39" t="n">
        <f aca="false">E257*F257+P257*Q257+H257+J257+S257+U257</f>
        <v>0</v>
      </c>
      <c r="AL257" s="39" t="n">
        <f aca="false">L257+W257</f>
        <v>0</v>
      </c>
      <c r="AM257" s="39" t="n">
        <f aca="false">M257+X257</f>
        <v>24</v>
      </c>
      <c r="AN257" s="39" t="n">
        <f aca="false">Y257</f>
        <v>0</v>
      </c>
      <c r="AO257" s="39" t="n">
        <f aca="false">SUM(AK257:AN257)</f>
        <v>24</v>
      </c>
      <c r="AP257" s="41" t="n">
        <f aca="false">K257+V257</f>
        <v>0</v>
      </c>
    </row>
    <row r="258" s="42" customFormat="true" ht="16.5" hidden="true" customHeight="true" outlineLevel="0" collapsed="false">
      <c r="A258" s="58" t="s">
        <v>393</v>
      </c>
      <c r="B258" s="30" t="s">
        <v>167</v>
      </c>
      <c r="C258" s="31" t="s">
        <v>564</v>
      </c>
      <c r="D258" s="64" t="s">
        <v>394</v>
      </c>
      <c r="E258" s="222"/>
      <c r="F258" s="222"/>
      <c r="G258" s="222"/>
      <c r="H258" s="222"/>
      <c r="I258" s="222"/>
      <c r="J258" s="222"/>
      <c r="K258" s="222"/>
      <c r="L258" s="222"/>
      <c r="M258" s="222"/>
      <c r="N258" s="33" t="n">
        <f aca="false">E258*F258+H258+J258+K258+L258+M258</f>
        <v>0</v>
      </c>
      <c r="O258" s="222"/>
      <c r="P258" s="31" t="n">
        <v>4</v>
      </c>
      <c r="Q258" s="222" t="n">
        <v>9</v>
      </c>
      <c r="R258" s="222"/>
      <c r="S258" s="222"/>
      <c r="T258" s="222"/>
      <c r="U258" s="222"/>
      <c r="V258" s="222"/>
      <c r="W258" s="222"/>
      <c r="X258" s="222"/>
      <c r="Y258" s="223"/>
      <c r="Z258" s="36" t="n">
        <f aca="false">P258*Q258+S258+U258+V258+W258+X258+Y258</f>
        <v>36</v>
      </c>
      <c r="AA258" s="36" t="n">
        <f aca="false">N258+Z258</f>
        <v>36</v>
      </c>
      <c r="AB258" s="47" t="s">
        <v>141</v>
      </c>
      <c r="AC258" s="47"/>
      <c r="AD258" s="47"/>
      <c r="AE258" s="36" t="n">
        <f aca="false">P258*Q258</f>
        <v>36</v>
      </c>
      <c r="AF258" s="38" t="n">
        <f aca="false">E258*F258+P258*Q258</f>
        <v>36</v>
      </c>
      <c r="AG258" s="39" t="str">
        <f aca="false">AB258</f>
        <v>Османов Э.З.</v>
      </c>
      <c r="AH258" s="39" t="str">
        <f aca="false">C258</f>
        <v>4ОСАТ9-4</v>
      </c>
      <c r="AI258" s="40" t="str">
        <f aca="false">B258</f>
        <v>24</v>
      </c>
      <c r="AJ258" s="39" t="str">
        <f aca="false">CONCATENATE(A258," ",D258)</f>
        <v>ПДП.00 Производственная практика (преддипломная)</v>
      </c>
      <c r="AK258" s="39" t="n">
        <f aca="false">E258*F258+P258*Q258+H258+J258+S258+U258</f>
        <v>36</v>
      </c>
      <c r="AL258" s="39" t="n">
        <f aca="false">L258+W258</f>
        <v>0</v>
      </c>
      <c r="AM258" s="39" t="n">
        <f aca="false">M258+X258</f>
        <v>0</v>
      </c>
      <c r="AN258" s="39" t="n">
        <f aca="false">Y258</f>
        <v>0</v>
      </c>
      <c r="AO258" s="39" t="n">
        <f aca="false">SUM(AK258:AN258)</f>
        <v>36</v>
      </c>
      <c r="AP258" s="41" t="n">
        <f aca="false">K258+V258</f>
        <v>0</v>
      </c>
    </row>
    <row r="259" s="42" customFormat="true" ht="16.5" hidden="true" customHeight="true" outlineLevel="0" collapsed="false">
      <c r="A259" s="58" t="s">
        <v>393</v>
      </c>
      <c r="B259" s="30" t="s">
        <v>167</v>
      </c>
      <c r="C259" s="31" t="s">
        <v>564</v>
      </c>
      <c r="D259" s="64" t="s">
        <v>394</v>
      </c>
      <c r="E259" s="222"/>
      <c r="F259" s="222"/>
      <c r="G259" s="222"/>
      <c r="H259" s="222"/>
      <c r="I259" s="222"/>
      <c r="J259" s="222"/>
      <c r="K259" s="222"/>
      <c r="L259" s="222"/>
      <c r="M259" s="222"/>
      <c r="N259" s="33" t="n">
        <f aca="false">E259*F259+H259+J259+K259+L259+M259</f>
        <v>0</v>
      </c>
      <c r="O259" s="222"/>
      <c r="P259" s="31" t="n">
        <v>4</v>
      </c>
      <c r="Q259" s="222" t="n">
        <v>9</v>
      </c>
      <c r="R259" s="222"/>
      <c r="S259" s="222"/>
      <c r="T259" s="222"/>
      <c r="U259" s="222"/>
      <c r="V259" s="222"/>
      <c r="W259" s="222"/>
      <c r="X259" s="222"/>
      <c r="Y259" s="223"/>
      <c r="Z259" s="36" t="n">
        <f aca="false">P259*Q259+S259+U259+V259+W259+X259+Y259</f>
        <v>36</v>
      </c>
      <c r="AA259" s="36" t="n">
        <f aca="false">N259+Z259</f>
        <v>36</v>
      </c>
      <c r="AB259" s="36" t="s">
        <v>126</v>
      </c>
      <c r="AC259" s="47"/>
      <c r="AD259" s="47"/>
      <c r="AE259" s="36" t="n">
        <f aca="false">P259*Q259</f>
        <v>36</v>
      </c>
      <c r="AF259" s="38" t="n">
        <f aca="false">E259*F259+P259*Q259</f>
        <v>36</v>
      </c>
      <c r="AG259" s="39" t="str">
        <f aca="false">AB259</f>
        <v>Шишкин В.С.</v>
      </c>
      <c r="AH259" s="39" t="str">
        <f aca="false">C259</f>
        <v>4ОСАТ9-4</v>
      </c>
      <c r="AI259" s="40" t="str">
        <f aca="false">B259</f>
        <v>24</v>
      </c>
      <c r="AJ259" s="39" t="str">
        <f aca="false">CONCATENATE(A259," ",D259)</f>
        <v>ПДП.00 Производственная практика (преддипломная)</v>
      </c>
      <c r="AK259" s="39" t="n">
        <f aca="false">E259*F259+P259*Q259+H259+J259+S259+U259</f>
        <v>36</v>
      </c>
      <c r="AL259" s="39" t="n">
        <f aca="false">L259+W259</f>
        <v>0</v>
      </c>
      <c r="AM259" s="39" t="n">
        <f aca="false">M259+X259</f>
        <v>0</v>
      </c>
      <c r="AN259" s="39" t="n">
        <f aca="false">Y259</f>
        <v>0</v>
      </c>
      <c r="AO259" s="39" t="n">
        <f aca="false">SUM(AK259:AN259)</f>
        <v>36</v>
      </c>
      <c r="AP259" s="41" t="n">
        <f aca="false">K259+V259</f>
        <v>0</v>
      </c>
    </row>
    <row r="260" s="42" customFormat="true" ht="16.5" hidden="true" customHeight="true" outlineLevel="0" collapsed="false">
      <c r="A260" s="58" t="s">
        <v>393</v>
      </c>
      <c r="B260" s="30" t="s">
        <v>167</v>
      </c>
      <c r="C260" s="31" t="s">
        <v>564</v>
      </c>
      <c r="D260" s="64" t="s">
        <v>394</v>
      </c>
      <c r="E260" s="222"/>
      <c r="F260" s="222"/>
      <c r="G260" s="222"/>
      <c r="H260" s="222"/>
      <c r="I260" s="222"/>
      <c r="J260" s="222"/>
      <c r="K260" s="222"/>
      <c r="L260" s="222"/>
      <c r="M260" s="222"/>
      <c r="N260" s="33" t="n">
        <f aca="false">E260*F260+H260+J260+K260+L260+M260</f>
        <v>0</v>
      </c>
      <c r="O260" s="222"/>
      <c r="P260" s="31" t="n">
        <v>4</v>
      </c>
      <c r="Q260" s="222" t="n">
        <v>9</v>
      </c>
      <c r="R260" s="222"/>
      <c r="S260" s="222"/>
      <c r="T260" s="222"/>
      <c r="U260" s="222"/>
      <c r="V260" s="222"/>
      <c r="W260" s="222"/>
      <c r="X260" s="222"/>
      <c r="Y260" s="223"/>
      <c r="Z260" s="36" t="n">
        <f aca="false">P260*Q260+S260+U260+V260+W260+X260+Y260</f>
        <v>36</v>
      </c>
      <c r="AA260" s="36" t="n">
        <f aca="false">N260+Z260</f>
        <v>36</v>
      </c>
      <c r="AB260" s="47" t="s">
        <v>102</v>
      </c>
      <c r="AC260" s="47"/>
      <c r="AD260" s="47"/>
      <c r="AE260" s="36" t="n">
        <f aca="false">P260*Q260</f>
        <v>36</v>
      </c>
      <c r="AF260" s="38" t="n">
        <f aca="false">E260*F260+P260*Q260</f>
        <v>36</v>
      </c>
      <c r="AG260" s="39" t="str">
        <f aca="false">AB260</f>
        <v>Желтиков В.К.</v>
      </c>
      <c r="AH260" s="39" t="str">
        <f aca="false">C260</f>
        <v>4ОСАТ9-4</v>
      </c>
      <c r="AI260" s="40" t="str">
        <f aca="false">B260</f>
        <v>24</v>
      </c>
      <c r="AJ260" s="39" t="str">
        <f aca="false">CONCATENATE(A260," ",D260)</f>
        <v>ПДП.00 Производственная практика (преддипломная)</v>
      </c>
      <c r="AK260" s="39" t="n">
        <f aca="false">E260*F260+P260*Q260+H260+J260+S260+U260</f>
        <v>36</v>
      </c>
      <c r="AL260" s="39" t="n">
        <f aca="false">L260+W260</f>
        <v>0</v>
      </c>
      <c r="AM260" s="39" t="n">
        <f aca="false">M260+X260</f>
        <v>0</v>
      </c>
      <c r="AN260" s="39" t="n">
        <f aca="false">Y260</f>
        <v>0</v>
      </c>
      <c r="AO260" s="39" t="n">
        <f aca="false">SUM(AK260:AN260)</f>
        <v>36</v>
      </c>
      <c r="AP260" s="41" t="n">
        <f aca="false">K260+V260</f>
        <v>0</v>
      </c>
    </row>
    <row r="261" s="42" customFormat="true" ht="16.5" hidden="true" customHeight="true" outlineLevel="0" collapsed="false">
      <c r="A261" s="58" t="s">
        <v>393</v>
      </c>
      <c r="B261" s="30" t="s">
        <v>167</v>
      </c>
      <c r="C261" s="31" t="s">
        <v>564</v>
      </c>
      <c r="D261" s="64" t="s">
        <v>394</v>
      </c>
      <c r="E261" s="222"/>
      <c r="F261" s="222"/>
      <c r="G261" s="222"/>
      <c r="H261" s="222"/>
      <c r="I261" s="222"/>
      <c r="J261" s="222"/>
      <c r="K261" s="222"/>
      <c r="L261" s="222"/>
      <c r="M261" s="222"/>
      <c r="N261" s="33" t="n">
        <f aca="false">E261*F261+H261+J261+K261+L261+M261</f>
        <v>0</v>
      </c>
      <c r="O261" s="222"/>
      <c r="P261" s="31" t="n">
        <v>4</v>
      </c>
      <c r="Q261" s="222" t="n">
        <v>9</v>
      </c>
      <c r="R261" s="222"/>
      <c r="S261" s="222"/>
      <c r="T261" s="222"/>
      <c r="U261" s="222"/>
      <c r="V261" s="222"/>
      <c r="W261" s="222"/>
      <c r="X261" s="222"/>
      <c r="Y261" s="223"/>
      <c r="Z261" s="36" t="n">
        <f aca="false">P261*Q261+S261+U261+V261+W261+X261+Y261</f>
        <v>36</v>
      </c>
      <c r="AA261" s="36" t="n">
        <f aca="false">N261+Z261</f>
        <v>36</v>
      </c>
      <c r="AB261" s="47" t="s">
        <v>81</v>
      </c>
      <c r="AC261" s="47"/>
      <c r="AD261" s="47"/>
      <c r="AE261" s="36" t="n">
        <f aca="false">P261*Q261</f>
        <v>36</v>
      </c>
      <c r="AF261" s="38" t="n">
        <f aca="false">E261*F261+P261*Q261</f>
        <v>36</v>
      </c>
      <c r="AG261" s="39" t="str">
        <f aca="false">AB261</f>
        <v>Шиповских А.А.</v>
      </c>
      <c r="AH261" s="39" t="str">
        <f aca="false">C261</f>
        <v>4ОСАТ9-4</v>
      </c>
      <c r="AI261" s="40" t="str">
        <f aca="false">B261</f>
        <v>24</v>
      </c>
      <c r="AJ261" s="39" t="str">
        <f aca="false">CONCATENATE(A261," ",D261)</f>
        <v>ПДП.00 Производственная практика (преддипломная)</v>
      </c>
      <c r="AK261" s="39" t="n">
        <f aca="false">E261*F261+P261*Q261+H261+J261+S261+U261</f>
        <v>36</v>
      </c>
      <c r="AL261" s="39" t="n">
        <f aca="false">L261+W261</f>
        <v>0</v>
      </c>
      <c r="AM261" s="39" t="n">
        <f aca="false">M261+X261</f>
        <v>0</v>
      </c>
      <c r="AN261" s="39" t="n">
        <f aca="false">Y261</f>
        <v>0</v>
      </c>
      <c r="AO261" s="39" t="n">
        <f aca="false">SUM(AK261:AN261)</f>
        <v>36</v>
      </c>
      <c r="AP261" s="41" t="n">
        <f aca="false">K261+V261</f>
        <v>0</v>
      </c>
    </row>
    <row r="262" s="42" customFormat="true" ht="16.5" hidden="true" customHeight="true" outlineLevel="0" collapsed="false">
      <c r="A262" s="58" t="s">
        <v>499</v>
      </c>
      <c r="B262" s="30" t="s">
        <v>167</v>
      </c>
      <c r="C262" s="31" t="s">
        <v>564</v>
      </c>
      <c r="D262" s="64" t="s">
        <v>524</v>
      </c>
      <c r="E262" s="222"/>
      <c r="F262" s="222"/>
      <c r="G262" s="222"/>
      <c r="H262" s="222"/>
      <c r="I262" s="222"/>
      <c r="J262" s="222"/>
      <c r="K262" s="222"/>
      <c r="L262" s="222"/>
      <c r="M262" s="222"/>
      <c r="N262" s="33" t="n">
        <f aca="false">E262*F262+H262+J262+K262+L262+M262</f>
        <v>0</v>
      </c>
      <c r="O262" s="222"/>
      <c r="P262" s="31"/>
      <c r="Q262" s="222"/>
      <c r="R262" s="222"/>
      <c r="S262" s="222"/>
      <c r="T262" s="222"/>
      <c r="U262" s="222"/>
      <c r="V262" s="222"/>
      <c r="W262" s="222"/>
      <c r="X262" s="222"/>
      <c r="Y262" s="223" t="n">
        <v>180</v>
      </c>
      <c r="Z262" s="36" t="n">
        <f aca="false">P262*Q262+S262+U262+V262+W262+X262+Y262</f>
        <v>180</v>
      </c>
      <c r="AA262" s="36" t="n">
        <f aca="false">N262+Z262</f>
        <v>180</v>
      </c>
      <c r="AB262" s="47" t="s">
        <v>398</v>
      </c>
      <c r="AC262" s="47"/>
      <c r="AD262" s="47"/>
      <c r="AE262" s="36" t="n">
        <f aca="false">P262*Q262</f>
        <v>0</v>
      </c>
      <c r="AF262" s="38" t="n">
        <f aca="false">E262*F262+P262*Q262</f>
        <v>0</v>
      </c>
      <c r="AG262" s="39" t="str">
        <f aca="false">AB262</f>
        <v>вак. ГИА</v>
      </c>
      <c r="AH262" s="39" t="str">
        <f aca="false">C262</f>
        <v>4ОСАТ9-4</v>
      </c>
      <c r="AI262" s="40" t="str">
        <f aca="false">B262</f>
        <v>24</v>
      </c>
      <c r="AJ262" s="39" t="str">
        <f aca="false">CONCATENATE(A262," ",D262)</f>
        <v>ГИА.01 Подготовка  выпускной квалификационной работы  с 11 мая по 14 июня </v>
      </c>
      <c r="AK262" s="39" t="n">
        <f aca="false">E262*F262+P262*Q262+H262+J262+S262+U262</f>
        <v>0</v>
      </c>
      <c r="AL262" s="39" t="n">
        <f aca="false">L262+W262</f>
        <v>0</v>
      </c>
      <c r="AM262" s="39" t="n">
        <f aca="false">M262+X262</f>
        <v>0</v>
      </c>
      <c r="AN262" s="39" t="n">
        <f aca="false">Y262</f>
        <v>180</v>
      </c>
      <c r="AO262" s="39" t="n">
        <f aca="false">SUM(AK262:AN262)</f>
        <v>180</v>
      </c>
      <c r="AP262" s="41" t="n">
        <f aca="false">K262+V262</f>
        <v>0</v>
      </c>
    </row>
    <row r="263" s="42" customFormat="true" ht="16.5" hidden="true" customHeight="true" outlineLevel="0" collapsed="false">
      <c r="A263" s="63" t="s">
        <v>501</v>
      </c>
      <c r="B263" s="30" t="s">
        <v>167</v>
      </c>
      <c r="C263" s="31" t="s">
        <v>564</v>
      </c>
      <c r="D263" s="224" t="s">
        <v>529</v>
      </c>
      <c r="E263" s="31"/>
      <c r="F263" s="31"/>
      <c r="G263" s="102"/>
      <c r="H263" s="103"/>
      <c r="I263" s="103"/>
      <c r="J263" s="103"/>
      <c r="K263" s="103"/>
      <c r="L263" s="104"/>
      <c r="M263" s="31"/>
      <c r="N263" s="33" t="n">
        <f aca="false">E263*F263+H263+J263+K263+L263+M263</f>
        <v>0</v>
      </c>
      <c r="O263" s="36"/>
      <c r="P263" s="31"/>
      <c r="Q263" s="31"/>
      <c r="R263" s="31"/>
      <c r="S263" s="103"/>
      <c r="T263" s="103"/>
      <c r="U263" s="103"/>
      <c r="V263" s="103"/>
      <c r="W263" s="104"/>
      <c r="X263" s="31"/>
      <c r="Y263" s="31" t="n">
        <v>72</v>
      </c>
      <c r="Z263" s="36" t="n">
        <f aca="false">P263*Q263+S263+U263+V263+W263+X263+Y263</f>
        <v>72</v>
      </c>
      <c r="AA263" s="36" t="n">
        <f aca="false">N263+Z263</f>
        <v>72</v>
      </c>
      <c r="AB263" s="47" t="s">
        <v>398</v>
      </c>
      <c r="AC263" s="47"/>
      <c r="AD263" s="47"/>
      <c r="AE263" s="36" t="n">
        <f aca="false">P263*Q263</f>
        <v>0</v>
      </c>
      <c r="AF263" s="38" t="n">
        <f aca="false">E263*F263+P263*Q263</f>
        <v>0</v>
      </c>
      <c r="AG263" s="39" t="str">
        <f aca="false">AB263</f>
        <v>вак. ГИА</v>
      </c>
      <c r="AH263" s="39" t="str">
        <f aca="false">C263</f>
        <v>4ОСАТ9-4</v>
      </c>
      <c r="AI263" s="40" t="str">
        <f aca="false">B263</f>
        <v>24</v>
      </c>
      <c r="AJ263" s="39" t="str">
        <f aca="false">CONCATENATE(A263," ",D263)</f>
        <v>ГИА.04 Защита выпускной квалификационной работы     с 15 июня по 28 июня</v>
      </c>
      <c r="AK263" s="39" t="n">
        <f aca="false">E263*F263+P263*Q263+H263+J263+S263+U263</f>
        <v>0</v>
      </c>
      <c r="AL263" s="39" t="n">
        <f aca="false">L263+W263</f>
        <v>0</v>
      </c>
      <c r="AM263" s="39" t="n">
        <f aca="false">M263+X263</f>
        <v>0</v>
      </c>
      <c r="AN263" s="39" t="n">
        <f aca="false">Y263</f>
        <v>72</v>
      </c>
      <c r="AO263" s="39" t="n">
        <f aca="false">SUM(AK263:AN263)</f>
        <v>72</v>
      </c>
      <c r="AP263" s="41" t="n">
        <f aca="false">K263+V263</f>
        <v>0</v>
      </c>
    </row>
    <row r="264" s="42" customFormat="true" ht="16.5" hidden="true" customHeight="true" outlineLevel="0" collapsed="false">
      <c r="A264" s="70" t="s">
        <v>113</v>
      </c>
      <c r="B264" s="30" t="s">
        <v>167</v>
      </c>
      <c r="C264" s="31" t="s">
        <v>564</v>
      </c>
      <c r="D264" s="224" t="s">
        <v>114</v>
      </c>
      <c r="E264" s="31"/>
      <c r="F264" s="31"/>
      <c r="G264" s="102"/>
      <c r="H264" s="103" t="n">
        <v>17</v>
      </c>
      <c r="I264" s="103"/>
      <c r="J264" s="103"/>
      <c r="K264" s="103"/>
      <c r="L264" s="104"/>
      <c r="M264" s="31"/>
      <c r="N264" s="33" t="n">
        <f aca="false">E264*F264+H264+J264+K264+L264+M264</f>
        <v>17</v>
      </c>
      <c r="O264" s="36"/>
      <c r="P264" s="31"/>
      <c r="Q264" s="31"/>
      <c r="R264" s="31"/>
      <c r="S264" s="103" t="n">
        <v>18</v>
      </c>
      <c r="T264" s="103"/>
      <c r="U264" s="103"/>
      <c r="V264" s="103"/>
      <c r="W264" s="104"/>
      <c r="X264" s="31"/>
      <c r="Y264" s="31"/>
      <c r="Z264" s="36" t="n">
        <f aca="false">P264*Q264+S264+U264+V264+W264+X264+Y264</f>
        <v>18</v>
      </c>
      <c r="AA264" s="36" t="n">
        <f aca="false">N264+Z264</f>
        <v>35</v>
      </c>
      <c r="AB264" s="74" t="s">
        <v>115</v>
      </c>
      <c r="AC264" s="47"/>
      <c r="AD264" s="47"/>
      <c r="AE264" s="36" t="n">
        <f aca="false">P264*Q264</f>
        <v>0</v>
      </c>
      <c r="AF264" s="38" t="n">
        <f aca="false">E264*F264+P264*Q264</f>
        <v>0</v>
      </c>
      <c r="AG264" s="39" t="str">
        <f aca="false">AB264</f>
        <v>вак. РоВ</v>
      </c>
      <c r="AH264" s="39" t="str">
        <f aca="false">C264</f>
        <v>4ОСАТ9-4</v>
      </c>
      <c r="AI264" s="40" t="str">
        <f aca="false">B264</f>
        <v>24</v>
      </c>
      <c r="AJ264" s="39" t="str">
        <f aca="false">CONCATENATE(A264," ",D264)</f>
        <v>ВнеУр Разговоры о важном</v>
      </c>
      <c r="AK264" s="39" t="n">
        <f aca="false">E264*F264+P264*Q264+H264+J264+S264+U264</f>
        <v>35</v>
      </c>
      <c r="AL264" s="39" t="n">
        <f aca="false">L264+W264</f>
        <v>0</v>
      </c>
      <c r="AM264" s="39" t="n">
        <f aca="false">M264+X264</f>
        <v>0</v>
      </c>
      <c r="AN264" s="39" t="n">
        <f aca="false">Y264</f>
        <v>0</v>
      </c>
      <c r="AO264" s="39" t="n">
        <f aca="false">SUM(AK264:AN264)</f>
        <v>35</v>
      </c>
      <c r="AP264" s="41" t="n">
        <f aca="false">K264+V264</f>
        <v>0</v>
      </c>
    </row>
    <row r="265" s="42" customFormat="true" ht="16.5" hidden="true" customHeight="true" outlineLevel="0" collapsed="false">
      <c r="A265" s="63" t="s">
        <v>52</v>
      </c>
      <c r="B265" s="30" t="s">
        <v>175</v>
      </c>
      <c r="C265" s="31" t="s">
        <v>566</v>
      </c>
      <c r="D265" s="101" t="s">
        <v>55</v>
      </c>
      <c r="E265" s="31" t="n">
        <v>10</v>
      </c>
      <c r="F265" s="31" t="n">
        <v>2</v>
      </c>
      <c r="G265" s="31"/>
      <c r="H265" s="31"/>
      <c r="I265" s="31"/>
      <c r="J265" s="31"/>
      <c r="K265" s="31"/>
      <c r="L265" s="31"/>
      <c r="M265" s="31"/>
      <c r="N265" s="33" t="n">
        <f aca="false">E265*F265+H265+J265+K265+L265+M265</f>
        <v>20</v>
      </c>
      <c r="O265" s="36"/>
      <c r="P265" s="36" t="n">
        <v>10</v>
      </c>
      <c r="Q265" s="31" t="n">
        <v>2</v>
      </c>
      <c r="R265" s="31"/>
      <c r="S265" s="31"/>
      <c r="T265" s="31"/>
      <c r="U265" s="31"/>
      <c r="V265" s="31"/>
      <c r="W265" s="31"/>
      <c r="X265" s="31"/>
      <c r="Y265" s="31"/>
      <c r="Z265" s="36" t="n">
        <f aca="false">P265*Q265+S265+U265+V265+W265+X265+Y265</f>
        <v>20</v>
      </c>
      <c r="AA265" s="36" t="n">
        <f aca="false">N265+Z265</f>
        <v>40</v>
      </c>
      <c r="AB265" s="47" t="s">
        <v>56</v>
      </c>
      <c r="AC265" s="31"/>
      <c r="AD265" s="31"/>
      <c r="AE265" s="36" t="n">
        <f aca="false">P265*Q265</f>
        <v>20</v>
      </c>
      <c r="AF265" s="38" t="n">
        <f aca="false">E265*F265+P265*Q265</f>
        <v>40</v>
      </c>
      <c r="AG265" s="39" t="str">
        <f aca="false">AB265</f>
        <v>Копылова И.М.</v>
      </c>
      <c r="AH265" s="39" t="str">
        <f aca="false">C265</f>
        <v>4ОСАТ9-5а</v>
      </c>
      <c r="AI265" s="40" t="str">
        <f aca="false">B265</f>
        <v>13</v>
      </c>
      <c r="AJ265" s="39" t="str">
        <f aca="false">CONCATENATE(A265," ",D265)</f>
        <v>ОГСЭ.03 Иностранный язык в профессиональной деятельности</v>
      </c>
      <c r="AK265" s="39" t="n">
        <f aca="false">E265*F265+P265*Q265+H265+J265+S265+U265</f>
        <v>40</v>
      </c>
      <c r="AL265" s="39" t="n">
        <f aca="false">L265+W265</f>
        <v>0</v>
      </c>
      <c r="AM265" s="39" t="n">
        <f aca="false">M265+X265</f>
        <v>0</v>
      </c>
      <c r="AN265" s="39" t="n">
        <f aca="false">Y265</f>
        <v>0</v>
      </c>
      <c r="AO265" s="39" t="n">
        <f aca="false">SUM(AK265:AN265)</f>
        <v>40</v>
      </c>
      <c r="AP265" s="41" t="n">
        <f aca="false">K265+V265</f>
        <v>0</v>
      </c>
    </row>
    <row r="266" s="42" customFormat="true" ht="16.5" hidden="true" customHeight="true" outlineLevel="0" collapsed="false">
      <c r="A266" s="63" t="s">
        <v>52</v>
      </c>
      <c r="B266" s="30" t="s">
        <v>57</v>
      </c>
      <c r="C266" s="31" t="s">
        <v>567</v>
      </c>
      <c r="D266" s="101" t="s">
        <v>55</v>
      </c>
      <c r="E266" s="31" t="n">
        <v>10</v>
      </c>
      <c r="F266" s="31" t="n">
        <v>2</v>
      </c>
      <c r="G266" s="31"/>
      <c r="H266" s="31"/>
      <c r="I266" s="31"/>
      <c r="J266" s="31"/>
      <c r="K266" s="31"/>
      <c r="L266" s="31"/>
      <c r="M266" s="31"/>
      <c r="N266" s="33" t="n">
        <f aca="false">E266*F266+H266+J266+K266+L266+M266</f>
        <v>20</v>
      </c>
      <c r="O266" s="36"/>
      <c r="P266" s="36" t="n">
        <v>10</v>
      </c>
      <c r="Q266" s="31" t="n">
        <v>2</v>
      </c>
      <c r="R266" s="31"/>
      <c r="S266" s="31"/>
      <c r="T266" s="31"/>
      <c r="U266" s="31"/>
      <c r="V266" s="31"/>
      <c r="W266" s="31"/>
      <c r="X266" s="31"/>
      <c r="Y266" s="31"/>
      <c r="Z266" s="36" t="n">
        <f aca="false">P266*Q266+S266+U266+V266+W266+X266+Y266</f>
        <v>20</v>
      </c>
      <c r="AA266" s="36" t="n">
        <f aca="false">N266+Z266</f>
        <v>40</v>
      </c>
      <c r="AB266" s="47" t="s">
        <v>59</v>
      </c>
      <c r="AC266" s="31"/>
      <c r="AD266" s="31"/>
      <c r="AE266" s="36" t="n">
        <f aca="false">P266*Q266</f>
        <v>20</v>
      </c>
      <c r="AF266" s="38" t="n">
        <f aca="false">E266*F266+P266*Q266</f>
        <v>40</v>
      </c>
      <c r="AG266" s="39" t="str">
        <f aca="false">AB266</f>
        <v>Пестова К.В.</v>
      </c>
      <c r="AH266" s="39" t="str">
        <f aca="false">C266</f>
        <v>4ОСАТ9-5б</v>
      </c>
      <c r="AI266" s="40" t="str">
        <f aca="false">B266</f>
        <v>10</v>
      </c>
      <c r="AJ266" s="39" t="str">
        <f aca="false">CONCATENATE(A266," ",D266)</f>
        <v>ОГСЭ.03 Иностранный язык в профессиональной деятельности</v>
      </c>
      <c r="AK266" s="39" t="n">
        <f aca="false">E266*F266+P266*Q266+H266+J266+S266+U266</f>
        <v>40</v>
      </c>
      <c r="AL266" s="39" t="n">
        <f aca="false">L266+W266</f>
        <v>0</v>
      </c>
      <c r="AM266" s="39" t="n">
        <f aca="false">M266+X266</f>
        <v>0</v>
      </c>
      <c r="AN266" s="39" t="n">
        <f aca="false">Y266</f>
        <v>0</v>
      </c>
      <c r="AO266" s="39" t="n">
        <f aca="false">SUM(AK266:AN266)</f>
        <v>40</v>
      </c>
      <c r="AP266" s="41" t="n">
        <f aca="false">K266+V266</f>
        <v>0</v>
      </c>
    </row>
    <row r="267" s="42" customFormat="true" ht="16.5" hidden="true" customHeight="true" outlineLevel="0" collapsed="false">
      <c r="A267" s="221" t="s">
        <v>60</v>
      </c>
      <c r="B267" s="30" t="s">
        <v>286</v>
      </c>
      <c r="C267" s="31" t="s">
        <v>568</v>
      </c>
      <c r="D267" s="101" t="s">
        <v>61</v>
      </c>
      <c r="E267" s="31" t="n">
        <v>10</v>
      </c>
      <c r="F267" s="31" t="n">
        <v>2</v>
      </c>
      <c r="G267" s="31"/>
      <c r="H267" s="31"/>
      <c r="I267" s="31"/>
      <c r="J267" s="31"/>
      <c r="K267" s="31"/>
      <c r="L267" s="31"/>
      <c r="M267" s="31"/>
      <c r="N267" s="33" t="n">
        <f aca="false">E267*F267+H267+J267+K267+L267+M267</f>
        <v>20</v>
      </c>
      <c r="O267" s="36"/>
      <c r="P267" s="36" t="n">
        <v>10</v>
      </c>
      <c r="Q267" s="31" t="n">
        <v>2</v>
      </c>
      <c r="R267" s="31"/>
      <c r="S267" s="31"/>
      <c r="T267" s="31"/>
      <c r="U267" s="31"/>
      <c r="V267" s="31"/>
      <c r="W267" s="31"/>
      <c r="X267" s="31"/>
      <c r="Y267" s="31"/>
      <c r="Z267" s="36" t="n">
        <f aca="false">P267*Q267+S267+U267+V267+W267+X267+Y267</f>
        <v>20</v>
      </c>
      <c r="AA267" s="36" t="n">
        <f aca="false">N267+Z267</f>
        <v>40</v>
      </c>
      <c r="AB267" s="36" t="s">
        <v>62</v>
      </c>
      <c r="AC267" s="31"/>
      <c r="AD267" s="31"/>
      <c r="AE267" s="36" t="n">
        <f aca="false">P267*Q267</f>
        <v>20</v>
      </c>
      <c r="AF267" s="38" t="n">
        <f aca="false">E267*F267+P267*Q267</f>
        <v>40</v>
      </c>
      <c r="AG267" s="39" t="str">
        <f aca="false">AB267</f>
        <v>Рябцев Ю.В.</v>
      </c>
      <c r="AH267" s="39" t="str">
        <f aca="false">C267</f>
        <v>4ОСАТ9-5</v>
      </c>
      <c r="AI267" s="40" t="str">
        <f aca="false">B267</f>
        <v>23</v>
      </c>
      <c r="AJ267" s="39" t="str">
        <f aca="false">CONCATENATE(A267," ",D267)</f>
        <v>ОГСЭ.04 Физическая культура</v>
      </c>
      <c r="AK267" s="39" t="n">
        <f aca="false">E267*F267+P267*Q267+H267+J267+S267+U267</f>
        <v>40</v>
      </c>
      <c r="AL267" s="39" t="n">
        <f aca="false">L267+W267</f>
        <v>0</v>
      </c>
      <c r="AM267" s="39" t="n">
        <f aca="false">M267+X267</f>
        <v>0</v>
      </c>
      <c r="AN267" s="39" t="n">
        <f aca="false">Y267</f>
        <v>0</v>
      </c>
      <c r="AO267" s="39" t="n">
        <f aca="false">SUM(AK267:AN267)</f>
        <v>40</v>
      </c>
      <c r="AP267" s="41" t="n">
        <f aca="false">K267+V267</f>
        <v>0</v>
      </c>
    </row>
    <row r="268" s="42" customFormat="true" ht="16.5" hidden="true" customHeight="true" outlineLevel="0" collapsed="false">
      <c r="A268" s="221" t="s">
        <v>326</v>
      </c>
      <c r="B268" s="30" t="s">
        <v>286</v>
      </c>
      <c r="C268" s="31" t="s">
        <v>568</v>
      </c>
      <c r="D268" s="101" t="s">
        <v>549</v>
      </c>
      <c r="E268" s="31" t="n">
        <v>10</v>
      </c>
      <c r="F268" s="44" t="n">
        <v>2</v>
      </c>
      <c r="G268" s="31"/>
      <c r="H268" s="31"/>
      <c r="I268" s="31"/>
      <c r="J268" s="31"/>
      <c r="K268" s="31"/>
      <c r="L268" s="31"/>
      <c r="M268" s="31"/>
      <c r="N268" s="33" t="n">
        <f aca="false">E268*F268+H268+J268+K268+L268+M268</f>
        <v>20</v>
      </c>
      <c r="O268" s="36"/>
      <c r="P268" s="36" t="n">
        <v>10</v>
      </c>
      <c r="Q268" s="44" t="n">
        <v>3</v>
      </c>
      <c r="R268" s="31" t="n">
        <v>16</v>
      </c>
      <c r="S268" s="31"/>
      <c r="T268" s="31"/>
      <c r="U268" s="31"/>
      <c r="V268" s="31"/>
      <c r="W268" s="31" t="n">
        <v>4</v>
      </c>
      <c r="X268" s="31"/>
      <c r="Y268" s="31"/>
      <c r="Z268" s="36" t="n">
        <f aca="false">P268*Q268+S268+U268+V268+W268+X268+Y268</f>
        <v>34</v>
      </c>
      <c r="AA268" s="36" t="n">
        <f aca="false">N268+Z268</f>
        <v>54</v>
      </c>
      <c r="AB268" s="74" t="s">
        <v>313</v>
      </c>
      <c r="AC268" s="31"/>
      <c r="AD268" s="31"/>
      <c r="AE268" s="36" t="n">
        <f aca="false">P268*Q268</f>
        <v>30</v>
      </c>
      <c r="AF268" s="38" t="n">
        <f aca="false">E268*F268+P268*Q268</f>
        <v>50</v>
      </c>
      <c r="AG268" s="39" t="str">
        <f aca="false">AB268</f>
        <v>Гаврилова Л.А.</v>
      </c>
      <c r="AH268" s="39" t="str">
        <f aca="false">C268</f>
        <v>4ОСАТ9-5</v>
      </c>
      <c r="AI268" s="40" t="str">
        <f aca="false">B268</f>
        <v>23</v>
      </c>
      <c r="AJ268" s="39" t="str">
        <f aca="false">CONCATENATE(A268," ",D268)</f>
        <v>ОП.07 Экономика организации</v>
      </c>
      <c r="AK268" s="39" t="n">
        <f aca="false">E268*F268+P268*Q268+H268+J268+S268+U268</f>
        <v>50</v>
      </c>
      <c r="AL268" s="39" t="n">
        <f aca="false">L268+W268</f>
        <v>4</v>
      </c>
      <c r="AM268" s="39" t="n">
        <f aca="false">M268+X268</f>
        <v>0</v>
      </c>
      <c r="AN268" s="39" t="n">
        <f aca="false">Y268</f>
        <v>0</v>
      </c>
      <c r="AO268" s="39" t="n">
        <f aca="false">SUM(AK268:AN268)</f>
        <v>54</v>
      </c>
      <c r="AP268" s="41" t="n">
        <f aca="false">K268+V268</f>
        <v>0</v>
      </c>
    </row>
    <row r="269" s="42" customFormat="true" ht="16.5" hidden="true" customHeight="true" outlineLevel="0" collapsed="false">
      <c r="A269" s="63" t="s">
        <v>488</v>
      </c>
      <c r="B269" s="30" t="s">
        <v>286</v>
      </c>
      <c r="C269" s="31" t="s">
        <v>568</v>
      </c>
      <c r="D269" s="215" t="s">
        <v>550</v>
      </c>
      <c r="E269" s="31" t="n">
        <v>10</v>
      </c>
      <c r="F269" s="60" t="n">
        <v>2</v>
      </c>
      <c r="G269" s="31" t="n">
        <v>20</v>
      </c>
      <c r="H269" s="31" t="n">
        <v>-4</v>
      </c>
      <c r="I269" s="31" t="n">
        <v>14</v>
      </c>
      <c r="J269" s="31"/>
      <c r="K269" s="31"/>
      <c r="L269" s="31"/>
      <c r="M269" s="31"/>
      <c r="N269" s="33" t="n">
        <f aca="false">E269*F269+H269+J269+K269+L269+M269</f>
        <v>16</v>
      </c>
      <c r="O269" s="36"/>
      <c r="P269" s="36" t="n">
        <v>10</v>
      </c>
      <c r="Q269" s="60" t="n">
        <v>2</v>
      </c>
      <c r="R269" s="31"/>
      <c r="S269" s="31" t="n">
        <v>-4</v>
      </c>
      <c r="T269" s="31"/>
      <c r="U269" s="31"/>
      <c r="V269" s="31"/>
      <c r="W269" s="31"/>
      <c r="X269" s="31"/>
      <c r="Y269" s="31"/>
      <c r="Z269" s="36" t="n">
        <f aca="false">P269*Q269+S269+U269+V269+W269+X269+Y269</f>
        <v>16</v>
      </c>
      <c r="AA269" s="36" t="n">
        <f aca="false">N269+Z269</f>
        <v>32</v>
      </c>
      <c r="AB269" s="47" t="s">
        <v>68</v>
      </c>
      <c r="AC269" s="31"/>
      <c r="AD269" s="31"/>
      <c r="AE269" s="36" t="n">
        <f aca="false">P269*Q269</f>
        <v>20</v>
      </c>
      <c r="AF269" s="38" t="n">
        <f aca="false">E269*F269+P269*Q269</f>
        <v>40</v>
      </c>
      <c r="AG269" s="39" t="str">
        <f aca="false">AB269</f>
        <v>Макеев П.Д.</v>
      </c>
      <c r="AH269" s="39" t="str">
        <f aca="false">C269</f>
        <v>4ОСАТ9-5</v>
      </c>
      <c r="AI269" s="40" t="str">
        <f aca="false">B269</f>
        <v>23</v>
      </c>
      <c r="AJ269" s="39" t="str">
        <f aca="false">CONCATENATE(A269," ",D269)</f>
        <v>ОП.16 Гидро -,  пневмоавтоматика   автоматизированного  технологического оборудования</v>
      </c>
      <c r="AK269" s="39" t="n">
        <f aca="false">E269*F269+P269*Q269+H269+J269+S269+U269</f>
        <v>32</v>
      </c>
      <c r="AL269" s="39" t="n">
        <f aca="false">L269+W269</f>
        <v>0</v>
      </c>
      <c r="AM269" s="39" t="n">
        <f aca="false">M269+X269</f>
        <v>0</v>
      </c>
      <c r="AN269" s="39" t="n">
        <f aca="false">Y269</f>
        <v>0</v>
      </c>
      <c r="AO269" s="39" t="n">
        <f aca="false">SUM(AK269:AN269)</f>
        <v>32</v>
      </c>
      <c r="AP269" s="41" t="n">
        <f aca="false">K269+V269</f>
        <v>0</v>
      </c>
    </row>
    <row r="270" s="42" customFormat="true" ht="16.5" hidden="true" customHeight="true" outlineLevel="0" collapsed="false">
      <c r="A270" s="63" t="s">
        <v>488</v>
      </c>
      <c r="B270" s="30" t="s">
        <v>175</v>
      </c>
      <c r="C270" s="31" t="s">
        <v>566</v>
      </c>
      <c r="D270" s="215" t="s">
        <v>550</v>
      </c>
      <c r="E270" s="31" t="n">
        <v>10</v>
      </c>
      <c r="F270" s="60"/>
      <c r="G270" s="31"/>
      <c r="H270" s="31" t="n">
        <v>4</v>
      </c>
      <c r="I270" s="31"/>
      <c r="J270" s="31"/>
      <c r="K270" s="31"/>
      <c r="L270" s="31"/>
      <c r="M270" s="31"/>
      <c r="N270" s="33" t="n">
        <f aca="false">E270*F270+H270+J270+K270+L270+M270</f>
        <v>4</v>
      </c>
      <c r="O270" s="36"/>
      <c r="P270" s="36" t="n">
        <v>10</v>
      </c>
      <c r="Q270" s="60"/>
      <c r="R270" s="31"/>
      <c r="S270" s="31" t="n">
        <v>4</v>
      </c>
      <c r="T270" s="31"/>
      <c r="U270" s="31"/>
      <c r="V270" s="31"/>
      <c r="W270" s="31"/>
      <c r="X270" s="31"/>
      <c r="Y270" s="31"/>
      <c r="Z270" s="36" t="n">
        <f aca="false">P270*Q270+S270+U270+V270+W270+X270+Y270</f>
        <v>4</v>
      </c>
      <c r="AA270" s="36" t="n">
        <f aca="false">N270+Z270</f>
        <v>8</v>
      </c>
      <c r="AB270" s="47" t="s">
        <v>68</v>
      </c>
      <c r="AC270" s="31"/>
      <c r="AD270" s="31"/>
      <c r="AE270" s="36" t="n">
        <f aca="false">P270*Q270</f>
        <v>0</v>
      </c>
      <c r="AF270" s="38" t="n">
        <f aca="false">E270*F270+P270*Q270</f>
        <v>0</v>
      </c>
      <c r="AG270" s="39" t="str">
        <f aca="false">AB270</f>
        <v>Макеев П.Д.</v>
      </c>
      <c r="AH270" s="39" t="str">
        <f aca="false">C270</f>
        <v>4ОСАТ9-5а</v>
      </c>
      <c r="AI270" s="40" t="str">
        <f aca="false">B270</f>
        <v>13</v>
      </c>
      <c r="AJ270" s="39" t="str">
        <f aca="false">CONCATENATE(A270," ",D270)</f>
        <v>ОП.16 Гидро -,  пневмоавтоматика   автоматизированного  технологического оборудования</v>
      </c>
      <c r="AK270" s="39" t="n">
        <f aca="false">E270*F270+P270*Q270+H270+J270+S270+U270</f>
        <v>8</v>
      </c>
      <c r="AL270" s="39" t="n">
        <f aca="false">L270+W270</f>
        <v>0</v>
      </c>
      <c r="AM270" s="39" t="n">
        <f aca="false">M270+X270</f>
        <v>0</v>
      </c>
      <c r="AN270" s="39" t="n">
        <f aca="false">Y270</f>
        <v>0</v>
      </c>
      <c r="AO270" s="39" t="n">
        <f aca="false">SUM(AK270:AN270)</f>
        <v>8</v>
      </c>
      <c r="AP270" s="41" t="n">
        <f aca="false">K270+V270</f>
        <v>0</v>
      </c>
    </row>
    <row r="271" s="42" customFormat="true" ht="16.5" hidden="true" customHeight="true" outlineLevel="0" collapsed="false">
      <c r="A271" s="63" t="s">
        <v>488</v>
      </c>
      <c r="B271" s="30" t="s">
        <v>57</v>
      </c>
      <c r="C271" s="31" t="s">
        <v>567</v>
      </c>
      <c r="D271" s="215" t="s">
        <v>550</v>
      </c>
      <c r="E271" s="31" t="n">
        <v>10</v>
      </c>
      <c r="F271" s="60"/>
      <c r="G271" s="31"/>
      <c r="H271" s="31" t="n">
        <v>4</v>
      </c>
      <c r="I271" s="31"/>
      <c r="J271" s="31"/>
      <c r="K271" s="31"/>
      <c r="L271" s="31"/>
      <c r="M271" s="31"/>
      <c r="N271" s="33" t="n">
        <f aca="false">E271*F271+H271+J271+K271+L271+M271</f>
        <v>4</v>
      </c>
      <c r="O271" s="36"/>
      <c r="P271" s="36" t="n">
        <v>10</v>
      </c>
      <c r="Q271" s="60"/>
      <c r="R271" s="31"/>
      <c r="S271" s="31" t="n">
        <v>4</v>
      </c>
      <c r="T271" s="31"/>
      <c r="U271" s="31"/>
      <c r="V271" s="31"/>
      <c r="W271" s="31"/>
      <c r="X271" s="31"/>
      <c r="Y271" s="31"/>
      <c r="Z271" s="36" t="n">
        <f aca="false">P271*Q271+S271+U271+V271+W271+X271+Y271</f>
        <v>4</v>
      </c>
      <c r="AA271" s="36" t="n">
        <f aca="false">N271+Z271</f>
        <v>8</v>
      </c>
      <c r="AB271" s="47" t="s">
        <v>69</v>
      </c>
      <c r="AC271" s="31"/>
      <c r="AD271" s="31"/>
      <c r="AE271" s="36" t="n">
        <f aca="false">P271*Q271</f>
        <v>0</v>
      </c>
      <c r="AF271" s="38" t="n">
        <f aca="false">E271*F271+P271*Q271</f>
        <v>0</v>
      </c>
      <c r="AG271" s="39" t="str">
        <f aca="false">AB271</f>
        <v>вак. 2 п/гр</v>
      </c>
      <c r="AH271" s="39" t="str">
        <f aca="false">C271</f>
        <v>4ОСАТ9-5б</v>
      </c>
      <c r="AI271" s="40" t="str">
        <f aca="false">B271</f>
        <v>10</v>
      </c>
      <c r="AJ271" s="39" t="str">
        <f aca="false">CONCATENATE(A271," ",D271)</f>
        <v>ОП.16 Гидро -,  пневмоавтоматика   автоматизированного  технологического оборудования</v>
      </c>
      <c r="AK271" s="39" t="n">
        <f aca="false">E271*F271+P271*Q271+H271+J271+S271+U271</f>
        <v>8</v>
      </c>
      <c r="AL271" s="39" t="n">
        <f aca="false">L271+W271</f>
        <v>0</v>
      </c>
      <c r="AM271" s="39" t="n">
        <f aca="false">M271+X271</f>
        <v>0</v>
      </c>
      <c r="AN271" s="39" t="n">
        <f aca="false">Y271</f>
        <v>0</v>
      </c>
      <c r="AO271" s="39" t="n">
        <f aca="false">SUM(AK271:AN271)</f>
        <v>8</v>
      </c>
      <c r="AP271" s="41" t="n">
        <f aca="false">K271+V271</f>
        <v>0</v>
      </c>
    </row>
    <row r="272" s="42" customFormat="true" ht="16.5" hidden="true" customHeight="true" outlineLevel="0" collapsed="false">
      <c r="A272" s="63" t="s">
        <v>551</v>
      </c>
      <c r="B272" s="30" t="s">
        <v>286</v>
      </c>
      <c r="C272" s="31" t="s">
        <v>568</v>
      </c>
      <c r="D272" s="215" t="s">
        <v>384</v>
      </c>
      <c r="E272" s="31" t="n">
        <v>10</v>
      </c>
      <c r="F272" s="31"/>
      <c r="G272" s="31"/>
      <c r="H272" s="31"/>
      <c r="I272" s="31"/>
      <c r="J272" s="31"/>
      <c r="K272" s="31"/>
      <c r="L272" s="31"/>
      <c r="M272" s="31"/>
      <c r="N272" s="33" t="n">
        <f aca="false">E272*F272+H272+J272+K272+L272+M272</f>
        <v>0</v>
      </c>
      <c r="O272" s="36"/>
      <c r="P272" s="36" t="n">
        <v>10</v>
      </c>
      <c r="Q272" s="31" t="n">
        <v>4</v>
      </c>
      <c r="R272" s="31" t="n">
        <v>6</v>
      </c>
      <c r="S272" s="31"/>
      <c r="T272" s="31"/>
      <c r="U272" s="31"/>
      <c r="V272" s="31"/>
      <c r="W272" s="31"/>
      <c r="X272" s="31"/>
      <c r="Y272" s="31"/>
      <c r="Z272" s="36" t="n">
        <f aca="false">P272*Q272+S272+U272+V272+W272+X272+Y272</f>
        <v>40</v>
      </c>
      <c r="AA272" s="36" t="n">
        <f aca="false">N272+Z272</f>
        <v>40</v>
      </c>
      <c r="AB272" s="74" t="s">
        <v>211</v>
      </c>
      <c r="AC272" s="31"/>
      <c r="AD272" s="31"/>
      <c r="AE272" s="36" t="n">
        <f aca="false">P272*Q272</f>
        <v>40</v>
      </c>
      <c r="AF272" s="38" t="n">
        <f aca="false">E272*F272+P272*Q272</f>
        <v>40</v>
      </c>
      <c r="AG272" s="39" t="str">
        <f aca="false">AB272</f>
        <v>Баранова Ек.Вл.</v>
      </c>
      <c r="AH272" s="39" t="str">
        <f aca="false">C272</f>
        <v>4ОСАТ9-5</v>
      </c>
      <c r="AI272" s="40" t="str">
        <f aca="false">B272</f>
        <v>23</v>
      </c>
      <c r="AJ272" s="39" t="str">
        <f aca="false">CONCATENATE(A272," ",D272)</f>
        <v>ОП.17 Управление малым предприятием</v>
      </c>
      <c r="AK272" s="39" t="n">
        <f aca="false">E272*F272+P272*Q272+H272+J272+S272+U272</f>
        <v>40</v>
      </c>
      <c r="AL272" s="39" t="n">
        <f aca="false">L272+W272</f>
        <v>0</v>
      </c>
      <c r="AM272" s="39" t="n">
        <f aca="false">M272+X272</f>
        <v>0</v>
      </c>
      <c r="AN272" s="39" t="n">
        <f aca="false">Y272</f>
        <v>0</v>
      </c>
      <c r="AO272" s="39" t="n">
        <f aca="false">SUM(AK272:AN272)</f>
        <v>40</v>
      </c>
      <c r="AP272" s="41" t="n">
        <f aca="false">K272+V272</f>
        <v>0</v>
      </c>
    </row>
    <row r="273" s="42" customFormat="true" ht="16.5" hidden="true" customHeight="true" outlineLevel="0" collapsed="false">
      <c r="A273" s="63" t="s">
        <v>157</v>
      </c>
      <c r="B273" s="30" t="s">
        <v>286</v>
      </c>
      <c r="C273" s="31" t="s">
        <v>568</v>
      </c>
      <c r="D273" s="215" t="s">
        <v>158</v>
      </c>
      <c r="E273" s="31" t="n">
        <v>10</v>
      </c>
      <c r="F273" s="31" t="n">
        <v>5</v>
      </c>
      <c r="G273" s="31" t="n">
        <v>60</v>
      </c>
      <c r="H273" s="31"/>
      <c r="I273" s="31" t="n">
        <v>32</v>
      </c>
      <c r="J273" s="31"/>
      <c r="K273" s="31"/>
      <c r="L273" s="31" t="n">
        <v>6</v>
      </c>
      <c r="M273" s="31" t="n">
        <v>8</v>
      </c>
      <c r="N273" s="33" t="n">
        <f aca="false">E273*F273+H273+J273+K273+L273+M273</f>
        <v>64</v>
      </c>
      <c r="O273" s="36"/>
      <c r="P273" s="36" t="n">
        <v>10</v>
      </c>
      <c r="Q273" s="31"/>
      <c r="R273" s="31"/>
      <c r="S273" s="31"/>
      <c r="T273" s="31"/>
      <c r="U273" s="31"/>
      <c r="V273" s="31"/>
      <c r="W273" s="31"/>
      <c r="X273" s="31"/>
      <c r="Y273" s="31"/>
      <c r="Z273" s="36" t="n">
        <f aca="false">P273*Q273+S273+U273+V273+W273+X273+Y273</f>
        <v>0</v>
      </c>
      <c r="AA273" s="36" t="n">
        <f aca="false">N273+Z273</f>
        <v>64</v>
      </c>
      <c r="AB273" s="47" t="s">
        <v>102</v>
      </c>
      <c r="AC273" s="31" t="s">
        <v>565</v>
      </c>
      <c r="AD273" s="31"/>
      <c r="AE273" s="36" t="n">
        <f aca="false">P273*Q273</f>
        <v>0</v>
      </c>
      <c r="AF273" s="38" t="n">
        <f aca="false">E273*F273+P273*Q273</f>
        <v>50</v>
      </c>
      <c r="AG273" s="39" t="str">
        <f aca="false">AB273</f>
        <v>Желтиков В.К.</v>
      </c>
      <c r="AH273" s="39" t="str">
        <f aca="false">C273</f>
        <v>4ОСАТ9-5</v>
      </c>
      <c r="AI273" s="40" t="str">
        <f aca="false">B273</f>
        <v>23</v>
      </c>
      <c r="AJ273" s="39" t="str">
        <f aca="false">CONCATENATE(A273," ",D273)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273" s="39" t="n">
        <f aca="false">E273*F273+P273*Q273+H273+J273+S273+U273</f>
        <v>50</v>
      </c>
      <c r="AL273" s="39" t="n">
        <f aca="false">L273+W273</f>
        <v>6</v>
      </c>
      <c r="AM273" s="39" t="n">
        <f aca="false">M273+X273</f>
        <v>8</v>
      </c>
      <c r="AN273" s="39" t="n">
        <f aca="false">Y273</f>
        <v>0</v>
      </c>
      <c r="AO273" s="39" t="n">
        <f aca="false">SUM(AK273:AN273)</f>
        <v>64</v>
      </c>
      <c r="AP273" s="41" t="n">
        <f aca="false">K273+V273</f>
        <v>0</v>
      </c>
    </row>
    <row r="274" s="42" customFormat="true" ht="16.5" hidden="true" customHeight="true" outlineLevel="0" collapsed="false">
      <c r="A274" s="63" t="s">
        <v>160</v>
      </c>
      <c r="B274" s="30" t="s">
        <v>286</v>
      </c>
      <c r="C274" s="31" t="s">
        <v>568</v>
      </c>
      <c r="D274" s="215" t="s">
        <v>161</v>
      </c>
      <c r="E274" s="31" t="n">
        <v>10</v>
      </c>
      <c r="F274" s="31" t="n">
        <v>8</v>
      </c>
      <c r="G274" s="31" t="n">
        <v>80</v>
      </c>
      <c r="H274" s="31"/>
      <c r="I274" s="31" t="n">
        <v>50</v>
      </c>
      <c r="J274" s="31" t="n">
        <v>-30</v>
      </c>
      <c r="K274" s="31" t="n">
        <v>23</v>
      </c>
      <c r="L274" s="31" t="n">
        <v>6</v>
      </c>
      <c r="M274" s="31" t="n">
        <v>8</v>
      </c>
      <c r="N274" s="33" t="n">
        <f aca="false">E274*F274+H274+J274+K274+L274+M274</f>
        <v>87</v>
      </c>
      <c r="O274" s="36"/>
      <c r="P274" s="36" t="n">
        <v>10</v>
      </c>
      <c r="Q274" s="31"/>
      <c r="R274" s="31"/>
      <c r="S274" s="31"/>
      <c r="T274" s="31"/>
      <c r="U274" s="31"/>
      <c r="V274" s="31"/>
      <c r="W274" s="31"/>
      <c r="X274" s="31"/>
      <c r="Y274" s="31"/>
      <c r="Z274" s="36" t="n">
        <f aca="false">P274*Q274+S274+U274+V274+W274+X274+Y274</f>
        <v>0</v>
      </c>
      <c r="AA274" s="36" t="n">
        <f aca="false">N274+Z274</f>
        <v>87</v>
      </c>
      <c r="AB274" s="47" t="s">
        <v>75</v>
      </c>
      <c r="AC274" s="31" t="s">
        <v>565</v>
      </c>
      <c r="AD274" s="31"/>
      <c r="AE274" s="36" t="n">
        <f aca="false">P274*Q274</f>
        <v>0</v>
      </c>
      <c r="AF274" s="38" t="n">
        <f aca="false">E274*F274+P274*Q274</f>
        <v>80</v>
      </c>
      <c r="AG274" s="39" t="str">
        <f aca="false">AB274</f>
        <v>Маркушев М.Ю.</v>
      </c>
      <c r="AH274" s="39" t="str">
        <f aca="false">C274</f>
        <v>4ОСАТ9-5</v>
      </c>
      <c r="AI274" s="40" t="str">
        <f aca="false">B274</f>
        <v>23</v>
      </c>
      <c r="AJ274" s="39" t="str">
        <f aca="false">CONCATENATE(A274," ",D274)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274" s="39" t="n">
        <f aca="false">E274*F274+P274*Q274+H274+J274+S274+U274</f>
        <v>50</v>
      </c>
      <c r="AL274" s="39" t="n">
        <f aca="false">L274+W274</f>
        <v>6</v>
      </c>
      <c r="AM274" s="39" t="n">
        <f aca="false">M274+X274</f>
        <v>8</v>
      </c>
      <c r="AN274" s="39" t="n">
        <f aca="false">Y274</f>
        <v>0</v>
      </c>
      <c r="AO274" s="39" t="n">
        <f aca="false">SUM(AK274:AN274)</f>
        <v>64</v>
      </c>
      <c r="AP274" s="41" t="n">
        <f aca="false">K274+V274</f>
        <v>23</v>
      </c>
    </row>
    <row r="275" s="42" customFormat="true" ht="16.5" hidden="true" customHeight="true" outlineLevel="0" collapsed="false">
      <c r="A275" s="63" t="s">
        <v>160</v>
      </c>
      <c r="B275" s="30" t="s">
        <v>175</v>
      </c>
      <c r="C275" s="31" t="s">
        <v>566</v>
      </c>
      <c r="D275" s="215" t="s">
        <v>552</v>
      </c>
      <c r="E275" s="31" t="n">
        <v>10</v>
      </c>
      <c r="F275" s="31"/>
      <c r="G275" s="31"/>
      <c r="H275" s="31"/>
      <c r="I275" s="31"/>
      <c r="J275" s="31" t="n">
        <v>30</v>
      </c>
      <c r="K275" s="31"/>
      <c r="L275" s="31"/>
      <c r="M275" s="31"/>
      <c r="N275" s="33" t="n">
        <f aca="false">E275*F275+H275+J275+K275+L275+M275</f>
        <v>30</v>
      </c>
      <c r="O275" s="36"/>
      <c r="P275" s="36" t="n">
        <v>10</v>
      </c>
      <c r="Q275" s="31"/>
      <c r="R275" s="31"/>
      <c r="S275" s="31"/>
      <c r="T275" s="31"/>
      <c r="U275" s="31"/>
      <c r="V275" s="31"/>
      <c r="W275" s="31"/>
      <c r="X275" s="31"/>
      <c r="Y275" s="31"/>
      <c r="Z275" s="36" t="n">
        <f aca="false">P275*Q275+S275+U275+V275+W275+X275+Y275</f>
        <v>0</v>
      </c>
      <c r="AA275" s="36" t="n">
        <f aca="false">N275+Z275</f>
        <v>30</v>
      </c>
      <c r="AB275" s="47" t="s">
        <v>75</v>
      </c>
      <c r="AC275" s="31" t="s">
        <v>565</v>
      </c>
      <c r="AD275" s="31"/>
      <c r="AE275" s="36" t="n">
        <f aca="false">P275*Q275</f>
        <v>0</v>
      </c>
      <c r="AF275" s="38" t="n">
        <f aca="false">E275*F275+P275*Q275</f>
        <v>0</v>
      </c>
      <c r="AG275" s="39" t="str">
        <f aca="false">AB275</f>
        <v>Маркушев М.Ю.</v>
      </c>
      <c r="AH275" s="39" t="str">
        <f aca="false">C275</f>
        <v>4ОСАТ9-5а</v>
      </c>
      <c r="AI275" s="40" t="str">
        <f aca="false">B275</f>
        <v>13</v>
      </c>
      <c r="AJ275" s="39" t="str">
        <f aca="false">CONCATENATE(A275," ",D275)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75" s="39" t="n">
        <f aca="false">E275*F275+P275*Q275+H275+J275+S275+U275</f>
        <v>30</v>
      </c>
      <c r="AL275" s="39" t="n">
        <f aca="false">L275+W275</f>
        <v>0</v>
      </c>
      <c r="AM275" s="39" t="n">
        <f aca="false">M275+X275</f>
        <v>0</v>
      </c>
      <c r="AN275" s="39" t="n">
        <f aca="false">Y275</f>
        <v>0</v>
      </c>
      <c r="AO275" s="39" t="n">
        <f aca="false">SUM(AK275:AN275)</f>
        <v>30</v>
      </c>
      <c r="AP275" s="41" t="n">
        <f aca="false">K275+V275</f>
        <v>0</v>
      </c>
    </row>
    <row r="276" s="42" customFormat="true" ht="16.5" hidden="true" customHeight="true" outlineLevel="0" collapsed="false">
      <c r="A276" s="63" t="s">
        <v>160</v>
      </c>
      <c r="B276" s="30" t="s">
        <v>57</v>
      </c>
      <c r="C276" s="31" t="s">
        <v>567</v>
      </c>
      <c r="D276" s="215" t="s">
        <v>552</v>
      </c>
      <c r="E276" s="31" t="n">
        <v>10</v>
      </c>
      <c r="F276" s="31"/>
      <c r="G276" s="31"/>
      <c r="H276" s="31"/>
      <c r="I276" s="31"/>
      <c r="J276" s="31" t="n">
        <v>30</v>
      </c>
      <c r="K276" s="31"/>
      <c r="L276" s="31"/>
      <c r="M276" s="31"/>
      <c r="N276" s="33" t="n">
        <f aca="false">E276*F276+H276+J276+K276+L276+M276</f>
        <v>30</v>
      </c>
      <c r="O276" s="36"/>
      <c r="P276" s="36" t="n">
        <v>10</v>
      </c>
      <c r="Q276" s="31"/>
      <c r="R276" s="31"/>
      <c r="S276" s="31"/>
      <c r="T276" s="31"/>
      <c r="U276" s="31"/>
      <c r="V276" s="31"/>
      <c r="W276" s="31"/>
      <c r="X276" s="31"/>
      <c r="Y276" s="31"/>
      <c r="Z276" s="36" t="n">
        <f aca="false">P276*Q276+S276+U276+V276+W276+X276+Y276</f>
        <v>0</v>
      </c>
      <c r="AA276" s="36" t="n">
        <f aca="false">N276+Z276</f>
        <v>30</v>
      </c>
      <c r="AB276" s="74" t="s">
        <v>553</v>
      </c>
      <c r="AC276" s="31" t="s">
        <v>565</v>
      </c>
      <c r="AD276" s="31"/>
      <c r="AE276" s="36" t="n">
        <f aca="false">P276*Q276</f>
        <v>0</v>
      </c>
      <c r="AF276" s="38" t="n">
        <f aca="false">E276*F276+P276*Q276</f>
        <v>0</v>
      </c>
      <c r="AG276" s="39" t="str">
        <f aca="false">AB276</f>
        <v>вак. КП - Маркушев</v>
      </c>
      <c r="AH276" s="39" t="str">
        <f aca="false">C276</f>
        <v>4ОСАТ9-5б</v>
      </c>
      <c r="AI276" s="40" t="str">
        <f aca="false">B276</f>
        <v>10</v>
      </c>
      <c r="AJ276" s="39" t="str">
        <f aca="false">CONCATENATE(A276," ",D276)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76" s="39" t="n">
        <f aca="false">E276*F276+P276*Q276+H276+J276+S276+U276</f>
        <v>30</v>
      </c>
      <c r="AL276" s="39" t="n">
        <f aca="false">L276+W276</f>
        <v>0</v>
      </c>
      <c r="AM276" s="39" t="n">
        <f aca="false">M276+X276</f>
        <v>0</v>
      </c>
      <c r="AN276" s="39" t="n">
        <f aca="false">Y276</f>
        <v>0</v>
      </c>
      <c r="AO276" s="39" t="n">
        <f aca="false">SUM(AK276:AN276)</f>
        <v>30</v>
      </c>
      <c r="AP276" s="41" t="n">
        <f aca="false">K276+V276</f>
        <v>0</v>
      </c>
    </row>
    <row r="277" s="42" customFormat="true" ht="16.5" hidden="true" customHeight="true" outlineLevel="0" collapsed="false">
      <c r="A277" s="63" t="s">
        <v>494</v>
      </c>
      <c r="B277" s="30" t="s">
        <v>286</v>
      </c>
      <c r="C277" s="31" t="s">
        <v>568</v>
      </c>
      <c r="D277" s="101" t="s">
        <v>554</v>
      </c>
      <c r="E277" s="31" t="n">
        <v>10</v>
      </c>
      <c r="F277" s="31" t="n">
        <v>4</v>
      </c>
      <c r="G277" s="31" t="n">
        <v>20</v>
      </c>
      <c r="H277" s="31" t="n">
        <v>-20</v>
      </c>
      <c r="I277" s="31"/>
      <c r="J277" s="31"/>
      <c r="K277" s="31"/>
      <c r="L277" s="31"/>
      <c r="M277" s="31"/>
      <c r="N277" s="33" t="n">
        <f aca="false">E277*F277+H277+J277+K277+L277+M277</f>
        <v>20</v>
      </c>
      <c r="O277" s="36"/>
      <c r="P277" s="36" t="n">
        <v>10</v>
      </c>
      <c r="Q277" s="31"/>
      <c r="R277" s="31"/>
      <c r="S277" s="31"/>
      <c r="T277" s="31"/>
      <c r="U277" s="31"/>
      <c r="V277" s="31"/>
      <c r="W277" s="31"/>
      <c r="X277" s="31"/>
      <c r="Y277" s="31"/>
      <c r="Z277" s="36" t="n">
        <f aca="false">P277*Q277+S277+U277+V277+W277+X277+Y277</f>
        <v>0</v>
      </c>
      <c r="AA277" s="36" t="n">
        <f aca="false">N277+Z277</f>
        <v>20</v>
      </c>
      <c r="AB277" s="47" t="s">
        <v>141</v>
      </c>
      <c r="AC277" s="31"/>
      <c r="AD277" s="31"/>
      <c r="AE277" s="36" t="n">
        <f aca="false">P277*Q277</f>
        <v>0</v>
      </c>
      <c r="AF277" s="38" t="n">
        <f aca="false">E277*F277+P277*Q277</f>
        <v>40</v>
      </c>
      <c r="AG277" s="39" t="str">
        <f aca="false">AB277</f>
        <v>Османов Э.З.</v>
      </c>
      <c r="AH277" s="39" t="str">
        <f aca="false">C277</f>
        <v>4ОСАТ9-5</v>
      </c>
      <c r="AI277" s="40" t="str">
        <f aca="false">B277</f>
        <v>23</v>
      </c>
      <c r="AJ277" s="39" t="str">
        <f aca="false">CONCATENATE(A277," ",D277)</f>
        <v>МДК.03.03 Эксплуатация автоматизированного лазерного оборудования </v>
      </c>
      <c r="AK277" s="39" t="n">
        <f aca="false">E277*F277+P277*Q277+H277+J277+S277+U277</f>
        <v>20</v>
      </c>
      <c r="AL277" s="39" t="n">
        <f aca="false">L277+W277</f>
        <v>0</v>
      </c>
      <c r="AM277" s="39" t="n">
        <f aca="false">M277+X277</f>
        <v>0</v>
      </c>
      <c r="AN277" s="39" t="n">
        <f aca="false">Y277</f>
        <v>0</v>
      </c>
      <c r="AO277" s="39" t="n">
        <f aca="false">SUM(AK277:AN277)</f>
        <v>20</v>
      </c>
      <c r="AP277" s="41" t="n">
        <f aca="false">K277+V277</f>
        <v>0</v>
      </c>
    </row>
    <row r="278" s="42" customFormat="true" ht="16.5" hidden="true" customHeight="true" outlineLevel="0" collapsed="false">
      <c r="A278" s="63" t="s">
        <v>494</v>
      </c>
      <c r="B278" s="30" t="s">
        <v>175</v>
      </c>
      <c r="C278" s="31" t="s">
        <v>566</v>
      </c>
      <c r="D278" s="101" t="s">
        <v>554</v>
      </c>
      <c r="E278" s="31" t="n">
        <v>10</v>
      </c>
      <c r="F278" s="31"/>
      <c r="G278" s="31"/>
      <c r="H278" s="31" t="n">
        <v>20</v>
      </c>
      <c r="I278" s="31"/>
      <c r="J278" s="31"/>
      <c r="K278" s="31"/>
      <c r="L278" s="31"/>
      <c r="M278" s="31"/>
      <c r="N278" s="33" t="n">
        <f aca="false">E278*F278+H278+J278+K278+L278+M278</f>
        <v>20</v>
      </c>
      <c r="O278" s="36"/>
      <c r="P278" s="36" t="n">
        <v>10</v>
      </c>
      <c r="Q278" s="31"/>
      <c r="R278" s="31"/>
      <c r="S278" s="31"/>
      <c r="T278" s="31"/>
      <c r="U278" s="31"/>
      <c r="V278" s="31"/>
      <c r="W278" s="31"/>
      <c r="X278" s="31"/>
      <c r="Y278" s="31"/>
      <c r="Z278" s="36" t="n">
        <f aca="false">P278*Q278+S278+U278+V278+W278+X278+Y278</f>
        <v>0</v>
      </c>
      <c r="AA278" s="36" t="n">
        <f aca="false">N278+Z278</f>
        <v>20</v>
      </c>
      <c r="AB278" s="47" t="s">
        <v>141</v>
      </c>
      <c r="AC278" s="31"/>
      <c r="AD278" s="31"/>
      <c r="AE278" s="36" t="n">
        <f aca="false">P278*Q278</f>
        <v>0</v>
      </c>
      <c r="AF278" s="38" t="n">
        <f aca="false">E278*F278+P278*Q278</f>
        <v>0</v>
      </c>
      <c r="AG278" s="39" t="str">
        <f aca="false">AB278</f>
        <v>Османов Э.З.</v>
      </c>
      <c r="AH278" s="39" t="str">
        <f aca="false">C278</f>
        <v>4ОСАТ9-5а</v>
      </c>
      <c r="AI278" s="40" t="str">
        <f aca="false">B278</f>
        <v>13</v>
      </c>
      <c r="AJ278" s="39" t="str">
        <f aca="false">CONCATENATE(A278," ",D278)</f>
        <v>МДК.03.03 Эксплуатация автоматизированного лазерного оборудования </v>
      </c>
      <c r="AK278" s="39" t="n">
        <f aca="false">E278*F278+P278*Q278+H278+J278+S278+U278</f>
        <v>20</v>
      </c>
      <c r="AL278" s="39" t="n">
        <f aca="false">L278+W278</f>
        <v>0</v>
      </c>
      <c r="AM278" s="39" t="n">
        <f aca="false">M278+X278</f>
        <v>0</v>
      </c>
      <c r="AN278" s="39" t="n">
        <f aca="false">Y278</f>
        <v>0</v>
      </c>
      <c r="AO278" s="39" t="n">
        <f aca="false">SUM(AK278:AN278)</f>
        <v>20</v>
      </c>
      <c r="AP278" s="41" t="n">
        <f aca="false">K278+V278</f>
        <v>0</v>
      </c>
    </row>
    <row r="279" s="42" customFormat="true" ht="16.5" hidden="true" customHeight="true" outlineLevel="0" collapsed="false">
      <c r="A279" s="63" t="s">
        <v>494</v>
      </c>
      <c r="B279" s="30" t="s">
        <v>57</v>
      </c>
      <c r="C279" s="31" t="s">
        <v>567</v>
      </c>
      <c r="D279" s="101" t="s">
        <v>554</v>
      </c>
      <c r="E279" s="31" t="n">
        <v>10</v>
      </c>
      <c r="F279" s="31"/>
      <c r="G279" s="31"/>
      <c r="H279" s="31" t="n">
        <v>20</v>
      </c>
      <c r="I279" s="31"/>
      <c r="J279" s="31"/>
      <c r="K279" s="31"/>
      <c r="L279" s="31"/>
      <c r="M279" s="31"/>
      <c r="N279" s="33" t="n">
        <f aca="false">E279*F279+H279+J279+K279+L279+M279</f>
        <v>20</v>
      </c>
      <c r="O279" s="36"/>
      <c r="P279" s="36" t="n">
        <v>10</v>
      </c>
      <c r="Q279" s="31"/>
      <c r="R279" s="31"/>
      <c r="S279" s="31"/>
      <c r="T279" s="31"/>
      <c r="U279" s="31"/>
      <c r="V279" s="31"/>
      <c r="W279" s="31"/>
      <c r="X279" s="31"/>
      <c r="Y279" s="31"/>
      <c r="Z279" s="36" t="n">
        <f aca="false">P279*Q279+S279+U279+V279+W279+X279+Y279</f>
        <v>0</v>
      </c>
      <c r="AA279" s="36" t="n">
        <f aca="false">N279+Z279</f>
        <v>20</v>
      </c>
      <c r="AB279" s="47" t="s">
        <v>69</v>
      </c>
      <c r="AC279" s="31"/>
      <c r="AD279" s="31"/>
      <c r="AE279" s="36" t="n">
        <f aca="false">P279*Q279</f>
        <v>0</v>
      </c>
      <c r="AF279" s="38" t="n">
        <f aca="false">E279*F279+P279*Q279</f>
        <v>0</v>
      </c>
      <c r="AG279" s="39" t="str">
        <f aca="false">AB279</f>
        <v>вак. 2 п/гр</v>
      </c>
      <c r="AH279" s="39" t="str">
        <f aca="false">C279</f>
        <v>4ОСАТ9-5б</v>
      </c>
      <c r="AI279" s="40" t="str">
        <f aca="false">B279</f>
        <v>10</v>
      </c>
      <c r="AJ279" s="39" t="str">
        <f aca="false">CONCATENATE(A279," ",D279)</f>
        <v>МДК.03.03 Эксплуатация автоматизированного лазерного оборудования </v>
      </c>
      <c r="AK279" s="39" t="n">
        <f aca="false">E279*F279+P279*Q279+H279+J279+S279+U279</f>
        <v>20</v>
      </c>
      <c r="AL279" s="39" t="n">
        <f aca="false">L279+W279</f>
        <v>0</v>
      </c>
      <c r="AM279" s="39" t="n">
        <f aca="false">M279+X279</f>
        <v>0</v>
      </c>
      <c r="AN279" s="39" t="n">
        <f aca="false">Y279</f>
        <v>0</v>
      </c>
      <c r="AO279" s="39" t="n">
        <f aca="false">SUM(AK279:AN279)</f>
        <v>20</v>
      </c>
      <c r="AP279" s="41" t="n">
        <f aca="false">K279+V279</f>
        <v>0</v>
      </c>
    </row>
    <row r="280" s="42" customFormat="true" ht="16.5" hidden="true" customHeight="true" outlineLevel="0" collapsed="false">
      <c r="A280" s="76" t="s">
        <v>496</v>
      </c>
      <c r="B280" s="30" t="s">
        <v>175</v>
      </c>
      <c r="C280" s="31" t="s">
        <v>566</v>
      </c>
      <c r="D280" s="101" t="s">
        <v>108</v>
      </c>
      <c r="E280" s="31" t="n">
        <v>1</v>
      </c>
      <c r="F280" s="31" t="n">
        <v>36</v>
      </c>
      <c r="G280" s="31"/>
      <c r="H280" s="31"/>
      <c r="I280" s="31"/>
      <c r="J280" s="31"/>
      <c r="K280" s="31"/>
      <c r="L280" s="31"/>
      <c r="M280" s="31"/>
      <c r="N280" s="33" t="n">
        <f aca="false">E280*F280+H280+J280+K280+L280+M280</f>
        <v>36</v>
      </c>
      <c r="O280" s="36"/>
      <c r="P280" s="36" t="n">
        <v>10</v>
      </c>
      <c r="Q280" s="31"/>
      <c r="R280" s="31"/>
      <c r="S280" s="31"/>
      <c r="T280" s="31"/>
      <c r="U280" s="31"/>
      <c r="V280" s="31"/>
      <c r="W280" s="31"/>
      <c r="X280" s="31"/>
      <c r="Y280" s="31"/>
      <c r="Z280" s="36" t="n">
        <f aca="false">P280*Q280+S280+U280+V280+W280+X280+Y280</f>
        <v>0</v>
      </c>
      <c r="AA280" s="36" t="n">
        <f aca="false">N280+Z280</f>
        <v>36</v>
      </c>
      <c r="AB280" s="73" t="s">
        <v>110</v>
      </c>
      <c r="AC280" s="31"/>
      <c r="AD280" s="31"/>
      <c r="AE280" s="36" t="n">
        <f aca="false">P280*Q280</f>
        <v>0</v>
      </c>
      <c r="AF280" s="38" t="n">
        <f aca="false">E280*F280+P280*Q280</f>
        <v>36</v>
      </c>
      <c r="AG280" s="39" t="str">
        <f aca="false">AB280</f>
        <v>Кожуханцев С.Б.</v>
      </c>
      <c r="AH280" s="39" t="str">
        <f aca="false">C280</f>
        <v>4ОСАТ9-5а</v>
      </c>
      <c r="AI280" s="40" t="str">
        <f aca="false">B280</f>
        <v>13</v>
      </c>
      <c r="AJ280" s="39" t="str">
        <f aca="false">CONCATENATE(A280," ",D280)</f>
        <v>УП.03 Учебная практика</v>
      </c>
      <c r="AK280" s="39" t="n">
        <f aca="false">E280*F280+P280*Q280+H280+J280+S280+U280</f>
        <v>36</v>
      </c>
      <c r="AL280" s="39" t="n">
        <f aca="false">L280+W280</f>
        <v>0</v>
      </c>
      <c r="AM280" s="39" t="n">
        <f aca="false">M280+X280</f>
        <v>0</v>
      </c>
      <c r="AN280" s="39" t="n">
        <f aca="false">Y280</f>
        <v>0</v>
      </c>
      <c r="AO280" s="39" t="n">
        <f aca="false">SUM(AK280:AN280)</f>
        <v>36</v>
      </c>
      <c r="AP280" s="41" t="n">
        <f aca="false">K280+V280</f>
        <v>0</v>
      </c>
    </row>
    <row r="281" s="42" customFormat="true" ht="16.5" hidden="true" customHeight="true" outlineLevel="0" collapsed="false">
      <c r="A281" s="76" t="s">
        <v>496</v>
      </c>
      <c r="B281" s="30" t="s">
        <v>57</v>
      </c>
      <c r="C281" s="31" t="s">
        <v>567</v>
      </c>
      <c r="D281" s="101" t="s">
        <v>108</v>
      </c>
      <c r="E281" s="31" t="n">
        <v>1</v>
      </c>
      <c r="F281" s="31" t="n">
        <v>36</v>
      </c>
      <c r="G281" s="31"/>
      <c r="H281" s="31"/>
      <c r="I281" s="31"/>
      <c r="J281" s="31"/>
      <c r="K281" s="31"/>
      <c r="L281" s="31"/>
      <c r="M281" s="31"/>
      <c r="N281" s="33" t="n">
        <f aca="false">E281*F281+H281+J281+K281+L281+M281</f>
        <v>36</v>
      </c>
      <c r="O281" s="36"/>
      <c r="P281" s="36" t="n">
        <v>10</v>
      </c>
      <c r="Q281" s="31"/>
      <c r="R281" s="31"/>
      <c r="S281" s="31"/>
      <c r="T281" s="31"/>
      <c r="U281" s="31"/>
      <c r="V281" s="31"/>
      <c r="W281" s="31"/>
      <c r="X281" s="31"/>
      <c r="Y281" s="31"/>
      <c r="Z281" s="36" t="n">
        <f aca="false">P281*Q281+S281+U281+V281+W281+X281+Y281</f>
        <v>0</v>
      </c>
      <c r="AA281" s="36" t="n">
        <f aca="false">N281+Z281</f>
        <v>36</v>
      </c>
      <c r="AB281" s="73" t="s">
        <v>109</v>
      </c>
      <c r="AC281" s="31"/>
      <c r="AD281" s="31"/>
      <c r="AE281" s="36"/>
      <c r="AF281" s="38" t="n">
        <f aca="false">E281*F281+P281*Q281</f>
        <v>36</v>
      </c>
      <c r="AG281" s="39" t="str">
        <f aca="false">AB281</f>
        <v>Устинов М.Ю.</v>
      </c>
      <c r="AH281" s="39" t="str">
        <f aca="false">C281</f>
        <v>4ОСАТ9-5б</v>
      </c>
      <c r="AI281" s="40" t="str">
        <f aca="false">B281</f>
        <v>10</v>
      </c>
      <c r="AJ281" s="39" t="str">
        <f aca="false">CONCATENATE(A281," ",D281)</f>
        <v>УП.03 Учебная практика</v>
      </c>
      <c r="AK281" s="39" t="n">
        <f aca="false">E281*F281+P281*Q281+H281+J281+S281+U281</f>
        <v>36</v>
      </c>
      <c r="AL281" s="39" t="n">
        <f aca="false">L281+W281</f>
        <v>0</v>
      </c>
      <c r="AM281" s="39" t="n">
        <f aca="false">M281+X281</f>
        <v>0</v>
      </c>
      <c r="AN281" s="39" t="n">
        <f aca="false">Y281</f>
        <v>0</v>
      </c>
      <c r="AO281" s="39" t="n">
        <f aca="false">SUM(AK281:AN281)</f>
        <v>36</v>
      </c>
      <c r="AP281" s="41" t="n">
        <f aca="false">K281+V281</f>
        <v>0</v>
      </c>
    </row>
    <row r="282" s="42" customFormat="true" ht="16.5" hidden="true" customHeight="true" outlineLevel="0" collapsed="false">
      <c r="A282" s="76" t="s">
        <v>498</v>
      </c>
      <c r="B282" s="30" t="s">
        <v>286</v>
      </c>
      <c r="C282" s="31" t="s">
        <v>568</v>
      </c>
      <c r="D282" s="101" t="s">
        <v>140</v>
      </c>
      <c r="E282" s="31" t="n">
        <v>4</v>
      </c>
      <c r="F282" s="31" t="n">
        <v>9</v>
      </c>
      <c r="G282" s="31"/>
      <c r="H282" s="31"/>
      <c r="I282" s="31"/>
      <c r="J282" s="31"/>
      <c r="K282" s="31"/>
      <c r="L282" s="31"/>
      <c r="M282" s="31"/>
      <c r="N282" s="33" t="n">
        <f aca="false">E282*F282+H282+J282+K282+L282+M282</f>
        <v>36</v>
      </c>
      <c r="O282" s="36"/>
      <c r="P282" s="36" t="n">
        <v>10</v>
      </c>
      <c r="Q282" s="31"/>
      <c r="R282" s="31"/>
      <c r="S282" s="31"/>
      <c r="T282" s="31"/>
      <c r="U282" s="31"/>
      <c r="V282" s="31"/>
      <c r="W282" s="31"/>
      <c r="X282" s="31"/>
      <c r="Y282" s="31"/>
      <c r="Z282" s="36" t="n">
        <f aca="false">P282*Q282+S282+U282+V282+W282+X282+Y282</f>
        <v>0</v>
      </c>
      <c r="AA282" s="36" t="n">
        <f aca="false">N282+Z282</f>
        <v>36</v>
      </c>
      <c r="AB282" s="36" t="s">
        <v>141</v>
      </c>
      <c r="AC282" s="31"/>
      <c r="AD282" s="31"/>
      <c r="AE282" s="36" t="n">
        <f aca="false">P282*Q282</f>
        <v>0</v>
      </c>
      <c r="AF282" s="38" t="n">
        <f aca="false">E282*F282+P282*Q282</f>
        <v>36</v>
      </c>
      <c r="AG282" s="39" t="str">
        <f aca="false">AB282</f>
        <v>Османов Э.З.</v>
      </c>
      <c r="AH282" s="39" t="str">
        <f aca="false">C282</f>
        <v>4ОСАТ9-5</v>
      </c>
      <c r="AI282" s="40" t="str">
        <f aca="false">B282</f>
        <v>23</v>
      </c>
      <c r="AJ282" s="39" t="str">
        <f aca="false">CONCATENATE(A282," ",D282)</f>
        <v>ПП.03 Производственная практика (по профилю специальности)</v>
      </c>
      <c r="AK282" s="39" t="n">
        <f aca="false">E282*F282+P282*Q282+H282+J282+S282+U282</f>
        <v>36</v>
      </c>
      <c r="AL282" s="39" t="n">
        <f aca="false">L282+W282</f>
        <v>0</v>
      </c>
      <c r="AM282" s="39" t="n">
        <f aca="false">M282+X282</f>
        <v>0</v>
      </c>
      <c r="AN282" s="39" t="n">
        <f aca="false">Y282</f>
        <v>0</v>
      </c>
      <c r="AO282" s="39" t="n">
        <f aca="false">SUM(AK282:AN282)</f>
        <v>36</v>
      </c>
      <c r="AP282" s="41" t="n">
        <f aca="false">K282+V282</f>
        <v>0</v>
      </c>
    </row>
    <row r="283" s="42" customFormat="true" ht="16.5" hidden="true" customHeight="true" outlineLevel="0" collapsed="false">
      <c r="A283" s="76" t="s">
        <v>498</v>
      </c>
      <c r="B283" s="30" t="s">
        <v>286</v>
      </c>
      <c r="C283" s="31" t="s">
        <v>568</v>
      </c>
      <c r="D283" s="101" t="s">
        <v>140</v>
      </c>
      <c r="E283" s="31" t="n">
        <v>4</v>
      </c>
      <c r="F283" s="31" t="n">
        <v>9</v>
      </c>
      <c r="G283" s="31"/>
      <c r="H283" s="31"/>
      <c r="I283" s="31"/>
      <c r="J283" s="31"/>
      <c r="K283" s="31"/>
      <c r="L283" s="31"/>
      <c r="M283" s="31"/>
      <c r="N283" s="33" t="n">
        <f aca="false">E283*F283+H283+J283+K283+L283+M283</f>
        <v>36</v>
      </c>
      <c r="O283" s="36"/>
      <c r="P283" s="36" t="n">
        <v>10</v>
      </c>
      <c r="Q283" s="31"/>
      <c r="R283" s="31"/>
      <c r="S283" s="31"/>
      <c r="T283" s="31"/>
      <c r="U283" s="31"/>
      <c r="V283" s="31"/>
      <c r="W283" s="31"/>
      <c r="X283" s="31"/>
      <c r="Y283" s="31"/>
      <c r="Z283" s="36" t="n">
        <f aca="false">P283*Q283+S283+U283+V283+W283+X283+Y283</f>
        <v>0</v>
      </c>
      <c r="AA283" s="36" t="n">
        <f aca="false">N283+Z283</f>
        <v>36</v>
      </c>
      <c r="AB283" s="36" t="s">
        <v>284</v>
      </c>
      <c r="AC283" s="31"/>
      <c r="AD283" s="31"/>
      <c r="AE283" s="36" t="n">
        <f aca="false">P283*Q283</f>
        <v>0</v>
      </c>
      <c r="AF283" s="38" t="n">
        <f aca="false">E283*F283+P283*Q283</f>
        <v>36</v>
      </c>
      <c r="AG283" s="39" t="str">
        <f aca="false">AB283</f>
        <v>Свистунова С.А.</v>
      </c>
      <c r="AH283" s="39" t="str">
        <f aca="false">C283</f>
        <v>4ОСАТ9-5</v>
      </c>
      <c r="AI283" s="40" t="str">
        <f aca="false">B283</f>
        <v>23</v>
      </c>
      <c r="AJ283" s="39" t="str">
        <f aca="false">CONCATENATE(A283," ",D283)</f>
        <v>ПП.03 Производственная практика (по профилю специальности)</v>
      </c>
      <c r="AK283" s="39" t="n">
        <f aca="false">E283*F283+P283*Q283+H283+J283+S283+U283</f>
        <v>36</v>
      </c>
      <c r="AL283" s="39" t="n">
        <f aca="false">L283+W283</f>
        <v>0</v>
      </c>
      <c r="AM283" s="39" t="n">
        <f aca="false">M283+X283</f>
        <v>0</v>
      </c>
      <c r="AN283" s="39" t="n">
        <f aca="false">Y283</f>
        <v>0</v>
      </c>
      <c r="AO283" s="39" t="n">
        <f aca="false">SUM(AK283:AN283)</f>
        <v>36</v>
      </c>
      <c r="AP283" s="41" t="n">
        <f aca="false">K283+V283</f>
        <v>0</v>
      </c>
    </row>
    <row r="284" s="42" customFormat="true" ht="16.5" hidden="true" customHeight="true" outlineLevel="0" collapsed="false">
      <c r="A284" s="76" t="s">
        <v>498</v>
      </c>
      <c r="B284" s="30" t="s">
        <v>286</v>
      </c>
      <c r="C284" s="31" t="s">
        <v>568</v>
      </c>
      <c r="D284" s="101" t="s">
        <v>140</v>
      </c>
      <c r="E284" s="31" t="n">
        <v>4</v>
      </c>
      <c r="F284" s="31" t="n">
        <v>9</v>
      </c>
      <c r="G284" s="31"/>
      <c r="H284" s="31"/>
      <c r="I284" s="31"/>
      <c r="J284" s="31"/>
      <c r="K284" s="31"/>
      <c r="L284" s="31"/>
      <c r="M284" s="31"/>
      <c r="N284" s="33" t="n">
        <f aca="false">E284*F284+H284+J284+K284+L284+M284</f>
        <v>36</v>
      </c>
      <c r="O284" s="36"/>
      <c r="P284" s="36" t="n">
        <v>10</v>
      </c>
      <c r="Q284" s="31"/>
      <c r="R284" s="31"/>
      <c r="S284" s="31"/>
      <c r="T284" s="31"/>
      <c r="U284" s="31"/>
      <c r="V284" s="31"/>
      <c r="W284" s="31"/>
      <c r="X284" s="31"/>
      <c r="Y284" s="31"/>
      <c r="Z284" s="36" t="n">
        <f aca="false">P284*Q284+S284+U284+V284+W284+X284+Y284</f>
        <v>0</v>
      </c>
      <c r="AA284" s="36" t="n">
        <f aca="false">N284+Z284</f>
        <v>36</v>
      </c>
      <c r="AB284" s="36" t="s">
        <v>142</v>
      </c>
      <c r="AC284" s="31"/>
      <c r="AD284" s="31"/>
      <c r="AE284" s="36" t="n">
        <f aca="false">P284*Q284</f>
        <v>0</v>
      </c>
      <c r="AF284" s="38" t="n">
        <f aca="false">E284*F284+P284*Q284</f>
        <v>36</v>
      </c>
      <c r="AG284" s="39" t="str">
        <f aca="false">AB284</f>
        <v>Летникова Е.В.</v>
      </c>
      <c r="AH284" s="39" t="str">
        <f aca="false">C284</f>
        <v>4ОСАТ9-5</v>
      </c>
      <c r="AI284" s="40" t="str">
        <f aca="false">B284</f>
        <v>23</v>
      </c>
      <c r="AJ284" s="39" t="str">
        <f aca="false">CONCATENATE(A284," ",D284)</f>
        <v>ПП.03 Производственная практика (по профилю специальности)</v>
      </c>
      <c r="AK284" s="39" t="n">
        <f aca="false">E284*F284+P284*Q284+H284+J284+S284+U284</f>
        <v>36</v>
      </c>
      <c r="AL284" s="39" t="n">
        <f aca="false">L284+W284</f>
        <v>0</v>
      </c>
      <c r="AM284" s="39" t="n">
        <f aca="false">M284+X284</f>
        <v>0</v>
      </c>
      <c r="AN284" s="39" t="n">
        <f aca="false">Y284</f>
        <v>0</v>
      </c>
      <c r="AO284" s="39" t="n">
        <f aca="false">SUM(AK284:AN284)</f>
        <v>36</v>
      </c>
      <c r="AP284" s="41" t="n">
        <f aca="false">K284+V284</f>
        <v>0</v>
      </c>
    </row>
    <row r="285" s="42" customFormat="true" ht="16.5" hidden="true" customHeight="true" outlineLevel="0" collapsed="false">
      <c r="A285" s="76" t="s">
        <v>498</v>
      </c>
      <c r="B285" s="30" t="s">
        <v>286</v>
      </c>
      <c r="C285" s="31" t="s">
        <v>568</v>
      </c>
      <c r="D285" s="101" t="s">
        <v>140</v>
      </c>
      <c r="E285" s="31" t="n">
        <v>4</v>
      </c>
      <c r="F285" s="31" t="n">
        <v>9</v>
      </c>
      <c r="G285" s="31"/>
      <c r="H285" s="31"/>
      <c r="I285" s="31"/>
      <c r="J285" s="31"/>
      <c r="K285" s="31"/>
      <c r="L285" s="31"/>
      <c r="M285" s="31"/>
      <c r="N285" s="33" t="n">
        <f aca="false">E285*F285+H285+J285+K285+L285+M285</f>
        <v>36</v>
      </c>
      <c r="O285" s="36"/>
      <c r="P285" s="36" t="n">
        <v>10</v>
      </c>
      <c r="Q285" s="31"/>
      <c r="R285" s="31"/>
      <c r="S285" s="31"/>
      <c r="T285" s="31"/>
      <c r="U285" s="31"/>
      <c r="V285" s="31"/>
      <c r="W285" s="31"/>
      <c r="X285" s="31"/>
      <c r="Y285" s="31"/>
      <c r="Z285" s="36" t="n">
        <f aca="false">P285*Q285+S285+U285+V285+W285+X285+Y285</f>
        <v>0</v>
      </c>
      <c r="AA285" s="36" t="n">
        <f aca="false">N285+Z285</f>
        <v>36</v>
      </c>
      <c r="AB285" s="36" t="s">
        <v>143</v>
      </c>
      <c r="AC285" s="31"/>
      <c r="AD285" s="31"/>
      <c r="AE285" s="36" t="n">
        <f aca="false">P285*Q285</f>
        <v>0</v>
      </c>
      <c r="AF285" s="38" t="n">
        <f aca="false">E285*F285+P285*Q285</f>
        <v>36</v>
      </c>
      <c r="AG285" s="39" t="str">
        <f aca="false">AB285</f>
        <v>вак. ПП</v>
      </c>
      <c r="AH285" s="39" t="str">
        <f aca="false">C285</f>
        <v>4ОСАТ9-5</v>
      </c>
      <c r="AI285" s="40" t="str">
        <f aca="false">B285</f>
        <v>23</v>
      </c>
      <c r="AJ285" s="39" t="str">
        <f aca="false">CONCATENATE(A285," ",D285)</f>
        <v>ПП.03 Производственная практика (по профилю специальности)</v>
      </c>
      <c r="AK285" s="39" t="n">
        <f aca="false">E285*F285+P285*Q285+H285+J285+S285+U285</f>
        <v>36</v>
      </c>
      <c r="AL285" s="39" t="n">
        <f aca="false">L285+W285</f>
        <v>0</v>
      </c>
      <c r="AM285" s="39" t="n">
        <f aca="false">M285+X285</f>
        <v>0</v>
      </c>
      <c r="AN285" s="39" t="n">
        <f aca="false">Y285</f>
        <v>0</v>
      </c>
      <c r="AO285" s="39" t="n">
        <f aca="false">SUM(AK285:AN285)</f>
        <v>36</v>
      </c>
      <c r="AP285" s="41" t="n">
        <f aca="false">K285+V285</f>
        <v>0</v>
      </c>
    </row>
    <row r="286" s="42" customFormat="true" ht="16.5" hidden="true" customHeight="true" outlineLevel="0" collapsed="false">
      <c r="A286" s="63" t="s">
        <v>523</v>
      </c>
      <c r="B286" s="30" t="s">
        <v>286</v>
      </c>
      <c r="C286" s="31" t="s">
        <v>568</v>
      </c>
      <c r="D286" s="101" t="s">
        <v>145</v>
      </c>
      <c r="E286" s="31" t="n">
        <v>10</v>
      </c>
      <c r="F286" s="31"/>
      <c r="G286" s="31"/>
      <c r="H286" s="31"/>
      <c r="I286" s="31"/>
      <c r="J286" s="31"/>
      <c r="K286" s="31"/>
      <c r="L286" s="31"/>
      <c r="M286" s="31" t="n">
        <v>24</v>
      </c>
      <c r="N286" s="33" t="n">
        <f aca="false">E286*F286+H286+J286+K286+L286+M286</f>
        <v>24</v>
      </c>
      <c r="O286" s="36"/>
      <c r="P286" s="36" t="n">
        <v>10</v>
      </c>
      <c r="Q286" s="31"/>
      <c r="R286" s="31"/>
      <c r="S286" s="31"/>
      <c r="T286" s="31"/>
      <c r="U286" s="31"/>
      <c r="V286" s="31"/>
      <c r="W286" s="31"/>
      <c r="X286" s="31"/>
      <c r="Y286" s="31"/>
      <c r="Z286" s="36" t="n">
        <f aca="false">P286*Q286+S286+U286+V286+W286+X286+Y286</f>
        <v>0</v>
      </c>
      <c r="AA286" s="36" t="n">
        <f aca="false">N286+Z286</f>
        <v>24</v>
      </c>
      <c r="AB286" s="36" t="s">
        <v>146</v>
      </c>
      <c r="AC286" s="31"/>
      <c r="AD286" s="31"/>
      <c r="AE286" s="36" t="n">
        <f aca="false">P286*Q286</f>
        <v>0</v>
      </c>
      <c r="AF286" s="38" t="n">
        <f aca="false">E286*F286+P286*Q286</f>
        <v>0</v>
      </c>
      <c r="AG286" s="39" t="str">
        <f aca="false">AB286</f>
        <v>вак. ДЭ</v>
      </c>
      <c r="AH286" s="39" t="str">
        <f aca="false">C286</f>
        <v>4ОСАТ9-5</v>
      </c>
      <c r="AI286" s="40" t="str">
        <f aca="false">B286</f>
        <v>23</v>
      </c>
      <c r="AJ286" s="39" t="str">
        <f aca="false">CONCATENATE(A286," ",D286)</f>
        <v>ДЭ.03 Демонстрационный экзамен по модулю</v>
      </c>
      <c r="AK286" s="39" t="n">
        <f aca="false">E286*F286+P286*Q286+H286+J286+S286+U286</f>
        <v>0</v>
      </c>
      <c r="AL286" s="39" t="n">
        <f aca="false">L286+W286</f>
        <v>0</v>
      </c>
      <c r="AM286" s="39" t="n">
        <f aca="false">M286+X286</f>
        <v>24</v>
      </c>
      <c r="AN286" s="39" t="n">
        <f aca="false">Y286</f>
        <v>0</v>
      </c>
      <c r="AO286" s="39" t="n">
        <f aca="false">SUM(AK286:AN286)</f>
        <v>24</v>
      </c>
      <c r="AP286" s="41" t="n">
        <f aca="false">K286+V286</f>
        <v>0</v>
      </c>
    </row>
    <row r="287" s="42" customFormat="true" ht="16.5" hidden="true" customHeight="true" outlineLevel="0" collapsed="false">
      <c r="A287" s="95" t="s">
        <v>271</v>
      </c>
      <c r="B287" s="30" t="s">
        <v>286</v>
      </c>
      <c r="C287" s="31" t="s">
        <v>568</v>
      </c>
      <c r="D287" s="101" t="s">
        <v>555</v>
      </c>
      <c r="E287" s="31" t="n">
        <v>10</v>
      </c>
      <c r="F287" s="31" t="n">
        <v>6</v>
      </c>
      <c r="G287" s="102" t="n">
        <v>50</v>
      </c>
      <c r="H287" s="103"/>
      <c r="I287" s="103" t="n">
        <v>20</v>
      </c>
      <c r="J287" s="103"/>
      <c r="K287" s="103"/>
      <c r="L287" s="104"/>
      <c r="M287" s="31"/>
      <c r="N287" s="33" t="n">
        <f aca="false">E287*F287+H287+J287+K287+L287+M287</f>
        <v>60</v>
      </c>
      <c r="O287" s="36"/>
      <c r="P287" s="36" t="n">
        <v>10</v>
      </c>
      <c r="Q287" s="31" t="n">
        <v>8</v>
      </c>
      <c r="R287" s="31"/>
      <c r="S287" s="103"/>
      <c r="T287" s="103" t="n">
        <v>30</v>
      </c>
      <c r="U287" s="103"/>
      <c r="V287" s="103"/>
      <c r="W287" s="104" t="n">
        <v>6</v>
      </c>
      <c r="X287" s="31" t="n">
        <v>8</v>
      </c>
      <c r="Y287" s="31"/>
      <c r="Z287" s="36" t="n">
        <f aca="false">P287*Q287+S287+U287+V287+W287+X287+Y287</f>
        <v>94</v>
      </c>
      <c r="AA287" s="36" t="n">
        <f aca="false">N287+Z287</f>
        <v>154</v>
      </c>
      <c r="AB287" s="47" t="s">
        <v>75</v>
      </c>
      <c r="AC287" s="47"/>
      <c r="AD287" s="47"/>
      <c r="AE287" s="36" t="n">
        <f aca="false">P287*Q287</f>
        <v>80</v>
      </c>
      <c r="AF287" s="38" t="n">
        <f aca="false">E287*F287+P287*Q287</f>
        <v>140</v>
      </c>
      <c r="AG287" s="39" t="str">
        <f aca="false">AB287</f>
        <v>Маркушев М.Ю.</v>
      </c>
      <c r="AH287" s="39" t="str">
        <f aca="false">C287</f>
        <v>4ОСАТ9-5</v>
      </c>
      <c r="AI287" s="40" t="str">
        <f aca="false">B287</f>
        <v>23</v>
      </c>
      <c r="AJ287" s="39" t="str">
        <f aca="false">CONCATENATE(A287," ",D287)</f>
        <v>МДК.04.01 Осуществление текущего мониторинга состояния систем автоматизации</v>
      </c>
      <c r="AK287" s="39" t="n">
        <f aca="false">E287*F287+P287*Q287+H287+J287+S287+U287</f>
        <v>140</v>
      </c>
      <c r="AL287" s="39" t="n">
        <f aca="false">L287+W287</f>
        <v>6</v>
      </c>
      <c r="AM287" s="39" t="n">
        <f aca="false">M287+X287</f>
        <v>8</v>
      </c>
      <c r="AN287" s="39" t="n">
        <f aca="false">Y287</f>
        <v>0</v>
      </c>
      <c r="AO287" s="39" t="n">
        <f aca="false">SUM(AK287:AN287)</f>
        <v>154</v>
      </c>
      <c r="AP287" s="41" t="n">
        <f aca="false">K287+V287</f>
        <v>0</v>
      </c>
    </row>
    <row r="288" s="42" customFormat="true" ht="16.5" hidden="true" customHeight="true" outlineLevel="0" collapsed="false">
      <c r="A288" s="95" t="s">
        <v>341</v>
      </c>
      <c r="B288" s="30" t="s">
        <v>286</v>
      </c>
      <c r="C288" s="31" t="s">
        <v>568</v>
      </c>
      <c r="D288" s="101" t="s">
        <v>556</v>
      </c>
      <c r="E288" s="31" t="n">
        <v>10</v>
      </c>
      <c r="F288" s="31" t="n">
        <v>3</v>
      </c>
      <c r="G288" s="102" t="n">
        <v>50</v>
      </c>
      <c r="H288" s="103"/>
      <c r="I288" s="103" t="n">
        <v>50</v>
      </c>
      <c r="J288" s="103"/>
      <c r="K288" s="103"/>
      <c r="L288" s="104"/>
      <c r="M288" s="31"/>
      <c r="N288" s="33" t="n">
        <f aca="false">E288*F288+H288+J288+K288+L288+M288</f>
        <v>30</v>
      </c>
      <c r="O288" s="36"/>
      <c r="P288" s="36" t="n">
        <v>10</v>
      </c>
      <c r="Q288" s="31" t="n">
        <v>8</v>
      </c>
      <c r="R288" s="31"/>
      <c r="S288" s="103"/>
      <c r="T288" s="103"/>
      <c r="U288" s="103"/>
      <c r="V288" s="103"/>
      <c r="W288" s="104" t="n">
        <v>6</v>
      </c>
      <c r="X288" s="31" t="n">
        <v>8</v>
      </c>
      <c r="Y288" s="31"/>
      <c r="Z288" s="36" t="n">
        <f aca="false">P288*Q288+S288+U288+V288+W288+X288+Y288</f>
        <v>94</v>
      </c>
      <c r="AA288" s="36" t="n">
        <f aca="false">N288+Z288</f>
        <v>124</v>
      </c>
      <c r="AB288" s="74" t="s">
        <v>87</v>
      </c>
      <c r="AC288" s="47"/>
      <c r="AD288" s="47"/>
      <c r="AE288" s="36" t="n">
        <f aca="false">P288*Q288</f>
        <v>80</v>
      </c>
      <c r="AF288" s="38" t="n">
        <f aca="false">E288*F288+P288*Q288</f>
        <v>110</v>
      </c>
      <c r="AG288" s="39" t="str">
        <f aca="false">AB288</f>
        <v>Галкина М.В.</v>
      </c>
      <c r="AH288" s="39" t="str">
        <f aca="false">C288</f>
        <v>4ОСАТ9-5</v>
      </c>
      <c r="AI288" s="40" t="str">
        <f aca="false">B288</f>
        <v>23</v>
      </c>
      <c r="AJ288" s="39" t="str">
        <f aca="false">CONCATENATE(A288," ",D288)</f>
        <v>МДК.04.02 Организация работ по устранению неполадок и отказов автоматизированного оборудования</v>
      </c>
      <c r="AK288" s="39" t="n">
        <f aca="false">E288*F288+P288*Q288+H288+J288+S288+U288</f>
        <v>110</v>
      </c>
      <c r="AL288" s="39" t="n">
        <f aca="false">L288+W288</f>
        <v>6</v>
      </c>
      <c r="AM288" s="39" t="n">
        <f aca="false">M288+X288</f>
        <v>8</v>
      </c>
      <c r="AN288" s="39" t="n">
        <f aca="false">Y288</f>
        <v>0</v>
      </c>
      <c r="AO288" s="39" t="n">
        <f aca="false">SUM(AK288:AN288)</f>
        <v>124</v>
      </c>
      <c r="AP288" s="41" t="n">
        <f aca="false">K288+V288</f>
        <v>0</v>
      </c>
    </row>
    <row r="289" s="42" customFormat="true" ht="16.5" hidden="true" customHeight="true" outlineLevel="0" collapsed="false">
      <c r="A289" s="95" t="s">
        <v>557</v>
      </c>
      <c r="B289" s="30" t="s">
        <v>286</v>
      </c>
      <c r="C289" s="31" t="s">
        <v>568</v>
      </c>
      <c r="D289" s="101" t="s">
        <v>558</v>
      </c>
      <c r="E289" s="31" t="n">
        <v>10</v>
      </c>
      <c r="F289" s="31"/>
      <c r="G289" s="102"/>
      <c r="H289" s="103"/>
      <c r="I289" s="103"/>
      <c r="J289" s="103"/>
      <c r="K289" s="103"/>
      <c r="L289" s="104"/>
      <c r="M289" s="31"/>
      <c r="N289" s="33" t="n">
        <f aca="false">E289*F289+H289+J289+K289+L289+M289</f>
        <v>0</v>
      </c>
      <c r="O289" s="36"/>
      <c r="P289" s="36" t="n">
        <v>10</v>
      </c>
      <c r="Q289" s="31" t="n">
        <v>6</v>
      </c>
      <c r="R289" s="31" t="n">
        <v>30</v>
      </c>
      <c r="S289" s="103" t="n">
        <v>-30</v>
      </c>
      <c r="T289" s="103"/>
      <c r="U289" s="103"/>
      <c r="V289" s="103"/>
      <c r="W289" s="104" t="n">
        <v>6</v>
      </c>
      <c r="X289" s="31"/>
      <c r="Y289" s="31"/>
      <c r="Z289" s="36" t="n">
        <f aca="false">P289*Q289+S289+U289+V289+W289+X289+Y289</f>
        <v>36</v>
      </c>
      <c r="AA289" s="36" t="n">
        <f aca="false">N289+Z289</f>
        <v>36</v>
      </c>
      <c r="AB289" s="47" t="s">
        <v>68</v>
      </c>
      <c r="AC289" s="47"/>
      <c r="AD289" s="47"/>
      <c r="AE289" s="36" t="n">
        <f aca="false">P289*Q289</f>
        <v>60</v>
      </c>
      <c r="AF289" s="38" t="n">
        <f aca="false">E289*F289+P289*Q289</f>
        <v>60</v>
      </c>
      <c r="AG289" s="39" t="str">
        <f aca="false">AB289</f>
        <v>Макеев П.Д.</v>
      </c>
      <c r="AH289" s="39" t="str">
        <f aca="false">C289</f>
        <v>4ОСАТ9-5</v>
      </c>
      <c r="AI289" s="40" t="str">
        <f aca="false">B289</f>
        <v>23</v>
      </c>
      <c r="AJ289" s="39" t="str">
        <f aca="false">CONCATENATE(A289," ",D289)</f>
        <v>МДК.04.03  Лазерная обработка</v>
      </c>
      <c r="AK289" s="39" t="n">
        <f aca="false">E289*F289+P289*Q289+H289+J289+S289+U289</f>
        <v>30</v>
      </c>
      <c r="AL289" s="39" t="n">
        <f aca="false">L289+W289</f>
        <v>6</v>
      </c>
      <c r="AM289" s="39" t="n">
        <f aca="false">M289+X289</f>
        <v>0</v>
      </c>
      <c r="AN289" s="39" t="n">
        <f aca="false">Y289</f>
        <v>0</v>
      </c>
      <c r="AO289" s="39" t="n">
        <f aca="false">SUM(AK289:AN289)</f>
        <v>36</v>
      </c>
      <c r="AP289" s="41" t="n">
        <f aca="false">K289+V289</f>
        <v>0</v>
      </c>
    </row>
    <row r="290" s="42" customFormat="true" ht="16.5" hidden="true" customHeight="true" outlineLevel="0" collapsed="false">
      <c r="A290" s="95" t="s">
        <v>557</v>
      </c>
      <c r="B290" s="30" t="s">
        <v>175</v>
      </c>
      <c r="C290" s="31" t="s">
        <v>566</v>
      </c>
      <c r="D290" s="101" t="s">
        <v>558</v>
      </c>
      <c r="E290" s="31" t="n">
        <v>10</v>
      </c>
      <c r="F290" s="31"/>
      <c r="G290" s="102"/>
      <c r="H290" s="103"/>
      <c r="I290" s="103"/>
      <c r="J290" s="103"/>
      <c r="K290" s="103"/>
      <c r="L290" s="104"/>
      <c r="M290" s="31"/>
      <c r="N290" s="33" t="n">
        <f aca="false">E290*F290+H290+J290+K290+L290+M290</f>
        <v>0</v>
      </c>
      <c r="O290" s="36"/>
      <c r="P290" s="36" t="n">
        <v>10</v>
      </c>
      <c r="Q290" s="31"/>
      <c r="R290" s="31"/>
      <c r="S290" s="103" t="n">
        <v>30</v>
      </c>
      <c r="T290" s="103"/>
      <c r="U290" s="103"/>
      <c r="V290" s="103"/>
      <c r="W290" s="104"/>
      <c r="X290" s="31"/>
      <c r="Y290" s="31"/>
      <c r="Z290" s="36" t="n">
        <f aca="false">P290*Q290+S290+U290+V290+W290+X290+Y290</f>
        <v>30</v>
      </c>
      <c r="AA290" s="36" t="n">
        <f aca="false">N290+Z290</f>
        <v>30</v>
      </c>
      <c r="AB290" s="47" t="s">
        <v>68</v>
      </c>
      <c r="AC290" s="47"/>
      <c r="AD290" s="47"/>
      <c r="AE290" s="36" t="n">
        <f aca="false">P290*Q290</f>
        <v>0</v>
      </c>
      <c r="AF290" s="38" t="n">
        <f aca="false">E290*F290+P290*Q290</f>
        <v>0</v>
      </c>
      <c r="AG290" s="39" t="str">
        <f aca="false">AB290</f>
        <v>Макеев П.Д.</v>
      </c>
      <c r="AH290" s="39" t="str">
        <f aca="false">C290</f>
        <v>4ОСАТ9-5а</v>
      </c>
      <c r="AI290" s="40" t="str">
        <f aca="false">B290</f>
        <v>13</v>
      </c>
      <c r="AJ290" s="39" t="str">
        <f aca="false">CONCATENATE(A290," ",D290)</f>
        <v>МДК.04.03  Лазерная обработка</v>
      </c>
      <c r="AK290" s="39" t="n">
        <f aca="false">E290*F290+P290*Q290+H290+J290+S290+U290</f>
        <v>30</v>
      </c>
      <c r="AL290" s="39" t="n">
        <f aca="false">L290+W290</f>
        <v>0</v>
      </c>
      <c r="AM290" s="39" t="n">
        <f aca="false">M290+X290</f>
        <v>0</v>
      </c>
      <c r="AN290" s="39" t="n">
        <f aca="false">Y290</f>
        <v>0</v>
      </c>
      <c r="AO290" s="39" t="n">
        <f aca="false">SUM(AK290:AN290)</f>
        <v>30</v>
      </c>
      <c r="AP290" s="41" t="n">
        <f aca="false">K290+V290</f>
        <v>0</v>
      </c>
    </row>
    <row r="291" s="42" customFormat="true" ht="16.5" hidden="true" customHeight="true" outlineLevel="0" collapsed="false">
      <c r="A291" s="95" t="s">
        <v>557</v>
      </c>
      <c r="B291" s="30" t="s">
        <v>57</v>
      </c>
      <c r="C291" s="31" t="s">
        <v>567</v>
      </c>
      <c r="D291" s="101" t="s">
        <v>558</v>
      </c>
      <c r="E291" s="31" t="n">
        <v>10</v>
      </c>
      <c r="F291" s="31"/>
      <c r="G291" s="102"/>
      <c r="H291" s="103"/>
      <c r="I291" s="103"/>
      <c r="J291" s="103"/>
      <c r="K291" s="103"/>
      <c r="L291" s="104"/>
      <c r="M291" s="31"/>
      <c r="N291" s="33" t="n">
        <f aca="false">E291*F291+H291+J291+K291+L291+M291</f>
        <v>0</v>
      </c>
      <c r="O291" s="36"/>
      <c r="P291" s="36" t="n">
        <v>10</v>
      </c>
      <c r="Q291" s="31"/>
      <c r="R291" s="31"/>
      <c r="S291" s="103" t="n">
        <v>30</v>
      </c>
      <c r="T291" s="103"/>
      <c r="U291" s="103"/>
      <c r="V291" s="103"/>
      <c r="W291" s="104"/>
      <c r="X291" s="31"/>
      <c r="Y291" s="31"/>
      <c r="Z291" s="36" t="n">
        <f aca="false">P291*Q291+S291+U291+V291+W291+X291+Y291</f>
        <v>30</v>
      </c>
      <c r="AA291" s="36" t="n">
        <f aca="false">N291+Z291</f>
        <v>30</v>
      </c>
      <c r="AB291" s="47" t="s">
        <v>69</v>
      </c>
      <c r="AC291" s="47"/>
      <c r="AD291" s="47"/>
      <c r="AE291" s="36" t="n">
        <f aca="false">P291*Q291</f>
        <v>0</v>
      </c>
      <c r="AF291" s="38" t="n">
        <f aca="false">E291*F291+P291*Q291</f>
        <v>0</v>
      </c>
      <c r="AG291" s="39" t="str">
        <f aca="false">AB291</f>
        <v>вак. 2 п/гр</v>
      </c>
      <c r="AH291" s="39" t="str">
        <f aca="false">C291</f>
        <v>4ОСАТ9-5б</v>
      </c>
      <c r="AI291" s="40" t="str">
        <f aca="false">B291</f>
        <v>10</v>
      </c>
      <c r="AJ291" s="39" t="str">
        <f aca="false">CONCATENATE(A291," ",D291)</f>
        <v>МДК.04.03  Лазерная обработка</v>
      </c>
      <c r="AK291" s="39" t="n">
        <f aca="false">E291*F291+P291*Q291+H291+J291+S291+U291</f>
        <v>30</v>
      </c>
      <c r="AL291" s="39" t="n">
        <f aca="false">L291+W291</f>
        <v>0</v>
      </c>
      <c r="AM291" s="39" t="n">
        <f aca="false">M291+X291</f>
        <v>0</v>
      </c>
      <c r="AN291" s="39" t="n">
        <f aca="false">Y291</f>
        <v>0</v>
      </c>
      <c r="AO291" s="39" t="n">
        <f aca="false">SUM(AK291:AN291)</f>
        <v>30</v>
      </c>
      <c r="AP291" s="41" t="n">
        <f aca="false">K291+V291</f>
        <v>0</v>
      </c>
    </row>
    <row r="292" s="42" customFormat="true" ht="16.5" hidden="true" customHeight="true" outlineLevel="0" collapsed="false">
      <c r="A292" s="58" t="s">
        <v>274</v>
      </c>
      <c r="B292" s="30" t="s">
        <v>175</v>
      </c>
      <c r="C292" s="31" t="s">
        <v>566</v>
      </c>
      <c r="D292" s="62" t="s">
        <v>108</v>
      </c>
      <c r="E292" s="31" t="n">
        <v>1</v>
      </c>
      <c r="F292" s="222" t="n">
        <v>36</v>
      </c>
      <c r="G292" s="222"/>
      <c r="H292" s="222"/>
      <c r="I292" s="222"/>
      <c r="J292" s="222"/>
      <c r="K292" s="222"/>
      <c r="L292" s="222"/>
      <c r="M292" s="222"/>
      <c r="N292" s="33" t="n">
        <f aca="false">E292*F292+H292+J292+K292+L292+M292</f>
        <v>36</v>
      </c>
      <c r="O292" s="222"/>
      <c r="P292" s="36" t="n">
        <v>10</v>
      </c>
      <c r="Q292" s="222"/>
      <c r="R292" s="222"/>
      <c r="S292" s="222"/>
      <c r="T292" s="222"/>
      <c r="U292" s="222"/>
      <c r="V292" s="222"/>
      <c r="W292" s="222"/>
      <c r="X292" s="222"/>
      <c r="Y292" s="223"/>
      <c r="Z292" s="36" t="n">
        <f aca="false">P292*Q292+S292+U292+V292+W292+X292+Y292</f>
        <v>0</v>
      </c>
      <c r="AA292" s="36" t="n">
        <f aca="false">N292+Z292</f>
        <v>36</v>
      </c>
      <c r="AB292" s="73" t="s">
        <v>110</v>
      </c>
      <c r="AC292" s="47"/>
      <c r="AD292" s="47"/>
      <c r="AE292" s="36" t="n">
        <f aca="false">P292*Q292</f>
        <v>0</v>
      </c>
      <c r="AF292" s="38" t="n">
        <f aca="false">E292*F292+P292*Q292</f>
        <v>36</v>
      </c>
      <c r="AG292" s="39" t="str">
        <f aca="false">AB292</f>
        <v>Кожуханцев С.Б.</v>
      </c>
      <c r="AH292" s="39" t="str">
        <f aca="false">C292</f>
        <v>4ОСАТ9-5а</v>
      </c>
      <c r="AI292" s="40" t="str">
        <f aca="false">B292</f>
        <v>13</v>
      </c>
      <c r="AJ292" s="39" t="str">
        <f aca="false">CONCATENATE(A292," ",D292)</f>
        <v>УП.04 Учебная практика</v>
      </c>
      <c r="AK292" s="39" t="n">
        <f aca="false">E292*F292+P292*Q292+H292+J292+S292+U292</f>
        <v>36</v>
      </c>
      <c r="AL292" s="39" t="n">
        <f aca="false">L292+W292</f>
        <v>0</v>
      </c>
      <c r="AM292" s="39" t="n">
        <f aca="false">M292+X292</f>
        <v>0</v>
      </c>
      <c r="AN292" s="39" t="n">
        <f aca="false">Y292</f>
        <v>0</v>
      </c>
      <c r="AO292" s="39" t="n">
        <f aca="false">SUM(AK292:AN292)</f>
        <v>36</v>
      </c>
      <c r="AP292" s="41" t="n">
        <f aca="false">K292+V292</f>
        <v>0</v>
      </c>
    </row>
    <row r="293" s="42" customFormat="true" ht="16.5" hidden="true" customHeight="true" outlineLevel="0" collapsed="false">
      <c r="A293" s="58" t="s">
        <v>274</v>
      </c>
      <c r="B293" s="30" t="s">
        <v>57</v>
      </c>
      <c r="C293" s="31" t="s">
        <v>567</v>
      </c>
      <c r="D293" s="62" t="s">
        <v>108</v>
      </c>
      <c r="E293" s="31" t="n">
        <v>1</v>
      </c>
      <c r="F293" s="222" t="n">
        <v>36</v>
      </c>
      <c r="G293" s="222"/>
      <c r="H293" s="222"/>
      <c r="I293" s="222"/>
      <c r="J293" s="222"/>
      <c r="K293" s="222"/>
      <c r="L293" s="222"/>
      <c r="M293" s="222"/>
      <c r="N293" s="33" t="n">
        <f aca="false">E293*F293+H293+J293+K293+L293+M293</f>
        <v>36</v>
      </c>
      <c r="O293" s="222"/>
      <c r="P293" s="36" t="n">
        <v>10</v>
      </c>
      <c r="Q293" s="222"/>
      <c r="R293" s="222"/>
      <c r="S293" s="222"/>
      <c r="T293" s="222"/>
      <c r="U293" s="222"/>
      <c r="V293" s="222"/>
      <c r="W293" s="222"/>
      <c r="X293" s="222"/>
      <c r="Y293" s="223"/>
      <c r="Z293" s="36" t="n">
        <f aca="false">P293*Q293+S293+U293+V293+W293+X293+Y293</f>
        <v>0</v>
      </c>
      <c r="AA293" s="36" t="n">
        <f aca="false">N293+Z293</f>
        <v>36</v>
      </c>
      <c r="AB293" s="73" t="s">
        <v>109</v>
      </c>
      <c r="AC293" s="47"/>
      <c r="AD293" s="47"/>
      <c r="AE293" s="36"/>
      <c r="AF293" s="38" t="n">
        <f aca="false">E293*F293+P293*Q293</f>
        <v>36</v>
      </c>
      <c r="AG293" s="39" t="str">
        <f aca="false">AB293</f>
        <v>Устинов М.Ю.</v>
      </c>
      <c r="AH293" s="39" t="str">
        <f aca="false">C293</f>
        <v>4ОСАТ9-5б</v>
      </c>
      <c r="AI293" s="40" t="str">
        <f aca="false">B293</f>
        <v>10</v>
      </c>
      <c r="AJ293" s="39" t="str">
        <f aca="false">CONCATENATE(A293," ",D293)</f>
        <v>УП.04 Учебная практика</v>
      </c>
      <c r="AK293" s="39" t="n">
        <f aca="false">E293*F293+P293*Q293+H293+J293+S293+U293</f>
        <v>36</v>
      </c>
      <c r="AL293" s="39" t="n">
        <f aca="false">L293+W293</f>
        <v>0</v>
      </c>
      <c r="AM293" s="39" t="n">
        <f aca="false">M293+X293</f>
        <v>0</v>
      </c>
      <c r="AN293" s="39" t="n">
        <f aca="false">Y293</f>
        <v>0</v>
      </c>
      <c r="AO293" s="39" t="n">
        <f aca="false">SUM(AK293:AN293)</f>
        <v>36</v>
      </c>
      <c r="AP293" s="41" t="n">
        <f aca="false">K293+V293</f>
        <v>0</v>
      </c>
    </row>
    <row r="294" s="42" customFormat="true" ht="16.5" hidden="true" customHeight="true" outlineLevel="0" collapsed="false">
      <c r="A294" s="58" t="s">
        <v>343</v>
      </c>
      <c r="B294" s="30" t="s">
        <v>286</v>
      </c>
      <c r="C294" s="31" t="s">
        <v>568</v>
      </c>
      <c r="D294" s="215" t="s">
        <v>140</v>
      </c>
      <c r="E294" s="31" t="n">
        <v>10</v>
      </c>
      <c r="F294" s="222"/>
      <c r="G294" s="222"/>
      <c r="H294" s="222"/>
      <c r="I294" s="222"/>
      <c r="J294" s="222"/>
      <c r="K294" s="222"/>
      <c r="L294" s="222"/>
      <c r="M294" s="222"/>
      <c r="N294" s="33" t="n">
        <f aca="false">E294*F294+H294+J294+K294+L294+M294</f>
        <v>0</v>
      </c>
      <c r="O294" s="222"/>
      <c r="P294" s="36" t="n">
        <v>2</v>
      </c>
      <c r="Q294" s="222" t="n">
        <v>9</v>
      </c>
      <c r="R294" s="222"/>
      <c r="S294" s="222"/>
      <c r="T294" s="222"/>
      <c r="U294" s="222"/>
      <c r="V294" s="222"/>
      <c r="W294" s="222"/>
      <c r="X294" s="222"/>
      <c r="Y294" s="223"/>
      <c r="Z294" s="36" t="n">
        <f aca="false">P294*Q294+S294+U294+V294+W294+X294+Y294</f>
        <v>18</v>
      </c>
      <c r="AA294" s="36" t="n">
        <f aca="false">N294+Z294</f>
        <v>18</v>
      </c>
      <c r="AB294" s="36" t="s">
        <v>284</v>
      </c>
      <c r="AC294" s="47"/>
      <c r="AD294" s="47"/>
      <c r="AE294" s="36" t="n">
        <f aca="false">P294*Q294</f>
        <v>18</v>
      </c>
      <c r="AF294" s="38" t="n">
        <f aca="false">E294*F294+P294*Q294</f>
        <v>18</v>
      </c>
      <c r="AG294" s="39" t="str">
        <f aca="false">AB294</f>
        <v>Свистунова С.А.</v>
      </c>
      <c r="AH294" s="39" t="str">
        <f aca="false">C294</f>
        <v>4ОСАТ9-5</v>
      </c>
      <c r="AI294" s="40" t="str">
        <f aca="false">B294</f>
        <v>23</v>
      </c>
      <c r="AJ294" s="39" t="str">
        <f aca="false">CONCATENATE(A294," ",D294)</f>
        <v>ПП.04 Производственная практика (по профилю специальности)</v>
      </c>
      <c r="AK294" s="39" t="n">
        <f aca="false">E294*F294+P294*Q294+H294+J294+S294+U294</f>
        <v>18</v>
      </c>
      <c r="AL294" s="39" t="n">
        <f aca="false">L294+W294</f>
        <v>0</v>
      </c>
      <c r="AM294" s="39" t="n">
        <f aca="false">M294+X294</f>
        <v>0</v>
      </c>
      <c r="AN294" s="39" t="n">
        <f aca="false">Y294</f>
        <v>0</v>
      </c>
      <c r="AO294" s="39" t="n">
        <f aca="false">SUM(AK294:AN294)</f>
        <v>18</v>
      </c>
      <c r="AP294" s="41" t="n">
        <f aca="false">K294+V294</f>
        <v>0</v>
      </c>
    </row>
    <row r="295" s="42" customFormat="true" ht="16.5" hidden="true" customHeight="true" outlineLevel="0" collapsed="false">
      <c r="A295" s="58" t="s">
        <v>343</v>
      </c>
      <c r="B295" s="30" t="s">
        <v>286</v>
      </c>
      <c r="C295" s="31" t="s">
        <v>568</v>
      </c>
      <c r="D295" s="215" t="s">
        <v>140</v>
      </c>
      <c r="E295" s="31" t="n">
        <v>10</v>
      </c>
      <c r="F295" s="222"/>
      <c r="G295" s="222"/>
      <c r="H295" s="222"/>
      <c r="I295" s="222"/>
      <c r="J295" s="222"/>
      <c r="K295" s="222"/>
      <c r="L295" s="222"/>
      <c r="M295" s="222"/>
      <c r="N295" s="33" t="n">
        <f aca="false">E295*F295+H295+J295+K295+L295+M295</f>
        <v>0</v>
      </c>
      <c r="O295" s="222"/>
      <c r="P295" s="36" t="n">
        <v>2</v>
      </c>
      <c r="Q295" s="222" t="n">
        <v>9</v>
      </c>
      <c r="R295" s="222"/>
      <c r="S295" s="222"/>
      <c r="T295" s="222"/>
      <c r="U295" s="222"/>
      <c r="V295" s="222"/>
      <c r="W295" s="222"/>
      <c r="X295" s="222"/>
      <c r="Y295" s="223"/>
      <c r="Z295" s="36" t="n">
        <f aca="false">P295*Q295+S295+U295+V295+W295+X295+Y295</f>
        <v>18</v>
      </c>
      <c r="AA295" s="36" t="n">
        <f aca="false">N295+Z295</f>
        <v>18</v>
      </c>
      <c r="AB295" s="36" t="s">
        <v>142</v>
      </c>
      <c r="AC295" s="47"/>
      <c r="AD295" s="47"/>
      <c r="AE295" s="36" t="n">
        <f aca="false">P295*Q295</f>
        <v>18</v>
      </c>
      <c r="AF295" s="38" t="n">
        <f aca="false">E295*F295+P295*Q295</f>
        <v>18</v>
      </c>
      <c r="AG295" s="39" t="str">
        <f aca="false">AB295</f>
        <v>Летникова Е.В.</v>
      </c>
      <c r="AH295" s="39" t="str">
        <f aca="false">C295</f>
        <v>4ОСАТ9-5</v>
      </c>
      <c r="AI295" s="40" t="str">
        <f aca="false">B295</f>
        <v>23</v>
      </c>
      <c r="AJ295" s="39" t="str">
        <f aca="false">CONCATENATE(A295," ",D295)</f>
        <v>ПП.04 Производственная практика (по профилю специальности)</v>
      </c>
      <c r="AK295" s="39" t="n">
        <f aca="false">E295*F295+P295*Q295+H295+J295+S295+U295</f>
        <v>18</v>
      </c>
      <c r="AL295" s="39" t="n">
        <f aca="false">L295+W295</f>
        <v>0</v>
      </c>
      <c r="AM295" s="39" t="n">
        <f aca="false">M295+X295</f>
        <v>0</v>
      </c>
      <c r="AN295" s="39" t="n">
        <f aca="false">Y295</f>
        <v>0</v>
      </c>
      <c r="AO295" s="39" t="n">
        <f aca="false">SUM(AK295:AN295)</f>
        <v>18</v>
      </c>
      <c r="AP295" s="41" t="n">
        <f aca="false">K295+V295</f>
        <v>0</v>
      </c>
    </row>
    <row r="296" s="42" customFormat="true" ht="16.5" hidden="true" customHeight="true" outlineLevel="0" collapsed="false">
      <c r="A296" s="58" t="s">
        <v>343</v>
      </c>
      <c r="B296" s="30" t="s">
        <v>286</v>
      </c>
      <c r="C296" s="31" t="s">
        <v>568</v>
      </c>
      <c r="D296" s="215" t="s">
        <v>140</v>
      </c>
      <c r="E296" s="31" t="n">
        <v>10</v>
      </c>
      <c r="F296" s="222"/>
      <c r="G296" s="222"/>
      <c r="H296" s="222"/>
      <c r="I296" s="222"/>
      <c r="J296" s="222"/>
      <c r="K296" s="222"/>
      <c r="L296" s="222"/>
      <c r="M296" s="222"/>
      <c r="N296" s="33" t="n">
        <f aca="false">E296*F296+H296+J296+K296+L296+M296</f>
        <v>0</v>
      </c>
      <c r="O296" s="222"/>
      <c r="P296" s="36" t="n">
        <v>2</v>
      </c>
      <c r="Q296" s="222" t="n">
        <v>9</v>
      </c>
      <c r="R296" s="222"/>
      <c r="S296" s="222"/>
      <c r="T296" s="222"/>
      <c r="U296" s="222"/>
      <c r="V296" s="222"/>
      <c r="W296" s="222"/>
      <c r="X296" s="222"/>
      <c r="Y296" s="223"/>
      <c r="Z296" s="36" t="n">
        <f aca="false">P296*Q296+S296+U296+V296+W296+X296+Y296</f>
        <v>18</v>
      </c>
      <c r="AA296" s="36" t="n">
        <f aca="false">N296+Z296</f>
        <v>18</v>
      </c>
      <c r="AB296" s="36" t="s">
        <v>75</v>
      </c>
      <c r="AC296" s="47"/>
      <c r="AD296" s="47"/>
      <c r="AE296" s="36" t="n">
        <f aca="false">P296*Q296</f>
        <v>18</v>
      </c>
      <c r="AF296" s="38" t="n">
        <f aca="false">E296*F296+P296*Q296</f>
        <v>18</v>
      </c>
      <c r="AG296" s="39" t="str">
        <f aca="false">AB296</f>
        <v>Маркушев М.Ю.</v>
      </c>
      <c r="AH296" s="39" t="str">
        <f aca="false">C296</f>
        <v>4ОСАТ9-5</v>
      </c>
      <c r="AI296" s="40" t="str">
        <f aca="false">B296</f>
        <v>23</v>
      </c>
      <c r="AJ296" s="39" t="str">
        <f aca="false">CONCATENATE(A296," ",D296)</f>
        <v>ПП.04 Производственная практика (по профилю специальности)</v>
      </c>
      <c r="AK296" s="39" t="n">
        <f aca="false">E296*F296+P296*Q296+H296+J296+S296+U296</f>
        <v>18</v>
      </c>
      <c r="AL296" s="39" t="n">
        <f aca="false">L296+W296</f>
        <v>0</v>
      </c>
      <c r="AM296" s="39" t="n">
        <f aca="false">M296+X296</f>
        <v>0</v>
      </c>
      <c r="AN296" s="39" t="n">
        <f aca="false">Y296</f>
        <v>0</v>
      </c>
      <c r="AO296" s="39" t="n">
        <f aca="false">SUM(AK296:AN296)</f>
        <v>18</v>
      </c>
      <c r="AP296" s="41" t="n">
        <f aca="false">K296+V296</f>
        <v>0</v>
      </c>
    </row>
    <row r="297" s="42" customFormat="true" ht="16.5" hidden="true" customHeight="true" outlineLevel="0" collapsed="false">
      <c r="A297" s="58" t="s">
        <v>343</v>
      </c>
      <c r="B297" s="30" t="s">
        <v>286</v>
      </c>
      <c r="C297" s="31" t="s">
        <v>568</v>
      </c>
      <c r="D297" s="215" t="s">
        <v>140</v>
      </c>
      <c r="E297" s="31" t="n">
        <v>10</v>
      </c>
      <c r="F297" s="222"/>
      <c r="G297" s="222"/>
      <c r="H297" s="222"/>
      <c r="I297" s="222"/>
      <c r="J297" s="222"/>
      <c r="K297" s="222"/>
      <c r="L297" s="222"/>
      <c r="M297" s="222"/>
      <c r="N297" s="33" t="n">
        <f aca="false">E297*F297+H297+J297+K297+L297+M297</f>
        <v>0</v>
      </c>
      <c r="O297" s="222"/>
      <c r="P297" s="36" t="n">
        <v>2</v>
      </c>
      <c r="Q297" s="222" t="n">
        <v>9</v>
      </c>
      <c r="R297" s="222"/>
      <c r="S297" s="222"/>
      <c r="T297" s="222"/>
      <c r="U297" s="222"/>
      <c r="V297" s="222"/>
      <c r="W297" s="222"/>
      <c r="X297" s="222"/>
      <c r="Y297" s="223"/>
      <c r="Z297" s="36" t="n">
        <f aca="false">P297*Q297+S297+U297+V297+W297+X297+Y297</f>
        <v>18</v>
      </c>
      <c r="AA297" s="36" t="n">
        <f aca="false">N297+Z297</f>
        <v>18</v>
      </c>
      <c r="AB297" s="36" t="s">
        <v>143</v>
      </c>
      <c r="AC297" s="47"/>
      <c r="AD297" s="47"/>
      <c r="AE297" s="36" t="n">
        <f aca="false">P297*Q297</f>
        <v>18</v>
      </c>
      <c r="AF297" s="38" t="n">
        <f aca="false">E297*F297+P297*Q297</f>
        <v>18</v>
      </c>
      <c r="AG297" s="39" t="str">
        <f aca="false">AB297</f>
        <v>вак. ПП</v>
      </c>
      <c r="AH297" s="39" t="str">
        <f aca="false">C297</f>
        <v>4ОСАТ9-5</v>
      </c>
      <c r="AI297" s="40" t="str">
        <f aca="false">B297</f>
        <v>23</v>
      </c>
      <c r="AJ297" s="39" t="str">
        <f aca="false">CONCATENATE(A297," ",D297)</f>
        <v>ПП.04 Производственная практика (по профилю специальности)</v>
      </c>
      <c r="AK297" s="39" t="n">
        <f aca="false">E297*F297+P297*Q297+H297+J297+S297+U297</f>
        <v>18</v>
      </c>
      <c r="AL297" s="39" t="n">
        <f aca="false">L297+W297</f>
        <v>0</v>
      </c>
      <c r="AM297" s="39" t="n">
        <f aca="false">M297+X297</f>
        <v>0</v>
      </c>
      <c r="AN297" s="39" t="n">
        <f aca="false">Y297</f>
        <v>0</v>
      </c>
      <c r="AO297" s="39" t="n">
        <f aca="false">SUM(AK297:AN297)</f>
        <v>18</v>
      </c>
      <c r="AP297" s="41" t="n">
        <f aca="false">K297+V297</f>
        <v>0</v>
      </c>
    </row>
    <row r="298" s="42" customFormat="true" ht="16.5" hidden="true" customHeight="true" outlineLevel="0" collapsed="false">
      <c r="A298" s="58" t="s">
        <v>560</v>
      </c>
      <c r="B298" s="30" t="s">
        <v>286</v>
      </c>
      <c r="C298" s="31" t="s">
        <v>568</v>
      </c>
      <c r="D298" s="215" t="s">
        <v>145</v>
      </c>
      <c r="E298" s="31" t="n">
        <v>10</v>
      </c>
      <c r="F298" s="222"/>
      <c r="G298" s="222"/>
      <c r="H298" s="222"/>
      <c r="I298" s="222"/>
      <c r="J298" s="222"/>
      <c r="K298" s="222"/>
      <c r="L298" s="222"/>
      <c r="M298" s="222"/>
      <c r="N298" s="33" t="n">
        <f aca="false">E298*F298+H298+J298+K298+L298+M298</f>
        <v>0</v>
      </c>
      <c r="O298" s="222"/>
      <c r="P298" s="36" t="n">
        <v>10</v>
      </c>
      <c r="Q298" s="222"/>
      <c r="R298" s="222"/>
      <c r="S298" s="222"/>
      <c r="T298" s="222"/>
      <c r="U298" s="222"/>
      <c r="V298" s="222"/>
      <c r="W298" s="222"/>
      <c r="X298" s="222" t="n">
        <v>24</v>
      </c>
      <c r="Y298" s="223"/>
      <c r="Z298" s="36" t="n">
        <f aca="false">P298*Q298+S298+U298+V298+W298+X298+Y298</f>
        <v>24</v>
      </c>
      <c r="AA298" s="36" t="n">
        <f aca="false">N298+Z298</f>
        <v>24</v>
      </c>
      <c r="AB298" s="36" t="s">
        <v>146</v>
      </c>
      <c r="AC298" s="47"/>
      <c r="AD298" s="47"/>
      <c r="AE298" s="36" t="n">
        <f aca="false">P298*Q298</f>
        <v>0</v>
      </c>
      <c r="AF298" s="38" t="n">
        <f aca="false">E298*F298+P298*Q298</f>
        <v>0</v>
      </c>
      <c r="AG298" s="39" t="str">
        <f aca="false">AB298</f>
        <v>вак. ДЭ</v>
      </c>
      <c r="AH298" s="39" t="str">
        <f aca="false">C298</f>
        <v>4ОСАТ9-5</v>
      </c>
      <c r="AI298" s="40" t="str">
        <f aca="false">B298</f>
        <v>23</v>
      </c>
      <c r="AJ298" s="39" t="str">
        <f aca="false">CONCATENATE(A298," ",D298)</f>
        <v>ДЭ.4 Демонстрационный экзамен по модулю</v>
      </c>
      <c r="AK298" s="39" t="n">
        <f aca="false">E298*F298+P298*Q298+H298+J298+S298+U298</f>
        <v>0</v>
      </c>
      <c r="AL298" s="39" t="n">
        <f aca="false">L298+W298</f>
        <v>0</v>
      </c>
      <c r="AM298" s="39" t="n">
        <f aca="false">M298+X298</f>
        <v>24</v>
      </c>
      <c r="AN298" s="39" t="n">
        <f aca="false">Y298</f>
        <v>0</v>
      </c>
      <c r="AO298" s="39" t="n">
        <f aca="false">SUM(AK298:AN298)</f>
        <v>24</v>
      </c>
      <c r="AP298" s="41" t="n">
        <f aca="false">K298+V298</f>
        <v>0</v>
      </c>
    </row>
    <row r="299" s="42" customFormat="true" ht="16.5" hidden="true" customHeight="true" outlineLevel="0" collapsed="false">
      <c r="A299" s="58" t="s">
        <v>393</v>
      </c>
      <c r="B299" s="30" t="s">
        <v>286</v>
      </c>
      <c r="C299" s="31" t="s">
        <v>568</v>
      </c>
      <c r="D299" s="211" t="s">
        <v>394</v>
      </c>
      <c r="E299" s="222"/>
      <c r="F299" s="222"/>
      <c r="G299" s="222"/>
      <c r="H299" s="222"/>
      <c r="I299" s="222"/>
      <c r="J299" s="222"/>
      <c r="K299" s="222"/>
      <c r="L299" s="222"/>
      <c r="M299" s="222"/>
      <c r="N299" s="33" t="n">
        <f aca="false">E299*F299+H299+J299+K299+L299+M299</f>
        <v>0</v>
      </c>
      <c r="O299" s="222"/>
      <c r="P299" s="31" t="n">
        <v>4</v>
      </c>
      <c r="Q299" s="222" t="n">
        <v>9</v>
      </c>
      <c r="R299" s="222"/>
      <c r="S299" s="222"/>
      <c r="T299" s="222"/>
      <c r="U299" s="222"/>
      <c r="V299" s="222"/>
      <c r="W299" s="222"/>
      <c r="X299" s="222"/>
      <c r="Y299" s="223"/>
      <c r="Z299" s="36" t="n">
        <f aca="false">P299*Q299+S299+U299+V299+W299+X299+Y299</f>
        <v>36</v>
      </c>
      <c r="AA299" s="36" t="n">
        <f aca="false">N299+Z299</f>
        <v>36</v>
      </c>
      <c r="AB299" s="36" t="s">
        <v>284</v>
      </c>
      <c r="AC299" s="47"/>
      <c r="AD299" s="47"/>
      <c r="AE299" s="36" t="n">
        <f aca="false">P299*Q299</f>
        <v>36</v>
      </c>
      <c r="AF299" s="38" t="n">
        <f aca="false">E299*F299+P299*Q299</f>
        <v>36</v>
      </c>
      <c r="AG299" s="39" t="str">
        <f aca="false">AB299</f>
        <v>Свистунова С.А.</v>
      </c>
      <c r="AH299" s="39" t="str">
        <f aca="false">C299</f>
        <v>4ОСАТ9-5</v>
      </c>
      <c r="AI299" s="40" t="str">
        <f aca="false">B299</f>
        <v>23</v>
      </c>
      <c r="AJ299" s="39" t="str">
        <f aca="false">CONCATENATE(A299," ",D299)</f>
        <v>ПДП.00 Производственная практика (преддипломная)</v>
      </c>
      <c r="AK299" s="39" t="n">
        <f aca="false">E299*F299+P299*Q299+H299+J299+S299+U299</f>
        <v>36</v>
      </c>
      <c r="AL299" s="39" t="n">
        <f aca="false">L299+W299</f>
        <v>0</v>
      </c>
      <c r="AM299" s="39" t="n">
        <f aca="false">M299+X299</f>
        <v>0</v>
      </c>
      <c r="AN299" s="39" t="n">
        <f aca="false">Y299</f>
        <v>0</v>
      </c>
      <c r="AO299" s="39" t="n">
        <f aca="false">SUM(AK299:AN299)</f>
        <v>36</v>
      </c>
      <c r="AP299" s="41" t="n">
        <f aca="false">K299+V299</f>
        <v>0</v>
      </c>
    </row>
    <row r="300" s="42" customFormat="true" ht="16.5" hidden="true" customHeight="true" outlineLevel="0" collapsed="false">
      <c r="A300" s="58" t="s">
        <v>393</v>
      </c>
      <c r="B300" s="30" t="s">
        <v>286</v>
      </c>
      <c r="C300" s="31" t="s">
        <v>568</v>
      </c>
      <c r="D300" s="211" t="s">
        <v>394</v>
      </c>
      <c r="E300" s="222"/>
      <c r="F300" s="222"/>
      <c r="G300" s="222"/>
      <c r="H300" s="222"/>
      <c r="I300" s="222"/>
      <c r="J300" s="222"/>
      <c r="K300" s="222"/>
      <c r="L300" s="222"/>
      <c r="M300" s="222"/>
      <c r="N300" s="33" t="n">
        <f aca="false">E300*F300+H300+J300+K300+L300+M300</f>
        <v>0</v>
      </c>
      <c r="O300" s="222"/>
      <c r="P300" s="31" t="n">
        <v>4</v>
      </c>
      <c r="Q300" s="222" t="n">
        <v>9</v>
      </c>
      <c r="R300" s="222"/>
      <c r="S300" s="222"/>
      <c r="T300" s="222"/>
      <c r="U300" s="222"/>
      <c r="V300" s="222"/>
      <c r="W300" s="222"/>
      <c r="X300" s="222"/>
      <c r="Y300" s="223"/>
      <c r="Z300" s="36" t="n">
        <f aca="false">P300*Q300+S300+U300+V300+W300+X300+Y300</f>
        <v>36</v>
      </c>
      <c r="AA300" s="36" t="n">
        <f aca="false">N300+Z300</f>
        <v>36</v>
      </c>
      <c r="AB300" s="47" t="s">
        <v>109</v>
      </c>
      <c r="AC300" s="47"/>
      <c r="AD300" s="47"/>
      <c r="AE300" s="36" t="n">
        <f aca="false">P300*Q300</f>
        <v>36</v>
      </c>
      <c r="AF300" s="38" t="n">
        <f aca="false">E300*F300+P300*Q300</f>
        <v>36</v>
      </c>
      <c r="AG300" s="39" t="str">
        <f aca="false">AB300</f>
        <v>Устинов М.Ю.</v>
      </c>
      <c r="AH300" s="39" t="str">
        <f aca="false">C300</f>
        <v>4ОСАТ9-5</v>
      </c>
      <c r="AI300" s="40" t="str">
        <f aca="false">B300</f>
        <v>23</v>
      </c>
      <c r="AJ300" s="39" t="str">
        <f aca="false">CONCATENATE(A300," ",D300)</f>
        <v>ПДП.00 Производственная практика (преддипломная)</v>
      </c>
      <c r="AK300" s="39" t="n">
        <f aca="false">E300*F300+P300*Q300+H300+J300+S300+U300</f>
        <v>36</v>
      </c>
      <c r="AL300" s="39" t="n">
        <f aca="false">L300+W300</f>
        <v>0</v>
      </c>
      <c r="AM300" s="39" t="n">
        <f aca="false">M300+X300</f>
        <v>0</v>
      </c>
      <c r="AN300" s="39" t="n">
        <f aca="false">Y300</f>
        <v>0</v>
      </c>
      <c r="AO300" s="39" t="n">
        <f aca="false">SUM(AK300:AN300)</f>
        <v>36</v>
      </c>
      <c r="AP300" s="41" t="n">
        <f aca="false">K300+V300</f>
        <v>0</v>
      </c>
    </row>
    <row r="301" s="42" customFormat="true" ht="16.5" hidden="true" customHeight="true" outlineLevel="0" collapsed="false">
      <c r="A301" s="58" t="s">
        <v>393</v>
      </c>
      <c r="B301" s="30" t="s">
        <v>286</v>
      </c>
      <c r="C301" s="31" t="s">
        <v>568</v>
      </c>
      <c r="D301" s="211" t="s">
        <v>394</v>
      </c>
      <c r="E301" s="222"/>
      <c r="F301" s="222"/>
      <c r="G301" s="222"/>
      <c r="H301" s="222"/>
      <c r="I301" s="222"/>
      <c r="J301" s="222"/>
      <c r="K301" s="222"/>
      <c r="L301" s="222"/>
      <c r="M301" s="222"/>
      <c r="N301" s="33" t="n">
        <f aca="false">E301*F301+H301+J301+K301+L301+M301</f>
        <v>0</v>
      </c>
      <c r="O301" s="222"/>
      <c r="P301" s="31" t="n">
        <v>4</v>
      </c>
      <c r="Q301" s="222" t="n">
        <v>9</v>
      </c>
      <c r="R301" s="222"/>
      <c r="S301" s="222"/>
      <c r="T301" s="222"/>
      <c r="U301" s="222"/>
      <c r="V301" s="222"/>
      <c r="W301" s="222"/>
      <c r="X301" s="222"/>
      <c r="Y301" s="223"/>
      <c r="Z301" s="36" t="n">
        <f aca="false">P301*Q301+S301+U301+V301+W301+X301+Y301</f>
        <v>36</v>
      </c>
      <c r="AA301" s="36" t="n">
        <f aca="false">N301+Z301</f>
        <v>36</v>
      </c>
      <c r="AB301" s="47" t="s">
        <v>75</v>
      </c>
      <c r="AC301" s="47"/>
      <c r="AD301" s="47"/>
      <c r="AE301" s="36" t="n">
        <f aca="false">P301*Q301</f>
        <v>36</v>
      </c>
      <c r="AF301" s="38" t="n">
        <f aca="false">E301*F301+P301*Q301</f>
        <v>36</v>
      </c>
      <c r="AG301" s="39" t="str">
        <f aca="false">AB301</f>
        <v>Маркушев М.Ю.</v>
      </c>
      <c r="AH301" s="39" t="str">
        <f aca="false">C301</f>
        <v>4ОСАТ9-5</v>
      </c>
      <c r="AI301" s="40" t="str">
        <f aca="false">B301</f>
        <v>23</v>
      </c>
      <c r="AJ301" s="39" t="str">
        <f aca="false">CONCATENATE(A301," ",D301)</f>
        <v>ПДП.00 Производственная практика (преддипломная)</v>
      </c>
      <c r="AK301" s="39" t="n">
        <f aca="false">E301*F301+P301*Q301+H301+J301+S301+U301</f>
        <v>36</v>
      </c>
      <c r="AL301" s="39" t="n">
        <f aca="false">L301+W301</f>
        <v>0</v>
      </c>
      <c r="AM301" s="39" t="n">
        <f aca="false">M301+X301</f>
        <v>0</v>
      </c>
      <c r="AN301" s="39" t="n">
        <f aca="false">Y301</f>
        <v>0</v>
      </c>
      <c r="AO301" s="39" t="n">
        <f aca="false">SUM(AK301:AN301)</f>
        <v>36</v>
      </c>
      <c r="AP301" s="41" t="n">
        <f aca="false">K301+V301</f>
        <v>0</v>
      </c>
    </row>
    <row r="302" s="42" customFormat="true" ht="16.5" hidden="true" customHeight="true" outlineLevel="0" collapsed="false">
      <c r="A302" s="58" t="s">
        <v>393</v>
      </c>
      <c r="B302" s="30" t="s">
        <v>286</v>
      </c>
      <c r="C302" s="31" t="s">
        <v>568</v>
      </c>
      <c r="D302" s="211" t="s">
        <v>394</v>
      </c>
      <c r="E302" s="222"/>
      <c r="F302" s="222"/>
      <c r="G302" s="222"/>
      <c r="H302" s="222"/>
      <c r="I302" s="222"/>
      <c r="J302" s="222"/>
      <c r="K302" s="222"/>
      <c r="L302" s="222"/>
      <c r="M302" s="222"/>
      <c r="N302" s="33" t="n">
        <f aca="false">E302*F302+H302+J302+K302+L302+M302</f>
        <v>0</v>
      </c>
      <c r="O302" s="222"/>
      <c r="P302" s="31" t="n">
        <v>4</v>
      </c>
      <c r="Q302" s="222" t="n">
        <v>9</v>
      </c>
      <c r="R302" s="222"/>
      <c r="S302" s="222"/>
      <c r="T302" s="222"/>
      <c r="U302" s="222"/>
      <c r="V302" s="222"/>
      <c r="W302" s="222"/>
      <c r="X302" s="222"/>
      <c r="Y302" s="223"/>
      <c r="Z302" s="36" t="n">
        <f aca="false">P302*Q302+S302+U302+V302+W302+X302+Y302</f>
        <v>36</v>
      </c>
      <c r="AA302" s="36" t="n">
        <f aca="false">N302+Z302</f>
        <v>36</v>
      </c>
      <c r="AB302" s="47" t="s">
        <v>464</v>
      </c>
      <c r="AC302" s="47"/>
      <c r="AD302" s="47"/>
      <c r="AE302" s="36" t="n">
        <f aca="false">P302*Q302</f>
        <v>36</v>
      </c>
      <c r="AF302" s="38" t="n">
        <f aca="false">E302*F302+P302*Q302</f>
        <v>36</v>
      </c>
      <c r="AG302" s="39" t="str">
        <f aca="false">AB302</f>
        <v>Устинов Д.Ю.</v>
      </c>
      <c r="AH302" s="39" t="str">
        <f aca="false">C302</f>
        <v>4ОСАТ9-5</v>
      </c>
      <c r="AI302" s="40" t="str">
        <f aca="false">B302</f>
        <v>23</v>
      </c>
      <c r="AJ302" s="39" t="str">
        <f aca="false">CONCATENATE(A302," ",D302)</f>
        <v>ПДП.00 Производственная практика (преддипломная)</v>
      </c>
      <c r="AK302" s="39" t="n">
        <f aca="false">E302*F302+P302*Q302+H302+J302+S302+U302</f>
        <v>36</v>
      </c>
      <c r="AL302" s="39" t="n">
        <f aca="false">L302+W302</f>
        <v>0</v>
      </c>
      <c r="AM302" s="39" t="n">
        <f aca="false">M302+X302</f>
        <v>0</v>
      </c>
      <c r="AN302" s="39" t="n">
        <f aca="false">Y302</f>
        <v>0</v>
      </c>
      <c r="AO302" s="39" t="n">
        <f aca="false">SUM(AK302:AN302)</f>
        <v>36</v>
      </c>
      <c r="AP302" s="41" t="n">
        <f aca="false">K302+V302</f>
        <v>0</v>
      </c>
    </row>
    <row r="303" s="42" customFormat="true" ht="16.5" hidden="true" customHeight="true" outlineLevel="0" collapsed="false">
      <c r="A303" s="58" t="s">
        <v>499</v>
      </c>
      <c r="B303" s="30" t="s">
        <v>286</v>
      </c>
      <c r="C303" s="31" t="s">
        <v>568</v>
      </c>
      <c r="D303" s="211" t="s">
        <v>524</v>
      </c>
      <c r="E303" s="222"/>
      <c r="F303" s="222"/>
      <c r="G303" s="222"/>
      <c r="H303" s="222"/>
      <c r="I303" s="222"/>
      <c r="J303" s="222"/>
      <c r="K303" s="222"/>
      <c r="L303" s="222"/>
      <c r="M303" s="222"/>
      <c r="N303" s="33" t="n">
        <f aca="false">E303*F303+H303+J303+K303+L303+M303</f>
        <v>0</v>
      </c>
      <c r="O303" s="222"/>
      <c r="P303" s="31"/>
      <c r="Q303" s="222"/>
      <c r="R303" s="222"/>
      <c r="S303" s="222"/>
      <c r="T303" s="222"/>
      <c r="U303" s="222"/>
      <c r="V303" s="222"/>
      <c r="W303" s="222"/>
      <c r="X303" s="222"/>
      <c r="Y303" s="223" t="n">
        <v>180</v>
      </c>
      <c r="Z303" s="36" t="n">
        <f aca="false">P303*Q303+S303+U303+V303+W303+X303+Y303</f>
        <v>180</v>
      </c>
      <c r="AA303" s="36" t="n">
        <f aca="false">N303+Z303</f>
        <v>180</v>
      </c>
      <c r="AB303" s="47" t="s">
        <v>398</v>
      </c>
      <c r="AC303" s="47"/>
      <c r="AD303" s="47"/>
      <c r="AE303" s="36" t="n">
        <f aca="false">P303*Q303</f>
        <v>0</v>
      </c>
      <c r="AF303" s="38" t="n">
        <f aca="false">E303*F303+P303*Q303</f>
        <v>0</v>
      </c>
      <c r="AG303" s="39" t="str">
        <f aca="false">AB303</f>
        <v>вак. ГИА</v>
      </c>
      <c r="AH303" s="39" t="str">
        <f aca="false">C303</f>
        <v>4ОСАТ9-5</v>
      </c>
      <c r="AI303" s="40" t="str">
        <f aca="false">B303</f>
        <v>23</v>
      </c>
      <c r="AJ303" s="39" t="str">
        <f aca="false">CONCATENATE(A303," ",D303)</f>
        <v>ГИА.01 Подготовка  выпускной квалификационной работы  с 11 мая по 14 июня </v>
      </c>
      <c r="AK303" s="39" t="n">
        <f aca="false">E303*F303+P303*Q303+H303+J303+S303+U303</f>
        <v>0</v>
      </c>
      <c r="AL303" s="39" t="n">
        <f aca="false">L303+W303</f>
        <v>0</v>
      </c>
      <c r="AM303" s="39" t="n">
        <f aca="false">M303+X303</f>
        <v>0</v>
      </c>
      <c r="AN303" s="39" t="n">
        <f aca="false">Y303</f>
        <v>180</v>
      </c>
      <c r="AO303" s="39" t="n">
        <f aca="false">SUM(AK303:AN303)</f>
        <v>180</v>
      </c>
      <c r="AP303" s="41" t="n">
        <f aca="false">K303+V303</f>
        <v>0</v>
      </c>
    </row>
    <row r="304" s="42" customFormat="true" ht="16.5" hidden="true" customHeight="true" outlineLevel="0" collapsed="false">
      <c r="A304" s="63" t="s">
        <v>501</v>
      </c>
      <c r="B304" s="30" t="s">
        <v>286</v>
      </c>
      <c r="C304" s="31" t="s">
        <v>568</v>
      </c>
      <c r="D304" s="224" t="s">
        <v>529</v>
      </c>
      <c r="E304" s="31"/>
      <c r="F304" s="31"/>
      <c r="G304" s="102"/>
      <c r="H304" s="103"/>
      <c r="I304" s="103"/>
      <c r="J304" s="103"/>
      <c r="K304" s="103"/>
      <c r="L304" s="104"/>
      <c r="M304" s="31"/>
      <c r="N304" s="33" t="n">
        <f aca="false">E304*F304+H304+J304+K304+L304+M304</f>
        <v>0</v>
      </c>
      <c r="O304" s="36"/>
      <c r="P304" s="31"/>
      <c r="Q304" s="31"/>
      <c r="R304" s="31"/>
      <c r="S304" s="103"/>
      <c r="T304" s="103"/>
      <c r="U304" s="103"/>
      <c r="V304" s="103"/>
      <c r="W304" s="104"/>
      <c r="X304" s="31"/>
      <c r="Y304" s="31" t="n">
        <v>72</v>
      </c>
      <c r="Z304" s="36" t="n">
        <f aca="false">P304*Q304+S304+U304+V304+W304+X304+Y304</f>
        <v>72</v>
      </c>
      <c r="AA304" s="36" t="n">
        <f aca="false">N304+Z304</f>
        <v>72</v>
      </c>
      <c r="AB304" s="47" t="s">
        <v>398</v>
      </c>
      <c r="AC304" s="47"/>
      <c r="AD304" s="47"/>
      <c r="AE304" s="36" t="n">
        <f aca="false">P304*Q304</f>
        <v>0</v>
      </c>
      <c r="AF304" s="38" t="n">
        <f aca="false">E304*F304+P304*Q304</f>
        <v>0</v>
      </c>
      <c r="AG304" s="39" t="str">
        <f aca="false">AB304</f>
        <v>вак. ГИА</v>
      </c>
      <c r="AH304" s="39" t="str">
        <f aca="false">C304</f>
        <v>4ОСАТ9-5</v>
      </c>
      <c r="AI304" s="40" t="str">
        <f aca="false">B304</f>
        <v>23</v>
      </c>
      <c r="AJ304" s="39" t="str">
        <f aca="false">CONCATENATE(A304," ",D304)</f>
        <v>ГИА.04 Защита выпускной квалификационной работы     с 15 июня по 28 июня</v>
      </c>
      <c r="AK304" s="39" t="n">
        <f aca="false">E304*F304+P304*Q304+H304+J304+S304+U304</f>
        <v>0</v>
      </c>
      <c r="AL304" s="39" t="n">
        <f aca="false">L304+W304</f>
        <v>0</v>
      </c>
      <c r="AM304" s="39" t="n">
        <f aca="false">M304+X304</f>
        <v>0</v>
      </c>
      <c r="AN304" s="39" t="n">
        <f aca="false">Y304</f>
        <v>72</v>
      </c>
      <c r="AO304" s="39" t="n">
        <f aca="false">SUM(AK304:AN304)</f>
        <v>72</v>
      </c>
      <c r="AP304" s="41" t="n">
        <f aca="false">K304+V304</f>
        <v>0</v>
      </c>
    </row>
    <row r="305" s="42" customFormat="true" ht="16.5" hidden="true" customHeight="true" outlineLevel="0" collapsed="false">
      <c r="A305" s="70" t="s">
        <v>113</v>
      </c>
      <c r="B305" s="30" t="s">
        <v>286</v>
      </c>
      <c r="C305" s="31" t="s">
        <v>568</v>
      </c>
      <c r="D305" s="224" t="s">
        <v>114</v>
      </c>
      <c r="E305" s="31"/>
      <c r="F305" s="31"/>
      <c r="G305" s="102"/>
      <c r="H305" s="103" t="n">
        <v>17</v>
      </c>
      <c r="I305" s="103"/>
      <c r="J305" s="103"/>
      <c r="K305" s="103"/>
      <c r="L305" s="104"/>
      <c r="M305" s="31"/>
      <c r="N305" s="33" t="n">
        <f aca="false">E305*F305+H305+J305+K305+L305+M305</f>
        <v>17</v>
      </c>
      <c r="O305" s="36"/>
      <c r="P305" s="31"/>
      <c r="Q305" s="31"/>
      <c r="R305" s="31"/>
      <c r="S305" s="103" t="n">
        <v>18</v>
      </c>
      <c r="T305" s="103"/>
      <c r="U305" s="103"/>
      <c r="V305" s="103"/>
      <c r="W305" s="104"/>
      <c r="X305" s="31"/>
      <c r="Y305" s="31"/>
      <c r="Z305" s="36" t="n">
        <f aca="false">P305*Q305+S305+U305+V305+W305+X305+Y305</f>
        <v>18</v>
      </c>
      <c r="AA305" s="36" t="n">
        <f aca="false">N305+Z305</f>
        <v>35</v>
      </c>
      <c r="AB305" s="74" t="s">
        <v>115</v>
      </c>
      <c r="AC305" s="47"/>
      <c r="AD305" s="47"/>
      <c r="AE305" s="36" t="n">
        <f aca="false">P305*Q305</f>
        <v>0</v>
      </c>
      <c r="AF305" s="38" t="n">
        <f aca="false">E305*F305+P305*Q305</f>
        <v>0</v>
      </c>
      <c r="AG305" s="39" t="str">
        <f aca="false">AB305</f>
        <v>вак. РоВ</v>
      </c>
      <c r="AH305" s="39" t="str">
        <f aca="false">C305</f>
        <v>4ОСАТ9-5</v>
      </c>
      <c r="AI305" s="40" t="str">
        <f aca="false">B305</f>
        <v>23</v>
      </c>
      <c r="AJ305" s="39" t="str">
        <f aca="false">CONCATENATE(A305," ",D305)</f>
        <v>ВнеУр Разговоры о важном</v>
      </c>
      <c r="AK305" s="39" t="n">
        <f aca="false">E305*F305+P305*Q305+H305+J305+S305+U305</f>
        <v>35</v>
      </c>
      <c r="AL305" s="39" t="n">
        <f aca="false">L305+W305</f>
        <v>0</v>
      </c>
      <c r="AM305" s="39" t="n">
        <f aca="false">M305+X305</f>
        <v>0</v>
      </c>
      <c r="AN305" s="39" t="n">
        <f aca="false">Y305</f>
        <v>0</v>
      </c>
      <c r="AO305" s="39" t="n">
        <f aca="false">SUM(AK305:AN305)</f>
        <v>35</v>
      </c>
      <c r="AP305" s="41" t="n">
        <f aca="false">K305+V305</f>
        <v>0</v>
      </c>
    </row>
    <row r="306" s="42" customFormat="true" ht="16.5" hidden="true" customHeight="true" outlineLevel="0" collapsed="false">
      <c r="A306" s="63" t="s">
        <v>52</v>
      </c>
      <c r="B306" s="30" t="s">
        <v>569</v>
      </c>
      <c r="C306" s="31" t="s">
        <v>570</v>
      </c>
      <c r="D306" s="211" t="s">
        <v>177</v>
      </c>
      <c r="E306" s="31" t="n">
        <v>10</v>
      </c>
      <c r="F306" s="31" t="n">
        <v>2</v>
      </c>
      <c r="G306" s="31"/>
      <c r="H306" s="31"/>
      <c r="I306" s="31"/>
      <c r="J306" s="31"/>
      <c r="K306" s="31"/>
      <c r="L306" s="31"/>
      <c r="M306" s="31"/>
      <c r="N306" s="33" t="n">
        <f aca="false">E306*F306+H306+J306+K306+L306+M306</f>
        <v>20</v>
      </c>
      <c r="O306" s="36"/>
      <c r="P306" s="31" t="n">
        <v>9</v>
      </c>
      <c r="Q306" s="31" t="n">
        <v>2</v>
      </c>
      <c r="R306" s="31"/>
      <c r="S306" s="31"/>
      <c r="T306" s="31"/>
      <c r="U306" s="31"/>
      <c r="V306" s="31"/>
      <c r="W306" s="31"/>
      <c r="X306" s="31"/>
      <c r="Y306" s="31"/>
      <c r="Z306" s="36" t="n">
        <f aca="false">P306*Q306+S306+U306+V306+W306+X306+Y306</f>
        <v>18</v>
      </c>
      <c r="AA306" s="36" t="n">
        <f aca="false">N306+Z306</f>
        <v>38</v>
      </c>
      <c r="AB306" s="36" t="s">
        <v>121</v>
      </c>
      <c r="AC306" s="36"/>
      <c r="AD306" s="36"/>
      <c r="AE306" s="36" t="n">
        <f aca="false">P306*Q306</f>
        <v>18</v>
      </c>
      <c r="AF306" s="38" t="n">
        <f aca="false">E306*F306+P306*Q306</f>
        <v>38</v>
      </c>
      <c r="AG306" s="39" t="str">
        <f aca="false">AB306</f>
        <v>Рогозина О.Н.</v>
      </c>
      <c r="AH306" s="39" t="str">
        <f aca="false">C306</f>
        <v>4КС9-9а</v>
      </c>
      <c r="AI306" s="40" t="str">
        <f aca="false">B306</f>
        <v>16</v>
      </c>
      <c r="AJ306" s="39" t="str">
        <f aca="false">CONCATENATE(A306," ",D306)</f>
        <v>ОГСЭ.03 Иностранный язык</v>
      </c>
      <c r="AK306" s="39" t="n">
        <f aca="false">E306*F306+P306*Q306+H306+J306+S306+U306</f>
        <v>38</v>
      </c>
      <c r="AL306" s="39" t="n">
        <f aca="false">L306+W306</f>
        <v>0</v>
      </c>
      <c r="AM306" s="39" t="n">
        <f aca="false">M306+X306</f>
        <v>0</v>
      </c>
      <c r="AN306" s="39" t="n">
        <f aca="false">Y306</f>
        <v>0</v>
      </c>
      <c r="AO306" s="39" t="n">
        <f aca="false">SUM(AK306:AN306)</f>
        <v>38</v>
      </c>
      <c r="AP306" s="41" t="n">
        <f aca="false">K306+V306</f>
        <v>0</v>
      </c>
    </row>
    <row r="307" s="42" customFormat="true" ht="16.5" hidden="true" customHeight="true" outlineLevel="0" collapsed="false">
      <c r="A307" s="63" t="s">
        <v>52</v>
      </c>
      <c r="B307" s="30" t="s">
        <v>569</v>
      </c>
      <c r="C307" s="31" t="s">
        <v>570</v>
      </c>
      <c r="D307" s="211" t="s">
        <v>177</v>
      </c>
      <c r="E307" s="31" t="n">
        <v>10</v>
      </c>
      <c r="F307" s="31"/>
      <c r="G307" s="31"/>
      <c r="H307" s="31"/>
      <c r="I307" s="31"/>
      <c r="J307" s="31"/>
      <c r="K307" s="31"/>
      <c r="L307" s="31" t="n">
        <v>2</v>
      </c>
      <c r="M307" s="31"/>
      <c r="N307" s="33" t="n">
        <f aca="false">E307*F307+H307+J307+K307+L307+M307</f>
        <v>2</v>
      </c>
      <c r="O307" s="36"/>
      <c r="P307" s="31" t="n">
        <v>9</v>
      </c>
      <c r="Q307" s="31"/>
      <c r="R307" s="31"/>
      <c r="S307" s="31"/>
      <c r="T307" s="31"/>
      <c r="U307" s="31"/>
      <c r="V307" s="31"/>
      <c r="W307" s="31" t="n">
        <v>2</v>
      </c>
      <c r="X307" s="31"/>
      <c r="Y307" s="31"/>
      <c r="Z307" s="36" t="n">
        <f aca="false">P307*Q307+S307+U307+V307+W307+X307+Y307</f>
        <v>2</v>
      </c>
      <c r="AA307" s="36" t="n">
        <f aca="false">N307+Z307</f>
        <v>4</v>
      </c>
      <c r="AB307" s="84" t="s">
        <v>230</v>
      </c>
      <c r="AC307" s="36"/>
      <c r="AD307" s="36"/>
      <c r="AE307" s="36" t="n">
        <f aca="false">P307*Q307</f>
        <v>0</v>
      </c>
      <c r="AF307" s="38" t="n">
        <f aca="false">E307*F307+P307*Q307</f>
        <v>0</v>
      </c>
      <c r="AG307" s="39" t="str">
        <f aca="false">AB307</f>
        <v>вак.-Васильева Ю.А. А/Я (а)</v>
      </c>
      <c r="AH307" s="39" t="str">
        <f aca="false">C307</f>
        <v>4КС9-9а</v>
      </c>
      <c r="AI307" s="40" t="str">
        <f aca="false">B307</f>
        <v>16</v>
      </c>
      <c r="AJ307" s="39" t="str">
        <f aca="false">CONCATENATE(A307," ",D307)</f>
        <v>ОГСЭ.03 Иностранный язык</v>
      </c>
      <c r="AK307" s="39" t="n">
        <f aca="false">E307*F307+P307*Q307+H307+J307+S307+U307</f>
        <v>0</v>
      </c>
      <c r="AL307" s="39" t="n">
        <f aca="false">L307+W307</f>
        <v>4</v>
      </c>
      <c r="AM307" s="39" t="n">
        <f aca="false">M307+X307</f>
        <v>0</v>
      </c>
      <c r="AN307" s="39" t="n">
        <f aca="false">Y307</f>
        <v>0</v>
      </c>
      <c r="AO307" s="39" t="n">
        <f aca="false">SUM(AK307:AN307)</f>
        <v>4</v>
      </c>
      <c r="AP307" s="41" t="n">
        <f aca="false">K307+V307</f>
        <v>0</v>
      </c>
    </row>
    <row r="308" s="42" customFormat="true" ht="16.5" hidden="true" customHeight="true" outlineLevel="0" collapsed="false">
      <c r="A308" s="63" t="s">
        <v>60</v>
      </c>
      <c r="B308" s="30" t="s">
        <v>569</v>
      </c>
      <c r="C308" s="31" t="s">
        <v>571</v>
      </c>
      <c r="D308" s="101" t="s">
        <v>61</v>
      </c>
      <c r="E308" s="31" t="n">
        <v>10</v>
      </c>
      <c r="F308" s="31" t="n">
        <v>2</v>
      </c>
      <c r="G308" s="31"/>
      <c r="H308" s="31"/>
      <c r="I308" s="31"/>
      <c r="J308" s="31"/>
      <c r="K308" s="31"/>
      <c r="L308" s="31"/>
      <c r="M308" s="31"/>
      <c r="N308" s="33" t="n">
        <f aca="false">E308*F308+H308+J308+K308+L308+M308</f>
        <v>20</v>
      </c>
      <c r="O308" s="36"/>
      <c r="P308" s="31" t="n">
        <v>9</v>
      </c>
      <c r="Q308" s="31" t="n">
        <v>2</v>
      </c>
      <c r="R308" s="31"/>
      <c r="S308" s="31"/>
      <c r="T308" s="31"/>
      <c r="U308" s="31"/>
      <c r="V308" s="31"/>
      <c r="W308" s="31"/>
      <c r="X308" s="31"/>
      <c r="Y308" s="31"/>
      <c r="Z308" s="36" t="n">
        <f aca="false">P308*Q308+S308+U308+V308+W308+X308+Y308</f>
        <v>18</v>
      </c>
      <c r="AA308" s="36" t="n">
        <f aca="false">N308+Z308</f>
        <v>38</v>
      </c>
      <c r="AB308" s="84" t="s">
        <v>62</v>
      </c>
      <c r="AC308" s="36"/>
      <c r="AD308" s="36"/>
      <c r="AE308" s="36" t="n">
        <f aca="false">P308*Q308</f>
        <v>18</v>
      </c>
      <c r="AF308" s="38" t="n">
        <f aca="false">E308*F308+P308*Q308</f>
        <v>38</v>
      </c>
      <c r="AG308" s="39" t="str">
        <f aca="false">AB308</f>
        <v>Рябцев Ю.В.</v>
      </c>
      <c r="AH308" s="39" t="str">
        <f aca="false">C308</f>
        <v>4КС9-9</v>
      </c>
      <c r="AI308" s="40" t="str">
        <f aca="false">B308</f>
        <v>16</v>
      </c>
      <c r="AJ308" s="39" t="str">
        <f aca="false">CONCATENATE(A308," ",D308)</f>
        <v>ОГСЭ.04 Физическая культура</v>
      </c>
      <c r="AK308" s="39" t="n">
        <f aca="false">E308*F308+P308*Q308+H308+J308+S308+U308</f>
        <v>38</v>
      </c>
      <c r="AL308" s="39" t="n">
        <f aca="false">L308+W308</f>
        <v>0</v>
      </c>
      <c r="AM308" s="39" t="n">
        <f aca="false">M308+X308</f>
        <v>0</v>
      </c>
      <c r="AN308" s="39" t="n">
        <f aca="false">Y308</f>
        <v>0</v>
      </c>
      <c r="AO308" s="39" t="n">
        <f aca="false">SUM(AK308:AN308)</f>
        <v>38</v>
      </c>
      <c r="AP308" s="41" t="n">
        <f aca="false">K308+V308</f>
        <v>0</v>
      </c>
    </row>
    <row r="309" s="42" customFormat="true" ht="16.5" hidden="true" customHeight="true" outlineLevel="0" collapsed="false">
      <c r="A309" s="63" t="s">
        <v>96</v>
      </c>
      <c r="B309" s="30" t="s">
        <v>569</v>
      </c>
      <c r="C309" s="31" t="s">
        <v>571</v>
      </c>
      <c r="D309" s="211" t="s">
        <v>487</v>
      </c>
      <c r="E309" s="31" t="n">
        <v>10</v>
      </c>
      <c r="F309" s="31"/>
      <c r="G309" s="31"/>
      <c r="H309" s="31"/>
      <c r="I309" s="31"/>
      <c r="J309" s="31"/>
      <c r="K309" s="31"/>
      <c r="L309" s="31"/>
      <c r="M309" s="31"/>
      <c r="N309" s="33" t="n">
        <f aca="false">E309*F309+H309+J309+K309+L309+M309</f>
        <v>0</v>
      </c>
      <c r="O309" s="36"/>
      <c r="P309" s="31" t="n">
        <v>9</v>
      </c>
      <c r="Q309" s="31" t="n">
        <v>4</v>
      </c>
      <c r="R309" s="31" t="n">
        <v>18</v>
      </c>
      <c r="S309" s="31"/>
      <c r="T309" s="31"/>
      <c r="U309" s="31"/>
      <c r="V309" s="31"/>
      <c r="W309" s="31"/>
      <c r="X309" s="31"/>
      <c r="Y309" s="31"/>
      <c r="Z309" s="36" t="n">
        <f aca="false">P309*Q309+S309+U309+V309+W309+X309+Y309</f>
        <v>36</v>
      </c>
      <c r="AA309" s="36" t="n">
        <f aca="false">N309+Z309</f>
        <v>36</v>
      </c>
      <c r="AB309" s="47" t="s">
        <v>440</v>
      </c>
      <c r="AC309" s="36"/>
      <c r="AD309" s="36"/>
      <c r="AE309" s="36" t="n">
        <f aca="false">P309*Q309</f>
        <v>36</v>
      </c>
      <c r="AF309" s="38" t="n">
        <f aca="false">E309*F309+P309*Q309</f>
        <v>36</v>
      </c>
      <c r="AG309" s="39" t="str">
        <f aca="false">AB309</f>
        <v>Микловш О.Н.</v>
      </c>
      <c r="AH309" s="39" t="str">
        <f aca="false">C309</f>
        <v>4КС9-9</v>
      </c>
      <c r="AI309" s="40" t="str">
        <f aca="false">B309</f>
        <v>16</v>
      </c>
      <c r="AJ309" s="39" t="str">
        <f aca="false">CONCATENATE(A309," ",D309)</f>
        <v>ОП.13 Коммуникация и общение   </v>
      </c>
      <c r="AK309" s="39" t="n">
        <f aca="false">E309*F309+P309*Q309+H309+J309+S309+U309</f>
        <v>36</v>
      </c>
      <c r="AL309" s="39" t="n">
        <f aca="false">L309+W309</f>
        <v>0</v>
      </c>
      <c r="AM309" s="39" t="n">
        <f aca="false">M309+X309</f>
        <v>0</v>
      </c>
      <c r="AN309" s="39" t="n">
        <f aca="false">Y309</f>
        <v>0</v>
      </c>
      <c r="AO309" s="39" t="n">
        <f aca="false">SUM(AK309:AN309)</f>
        <v>36</v>
      </c>
      <c r="AP309" s="41" t="n">
        <f aca="false">K309+V309</f>
        <v>0</v>
      </c>
    </row>
    <row r="310" s="42" customFormat="true" ht="16.5" hidden="true" customHeight="true" outlineLevel="0" collapsed="false">
      <c r="A310" s="63" t="s">
        <v>98</v>
      </c>
      <c r="B310" s="30" t="s">
        <v>569</v>
      </c>
      <c r="C310" s="31" t="s">
        <v>571</v>
      </c>
      <c r="D310" s="211" t="s">
        <v>510</v>
      </c>
      <c r="E310" s="31" t="n">
        <v>10</v>
      </c>
      <c r="F310" s="31"/>
      <c r="G310" s="31"/>
      <c r="H310" s="31"/>
      <c r="I310" s="31"/>
      <c r="J310" s="31"/>
      <c r="K310" s="31"/>
      <c r="L310" s="31"/>
      <c r="M310" s="31"/>
      <c r="N310" s="33" t="n">
        <f aca="false">E310*F310+H310+J310+K310+L310+M310</f>
        <v>0</v>
      </c>
      <c r="O310" s="36"/>
      <c r="P310" s="31" t="n">
        <v>9</v>
      </c>
      <c r="Q310" s="31" t="n">
        <v>5</v>
      </c>
      <c r="R310" s="31" t="n">
        <v>20</v>
      </c>
      <c r="S310" s="31"/>
      <c r="T310" s="31"/>
      <c r="U310" s="31"/>
      <c r="V310" s="31"/>
      <c r="W310" s="31"/>
      <c r="X310" s="31"/>
      <c r="Y310" s="31"/>
      <c r="Z310" s="36" t="n">
        <f aca="false">P310*Q310+S310+U310+V310+W310+X310+Y310</f>
        <v>45</v>
      </c>
      <c r="AA310" s="36" t="n">
        <f aca="false">N310+Z310</f>
        <v>45</v>
      </c>
      <c r="AB310" s="47" t="s">
        <v>284</v>
      </c>
      <c r="AC310" s="36"/>
      <c r="AD310" s="36"/>
      <c r="AE310" s="36" t="n">
        <f aca="false">P310*Q310</f>
        <v>45</v>
      </c>
      <c r="AF310" s="38" t="n">
        <f aca="false">E310*F310+P310*Q310</f>
        <v>45</v>
      </c>
      <c r="AG310" s="39" t="str">
        <f aca="false">AB310</f>
        <v>Свистунова С.А.</v>
      </c>
      <c r="AH310" s="39" t="str">
        <f aca="false">C310</f>
        <v>4КС9-9</v>
      </c>
      <c r="AI310" s="40" t="str">
        <f aca="false">B310</f>
        <v>16</v>
      </c>
      <c r="AJ310" s="39" t="str">
        <f aca="false">CONCATENATE(A310," ",D310)</f>
        <v>ОП.14 Организация работы и управление</v>
      </c>
      <c r="AK310" s="39" t="n">
        <f aca="false">E310*F310+P310*Q310+H310+J310+S310+U310</f>
        <v>45</v>
      </c>
      <c r="AL310" s="39" t="n">
        <f aca="false">L310+W310</f>
        <v>0</v>
      </c>
      <c r="AM310" s="39" t="n">
        <f aca="false">M310+X310</f>
        <v>0</v>
      </c>
      <c r="AN310" s="39" t="n">
        <f aca="false">Y310</f>
        <v>0</v>
      </c>
      <c r="AO310" s="39" t="n">
        <f aca="false">SUM(AK310:AN310)</f>
        <v>45</v>
      </c>
      <c r="AP310" s="41" t="n">
        <f aca="false">K310+V310</f>
        <v>0</v>
      </c>
    </row>
    <row r="311" s="42" customFormat="true" ht="16.5" hidden="true" customHeight="true" outlineLevel="0" collapsed="false">
      <c r="A311" s="63" t="s">
        <v>131</v>
      </c>
      <c r="B311" s="30" t="s">
        <v>569</v>
      </c>
      <c r="C311" s="31" t="s">
        <v>571</v>
      </c>
      <c r="D311" s="211" t="s">
        <v>511</v>
      </c>
      <c r="E311" s="31" t="n">
        <v>10</v>
      </c>
      <c r="F311" s="31" t="n">
        <v>2</v>
      </c>
      <c r="G311" s="31" t="n">
        <v>20</v>
      </c>
      <c r="H311" s="31"/>
      <c r="I311" s="31"/>
      <c r="J311" s="31"/>
      <c r="K311" s="31"/>
      <c r="L311" s="31"/>
      <c r="M311" s="31"/>
      <c r="N311" s="33" t="n">
        <f aca="false">E311*F311+H311+J311+K311+L311+M311</f>
        <v>20</v>
      </c>
      <c r="O311" s="36"/>
      <c r="P311" s="31" t="n">
        <v>9</v>
      </c>
      <c r="Q311" s="31" t="n">
        <v>2</v>
      </c>
      <c r="R311" s="31"/>
      <c r="S311" s="31"/>
      <c r="T311" s="31"/>
      <c r="U311" s="31"/>
      <c r="V311" s="31"/>
      <c r="W311" s="31"/>
      <c r="X311" s="31"/>
      <c r="Y311" s="31"/>
      <c r="Z311" s="36" t="n">
        <f aca="false">P311*Q311+S311+U311+V311+W311+X311+Y311</f>
        <v>18</v>
      </c>
      <c r="AA311" s="36" t="n">
        <f aca="false">N311+Z311</f>
        <v>38</v>
      </c>
      <c r="AB311" s="47" t="s">
        <v>313</v>
      </c>
      <c r="AC311" s="36"/>
      <c r="AD311" s="36"/>
      <c r="AE311" s="36" t="n">
        <f aca="false">P311*Q311</f>
        <v>18</v>
      </c>
      <c r="AF311" s="38" t="n">
        <f aca="false">E311*F311+P311*Q311</f>
        <v>38</v>
      </c>
      <c r="AG311" s="39" t="str">
        <f aca="false">AB311</f>
        <v>Гаврилова Л.А.</v>
      </c>
      <c r="AH311" s="39" t="str">
        <f aca="false">C311</f>
        <v>4КС9-9</v>
      </c>
      <c r="AI311" s="40" t="str">
        <f aca="false">B311</f>
        <v>16</v>
      </c>
      <c r="AJ311" s="39" t="str">
        <f aca="false">CONCATENATE(A311," ",D311)</f>
        <v>ОП.15 Основы предприниательской деятельности</v>
      </c>
      <c r="AK311" s="39" t="n">
        <f aca="false">E311*F311+P311*Q311+H311+J311+S311+U311</f>
        <v>38</v>
      </c>
      <c r="AL311" s="39" t="n">
        <f aca="false">L311+W311</f>
        <v>0</v>
      </c>
      <c r="AM311" s="39" t="n">
        <f aca="false">M311+X311</f>
        <v>0</v>
      </c>
      <c r="AN311" s="39" t="n">
        <f aca="false">Y311</f>
        <v>0</v>
      </c>
      <c r="AO311" s="39" t="n">
        <f aca="false">SUM(AK311:AN311)</f>
        <v>38</v>
      </c>
      <c r="AP311" s="41" t="n">
        <f aca="false">K311+V311</f>
        <v>0</v>
      </c>
    </row>
    <row r="312" s="42" customFormat="true" ht="16.5" hidden="true" customHeight="true" outlineLevel="0" collapsed="false">
      <c r="A312" s="63" t="s">
        <v>147</v>
      </c>
      <c r="B312" s="30" t="s">
        <v>569</v>
      </c>
      <c r="C312" s="31" t="s">
        <v>571</v>
      </c>
      <c r="D312" s="211" t="s">
        <v>445</v>
      </c>
      <c r="E312" s="31" t="n">
        <v>10</v>
      </c>
      <c r="F312" s="31" t="n">
        <v>8</v>
      </c>
      <c r="G312" s="31" t="n">
        <v>70</v>
      </c>
      <c r="H312" s="31" t="n">
        <v>-40</v>
      </c>
      <c r="I312" s="31"/>
      <c r="J312" s="31"/>
      <c r="K312" s="31"/>
      <c r="L312" s="31" t="n">
        <v>4</v>
      </c>
      <c r="M312" s="31" t="n">
        <v>4</v>
      </c>
      <c r="N312" s="33" t="n">
        <f aca="false">E312*F312+H312+J312+K312+L312+M312</f>
        <v>48</v>
      </c>
      <c r="O312" s="36"/>
      <c r="P312" s="31" t="n">
        <v>9</v>
      </c>
      <c r="Q312" s="31"/>
      <c r="R312" s="31"/>
      <c r="S312" s="31"/>
      <c r="T312" s="31"/>
      <c r="U312" s="31"/>
      <c r="V312" s="31"/>
      <c r="W312" s="31"/>
      <c r="X312" s="31"/>
      <c r="Y312" s="31"/>
      <c r="Z312" s="36" t="n">
        <f aca="false">P312*Q312+S312+U312+V312+W312+X312+Y312</f>
        <v>0</v>
      </c>
      <c r="AA312" s="36" t="n">
        <f aca="false">N312+Z312</f>
        <v>48</v>
      </c>
      <c r="AB312" s="47" t="s">
        <v>428</v>
      </c>
      <c r="AC312" s="36" t="s">
        <v>159</v>
      </c>
      <c r="AD312" s="36"/>
      <c r="AE312" s="36" t="n">
        <f aca="false">P312*Q312</f>
        <v>0</v>
      </c>
      <c r="AF312" s="38" t="n">
        <f aca="false">E312*F312+P312*Q312</f>
        <v>80</v>
      </c>
      <c r="AG312" s="39" t="str">
        <f aca="false">AB312</f>
        <v>Туровский Е.Н.</v>
      </c>
      <c r="AH312" s="39" t="str">
        <f aca="false">C312</f>
        <v>4КС9-9</v>
      </c>
      <c r="AI312" s="40" t="str">
        <f aca="false">B312</f>
        <v>16</v>
      </c>
      <c r="AJ312" s="39" t="str">
        <f aca="false">CONCATENATE(A312," ",D312)</f>
        <v>МДК.02.01 Программное обеспечение компьютерных сетей</v>
      </c>
      <c r="AK312" s="39" t="n">
        <f aca="false">E312*F312+P312*Q312+H312+J312+S312+U312</f>
        <v>40</v>
      </c>
      <c r="AL312" s="39" t="n">
        <f aca="false">L312+W312</f>
        <v>4</v>
      </c>
      <c r="AM312" s="39" t="n">
        <f aca="false">M312+X312</f>
        <v>4</v>
      </c>
      <c r="AN312" s="39" t="n">
        <f aca="false">Y312</f>
        <v>0</v>
      </c>
      <c r="AO312" s="39" t="n">
        <f aca="false">SUM(AK312:AN312)</f>
        <v>48</v>
      </c>
      <c r="AP312" s="41" t="n">
        <f aca="false">K312+V312</f>
        <v>0</v>
      </c>
    </row>
    <row r="313" s="42" customFormat="true" ht="16.5" hidden="true" customHeight="true" outlineLevel="0" collapsed="false">
      <c r="A313" s="63" t="s">
        <v>147</v>
      </c>
      <c r="B313" s="30" t="s">
        <v>569</v>
      </c>
      <c r="C313" s="31" t="s">
        <v>570</v>
      </c>
      <c r="D313" s="211" t="s">
        <v>445</v>
      </c>
      <c r="E313" s="31" t="n">
        <v>10</v>
      </c>
      <c r="F313" s="31"/>
      <c r="G313" s="31"/>
      <c r="H313" s="31" t="n">
        <v>40</v>
      </c>
      <c r="I313" s="31"/>
      <c r="J313" s="31"/>
      <c r="K313" s="31"/>
      <c r="L313" s="31"/>
      <c r="M313" s="31"/>
      <c r="N313" s="33" t="n">
        <f aca="false">E313*F313+H313+J313+K313+L313+M313</f>
        <v>40</v>
      </c>
      <c r="O313" s="36"/>
      <c r="P313" s="31" t="n">
        <v>9</v>
      </c>
      <c r="Q313" s="31"/>
      <c r="R313" s="31"/>
      <c r="S313" s="31"/>
      <c r="T313" s="31"/>
      <c r="U313" s="31"/>
      <c r="V313" s="31"/>
      <c r="W313" s="31"/>
      <c r="X313" s="31"/>
      <c r="Y313" s="31"/>
      <c r="Z313" s="36" t="n">
        <f aca="false">P313*Q313+S313+U313+V313+W313+X313+Y313</f>
        <v>0</v>
      </c>
      <c r="AA313" s="36" t="n">
        <f aca="false">N313+Z313</f>
        <v>40</v>
      </c>
      <c r="AB313" s="47" t="s">
        <v>428</v>
      </c>
      <c r="AC313" s="36" t="s">
        <v>159</v>
      </c>
      <c r="AD313" s="36"/>
      <c r="AE313" s="36" t="n">
        <f aca="false">P313*Q313</f>
        <v>0</v>
      </c>
      <c r="AF313" s="38" t="n">
        <f aca="false">E313*F313+P313*Q313</f>
        <v>0</v>
      </c>
      <c r="AG313" s="39" t="str">
        <f aca="false">AB313</f>
        <v>Туровский Е.Н.</v>
      </c>
      <c r="AH313" s="39" t="str">
        <f aca="false">C313</f>
        <v>4КС9-9а</v>
      </c>
      <c r="AI313" s="40" t="str">
        <f aca="false">B313</f>
        <v>16</v>
      </c>
      <c r="AJ313" s="39" t="str">
        <f aca="false">CONCATENATE(A313," ",D313)</f>
        <v>МДК.02.01 Программное обеспечение компьютерных сетей</v>
      </c>
      <c r="AK313" s="39" t="n">
        <f aca="false">E313*F313+P313*Q313+H313+J313+S313+U313</f>
        <v>40</v>
      </c>
      <c r="AL313" s="39" t="n">
        <f aca="false">L313+W313</f>
        <v>0</v>
      </c>
      <c r="AM313" s="39" t="n">
        <f aca="false">M313+X313</f>
        <v>0</v>
      </c>
      <c r="AN313" s="39" t="n">
        <f aca="false">Y313</f>
        <v>0</v>
      </c>
      <c r="AO313" s="39" t="n">
        <f aca="false">SUM(AK313:AN313)</f>
        <v>40</v>
      </c>
      <c r="AP313" s="41" t="n">
        <f aca="false">K313+V313</f>
        <v>0</v>
      </c>
    </row>
    <row r="314" s="42" customFormat="true" ht="16.5" hidden="true" customHeight="true" outlineLevel="0" collapsed="false">
      <c r="A314" s="63" t="s">
        <v>149</v>
      </c>
      <c r="B314" s="30" t="s">
        <v>569</v>
      </c>
      <c r="C314" s="31" t="s">
        <v>571</v>
      </c>
      <c r="D314" s="121" t="s">
        <v>512</v>
      </c>
      <c r="E314" s="31" t="n">
        <v>10</v>
      </c>
      <c r="F314" s="31" t="n">
        <v>7</v>
      </c>
      <c r="G314" s="31" t="n">
        <v>70</v>
      </c>
      <c r="H314" s="31" t="n">
        <v>-30</v>
      </c>
      <c r="I314" s="31"/>
      <c r="J314" s="31" t="n">
        <v>-20</v>
      </c>
      <c r="K314" s="31" t="n">
        <v>16</v>
      </c>
      <c r="L314" s="31" t="n">
        <v>4</v>
      </c>
      <c r="M314" s="31" t="n">
        <v>4</v>
      </c>
      <c r="N314" s="33" t="n">
        <f aca="false">E314*F314+H314+J314+K314+L314+M314</f>
        <v>44</v>
      </c>
      <c r="O314" s="36"/>
      <c r="P314" s="31" t="n">
        <v>9</v>
      </c>
      <c r="Q314" s="31"/>
      <c r="R314" s="31"/>
      <c r="S314" s="31"/>
      <c r="T314" s="31"/>
      <c r="U314" s="31"/>
      <c r="V314" s="31"/>
      <c r="W314" s="31"/>
      <c r="X314" s="31"/>
      <c r="Y314" s="31"/>
      <c r="Z314" s="36" t="n">
        <f aca="false">P314*Q314+S314+U314+V314+W314+X314+Y314</f>
        <v>0</v>
      </c>
      <c r="AA314" s="36" t="n">
        <f aca="false">N314+Z314</f>
        <v>44</v>
      </c>
      <c r="AB314" s="47" t="s">
        <v>357</v>
      </c>
      <c r="AC314" s="31" t="s">
        <v>159</v>
      </c>
      <c r="AD314" s="31"/>
      <c r="AE314" s="36" t="n">
        <f aca="false">P314*Q314</f>
        <v>0</v>
      </c>
      <c r="AF314" s="38" t="n">
        <f aca="false">E314*F314+P314*Q314</f>
        <v>70</v>
      </c>
      <c r="AG314" s="39" t="str">
        <f aca="false">AB314</f>
        <v>Падев В.К.</v>
      </c>
      <c r="AH314" s="39" t="str">
        <f aca="false">C314</f>
        <v>4КС9-9</v>
      </c>
      <c r="AI314" s="40" t="str">
        <f aca="false">B314</f>
        <v>16</v>
      </c>
      <c r="AJ314" s="39" t="str">
        <f aca="false">CONCATENATE(A314," ",D314)</f>
        <v>МДК.02.02 Организация администрирования компьютерных сетей</v>
      </c>
      <c r="AK314" s="39" t="n">
        <f aca="false">E314*F314+P314*Q314+H314+J314+S314+U314</f>
        <v>20</v>
      </c>
      <c r="AL314" s="39" t="n">
        <f aca="false">L314+W314</f>
        <v>4</v>
      </c>
      <c r="AM314" s="39" t="n">
        <f aca="false">M314+X314</f>
        <v>4</v>
      </c>
      <c r="AN314" s="39" t="n">
        <f aca="false">Y314</f>
        <v>0</v>
      </c>
      <c r="AO314" s="39" t="n">
        <f aca="false">SUM(AK314:AN314)</f>
        <v>28</v>
      </c>
      <c r="AP314" s="41" t="n">
        <f aca="false">K314+V314</f>
        <v>16</v>
      </c>
    </row>
    <row r="315" s="42" customFormat="true" ht="16.5" hidden="true" customHeight="true" outlineLevel="0" collapsed="false">
      <c r="A315" s="63" t="s">
        <v>149</v>
      </c>
      <c r="B315" s="30" t="s">
        <v>569</v>
      </c>
      <c r="C315" s="31" t="s">
        <v>570</v>
      </c>
      <c r="D315" s="121" t="s">
        <v>512</v>
      </c>
      <c r="E315" s="31" t="n">
        <v>10</v>
      </c>
      <c r="F315" s="31"/>
      <c r="G315" s="31"/>
      <c r="H315" s="31" t="n">
        <v>30</v>
      </c>
      <c r="I315" s="31"/>
      <c r="J315" s="31"/>
      <c r="K315" s="31"/>
      <c r="L315" s="31"/>
      <c r="M315" s="31"/>
      <c r="N315" s="33" t="n">
        <f aca="false">E315*F315+H315+J315+K315+L315+M315</f>
        <v>30</v>
      </c>
      <c r="O315" s="36"/>
      <c r="P315" s="31" t="n">
        <v>9</v>
      </c>
      <c r="Q315" s="31"/>
      <c r="R315" s="31"/>
      <c r="S315" s="31"/>
      <c r="T315" s="31"/>
      <c r="U315" s="31"/>
      <c r="V315" s="31"/>
      <c r="W315" s="31"/>
      <c r="X315" s="31"/>
      <c r="Y315" s="31"/>
      <c r="Z315" s="36" t="n">
        <f aca="false">P315*Q315+S315+U315+V315+W315+X315+Y315</f>
        <v>0</v>
      </c>
      <c r="AA315" s="36" t="n">
        <f aca="false">N315+Z315</f>
        <v>30</v>
      </c>
      <c r="AB315" s="47" t="s">
        <v>357</v>
      </c>
      <c r="AC315" s="31" t="s">
        <v>159</v>
      </c>
      <c r="AD315" s="31"/>
      <c r="AE315" s="36" t="n">
        <f aca="false">P315*Q315</f>
        <v>0</v>
      </c>
      <c r="AF315" s="38" t="n">
        <f aca="false">E315*F315+P315*Q315</f>
        <v>0</v>
      </c>
      <c r="AG315" s="39" t="str">
        <f aca="false">AB315</f>
        <v>Падев В.К.</v>
      </c>
      <c r="AH315" s="39" t="str">
        <f aca="false">C315</f>
        <v>4КС9-9а</v>
      </c>
      <c r="AI315" s="40" t="str">
        <f aca="false">B315</f>
        <v>16</v>
      </c>
      <c r="AJ315" s="39" t="str">
        <f aca="false">CONCATENATE(A315," ",D315)</f>
        <v>МДК.02.02 Организация администрирования компьютерных сетей</v>
      </c>
      <c r="AK315" s="39" t="n">
        <f aca="false">E315*F315+P315*Q315+H315+J315+S315+U315</f>
        <v>30</v>
      </c>
      <c r="AL315" s="39" t="n">
        <f aca="false">L315+W315</f>
        <v>0</v>
      </c>
      <c r="AM315" s="39" t="n">
        <f aca="false">M315+X315</f>
        <v>0</v>
      </c>
      <c r="AN315" s="39" t="n">
        <f aca="false">Y315</f>
        <v>0</v>
      </c>
      <c r="AO315" s="39" t="n">
        <f aca="false">SUM(AK315:AN315)</f>
        <v>30</v>
      </c>
      <c r="AP315" s="41" t="n">
        <f aca="false">K315+V315</f>
        <v>0</v>
      </c>
    </row>
    <row r="316" s="42" customFormat="true" ht="16.5" hidden="true" customHeight="true" outlineLevel="0" collapsed="false">
      <c r="A316" s="63" t="s">
        <v>149</v>
      </c>
      <c r="B316" s="30" t="s">
        <v>569</v>
      </c>
      <c r="C316" s="31" t="s">
        <v>570</v>
      </c>
      <c r="D316" s="121" t="s">
        <v>513</v>
      </c>
      <c r="E316" s="31" t="n">
        <v>10</v>
      </c>
      <c r="F316" s="31"/>
      <c r="G316" s="31"/>
      <c r="H316" s="31"/>
      <c r="I316" s="31"/>
      <c r="J316" s="31" t="n">
        <v>20</v>
      </c>
      <c r="K316" s="31"/>
      <c r="L316" s="31"/>
      <c r="M316" s="31"/>
      <c r="N316" s="33" t="n">
        <f aca="false">E316*F316+H316+J316+K316+L316+M316</f>
        <v>20</v>
      </c>
      <c r="O316" s="36"/>
      <c r="P316" s="31" t="n">
        <v>9</v>
      </c>
      <c r="Q316" s="31"/>
      <c r="R316" s="31"/>
      <c r="S316" s="31"/>
      <c r="T316" s="31"/>
      <c r="U316" s="31"/>
      <c r="V316" s="31"/>
      <c r="W316" s="31"/>
      <c r="X316" s="31"/>
      <c r="Y316" s="31"/>
      <c r="Z316" s="36" t="n">
        <f aca="false">P316*Q316+S316+U316+V316+W316+X316+Y316</f>
        <v>0</v>
      </c>
      <c r="AA316" s="36" t="n">
        <f aca="false">N316+Z316</f>
        <v>20</v>
      </c>
      <c r="AB316" s="47" t="s">
        <v>357</v>
      </c>
      <c r="AC316" s="31" t="s">
        <v>159</v>
      </c>
      <c r="AD316" s="31"/>
      <c r="AE316" s="36" t="n">
        <f aca="false">P316*Q316</f>
        <v>0</v>
      </c>
      <c r="AF316" s="38" t="n">
        <f aca="false">E316*F316+P316*Q316</f>
        <v>0</v>
      </c>
      <c r="AG316" s="39" t="str">
        <f aca="false">AB316</f>
        <v>Падев В.К.</v>
      </c>
      <c r="AH316" s="39" t="str">
        <f aca="false">C316</f>
        <v>4КС9-9а</v>
      </c>
      <c r="AI316" s="40" t="str">
        <f aca="false">B316</f>
        <v>16</v>
      </c>
      <c r="AJ316" s="39" t="str">
        <f aca="false">CONCATENATE(A316," ",D316)</f>
        <v>МДК.02.02 КП - Организация администрирования компьютерных сетей</v>
      </c>
      <c r="AK316" s="39" t="n">
        <f aca="false">E316*F316+P316*Q316+H316+J316+S316+U316</f>
        <v>20</v>
      </c>
      <c r="AL316" s="39" t="n">
        <f aca="false">L316+W316</f>
        <v>0</v>
      </c>
      <c r="AM316" s="39" t="n">
        <f aca="false">M316+X316</f>
        <v>0</v>
      </c>
      <c r="AN316" s="39" t="n">
        <f aca="false">Y316</f>
        <v>0</v>
      </c>
      <c r="AO316" s="39" t="n">
        <f aca="false">SUM(AK316:AN316)</f>
        <v>20</v>
      </c>
      <c r="AP316" s="41" t="n">
        <f aca="false">K316+V316</f>
        <v>0</v>
      </c>
    </row>
    <row r="317" s="42" customFormat="true" ht="16.5" hidden="true" customHeight="true" outlineLevel="0" collapsed="false">
      <c r="A317" s="95" t="s">
        <v>514</v>
      </c>
      <c r="B317" s="30" t="s">
        <v>569</v>
      </c>
      <c r="C317" s="31" t="s">
        <v>571</v>
      </c>
      <c r="D317" s="122" t="s">
        <v>515</v>
      </c>
      <c r="E317" s="31" t="n">
        <v>6</v>
      </c>
      <c r="F317" s="31" t="n">
        <v>12</v>
      </c>
      <c r="G317" s="31"/>
      <c r="H317" s="31"/>
      <c r="I317" s="31"/>
      <c r="J317" s="31"/>
      <c r="K317" s="31"/>
      <c r="L317" s="31"/>
      <c r="M317" s="31"/>
      <c r="N317" s="33" t="n">
        <f aca="false">E317*F317+H317+J317+K317+L317+M317</f>
        <v>72</v>
      </c>
      <c r="O317" s="36"/>
      <c r="P317" s="31" t="n">
        <v>9</v>
      </c>
      <c r="Q317" s="31"/>
      <c r="R317" s="31"/>
      <c r="S317" s="31"/>
      <c r="T317" s="31"/>
      <c r="U317" s="31"/>
      <c r="V317" s="31"/>
      <c r="W317" s="31"/>
      <c r="X317" s="31"/>
      <c r="Y317" s="31"/>
      <c r="Z317" s="36" t="n">
        <f aca="false">P317*Q317+S317+U317+V317+W317+X317+Y317</f>
        <v>0</v>
      </c>
      <c r="AA317" s="36" t="n">
        <f aca="false">N317+Z317</f>
        <v>72</v>
      </c>
      <c r="AB317" s="36" t="s">
        <v>516</v>
      </c>
      <c r="AC317" s="31"/>
      <c r="AD317" s="31"/>
      <c r="AE317" s="36" t="n">
        <f aca="false">P317*Q317</f>
        <v>0</v>
      </c>
      <c r="AF317" s="38" t="n">
        <f aca="false">E317*F317+P317*Q317</f>
        <v>72</v>
      </c>
      <c r="AG317" s="39" t="str">
        <f aca="false">AB317</f>
        <v>Мураева С.В.</v>
      </c>
      <c r="AH317" s="39" t="str">
        <f aca="false">C317</f>
        <v>4КС9-9</v>
      </c>
      <c r="AI317" s="40" t="str">
        <f aca="false">B317</f>
        <v>16</v>
      </c>
      <c r="AJ317" s="39" t="str">
        <f aca="false">CONCATENATE(A317," ",D317)</f>
        <v>ПП.02. Производственная практика ( по профилю специальности) </v>
      </c>
      <c r="AK317" s="39" t="n">
        <f aca="false">E317*F317+P317*Q317+H317+J317+S317+U317</f>
        <v>72</v>
      </c>
      <c r="AL317" s="39" t="n">
        <f aca="false">L317+W317</f>
        <v>0</v>
      </c>
      <c r="AM317" s="39" t="n">
        <f aca="false">M317+X317</f>
        <v>0</v>
      </c>
      <c r="AN317" s="39" t="n">
        <f aca="false">Y317</f>
        <v>0</v>
      </c>
      <c r="AO317" s="39" t="n">
        <f aca="false">SUM(AK317:AN317)</f>
        <v>72</v>
      </c>
      <c r="AP317" s="41" t="n">
        <f aca="false">K317+V317</f>
        <v>0</v>
      </c>
    </row>
    <row r="318" s="42" customFormat="true" ht="16.5" hidden="true" customHeight="true" outlineLevel="0" collapsed="false">
      <c r="A318" s="95" t="s">
        <v>514</v>
      </c>
      <c r="B318" s="30" t="s">
        <v>569</v>
      </c>
      <c r="C318" s="31" t="s">
        <v>571</v>
      </c>
      <c r="D318" s="122" t="s">
        <v>515</v>
      </c>
      <c r="E318" s="31" t="n">
        <v>6</v>
      </c>
      <c r="F318" s="31" t="n">
        <v>12</v>
      </c>
      <c r="G318" s="31"/>
      <c r="H318" s="31"/>
      <c r="I318" s="31"/>
      <c r="J318" s="31"/>
      <c r="K318" s="31"/>
      <c r="L318" s="31"/>
      <c r="M318" s="31"/>
      <c r="N318" s="33" t="n">
        <f aca="false">E318*F318+H318+J318+K318+L318+M318</f>
        <v>72</v>
      </c>
      <c r="O318" s="36"/>
      <c r="P318" s="31" t="n">
        <v>9</v>
      </c>
      <c r="Q318" s="31"/>
      <c r="R318" s="31"/>
      <c r="S318" s="31"/>
      <c r="T318" s="31"/>
      <c r="U318" s="31"/>
      <c r="V318" s="31"/>
      <c r="W318" s="31"/>
      <c r="X318" s="31"/>
      <c r="Y318" s="31"/>
      <c r="Z318" s="36" t="n">
        <f aca="false">P318*Q318+S318+U318+V318+W318+X318+Y318</f>
        <v>0</v>
      </c>
      <c r="AA318" s="36" t="n">
        <f aca="false">N318+Z318</f>
        <v>72</v>
      </c>
      <c r="AB318" s="36" t="s">
        <v>313</v>
      </c>
      <c r="AC318" s="31"/>
      <c r="AD318" s="31"/>
      <c r="AE318" s="36"/>
      <c r="AF318" s="38" t="n">
        <f aca="false">E318*F318+P318*Q318</f>
        <v>72</v>
      </c>
      <c r="AG318" s="39" t="str">
        <f aca="false">AB318</f>
        <v>Гаврилова Л.А.</v>
      </c>
      <c r="AH318" s="39" t="str">
        <f aca="false">C318</f>
        <v>4КС9-9</v>
      </c>
      <c r="AI318" s="40" t="str">
        <f aca="false">B318</f>
        <v>16</v>
      </c>
      <c r="AJ318" s="39" t="str">
        <f aca="false">CONCATENATE(A318," ",D318)</f>
        <v>ПП.02. Производственная практика ( по профилю специальности) </v>
      </c>
      <c r="AK318" s="39" t="n">
        <f aca="false">E318*F318+P318*Q318+H318+J318+S318+U318</f>
        <v>72</v>
      </c>
      <c r="AL318" s="39" t="n">
        <f aca="false">L318+W318</f>
        <v>0</v>
      </c>
      <c r="AM318" s="39" t="n">
        <f aca="false">M318+X318</f>
        <v>0</v>
      </c>
      <c r="AN318" s="39" t="n">
        <f aca="false">Y318</f>
        <v>0</v>
      </c>
      <c r="AO318" s="39" t="n">
        <f aca="false">SUM(AK318:AN318)</f>
        <v>72</v>
      </c>
      <c r="AP318" s="41" t="n">
        <f aca="false">K318+V318</f>
        <v>0</v>
      </c>
    </row>
    <row r="319" s="42" customFormat="true" ht="16.5" hidden="true" customHeight="true" outlineLevel="0" collapsed="false">
      <c r="A319" s="95" t="s">
        <v>514</v>
      </c>
      <c r="B319" s="30" t="s">
        <v>569</v>
      </c>
      <c r="C319" s="31" t="s">
        <v>571</v>
      </c>
      <c r="D319" s="122" t="s">
        <v>515</v>
      </c>
      <c r="E319" s="31" t="n">
        <v>6</v>
      </c>
      <c r="F319" s="31" t="n">
        <v>12</v>
      </c>
      <c r="G319" s="31"/>
      <c r="H319" s="31"/>
      <c r="I319" s="31"/>
      <c r="J319" s="31"/>
      <c r="K319" s="31"/>
      <c r="L319" s="31"/>
      <c r="M319" s="31"/>
      <c r="N319" s="33" t="n">
        <f aca="false">E319*F319+H319+J319+K319+L319+M319</f>
        <v>72</v>
      </c>
      <c r="O319" s="36"/>
      <c r="P319" s="31" t="n">
        <v>9</v>
      </c>
      <c r="Q319" s="31"/>
      <c r="R319" s="31"/>
      <c r="S319" s="31"/>
      <c r="T319" s="31"/>
      <c r="U319" s="31"/>
      <c r="V319" s="31"/>
      <c r="W319" s="31"/>
      <c r="X319" s="31"/>
      <c r="Y319" s="31"/>
      <c r="Z319" s="36" t="n">
        <f aca="false">P319*Q319+S319+U319+V319+W319+X319+Y319</f>
        <v>0</v>
      </c>
      <c r="AA319" s="36" t="n">
        <f aca="false">N319+Z319</f>
        <v>72</v>
      </c>
      <c r="AB319" s="36" t="s">
        <v>143</v>
      </c>
      <c r="AC319" s="31"/>
      <c r="AD319" s="31"/>
      <c r="AE319" s="36"/>
      <c r="AF319" s="38" t="n">
        <f aca="false">E319*F319+P319*Q319</f>
        <v>72</v>
      </c>
      <c r="AG319" s="39" t="str">
        <f aca="false">AB319</f>
        <v>вак. ПП</v>
      </c>
      <c r="AH319" s="39" t="str">
        <f aca="false">C319</f>
        <v>4КС9-9</v>
      </c>
      <c r="AI319" s="40" t="str">
        <f aca="false">B319</f>
        <v>16</v>
      </c>
      <c r="AJ319" s="39" t="str">
        <f aca="false">CONCATENATE(A319," ",D319)</f>
        <v>ПП.02. Производственная практика ( по профилю специальности) </v>
      </c>
      <c r="AK319" s="39" t="n">
        <f aca="false">E319*F319+P319*Q319+H319+J319+S319+U319</f>
        <v>72</v>
      </c>
      <c r="AL319" s="39" t="n">
        <f aca="false">L319+W319</f>
        <v>0</v>
      </c>
      <c r="AM319" s="39" t="n">
        <f aca="false">M319+X319</f>
        <v>0</v>
      </c>
      <c r="AN319" s="39" t="n">
        <f aca="false">Y319</f>
        <v>0</v>
      </c>
      <c r="AO319" s="39" t="n">
        <f aca="false">SUM(AK319:AN319)</f>
        <v>72</v>
      </c>
      <c r="AP319" s="41" t="n">
        <f aca="false">K319+V319</f>
        <v>0</v>
      </c>
    </row>
    <row r="320" s="42" customFormat="true" ht="16.5" hidden="true" customHeight="true" outlineLevel="0" collapsed="false">
      <c r="A320" s="95" t="s">
        <v>156</v>
      </c>
      <c r="B320" s="30" t="s">
        <v>569</v>
      </c>
      <c r="C320" s="31" t="s">
        <v>571</v>
      </c>
      <c r="D320" s="122" t="s">
        <v>145</v>
      </c>
      <c r="E320" s="31" t="n">
        <v>10</v>
      </c>
      <c r="F320" s="31"/>
      <c r="G320" s="31"/>
      <c r="H320" s="31"/>
      <c r="I320" s="31"/>
      <c r="J320" s="31"/>
      <c r="K320" s="31"/>
      <c r="L320" s="31"/>
      <c r="M320" s="31" t="n">
        <v>24</v>
      </c>
      <c r="N320" s="33" t="n">
        <f aca="false">E320*F320+H320+J320+K320+L320+M320</f>
        <v>24</v>
      </c>
      <c r="O320" s="36"/>
      <c r="P320" s="31" t="n">
        <v>9</v>
      </c>
      <c r="Q320" s="31"/>
      <c r="R320" s="31"/>
      <c r="S320" s="31"/>
      <c r="T320" s="31"/>
      <c r="U320" s="31"/>
      <c r="V320" s="31"/>
      <c r="W320" s="31"/>
      <c r="X320" s="31"/>
      <c r="Y320" s="31"/>
      <c r="Z320" s="36" t="n">
        <f aca="false">P320*Q320+S320+U320+V320+W320+X320+Y320</f>
        <v>0</v>
      </c>
      <c r="AA320" s="36" t="n">
        <f aca="false">N320+Z320</f>
        <v>24</v>
      </c>
      <c r="AB320" s="36" t="s">
        <v>146</v>
      </c>
      <c r="AC320" s="31"/>
      <c r="AD320" s="31"/>
      <c r="AE320" s="36" t="n">
        <f aca="false">P320*Q320</f>
        <v>0</v>
      </c>
      <c r="AF320" s="38" t="n">
        <f aca="false">E320*F320+P320*Q320</f>
        <v>0</v>
      </c>
      <c r="AG320" s="39" t="str">
        <f aca="false">AB320</f>
        <v>вак. ДЭ</v>
      </c>
      <c r="AH320" s="39" t="str">
        <f aca="false">C320</f>
        <v>4КС9-9</v>
      </c>
      <c r="AI320" s="40" t="str">
        <f aca="false">B320</f>
        <v>16</v>
      </c>
      <c r="AJ320" s="39" t="str">
        <f aca="false">CONCATENATE(A320," ",D320)</f>
        <v>ДЭ.02 Демонстрационный экзамен по модулю</v>
      </c>
      <c r="AK320" s="39" t="n">
        <f aca="false">E320*F320+P320*Q320+H320+J320+S320+U320</f>
        <v>0</v>
      </c>
      <c r="AL320" s="39" t="n">
        <f aca="false">L320+W320</f>
        <v>0</v>
      </c>
      <c r="AM320" s="39" t="n">
        <f aca="false">M320+X320</f>
        <v>24</v>
      </c>
      <c r="AN320" s="39" t="n">
        <f aca="false">Y320</f>
        <v>0</v>
      </c>
      <c r="AO320" s="39" t="n">
        <f aca="false">SUM(AK320:AN320)</f>
        <v>24</v>
      </c>
      <c r="AP320" s="41" t="n">
        <f aca="false">K320+V320</f>
        <v>0</v>
      </c>
    </row>
    <row r="321" s="42" customFormat="true" ht="16.5" hidden="true" customHeight="true" outlineLevel="0" collapsed="false">
      <c r="A321" s="95" t="s">
        <v>157</v>
      </c>
      <c r="B321" s="30" t="s">
        <v>569</v>
      </c>
      <c r="C321" s="31" t="s">
        <v>571</v>
      </c>
      <c r="D321" s="122" t="s">
        <v>450</v>
      </c>
      <c r="E321" s="31" t="n">
        <v>10</v>
      </c>
      <c r="F321" s="31" t="n">
        <v>10</v>
      </c>
      <c r="G321" s="31" t="n">
        <v>80</v>
      </c>
      <c r="H321" s="31" t="n">
        <v>-50</v>
      </c>
      <c r="I321" s="31"/>
      <c r="J321" s="31"/>
      <c r="K321" s="31"/>
      <c r="L321" s="31"/>
      <c r="M321" s="31"/>
      <c r="N321" s="33" t="n">
        <f aca="false">E321*F321+H321+J321+K321+L321+M321</f>
        <v>50</v>
      </c>
      <c r="O321" s="36"/>
      <c r="P321" s="31" t="n">
        <v>9</v>
      </c>
      <c r="Q321" s="31" t="n">
        <v>7</v>
      </c>
      <c r="R321" s="31"/>
      <c r="S321" s="31" t="n">
        <v>-30</v>
      </c>
      <c r="T321" s="31"/>
      <c r="U321" s="31"/>
      <c r="V321" s="31"/>
      <c r="W321" s="31" t="n">
        <v>4</v>
      </c>
      <c r="X321" s="31" t="n">
        <v>4</v>
      </c>
      <c r="Y321" s="31"/>
      <c r="Z321" s="36" t="n">
        <f aca="false">P321*Q321+S321+U321+V321+W321+X321+Y321</f>
        <v>41</v>
      </c>
      <c r="AA321" s="36" t="n">
        <f aca="false">N321+Z321</f>
        <v>91</v>
      </c>
      <c r="AB321" s="47" t="s">
        <v>338</v>
      </c>
      <c r="AC321" s="31"/>
      <c r="AD321" s="31"/>
      <c r="AE321" s="36" t="n">
        <f aca="false">P321*Q321</f>
        <v>63</v>
      </c>
      <c r="AF321" s="38" t="n">
        <f aca="false">E321*F321+P321*Q321</f>
        <v>163</v>
      </c>
      <c r="AG321" s="39" t="str">
        <f aca="false">AB321</f>
        <v>Дружинин Б.Н.</v>
      </c>
      <c r="AH321" s="39" t="str">
        <f aca="false">C321</f>
        <v>4КС9-9</v>
      </c>
      <c r="AI321" s="40" t="str">
        <f aca="false">B321</f>
        <v>16</v>
      </c>
      <c r="AJ321" s="39" t="str">
        <f aca="false">CONCATENATE(A321," ",D321)</f>
        <v>МДК.03.01 Эксплуатация объектов сетевой инфраструктуры</v>
      </c>
      <c r="AK321" s="39" t="n">
        <f aca="false">E321*F321+P321*Q321+H321+J321+S321+U321</f>
        <v>83</v>
      </c>
      <c r="AL321" s="39" t="n">
        <f aca="false">L321+W321</f>
        <v>4</v>
      </c>
      <c r="AM321" s="39" t="n">
        <f aca="false">M321+X321</f>
        <v>4</v>
      </c>
      <c r="AN321" s="39" t="n">
        <f aca="false">Y321</f>
        <v>0</v>
      </c>
      <c r="AO321" s="39" t="n">
        <f aca="false">SUM(AK321:AN321)</f>
        <v>91</v>
      </c>
      <c r="AP321" s="41" t="n">
        <f aca="false">K321+V321</f>
        <v>0</v>
      </c>
    </row>
    <row r="322" s="42" customFormat="true" ht="16.5" hidden="true" customHeight="true" outlineLevel="0" collapsed="false">
      <c r="A322" s="95" t="s">
        <v>157</v>
      </c>
      <c r="B322" s="30" t="s">
        <v>569</v>
      </c>
      <c r="C322" s="31" t="s">
        <v>570</v>
      </c>
      <c r="D322" s="122" t="s">
        <v>450</v>
      </c>
      <c r="E322" s="31" t="n">
        <v>10</v>
      </c>
      <c r="F322" s="31"/>
      <c r="G322" s="31"/>
      <c r="H322" s="31" t="n">
        <v>50</v>
      </c>
      <c r="I322" s="31"/>
      <c r="J322" s="31"/>
      <c r="K322" s="31"/>
      <c r="L322" s="31"/>
      <c r="M322" s="31"/>
      <c r="N322" s="33" t="n">
        <f aca="false">E322*F322+H322+J322+K322+L322+M322</f>
        <v>50</v>
      </c>
      <c r="O322" s="36"/>
      <c r="P322" s="31" t="n">
        <v>9</v>
      </c>
      <c r="Q322" s="31"/>
      <c r="R322" s="31"/>
      <c r="S322" s="31" t="n">
        <v>30</v>
      </c>
      <c r="T322" s="31"/>
      <c r="U322" s="31"/>
      <c r="V322" s="31"/>
      <c r="W322" s="31"/>
      <c r="X322" s="31"/>
      <c r="Y322" s="31"/>
      <c r="Z322" s="36" t="n">
        <f aca="false">P322*Q322+S322+U322+V322+W322+X322+Y322</f>
        <v>30</v>
      </c>
      <c r="AA322" s="36" t="n">
        <f aca="false">N322+Z322</f>
        <v>80</v>
      </c>
      <c r="AB322" s="47" t="s">
        <v>338</v>
      </c>
      <c r="AC322" s="31"/>
      <c r="AD322" s="31"/>
      <c r="AE322" s="36" t="n">
        <f aca="false">P322*Q322</f>
        <v>0</v>
      </c>
      <c r="AF322" s="38" t="n">
        <f aca="false">E322*F322+P322*Q322</f>
        <v>0</v>
      </c>
      <c r="AG322" s="39" t="str">
        <f aca="false">AB322</f>
        <v>Дружинин Б.Н.</v>
      </c>
      <c r="AH322" s="39" t="str">
        <f aca="false">C322</f>
        <v>4КС9-9а</v>
      </c>
      <c r="AI322" s="40" t="str">
        <f aca="false">B322</f>
        <v>16</v>
      </c>
      <c r="AJ322" s="39" t="str">
        <f aca="false">CONCATENATE(A322," ",D322)</f>
        <v>МДК.03.01 Эксплуатация объектов сетевой инфраструктуры</v>
      </c>
      <c r="AK322" s="39" t="n">
        <f aca="false">E322*F322+P322*Q322+H322+J322+S322+U322</f>
        <v>80</v>
      </c>
      <c r="AL322" s="39" t="n">
        <f aca="false">L322+W322</f>
        <v>0</v>
      </c>
      <c r="AM322" s="39" t="n">
        <f aca="false">M322+X322</f>
        <v>0</v>
      </c>
      <c r="AN322" s="39" t="n">
        <f aca="false">Y322</f>
        <v>0</v>
      </c>
      <c r="AO322" s="39" t="n">
        <f aca="false">SUM(AK322:AN322)</f>
        <v>80</v>
      </c>
      <c r="AP322" s="41" t="n">
        <f aca="false">K322+V322</f>
        <v>0</v>
      </c>
    </row>
    <row r="323" s="42" customFormat="true" ht="16.5" hidden="true" customHeight="true" outlineLevel="0" collapsed="false">
      <c r="A323" s="95" t="s">
        <v>160</v>
      </c>
      <c r="B323" s="30" t="s">
        <v>569</v>
      </c>
      <c r="C323" s="31" t="s">
        <v>571</v>
      </c>
      <c r="D323" s="122" t="s">
        <v>517</v>
      </c>
      <c r="E323" s="31" t="n">
        <v>10</v>
      </c>
      <c r="F323" s="31" t="n">
        <v>5</v>
      </c>
      <c r="G323" s="31" t="n">
        <v>52</v>
      </c>
      <c r="H323" s="31" t="n">
        <v>-26</v>
      </c>
      <c r="I323" s="31"/>
      <c r="J323" s="31"/>
      <c r="K323" s="31"/>
      <c r="L323" s="31"/>
      <c r="M323" s="31"/>
      <c r="N323" s="33" t="n">
        <f aca="false">E323*F323+H323+J323+K323+L323+M323</f>
        <v>24</v>
      </c>
      <c r="O323" s="36"/>
      <c r="P323" s="31" t="n">
        <v>9</v>
      </c>
      <c r="Q323" s="31" t="n">
        <v>6</v>
      </c>
      <c r="R323" s="31"/>
      <c r="S323" s="31" t="n">
        <v>-26</v>
      </c>
      <c r="T323" s="31"/>
      <c r="U323" s="31"/>
      <c r="V323" s="31"/>
      <c r="W323" s="31" t="n">
        <v>4</v>
      </c>
      <c r="X323" s="31" t="n">
        <v>4</v>
      </c>
      <c r="Y323" s="31"/>
      <c r="Z323" s="36" t="n">
        <f aca="false">P323*Q323+S323+U323+V323+W323+X323+Y323</f>
        <v>36</v>
      </c>
      <c r="AA323" s="36" t="n">
        <f aca="false">N323+Z323</f>
        <v>60</v>
      </c>
      <c r="AB323" s="47" t="s">
        <v>428</v>
      </c>
      <c r="AC323" s="31"/>
      <c r="AD323" s="31"/>
      <c r="AE323" s="36" t="n">
        <f aca="false">P323*Q323</f>
        <v>54</v>
      </c>
      <c r="AF323" s="38" t="n">
        <f aca="false">E323*F323+P323*Q323</f>
        <v>104</v>
      </c>
      <c r="AG323" s="39" t="str">
        <f aca="false">AB323</f>
        <v>Туровский Е.Н.</v>
      </c>
      <c r="AH323" s="39" t="str">
        <f aca="false">C323</f>
        <v>4КС9-9</v>
      </c>
      <c r="AI323" s="40" t="str">
        <f aca="false">B323</f>
        <v>16</v>
      </c>
      <c r="AJ323" s="39" t="str">
        <f aca="false">CONCATENATE(A323," ",D323)</f>
        <v>МДК.03.02 Безопасность функционирования информационных систем </v>
      </c>
      <c r="AK323" s="39" t="n">
        <f aca="false">E323*F323+P323*Q323+H323+J323+S323+U323</f>
        <v>52</v>
      </c>
      <c r="AL323" s="39" t="n">
        <f aca="false">L323+W323</f>
        <v>4</v>
      </c>
      <c r="AM323" s="39" t="n">
        <f aca="false">M323+X323</f>
        <v>4</v>
      </c>
      <c r="AN323" s="39" t="n">
        <f aca="false">Y323</f>
        <v>0</v>
      </c>
      <c r="AO323" s="39" t="n">
        <f aca="false">SUM(AK323:AN323)</f>
        <v>60</v>
      </c>
      <c r="AP323" s="41" t="n">
        <f aca="false">K323+V323</f>
        <v>0</v>
      </c>
    </row>
    <row r="324" s="42" customFormat="true" ht="16.5" hidden="true" customHeight="true" outlineLevel="0" collapsed="false">
      <c r="A324" s="95" t="s">
        <v>160</v>
      </c>
      <c r="B324" s="30" t="s">
        <v>569</v>
      </c>
      <c r="C324" s="31" t="s">
        <v>570</v>
      </c>
      <c r="D324" s="122" t="s">
        <v>517</v>
      </c>
      <c r="E324" s="31" t="n">
        <v>10</v>
      </c>
      <c r="F324" s="31"/>
      <c r="G324" s="31"/>
      <c r="H324" s="31" t="n">
        <v>26</v>
      </c>
      <c r="I324" s="31"/>
      <c r="J324" s="31"/>
      <c r="K324" s="31"/>
      <c r="L324" s="31"/>
      <c r="M324" s="31"/>
      <c r="N324" s="33" t="n">
        <f aca="false">E324*F324+H324+J324+K324+L324+M324</f>
        <v>26</v>
      </c>
      <c r="O324" s="36"/>
      <c r="P324" s="31" t="n">
        <v>9</v>
      </c>
      <c r="Q324" s="31"/>
      <c r="R324" s="31"/>
      <c r="S324" s="31" t="n">
        <v>26</v>
      </c>
      <c r="T324" s="31"/>
      <c r="U324" s="31"/>
      <c r="V324" s="31"/>
      <c r="W324" s="31"/>
      <c r="X324" s="31"/>
      <c r="Y324" s="31"/>
      <c r="Z324" s="36" t="n">
        <f aca="false">P324*Q324+S324+U324+V324+W324+X324+Y324</f>
        <v>26</v>
      </c>
      <c r="AA324" s="36" t="n">
        <f aca="false">N324+Z324</f>
        <v>52</v>
      </c>
      <c r="AB324" s="47" t="s">
        <v>428</v>
      </c>
      <c r="AC324" s="31"/>
      <c r="AD324" s="31"/>
      <c r="AE324" s="36" t="n">
        <f aca="false">P324*Q324</f>
        <v>0</v>
      </c>
      <c r="AF324" s="38" t="n">
        <f aca="false">E324*F324+P324*Q324</f>
        <v>0</v>
      </c>
      <c r="AG324" s="39" t="str">
        <f aca="false">AB324</f>
        <v>Туровский Е.Н.</v>
      </c>
      <c r="AH324" s="39" t="str">
        <f aca="false">C324</f>
        <v>4КС9-9а</v>
      </c>
      <c r="AI324" s="40" t="str">
        <f aca="false">B324</f>
        <v>16</v>
      </c>
      <c r="AJ324" s="39" t="str">
        <f aca="false">CONCATENATE(A324," ",D324)</f>
        <v>МДК.03.02 Безопасность функционирования информационных систем </v>
      </c>
      <c r="AK324" s="39" t="n">
        <f aca="false">E324*F324+P324*Q324+H324+J324+S324+U324</f>
        <v>52</v>
      </c>
      <c r="AL324" s="39" t="n">
        <f aca="false">L324+W324</f>
        <v>0</v>
      </c>
      <c r="AM324" s="39" t="n">
        <f aca="false">M324+X324</f>
        <v>0</v>
      </c>
      <c r="AN324" s="39" t="n">
        <f aca="false">Y324</f>
        <v>0</v>
      </c>
      <c r="AO324" s="39" t="n">
        <f aca="false">SUM(AK324:AN324)</f>
        <v>52</v>
      </c>
      <c r="AP324" s="41" t="n">
        <f aca="false">K324+V324</f>
        <v>0</v>
      </c>
    </row>
    <row r="325" s="42" customFormat="true" ht="16.5" hidden="true" customHeight="true" outlineLevel="0" collapsed="false">
      <c r="A325" s="95" t="s">
        <v>494</v>
      </c>
      <c r="B325" s="30" t="s">
        <v>569</v>
      </c>
      <c r="C325" s="31" t="s">
        <v>571</v>
      </c>
      <c r="D325" s="213" t="s">
        <v>495</v>
      </c>
      <c r="E325" s="31" t="n">
        <v>10</v>
      </c>
      <c r="F325" s="31"/>
      <c r="G325" s="31"/>
      <c r="H325" s="31"/>
      <c r="I325" s="31"/>
      <c r="J325" s="31"/>
      <c r="K325" s="31"/>
      <c r="L325" s="31"/>
      <c r="M325" s="31"/>
      <c r="N325" s="33" t="n">
        <f aca="false">E325*F325+H325+J325+K325+L325+M325</f>
        <v>0</v>
      </c>
      <c r="O325" s="36"/>
      <c r="P325" s="31" t="n">
        <v>9</v>
      </c>
      <c r="Q325" s="31" t="n">
        <v>8</v>
      </c>
      <c r="R325" s="31" t="n">
        <v>36</v>
      </c>
      <c r="S325" s="31" t="n">
        <v>-36</v>
      </c>
      <c r="T325" s="31"/>
      <c r="U325" s="31"/>
      <c r="V325" s="31"/>
      <c r="W325" s="31"/>
      <c r="X325" s="31"/>
      <c r="Y325" s="31"/>
      <c r="Z325" s="36" t="n">
        <f aca="false">P325*Q325+S325+U325+V325+W325+X325+Y325</f>
        <v>36</v>
      </c>
      <c r="AA325" s="36" t="n">
        <f aca="false">N325+Z325</f>
        <v>36</v>
      </c>
      <c r="AB325" s="47" t="s">
        <v>357</v>
      </c>
      <c r="AC325" s="31"/>
      <c r="AD325" s="31"/>
      <c r="AE325" s="36" t="n">
        <f aca="false">P325*Q325</f>
        <v>72</v>
      </c>
      <c r="AF325" s="38" t="n">
        <f aca="false">E325*F325+P325*Q325</f>
        <v>72</v>
      </c>
      <c r="AG325" s="39" t="str">
        <f aca="false">AB325</f>
        <v>Падев В.К.</v>
      </c>
      <c r="AH325" s="39" t="str">
        <f aca="false">C325</f>
        <v>4КС9-9</v>
      </c>
      <c r="AI325" s="40" t="str">
        <f aca="false">B325</f>
        <v>16</v>
      </c>
      <c r="AJ325" s="39" t="str">
        <f aca="false">CONCATENATE(A325," ",D325)</f>
        <v>МДК.03.03 Поиск и устранение неисправностей в компьютерных сетях </v>
      </c>
      <c r="AK325" s="39" t="n">
        <f aca="false">E325*F325+P325*Q325+H325+J325+S325+U325</f>
        <v>36</v>
      </c>
      <c r="AL325" s="39" t="n">
        <f aca="false">L325+W325</f>
        <v>0</v>
      </c>
      <c r="AM325" s="39" t="n">
        <f aca="false">M325+X325</f>
        <v>0</v>
      </c>
      <c r="AN325" s="39" t="n">
        <f aca="false">Y325</f>
        <v>0</v>
      </c>
      <c r="AO325" s="39" t="n">
        <f aca="false">SUM(AK325:AN325)</f>
        <v>36</v>
      </c>
      <c r="AP325" s="41" t="n">
        <f aca="false">K325+V325</f>
        <v>0</v>
      </c>
    </row>
    <row r="326" s="42" customFormat="true" ht="16.5" hidden="true" customHeight="true" outlineLevel="0" collapsed="false">
      <c r="A326" s="95" t="s">
        <v>494</v>
      </c>
      <c r="B326" s="30" t="s">
        <v>569</v>
      </c>
      <c r="C326" s="31" t="s">
        <v>570</v>
      </c>
      <c r="D326" s="213" t="s">
        <v>495</v>
      </c>
      <c r="E326" s="31" t="n">
        <v>10</v>
      </c>
      <c r="F326" s="31"/>
      <c r="G326" s="31"/>
      <c r="H326" s="31"/>
      <c r="I326" s="31"/>
      <c r="J326" s="31"/>
      <c r="K326" s="31"/>
      <c r="L326" s="31"/>
      <c r="M326" s="31"/>
      <c r="N326" s="33" t="n">
        <f aca="false">E326*F326+H326+J326+K326+L326+M326</f>
        <v>0</v>
      </c>
      <c r="O326" s="36"/>
      <c r="P326" s="31" t="n">
        <v>9</v>
      </c>
      <c r="Q326" s="31"/>
      <c r="R326" s="31"/>
      <c r="S326" s="31" t="n">
        <v>36</v>
      </c>
      <c r="T326" s="31"/>
      <c r="U326" s="31"/>
      <c r="V326" s="31"/>
      <c r="W326" s="31"/>
      <c r="X326" s="31"/>
      <c r="Y326" s="31"/>
      <c r="Z326" s="36" t="n">
        <f aca="false">P326*Q326+S326+U326+V326+W326+X326+Y326</f>
        <v>36</v>
      </c>
      <c r="AA326" s="36" t="n">
        <f aca="false">N326+Z326</f>
        <v>36</v>
      </c>
      <c r="AB326" s="47" t="s">
        <v>357</v>
      </c>
      <c r="AC326" s="31"/>
      <c r="AD326" s="31"/>
      <c r="AE326" s="36" t="n">
        <f aca="false">P326*Q326</f>
        <v>0</v>
      </c>
      <c r="AF326" s="38" t="n">
        <f aca="false">E326*F326+P326*Q326</f>
        <v>0</v>
      </c>
      <c r="AG326" s="39" t="str">
        <f aca="false">AB326</f>
        <v>Падев В.К.</v>
      </c>
      <c r="AH326" s="39" t="str">
        <f aca="false">C326</f>
        <v>4КС9-9а</v>
      </c>
      <c r="AI326" s="40" t="str">
        <f aca="false">B326</f>
        <v>16</v>
      </c>
      <c r="AJ326" s="39" t="str">
        <f aca="false">CONCATENATE(A326," ",D326)</f>
        <v>МДК.03.03 Поиск и устранение неисправностей в компьютерных сетях </v>
      </c>
      <c r="AK326" s="39" t="n">
        <f aca="false">E326*F326+P326*Q326+H326+J326+S326+U326</f>
        <v>36</v>
      </c>
      <c r="AL326" s="39" t="n">
        <f aca="false">L326+W326</f>
        <v>0</v>
      </c>
      <c r="AM326" s="39" t="n">
        <f aca="false">M326+X326</f>
        <v>0</v>
      </c>
      <c r="AN326" s="39" t="n">
        <f aca="false">Y326</f>
        <v>0</v>
      </c>
      <c r="AO326" s="39" t="n">
        <f aca="false">SUM(AK326:AN326)</f>
        <v>36</v>
      </c>
      <c r="AP326" s="41" t="n">
        <f aca="false">K326+V326</f>
        <v>0</v>
      </c>
    </row>
    <row r="327" s="42" customFormat="true" ht="16.5" hidden="true" customHeight="true" outlineLevel="0" collapsed="false">
      <c r="A327" s="95" t="s">
        <v>518</v>
      </c>
      <c r="B327" s="30" t="s">
        <v>569</v>
      </c>
      <c r="C327" s="31" t="s">
        <v>571</v>
      </c>
      <c r="D327" s="214" t="s">
        <v>519</v>
      </c>
      <c r="E327" s="31" t="n">
        <v>10</v>
      </c>
      <c r="F327" s="31"/>
      <c r="G327" s="31"/>
      <c r="H327" s="31"/>
      <c r="I327" s="31"/>
      <c r="J327" s="31"/>
      <c r="K327" s="31"/>
      <c r="L327" s="31" t="n">
        <v>20</v>
      </c>
      <c r="M327" s="31"/>
      <c r="N327" s="33" t="n">
        <f aca="false">E327*F327+H327+J327+K327+L327+M327</f>
        <v>20</v>
      </c>
      <c r="O327" s="36"/>
      <c r="P327" s="31" t="n">
        <v>4</v>
      </c>
      <c r="Q327" s="31"/>
      <c r="R327" s="31"/>
      <c r="S327" s="31"/>
      <c r="T327" s="31"/>
      <c r="U327" s="31"/>
      <c r="V327" s="31"/>
      <c r="W327" s="31" t="n">
        <v>20</v>
      </c>
      <c r="X327" s="31"/>
      <c r="Y327" s="31"/>
      <c r="Z327" s="36" t="n">
        <f aca="false">P327*Q327+S327+U327+V327+W327+X327+Y327</f>
        <v>20</v>
      </c>
      <c r="AA327" s="36" t="n">
        <f aca="false">N327+Z327</f>
        <v>40</v>
      </c>
      <c r="AB327" s="36" t="s">
        <v>520</v>
      </c>
      <c r="AC327" s="31"/>
      <c r="AD327" s="31"/>
      <c r="AE327" s="36" t="n">
        <f aca="false">P327*Q327</f>
        <v>0</v>
      </c>
      <c r="AF327" s="38" t="n">
        <f aca="false">E327*F327+P327*Q327</f>
        <v>0</v>
      </c>
      <c r="AG327" s="39" t="str">
        <f aca="false">AB327</f>
        <v>вак. Конс.</v>
      </c>
      <c r="AH327" s="39" t="str">
        <f aca="false">C327</f>
        <v>4КС9-9</v>
      </c>
      <c r="AI327" s="40" t="str">
        <f aca="false">B327</f>
        <v>16</v>
      </c>
      <c r="AJ327" s="39" t="str">
        <f aca="false">CONCATENATE(A327," ",D327)</f>
        <v>конс Вакансии консультаций</v>
      </c>
      <c r="AK327" s="39" t="n">
        <f aca="false">E327*F327+P327*Q327+H327+J327+S327+U327</f>
        <v>0</v>
      </c>
      <c r="AL327" s="39" t="n">
        <f aca="false">L327+W327</f>
        <v>40</v>
      </c>
      <c r="AM327" s="39" t="n">
        <f aca="false">M327+X327</f>
        <v>0</v>
      </c>
      <c r="AN327" s="39" t="n">
        <f aca="false">Y327</f>
        <v>0</v>
      </c>
      <c r="AO327" s="39" t="n">
        <f aca="false">SUM(AK327:AN327)</f>
        <v>40</v>
      </c>
      <c r="AP327" s="41" t="n">
        <f aca="false">K327+V327</f>
        <v>0</v>
      </c>
    </row>
    <row r="328" s="42" customFormat="true" ht="16.5" hidden="true" customHeight="true" outlineLevel="0" collapsed="false">
      <c r="A328" s="95" t="s">
        <v>521</v>
      </c>
      <c r="B328" s="30" t="s">
        <v>569</v>
      </c>
      <c r="C328" s="31" t="s">
        <v>571</v>
      </c>
      <c r="D328" s="214" t="s">
        <v>522</v>
      </c>
      <c r="E328" s="31" t="n">
        <v>10</v>
      </c>
      <c r="F328" s="31"/>
      <c r="G328" s="31"/>
      <c r="H328" s="31"/>
      <c r="I328" s="31"/>
      <c r="J328" s="31"/>
      <c r="K328" s="31"/>
      <c r="L328" s="31"/>
      <c r="M328" s="31"/>
      <c r="N328" s="33" t="n">
        <f aca="false">E328*F328+H328+J328+K328+L328+M328</f>
        <v>0</v>
      </c>
      <c r="O328" s="36"/>
      <c r="P328" s="31" t="n">
        <v>4</v>
      </c>
      <c r="Q328" s="31" t="n">
        <v>12</v>
      </c>
      <c r="R328" s="31"/>
      <c r="S328" s="31"/>
      <c r="T328" s="31"/>
      <c r="U328" s="31"/>
      <c r="V328" s="31"/>
      <c r="W328" s="31"/>
      <c r="X328" s="31"/>
      <c r="Y328" s="31"/>
      <c r="Z328" s="36" t="n">
        <f aca="false">P328*Q328+S328+U328+V328+W328+X328+Y328</f>
        <v>48</v>
      </c>
      <c r="AA328" s="36" t="n">
        <f aca="false">N328+Z328</f>
        <v>48</v>
      </c>
      <c r="AB328" s="36" t="s">
        <v>313</v>
      </c>
      <c r="AC328" s="31"/>
      <c r="AD328" s="31"/>
      <c r="AE328" s="36" t="n">
        <f aca="false">P328*Q328</f>
        <v>48</v>
      </c>
      <c r="AF328" s="38" t="n">
        <f aca="false">E328*F328+P328*Q328</f>
        <v>48</v>
      </c>
      <c r="AG328" s="39" t="str">
        <f aca="false">AB328</f>
        <v>Гаврилова Л.А.</v>
      </c>
      <c r="AH328" s="39" t="str">
        <f aca="false">C328</f>
        <v>4КС9-9</v>
      </c>
      <c r="AI328" s="40" t="str">
        <f aca="false">B328</f>
        <v>16</v>
      </c>
      <c r="AJ328" s="39" t="str">
        <f aca="false">CONCATENATE(A328," ",D328)</f>
        <v>ПП.03. Производственная практика (по профилю специальности) </v>
      </c>
      <c r="AK328" s="39" t="n">
        <f aca="false">E328*F328+P328*Q328+H328+J328+S328+U328</f>
        <v>48</v>
      </c>
      <c r="AL328" s="39" t="n">
        <f aca="false">L328+W328</f>
        <v>0</v>
      </c>
      <c r="AM328" s="39" t="n">
        <f aca="false">M328+X328</f>
        <v>0</v>
      </c>
      <c r="AN328" s="39" t="n">
        <f aca="false">Y328</f>
        <v>0</v>
      </c>
      <c r="AO328" s="39" t="n">
        <f aca="false">SUM(AK328:AN328)</f>
        <v>48</v>
      </c>
      <c r="AP328" s="41" t="n">
        <f aca="false">K328+V328</f>
        <v>0</v>
      </c>
    </row>
    <row r="329" s="42" customFormat="true" ht="16.5" hidden="true" customHeight="true" outlineLevel="0" collapsed="false">
      <c r="A329" s="95" t="s">
        <v>521</v>
      </c>
      <c r="B329" s="30" t="s">
        <v>569</v>
      </c>
      <c r="C329" s="31" t="s">
        <v>571</v>
      </c>
      <c r="D329" s="214" t="s">
        <v>522</v>
      </c>
      <c r="E329" s="31" t="n">
        <v>10</v>
      </c>
      <c r="F329" s="31"/>
      <c r="G329" s="31"/>
      <c r="H329" s="31"/>
      <c r="I329" s="31"/>
      <c r="J329" s="31"/>
      <c r="K329" s="31"/>
      <c r="L329" s="31"/>
      <c r="M329" s="31"/>
      <c r="N329" s="33" t="n">
        <f aca="false">E329*F329+H329+J329+K329+L329+M329</f>
        <v>0</v>
      </c>
      <c r="O329" s="36"/>
      <c r="P329" s="31" t="n">
        <v>4</v>
      </c>
      <c r="Q329" s="31" t="n">
        <v>12</v>
      </c>
      <c r="R329" s="31"/>
      <c r="S329" s="31"/>
      <c r="T329" s="31"/>
      <c r="U329" s="31"/>
      <c r="V329" s="31"/>
      <c r="W329" s="31"/>
      <c r="X329" s="31"/>
      <c r="Y329" s="31"/>
      <c r="Z329" s="36" t="n">
        <f aca="false">P329*Q329+S329+U329+V329+W329+X329+Y329</f>
        <v>48</v>
      </c>
      <c r="AA329" s="36" t="n">
        <f aca="false">N329+Z329</f>
        <v>48</v>
      </c>
      <c r="AB329" s="36" t="s">
        <v>516</v>
      </c>
      <c r="AC329" s="31"/>
      <c r="AD329" s="31"/>
      <c r="AE329" s="36"/>
      <c r="AF329" s="38" t="n">
        <f aca="false">E329*F329+P329*Q329</f>
        <v>48</v>
      </c>
      <c r="AG329" s="39" t="str">
        <f aca="false">AB329</f>
        <v>Мураева С.В.</v>
      </c>
      <c r="AH329" s="39" t="str">
        <f aca="false">C329</f>
        <v>4КС9-9</v>
      </c>
      <c r="AI329" s="40" t="str">
        <f aca="false">B329</f>
        <v>16</v>
      </c>
      <c r="AJ329" s="39" t="str">
        <f aca="false">CONCATENATE(A329," ",D329)</f>
        <v>ПП.03. Производственная практика (по профилю специальности) </v>
      </c>
      <c r="AK329" s="39" t="n">
        <f aca="false">E329*F329+P329*Q329+H329+J329+S329+U329</f>
        <v>48</v>
      </c>
      <c r="AL329" s="39" t="n">
        <f aca="false">L329+W329</f>
        <v>0</v>
      </c>
      <c r="AM329" s="39" t="n">
        <f aca="false">M329+X329</f>
        <v>0</v>
      </c>
      <c r="AN329" s="39" t="n">
        <f aca="false">Y329</f>
        <v>0</v>
      </c>
      <c r="AO329" s="39" t="n">
        <f aca="false">SUM(AK329:AN329)</f>
        <v>48</v>
      </c>
      <c r="AP329" s="41" t="n">
        <f aca="false">K329+V329</f>
        <v>0</v>
      </c>
    </row>
    <row r="330" s="42" customFormat="true" ht="16.5" hidden="true" customHeight="true" outlineLevel="0" collapsed="false">
      <c r="A330" s="95" t="s">
        <v>521</v>
      </c>
      <c r="B330" s="30" t="s">
        <v>569</v>
      </c>
      <c r="C330" s="31" t="s">
        <v>571</v>
      </c>
      <c r="D330" s="214" t="s">
        <v>522</v>
      </c>
      <c r="E330" s="31" t="n">
        <v>10</v>
      </c>
      <c r="F330" s="31"/>
      <c r="G330" s="31"/>
      <c r="H330" s="31"/>
      <c r="I330" s="31"/>
      <c r="J330" s="31"/>
      <c r="K330" s="31"/>
      <c r="L330" s="31"/>
      <c r="M330" s="31"/>
      <c r="N330" s="33" t="n">
        <f aca="false">E330*F330+H330+J330+K330+L330+M330</f>
        <v>0</v>
      </c>
      <c r="O330" s="36"/>
      <c r="P330" s="31" t="n">
        <v>4</v>
      </c>
      <c r="Q330" s="31" t="n">
        <v>12</v>
      </c>
      <c r="R330" s="31"/>
      <c r="S330" s="31"/>
      <c r="T330" s="31"/>
      <c r="U330" s="31"/>
      <c r="V330" s="31"/>
      <c r="W330" s="31"/>
      <c r="X330" s="31"/>
      <c r="Y330" s="31"/>
      <c r="Z330" s="36" t="n">
        <f aca="false">P330*Q330+S330+U330+V330+W330+X330+Y330</f>
        <v>48</v>
      </c>
      <c r="AA330" s="36" t="n">
        <f aca="false">N330+Z330</f>
        <v>48</v>
      </c>
      <c r="AB330" s="36" t="s">
        <v>143</v>
      </c>
      <c r="AC330" s="31"/>
      <c r="AD330" s="31"/>
      <c r="AE330" s="36"/>
      <c r="AF330" s="38" t="n">
        <f aca="false">E330*F330+P330*Q330</f>
        <v>48</v>
      </c>
      <c r="AG330" s="39" t="str">
        <f aca="false">AB330</f>
        <v>вак. ПП</v>
      </c>
      <c r="AH330" s="39" t="str">
        <f aca="false">C330</f>
        <v>4КС9-9</v>
      </c>
      <c r="AI330" s="40" t="str">
        <f aca="false">B330</f>
        <v>16</v>
      </c>
      <c r="AJ330" s="39" t="str">
        <f aca="false">CONCATENATE(A330," ",D330)</f>
        <v>ПП.03. Производственная практика (по профилю специальности) </v>
      </c>
      <c r="AK330" s="39" t="n">
        <f aca="false">E330*F330+P330*Q330+H330+J330+S330+U330</f>
        <v>48</v>
      </c>
      <c r="AL330" s="39" t="n">
        <f aca="false">L330+W330</f>
        <v>0</v>
      </c>
      <c r="AM330" s="39" t="n">
        <f aca="false">M330+X330</f>
        <v>0</v>
      </c>
      <c r="AN330" s="39" t="n">
        <f aca="false">Y330</f>
        <v>0</v>
      </c>
      <c r="AO330" s="39" t="n">
        <f aca="false">SUM(AK330:AN330)</f>
        <v>48</v>
      </c>
      <c r="AP330" s="41" t="n">
        <f aca="false">K330+V330</f>
        <v>0</v>
      </c>
    </row>
    <row r="331" s="42" customFormat="true" ht="16.5" hidden="true" customHeight="true" outlineLevel="0" collapsed="false">
      <c r="A331" s="95" t="s">
        <v>523</v>
      </c>
      <c r="B331" s="30" t="s">
        <v>569</v>
      </c>
      <c r="C331" s="31" t="s">
        <v>571</v>
      </c>
      <c r="D331" s="214" t="s">
        <v>145</v>
      </c>
      <c r="E331" s="31" t="n">
        <v>10</v>
      </c>
      <c r="F331" s="31"/>
      <c r="G331" s="31"/>
      <c r="H331" s="31"/>
      <c r="I331" s="31"/>
      <c r="J331" s="31"/>
      <c r="K331" s="31"/>
      <c r="L331" s="31"/>
      <c r="M331" s="31"/>
      <c r="N331" s="33" t="n">
        <f aca="false">E331*F331+H331+J331+K331+L331+M331</f>
        <v>0</v>
      </c>
      <c r="O331" s="36"/>
      <c r="P331" s="31" t="n">
        <v>9</v>
      </c>
      <c r="Q331" s="31"/>
      <c r="R331" s="31"/>
      <c r="S331" s="31"/>
      <c r="T331" s="31"/>
      <c r="U331" s="31"/>
      <c r="V331" s="31"/>
      <c r="W331" s="31"/>
      <c r="X331" s="31" t="n">
        <v>24</v>
      </c>
      <c r="Y331" s="31"/>
      <c r="Z331" s="36" t="n">
        <f aca="false">P331*Q331+S331+U331+V331+W331+X331+Y331</f>
        <v>24</v>
      </c>
      <c r="AA331" s="36" t="n">
        <f aca="false">N331+Z331</f>
        <v>24</v>
      </c>
      <c r="AB331" s="36" t="s">
        <v>146</v>
      </c>
      <c r="AC331" s="31"/>
      <c r="AD331" s="31"/>
      <c r="AE331" s="36" t="n">
        <f aca="false">P331*Q331</f>
        <v>0</v>
      </c>
      <c r="AF331" s="38" t="n">
        <f aca="false">E331*F331+P331*Q331</f>
        <v>0</v>
      </c>
      <c r="AG331" s="39" t="str">
        <f aca="false">AB331</f>
        <v>вак. ДЭ</v>
      </c>
      <c r="AH331" s="39" t="str">
        <f aca="false">C331</f>
        <v>4КС9-9</v>
      </c>
      <c r="AI331" s="40" t="str">
        <f aca="false">B331</f>
        <v>16</v>
      </c>
      <c r="AJ331" s="39" t="str">
        <f aca="false">CONCATENATE(A331," ",D331)</f>
        <v>ДЭ.03 Демонстрационный экзамен по модулю</v>
      </c>
      <c r="AK331" s="39" t="n">
        <f aca="false">E331*F331+P331*Q331+H331+J331+S331+U331</f>
        <v>0</v>
      </c>
      <c r="AL331" s="39" t="n">
        <f aca="false">L331+W331</f>
        <v>0</v>
      </c>
      <c r="AM331" s="39" t="n">
        <f aca="false">M331+X331</f>
        <v>24</v>
      </c>
      <c r="AN331" s="39" t="n">
        <f aca="false">Y331</f>
        <v>0</v>
      </c>
      <c r="AO331" s="39" t="n">
        <f aca="false">SUM(AK331:AN331)</f>
        <v>24</v>
      </c>
      <c r="AP331" s="41" t="n">
        <f aca="false">K331+V331</f>
        <v>0</v>
      </c>
    </row>
    <row r="332" s="42" customFormat="true" ht="16.5" hidden="true" customHeight="true" outlineLevel="0" collapsed="false">
      <c r="A332" s="95" t="s">
        <v>393</v>
      </c>
      <c r="B332" s="30" t="s">
        <v>569</v>
      </c>
      <c r="C332" s="31" t="s">
        <v>571</v>
      </c>
      <c r="D332" s="100" t="s">
        <v>394</v>
      </c>
      <c r="E332" s="31" t="n">
        <v>10</v>
      </c>
      <c r="F332" s="31"/>
      <c r="G332" s="31"/>
      <c r="H332" s="31"/>
      <c r="I332" s="31"/>
      <c r="J332" s="31"/>
      <c r="K332" s="31"/>
      <c r="L332" s="31"/>
      <c r="M332" s="31"/>
      <c r="N332" s="33" t="n">
        <f aca="false">E332*F332+H332+J332+K332+L332+M332</f>
        <v>0</v>
      </c>
      <c r="O332" s="36"/>
      <c r="P332" s="31" t="n">
        <v>4</v>
      </c>
      <c r="Q332" s="31" t="n">
        <v>9</v>
      </c>
      <c r="R332" s="31"/>
      <c r="S332" s="31"/>
      <c r="T332" s="31"/>
      <c r="U332" s="31"/>
      <c r="V332" s="31"/>
      <c r="W332" s="31"/>
      <c r="X332" s="31"/>
      <c r="Y332" s="31"/>
      <c r="Z332" s="36" t="n">
        <f aca="false">P332*Q332+S332+U332+V332+W332+X332+Y332</f>
        <v>36</v>
      </c>
      <c r="AA332" s="36" t="n">
        <f aca="false">N332+Z332</f>
        <v>36</v>
      </c>
      <c r="AB332" s="47" t="s">
        <v>516</v>
      </c>
      <c r="AC332" s="31"/>
      <c r="AD332" s="31"/>
      <c r="AE332" s="36" t="n">
        <f aca="false">P332*Q332</f>
        <v>36</v>
      </c>
      <c r="AF332" s="38" t="n">
        <f aca="false">E332*F332+P332*Q332</f>
        <v>36</v>
      </c>
      <c r="AG332" s="39" t="str">
        <f aca="false">AB332</f>
        <v>Мураева С.В.</v>
      </c>
      <c r="AH332" s="39" t="str">
        <f aca="false">C332</f>
        <v>4КС9-9</v>
      </c>
      <c r="AI332" s="40" t="str">
        <f aca="false">B332</f>
        <v>16</v>
      </c>
      <c r="AJ332" s="39" t="str">
        <f aca="false">CONCATENATE(A332," ",D332)</f>
        <v>ПДП.00 Производственная практика (преддипломная)</v>
      </c>
      <c r="AK332" s="39" t="n">
        <f aca="false">E332*F332+P332*Q332+H332+J332+S332+U332</f>
        <v>36</v>
      </c>
      <c r="AL332" s="39" t="n">
        <f aca="false">L332+W332</f>
        <v>0</v>
      </c>
      <c r="AM332" s="39" t="n">
        <f aca="false">M332+X332</f>
        <v>0</v>
      </c>
      <c r="AN332" s="39" t="n">
        <f aca="false">Y332</f>
        <v>0</v>
      </c>
      <c r="AO332" s="39" t="n">
        <f aca="false">SUM(AK332:AN332)</f>
        <v>36</v>
      </c>
      <c r="AP332" s="41" t="n">
        <f aca="false">K332+V332</f>
        <v>0</v>
      </c>
    </row>
    <row r="333" s="42" customFormat="true" ht="16.5" hidden="true" customHeight="true" outlineLevel="0" collapsed="false">
      <c r="A333" s="95" t="s">
        <v>393</v>
      </c>
      <c r="B333" s="30" t="s">
        <v>569</v>
      </c>
      <c r="C333" s="31" t="s">
        <v>571</v>
      </c>
      <c r="D333" s="100" t="s">
        <v>394</v>
      </c>
      <c r="E333" s="31" t="n">
        <v>10</v>
      </c>
      <c r="F333" s="31"/>
      <c r="G333" s="31"/>
      <c r="H333" s="31"/>
      <c r="I333" s="31"/>
      <c r="J333" s="31"/>
      <c r="K333" s="31"/>
      <c r="L333" s="31"/>
      <c r="M333" s="31"/>
      <c r="N333" s="33" t="n">
        <f aca="false">E333*F333+H333+J333+K333+L333+M333</f>
        <v>0</v>
      </c>
      <c r="O333" s="36"/>
      <c r="P333" s="31" t="n">
        <v>4</v>
      </c>
      <c r="Q333" s="31" t="n">
        <v>9</v>
      </c>
      <c r="R333" s="31"/>
      <c r="S333" s="31"/>
      <c r="T333" s="31"/>
      <c r="U333" s="31"/>
      <c r="V333" s="31"/>
      <c r="W333" s="31"/>
      <c r="X333" s="31"/>
      <c r="Y333" s="31"/>
      <c r="Z333" s="36" t="n">
        <f aca="false">P333*Q333+S333+U333+V333+W333+X333+Y333</f>
        <v>36</v>
      </c>
      <c r="AA333" s="36" t="n">
        <f aca="false">N333+Z333</f>
        <v>36</v>
      </c>
      <c r="AB333" s="47" t="s">
        <v>357</v>
      </c>
      <c r="AC333" s="31"/>
      <c r="AD333" s="31"/>
      <c r="AE333" s="36"/>
      <c r="AF333" s="38" t="n">
        <f aca="false">E333*F333+P333*Q333</f>
        <v>36</v>
      </c>
      <c r="AG333" s="39" t="str">
        <f aca="false">AB333</f>
        <v>Падев В.К.</v>
      </c>
      <c r="AH333" s="39" t="str">
        <f aca="false">C333</f>
        <v>4КС9-9</v>
      </c>
      <c r="AI333" s="40" t="str">
        <f aca="false">B333</f>
        <v>16</v>
      </c>
      <c r="AJ333" s="39" t="str">
        <f aca="false">CONCATENATE(A333," ",D333)</f>
        <v>ПДП.00 Производственная практика (преддипломная)</v>
      </c>
      <c r="AK333" s="39" t="n">
        <f aca="false">E333*F333+P333*Q333+H333+J333+S333+U333</f>
        <v>36</v>
      </c>
      <c r="AL333" s="39" t="n">
        <f aca="false">L333+W333</f>
        <v>0</v>
      </c>
      <c r="AM333" s="39" t="n">
        <f aca="false">M333+X333</f>
        <v>0</v>
      </c>
      <c r="AN333" s="39" t="n">
        <f aca="false">Y333</f>
        <v>0</v>
      </c>
      <c r="AO333" s="39" t="n">
        <f aca="false">SUM(AK333:AN333)</f>
        <v>36</v>
      </c>
      <c r="AP333" s="41" t="n">
        <f aca="false">K333+V333</f>
        <v>0</v>
      </c>
    </row>
    <row r="334" s="42" customFormat="true" ht="16.5" hidden="true" customHeight="true" outlineLevel="0" collapsed="false">
      <c r="A334" s="95" t="s">
        <v>393</v>
      </c>
      <c r="B334" s="30" t="s">
        <v>569</v>
      </c>
      <c r="C334" s="31" t="s">
        <v>571</v>
      </c>
      <c r="D334" s="100" t="s">
        <v>394</v>
      </c>
      <c r="E334" s="31" t="n">
        <v>10</v>
      </c>
      <c r="F334" s="31"/>
      <c r="G334" s="31"/>
      <c r="H334" s="31"/>
      <c r="I334" s="31"/>
      <c r="J334" s="31"/>
      <c r="K334" s="31"/>
      <c r="L334" s="31"/>
      <c r="M334" s="31"/>
      <c r="N334" s="33" t="n">
        <f aca="false">E334*F334+H334+J334+K334+L334+M334</f>
        <v>0</v>
      </c>
      <c r="O334" s="36"/>
      <c r="P334" s="31" t="n">
        <v>4</v>
      </c>
      <c r="Q334" s="31" t="n">
        <v>9</v>
      </c>
      <c r="R334" s="31"/>
      <c r="S334" s="31"/>
      <c r="T334" s="31"/>
      <c r="U334" s="31"/>
      <c r="V334" s="31"/>
      <c r="W334" s="31"/>
      <c r="X334" s="31"/>
      <c r="Y334" s="31"/>
      <c r="Z334" s="36" t="n">
        <f aca="false">P334*Q334+S334+U334+V334+W334+X334+Y334</f>
        <v>36</v>
      </c>
      <c r="AA334" s="36" t="n">
        <f aca="false">N334+Z334</f>
        <v>36</v>
      </c>
      <c r="AB334" s="47" t="s">
        <v>428</v>
      </c>
      <c r="AC334" s="31"/>
      <c r="AD334" s="31"/>
      <c r="AE334" s="36"/>
      <c r="AF334" s="38" t="n">
        <f aca="false">E334*F334+P334*Q334</f>
        <v>36</v>
      </c>
      <c r="AG334" s="39" t="str">
        <f aca="false">AB334</f>
        <v>Туровский Е.Н.</v>
      </c>
      <c r="AH334" s="39" t="str">
        <f aca="false">C334</f>
        <v>4КС9-9</v>
      </c>
      <c r="AI334" s="40" t="str">
        <f aca="false">B334</f>
        <v>16</v>
      </c>
      <c r="AJ334" s="39" t="str">
        <f aca="false">CONCATENATE(A334," ",D334)</f>
        <v>ПДП.00 Производственная практика (преддипломная)</v>
      </c>
      <c r="AK334" s="39" t="n">
        <f aca="false">E334*F334+P334*Q334+H334+J334+S334+U334</f>
        <v>36</v>
      </c>
      <c r="AL334" s="39" t="n">
        <f aca="false">L334+W334</f>
        <v>0</v>
      </c>
      <c r="AM334" s="39" t="n">
        <f aca="false">M334+X334</f>
        <v>0</v>
      </c>
      <c r="AN334" s="39" t="n">
        <f aca="false">Y334</f>
        <v>0</v>
      </c>
      <c r="AO334" s="39" t="n">
        <f aca="false">SUM(AK334:AN334)</f>
        <v>36</v>
      </c>
      <c r="AP334" s="41" t="n">
        <f aca="false">K334+V334</f>
        <v>0</v>
      </c>
    </row>
    <row r="335" s="42" customFormat="true" ht="16.5" hidden="false" customHeight="true" outlineLevel="0" collapsed="false">
      <c r="A335" s="95" t="s">
        <v>393</v>
      </c>
      <c r="B335" s="30" t="s">
        <v>569</v>
      </c>
      <c r="C335" s="31" t="s">
        <v>571</v>
      </c>
      <c r="D335" s="100" t="s">
        <v>394</v>
      </c>
      <c r="E335" s="31" t="n">
        <v>10</v>
      </c>
      <c r="F335" s="31"/>
      <c r="G335" s="31"/>
      <c r="H335" s="31"/>
      <c r="I335" s="31"/>
      <c r="J335" s="31"/>
      <c r="K335" s="31"/>
      <c r="L335" s="31"/>
      <c r="M335" s="31"/>
      <c r="N335" s="33" t="n">
        <f aca="false">E335*F335+H335+J335+K335+L335+M335</f>
        <v>0</v>
      </c>
      <c r="O335" s="36"/>
      <c r="P335" s="31" t="n">
        <v>4</v>
      </c>
      <c r="Q335" s="31" t="n">
        <v>9</v>
      </c>
      <c r="R335" s="31"/>
      <c r="S335" s="31"/>
      <c r="T335" s="31"/>
      <c r="U335" s="31"/>
      <c r="V335" s="31"/>
      <c r="W335" s="31"/>
      <c r="X335" s="31"/>
      <c r="Y335" s="31"/>
      <c r="Z335" s="36" t="n">
        <f aca="false">P335*Q335+S335+U335+V335+W335+X335+Y335</f>
        <v>36</v>
      </c>
      <c r="AA335" s="36" t="n">
        <f aca="false">N335+Z335</f>
        <v>36</v>
      </c>
      <c r="AB335" s="47" t="s">
        <v>443</v>
      </c>
      <c r="AC335" s="31"/>
      <c r="AD335" s="31"/>
      <c r="AE335" s="36"/>
      <c r="AF335" s="38" t="n">
        <f aca="false">E335*F335+P335*Q335</f>
        <v>36</v>
      </c>
      <c r="AG335" s="39" t="str">
        <f aca="false">AB335</f>
        <v>Вак. КС (Хохлов)</v>
      </c>
      <c r="AH335" s="39" t="str">
        <f aca="false">C335</f>
        <v>4КС9-9</v>
      </c>
      <c r="AI335" s="40" t="str">
        <f aca="false">B335</f>
        <v>16</v>
      </c>
      <c r="AJ335" s="39" t="str">
        <f aca="false">CONCATENATE(A335," ",D335)</f>
        <v>ПДП.00 Производственная практика (преддипломная)</v>
      </c>
      <c r="AK335" s="39" t="n">
        <f aca="false">E335*F335+P335*Q335+H335+J335+S335+U335</f>
        <v>36</v>
      </c>
      <c r="AL335" s="39" t="n">
        <f aca="false">L335+W335</f>
        <v>0</v>
      </c>
      <c r="AM335" s="39" t="n">
        <f aca="false">M335+X335</f>
        <v>0</v>
      </c>
      <c r="AN335" s="39" t="n">
        <f aca="false">Y335</f>
        <v>0</v>
      </c>
      <c r="AO335" s="39" t="n">
        <f aca="false">SUM(AK335:AN335)</f>
        <v>36</v>
      </c>
      <c r="AP335" s="41" t="n">
        <f aca="false">K335+V335</f>
        <v>0</v>
      </c>
    </row>
    <row r="336" s="42" customFormat="true" ht="16.5" hidden="true" customHeight="true" outlineLevel="0" collapsed="false">
      <c r="A336" s="95" t="s">
        <v>499</v>
      </c>
      <c r="B336" s="30" t="s">
        <v>569</v>
      </c>
      <c r="C336" s="31" t="s">
        <v>571</v>
      </c>
      <c r="D336" s="100" t="s">
        <v>524</v>
      </c>
      <c r="E336" s="31"/>
      <c r="F336" s="31"/>
      <c r="G336" s="31"/>
      <c r="H336" s="31"/>
      <c r="I336" s="31"/>
      <c r="J336" s="31"/>
      <c r="K336" s="31"/>
      <c r="L336" s="31"/>
      <c r="M336" s="31"/>
      <c r="N336" s="33" t="n">
        <f aca="false">E336*F336+H336+J336+K336+L336+M336</f>
        <v>0</v>
      </c>
      <c r="O336" s="36"/>
      <c r="P336" s="31" t="n">
        <v>16</v>
      </c>
      <c r="Q336" s="31" t="n">
        <v>8</v>
      </c>
      <c r="R336" s="31"/>
      <c r="S336" s="31"/>
      <c r="T336" s="31"/>
      <c r="U336" s="31"/>
      <c r="V336" s="31"/>
      <c r="W336" s="31"/>
      <c r="X336" s="31"/>
      <c r="Y336" s="31"/>
      <c r="Z336" s="36" t="n">
        <f aca="false">P336*Q336+S336+U336+V336+W336+X336+Y336</f>
        <v>128</v>
      </c>
      <c r="AA336" s="36" t="n">
        <f aca="false">N336+Z336</f>
        <v>128</v>
      </c>
      <c r="AB336" s="47" t="s">
        <v>398</v>
      </c>
      <c r="AC336" s="31"/>
      <c r="AD336" s="31"/>
      <c r="AE336" s="36" t="n">
        <f aca="false">P336*Q336</f>
        <v>128</v>
      </c>
      <c r="AF336" s="38" t="n">
        <f aca="false">E336*F336+P336*Q336</f>
        <v>128</v>
      </c>
      <c r="AG336" s="39" t="str">
        <f aca="false">AB336</f>
        <v>вак. ГИА</v>
      </c>
      <c r="AH336" s="39" t="str">
        <f aca="false">C336</f>
        <v>4КС9-9</v>
      </c>
      <c r="AI336" s="40" t="str">
        <f aca="false">B336</f>
        <v>16</v>
      </c>
      <c r="AJ336" s="39" t="str">
        <f aca="false">CONCATENATE(A336," ",D336)</f>
        <v>ГИА.01 Подготовка  выпускной квалификационной работы  с 11 мая по 14 июня </v>
      </c>
      <c r="AK336" s="39" t="n">
        <f aca="false">E336*F336+P336*Q336+H336+J336+S336+U336</f>
        <v>128</v>
      </c>
      <c r="AL336" s="39" t="n">
        <f aca="false">L336+W336</f>
        <v>0</v>
      </c>
      <c r="AM336" s="39" t="n">
        <f aca="false">M336+X336</f>
        <v>0</v>
      </c>
      <c r="AN336" s="39" t="n">
        <f aca="false">Y336</f>
        <v>0</v>
      </c>
      <c r="AO336" s="39" t="n">
        <f aca="false">SUM(AK336:AN336)</f>
        <v>128</v>
      </c>
      <c r="AP336" s="41" t="n">
        <f aca="false">K336+V336</f>
        <v>0</v>
      </c>
    </row>
    <row r="337" s="42" customFormat="true" ht="16.5" hidden="true" customHeight="true" outlineLevel="0" collapsed="false">
      <c r="A337" s="95" t="s">
        <v>525</v>
      </c>
      <c r="B337" s="30" t="s">
        <v>569</v>
      </c>
      <c r="C337" s="31" t="s">
        <v>571</v>
      </c>
      <c r="D337" s="100" t="s">
        <v>526</v>
      </c>
      <c r="E337" s="31"/>
      <c r="F337" s="31"/>
      <c r="G337" s="31"/>
      <c r="H337" s="31"/>
      <c r="I337" s="31"/>
      <c r="J337" s="31"/>
      <c r="K337" s="31"/>
      <c r="L337" s="31"/>
      <c r="M337" s="31"/>
      <c r="N337" s="33" t="n">
        <f aca="false">E337*F337+H337+J337+K337+L337+M337</f>
        <v>0</v>
      </c>
      <c r="O337" s="36"/>
      <c r="P337" s="31" t="n">
        <v>16</v>
      </c>
      <c r="Q337" s="31" t="n">
        <v>1</v>
      </c>
      <c r="R337" s="31"/>
      <c r="S337" s="31"/>
      <c r="T337" s="31"/>
      <c r="U337" s="31"/>
      <c r="V337" s="31"/>
      <c r="W337" s="31"/>
      <c r="X337" s="31"/>
      <c r="Y337" s="31"/>
      <c r="Z337" s="36" t="n">
        <v>16</v>
      </c>
      <c r="AA337" s="36" t="n">
        <f aca="false">N337+Z337</f>
        <v>16</v>
      </c>
      <c r="AB337" s="47" t="s">
        <v>398</v>
      </c>
      <c r="AC337" s="31"/>
      <c r="AD337" s="31"/>
      <c r="AE337" s="36" t="n">
        <f aca="false">P337*Q337</f>
        <v>16</v>
      </c>
      <c r="AF337" s="38" t="n">
        <f aca="false">E337*F337+P337*Q337</f>
        <v>16</v>
      </c>
      <c r="AG337" s="39" t="str">
        <f aca="false">AB337</f>
        <v>вак. ГИА</v>
      </c>
      <c r="AH337" s="39" t="str">
        <f aca="false">C337</f>
        <v>4КС9-9</v>
      </c>
      <c r="AI337" s="40" t="str">
        <f aca="false">B337</f>
        <v>16</v>
      </c>
      <c r="AJ337" s="39" t="str">
        <f aca="false">CONCATENATE(A337," ",D337)</f>
        <v>ГИА.02 Рецензия</v>
      </c>
      <c r="AK337" s="39" t="n">
        <f aca="false">E337*F337+P337*Q337+H337+J337+S337+U337</f>
        <v>16</v>
      </c>
      <c r="AL337" s="39" t="n">
        <f aca="false">L337+W337</f>
        <v>0</v>
      </c>
      <c r="AM337" s="39" t="n">
        <f aca="false">M337+X337</f>
        <v>0</v>
      </c>
      <c r="AN337" s="39" t="n">
        <f aca="false">Y337</f>
        <v>0</v>
      </c>
      <c r="AO337" s="39" t="n">
        <f aca="false">SUM(AK337:AN337)</f>
        <v>16</v>
      </c>
      <c r="AP337" s="41" t="n">
        <f aca="false">K337+V337</f>
        <v>0</v>
      </c>
    </row>
    <row r="338" s="42" customFormat="true" ht="16.5" hidden="true" customHeight="true" outlineLevel="0" collapsed="false">
      <c r="A338" s="95" t="s">
        <v>527</v>
      </c>
      <c r="B338" s="30" t="s">
        <v>569</v>
      </c>
      <c r="C338" s="31" t="s">
        <v>571</v>
      </c>
      <c r="D338" s="101" t="s">
        <v>528</v>
      </c>
      <c r="E338" s="31"/>
      <c r="F338" s="31"/>
      <c r="G338" s="102"/>
      <c r="H338" s="103"/>
      <c r="I338" s="103"/>
      <c r="J338" s="103"/>
      <c r="K338" s="103"/>
      <c r="L338" s="104"/>
      <c r="M338" s="31"/>
      <c r="N338" s="33" t="n">
        <f aca="false">E338*F338+H338+J338+K338+L338+M338</f>
        <v>0</v>
      </c>
      <c r="O338" s="36"/>
      <c r="P338" s="31" t="n">
        <v>1</v>
      </c>
      <c r="Q338" s="31" t="n">
        <v>1</v>
      </c>
      <c r="R338" s="31"/>
      <c r="S338" s="103"/>
      <c r="T338" s="103"/>
      <c r="U338" s="103"/>
      <c r="V338" s="103"/>
      <c r="W338" s="104"/>
      <c r="X338" s="31"/>
      <c r="Y338" s="31"/>
      <c r="Z338" s="36" t="n">
        <f aca="false">P338*Q338+S338+U338+V338+W338+X338+Y338</f>
        <v>1</v>
      </c>
      <c r="AA338" s="36" t="n">
        <f aca="false">N338+Z338</f>
        <v>1</v>
      </c>
      <c r="AB338" s="47" t="s">
        <v>398</v>
      </c>
      <c r="AC338" s="47"/>
      <c r="AD338" s="47"/>
      <c r="AE338" s="36" t="n">
        <f aca="false">P338*Q338</f>
        <v>1</v>
      </c>
      <c r="AF338" s="38" t="n">
        <f aca="false">E338*F338+P338*Q338</f>
        <v>1</v>
      </c>
      <c r="AG338" s="39" t="str">
        <f aca="false">AB338</f>
        <v>вак. ГИА</v>
      </c>
      <c r="AH338" s="39" t="str">
        <f aca="false">C338</f>
        <v>4КС9-9</v>
      </c>
      <c r="AI338" s="40" t="str">
        <f aca="false">B338</f>
        <v>16</v>
      </c>
      <c r="AJ338" s="39" t="str">
        <f aca="false">CONCATENATE(A338," ",D338)</f>
        <v>ГИА.03 Нормоконтроль</v>
      </c>
      <c r="AK338" s="39" t="n">
        <f aca="false">E338*F338+P338*Q338+H338+J338+S338+U338</f>
        <v>1</v>
      </c>
      <c r="AL338" s="39" t="n">
        <f aca="false">L338+W338</f>
        <v>0</v>
      </c>
      <c r="AM338" s="39" t="n">
        <f aca="false">M338+X338</f>
        <v>0</v>
      </c>
      <c r="AN338" s="39" t="n">
        <f aca="false">Y338</f>
        <v>0</v>
      </c>
      <c r="AO338" s="39" t="n">
        <f aca="false">SUM(AK338:AN338)</f>
        <v>1</v>
      </c>
      <c r="AP338" s="41" t="n">
        <f aca="false">K338+V338</f>
        <v>0</v>
      </c>
    </row>
    <row r="339" s="42" customFormat="true" ht="16.5" hidden="true" customHeight="true" outlineLevel="0" collapsed="false">
      <c r="A339" s="95" t="s">
        <v>501</v>
      </c>
      <c r="B339" s="30" t="s">
        <v>569</v>
      </c>
      <c r="C339" s="31" t="s">
        <v>571</v>
      </c>
      <c r="D339" s="101" t="s">
        <v>529</v>
      </c>
      <c r="E339" s="31"/>
      <c r="F339" s="31"/>
      <c r="G339" s="102"/>
      <c r="H339" s="103"/>
      <c r="I339" s="103"/>
      <c r="J339" s="103"/>
      <c r="K339" s="103"/>
      <c r="L339" s="104"/>
      <c r="M339" s="31"/>
      <c r="N339" s="33" t="n">
        <f aca="false">E339*F339+H339+J339+K339+L339+M339</f>
        <v>0</v>
      </c>
      <c r="O339" s="36"/>
      <c r="P339" s="31" t="n">
        <v>2</v>
      </c>
      <c r="Q339" s="31" t="n">
        <v>36</v>
      </c>
      <c r="R339" s="31"/>
      <c r="S339" s="103"/>
      <c r="T339" s="103"/>
      <c r="U339" s="103"/>
      <c r="V339" s="103"/>
      <c r="W339" s="104"/>
      <c r="X339" s="31"/>
      <c r="Y339" s="31"/>
      <c r="Z339" s="36" t="n">
        <f aca="false">P339*Q339+S339+U339+V339+W339+X339+Y339</f>
        <v>72</v>
      </c>
      <c r="AA339" s="36" t="n">
        <f aca="false">N339+Z339</f>
        <v>72</v>
      </c>
      <c r="AB339" s="47" t="s">
        <v>398</v>
      </c>
      <c r="AC339" s="47"/>
      <c r="AD339" s="47"/>
      <c r="AE339" s="36" t="n">
        <f aca="false">P339*Q339</f>
        <v>72</v>
      </c>
      <c r="AF339" s="38" t="n">
        <f aca="false">E339*F339+P339*Q339</f>
        <v>72</v>
      </c>
      <c r="AG339" s="39" t="str">
        <f aca="false">AB339</f>
        <v>вак. ГИА</v>
      </c>
      <c r="AH339" s="39" t="str">
        <f aca="false">C339</f>
        <v>4КС9-9</v>
      </c>
      <c r="AI339" s="40" t="str">
        <f aca="false">B339</f>
        <v>16</v>
      </c>
      <c r="AJ339" s="39" t="str">
        <f aca="false">CONCATENATE(A339," ",D339)</f>
        <v>ГИА.04 Защита выпускной квалификационной работы     с 15 июня по 28 июня</v>
      </c>
      <c r="AK339" s="39" t="n">
        <f aca="false">E339*F339+P339*Q339+H339+J339+S339+U339</f>
        <v>72</v>
      </c>
      <c r="AL339" s="39" t="n">
        <f aca="false">L339+W339</f>
        <v>0</v>
      </c>
      <c r="AM339" s="39" t="n">
        <f aca="false">M339+X339</f>
        <v>0</v>
      </c>
      <c r="AN339" s="39" t="n">
        <f aca="false">Y339</f>
        <v>0</v>
      </c>
      <c r="AO339" s="39" t="n">
        <f aca="false">SUM(AK339:AN339)</f>
        <v>72</v>
      </c>
      <c r="AP339" s="41" t="n">
        <f aca="false">K339+V339</f>
        <v>0</v>
      </c>
    </row>
    <row r="340" s="42" customFormat="true" ht="16.5" hidden="true" customHeight="true" outlineLevel="0" collapsed="false">
      <c r="A340" s="70" t="s">
        <v>113</v>
      </c>
      <c r="B340" s="30" t="s">
        <v>569</v>
      </c>
      <c r="C340" s="31" t="s">
        <v>571</v>
      </c>
      <c r="D340" s="101" t="s">
        <v>114</v>
      </c>
      <c r="E340" s="31"/>
      <c r="F340" s="31"/>
      <c r="G340" s="102"/>
      <c r="H340" s="103" t="n">
        <v>8</v>
      </c>
      <c r="I340" s="103"/>
      <c r="J340" s="103"/>
      <c r="K340" s="103"/>
      <c r="L340" s="104"/>
      <c r="M340" s="31"/>
      <c r="N340" s="33" t="n">
        <f aca="false">E340*F340+H340+J340+K340+L340+M340</f>
        <v>8</v>
      </c>
      <c r="O340" s="36"/>
      <c r="P340" s="31" t="n">
        <v>2</v>
      </c>
      <c r="Q340" s="31"/>
      <c r="R340" s="31"/>
      <c r="S340" s="103"/>
      <c r="T340" s="103"/>
      <c r="U340" s="103"/>
      <c r="V340" s="103"/>
      <c r="W340" s="104"/>
      <c r="X340" s="31"/>
      <c r="Y340" s="31"/>
      <c r="Z340" s="36" t="n">
        <f aca="false">P340*Q340+S340+U340+V340+W340+X340+Y340</f>
        <v>0</v>
      </c>
      <c r="AA340" s="36" t="n">
        <f aca="false">N340+Z340</f>
        <v>8</v>
      </c>
      <c r="AB340" s="47" t="s">
        <v>516</v>
      </c>
      <c r="AC340" s="47"/>
      <c r="AD340" s="47"/>
      <c r="AE340" s="36" t="n">
        <f aca="false">P340*Q340</f>
        <v>0</v>
      </c>
      <c r="AF340" s="38" t="n">
        <f aca="false">E340*F340+P340*Q340</f>
        <v>0</v>
      </c>
      <c r="AG340" s="39" t="str">
        <f aca="false">AB340</f>
        <v>Мураева С.В.</v>
      </c>
      <c r="AH340" s="39" t="str">
        <f aca="false">C340</f>
        <v>4КС9-9</v>
      </c>
      <c r="AI340" s="40" t="str">
        <f aca="false">B340</f>
        <v>16</v>
      </c>
      <c r="AJ340" s="39" t="str">
        <f aca="false">CONCATENATE(A340," ",D340)</f>
        <v>ВнеУр Разговоры о важном</v>
      </c>
      <c r="AK340" s="39" t="n">
        <f aca="false">E340*F340+P340*Q340+H340+J340+S340+U340</f>
        <v>8</v>
      </c>
      <c r="AL340" s="39" t="n">
        <f aca="false">L340+W340</f>
        <v>0</v>
      </c>
      <c r="AM340" s="39" t="n">
        <f aca="false">M340+X340</f>
        <v>0</v>
      </c>
      <c r="AN340" s="39" t="n">
        <f aca="false">Y340</f>
        <v>0</v>
      </c>
      <c r="AO340" s="39" t="n">
        <f aca="false">SUM(AK340:AN340)</f>
        <v>8</v>
      </c>
      <c r="AP340" s="41" t="n">
        <f aca="false">K340+V340</f>
        <v>0</v>
      </c>
    </row>
    <row r="341" s="42" customFormat="true" ht="16.5" hidden="true" customHeight="true" outlineLevel="0" collapsed="false">
      <c r="A341" s="70" t="s">
        <v>113</v>
      </c>
      <c r="B341" s="30" t="s">
        <v>569</v>
      </c>
      <c r="C341" s="31" t="s">
        <v>571</v>
      </c>
      <c r="D341" s="101" t="s">
        <v>114</v>
      </c>
      <c r="E341" s="31"/>
      <c r="F341" s="31"/>
      <c r="G341" s="102"/>
      <c r="H341" s="103" t="n">
        <v>9</v>
      </c>
      <c r="I341" s="103"/>
      <c r="J341" s="103"/>
      <c r="K341" s="103"/>
      <c r="L341" s="104"/>
      <c r="M341" s="31"/>
      <c r="N341" s="33" t="n">
        <f aca="false">E341*F341+H341+J341+K341+L341+M341</f>
        <v>9</v>
      </c>
      <c r="O341" s="36"/>
      <c r="P341" s="31" t="n">
        <v>2</v>
      </c>
      <c r="Q341" s="31"/>
      <c r="R341" s="31"/>
      <c r="S341" s="103" t="n">
        <v>18</v>
      </c>
      <c r="T341" s="103"/>
      <c r="U341" s="103"/>
      <c r="V341" s="103"/>
      <c r="W341" s="104"/>
      <c r="X341" s="31"/>
      <c r="Y341" s="31"/>
      <c r="Z341" s="36" t="n">
        <f aca="false">P341*Q341+S341+U341+V341+W341+X341+Y341</f>
        <v>18</v>
      </c>
      <c r="AA341" s="36" t="n">
        <f aca="false">N341+Z341</f>
        <v>27</v>
      </c>
      <c r="AB341" s="74" t="s">
        <v>115</v>
      </c>
      <c r="AC341" s="47"/>
      <c r="AD341" s="47"/>
      <c r="AE341" s="36" t="n">
        <f aca="false">P341*Q341</f>
        <v>0</v>
      </c>
      <c r="AF341" s="38" t="n">
        <f aca="false">E341*F341+P341*Q341</f>
        <v>0</v>
      </c>
      <c r="AG341" s="39" t="str">
        <f aca="false">AB341</f>
        <v>вак. РоВ</v>
      </c>
      <c r="AH341" s="39" t="str">
        <f aca="false">C341</f>
        <v>4КС9-9</v>
      </c>
      <c r="AI341" s="40" t="str">
        <f aca="false">B341</f>
        <v>16</v>
      </c>
      <c r="AJ341" s="39" t="str">
        <f aca="false">CONCATENATE(A341," ",D341)</f>
        <v>ВнеУр Разговоры о важном</v>
      </c>
      <c r="AK341" s="39" t="n">
        <f aca="false">E341*F341+P341*Q341+H341+J341+S341+U341</f>
        <v>27</v>
      </c>
      <c r="AL341" s="39" t="n">
        <f aca="false">L341+W341</f>
        <v>0</v>
      </c>
      <c r="AM341" s="39" t="n">
        <f aca="false">M341+X341</f>
        <v>0</v>
      </c>
      <c r="AN341" s="39" t="n">
        <f aca="false">Y341</f>
        <v>0</v>
      </c>
      <c r="AO341" s="39" t="n">
        <f aca="false">SUM(AK341:AN341)</f>
        <v>27</v>
      </c>
      <c r="AP341" s="41" t="n">
        <f aca="false">K341+V341</f>
        <v>0</v>
      </c>
    </row>
    <row r="342" s="42" customFormat="true" ht="16.5" hidden="true" customHeight="true" outlineLevel="0" collapsed="false">
      <c r="A342" s="95" t="s">
        <v>49</v>
      </c>
      <c r="B342" s="30" t="s">
        <v>238</v>
      </c>
      <c r="C342" s="31" t="s">
        <v>572</v>
      </c>
      <c r="D342" s="101" t="s">
        <v>50</v>
      </c>
      <c r="E342" s="31" t="n">
        <v>17</v>
      </c>
      <c r="F342" s="31" t="n">
        <v>3</v>
      </c>
      <c r="G342" s="102" t="n">
        <v>14</v>
      </c>
      <c r="H342" s="103"/>
      <c r="I342" s="103"/>
      <c r="J342" s="103"/>
      <c r="K342" s="103"/>
      <c r="L342" s="104"/>
      <c r="M342" s="31"/>
      <c r="N342" s="33" t="n">
        <f aca="false">E342*F342+H342+J342+K342+L342+M342</f>
        <v>51</v>
      </c>
      <c r="O342" s="36"/>
      <c r="P342" s="31" t="n">
        <v>19</v>
      </c>
      <c r="Q342" s="31"/>
      <c r="R342" s="31"/>
      <c r="S342" s="103"/>
      <c r="T342" s="103"/>
      <c r="U342" s="103"/>
      <c r="V342" s="103"/>
      <c r="W342" s="104"/>
      <c r="X342" s="31"/>
      <c r="Y342" s="31"/>
      <c r="Z342" s="36" t="n">
        <f aca="false">P342*Q342+S342+U342+V342+W342+X342+Y342</f>
        <v>0</v>
      </c>
      <c r="AA342" s="36" t="n">
        <f aca="false">N342+Z342</f>
        <v>51</v>
      </c>
      <c r="AB342" s="46" t="s">
        <v>51</v>
      </c>
      <c r="AC342" s="47"/>
      <c r="AD342" s="47"/>
      <c r="AE342" s="36" t="n">
        <v>0</v>
      </c>
      <c r="AF342" s="38" t="n">
        <f aca="false">E342*F342+P342*Q342</f>
        <v>51</v>
      </c>
      <c r="AG342" s="39" t="str">
        <f aca="false">AB342</f>
        <v>Арсенова Л.Ф.</v>
      </c>
      <c r="AH342" s="39" t="str">
        <f aca="false">C342</f>
        <v>2ИСП9-22 (ис)</v>
      </c>
      <c r="AI342" s="40" t="str">
        <f aca="false">B342</f>
        <v>25</v>
      </c>
      <c r="AJ342" s="39" t="str">
        <f aca="false">CONCATENATE(A342," ",D342)</f>
        <v>ОГСЭ.02 История</v>
      </c>
      <c r="AK342" s="39" t="n">
        <f aca="false">E342*F342+P342*Q342+H342+J342+S342+U342</f>
        <v>51</v>
      </c>
      <c r="AL342" s="39" t="n">
        <f aca="false">L342+W342</f>
        <v>0</v>
      </c>
      <c r="AM342" s="39" t="n">
        <f aca="false">M342+X342</f>
        <v>0</v>
      </c>
      <c r="AN342" s="39" t="n">
        <f aca="false">Y342</f>
        <v>0</v>
      </c>
      <c r="AO342" s="39" t="n">
        <f aca="false">SUM(AK342:AN342)</f>
        <v>51</v>
      </c>
      <c r="AP342" s="41" t="n">
        <f aca="false">K342+V342</f>
        <v>0</v>
      </c>
    </row>
    <row r="343" s="42" customFormat="true" ht="16.5" hidden="true" customHeight="true" outlineLevel="0" collapsed="false">
      <c r="A343" s="95" t="s">
        <v>52</v>
      </c>
      <c r="B343" s="30" t="s">
        <v>238</v>
      </c>
      <c r="C343" s="31" t="s">
        <v>572</v>
      </c>
      <c r="D343" s="101" t="s">
        <v>244</v>
      </c>
      <c r="E343" s="31" t="n">
        <v>17</v>
      </c>
      <c r="F343" s="31" t="n">
        <v>3</v>
      </c>
      <c r="G343" s="102" t="n">
        <v>18</v>
      </c>
      <c r="H343" s="103"/>
      <c r="I343" s="103"/>
      <c r="J343" s="103"/>
      <c r="K343" s="103"/>
      <c r="L343" s="104"/>
      <c r="M343" s="31"/>
      <c r="N343" s="33" t="n">
        <f aca="false">E343*F343+H343+J343+K343+L343+M343</f>
        <v>51</v>
      </c>
      <c r="O343" s="36"/>
      <c r="P343" s="31" t="n">
        <v>19</v>
      </c>
      <c r="Q343" s="31"/>
      <c r="R343" s="31"/>
      <c r="S343" s="103"/>
      <c r="T343" s="103"/>
      <c r="U343" s="103"/>
      <c r="V343" s="103"/>
      <c r="W343" s="104"/>
      <c r="X343" s="31"/>
      <c r="Y343" s="31"/>
      <c r="Z343" s="36" t="n">
        <f aca="false">P343*Q343+S343+U343+V343+W343+X343+Y343</f>
        <v>0</v>
      </c>
      <c r="AA343" s="36" t="n">
        <f aca="false">N343+Z343</f>
        <v>51</v>
      </c>
      <c r="AB343" s="74" t="s">
        <v>245</v>
      </c>
      <c r="AC343" s="47"/>
      <c r="AD343" s="47"/>
      <c r="AE343" s="36" t="n">
        <v>0</v>
      </c>
      <c r="AF343" s="38" t="n">
        <f aca="false">E343*F343+P343*Q343</f>
        <v>51</v>
      </c>
      <c r="AG343" s="39" t="str">
        <f aca="false">AB343</f>
        <v>Васильева Н.В.</v>
      </c>
      <c r="AH343" s="39" t="str">
        <f aca="false">C343</f>
        <v>2ИСП9-22 (ис)</v>
      </c>
      <c r="AI343" s="40" t="str">
        <f aca="false">B343</f>
        <v>25</v>
      </c>
      <c r="AJ343" s="39" t="str">
        <f aca="false">CONCATENATE(A343," ",D343)</f>
        <v>ОГСЭ.03 Психология общения</v>
      </c>
      <c r="AK343" s="39" t="n">
        <f aca="false">E343*F343+P343*Q343+H343+J343+S343+U343</f>
        <v>51</v>
      </c>
      <c r="AL343" s="39" t="n">
        <f aca="false">L343+W343</f>
        <v>0</v>
      </c>
      <c r="AM343" s="39" t="n">
        <f aca="false">M343+X343</f>
        <v>0</v>
      </c>
      <c r="AN343" s="39" t="n">
        <f aca="false">Y343</f>
        <v>0</v>
      </c>
      <c r="AO343" s="39" t="n">
        <f aca="false">SUM(AK343:AN343)</f>
        <v>51</v>
      </c>
      <c r="AP343" s="41" t="n">
        <f aca="false">K343+V343</f>
        <v>0</v>
      </c>
    </row>
    <row r="344" s="42" customFormat="true" ht="16.5" hidden="true" customHeight="true" outlineLevel="0" collapsed="false">
      <c r="A344" s="95" t="s">
        <v>60</v>
      </c>
      <c r="B344" s="30" t="s">
        <v>175</v>
      </c>
      <c r="C344" s="31" t="s">
        <v>573</v>
      </c>
      <c r="D344" s="101" t="s">
        <v>55</v>
      </c>
      <c r="E344" s="31" t="n">
        <v>17</v>
      </c>
      <c r="F344" s="31" t="n">
        <v>2</v>
      </c>
      <c r="G344" s="102"/>
      <c r="H344" s="103"/>
      <c r="I344" s="103"/>
      <c r="J344" s="103"/>
      <c r="K344" s="103"/>
      <c r="L344" s="104"/>
      <c r="M344" s="31"/>
      <c r="N344" s="33" t="n">
        <f aca="false">E344*F344+H344+J344+K344+L344+M344</f>
        <v>34</v>
      </c>
      <c r="O344" s="36"/>
      <c r="P344" s="31" t="n">
        <v>19</v>
      </c>
      <c r="Q344" s="31" t="n">
        <v>2</v>
      </c>
      <c r="R344" s="31"/>
      <c r="S344" s="103"/>
      <c r="T344" s="103"/>
      <c r="U344" s="103"/>
      <c r="V344" s="103"/>
      <c r="W344" s="104"/>
      <c r="X344" s="31"/>
      <c r="Y344" s="31"/>
      <c r="Z344" s="36" t="n">
        <f aca="false">P344*Q344+S344+U344+V344+W344+X344+Y344</f>
        <v>38</v>
      </c>
      <c r="AA344" s="36" t="n">
        <f aca="false">N344+Z344</f>
        <v>72</v>
      </c>
      <c r="AB344" s="74" t="s">
        <v>118</v>
      </c>
      <c r="AC344" s="47"/>
      <c r="AD344" s="47"/>
      <c r="AE344" s="36" t="n">
        <v>38</v>
      </c>
      <c r="AF344" s="38" t="n">
        <f aca="false">E344*F344+P344*Q344</f>
        <v>72</v>
      </c>
      <c r="AG344" s="39" t="str">
        <f aca="false">AB344</f>
        <v>Семигин К.С.</v>
      </c>
      <c r="AH344" s="39" t="str">
        <f aca="false">C344</f>
        <v>2ИСП9-22а (ис)</v>
      </c>
      <c r="AI344" s="40" t="str">
        <f aca="false">B344</f>
        <v>13</v>
      </c>
      <c r="AJ344" s="39" t="str">
        <f aca="false">CONCATENATE(A344," ",D344)</f>
        <v>ОГСЭ.04 Иностранный язык в профессиональной деятельности</v>
      </c>
      <c r="AK344" s="39" t="n">
        <f aca="false">E344*F344+P344*Q344+H344+J344+S344+U344</f>
        <v>72</v>
      </c>
      <c r="AL344" s="39" t="n">
        <f aca="false">L344+W344</f>
        <v>0</v>
      </c>
      <c r="AM344" s="39" t="n">
        <f aca="false">M344+X344</f>
        <v>0</v>
      </c>
      <c r="AN344" s="39" t="n">
        <f aca="false">Y344</f>
        <v>0</v>
      </c>
      <c r="AO344" s="39" t="n">
        <f aca="false">SUM(AK344:AN344)</f>
        <v>72</v>
      </c>
      <c r="AP344" s="41" t="n">
        <f aca="false">K344+V344</f>
        <v>0</v>
      </c>
    </row>
    <row r="345" s="42" customFormat="true" ht="16.5" hidden="true" customHeight="true" outlineLevel="0" collapsed="false">
      <c r="A345" s="95" t="s">
        <v>60</v>
      </c>
      <c r="B345" s="30" t="s">
        <v>53</v>
      </c>
      <c r="C345" s="31" t="s">
        <v>574</v>
      </c>
      <c r="D345" s="101" t="s">
        <v>55</v>
      </c>
      <c r="E345" s="31" t="n">
        <v>17</v>
      </c>
      <c r="F345" s="31" t="n">
        <v>2</v>
      </c>
      <c r="G345" s="102"/>
      <c r="H345" s="103"/>
      <c r="I345" s="103"/>
      <c r="J345" s="103"/>
      <c r="K345" s="103"/>
      <c r="L345" s="104"/>
      <c r="M345" s="31"/>
      <c r="N345" s="33" t="n">
        <f aca="false">E345*F345+H345+J345+K345+L345+M345</f>
        <v>34</v>
      </c>
      <c r="O345" s="36"/>
      <c r="P345" s="31" t="n">
        <v>19</v>
      </c>
      <c r="Q345" s="31" t="n">
        <v>2</v>
      </c>
      <c r="R345" s="31"/>
      <c r="S345" s="103"/>
      <c r="T345" s="103"/>
      <c r="U345" s="103"/>
      <c r="V345" s="103"/>
      <c r="W345" s="104"/>
      <c r="X345" s="31"/>
      <c r="Y345" s="31"/>
      <c r="Z345" s="36" t="n">
        <f aca="false">P345*Q345+S345+U345+V345+W345+X345+Y345</f>
        <v>38</v>
      </c>
      <c r="AA345" s="36" t="n">
        <f aca="false">N345+Z345</f>
        <v>72</v>
      </c>
      <c r="AB345" s="74" t="s">
        <v>121</v>
      </c>
      <c r="AC345" s="47"/>
      <c r="AD345" s="47"/>
      <c r="AE345" s="36" t="n">
        <v>38</v>
      </c>
      <c r="AF345" s="38" t="n">
        <f aca="false">E345*F345+P345*Q345</f>
        <v>72</v>
      </c>
      <c r="AG345" s="39" t="str">
        <f aca="false">AB345</f>
        <v>Рогозина О.Н.</v>
      </c>
      <c r="AH345" s="39" t="str">
        <f aca="false">C345</f>
        <v>2ИСП9-22б (ис)</v>
      </c>
      <c r="AI345" s="40" t="str">
        <f aca="false">B345</f>
        <v>12</v>
      </c>
      <c r="AJ345" s="39" t="str">
        <f aca="false">CONCATENATE(A345," ",D345)</f>
        <v>ОГСЭ.04 Иностранный язык в профессиональной деятельности</v>
      </c>
      <c r="AK345" s="39" t="n">
        <f aca="false">E345*F345+P345*Q345+H345+J345+S345+U345</f>
        <v>72</v>
      </c>
      <c r="AL345" s="39" t="n">
        <f aca="false">L345+W345</f>
        <v>0</v>
      </c>
      <c r="AM345" s="39" t="n">
        <f aca="false">M345+X345</f>
        <v>0</v>
      </c>
      <c r="AN345" s="39" t="n">
        <f aca="false">Y345</f>
        <v>0</v>
      </c>
      <c r="AO345" s="39" t="n">
        <f aca="false">SUM(AK345:AN345)</f>
        <v>72</v>
      </c>
      <c r="AP345" s="41" t="n">
        <f aca="false">K345+V345</f>
        <v>0</v>
      </c>
    </row>
    <row r="346" s="42" customFormat="true" ht="16.5" hidden="true" customHeight="true" outlineLevel="0" collapsed="false">
      <c r="A346" s="95" t="s">
        <v>248</v>
      </c>
      <c r="B346" s="30" t="s">
        <v>238</v>
      </c>
      <c r="C346" s="31" t="s">
        <v>572</v>
      </c>
      <c r="D346" s="101" t="s">
        <v>61</v>
      </c>
      <c r="E346" s="31" t="n">
        <v>17</v>
      </c>
      <c r="F346" s="31" t="n">
        <v>2</v>
      </c>
      <c r="G346" s="102"/>
      <c r="H346" s="103"/>
      <c r="I346" s="103"/>
      <c r="J346" s="103"/>
      <c r="K346" s="103"/>
      <c r="L346" s="104"/>
      <c r="M346" s="31"/>
      <c r="N346" s="33" t="n">
        <f aca="false">E346*F346+H346+J346+K346+L346+M346</f>
        <v>34</v>
      </c>
      <c r="O346" s="36"/>
      <c r="P346" s="31" t="n">
        <v>19</v>
      </c>
      <c r="Q346" s="31" t="n">
        <v>2</v>
      </c>
      <c r="R346" s="31"/>
      <c r="S346" s="103"/>
      <c r="T346" s="103"/>
      <c r="U346" s="103"/>
      <c r="V346" s="103"/>
      <c r="W346" s="104"/>
      <c r="X346" s="31"/>
      <c r="Y346" s="31"/>
      <c r="Z346" s="36" t="n">
        <f aca="false">P346*Q346+S346+U346+V346+W346+X346+Y346</f>
        <v>38</v>
      </c>
      <c r="AA346" s="36" t="n">
        <f aca="false">N346+Z346</f>
        <v>72</v>
      </c>
      <c r="AB346" s="74" t="s">
        <v>186</v>
      </c>
      <c r="AC346" s="47"/>
      <c r="AD346" s="47"/>
      <c r="AE346" s="36" t="n">
        <v>38</v>
      </c>
      <c r="AF346" s="38" t="n">
        <f aca="false">E346*F346+P346*Q346</f>
        <v>72</v>
      </c>
      <c r="AG346" s="39" t="str">
        <f aca="false">AB346</f>
        <v>Кобцев Р.А.</v>
      </c>
      <c r="AH346" s="39" t="str">
        <f aca="false">C346</f>
        <v>2ИСП9-22 (ис)</v>
      </c>
      <c r="AI346" s="40" t="str">
        <f aca="false">B346</f>
        <v>25</v>
      </c>
      <c r="AJ346" s="39" t="str">
        <f aca="false">CONCATENATE(A346," ",D346)</f>
        <v>ОГСЭ.05 Физическая культура</v>
      </c>
      <c r="AK346" s="39" t="n">
        <f aca="false">E346*F346+P346*Q346+H346+J346+S346+U346</f>
        <v>72</v>
      </c>
      <c r="AL346" s="39" t="n">
        <f aca="false">L346+W346</f>
        <v>0</v>
      </c>
      <c r="AM346" s="39" t="n">
        <f aca="false">M346+X346</f>
        <v>0</v>
      </c>
      <c r="AN346" s="39" t="n">
        <f aca="false">Y346</f>
        <v>0</v>
      </c>
      <c r="AO346" s="39" t="n">
        <f aca="false">SUM(AK346:AN346)</f>
        <v>72</v>
      </c>
      <c r="AP346" s="41" t="n">
        <f aca="false">K346+V346</f>
        <v>0</v>
      </c>
    </row>
    <row r="347" s="42" customFormat="true" ht="16.5" hidden="true" customHeight="true" outlineLevel="0" collapsed="false">
      <c r="A347" s="95" t="s">
        <v>249</v>
      </c>
      <c r="B347" s="30" t="s">
        <v>238</v>
      </c>
      <c r="C347" s="31" t="s">
        <v>572</v>
      </c>
      <c r="D347" s="101" t="s">
        <v>250</v>
      </c>
      <c r="E347" s="31" t="n">
        <v>17</v>
      </c>
      <c r="F347" s="31" t="n">
        <v>4</v>
      </c>
      <c r="G347" s="102"/>
      <c r="H347" s="103"/>
      <c r="I347" s="103"/>
      <c r="J347" s="103"/>
      <c r="K347" s="103"/>
      <c r="L347" s="104"/>
      <c r="M347" s="31"/>
      <c r="N347" s="33" t="n">
        <f aca="false">E347*F347+H347+J347+K347+L347+M347</f>
        <v>68</v>
      </c>
      <c r="O347" s="36"/>
      <c r="P347" s="31" t="n">
        <v>19</v>
      </c>
      <c r="Q347" s="31"/>
      <c r="R347" s="31"/>
      <c r="S347" s="103"/>
      <c r="T347" s="103"/>
      <c r="U347" s="103"/>
      <c r="V347" s="103"/>
      <c r="W347" s="104"/>
      <c r="X347" s="31"/>
      <c r="Y347" s="31"/>
      <c r="Z347" s="36" t="n">
        <f aca="false">P347*Q347+S347+U347+V347+W347+X347+Y347</f>
        <v>0</v>
      </c>
      <c r="AA347" s="36" t="n">
        <f aca="false">N347+Z347</f>
        <v>68</v>
      </c>
      <c r="AB347" s="54" t="s">
        <v>440</v>
      </c>
      <c r="AC347" s="47"/>
      <c r="AD347" s="47"/>
      <c r="AE347" s="36" t="n">
        <v>0</v>
      </c>
      <c r="AF347" s="38" t="n">
        <f aca="false">E347*F347+P347*Q347</f>
        <v>68</v>
      </c>
      <c r="AG347" s="39" t="str">
        <f aca="false">AB347</f>
        <v>Микловш О.Н.</v>
      </c>
      <c r="AH347" s="39" t="str">
        <f aca="false">C347</f>
        <v>2ИСП9-22 (ис)</v>
      </c>
      <c r="AI347" s="40" t="str">
        <f aca="false">B347</f>
        <v>25</v>
      </c>
      <c r="AJ347" s="39" t="str">
        <f aca="false">CONCATENATE(A347," ",D347)</f>
        <v>ОГСЭ.06 Русский язык и культура речи</v>
      </c>
      <c r="AK347" s="39" t="n">
        <f aca="false">E347*F347+P347*Q347+H347+J347+S347+U347</f>
        <v>68</v>
      </c>
      <c r="AL347" s="39" t="n">
        <f aca="false">L347+W347</f>
        <v>0</v>
      </c>
      <c r="AM347" s="39" t="n">
        <f aca="false">M347+X347</f>
        <v>0</v>
      </c>
      <c r="AN347" s="39" t="n">
        <f aca="false">Y347</f>
        <v>0</v>
      </c>
      <c r="AO347" s="39" t="n">
        <f aca="false">SUM(AK347:AN347)</f>
        <v>68</v>
      </c>
      <c r="AP347" s="41" t="n">
        <f aca="false">K347+V347</f>
        <v>0</v>
      </c>
    </row>
    <row r="348" s="42" customFormat="true" ht="16.5" hidden="true" customHeight="true" outlineLevel="0" collapsed="false">
      <c r="A348" s="95" t="s">
        <v>63</v>
      </c>
      <c r="B348" s="30" t="s">
        <v>238</v>
      </c>
      <c r="C348" s="31" t="s">
        <v>572</v>
      </c>
      <c r="D348" s="101" t="s">
        <v>252</v>
      </c>
      <c r="E348" s="31" t="n">
        <v>17</v>
      </c>
      <c r="F348" s="31" t="n">
        <v>5</v>
      </c>
      <c r="G348" s="102" t="n">
        <v>28</v>
      </c>
      <c r="H348" s="103"/>
      <c r="I348" s="103"/>
      <c r="J348" s="103"/>
      <c r="K348" s="103"/>
      <c r="L348" s="104" t="n">
        <v>2</v>
      </c>
      <c r="M348" s="31"/>
      <c r="N348" s="33" t="n">
        <f aca="false">E348*F348+H348+J348+K348+L348+M348</f>
        <v>87</v>
      </c>
      <c r="O348" s="36"/>
      <c r="P348" s="31" t="n">
        <v>19</v>
      </c>
      <c r="Q348" s="31"/>
      <c r="R348" s="31"/>
      <c r="S348" s="103"/>
      <c r="T348" s="103"/>
      <c r="U348" s="103"/>
      <c r="V348" s="103"/>
      <c r="W348" s="104"/>
      <c r="X348" s="31"/>
      <c r="Y348" s="31"/>
      <c r="Z348" s="36" t="n">
        <f aca="false">P348*Q348+S348+U348+V348+W348+X348+Y348</f>
        <v>0</v>
      </c>
      <c r="AA348" s="36" t="n">
        <f aca="false">N348+Z348</f>
        <v>87</v>
      </c>
      <c r="AB348" s="54" t="s">
        <v>253</v>
      </c>
      <c r="AC348" s="47"/>
      <c r="AD348" s="47"/>
      <c r="AE348" s="36" t="n">
        <v>0</v>
      </c>
      <c r="AF348" s="38" t="n">
        <f aca="false">E348*F348+P348*Q348</f>
        <v>85</v>
      </c>
      <c r="AG348" s="39" t="str">
        <f aca="false">AB348</f>
        <v>Рудзина Т.Н.</v>
      </c>
      <c r="AH348" s="39" t="str">
        <f aca="false">C348</f>
        <v>2ИСП9-22 (ис)</v>
      </c>
      <c r="AI348" s="40" t="str">
        <f aca="false">B348</f>
        <v>25</v>
      </c>
      <c r="AJ348" s="39" t="str">
        <f aca="false">CONCATENATE(A348," ",D348)</f>
        <v>ЕН.01 Элементы высшей математики</v>
      </c>
      <c r="AK348" s="39" t="n">
        <f aca="false">E348*F348+P348*Q348+H348+J348+S348+U348</f>
        <v>85</v>
      </c>
      <c r="AL348" s="39" t="n">
        <f aca="false">L348+W348</f>
        <v>2</v>
      </c>
      <c r="AM348" s="39" t="n">
        <f aca="false">M348+X348</f>
        <v>0</v>
      </c>
      <c r="AN348" s="39" t="n">
        <f aca="false">Y348</f>
        <v>0</v>
      </c>
      <c r="AO348" s="39" t="n">
        <f aca="false">SUM(AK348:AN348)</f>
        <v>87</v>
      </c>
      <c r="AP348" s="41" t="n">
        <f aca="false">K348+V348</f>
        <v>0</v>
      </c>
    </row>
    <row r="349" s="42" customFormat="true" ht="16.5" hidden="true" customHeight="true" outlineLevel="0" collapsed="false">
      <c r="A349" s="95" t="s">
        <v>66</v>
      </c>
      <c r="B349" s="30" t="s">
        <v>238</v>
      </c>
      <c r="C349" s="31" t="s">
        <v>572</v>
      </c>
      <c r="D349" s="101" t="s">
        <v>254</v>
      </c>
      <c r="E349" s="31" t="n">
        <v>17</v>
      </c>
      <c r="F349" s="31"/>
      <c r="G349" s="102"/>
      <c r="H349" s="103"/>
      <c r="I349" s="103"/>
      <c r="J349" s="103"/>
      <c r="K349" s="103"/>
      <c r="L349" s="104"/>
      <c r="M349" s="31"/>
      <c r="N349" s="33" t="n">
        <f aca="false">E349*F349+H349+J349+K349+L349+M349</f>
        <v>0</v>
      </c>
      <c r="O349" s="36"/>
      <c r="P349" s="31" t="n">
        <v>19</v>
      </c>
      <c r="Q349" s="31" t="n">
        <v>2</v>
      </c>
      <c r="R349" s="31" t="n">
        <v>14</v>
      </c>
      <c r="S349" s="103"/>
      <c r="T349" s="103"/>
      <c r="U349" s="103"/>
      <c r="V349" s="103"/>
      <c r="W349" s="104"/>
      <c r="X349" s="31"/>
      <c r="Y349" s="31"/>
      <c r="Z349" s="36" t="n">
        <f aca="false">P349*Q349+S349+U349+V349+W349+X349+Y349</f>
        <v>38</v>
      </c>
      <c r="AA349" s="36" t="n">
        <f aca="false">N349+Z349</f>
        <v>38</v>
      </c>
      <c r="AB349" s="54" t="s">
        <v>253</v>
      </c>
      <c r="AC349" s="47"/>
      <c r="AD349" s="47"/>
      <c r="AE349" s="36" t="n">
        <v>38</v>
      </c>
      <c r="AF349" s="38" t="n">
        <f aca="false">E349*F349+P349*Q349</f>
        <v>38</v>
      </c>
      <c r="AG349" s="39" t="str">
        <f aca="false">AB349</f>
        <v>Рудзина Т.Н.</v>
      </c>
      <c r="AH349" s="39" t="str">
        <f aca="false">C349</f>
        <v>2ИСП9-22 (ис)</v>
      </c>
      <c r="AI349" s="40" t="str">
        <f aca="false">B349</f>
        <v>25</v>
      </c>
      <c r="AJ349" s="39" t="str">
        <f aca="false">CONCATENATE(A349," ",D349)</f>
        <v>ЕН.02 Дискретная математика с элементами математической логики</v>
      </c>
      <c r="AK349" s="39" t="n">
        <f aca="false">E349*F349+P349*Q349+H349+J349+S349+U349</f>
        <v>38</v>
      </c>
      <c r="AL349" s="39" t="n">
        <f aca="false">L349+W349</f>
        <v>0</v>
      </c>
      <c r="AM349" s="39" t="n">
        <f aca="false">M349+X349</f>
        <v>0</v>
      </c>
      <c r="AN349" s="39" t="n">
        <f aca="false">Y349</f>
        <v>0</v>
      </c>
      <c r="AO349" s="39" t="n">
        <f aca="false">SUM(AK349:AN349)</f>
        <v>38</v>
      </c>
      <c r="AP349" s="41" t="n">
        <f aca="false">K349+V349</f>
        <v>0</v>
      </c>
    </row>
    <row r="350" s="42" customFormat="true" ht="16.5" hidden="true" customHeight="true" outlineLevel="0" collapsed="false">
      <c r="A350" s="95" t="s">
        <v>70</v>
      </c>
      <c r="B350" s="30" t="s">
        <v>238</v>
      </c>
      <c r="C350" s="31" t="s">
        <v>572</v>
      </c>
      <c r="D350" s="101" t="s">
        <v>255</v>
      </c>
      <c r="E350" s="31" t="n">
        <v>17</v>
      </c>
      <c r="F350" s="31"/>
      <c r="G350" s="102"/>
      <c r="H350" s="103"/>
      <c r="I350" s="103"/>
      <c r="J350" s="103"/>
      <c r="K350" s="103"/>
      <c r="L350" s="104"/>
      <c r="M350" s="31"/>
      <c r="N350" s="33" t="n">
        <f aca="false">E350*F350+H350+J350+K350+L350+M350</f>
        <v>0</v>
      </c>
      <c r="O350" s="36"/>
      <c r="P350" s="31" t="n">
        <v>19</v>
      </c>
      <c r="Q350" s="31" t="n">
        <v>2</v>
      </c>
      <c r="R350" s="31" t="n">
        <v>14</v>
      </c>
      <c r="S350" s="103"/>
      <c r="T350" s="103"/>
      <c r="U350" s="103"/>
      <c r="V350" s="103"/>
      <c r="W350" s="104"/>
      <c r="X350" s="31"/>
      <c r="Y350" s="31"/>
      <c r="Z350" s="36" t="n">
        <f aca="false">P350*Q350+S350+U350+V350+W350+X350+Y350</f>
        <v>38</v>
      </c>
      <c r="AA350" s="36" t="n">
        <f aca="false">N350+Z350</f>
        <v>38</v>
      </c>
      <c r="AB350" s="54" t="s">
        <v>253</v>
      </c>
      <c r="AC350" s="47"/>
      <c r="AD350" s="47"/>
      <c r="AE350" s="36" t="n">
        <v>38</v>
      </c>
      <c r="AF350" s="38" t="n">
        <f aca="false">E350*F350+P350*Q350</f>
        <v>38</v>
      </c>
      <c r="AG350" s="39" t="str">
        <f aca="false">AB350</f>
        <v>Рудзина Т.Н.</v>
      </c>
      <c r="AH350" s="39" t="str">
        <f aca="false">C350</f>
        <v>2ИСП9-22 (ис)</v>
      </c>
      <c r="AI350" s="40" t="str">
        <f aca="false">B350</f>
        <v>25</v>
      </c>
      <c r="AJ350" s="39" t="str">
        <f aca="false">CONCATENATE(A350," ",D350)</f>
        <v>ЕН.03 Теория вероятностей и математическая статистика</v>
      </c>
      <c r="AK350" s="39" t="n">
        <f aca="false">E350*F350+P350*Q350+H350+J350+S350+U350</f>
        <v>38</v>
      </c>
      <c r="AL350" s="39" t="n">
        <f aca="false">L350+W350</f>
        <v>0</v>
      </c>
      <c r="AM350" s="39" t="n">
        <f aca="false">M350+X350</f>
        <v>0</v>
      </c>
      <c r="AN350" s="39" t="n">
        <f aca="false">Y350</f>
        <v>0</v>
      </c>
      <c r="AO350" s="39" t="n">
        <f aca="false">SUM(AK350:AN350)</f>
        <v>38</v>
      </c>
      <c r="AP350" s="41" t="n">
        <f aca="false">K350+V350</f>
        <v>0</v>
      </c>
    </row>
    <row r="351" s="42" customFormat="true" ht="16.5" hidden="true" customHeight="true" outlineLevel="0" collapsed="false">
      <c r="A351" s="95" t="s">
        <v>73</v>
      </c>
      <c r="B351" s="30" t="s">
        <v>238</v>
      </c>
      <c r="C351" s="31" t="s">
        <v>572</v>
      </c>
      <c r="D351" s="101" t="s">
        <v>256</v>
      </c>
      <c r="E351" s="31" t="n">
        <v>17</v>
      </c>
      <c r="F351" s="31" t="n">
        <v>4</v>
      </c>
      <c r="G351" s="102" t="n">
        <v>26</v>
      </c>
      <c r="H351" s="103" t="n">
        <v>-26</v>
      </c>
      <c r="I351" s="103"/>
      <c r="J351" s="103"/>
      <c r="K351" s="103"/>
      <c r="L351" s="104"/>
      <c r="M351" s="31"/>
      <c r="N351" s="33" t="n">
        <f aca="false">E351*F351+H351+J351+K351+L351+M351</f>
        <v>42</v>
      </c>
      <c r="O351" s="36"/>
      <c r="P351" s="31" t="n">
        <v>19</v>
      </c>
      <c r="Q351" s="31"/>
      <c r="R351" s="31"/>
      <c r="S351" s="103"/>
      <c r="T351" s="103"/>
      <c r="U351" s="103"/>
      <c r="V351" s="103"/>
      <c r="W351" s="104"/>
      <c r="X351" s="31"/>
      <c r="Y351" s="31"/>
      <c r="Z351" s="36" t="n">
        <f aca="false">P351*Q351+S351+U351+V351+W351+X351+Y351</f>
        <v>0</v>
      </c>
      <c r="AA351" s="36" t="n">
        <f aca="false">N351+Z351</f>
        <v>42</v>
      </c>
      <c r="AB351" s="74" t="s">
        <v>415</v>
      </c>
      <c r="AC351" s="47"/>
      <c r="AD351" s="47"/>
      <c r="AE351" s="36" t="n">
        <v>0</v>
      </c>
      <c r="AF351" s="38" t="n">
        <f aca="false">E351*F351+P351*Q351</f>
        <v>68</v>
      </c>
      <c r="AG351" s="39" t="str">
        <f aca="false">AB351</f>
        <v>Балашов Н.А.</v>
      </c>
      <c r="AH351" s="39" t="str">
        <f aca="false">C351</f>
        <v>2ИСП9-22 (ис)</v>
      </c>
      <c r="AI351" s="40" t="str">
        <f aca="false">B351</f>
        <v>25</v>
      </c>
      <c r="AJ351" s="39" t="str">
        <f aca="false">CONCATENATE(A351," ",D351)</f>
        <v>ОП.01 Операционные системы и среды</v>
      </c>
      <c r="AK351" s="39" t="n">
        <f aca="false">E351*F351+P351*Q351+H351+J351+S351+U351</f>
        <v>42</v>
      </c>
      <c r="AL351" s="39" t="n">
        <f aca="false">L351+W351</f>
        <v>0</v>
      </c>
      <c r="AM351" s="39" t="n">
        <f aca="false">M351+X351</f>
        <v>0</v>
      </c>
      <c r="AN351" s="39" t="n">
        <f aca="false">Y351</f>
        <v>0</v>
      </c>
      <c r="AO351" s="39" t="n">
        <f aca="false">SUM(AK351:AN351)</f>
        <v>42</v>
      </c>
      <c r="AP351" s="41" t="n">
        <f aca="false">K351+V351</f>
        <v>0</v>
      </c>
    </row>
    <row r="352" s="42" customFormat="true" ht="16.5" hidden="true" customHeight="true" outlineLevel="0" collapsed="false">
      <c r="A352" s="95" t="s">
        <v>73</v>
      </c>
      <c r="B352" s="30" t="s">
        <v>175</v>
      </c>
      <c r="C352" s="31" t="s">
        <v>573</v>
      </c>
      <c r="D352" s="101" t="s">
        <v>256</v>
      </c>
      <c r="E352" s="31" t="n">
        <v>17</v>
      </c>
      <c r="F352" s="31"/>
      <c r="G352" s="102"/>
      <c r="H352" s="103" t="n">
        <v>26</v>
      </c>
      <c r="I352" s="103"/>
      <c r="J352" s="103"/>
      <c r="K352" s="103"/>
      <c r="L352" s="104"/>
      <c r="M352" s="31"/>
      <c r="N352" s="33" t="n">
        <f aca="false">E352*F352+H352+J352+K352+L352+M352</f>
        <v>26</v>
      </c>
      <c r="O352" s="36"/>
      <c r="P352" s="31" t="n">
        <v>19</v>
      </c>
      <c r="Q352" s="31"/>
      <c r="R352" s="31"/>
      <c r="S352" s="103"/>
      <c r="T352" s="103"/>
      <c r="U352" s="103"/>
      <c r="V352" s="103"/>
      <c r="W352" s="104"/>
      <c r="X352" s="31"/>
      <c r="Y352" s="31"/>
      <c r="Z352" s="36" t="n">
        <f aca="false">P352*Q352+S352+U352+V352+W352+X352+Y352</f>
        <v>0</v>
      </c>
      <c r="AA352" s="36" t="n">
        <f aca="false">N352+Z352</f>
        <v>26</v>
      </c>
      <c r="AB352" s="74" t="s">
        <v>415</v>
      </c>
      <c r="AC352" s="47"/>
      <c r="AD352" s="47"/>
      <c r="AE352" s="36" t="n">
        <v>0</v>
      </c>
      <c r="AF352" s="38" t="n">
        <f aca="false">E352*F352+P352*Q352</f>
        <v>0</v>
      </c>
      <c r="AG352" s="39" t="str">
        <f aca="false">AB352</f>
        <v>Балашов Н.А.</v>
      </c>
      <c r="AH352" s="39" t="str">
        <f aca="false">C352</f>
        <v>2ИСП9-22а (ис)</v>
      </c>
      <c r="AI352" s="40" t="str">
        <f aca="false">B352</f>
        <v>13</v>
      </c>
      <c r="AJ352" s="39" t="str">
        <f aca="false">CONCATENATE(A352," ",D352)</f>
        <v>ОП.01 Операционные системы и среды</v>
      </c>
      <c r="AK352" s="39" t="n">
        <f aca="false">E352*F352+P352*Q352+H352+J352+S352+U352</f>
        <v>26</v>
      </c>
      <c r="AL352" s="39" t="n">
        <f aca="false">L352+W352</f>
        <v>0</v>
      </c>
      <c r="AM352" s="39" t="n">
        <f aca="false">M352+X352</f>
        <v>0</v>
      </c>
      <c r="AN352" s="39" t="n">
        <f aca="false">Y352</f>
        <v>0</v>
      </c>
      <c r="AO352" s="39" t="n">
        <f aca="false">SUM(AK352:AN352)</f>
        <v>26</v>
      </c>
      <c r="AP352" s="41" t="n">
        <f aca="false">K352+V352</f>
        <v>0</v>
      </c>
    </row>
    <row r="353" s="42" customFormat="true" ht="16.5" hidden="true" customHeight="true" outlineLevel="0" collapsed="false">
      <c r="A353" s="95" t="s">
        <v>73</v>
      </c>
      <c r="B353" s="30" t="s">
        <v>53</v>
      </c>
      <c r="C353" s="31" t="s">
        <v>574</v>
      </c>
      <c r="D353" s="101" t="s">
        <v>256</v>
      </c>
      <c r="E353" s="31" t="n">
        <v>17</v>
      </c>
      <c r="F353" s="31"/>
      <c r="G353" s="102"/>
      <c r="H353" s="103" t="n">
        <v>26</v>
      </c>
      <c r="I353" s="103"/>
      <c r="J353" s="103"/>
      <c r="K353" s="103"/>
      <c r="L353" s="104"/>
      <c r="M353" s="31"/>
      <c r="N353" s="33" t="n">
        <f aca="false">E353*F353+H353+J353+K353+L353+M353</f>
        <v>26</v>
      </c>
      <c r="O353" s="36"/>
      <c r="P353" s="31" t="n">
        <v>19</v>
      </c>
      <c r="Q353" s="31"/>
      <c r="R353" s="31"/>
      <c r="S353" s="103"/>
      <c r="T353" s="103"/>
      <c r="U353" s="103"/>
      <c r="V353" s="103"/>
      <c r="W353" s="104"/>
      <c r="X353" s="31"/>
      <c r="Y353" s="31"/>
      <c r="Z353" s="36" t="n">
        <f aca="false">P353*Q353+S353+U353+V353+W353+X353+Y353</f>
        <v>0</v>
      </c>
      <c r="AA353" s="36" t="n">
        <f aca="false">N353+Z353</f>
        <v>26</v>
      </c>
      <c r="AB353" s="47" t="s">
        <v>69</v>
      </c>
      <c r="AC353" s="47"/>
      <c r="AD353" s="47"/>
      <c r="AE353" s="36" t="n">
        <v>0</v>
      </c>
      <c r="AF353" s="38" t="n">
        <f aca="false">E353*F353+P353*Q353</f>
        <v>0</v>
      </c>
      <c r="AG353" s="39" t="str">
        <f aca="false">AB353</f>
        <v>вак. 2 п/гр</v>
      </c>
      <c r="AH353" s="39" t="str">
        <f aca="false">C353</f>
        <v>2ИСП9-22б (ис)</v>
      </c>
      <c r="AI353" s="40" t="str">
        <f aca="false">B353</f>
        <v>12</v>
      </c>
      <c r="AJ353" s="39" t="str">
        <f aca="false">CONCATENATE(A353," ",D353)</f>
        <v>ОП.01 Операционные системы и среды</v>
      </c>
      <c r="AK353" s="39" t="n">
        <f aca="false">E353*F353+P353*Q353+H353+J353+S353+U353</f>
        <v>26</v>
      </c>
      <c r="AL353" s="39" t="n">
        <f aca="false">L353+W353</f>
        <v>0</v>
      </c>
      <c r="AM353" s="39" t="n">
        <f aca="false">M353+X353</f>
        <v>0</v>
      </c>
      <c r="AN353" s="39" t="n">
        <f aca="false">Y353</f>
        <v>0</v>
      </c>
      <c r="AO353" s="39" t="n">
        <f aca="false">SUM(AK353:AN353)</f>
        <v>26</v>
      </c>
      <c r="AP353" s="41" t="n">
        <f aca="false">K353+V353</f>
        <v>0</v>
      </c>
    </row>
    <row r="354" s="42" customFormat="true" ht="16.5" hidden="true" customHeight="true" outlineLevel="0" collapsed="false">
      <c r="A354" s="95" t="s">
        <v>76</v>
      </c>
      <c r="B354" s="30" t="s">
        <v>238</v>
      </c>
      <c r="C354" s="31" t="s">
        <v>572</v>
      </c>
      <c r="D354" s="101" t="s">
        <v>258</v>
      </c>
      <c r="E354" s="31" t="n">
        <v>17</v>
      </c>
      <c r="F354" s="31" t="n">
        <v>4</v>
      </c>
      <c r="G354" s="102" t="n">
        <v>22</v>
      </c>
      <c r="H354" s="103" t="n">
        <v>-22</v>
      </c>
      <c r="I354" s="103"/>
      <c r="J354" s="103"/>
      <c r="K354" s="103"/>
      <c r="L354" s="104"/>
      <c r="M354" s="31"/>
      <c r="N354" s="33" t="n">
        <f aca="false">E354*F354+H354+J354+K354+L354+M354</f>
        <v>46</v>
      </c>
      <c r="O354" s="36"/>
      <c r="P354" s="31" t="n">
        <v>19</v>
      </c>
      <c r="Q354" s="31"/>
      <c r="R354" s="31"/>
      <c r="S354" s="103"/>
      <c r="T354" s="103"/>
      <c r="U354" s="103"/>
      <c r="V354" s="103"/>
      <c r="W354" s="104"/>
      <c r="X354" s="31"/>
      <c r="Y354" s="31"/>
      <c r="Z354" s="36" t="n">
        <f aca="false">P354*Q354+S354+U354+V354+W354+X354+Y354</f>
        <v>0</v>
      </c>
      <c r="AA354" s="36" t="n">
        <f aca="false">N354+Z354</f>
        <v>46</v>
      </c>
      <c r="AB354" s="47" t="s">
        <v>259</v>
      </c>
      <c r="AC354" s="47"/>
      <c r="AD354" s="47"/>
      <c r="AE354" s="36" t="n">
        <v>0</v>
      </c>
      <c r="AF354" s="38" t="n">
        <f aca="false">E354*F354+P354*Q354</f>
        <v>68</v>
      </c>
      <c r="AG354" s="39" t="str">
        <f aca="false">AB354</f>
        <v>Евдокимов М.В.</v>
      </c>
      <c r="AH354" s="39" t="str">
        <f aca="false">C354</f>
        <v>2ИСП9-22 (ис)</v>
      </c>
      <c r="AI354" s="40" t="str">
        <f aca="false">B354</f>
        <v>25</v>
      </c>
      <c r="AJ354" s="39" t="str">
        <f aca="false">CONCATENATE(A354," ",D354)</f>
        <v>ОП.02 Архитектура аппаратных средств</v>
      </c>
      <c r="AK354" s="39" t="n">
        <f aca="false">E354*F354+P354*Q354+H354+J354+S354+U354</f>
        <v>46</v>
      </c>
      <c r="AL354" s="39" t="n">
        <f aca="false">L354+W354</f>
        <v>0</v>
      </c>
      <c r="AM354" s="39" t="n">
        <f aca="false">M354+X354</f>
        <v>0</v>
      </c>
      <c r="AN354" s="39" t="n">
        <f aca="false">Y354</f>
        <v>0</v>
      </c>
      <c r="AO354" s="39" t="n">
        <f aca="false">SUM(AK354:AN354)</f>
        <v>46</v>
      </c>
      <c r="AP354" s="41" t="n">
        <f aca="false">K354+V354</f>
        <v>0</v>
      </c>
    </row>
    <row r="355" s="42" customFormat="true" ht="16.5" hidden="true" customHeight="true" outlineLevel="0" collapsed="false">
      <c r="A355" s="95" t="s">
        <v>76</v>
      </c>
      <c r="B355" s="30" t="s">
        <v>175</v>
      </c>
      <c r="C355" s="31" t="s">
        <v>573</v>
      </c>
      <c r="D355" s="101" t="s">
        <v>258</v>
      </c>
      <c r="E355" s="31" t="n">
        <v>17</v>
      </c>
      <c r="F355" s="31"/>
      <c r="G355" s="102"/>
      <c r="H355" s="103" t="n">
        <v>22</v>
      </c>
      <c r="I355" s="103"/>
      <c r="J355" s="103"/>
      <c r="K355" s="103"/>
      <c r="L355" s="104"/>
      <c r="M355" s="31"/>
      <c r="N355" s="33" t="n">
        <f aca="false">E355*F355+H355+J355+K355+L355+M355</f>
        <v>22</v>
      </c>
      <c r="O355" s="36"/>
      <c r="P355" s="31" t="n">
        <v>19</v>
      </c>
      <c r="Q355" s="31"/>
      <c r="R355" s="31"/>
      <c r="S355" s="103"/>
      <c r="T355" s="103"/>
      <c r="U355" s="103"/>
      <c r="V355" s="103"/>
      <c r="W355" s="104"/>
      <c r="X355" s="31"/>
      <c r="Y355" s="31"/>
      <c r="Z355" s="36" t="n">
        <f aca="false">P355*Q355+S355+U355+V355+W355+X355+Y355</f>
        <v>0</v>
      </c>
      <c r="AA355" s="36" t="n">
        <f aca="false">N355+Z355</f>
        <v>22</v>
      </c>
      <c r="AB355" s="47" t="s">
        <v>259</v>
      </c>
      <c r="AC355" s="47"/>
      <c r="AD355" s="47"/>
      <c r="AE355" s="36" t="n">
        <v>0</v>
      </c>
      <c r="AF355" s="38" t="n">
        <f aca="false">E355*F355+P355*Q355</f>
        <v>0</v>
      </c>
      <c r="AG355" s="39" t="str">
        <f aca="false">AB355</f>
        <v>Евдокимов М.В.</v>
      </c>
      <c r="AH355" s="39" t="str">
        <f aca="false">C355</f>
        <v>2ИСП9-22а (ис)</v>
      </c>
      <c r="AI355" s="40" t="str">
        <f aca="false">B355</f>
        <v>13</v>
      </c>
      <c r="AJ355" s="39" t="str">
        <f aca="false">CONCATENATE(A355," ",D355)</f>
        <v>ОП.02 Архитектура аппаратных средств</v>
      </c>
      <c r="AK355" s="39" t="n">
        <f aca="false">E355*F355+P355*Q355+H355+J355+S355+U355</f>
        <v>22</v>
      </c>
      <c r="AL355" s="39" t="n">
        <f aca="false">L355+W355</f>
        <v>0</v>
      </c>
      <c r="AM355" s="39" t="n">
        <f aca="false">M355+X355</f>
        <v>0</v>
      </c>
      <c r="AN355" s="39" t="n">
        <f aca="false">Y355</f>
        <v>0</v>
      </c>
      <c r="AO355" s="39" t="n">
        <f aca="false">SUM(AK355:AN355)</f>
        <v>22</v>
      </c>
      <c r="AP355" s="41" t="n">
        <f aca="false">K355+V355</f>
        <v>0</v>
      </c>
    </row>
    <row r="356" s="42" customFormat="true" ht="16.5" hidden="true" customHeight="true" outlineLevel="0" collapsed="false">
      <c r="A356" s="95" t="s">
        <v>76</v>
      </c>
      <c r="B356" s="30" t="s">
        <v>53</v>
      </c>
      <c r="C356" s="31" t="s">
        <v>574</v>
      </c>
      <c r="D356" s="101" t="s">
        <v>258</v>
      </c>
      <c r="E356" s="31" t="n">
        <v>17</v>
      </c>
      <c r="F356" s="31"/>
      <c r="G356" s="102"/>
      <c r="H356" s="103" t="n">
        <v>22</v>
      </c>
      <c r="I356" s="103"/>
      <c r="J356" s="103"/>
      <c r="K356" s="103"/>
      <c r="L356" s="104"/>
      <c r="M356" s="31"/>
      <c r="N356" s="33" t="n">
        <f aca="false">E356*F356+H356+J356+K356+L356+M356</f>
        <v>22</v>
      </c>
      <c r="O356" s="36"/>
      <c r="P356" s="31" t="n">
        <v>19</v>
      </c>
      <c r="Q356" s="31"/>
      <c r="R356" s="31"/>
      <c r="S356" s="103"/>
      <c r="T356" s="103"/>
      <c r="U356" s="103"/>
      <c r="V356" s="103"/>
      <c r="W356" s="104"/>
      <c r="X356" s="31"/>
      <c r="Y356" s="31"/>
      <c r="Z356" s="36" t="n">
        <f aca="false">P356*Q356+S356+U356+V356+W356+X356+Y356</f>
        <v>0</v>
      </c>
      <c r="AA356" s="36" t="n">
        <f aca="false">N356+Z356</f>
        <v>22</v>
      </c>
      <c r="AB356" s="47" t="s">
        <v>69</v>
      </c>
      <c r="AC356" s="47"/>
      <c r="AD356" s="47"/>
      <c r="AE356" s="36" t="n">
        <v>0</v>
      </c>
      <c r="AF356" s="38" t="n">
        <f aca="false">E356*F356+P356*Q356</f>
        <v>0</v>
      </c>
      <c r="AG356" s="39" t="str">
        <f aca="false">AB356</f>
        <v>вак. 2 п/гр</v>
      </c>
      <c r="AH356" s="39" t="str">
        <f aca="false">C356</f>
        <v>2ИСП9-22б (ис)</v>
      </c>
      <c r="AI356" s="40" t="str">
        <f aca="false">B356</f>
        <v>12</v>
      </c>
      <c r="AJ356" s="39" t="str">
        <f aca="false">CONCATENATE(A356," ",D356)</f>
        <v>ОП.02 Архитектура аппаратных средств</v>
      </c>
      <c r="AK356" s="39" t="n">
        <f aca="false">E356*F356+P356*Q356+H356+J356+S356+U356</f>
        <v>22</v>
      </c>
      <c r="AL356" s="39" t="n">
        <f aca="false">L356+W356</f>
        <v>0</v>
      </c>
      <c r="AM356" s="39" t="n">
        <f aca="false">M356+X356</f>
        <v>0</v>
      </c>
      <c r="AN356" s="39" t="n">
        <f aca="false">Y356</f>
        <v>0</v>
      </c>
      <c r="AO356" s="39" t="n">
        <f aca="false">SUM(AK356:AN356)</f>
        <v>22</v>
      </c>
      <c r="AP356" s="41" t="n">
        <f aca="false">K356+V356</f>
        <v>0</v>
      </c>
    </row>
    <row r="357" s="42" customFormat="true" ht="16.5" hidden="true" customHeight="true" outlineLevel="0" collapsed="false">
      <c r="A357" s="95" t="s">
        <v>79</v>
      </c>
      <c r="B357" s="30" t="s">
        <v>238</v>
      </c>
      <c r="C357" s="31" t="s">
        <v>572</v>
      </c>
      <c r="D357" s="101" t="s">
        <v>260</v>
      </c>
      <c r="E357" s="31" t="n">
        <v>17</v>
      </c>
      <c r="F357" s="31"/>
      <c r="G357" s="102"/>
      <c r="H357" s="103"/>
      <c r="I357" s="103"/>
      <c r="J357" s="103"/>
      <c r="K357" s="103"/>
      <c r="L357" s="104"/>
      <c r="M357" s="31"/>
      <c r="N357" s="33" t="n">
        <f aca="false">E357*F357+H357+J357+K357+L357+M357</f>
        <v>0</v>
      </c>
      <c r="O357" s="36"/>
      <c r="P357" s="31" t="n">
        <v>19</v>
      </c>
      <c r="Q357" s="31" t="n">
        <v>3</v>
      </c>
      <c r="R357" s="31" t="n">
        <v>20</v>
      </c>
      <c r="S357" s="103" t="n">
        <v>-20</v>
      </c>
      <c r="T357" s="103"/>
      <c r="U357" s="103"/>
      <c r="V357" s="103"/>
      <c r="W357" s="104" t="n">
        <v>2</v>
      </c>
      <c r="X357" s="44" t="n">
        <v>8</v>
      </c>
      <c r="Y357" s="31"/>
      <c r="Z357" s="36" t="n">
        <f aca="false">P357*Q357+S357+U357+V357+W357+X357+Y357</f>
        <v>47</v>
      </c>
      <c r="AA357" s="36" t="n">
        <f aca="false">N357+Z357</f>
        <v>47</v>
      </c>
      <c r="AB357" s="74" t="s">
        <v>415</v>
      </c>
      <c r="AC357" s="47"/>
      <c r="AD357" s="47"/>
      <c r="AE357" s="36" t="n">
        <v>57</v>
      </c>
      <c r="AF357" s="38" t="n">
        <f aca="false">E357*F357+P357*Q357</f>
        <v>57</v>
      </c>
      <c r="AG357" s="39" t="str">
        <f aca="false">AB357</f>
        <v>Балашов Н.А.</v>
      </c>
      <c r="AH357" s="39" t="str">
        <f aca="false">C357</f>
        <v>2ИСП9-22 (ис)</v>
      </c>
      <c r="AI357" s="40" t="str">
        <f aca="false">B357</f>
        <v>25</v>
      </c>
      <c r="AJ357" s="39" t="str">
        <f aca="false">CONCATENATE(A357," ",D357)</f>
        <v>ОП.03 Информационные технологии</v>
      </c>
      <c r="AK357" s="39" t="n">
        <f aca="false">E357*F357+P357*Q357+H357+J357+S357+U357</f>
        <v>37</v>
      </c>
      <c r="AL357" s="39" t="n">
        <f aca="false">L357+W357</f>
        <v>2</v>
      </c>
      <c r="AM357" s="39" t="n">
        <f aca="false">M357+X357</f>
        <v>8</v>
      </c>
      <c r="AN357" s="39" t="n">
        <f aca="false">Y357</f>
        <v>0</v>
      </c>
      <c r="AO357" s="39" t="n">
        <f aca="false">SUM(AK357:AN357)</f>
        <v>47</v>
      </c>
      <c r="AP357" s="41" t="n">
        <f aca="false">K357+V357</f>
        <v>0</v>
      </c>
    </row>
    <row r="358" s="42" customFormat="true" ht="16.5" hidden="true" customHeight="true" outlineLevel="0" collapsed="false">
      <c r="A358" s="95" t="s">
        <v>79</v>
      </c>
      <c r="B358" s="30" t="s">
        <v>175</v>
      </c>
      <c r="C358" s="31" t="s">
        <v>573</v>
      </c>
      <c r="D358" s="101" t="s">
        <v>260</v>
      </c>
      <c r="E358" s="31" t="n">
        <v>17</v>
      </c>
      <c r="F358" s="31"/>
      <c r="G358" s="102"/>
      <c r="H358" s="103"/>
      <c r="I358" s="103"/>
      <c r="J358" s="103"/>
      <c r="K358" s="103"/>
      <c r="L358" s="104"/>
      <c r="M358" s="31"/>
      <c r="N358" s="33" t="n">
        <f aca="false">E358*F358+H358+J358+K358+L358+M358</f>
        <v>0</v>
      </c>
      <c r="O358" s="36"/>
      <c r="P358" s="31" t="n">
        <v>19</v>
      </c>
      <c r="Q358" s="31"/>
      <c r="R358" s="31"/>
      <c r="S358" s="103" t="n">
        <v>20</v>
      </c>
      <c r="T358" s="103"/>
      <c r="U358" s="103"/>
      <c r="V358" s="103"/>
      <c r="W358" s="104"/>
      <c r="X358" s="31"/>
      <c r="Y358" s="31"/>
      <c r="Z358" s="36" t="n">
        <f aca="false">P358*Q358+S358+U358+V358+W358+X358+Y358</f>
        <v>20</v>
      </c>
      <c r="AA358" s="36" t="n">
        <f aca="false">N358+Z358</f>
        <v>20</v>
      </c>
      <c r="AB358" s="74" t="s">
        <v>415</v>
      </c>
      <c r="AC358" s="47"/>
      <c r="AD358" s="47"/>
      <c r="AE358" s="36" t="n">
        <v>57</v>
      </c>
      <c r="AF358" s="38" t="n">
        <f aca="false">E358*F358+P358*Q358</f>
        <v>0</v>
      </c>
      <c r="AG358" s="39" t="str">
        <f aca="false">AB358</f>
        <v>Балашов Н.А.</v>
      </c>
      <c r="AH358" s="39" t="str">
        <f aca="false">C358</f>
        <v>2ИСП9-22а (ис)</v>
      </c>
      <c r="AI358" s="40" t="str">
        <f aca="false">B358</f>
        <v>13</v>
      </c>
      <c r="AJ358" s="39" t="str">
        <f aca="false">CONCATENATE(A358," ",D358)</f>
        <v>ОП.03 Информационные технологии</v>
      </c>
      <c r="AK358" s="39" t="n">
        <f aca="false">E358*F358+P358*Q358+H358+J358+S358+U358</f>
        <v>20</v>
      </c>
      <c r="AL358" s="39" t="n">
        <f aca="false">L358+W358</f>
        <v>0</v>
      </c>
      <c r="AM358" s="39" t="n">
        <f aca="false">M358+X358</f>
        <v>0</v>
      </c>
      <c r="AN358" s="39" t="n">
        <f aca="false">Y358</f>
        <v>0</v>
      </c>
      <c r="AO358" s="39" t="n">
        <f aca="false">SUM(AK358:AN358)</f>
        <v>20</v>
      </c>
      <c r="AP358" s="41" t="n">
        <f aca="false">K358+V358</f>
        <v>0</v>
      </c>
    </row>
    <row r="359" s="42" customFormat="true" ht="16.5" hidden="true" customHeight="true" outlineLevel="0" collapsed="false">
      <c r="A359" s="95" t="s">
        <v>79</v>
      </c>
      <c r="B359" s="30" t="s">
        <v>53</v>
      </c>
      <c r="C359" s="31" t="s">
        <v>574</v>
      </c>
      <c r="D359" s="101" t="s">
        <v>260</v>
      </c>
      <c r="E359" s="31" t="n">
        <v>17</v>
      </c>
      <c r="F359" s="31"/>
      <c r="G359" s="102"/>
      <c r="H359" s="103"/>
      <c r="I359" s="103"/>
      <c r="J359" s="103"/>
      <c r="K359" s="103"/>
      <c r="L359" s="104"/>
      <c r="M359" s="31"/>
      <c r="N359" s="33" t="n">
        <f aca="false">E359*F359+H359+J359+K359+L359+M359</f>
        <v>0</v>
      </c>
      <c r="O359" s="36"/>
      <c r="P359" s="31" t="n">
        <v>19</v>
      </c>
      <c r="Q359" s="31"/>
      <c r="R359" s="31"/>
      <c r="S359" s="103" t="n">
        <v>20</v>
      </c>
      <c r="T359" s="103"/>
      <c r="U359" s="103"/>
      <c r="V359" s="103"/>
      <c r="W359" s="104"/>
      <c r="X359" s="31"/>
      <c r="Y359" s="31"/>
      <c r="Z359" s="36" t="n">
        <f aca="false">P359*Q359+S359+U359+V359+W359+X359+Y359</f>
        <v>20</v>
      </c>
      <c r="AA359" s="36" t="n">
        <f aca="false">N359+Z359</f>
        <v>20</v>
      </c>
      <c r="AB359" s="47" t="s">
        <v>69</v>
      </c>
      <c r="AC359" s="47"/>
      <c r="AD359" s="47"/>
      <c r="AE359" s="36" t="n">
        <v>57</v>
      </c>
      <c r="AF359" s="38" t="n">
        <f aca="false">E359*F359+P359*Q359</f>
        <v>0</v>
      </c>
      <c r="AG359" s="39" t="str">
        <f aca="false">AB359</f>
        <v>вак. 2 п/гр</v>
      </c>
      <c r="AH359" s="39" t="str">
        <f aca="false">C359</f>
        <v>2ИСП9-22б (ис)</v>
      </c>
      <c r="AI359" s="40" t="str">
        <f aca="false">B359</f>
        <v>12</v>
      </c>
      <c r="AJ359" s="39" t="str">
        <f aca="false">CONCATENATE(A359," ",D359)</f>
        <v>ОП.03 Информационные технологии</v>
      </c>
      <c r="AK359" s="39" t="n">
        <f aca="false">E359*F359+P359*Q359+H359+J359+S359+U359</f>
        <v>20</v>
      </c>
      <c r="AL359" s="39" t="n">
        <f aca="false">L359+W359</f>
        <v>0</v>
      </c>
      <c r="AM359" s="39" t="n">
        <f aca="false">M359+X359</f>
        <v>0</v>
      </c>
      <c r="AN359" s="39" t="n">
        <f aca="false">Y359</f>
        <v>0</v>
      </c>
      <c r="AO359" s="39" t="n">
        <f aca="false">SUM(AK359:AN359)</f>
        <v>20</v>
      </c>
      <c r="AP359" s="41" t="n">
        <f aca="false">K359+V359</f>
        <v>0</v>
      </c>
    </row>
    <row r="360" s="42" customFormat="true" ht="16.5" hidden="true" customHeight="true" outlineLevel="0" collapsed="false">
      <c r="A360" s="95" t="s">
        <v>82</v>
      </c>
      <c r="B360" s="30" t="s">
        <v>238</v>
      </c>
      <c r="C360" s="31" t="s">
        <v>572</v>
      </c>
      <c r="D360" s="101" t="s">
        <v>261</v>
      </c>
      <c r="E360" s="31" t="n">
        <v>17</v>
      </c>
      <c r="F360" s="31" t="n">
        <v>4</v>
      </c>
      <c r="G360" s="102" t="n">
        <v>86</v>
      </c>
      <c r="H360" s="103" t="n">
        <v>-36</v>
      </c>
      <c r="I360" s="103"/>
      <c r="J360" s="103"/>
      <c r="K360" s="103"/>
      <c r="L360" s="104" t="n">
        <v>2</v>
      </c>
      <c r="M360" s="31"/>
      <c r="N360" s="33" t="n">
        <f aca="false">E360*F360+H360+J360+K360+L360+M360</f>
        <v>34</v>
      </c>
      <c r="O360" s="36"/>
      <c r="P360" s="31" t="n">
        <v>19</v>
      </c>
      <c r="Q360" s="31" t="n">
        <v>5</v>
      </c>
      <c r="R360" s="31"/>
      <c r="S360" s="103" t="n">
        <v>-50</v>
      </c>
      <c r="T360" s="103"/>
      <c r="U360" s="103"/>
      <c r="V360" s="103"/>
      <c r="W360" s="104" t="n">
        <v>2</v>
      </c>
      <c r="X360" s="44" t="n">
        <v>8</v>
      </c>
      <c r="Y360" s="31"/>
      <c r="Z360" s="36" t="n">
        <f aca="false">P360*Q360+S360+U360+V360+W360+X360+Y360</f>
        <v>55</v>
      </c>
      <c r="AA360" s="36" t="n">
        <f aca="false">N360+Z360</f>
        <v>89</v>
      </c>
      <c r="AB360" s="74" t="s">
        <v>415</v>
      </c>
      <c r="AC360" s="47"/>
      <c r="AD360" s="47"/>
      <c r="AE360" s="36" t="n">
        <v>95</v>
      </c>
      <c r="AF360" s="38" t="n">
        <f aca="false">E360*F360+P360*Q360</f>
        <v>163</v>
      </c>
      <c r="AG360" s="39" t="str">
        <f aca="false">AB360</f>
        <v>Балашов Н.А.</v>
      </c>
      <c r="AH360" s="39" t="str">
        <f aca="false">C360</f>
        <v>2ИСП9-22 (ис)</v>
      </c>
      <c r="AI360" s="40" t="str">
        <f aca="false">B360</f>
        <v>25</v>
      </c>
      <c r="AJ360" s="39" t="str">
        <f aca="false">CONCATENATE(A360," ",D360)</f>
        <v>ОП.04 Основы алгоритмизации и программирования</v>
      </c>
      <c r="AK360" s="39" t="n">
        <f aca="false">E360*F360+P360*Q360+H360+J360+S360+U360</f>
        <v>77</v>
      </c>
      <c r="AL360" s="39" t="n">
        <f aca="false">L360+W360</f>
        <v>4</v>
      </c>
      <c r="AM360" s="39" t="n">
        <f aca="false">M360+X360</f>
        <v>8</v>
      </c>
      <c r="AN360" s="39" t="n">
        <f aca="false">Y360</f>
        <v>0</v>
      </c>
      <c r="AO360" s="39" t="n">
        <f aca="false">SUM(AK360:AN360)</f>
        <v>89</v>
      </c>
      <c r="AP360" s="41" t="n">
        <f aca="false">K360+V360</f>
        <v>0</v>
      </c>
    </row>
    <row r="361" s="42" customFormat="true" ht="16.5" hidden="true" customHeight="true" outlineLevel="0" collapsed="false">
      <c r="A361" s="95" t="s">
        <v>82</v>
      </c>
      <c r="B361" s="30" t="s">
        <v>175</v>
      </c>
      <c r="C361" s="31" t="s">
        <v>573</v>
      </c>
      <c r="D361" s="101" t="s">
        <v>261</v>
      </c>
      <c r="E361" s="31" t="n">
        <v>17</v>
      </c>
      <c r="F361" s="31"/>
      <c r="G361" s="102"/>
      <c r="H361" s="103" t="n">
        <v>36</v>
      </c>
      <c r="I361" s="103"/>
      <c r="J361" s="103"/>
      <c r="K361" s="103"/>
      <c r="L361" s="104"/>
      <c r="M361" s="31"/>
      <c r="N361" s="33" t="n">
        <f aca="false">E361*F361+H361+J361+K361+L361+M361</f>
        <v>36</v>
      </c>
      <c r="O361" s="36"/>
      <c r="P361" s="31" t="n">
        <v>19</v>
      </c>
      <c r="Q361" s="31"/>
      <c r="R361" s="31"/>
      <c r="S361" s="103" t="n">
        <v>50</v>
      </c>
      <c r="T361" s="103"/>
      <c r="U361" s="103"/>
      <c r="V361" s="103"/>
      <c r="W361" s="104"/>
      <c r="X361" s="31"/>
      <c r="Y361" s="31"/>
      <c r="Z361" s="36" t="n">
        <f aca="false">P361*Q361+S361+U361+V361+W361+X361+Y361</f>
        <v>50</v>
      </c>
      <c r="AA361" s="36" t="n">
        <f aca="false">N361+Z361</f>
        <v>86</v>
      </c>
      <c r="AB361" s="74" t="s">
        <v>415</v>
      </c>
      <c r="AC361" s="47"/>
      <c r="AD361" s="47"/>
      <c r="AE361" s="36" t="n">
        <v>95</v>
      </c>
      <c r="AF361" s="38" t="n">
        <f aca="false">E361*F361+P361*Q361</f>
        <v>0</v>
      </c>
      <c r="AG361" s="39" t="str">
        <f aca="false">AB361</f>
        <v>Балашов Н.А.</v>
      </c>
      <c r="AH361" s="39" t="str">
        <f aca="false">C361</f>
        <v>2ИСП9-22а (ис)</v>
      </c>
      <c r="AI361" s="40" t="str">
        <f aca="false">B361</f>
        <v>13</v>
      </c>
      <c r="AJ361" s="39" t="str">
        <f aca="false">CONCATENATE(A361," ",D361)</f>
        <v>ОП.04 Основы алгоритмизации и программирования</v>
      </c>
      <c r="AK361" s="39" t="n">
        <f aca="false">E361*F361+P361*Q361+H361+J361+S361+U361</f>
        <v>86</v>
      </c>
      <c r="AL361" s="39" t="n">
        <f aca="false">L361+W361</f>
        <v>0</v>
      </c>
      <c r="AM361" s="39" t="n">
        <f aca="false">M361+X361</f>
        <v>0</v>
      </c>
      <c r="AN361" s="39" t="n">
        <f aca="false">Y361</f>
        <v>0</v>
      </c>
      <c r="AO361" s="39" t="n">
        <f aca="false">SUM(AK361:AN361)</f>
        <v>86</v>
      </c>
      <c r="AP361" s="41" t="n">
        <f aca="false">K361+V361</f>
        <v>0</v>
      </c>
    </row>
    <row r="362" s="42" customFormat="true" ht="16.5" hidden="true" customHeight="true" outlineLevel="0" collapsed="false">
      <c r="A362" s="95" t="s">
        <v>82</v>
      </c>
      <c r="B362" s="30" t="s">
        <v>53</v>
      </c>
      <c r="C362" s="31" t="s">
        <v>574</v>
      </c>
      <c r="D362" s="101" t="s">
        <v>261</v>
      </c>
      <c r="E362" s="31" t="n">
        <v>17</v>
      </c>
      <c r="F362" s="31"/>
      <c r="G362" s="102"/>
      <c r="H362" s="103" t="n">
        <v>36</v>
      </c>
      <c r="I362" s="103"/>
      <c r="J362" s="103"/>
      <c r="K362" s="103"/>
      <c r="L362" s="104"/>
      <c r="M362" s="31"/>
      <c r="N362" s="33" t="n">
        <f aca="false">E362*F362+H362+J362+K362+L362+M362</f>
        <v>36</v>
      </c>
      <c r="O362" s="36"/>
      <c r="P362" s="31" t="n">
        <v>19</v>
      </c>
      <c r="Q362" s="31"/>
      <c r="R362" s="31"/>
      <c r="S362" s="103" t="n">
        <v>50</v>
      </c>
      <c r="T362" s="103"/>
      <c r="U362" s="103"/>
      <c r="V362" s="103"/>
      <c r="W362" s="104"/>
      <c r="X362" s="31"/>
      <c r="Y362" s="31"/>
      <c r="Z362" s="36" t="n">
        <f aca="false">P362*Q362+S362+U362+V362+W362+X362+Y362</f>
        <v>50</v>
      </c>
      <c r="AA362" s="36" t="n">
        <f aca="false">N362+Z362</f>
        <v>86</v>
      </c>
      <c r="AB362" s="47" t="s">
        <v>69</v>
      </c>
      <c r="AC362" s="47"/>
      <c r="AD362" s="47"/>
      <c r="AE362" s="36" t="n">
        <v>95</v>
      </c>
      <c r="AF362" s="38" t="n">
        <f aca="false">E362*F362+P362*Q362</f>
        <v>0</v>
      </c>
      <c r="AG362" s="39" t="str">
        <f aca="false">AB362</f>
        <v>вак. 2 п/гр</v>
      </c>
      <c r="AH362" s="39" t="str">
        <f aca="false">C362</f>
        <v>2ИСП9-22б (ис)</v>
      </c>
      <c r="AI362" s="40" t="str">
        <f aca="false">B362</f>
        <v>12</v>
      </c>
      <c r="AJ362" s="39" t="str">
        <f aca="false">CONCATENATE(A362," ",D362)</f>
        <v>ОП.04 Основы алгоритмизации и программирования</v>
      </c>
      <c r="AK362" s="39" t="n">
        <f aca="false">E362*F362+P362*Q362+H362+J362+S362+U362</f>
        <v>86</v>
      </c>
      <c r="AL362" s="39" t="n">
        <f aca="false">L362+W362</f>
        <v>0</v>
      </c>
      <c r="AM362" s="39" t="n">
        <f aca="false">M362+X362</f>
        <v>0</v>
      </c>
      <c r="AN362" s="39" t="n">
        <f aca="false">Y362</f>
        <v>0</v>
      </c>
      <c r="AO362" s="39" t="n">
        <f aca="false">SUM(AK362:AN362)</f>
        <v>86</v>
      </c>
      <c r="AP362" s="41" t="n">
        <f aca="false">K362+V362</f>
        <v>0</v>
      </c>
    </row>
    <row r="363" s="42" customFormat="true" ht="16.5" hidden="true" customHeight="true" outlineLevel="0" collapsed="false">
      <c r="A363" s="95" t="s">
        <v>85</v>
      </c>
      <c r="B363" s="30" t="s">
        <v>238</v>
      </c>
      <c r="C363" s="31" t="s">
        <v>572</v>
      </c>
      <c r="D363" s="101" t="s">
        <v>263</v>
      </c>
      <c r="E363" s="31" t="n">
        <v>17</v>
      </c>
      <c r="F363" s="31"/>
      <c r="G363" s="102"/>
      <c r="H363" s="103"/>
      <c r="I363" s="103"/>
      <c r="J363" s="103"/>
      <c r="K363" s="103"/>
      <c r="L363" s="104"/>
      <c r="M363" s="31"/>
      <c r="N363" s="33" t="n">
        <f aca="false">E363*F363+H363+J363+K363+L363+M363</f>
        <v>0</v>
      </c>
      <c r="O363" s="36"/>
      <c r="P363" s="31" t="n">
        <v>19</v>
      </c>
      <c r="Q363" s="31" t="n">
        <v>3</v>
      </c>
      <c r="R363" s="31" t="n">
        <v>14</v>
      </c>
      <c r="S363" s="103"/>
      <c r="T363" s="103"/>
      <c r="U363" s="103"/>
      <c r="V363" s="103"/>
      <c r="W363" s="104" t="n">
        <v>1</v>
      </c>
      <c r="X363" s="31"/>
      <c r="Y363" s="31"/>
      <c r="Z363" s="36" t="n">
        <f aca="false">P363*Q363+S363+U363+V363+W363+X363+Y363</f>
        <v>58</v>
      </c>
      <c r="AA363" s="36" t="n">
        <f aca="false">N363+Z363</f>
        <v>58</v>
      </c>
      <c r="AB363" s="74" t="s">
        <v>48</v>
      </c>
      <c r="AC363" s="47"/>
      <c r="AD363" s="47"/>
      <c r="AE363" s="36" t="n">
        <v>57</v>
      </c>
      <c r="AF363" s="38" t="n">
        <f aca="false">E363*F363+P363*Q363</f>
        <v>57</v>
      </c>
      <c r="AG363" s="39" t="str">
        <f aca="false">AB363</f>
        <v>Карабчук И.В.</v>
      </c>
      <c r="AH363" s="39" t="str">
        <f aca="false">C363</f>
        <v>2ИСП9-22 (ис)</v>
      </c>
      <c r="AI363" s="40" t="str">
        <f aca="false">B363</f>
        <v>25</v>
      </c>
      <c r="AJ363" s="39" t="str">
        <f aca="false">CONCATENATE(A363," ",D363)</f>
        <v>ОП.05 Правовое обеспечение профессиональной деятельности</v>
      </c>
      <c r="AK363" s="39" t="n">
        <f aca="false">E363*F363+P363*Q363+H363+J363+S363+U363</f>
        <v>57</v>
      </c>
      <c r="AL363" s="39" t="n">
        <f aca="false">L363+W363</f>
        <v>1</v>
      </c>
      <c r="AM363" s="39" t="n">
        <f aca="false">M363+X363</f>
        <v>0</v>
      </c>
      <c r="AN363" s="39" t="n">
        <f aca="false">Y363</f>
        <v>0</v>
      </c>
      <c r="AO363" s="39" t="n">
        <f aca="false">SUM(AK363:AN363)</f>
        <v>58</v>
      </c>
      <c r="AP363" s="41" t="n">
        <f aca="false">K363+V363</f>
        <v>0</v>
      </c>
    </row>
    <row r="364" s="42" customFormat="true" ht="16.5" hidden="true" customHeight="true" outlineLevel="0" collapsed="false">
      <c r="A364" s="95" t="s">
        <v>90</v>
      </c>
      <c r="B364" s="30" t="s">
        <v>238</v>
      </c>
      <c r="C364" s="31" t="s">
        <v>572</v>
      </c>
      <c r="D364" s="101" t="s">
        <v>264</v>
      </c>
      <c r="E364" s="31" t="n">
        <v>17</v>
      </c>
      <c r="F364" s="31" t="n">
        <v>4</v>
      </c>
      <c r="G364" s="102" t="n">
        <v>30</v>
      </c>
      <c r="H364" s="103" t="n">
        <v>-30</v>
      </c>
      <c r="I364" s="103"/>
      <c r="J364" s="103"/>
      <c r="K364" s="103"/>
      <c r="L364" s="104" t="n">
        <v>2</v>
      </c>
      <c r="M364" s="31"/>
      <c r="N364" s="33" t="n">
        <f aca="false">E364*F364+H364+J364+K364+L364+M364</f>
        <v>40</v>
      </c>
      <c r="O364" s="36"/>
      <c r="P364" s="31" t="n">
        <v>19</v>
      </c>
      <c r="Q364" s="31"/>
      <c r="R364" s="31"/>
      <c r="S364" s="103"/>
      <c r="T364" s="103"/>
      <c r="U364" s="103"/>
      <c r="V364" s="103"/>
      <c r="W364" s="104"/>
      <c r="X364" s="31"/>
      <c r="Y364" s="31"/>
      <c r="Z364" s="36" t="n">
        <f aca="false">P364*Q364+S364+U364+V364+W364+X364+Y364</f>
        <v>0</v>
      </c>
      <c r="AA364" s="36" t="n">
        <f aca="false">N364+Z364</f>
        <v>40</v>
      </c>
      <c r="AB364" s="74" t="s">
        <v>265</v>
      </c>
      <c r="AC364" s="47"/>
      <c r="AD364" s="47"/>
      <c r="AE364" s="36" t="n">
        <v>0</v>
      </c>
      <c r="AF364" s="38" t="n">
        <f aca="false">E364*F364+P364*Q364</f>
        <v>68</v>
      </c>
      <c r="AG364" s="39" t="str">
        <f aca="false">AB364</f>
        <v>Новицкий Д.Ю.</v>
      </c>
      <c r="AH364" s="39" t="str">
        <f aca="false">C364</f>
        <v>2ИСП9-22 (ис)</v>
      </c>
      <c r="AI364" s="40" t="str">
        <f aca="false">B364</f>
        <v>25</v>
      </c>
      <c r="AJ364" s="39" t="str">
        <f aca="false">CONCATENATE(A364," ",D364)</f>
        <v>ОП.08 Основы проектирования баз данных</v>
      </c>
      <c r="AK364" s="39" t="n">
        <f aca="false">E364*F364+P364*Q364+H364+J364+S364+U364</f>
        <v>38</v>
      </c>
      <c r="AL364" s="39" t="n">
        <f aca="false">L364+W364</f>
        <v>2</v>
      </c>
      <c r="AM364" s="39" t="n">
        <f aca="false">M364+X364</f>
        <v>0</v>
      </c>
      <c r="AN364" s="39" t="n">
        <f aca="false">Y364</f>
        <v>0</v>
      </c>
      <c r="AO364" s="39" t="n">
        <f aca="false">SUM(AK364:AN364)</f>
        <v>40</v>
      </c>
      <c r="AP364" s="41" t="n">
        <f aca="false">K364+V364</f>
        <v>0</v>
      </c>
    </row>
    <row r="365" s="42" customFormat="true" ht="16.5" hidden="true" customHeight="true" outlineLevel="0" collapsed="false">
      <c r="A365" s="95" t="s">
        <v>90</v>
      </c>
      <c r="B365" s="30" t="s">
        <v>175</v>
      </c>
      <c r="C365" s="31" t="s">
        <v>573</v>
      </c>
      <c r="D365" s="101" t="s">
        <v>264</v>
      </c>
      <c r="E365" s="31" t="n">
        <v>17</v>
      </c>
      <c r="F365" s="31"/>
      <c r="G365" s="102"/>
      <c r="H365" s="103" t="n">
        <v>30</v>
      </c>
      <c r="I365" s="103"/>
      <c r="J365" s="103"/>
      <c r="K365" s="103"/>
      <c r="L365" s="104"/>
      <c r="M365" s="31"/>
      <c r="N365" s="33" t="n">
        <f aca="false">E365*F365+H365+J365+K365+L365+M365</f>
        <v>30</v>
      </c>
      <c r="O365" s="36"/>
      <c r="P365" s="31" t="n">
        <v>19</v>
      </c>
      <c r="Q365" s="31"/>
      <c r="R365" s="31"/>
      <c r="S365" s="103"/>
      <c r="T365" s="103"/>
      <c r="U365" s="103"/>
      <c r="V365" s="103"/>
      <c r="W365" s="104"/>
      <c r="X365" s="31"/>
      <c r="Y365" s="31"/>
      <c r="Z365" s="36" t="n">
        <f aca="false">P365*Q365+S365+U365+V365+W365+X365+Y365</f>
        <v>0</v>
      </c>
      <c r="AA365" s="36" t="n">
        <f aca="false">N365+Z365</f>
        <v>30</v>
      </c>
      <c r="AB365" s="74" t="s">
        <v>265</v>
      </c>
      <c r="AC365" s="47"/>
      <c r="AD365" s="47"/>
      <c r="AE365" s="36" t="n">
        <v>0</v>
      </c>
      <c r="AF365" s="38" t="n">
        <f aca="false">E365*F365+P365*Q365</f>
        <v>0</v>
      </c>
      <c r="AG365" s="39" t="str">
        <f aca="false">AB365</f>
        <v>Новицкий Д.Ю.</v>
      </c>
      <c r="AH365" s="39" t="str">
        <f aca="false">C365</f>
        <v>2ИСП9-22а (ис)</v>
      </c>
      <c r="AI365" s="40" t="str">
        <f aca="false">B365</f>
        <v>13</v>
      </c>
      <c r="AJ365" s="39" t="str">
        <f aca="false">CONCATENATE(A365," ",D365)</f>
        <v>ОП.08 Основы проектирования баз данных</v>
      </c>
      <c r="AK365" s="39" t="n">
        <f aca="false">E365*F365+P365*Q365+H365+J365+S365+U365</f>
        <v>30</v>
      </c>
      <c r="AL365" s="39" t="n">
        <f aca="false">L365+W365</f>
        <v>0</v>
      </c>
      <c r="AM365" s="39" t="n">
        <f aca="false">M365+X365</f>
        <v>0</v>
      </c>
      <c r="AN365" s="39" t="n">
        <f aca="false">Y365</f>
        <v>0</v>
      </c>
      <c r="AO365" s="39" t="n">
        <f aca="false">SUM(AK365:AN365)</f>
        <v>30</v>
      </c>
      <c r="AP365" s="41" t="n">
        <f aca="false">K365+V365</f>
        <v>0</v>
      </c>
    </row>
    <row r="366" s="42" customFormat="true" ht="16.5" hidden="true" customHeight="true" outlineLevel="0" collapsed="false">
      <c r="A366" s="95" t="s">
        <v>90</v>
      </c>
      <c r="B366" s="30" t="s">
        <v>53</v>
      </c>
      <c r="C366" s="31" t="s">
        <v>574</v>
      </c>
      <c r="D366" s="101" t="s">
        <v>264</v>
      </c>
      <c r="E366" s="31" t="n">
        <v>17</v>
      </c>
      <c r="F366" s="31"/>
      <c r="G366" s="102"/>
      <c r="H366" s="103" t="n">
        <v>30</v>
      </c>
      <c r="I366" s="103"/>
      <c r="J366" s="103"/>
      <c r="K366" s="103"/>
      <c r="L366" s="104"/>
      <c r="M366" s="31"/>
      <c r="N366" s="33" t="n">
        <f aca="false">E366*F366+H366+J366+K366+L366+M366</f>
        <v>30</v>
      </c>
      <c r="O366" s="36"/>
      <c r="P366" s="31" t="n">
        <v>19</v>
      </c>
      <c r="Q366" s="31"/>
      <c r="R366" s="31"/>
      <c r="S366" s="103"/>
      <c r="T366" s="103"/>
      <c r="U366" s="103"/>
      <c r="V366" s="103"/>
      <c r="W366" s="104"/>
      <c r="X366" s="31"/>
      <c r="Y366" s="31"/>
      <c r="Z366" s="36" t="n">
        <f aca="false">P366*Q366+S366+U366+V366+W366+X366+Y366</f>
        <v>0</v>
      </c>
      <c r="AA366" s="36" t="n">
        <f aca="false">N366+Z366</f>
        <v>30</v>
      </c>
      <c r="AB366" s="47" t="s">
        <v>69</v>
      </c>
      <c r="AC366" s="47"/>
      <c r="AD366" s="47"/>
      <c r="AE366" s="36" t="n">
        <v>0</v>
      </c>
      <c r="AF366" s="38" t="n">
        <f aca="false">E366*F366+P366*Q366</f>
        <v>0</v>
      </c>
      <c r="AG366" s="39" t="str">
        <f aca="false">AB366</f>
        <v>вак. 2 п/гр</v>
      </c>
      <c r="AH366" s="39" t="str">
        <f aca="false">C366</f>
        <v>2ИСП9-22б (ис)</v>
      </c>
      <c r="AI366" s="40" t="str">
        <f aca="false">B366</f>
        <v>12</v>
      </c>
      <c r="AJ366" s="39" t="str">
        <f aca="false">CONCATENATE(A366," ",D366)</f>
        <v>ОП.08 Основы проектирования баз данных</v>
      </c>
      <c r="AK366" s="39" t="n">
        <f aca="false">E366*F366+P366*Q366+H366+J366+S366+U366</f>
        <v>30</v>
      </c>
      <c r="AL366" s="39" t="n">
        <f aca="false">L366+W366</f>
        <v>0</v>
      </c>
      <c r="AM366" s="39" t="n">
        <f aca="false">M366+X366</f>
        <v>0</v>
      </c>
      <c r="AN366" s="39" t="n">
        <f aca="false">Y366</f>
        <v>0</v>
      </c>
      <c r="AO366" s="39" t="n">
        <f aca="false">SUM(AK366:AN366)</f>
        <v>30</v>
      </c>
      <c r="AP366" s="41" t="n">
        <f aca="false">K366+V366</f>
        <v>0</v>
      </c>
    </row>
    <row r="367" s="42" customFormat="true" ht="16.5" hidden="true" customHeight="true" outlineLevel="0" collapsed="false">
      <c r="A367" s="95" t="s">
        <v>127</v>
      </c>
      <c r="B367" s="30" t="s">
        <v>238</v>
      </c>
      <c r="C367" s="31" t="s">
        <v>572</v>
      </c>
      <c r="D367" s="101" t="s">
        <v>266</v>
      </c>
      <c r="E367" s="31" t="n">
        <v>17</v>
      </c>
      <c r="F367" s="31"/>
      <c r="G367" s="102"/>
      <c r="H367" s="103"/>
      <c r="I367" s="103"/>
      <c r="J367" s="103"/>
      <c r="K367" s="103"/>
      <c r="L367" s="104"/>
      <c r="M367" s="31"/>
      <c r="N367" s="33" t="n">
        <f aca="false">E367*F367+H367+J367+K367+L367+M367</f>
        <v>0</v>
      </c>
      <c r="O367" s="36"/>
      <c r="P367" s="31" t="n">
        <v>19</v>
      </c>
      <c r="Q367" s="31" t="n">
        <v>2</v>
      </c>
      <c r="R367" s="31" t="n">
        <v>14</v>
      </c>
      <c r="S367" s="103"/>
      <c r="T367" s="103"/>
      <c r="U367" s="103"/>
      <c r="V367" s="103"/>
      <c r="W367" s="104"/>
      <c r="X367" s="31"/>
      <c r="Y367" s="31"/>
      <c r="Z367" s="36" t="n">
        <f aca="false">P367*Q367+S367+U367+V367+W367+X367+Y367</f>
        <v>38</v>
      </c>
      <c r="AA367" s="36" t="n">
        <f aca="false">N367+Z367</f>
        <v>38</v>
      </c>
      <c r="AB367" s="47" t="s">
        <v>78</v>
      </c>
      <c r="AC367" s="47"/>
      <c r="AD367" s="47"/>
      <c r="AE367" s="36" t="n">
        <v>38</v>
      </c>
      <c r="AF367" s="38" t="n">
        <f aca="false">E367*F367+P367*Q367</f>
        <v>38</v>
      </c>
      <c r="AG367" s="39" t="str">
        <f aca="false">AB367</f>
        <v>Маргвелашвили Л.В.</v>
      </c>
      <c r="AH367" s="39" t="str">
        <f aca="false">C367</f>
        <v>2ИСП9-22 (ис)</v>
      </c>
      <c r="AI367" s="40" t="str">
        <f aca="false">B367</f>
        <v>25</v>
      </c>
      <c r="AJ367" s="39" t="str">
        <f aca="false">CONCATENATE(A367," ",D367)</f>
        <v>ОП.09 Стандартизация, сертификация и техническое документоведение</v>
      </c>
      <c r="AK367" s="39" t="n">
        <f aca="false">E367*F367+P367*Q367+H367+J367+S367+U367</f>
        <v>38</v>
      </c>
      <c r="AL367" s="39" t="n">
        <f aca="false">L367+W367</f>
        <v>0</v>
      </c>
      <c r="AM367" s="39" t="n">
        <f aca="false">M367+X367</f>
        <v>0</v>
      </c>
      <c r="AN367" s="39" t="n">
        <f aca="false">Y367</f>
        <v>0</v>
      </c>
      <c r="AO367" s="39" t="n">
        <f aca="false">SUM(AK367:AN367)</f>
        <v>38</v>
      </c>
      <c r="AP367" s="41" t="n">
        <f aca="false">K367+V367</f>
        <v>0</v>
      </c>
    </row>
    <row r="368" s="42" customFormat="true" ht="16.5" hidden="true" customHeight="true" outlineLevel="0" collapsed="false">
      <c r="A368" s="95" t="s">
        <v>92</v>
      </c>
      <c r="B368" s="30" t="s">
        <v>238</v>
      </c>
      <c r="C368" s="31" t="s">
        <v>572</v>
      </c>
      <c r="D368" s="101" t="s">
        <v>267</v>
      </c>
      <c r="E368" s="31" t="n">
        <v>17</v>
      </c>
      <c r="F368" s="31"/>
      <c r="G368" s="102"/>
      <c r="H368" s="103"/>
      <c r="I368" s="103"/>
      <c r="J368" s="103"/>
      <c r="K368" s="103"/>
      <c r="L368" s="104"/>
      <c r="M368" s="31"/>
      <c r="N368" s="33" t="n">
        <f aca="false">E368*F368+H368+J368+K368+L368+M368</f>
        <v>0</v>
      </c>
      <c r="O368" s="36"/>
      <c r="P368" s="31" t="n">
        <v>19</v>
      </c>
      <c r="Q368" s="31" t="n">
        <v>3</v>
      </c>
      <c r="R368" s="31" t="n">
        <v>20</v>
      </c>
      <c r="S368" s="103"/>
      <c r="T368" s="103" t="n">
        <v>20</v>
      </c>
      <c r="U368" s="103"/>
      <c r="V368" s="103"/>
      <c r="W368" s="104" t="n">
        <v>2</v>
      </c>
      <c r="X368" s="65" t="n">
        <v>8</v>
      </c>
      <c r="Y368" s="31"/>
      <c r="Z368" s="36" t="n">
        <f aca="false">P368*Q368+S368+U368+V368+W368+X368+Y368</f>
        <v>67</v>
      </c>
      <c r="AA368" s="36" t="n">
        <f aca="false">N368+Z368</f>
        <v>67</v>
      </c>
      <c r="AB368" s="74" t="s">
        <v>268</v>
      </c>
      <c r="AC368" s="47"/>
      <c r="AD368" s="47"/>
      <c r="AE368" s="36" t="n">
        <v>57</v>
      </c>
      <c r="AF368" s="38" t="n">
        <f aca="false">E368*F368+P368*Q368</f>
        <v>57</v>
      </c>
      <c r="AG368" s="39" t="str">
        <f aca="false">AB368</f>
        <v>Пузанова А.Ю.</v>
      </c>
      <c r="AH368" s="39" t="str">
        <f aca="false">C368</f>
        <v>2ИСП9-22 (ис)</v>
      </c>
      <c r="AI368" s="40" t="str">
        <f aca="false">B368</f>
        <v>25</v>
      </c>
      <c r="AJ368" s="39" t="str">
        <f aca="false">CONCATENATE(A368," ",D368)</f>
        <v>ОП.10 Численные методы</v>
      </c>
      <c r="AK368" s="39" t="n">
        <f aca="false">E368*F368+P368*Q368+H368+J368+S368+U368</f>
        <v>57</v>
      </c>
      <c r="AL368" s="39" t="n">
        <f aca="false">L368+W368</f>
        <v>2</v>
      </c>
      <c r="AM368" s="39" t="n">
        <f aca="false">M368+X368</f>
        <v>8</v>
      </c>
      <c r="AN368" s="39" t="n">
        <f aca="false">Y368</f>
        <v>0</v>
      </c>
      <c r="AO368" s="39" t="n">
        <f aca="false">SUM(AK368:AN368)</f>
        <v>67</v>
      </c>
      <c r="AP368" s="41" t="n">
        <f aca="false">K368+V368</f>
        <v>0</v>
      </c>
    </row>
    <row r="369" s="42" customFormat="true" ht="16.5" hidden="true" customHeight="true" outlineLevel="0" collapsed="false">
      <c r="A369" s="95" t="s">
        <v>129</v>
      </c>
      <c r="B369" s="30" t="s">
        <v>238</v>
      </c>
      <c r="C369" s="31" t="s">
        <v>572</v>
      </c>
      <c r="D369" s="101" t="s">
        <v>269</v>
      </c>
      <c r="E369" s="31" t="n">
        <v>17</v>
      </c>
      <c r="F369" s="31"/>
      <c r="G369" s="102"/>
      <c r="H369" s="103"/>
      <c r="I369" s="103"/>
      <c r="J369" s="103"/>
      <c r="K369" s="103"/>
      <c r="L369" s="104"/>
      <c r="M369" s="31"/>
      <c r="N369" s="33" t="n">
        <f aca="false">E369*F369+H369+J369+K369+L369+M369</f>
        <v>0</v>
      </c>
      <c r="O369" s="36"/>
      <c r="P369" s="31" t="n">
        <v>19</v>
      </c>
      <c r="Q369" s="31" t="n">
        <v>3</v>
      </c>
      <c r="R369" s="31" t="n">
        <v>20</v>
      </c>
      <c r="S369" s="103" t="n">
        <v>-20</v>
      </c>
      <c r="T369" s="103"/>
      <c r="U369" s="103"/>
      <c r="V369" s="103"/>
      <c r="W369" s="104" t="n">
        <v>2</v>
      </c>
      <c r="X369" s="65" t="n">
        <v>8</v>
      </c>
      <c r="Y369" s="31"/>
      <c r="Z369" s="36" t="n">
        <f aca="false">P369*Q369+S369+U369+V369+W369+X369+Y369</f>
        <v>47</v>
      </c>
      <c r="AA369" s="36" t="n">
        <f aca="false">N369+Z369</f>
        <v>47</v>
      </c>
      <c r="AB369" s="74" t="s">
        <v>434</v>
      </c>
      <c r="AC369" s="47"/>
      <c r="AD369" s="47"/>
      <c r="AE369" s="36" t="n">
        <v>57</v>
      </c>
      <c r="AF369" s="38" t="n">
        <f aca="false">E369*F369+P369*Q369</f>
        <v>57</v>
      </c>
      <c r="AG369" s="39" t="str">
        <f aca="false">AB369</f>
        <v>Плаксо В.А.</v>
      </c>
      <c r="AH369" s="39" t="str">
        <f aca="false">C369</f>
        <v>2ИСП9-22 (ис)</v>
      </c>
      <c r="AI369" s="40" t="str">
        <f aca="false">B369</f>
        <v>25</v>
      </c>
      <c r="AJ369" s="39" t="str">
        <f aca="false">CONCATENATE(A369," ",D369)</f>
        <v>ОП.11 Компьютерные сети </v>
      </c>
      <c r="AK369" s="39" t="n">
        <f aca="false">E369*F369+P369*Q369+H369+J369+S369+U369</f>
        <v>37</v>
      </c>
      <c r="AL369" s="39" t="n">
        <f aca="false">L369+W369</f>
        <v>2</v>
      </c>
      <c r="AM369" s="39" t="n">
        <f aca="false">M369+X369</f>
        <v>8</v>
      </c>
      <c r="AN369" s="39" t="n">
        <f aca="false">Y369</f>
        <v>0</v>
      </c>
      <c r="AO369" s="39" t="n">
        <f aca="false">SUM(AK369:AN369)</f>
        <v>47</v>
      </c>
      <c r="AP369" s="41" t="n">
        <f aca="false">K369+V369</f>
        <v>0</v>
      </c>
    </row>
    <row r="370" s="42" customFormat="true" ht="16.5" hidden="true" customHeight="true" outlineLevel="0" collapsed="false">
      <c r="A370" s="95" t="s">
        <v>129</v>
      </c>
      <c r="B370" s="30" t="s">
        <v>175</v>
      </c>
      <c r="C370" s="31" t="s">
        <v>573</v>
      </c>
      <c r="D370" s="101" t="s">
        <v>269</v>
      </c>
      <c r="E370" s="31" t="n">
        <v>17</v>
      </c>
      <c r="F370" s="31"/>
      <c r="G370" s="102"/>
      <c r="H370" s="103"/>
      <c r="I370" s="103"/>
      <c r="J370" s="103"/>
      <c r="K370" s="103"/>
      <c r="L370" s="104"/>
      <c r="M370" s="31"/>
      <c r="N370" s="33" t="n">
        <f aca="false">E370*F370+H370+J370+K370+L370+M370</f>
        <v>0</v>
      </c>
      <c r="O370" s="36"/>
      <c r="P370" s="31" t="n">
        <v>19</v>
      </c>
      <c r="Q370" s="31"/>
      <c r="R370" s="31"/>
      <c r="S370" s="103" t="n">
        <v>20</v>
      </c>
      <c r="T370" s="103"/>
      <c r="U370" s="103"/>
      <c r="V370" s="103"/>
      <c r="W370" s="104"/>
      <c r="X370" s="31"/>
      <c r="Y370" s="31"/>
      <c r="Z370" s="36" t="n">
        <f aca="false">P370*Q370+S370+U370+V370+W370+X370+Y370</f>
        <v>20</v>
      </c>
      <c r="AA370" s="36" t="n">
        <f aca="false">N370+Z370</f>
        <v>20</v>
      </c>
      <c r="AB370" s="74" t="s">
        <v>434</v>
      </c>
      <c r="AC370" s="47"/>
      <c r="AD370" s="47"/>
      <c r="AE370" s="36" t="n">
        <v>57</v>
      </c>
      <c r="AF370" s="38" t="n">
        <f aca="false">E370*F370+P370*Q370</f>
        <v>0</v>
      </c>
      <c r="AG370" s="39" t="str">
        <f aca="false">AB370</f>
        <v>Плаксо В.А.</v>
      </c>
      <c r="AH370" s="39" t="str">
        <f aca="false">C370</f>
        <v>2ИСП9-22а (ис)</v>
      </c>
      <c r="AI370" s="40" t="str">
        <f aca="false">B370</f>
        <v>13</v>
      </c>
      <c r="AJ370" s="39" t="str">
        <f aca="false">CONCATENATE(A370," ",D370)</f>
        <v>ОП.11 Компьютерные сети </v>
      </c>
      <c r="AK370" s="39" t="n">
        <f aca="false">E370*F370+P370*Q370+H370+J370+S370+U370</f>
        <v>20</v>
      </c>
      <c r="AL370" s="39" t="n">
        <f aca="false">L370+W370</f>
        <v>0</v>
      </c>
      <c r="AM370" s="39" t="n">
        <f aca="false">M370+X370</f>
        <v>0</v>
      </c>
      <c r="AN370" s="39" t="n">
        <f aca="false">Y370</f>
        <v>0</v>
      </c>
      <c r="AO370" s="39" t="n">
        <f aca="false">SUM(AK370:AN370)</f>
        <v>20</v>
      </c>
      <c r="AP370" s="41" t="n">
        <f aca="false">K370+V370</f>
        <v>0</v>
      </c>
    </row>
    <row r="371" s="42" customFormat="true" ht="16.5" hidden="true" customHeight="true" outlineLevel="0" collapsed="false">
      <c r="A371" s="95" t="s">
        <v>129</v>
      </c>
      <c r="B371" s="30" t="s">
        <v>53</v>
      </c>
      <c r="C371" s="31" t="s">
        <v>574</v>
      </c>
      <c r="D371" s="101" t="s">
        <v>269</v>
      </c>
      <c r="E371" s="31" t="n">
        <v>17</v>
      </c>
      <c r="F371" s="31"/>
      <c r="G371" s="102"/>
      <c r="H371" s="103"/>
      <c r="I371" s="103"/>
      <c r="J371" s="103"/>
      <c r="K371" s="103"/>
      <c r="L371" s="104"/>
      <c r="M371" s="31"/>
      <c r="N371" s="33" t="n">
        <f aca="false">E371*F371+H371+J371+K371+L371+M371</f>
        <v>0</v>
      </c>
      <c r="O371" s="36"/>
      <c r="P371" s="31" t="n">
        <v>19</v>
      </c>
      <c r="Q371" s="31"/>
      <c r="R371" s="31"/>
      <c r="S371" s="103" t="n">
        <v>20</v>
      </c>
      <c r="T371" s="103"/>
      <c r="U371" s="103"/>
      <c r="V371" s="103"/>
      <c r="W371" s="104"/>
      <c r="X371" s="31"/>
      <c r="Y371" s="31"/>
      <c r="Z371" s="36" t="n">
        <f aca="false">P371*Q371+S371+U371+V371+W371+X371+Y371</f>
        <v>20</v>
      </c>
      <c r="AA371" s="36" t="n">
        <f aca="false">N371+Z371</f>
        <v>20</v>
      </c>
      <c r="AB371" s="47" t="s">
        <v>69</v>
      </c>
      <c r="AC371" s="47"/>
      <c r="AD371" s="47"/>
      <c r="AE371" s="36" t="n">
        <v>57</v>
      </c>
      <c r="AF371" s="38" t="n">
        <f aca="false">E371*F371+P371*Q371</f>
        <v>0</v>
      </c>
      <c r="AG371" s="39" t="str">
        <f aca="false">AB371</f>
        <v>вак. 2 п/гр</v>
      </c>
      <c r="AH371" s="39" t="str">
        <f aca="false">C371</f>
        <v>2ИСП9-22б (ис)</v>
      </c>
      <c r="AI371" s="40" t="str">
        <f aca="false">B371</f>
        <v>12</v>
      </c>
      <c r="AJ371" s="39" t="str">
        <f aca="false">CONCATENATE(A371," ",D371)</f>
        <v>ОП.11 Компьютерные сети </v>
      </c>
      <c r="AK371" s="39" t="n">
        <f aca="false">E371*F371+P371*Q371+H371+J371+S371+U371</f>
        <v>20</v>
      </c>
      <c r="AL371" s="39" t="n">
        <f aca="false">L371+W371</f>
        <v>0</v>
      </c>
      <c r="AM371" s="39" t="n">
        <f aca="false">M371+X371</f>
        <v>0</v>
      </c>
      <c r="AN371" s="39" t="n">
        <f aca="false">Y371</f>
        <v>0</v>
      </c>
      <c r="AO371" s="39" t="n">
        <f aca="false">SUM(AK371:AN371)</f>
        <v>20</v>
      </c>
      <c r="AP371" s="41" t="n">
        <f aca="false">K371+V371</f>
        <v>0</v>
      </c>
    </row>
    <row r="372" s="42" customFormat="true" ht="16.5" hidden="true" customHeight="true" outlineLevel="0" collapsed="false">
      <c r="A372" s="95" t="s">
        <v>147</v>
      </c>
      <c r="B372" s="30" t="s">
        <v>238</v>
      </c>
      <c r="C372" s="31" t="s">
        <v>572</v>
      </c>
      <c r="D372" s="101" t="s">
        <v>392</v>
      </c>
      <c r="E372" s="31" t="n">
        <v>17</v>
      </c>
      <c r="F372" s="31"/>
      <c r="G372" s="102"/>
      <c r="H372" s="103"/>
      <c r="I372" s="103"/>
      <c r="J372" s="103"/>
      <c r="K372" s="103"/>
      <c r="L372" s="104"/>
      <c r="M372" s="31"/>
      <c r="N372" s="33" t="n">
        <f aca="false">E372*F372+H372+J372+K372+L372+M372</f>
        <v>0</v>
      </c>
      <c r="O372" s="36"/>
      <c r="P372" s="31" t="n">
        <v>19</v>
      </c>
      <c r="Q372" s="31" t="n">
        <v>3</v>
      </c>
      <c r="R372" s="31" t="n">
        <v>18</v>
      </c>
      <c r="S372" s="103" t="n">
        <v>-18</v>
      </c>
      <c r="T372" s="103"/>
      <c r="U372" s="103"/>
      <c r="V372" s="103"/>
      <c r="W372" s="104" t="n">
        <v>2</v>
      </c>
      <c r="X372" s="39" t="n">
        <v>8</v>
      </c>
      <c r="Y372" s="31"/>
      <c r="Z372" s="36" t="n">
        <f aca="false">P372*Q372+S372+U372+V372+W372+X372+Y372</f>
        <v>49</v>
      </c>
      <c r="AA372" s="36" t="n">
        <f aca="false">N372+Z372</f>
        <v>49</v>
      </c>
      <c r="AB372" s="74" t="s">
        <v>428</v>
      </c>
      <c r="AC372" s="47"/>
      <c r="AD372" s="47"/>
      <c r="AE372" s="36" t="n">
        <v>57</v>
      </c>
      <c r="AF372" s="38" t="n">
        <f aca="false">E372*F372+P372*Q372</f>
        <v>57</v>
      </c>
      <c r="AG372" s="39" t="str">
        <f aca="false">AB372</f>
        <v>Туровский Е.Н.</v>
      </c>
      <c r="AH372" s="39" t="str">
        <f aca="false">C372</f>
        <v>2ИСП9-22 (ис)</v>
      </c>
      <c r="AI372" s="40" t="str">
        <f aca="false">B372</f>
        <v>25</v>
      </c>
      <c r="AJ372" s="39" t="str">
        <f aca="false">CONCATENATE(A372," ",D372)</f>
        <v>МДК.02.01 Технология разработки программного обеспечения</v>
      </c>
      <c r="AK372" s="39" t="n">
        <f aca="false">E372*F372+P372*Q372+H372+J372+S372+U372</f>
        <v>39</v>
      </c>
      <c r="AL372" s="39" t="n">
        <f aca="false">L372+W372</f>
        <v>2</v>
      </c>
      <c r="AM372" s="39" t="n">
        <f aca="false">M372+X372</f>
        <v>8</v>
      </c>
      <c r="AN372" s="39" t="n">
        <f aca="false">Y372</f>
        <v>0</v>
      </c>
      <c r="AO372" s="39" t="n">
        <f aca="false">SUM(AK372:AN372)</f>
        <v>49</v>
      </c>
      <c r="AP372" s="41" t="n">
        <f aca="false">K372+V372</f>
        <v>0</v>
      </c>
    </row>
    <row r="373" s="42" customFormat="true" ht="16.5" hidden="true" customHeight="true" outlineLevel="0" collapsed="false">
      <c r="A373" s="95" t="s">
        <v>147</v>
      </c>
      <c r="B373" s="30" t="s">
        <v>175</v>
      </c>
      <c r="C373" s="31" t="s">
        <v>573</v>
      </c>
      <c r="D373" s="101" t="s">
        <v>392</v>
      </c>
      <c r="E373" s="31" t="n">
        <v>17</v>
      </c>
      <c r="F373" s="31"/>
      <c r="G373" s="102"/>
      <c r="H373" s="103"/>
      <c r="I373" s="103"/>
      <c r="J373" s="103"/>
      <c r="K373" s="103"/>
      <c r="L373" s="104"/>
      <c r="M373" s="31"/>
      <c r="N373" s="33" t="n">
        <f aca="false">E373*F373+H373+J373+K373+L373+M373</f>
        <v>0</v>
      </c>
      <c r="O373" s="36"/>
      <c r="P373" s="31" t="n">
        <v>19</v>
      </c>
      <c r="Q373" s="31"/>
      <c r="R373" s="31"/>
      <c r="S373" s="103" t="n">
        <v>18</v>
      </c>
      <c r="T373" s="103"/>
      <c r="U373" s="103"/>
      <c r="V373" s="103"/>
      <c r="W373" s="104"/>
      <c r="X373" s="31"/>
      <c r="Y373" s="31"/>
      <c r="Z373" s="36" t="n">
        <f aca="false">P373*Q373+S373+U373+V373+W373+X373+Y373</f>
        <v>18</v>
      </c>
      <c r="AA373" s="36" t="n">
        <f aca="false">N373+Z373</f>
        <v>18</v>
      </c>
      <c r="AB373" s="74" t="s">
        <v>428</v>
      </c>
      <c r="AC373" s="47"/>
      <c r="AD373" s="47"/>
      <c r="AE373" s="36" t="n">
        <v>57</v>
      </c>
      <c r="AF373" s="38" t="n">
        <f aca="false">E373*F373+P373*Q373</f>
        <v>0</v>
      </c>
      <c r="AG373" s="39" t="str">
        <f aca="false">AB373</f>
        <v>Туровский Е.Н.</v>
      </c>
      <c r="AH373" s="39" t="str">
        <f aca="false">C373</f>
        <v>2ИСП9-22а (ис)</v>
      </c>
      <c r="AI373" s="40" t="str">
        <f aca="false">B373</f>
        <v>13</v>
      </c>
      <c r="AJ373" s="39" t="str">
        <f aca="false">CONCATENATE(A373," ",D373)</f>
        <v>МДК.02.01 Технология разработки программного обеспечения</v>
      </c>
      <c r="AK373" s="39" t="n">
        <f aca="false">E373*F373+P373*Q373+H373+J373+S373+U373</f>
        <v>18</v>
      </c>
      <c r="AL373" s="39" t="n">
        <f aca="false">L373+W373</f>
        <v>0</v>
      </c>
      <c r="AM373" s="39" t="n">
        <f aca="false">M373+X373</f>
        <v>0</v>
      </c>
      <c r="AN373" s="39" t="n">
        <f aca="false">Y373</f>
        <v>0</v>
      </c>
      <c r="AO373" s="39" t="n">
        <f aca="false">SUM(AK373:AN373)</f>
        <v>18</v>
      </c>
      <c r="AP373" s="41" t="n">
        <f aca="false">K373+V373</f>
        <v>0</v>
      </c>
    </row>
    <row r="374" s="42" customFormat="true" ht="16.5" hidden="true" customHeight="true" outlineLevel="0" collapsed="false">
      <c r="A374" s="95" t="s">
        <v>147</v>
      </c>
      <c r="B374" s="30" t="s">
        <v>53</v>
      </c>
      <c r="C374" s="31" t="s">
        <v>574</v>
      </c>
      <c r="D374" s="101" t="s">
        <v>392</v>
      </c>
      <c r="E374" s="31" t="n">
        <v>17</v>
      </c>
      <c r="F374" s="31"/>
      <c r="G374" s="102"/>
      <c r="H374" s="103"/>
      <c r="I374" s="103"/>
      <c r="J374" s="103"/>
      <c r="K374" s="103"/>
      <c r="L374" s="104"/>
      <c r="M374" s="31"/>
      <c r="N374" s="33" t="n">
        <f aca="false">E374*F374+H374+J374+K374+L374+M374</f>
        <v>0</v>
      </c>
      <c r="O374" s="36"/>
      <c r="P374" s="31" t="n">
        <v>19</v>
      </c>
      <c r="Q374" s="31"/>
      <c r="R374" s="31"/>
      <c r="S374" s="103" t="n">
        <v>18</v>
      </c>
      <c r="T374" s="103"/>
      <c r="U374" s="103"/>
      <c r="V374" s="103"/>
      <c r="W374" s="104"/>
      <c r="X374" s="31"/>
      <c r="Y374" s="31"/>
      <c r="Z374" s="36" t="n">
        <f aca="false">P374*Q374+S374+U374+V374+W374+X374+Y374</f>
        <v>18</v>
      </c>
      <c r="AA374" s="36" t="n">
        <f aca="false">N374+Z374</f>
        <v>18</v>
      </c>
      <c r="AB374" s="47" t="s">
        <v>69</v>
      </c>
      <c r="AC374" s="47"/>
      <c r="AD374" s="47"/>
      <c r="AE374" s="36" t="n">
        <v>57</v>
      </c>
      <c r="AF374" s="38" t="n">
        <f aca="false">E374*F374+P374*Q374</f>
        <v>0</v>
      </c>
      <c r="AG374" s="39" t="str">
        <f aca="false">AB374</f>
        <v>вак. 2 п/гр</v>
      </c>
      <c r="AH374" s="39" t="str">
        <f aca="false">C374</f>
        <v>2ИСП9-22б (ис)</v>
      </c>
      <c r="AI374" s="40" t="str">
        <f aca="false">B374</f>
        <v>12</v>
      </c>
      <c r="AJ374" s="39" t="str">
        <f aca="false">CONCATENATE(A374," ",D374)</f>
        <v>МДК.02.01 Технология разработки программного обеспечения</v>
      </c>
      <c r="AK374" s="39" t="n">
        <f aca="false">E374*F374+P374*Q374+H374+J374+S374+U374</f>
        <v>18</v>
      </c>
      <c r="AL374" s="39" t="n">
        <f aca="false">L374+W374</f>
        <v>0</v>
      </c>
      <c r="AM374" s="39" t="n">
        <f aca="false">M374+X374</f>
        <v>0</v>
      </c>
      <c r="AN374" s="39" t="n">
        <f aca="false">Y374</f>
        <v>0</v>
      </c>
      <c r="AO374" s="39" t="n">
        <f aca="false">SUM(AK374:AN374)</f>
        <v>18</v>
      </c>
      <c r="AP374" s="41" t="n">
        <f aca="false">K374+V374</f>
        <v>0</v>
      </c>
    </row>
    <row r="375" s="42" customFormat="true" ht="16.5" hidden="true" customHeight="true" outlineLevel="0" collapsed="false">
      <c r="A375" s="95" t="s">
        <v>149</v>
      </c>
      <c r="B375" s="30" t="s">
        <v>238</v>
      </c>
      <c r="C375" s="31" t="s">
        <v>572</v>
      </c>
      <c r="D375" s="101" t="s">
        <v>335</v>
      </c>
      <c r="E375" s="31" t="n">
        <v>17</v>
      </c>
      <c r="F375" s="31"/>
      <c r="G375" s="102"/>
      <c r="H375" s="103"/>
      <c r="I375" s="103"/>
      <c r="J375" s="103"/>
      <c r="K375" s="103"/>
      <c r="L375" s="104"/>
      <c r="M375" s="31"/>
      <c r="N375" s="33" t="n">
        <f aca="false">E375*F375+H375+J375+K375+L375+M375</f>
        <v>0</v>
      </c>
      <c r="O375" s="36"/>
      <c r="P375" s="31" t="n">
        <v>19</v>
      </c>
      <c r="Q375" s="31" t="n">
        <v>3</v>
      </c>
      <c r="R375" s="31" t="n">
        <v>24</v>
      </c>
      <c r="S375" s="103" t="n">
        <v>-24</v>
      </c>
      <c r="T375" s="103"/>
      <c r="U375" s="103"/>
      <c r="V375" s="103"/>
      <c r="W375" s="104" t="n">
        <v>2</v>
      </c>
      <c r="X375" s="39" t="n">
        <v>8</v>
      </c>
      <c r="Y375" s="31"/>
      <c r="Z375" s="36" t="n">
        <f aca="false">P375*Q375+S375+U375+V375+W375+X375+Y375</f>
        <v>43</v>
      </c>
      <c r="AA375" s="36" t="n">
        <f aca="false">N375+Z375</f>
        <v>43</v>
      </c>
      <c r="AB375" s="74" t="s">
        <v>428</v>
      </c>
      <c r="AC375" s="47"/>
      <c r="AD375" s="47"/>
      <c r="AE375" s="36" t="n">
        <v>57</v>
      </c>
      <c r="AF375" s="38" t="n">
        <f aca="false">E375*F375+P375*Q375</f>
        <v>57</v>
      </c>
      <c r="AG375" s="39" t="str">
        <f aca="false">AB375</f>
        <v>Туровский Е.Н.</v>
      </c>
      <c r="AH375" s="39" t="str">
        <f aca="false">C375</f>
        <v>2ИСП9-22 (ис)</v>
      </c>
      <c r="AI375" s="40" t="str">
        <f aca="false">B375</f>
        <v>25</v>
      </c>
      <c r="AJ375" s="39" t="str">
        <f aca="false">CONCATENATE(A375," ",D375)</f>
        <v>МДК.02.02 Инструментальные средства разработки программного обеспечения</v>
      </c>
      <c r="AK375" s="39" t="n">
        <f aca="false">E375*F375+P375*Q375+H375+J375+S375+U375</f>
        <v>33</v>
      </c>
      <c r="AL375" s="39" t="n">
        <f aca="false">L375+W375</f>
        <v>2</v>
      </c>
      <c r="AM375" s="39" t="n">
        <f aca="false">M375+X375</f>
        <v>8</v>
      </c>
      <c r="AN375" s="39" t="n">
        <f aca="false">Y375</f>
        <v>0</v>
      </c>
      <c r="AO375" s="39" t="n">
        <f aca="false">SUM(AK375:AN375)</f>
        <v>43</v>
      </c>
      <c r="AP375" s="41" t="n">
        <f aca="false">K375+V375</f>
        <v>0</v>
      </c>
    </row>
    <row r="376" s="42" customFormat="true" ht="16.5" hidden="true" customHeight="true" outlineLevel="0" collapsed="false">
      <c r="A376" s="95" t="s">
        <v>149</v>
      </c>
      <c r="B376" s="30" t="s">
        <v>175</v>
      </c>
      <c r="C376" s="31" t="s">
        <v>573</v>
      </c>
      <c r="D376" s="101" t="s">
        <v>335</v>
      </c>
      <c r="E376" s="31" t="n">
        <v>17</v>
      </c>
      <c r="F376" s="31"/>
      <c r="G376" s="102"/>
      <c r="H376" s="103"/>
      <c r="I376" s="103"/>
      <c r="J376" s="103"/>
      <c r="K376" s="103"/>
      <c r="L376" s="104"/>
      <c r="M376" s="31"/>
      <c r="N376" s="33" t="n">
        <f aca="false">E376*F376+H376+J376+K376+L376+M376</f>
        <v>0</v>
      </c>
      <c r="O376" s="36"/>
      <c r="P376" s="31" t="n">
        <v>19</v>
      </c>
      <c r="Q376" s="31"/>
      <c r="R376" s="31"/>
      <c r="S376" s="103" t="n">
        <v>24</v>
      </c>
      <c r="T376" s="103"/>
      <c r="U376" s="103"/>
      <c r="V376" s="103"/>
      <c r="W376" s="104"/>
      <c r="X376" s="31"/>
      <c r="Y376" s="31"/>
      <c r="Z376" s="36" t="n">
        <f aca="false">P376*Q376+S376+U376+V376+W376+X376+Y376</f>
        <v>24</v>
      </c>
      <c r="AA376" s="36" t="n">
        <f aca="false">N376+Z376</f>
        <v>24</v>
      </c>
      <c r="AB376" s="74" t="s">
        <v>428</v>
      </c>
      <c r="AC376" s="47"/>
      <c r="AD376" s="47"/>
      <c r="AE376" s="36" t="n">
        <v>57</v>
      </c>
      <c r="AF376" s="38" t="n">
        <f aca="false">E376*F376+P376*Q376</f>
        <v>0</v>
      </c>
      <c r="AG376" s="39" t="str">
        <f aca="false">AB376</f>
        <v>Туровский Е.Н.</v>
      </c>
      <c r="AH376" s="39" t="str">
        <f aca="false">C376</f>
        <v>2ИСП9-22а (ис)</v>
      </c>
      <c r="AI376" s="40" t="str">
        <f aca="false">B376</f>
        <v>13</v>
      </c>
      <c r="AJ376" s="39" t="str">
        <f aca="false">CONCATENATE(A376," ",D376)</f>
        <v>МДК.02.02 Инструментальные средства разработки программного обеспечения</v>
      </c>
      <c r="AK376" s="39" t="n">
        <f aca="false">E376*F376+P376*Q376+H376+J376+S376+U376</f>
        <v>24</v>
      </c>
      <c r="AL376" s="39" t="n">
        <f aca="false">L376+W376</f>
        <v>0</v>
      </c>
      <c r="AM376" s="39" t="n">
        <f aca="false">M376+X376</f>
        <v>0</v>
      </c>
      <c r="AN376" s="39" t="n">
        <f aca="false">Y376</f>
        <v>0</v>
      </c>
      <c r="AO376" s="39" t="n">
        <f aca="false">SUM(AK376:AN376)</f>
        <v>24</v>
      </c>
      <c r="AP376" s="41" t="n">
        <f aca="false">K376+V376</f>
        <v>0</v>
      </c>
    </row>
    <row r="377" s="42" customFormat="true" ht="16.5" hidden="true" customHeight="true" outlineLevel="0" collapsed="false">
      <c r="A377" s="95" t="s">
        <v>149</v>
      </c>
      <c r="B377" s="30" t="s">
        <v>53</v>
      </c>
      <c r="C377" s="31" t="s">
        <v>574</v>
      </c>
      <c r="D377" s="101" t="s">
        <v>335</v>
      </c>
      <c r="E377" s="31" t="n">
        <v>17</v>
      </c>
      <c r="F377" s="31"/>
      <c r="G377" s="102"/>
      <c r="H377" s="103"/>
      <c r="I377" s="103"/>
      <c r="J377" s="103"/>
      <c r="K377" s="103"/>
      <c r="L377" s="104"/>
      <c r="M377" s="31"/>
      <c r="N377" s="33" t="n">
        <f aca="false">E377*F377+H377+J377+K377+L377+M377</f>
        <v>0</v>
      </c>
      <c r="O377" s="36"/>
      <c r="P377" s="31" t="n">
        <v>19</v>
      </c>
      <c r="Q377" s="31"/>
      <c r="R377" s="31"/>
      <c r="S377" s="103" t="n">
        <v>24</v>
      </c>
      <c r="T377" s="103"/>
      <c r="U377" s="103"/>
      <c r="V377" s="103"/>
      <c r="W377" s="104"/>
      <c r="X377" s="31"/>
      <c r="Y377" s="31"/>
      <c r="Z377" s="36" t="n">
        <f aca="false">P377*Q377+S377+U377+V377+W377+X377+Y377</f>
        <v>24</v>
      </c>
      <c r="AA377" s="36" t="n">
        <f aca="false">N377+Z377</f>
        <v>24</v>
      </c>
      <c r="AB377" s="47" t="s">
        <v>69</v>
      </c>
      <c r="AC377" s="47"/>
      <c r="AD377" s="47"/>
      <c r="AE377" s="36" t="n">
        <v>57</v>
      </c>
      <c r="AF377" s="38" t="n">
        <f aca="false">E377*F377+P377*Q377</f>
        <v>0</v>
      </c>
      <c r="AG377" s="39" t="str">
        <f aca="false">AB377</f>
        <v>вак. 2 п/гр</v>
      </c>
      <c r="AH377" s="39" t="str">
        <f aca="false">C377</f>
        <v>2ИСП9-22б (ис)</v>
      </c>
      <c r="AI377" s="40" t="str">
        <f aca="false">B377</f>
        <v>12</v>
      </c>
      <c r="AJ377" s="39" t="str">
        <f aca="false">CONCATENATE(A377," ",D377)</f>
        <v>МДК.02.02 Инструментальные средства разработки программного обеспечения</v>
      </c>
      <c r="AK377" s="39" t="n">
        <f aca="false">E377*F377+P377*Q377+H377+J377+S377+U377</f>
        <v>24</v>
      </c>
      <c r="AL377" s="39" t="n">
        <f aca="false">L377+W377</f>
        <v>0</v>
      </c>
      <c r="AM377" s="39" t="n">
        <f aca="false">M377+X377</f>
        <v>0</v>
      </c>
      <c r="AN377" s="39" t="n">
        <f aca="false">Y377</f>
        <v>0</v>
      </c>
      <c r="AO377" s="39" t="n">
        <f aca="false">SUM(AK377:AN377)</f>
        <v>24</v>
      </c>
      <c r="AP377" s="41" t="n">
        <f aca="false">K377+V377</f>
        <v>0</v>
      </c>
    </row>
    <row r="378" s="42" customFormat="true" ht="16.5" hidden="true" customHeight="true" outlineLevel="0" collapsed="false">
      <c r="A378" s="95" t="s">
        <v>152</v>
      </c>
      <c r="B378" s="30" t="s">
        <v>238</v>
      </c>
      <c r="C378" s="31" t="s">
        <v>572</v>
      </c>
      <c r="D378" s="101" t="s">
        <v>337</v>
      </c>
      <c r="E378" s="31" t="n">
        <v>17</v>
      </c>
      <c r="F378" s="31"/>
      <c r="G378" s="102"/>
      <c r="H378" s="103"/>
      <c r="I378" s="103"/>
      <c r="J378" s="103"/>
      <c r="K378" s="103"/>
      <c r="L378" s="104"/>
      <c r="M378" s="31"/>
      <c r="N378" s="33" t="n">
        <f aca="false">E378*F378+H378+J378+K378+L378+M378</f>
        <v>0</v>
      </c>
      <c r="O378" s="36"/>
      <c r="P378" s="31" t="n">
        <v>19</v>
      </c>
      <c r="Q378" s="31" t="n">
        <v>2</v>
      </c>
      <c r="R378" s="31" t="n">
        <v>14</v>
      </c>
      <c r="S378" s="103" t="n">
        <v>-14</v>
      </c>
      <c r="T378" s="103"/>
      <c r="U378" s="103"/>
      <c r="V378" s="103"/>
      <c r="W378" s="104"/>
      <c r="X378" s="31"/>
      <c r="Y378" s="31"/>
      <c r="Z378" s="36" t="n">
        <f aca="false">P378*Q378+S378+U378+V378+W378+X378+Y378</f>
        <v>24</v>
      </c>
      <c r="AA378" s="36" t="n">
        <f aca="false">N378+Z378</f>
        <v>24</v>
      </c>
      <c r="AB378" s="74" t="s">
        <v>265</v>
      </c>
      <c r="AC378" s="47"/>
      <c r="AD378" s="47"/>
      <c r="AE378" s="36" t="n">
        <v>38</v>
      </c>
      <c r="AF378" s="38" t="n">
        <f aca="false">E378*F378+P378*Q378</f>
        <v>38</v>
      </c>
      <c r="AG378" s="39" t="str">
        <f aca="false">AB378</f>
        <v>Новицкий Д.Ю.</v>
      </c>
      <c r="AH378" s="39" t="str">
        <f aca="false">C378</f>
        <v>2ИСП9-22 (ис)</v>
      </c>
      <c r="AI378" s="40" t="str">
        <f aca="false">B378</f>
        <v>25</v>
      </c>
      <c r="AJ378" s="39" t="str">
        <f aca="false">CONCATENATE(A378," ",D378)</f>
        <v>МДК.02.03 Математическое моделирование</v>
      </c>
      <c r="AK378" s="39" t="n">
        <f aca="false">E378*F378+P378*Q378+H378+J378+S378+U378</f>
        <v>24</v>
      </c>
      <c r="AL378" s="39" t="n">
        <f aca="false">L378+W378</f>
        <v>0</v>
      </c>
      <c r="AM378" s="39" t="n">
        <f aca="false">M378+X378</f>
        <v>0</v>
      </c>
      <c r="AN378" s="39" t="n">
        <f aca="false">Y378</f>
        <v>0</v>
      </c>
      <c r="AO378" s="39" t="n">
        <f aca="false">SUM(AK378:AN378)</f>
        <v>24</v>
      </c>
      <c r="AP378" s="41" t="n">
        <f aca="false">K378+V378</f>
        <v>0</v>
      </c>
    </row>
    <row r="379" s="42" customFormat="true" ht="16.5" hidden="true" customHeight="true" outlineLevel="0" collapsed="false">
      <c r="A379" s="95" t="s">
        <v>152</v>
      </c>
      <c r="B379" s="30" t="s">
        <v>175</v>
      </c>
      <c r="C379" s="31" t="s">
        <v>573</v>
      </c>
      <c r="D379" s="101" t="s">
        <v>337</v>
      </c>
      <c r="E379" s="31" t="n">
        <v>17</v>
      </c>
      <c r="F379" s="31"/>
      <c r="G379" s="102"/>
      <c r="H379" s="103"/>
      <c r="I379" s="103"/>
      <c r="J379" s="103"/>
      <c r="K379" s="103"/>
      <c r="L379" s="104"/>
      <c r="M379" s="31"/>
      <c r="N379" s="33" t="n">
        <f aca="false">E379*F379+H379+J379+K379+L379+M379</f>
        <v>0</v>
      </c>
      <c r="O379" s="36"/>
      <c r="P379" s="31" t="n">
        <v>19</v>
      </c>
      <c r="Q379" s="31"/>
      <c r="R379" s="31"/>
      <c r="S379" s="103" t="n">
        <v>14</v>
      </c>
      <c r="T379" s="103"/>
      <c r="U379" s="103"/>
      <c r="V379" s="103"/>
      <c r="W379" s="104"/>
      <c r="X379" s="31"/>
      <c r="Y379" s="31"/>
      <c r="Z379" s="36" t="n">
        <f aca="false">P379*Q379+S379+U379+V379+W379+X379+Y379</f>
        <v>14</v>
      </c>
      <c r="AA379" s="36" t="n">
        <f aca="false">N379+Z379</f>
        <v>14</v>
      </c>
      <c r="AB379" s="74" t="s">
        <v>265</v>
      </c>
      <c r="AC379" s="47"/>
      <c r="AD379" s="47"/>
      <c r="AE379" s="36" t="n">
        <v>38</v>
      </c>
      <c r="AF379" s="38" t="n">
        <f aca="false">E379*F379+P379*Q379</f>
        <v>0</v>
      </c>
      <c r="AG379" s="39" t="str">
        <f aca="false">AB379</f>
        <v>Новицкий Д.Ю.</v>
      </c>
      <c r="AH379" s="39" t="str">
        <f aca="false">C379</f>
        <v>2ИСП9-22а (ис)</v>
      </c>
      <c r="AI379" s="40" t="str">
        <f aca="false">B379</f>
        <v>13</v>
      </c>
      <c r="AJ379" s="39" t="str">
        <f aca="false">CONCATENATE(A379," ",D379)</f>
        <v>МДК.02.03 Математическое моделирование</v>
      </c>
      <c r="AK379" s="39" t="n">
        <f aca="false">E379*F379+P379*Q379+H379+J379+S379+U379</f>
        <v>14</v>
      </c>
      <c r="AL379" s="39" t="n">
        <f aca="false">L379+W379</f>
        <v>0</v>
      </c>
      <c r="AM379" s="39" t="n">
        <f aca="false">M379+X379</f>
        <v>0</v>
      </c>
      <c r="AN379" s="39" t="n">
        <f aca="false">Y379</f>
        <v>0</v>
      </c>
      <c r="AO379" s="39" t="n">
        <f aca="false">SUM(AK379:AN379)</f>
        <v>14</v>
      </c>
      <c r="AP379" s="41" t="n">
        <f aca="false">K379+V379</f>
        <v>0</v>
      </c>
    </row>
    <row r="380" s="42" customFormat="true" ht="16.5" hidden="true" customHeight="true" outlineLevel="0" collapsed="false">
      <c r="A380" s="95" t="s">
        <v>152</v>
      </c>
      <c r="B380" s="30" t="s">
        <v>53</v>
      </c>
      <c r="C380" s="31" t="s">
        <v>574</v>
      </c>
      <c r="D380" s="101" t="s">
        <v>337</v>
      </c>
      <c r="E380" s="31" t="n">
        <v>17</v>
      </c>
      <c r="F380" s="31"/>
      <c r="G380" s="102"/>
      <c r="H380" s="103"/>
      <c r="I380" s="103"/>
      <c r="J380" s="103"/>
      <c r="K380" s="103"/>
      <c r="L380" s="104"/>
      <c r="M380" s="31"/>
      <c r="N380" s="33" t="n">
        <f aca="false">E380*F380+H380+J380+K380+L380+M380</f>
        <v>0</v>
      </c>
      <c r="O380" s="36"/>
      <c r="P380" s="31" t="n">
        <v>19</v>
      </c>
      <c r="Q380" s="31"/>
      <c r="R380" s="31"/>
      <c r="S380" s="103" t="n">
        <v>14</v>
      </c>
      <c r="T380" s="103"/>
      <c r="U380" s="103"/>
      <c r="V380" s="103"/>
      <c r="W380" s="104"/>
      <c r="X380" s="31"/>
      <c r="Y380" s="31"/>
      <c r="Z380" s="36" t="n">
        <f aca="false">P380*Q380+S380+U380+V380+W380+X380+Y380</f>
        <v>14</v>
      </c>
      <c r="AA380" s="36" t="n">
        <f aca="false">N380+Z380</f>
        <v>14</v>
      </c>
      <c r="AB380" s="47" t="s">
        <v>69</v>
      </c>
      <c r="AC380" s="47"/>
      <c r="AD380" s="47"/>
      <c r="AE380" s="36" t="n">
        <v>38</v>
      </c>
      <c r="AF380" s="38" t="n">
        <f aca="false">E380*F380+P380*Q380</f>
        <v>0</v>
      </c>
      <c r="AG380" s="39" t="str">
        <f aca="false">AB380</f>
        <v>вак. 2 п/гр</v>
      </c>
      <c r="AH380" s="39" t="str">
        <f aca="false">C380</f>
        <v>2ИСП9-22б (ис)</v>
      </c>
      <c r="AI380" s="40" t="str">
        <f aca="false">B380</f>
        <v>12</v>
      </c>
      <c r="AJ380" s="39" t="str">
        <f aca="false">CONCATENATE(A380," ",D380)</f>
        <v>МДК.02.03 Математическое моделирование</v>
      </c>
      <c r="AK380" s="39" t="n">
        <f aca="false">E380*F380+P380*Q380+H380+J380+S380+U380</f>
        <v>14</v>
      </c>
      <c r="AL380" s="39" t="n">
        <f aca="false">L380+W380</f>
        <v>0</v>
      </c>
      <c r="AM380" s="39" t="n">
        <f aca="false">M380+X380</f>
        <v>0</v>
      </c>
      <c r="AN380" s="39" t="n">
        <f aca="false">Y380</f>
        <v>0</v>
      </c>
      <c r="AO380" s="39" t="n">
        <f aca="false">SUM(AK380:AN380)</f>
        <v>14</v>
      </c>
      <c r="AP380" s="41" t="n">
        <f aca="false">K380+V380</f>
        <v>0</v>
      </c>
    </row>
    <row r="381" s="42" customFormat="true" ht="16.5" hidden="true" customHeight="true" outlineLevel="0" collapsed="false">
      <c r="A381" s="95" t="s">
        <v>154</v>
      </c>
      <c r="B381" s="30" t="s">
        <v>175</v>
      </c>
      <c r="C381" s="31" t="s">
        <v>573</v>
      </c>
      <c r="D381" s="101" t="s">
        <v>108</v>
      </c>
      <c r="E381" s="31" t="n">
        <v>17</v>
      </c>
      <c r="F381" s="31"/>
      <c r="G381" s="102"/>
      <c r="H381" s="103"/>
      <c r="I381" s="103"/>
      <c r="J381" s="103"/>
      <c r="K381" s="103"/>
      <c r="L381" s="104"/>
      <c r="M381" s="31"/>
      <c r="N381" s="33" t="n">
        <v>0</v>
      </c>
      <c r="O381" s="36"/>
      <c r="P381" s="31" t="n">
        <v>2</v>
      </c>
      <c r="Q381" s="31" t="n">
        <v>36</v>
      </c>
      <c r="R381" s="31"/>
      <c r="S381" s="103"/>
      <c r="T381" s="103"/>
      <c r="U381" s="103"/>
      <c r="V381" s="103"/>
      <c r="W381" s="104"/>
      <c r="X381" s="31"/>
      <c r="Y381" s="31"/>
      <c r="Z381" s="36" t="n">
        <v>72</v>
      </c>
      <c r="AA381" s="36" t="n">
        <f aca="false">N381+Z381</f>
        <v>72</v>
      </c>
      <c r="AB381" s="73" t="s">
        <v>276</v>
      </c>
      <c r="AC381" s="47"/>
      <c r="AD381" s="47"/>
      <c r="AE381" s="36"/>
      <c r="AF381" s="38" t="n">
        <f aca="false">E381*F381+P381*Q381</f>
        <v>72</v>
      </c>
      <c r="AG381" s="39" t="str">
        <f aca="false">AB381</f>
        <v>Кузякова А.М.</v>
      </c>
      <c r="AH381" s="39" t="str">
        <f aca="false">C381</f>
        <v>2ИСП9-22а (ис)</v>
      </c>
      <c r="AI381" s="40" t="str">
        <f aca="false">B381</f>
        <v>13</v>
      </c>
      <c r="AJ381" s="39" t="str">
        <f aca="false">CONCATENATE(A381," ",D381)</f>
        <v>УП.02 Учебная практика</v>
      </c>
      <c r="AK381" s="39" t="n">
        <f aca="false">E381*F381+P381*Q381+H381+J381+S381+U381</f>
        <v>72</v>
      </c>
      <c r="AL381" s="39" t="n">
        <f aca="false">L381+W381</f>
        <v>0</v>
      </c>
      <c r="AM381" s="39" t="n">
        <f aca="false">M381+X381</f>
        <v>0</v>
      </c>
      <c r="AN381" s="39" t="n">
        <f aca="false">Y381</f>
        <v>0</v>
      </c>
      <c r="AO381" s="39" t="n">
        <f aca="false">SUM(AK381:AN381)</f>
        <v>72</v>
      </c>
      <c r="AP381" s="41" t="n">
        <f aca="false">K381+V381</f>
        <v>0</v>
      </c>
    </row>
    <row r="382" s="42" customFormat="true" ht="16.5" hidden="true" customHeight="true" outlineLevel="0" collapsed="false">
      <c r="A382" s="95" t="s">
        <v>154</v>
      </c>
      <c r="B382" s="30" t="s">
        <v>53</v>
      </c>
      <c r="C382" s="31" t="s">
        <v>574</v>
      </c>
      <c r="D382" s="101" t="s">
        <v>108</v>
      </c>
      <c r="E382" s="31" t="n">
        <v>17</v>
      </c>
      <c r="F382" s="31"/>
      <c r="G382" s="102"/>
      <c r="H382" s="103"/>
      <c r="I382" s="103"/>
      <c r="J382" s="103"/>
      <c r="K382" s="103"/>
      <c r="L382" s="104"/>
      <c r="M382" s="31"/>
      <c r="N382" s="33" t="n">
        <f aca="false">E382*F382+H382+J382+K382+L382+M382</f>
        <v>0</v>
      </c>
      <c r="O382" s="36"/>
      <c r="P382" s="31" t="n">
        <v>2</v>
      </c>
      <c r="Q382" s="31" t="n">
        <v>36</v>
      </c>
      <c r="R382" s="31"/>
      <c r="S382" s="103"/>
      <c r="T382" s="103"/>
      <c r="U382" s="103"/>
      <c r="V382" s="103"/>
      <c r="W382" s="104"/>
      <c r="X382" s="31"/>
      <c r="Y382" s="31"/>
      <c r="Z382" s="36" t="n">
        <f aca="false">P382*Q382+S382+U382+V382+W382+X382+Y382</f>
        <v>72</v>
      </c>
      <c r="AA382" s="36" t="n">
        <f aca="false">N382+Z382</f>
        <v>72</v>
      </c>
      <c r="AB382" s="73" t="s">
        <v>575</v>
      </c>
      <c r="AC382" s="47"/>
      <c r="AD382" s="47"/>
      <c r="AE382" s="36" t="n">
        <v>72</v>
      </c>
      <c r="AF382" s="38" t="n">
        <f aca="false">E382*F382+P382*Q382</f>
        <v>72</v>
      </c>
      <c r="AG382" s="39" t="str">
        <f aca="false">AB382</f>
        <v>Вак. УП (Вашкевич)</v>
      </c>
      <c r="AH382" s="39" t="str">
        <f aca="false">C382</f>
        <v>2ИСП9-22б (ис)</v>
      </c>
      <c r="AI382" s="40" t="str">
        <f aca="false">B382</f>
        <v>12</v>
      </c>
      <c r="AJ382" s="39" t="str">
        <f aca="false">CONCATENATE(A382," ",D382)</f>
        <v>УП.02 Учебная практика</v>
      </c>
      <c r="AK382" s="39" t="n">
        <f aca="false">E382*F382+P382*Q382+H382+J382+S382+U382</f>
        <v>72</v>
      </c>
      <c r="AL382" s="39" t="n">
        <f aca="false">L382+W382</f>
        <v>0</v>
      </c>
      <c r="AM382" s="39" t="n">
        <f aca="false">M382+X382</f>
        <v>0</v>
      </c>
      <c r="AN382" s="39" t="n">
        <f aca="false">Y382</f>
        <v>0</v>
      </c>
      <c r="AO382" s="39" t="n">
        <f aca="false">SUM(AK382:AN382)</f>
        <v>72</v>
      </c>
      <c r="AP382" s="41" t="n">
        <f aca="false">K382+V382</f>
        <v>0</v>
      </c>
    </row>
    <row r="383" s="42" customFormat="true" ht="16.5" hidden="true" customHeight="true" outlineLevel="0" collapsed="false">
      <c r="A383" s="95" t="s">
        <v>155</v>
      </c>
      <c r="B383" s="30" t="s">
        <v>238</v>
      </c>
      <c r="C383" s="31" t="s">
        <v>572</v>
      </c>
      <c r="D383" s="101" t="s">
        <v>163</v>
      </c>
      <c r="E383" s="31" t="n">
        <v>17</v>
      </c>
      <c r="F383" s="31"/>
      <c r="G383" s="102"/>
      <c r="H383" s="103"/>
      <c r="I383" s="103"/>
      <c r="J383" s="103"/>
      <c r="K383" s="103"/>
      <c r="L383" s="104"/>
      <c r="M383" s="31"/>
      <c r="N383" s="33" t="n">
        <f aca="false">E383*F383+H383+J383+K383+L383+M383</f>
        <v>0</v>
      </c>
      <c r="O383" s="36"/>
      <c r="P383" s="31" t="n">
        <v>2</v>
      </c>
      <c r="Q383" s="31" t="n">
        <v>36</v>
      </c>
      <c r="R383" s="31"/>
      <c r="S383" s="103"/>
      <c r="T383" s="103"/>
      <c r="U383" s="103"/>
      <c r="V383" s="103"/>
      <c r="W383" s="104"/>
      <c r="X383" s="31"/>
      <c r="Y383" s="31"/>
      <c r="Z383" s="36" t="n">
        <f aca="false">P383*Q383+S383+U383+V383+W383+X383+Y383</f>
        <v>72</v>
      </c>
      <c r="AA383" s="36" t="n">
        <f aca="false">N383+Z383</f>
        <v>72</v>
      </c>
      <c r="AB383" s="36" t="s">
        <v>143</v>
      </c>
      <c r="AC383" s="47"/>
      <c r="AD383" s="47"/>
      <c r="AE383" s="36" t="n">
        <v>72</v>
      </c>
      <c r="AF383" s="38" t="n">
        <f aca="false">E383*F383+P383*Q383</f>
        <v>72</v>
      </c>
      <c r="AG383" s="39" t="str">
        <f aca="false">AB383</f>
        <v>вак. ПП</v>
      </c>
      <c r="AH383" s="39" t="str">
        <f aca="false">C383</f>
        <v>2ИСП9-22 (ис)</v>
      </c>
      <c r="AI383" s="40" t="str">
        <f aca="false">B383</f>
        <v>25</v>
      </c>
      <c r="AJ383" s="39" t="str">
        <f aca="false">CONCATENATE(A383," ",D383)</f>
        <v>ПП.02 Производственная практика</v>
      </c>
      <c r="AK383" s="39" t="n">
        <f aca="false">E383*F383+P383*Q383+H383+J383+S383+U383</f>
        <v>72</v>
      </c>
      <c r="AL383" s="39" t="n">
        <f aca="false">L383+W383</f>
        <v>0</v>
      </c>
      <c r="AM383" s="39" t="n">
        <f aca="false">M383+X383</f>
        <v>0</v>
      </c>
      <c r="AN383" s="39" t="n">
        <f aca="false">Y383</f>
        <v>0</v>
      </c>
      <c r="AO383" s="39" t="n">
        <f aca="false">SUM(AK383:AN383)</f>
        <v>72</v>
      </c>
      <c r="AP383" s="41" t="n">
        <f aca="false">K383+V383</f>
        <v>0</v>
      </c>
    </row>
    <row r="384" s="42" customFormat="true" ht="16.5" hidden="true" customHeight="true" outlineLevel="0" collapsed="false">
      <c r="A384" s="95" t="s">
        <v>156</v>
      </c>
      <c r="B384" s="30" t="s">
        <v>238</v>
      </c>
      <c r="C384" s="31" t="s">
        <v>572</v>
      </c>
      <c r="D384" s="101" t="s">
        <v>145</v>
      </c>
      <c r="E384" s="31" t="n">
        <v>17</v>
      </c>
      <c r="F384" s="31"/>
      <c r="G384" s="102"/>
      <c r="H384" s="103"/>
      <c r="I384" s="103"/>
      <c r="J384" s="103"/>
      <c r="K384" s="103"/>
      <c r="L384" s="104"/>
      <c r="M384" s="31"/>
      <c r="N384" s="33" t="n">
        <f aca="false">E384*F384+H384+J384+K384+L384+M384</f>
        <v>0</v>
      </c>
      <c r="O384" s="36"/>
      <c r="P384" s="31" t="n">
        <v>19</v>
      </c>
      <c r="Q384" s="31"/>
      <c r="R384" s="31"/>
      <c r="S384" s="103"/>
      <c r="T384" s="103"/>
      <c r="U384" s="103"/>
      <c r="V384" s="103"/>
      <c r="W384" s="104"/>
      <c r="X384" s="31" t="n">
        <v>24</v>
      </c>
      <c r="Y384" s="31"/>
      <c r="Z384" s="36" t="n">
        <f aca="false">P384*Q384+S384+U384+V384+W384+X384+Y384</f>
        <v>24</v>
      </c>
      <c r="AA384" s="36" t="n">
        <f aca="false">N384+Z384</f>
        <v>24</v>
      </c>
      <c r="AB384" s="36" t="s">
        <v>146</v>
      </c>
      <c r="AC384" s="47"/>
      <c r="AD384" s="47"/>
      <c r="AE384" s="36" t="n">
        <v>0</v>
      </c>
      <c r="AF384" s="38" t="n">
        <f aca="false">E384*F384+P384*Q384</f>
        <v>0</v>
      </c>
      <c r="AG384" s="39" t="str">
        <f aca="false">AB384</f>
        <v>вак. ДЭ</v>
      </c>
      <c r="AH384" s="39" t="str">
        <f aca="false">C384</f>
        <v>2ИСП9-22 (ис)</v>
      </c>
      <c r="AI384" s="40" t="str">
        <f aca="false">B384</f>
        <v>25</v>
      </c>
      <c r="AJ384" s="39" t="str">
        <f aca="false">CONCATENATE(A384," ",D384)</f>
        <v>ДЭ.02 Демонстрационный экзамен по модулю</v>
      </c>
      <c r="AK384" s="39" t="n">
        <f aca="false">E384*F384+P384*Q384+H384+J384+S384+U384</f>
        <v>0</v>
      </c>
      <c r="AL384" s="39" t="n">
        <f aca="false">L384+W384</f>
        <v>0</v>
      </c>
      <c r="AM384" s="39" t="n">
        <f aca="false">M384+X384</f>
        <v>24</v>
      </c>
      <c r="AN384" s="39" t="n">
        <f aca="false">Y384</f>
        <v>0</v>
      </c>
      <c r="AO384" s="39" t="n">
        <f aca="false">SUM(AK384:AN384)</f>
        <v>24</v>
      </c>
      <c r="AP384" s="41" t="n">
        <f aca="false">K384+V384</f>
        <v>0</v>
      </c>
    </row>
    <row r="385" s="42" customFormat="true" ht="16.5" hidden="true" customHeight="true" outlineLevel="0" collapsed="false">
      <c r="A385" s="70" t="s">
        <v>113</v>
      </c>
      <c r="B385" s="30" t="s">
        <v>238</v>
      </c>
      <c r="C385" s="31" t="s">
        <v>572</v>
      </c>
      <c r="D385" s="101" t="s">
        <v>114</v>
      </c>
      <c r="E385" s="31" t="n">
        <v>17</v>
      </c>
      <c r="F385" s="31"/>
      <c r="G385" s="102"/>
      <c r="H385" s="103" t="n">
        <v>8</v>
      </c>
      <c r="I385" s="103"/>
      <c r="J385" s="103"/>
      <c r="K385" s="103"/>
      <c r="L385" s="104"/>
      <c r="M385" s="31"/>
      <c r="N385" s="33" t="n">
        <f aca="false">E385*F385+H385+J385+K385+L385+M385</f>
        <v>8</v>
      </c>
      <c r="O385" s="36"/>
      <c r="P385" s="31" t="n">
        <v>19</v>
      </c>
      <c r="Q385" s="31"/>
      <c r="R385" s="31"/>
      <c r="S385" s="103"/>
      <c r="T385" s="103"/>
      <c r="U385" s="103"/>
      <c r="V385" s="103"/>
      <c r="W385" s="104"/>
      <c r="X385" s="31"/>
      <c r="Y385" s="31"/>
      <c r="Z385" s="36" t="n">
        <f aca="false">P385*Q385+S385+U385+V385+W385+X385+Y385</f>
        <v>0</v>
      </c>
      <c r="AA385" s="36" t="n">
        <f aca="false">N385+Z385</f>
        <v>8</v>
      </c>
      <c r="AB385" s="36" t="s">
        <v>186</v>
      </c>
      <c r="AC385" s="47"/>
      <c r="AD385" s="47"/>
      <c r="AE385" s="36" t="n">
        <v>0</v>
      </c>
      <c r="AF385" s="38" t="n">
        <f aca="false">E385*F385+P385*Q385</f>
        <v>0</v>
      </c>
      <c r="AG385" s="39" t="str">
        <f aca="false">AB385</f>
        <v>Кобцев Р.А.</v>
      </c>
      <c r="AH385" s="39" t="str">
        <f aca="false">C385</f>
        <v>2ИСП9-22 (ис)</v>
      </c>
      <c r="AI385" s="40" t="str">
        <f aca="false">B385</f>
        <v>25</v>
      </c>
      <c r="AJ385" s="39" t="str">
        <f aca="false">CONCATENATE(A385," ",D385)</f>
        <v>ВнеУр Разговоры о важном</v>
      </c>
      <c r="AK385" s="39" t="n">
        <f aca="false">E385*F385+P385*Q385+H385+J385+S385+U385</f>
        <v>8</v>
      </c>
      <c r="AL385" s="39" t="n">
        <f aca="false">L385+W385</f>
        <v>0</v>
      </c>
      <c r="AM385" s="39" t="n">
        <f aca="false">M385+X385</f>
        <v>0</v>
      </c>
      <c r="AN385" s="39" t="n">
        <f aca="false">Y385</f>
        <v>0</v>
      </c>
      <c r="AO385" s="39" t="n">
        <f aca="false">SUM(AK385:AN385)</f>
        <v>8</v>
      </c>
      <c r="AP385" s="41" t="n">
        <f aca="false">K385+V385</f>
        <v>0</v>
      </c>
    </row>
    <row r="386" s="42" customFormat="true" ht="16.5" hidden="true" customHeight="true" outlineLevel="0" collapsed="false">
      <c r="A386" s="70" t="s">
        <v>113</v>
      </c>
      <c r="B386" s="30" t="s">
        <v>238</v>
      </c>
      <c r="C386" s="31" t="s">
        <v>572</v>
      </c>
      <c r="D386" s="101" t="s">
        <v>114</v>
      </c>
      <c r="E386" s="31" t="n">
        <v>17</v>
      </c>
      <c r="F386" s="31"/>
      <c r="G386" s="102"/>
      <c r="H386" s="103" t="n">
        <v>9</v>
      </c>
      <c r="I386" s="103"/>
      <c r="J386" s="103"/>
      <c r="K386" s="103"/>
      <c r="L386" s="104"/>
      <c r="M386" s="31"/>
      <c r="N386" s="33" t="n">
        <f aca="false">E386*F386+H386+J386+K386+L386+M386</f>
        <v>9</v>
      </c>
      <c r="O386" s="36"/>
      <c r="P386" s="31" t="n">
        <v>19</v>
      </c>
      <c r="Q386" s="31"/>
      <c r="R386" s="31"/>
      <c r="S386" s="103" t="n">
        <v>16</v>
      </c>
      <c r="T386" s="103"/>
      <c r="U386" s="103"/>
      <c r="V386" s="103"/>
      <c r="W386" s="104"/>
      <c r="X386" s="31"/>
      <c r="Y386" s="31"/>
      <c r="Z386" s="36" t="n">
        <f aca="false">P386*Q386+S386+U386+V386+W386+X386+Y386</f>
        <v>16</v>
      </c>
      <c r="AA386" s="36" t="n">
        <f aca="false">N386+Z386</f>
        <v>25</v>
      </c>
      <c r="AB386" s="74" t="s">
        <v>115</v>
      </c>
      <c r="AC386" s="47"/>
      <c r="AD386" s="47"/>
      <c r="AE386" s="36" t="n">
        <v>0</v>
      </c>
      <c r="AF386" s="38" t="n">
        <f aca="false">E386*F386+P386*Q386</f>
        <v>0</v>
      </c>
      <c r="AG386" s="39" t="str">
        <f aca="false">AB386</f>
        <v>вак. РоВ</v>
      </c>
      <c r="AH386" s="39" t="str">
        <f aca="false">C386</f>
        <v>2ИСП9-22 (ис)</v>
      </c>
      <c r="AI386" s="40" t="str">
        <f aca="false">B386</f>
        <v>25</v>
      </c>
      <c r="AJ386" s="39" t="str">
        <f aca="false">CONCATENATE(A386," ",D386)</f>
        <v>ВнеУр Разговоры о важном</v>
      </c>
      <c r="AK386" s="39" t="n">
        <f aca="false">E386*F386+P386*Q386+H386+J386+S386+U386</f>
        <v>25</v>
      </c>
      <c r="AL386" s="39" t="n">
        <f aca="false">L386+W386</f>
        <v>0</v>
      </c>
      <c r="AM386" s="39" t="n">
        <f aca="false">M386+X386</f>
        <v>0</v>
      </c>
      <c r="AN386" s="39" t="n">
        <f aca="false">Y386</f>
        <v>0</v>
      </c>
      <c r="AO386" s="39" t="n">
        <f aca="false">SUM(AK386:AN386)</f>
        <v>25</v>
      </c>
      <c r="AP386" s="41" t="n">
        <f aca="false">K386+V386</f>
        <v>0</v>
      </c>
    </row>
    <row r="387" s="42" customFormat="true" ht="16.5" hidden="true" customHeight="true" outlineLevel="0" collapsed="false">
      <c r="A387" s="70" t="s">
        <v>113</v>
      </c>
      <c r="B387" s="30" t="s">
        <v>238</v>
      </c>
      <c r="C387" s="31" t="s">
        <v>572</v>
      </c>
      <c r="D387" s="101" t="s">
        <v>114</v>
      </c>
      <c r="E387" s="31" t="n">
        <v>17</v>
      </c>
      <c r="F387" s="31"/>
      <c r="G387" s="102"/>
      <c r="H387" s="103"/>
      <c r="I387" s="103"/>
      <c r="J387" s="103"/>
      <c r="K387" s="103"/>
      <c r="L387" s="104"/>
      <c r="M387" s="31"/>
      <c r="N387" s="33" t="n">
        <f aca="false">E387*F387+H387+J387+K387+L387+M387</f>
        <v>0</v>
      </c>
      <c r="O387" s="36"/>
      <c r="P387" s="31" t="n">
        <v>19</v>
      </c>
      <c r="Q387" s="31"/>
      <c r="R387" s="31"/>
      <c r="S387" s="103" t="n">
        <v>2</v>
      </c>
      <c r="T387" s="103"/>
      <c r="U387" s="103"/>
      <c r="V387" s="103"/>
      <c r="W387" s="104"/>
      <c r="X387" s="31"/>
      <c r="Y387" s="31"/>
      <c r="Z387" s="36" t="n">
        <f aca="false">P387*Q387+S387+U387+V387+W387+X387+Y387</f>
        <v>2</v>
      </c>
      <c r="AA387" s="36" t="n">
        <f aca="false">N387+Z387</f>
        <v>2</v>
      </c>
      <c r="AB387" s="36" t="s">
        <v>276</v>
      </c>
      <c r="AC387" s="47"/>
      <c r="AD387" s="47"/>
      <c r="AE387" s="36" t="n">
        <v>0</v>
      </c>
      <c r="AF387" s="38" t="n">
        <f aca="false">E387*F387+P387*Q387</f>
        <v>0</v>
      </c>
      <c r="AG387" s="39" t="str">
        <f aca="false">AB387</f>
        <v>Кузякова А.М.</v>
      </c>
      <c r="AH387" s="39" t="str">
        <f aca="false">C387</f>
        <v>2ИСП9-22 (ис)</v>
      </c>
      <c r="AI387" s="40" t="str">
        <f aca="false">B387</f>
        <v>25</v>
      </c>
      <c r="AJ387" s="39" t="str">
        <f aca="false">CONCATENATE(A387," ",D387)</f>
        <v>ВнеУр Разговоры о важном</v>
      </c>
      <c r="AK387" s="39" t="n">
        <f aca="false">E387*F387+P387*Q387+H387+J387+S387+U387</f>
        <v>2</v>
      </c>
      <c r="AL387" s="39" t="n">
        <f aca="false">L387+W387</f>
        <v>0</v>
      </c>
      <c r="AM387" s="39" t="n">
        <f aca="false">M387+X387</f>
        <v>0</v>
      </c>
      <c r="AN387" s="39" t="n">
        <f aca="false">Y387</f>
        <v>0</v>
      </c>
      <c r="AO387" s="39" t="n">
        <f aca="false">SUM(AK387:AN387)</f>
        <v>2</v>
      </c>
      <c r="AP387" s="41" t="n">
        <f aca="false">K387+V387</f>
        <v>0</v>
      </c>
    </row>
    <row r="388" s="42" customFormat="true" ht="16.5" hidden="true" customHeight="true" outlineLevel="0" collapsed="false">
      <c r="A388" s="63" t="s">
        <v>44</v>
      </c>
      <c r="B388" s="30" t="s">
        <v>45</v>
      </c>
      <c r="C388" s="31" t="s">
        <v>576</v>
      </c>
      <c r="D388" s="196" t="s">
        <v>47</v>
      </c>
      <c r="E388" s="31" t="n">
        <v>14</v>
      </c>
      <c r="F388" s="31" t="n">
        <v>4</v>
      </c>
      <c r="G388" s="31" t="n">
        <v>18</v>
      </c>
      <c r="H388" s="31"/>
      <c r="I388" s="31"/>
      <c r="J388" s="31"/>
      <c r="K388" s="31"/>
      <c r="L388" s="31" t="n">
        <v>4</v>
      </c>
      <c r="M388" s="31"/>
      <c r="N388" s="33" t="n">
        <f aca="false">E388*F388+H388+J388+K388+L388+M388</f>
        <v>60</v>
      </c>
      <c r="O388" s="36"/>
      <c r="P388" s="31" t="n">
        <v>17</v>
      </c>
      <c r="Q388" s="31"/>
      <c r="R388" s="31"/>
      <c r="S388" s="31"/>
      <c r="T388" s="31"/>
      <c r="U388" s="31"/>
      <c r="V388" s="31"/>
      <c r="W388" s="31"/>
      <c r="X388" s="31"/>
      <c r="Y388" s="31"/>
      <c r="Z388" s="36" t="n">
        <f aca="false">P388*Q388+S388+U388+V388+W388+X388+Y388</f>
        <v>0</v>
      </c>
      <c r="AA388" s="36" t="n">
        <f aca="false">N388+Z388</f>
        <v>60</v>
      </c>
      <c r="AB388" s="74" t="s">
        <v>48</v>
      </c>
      <c r="AC388" s="36"/>
      <c r="AD388" s="36"/>
      <c r="AE388" s="36" t="n">
        <f aca="false">P388*Q388</f>
        <v>0</v>
      </c>
      <c r="AF388" s="38" t="n">
        <f aca="false">E388*F388+P388*Q388</f>
        <v>56</v>
      </c>
      <c r="AG388" s="39" t="str">
        <f aca="false">AB388</f>
        <v>Карабчук И.В.</v>
      </c>
      <c r="AH388" s="39" t="str">
        <f aca="false">C388</f>
        <v>2ИСП11-23 (ис)</v>
      </c>
      <c r="AI388" s="40" t="str">
        <f aca="false">B388</f>
        <v>22</v>
      </c>
      <c r="AJ388" s="39" t="str">
        <f aca="false">CONCATENATE(A388," ",D388)</f>
        <v>ОГСЭ.01 Основы философии</v>
      </c>
      <c r="AK388" s="39" t="n">
        <f aca="false">E388*F388+P388*Q388+H388+J388+S388+U388</f>
        <v>56</v>
      </c>
      <c r="AL388" s="39" t="n">
        <f aca="false">L388+W388</f>
        <v>4</v>
      </c>
      <c r="AM388" s="39" t="n">
        <f aca="false">M388+X388</f>
        <v>0</v>
      </c>
      <c r="AN388" s="39" t="n">
        <f aca="false">Y388</f>
        <v>0</v>
      </c>
      <c r="AO388" s="39" t="n">
        <f aca="false">SUM(AK388:AN388)</f>
        <v>60</v>
      </c>
      <c r="AP388" s="41" t="n">
        <f aca="false">K388+V388</f>
        <v>0</v>
      </c>
    </row>
    <row r="389" s="42" customFormat="true" ht="16.5" hidden="true" customHeight="true" outlineLevel="0" collapsed="false">
      <c r="A389" s="63" t="s">
        <v>60</v>
      </c>
      <c r="B389" s="30" t="s">
        <v>116</v>
      </c>
      <c r="C389" s="31" t="s">
        <v>577</v>
      </c>
      <c r="D389" s="139" t="s">
        <v>55</v>
      </c>
      <c r="E389" s="31" t="n">
        <v>14</v>
      </c>
      <c r="F389" s="31" t="n">
        <v>2</v>
      </c>
      <c r="G389" s="31"/>
      <c r="H389" s="31"/>
      <c r="I389" s="31"/>
      <c r="J389" s="31"/>
      <c r="K389" s="31"/>
      <c r="L389" s="31"/>
      <c r="M389" s="31"/>
      <c r="N389" s="33" t="n">
        <f aca="false">E389*F389+H389+J389+K389+L389+M389</f>
        <v>28</v>
      </c>
      <c r="O389" s="36"/>
      <c r="P389" s="31" t="n">
        <v>17</v>
      </c>
      <c r="Q389" s="31" t="n">
        <v>2</v>
      </c>
      <c r="R389" s="31"/>
      <c r="S389" s="31"/>
      <c r="T389" s="31"/>
      <c r="U389" s="31"/>
      <c r="V389" s="31"/>
      <c r="W389" s="31"/>
      <c r="X389" s="31"/>
      <c r="Y389" s="31"/>
      <c r="Z389" s="36" t="n">
        <f aca="false">P389*Q389+S389+U389+V389+W389+X389+Y389</f>
        <v>34</v>
      </c>
      <c r="AA389" s="36" t="n">
        <f aca="false">N389+Z389</f>
        <v>62</v>
      </c>
      <c r="AB389" s="225" t="s">
        <v>56</v>
      </c>
      <c r="AC389" s="36"/>
      <c r="AD389" s="36"/>
      <c r="AE389" s="36" t="n">
        <f aca="false">P389*Q389</f>
        <v>34</v>
      </c>
      <c r="AF389" s="38" t="n">
        <f aca="false">E389*F389+P389*Q389</f>
        <v>62</v>
      </c>
      <c r="AG389" s="39" t="str">
        <f aca="false">AB389</f>
        <v>Копылова И.М.</v>
      </c>
      <c r="AH389" s="39" t="str">
        <f aca="false">C389</f>
        <v>2ИСП11-23а (ис)</v>
      </c>
      <c r="AI389" s="40" t="str">
        <f aca="false">B389</f>
        <v>11</v>
      </c>
      <c r="AJ389" s="39" t="str">
        <f aca="false">CONCATENATE(A389," ",D389)</f>
        <v>ОГСЭ.04 Иностранный язык в профессиональной деятельности</v>
      </c>
      <c r="AK389" s="39" t="n">
        <f aca="false">E389*F389+P389*Q389+H389+J389+S389+U389</f>
        <v>62</v>
      </c>
      <c r="AL389" s="39" t="n">
        <f aca="false">L389+W389</f>
        <v>0</v>
      </c>
      <c r="AM389" s="39" t="n">
        <f aca="false">M389+X389</f>
        <v>0</v>
      </c>
      <c r="AN389" s="39" t="n">
        <f aca="false">Y389</f>
        <v>0</v>
      </c>
      <c r="AO389" s="39" t="n">
        <f aca="false">SUM(AK389:AN389)</f>
        <v>62</v>
      </c>
      <c r="AP389" s="41" t="n">
        <f aca="false">K389+V389</f>
        <v>0</v>
      </c>
    </row>
    <row r="390" s="42" customFormat="true" ht="16.5" hidden="true" customHeight="true" outlineLevel="0" collapsed="false">
      <c r="A390" s="63" t="s">
        <v>60</v>
      </c>
      <c r="B390" s="30" t="s">
        <v>116</v>
      </c>
      <c r="C390" s="31" t="s">
        <v>578</v>
      </c>
      <c r="D390" s="139" t="s">
        <v>55</v>
      </c>
      <c r="E390" s="31" t="n">
        <v>14</v>
      </c>
      <c r="F390" s="31" t="n">
        <v>2</v>
      </c>
      <c r="G390" s="31"/>
      <c r="H390" s="31"/>
      <c r="I390" s="31"/>
      <c r="J390" s="31"/>
      <c r="K390" s="31"/>
      <c r="L390" s="31"/>
      <c r="M390" s="31"/>
      <c r="N390" s="33" t="n">
        <f aca="false">E390*F390+H390+J390+K390+L390+M390</f>
        <v>28</v>
      </c>
      <c r="O390" s="36"/>
      <c r="P390" s="31" t="n">
        <v>17</v>
      </c>
      <c r="Q390" s="31" t="n">
        <v>2</v>
      </c>
      <c r="R390" s="31"/>
      <c r="S390" s="31"/>
      <c r="T390" s="31"/>
      <c r="U390" s="31"/>
      <c r="V390" s="31"/>
      <c r="W390" s="31"/>
      <c r="X390" s="31"/>
      <c r="Y390" s="31"/>
      <c r="Z390" s="36" t="n">
        <f aca="false">P390*Q390+S390+U390+V390+W390+X390+Y390</f>
        <v>34</v>
      </c>
      <c r="AA390" s="36" t="n">
        <f aca="false">N390+Z390</f>
        <v>62</v>
      </c>
      <c r="AB390" s="225" t="s">
        <v>59</v>
      </c>
      <c r="AC390" s="36"/>
      <c r="AD390" s="36"/>
      <c r="AE390" s="36" t="n">
        <f aca="false">P390*Q390</f>
        <v>34</v>
      </c>
      <c r="AF390" s="38" t="n">
        <f aca="false">E390*F390+P390*Q390</f>
        <v>62</v>
      </c>
      <c r="AG390" s="39" t="str">
        <f aca="false">AB390</f>
        <v>Пестова К.В.</v>
      </c>
      <c r="AH390" s="39" t="str">
        <f aca="false">C390</f>
        <v>2ИСП11-23б (ис)</v>
      </c>
      <c r="AI390" s="40" t="str">
        <f aca="false">B390</f>
        <v>11</v>
      </c>
      <c r="AJ390" s="39" t="str">
        <f aca="false">CONCATENATE(A390," ",D390)</f>
        <v>ОГСЭ.04 Иностранный язык в профессиональной деятельности</v>
      </c>
      <c r="AK390" s="39" t="n">
        <f aca="false">E390*F390+P390*Q390+H390+J390+S390+U390</f>
        <v>62</v>
      </c>
      <c r="AL390" s="39" t="n">
        <f aca="false">L390+W390</f>
        <v>0</v>
      </c>
      <c r="AM390" s="39" t="n">
        <f aca="false">M390+X390</f>
        <v>0</v>
      </c>
      <c r="AN390" s="39" t="n">
        <f aca="false">Y390</f>
        <v>0</v>
      </c>
      <c r="AO390" s="39" t="n">
        <f aca="false">SUM(AK390:AN390)</f>
        <v>62</v>
      </c>
      <c r="AP390" s="41" t="n">
        <f aca="false">K390+V390</f>
        <v>0</v>
      </c>
    </row>
    <row r="391" s="42" customFormat="true" ht="16.5" hidden="true" customHeight="true" outlineLevel="0" collapsed="false">
      <c r="A391" s="63" t="s">
        <v>248</v>
      </c>
      <c r="B391" s="30" t="s">
        <v>45</v>
      </c>
      <c r="C391" s="31" t="s">
        <v>576</v>
      </c>
      <c r="D391" s="139" t="s">
        <v>61</v>
      </c>
      <c r="E391" s="31" t="n">
        <v>14</v>
      </c>
      <c r="F391" s="111" t="n">
        <v>2</v>
      </c>
      <c r="G391" s="111"/>
      <c r="H391" s="111"/>
      <c r="I391" s="111"/>
      <c r="J391" s="111"/>
      <c r="K391" s="111"/>
      <c r="L391" s="111"/>
      <c r="M391" s="111"/>
      <c r="N391" s="33" t="n">
        <f aca="false">E391*F391+H391+J391+K391+L391+M391</f>
        <v>28</v>
      </c>
      <c r="O391" s="113"/>
      <c r="P391" s="31" t="n">
        <v>17</v>
      </c>
      <c r="Q391" s="111" t="n">
        <v>2</v>
      </c>
      <c r="R391" s="111"/>
      <c r="S391" s="111"/>
      <c r="T391" s="111"/>
      <c r="U391" s="111"/>
      <c r="V391" s="111"/>
      <c r="W391" s="111"/>
      <c r="X391" s="111"/>
      <c r="Y391" s="111"/>
      <c r="Z391" s="36" t="n">
        <f aca="false">P391*Q391+S391+U391+V391+W391+X391+Y391</f>
        <v>34</v>
      </c>
      <c r="AA391" s="36" t="n">
        <f aca="false">N391+Z391</f>
        <v>62</v>
      </c>
      <c r="AB391" s="113" t="s">
        <v>290</v>
      </c>
      <c r="AC391" s="36"/>
      <c r="AD391" s="36"/>
      <c r="AE391" s="36" t="n">
        <f aca="false">P391*Q391</f>
        <v>34</v>
      </c>
      <c r="AF391" s="38" t="n">
        <f aca="false">E391*F391+P391*Q391</f>
        <v>62</v>
      </c>
      <c r="AG391" s="39" t="str">
        <f aca="false">AB391</f>
        <v>Климаков В.А</v>
      </c>
      <c r="AH391" s="39" t="str">
        <f aca="false">C391</f>
        <v>2ИСП11-23 (ис)</v>
      </c>
      <c r="AI391" s="40" t="str">
        <f aca="false">B391</f>
        <v>22</v>
      </c>
      <c r="AJ391" s="39" t="str">
        <f aca="false">CONCATENATE(A391," ",D391)</f>
        <v>ОГСЭ.05 Физическая культура</v>
      </c>
      <c r="AK391" s="39" t="n">
        <f aca="false">E391*F391+P391*Q391+H391+J391+S391+U391</f>
        <v>62</v>
      </c>
      <c r="AL391" s="39" t="n">
        <f aca="false">L391+W391</f>
        <v>0</v>
      </c>
      <c r="AM391" s="39" t="n">
        <f aca="false">M391+X391</f>
        <v>0</v>
      </c>
      <c r="AN391" s="39" t="n">
        <f aca="false">Y391</f>
        <v>0</v>
      </c>
      <c r="AO391" s="39" t="n">
        <f aca="false">SUM(AK391:AN391)</f>
        <v>62</v>
      </c>
      <c r="AP391" s="41" t="n">
        <f aca="false">K391+V391</f>
        <v>0</v>
      </c>
    </row>
    <row r="392" s="42" customFormat="true" ht="16.5" hidden="true" customHeight="true" outlineLevel="0" collapsed="false">
      <c r="A392" s="63" t="s">
        <v>88</v>
      </c>
      <c r="B392" s="30" t="s">
        <v>45</v>
      </c>
      <c r="C392" s="31" t="s">
        <v>576</v>
      </c>
      <c r="D392" s="226" t="s">
        <v>132</v>
      </c>
      <c r="E392" s="31" t="n">
        <v>14</v>
      </c>
      <c r="F392" s="111" t="n">
        <v>5</v>
      </c>
      <c r="G392" s="111" t="n">
        <v>26</v>
      </c>
      <c r="H392" s="111"/>
      <c r="I392" s="111"/>
      <c r="J392" s="111"/>
      <c r="K392" s="111"/>
      <c r="L392" s="111"/>
      <c r="M392" s="111"/>
      <c r="N392" s="33" t="n">
        <f aca="false">E392*F392+H392+J392+K392+L392+M392</f>
        <v>70</v>
      </c>
      <c r="O392" s="113"/>
      <c r="P392" s="31" t="n">
        <v>17</v>
      </c>
      <c r="Q392" s="111"/>
      <c r="R392" s="111"/>
      <c r="S392" s="111"/>
      <c r="T392" s="111"/>
      <c r="U392" s="111"/>
      <c r="V392" s="111"/>
      <c r="W392" s="111"/>
      <c r="X392" s="111"/>
      <c r="Y392" s="111"/>
      <c r="Z392" s="36" t="n">
        <f aca="false">P392*Q392+S392+U392+V392+W392+X392+Y392</f>
        <v>0</v>
      </c>
      <c r="AA392" s="36" t="n">
        <f aca="false">N392+Z392</f>
        <v>70</v>
      </c>
      <c r="AB392" s="31" t="s">
        <v>81</v>
      </c>
      <c r="AC392" s="36"/>
      <c r="AD392" s="36"/>
      <c r="AE392" s="36" t="n">
        <f aca="false">P392*Q392</f>
        <v>0</v>
      </c>
      <c r="AF392" s="38" t="n">
        <f aca="false">E392*F392+P392*Q392</f>
        <v>70</v>
      </c>
      <c r="AG392" s="39" t="str">
        <f aca="false">AB392</f>
        <v>Шиповских А.А.</v>
      </c>
      <c r="AH392" s="39" t="str">
        <f aca="false">C392</f>
        <v>2ИСП11-23 (ис)</v>
      </c>
      <c r="AI392" s="40" t="str">
        <f aca="false">B392</f>
        <v>22</v>
      </c>
      <c r="AJ392" s="39" t="str">
        <f aca="false">CONCATENATE(A392," ",D392)</f>
        <v>ОП.06 Безопасность жизнедеятельности</v>
      </c>
      <c r="AK392" s="39" t="n">
        <f aca="false">E392*F392+P392*Q392+H392+J392+S392+U392</f>
        <v>70</v>
      </c>
      <c r="AL392" s="39" t="n">
        <f aca="false">L392+W392</f>
        <v>0</v>
      </c>
      <c r="AM392" s="39" t="n">
        <f aca="false">M392+X392</f>
        <v>0</v>
      </c>
      <c r="AN392" s="39" t="n">
        <f aca="false">Y392</f>
        <v>0</v>
      </c>
      <c r="AO392" s="39" t="n">
        <f aca="false">SUM(AK392:AN392)</f>
        <v>70</v>
      </c>
      <c r="AP392" s="41" t="n">
        <f aca="false">K392+V392</f>
        <v>0</v>
      </c>
    </row>
    <row r="393" s="42" customFormat="true" ht="16.5" hidden="true" customHeight="true" outlineLevel="0" collapsed="false">
      <c r="A393" s="63" t="s">
        <v>157</v>
      </c>
      <c r="B393" s="30" t="s">
        <v>45</v>
      </c>
      <c r="C393" s="31" t="s">
        <v>576</v>
      </c>
      <c r="D393" s="227" t="s">
        <v>579</v>
      </c>
      <c r="E393" s="31" t="n">
        <v>14</v>
      </c>
      <c r="F393" s="111" t="n">
        <v>4</v>
      </c>
      <c r="G393" s="111" t="n">
        <v>14</v>
      </c>
      <c r="H393" s="111"/>
      <c r="I393" s="111"/>
      <c r="J393" s="111"/>
      <c r="K393" s="111"/>
      <c r="L393" s="111" t="n">
        <v>2</v>
      </c>
      <c r="M393" s="111"/>
      <c r="N393" s="33" t="n">
        <f aca="false">E393*F393+H393+J393+K393+L393+M393</f>
        <v>58</v>
      </c>
      <c r="O393" s="113"/>
      <c r="P393" s="31" t="n">
        <v>17</v>
      </c>
      <c r="Q393" s="111"/>
      <c r="R393" s="111"/>
      <c r="S393" s="111"/>
      <c r="T393" s="111"/>
      <c r="U393" s="111"/>
      <c r="V393" s="111"/>
      <c r="W393" s="111"/>
      <c r="X393" s="111"/>
      <c r="Y393" s="111"/>
      <c r="Z393" s="36" t="n">
        <f aca="false">P393*Q393+S393+U393+V393+W393+X393+Y393</f>
        <v>0</v>
      </c>
      <c r="AA393" s="36" t="n">
        <f aca="false">N393+Z393</f>
        <v>58</v>
      </c>
      <c r="AB393" s="113" t="s">
        <v>434</v>
      </c>
      <c r="AC393" s="36"/>
      <c r="AD393" s="36"/>
      <c r="AE393" s="36" t="n">
        <f aca="false">P393*Q393</f>
        <v>0</v>
      </c>
      <c r="AF393" s="38" t="n">
        <f aca="false">E393*F393+P393*Q393</f>
        <v>56</v>
      </c>
      <c r="AG393" s="39" t="str">
        <f aca="false">AB393</f>
        <v>Плаксо В.А.</v>
      </c>
      <c r="AH393" s="39" t="str">
        <f aca="false">C393</f>
        <v>2ИСП11-23 (ис)</v>
      </c>
      <c r="AI393" s="40" t="str">
        <f aca="false">B393</f>
        <v>22</v>
      </c>
      <c r="AJ393" s="39" t="str">
        <f aca="false">CONCATENATE(A393," ",D393)</f>
        <v>МДК.03.01 Моделирование и анализ программного обеспечения</v>
      </c>
      <c r="AK393" s="39" t="n">
        <f aca="false">E393*F393+P393*Q393+H393+J393+S393+U393</f>
        <v>56</v>
      </c>
      <c r="AL393" s="39" t="n">
        <f aca="false">L393+W393</f>
        <v>2</v>
      </c>
      <c r="AM393" s="39" t="n">
        <f aca="false">M393+X393</f>
        <v>0</v>
      </c>
      <c r="AN393" s="39" t="n">
        <f aca="false">Y393</f>
        <v>0</v>
      </c>
      <c r="AO393" s="39" t="n">
        <f aca="false">SUM(AK393:AN393)</f>
        <v>58</v>
      </c>
      <c r="AP393" s="41" t="n">
        <f aca="false">K393+V393</f>
        <v>0</v>
      </c>
    </row>
    <row r="394" s="42" customFormat="true" ht="16.5" hidden="true" customHeight="true" outlineLevel="0" collapsed="false">
      <c r="A394" s="63" t="s">
        <v>160</v>
      </c>
      <c r="B394" s="30" t="s">
        <v>45</v>
      </c>
      <c r="C394" s="31" t="s">
        <v>576</v>
      </c>
      <c r="D394" s="228" t="s">
        <v>580</v>
      </c>
      <c r="E394" s="31" t="n">
        <v>14</v>
      </c>
      <c r="F394" s="31"/>
      <c r="G394" s="31"/>
      <c r="H394" s="31"/>
      <c r="I394" s="31"/>
      <c r="J394" s="31"/>
      <c r="K394" s="31"/>
      <c r="L394" s="31"/>
      <c r="M394" s="31"/>
      <c r="N394" s="33" t="n">
        <f aca="false">E394*F394+H394+J394+K394+L394+M394</f>
        <v>0</v>
      </c>
      <c r="O394" s="36"/>
      <c r="P394" s="31" t="n">
        <v>17</v>
      </c>
      <c r="Q394" s="31" t="n">
        <v>3</v>
      </c>
      <c r="R394" s="31" t="n">
        <v>18</v>
      </c>
      <c r="S394" s="31"/>
      <c r="T394" s="31"/>
      <c r="U394" s="31"/>
      <c r="V394" s="31"/>
      <c r="W394" s="31" t="n">
        <v>2</v>
      </c>
      <c r="X394" s="31" t="n">
        <v>8</v>
      </c>
      <c r="Y394" s="31"/>
      <c r="Z394" s="36" t="n">
        <f aca="false">P394*Q394+S394+U394+V394+W394+X394+Y394</f>
        <v>61</v>
      </c>
      <c r="AA394" s="36" t="n">
        <f aca="false">N394+Z394</f>
        <v>61</v>
      </c>
      <c r="AB394" s="74" t="s">
        <v>211</v>
      </c>
      <c r="AC394" s="36"/>
      <c r="AD394" s="36"/>
      <c r="AE394" s="36" t="n">
        <f aca="false">P394*Q394</f>
        <v>51</v>
      </c>
      <c r="AF394" s="38" t="n">
        <f aca="false">E394*F394+P394*Q394</f>
        <v>51</v>
      </c>
      <c r="AG394" s="39" t="str">
        <f aca="false">AB394</f>
        <v>Баранова Ек.Вл.</v>
      </c>
      <c r="AH394" s="39" t="str">
        <f aca="false">C394</f>
        <v>2ИСП11-23 (ис)</v>
      </c>
      <c r="AI394" s="40" t="str">
        <f aca="false">B394</f>
        <v>22</v>
      </c>
      <c r="AJ394" s="39" t="str">
        <f aca="false">CONCATENATE(A394," ",D394)</f>
        <v>МДК.03.02 Управление проектами</v>
      </c>
      <c r="AK394" s="39" t="n">
        <f aca="false">E394*F394+P394*Q394+H394+J394+S394+U394</f>
        <v>51</v>
      </c>
      <c r="AL394" s="39" t="n">
        <f aca="false">L394+W394</f>
        <v>2</v>
      </c>
      <c r="AM394" s="39" t="n">
        <f aca="false">M394+X394</f>
        <v>8</v>
      </c>
      <c r="AN394" s="39" t="n">
        <f aca="false">Y394</f>
        <v>0</v>
      </c>
      <c r="AO394" s="39" t="n">
        <f aca="false">SUM(AK394:AN394)</f>
        <v>61</v>
      </c>
      <c r="AP394" s="41" t="n">
        <f aca="false">K394+V394</f>
        <v>0</v>
      </c>
    </row>
    <row r="395" s="42" customFormat="true" ht="16.5" hidden="true" customHeight="true" outlineLevel="0" collapsed="false">
      <c r="A395" s="63" t="s">
        <v>496</v>
      </c>
      <c r="B395" s="30" t="s">
        <v>116</v>
      </c>
      <c r="C395" s="31" t="s">
        <v>577</v>
      </c>
      <c r="D395" s="228" t="s">
        <v>108</v>
      </c>
      <c r="E395" s="31" t="n">
        <v>1</v>
      </c>
      <c r="F395" s="31" t="n">
        <v>36</v>
      </c>
      <c r="G395" s="31"/>
      <c r="H395" s="31"/>
      <c r="I395" s="31"/>
      <c r="J395" s="31"/>
      <c r="K395" s="31"/>
      <c r="L395" s="31"/>
      <c r="M395" s="31"/>
      <c r="N395" s="33" t="n">
        <v>36</v>
      </c>
      <c r="O395" s="36"/>
      <c r="P395" s="31" t="n">
        <v>17</v>
      </c>
      <c r="Q395" s="31"/>
      <c r="R395" s="31"/>
      <c r="S395" s="31"/>
      <c r="T395" s="31"/>
      <c r="U395" s="31"/>
      <c r="V395" s="31"/>
      <c r="W395" s="31"/>
      <c r="X395" s="31"/>
      <c r="Y395" s="31"/>
      <c r="Z395" s="36" t="n">
        <v>0</v>
      </c>
      <c r="AA395" s="36" t="n">
        <f aca="false">N395+Z395</f>
        <v>36</v>
      </c>
      <c r="AB395" s="130" t="s">
        <v>276</v>
      </c>
      <c r="AC395" s="36"/>
      <c r="AD395" s="36"/>
      <c r="AE395" s="36"/>
      <c r="AF395" s="38" t="n">
        <f aca="false">E395*F395+P395*Q395</f>
        <v>36</v>
      </c>
      <c r="AG395" s="39" t="str">
        <f aca="false">AB395</f>
        <v>Кузякова А.М.</v>
      </c>
      <c r="AH395" s="39" t="str">
        <f aca="false">C395</f>
        <v>2ИСП11-23а (ис)</v>
      </c>
      <c r="AI395" s="40" t="str">
        <f aca="false">B395</f>
        <v>11</v>
      </c>
      <c r="AJ395" s="39" t="str">
        <f aca="false">CONCATENATE(A395," ",D395)</f>
        <v>УП.03 Учебная практика</v>
      </c>
      <c r="AK395" s="39" t="n">
        <f aca="false">E395*F395+P395*Q395+H395+J395+S395+U395</f>
        <v>36</v>
      </c>
      <c r="AL395" s="39" t="n">
        <f aca="false">L395+W395</f>
        <v>0</v>
      </c>
      <c r="AM395" s="39" t="n">
        <f aca="false">M395+X395</f>
        <v>0</v>
      </c>
      <c r="AN395" s="39" t="n">
        <f aca="false">Y395</f>
        <v>0</v>
      </c>
      <c r="AO395" s="39" t="n">
        <f aca="false">SUM(AK395:AN395)</f>
        <v>36</v>
      </c>
      <c r="AP395" s="41" t="n">
        <f aca="false">K395+V395</f>
        <v>0</v>
      </c>
    </row>
    <row r="396" s="42" customFormat="true" ht="16.5" hidden="true" customHeight="true" outlineLevel="0" collapsed="false">
      <c r="A396" s="63" t="s">
        <v>496</v>
      </c>
      <c r="B396" s="30" t="s">
        <v>116</v>
      </c>
      <c r="C396" s="31" t="s">
        <v>578</v>
      </c>
      <c r="D396" s="228" t="s">
        <v>108</v>
      </c>
      <c r="E396" s="31" t="n">
        <v>1</v>
      </c>
      <c r="F396" s="31" t="n">
        <v>36</v>
      </c>
      <c r="G396" s="31"/>
      <c r="H396" s="31"/>
      <c r="I396" s="31"/>
      <c r="J396" s="31"/>
      <c r="K396" s="31"/>
      <c r="L396" s="31"/>
      <c r="M396" s="31"/>
      <c r="N396" s="33" t="n">
        <f aca="false">E396*F396+H396+J396+K396+L396+M396</f>
        <v>36</v>
      </c>
      <c r="O396" s="36"/>
      <c r="P396" s="31" t="n">
        <v>17</v>
      </c>
      <c r="Q396" s="31"/>
      <c r="R396" s="31"/>
      <c r="S396" s="31"/>
      <c r="T396" s="31"/>
      <c r="U396" s="31"/>
      <c r="V396" s="31"/>
      <c r="W396" s="31"/>
      <c r="X396" s="31"/>
      <c r="Y396" s="31"/>
      <c r="Z396" s="36" t="n">
        <f aca="false">P396*Q396+S396+U396+V396+W396+X396+Y396</f>
        <v>0</v>
      </c>
      <c r="AA396" s="36" t="n">
        <f aca="false">N396+Z396</f>
        <v>36</v>
      </c>
      <c r="AB396" s="73" t="s">
        <v>306</v>
      </c>
      <c r="AC396" s="36"/>
      <c r="AD396" s="36"/>
      <c r="AE396" s="36" t="n">
        <f aca="false">P396*Q396</f>
        <v>0</v>
      </c>
      <c r="AF396" s="38" t="n">
        <f aca="false">E396*F396+P396*Q396</f>
        <v>36</v>
      </c>
      <c r="AG396" s="39" t="str">
        <f aca="false">AB396</f>
        <v>Харламов Д.</v>
      </c>
      <c r="AH396" s="39" t="str">
        <f aca="false">C396</f>
        <v>2ИСП11-23б (ис)</v>
      </c>
      <c r="AI396" s="40" t="str">
        <f aca="false">B396</f>
        <v>11</v>
      </c>
      <c r="AJ396" s="39" t="str">
        <f aca="false">CONCATENATE(A396," ",D396)</f>
        <v>УП.03 Учебная практика</v>
      </c>
      <c r="AK396" s="39" t="n">
        <f aca="false">E396*F396+P396*Q396+H396+J396+S396+U396</f>
        <v>36</v>
      </c>
      <c r="AL396" s="39" t="n">
        <f aca="false">L396+W396</f>
        <v>0</v>
      </c>
      <c r="AM396" s="39" t="n">
        <f aca="false">M396+X396</f>
        <v>0</v>
      </c>
      <c r="AN396" s="39" t="n">
        <f aca="false">Y396</f>
        <v>0</v>
      </c>
      <c r="AO396" s="39" t="n">
        <f aca="false">SUM(AK396:AN396)</f>
        <v>36</v>
      </c>
      <c r="AP396" s="41" t="n">
        <f aca="false">K396+V396</f>
        <v>0</v>
      </c>
    </row>
    <row r="397" s="42" customFormat="true" ht="16.5" hidden="true" customHeight="true" outlineLevel="0" collapsed="false">
      <c r="A397" s="63" t="s">
        <v>498</v>
      </c>
      <c r="B397" s="30" t="s">
        <v>45</v>
      </c>
      <c r="C397" s="31" t="s">
        <v>576</v>
      </c>
      <c r="D397" s="139" t="s">
        <v>163</v>
      </c>
      <c r="E397" s="31" t="n">
        <v>14</v>
      </c>
      <c r="F397" s="31"/>
      <c r="G397" s="31"/>
      <c r="H397" s="31"/>
      <c r="I397" s="31"/>
      <c r="J397" s="31"/>
      <c r="K397" s="31"/>
      <c r="L397" s="31"/>
      <c r="M397" s="31"/>
      <c r="N397" s="33" t="n">
        <f aca="false">E397*F397+H397+J397+K397+L397+M397</f>
        <v>0</v>
      </c>
      <c r="O397" s="36"/>
      <c r="P397" s="31" t="n">
        <v>2</v>
      </c>
      <c r="Q397" s="31" t="n">
        <v>9</v>
      </c>
      <c r="R397" s="31"/>
      <c r="S397" s="31"/>
      <c r="T397" s="31"/>
      <c r="U397" s="31"/>
      <c r="V397" s="31"/>
      <c r="W397" s="31"/>
      <c r="X397" s="31"/>
      <c r="Y397" s="31"/>
      <c r="Z397" s="36" t="n">
        <f aca="false">P397*Q397+S397+U397+V397+W397+X397+Y397</f>
        <v>18</v>
      </c>
      <c r="AA397" s="36" t="n">
        <f aca="false">N397+Z397</f>
        <v>18</v>
      </c>
      <c r="AB397" s="36" t="s">
        <v>428</v>
      </c>
      <c r="AC397" s="36"/>
      <c r="AD397" s="36"/>
      <c r="AE397" s="36" t="n">
        <f aca="false">P397*Q397</f>
        <v>18</v>
      </c>
      <c r="AF397" s="38" t="n">
        <f aca="false">E397*F397+P397*Q397</f>
        <v>18</v>
      </c>
      <c r="AG397" s="39" t="str">
        <f aca="false">AB397</f>
        <v>Туровский Е.Н.</v>
      </c>
      <c r="AH397" s="39" t="str">
        <f aca="false">C397</f>
        <v>2ИСП11-23 (ис)</v>
      </c>
      <c r="AI397" s="40" t="str">
        <f aca="false">B397</f>
        <v>22</v>
      </c>
      <c r="AJ397" s="39" t="str">
        <f aca="false">CONCATENATE(A397," ",D397)</f>
        <v>ПП.03 Производственная практика</v>
      </c>
      <c r="AK397" s="39" t="n">
        <f aca="false">E397*F397+P397*Q397+H397+J397+S397+U397</f>
        <v>18</v>
      </c>
      <c r="AL397" s="39" t="n">
        <f aca="false">L397+W397</f>
        <v>0</v>
      </c>
      <c r="AM397" s="39" t="n">
        <f aca="false">M397+X397</f>
        <v>0</v>
      </c>
      <c r="AN397" s="39" t="n">
        <f aca="false">Y397</f>
        <v>0</v>
      </c>
      <c r="AO397" s="39" t="n">
        <f aca="false">SUM(AK397:AN397)</f>
        <v>18</v>
      </c>
      <c r="AP397" s="41" t="n">
        <f aca="false">K397+V397</f>
        <v>0</v>
      </c>
    </row>
    <row r="398" s="42" customFormat="true" ht="16.5" hidden="true" customHeight="true" outlineLevel="0" collapsed="false">
      <c r="A398" s="63" t="s">
        <v>498</v>
      </c>
      <c r="B398" s="30" t="s">
        <v>45</v>
      </c>
      <c r="C398" s="31" t="s">
        <v>576</v>
      </c>
      <c r="D398" s="139" t="s">
        <v>163</v>
      </c>
      <c r="E398" s="31" t="n">
        <v>14</v>
      </c>
      <c r="F398" s="31"/>
      <c r="G398" s="31"/>
      <c r="H398" s="31"/>
      <c r="I398" s="31"/>
      <c r="J398" s="31"/>
      <c r="K398" s="31"/>
      <c r="L398" s="31"/>
      <c r="M398" s="31"/>
      <c r="N398" s="33" t="n">
        <f aca="false">E398*F398+H398+J398+K398+L398+M398</f>
        <v>0</v>
      </c>
      <c r="O398" s="36"/>
      <c r="P398" s="31" t="n">
        <v>2</v>
      </c>
      <c r="Q398" s="31" t="n">
        <v>27</v>
      </c>
      <c r="R398" s="31"/>
      <c r="S398" s="31"/>
      <c r="T398" s="31"/>
      <c r="U398" s="31"/>
      <c r="V398" s="31"/>
      <c r="W398" s="31"/>
      <c r="X398" s="31"/>
      <c r="Y398" s="31"/>
      <c r="Z398" s="36" t="n">
        <f aca="false">P398*Q398+S398+U398+V398+W398+X398+Y398</f>
        <v>54</v>
      </c>
      <c r="AA398" s="36" t="n">
        <f aca="false">N398+Z398</f>
        <v>54</v>
      </c>
      <c r="AB398" s="36" t="s">
        <v>406</v>
      </c>
      <c r="AC398" s="36"/>
      <c r="AD398" s="36"/>
      <c r="AE398" s="36" t="n">
        <f aca="false">P398*Q398</f>
        <v>54</v>
      </c>
      <c r="AF398" s="38" t="n">
        <f aca="false">E398*F398+P398*Q398</f>
        <v>54</v>
      </c>
      <c r="AG398" s="39" t="str">
        <f aca="false">AB398</f>
        <v>Вак. ПП</v>
      </c>
      <c r="AH398" s="39" t="str">
        <f aca="false">C398</f>
        <v>2ИСП11-23 (ис)</v>
      </c>
      <c r="AI398" s="40" t="str">
        <f aca="false">B398</f>
        <v>22</v>
      </c>
      <c r="AJ398" s="39" t="str">
        <f aca="false">CONCATENATE(A398," ",D398)</f>
        <v>ПП.03 Производственная практика</v>
      </c>
      <c r="AK398" s="39" t="n">
        <f aca="false">E398*F398+P398*Q398+H398+J398+S398+U398</f>
        <v>54</v>
      </c>
      <c r="AL398" s="39" t="n">
        <f aca="false">L398+W398</f>
        <v>0</v>
      </c>
      <c r="AM398" s="39" t="n">
        <f aca="false">M398+X398</f>
        <v>0</v>
      </c>
      <c r="AN398" s="39" t="n">
        <f aca="false">Y398</f>
        <v>0</v>
      </c>
      <c r="AO398" s="39" t="n">
        <f aca="false">SUM(AK398:AN398)</f>
        <v>54</v>
      </c>
      <c r="AP398" s="41" t="n">
        <f aca="false">K398+V398</f>
        <v>0</v>
      </c>
    </row>
    <row r="399" s="42" customFormat="true" ht="17.25" hidden="true" customHeight="true" outlineLevel="0" collapsed="false">
      <c r="A399" s="63" t="s">
        <v>523</v>
      </c>
      <c r="B399" s="30" t="s">
        <v>45</v>
      </c>
      <c r="C399" s="31" t="s">
        <v>576</v>
      </c>
      <c r="D399" s="229" t="s">
        <v>145</v>
      </c>
      <c r="E399" s="31" t="n">
        <v>14</v>
      </c>
      <c r="F399" s="31"/>
      <c r="G399" s="31"/>
      <c r="H399" s="31"/>
      <c r="I399" s="31"/>
      <c r="J399" s="31"/>
      <c r="K399" s="31"/>
      <c r="L399" s="31"/>
      <c r="M399" s="31"/>
      <c r="N399" s="33" t="n">
        <f aca="false">E399*F399+H399+J399+K399+L399+M399</f>
        <v>0</v>
      </c>
      <c r="O399" s="36"/>
      <c r="P399" s="31" t="n">
        <v>17</v>
      </c>
      <c r="Q399" s="31"/>
      <c r="R399" s="31"/>
      <c r="S399" s="31"/>
      <c r="T399" s="31"/>
      <c r="U399" s="31"/>
      <c r="V399" s="31"/>
      <c r="W399" s="31"/>
      <c r="X399" s="31" t="n">
        <v>24</v>
      </c>
      <c r="Y399" s="31"/>
      <c r="Z399" s="36" t="n">
        <f aca="false">P399*Q399+S399+U399+V399+W399+X399+Y399</f>
        <v>24</v>
      </c>
      <c r="AA399" s="36" t="n">
        <f aca="false">N399+Z399</f>
        <v>24</v>
      </c>
      <c r="AB399" s="225" t="s">
        <v>146</v>
      </c>
      <c r="AC399" s="36"/>
      <c r="AD399" s="36"/>
      <c r="AE399" s="36" t="n">
        <f aca="false">P399*Q399</f>
        <v>0</v>
      </c>
      <c r="AF399" s="38" t="n">
        <f aca="false">E399*F399+P399*Q399</f>
        <v>0</v>
      </c>
      <c r="AG399" s="39" t="str">
        <f aca="false">AB399</f>
        <v>вак. ДЭ</v>
      </c>
      <c r="AH399" s="39" t="str">
        <f aca="false">C399</f>
        <v>2ИСП11-23 (ис)</v>
      </c>
      <c r="AI399" s="40" t="str">
        <f aca="false">B399</f>
        <v>22</v>
      </c>
      <c r="AJ399" s="39" t="str">
        <f aca="false">CONCATENATE(A399," ",D399)</f>
        <v>ДЭ.03 Демонстрационный экзамен по модулю</v>
      </c>
      <c r="AK399" s="39" t="n">
        <f aca="false">E399*F399+P399*Q399+H399+J399+S399+U399</f>
        <v>0</v>
      </c>
      <c r="AL399" s="39" t="n">
        <f aca="false">L399+W399</f>
        <v>0</v>
      </c>
      <c r="AM399" s="39" t="n">
        <f aca="false">M399+X399</f>
        <v>24</v>
      </c>
      <c r="AN399" s="39" t="n">
        <f aca="false">Y399</f>
        <v>0</v>
      </c>
      <c r="AO399" s="39" t="n">
        <f aca="false">SUM(AK399:AN399)</f>
        <v>24</v>
      </c>
      <c r="AP399" s="41" t="n">
        <f aca="false">K399+V399</f>
        <v>0</v>
      </c>
    </row>
    <row r="400" s="42" customFormat="true" ht="16.5" hidden="true" customHeight="true" outlineLevel="0" collapsed="false">
      <c r="A400" s="63" t="s">
        <v>581</v>
      </c>
      <c r="B400" s="30" t="s">
        <v>45</v>
      </c>
      <c r="C400" s="31" t="s">
        <v>576</v>
      </c>
      <c r="D400" s="215" t="s">
        <v>582</v>
      </c>
      <c r="E400" s="31" t="n">
        <v>14</v>
      </c>
      <c r="F400" s="31" t="n">
        <v>4</v>
      </c>
      <c r="G400" s="31" t="n">
        <v>46</v>
      </c>
      <c r="H400" s="31" t="n">
        <v>-18</v>
      </c>
      <c r="I400" s="31"/>
      <c r="J400" s="31"/>
      <c r="K400" s="31"/>
      <c r="L400" s="31" t="n">
        <v>2</v>
      </c>
      <c r="M400" s="31"/>
      <c r="N400" s="33" t="n">
        <f aca="false">E400*F400+H400+J400+K400+L400+M400</f>
        <v>40</v>
      </c>
      <c r="O400" s="36"/>
      <c r="P400" s="31" t="n">
        <v>17</v>
      </c>
      <c r="Q400" s="31" t="n">
        <v>4</v>
      </c>
      <c r="R400" s="31"/>
      <c r="S400" s="31" t="n">
        <v>-28</v>
      </c>
      <c r="T400" s="31"/>
      <c r="U400" s="31" t="n">
        <v>-30</v>
      </c>
      <c r="V400" s="31" t="n">
        <v>22</v>
      </c>
      <c r="W400" s="31" t="n">
        <v>6</v>
      </c>
      <c r="X400" s="31" t="n">
        <v>8</v>
      </c>
      <c r="Y400" s="31"/>
      <c r="Z400" s="36" t="n">
        <f aca="false">P400*Q400+S400+U400+V400+W400+X400+Y400</f>
        <v>46</v>
      </c>
      <c r="AA400" s="36" t="n">
        <f aca="false">N400+Z400</f>
        <v>86</v>
      </c>
      <c r="AB400" s="47" t="s">
        <v>428</v>
      </c>
      <c r="AC400" s="36"/>
      <c r="AD400" s="36"/>
      <c r="AE400" s="36" t="n">
        <f aca="false">P400*Q400</f>
        <v>68</v>
      </c>
      <c r="AF400" s="38" t="n">
        <f aca="false">E400*F400+P400*Q400</f>
        <v>124</v>
      </c>
      <c r="AG400" s="39" t="str">
        <f aca="false">AB400</f>
        <v>Туровский Е.Н.</v>
      </c>
      <c r="AH400" s="39" t="str">
        <f aca="false">C400</f>
        <v>2ИСП11-23 (ис)</v>
      </c>
      <c r="AI400" s="40" t="str">
        <f aca="false">B400</f>
        <v>22</v>
      </c>
      <c r="AJ400" s="39" t="str">
        <f aca="false">CONCATENATE(A400," ",D400)</f>
        <v>МДК.05.01 Проектирование и дизайн информационных систем</v>
      </c>
      <c r="AK400" s="39" t="n">
        <f aca="false">E400*F400+P400*Q400+H400+J400+S400+U400</f>
        <v>48</v>
      </c>
      <c r="AL400" s="39" t="n">
        <f aca="false">L400+W400</f>
        <v>8</v>
      </c>
      <c r="AM400" s="39" t="n">
        <f aca="false">M400+X400</f>
        <v>8</v>
      </c>
      <c r="AN400" s="39" t="n">
        <f aca="false">Y400</f>
        <v>0</v>
      </c>
      <c r="AO400" s="39" t="n">
        <f aca="false">SUM(AK400:AN400)</f>
        <v>64</v>
      </c>
      <c r="AP400" s="41" t="n">
        <f aca="false">K400+V400</f>
        <v>22</v>
      </c>
    </row>
    <row r="401" s="42" customFormat="true" ht="16.5" hidden="true" customHeight="true" outlineLevel="0" collapsed="false">
      <c r="A401" s="63" t="s">
        <v>581</v>
      </c>
      <c r="B401" s="30" t="s">
        <v>116</v>
      </c>
      <c r="C401" s="31" t="s">
        <v>577</v>
      </c>
      <c r="D401" s="215" t="s">
        <v>582</v>
      </c>
      <c r="E401" s="31" t="n">
        <v>14</v>
      </c>
      <c r="F401" s="31"/>
      <c r="G401" s="31"/>
      <c r="H401" s="31" t="n">
        <v>18</v>
      </c>
      <c r="I401" s="31"/>
      <c r="J401" s="31"/>
      <c r="K401" s="31"/>
      <c r="L401" s="31"/>
      <c r="M401" s="31"/>
      <c r="N401" s="33" t="n">
        <f aca="false">E401*F401+H401+J401+K401+L401+M401</f>
        <v>18</v>
      </c>
      <c r="O401" s="36"/>
      <c r="P401" s="31" t="n">
        <v>17</v>
      </c>
      <c r="Q401" s="31"/>
      <c r="R401" s="31"/>
      <c r="S401" s="31" t="n">
        <v>28</v>
      </c>
      <c r="T401" s="31"/>
      <c r="U401" s="31"/>
      <c r="V401" s="31"/>
      <c r="W401" s="31"/>
      <c r="X401" s="31"/>
      <c r="Y401" s="31"/>
      <c r="Z401" s="36" t="n">
        <f aca="false">P401*Q401+S401+U401+V401+W401+X401+Y401</f>
        <v>28</v>
      </c>
      <c r="AA401" s="36" t="n">
        <f aca="false">N401+Z401</f>
        <v>46</v>
      </c>
      <c r="AB401" s="47" t="s">
        <v>428</v>
      </c>
      <c r="AC401" s="36"/>
      <c r="AD401" s="36"/>
      <c r="AE401" s="36" t="n">
        <f aca="false">P401*Q401</f>
        <v>0</v>
      </c>
      <c r="AF401" s="38" t="n">
        <f aca="false">E401*F401+P401*Q401</f>
        <v>0</v>
      </c>
      <c r="AG401" s="39" t="str">
        <f aca="false">AB401</f>
        <v>Туровский Е.Н.</v>
      </c>
      <c r="AH401" s="39" t="str">
        <f aca="false">C401</f>
        <v>2ИСП11-23а (ис)</v>
      </c>
      <c r="AI401" s="40" t="str">
        <f aca="false">B401</f>
        <v>11</v>
      </c>
      <c r="AJ401" s="39" t="str">
        <f aca="false">CONCATENATE(A401," ",D401)</f>
        <v>МДК.05.01 Проектирование и дизайн информационных систем</v>
      </c>
      <c r="AK401" s="39" t="n">
        <f aca="false">E401*F401+P401*Q401+H401+J401+S401+U401</f>
        <v>46</v>
      </c>
      <c r="AL401" s="39" t="n">
        <f aca="false">L401+W401</f>
        <v>0</v>
      </c>
      <c r="AM401" s="39" t="n">
        <f aca="false">M401+X401</f>
        <v>0</v>
      </c>
      <c r="AN401" s="39" t="n">
        <f aca="false">Y401</f>
        <v>0</v>
      </c>
      <c r="AO401" s="39" t="n">
        <f aca="false">SUM(AK401:AN401)</f>
        <v>46</v>
      </c>
      <c r="AP401" s="41" t="n">
        <f aca="false">K401+V401</f>
        <v>0</v>
      </c>
    </row>
    <row r="402" s="42" customFormat="true" ht="16.5" hidden="true" customHeight="true" outlineLevel="0" collapsed="false">
      <c r="A402" s="63" t="s">
        <v>581</v>
      </c>
      <c r="B402" s="30" t="s">
        <v>116</v>
      </c>
      <c r="C402" s="31" t="s">
        <v>578</v>
      </c>
      <c r="D402" s="215" t="s">
        <v>582</v>
      </c>
      <c r="E402" s="31" t="n">
        <v>14</v>
      </c>
      <c r="F402" s="31"/>
      <c r="G402" s="31"/>
      <c r="H402" s="31" t="n">
        <v>18</v>
      </c>
      <c r="I402" s="31"/>
      <c r="J402" s="31"/>
      <c r="K402" s="31"/>
      <c r="L402" s="31"/>
      <c r="M402" s="31"/>
      <c r="N402" s="33" t="n">
        <f aca="false">E402*F402+H402+J402+K402+L402+M402</f>
        <v>18</v>
      </c>
      <c r="O402" s="36"/>
      <c r="P402" s="31" t="n">
        <v>17</v>
      </c>
      <c r="Q402" s="31"/>
      <c r="R402" s="31"/>
      <c r="S402" s="31" t="n">
        <v>28</v>
      </c>
      <c r="T402" s="31"/>
      <c r="U402" s="31"/>
      <c r="V402" s="31"/>
      <c r="W402" s="31"/>
      <c r="X402" s="31"/>
      <c r="Y402" s="31"/>
      <c r="Z402" s="36" t="n">
        <f aca="false">P402*Q402+S402+U402+V402+W402+X402+Y402</f>
        <v>28</v>
      </c>
      <c r="AA402" s="36" t="n">
        <f aca="false">N402+Z402</f>
        <v>46</v>
      </c>
      <c r="AB402" s="47" t="s">
        <v>69</v>
      </c>
      <c r="AC402" s="36"/>
      <c r="AD402" s="36"/>
      <c r="AE402" s="36" t="n">
        <f aca="false">P402*Q402</f>
        <v>0</v>
      </c>
      <c r="AF402" s="38" t="n">
        <f aca="false">E402*F402+P402*Q402</f>
        <v>0</v>
      </c>
      <c r="AG402" s="39" t="str">
        <f aca="false">AB402</f>
        <v>вак. 2 п/гр</v>
      </c>
      <c r="AH402" s="39" t="str">
        <f aca="false">C402</f>
        <v>2ИСП11-23б (ис)</v>
      </c>
      <c r="AI402" s="40" t="str">
        <f aca="false">B402</f>
        <v>11</v>
      </c>
      <c r="AJ402" s="39" t="str">
        <f aca="false">CONCATENATE(A402," ",D402)</f>
        <v>МДК.05.01 Проектирование и дизайн информационных систем</v>
      </c>
      <c r="AK402" s="39" t="n">
        <f aca="false">E402*F402+P402*Q402+H402+J402+S402+U402</f>
        <v>46</v>
      </c>
      <c r="AL402" s="39" t="n">
        <f aca="false">L402+W402</f>
        <v>0</v>
      </c>
      <c r="AM402" s="39" t="n">
        <f aca="false">M402+X402</f>
        <v>0</v>
      </c>
      <c r="AN402" s="39" t="n">
        <f aca="false">Y402</f>
        <v>0</v>
      </c>
      <c r="AO402" s="39" t="n">
        <f aca="false">SUM(AK402:AN402)</f>
        <v>46</v>
      </c>
      <c r="AP402" s="41" t="n">
        <f aca="false">K402+V402</f>
        <v>0</v>
      </c>
    </row>
    <row r="403" s="42" customFormat="true" ht="16.5" hidden="true" customHeight="true" outlineLevel="0" collapsed="false">
      <c r="A403" s="63" t="s">
        <v>581</v>
      </c>
      <c r="B403" s="30" t="s">
        <v>116</v>
      </c>
      <c r="C403" s="31" t="s">
        <v>577</v>
      </c>
      <c r="D403" s="215" t="s">
        <v>583</v>
      </c>
      <c r="E403" s="31" t="n">
        <v>14</v>
      </c>
      <c r="F403" s="31"/>
      <c r="G403" s="31"/>
      <c r="H403" s="31"/>
      <c r="I403" s="31"/>
      <c r="J403" s="31"/>
      <c r="K403" s="31"/>
      <c r="L403" s="31"/>
      <c r="M403" s="31"/>
      <c r="N403" s="33" t="n">
        <f aca="false">E403*F403+H403+J403+K403+L403+M403</f>
        <v>0</v>
      </c>
      <c r="O403" s="36"/>
      <c r="P403" s="31" t="n">
        <v>17</v>
      </c>
      <c r="Q403" s="31"/>
      <c r="R403" s="31"/>
      <c r="S403" s="31"/>
      <c r="T403" s="31"/>
      <c r="U403" s="31" t="n">
        <v>30</v>
      </c>
      <c r="V403" s="31"/>
      <c r="W403" s="31"/>
      <c r="X403" s="31"/>
      <c r="Y403" s="31"/>
      <c r="Z403" s="36" t="n">
        <f aca="false">P403*Q403+S403+U403+V403+W403+X403+Y403</f>
        <v>30</v>
      </c>
      <c r="AA403" s="36" t="n">
        <f aca="false">N403+Z403</f>
        <v>30</v>
      </c>
      <c r="AB403" s="47" t="s">
        <v>428</v>
      </c>
      <c r="AC403" s="36"/>
      <c r="AD403" s="36"/>
      <c r="AE403" s="36" t="n">
        <f aca="false">P403*Q403</f>
        <v>0</v>
      </c>
      <c r="AF403" s="38" t="n">
        <f aca="false">E403*F403+P403*Q403</f>
        <v>0</v>
      </c>
      <c r="AG403" s="39" t="str">
        <f aca="false">AB403</f>
        <v>Туровский Е.Н.</v>
      </c>
      <c r="AH403" s="39" t="str">
        <f aca="false">C403</f>
        <v>2ИСП11-23а (ис)</v>
      </c>
      <c r="AI403" s="40" t="str">
        <f aca="false">B403</f>
        <v>11</v>
      </c>
      <c r="AJ403" s="39" t="str">
        <f aca="false">CONCATENATE(A403," ",D403)</f>
        <v>МДК.05.01 КП - Проектирование и дизайн информационных систем</v>
      </c>
      <c r="AK403" s="39" t="n">
        <f aca="false">E403*F403+P403*Q403+H403+J403+S403+U403</f>
        <v>30</v>
      </c>
      <c r="AL403" s="39" t="n">
        <f aca="false">L403+W403</f>
        <v>0</v>
      </c>
      <c r="AM403" s="39" t="n">
        <f aca="false">M403+X403</f>
        <v>0</v>
      </c>
      <c r="AN403" s="39" t="n">
        <f aca="false">Y403</f>
        <v>0</v>
      </c>
      <c r="AO403" s="39" t="n">
        <f aca="false">SUM(AK403:AN403)</f>
        <v>30</v>
      </c>
      <c r="AP403" s="41" t="n">
        <f aca="false">K403+V403</f>
        <v>0</v>
      </c>
    </row>
    <row r="404" s="42" customFormat="true" ht="16.5" hidden="true" customHeight="true" outlineLevel="0" collapsed="false">
      <c r="A404" s="63" t="s">
        <v>581</v>
      </c>
      <c r="B404" s="30" t="s">
        <v>116</v>
      </c>
      <c r="C404" s="31" t="s">
        <v>578</v>
      </c>
      <c r="D404" s="215" t="s">
        <v>583</v>
      </c>
      <c r="E404" s="31" t="n">
        <v>14</v>
      </c>
      <c r="F404" s="31"/>
      <c r="G404" s="31"/>
      <c r="H404" s="31"/>
      <c r="I404" s="31"/>
      <c r="J404" s="31"/>
      <c r="K404" s="31"/>
      <c r="L404" s="31"/>
      <c r="M404" s="31"/>
      <c r="N404" s="33" t="n">
        <f aca="false">E404*F404+H404+J404+K404+L404+M404</f>
        <v>0</v>
      </c>
      <c r="O404" s="36"/>
      <c r="P404" s="31" t="n">
        <v>17</v>
      </c>
      <c r="Q404" s="31"/>
      <c r="R404" s="31"/>
      <c r="S404" s="31"/>
      <c r="T404" s="31"/>
      <c r="U404" s="31" t="n">
        <v>30</v>
      </c>
      <c r="V404" s="31"/>
      <c r="W404" s="31"/>
      <c r="X404" s="31"/>
      <c r="Y404" s="31"/>
      <c r="Z404" s="36" t="n">
        <f aca="false">P404*Q404+S404+U404+V404+W404+X404+Y404</f>
        <v>30</v>
      </c>
      <c r="AA404" s="36" t="n">
        <f aca="false">N404+Z404</f>
        <v>30</v>
      </c>
      <c r="AB404" s="47" t="s">
        <v>428</v>
      </c>
      <c r="AC404" s="36"/>
      <c r="AD404" s="36"/>
      <c r="AE404" s="36" t="n">
        <f aca="false">P404*Q404</f>
        <v>0</v>
      </c>
      <c r="AF404" s="38" t="n">
        <f aca="false">E404*F404+P404*Q404</f>
        <v>0</v>
      </c>
      <c r="AG404" s="39" t="str">
        <f aca="false">AB404</f>
        <v>Туровский Е.Н.</v>
      </c>
      <c r="AH404" s="39" t="str">
        <f aca="false">C404</f>
        <v>2ИСП11-23б (ис)</v>
      </c>
      <c r="AI404" s="40" t="str">
        <f aca="false">B404</f>
        <v>11</v>
      </c>
      <c r="AJ404" s="39" t="str">
        <f aca="false">CONCATENATE(A404," ",D404)</f>
        <v>МДК.05.01 КП - Проектирование и дизайн информационных систем</v>
      </c>
      <c r="AK404" s="39" t="n">
        <f aca="false">E404*F404+P404*Q404+H404+J404+S404+U404</f>
        <v>30</v>
      </c>
      <c r="AL404" s="39" t="n">
        <f aca="false">L404+W404</f>
        <v>0</v>
      </c>
      <c r="AM404" s="39" t="n">
        <f aca="false">M404+X404</f>
        <v>0</v>
      </c>
      <c r="AN404" s="39" t="n">
        <f aca="false">Y404</f>
        <v>0</v>
      </c>
      <c r="AO404" s="39" t="n">
        <f aca="false">SUM(AK404:AN404)</f>
        <v>30</v>
      </c>
      <c r="AP404" s="41" t="n">
        <f aca="false">K404+V404</f>
        <v>0</v>
      </c>
    </row>
    <row r="405" s="42" customFormat="true" ht="16.5" hidden="false" customHeight="true" outlineLevel="0" collapsed="false">
      <c r="A405" s="63" t="s">
        <v>584</v>
      </c>
      <c r="B405" s="30" t="s">
        <v>45</v>
      </c>
      <c r="C405" s="31" t="s">
        <v>576</v>
      </c>
      <c r="D405" s="215" t="s">
        <v>585</v>
      </c>
      <c r="E405" s="31" t="n">
        <v>14</v>
      </c>
      <c r="F405" s="31" t="n">
        <v>4</v>
      </c>
      <c r="G405" s="31" t="n">
        <v>52</v>
      </c>
      <c r="H405" s="31" t="n">
        <v>-18</v>
      </c>
      <c r="I405" s="31"/>
      <c r="J405" s="31"/>
      <c r="K405" s="31"/>
      <c r="L405" s="31" t="n">
        <v>2</v>
      </c>
      <c r="M405" s="31"/>
      <c r="N405" s="33" t="n">
        <f aca="false">E405*F405+H405+J405+K405+L405+M405</f>
        <v>40</v>
      </c>
      <c r="O405" s="36"/>
      <c r="P405" s="31" t="n">
        <v>17</v>
      </c>
      <c r="Q405" s="31" t="n">
        <v>6</v>
      </c>
      <c r="R405" s="31"/>
      <c r="S405" s="31" t="n">
        <v>-34</v>
      </c>
      <c r="T405" s="31"/>
      <c r="U405" s="31"/>
      <c r="V405" s="31"/>
      <c r="W405" s="31" t="n">
        <v>6</v>
      </c>
      <c r="X405" s="31" t="n">
        <v>8</v>
      </c>
      <c r="Y405" s="31"/>
      <c r="Z405" s="36" t="n">
        <f aca="false">P405*Q405+S405+U405+V405+W405+X405+Y405</f>
        <v>82</v>
      </c>
      <c r="AA405" s="36" t="n">
        <f aca="false">N405+Z405</f>
        <v>122</v>
      </c>
      <c r="AB405" s="47" t="s">
        <v>443</v>
      </c>
      <c r="AC405" s="36"/>
      <c r="AD405" s="36"/>
      <c r="AE405" s="36" t="n">
        <f aca="false">P405*Q405</f>
        <v>102</v>
      </c>
      <c r="AF405" s="38" t="n">
        <f aca="false">E405*F405+P405*Q405</f>
        <v>158</v>
      </c>
      <c r="AG405" s="39" t="str">
        <f aca="false">AB405</f>
        <v>Вак. КС (Хохлов)</v>
      </c>
      <c r="AH405" s="39" t="str">
        <f aca="false">C405</f>
        <v>2ИСП11-23 (ис)</v>
      </c>
      <c r="AI405" s="40" t="str">
        <f aca="false">B405</f>
        <v>22</v>
      </c>
      <c r="AJ405" s="39" t="str">
        <f aca="false">CONCATENATE(A405," ",D405)</f>
        <v>МДК.05.02 Разработка кода информационных систем</v>
      </c>
      <c r="AK405" s="39" t="n">
        <f aca="false">E405*F405+P405*Q405+H405+J405+S405+U405</f>
        <v>106</v>
      </c>
      <c r="AL405" s="39" t="n">
        <f aca="false">L405+W405</f>
        <v>8</v>
      </c>
      <c r="AM405" s="39" t="n">
        <f aca="false">M405+X405</f>
        <v>8</v>
      </c>
      <c r="AN405" s="39" t="n">
        <f aca="false">Y405</f>
        <v>0</v>
      </c>
      <c r="AO405" s="39" t="n">
        <f aca="false">SUM(AK405:AN405)</f>
        <v>122</v>
      </c>
      <c r="AP405" s="41" t="n">
        <f aca="false">K405+V405</f>
        <v>0</v>
      </c>
    </row>
    <row r="406" s="42" customFormat="true" ht="16.5" hidden="false" customHeight="true" outlineLevel="0" collapsed="false">
      <c r="A406" s="63" t="s">
        <v>584</v>
      </c>
      <c r="B406" s="30" t="s">
        <v>116</v>
      </c>
      <c r="C406" s="31" t="s">
        <v>577</v>
      </c>
      <c r="D406" s="215" t="s">
        <v>585</v>
      </c>
      <c r="E406" s="31" t="n">
        <v>14</v>
      </c>
      <c r="F406" s="31"/>
      <c r="G406" s="31"/>
      <c r="H406" s="31" t="n">
        <v>18</v>
      </c>
      <c r="I406" s="31"/>
      <c r="J406" s="31"/>
      <c r="K406" s="31"/>
      <c r="L406" s="31"/>
      <c r="M406" s="31"/>
      <c r="N406" s="33" t="n">
        <f aca="false">E406*F406+H406+J406+K406+L406+M406</f>
        <v>18</v>
      </c>
      <c r="O406" s="36"/>
      <c r="P406" s="31" t="n">
        <v>17</v>
      </c>
      <c r="Q406" s="31"/>
      <c r="R406" s="31"/>
      <c r="S406" s="31" t="n">
        <v>34</v>
      </c>
      <c r="T406" s="31"/>
      <c r="U406" s="31"/>
      <c r="V406" s="31"/>
      <c r="W406" s="31"/>
      <c r="X406" s="31"/>
      <c r="Y406" s="31"/>
      <c r="Z406" s="36" t="n">
        <f aca="false">P406*Q406+S406+U406+V406+W406+X406+Y406</f>
        <v>34</v>
      </c>
      <c r="AA406" s="36" t="n">
        <f aca="false">N406+Z406</f>
        <v>52</v>
      </c>
      <c r="AB406" s="47" t="s">
        <v>443</v>
      </c>
      <c r="AC406" s="36"/>
      <c r="AD406" s="36"/>
      <c r="AE406" s="36" t="n">
        <f aca="false">P406*Q406</f>
        <v>0</v>
      </c>
      <c r="AF406" s="38" t="n">
        <f aca="false">E406*F406+P406*Q406</f>
        <v>0</v>
      </c>
      <c r="AG406" s="39" t="str">
        <f aca="false">AB406</f>
        <v>Вак. КС (Хохлов)</v>
      </c>
      <c r="AH406" s="39" t="str">
        <f aca="false">C406</f>
        <v>2ИСП11-23а (ис)</v>
      </c>
      <c r="AI406" s="40" t="str">
        <f aca="false">B406</f>
        <v>11</v>
      </c>
      <c r="AJ406" s="39" t="str">
        <f aca="false">CONCATENATE(A406," ",D406)</f>
        <v>МДК.05.02 Разработка кода информационных систем</v>
      </c>
      <c r="AK406" s="39" t="n">
        <f aca="false">E406*F406+P406*Q406+H406+J406+S406+U406</f>
        <v>52</v>
      </c>
      <c r="AL406" s="39" t="n">
        <f aca="false">L406+W406</f>
        <v>0</v>
      </c>
      <c r="AM406" s="39" t="n">
        <f aca="false">M406+X406</f>
        <v>0</v>
      </c>
      <c r="AN406" s="39" t="n">
        <f aca="false">Y406</f>
        <v>0</v>
      </c>
      <c r="AO406" s="39" t="n">
        <f aca="false">SUM(AK406:AN406)</f>
        <v>52</v>
      </c>
      <c r="AP406" s="41" t="n">
        <f aca="false">K406+V406</f>
        <v>0</v>
      </c>
    </row>
    <row r="407" s="42" customFormat="true" ht="16.5" hidden="true" customHeight="true" outlineLevel="0" collapsed="false">
      <c r="A407" s="63" t="s">
        <v>584</v>
      </c>
      <c r="B407" s="30" t="s">
        <v>116</v>
      </c>
      <c r="C407" s="31" t="s">
        <v>578</v>
      </c>
      <c r="D407" s="215" t="s">
        <v>585</v>
      </c>
      <c r="E407" s="31" t="n">
        <v>14</v>
      </c>
      <c r="F407" s="31"/>
      <c r="G407" s="31"/>
      <c r="H407" s="31" t="n">
        <v>18</v>
      </c>
      <c r="I407" s="31"/>
      <c r="J407" s="31"/>
      <c r="K407" s="31"/>
      <c r="L407" s="31"/>
      <c r="M407" s="31"/>
      <c r="N407" s="33" t="n">
        <f aca="false">E407*F407+H407+J407+K407+L407+M407</f>
        <v>18</v>
      </c>
      <c r="O407" s="36"/>
      <c r="P407" s="31" t="n">
        <v>17</v>
      </c>
      <c r="Q407" s="31"/>
      <c r="R407" s="31"/>
      <c r="S407" s="31" t="n">
        <v>34</v>
      </c>
      <c r="T407" s="31"/>
      <c r="U407" s="31"/>
      <c r="V407" s="31"/>
      <c r="W407" s="31"/>
      <c r="X407" s="31"/>
      <c r="Y407" s="31"/>
      <c r="Z407" s="36" t="n">
        <f aca="false">P407*Q407+S407+U407+V407+W407+X407+Y407</f>
        <v>34</v>
      </c>
      <c r="AA407" s="36" t="n">
        <f aca="false">N407+Z407</f>
        <v>52</v>
      </c>
      <c r="AB407" s="47" t="s">
        <v>69</v>
      </c>
      <c r="AC407" s="36"/>
      <c r="AD407" s="36"/>
      <c r="AE407" s="36" t="n">
        <f aca="false">P407*Q407</f>
        <v>0</v>
      </c>
      <c r="AF407" s="38" t="n">
        <f aca="false">E407*F407+P407*Q407</f>
        <v>0</v>
      </c>
      <c r="AG407" s="39" t="str">
        <f aca="false">AB407</f>
        <v>вак. 2 п/гр</v>
      </c>
      <c r="AH407" s="39" t="str">
        <f aca="false">C407</f>
        <v>2ИСП11-23б (ис)</v>
      </c>
      <c r="AI407" s="40" t="str">
        <f aca="false">B407</f>
        <v>11</v>
      </c>
      <c r="AJ407" s="39" t="str">
        <f aca="false">CONCATENATE(A407," ",D407)</f>
        <v>МДК.05.02 Разработка кода информационных систем</v>
      </c>
      <c r="AK407" s="39" t="n">
        <f aca="false">E407*F407+P407*Q407+H407+J407+S407+U407</f>
        <v>52</v>
      </c>
      <c r="AL407" s="39" t="n">
        <f aca="false">L407+W407</f>
        <v>0</v>
      </c>
      <c r="AM407" s="39" t="n">
        <f aca="false">M407+X407</f>
        <v>0</v>
      </c>
      <c r="AN407" s="39" t="n">
        <f aca="false">Y407</f>
        <v>0</v>
      </c>
      <c r="AO407" s="39" t="n">
        <f aca="false">SUM(AK407:AN407)</f>
        <v>52</v>
      </c>
      <c r="AP407" s="41" t="n">
        <f aca="false">K407+V407</f>
        <v>0</v>
      </c>
    </row>
    <row r="408" s="42" customFormat="true" ht="16.5" hidden="true" customHeight="true" outlineLevel="0" collapsed="false">
      <c r="A408" s="63" t="s">
        <v>586</v>
      </c>
      <c r="B408" s="30" t="s">
        <v>45</v>
      </c>
      <c r="C408" s="31" t="s">
        <v>576</v>
      </c>
      <c r="D408" s="101" t="s">
        <v>587</v>
      </c>
      <c r="E408" s="31" t="n">
        <v>14</v>
      </c>
      <c r="F408" s="31" t="n">
        <v>4</v>
      </c>
      <c r="G408" s="31" t="n">
        <v>54</v>
      </c>
      <c r="H408" s="31" t="n">
        <v>-24</v>
      </c>
      <c r="I408" s="31"/>
      <c r="J408" s="31"/>
      <c r="K408" s="31"/>
      <c r="L408" s="31" t="n">
        <v>2</v>
      </c>
      <c r="M408" s="31"/>
      <c r="N408" s="33" t="n">
        <f aca="false">E408*F408+H408+J408+K408+L408+M408</f>
        <v>34</v>
      </c>
      <c r="O408" s="36"/>
      <c r="P408" s="31" t="n">
        <v>17</v>
      </c>
      <c r="Q408" s="31" t="n">
        <v>5</v>
      </c>
      <c r="R408" s="31"/>
      <c r="S408" s="31" t="n">
        <v>-30</v>
      </c>
      <c r="T408" s="31"/>
      <c r="U408" s="31"/>
      <c r="V408" s="31"/>
      <c r="W408" s="31" t="n">
        <v>6</v>
      </c>
      <c r="X408" s="31" t="n">
        <v>8</v>
      </c>
      <c r="Y408" s="31"/>
      <c r="Z408" s="36" t="n">
        <f aca="false">P408*Q408+S408+U408+V408+W408+X408+Y408</f>
        <v>69</v>
      </c>
      <c r="AA408" s="36" t="n">
        <f aca="false">N408+Z408</f>
        <v>103</v>
      </c>
      <c r="AB408" s="47" t="s">
        <v>357</v>
      </c>
      <c r="AC408" s="36"/>
      <c r="AD408" s="36"/>
      <c r="AE408" s="36" t="n">
        <f aca="false">P408*Q408</f>
        <v>85</v>
      </c>
      <c r="AF408" s="38" t="n">
        <f aca="false">E408*F408+P408*Q408</f>
        <v>141</v>
      </c>
      <c r="AG408" s="39" t="str">
        <f aca="false">AB408</f>
        <v>Падев В.К.</v>
      </c>
      <c r="AH408" s="39" t="str">
        <f aca="false">C408</f>
        <v>2ИСП11-23 (ис)</v>
      </c>
      <c r="AI408" s="40" t="str">
        <f aca="false">B408</f>
        <v>22</v>
      </c>
      <c r="AJ408" s="39" t="str">
        <f aca="false">CONCATENATE(A408," ",D408)</f>
        <v>МДК.05.03 Тестирование информационных систем</v>
      </c>
      <c r="AK408" s="39" t="n">
        <f aca="false">E408*F408+P408*Q408+H408+J408+S408+U408</f>
        <v>87</v>
      </c>
      <c r="AL408" s="39" t="n">
        <f aca="false">L408+W408</f>
        <v>8</v>
      </c>
      <c r="AM408" s="39" t="n">
        <f aca="false">M408+X408</f>
        <v>8</v>
      </c>
      <c r="AN408" s="39" t="n">
        <f aca="false">Y408</f>
        <v>0</v>
      </c>
      <c r="AO408" s="39" t="n">
        <f aca="false">SUM(AK408:AN408)</f>
        <v>103</v>
      </c>
      <c r="AP408" s="41" t="n">
        <f aca="false">K408+V408</f>
        <v>0</v>
      </c>
    </row>
    <row r="409" s="42" customFormat="true" ht="16.5" hidden="true" customHeight="true" outlineLevel="0" collapsed="false">
      <c r="A409" s="63" t="s">
        <v>586</v>
      </c>
      <c r="B409" s="30" t="s">
        <v>116</v>
      </c>
      <c r="C409" s="31" t="s">
        <v>577</v>
      </c>
      <c r="D409" s="101" t="s">
        <v>587</v>
      </c>
      <c r="E409" s="31" t="n">
        <v>14</v>
      </c>
      <c r="F409" s="31"/>
      <c r="G409" s="31"/>
      <c r="H409" s="31" t="n">
        <v>24</v>
      </c>
      <c r="I409" s="31"/>
      <c r="J409" s="31"/>
      <c r="K409" s="31"/>
      <c r="L409" s="31"/>
      <c r="M409" s="31"/>
      <c r="N409" s="33" t="n">
        <f aca="false">E409*F409+H409+J409+K409+L409+M409</f>
        <v>24</v>
      </c>
      <c r="O409" s="36"/>
      <c r="P409" s="31" t="n">
        <v>17</v>
      </c>
      <c r="Q409" s="31"/>
      <c r="R409" s="31"/>
      <c r="S409" s="31" t="n">
        <v>30</v>
      </c>
      <c r="T409" s="31"/>
      <c r="U409" s="31"/>
      <c r="V409" s="31"/>
      <c r="W409" s="31"/>
      <c r="X409" s="31"/>
      <c r="Y409" s="31"/>
      <c r="Z409" s="36" t="n">
        <f aca="false">P409*Q409+S409+U409+V409+W409+X409+Y409</f>
        <v>30</v>
      </c>
      <c r="AA409" s="36" t="n">
        <f aca="false">N409+Z409</f>
        <v>54</v>
      </c>
      <c r="AB409" s="47" t="s">
        <v>357</v>
      </c>
      <c r="AC409" s="36"/>
      <c r="AD409" s="36"/>
      <c r="AE409" s="36" t="n">
        <f aca="false">P409*Q409</f>
        <v>0</v>
      </c>
      <c r="AF409" s="38" t="n">
        <f aca="false">E409*F409+P409*Q409</f>
        <v>0</v>
      </c>
      <c r="AG409" s="39" t="str">
        <f aca="false">AB409</f>
        <v>Падев В.К.</v>
      </c>
      <c r="AH409" s="39" t="str">
        <f aca="false">C409</f>
        <v>2ИСП11-23а (ис)</v>
      </c>
      <c r="AI409" s="40" t="str">
        <f aca="false">B409</f>
        <v>11</v>
      </c>
      <c r="AJ409" s="39" t="str">
        <f aca="false">CONCATENATE(A409," ",D409)</f>
        <v>МДК.05.03 Тестирование информационных систем</v>
      </c>
      <c r="AK409" s="39" t="n">
        <f aca="false">E409*F409+P409*Q409+H409+J409+S409+U409</f>
        <v>54</v>
      </c>
      <c r="AL409" s="39" t="n">
        <f aca="false">L409+W409</f>
        <v>0</v>
      </c>
      <c r="AM409" s="39" t="n">
        <f aca="false">M409+X409</f>
        <v>0</v>
      </c>
      <c r="AN409" s="39" t="n">
        <f aca="false">Y409</f>
        <v>0</v>
      </c>
      <c r="AO409" s="39" t="n">
        <f aca="false">SUM(AK409:AN409)</f>
        <v>54</v>
      </c>
      <c r="AP409" s="41" t="n">
        <f aca="false">K409+V409</f>
        <v>0</v>
      </c>
    </row>
    <row r="410" s="42" customFormat="true" ht="16.5" hidden="true" customHeight="true" outlineLevel="0" collapsed="false">
      <c r="A410" s="63" t="s">
        <v>586</v>
      </c>
      <c r="B410" s="30" t="s">
        <v>116</v>
      </c>
      <c r="C410" s="31" t="s">
        <v>578</v>
      </c>
      <c r="D410" s="101" t="s">
        <v>587</v>
      </c>
      <c r="E410" s="31" t="n">
        <v>14</v>
      </c>
      <c r="F410" s="31"/>
      <c r="G410" s="31"/>
      <c r="H410" s="31" t="n">
        <v>24</v>
      </c>
      <c r="I410" s="31"/>
      <c r="J410" s="31"/>
      <c r="K410" s="31"/>
      <c r="L410" s="31"/>
      <c r="M410" s="31"/>
      <c r="N410" s="33" t="n">
        <f aca="false">E410*F410+H410+J410+K410+L410+M410</f>
        <v>24</v>
      </c>
      <c r="O410" s="36"/>
      <c r="P410" s="31" t="n">
        <v>17</v>
      </c>
      <c r="Q410" s="31"/>
      <c r="R410" s="31"/>
      <c r="S410" s="31" t="n">
        <v>30</v>
      </c>
      <c r="T410" s="31"/>
      <c r="U410" s="31"/>
      <c r="V410" s="31"/>
      <c r="W410" s="31"/>
      <c r="X410" s="31"/>
      <c r="Y410" s="31"/>
      <c r="Z410" s="36" t="n">
        <f aca="false">P410*Q410+S410+U410+V410+W410+X410+Y410</f>
        <v>30</v>
      </c>
      <c r="AA410" s="36" t="n">
        <f aca="false">N410+Z410</f>
        <v>54</v>
      </c>
      <c r="AB410" s="47" t="s">
        <v>69</v>
      </c>
      <c r="AC410" s="36"/>
      <c r="AD410" s="36"/>
      <c r="AE410" s="36" t="n">
        <f aca="false">P410*Q410</f>
        <v>0</v>
      </c>
      <c r="AF410" s="38" t="n">
        <f aca="false">E410*F410+P410*Q410</f>
        <v>0</v>
      </c>
      <c r="AG410" s="39" t="str">
        <f aca="false">AB410</f>
        <v>вак. 2 п/гр</v>
      </c>
      <c r="AH410" s="39" t="str">
        <f aca="false">C410</f>
        <v>2ИСП11-23б (ис)</v>
      </c>
      <c r="AI410" s="40" t="str">
        <f aca="false">B410</f>
        <v>11</v>
      </c>
      <c r="AJ410" s="39" t="str">
        <f aca="false">CONCATENATE(A410," ",D410)</f>
        <v>МДК.05.03 Тестирование информационных систем</v>
      </c>
      <c r="AK410" s="39" t="n">
        <f aca="false">E410*F410+P410*Q410+H410+J410+S410+U410</f>
        <v>54</v>
      </c>
      <c r="AL410" s="39" t="n">
        <f aca="false">L410+W410</f>
        <v>0</v>
      </c>
      <c r="AM410" s="39" t="n">
        <f aca="false">M410+X410</f>
        <v>0</v>
      </c>
      <c r="AN410" s="39" t="n">
        <f aca="false">Y410</f>
        <v>0</v>
      </c>
      <c r="AO410" s="39" t="n">
        <f aca="false">SUM(AK410:AN410)</f>
        <v>54</v>
      </c>
      <c r="AP410" s="41" t="n">
        <f aca="false">K410+V410</f>
        <v>0</v>
      </c>
    </row>
    <row r="411" s="42" customFormat="true" ht="16.5" hidden="false" customHeight="true" outlineLevel="0" collapsed="false">
      <c r="A411" s="63" t="s">
        <v>588</v>
      </c>
      <c r="B411" s="30" t="s">
        <v>45</v>
      </c>
      <c r="C411" s="31" t="s">
        <v>576</v>
      </c>
      <c r="D411" s="101" t="s">
        <v>589</v>
      </c>
      <c r="E411" s="31" t="n">
        <v>14</v>
      </c>
      <c r="F411" s="31" t="n">
        <v>6</v>
      </c>
      <c r="G411" s="31" t="n">
        <v>70</v>
      </c>
      <c r="H411" s="31" t="n">
        <v>-44</v>
      </c>
      <c r="I411" s="31"/>
      <c r="J411" s="31"/>
      <c r="K411" s="31"/>
      <c r="L411" s="31" t="n">
        <v>2</v>
      </c>
      <c r="M411" s="31"/>
      <c r="N411" s="33" t="n">
        <f aca="false">E411*F411+H411+J411+K411+L411+M411</f>
        <v>42</v>
      </c>
      <c r="O411" s="36"/>
      <c r="P411" s="31" t="n">
        <v>17</v>
      </c>
      <c r="Q411" s="31" t="n">
        <v>3</v>
      </c>
      <c r="R411" s="31"/>
      <c r="S411" s="31" t="n">
        <v>-26</v>
      </c>
      <c r="T411" s="31"/>
      <c r="U411" s="31"/>
      <c r="V411" s="31"/>
      <c r="W411" s="31" t="n">
        <v>6</v>
      </c>
      <c r="X411" s="31" t="n">
        <v>8</v>
      </c>
      <c r="Y411" s="31"/>
      <c r="Z411" s="36" t="n">
        <f aca="false">P411*Q411+S411+U411+V411+W411+X411+Y411</f>
        <v>39</v>
      </c>
      <c r="AA411" s="36" t="n">
        <f aca="false">N411+Z411</f>
        <v>81</v>
      </c>
      <c r="AB411" s="47" t="s">
        <v>443</v>
      </c>
      <c r="AC411" s="36"/>
      <c r="AD411" s="36"/>
      <c r="AE411" s="36" t="n">
        <f aca="false">P411*Q411</f>
        <v>51</v>
      </c>
      <c r="AF411" s="38" t="n">
        <f aca="false">E411*F411+P411*Q411</f>
        <v>135</v>
      </c>
      <c r="AG411" s="39" t="str">
        <f aca="false">AB411</f>
        <v>Вак. КС (Хохлов)</v>
      </c>
      <c r="AH411" s="39" t="str">
        <f aca="false">C411</f>
        <v>2ИСП11-23 (ис)</v>
      </c>
      <c r="AI411" s="40" t="str">
        <f aca="false">B411</f>
        <v>22</v>
      </c>
      <c r="AJ411" s="39" t="str">
        <f aca="false">CONCATENATE(A411," ",D411)</f>
        <v>МДК.05.04 Организация, принципы построения и функционирования информационных систем и сетей</v>
      </c>
      <c r="AK411" s="39" t="n">
        <f aca="false">E411*F411+P411*Q411+H411+J411+S411+U411</f>
        <v>65</v>
      </c>
      <c r="AL411" s="39" t="n">
        <f aca="false">L411+W411</f>
        <v>8</v>
      </c>
      <c r="AM411" s="39" t="n">
        <f aca="false">M411+X411</f>
        <v>8</v>
      </c>
      <c r="AN411" s="39" t="n">
        <f aca="false">Y411</f>
        <v>0</v>
      </c>
      <c r="AO411" s="39" t="n">
        <f aca="false">SUM(AK411:AN411)</f>
        <v>81</v>
      </c>
      <c r="AP411" s="41" t="n">
        <f aca="false">K411+V411</f>
        <v>0</v>
      </c>
    </row>
    <row r="412" s="42" customFormat="true" ht="16.5" hidden="false" customHeight="true" outlineLevel="0" collapsed="false">
      <c r="A412" s="63" t="s">
        <v>588</v>
      </c>
      <c r="B412" s="30" t="s">
        <v>116</v>
      </c>
      <c r="C412" s="31" t="s">
        <v>577</v>
      </c>
      <c r="D412" s="101" t="s">
        <v>589</v>
      </c>
      <c r="E412" s="31" t="n">
        <v>14</v>
      </c>
      <c r="F412" s="31"/>
      <c r="G412" s="31"/>
      <c r="H412" s="31" t="n">
        <v>44</v>
      </c>
      <c r="I412" s="31"/>
      <c r="J412" s="31"/>
      <c r="K412" s="31"/>
      <c r="L412" s="31"/>
      <c r="M412" s="31"/>
      <c r="N412" s="33" t="n">
        <f aca="false">E412*F412+H412+J412+K412+L412+M412</f>
        <v>44</v>
      </c>
      <c r="O412" s="36"/>
      <c r="P412" s="31" t="n">
        <v>17</v>
      </c>
      <c r="Q412" s="31"/>
      <c r="R412" s="31"/>
      <c r="S412" s="31" t="n">
        <v>26</v>
      </c>
      <c r="T412" s="31"/>
      <c r="U412" s="31"/>
      <c r="V412" s="31"/>
      <c r="W412" s="31"/>
      <c r="X412" s="31"/>
      <c r="Y412" s="31"/>
      <c r="Z412" s="36" t="n">
        <f aca="false">P412*Q412+S412+U412+V412+W412+X412+Y412</f>
        <v>26</v>
      </c>
      <c r="AA412" s="36" t="n">
        <f aca="false">N412+Z412</f>
        <v>70</v>
      </c>
      <c r="AB412" s="47" t="s">
        <v>443</v>
      </c>
      <c r="AC412" s="36"/>
      <c r="AD412" s="36"/>
      <c r="AE412" s="36" t="n">
        <f aca="false">P412*Q412</f>
        <v>0</v>
      </c>
      <c r="AF412" s="38" t="n">
        <f aca="false">E412*F412+P412*Q412</f>
        <v>0</v>
      </c>
      <c r="AG412" s="39" t="str">
        <f aca="false">AB412</f>
        <v>Вак. КС (Хохлов)</v>
      </c>
      <c r="AH412" s="39" t="str">
        <f aca="false">C412</f>
        <v>2ИСП11-23а (ис)</v>
      </c>
      <c r="AI412" s="40" t="str">
        <f aca="false">B412</f>
        <v>11</v>
      </c>
      <c r="AJ412" s="39" t="str">
        <f aca="false">CONCATENATE(A412," ",D412)</f>
        <v>МДК.05.04 Организация, принципы построения и функционирования информационных систем и сетей</v>
      </c>
      <c r="AK412" s="39" t="n">
        <f aca="false">E412*F412+P412*Q412+H412+J412+S412+U412</f>
        <v>70</v>
      </c>
      <c r="AL412" s="39" t="n">
        <f aca="false">L412+W412</f>
        <v>0</v>
      </c>
      <c r="AM412" s="39" t="n">
        <f aca="false">M412+X412</f>
        <v>0</v>
      </c>
      <c r="AN412" s="39" t="n">
        <f aca="false">Y412</f>
        <v>0</v>
      </c>
      <c r="AO412" s="39" t="n">
        <f aca="false">SUM(AK412:AN412)</f>
        <v>70</v>
      </c>
      <c r="AP412" s="41" t="n">
        <f aca="false">K412+V412</f>
        <v>0</v>
      </c>
    </row>
    <row r="413" s="42" customFormat="true" ht="16.5" hidden="true" customHeight="true" outlineLevel="0" collapsed="false">
      <c r="A413" s="63" t="s">
        <v>588</v>
      </c>
      <c r="B413" s="30" t="s">
        <v>116</v>
      </c>
      <c r="C413" s="31" t="s">
        <v>578</v>
      </c>
      <c r="D413" s="101" t="s">
        <v>589</v>
      </c>
      <c r="E413" s="31" t="n">
        <v>14</v>
      </c>
      <c r="F413" s="31"/>
      <c r="G413" s="31"/>
      <c r="H413" s="31" t="n">
        <v>44</v>
      </c>
      <c r="I413" s="31"/>
      <c r="J413" s="31"/>
      <c r="K413" s="31"/>
      <c r="L413" s="31"/>
      <c r="M413" s="31"/>
      <c r="N413" s="33" t="n">
        <f aca="false">E413*F413+H413+J413+K413+L413+M413</f>
        <v>44</v>
      </c>
      <c r="O413" s="36"/>
      <c r="P413" s="31" t="n">
        <v>17</v>
      </c>
      <c r="Q413" s="31"/>
      <c r="R413" s="31"/>
      <c r="S413" s="31" t="n">
        <v>26</v>
      </c>
      <c r="T413" s="31"/>
      <c r="U413" s="31"/>
      <c r="V413" s="31"/>
      <c r="W413" s="31"/>
      <c r="X413" s="31"/>
      <c r="Y413" s="31"/>
      <c r="Z413" s="36" t="n">
        <f aca="false">P413*Q413+S413+U413+V413+W413+X413+Y413</f>
        <v>26</v>
      </c>
      <c r="AA413" s="36" t="n">
        <f aca="false">N413+Z413</f>
        <v>70</v>
      </c>
      <c r="AB413" s="47" t="s">
        <v>69</v>
      </c>
      <c r="AC413" s="36"/>
      <c r="AD413" s="36"/>
      <c r="AE413" s="36" t="n">
        <f aca="false">P413*Q413</f>
        <v>0</v>
      </c>
      <c r="AF413" s="38" t="n">
        <f aca="false">E413*F413+P413*Q413</f>
        <v>0</v>
      </c>
      <c r="AG413" s="39" t="str">
        <f aca="false">AB413</f>
        <v>вак. 2 п/гр</v>
      </c>
      <c r="AH413" s="39" t="str">
        <f aca="false">C413</f>
        <v>2ИСП11-23б (ис)</v>
      </c>
      <c r="AI413" s="40" t="str">
        <f aca="false">B413</f>
        <v>11</v>
      </c>
      <c r="AJ413" s="39" t="str">
        <f aca="false">CONCATENATE(A413," ",D413)</f>
        <v>МДК.05.04 Организация, принципы построения и функционирования информационных систем и сетей</v>
      </c>
      <c r="AK413" s="39" t="n">
        <f aca="false">E413*F413+P413*Q413+H413+J413+S413+U413</f>
        <v>70</v>
      </c>
      <c r="AL413" s="39" t="n">
        <f aca="false">L413+W413</f>
        <v>0</v>
      </c>
      <c r="AM413" s="39" t="n">
        <f aca="false">M413+X413</f>
        <v>0</v>
      </c>
      <c r="AN413" s="39" t="n">
        <f aca="false">Y413</f>
        <v>0</v>
      </c>
      <c r="AO413" s="39" t="n">
        <f aca="false">SUM(AK413:AN413)</f>
        <v>70</v>
      </c>
      <c r="AP413" s="41" t="n">
        <f aca="false">K413+V413</f>
        <v>0</v>
      </c>
    </row>
    <row r="414" s="42" customFormat="true" ht="16.5" hidden="true" customHeight="true" outlineLevel="0" collapsed="false">
      <c r="A414" s="63" t="s">
        <v>107</v>
      </c>
      <c r="B414" s="30" t="s">
        <v>116</v>
      </c>
      <c r="C414" s="31" t="s">
        <v>577</v>
      </c>
      <c r="D414" s="101" t="s">
        <v>108</v>
      </c>
      <c r="E414" s="31" t="n">
        <v>2</v>
      </c>
      <c r="F414" s="31" t="n">
        <v>36</v>
      </c>
      <c r="G414" s="31"/>
      <c r="H414" s="31"/>
      <c r="I414" s="31"/>
      <c r="J414" s="31"/>
      <c r="K414" s="31"/>
      <c r="L414" s="31"/>
      <c r="M414" s="31"/>
      <c r="N414" s="33" t="n">
        <v>72</v>
      </c>
      <c r="O414" s="36"/>
      <c r="P414" s="31" t="n">
        <v>17</v>
      </c>
      <c r="Q414" s="31"/>
      <c r="R414" s="31"/>
      <c r="S414" s="31"/>
      <c r="T414" s="31"/>
      <c r="U414" s="31"/>
      <c r="V414" s="31"/>
      <c r="W414" s="31"/>
      <c r="X414" s="31"/>
      <c r="Y414" s="31"/>
      <c r="Z414" s="36" t="n">
        <v>0</v>
      </c>
      <c r="AA414" s="36" t="n">
        <f aca="false">N414+Z414</f>
        <v>72</v>
      </c>
      <c r="AB414" s="230" t="s">
        <v>276</v>
      </c>
      <c r="AC414" s="36"/>
      <c r="AD414" s="36"/>
      <c r="AE414" s="36"/>
      <c r="AF414" s="38" t="n">
        <f aca="false">E414*F414+P414*Q414</f>
        <v>72</v>
      </c>
      <c r="AG414" s="39" t="str">
        <f aca="false">AB414</f>
        <v>Кузякова А.М.</v>
      </c>
      <c r="AH414" s="39" t="str">
        <f aca="false">C414</f>
        <v>2ИСП11-23а (ис)</v>
      </c>
      <c r="AI414" s="40" t="str">
        <f aca="false">B414</f>
        <v>11</v>
      </c>
      <c r="AJ414" s="39" t="str">
        <f aca="false">CONCATENATE(A414," ",D414)</f>
        <v>УП.05 Учебная практика</v>
      </c>
      <c r="AK414" s="39" t="n">
        <f aca="false">E414*F414+P414*Q414+H414+J414+S414+U414</f>
        <v>72</v>
      </c>
      <c r="AL414" s="39" t="n">
        <f aca="false">L414+W414</f>
        <v>0</v>
      </c>
      <c r="AM414" s="39" t="n">
        <f aca="false">M414+X414</f>
        <v>0</v>
      </c>
      <c r="AN414" s="39" t="n">
        <f aca="false">Y414</f>
        <v>0</v>
      </c>
      <c r="AO414" s="39" t="n">
        <f aca="false">SUM(AK414:AN414)</f>
        <v>72</v>
      </c>
      <c r="AP414" s="41" t="n">
        <f aca="false">K414+V414</f>
        <v>0</v>
      </c>
    </row>
    <row r="415" s="42" customFormat="true" ht="16.5" hidden="true" customHeight="true" outlineLevel="0" collapsed="false">
      <c r="A415" s="63" t="s">
        <v>107</v>
      </c>
      <c r="B415" s="30" t="s">
        <v>116</v>
      </c>
      <c r="C415" s="31" t="s">
        <v>578</v>
      </c>
      <c r="D415" s="101" t="s">
        <v>108</v>
      </c>
      <c r="E415" s="31" t="n">
        <v>2</v>
      </c>
      <c r="F415" s="31" t="n">
        <v>36</v>
      </c>
      <c r="G415" s="31"/>
      <c r="H415" s="31"/>
      <c r="I415" s="31"/>
      <c r="J415" s="31"/>
      <c r="K415" s="31"/>
      <c r="L415" s="31"/>
      <c r="M415" s="31"/>
      <c r="N415" s="33" t="n">
        <f aca="false">E415*F415+H415+J415+K415+L415+M415</f>
        <v>72</v>
      </c>
      <c r="O415" s="36"/>
      <c r="P415" s="31" t="n">
        <v>17</v>
      </c>
      <c r="Q415" s="31"/>
      <c r="R415" s="31"/>
      <c r="S415" s="31"/>
      <c r="T415" s="31"/>
      <c r="U415" s="31"/>
      <c r="V415" s="31"/>
      <c r="W415" s="31"/>
      <c r="X415" s="31"/>
      <c r="Y415" s="31"/>
      <c r="Z415" s="36" t="n">
        <f aca="false">P415*Q415+S415+U415+V415+W415+X415+Y415</f>
        <v>0</v>
      </c>
      <c r="AA415" s="36" t="n">
        <f aca="false">N415+Z415</f>
        <v>72</v>
      </c>
      <c r="AB415" s="73" t="s">
        <v>306</v>
      </c>
      <c r="AC415" s="36"/>
      <c r="AD415" s="36"/>
      <c r="AE415" s="36" t="n">
        <f aca="false">P415*Q415</f>
        <v>0</v>
      </c>
      <c r="AF415" s="38" t="n">
        <f aca="false">E415*F415+P415*Q415</f>
        <v>72</v>
      </c>
      <c r="AG415" s="39" t="str">
        <f aca="false">AB415</f>
        <v>Харламов Д.</v>
      </c>
      <c r="AH415" s="39" t="str">
        <f aca="false">C415</f>
        <v>2ИСП11-23б (ис)</v>
      </c>
      <c r="AI415" s="40" t="str">
        <f aca="false">B415</f>
        <v>11</v>
      </c>
      <c r="AJ415" s="39" t="str">
        <f aca="false">CONCATENATE(A415," ",D415)</f>
        <v>УП.05 Учебная практика</v>
      </c>
      <c r="AK415" s="39" t="n">
        <f aca="false">E415*F415+P415*Q415+H415+J415+S415+U415</f>
        <v>72</v>
      </c>
      <c r="AL415" s="39" t="n">
        <f aca="false">L415+W415</f>
        <v>0</v>
      </c>
      <c r="AM415" s="39" t="n">
        <f aca="false">M415+X415</f>
        <v>0</v>
      </c>
      <c r="AN415" s="39" t="n">
        <f aca="false">Y415</f>
        <v>0</v>
      </c>
      <c r="AO415" s="39" t="n">
        <f aca="false">SUM(AK415:AN415)</f>
        <v>72</v>
      </c>
      <c r="AP415" s="41" t="n">
        <f aca="false">K415+V415</f>
        <v>0</v>
      </c>
    </row>
    <row r="416" s="42" customFormat="true" ht="16.5" hidden="true" customHeight="true" outlineLevel="0" collapsed="false">
      <c r="A416" s="63" t="s">
        <v>162</v>
      </c>
      <c r="B416" s="30" t="s">
        <v>45</v>
      </c>
      <c r="C416" s="31" t="s">
        <v>576</v>
      </c>
      <c r="D416" s="211" t="s">
        <v>163</v>
      </c>
      <c r="E416" s="31" t="n">
        <v>14</v>
      </c>
      <c r="F416" s="31"/>
      <c r="G416" s="31"/>
      <c r="H416" s="31"/>
      <c r="I416" s="31"/>
      <c r="J416" s="31"/>
      <c r="K416" s="31"/>
      <c r="L416" s="31"/>
      <c r="M416" s="31"/>
      <c r="N416" s="33" t="n">
        <f aca="false">E416*F416+H416+J416+K416+L416+M416</f>
        <v>0</v>
      </c>
      <c r="O416" s="36"/>
      <c r="P416" s="31" t="n">
        <v>2</v>
      </c>
      <c r="Q416" s="31" t="n">
        <v>9</v>
      </c>
      <c r="R416" s="31"/>
      <c r="S416" s="31"/>
      <c r="T416" s="31"/>
      <c r="U416" s="31"/>
      <c r="V416" s="31"/>
      <c r="W416" s="31"/>
      <c r="X416" s="31"/>
      <c r="Y416" s="31"/>
      <c r="Z416" s="36" t="n">
        <f aca="false">P416*Q416+S416+U416+V416+W416+X416+Y416</f>
        <v>18</v>
      </c>
      <c r="AA416" s="36" t="n">
        <f aca="false">N416+Z416</f>
        <v>18</v>
      </c>
      <c r="AB416" s="36" t="s">
        <v>428</v>
      </c>
      <c r="AC416" s="36"/>
      <c r="AD416" s="36"/>
      <c r="AE416" s="36" t="n">
        <f aca="false">P416*Q416</f>
        <v>18</v>
      </c>
      <c r="AF416" s="38" t="n">
        <f aca="false">E416*F416+P416*Q416</f>
        <v>18</v>
      </c>
      <c r="AG416" s="39" t="str">
        <f aca="false">AB416</f>
        <v>Туровский Е.Н.</v>
      </c>
      <c r="AH416" s="39" t="str">
        <f aca="false">C416</f>
        <v>2ИСП11-23 (ис)</v>
      </c>
      <c r="AI416" s="40" t="str">
        <f aca="false">B416</f>
        <v>22</v>
      </c>
      <c r="AJ416" s="39" t="str">
        <f aca="false">CONCATENATE(A416," ",D416)</f>
        <v>ПП.05 Производственная практика</v>
      </c>
      <c r="AK416" s="39" t="n">
        <f aca="false">E416*F416+P416*Q416+H416+J416+S416+U416</f>
        <v>18</v>
      </c>
      <c r="AL416" s="39" t="n">
        <f aca="false">L416+W416</f>
        <v>0</v>
      </c>
      <c r="AM416" s="39" t="n">
        <f aca="false">M416+X416</f>
        <v>0</v>
      </c>
      <c r="AN416" s="39" t="n">
        <f aca="false">Y416</f>
        <v>0</v>
      </c>
      <c r="AO416" s="39" t="n">
        <f aca="false">SUM(AK416:AN416)</f>
        <v>18</v>
      </c>
      <c r="AP416" s="41" t="n">
        <f aca="false">K416+V416</f>
        <v>0</v>
      </c>
    </row>
    <row r="417" s="42" customFormat="true" ht="16.5" hidden="true" customHeight="true" outlineLevel="0" collapsed="false">
      <c r="A417" s="63" t="s">
        <v>162</v>
      </c>
      <c r="B417" s="30" t="s">
        <v>45</v>
      </c>
      <c r="C417" s="31" t="s">
        <v>576</v>
      </c>
      <c r="D417" s="211" t="s">
        <v>163</v>
      </c>
      <c r="E417" s="31" t="n">
        <v>14</v>
      </c>
      <c r="F417" s="31"/>
      <c r="G417" s="31"/>
      <c r="H417" s="31"/>
      <c r="I417" s="31"/>
      <c r="J417" s="31"/>
      <c r="K417" s="31"/>
      <c r="L417" s="31"/>
      <c r="M417" s="31"/>
      <c r="N417" s="33" t="n">
        <f aca="false">E417*F417+H417+J417+K417+L417+M417</f>
        <v>0</v>
      </c>
      <c r="O417" s="36"/>
      <c r="P417" s="31" t="n">
        <v>2</v>
      </c>
      <c r="Q417" s="31" t="n">
        <v>27</v>
      </c>
      <c r="R417" s="31"/>
      <c r="S417" s="31"/>
      <c r="T417" s="31"/>
      <c r="U417" s="31"/>
      <c r="V417" s="31"/>
      <c r="W417" s="31"/>
      <c r="X417" s="31"/>
      <c r="Y417" s="31"/>
      <c r="Z417" s="36" t="n">
        <f aca="false">P417*Q417+S417+U417+V417+W417+X417+Y417</f>
        <v>54</v>
      </c>
      <c r="AA417" s="36" t="n">
        <f aca="false">N417+Z417</f>
        <v>54</v>
      </c>
      <c r="AB417" s="36" t="s">
        <v>406</v>
      </c>
      <c r="AC417" s="36"/>
      <c r="AD417" s="36"/>
      <c r="AE417" s="36" t="n">
        <f aca="false">P417*Q417</f>
        <v>54</v>
      </c>
      <c r="AF417" s="38" t="n">
        <f aca="false">E417*F417+P417*Q417</f>
        <v>54</v>
      </c>
      <c r="AG417" s="39" t="str">
        <f aca="false">AB417</f>
        <v>Вак. ПП</v>
      </c>
      <c r="AH417" s="39" t="str">
        <f aca="false">C417</f>
        <v>2ИСП11-23 (ис)</v>
      </c>
      <c r="AI417" s="40" t="str">
        <f aca="false">B417</f>
        <v>22</v>
      </c>
      <c r="AJ417" s="39" t="str">
        <f aca="false">CONCATENATE(A417," ",D417)</f>
        <v>ПП.05 Производственная практика</v>
      </c>
      <c r="AK417" s="39" t="n">
        <f aca="false">E417*F417+P417*Q417+H417+J417+S417+U417</f>
        <v>54</v>
      </c>
      <c r="AL417" s="39" t="n">
        <f aca="false">L417+W417</f>
        <v>0</v>
      </c>
      <c r="AM417" s="39" t="n">
        <f aca="false">M417+X417</f>
        <v>0</v>
      </c>
      <c r="AN417" s="39" t="n">
        <f aca="false">Y417</f>
        <v>0</v>
      </c>
      <c r="AO417" s="39" t="n">
        <f aca="false">SUM(AK417:AN417)</f>
        <v>54</v>
      </c>
      <c r="AP417" s="41" t="n">
        <f aca="false">K417+V417</f>
        <v>0</v>
      </c>
    </row>
    <row r="418" s="42" customFormat="true" ht="16.5" hidden="true" customHeight="true" outlineLevel="0" collapsed="false">
      <c r="A418" s="231" t="s">
        <v>164</v>
      </c>
      <c r="B418" s="30" t="s">
        <v>45</v>
      </c>
      <c r="C418" s="31" t="s">
        <v>576</v>
      </c>
      <c r="D418" s="211" t="s">
        <v>145</v>
      </c>
      <c r="E418" s="31" t="n">
        <v>14</v>
      </c>
      <c r="F418" s="31"/>
      <c r="G418" s="31"/>
      <c r="H418" s="31"/>
      <c r="I418" s="31"/>
      <c r="J418" s="31"/>
      <c r="K418" s="31"/>
      <c r="L418" s="31"/>
      <c r="M418" s="31"/>
      <c r="N418" s="33" t="n">
        <f aca="false">E418*F418+H418+J418+K418+L418+M418</f>
        <v>0</v>
      </c>
      <c r="O418" s="36"/>
      <c r="P418" s="31" t="n">
        <v>17</v>
      </c>
      <c r="Q418" s="31"/>
      <c r="R418" s="31"/>
      <c r="S418" s="31"/>
      <c r="T418" s="31"/>
      <c r="U418" s="31"/>
      <c r="V418" s="31"/>
      <c r="W418" s="31"/>
      <c r="X418" s="31" t="n">
        <v>24</v>
      </c>
      <c r="Y418" s="31"/>
      <c r="Z418" s="36" t="n">
        <f aca="false">P418*Q418+S418+U418+V418+W418+X418+Y418</f>
        <v>24</v>
      </c>
      <c r="AA418" s="36" t="n">
        <f aca="false">N418+Z418</f>
        <v>24</v>
      </c>
      <c r="AB418" s="225" t="s">
        <v>146</v>
      </c>
      <c r="AC418" s="36"/>
      <c r="AD418" s="36"/>
      <c r="AE418" s="36" t="n">
        <f aca="false">P418*Q418</f>
        <v>0</v>
      </c>
      <c r="AF418" s="38" t="n">
        <f aca="false">E418*F418+P418*Q418</f>
        <v>0</v>
      </c>
      <c r="AG418" s="39" t="str">
        <f aca="false">AB418</f>
        <v>вак. ДЭ</v>
      </c>
      <c r="AH418" s="39" t="str">
        <f aca="false">C418</f>
        <v>2ИСП11-23 (ис)</v>
      </c>
      <c r="AI418" s="40" t="str">
        <f aca="false">B418</f>
        <v>22</v>
      </c>
      <c r="AJ418" s="39" t="str">
        <f aca="false">CONCATENATE(A418," ",D418)</f>
        <v>ДЭ.05 Демонстрационный экзамен по модулю</v>
      </c>
      <c r="AK418" s="39" t="n">
        <f aca="false">E418*F418+P418*Q418+H418+J418+S418+U418</f>
        <v>0</v>
      </c>
      <c r="AL418" s="39" t="n">
        <f aca="false">L418+W418</f>
        <v>0</v>
      </c>
      <c r="AM418" s="39" t="n">
        <f aca="false">M418+X418</f>
        <v>24</v>
      </c>
      <c r="AN418" s="39" t="n">
        <f aca="false">Y418</f>
        <v>0</v>
      </c>
      <c r="AO418" s="39" t="n">
        <f aca="false">SUM(AK418:AN418)</f>
        <v>24</v>
      </c>
      <c r="AP418" s="41" t="n">
        <f aca="false">K418+V418</f>
        <v>0</v>
      </c>
    </row>
    <row r="419" s="42" customFormat="true" ht="16.5" hidden="true" customHeight="true" outlineLevel="0" collapsed="false">
      <c r="A419" s="63" t="s">
        <v>590</v>
      </c>
      <c r="B419" s="30" t="s">
        <v>45</v>
      </c>
      <c r="C419" s="31" t="s">
        <v>576</v>
      </c>
      <c r="D419" s="227" t="s">
        <v>591</v>
      </c>
      <c r="E419" s="31" t="n">
        <v>14</v>
      </c>
      <c r="F419" s="31"/>
      <c r="G419" s="31"/>
      <c r="H419" s="31"/>
      <c r="I419" s="31"/>
      <c r="J419" s="31"/>
      <c r="K419" s="31"/>
      <c r="L419" s="31"/>
      <c r="M419" s="31"/>
      <c r="N419" s="33" t="n">
        <f aca="false">E419*F419+H419+J419+K419+L419+M419</f>
        <v>0</v>
      </c>
      <c r="O419" s="36"/>
      <c r="P419" s="31" t="n">
        <v>17</v>
      </c>
      <c r="Q419" s="31" t="n">
        <v>2</v>
      </c>
      <c r="R419" s="31" t="n">
        <v>40</v>
      </c>
      <c r="S419" s="31" t="n">
        <v>-10</v>
      </c>
      <c r="T419" s="31"/>
      <c r="U419" s="31"/>
      <c r="V419" s="31"/>
      <c r="W419" s="31" t="n">
        <v>2</v>
      </c>
      <c r="X419" s="31"/>
      <c r="Y419" s="31"/>
      <c r="Z419" s="36" t="n">
        <f aca="false">P419*Q419+S419+U419+V419+W419+X419+Y419</f>
        <v>26</v>
      </c>
      <c r="AA419" s="36" t="n">
        <f aca="false">N419+Z419</f>
        <v>26</v>
      </c>
      <c r="AB419" s="169" t="s">
        <v>413</v>
      </c>
      <c r="AC419" s="232" t="s">
        <v>389</v>
      </c>
      <c r="AD419" s="36"/>
      <c r="AE419" s="36" t="n">
        <f aca="false">P419*Q419</f>
        <v>34</v>
      </c>
      <c r="AF419" s="38" t="n">
        <f aca="false">E419*F419+P419*Q419</f>
        <v>34</v>
      </c>
      <c r="AG419" s="39" t="str">
        <f aca="false">AB419</f>
        <v>Чагмавели Н.В.</v>
      </c>
      <c r="AH419" s="39" t="str">
        <f aca="false">C419</f>
        <v>2ИСП11-23 (ис)</v>
      </c>
      <c r="AI419" s="40" t="str">
        <f aca="false">B419</f>
        <v>22</v>
      </c>
      <c r="AJ419" s="39" t="str">
        <f aca="false">CONCATENATE(A419," ",D419)</f>
        <v>МДК.06.01 Внедрение информационных систем</v>
      </c>
      <c r="AK419" s="39" t="n">
        <f aca="false">E419*F419+P419*Q419+H419+J419+S419+U419</f>
        <v>24</v>
      </c>
      <c r="AL419" s="39" t="n">
        <f aca="false">L419+W419</f>
        <v>2</v>
      </c>
      <c r="AM419" s="39" t="n">
        <f aca="false">M419+X419</f>
        <v>0</v>
      </c>
      <c r="AN419" s="39" t="n">
        <f aca="false">Y419</f>
        <v>0</v>
      </c>
      <c r="AO419" s="39" t="n">
        <f aca="false">SUM(AK419:AN419)</f>
        <v>26</v>
      </c>
      <c r="AP419" s="41" t="n">
        <f aca="false">K419+V419</f>
        <v>0</v>
      </c>
    </row>
    <row r="420" s="42" customFormat="true" ht="16.5" hidden="true" customHeight="true" outlineLevel="0" collapsed="false">
      <c r="A420" s="63" t="s">
        <v>590</v>
      </c>
      <c r="B420" s="30" t="s">
        <v>116</v>
      </c>
      <c r="C420" s="31" t="s">
        <v>577</v>
      </c>
      <c r="D420" s="227" t="s">
        <v>591</v>
      </c>
      <c r="E420" s="31" t="n">
        <v>14</v>
      </c>
      <c r="F420" s="31"/>
      <c r="G420" s="31"/>
      <c r="H420" s="31"/>
      <c r="I420" s="31"/>
      <c r="J420" s="31"/>
      <c r="K420" s="31"/>
      <c r="L420" s="31"/>
      <c r="M420" s="31"/>
      <c r="N420" s="33" t="n">
        <f aca="false">E420*F420+H420+J420+K420+L420+M420</f>
        <v>0</v>
      </c>
      <c r="O420" s="36"/>
      <c r="P420" s="31" t="n">
        <v>17</v>
      </c>
      <c r="Q420" s="31"/>
      <c r="R420" s="31"/>
      <c r="S420" s="31" t="n">
        <v>10</v>
      </c>
      <c r="T420" s="31"/>
      <c r="U420" s="31"/>
      <c r="V420" s="31"/>
      <c r="W420" s="31"/>
      <c r="X420" s="31"/>
      <c r="Y420" s="31"/>
      <c r="Z420" s="36" t="n">
        <f aca="false">P420*Q420+S420+U420+V420+W420+X420+Y420</f>
        <v>10</v>
      </c>
      <c r="AA420" s="36" t="n">
        <f aca="false">N420+Z420</f>
        <v>10</v>
      </c>
      <c r="AB420" s="169" t="s">
        <v>413</v>
      </c>
      <c r="AC420" s="232" t="s">
        <v>389</v>
      </c>
      <c r="AD420" s="36"/>
      <c r="AE420" s="36" t="n">
        <f aca="false">P420*Q420</f>
        <v>0</v>
      </c>
      <c r="AF420" s="38" t="n">
        <f aca="false">E420*F420+P420*Q420</f>
        <v>0</v>
      </c>
      <c r="AG420" s="39" t="str">
        <f aca="false">AB420</f>
        <v>Чагмавели Н.В.</v>
      </c>
      <c r="AH420" s="39" t="str">
        <f aca="false">C420</f>
        <v>2ИСП11-23а (ис)</v>
      </c>
      <c r="AI420" s="40" t="str">
        <f aca="false">B420</f>
        <v>11</v>
      </c>
      <c r="AJ420" s="39" t="str">
        <f aca="false">CONCATENATE(A420," ",D420)</f>
        <v>МДК.06.01 Внедрение информационных систем</v>
      </c>
      <c r="AK420" s="39" t="n">
        <f aca="false">E420*F420+P420*Q420+H420+J420+S420+U420</f>
        <v>10</v>
      </c>
      <c r="AL420" s="39" t="n">
        <f aca="false">L420+W420</f>
        <v>0</v>
      </c>
      <c r="AM420" s="39" t="n">
        <f aca="false">M420+X420</f>
        <v>0</v>
      </c>
      <c r="AN420" s="39" t="n">
        <f aca="false">Y420</f>
        <v>0</v>
      </c>
      <c r="AO420" s="39" t="n">
        <f aca="false">SUM(AK420:AN420)</f>
        <v>10</v>
      </c>
      <c r="AP420" s="41" t="n">
        <f aca="false">K420+V420</f>
        <v>0</v>
      </c>
    </row>
    <row r="421" s="42" customFormat="true" ht="16.5" hidden="true" customHeight="true" outlineLevel="0" collapsed="false">
      <c r="A421" s="63" t="s">
        <v>590</v>
      </c>
      <c r="B421" s="30" t="s">
        <v>116</v>
      </c>
      <c r="C421" s="31" t="s">
        <v>578</v>
      </c>
      <c r="D421" s="227" t="s">
        <v>591</v>
      </c>
      <c r="E421" s="31" t="n">
        <v>14</v>
      </c>
      <c r="F421" s="31"/>
      <c r="G421" s="31"/>
      <c r="H421" s="31"/>
      <c r="I421" s="31"/>
      <c r="J421" s="31"/>
      <c r="K421" s="31"/>
      <c r="L421" s="31"/>
      <c r="M421" s="31"/>
      <c r="N421" s="33" t="n">
        <f aca="false">E421*F421+H421+J421+K421+L421+M421</f>
        <v>0</v>
      </c>
      <c r="O421" s="36"/>
      <c r="P421" s="31" t="n">
        <v>17</v>
      </c>
      <c r="Q421" s="31"/>
      <c r="R421" s="31"/>
      <c r="S421" s="31" t="n">
        <v>10</v>
      </c>
      <c r="T421" s="31"/>
      <c r="U421" s="31"/>
      <c r="V421" s="31"/>
      <c r="W421" s="31"/>
      <c r="X421" s="31"/>
      <c r="Y421" s="31"/>
      <c r="Z421" s="36" t="n">
        <f aca="false">P421*Q421+S421+U421+V421+W421+X421+Y421</f>
        <v>10</v>
      </c>
      <c r="AA421" s="36" t="n">
        <f aca="false">N421+Z421</f>
        <v>10</v>
      </c>
      <c r="AB421" s="47" t="s">
        <v>69</v>
      </c>
      <c r="AC421" s="232" t="s">
        <v>389</v>
      </c>
      <c r="AD421" s="36"/>
      <c r="AE421" s="36" t="n">
        <f aca="false">P421*Q421</f>
        <v>0</v>
      </c>
      <c r="AF421" s="38" t="n">
        <f aca="false">E421*F421+P421*Q421</f>
        <v>0</v>
      </c>
      <c r="AG421" s="39" t="str">
        <f aca="false">AB421</f>
        <v>вак. 2 п/гр</v>
      </c>
      <c r="AH421" s="39" t="str">
        <f aca="false">C421</f>
        <v>2ИСП11-23б (ис)</v>
      </c>
      <c r="AI421" s="40" t="str">
        <f aca="false">B421</f>
        <v>11</v>
      </c>
      <c r="AJ421" s="39" t="str">
        <f aca="false">CONCATENATE(A421," ",D421)</f>
        <v>МДК.06.01 Внедрение информационных систем</v>
      </c>
      <c r="AK421" s="39" t="n">
        <f aca="false">E421*F421+P421*Q421+H421+J421+S421+U421</f>
        <v>10</v>
      </c>
      <c r="AL421" s="39" t="n">
        <f aca="false">L421+W421</f>
        <v>0</v>
      </c>
      <c r="AM421" s="39" t="n">
        <f aca="false">M421+X421</f>
        <v>0</v>
      </c>
      <c r="AN421" s="39" t="n">
        <f aca="false">Y421</f>
        <v>0</v>
      </c>
      <c r="AO421" s="39" t="n">
        <f aca="false">SUM(AK421:AN421)</f>
        <v>10</v>
      </c>
      <c r="AP421" s="41" t="n">
        <f aca="false">K421+V421</f>
        <v>0</v>
      </c>
    </row>
    <row r="422" s="42" customFormat="true" ht="16.5" hidden="true" customHeight="true" outlineLevel="0" collapsed="false">
      <c r="A422" s="63" t="s">
        <v>592</v>
      </c>
      <c r="B422" s="30" t="s">
        <v>45</v>
      </c>
      <c r="C422" s="31" t="s">
        <v>576</v>
      </c>
      <c r="D422" s="212" t="s">
        <v>593</v>
      </c>
      <c r="E422" s="31" t="n">
        <v>14</v>
      </c>
      <c r="F422" s="31"/>
      <c r="G422" s="31"/>
      <c r="H422" s="31"/>
      <c r="I422" s="31"/>
      <c r="J422" s="31"/>
      <c r="K422" s="31"/>
      <c r="L422" s="31"/>
      <c r="M422" s="31"/>
      <c r="N422" s="33" t="n">
        <f aca="false">E422*F422+H422+J422+K422+L422+M422</f>
        <v>0</v>
      </c>
      <c r="O422" s="36"/>
      <c r="P422" s="31" t="n">
        <v>17</v>
      </c>
      <c r="Q422" s="31" t="n">
        <v>2</v>
      </c>
      <c r="R422" s="31" t="n">
        <v>40</v>
      </c>
      <c r="S422" s="31" t="n">
        <v>-10</v>
      </c>
      <c r="T422" s="31"/>
      <c r="U422" s="31"/>
      <c r="V422" s="31"/>
      <c r="W422" s="31" t="n">
        <v>2</v>
      </c>
      <c r="X422" s="31"/>
      <c r="Y422" s="31"/>
      <c r="Z422" s="36" t="n">
        <f aca="false">P422*Q422+S422+U422+V422+W422+X422+Y422</f>
        <v>26</v>
      </c>
      <c r="AA422" s="36" t="n">
        <f aca="false">N422+Z422</f>
        <v>26</v>
      </c>
      <c r="AB422" s="47" t="s">
        <v>434</v>
      </c>
      <c r="AC422" s="232" t="s">
        <v>389</v>
      </c>
      <c r="AD422" s="36"/>
      <c r="AE422" s="36" t="n">
        <f aca="false">P422*Q422</f>
        <v>34</v>
      </c>
      <c r="AF422" s="38" t="n">
        <f aca="false">E422*F422+P422*Q422</f>
        <v>34</v>
      </c>
      <c r="AG422" s="39" t="str">
        <f aca="false">AB422</f>
        <v>Плаксо В.А.</v>
      </c>
      <c r="AH422" s="39" t="str">
        <f aca="false">C422</f>
        <v>2ИСП11-23 (ис)</v>
      </c>
      <c r="AI422" s="40" t="str">
        <f aca="false">B422</f>
        <v>22</v>
      </c>
      <c r="AJ422" s="39" t="str">
        <f aca="false">CONCATENATE(A422," ",D422)</f>
        <v>МДК.06.02 Инженерно-техническая поддержка сопровождения информационных систем</v>
      </c>
      <c r="AK422" s="39" t="n">
        <f aca="false">E422*F422+P422*Q422+H422+J422+S422+U422</f>
        <v>24</v>
      </c>
      <c r="AL422" s="39" t="n">
        <f aca="false">L422+W422</f>
        <v>2</v>
      </c>
      <c r="AM422" s="39" t="n">
        <f aca="false">M422+X422</f>
        <v>0</v>
      </c>
      <c r="AN422" s="39" t="n">
        <f aca="false">Y422</f>
        <v>0</v>
      </c>
      <c r="AO422" s="39" t="n">
        <f aca="false">SUM(AK422:AN422)</f>
        <v>26</v>
      </c>
      <c r="AP422" s="41" t="n">
        <f aca="false">K422+V422</f>
        <v>0</v>
      </c>
    </row>
    <row r="423" s="42" customFormat="true" ht="16.5" hidden="true" customHeight="true" outlineLevel="0" collapsed="false">
      <c r="A423" s="63" t="s">
        <v>592</v>
      </c>
      <c r="B423" s="30" t="s">
        <v>116</v>
      </c>
      <c r="C423" s="31" t="s">
        <v>577</v>
      </c>
      <c r="D423" s="212" t="s">
        <v>593</v>
      </c>
      <c r="E423" s="31" t="n">
        <v>14</v>
      </c>
      <c r="F423" s="31"/>
      <c r="G423" s="31"/>
      <c r="H423" s="31"/>
      <c r="I423" s="31"/>
      <c r="J423" s="31"/>
      <c r="K423" s="31"/>
      <c r="L423" s="31"/>
      <c r="M423" s="31"/>
      <c r="N423" s="33" t="n">
        <f aca="false">E423*F423+H423+J423+K423+L423+M423</f>
        <v>0</v>
      </c>
      <c r="O423" s="36"/>
      <c r="P423" s="31" t="n">
        <v>17</v>
      </c>
      <c r="Q423" s="31"/>
      <c r="R423" s="31"/>
      <c r="S423" s="31" t="n">
        <v>10</v>
      </c>
      <c r="T423" s="31"/>
      <c r="U423" s="31"/>
      <c r="V423" s="31"/>
      <c r="W423" s="31"/>
      <c r="X423" s="31"/>
      <c r="Y423" s="31"/>
      <c r="Z423" s="36" t="n">
        <f aca="false">P423*Q423+S423+U423+V423+W423+X423+Y423</f>
        <v>10</v>
      </c>
      <c r="AA423" s="36" t="n">
        <f aca="false">N423+Z423</f>
        <v>10</v>
      </c>
      <c r="AB423" s="47" t="s">
        <v>434</v>
      </c>
      <c r="AC423" s="232" t="s">
        <v>389</v>
      </c>
      <c r="AD423" s="36"/>
      <c r="AE423" s="36" t="n">
        <f aca="false">P423*Q423</f>
        <v>0</v>
      </c>
      <c r="AF423" s="38" t="n">
        <f aca="false">E423*F423+P423*Q423</f>
        <v>0</v>
      </c>
      <c r="AG423" s="39" t="str">
        <f aca="false">AB423</f>
        <v>Плаксо В.А.</v>
      </c>
      <c r="AH423" s="39" t="str">
        <f aca="false">C423</f>
        <v>2ИСП11-23а (ис)</v>
      </c>
      <c r="AI423" s="40" t="str">
        <f aca="false">B423</f>
        <v>11</v>
      </c>
      <c r="AJ423" s="39" t="str">
        <f aca="false">CONCATENATE(A423," ",D423)</f>
        <v>МДК.06.02 Инженерно-техническая поддержка сопровождения информационных систем</v>
      </c>
      <c r="AK423" s="39" t="n">
        <f aca="false">E423*F423+P423*Q423+H423+J423+S423+U423</f>
        <v>10</v>
      </c>
      <c r="AL423" s="39" t="n">
        <f aca="false">L423+W423</f>
        <v>0</v>
      </c>
      <c r="AM423" s="39" t="n">
        <f aca="false">M423+X423</f>
        <v>0</v>
      </c>
      <c r="AN423" s="39" t="n">
        <f aca="false">Y423</f>
        <v>0</v>
      </c>
      <c r="AO423" s="39" t="n">
        <f aca="false">SUM(AK423:AN423)</f>
        <v>10</v>
      </c>
      <c r="AP423" s="41" t="n">
        <f aca="false">K423+V423</f>
        <v>0</v>
      </c>
    </row>
    <row r="424" s="42" customFormat="true" ht="16.5" hidden="true" customHeight="true" outlineLevel="0" collapsed="false">
      <c r="A424" s="63" t="s">
        <v>592</v>
      </c>
      <c r="B424" s="30" t="s">
        <v>116</v>
      </c>
      <c r="C424" s="31" t="s">
        <v>578</v>
      </c>
      <c r="D424" s="212" t="s">
        <v>593</v>
      </c>
      <c r="E424" s="31" t="n">
        <v>14</v>
      </c>
      <c r="F424" s="31"/>
      <c r="G424" s="31"/>
      <c r="H424" s="31"/>
      <c r="I424" s="31"/>
      <c r="J424" s="31"/>
      <c r="K424" s="31"/>
      <c r="L424" s="31"/>
      <c r="M424" s="31"/>
      <c r="N424" s="33" t="n">
        <f aca="false">E424*F424+H424+J424+K424+L424+M424</f>
        <v>0</v>
      </c>
      <c r="O424" s="36"/>
      <c r="P424" s="31" t="n">
        <v>17</v>
      </c>
      <c r="Q424" s="31"/>
      <c r="R424" s="31"/>
      <c r="S424" s="31" t="n">
        <v>10</v>
      </c>
      <c r="T424" s="31"/>
      <c r="U424" s="31"/>
      <c r="V424" s="31"/>
      <c r="W424" s="31"/>
      <c r="X424" s="31"/>
      <c r="Y424" s="31"/>
      <c r="Z424" s="36" t="n">
        <f aca="false">P424*Q424+S424+U424+V424+W424+X424+Y424</f>
        <v>10</v>
      </c>
      <c r="AA424" s="36" t="n">
        <f aca="false">N424+Z424</f>
        <v>10</v>
      </c>
      <c r="AB424" s="47" t="s">
        <v>69</v>
      </c>
      <c r="AC424" s="232" t="s">
        <v>389</v>
      </c>
      <c r="AD424" s="36"/>
      <c r="AE424" s="36" t="n">
        <f aca="false">P424*Q424</f>
        <v>0</v>
      </c>
      <c r="AF424" s="38" t="n">
        <f aca="false">E424*F424+P424*Q424</f>
        <v>0</v>
      </c>
      <c r="AG424" s="39" t="str">
        <f aca="false">AB424</f>
        <v>вак. 2 п/гр</v>
      </c>
      <c r="AH424" s="39" t="str">
        <f aca="false">C424</f>
        <v>2ИСП11-23б (ис)</v>
      </c>
      <c r="AI424" s="40" t="str">
        <f aca="false">B424</f>
        <v>11</v>
      </c>
      <c r="AJ424" s="39" t="str">
        <f aca="false">CONCATENATE(A424," ",D424)</f>
        <v>МДК.06.02 Инженерно-техническая поддержка сопровождения информационных систем</v>
      </c>
      <c r="AK424" s="39" t="n">
        <f aca="false">E424*F424+P424*Q424+H424+J424+S424+U424</f>
        <v>10</v>
      </c>
      <c r="AL424" s="39" t="n">
        <f aca="false">L424+W424</f>
        <v>0</v>
      </c>
      <c r="AM424" s="39" t="n">
        <f aca="false">M424+X424</f>
        <v>0</v>
      </c>
      <c r="AN424" s="39" t="n">
        <f aca="false">Y424</f>
        <v>0</v>
      </c>
      <c r="AO424" s="39" t="n">
        <f aca="false">SUM(AK424:AN424)</f>
        <v>10</v>
      </c>
      <c r="AP424" s="41" t="n">
        <f aca="false">K424+V424</f>
        <v>0</v>
      </c>
    </row>
    <row r="425" s="42" customFormat="true" ht="16.5" hidden="true" customHeight="true" outlineLevel="0" collapsed="false">
      <c r="A425" s="63" t="s">
        <v>594</v>
      </c>
      <c r="B425" s="30" t="s">
        <v>45</v>
      </c>
      <c r="C425" s="51" t="s">
        <v>576</v>
      </c>
      <c r="D425" s="122" t="s">
        <v>595</v>
      </c>
      <c r="E425" s="53" t="n">
        <v>14</v>
      </c>
      <c r="F425" s="31"/>
      <c r="G425" s="31"/>
      <c r="H425" s="31"/>
      <c r="I425" s="31"/>
      <c r="J425" s="31"/>
      <c r="K425" s="31"/>
      <c r="L425" s="31"/>
      <c r="M425" s="31"/>
      <c r="N425" s="33" t="n">
        <f aca="false">E425*F425+H425+J425+K425+L425+M425</f>
        <v>0</v>
      </c>
      <c r="O425" s="36"/>
      <c r="P425" s="31" t="n">
        <v>17</v>
      </c>
      <c r="Q425" s="31" t="n">
        <v>3</v>
      </c>
      <c r="R425" s="31" t="n">
        <v>42</v>
      </c>
      <c r="S425" s="31" t="n">
        <v>-22</v>
      </c>
      <c r="T425" s="31"/>
      <c r="U425" s="31"/>
      <c r="V425" s="31"/>
      <c r="W425" s="31" t="n">
        <v>3</v>
      </c>
      <c r="X425" s="31"/>
      <c r="Y425" s="31"/>
      <c r="Z425" s="36" t="n">
        <f aca="false">P425*Q425+S425+U425+V425+W425+X425+Y425</f>
        <v>32</v>
      </c>
      <c r="AA425" s="36" t="n">
        <f aca="false">N425+Z425</f>
        <v>32</v>
      </c>
      <c r="AB425" s="169" t="s">
        <v>428</v>
      </c>
      <c r="AC425" s="232" t="s">
        <v>389</v>
      </c>
      <c r="AD425" s="31"/>
      <c r="AE425" s="36" t="n">
        <f aca="false">P425*Q425</f>
        <v>51</v>
      </c>
      <c r="AF425" s="38" t="n">
        <f aca="false">E425*F425+P425*Q425</f>
        <v>51</v>
      </c>
      <c r="AG425" s="39" t="str">
        <f aca="false">AB425</f>
        <v>Туровский Е.Н.</v>
      </c>
      <c r="AH425" s="39" t="str">
        <f aca="false">C425</f>
        <v>2ИСП11-23 (ис)</v>
      </c>
      <c r="AI425" s="40" t="str">
        <f aca="false">B425</f>
        <v>22</v>
      </c>
      <c r="AJ425" s="39" t="str">
        <f aca="false">CONCATENATE(A425," ",D425)</f>
        <v>МДК.06.03 Устройство и функционирование информационной системы</v>
      </c>
      <c r="AK425" s="39" t="n">
        <f aca="false">E425*F425+P425*Q425+H425+J425+S425+U425</f>
        <v>29</v>
      </c>
      <c r="AL425" s="39" t="n">
        <f aca="false">L425+W425</f>
        <v>3</v>
      </c>
      <c r="AM425" s="39" t="n">
        <f aca="false">M425+X425</f>
        <v>0</v>
      </c>
      <c r="AN425" s="39" t="n">
        <f aca="false">Y425</f>
        <v>0</v>
      </c>
      <c r="AO425" s="39" t="n">
        <f aca="false">SUM(AK425:AN425)</f>
        <v>32</v>
      </c>
      <c r="AP425" s="41" t="n">
        <f aca="false">K425+V425</f>
        <v>0</v>
      </c>
    </row>
    <row r="426" s="42" customFormat="true" ht="16.5" hidden="true" customHeight="true" outlineLevel="0" collapsed="false">
      <c r="A426" s="63" t="s">
        <v>594</v>
      </c>
      <c r="B426" s="30" t="s">
        <v>116</v>
      </c>
      <c r="C426" s="51" t="s">
        <v>577</v>
      </c>
      <c r="D426" s="122" t="s">
        <v>595</v>
      </c>
      <c r="E426" s="53" t="n">
        <v>14</v>
      </c>
      <c r="F426" s="31"/>
      <c r="G426" s="31"/>
      <c r="H426" s="31"/>
      <c r="I426" s="31"/>
      <c r="J426" s="31"/>
      <c r="K426" s="31"/>
      <c r="L426" s="31"/>
      <c r="M426" s="31"/>
      <c r="N426" s="33" t="n">
        <f aca="false">E426*F426+H426+J426+K426+L426+M426</f>
        <v>0</v>
      </c>
      <c r="O426" s="36"/>
      <c r="P426" s="31" t="n">
        <v>17</v>
      </c>
      <c r="Q426" s="31"/>
      <c r="R426" s="31"/>
      <c r="S426" s="31" t="n">
        <v>22</v>
      </c>
      <c r="T426" s="31"/>
      <c r="U426" s="31"/>
      <c r="V426" s="31"/>
      <c r="W426" s="31"/>
      <c r="X426" s="31"/>
      <c r="Y426" s="31"/>
      <c r="Z426" s="36" t="n">
        <f aca="false">P426*Q426+S426+U426+V426+W426+X426+Y426</f>
        <v>22</v>
      </c>
      <c r="AA426" s="36" t="n">
        <f aca="false">N426+Z426</f>
        <v>22</v>
      </c>
      <c r="AB426" s="169" t="s">
        <v>428</v>
      </c>
      <c r="AC426" s="232" t="s">
        <v>389</v>
      </c>
      <c r="AD426" s="31"/>
      <c r="AE426" s="36" t="n">
        <f aca="false">P426*Q426</f>
        <v>0</v>
      </c>
      <c r="AF426" s="38" t="n">
        <f aca="false">E426*F426+P426*Q426</f>
        <v>0</v>
      </c>
      <c r="AG426" s="39" t="str">
        <f aca="false">AB426</f>
        <v>Туровский Е.Н.</v>
      </c>
      <c r="AH426" s="39" t="str">
        <f aca="false">C426</f>
        <v>2ИСП11-23а (ис)</v>
      </c>
      <c r="AI426" s="40" t="str">
        <f aca="false">B426</f>
        <v>11</v>
      </c>
      <c r="AJ426" s="39" t="str">
        <f aca="false">CONCATENATE(A426," ",D426)</f>
        <v>МДК.06.03 Устройство и функционирование информационной системы</v>
      </c>
      <c r="AK426" s="39" t="n">
        <f aca="false">E426*F426+P426*Q426+H426+J426+S426+U426</f>
        <v>22</v>
      </c>
      <c r="AL426" s="39" t="n">
        <f aca="false">L426+W426</f>
        <v>0</v>
      </c>
      <c r="AM426" s="39" t="n">
        <f aca="false">M426+X426</f>
        <v>0</v>
      </c>
      <c r="AN426" s="39" t="n">
        <f aca="false">Y426</f>
        <v>0</v>
      </c>
      <c r="AO426" s="39" t="n">
        <f aca="false">SUM(AK426:AN426)</f>
        <v>22</v>
      </c>
      <c r="AP426" s="41" t="n">
        <f aca="false">K426+V426</f>
        <v>0</v>
      </c>
    </row>
    <row r="427" s="42" customFormat="true" ht="16.5" hidden="true" customHeight="true" outlineLevel="0" collapsed="false">
      <c r="A427" s="63" t="s">
        <v>594</v>
      </c>
      <c r="B427" s="30" t="s">
        <v>116</v>
      </c>
      <c r="C427" s="51" t="s">
        <v>578</v>
      </c>
      <c r="D427" s="122" t="s">
        <v>595</v>
      </c>
      <c r="E427" s="53" t="n">
        <v>14</v>
      </c>
      <c r="F427" s="31"/>
      <c r="G427" s="31"/>
      <c r="H427" s="31"/>
      <c r="I427" s="31"/>
      <c r="J427" s="31"/>
      <c r="K427" s="31"/>
      <c r="L427" s="31"/>
      <c r="M427" s="31"/>
      <c r="N427" s="33" t="n">
        <f aca="false">E427*F427+H427+J427+K427+L427+M427</f>
        <v>0</v>
      </c>
      <c r="O427" s="36"/>
      <c r="P427" s="31" t="n">
        <v>17</v>
      </c>
      <c r="Q427" s="31"/>
      <c r="R427" s="31"/>
      <c r="S427" s="31" t="n">
        <v>22</v>
      </c>
      <c r="T427" s="31"/>
      <c r="U427" s="31"/>
      <c r="V427" s="31"/>
      <c r="W427" s="31"/>
      <c r="X427" s="31"/>
      <c r="Y427" s="31"/>
      <c r="Z427" s="36" t="n">
        <f aca="false">P427*Q427+S427+U427+V427+W427+X427+Y427</f>
        <v>22</v>
      </c>
      <c r="AA427" s="36" t="n">
        <f aca="false">N427+Z427</f>
        <v>22</v>
      </c>
      <c r="AB427" s="47" t="s">
        <v>69</v>
      </c>
      <c r="AC427" s="232" t="s">
        <v>389</v>
      </c>
      <c r="AD427" s="31"/>
      <c r="AE427" s="36" t="n">
        <f aca="false">P427*Q427</f>
        <v>0</v>
      </c>
      <c r="AF427" s="38" t="n">
        <f aca="false">E427*F427+P427*Q427</f>
        <v>0</v>
      </c>
      <c r="AG427" s="39" t="str">
        <f aca="false">AB427</f>
        <v>вак. 2 п/гр</v>
      </c>
      <c r="AH427" s="39" t="str">
        <f aca="false">C427</f>
        <v>2ИСП11-23б (ис)</v>
      </c>
      <c r="AI427" s="40" t="str">
        <f aca="false">B427</f>
        <v>11</v>
      </c>
      <c r="AJ427" s="39" t="str">
        <f aca="false">CONCATENATE(A427," ",D427)</f>
        <v>МДК.06.03 Устройство и функционирование информационной системы</v>
      </c>
      <c r="AK427" s="39" t="n">
        <f aca="false">E427*F427+P427*Q427+H427+J427+S427+U427</f>
        <v>22</v>
      </c>
      <c r="AL427" s="39" t="n">
        <f aca="false">L427+W427</f>
        <v>0</v>
      </c>
      <c r="AM427" s="39" t="n">
        <f aca="false">M427+X427</f>
        <v>0</v>
      </c>
      <c r="AN427" s="39" t="n">
        <f aca="false">Y427</f>
        <v>0</v>
      </c>
      <c r="AO427" s="39" t="n">
        <f aca="false">SUM(AK427:AN427)</f>
        <v>22</v>
      </c>
      <c r="AP427" s="41" t="n">
        <f aca="false">K427+V427</f>
        <v>0</v>
      </c>
    </row>
    <row r="428" s="42" customFormat="true" ht="16.5" hidden="true" customHeight="true" outlineLevel="0" collapsed="false">
      <c r="A428" s="95" t="s">
        <v>596</v>
      </c>
      <c r="B428" s="30" t="s">
        <v>45</v>
      </c>
      <c r="C428" s="31" t="s">
        <v>576</v>
      </c>
      <c r="D428" s="122" t="s">
        <v>597</v>
      </c>
      <c r="E428" s="31" t="n">
        <v>14</v>
      </c>
      <c r="F428" s="31"/>
      <c r="G428" s="31"/>
      <c r="H428" s="31"/>
      <c r="I428" s="31"/>
      <c r="J428" s="31"/>
      <c r="K428" s="31"/>
      <c r="L428" s="31"/>
      <c r="M428" s="31"/>
      <c r="N428" s="33" t="n">
        <f aca="false">E428*F428+H428+J428+K428+L428+M428</f>
        <v>0</v>
      </c>
      <c r="O428" s="36"/>
      <c r="P428" s="31" t="n">
        <v>17</v>
      </c>
      <c r="Q428" s="31" t="n">
        <v>3</v>
      </c>
      <c r="R428" s="31" t="n">
        <v>70</v>
      </c>
      <c r="S428" s="31" t="n">
        <v>-32</v>
      </c>
      <c r="T428" s="31"/>
      <c r="U428" s="31"/>
      <c r="V428" s="31"/>
      <c r="W428" s="31"/>
      <c r="X428" s="31"/>
      <c r="Y428" s="31"/>
      <c r="Z428" s="36" t="n">
        <f aca="false">P428*Q428+S428+U428+V428+W428+X428+Y428</f>
        <v>19</v>
      </c>
      <c r="AA428" s="36" t="n">
        <f aca="false">N428+Z428</f>
        <v>19</v>
      </c>
      <c r="AB428" s="169" t="s">
        <v>357</v>
      </c>
      <c r="AC428" s="232" t="s">
        <v>389</v>
      </c>
      <c r="AD428" s="31"/>
      <c r="AE428" s="36" t="n">
        <f aca="false">P428*Q428</f>
        <v>51</v>
      </c>
      <c r="AF428" s="38" t="n">
        <f aca="false">E428*F428+P428*Q428</f>
        <v>51</v>
      </c>
      <c r="AG428" s="39" t="str">
        <f aca="false">AB428</f>
        <v>Падев В.К.</v>
      </c>
      <c r="AH428" s="39" t="str">
        <f aca="false">C428</f>
        <v>2ИСП11-23 (ис)</v>
      </c>
      <c r="AI428" s="40" t="str">
        <f aca="false">B428</f>
        <v>22</v>
      </c>
      <c r="AJ428" s="39" t="str">
        <f aca="false">CONCATENATE(A428," ",D428)</f>
        <v>МДК.06.05 Эксплуатация объектов информационных систем и сетей</v>
      </c>
      <c r="AK428" s="39" t="n">
        <f aca="false">E428*F428+P428*Q428+H428+J428+S428+U428</f>
        <v>19</v>
      </c>
      <c r="AL428" s="39" t="n">
        <f aca="false">L428+W428</f>
        <v>0</v>
      </c>
      <c r="AM428" s="39" t="n">
        <f aca="false">M428+X428</f>
        <v>0</v>
      </c>
      <c r="AN428" s="39" t="n">
        <f aca="false">Y428</f>
        <v>0</v>
      </c>
      <c r="AO428" s="39" t="n">
        <f aca="false">SUM(AK428:AN428)</f>
        <v>19</v>
      </c>
      <c r="AP428" s="41" t="n">
        <f aca="false">K428+V428</f>
        <v>0</v>
      </c>
    </row>
    <row r="429" s="42" customFormat="true" ht="16.5" hidden="true" customHeight="true" outlineLevel="0" collapsed="false">
      <c r="A429" s="95" t="s">
        <v>596</v>
      </c>
      <c r="B429" s="30" t="s">
        <v>116</v>
      </c>
      <c r="C429" s="51" t="s">
        <v>577</v>
      </c>
      <c r="D429" s="122" t="s">
        <v>597</v>
      </c>
      <c r="E429" s="31" t="n">
        <v>14</v>
      </c>
      <c r="F429" s="31"/>
      <c r="G429" s="31"/>
      <c r="H429" s="31"/>
      <c r="I429" s="31"/>
      <c r="J429" s="31"/>
      <c r="K429" s="31"/>
      <c r="L429" s="31"/>
      <c r="M429" s="31"/>
      <c r="N429" s="33" t="n">
        <f aca="false">E429*F429+H429+J429+K429+L429+M429</f>
        <v>0</v>
      </c>
      <c r="O429" s="36"/>
      <c r="P429" s="31" t="n">
        <v>17</v>
      </c>
      <c r="Q429" s="31"/>
      <c r="R429" s="31"/>
      <c r="S429" s="31" t="n">
        <v>32</v>
      </c>
      <c r="T429" s="31"/>
      <c r="U429" s="31"/>
      <c r="V429" s="31"/>
      <c r="W429" s="31"/>
      <c r="X429" s="31"/>
      <c r="Y429" s="31"/>
      <c r="Z429" s="36" t="n">
        <f aca="false">P429*Q429+S429+U429+V429+W429+X429+Y429</f>
        <v>32</v>
      </c>
      <c r="AA429" s="36" t="n">
        <f aca="false">N429+Z429</f>
        <v>32</v>
      </c>
      <c r="AB429" s="169" t="s">
        <v>357</v>
      </c>
      <c r="AC429" s="232" t="s">
        <v>389</v>
      </c>
      <c r="AD429" s="31"/>
      <c r="AE429" s="36" t="n">
        <f aca="false">P429*Q429</f>
        <v>0</v>
      </c>
      <c r="AF429" s="38" t="n">
        <f aca="false">E429*F429+P429*Q429</f>
        <v>0</v>
      </c>
      <c r="AG429" s="39" t="str">
        <f aca="false">AB429</f>
        <v>Падев В.К.</v>
      </c>
      <c r="AH429" s="39" t="str">
        <f aca="false">C429</f>
        <v>2ИСП11-23а (ис)</v>
      </c>
      <c r="AI429" s="40" t="str">
        <f aca="false">B429</f>
        <v>11</v>
      </c>
      <c r="AJ429" s="39" t="str">
        <f aca="false">CONCATENATE(A429," ",D429)</f>
        <v>МДК.06.05 Эксплуатация объектов информационных систем и сетей</v>
      </c>
      <c r="AK429" s="39" t="n">
        <f aca="false">E429*F429+P429*Q429+H429+J429+S429+U429</f>
        <v>32</v>
      </c>
      <c r="AL429" s="39" t="n">
        <f aca="false">L429+W429</f>
        <v>0</v>
      </c>
      <c r="AM429" s="39" t="n">
        <f aca="false">M429+X429</f>
        <v>0</v>
      </c>
      <c r="AN429" s="39" t="n">
        <f aca="false">Y429</f>
        <v>0</v>
      </c>
      <c r="AO429" s="39" t="n">
        <f aca="false">SUM(AK429:AN429)</f>
        <v>32</v>
      </c>
      <c r="AP429" s="41" t="n">
        <f aca="false">K429+V429</f>
        <v>0</v>
      </c>
    </row>
    <row r="430" s="42" customFormat="true" ht="16.5" hidden="true" customHeight="true" outlineLevel="0" collapsed="false">
      <c r="A430" s="95" t="s">
        <v>596</v>
      </c>
      <c r="B430" s="30" t="s">
        <v>116</v>
      </c>
      <c r="C430" s="51" t="s">
        <v>578</v>
      </c>
      <c r="D430" s="122" t="s">
        <v>597</v>
      </c>
      <c r="E430" s="31" t="n">
        <v>14</v>
      </c>
      <c r="F430" s="31"/>
      <c r="G430" s="31"/>
      <c r="H430" s="31"/>
      <c r="I430" s="31"/>
      <c r="J430" s="31"/>
      <c r="K430" s="31"/>
      <c r="L430" s="31"/>
      <c r="M430" s="31"/>
      <c r="N430" s="33" t="n">
        <f aca="false">E430*F430+H430+J430+K430+L430+M430</f>
        <v>0</v>
      </c>
      <c r="O430" s="36"/>
      <c r="P430" s="31" t="n">
        <v>17</v>
      </c>
      <c r="Q430" s="31"/>
      <c r="R430" s="31"/>
      <c r="S430" s="31" t="n">
        <v>32</v>
      </c>
      <c r="T430" s="31"/>
      <c r="U430" s="31"/>
      <c r="V430" s="31"/>
      <c r="W430" s="31"/>
      <c r="X430" s="31"/>
      <c r="Y430" s="31"/>
      <c r="Z430" s="36" t="n">
        <f aca="false">P430*Q430+S430+U430+V430+W430+X430+Y430</f>
        <v>32</v>
      </c>
      <c r="AA430" s="36" t="n">
        <f aca="false">N430+Z430</f>
        <v>32</v>
      </c>
      <c r="AB430" s="47" t="s">
        <v>69</v>
      </c>
      <c r="AC430" s="232" t="s">
        <v>389</v>
      </c>
      <c r="AD430" s="31"/>
      <c r="AE430" s="36" t="n">
        <f aca="false">P430*Q430</f>
        <v>0</v>
      </c>
      <c r="AF430" s="38" t="n">
        <f aca="false">E430*F430+P430*Q430</f>
        <v>0</v>
      </c>
      <c r="AG430" s="39" t="str">
        <f aca="false">AB430</f>
        <v>вак. 2 п/гр</v>
      </c>
      <c r="AH430" s="39" t="str">
        <f aca="false">C430</f>
        <v>2ИСП11-23б (ис)</v>
      </c>
      <c r="AI430" s="40" t="str">
        <f aca="false">B430</f>
        <v>11</v>
      </c>
      <c r="AJ430" s="39" t="str">
        <f aca="false">CONCATENATE(A430," ",D430)</f>
        <v>МДК.06.05 Эксплуатация объектов информационных систем и сетей</v>
      </c>
      <c r="AK430" s="39" t="n">
        <f aca="false">E430*F430+P430*Q430+H430+J430+S430+U430</f>
        <v>32</v>
      </c>
      <c r="AL430" s="39" t="n">
        <f aca="false">L430+W430</f>
        <v>0</v>
      </c>
      <c r="AM430" s="39" t="n">
        <f aca="false">M430+X430</f>
        <v>0</v>
      </c>
      <c r="AN430" s="39" t="n">
        <f aca="false">Y430</f>
        <v>0</v>
      </c>
      <c r="AO430" s="39" t="n">
        <f aca="false">SUM(AK430:AN430)</f>
        <v>32</v>
      </c>
      <c r="AP430" s="41" t="n">
        <f aca="false">K430+V430</f>
        <v>0</v>
      </c>
    </row>
    <row r="431" s="42" customFormat="true" ht="16.5" hidden="true" customHeight="true" outlineLevel="0" collapsed="false">
      <c r="A431" s="95" t="s">
        <v>598</v>
      </c>
      <c r="B431" s="30" t="s">
        <v>116</v>
      </c>
      <c r="C431" s="31" t="s">
        <v>577</v>
      </c>
      <c r="D431" s="122" t="s">
        <v>108</v>
      </c>
      <c r="E431" s="31" t="n">
        <v>14</v>
      </c>
      <c r="F431" s="31"/>
      <c r="G431" s="31"/>
      <c r="H431" s="31"/>
      <c r="I431" s="31"/>
      <c r="J431" s="31"/>
      <c r="K431" s="31"/>
      <c r="L431" s="31"/>
      <c r="M431" s="31"/>
      <c r="N431" s="33" t="n">
        <v>0</v>
      </c>
      <c r="O431" s="36"/>
      <c r="P431" s="31" t="n">
        <v>2</v>
      </c>
      <c r="Q431" s="31" t="n">
        <v>36</v>
      </c>
      <c r="R431" s="31"/>
      <c r="S431" s="31"/>
      <c r="T431" s="31"/>
      <c r="U431" s="31"/>
      <c r="V431" s="31"/>
      <c r="W431" s="31"/>
      <c r="X431" s="31"/>
      <c r="Y431" s="31"/>
      <c r="Z431" s="36" t="n">
        <v>72</v>
      </c>
      <c r="AA431" s="36" t="n">
        <f aca="false">N431+Z431</f>
        <v>72</v>
      </c>
      <c r="AB431" s="233" t="s">
        <v>275</v>
      </c>
      <c r="AC431" s="232"/>
      <c r="AD431" s="31"/>
      <c r="AE431" s="36"/>
      <c r="AF431" s="38" t="n">
        <f aca="false">E431*F431+P431*Q431</f>
        <v>72</v>
      </c>
      <c r="AG431" s="39" t="str">
        <f aca="false">AB431</f>
        <v>Клименко С.В.</v>
      </c>
      <c r="AH431" s="39" t="str">
        <f aca="false">C431</f>
        <v>2ИСП11-23а (ис)</v>
      </c>
      <c r="AI431" s="40" t="str">
        <f aca="false">B431</f>
        <v>11</v>
      </c>
      <c r="AJ431" s="39" t="str">
        <f aca="false">CONCATENATE(A431," ",D431)</f>
        <v>УП.06 Учебная практика</v>
      </c>
      <c r="AK431" s="39" t="n">
        <f aca="false">E431*F431+P431*Q431+H431+J431+S431+U431</f>
        <v>72</v>
      </c>
      <c r="AL431" s="39" t="n">
        <f aca="false">L431+W431</f>
        <v>0</v>
      </c>
      <c r="AM431" s="39" t="n">
        <f aca="false">M431+X431</f>
        <v>0</v>
      </c>
      <c r="AN431" s="39" t="n">
        <f aca="false">Y431</f>
        <v>0</v>
      </c>
      <c r="AO431" s="39" t="n">
        <f aca="false">SUM(AK431:AN431)</f>
        <v>72</v>
      </c>
      <c r="AP431" s="41" t="n">
        <f aca="false">K431+V431</f>
        <v>0</v>
      </c>
    </row>
    <row r="432" s="42" customFormat="true" ht="16.5" hidden="true" customHeight="true" outlineLevel="0" collapsed="false">
      <c r="A432" s="95" t="s">
        <v>598</v>
      </c>
      <c r="B432" s="30" t="s">
        <v>116</v>
      </c>
      <c r="C432" s="31" t="s">
        <v>578</v>
      </c>
      <c r="D432" s="122" t="s">
        <v>108</v>
      </c>
      <c r="E432" s="31" t="n">
        <v>14</v>
      </c>
      <c r="F432" s="31"/>
      <c r="G432" s="31"/>
      <c r="H432" s="31"/>
      <c r="I432" s="31"/>
      <c r="J432" s="31"/>
      <c r="K432" s="31"/>
      <c r="L432" s="31"/>
      <c r="M432" s="31"/>
      <c r="N432" s="33" t="n">
        <f aca="false">E432*F432+H432+J432+K432+L432+M432</f>
        <v>0</v>
      </c>
      <c r="O432" s="36"/>
      <c r="P432" s="31" t="n">
        <v>2</v>
      </c>
      <c r="Q432" s="31" t="n">
        <v>36</v>
      </c>
      <c r="R432" s="31"/>
      <c r="S432" s="31"/>
      <c r="T432" s="31"/>
      <c r="U432" s="31"/>
      <c r="V432" s="31"/>
      <c r="W432" s="31"/>
      <c r="X432" s="31"/>
      <c r="Y432" s="31"/>
      <c r="Z432" s="36" t="n">
        <f aca="false">P432*Q432+S432+U432+V432+W432+X432+Y432</f>
        <v>72</v>
      </c>
      <c r="AA432" s="36" t="n">
        <f aca="false">N432+Z432</f>
        <v>72</v>
      </c>
      <c r="AB432" s="73" t="s">
        <v>472</v>
      </c>
      <c r="AC432" s="31"/>
      <c r="AD432" s="31"/>
      <c r="AE432" s="36" t="n">
        <f aca="false">P432*Q432</f>
        <v>72</v>
      </c>
      <c r="AF432" s="38" t="n">
        <f aca="false">E432*F432+P432*Q432</f>
        <v>72</v>
      </c>
      <c r="AG432" s="39" t="str">
        <f aca="false">AB432</f>
        <v>Магомедов Э.М.</v>
      </c>
      <c r="AH432" s="39" t="str">
        <f aca="false">C432</f>
        <v>2ИСП11-23б (ис)</v>
      </c>
      <c r="AI432" s="40" t="str">
        <f aca="false">B432</f>
        <v>11</v>
      </c>
      <c r="AJ432" s="39" t="str">
        <f aca="false">CONCATENATE(A432," ",D432)</f>
        <v>УП.06 Учебная практика</v>
      </c>
      <c r="AK432" s="39" t="n">
        <f aca="false">E432*F432+P432*Q432+H432+J432+S432+U432</f>
        <v>72</v>
      </c>
      <c r="AL432" s="39" t="n">
        <f aca="false">L432+W432</f>
        <v>0</v>
      </c>
      <c r="AM432" s="39" t="n">
        <f aca="false">M432+X432</f>
        <v>0</v>
      </c>
      <c r="AN432" s="39" t="n">
        <f aca="false">Y432</f>
        <v>0</v>
      </c>
      <c r="AO432" s="39" t="n">
        <f aca="false">SUM(AK432:AN432)</f>
        <v>72</v>
      </c>
      <c r="AP432" s="41" t="n">
        <f aca="false">K432+V432</f>
        <v>0</v>
      </c>
    </row>
    <row r="433" s="42" customFormat="true" ht="16.5" hidden="true" customHeight="true" outlineLevel="0" collapsed="false">
      <c r="A433" s="70" t="s">
        <v>113</v>
      </c>
      <c r="B433" s="30" t="s">
        <v>45</v>
      </c>
      <c r="C433" s="31" t="s">
        <v>576</v>
      </c>
      <c r="D433" s="122" t="s">
        <v>114</v>
      </c>
      <c r="E433" s="31" t="n">
        <v>14</v>
      </c>
      <c r="F433" s="31"/>
      <c r="G433" s="31"/>
      <c r="H433" s="31" t="n">
        <v>8</v>
      </c>
      <c r="I433" s="31"/>
      <c r="J433" s="31"/>
      <c r="K433" s="31"/>
      <c r="L433" s="31"/>
      <c r="M433" s="31"/>
      <c r="N433" s="33" t="n">
        <f aca="false">E433*F433+H433+J433+K433+L433+M433</f>
        <v>8</v>
      </c>
      <c r="O433" s="36"/>
      <c r="P433" s="31" t="n">
        <v>2</v>
      </c>
      <c r="Q433" s="31"/>
      <c r="R433" s="31"/>
      <c r="S433" s="31"/>
      <c r="T433" s="31"/>
      <c r="U433" s="31"/>
      <c r="V433" s="31"/>
      <c r="W433" s="31"/>
      <c r="X433" s="31"/>
      <c r="Y433" s="31"/>
      <c r="Z433" s="36" t="n">
        <f aca="false">P433*Q433+S433+U433+V433+W433+X433+Y433</f>
        <v>0</v>
      </c>
      <c r="AA433" s="36" t="n">
        <f aca="false">N433+Z433</f>
        <v>8</v>
      </c>
      <c r="AB433" s="74" t="s">
        <v>428</v>
      </c>
      <c r="AC433" s="31"/>
      <c r="AD433" s="31"/>
      <c r="AE433" s="36" t="n">
        <f aca="false">P433*Q433</f>
        <v>0</v>
      </c>
      <c r="AF433" s="38" t="n">
        <f aca="false">E433*F433+P433*Q433</f>
        <v>0</v>
      </c>
      <c r="AG433" s="39" t="str">
        <f aca="false">AB433</f>
        <v>Туровский Е.Н.</v>
      </c>
      <c r="AH433" s="39" t="str">
        <f aca="false">C433</f>
        <v>2ИСП11-23 (ис)</v>
      </c>
      <c r="AI433" s="40" t="str">
        <f aca="false">B433</f>
        <v>22</v>
      </c>
      <c r="AJ433" s="39" t="str">
        <f aca="false">CONCATENATE(A433," ",D433)</f>
        <v>ВнеУр Разговоры о важном</v>
      </c>
      <c r="AK433" s="39" t="n">
        <f aca="false">E433*F433+P433*Q433+H433+J433+S433+U433</f>
        <v>8</v>
      </c>
      <c r="AL433" s="39" t="n">
        <f aca="false">L433+W433</f>
        <v>0</v>
      </c>
      <c r="AM433" s="39" t="n">
        <f aca="false">M433+X433</f>
        <v>0</v>
      </c>
      <c r="AN433" s="39" t="n">
        <f aca="false">Y433</f>
        <v>0</v>
      </c>
      <c r="AO433" s="39" t="n">
        <f aca="false">SUM(AK433:AN433)</f>
        <v>8</v>
      </c>
      <c r="AP433" s="41" t="n">
        <f aca="false">K433+V433</f>
        <v>0</v>
      </c>
    </row>
    <row r="434" s="42" customFormat="true" ht="16.5" hidden="true" customHeight="true" outlineLevel="0" collapsed="false">
      <c r="A434" s="70" t="s">
        <v>113</v>
      </c>
      <c r="B434" s="30" t="s">
        <v>45</v>
      </c>
      <c r="C434" s="31" t="s">
        <v>576</v>
      </c>
      <c r="D434" s="122" t="s">
        <v>114</v>
      </c>
      <c r="E434" s="31" t="n">
        <v>14</v>
      </c>
      <c r="F434" s="31"/>
      <c r="G434" s="31"/>
      <c r="H434" s="31" t="n">
        <v>6</v>
      </c>
      <c r="I434" s="31"/>
      <c r="J434" s="31"/>
      <c r="K434" s="31"/>
      <c r="L434" s="31"/>
      <c r="M434" s="31"/>
      <c r="N434" s="33" t="n">
        <f aca="false">E434*F434+H434+J434+K434+L434+M434</f>
        <v>6</v>
      </c>
      <c r="O434" s="36"/>
      <c r="P434" s="31" t="n">
        <v>2</v>
      </c>
      <c r="Q434" s="31"/>
      <c r="R434" s="31"/>
      <c r="S434" s="31" t="n">
        <v>16</v>
      </c>
      <c r="T434" s="31"/>
      <c r="U434" s="31"/>
      <c r="V434" s="31"/>
      <c r="W434" s="31"/>
      <c r="X434" s="31"/>
      <c r="Y434" s="31"/>
      <c r="Z434" s="36" t="n">
        <f aca="false">P434*Q434+S434+U434+V434+W434+X434+Y434</f>
        <v>16</v>
      </c>
      <c r="AA434" s="36" t="n">
        <f aca="false">N434+Z434</f>
        <v>22</v>
      </c>
      <c r="AB434" s="74" t="s">
        <v>115</v>
      </c>
      <c r="AC434" s="31"/>
      <c r="AD434" s="31"/>
      <c r="AE434" s="36" t="n">
        <f aca="false">P434*Q434</f>
        <v>0</v>
      </c>
      <c r="AF434" s="38" t="n">
        <f aca="false">E434*F434+P434*Q434</f>
        <v>0</v>
      </c>
      <c r="AG434" s="39" t="str">
        <f aca="false">AB434</f>
        <v>вак. РоВ</v>
      </c>
      <c r="AH434" s="39" t="str">
        <f aca="false">C434</f>
        <v>2ИСП11-23 (ис)</v>
      </c>
      <c r="AI434" s="40" t="str">
        <f aca="false">B434</f>
        <v>22</v>
      </c>
      <c r="AJ434" s="39" t="str">
        <f aca="false">CONCATENATE(A434," ",D434)</f>
        <v>ВнеУр Разговоры о важном</v>
      </c>
      <c r="AK434" s="39" t="n">
        <f aca="false">E434*F434+P434*Q434+H434+J434+S434+U434</f>
        <v>22</v>
      </c>
      <c r="AL434" s="39" t="n">
        <f aca="false">L434+W434</f>
        <v>0</v>
      </c>
      <c r="AM434" s="39" t="n">
        <f aca="false">M434+X434</f>
        <v>0</v>
      </c>
      <c r="AN434" s="39" t="n">
        <f aca="false">Y434</f>
        <v>0</v>
      </c>
      <c r="AO434" s="39" t="n">
        <f aca="false">SUM(AK434:AN434)</f>
        <v>22</v>
      </c>
      <c r="AP434" s="41" t="n">
        <f aca="false">K434+V434</f>
        <v>0</v>
      </c>
    </row>
    <row r="435" s="42" customFormat="true" ht="16.5" hidden="true" customHeight="true" outlineLevel="0" collapsed="false">
      <c r="A435" s="70" t="s">
        <v>113</v>
      </c>
      <c r="B435" s="30" t="s">
        <v>45</v>
      </c>
      <c r="C435" s="31" t="s">
        <v>576</v>
      </c>
      <c r="D435" s="122" t="s">
        <v>114</v>
      </c>
      <c r="E435" s="31" t="n">
        <v>14</v>
      </c>
      <c r="F435" s="31"/>
      <c r="G435" s="31"/>
      <c r="H435" s="31" t="n">
        <v>3</v>
      </c>
      <c r="I435" s="31"/>
      <c r="J435" s="31"/>
      <c r="K435" s="31"/>
      <c r="L435" s="31"/>
      <c r="M435" s="31"/>
      <c r="N435" s="33" t="n">
        <f aca="false">E435*F435+H435+J435+K435+L435+M435</f>
        <v>3</v>
      </c>
      <c r="O435" s="36"/>
      <c r="P435" s="31" t="n">
        <v>2</v>
      </c>
      <c r="Q435" s="31"/>
      <c r="R435" s="31"/>
      <c r="S435" s="31"/>
      <c r="T435" s="31"/>
      <c r="U435" s="31"/>
      <c r="V435" s="31"/>
      <c r="W435" s="31"/>
      <c r="X435" s="31"/>
      <c r="Y435" s="31"/>
      <c r="Z435" s="36" t="n">
        <f aca="false">P435*Q435+S435+U435+V435+W435+X435+Y435</f>
        <v>0</v>
      </c>
      <c r="AA435" s="36" t="n">
        <f aca="false">N435+Z435</f>
        <v>3</v>
      </c>
      <c r="AB435" s="74" t="s">
        <v>276</v>
      </c>
      <c r="AC435" s="31"/>
      <c r="AD435" s="31"/>
      <c r="AE435" s="36" t="n">
        <f aca="false">P435*Q435</f>
        <v>0</v>
      </c>
      <c r="AF435" s="38" t="n">
        <f aca="false">E435*F435+P435*Q435</f>
        <v>0</v>
      </c>
      <c r="AG435" s="39" t="str">
        <f aca="false">AB435</f>
        <v>Кузякова А.М.</v>
      </c>
      <c r="AH435" s="39" t="str">
        <f aca="false">C435</f>
        <v>2ИСП11-23 (ис)</v>
      </c>
      <c r="AI435" s="40" t="str">
        <f aca="false">B435</f>
        <v>22</v>
      </c>
      <c r="AJ435" s="39" t="str">
        <f aca="false">CONCATENATE(A435," ",D435)</f>
        <v>ВнеУр Разговоры о важном</v>
      </c>
      <c r="AK435" s="39" t="n">
        <f aca="false">E435*F435+P435*Q435+H435+J435+S435+U435</f>
        <v>3</v>
      </c>
      <c r="AL435" s="39" t="n">
        <f aca="false">L435+W435</f>
        <v>0</v>
      </c>
      <c r="AM435" s="39" t="n">
        <f aca="false">M435+X435</f>
        <v>0</v>
      </c>
      <c r="AN435" s="39" t="n">
        <f aca="false">Y435</f>
        <v>0</v>
      </c>
      <c r="AO435" s="39" t="n">
        <f aca="false">SUM(AK435:AN435)</f>
        <v>3</v>
      </c>
      <c r="AP435" s="41" t="n">
        <f aca="false">K435+V435</f>
        <v>0</v>
      </c>
    </row>
    <row r="436" s="42" customFormat="true" ht="16.5" hidden="true" customHeight="true" outlineLevel="0" collapsed="false">
      <c r="A436" s="70" t="s">
        <v>113</v>
      </c>
      <c r="B436" s="30" t="s">
        <v>45</v>
      </c>
      <c r="C436" s="31" t="s">
        <v>576</v>
      </c>
      <c r="D436" s="122" t="s">
        <v>114</v>
      </c>
      <c r="E436" s="31" t="n">
        <v>14</v>
      </c>
      <c r="F436" s="31"/>
      <c r="G436" s="31"/>
      <c r="H436" s="31"/>
      <c r="I436" s="31"/>
      <c r="J436" s="31"/>
      <c r="K436" s="31"/>
      <c r="L436" s="31"/>
      <c r="M436" s="31"/>
      <c r="N436" s="33" t="n">
        <f aca="false">E436*F436+H436+J436+K436+L436+M436</f>
        <v>0</v>
      </c>
      <c r="O436" s="36"/>
      <c r="P436" s="31" t="n">
        <v>2</v>
      </c>
      <c r="Q436" s="31"/>
      <c r="R436" s="31"/>
      <c r="S436" s="31" t="n">
        <v>2</v>
      </c>
      <c r="T436" s="31"/>
      <c r="U436" s="31"/>
      <c r="V436" s="31"/>
      <c r="W436" s="31"/>
      <c r="X436" s="31"/>
      <c r="Y436" s="31"/>
      <c r="Z436" s="36" t="n">
        <f aca="false">P436*Q436+S436+U436+V436+W436+X436+Y436</f>
        <v>2</v>
      </c>
      <c r="AA436" s="36" t="n">
        <f aca="false">N436+Z436</f>
        <v>2</v>
      </c>
      <c r="AB436" s="74" t="s">
        <v>275</v>
      </c>
      <c r="AC436" s="31"/>
      <c r="AD436" s="31"/>
      <c r="AE436" s="36" t="n">
        <f aca="false">P436*Q436</f>
        <v>0</v>
      </c>
      <c r="AF436" s="38" t="n">
        <f aca="false">E436*F436+P436*Q436</f>
        <v>0</v>
      </c>
      <c r="AG436" s="39" t="str">
        <f aca="false">AB436</f>
        <v>Клименко С.В.</v>
      </c>
      <c r="AH436" s="39" t="str">
        <f aca="false">C436</f>
        <v>2ИСП11-23 (ис)</v>
      </c>
      <c r="AI436" s="40" t="str">
        <f aca="false">B436</f>
        <v>22</v>
      </c>
      <c r="AJ436" s="39" t="str">
        <f aca="false">CONCATENATE(A436," ",D436)</f>
        <v>ВнеУр Разговоры о важном</v>
      </c>
      <c r="AK436" s="39" t="n">
        <f aca="false">E436*F436+P436*Q436+H436+J436+S436+U436</f>
        <v>2</v>
      </c>
      <c r="AL436" s="39" t="n">
        <f aca="false">L436+W436</f>
        <v>0</v>
      </c>
      <c r="AM436" s="39" t="n">
        <f aca="false">M436+X436</f>
        <v>0</v>
      </c>
      <c r="AN436" s="39" t="n">
        <f aca="false">Y436</f>
        <v>0</v>
      </c>
      <c r="AO436" s="39" t="n">
        <f aca="false">SUM(AK436:AN436)</f>
        <v>2</v>
      </c>
      <c r="AP436" s="41" t="n">
        <f aca="false">K436+V436</f>
        <v>0</v>
      </c>
    </row>
    <row r="437" s="42" customFormat="true" ht="16.5" hidden="true" customHeight="true" outlineLevel="0" collapsed="false">
      <c r="A437" s="80" t="s">
        <v>166</v>
      </c>
      <c r="B437" s="81" t="s">
        <v>238</v>
      </c>
      <c r="C437" s="82" t="s">
        <v>599</v>
      </c>
      <c r="D437" s="83" t="s">
        <v>169</v>
      </c>
      <c r="E437" s="82" t="n">
        <v>17</v>
      </c>
      <c r="F437" s="82" t="n">
        <v>1</v>
      </c>
      <c r="G437" s="82"/>
      <c r="H437" s="82"/>
      <c r="I437" s="82"/>
      <c r="J437" s="82"/>
      <c r="K437" s="82"/>
      <c r="L437" s="82"/>
      <c r="M437" s="82"/>
      <c r="N437" s="33" t="n">
        <f aca="false">E437*F437+H437+J437+K437+L437+M437</f>
        <v>17</v>
      </c>
      <c r="O437" s="84"/>
      <c r="P437" s="82" t="n">
        <v>22</v>
      </c>
      <c r="Q437" s="82" t="n">
        <v>1</v>
      </c>
      <c r="R437" s="82"/>
      <c r="S437" s="82"/>
      <c r="T437" s="82"/>
      <c r="U437" s="82"/>
      <c r="V437" s="82"/>
      <c r="W437" s="82" t="n">
        <v>6</v>
      </c>
      <c r="X437" s="82" t="n">
        <v>8</v>
      </c>
      <c r="Y437" s="82"/>
      <c r="Z437" s="36" t="n">
        <f aca="false">P437*Q437+S437+U437+V437+W437+X437+Y437</f>
        <v>36</v>
      </c>
      <c r="AA437" s="36" t="n">
        <f aca="false">N437+Z437</f>
        <v>53</v>
      </c>
      <c r="AB437" s="54" t="s">
        <v>215</v>
      </c>
      <c r="AC437" s="85"/>
      <c r="AD437" s="85"/>
      <c r="AE437" s="85" t="n">
        <f aca="false">P437*Q437</f>
        <v>22</v>
      </c>
      <c r="AF437" s="38" t="n">
        <f aca="false">E437*F437+P437*Q437</f>
        <v>39</v>
      </c>
      <c r="AG437" s="39" t="str">
        <f aca="false">AB437</f>
        <v>Корнилова А.В.</v>
      </c>
      <c r="AH437" s="39" t="str">
        <f aca="false">C437</f>
        <v>1-ИСП9-32 (п)</v>
      </c>
      <c r="AI437" s="40" t="str">
        <f aca="false">B437</f>
        <v>25</v>
      </c>
      <c r="AJ437" s="39" t="str">
        <f aca="false">CONCATENATE(A437," ",D437)</f>
        <v>ОДБ.01 Русский язык</v>
      </c>
      <c r="AK437" s="39" t="n">
        <f aca="false">E437*F437+P437*Q437+H437+J437+S437+U437</f>
        <v>39</v>
      </c>
      <c r="AL437" s="39" t="n">
        <f aca="false">L437+W437</f>
        <v>6</v>
      </c>
      <c r="AM437" s="39" t="n">
        <f aca="false">M437+X437</f>
        <v>8</v>
      </c>
      <c r="AN437" s="39" t="n">
        <f aca="false">Y437</f>
        <v>0</v>
      </c>
      <c r="AO437" s="39" t="n">
        <f aca="false">SUM(AK437:AN437)</f>
        <v>53</v>
      </c>
      <c r="AP437" s="41" t="n">
        <f aca="false">K437+V437</f>
        <v>0</v>
      </c>
    </row>
    <row r="438" s="42" customFormat="true" ht="16.5" hidden="true" customHeight="true" outlineLevel="0" collapsed="false">
      <c r="A438" s="80" t="s">
        <v>170</v>
      </c>
      <c r="B438" s="81" t="s">
        <v>238</v>
      </c>
      <c r="C438" s="82" t="s">
        <v>599</v>
      </c>
      <c r="D438" s="83" t="s">
        <v>171</v>
      </c>
      <c r="E438" s="82" t="n">
        <v>17</v>
      </c>
      <c r="F438" s="82" t="n">
        <v>3</v>
      </c>
      <c r="G438" s="82"/>
      <c r="H438" s="82"/>
      <c r="I438" s="82"/>
      <c r="J438" s="82"/>
      <c r="K438" s="82"/>
      <c r="L438" s="82"/>
      <c r="M438" s="82"/>
      <c r="N438" s="33" t="n">
        <f aca="false">E438*F438+H438+J438+K438+L438+M438</f>
        <v>51</v>
      </c>
      <c r="O438" s="84"/>
      <c r="P438" s="82" t="n">
        <v>22</v>
      </c>
      <c r="Q438" s="82" t="n">
        <v>3</v>
      </c>
      <c r="R438" s="82"/>
      <c r="S438" s="82"/>
      <c r="T438" s="82"/>
      <c r="U438" s="82"/>
      <c r="V438" s="82"/>
      <c r="W438" s="82" t="n">
        <v>6</v>
      </c>
      <c r="X438" s="82"/>
      <c r="Y438" s="82"/>
      <c r="Z438" s="36" t="n">
        <f aca="false">P438*Q438+S438+U438+V438+W438+X438+Y438</f>
        <v>72</v>
      </c>
      <c r="AA438" s="36" t="n">
        <f aca="false">N438+Z438</f>
        <v>123</v>
      </c>
      <c r="AB438" s="54" t="s">
        <v>215</v>
      </c>
      <c r="AC438" s="85"/>
      <c r="AD438" s="85"/>
      <c r="AE438" s="85" t="n">
        <f aca="false">P438*Q438</f>
        <v>66</v>
      </c>
      <c r="AF438" s="38" t="n">
        <f aca="false">E438*F438+P438*Q438</f>
        <v>117</v>
      </c>
      <c r="AG438" s="39" t="str">
        <f aca="false">AB438</f>
        <v>Корнилова А.В.</v>
      </c>
      <c r="AH438" s="39" t="str">
        <f aca="false">C438</f>
        <v>1-ИСП9-32 (п)</v>
      </c>
      <c r="AI438" s="40" t="str">
        <f aca="false">B438</f>
        <v>25</v>
      </c>
      <c r="AJ438" s="39" t="str">
        <f aca="false">CONCATENATE(A438," ",D438)</f>
        <v>ОДБ.02 Литература</v>
      </c>
      <c r="AK438" s="39" t="n">
        <f aca="false">E438*F438+P438*Q438+H438+J438+S438+U438</f>
        <v>117</v>
      </c>
      <c r="AL438" s="39" t="n">
        <f aca="false">L438+W438</f>
        <v>6</v>
      </c>
      <c r="AM438" s="39" t="n">
        <f aca="false">M438+X438</f>
        <v>0</v>
      </c>
      <c r="AN438" s="39" t="n">
        <f aca="false">Y438</f>
        <v>0</v>
      </c>
      <c r="AO438" s="39" t="n">
        <f aca="false">SUM(AK438:AN438)</f>
        <v>123</v>
      </c>
      <c r="AP438" s="41" t="n">
        <f aca="false">K438+V438</f>
        <v>0</v>
      </c>
    </row>
    <row r="439" s="42" customFormat="true" ht="16.5" hidden="true" customHeight="true" outlineLevel="0" collapsed="false">
      <c r="A439" s="80" t="s">
        <v>172</v>
      </c>
      <c r="B439" s="81" t="s">
        <v>238</v>
      </c>
      <c r="C439" s="82" t="s">
        <v>599</v>
      </c>
      <c r="D439" s="83" t="s">
        <v>173</v>
      </c>
      <c r="E439" s="82" t="n">
        <v>17</v>
      </c>
      <c r="F439" s="82" t="n">
        <v>1</v>
      </c>
      <c r="G439" s="82"/>
      <c r="H439" s="82"/>
      <c r="I439" s="82"/>
      <c r="J439" s="82"/>
      <c r="K439" s="82"/>
      <c r="L439" s="82"/>
      <c r="M439" s="82"/>
      <c r="N439" s="33" t="n">
        <f aca="false">E439*F439+H439+J439+K439+L439+M439</f>
        <v>17</v>
      </c>
      <c r="O439" s="84"/>
      <c r="P439" s="82" t="n">
        <v>22</v>
      </c>
      <c r="Q439" s="82" t="n">
        <v>1</v>
      </c>
      <c r="R439" s="82"/>
      <c r="S439" s="82"/>
      <c r="T439" s="82"/>
      <c r="U439" s="82"/>
      <c r="V439" s="82"/>
      <c r="W439" s="82" t="n">
        <v>2</v>
      </c>
      <c r="X439" s="82"/>
      <c r="Y439" s="82"/>
      <c r="Z439" s="36" t="n">
        <f aca="false">P439*Q439+S439+U439+V439+W439+X439+Y439</f>
        <v>24</v>
      </c>
      <c r="AA439" s="36" t="n">
        <f aca="false">N439+Z439</f>
        <v>41</v>
      </c>
      <c r="AB439" s="54" t="s">
        <v>215</v>
      </c>
      <c r="AC439" s="85"/>
      <c r="AD439" s="85"/>
      <c r="AE439" s="85" t="n">
        <f aca="false">P439*Q439</f>
        <v>22</v>
      </c>
      <c r="AF439" s="38" t="n">
        <f aca="false">E439*F439+P439*Q439</f>
        <v>39</v>
      </c>
      <c r="AG439" s="39" t="str">
        <f aca="false">AB439</f>
        <v>Корнилова А.В.</v>
      </c>
      <c r="AH439" s="39" t="str">
        <f aca="false">C439</f>
        <v>1-ИСП9-32 (п)</v>
      </c>
      <c r="AI439" s="40" t="str">
        <f aca="false">B439</f>
        <v>25</v>
      </c>
      <c r="AJ439" s="39" t="str">
        <f aca="false">CONCATENATE(A439," ",D439)</f>
        <v>ОДБ.03 Родная литература</v>
      </c>
      <c r="AK439" s="39" t="n">
        <f aca="false">E439*F439+P439*Q439+H439+J439+S439+U439</f>
        <v>39</v>
      </c>
      <c r="AL439" s="39" t="n">
        <f aca="false">L439+W439</f>
        <v>2</v>
      </c>
      <c r="AM439" s="39" t="n">
        <f aca="false">M439+X439</f>
        <v>0</v>
      </c>
      <c r="AN439" s="39" t="n">
        <f aca="false">Y439</f>
        <v>0</v>
      </c>
      <c r="AO439" s="39" t="n">
        <f aca="false">SUM(AK439:AN439)</f>
        <v>41</v>
      </c>
      <c r="AP439" s="41" t="n">
        <f aca="false">K439+V439</f>
        <v>0</v>
      </c>
    </row>
    <row r="440" s="42" customFormat="true" ht="16.5" hidden="true" customHeight="true" outlineLevel="0" collapsed="false">
      <c r="A440" s="86" t="s">
        <v>174</v>
      </c>
      <c r="B440" s="87" t="s">
        <v>175</v>
      </c>
      <c r="C440" s="89" t="s">
        <v>600</v>
      </c>
      <c r="D440" s="88" t="s">
        <v>177</v>
      </c>
      <c r="E440" s="89" t="n">
        <v>17</v>
      </c>
      <c r="F440" s="89" t="n">
        <v>3</v>
      </c>
      <c r="G440" s="89"/>
      <c r="H440" s="89"/>
      <c r="I440" s="89"/>
      <c r="J440" s="89"/>
      <c r="K440" s="89"/>
      <c r="L440" s="89"/>
      <c r="M440" s="89"/>
      <c r="N440" s="33" t="n">
        <f aca="false">E440*F440+H440+J440+K440+L440+M440</f>
        <v>51</v>
      </c>
      <c r="O440" s="90"/>
      <c r="P440" s="89" t="n">
        <v>22</v>
      </c>
      <c r="Q440" s="89" t="n">
        <v>3</v>
      </c>
      <c r="R440" s="89"/>
      <c r="S440" s="89"/>
      <c r="T440" s="89"/>
      <c r="U440" s="89"/>
      <c r="V440" s="89"/>
      <c r="W440" s="89" t="n">
        <v>2</v>
      </c>
      <c r="X440" s="89"/>
      <c r="Y440" s="89"/>
      <c r="Z440" s="36" t="n">
        <f aca="false">P440*Q440+S440+U440+V440+W440+X440+Y440</f>
        <v>68</v>
      </c>
      <c r="AA440" s="36" t="n">
        <f aca="false">N440+Z440</f>
        <v>119</v>
      </c>
      <c r="AB440" s="84" t="s">
        <v>56</v>
      </c>
      <c r="AC440" s="85"/>
      <c r="AD440" s="85"/>
      <c r="AE440" s="85" t="n">
        <f aca="false">P440*Q440</f>
        <v>66</v>
      </c>
      <c r="AF440" s="38" t="n">
        <f aca="false">E440*F440+P440*Q440</f>
        <v>117</v>
      </c>
      <c r="AG440" s="39" t="str">
        <f aca="false">AB440</f>
        <v>Копылова И.М.</v>
      </c>
      <c r="AH440" s="39" t="str">
        <f aca="false">C440</f>
        <v>1-ИСП9-32а (п)</v>
      </c>
      <c r="AI440" s="40" t="str">
        <f aca="false">B440</f>
        <v>13</v>
      </c>
      <c r="AJ440" s="39" t="str">
        <f aca="false">CONCATENATE(A440," ",D440)</f>
        <v>ОДБ.04 Иностранный язык</v>
      </c>
      <c r="AK440" s="39" t="n">
        <f aca="false">E440*F440+P440*Q440+H440+J440+S440+U440</f>
        <v>117</v>
      </c>
      <c r="AL440" s="39" t="n">
        <f aca="false">L440+W440</f>
        <v>2</v>
      </c>
      <c r="AM440" s="39" t="n">
        <f aca="false">M440+X440</f>
        <v>0</v>
      </c>
      <c r="AN440" s="39" t="n">
        <f aca="false">Y440</f>
        <v>0</v>
      </c>
      <c r="AO440" s="39" t="n">
        <f aca="false">SUM(AK440:AN440)</f>
        <v>119</v>
      </c>
      <c r="AP440" s="41" t="n">
        <f aca="false">K440+V440</f>
        <v>0</v>
      </c>
    </row>
    <row r="441" s="42" customFormat="true" ht="16.5" hidden="true" customHeight="true" outlineLevel="0" collapsed="false">
      <c r="A441" s="80" t="s">
        <v>174</v>
      </c>
      <c r="B441" s="81" t="s">
        <v>53</v>
      </c>
      <c r="C441" s="82" t="s">
        <v>601</v>
      </c>
      <c r="D441" s="91" t="s">
        <v>177</v>
      </c>
      <c r="E441" s="82" t="n">
        <v>17</v>
      </c>
      <c r="F441" s="82" t="n">
        <v>3</v>
      </c>
      <c r="G441" s="82"/>
      <c r="H441" s="82"/>
      <c r="I441" s="82"/>
      <c r="J441" s="82"/>
      <c r="K441" s="82"/>
      <c r="L441" s="82"/>
      <c r="M441" s="82"/>
      <c r="N441" s="33" t="n">
        <f aca="false">E441*F441+H441+J441+K441+L441+M441</f>
        <v>51</v>
      </c>
      <c r="O441" s="84"/>
      <c r="P441" s="82" t="n">
        <v>22</v>
      </c>
      <c r="Q441" s="82" t="n">
        <v>3</v>
      </c>
      <c r="R441" s="82"/>
      <c r="S441" s="82"/>
      <c r="T441" s="82"/>
      <c r="U441" s="82"/>
      <c r="V441" s="82"/>
      <c r="W441" s="82" t="n">
        <v>2</v>
      </c>
      <c r="X441" s="82"/>
      <c r="Y441" s="82"/>
      <c r="Z441" s="36" t="n">
        <f aca="false">P441*Q441+S441+U441+V441+W441+X441+Y441</f>
        <v>68</v>
      </c>
      <c r="AA441" s="36" t="n">
        <f aca="false">N441+Z441</f>
        <v>119</v>
      </c>
      <c r="AB441" s="84" t="s">
        <v>59</v>
      </c>
      <c r="AC441" s="85"/>
      <c r="AD441" s="85"/>
      <c r="AE441" s="85" t="n">
        <f aca="false">P441*Q441</f>
        <v>66</v>
      </c>
      <c r="AF441" s="38" t="n">
        <f aca="false">E441*F441+P441*Q441</f>
        <v>117</v>
      </c>
      <c r="AG441" s="39" t="str">
        <f aca="false">AB441</f>
        <v>Пестова К.В.</v>
      </c>
      <c r="AH441" s="39" t="str">
        <f aca="false">C441</f>
        <v>1-ИСП9-32б (п)</v>
      </c>
      <c r="AI441" s="40" t="str">
        <f aca="false">B441</f>
        <v>12</v>
      </c>
      <c r="AJ441" s="39" t="str">
        <f aca="false">CONCATENATE(A441," ",D441)</f>
        <v>ОДБ.04 Иностранный язык</v>
      </c>
      <c r="AK441" s="39" t="n">
        <f aca="false">E441*F441+P441*Q441+H441+J441+S441+U441</f>
        <v>117</v>
      </c>
      <c r="AL441" s="39" t="n">
        <f aca="false">L441+W441</f>
        <v>2</v>
      </c>
      <c r="AM441" s="39" t="n">
        <f aca="false">M441+X441</f>
        <v>0</v>
      </c>
      <c r="AN441" s="39" t="n">
        <f aca="false">Y441</f>
        <v>0</v>
      </c>
      <c r="AO441" s="39" t="n">
        <f aca="false">SUM(AK441:AN441)</f>
        <v>119</v>
      </c>
      <c r="AP441" s="41" t="n">
        <f aca="false">K441+V441</f>
        <v>0</v>
      </c>
    </row>
    <row r="442" s="42" customFormat="true" ht="16.5" hidden="true" customHeight="true" outlineLevel="0" collapsed="false">
      <c r="A442" s="92" t="s">
        <v>179</v>
      </c>
      <c r="B442" s="81" t="s">
        <v>238</v>
      </c>
      <c r="C442" s="82" t="s">
        <v>599</v>
      </c>
      <c r="D442" s="93" t="s">
        <v>180</v>
      </c>
      <c r="E442" s="82" t="n">
        <v>17</v>
      </c>
      <c r="F442" s="82" t="n">
        <v>1</v>
      </c>
      <c r="G442" s="82"/>
      <c r="H442" s="82"/>
      <c r="I442" s="82"/>
      <c r="J442" s="82"/>
      <c r="K442" s="82"/>
      <c r="L442" s="82"/>
      <c r="M442" s="82"/>
      <c r="N442" s="33" t="n">
        <f aca="false">E442*F442+H442+J442+K442+L442+M442</f>
        <v>17</v>
      </c>
      <c r="O442" s="84"/>
      <c r="P442" s="82" t="n">
        <v>22</v>
      </c>
      <c r="Q442" s="82" t="n">
        <v>1</v>
      </c>
      <c r="R442" s="82"/>
      <c r="S442" s="82"/>
      <c r="T442" s="82"/>
      <c r="U442" s="82"/>
      <c r="V442" s="82"/>
      <c r="W442" s="82" t="n">
        <v>2</v>
      </c>
      <c r="X442" s="82"/>
      <c r="Y442" s="82"/>
      <c r="Z442" s="36" t="n">
        <f aca="false">P442*Q442+S442+U442+V442+W442+X442+Y442</f>
        <v>24</v>
      </c>
      <c r="AA442" s="36" t="n">
        <f aca="false">N442+Z442</f>
        <v>41</v>
      </c>
      <c r="AB442" s="54" t="s">
        <v>84</v>
      </c>
      <c r="AC442" s="85"/>
      <c r="AD442" s="85"/>
      <c r="AE442" s="85" t="n">
        <f aca="false">P442*Q442</f>
        <v>22</v>
      </c>
      <c r="AF442" s="38" t="n">
        <f aca="false">E442*F442+P442*Q442</f>
        <v>39</v>
      </c>
      <c r="AG442" s="39" t="str">
        <f aca="false">AB442</f>
        <v>Попова О.В.</v>
      </c>
      <c r="AH442" s="39" t="str">
        <f aca="false">C442</f>
        <v>1-ИСП9-32 (п)</v>
      </c>
      <c r="AI442" s="40" t="str">
        <f aca="false">B442</f>
        <v>25</v>
      </c>
      <c r="AJ442" s="39" t="str">
        <f aca="false">CONCATENATE(A442," ",D442)</f>
        <v>ОДБ.05 Астрономия</v>
      </c>
      <c r="AK442" s="39" t="n">
        <f aca="false">E442*F442+P442*Q442+H442+J442+S442+U442</f>
        <v>39</v>
      </c>
      <c r="AL442" s="39" t="n">
        <f aca="false">L442+W442</f>
        <v>2</v>
      </c>
      <c r="AM442" s="39" t="n">
        <f aca="false">M442+X442</f>
        <v>0</v>
      </c>
      <c r="AN442" s="39" t="n">
        <f aca="false">Y442</f>
        <v>0</v>
      </c>
      <c r="AO442" s="39" t="n">
        <f aca="false">SUM(AK442:AN442)</f>
        <v>41</v>
      </c>
      <c r="AP442" s="41" t="n">
        <f aca="false">K442+V442</f>
        <v>0</v>
      </c>
    </row>
    <row r="443" s="42" customFormat="true" ht="16.5" hidden="true" customHeight="true" outlineLevel="0" collapsed="false">
      <c r="A443" s="80" t="s">
        <v>182</v>
      </c>
      <c r="B443" s="81" t="s">
        <v>238</v>
      </c>
      <c r="C443" s="82" t="s">
        <v>599</v>
      </c>
      <c r="D443" s="91" t="s">
        <v>50</v>
      </c>
      <c r="E443" s="82" t="n">
        <v>17</v>
      </c>
      <c r="F443" s="82" t="n">
        <v>2</v>
      </c>
      <c r="G443" s="82"/>
      <c r="H443" s="82"/>
      <c r="I443" s="82"/>
      <c r="J443" s="82"/>
      <c r="K443" s="82"/>
      <c r="L443" s="82"/>
      <c r="M443" s="82"/>
      <c r="N443" s="33" t="n">
        <f aca="false">E443*F443+H443+J443+K443+L443+M443</f>
        <v>34</v>
      </c>
      <c r="O443" s="84"/>
      <c r="P443" s="82" t="n">
        <v>22</v>
      </c>
      <c r="Q443" s="82" t="n">
        <v>2</v>
      </c>
      <c r="R443" s="82"/>
      <c r="S443" s="82"/>
      <c r="T443" s="82"/>
      <c r="U443" s="82"/>
      <c r="V443" s="82"/>
      <c r="W443" s="82" t="n">
        <v>2</v>
      </c>
      <c r="X443" s="82"/>
      <c r="Y443" s="82"/>
      <c r="Z443" s="36" t="n">
        <f aca="false">P443*Q443+S443+U443+V443+W443+X443+Y443</f>
        <v>46</v>
      </c>
      <c r="AA443" s="36" t="n">
        <f aca="false">N443+Z443</f>
        <v>80</v>
      </c>
      <c r="AB443" s="46" t="s">
        <v>51</v>
      </c>
      <c r="AC443" s="85"/>
      <c r="AD443" s="85"/>
      <c r="AE443" s="85" t="n">
        <f aca="false">P443*Q443</f>
        <v>44</v>
      </c>
      <c r="AF443" s="38" t="n">
        <f aca="false">E443*F443+P443*Q443</f>
        <v>78</v>
      </c>
      <c r="AG443" s="39" t="str">
        <f aca="false">AB443</f>
        <v>Арсенова Л.Ф.</v>
      </c>
      <c r="AH443" s="39" t="str">
        <f aca="false">C443</f>
        <v>1-ИСП9-32 (п)</v>
      </c>
      <c r="AI443" s="40" t="str">
        <f aca="false">B443</f>
        <v>25</v>
      </c>
      <c r="AJ443" s="39" t="str">
        <f aca="false">CONCATENATE(A443," ",D443)</f>
        <v>ОДБ.06 История</v>
      </c>
      <c r="AK443" s="39" t="n">
        <f aca="false">E443*F443+P443*Q443+H443+J443+S443+U443</f>
        <v>78</v>
      </c>
      <c r="AL443" s="39" t="n">
        <f aca="false">L443+W443</f>
        <v>2</v>
      </c>
      <c r="AM443" s="39" t="n">
        <f aca="false">M443+X443</f>
        <v>0</v>
      </c>
      <c r="AN443" s="39" t="n">
        <f aca="false">Y443</f>
        <v>0</v>
      </c>
      <c r="AO443" s="39" t="n">
        <f aca="false">SUM(AK443:AN443)</f>
        <v>80</v>
      </c>
      <c r="AP443" s="41" t="n">
        <f aca="false">K443+V443</f>
        <v>0</v>
      </c>
    </row>
    <row r="444" s="42" customFormat="true" ht="16.5" hidden="true" customHeight="true" outlineLevel="0" collapsed="false">
      <c r="A444" s="92" t="s">
        <v>183</v>
      </c>
      <c r="B444" s="81" t="s">
        <v>238</v>
      </c>
      <c r="C444" s="82" t="s">
        <v>599</v>
      </c>
      <c r="D444" s="83" t="s">
        <v>61</v>
      </c>
      <c r="E444" s="82" t="n">
        <v>17</v>
      </c>
      <c r="F444" s="82" t="n">
        <v>3</v>
      </c>
      <c r="G444" s="82"/>
      <c r="H444" s="82"/>
      <c r="I444" s="82"/>
      <c r="J444" s="82"/>
      <c r="K444" s="82"/>
      <c r="L444" s="82"/>
      <c r="M444" s="82"/>
      <c r="N444" s="33" t="n">
        <f aca="false">E444*F444+H444+J444+K444+L444+M444</f>
        <v>51</v>
      </c>
      <c r="O444" s="84"/>
      <c r="P444" s="82" t="n">
        <v>22</v>
      </c>
      <c r="Q444" s="82" t="n">
        <v>3</v>
      </c>
      <c r="R444" s="82"/>
      <c r="S444" s="82"/>
      <c r="T444" s="82"/>
      <c r="U444" s="82"/>
      <c r="V444" s="82"/>
      <c r="W444" s="82" t="n">
        <v>2</v>
      </c>
      <c r="X444" s="82"/>
      <c r="Y444" s="82"/>
      <c r="Z444" s="36" t="n">
        <f aca="false">P444*Q444+S444+U444+V444+W444+X444+Y444</f>
        <v>68</v>
      </c>
      <c r="AA444" s="36" t="n">
        <f aca="false">N444+Z444</f>
        <v>119</v>
      </c>
      <c r="AB444" s="113" t="s">
        <v>290</v>
      </c>
      <c r="AC444" s="85"/>
      <c r="AD444" s="85"/>
      <c r="AE444" s="85" t="n">
        <f aca="false">P444*Q444</f>
        <v>66</v>
      </c>
      <c r="AF444" s="38" t="n">
        <f aca="false">E444*F444+P444*Q444</f>
        <v>117</v>
      </c>
      <c r="AG444" s="39" t="str">
        <f aca="false">AB444</f>
        <v>Климаков В.А</v>
      </c>
      <c r="AH444" s="39" t="str">
        <f aca="false">C444</f>
        <v>1-ИСП9-32 (п)</v>
      </c>
      <c r="AI444" s="40" t="str">
        <f aca="false">B444</f>
        <v>25</v>
      </c>
      <c r="AJ444" s="39" t="str">
        <f aca="false">CONCATENATE(A444," ",D444)</f>
        <v>ОДБ.07 Физическая культура</v>
      </c>
      <c r="AK444" s="39" t="n">
        <f aca="false">E444*F444+P444*Q444+H444+J444+S444+U444</f>
        <v>117</v>
      </c>
      <c r="AL444" s="39" t="n">
        <f aca="false">L444+W444</f>
        <v>2</v>
      </c>
      <c r="AM444" s="39" t="n">
        <f aca="false">M444+X444</f>
        <v>0</v>
      </c>
      <c r="AN444" s="39" t="n">
        <f aca="false">Y444</f>
        <v>0</v>
      </c>
      <c r="AO444" s="39" t="n">
        <f aca="false">SUM(AK444:AN444)</f>
        <v>119</v>
      </c>
      <c r="AP444" s="41" t="n">
        <f aca="false">K444+V444</f>
        <v>0</v>
      </c>
    </row>
    <row r="445" s="42" customFormat="true" ht="16.5" hidden="true" customHeight="true" outlineLevel="0" collapsed="false">
      <c r="A445" s="92" t="s">
        <v>184</v>
      </c>
      <c r="B445" s="81" t="s">
        <v>238</v>
      </c>
      <c r="C445" s="82" t="s">
        <v>599</v>
      </c>
      <c r="D445" s="83" t="s">
        <v>185</v>
      </c>
      <c r="E445" s="82" t="n">
        <v>17</v>
      </c>
      <c r="F445" s="82" t="n">
        <v>1</v>
      </c>
      <c r="G445" s="82" t="n">
        <v>4</v>
      </c>
      <c r="H445" s="82"/>
      <c r="I445" s="82"/>
      <c r="J445" s="82"/>
      <c r="K445" s="82"/>
      <c r="L445" s="82"/>
      <c r="M445" s="82"/>
      <c r="N445" s="33" t="n">
        <f aca="false">E445*F445+H445+J445+K445+L445+M445</f>
        <v>17</v>
      </c>
      <c r="O445" s="84"/>
      <c r="P445" s="82" t="n">
        <v>22</v>
      </c>
      <c r="Q445" s="82" t="n">
        <v>1</v>
      </c>
      <c r="R445" s="82"/>
      <c r="S445" s="82"/>
      <c r="T445" s="82"/>
      <c r="U445" s="82"/>
      <c r="V445" s="82"/>
      <c r="W445" s="82" t="n">
        <v>2</v>
      </c>
      <c r="X445" s="82"/>
      <c r="Y445" s="82"/>
      <c r="Z445" s="36" t="n">
        <f aca="false">P445*Q445+S445+U445+V445+W445+X445+Y445</f>
        <v>24</v>
      </c>
      <c r="AA445" s="36" t="n">
        <f aca="false">N445+Z445</f>
        <v>41</v>
      </c>
      <c r="AB445" s="54" t="s">
        <v>237</v>
      </c>
      <c r="AC445" s="85"/>
      <c r="AD445" s="85"/>
      <c r="AE445" s="85" t="n">
        <f aca="false">P445*Q445</f>
        <v>22</v>
      </c>
      <c r="AF445" s="38" t="n">
        <f aca="false">E445*F445+P445*Q445</f>
        <v>39</v>
      </c>
      <c r="AG445" s="39" t="str">
        <f aca="false">AB445</f>
        <v>Симонов В.Г.</v>
      </c>
      <c r="AH445" s="39" t="str">
        <f aca="false">C445</f>
        <v>1-ИСП9-32 (п)</v>
      </c>
      <c r="AI445" s="40" t="str">
        <f aca="false">B445</f>
        <v>25</v>
      </c>
      <c r="AJ445" s="39" t="str">
        <f aca="false">CONCATENATE(A445," ",D445)</f>
        <v>ОДБ.08 Основы безопасности жизнедеятельности</v>
      </c>
      <c r="AK445" s="39" t="n">
        <f aca="false">E445*F445+P445*Q445+H445+J445+S445+U445</f>
        <v>39</v>
      </c>
      <c r="AL445" s="39" t="n">
        <f aca="false">L445+W445</f>
        <v>2</v>
      </c>
      <c r="AM445" s="39" t="n">
        <f aca="false">M445+X445</f>
        <v>0</v>
      </c>
      <c r="AN445" s="39" t="n">
        <f aca="false">Y445</f>
        <v>0</v>
      </c>
      <c r="AO445" s="39" t="n">
        <f aca="false">SUM(AK445:AN445)</f>
        <v>41</v>
      </c>
      <c r="AP445" s="41" t="n">
        <f aca="false">K445+V445</f>
        <v>0</v>
      </c>
    </row>
    <row r="446" s="42" customFormat="true" ht="16.5" hidden="true" customHeight="true" outlineLevel="0" collapsed="false">
      <c r="A446" s="92" t="s">
        <v>187</v>
      </c>
      <c r="B446" s="81" t="s">
        <v>238</v>
      </c>
      <c r="C446" s="82" t="s">
        <v>599</v>
      </c>
      <c r="D446" s="83" t="s">
        <v>64</v>
      </c>
      <c r="E446" s="82" t="n">
        <v>17</v>
      </c>
      <c r="F446" s="82" t="n">
        <v>6</v>
      </c>
      <c r="G446" s="82"/>
      <c r="H446" s="82"/>
      <c r="I446" s="82"/>
      <c r="J446" s="82"/>
      <c r="K446" s="82"/>
      <c r="L446" s="82"/>
      <c r="M446" s="82"/>
      <c r="N446" s="33" t="n">
        <f aca="false">E446*F446+H446+J446+K446+L446+M446</f>
        <v>102</v>
      </c>
      <c r="O446" s="84"/>
      <c r="P446" s="82" t="n">
        <v>22</v>
      </c>
      <c r="Q446" s="82" t="n">
        <v>6</v>
      </c>
      <c r="R446" s="82"/>
      <c r="S446" s="82"/>
      <c r="T446" s="82"/>
      <c r="U446" s="82"/>
      <c r="V446" s="82"/>
      <c r="W446" s="82" t="n">
        <v>6</v>
      </c>
      <c r="X446" s="82" t="n">
        <v>8</v>
      </c>
      <c r="Y446" s="82"/>
      <c r="Z446" s="36" t="n">
        <f aca="false">P446*Q446+S446+U446+V446+W446+X446+Y446</f>
        <v>146</v>
      </c>
      <c r="AA446" s="36" t="n">
        <f aca="false">N446+Z446</f>
        <v>248</v>
      </c>
      <c r="AB446" s="54" t="s">
        <v>65</v>
      </c>
      <c r="AC446" s="85"/>
      <c r="AD446" s="85"/>
      <c r="AE446" s="85" t="n">
        <f aca="false">P446*Q446</f>
        <v>132</v>
      </c>
      <c r="AF446" s="38" t="n">
        <f aca="false">E446*F446+P446*Q446</f>
        <v>234</v>
      </c>
      <c r="AG446" s="39" t="str">
        <f aca="false">AB446</f>
        <v>Лахтюхова Г.Г.</v>
      </c>
      <c r="AH446" s="39" t="str">
        <f aca="false">C446</f>
        <v>1-ИСП9-32 (п)</v>
      </c>
      <c r="AI446" s="40" t="str">
        <f aca="false">B446</f>
        <v>25</v>
      </c>
      <c r="AJ446" s="39" t="str">
        <f aca="false">CONCATENATE(A446," ",D446)</f>
        <v>OДУ.01 Математика</v>
      </c>
      <c r="AK446" s="39" t="n">
        <f aca="false">E446*F446+P446*Q446+H446+J446+S446+U446</f>
        <v>234</v>
      </c>
      <c r="AL446" s="39" t="n">
        <f aca="false">L446+W446</f>
        <v>6</v>
      </c>
      <c r="AM446" s="39" t="n">
        <f aca="false">M446+X446</f>
        <v>8</v>
      </c>
      <c r="AN446" s="39" t="n">
        <f aca="false">Y446</f>
        <v>0</v>
      </c>
      <c r="AO446" s="39" t="n">
        <f aca="false">SUM(AK446:AN446)</f>
        <v>248</v>
      </c>
      <c r="AP446" s="41" t="n">
        <f aca="false">K446+V446</f>
        <v>0</v>
      </c>
    </row>
    <row r="447" s="42" customFormat="true" ht="16.5" hidden="true" customHeight="true" outlineLevel="0" collapsed="false">
      <c r="A447" s="92" t="s">
        <v>189</v>
      </c>
      <c r="B447" s="81" t="s">
        <v>238</v>
      </c>
      <c r="C447" s="82" t="s">
        <v>599</v>
      </c>
      <c r="D447" s="93" t="s">
        <v>190</v>
      </c>
      <c r="E447" s="82" t="n">
        <v>17</v>
      </c>
      <c r="F447" s="82" t="n">
        <v>4</v>
      </c>
      <c r="G447" s="82"/>
      <c r="H447" s="82"/>
      <c r="I447" s="82"/>
      <c r="J447" s="82"/>
      <c r="K447" s="82"/>
      <c r="L447" s="82"/>
      <c r="M447" s="82"/>
      <c r="N447" s="33" t="n">
        <f aca="false">E447*F447+H447+J447+K447+L447+M447</f>
        <v>68</v>
      </c>
      <c r="O447" s="84"/>
      <c r="P447" s="82" t="n">
        <v>22</v>
      </c>
      <c r="Q447" s="82" t="n">
        <v>4</v>
      </c>
      <c r="R447" s="82" t="n">
        <v>88</v>
      </c>
      <c r="S447" s="82" t="n">
        <v>-88</v>
      </c>
      <c r="T447" s="82"/>
      <c r="U447" s="82"/>
      <c r="V447" s="82"/>
      <c r="W447" s="82" t="n">
        <v>6</v>
      </c>
      <c r="X447" s="82" t="n">
        <v>8</v>
      </c>
      <c r="Y447" s="82"/>
      <c r="Z447" s="36" t="n">
        <f aca="false">P447*Q447+S447+U447+V447+W447+X447+Y447</f>
        <v>14</v>
      </c>
      <c r="AA447" s="36" t="n">
        <f aca="false">N447+Z447</f>
        <v>82</v>
      </c>
      <c r="AB447" s="54" t="s">
        <v>191</v>
      </c>
      <c r="AC447" s="85"/>
      <c r="AD447" s="85"/>
      <c r="AE447" s="85" t="n">
        <f aca="false">P447*Q447</f>
        <v>88</v>
      </c>
      <c r="AF447" s="38" t="n">
        <f aca="false">E447*F447+P447*Q447</f>
        <v>156</v>
      </c>
      <c r="AG447" s="39" t="str">
        <f aca="false">AB447</f>
        <v>Цыганкова С.С.</v>
      </c>
      <c r="AH447" s="39" t="str">
        <f aca="false">C447</f>
        <v>1-ИСП9-32 (п)</v>
      </c>
      <c r="AI447" s="40" t="str">
        <f aca="false">B447</f>
        <v>25</v>
      </c>
      <c r="AJ447" s="39" t="str">
        <f aca="false">CONCATENATE(A447," ",D447)</f>
        <v>ОДУ.02 Информатика и ИКТ</v>
      </c>
      <c r="AK447" s="39" t="n">
        <f aca="false">E447*F447+P447*Q447+H447+J447+S447+U447</f>
        <v>68</v>
      </c>
      <c r="AL447" s="39" t="n">
        <f aca="false">L447+W447</f>
        <v>6</v>
      </c>
      <c r="AM447" s="39" t="n">
        <f aca="false">M447+X447</f>
        <v>8</v>
      </c>
      <c r="AN447" s="39" t="n">
        <f aca="false">Y447</f>
        <v>0</v>
      </c>
      <c r="AO447" s="39" t="n">
        <f aca="false">SUM(AK447:AN447)</f>
        <v>82</v>
      </c>
      <c r="AP447" s="41" t="n">
        <f aca="false">K447+V447</f>
        <v>0</v>
      </c>
    </row>
    <row r="448" s="42" customFormat="true" ht="16.5" hidden="true" customHeight="true" outlineLevel="0" collapsed="false">
      <c r="A448" s="92" t="s">
        <v>189</v>
      </c>
      <c r="B448" s="81" t="s">
        <v>175</v>
      </c>
      <c r="C448" s="89" t="s">
        <v>600</v>
      </c>
      <c r="D448" s="93" t="s">
        <v>190</v>
      </c>
      <c r="E448" s="82" t="n">
        <v>17</v>
      </c>
      <c r="F448" s="82"/>
      <c r="G448" s="82"/>
      <c r="H448" s="82"/>
      <c r="I448" s="82"/>
      <c r="J448" s="82"/>
      <c r="K448" s="82"/>
      <c r="L448" s="82"/>
      <c r="M448" s="82"/>
      <c r="N448" s="33" t="n">
        <f aca="false">E448*F448+H448+J448+K448+L448+M448</f>
        <v>0</v>
      </c>
      <c r="O448" s="84"/>
      <c r="P448" s="82" t="n">
        <v>22</v>
      </c>
      <c r="Q448" s="82"/>
      <c r="R448" s="82"/>
      <c r="S448" s="82" t="n">
        <v>88</v>
      </c>
      <c r="T448" s="82"/>
      <c r="U448" s="82"/>
      <c r="V448" s="82"/>
      <c r="W448" s="82"/>
      <c r="X448" s="82"/>
      <c r="Y448" s="82"/>
      <c r="Z448" s="36" t="n">
        <f aca="false">P448*Q448+S448+U448+V448+W448+X448+Y448</f>
        <v>88</v>
      </c>
      <c r="AA448" s="36" t="n">
        <f aca="false">N448+Z448</f>
        <v>88</v>
      </c>
      <c r="AB448" s="54" t="s">
        <v>191</v>
      </c>
      <c r="AC448" s="85"/>
      <c r="AD448" s="85"/>
      <c r="AE448" s="85" t="n">
        <f aca="false">P448*Q448</f>
        <v>0</v>
      </c>
      <c r="AF448" s="38" t="n">
        <f aca="false">E448*F448+P448*Q448</f>
        <v>0</v>
      </c>
      <c r="AG448" s="39" t="str">
        <f aca="false">AB448</f>
        <v>Цыганкова С.С.</v>
      </c>
      <c r="AH448" s="39" t="str">
        <f aca="false">C448</f>
        <v>1-ИСП9-32а (п)</v>
      </c>
      <c r="AI448" s="40" t="str">
        <f aca="false">B448</f>
        <v>13</v>
      </c>
      <c r="AJ448" s="39" t="str">
        <f aca="false">CONCATENATE(A448," ",D448)</f>
        <v>ОДУ.02 Информатика и ИКТ</v>
      </c>
      <c r="AK448" s="39" t="n">
        <f aca="false">E448*F448+P448*Q448+H448+J448+S448+U448</f>
        <v>88</v>
      </c>
      <c r="AL448" s="39" t="n">
        <f aca="false">L448+W448</f>
        <v>0</v>
      </c>
      <c r="AM448" s="39" t="n">
        <f aca="false">M448+X448</f>
        <v>0</v>
      </c>
      <c r="AN448" s="39" t="n">
        <f aca="false">Y448</f>
        <v>0</v>
      </c>
      <c r="AO448" s="39" t="n">
        <f aca="false">SUM(AK448:AN448)</f>
        <v>88</v>
      </c>
      <c r="AP448" s="41" t="n">
        <f aca="false">K448+V448</f>
        <v>0</v>
      </c>
    </row>
    <row r="449" s="42" customFormat="true" ht="16.5" hidden="true" customHeight="true" outlineLevel="0" collapsed="false">
      <c r="A449" s="92" t="s">
        <v>189</v>
      </c>
      <c r="B449" s="81" t="s">
        <v>53</v>
      </c>
      <c r="C449" s="89" t="s">
        <v>601</v>
      </c>
      <c r="D449" s="93" t="s">
        <v>190</v>
      </c>
      <c r="E449" s="82" t="n">
        <v>17</v>
      </c>
      <c r="F449" s="82"/>
      <c r="G449" s="82"/>
      <c r="H449" s="82"/>
      <c r="I449" s="82"/>
      <c r="J449" s="82"/>
      <c r="K449" s="82"/>
      <c r="L449" s="82"/>
      <c r="M449" s="82"/>
      <c r="N449" s="33" t="n">
        <f aca="false">E449*F449+H449+J449+K449+L449+M449</f>
        <v>0</v>
      </c>
      <c r="O449" s="84"/>
      <c r="P449" s="82" t="n">
        <v>22</v>
      </c>
      <c r="Q449" s="82"/>
      <c r="R449" s="82"/>
      <c r="S449" s="82" t="n">
        <v>88</v>
      </c>
      <c r="T449" s="82"/>
      <c r="U449" s="82"/>
      <c r="V449" s="82"/>
      <c r="W449" s="82"/>
      <c r="X449" s="82"/>
      <c r="Y449" s="82"/>
      <c r="Z449" s="36" t="n">
        <f aca="false">P449*Q449+S449+U449+V449+W449+X449+Y449</f>
        <v>88</v>
      </c>
      <c r="AA449" s="36" t="n">
        <f aca="false">N449+Z449</f>
        <v>88</v>
      </c>
      <c r="AB449" s="54" t="s">
        <v>192</v>
      </c>
      <c r="AC449" s="85"/>
      <c r="AD449" s="85"/>
      <c r="AE449" s="85" t="n">
        <f aca="false">P449*Q449</f>
        <v>0</v>
      </c>
      <c r="AF449" s="38" t="n">
        <f aca="false">E449*F449+P449*Q449</f>
        <v>0</v>
      </c>
      <c r="AG449" s="39" t="str">
        <f aca="false">AB449</f>
        <v>вак. 2 п/гр инф.</v>
      </c>
      <c r="AH449" s="39" t="str">
        <f aca="false">C449</f>
        <v>1-ИСП9-32б (п)</v>
      </c>
      <c r="AI449" s="40" t="str">
        <f aca="false">B449</f>
        <v>12</v>
      </c>
      <c r="AJ449" s="39" t="str">
        <f aca="false">CONCATENATE(A449," ",D449)</f>
        <v>ОДУ.02 Информатика и ИКТ</v>
      </c>
      <c r="AK449" s="39" t="n">
        <f aca="false">E449*F449+P449*Q449+H449+J449+S449+U449</f>
        <v>88</v>
      </c>
      <c r="AL449" s="39" t="n">
        <f aca="false">L449+W449</f>
        <v>0</v>
      </c>
      <c r="AM449" s="39" t="n">
        <f aca="false">M449+X449</f>
        <v>0</v>
      </c>
      <c r="AN449" s="39" t="n">
        <f aca="false">Y449</f>
        <v>0</v>
      </c>
      <c r="AO449" s="39" t="n">
        <f aca="false">SUM(AK449:AN449)</f>
        <v>88</v>
      </c>
      <c r="AP449" s="41" t="n">
        <f aca="false">K449+V449</f>
        <v>0</v>
      </c>
    </row>
    <row r="450" s="42" customFormat="true" ht="16.5" hidden="true" customHeight="true" outlineLevel="0" collapsed="false">
      <c r="A450" s="92" t="s">
        <v>193</v>
      </c>
      <c r="B450" s="81" t="s">
        <v>238</v>
      </c>
      <c r="C450" s="82" t="s">
        <v>599</v>
      </c>
      <c r="D450" s="93" t="s">
        <v>194</v>
      </c>
      <c r="E450" s="82" t="n">
        <v>17</v>
      </c>
      <c r="F450" s="82" t="n">
        <v>3</v>
      </c>
      <c r="G450" s="82" t="n">
        <v>20</v>
      </c>
      <c r="H450" s="82"/>
      <c r="I450" s="82" t="n">
        <v>20</v>
      </c>
      <c r="J450" s="82"/>
      <c r="K450" s="82"/>
      <c r="L450" s="82"/>
      <c r="M450" s="82"/>
      <c r="N450" s="33" t="n">
        <f aca="false">E450*F450+H450+J450+K450+L450+M450</f>
        <v>51</v>
      </c>
      <c r="O450" s="84"/>
      <c r="P450" s="82" t="n">
        <v>22</v>
      </c>
      <c r="Q450" s="82" t="n">
        <v>3</v>
      </c>
      <c r="R450" s="82"/>
      <c r="S450" s="82"/>
      <c r="T450" s="82"/>
      <c r="U450" s="82"/>
      <c r="V450" s="82"/>
      <c r="W450" s="82" t="n">
        <v>4</v>
      </c>
      <c r="X450" s="82"/>
      <c r="Y450" s="82"/>
      <c r="Z450" s="36" t="n">
        <f aca="false">P450*Q450+S450+U450+V450+W450+X450+Y450</f>
        <v>70</v>
      </c>
      <c r="AA450" s="36" t="n">
        <f aca="false">N450+Z450</f>
        <v>121</v>
      </c>
      <c r="AB450" s="47" t="s">
        <v>84</v>
      </c>
      <c r="AC450" s="85"/>
      <c r="AD450" s="85"/>
      <c r="AE450" s="85" t="n">
        <f aca="false">P450*Q450</f>
        <v>66</v>
      </c>
      <c r="AF450" s="38" t="n">
        <f aca="false">E450*F450+P450*Q450</f>
        <v>117</v>
      </c>
      <c r="AG450" s="39" t="str">
        <f aca="false">AB450</f>
        <v>Попова О.В.</v>
      </c>
      <c r="AH450" s="39" t="str">
        <f aca="false">C450</f>
        <v>1-ИСП9-32 (п)</v>
      </c>
      <c r="AI450" s="40" t="str">
        <f aca="false">B450</f>
        <v>25</v>
      </c>
      <c r="AJ450" s="39" t="str">
        <f aca="false">CONCATENATE(A450," ",D450)</f>
        <v>OДУ.03 Физика</v>
      </c>
      <c r="AK450" s="39" t="n">
        <f aca="false">E450*F450+P450*Q450+H450+J450+S450+U450</f>
        <v>117</v>
      </c>
      <c r="AL450" s="39" t="n">
        <f aca="false">L450+W450</f>
        <v>4</v>
      </c>
      <c r="AM450" s="39" t="n">
        <f aca="false">M450+X450</f>
        <v>0</v>
      </c>
      <c r="AN450" s="39" t="n">
        <f aca="false">Y450</f>
        <v>0</v>
      </c>
      <c r="AO450" s="39" t="n">
        <f aca="false">SUM(AK450:AN450)</f>
        <v>121</v>
      </c>
      <c r="AP450" s="41" t="n">
        <f aca="false">K450+V450</f>
        <v>0</v>
      </c>
    </row>
    <row r="451" s="42" customFormat="true" ht="16.5" hidden="true" customHeight="true" outlineLevel="0" collapsed="false">
      <c r="A451" s="92" t="s">
        <v>195</v>
      </c>
      <c r="B451" s="81" t="s">
        <v>238</v>
      </c>
      <c r="C451" s="82" t="s">
        <v>599</v>
      </c>
      <c r="D451" s="94" t="s">
        <v>196</v>
      </c>
      <c r="E451" s="82" t="n">
        <v>17</v>
      </c>
      <c r="F451" s="82" t="n">
        <v>2</v>
      </c>
      <c r="G451" s="82"/>
      <c r="H451" s="82"/>
      <c r="I451" s="82"/>
      <c r="J451" s="82"/>
      <c r="K451" s="82"/>
      <c r="L451" s="82"/>
      <c r="M451" s="82"/>
      <c r="N451" s="33" t="n">
        <f aca="false">E451*F451+H451+J451+K451+L451+M451</f>
        <v>34</v>
      </c>
      <c r="O451" s="84"/>
      <c r="P451" s="82" t="n">
        <v>22</v>
      </c>
      <c r="Q451" s="82" t="n">
        <v>2</v>
      </c>
      <c r="R451" s="82"/>
      <c r="S451" s="82"/>
      <c r="T451" s="82"/>
      <c r="U451" s="82"/>
      <c r="V451" s="82"/>
      <c r="W451" s="82" t="n">
        <v>2</v>
      </c>
      <c r="X451" s="82"/>
      <c r="Y451" s="82"/>
      <c r="Z451" s="36" t="n">
        <f aca="false">P451*Q451+S451+U451+V451+W451+X451+Y451</f>
        <v>46</v>
      </c>
      <c r="AA451" s="36" t="n">
        <f aca="false">N451+Z451</f>
        <v>80</v>
      </c>
      <c r="AB451" s="54" t="s">
        <v>225</v>
      </c>
      <c r="AC451" s="85"/>
      <c r="AD451" s="85"/>
      <c r="AE451" s="85" t="n">
        <f aca="false">P451*Q451</f>
        <v>44</v>
      </c>
      <c r="AF451" s="38" t="n">
        <f aca="false">E451*F451+P451*Q451</f>
        <v>78</v>
      </c>
      <c r="AG451" s="39" t="str">
        <f aca="false">AB451</f>
        <v>Щур Д.С.</v>
      </c>
      <c r="AH451" s="39" t="str">
        <f aca="false">C451</f>
        <v>1-ИСП9-32 (п)</v>
      </c>
      <c r="AI451" s="40" t="str">
        <f aca="false">B451</f>
        <v>25</v>
      </c>
      <c r="AJ451" s="39" t="str">
        <f aca="false">CONCATENATE(A451," ",D451)</f>
        <v>ЭК.01. Информационная культура и сетевой этикет</v>
      </c>
      <c r="AK451" s="39" t="n">
        <f aca="false">E451*F451+P451*Q451+H451+J451+S451+U451</f>
        <v>78</v>
      </c>
      <c r="AL451" s="39" t="n">
        <f aca="false">L451+W451</f>
        <v>2</v>
      </c>
      <c r="AM451" s="39" t="n">
        <f aca="false">M451+X451</f>
        <v>0</v>
      </c>
      <c r="AN451" s="39" t="n">
        <f aca="false">Y451</f>
        <v>0</v>
      </c>
      <c r="AO451" s="39" t="n">
        <f aca="false">SUM(AK451:AN451)</f>
        <v>80</v>
      </c>
      <c r="AP451" s="41" t="n">
        <f aca="false">K451+V451</f>
        <v>0</v>
      </c>
    </row>
    <row r="452" s="42" customFormat="true" ht="16.5" hidden="true" customHeight="true" outlineLevel="0" collapsed="false">
      <c r="A452" s="92" t="s">
        <v>197</v>
      </c>
      <c r="B452" s="81" t="s">
        <v>238</v>
      </c>
      <c r="C452" s="82" t="s">
        <v>599</v>
      </c>
      <c r="D452" s="188" t="s">
        <v>198</v>
      </c>
      <c r="E452" s="82" t="n">
        <v>17</v>
      </c>
      <c r="F452" s="82" t="n">
        <v>2</v>
      </c>
      <c r="G452" s="82"/>
      <c r="H452" s="82"/>
      <c r="I452" s="82"/>
      <c r="J452" s="82"/>
      <c r="K452" s="82"/>
      <c r="L452" s="82"/>
      <c r="M452" s="82"/>
      <c r="N452" s="33" t="n">
        <f aca="false">E452*F452+H452+J452+K452+L452+M452</f>
        <v>34</v>
      </c>
      <c r="O452" s="84"/>
      <c r="P452" s="82" t="n">
        <v>22</v>
      </c>
      <c r="Q452" s="82" t="n">
        <v>2</v>
      </c>
      <c r="R452" s="82"/>
      <c r="S452" s="82"/>
      <c r="T452" s="82"/>
      <c r="U452" s="82"/>
      <c r="V452" s="82"/>
      <c r="W452" s="82" t="n">
        <v>2</v>
      </c>
      <c r="X452" s="82"/>
      <c r="Y452" s="82"/>
      <c r="Z452" s="36" t="n">
        <f aca="false">P452*Q452+S452+U452+V452+W452+X452+Y452</f>
        <v>46</v>
      </c>
      <c r="AA452" s="36" t="n">
        <f aca="false">N452+Z452</f>
        <v>80</v>
      </c>
      <c r="AB452" s="54" t="s">
        <v>72</v>
      </c>
      <c r="AC452" s="85"/>
      <c r="AD452" s="85"/>
      <c r="AE452" s="85" t="n">
        <f aca="false">P452*Q452</f>
        <v>44</v>
      </c>
      <c r="AF452" s="38" t="n">
        <f aca="false">E452*F452+P452*Q452</f>
        <v>78</v>
      </c>
      <c r="AG452" s="39" t="str">
        <f aca="false">AB452</f>
        <v>Глушкова Т.Н.</v>
      </c>
      <c r="AH452" s="39" t="str">
        <f aca="false">C452</f>
        <v>1-ИСП9-32 (п)</v>
      </c>
      <c r="AI452" s="40" t="str">
        <f aca="false">B452</f>
        <v>25</v>
      </c>
      <c r="AJ452" s="39" t="str">
        <f aca="false">CONCATENATE(A452," ",D452)</f>
        <v>ЭК.02 Экологические основы природопользования в профессиональной деятельности</v>
      </c>
      <c r="AK452" s="39" t="n">
        <f aca="false">E452*F452+P452*Q452+H452+J452+S452+U452</f>
        <v>78</v>
      </c>
      <c r="AL452" s="39" t="n">
        <f aca="false">L452+W452</f>
        <v>2</v>
      </c>
      <c r="AM452" s="39" t="n">
        <f aca="false">M452+X452</f>
        <v>0</v>
      </c>
      <c r="AN452" s="39" t="n">
        <f aca="false">Y452</f>
        <v>0</v>
      </c>
      <c r="AO452" s="39" t="n">
        <f aca="false">SUM(AK452:AN452)</f>
        <v>80</v>
      </c>
      <c r="AP452" s="41" t="n">
        <f aca="false">K452+V452</f>
        <v>0</v>
      </c>
    </row>
    <row r="453" s="42" customFormat="true" ht="16.5" hidden="true" customHeight="true" outlineLevel="0" collapsed="false">
      <c r="A453" s="92" t="s">
        <v>199</v>
      </c>
      <c r="B453" s="81" t="s">
        <v>238</v>
      </c>
      <c r="C453" s="82" t="s">
        <v>599</v>
      </c>
      <c r="D453" s="82" t="s">
        <v>200</v>
      </c>
      <c r="E453" s="82" t="n">
        <v>17</v>
      </c>
      <c r="F453" s="82" t="n">
        <v>2</v>
      </c>
      <c r="G453" s="82"/>
      <c r="H453" s="82"/>
      <c r="I453" s="82"/>
      <c r="J453" s="82"/>
      <c r="K453" s="82"/>
      <c r="L453" s="82"/>
      <c r="M453" s="82"/>
      <c r="N453" s="33" t="n">
        <f aca="false">E453*F453+H453+J453+K453+L453+M453</f>
        <v>34</v>
      </c>
      <c r="O453" s="84"/>
      <c r="P453" s="82" t="n">
        <v>22</v>
      </c>
      <c r="Q453" s="82" t="n">
        <v>2</v>
      </c>
      <c r="R453" s="82"/>
      <c r="S453" s="82"/>
      <c r="T453" s="82"/>
      <c r="U453" s="82"/>
      <c r="V453" s="82"/>
      <c r="W453" s="82" t="n">
        <v>2</v>
      </c>
      <c r="X453" s="82"/>
      <c r="Y453" s="82"/>
      <c r="Z453" s="36" t="n">
        <f aca="false">P453*Q453+S453+U453+V453+W453+X453+Y453</f>
        <v>46</v>
      </c>
      <c r="AA453" s="36" t="n">
        <f aca="false">N453+Z453</f>
        <v>80</v>
      </c>
      <c r="AB453" s="54" t="s">
        <v>224</v>
      </c>
      <c r="AC453" s="85"/>
      <c r="AD453" s="85"/>
      <c r="AE453" s="85" t="n">
        <f aca="false">P453*Q453</f>
        <v>44</v>
      </c>
      <c r="AF453" s="38" t="n">
        <f aca="false">E453*F453+P453*Q453</f>
        <v>78</v>
      </c>
      <c r="AG453" s="39" t="str">
        <f aca="false">AB453</f>
        <v>Кравченко Н.В.</v>
      </c>
      <c r="AH453" s="39" t="str">
        <f aca="false">C453</f>
        <v>1-ИСП9-32 (п)</v>
      </c>
      <c r="AI453" s="40" t="str">
        <f aca="false">B453</f>
        <v>25</v>
      </c>
      <c r="AJ453" s="39" t="str">
        <f aca="false">CONCATENATE(A453," ",D453)</f>
        <v>ЭК.03 Основы финансовой грамотности</v>
      </c>
      <c r="AK453" s="39" t="n">
        <f aca="false">E453*F453+P453*Q453+H453+J453+S453+U453</f>
        <v>78</v>
      </c>
      <c r="AL453" s="39" t="n">
        <f aca="false">L453+W453</f>
        <v>2</v>
      </c>
      <c r="AM453" s="39" t="n">
        <f aca="false">M453+X453</f>
        <v>0</v>
      </c>
      <c r="AN453" s="39" t="n">
        <f aca="false">Y453</f>
        <v>0</v>
      </c>
      <c r="AO453" s="39" t="n">
        <f aca="false">SUM(AK453:AN453)</f>
        <v>80</v>
      </c>
      <c r="AP453" s="41" t="n">
        <f aca="false">K453+V453</f>
        <v>0</v>
      </c>
    </row>
    <row r="454" s="42" customFormat="true" ht="16.5" hidden="true" customHeight="true" outlineLevel="0" collapsed="false">
      <c r="A454" s="92" t="s">
        <v>202</v>
      </c>
      <c r="B454" s="81" t="s">
        <v>238</v>
      </c>
      <c r="C454" s="82" t="s">
        <v>599</v>
      </c>
      <c r="D454" s="82" t="s">
        <v>203</v>
      </c>
      <c r="E454" s="82" t="n">
        <v>17</v>
      </c>
      <c r="F454" s="82" t="n">
        <v>1</v>
      </c>
      <c r="G454" s="82" t="n">
        <v>20</v>
      </c>
      <c r="H454" s="82"/>
      <c r="I454" s="82"/>
      <c r="J454" s="82"/>
      <c r="K454" s="82"/>
      <c r="L454" s="82"/>
      <c r="M454" s="82"/>
      <c r="N454" s="33" t="n">
        <f aca="false">E454*F454+H454+J454+K454+L454+M454</f>
        <v>17</v>
      </c>
      <c r="O454" s="84"/>
      <c r="P454" s="82" t="n">
        <v>22</v>
      </c>
      <c r="Q454" s="82" t="n">
        <v>1</v>
      </c>
      <c r="R454" s="82"/>
      <c r="S454" s="82"/>
      <c r="T454" s="82"/>
      <c r="U454" s="82"/>
      <c r="V454" s="82"/>
      <c r="W454" s="82" t="n">
        <v>2</v>
      </c>
      <c r="X454" s="82"/>
      <c r="Y454" s="82"/>
      <c r="Z454" s="36" t="n">
        <f aca="false">P454*Q454+S454+U454+V454+W454+X454+Y454</f>
        <v>24</v>
      </c>
      <c r="AA454" s="36" t="n">
        <f aca="false">N454+Z454</f>
        <v>41</v>
      </c>
      <c r="AB454" s="47" t="s">
        <v>322</v>
      </c>
      <c r="AC454" s="85"/>
      <c r="AD454" s="85"/>
      <c r="AE454" s="85" t="n">
        <f aca="false">P454*Q454</f>
        <v>22</v>
      </c>
      <c r="AF454" s="38" t="n">
        <f aca="false">E454*F454+P454*Q454</f>
        <v>39</v>
      </c>
      <c r="AG454" s="39" t="str">
        <f aca="false">AB454</f>
        <v>Куропаткина О.П.</v>
      </c>
      <c r="AH454" s="39" t="str">
        <f aca="false">C454</f>
        <v>1-ИСП9-32 (п)</v>
      </c>
      <c r="AI454" s="40" t="str">
        <f aca="false">B454</f>
        <v>25</v>
      </c>
      <c r="AJ454" s="39" t="str">
        <f aca="false">CONCATENATE(A454," ",D454)</f>
        <v>ЭК.04 Введение в специальность</v>
      </c>
      <c r="AK454" s="39" t="n">
        <f aca="false">E454*F454+P454*Q454+H454+J454+S454+U454</f>
        <v>39</v>
      </c>
      <c r="AL454" s="39" t="n">
        <f aca="false">L454+W454</f>
        <v>2</v>
      </c>
      <c r="AM454" s="39" t="n">
        <f aca="false">M454+X454</f>
        <v>0</v>
      </c>
      <c r="AN454" s="39" t="n">
        <f aca="false">Y454</f>
        <v>0</v>
      </c>
      <c r="AO454" s="39" t="n">
        <f aca="false">SUM(AK454:AN454)</f>
        <v>41</v>
      </c>
      <c r="AP454" s="41" t="n">
        <f aca="false">K454+V454</f>
        <v>0</v>
      </c>
    </row>
    <row r="455" s="42" customFormat="true" ht="16.5" hidden="true" customHeight="true" outlineLevel="0" collapsed="false">
      <c r="A455" s="92" t="s">
        <v>204</v>
      </c>
      <c r="B455" s="81" t="s">
        <v>238</v>
      </c>
      <c r="C455" s="82" t="s">
        <v>599</v>
      </c>
      <c r="D455" s="94" t="s">
        <v>205</v>
      </c>
      <c r="E455" s="82" t="n">
        <v>17</v>
      </c>
      <c r="F455" s="82" t="n">
        <v>1</v>
      </c>
      <c r="G455" s="82"/>
      <c r="H455" s="82"/>
      <c r="I455" s="82"/>
      <c r="J455" s="82"/>
      <c r="K455" s="82"/>
      <c r="L455" s="82"/>
      <c r="M455" s="82"/>
      <c r="N455" s="33" t="n">
        <f aca="false">E455*F455+H455+J455+K455+L455+M455</f>
        <v>17</v>
      </c>
      <c r="O455" s="84"/>
      <c r="P455" s="82" t="n">
        <v>22</v>
      </c>
      <c r="Q455" s="82" t="n">
        <v>1</v>
      </c>
      <c r="R455" s="82" t="n">
        <v>10</v>
      </c>
      <c r="S455" s="82"/>
      <c r="T455" s="82"/>
      <c r="U455" s="82"/>
      <c r="V455" s="82"/>
      <c r="W455" s="82"/>
      <c r="X455" s="82"/>
      <c r="Y455" s="82"/>
      <c r="Z455" s="36" t="n">
        <f aca="false">P455*Q455+S455+U455+V455+W455+X455+Y455</f>
        <v>22</v>
      </c>
      <c r="AA455" s="36" t="n">
        <f aca="false">N455+Z455</f>
        <v>39</v>
      </c>
      <c r="AB455" s="47" t="s">
        <v>322</v>
      </c>
      <c r="AC455" s="85"/>
      <c r="AD455" s="85"/>
      <c r="AE455" s="85" t="n">
        <f aca="false">P455*Q455</f>
        <v>22</v>
      </c>
      <c r="AF455" s="38" t="n">
        <f aca="false">E455*F455+P455*Q455</f>
        <v>39</v>
      </c>
      <c r="AG455" s="39" t="str">
        <f aca="false">AB455</f>
        <v>Куропаткина О.П.</v>
      </c>
      <c r="AH455" s="39" t="str">
        <f aca="false">C455</f>
        <v>1-ИСП9-32 (п)</v>
      </c>
      <c r="AI455" s="40" t="str">
        <f aca="false">B455</f>
        <v>25</v>
      </c>
      <c r="AJ455" s="39" t="str">
        <f aca="false">CONCATENATE(A455," ",D455)</f>
        <v>ЭК.05 Индивидуальный проект (Реализуется в рамках времени, отведенного на освоение Информатики , физики)</v>
      </c>
      <c r="AK455" s="39" t="n">
        <f aca="false">E455*F455+P455*Q455+H455+J455+S455+U455</f>
        <v>39</v>
      </c>
      <c r="AL455" s="39" t="n">
        <f aca="false">L455+W455</f>
        <v>0</v>
      </c>
      <c r="AM455" s="39" t="n">
        <f aca="false">M455+X455</f>
        <v>0</v>
      </c>
      <c r="AN455" s="39" t="n">
        <f aca="false">Y455</f>
        <v>0</v>
      </c>
      <c r="AO455" s="39" t="n">
        <f aca="false">SUM(AK455:AN455)</f>
        <v>39</v>
      </c>
      <c r="AP455" s="41" t="n">
        <f aca="false">K455+V455</f>
        <v>0</v>
      </c>
    </row>
    <row r="456" s="42" customFormat="true" ht="16.5" hidden="true" customHeight="true" outlineLevel="0" collapsed="false">
      <c r="A456" s="70" t="s">
        <v>113</v>
      </c>
      <c r="B456" s="81" t="s">
        <v>238</v>
      </c>
      <c r="C456" s="82" t="s">
        <v>599</v>
      </c>
      <c r="D456" s="94" t="s">
        <v>114</v>
      </c>
      <c r="E456" s="82" t="n">
        <v>17</v>
      </c>
      <c r="F456" s="82"/>
      <c r="G456" s="82"/>
      <c r="H456" s="82" t="n">
        <v>8</v>
      </c>
      <c r="I456" s="82"/>
      <c r="J456" s="82"/>
      <c r="K456" s="82"/>
      <c r="L456" s="82"/>
      <c r="M456" s="82"/>
      <c r="N456" s="33" t="n">
        <f aca="false">E456*F456+H456+J456+K456+L456+M456</f>
        <v>8</v>
      </c>
      <c r="O456" s="84"/>
      <c r="P456" s="82" t="n">
        <v>22</v>
      </c>
      <c r="Q456" s="82"/>
      <c r="R456" s="82"/>
      <c r="S456" s="82"/>
      <c r="T456" s="82"/>
      <c r="U456" s="82"/>
      <c r="V456" s="82"/>
      <c r="W456" s="82"/>
      <c r="X456" s="82"/>
      <c r="Y456" s="82"/>
      <c r="Z456" s="36" t="n">
        <f aca="false">P456*Q456+S456+U456+V456+W456+X456+Y456</f>
        <v>0</v>
      </c>
      <c r="AA456" s="36" t="n">
        <f aca="false">N456+Z456</f>
        <v>8</v>
      </c>
      <c r="AB456" s="47" t="s">
        <v>340</v>
      </c>
      <c r="AC456" s="85"/>
      <c r="AD456" s="85"/>
      <c r="AE456" s="85" t="n">
        <f aca="false">P456*Q456</f>
        <v>0</v>
      </c>
      <c r="AF456" s="38" t="n">
        <f aca="false">E456*F456+P456*Q456</f>
        <v>0</v>
      </c>
      <c r="AG456" s="39" t="str">
        <f aca="false">AB456</f>
        <v>Малыгина М.Ю.</v>
      </c>
      <c r="AH456" s="39" t="str">
        <f aca="false">C456</f>
        <v>1-ИСП9-32 (п)</v>
      </c>
      <c r="AI456" s="40" t="str">
        <f aca="false">B456</f>
        <v>25</v>
      </c>
      <c r="AJ456" s="39" t="str">
        <f aca="false">CONCATENATE(A456," ",D456)</f>
        <v>ВнеУр Разговоры о важном</v>
      </c>
      <c r="AK456" s="39" t="n">
        <f aca="false">E456*F456+P456*Q456+H456+J456+S456+U456</f>
        <v>8</v>
      </c>
      <c r="AL456" s="39" t="n">
        <f aca="false">L456+W456</f>
        <v>0</v>
      </c>
      <c r="AM456" s="39" t="n">
        <f aca="false">M456+X456</f>
        <v>0</v>
      </c>
      <c r="AN456" s="39" t="n">
        <f aca="false">Y456</f>
        <v>0</v>
      </c>
      <c r="AO456" s="39" t="n">
        <f aca="false">SUM(AK456:AN456)</f>
        <v>8</v>
      </c>
      <c r="AP456" s="41" t="n">
        <f aca="false">K456+V456</f>
        <v>0</v>
      </c>
    </row>
    <row r="457" s="42" customFormat="true" ht="16.5" hidden="true" customHeight="true" outlineLevel="0" collapsed="false">
      <c r="A457" s="70" t="s">
        <v>113</v>
      </c>
      <c r="B457" s="81" t="s">
        <v>238</v>
      </c>
      <c r="C457" s="82" t="s">
        <v>599</v>
      </c>
      <c r="D457" s="94" t="s">
        <v>114</v>
      </c>
      <c r="E457" s="82" t="n">
        <v>17</v>
      </c>
      <c r="F457" s="82"/>
      <c r="G457" s="82"/>
      <c r="H457" s="82" t="n">
        <v>9</v>
      </c>
      <c r="I457" s="82"/>
      <c r="J457" s="82"/>
      <c r="K457" s="82"/>
      <c r="L457" s="82"/>
      <c r="M457" s="82"/>
      <c r="N457" s="33" t="n">
        <f aca="false">E457*F457+H457+J457+K457+L457+M457</f>
        <v>9</v>
      </c>
      <c r="O457" s="84"/>
      <c r="P457" s="82" t="n">
        <v>22</v>
      </c>
      <c r="Q457" s="82"/>
      <c r="R457" s="82"/>
      <c r="S457" s="82" t="n">
        <v>18</v>
      </c>
      <c r="T457" s="82"/>
      <c r="U457" s="82"/>
      <c r="V457" s="82"/>
      <c r="W457" s="82"/>
      <c r="X457" s="82"/>
      <c r="Y457" s="82"/>
      <c r="Z457" s="36" t="n">
        <f aca="false">P457*Q457+S457+U457+V457+W457+X457+Y457</f>
        <v>18</v>
      </c>
      <c r="AA457" s="36" t="n">
        <f aca="false">N457+Z457</f>
        <v>27</v>
      </c>
      <c r="AB457" s="47" t="s">
        <v>115</v>
      </c>
      <c r="AC457" s="85"/>
      <c r="AD457" s="85"/>
      <c r="AE457" s="85" t="n">
        <f aca="false">P457*Q457</f>
        <v>0</v>
      </c>
      <c r="AF457" s="38" t="n">
        <f aca="false">E457*F457+P457*Q457</f>
        <v>0</v>
      </c>
      <c r="AG457" s="39" t="str">
        <f aca="false">AB457</f>
        <v>вак. РоВ</v>
      </c>
      <c r="AH457" s="39" t="str">
        <f aca="false">C457</f>
        <v>1-ИСП9-32 (п)</v>
      </c>
      <c r="AI457" s="40" t="str">
        <f aca="false">B457</f>
        <v>25</v>
      </c>
      <c r="AJ457" s="39" t="str">
        <f aca="false">CONCATENATE(A457," ",D457)</f>
        <v>ВнеУр Разговоры о важном</v>
      </c>
      <c r="AK457" s="39" t="n">
        <f aca="false">E457*F457+P457*Q457+H457+J457+S457+U457</f>
        <v>27</v>
      </c>
      <c r="AL457" s="39" t="n">
        <f aca="false">L457+W457</f>
        <v>0</v>
      </c>
      <c r="AM457" s="39" t="n">
        <f aca="false">M457+X457</f>
        <v>0</v>
      </c>
      <c r="AN457" s="39" t="n">
        <f aca="false">Y457</f>
        <v>0</v>
      </c>
      <c r="AO457" s="39" t="n">
        <f aca="false">SUM(AK457:AN457)</f>
        <v>27</v>
      </c>
      <c r="AP457" s="41" t="n">
        <f aca="false">K457+V457</f>
        <v>0</v>
      </c>
    </row>
    <row r="458" s="42" customFormat="true" ht="16.5" hidden="true" customHeight="true" outlineLevel="0" collapsed="false">
      <c r="A458" s="80" t="s">
        <v>166</v>
      </c>
      <c r="B458" s="81" t="s">
        <v>238</v>
      </c>
      <c r="C458" s="82" t="s">
        <v>602</v>
      </c>
      <c r="D458" s="83" t="s">
        <v>169</v>
      </c>
      <c r="E458" s="82" t="n">
        <v>17</v>
      </c>
      <c r="F458" s="82" t="n">
        <v>1</v>
      </c>
      <c r="G458" s="82"/>
      <c r="H458" s="82"/>
      <c r="I458" s="82"/>
      <c r="J458" s="82"/>
      <c r="K458" s="82"/>
      <c r="L458" s="82"/>
      <c r="M458" s="82"/>
      <c r="N458" s="33" t="n">
        <f aca="false">E458*F458+H458+J458+K458+L458+M458</f>
        <v>17</v>
      </c>
      <c r="O458" s="84"/>
      <c r="P458" s="82" t="n">
        <v>22</v>
      </c>
      <c r="Q458" s="82" t="n">
        <v>1</v>
      </c>
      <c r="R458" s="82"/>
      <c r="S458" s="82"/>
      <c r="T458" s="82"/>
      <c r="U458" s="82"/>
      <c r="V458" s="82"/>
      <c r="W458" s="82" t="n">
        <v>6</v>
      </c>
      <c r="X458" s="82" t="n">
        <v>8</v>
      </c>
      <c r="Y458" s="82"/>
      <c r="Z458" s="36" t="n">
        <f aca="false">P458*Q458+S458+U458+V458+W458+X458+Y458</f>
        <v>36</v>
      </c>
      <c r="AA458" s="36" t="n">
        <f aca="false">N458+Z458</f>
        <v>53</v>
      </c>
      <c r="AB458" s="54" t="s">
        <v>165</v>
      </c>
      <c r="AC458" s="85"/>
      <c r="AD458" s="85"/>
      <c r="AE458" s="85" t="n">
        <f aca="false">P458*Q458</f>
        <v>22</v>
      </c>
      <c r="AF458" s="38" t="n">
        <f aca="false">E458*F458+P458*Q458</f>
        <v>39</v>
      </c>
      <c r="AG458" s="39" t="str">
        <f aca="false">AB458</f>
        <v>Коршунова Т.Л.</v>
      </c>
      <c r="AH458" s="39" t="str">
        <f aca="false">C458</f>
        <v>1-ИСП9-30 (п)</v>
      </c>
      <c r="AI458" s="40" t="str">
        <f aca="false">B458</f>
        <v>25</v>
      </c>
      <c r="AJ458" s="39" t="str">
        <f aca="false">CONCATENATE(A458," ",D458)</f>
        <v>ОДБ.01 Русский язык</v>
      </c>
      <c r="AK458" s="39" t="n">
        <f aca="false">E458*F458+P458*Q458+H458+J458+S458+U458</f>
        <v>39</v>
      </c>
      <c r="AL458" s="39" t="n">
        <f aca="false">L458+W458</f>
        <v>6</v>
      </c>
      <c r="AM458" s="39" t="n">
        <f aca="false">M458+X458</f>
        <v>8</v>
      </c>
      <c r="AN458" s="39" t="n">
        <f aca="false">Y458</f>
        <v>0</v>
      </c>
      <c r="AO458" s="39" t="n">
        <f aca="false">SUM(AK458:AN458)</f>
        <v>53</v>
      </c>
      <c r="AP458" s="41" t="n">
        <f aca="false">K458+V458</f>
        <v>0</v>
      </c>
    </row>
    <row r="459" s="42" customFormat="true" ht="16.5" hidden="true" customHeight="true" outlineLevel="0" collapsed="false">
      <c r="A459" s="80" t="s">
        <v>170</v>
      </c>
      <c r="B459" s="81" t="s">
        <v>238</v>
      </c>
      <c r="C459" s="82" t="s">
        <v>602</v>
      </c>
      <c r="D459" s="83" t="s">
        <v>171</v>
      </c>
      <c r="E459" s="82" t="n">
        <v>17</v>
      </c>
      <c r="F459" s="82" t="n">
        <v>3</v>
      </c>
      <c r="G459" s="82"/>
      <c r="H459" s="82"/>
      <c r="I459" s="82"/>
      <c r="J459" s="82"/>
      <c r="K459" s="82"/>
      <c r="L459" s="82"/>
      <c r="M459" s="82"/>
      <c r="N459" s="33" t="n">
        <f aca="false">E459*F459+H459+J459+K459+L459+M459</f>
        <v>51</v>
      </c>
      <c r="O459" s="84"/>
      <c r="P459" s="82" t="n">
        <v>22</v>
      </c>
      <c r="Q459" s="82" t="n">
        <v>3</v>
      </c>
      <c r="R459" s="82"/>
      <c r="S459" s="82"/>
      <c r="T459" s="82"/>
      <c r="U459" s="82"/>
      <c r="V459" s="82"/>
      <c r="W459" s="82" t="n">
        <v>6</v>
      </c>
      <c r="X459" s="82"/>
      <c r="Y459" s="82"/>
      <c r="Z459" s="36" t="n">
        <f aca="false">P459*Q459+S459+U459+V459+W459+X459+Y459</f>
        <v>72</v>
      </c>
      <c r="AA459" s="36" t="n">
        <f aca="false">N459+Z459</f>
        <v>123</v>
      </c>
      <c r="AB459" s="54" t="s">
        <v>165</v>
      </c>
      <c r="AC459" s="85"/>
      <c r="AD459" s="85"/>
      <c r="AE459" s="85" t="n">
        <f aca="false">P459*Q459</f>
        <v>66</v>
      </c>
      <c r="AF459" s="38" t="n">
        <f aca="false">E459*F459+P459*Q459</f>
        <v>117</v>
      </c>
      <c r="AG459" s="39" t="str">
        <f aca="false">AB459</f>
        <v>Коршунова Т.Л.</v>
      </c>
      <c r="AH459" s="39" t="str">
        <f aca="false">C459</f>
        <v>1-ИСП9-30 (п)</v>
      </c>
      <c r="AI459" s="40" t="str">
        <f aca="false">B459</f>
        <v>25</v>
      </c>
      <c r="AJ459" s="39" t="str">
        <f aca="false">CONCATENATE(A459," ",D459)</f>
        <v>ОДБ.02 Литература</v>
      </c>
      <c r="AK459" s="39" t="n">
        <f aca="false">E459*F459+P459*Q459+H459+J459+S459+U459</f>
        <v>117</v>
      </c>
      <c r="AL459" s="39" t="n">
        <f aca="false">L459+W459</f>
        <v>6</v>
      </c>
      <c r="AM459" s="39" t="n">
        <f aca="false">M459+X459</f>
        <v>0</v>
      </c>
      <c r="AN459" s="39" t="n">
        <f aca="false">Y459</f>
        <v>0</v>
      </c>
      <c r="AO459" s="39" t="n">
        <f aca="false">SUM(AK459:AN459)</f>
        <v>123</v>
      </c>
      <c r="AP459" s="41" t="n">
        <f aca="false">K459+V459</f>
        <v>0</v>
      </c>
    </row>
    <row r="460" s="42" customFormat="true" ht="16.5" hidden="true" customHeight="true" outlineLevel="0" collapsed="false">
      <c r="A460" s="80" t="s">
        <v>172</v>
      </c>
      <c r="B460" s="81" t="s">
        <v>238</v>
      </c>
      <c r="C460" s="82" t="s">
        <v>602</v>
      </c>
      <c r="D460" s="83" t="s">
        <v>173</v>
      </c>
      <c r="E460" s="82" t="n">
        <v>17</v>
      </c>
      <c r="F460" s="82" t="n">
        <v>1</v>
      </c>
      <c r="G460" s="82"/>
      <c r="H460" s="82"/>
      <c r="I460" s="82"/>
      <c r="J460" s="82"/>
      <c r="K460" s="82"/>
      <c r="L460" s="82"/>
      <c r="M460" s="82"/>
      <c r="N460" s="33" t="n">
        <f aca="false">E460*F460+H460+J460+K460+L460+M460</f>
        <v>17</v>
      </c>
      <c r="O460" s="84"/>
      <c r="P460" s="82" t="n">
        <v>22</v>
      </c>
      <c r="Q460" s="82" t="n">
        <v>1</v>
      </c>
      <c r="R460" s="82"/>
      <c r="S460" s="82"/>
      <c r="T460" s="82"/>
      <c r="U460" s="82"/>
      <c r="V460" s="82"/>
      <c r="W460" s="82" t="n">
        <v>2</v>
      </c>
      <c r="X460" s="82"/>
      <c r="Y460" s="82"/>
      <c r="Z460" s="36" t="n">
        <f aca="false">P460*Q460+S460+U460+V460+W460+X460+Y460</f>
        <v>24</v>
      </c>
      <c r="AA460" s="36" t="n">
        <f aca="false">N460+Z460</f>
        <v>41</v>
      </c>
      <c r="AB460" s="54" t="s">
        <v>165</v>
      </c>
      <c r="AC460" s="85"/>
      <c r="AD460" s="85"/>
      <c r="AE460" s="85" t="n">
        <f aca="false">P460*Q460</f>
        <v>22</v>
      </c>
      <c r="AF460" s="38" t="n">
        <f aca="false">E460*F460+P460*Q460</f>
        <v>39</v>
      </c>
      <c r="AG460" s="39" t="str">
        <f aca="false">AB460</f>
        <v>Коршунова Т.Л.</v>
      </c>
      <c r="AH460" s="39" t="str">
        <f aca="false">C460</f>
        <v>1-ИСП9-30 (п)</v>
      </c>
      <c r="AI460" s="40" t="str">
        <f aca="false">B460</f>
        <v>25</v>
      </c>
      <c r="AJ460" s="39" t="str">
        <f aca="false">CONCATENATE(A460," ",D460)</f>
        <v>ОДБ.03 Родная литература</v>
      </c>
      <c r="AK460" s="39" t="n">
        <f aca="false">E460*F460+P460*Q460+H460+J460+S460+U460</f>
        <v>39</v>
      </c>
      <c r="AL460" s="39" t="n">
        <f aca="false">L460+W460</f>
        <v>2</v>
      </c>
      <c r="AM460" s="39" t="n">
        <f aca="false">M460+X460</f>
        <v>0</v>
      </c>
      <c r="AN460" s="39" t="n">
        <f aca="false">Y460</f>
        <v>0</v>
      </c>
      <c r="AO460" s="39" t="n">
        <f aca="false">SUM(AK460:AN460)</f>
        <v>41</v>
      </c>
      <c r="AP460" s="41" t="n">
        <f aca="false">K460+V460</f>
        <v>0</v>
      </c>
    </row>
    <row r="461" s="42" customFormat="true" ht="16.5" hidden="true" customHeight="true" outlineLevel="0" collapsed="false">
      <c r="A461" s="86" t="s">
        <v>174</v>
      </c>
      <c r="B461" s="87" t="s">
        <v>53</v>
      </c>
      <c r="C461" s="89" t="s">
        <v>603</v>
      </c>
      <c r="D461" s="88" t="s">
        <v>177</v>
      </c>
      <c r="E461" s="89" t="n">
        <v>17</v>
      </c>
      <c r="F461" s="89" t="n">
        <v>3</v>
      </c>
      <c r="G461" s="89"/>
      <c r="H461" s="89"/>
      <c r="I461" s="89"/>
      <c r="J461" s="89"/>
      <c r="K461" s="89"/>
      <c r="L461" s="89"/>
      <c r="M461" s="89"/>
      <c r="N461" s="33" t="n">
        <f aca="false">E461*F461+H461+J461+K461+L461+M461</f>
        <v>51</v>
      </c>
      <c r="O461" s="90"/>
      <c r="P461" s="89" t="n">
        <v>22</v>
      </c>
      <c r="Q461" s="89" t="n">
        <v>3</v>
      </c>
      <c r="R461" s="89"/>
      <c r="S461" s="89"/>
      <c r="T461" s="89"/>
      <c r="U461" s="89"/>
      <c r="V461" s="89"/>
      <c r="W461" s="89" t="n">
        <v>2</v>
      </c>
      <c r="X461" s="89"/>
      <c r="Y461" s="89"/>
      <c r="Z461" s="36" t="n">
        <f aca="false">P461*Q461+S461+U461+V461+W461+X461+Y461</f>
        <v>68</v>
      </c>
      <c r="AA461" s="36" t="n">
        <f aca="false">N461+Z461</f>
        <v>119</v>
      </c>
      <c r="AB461" s="84" t="s">
        <v>299</v>
      </c>
      <c r="AC461" s="85"/>
      <c r="AD461" s="85"/>
      <c r="AE461" s="85" t="n">
        <f aca="false">P461*Q461</f>
        <v>66</v>
      </c>
      <c r="AF461" s="38" t="n">
        <f aca="false">E461*F461+P461*Q461</f>
        <v>117</v>
      </c>
      <c r="AG461" s="39" t="str">
        <f aca="false">AB461</f>
        <v>Климова И.В.</v>
      </c>
      <c r="AH461" s="39" t="str">
        <f aca="false">C461</f>
        <v>1-ИСП9-30а (п)</v>
      </c>
      <c r="AI461" s="40" t="str">
        <f aca="false">B461</f>
        <v>12</v>
      </c>
      <c r="AJ461" s="39" t="str">
        <f aca="false">CONCATENATE(A461," ",D461)</f>
        <v>ОДБ.04 Иностранный язык</v>
      </c>
      <c r="AK461" s="39" t="n">
        <f aca="false">E461*F461+P461*Q461+H461+J461+S461+U461</f>
        <v>117</v>
      </c>
      <c r="AL461" s="39" t="n">
        <f aca="false">L461+W461</f>
        <v>2</v>
      </c>
      <c r="AM461" s="39" t="n">
        <f aca="false">M461+X461</f>
        <v>0</v>
      </c>
      <c r="AN461" s="39" t="n">
        <f aca="false">Y461</f>
        <v>0</v>
      </c>
      <c r="AO461" s="39" t="n">
        <f aca="false">SUM(AK461:AN461)</f>
        <v>119</v>
      </c>
      <c r="AP461" s="41" t="n">
        <f aca="false">K461+V461</f>
        <v>0</v>
      </c>
    </row>
    <row r="462" s="42" customFormat="true" ht="16.5" hidden="true" customHeight="true" outlineLevel="0" collapsed="false">
      <c r="A462" s="80" t="s">
        <v>174</v>
      </c>
      <c r="B462" s="81" t="s">
        <v>175</v>
      </c>
      <c r="C462" s="82" t="s">
        <v>604</v>
      </c>
      <c r="D462" s="91" t="s">
        <v>177</v>
      </c>
      <c r="E462" s="82" t="n">
        <v>17</v>
      </c>
      <c r="F462" s="82" t="n">
        <v>3</v>
      </c>
      <c r="G462" s="82"/>
      <c r="H462" s="82"/>
      <c r="I462" s="82"/>
      <c r="J462" s="82"/>
      <c r="K462" s="82"/>
      <c r="L462" s="82"/>
      <c r="M462" s="82"/>
      <c r="N462" s="33" t="n">
        <f aca="false">E462*F462+H462+J462+K462+L462+M462</f>
        <v>51</v>
      </c>
      <c r="O462" s="84"/>
      <c r="P462" s="82" t="n">
        <v>22</v>
      </c>
      <c r="Q462" s="82" t="n">
        <v>3</v>
      </c>
      <c r="R462" s="82"/>
      <c r="S462" s="82"/>
      <c r="T462" s="82"/>
      <c r="U462" s="82"/>
      <c r="V462" s="82"/>
      <c r="W462" s="82" t="n">
        <v>2</v>
      </c>
      <c r="X462" s="82"/>
      <c r="Y462" s="82"/>
      <c r="Z462" s="36" t="n">
        <f aca="false">P462*Q462+S462+U462+V462+W462+X462+Y462</f>
        <v>68</v>
      </c>
      <c r="AA462" s="36" t="n">
        <f aca="false">N462+Z462</f>
        <v>119</v>
      </c>
      <c r="AB462" s="84" t="s">
        <v>297</v>
      </c>
      <c r="AC462" s="85"/>
      <c r="AD462" s="85"/>
      <c r="AE462" s="85" t="n">
        <f aca="false">P462*Q462</f>
        <v>66</v>
      </c>
      <c r="AF462" s="38" t="n">
        <f aca="false">E462*F462+P462*Q462</f>
        <v>117</v>
      </c>
      <c r="AG462" s="39" t="str">
        <f aca="false">AB462</f>
        <v>Баранова Ел.Ва.</v>
      </c>
      <c r="AH462" s="39" t="str">
        <f aca="false">C462</f>
        <v>1-ИСП9-30б (п)</v>
      </c>
      <c r="AI462" s="40" t="str">
        <f aca="false">B462</f>
        <v>13</v>
      </c>
      <c r="AJ462" s="39" t="str">
        <f aca="false">CONCATENATE(A462," ",D462)</f>
        <v>ОДБ.04 Иностранный язык</v>
      </c>
      <c r="AK462" s="39" t="n">
        <f aca="false">E462*F462+P462*Q462+H462+J462+S462+U462</f>
        <v>117</v>
      </c>
      <c r="AL462" s="39" t="n">
        <f aca="false">L462+W462</f>
        <v>2</v>
      </c>
      <c r="AM462" s="39" t="n">
        <f aca="false">M462+X462</f>
        <v>0</v>
      </c>
      <c r="AN462" s="39" t="n">
        <f aca="false">Y462</f>
        <v>0</v>
      </c>
      <c r="AO462" s="39" t="n">
        <f aca="false">SUM(AK462:AN462)</f>
        <v>119</v>
      </c>
      <c r="AP462" s="41" t="n">
        <f aca="false">K462+V462</f>
        <v>0</v>
      </c>
    </row>
    <row r="463" s="42" customFormat="true" ht="16.5" hidden="true" customHeight="true" outlineLevel="0" collapsed="false">
      <c r="A463" s="92" t="s">
        <v>179</v>
      </c>
      <c r="B463" s="81" t="s">
        <v>238</v>
      </c>
      <c r="C463" s="82" t="s">
        <v>602</v>
      </c>
      <c r="D463" s="93" t="s">
        <v>180</v>
      </c>
      <c r="E463" s="82" t="n">
        <v>17</v>
      </c>
      <c r="F463" s="82" t="n">
        <v>1</v>
      </c>
      <c r="G463" s="82"/>
      <c r="H463" s="82"/>
      <c r="I463" s="82"/>
      <c r="J463" s="82"/>
      <c r="K463" s="82"/>
      <c r="L463" s="82"/>
      <c r="M463" s="82"/>
      <c r="N463" s="33" t="n">
        <f aca="false">E463*F463+H463+J463+K463+L463+M463</f>
        <v>17</v>
      </c>
      <c r="O463" s="84"/>
      <c r="P463" s="82" t="n">
        <v>22</v>
      </c>
      <c r="Q463" s="82" t="n">
        <v>1</v>
      </c>
      <c r="R463" s="82"/>
      <c r="S463" s="82"/>
      <c r="T463" s="82"/>
      <c r="U463" s="82"/>
      <c r="V463" s="82"/>
      <c r="W463" s="82" t="n">
        <v>2</v>
      </c>
      <c r="X463" s="82"/>
      <c r="Y463" s="82"/>
      <c r="Z463" s="36" t="n">
        <f aca="false">P463*Q463+S463+U463+V463+W463+X463+Y463</f>
        <v>24</v>
      </c>
      <c r="AA463" s="36" t="n">
        <f aca="false">N463+Z463</f>
        <v>41</v>
      </c>
      <c r="AB463" s="54" t="s">
        <v>84</v>
      </c>
      <c r="AC463" s="85"/>
      <c r="AD463" s="85"/>
      <c r="AE463" s="85" t="n">
        <f aca="false">P463*Q463</f>
        <v>22</v>
      </c>
      <c r="AF463" s="38" t="n">
        <f aca="false">E463*F463+P463*Q463</f>
        <v>39</v>
      </c>
      <c r="AG463" s="39" t="str">
        <f aca="false">AB463</f>
        <v>Попова О.В.</v>
      </c>
      <c r="AH463" s="39" t="str">
        <f aca="false">C463</f>
        <v>1-ИСП9-30 (п)</v>
      </c>
      <c r="AI463" s="40" t="str">
        <f aca="false">B463</f>
        <v>25</v>
      </c>
      <c r="AJ463" s="39" t="str">
        <f aca="false">CONCATENATE(A463," ",D463)</f>
        <v>ОДБ.05 Астрономия</v>
      </c>
      <c r="AK463" s="39" t="n">
        <f aca="false">E463*F463+P463*Q463+H463+J463+S463+U463</f>
        <v>39</v>
      </c>
      <c r="AL463" s="39" t="n">
        <f aca="false">L463+W463</f>
        <v>2</v>
      </c>
      <c r="AM463" s="39" t="n">
        <f aca="false">M463+X463</f>
        <v>0</v>
      </c>
      <c r="AN463" s="39" t="n">
        <f aca="false">Y463</f>
        <v>0</v>
      </c>
      <c r="AO463" s="39" t="n">
        <f aca="false">SUM(AK463:AN463)</f>
        <v>41</v>
      </c>
      <c r="AP463" s="41" t="n">
        <f aca="false">K463+V463</f>
        <v>0</v>
      </c>
    </row>
    <row r="464" s="42" customFormat="true" ht="16.5" hidden="true" customHeight="true" outlineLevel="0" collapsed="false">
      <c r="A464" s="80" t="s">
        <v>182</v>
      </c>
      <c r="B464" s="81" t="s">
        <v>238</v>
      </c>
      <c r="C464" s="82" t="s">
        <v>602</v>
      </c>
      <c r="D464" s="91" t="s">
        <v>50</v>
      </c>
      <c r="E464" s="82" t="n">
        <v>17</v>
      </c>
      <c r="F464" s="82" t="n">
        <v>2</v>
      </c>
      <c r="G464" s="82"/>
      <c r="H464" s="82"/>
      <c r="I464" s="82"/>
      <c r="J464" s="82"/>
      <c r="K464" s="82"/>
      <c r="L464" s="82"/>
      <c r="M464" s="82"/>
      <c r="N464" s="33" t="n">
        <f aca="false">E464*F464+H464+J464+K464+L464+M464</f>
        <v>34</v>
      </c>
      <c r="O464" s="84"/>
      <c r="P464" s="82" t="n">
        <v>22</v>
      </c>
      <c r="Q464" s="82" t="n">
        <v>2</v>
      </c>
      <c r="R464" s="82"/>
      <c r="S464" s="82"/>
      <c r="T464" s="82"/>
      <c r="U464" s="82"/>
      <c r="V464" s="82"/>
      <c r="W464" s="82" t="n">
        <v>2</v>
      </c>
      <c r="X464" s="82"/>
      <c r="Y464" s="82"/>
      <c r="Z464" s="36" t="n">
        <f aca="false">P464*Q464+S464+U464+V464+W464+X464+Y464</f>
        <v>46</v>
      </c>
      <c r="AA464" s="36" t="n">
        <f aca="false">N464+Z464</f>
        <v>80</v>
      </c>
      <c r="AB464" s="85" t="s">
        <v>236</v>
      </c>
      <c r="AC464" s="85"/>
      <c r="AD464" s="85"/>
      <c r="AE464" s="85" t="n">
        <f aca="false">P464*Q464</f>
        <v>44</v>
      </c>
      <c r="AF464" s="38" t="n">
        <f aca="false">E464*F464+P464*Q464</f>
        <v>78</v>
      </c>
      <c r="AG464" s="39" t="str">
        <f aca="false">AB464</f>
        <v>Римская В.В.</v>
      </c>
      <c r="AH464" s="39" t="str">
        <f aca="false">C464</f>
        <v>1-ИСП9-30 (п)</v>
      </c>
      <c r="AI464" s="40" t="str">
        <f aca="false">B464</f>
        <v>25</v>
      </c>
      <c r="AJ464" s="39" t="str">
        <f aca="false">CONCATENATE(A464," ",D464)</f>
        <v>ОДБ.06 История</v>
      </c>
      <c r="AK464" s="39" t="n">
        <f aca="false">E464*F464+P464*Q464+H464+J464+S464+U464</f>
        <v>78</v>
      </c>
      <c r="AL464" s="39" t="n">
        <f aca="false">L464+W464</f>
        <v>2</v>
      </c>
      <c r="AM464" s="39" t="n">
        <f aca="false">M464+X464</f>
        <v>0</v>
      </c>
      <c r="AN464" s="39" t="n">
        <f aca="false">Y464</f>
        <v>0</v>
      </c>
      <c r="AO464" s="39" t="n">
        <f aca="false">SUM(AK464:AN464)</f>
        <v>80</v>
      </c>
      <c r="AP464" s="41" t="n">
        <f aca="false">K464+V464</f>
        <v>0</v>
      </c>
    </row>
    <row r="465" s="42" customFormat="true" ht="16.5" hidden="true" customHeight="true" outlineLevel="0" collapsed="false">
      <c r="A465" s="92" t="s">
        <v>183</v>
      </c>
      <c r="B465" s="81" t="s">
        <v>238</v>
      </c>
      <c r="C465" s="82" t="s">
        <v>602</v>
      </c>
      <c r="D465" s="83" t="s">
        <v>61</v>
      </c>
      <c r="E465" s="82" t="n">
        <v>17</v>
      </c>
      <c r="F465" s="82" t="n">
        <v>3</v>
      </c>
      <c r="G465" s="82"/>
      <c r="H465" s="82"/>
      <c r="I465" s="82"/>
      <c r="J465" s="82"/>
      <c r="K465" s="82"/>
      <c r="L465" s="82"/>
      <c r="M465" s="82"/>
      <c r="N465" s="33" t="n">
        <f aca="false">E465*F465+H465+J465+K465+L465+M465</f>
        <v>51</v>
      </c>
      <c r="O465" s="84"/>
      <c r="P465" s="82" t="n">
        <v>22</v>
      </c>
      <c r="Q465" s="82" t="n">
        <v>3</v>
      </c>
      <c r="R465" s="82"/>
      <c r="S465" s="82"/>
      <c r="T465" s="82"/>
      <c r="U465" s="82"/>
      <c r="V465" s="82"/>
      <c r="W465" s="82" t="n">
        <v>2</v>
      </c>
      <c r="X465" s="82"/>
      <c r="Y465" s="82"/>
      <c r="Z465" s="36" t="n">
        <f aca="false">P465*Q465+S465+U465+V465+W465+X465+Y465</f>
        <v>68</v>
      </c>
      <c r="AA465" s="36" t="n">
        <f aca="false">N465+Z465</f>
        <v>119</v>
      </c>
      <c r="AB465" s="54" t="s">
        <v>210</v>
      </c>
      <c r="AC465" s="85"/>
      <c r="AD465" s="85"/>
      <c r="AE465" s="85" t="n">
        <f aca="false">P465*Q465</f>
        <v>66</v>
      </c>
      <c r="AF465" s="38" t="n">
        <f aca="false">E465*F465+P465*Q465</f>
        <v>117</v>
      </c>
      <c r="AG465" s="39" t="str">
        <f aca="false">AB465</f>
        <v>Богданчиков Б.Ю.</v>
      </c>
      <c r="AH465" s="39" t="str">
        <f aca="false">C465</f>
        <v>1-ИСП9-30 (п)</v>
      </c>
      <c r="AI465" s="40" t="str">
        <f aca="false">B465</f>
        <v>25</v>
      </c>
      <c r="AJ465" s="39" t="str">
        <f aca="false">CONCATENATE(A465," ",D465)</f>
        <v>ОДБ.07 Физическая культура</v>
      </c>
      <c r="AK465" s="39" t="n">
        <f aca="false">E465*F465+P465*Q465+H465+J465+S465+U465</f>
        <v>117</v>
      </c>
      <c r="AL465" s="39" t="n">
        <f aca="false">L465+W465</f>
        <v>2</v>
      </c>
      <c r="AM465" s="39" t="n">
        <f aca="false">M465+X465</f>
        <v>0</v>
      </c>
      <c r="AN465" s="39" t="n">
        <f aca="false">Y465</f>
        <v>0</v>
      </c>
      <c r="AO465" s="39" t="n">
        <f aca="false">SUM(AK465:AN465)</f>
        <v>119</v>
      </c>
      <c r="AP465" s="41" t="n">
        <f aca="false">K465+V465</f>
        <v>0</v>
      </c>
    </row>
    <row r="466" s="42" customFormat="true" ht="16.5" hidden="true" customHeight="true" outlineLevel="0" collapsed="false">
      <c r="A466" s="92" t="s">
        <v>184</v>
      </c>
      <c r="B466" s="81" t="s">
        <v>238</v>
      </c>
      <c r="C466" s="82" t="s">
        <v>602</v>
      </c>
      <c r="D466" s="83" t="s">
        <v>185</v>
      </c>
      <c r="E466" s="82" t="n">
        <v>17</v>
      </c>
      <c r="F466" s="82" t="n">
        <v>1</v>
      </c>
      <c r="G466" s="82"/>
      <c r="H466" s="82"/>
      <c r="I466" s="82"/>
      <c r="J466" s="82"/>
      <c r="K466" s="82"/>
      <c r="L466" s="82"/>
      <c r="M466" s="82"/>
      <c r="N466" s="33" t="n">
        <f aca="false">E466*F466+H466+J466+K466+L466+M466</f>
        <v>17</v>
      </c>
      <c r="O466" s="84"/>
      <c r="P466" s="82" t="n">
        <v>22</v>
      </c>
      <c r="Q466" s="82" t="n">
        <v>1</v>
      </c>
      <c r="R466" s="82"/>
      <c r="S466" s="82"/>
      <c r="T466" s="82"/>
      <c r="U466" s="82"/>
      <c r="V466" s="82"/>
      <c r="W466" s="82" t="n">
        <v>2</v>
      </c>
      <c r="X466" s="82"/>
      <c r="Y466" s="82"/>
      <c r="Z466" s="36" t="n">
        <f aca="false">P466*Q466+S466+U466+V466+W466+X466+Y466</f>
        <v>24</v>
      </c>
      <c r="AA466" s="36" t="n">
        <f aca="false">N466+Z466</f>
        <v>41</v>
      </c>
      <c r="AB466" s="54" t="s">
        <v>237</v>
      </c>
      <c r="AC466" s="85"/>
      <c r="AD466" s="85"/>
      <c r="AE466" s="85" t="n">
        <f aca="false">P466*Q466</f>
        <v>22</v>
      </c>
      <c r="AF466" s="38" t="n">
        <f aca="false">E466*F466+P466*Q466</f>
        <v>39</v>
      </c>
      <c r="AG466" s="39" t="str">
        <f aca="false">AB466</f>
        <v>Симонов В.Г.</v>
      </c>
      <c r="AH466" s="39" t="str">
        <f aca="false">C466</f>
        <v>1-ИСП9-30 (п)</v>
      </c>
      <c r="AI466" s="40" t="str">
        <f aca="false">B466</f>
        <v>25</v>
      </c>
      <c r="AJ466" s="39" t="str">
        <f aca="false">CONCATENATE(A466," ",D466)</f>
        <v>ОДБ.08 Основы безопасности жизнедеятельности</v>
      </c>
      <c r="AK466" s="39" t="n">
        <f aca="false">E466*F466+P466*Q466+H466+J466+S466+U466</f>
        <v>39</v>
      </c>
      <c r="AL466" s="39" t="n">
        <f aca="false">L466+W466</f>
        <v>2</v>
      </c>
      <c r="AM466" s="39" t="n">
        <f aca="false">M466+X466</f>
        <v>0</v>
      </c>
      <c r="AN466" s="39" t="n">
        <f aca="false">Y466</f>
        <v>0</v>
      </c>
      <c r="AO466" s="39" t="n">
        <f aca="false">SUM(AK466:AN466)</f>
        <v>41</v>
      </c>
      <c r="AP466" s="41" t="n">
        <f aca="false">K466+V466</f>
        <v>0</v>
      </c>
    </row>
    <row r="467" s="42" customFormat="true" ht="16.5" hidden="true" customHeight="true" outlineLevel="0" collapsed="false">
      <c r="A467" s="92" t="s">
        <v>187</v>
      </c>
      <c r="B467" s="81" t="s">
        <v>238</v>
      </c>
      <c r="C467" s="82" t="s">
        <v>602</v>
      </c>
      <c r="D467" s="83" t="s">
        <v>64</v>
      </c>
      <c r="E467" s="82" t="n">
        <v>17</v>
      </c>
      <c r="F467" s="82" t="n">
        <v>6</v>
      </c>
      <c r="G467" s="82"/>
      <c r="H467" s="82"/>
      <c r="I467" s="82"/>
      <c r="J467" s="82"/>
      <c r="K467" s="82"/>
      <c r="L467" s="82"/>
      <c r="M467" s="82"/>
      <c r="N467" s="33" t="n">
        <f aca="false">E467*F467+H467+J467+K467+L467+M467</f>
        <v>102</v>
      </c>
      <c r="O467" s="84"/>
      <c r="P467" s="82" t="n">
        <v>22</v>
      </c>
      <c r="Q467" s="82" t="n">
        <v>6</v>
      </c>
      <c r="R467" s="82"/>
      <c r="S467" s="82"/>
      <c r="T467" s="82"/>
      <c r="U467" s="82"/>
      <c r="V467" s="82"/>
      <c r="W467" s="82" t="n">
        <v>6</v>
      </c>
      <c r="X467" s="82" t="n">
        <v>8</v>
      </c>
      <c r="Y467" s="82"/>
      <c r="Z467" s="36" t="n">
        <f aca="false">P467*Q467+S467+U467+V467+W467+X467+Y467</f>
        <v>146</v>
      </c>
      <c r="AA467" s="36" t="n">
        <f aca="false">N467+Z467</f>
        <v>248</v>
      </c>
      <c r="AB467" s="54" t="s">
        <v>221</v>
      </c>
      <c r="AC467" s="85"/>
      <c r="AD467" s="85"/>
      <c r="AE467" s="85" t="n">
        <f aca="false">P467*Q467</f>
        <v>132</v>
      </c>
      <c r="AF467" s="38" t="n">
        <f aca="false">E467*F467+P467*Q467</f>
        <v>234</v>
      </c>
      <c r="AG467" s="39" t="str">
        <f aca="false">AB467</f>
        <v>Шонхорова Н.В.</v>
      </c>
      <c r="AH467" s="39" t="str">
        <f aca="false">C467</f>
        <v>1-ИСП9-30 (п)</v>
      </c>
      <c r="AI467" s="40" t="str">
        <f aca="false">B467</f>
        <v>25</v>
      </c>
      <c r="AJ467" s="39" t="str">
        <f aca="false">CONCATENATE(A467," ",D467)</f>
        <v>OДУ.01 Математика</v>
      </c>
      <c r="AK467" s="39" t="n">
        <f aca="false">E467*F467+P467*Q467+H467+J467+S467+U467</f>
        <v>234</v>
      </c>
      <c r="AL467" s="39" t="n">
        <f aca="false">L467+W467</f>
        <v>6</v>
      </c>
      <c r="AM467" s="39" t="n">
        <f aca="false">M467+X467</f>
        <v>8</v>
      </c>
      <c r="AN467" s="39" t="n">
        <f aca="false">Y467</f>
        <v>0</v>
      </c>
      <c r="AO467" s="39" t="n">
        <f aca="false">SUM(AK467:AN467)</f>
        <v>248</v>
      </c>
      <c r="AP467" s="41" t="n">
        <f aca="false">K467+V467</f>
        <v>0</v>
      </c>
    </row>
    <row r="468" s="42" customFormat="true" ht="16.5" hidden="true" customHeight="true" outlineLevel="0" collapsed="false">
      <c r="A468" s="92" t="s">
        <v>189</v>
      </c>
      <c r="B468" s="81" t="s">
        <v>238</v>
      </c>
      <c r="C468" s="82" t="s">
        <v>602</v>
      </c>
      <c r="D468" s="93" t="s">
        <v>190</v>
      </c>
      <c r="E468" s="82" t="n">
        <v>17</v>
      </c>
      <c r="F468" s="82" t="n">
        <v>4</v>
      </c>
      <c r="G468" s="82"/>
      <c r="H468" s="82"/>
      <c r="I468" s="82"/>
      <c r="J468" s="82"/>
      <c r="K468" s="82"/>
      <c r="L468" s="82"/>
      <c r="M468" s="82"/>
      <c r="N468" s="33" t="n">
        <f aca="false">E468*F468+H468+J468+K468+L468+M468</f>
        <v>68</v>
      </c>
      <c r="O468" s="84"/>
      <c r="P468" s="82" t="n">
        <v>22</v>
      </c>
      <c r="Q468" s="82" t="n">
        <v>4</v>
      </c>
      <c r="R468" s="82" t="n">
        <v>88</v>
      </c>
      <c r="S468" s="82" t="n">
        <v>-88</v>
      </c>
      <c r="T468" s="82"/>
      <c r="U468" s="82"/>
      <c r="V468" s="82"/>
      <c r="W468" s="82" t="n">
        <v>6</v>
      </c>
      <c r="X468" s="82" t="n">
        <v>8</v>
      </c>
      <c r="Y468" s="82"/>
      <c r="Z468" s="36" t="n">
        <f aca="false">P468*Q468+S468+U468+V468+W468+X468+Y468</f>
        <v>14</v>
      </c>
      <c r="AA468" s="36" t="n">
        <f aca="false">N468+Z468</f>
        <v>82</v>
      </c>
      <c r="AB468" s="54" t="s">
        <v>191</v>
      </c>
      <c r="AC468" s="85"/>
      <c r="AD468" s="85"/>
      <c r="AE468" s="85" t="n">
        <f aca="false">P468*Q468</f>
        <v>88</v>
      </c>
      <c r="AF468" s="38" t="n">
        <f aca="false">E468*F468+P468*Q468</f>
        <v>156</v>
      </c>
      <c r="AG468" s="39" t="str">
        <f aca="false">AB468</f>
        <v>Цыганкова С.С.</v>
      </c>
      <c r="AH468" s="39" t="str">
        <f aca="false">C468</f>
        <v>1-ИСП9-30 (п)</v>
      </c>
      <c r="AI468" s="40" t="str">
        <f aca="false">B468</f>
        <v>25</v>
      </c>
      <c r="AJ468" s="39" t="str">
        <f aca="false">CONCATENATE(A468," ",D468)</f>
        <v>ОДУ.02 Информатика и ИКТ</v>
      </c>
      <c r="AK468" s="39" t="n">
        <f aca="false">E468*F468+P468*Q468+H468+J468+S468+U468</f>
        <v>68</v>
      </c>
      <c r="AL468" s="39" t="n">
        <f aca="false">L468+W468</f>
        <v>6</v>
      </c>
      <c r="AM468" s="39" t="n">
        <f aca="false">M468+X468</f>
        <v>8</v>
      </c>
      <c r="AN468" s="39" t="n">
        <f aca="false">Y468</f>
        <v>0</v>
      </c>
      <c r="AO468" s="39" t="n">
        <f aca="false">SUM(AK468:AN468)</f>
        <v>82</v>
      </c>
      <c r="AP468" s="41" t="n">
        <f aca="false">K468+V468</f>
        <v>0</v>
      </c>
    </row>
    <row r="469" s="42" customFormat="true" ht="16.5" hidden="true" customHeight="true" outlineLevel="0" collapsed="false">
      <c r="A469" s="92" t="s">
        <v>189</v>
      </c>
      <c r="B469" s="87" t="s">
        <v>53</v>
      </c>
      <c r="C469" s="89" t="s">
        <v>603</v>
      </c>
      <c r="D469" s="93" t="s">
        <v>190</v>
      </c>
      <c r="E469" s="82" t="n">
        <v>17</v>
      </c>
      <c r="F469" s="82"/>
      <c r="G469" s="82"/>
      <c r="H469" s="82"/>
      <c r="I469" s="82"/>
      <c r="J469" s="82"/>
      <c r="K469" s="82"/>
      <c r="L469" s="82"/>
      <c r="M469" s="82"/>
      <c r="N469" s="33" t="n">
        <f aca="false">E469*F469+H469+J469+K469+L469+M469</f>
        <v>0</v>
      </c>
      <c r="O469" s="84"/>
      <c r="P469" s="82" t="n">
        <v>22</v>
      </c>
      <c r="Q469" s="82"/>
      <c r="R469" s="82"/>
      <c r="S469" s="82" t="n">
        <v>88</v>
      </c>
      <c r="T469" s="82"/>
      <c r="U469" s="82"/>
      <c r="V469" s="82"/>
      <c r="W469" s="82"/>
      <c r="X469" s="82"/>
      <c r="Y469" s="82"/>
      <c r="Z469" s="36" t="n">
        <f aca="false">P469*Q469+S469+U469+V469+W469+X469+Y469</f>
        <v>88</v>
      </c>
      <c r="AA469" s="36" t="n">
        <f aca="false">N469+Z469</f>
        <v>88</v>
      </c>
      <c r="AB469" s="54" t="s">
        <v>191</v>
      </c>
      <c r="AC469" s="85"/>
      <c r="AD469" s="85"/>
      <c r="AE469" s="85" t="n">
        <f aca="false">P469*Q469</f>
        <v>0</v>
      </c>
      <c r="AF469" s="38" t="n">
        <f aca="false">E469*F469+P469*Q469</f>
        <v>0</v>
      </c>
      <c r="AG469" s="39" t="str">
        <f aca="false">AB469</f>
        <v>Цыганкова С.С.</v>
      </c>
      <c r="AH469" s="39" t="str">
        <f aca="false">C469</f>
        <v>1-ИСП9-30а (п)</v>
      </c>
      <c r="AI469" s="40" t="str">
        <f aca="false">B469</f>
        <v>12</v>
      </c>
      <c r="AJ469" s="39" t="str">
        <f aca="false">CONCATENATE(A469," ",D469)</f>
        <v>ОДУ.02 Информатика и ИКТ</v>
      </c>
      <c r="AK469" s="39" t="n">
        <f aca="false">E469*F469+P469*Q469+H469+J469+S469+U469</f>
        <v>88</v>
      </c>
      <c r="AL469" s="39" t="n">
        <f aca="false">L469+W469</f>
        <v>0</v>
      </c>
      <c r="AM469" s="39" t="n">
        <f aca="false">M469+X469</f>
        <v>0</v>
      </c>
      <c r="AN469" s="39" t="n">
        <f aca="false">Y469</f>
        <v>0</v>
      </c>
      <c r="AO469" s="39" t="n">
        <f aca="false">SUM(AK469:AN469)</f>
        <v>88</v>
      </c>
      <c r="AP469" s="41" t="n">
        <f aca="false">K469+V469</f>
        <v>0</v>
      </c>
    </row>
    <row r="470" s="42" customFormat="true" ht="16.5" hidden="true" customHeight="true" outlineLevel="0" collapsed="false">
      <c r="A470" s="92" t="s">
        <v>189</v>
      </c>
      <c r="B470" s="81" t="s">
        <v>175</v>
      </c>
      <c r="C470" s="89" t="s">
        <v>604</v>
      </c>
      <c r="D470" s="93" t="s">
        <v>190</v>
      </c>
      <c r="E470" s="82" t="n">
        <v>17</v>
      </c>
      <c r="F470" s="82"/>
      <c r="G470" s="82"/>
      <c r="H470" s="82"/>
      <c r="I470" s="82"/>
      <c r="J470" s="82"/>
      <c r="K470" s="82"/>
      <c r="L470" s="82"/>
      <c r="M470" s="82"/>
      <c r="N470" s="33" t="n">
        <f aca="false">E470*F470+H470+J470+K470+L470+M470</f>
        <v>0</v>
      </c>
      <c r="O470" s="84"/>
      <c r="P470" s="82" t="n">
        <v>22</v>
      </c>
      <c r="Q470" s="82"/>
      <c r="R470" s="82"/>
      <c r="S470" s="82" t="n">
        <v>88</v>
      </c>
      <c r="T470" s="82"/>
      <c r="U470" s="82"/>
      <c r="V470" s="82"/>
      <c r="W470" s="82"/>
      <c r="X470" s="82"/>
      <c r="Y470" s="82"/>
      <c r="Z470" s="36" t="n">
        <f aca="false">P470*Q470+S470+U470+V470+W470+X470+Y470</f>
        <v>88</v>
      </c>
      <c r="AA470" s="36" t="n">
        <f aca="false">N470+Z470</f>
        <v>88</v>
      </c>
      <c r="AB470" s="54" t="s">
        <v>192</v>
      </c>
      <c r="AC470" s="85" t="s">
        <v>469</v>
      </c>
      <c r="AD470" s="85"/>
      <c r="AE470" s="85" t="n">
        <f aca="false">P470*Q470</f>
        <v>0</v>
      </c>
      <c r="AF470" s="38" t="n">
        <f aca="false">E470*F470+P470*Q470</f>
        <v>0</v>
      </c>
      <c r="AG470" s="39" t="str">
        <f aca="false">AB470</f>
        <v>вак. 2 п/гр инф.</v>
      </c>
      <c r="AH470" s="39" t="str">
        <f aca="false">C470</f>
        <v>1-ИСП9-30б (п)</v>
      </c>
      <c r="AI470" s="40" t="str">
        <f aca="false">B470</f>
        <v>13</v>
      </c>
      <c r="AJ470" s="39" t="str">
        <f aca="false">CONCATENATE(A470," ",D470)</f>
        <v>ОДУ.02 Информатика и ИКТ</v>
      </c>
      <c r="AK470" s="39" t="n">
        <f aca="false">E470*F470+P470*Q470+H470+J470+S470+U470</f>
        <v>88</v>
      </c>
      <c r="AL470" s="39" t="n">
        <f aca="false">L470+W470</f>
        <v>0</v>
      </c>
      <c r="AM470" s="39" t="n">
        <f aca="false">M470+X470</f>
        <v>0</v>
      </c>
      <c r="AN470" s="39" t="n">
        <f aca="false">Y470</f>
        <v>0</v>
      </c>
      <c r="AO470" s="39" t="n">
        <f aca="false">SUM(AK470:AN470)</f>
        <v>88</v>
      </c>
      <c r="AP470" s="41" t="n">
        <f aca="false">K470+V470</f>
        <v>0</v>
      </c>
    </row>
    <row r="471" s="42" customFormat="true" ht="16.5" hidden="true" customHeight="true" outlineLevel="0" collapsed="false">
      <c r="A471" s="92" t="s">
        <v>193</v>
      </c>
      <c r="B471" s="81" t="s">
        <v>238</v>
      </c>
      <c r="C471" s="82" t="s">
        <v>602</v>
      </c>
      <c r="D471" s="93" t="s">
        <v>194</v>
      </c>
      <c r="E471" s="82" t="n">
        <v>17</v>
      </c>
      <c r="F471" s="82" t="n">
        <v>3</v>
      </c>
      <c r="G471" s="82" t="n">
        <v>20</v>
      </c>
      <c r="H471" s="82"/>
      <c r="I471" s="82" t="n">
        <v>20</v>
      </c>
      <c r="J471" s="82"/>
      <c r="K471" s="82"/>
      <c r="L471" s="82"/>
      <c r="M471" s="82"/>
      <c r="N471" s="33" t="n">
        <f aca="false">E471*F471+H471+J471+K471+L471+M471</f>
        <v>51</v>
      </c>
      <c r="O471" s="84"/>
      <c r="P471" s="82" t="n">
        <v>22</v>
      </c>
      <c r="Q471" s="82" t="n">
        <v>3</v>
      </c>
      <c r="R471" s="82"/>
      <c r="S471" s="82"/>
      <c r="T471" s="82"/>
      <c r="U471" s="82"/>
      <c r="V471" s="82"/>
      <c r="W471" s="82" t="n">
        <v>4</v>
      </c>
      <c r="X471" s="82"/>
      <c r="Y471" s="82"/>
      <c r="Z471" s="36" t="n">
        <f aca="false">P471*Q471+S471+U471+V471+W471+X471+Y471</f>
        <v>70</v>
      </c>
      <c r="AA471" s="36" t="n">
        <f aca="false">N471+Z471</f>
        <v>121</v>
      </c>
      <c r="AB471" s="47" t="s">
        <v>84</v>
      </c>
      <c r="AC471" s="85"/>
      <c r="AD471" s="85"/>
      <c r="AE471" s="85" t="n">
        <f aca="false">P471*Q471</f>
        <v>66</v>
      </c>
      <c r="AF471" s="38" t="n">
        <f aca="false">E471*F471+P471*Q471</f>
        <v>117</v>
      </c>
      <c r="AG471" s="39" t="str">
        <f aca="false">AB471</f>
        <v>Попова О.В.</v>
      </c>
      <c r="AH471" s="39" t="str">
        <f aca="false">C471</f>
        <v>1-ИСП9-30 (п)</v>
      </c>
      <c r="AI471" s="40" t="str">
        <f aca="false">B471</f>
        <v>25</v>
      </c>
      <c r="AJ471" s="39" t="str">
        <f aca="false">CONCATENATE(A471," ",D471)</f>
        <v>OДУ.03 Физика</v>
      </c>
      <c r="AK471" s="39" t="n">
        <f aca="false">E471*F471+P471*Q471+H471+J471+S471+U471</f>
        <v>117</v>
      </c>
      <c r="AL471" s="39" t="n">
        <f aca="false">L471+W471</f>
        <v>4</v>
      </c>
      <c r="AM471" s="39" t="n">
        <f aca="false">M471+X471</f>
        <v>0</v>
      </c>
      <c r="AN471" s="39" t="n">
        <f aca="false">Y471</f>
        <v>0</v>
      </c>
      <c r="AO471" s="39" t="n">
        <f aca="false">SUM(AK471:AN471)</f>
        <v>121</v>
      </c>
      <c r="AP471" s="41" t="n">
        <f aca="false">K471+V471</f>
        <v>0</v>
      </c>
    </row>
    <row r="472" s="42" customFormat="true" ht="16.5" hidden="true" customHeight="true" outlineLevel="0" collapsed="false">
      <c r="A472" s="92" t="s">
        <v>195</v>
      </c>
      <c r="B472" s="81" t="s">
        <v>238</v>
      </c>
      <c r="C472" s="82" t="s">
        <v>602</v>
      </c>
      <c r="D472" s="94" t="s">
        <v>196</v>
      </c>
      <c r="E472" s="82" t="n">
        <v>17</v>
      </c>
      <c r="F472" s="82" t="n">
        <v>2</v>
      </c>
      <c r="G472" s="82"/>
      <c r="H472" s="82"/>
      <c r="I472" s="82"/>
      <c r="J472" s="82"/>
      <c r="K472" s="82"/>
      <c r="L472" s="82"/>
      <c r="M472" s="82"/>
      <c r="N472" s="33" t="n">
        <f aca="false">E472*F472+H472+J472+K472+L472+M472</f>
        <v>34</v>
      </c>
      <c r="O472" s="84"/>
      <c r="P472" s="82" t="n">
        <v>22</v>
      </c>
      <c r="Q472" s="82" t="n">
        <v>2</v>
      </c>
      <c r="R472" s="82"/>
      <c r="S472" s="82"/>
      <c r="T472" s="82"/>
      <c r="U472" s="82"/>
      <c r="V472" s="82"/>
      <c r="W472" s="82" t="n">
        <v>2</v>
      </c>
      <c r="X472" s="82"/>
      <c r="Y472" s="82"/>
      <c r="Z472" s="36" t="n">
        <f aca="false">P472*Q472+S472+U472+V472+W472+X472+Y472</f>
        <v>46</v>
      </c>
      <c r="AA472" s="36" t="n">
        <f aca="false">N472+Z472</f>
        <v>80</v>
      </c>
      <c r="AB472" s="54" t="s">
        <v>225</v>
      </c>
      <c r="AC472" s="85"/>
      <c r="AD472" s="85"/>
      <c r="AE472" s="85" t="n">
        <f aca="false">P472*Q472</f>
        <v>44</v>
      </c>
      <c r="AF472" s="38" t="n">
        <f aca="false">E472*F472+P472*Q472</f>
        <v>78</v>
      </c>
      <c r="AG472" s="39" t="str">
        <f aca="false">AB472</f>
        <v>Щур Д.С.</v>
      </c>
      <c r="AH472" s="39" t="str">
        <f aca="false">C472</f>
        <v>1-ИСП9-30 (п)</v>
      </c>
      <c r="AI472" s="40" t="str">
        <f aca="false">B472</f>
        <v>25</v>
      </c>
      <c r="AJ472" s="39" t="str">
        <f aca="false">CONCATENATE(A472," ",D472)</f>
        <v>ЭК.01. Информационная культура и сетевой этикет</v>
      </c>
      <c r="AK472" s="39" t="n">
        <f aca="false">E472*F472+P472*Q472+H472+J472+S472+U472</f>
        <v>78</v>
      </c>
      <c r="AL472" s="39" t="n">
        <f aca="false">L472+W472</f>
        <v>2</v>
      </c>
      <c r="AM472" s="39" t="n">
        <f aca="false">M472+X472</f>
        <v>0</v>
      </c>
      <c r="AN472" s="39" t="n">
        <f aca="false">Y472</f>
        <v>0</v>
      </c>
      <c r="AO472" s="39" t="n">
        <f aca="false">SUM(AK472:AN472)</f>
        <v>80</v>
      </c>
      <c r="AP472" s="41" t="n">
        <f aca="false">K472+V472</f>
        <v>0</v>
      </c>
    </row>
    <row r="473" s="42" customFormat="true" ht="16.5" hidden="true" customHeight="true" outlineLevel="0" collapsed="false">
      <c r="A473" s="92" t="s">
        <v>197</v>
      </c>
      <c r="B473" s="81" t="s">
        <v>238</v>
      </c>
      <c r="C473" s="82" t="s">
        <v>602</v>
      </c>
      <c r="D473" s="188" t="s">
        <v>198</v>
      </c>
      <c r="E473" s="82" t="n">
        <v>17</v>
      </c>
      <c r="F473" s="82" t="n">
        <v>2</v>
      </c>
      <c r="G473" s="82"/>
      <c r="H473" s="82"/>
      <c r="I473" s="82"/>
      <c r="J473" s="82"/>
      <c r="K473" s="82"/>
      <c r="L473" s="82"/>
      <c r="M473" s="82"/>
      <c r="N473" s="33" t="n">
        <f aca="false">E473*F473+H473+J473+K473+L473+M473</f>
        <v>34</v>
      </c>
      <c r="O473" s="84"/>
      <c r="P473" s="82" t="n">
        <v>22</v>
      </c>
      <c r="Q473" s="82" t="n">
        <v>2</v>
      </c>
      <c r="R473" s="82"/>
      <c r="S473" s="82"/>
      <c r="T473" s="82"/>
      <c r="U473" s="82"/>
      <c r="V473" s="82"/>
      <c r="W473" s="82" t="n">
        <v>2</v>
      </c>
      <c r="X473" s="82"/>
      <c r="Y473" s="82"/>
      <c r="Z473" s="36" t="n">
        <f aca="false">P473*Q473+S473+U473+V473+W473+X473+Y473</f>
        <v>46</v>
      </c>
      <c r="AA473" s="36" t="n">
        <f aca="false">N473+Z473</f>
        <v>80</v>
      </c>
      <c r="AB473" s="54" t="s">
        <v>72</v>
      </c>
      <c r="AC473" s="85"/>
      <c r="AD473" s="85"/>
      <c r="AE473" s="85" t="n">
        <f aca="false">P473*Q473</f>
        <v>44</v>
      </c>
      <c r="AF473" s="38" t="n">
        <f aca="false">E473*F473+P473*Q473</f>
        <v>78</v>
      </c>
      <c r="AG473" s="39" t="str">
        <f aca="false">AB473</f>
        <v>Глушкова Т.Н.</v>
      </c>
      <c r="AH473" s="39" t="str">
        <f aca="false">C473</f>
        <v>1-ИСП9-30 (п)</v>
      </c>
      <c r="AI473" s="40" t="str">
        <f aca="false">B473</f>
        <v>25</v>
      </c>
      <c r="AJ473" s="39" t="str">
        <f aca="false">CONCATENATE(A473," ",D473)</f>
        <v>ЭК.02 Экологические основы природопользования в профессиональной деятельности</v>
      </c>
      <c r="AK473" s="39" t="n">
        <f aca="false">E473*F473+P473*Q473+H473+J473+S473+U473</f>
        <v>78</v>
      </c>
      <c r="AL473" s="39" t="n">
        <f aca="false">L473+W473</f>
        <v>2</v>
      </c>
      <c r="AM473" s="39" t="n">
        <f aca="false">M473+X473</f>
        <v>0</v>
      </c>
      <c r="AN473" s="39" t="n">
        <f aca="false">Y473</f>
        <v>0</v>
      </c>
      <c r="AO473" s="39" t="n">
        <f aca="false">SUM(AK473:AN473)</f>
        <v>80</v>
      </c>
      <c r="AP473" s="41" t="n">
        <f aca="false">K473+V473</f>
        <v>0</v>
      </c>
    </row>
    <row r="474" s="42" customFormat="true" ht="16.5" hidden="true" customHeight="true" outlineLevel="0" collapsed="false">
      <c r="A474" s="92" t="s">
        <v>199</v>
      </c>
      <c r="B474" s="81" t="s">
        <v>238</v>
      </c>
      <c r="C474" s="82" t="s">
        <v>602</v>
      </c>
      <c r="D474" s="82" t="s">
        <v>200</v>
      </c>
      <c r="E474" s="82" t="n">
        <v>17</v>
      </c>
      <c r="F474" s="82" t="n">
        <v>2</v>
      </c>
      <c r="G474" s="82"/>
      <c r="H474" s="82"/>
      <c r="I474" s="82"/>
      <c r="J474" s="82"/>
      <c r="K474" s="82"/>
      <c r="L474" s="82"/>
      <c r="M474" s="82"/>
      <c r="N474" s="33" t="n">
        <f aca="false">E474*F474+H474+J474+K474+L474+M474</f>
        <v>34</v>
      </c>
      <c r="O474" s="84"/>
      <c r="P474" s="82" t="n">
        <v>22</v>
      </c>
      <c r="Q474" s="82" t="n">
        <v>2</v>
      </c>
      <c r="R474" s="82"/>
      <c r="S474" s="82"/>
      <c r="T474" s="82"/>
      <c r="U474" s="82"/>
      <c r="V474" s="82"/>
      <c r="W474" s="82" t="n">
        <v>2</v>
      </c>
      <c r="X474" s="82"/>
      <c r="Y474" s="82"/>
      <c r="Z474" s="36" t="n">
        <f aca="false">P474*Q474+S474+U474+V474+W474+X474+Y474</f>
        <v>46</v>
      </c>
      <c r="AA474" s="36" t="n">
        <f aca="false">N474+Z474</f>
        <v>80</v>
      </c>
      <c r="AB474" s="54" t="s">
        <v>224</v>
      </c>
      <c r="AC474" s="85"/>
      <c r="AD474" s="85"/>
      <c r="AE474" s="85" t="n">
        <f aca="false">P474*Q474</f>
        <v>44</v>
      </c>
      <c r="AF474" s="38" t="n">
        <f aca="false">E474*F474+P474*Q474</f>
        <v>78</v>
      </c>
      <c r="AG474" s="39" t="str">
        <f aca="false">AB474</f>
        <v>Кравченко Н.В.</v>
      </c>
      <c r="AH474" s="39" t="str">
        <f aca="false">C474</f>
        <v>1-ИСП9-30 (п)</v>
      </c>
      <c r="AI474" s="40" t="str">
        <f aca="false">B474</f>
        <v>25</v>
      </c>
      <c r="AJ474" s="39" t="str">
        <f aca="false">CONCATENATE(A474," ",D474)</f>
        <v>ЭК.03 Основы финансовой грамотности</v>
      </c>
      <c r="AK474" s="39" t="n">
        <f aca="false">E474*F474+P474*Q474+H474+J474+S474+U474</f>
        <v>78</v>
      </c>
      <c r="AL474" s="39" t="n">
        <f aca="false">L474+W474</f>
        <v>2</v>
      </c>
      <c r="AM474" s="39" t="n">
        <f aca="false">M474+X474</f>
        <v>0</v>
      </c>
      <c r="AN474" s="39" t="n">
        <f aca="false">Y474</f>
        <v>0</v>
      </c>
      <c r="AO474" s="39" t="n">
        <f aca="false">SUM(AK474:AN474)</f>
        <v>80</v>
      </c>
      <c r="AP474" s="41" t="n">
        <f aca="false">K474+V474</f>
        <v>0</v>
      </c>
    </row>
    <row r="475" s="42" customFormat="true" ht="16.5" hidden="true" customHeight="true" outlineLevel="0" collapsed="false">
      <c r="A475" s="92" t="s">
        <v>202</v>
      </c>
      <c r="B475" s="81" t="s">
        <v>238</v>
      </c>
      <c r="C475" s="82" t="s">
        <v>602</v>
      </c>
      <c r="D475" s="82" t="s">
        <v>203</v>
      </c>
      <c r="E475" s="82" t="n">
        <v>17</v>
      </c>
      <c r="F475" s="82" t="n">
        <v>1</v>
      </c>
      <c r="G475" s="82" t="n">
        <v>20</v>
      </c>
      <c r="H475" s="82"/>
      <c r="I475" s="82"/>
      <c r="J475" s="82"/>
      <c r="K475" s="82"/>
      <c r="L475" s="82"/>
      <c r="M475" s="82"/>
      <c r="N475" s="33" t="n">
        <f aca="false">E475*F475+H475+J475+K475+L475+M475</f>
        <v>17</v>
      </c>
      <c r="O475" s="84"/>
      <c r="P475" s="82" t="n">
        <v>22</v>
      </c>
      <c r="Q475" s="82" t="n">
        <v>1</v>
      </c>
      <c r="R475" s="82"/>
      <c r="S475" s="82"/>
      <c r="T475" s="82"/>
      <c r="U475" s="82"/>
      <c r="V475" s="82"/>
      <c r="W475" s="82" t="n">
        <v>2</v>
      </c>
      <c r="X475" s="82"/>
      <c r="Y475" s="82"/>
      <c r="Z475" s="36" t="n">
        <f aca="false">P475*Q475+S475+U475+V475+W475+X475+Y475</f>
        <v>24</v>
      </c>
      <c r="AA475" s="36" t="n">
        <f aca="false">N475+Z475</f>
        <v>41</v>
      </c>
      <c r="AB475" s="74" t="s">
        <v>225</v>
      </c>
      <c r="AC475" s="85"/>
      <c r="AD475" s="85"/>
      <c r="AE475" s="85" t="n">
        <f aca="false">P475*Q475</f>
        <v>22</v>
      </c>
      <c r="AF475" s="38" t="n">
        <f aca="false">E475*F475+P475*Q475</f>
        <v>39</v>
      </c>
      <c r="AG475" s="39" t="str">
        <f aca="false">AB475</f>
        <v>Щур Д.С.</v>
      </c>
      <c r="AH475" s="39" t="str">
        <f aca="false">C475</f>
        <v>1-ИСП9-30 (п)</v>
      </c>
      <c r="AI475" s="40" t="str">
        <f aca="false">B475</f>
        <v>25</v>
      </c>
      <c r="AJ475" s="39" t="str">
        <f aca="false">CONCATENATE(A475," ",D475)</f>
        <v>ЭК.04 Введение в специальность</v>
      </c>
      <c r="AK475" s="39" t="n">
        <f aca="false">E475*F475+P475*Q475+H475+J475+S475+U475</f>
        <v>39</v>
      </c>
      <c r="AL475" s="39" t="n">
        <f aca="false">L475+W475</f>
        <v>2</v>
      </c>
      <c r="AM475" s="39" t="n">
        <f aca="false">M475+X475</f>
        <v>0</v>
      </c>
      <c r="AN475" s="39" t="n">
        <f aca="false">Y475</f>
        <v>0</v>
      </c>
      <c r="AO475" s="39" t="n">
        <f aca="false">SUM(AK475:AN475)</f>
        <v>41</v>
      </c>
      <c r="AP475" s="41" t="n">
        <f aca="false">K475+V475</f>
        <v>0</v>
      </c>
    </row>
    <row r="476" s="42" customFormat="true" ht="16.5" hidden="true" customHeight="true" outlineLevel="0" collapsed="false">
      <c r="A476" s="92" t="s">
        <v>204</v>
      </c>
      <c r="B476" s="81" t="s">
        <v>238</v>
      </c>
      <c r="C476" s="82" t="s">
        <v>602</v>
      </c>
      <c r="D476" s="167" t="s">
        <v>453</v>
      </c>
      <c r="E476" s="82" t="n">
        <v>17</v>
      </c>
      <c r="F476" s="82" t="n">
        <v>1</v>
      </c>
      <c r="G476" s="82"/>
      <c r="H476" s="82"/>
      <c r="I476" s="82"/>
      <c r="J476" s="82"/>
      <c r="K476" s="82"/>
      <c r="L476" s="82"/>
      <c r="M476" s="82"/>
      <c r="N476" s="33" t="n">
        <f aca="false">E476*F476+H476+J476+K476+L476+M476</f>
        <v>17</v>
      </c>
      <c r="O476" s="84"/>
      <c r="P476" s="82" t="n">
        <v>22</v>
      </c>
      <c r="Q476" s="82" t="n">
        <v>1</v>
      </c>
      <c r="R476" s="82" t="n">
        <v>10</v>
      </c>
      <c r="S476" s="82"/>
      <c r="T476" s="82"/>
      <c r="U476" s="82"/>
      <c r="V476" s="82"/>
      <c r="W476" s="82"/>
      <c r="X476" s="82"/>
      <c r="Y476" s="82"/>
      <c r="Z476" s="36" t="n">
        <f aca="false">P476*Q476+S476+U476+V476+W476+X476+Y476</f>
        <v>22</v>
      </c>
      <c r="AA476" s="36" t="n">
        <f aca="false">N476+Z476</f>
        <v>39</v>
      </c>
      <c r="AB476" s="74" t="s">
        <v>225</v>
      </c>
      <c r="AC476" s="85"/>
      <c r="AD476" s="85"/>
      <c r="AE476" s="85" t="n">
        <f aca="false">P476*Q476</f>
        <v>22</v>
      </c>
      <c r="AF476" s="38" t="n">
        <f aca="false">E476*F476+P476*Q476</f>
        <v>39</v>
      </c>
      <c r="AG476" s="39" t="str">
        <f aca="false">AB476</f>
        <v>Щур Д.С.</v>
      </c>
      <c r="AH476" s="39" t="str">
        <f aca="false">C476</f>
        <v>1-ИСП9-30 (п)</v>
      </c>
      <c r="AI476" s="40" t="str">
        <f aca="false">B476</f>
        <v>25</v>
      </c>
      <c r="AJ476" s="39" t="str">
        <f aca="false">CONCATENATE(A476," ",D476)</f>
        <v>ЭК.05 Индивидуальный проект (Реализуется в рамках времени, отведенного на освоение Информатики , физики)</v>
      </c>
      <c r="AK476" s="39" t="n">
        <f aca="false">E476*F476+P476*Q476+H476+J476+S476+U476</f>
        <v>39</v>
      </c>
      <c r="AL476" s="39" t="n">
        <f aca="false">L476+W476</f>
        <v>0</v>
      </c>
      <c r="AM476" s="39" t="n">
        <f aca="false">M476+X476</f>
        <v>0</v>
      </c>
      <c r="AN476" s="39" t="n">
        <f aca="false">Y476</f>
        <v>0</v>
      </c>
      <c r="AO476" s="39" t="n">
        <f aca="false">SUM(AK476:AN476)</f>
        <v>39</v>
      </c>
      <c r="AP476" s="41" t="n">
        <f aca="false">K476+V476</f>
        <v>0</v>
      </c>
    </row>
    <row r="477" s="42" customFormat="true" ht="16.5" hidden="true" customHeight="true" outlineLevel="0" collapsed="false">
      <c r="A477" s="70" t="s">
        <v>113</v>
      </c>
      <c r="B477" s="81" t="s">
        <v>238</v>
      </c>
      <c r="C477" s="82" t="s">
        <v>602</v>
      </c>
      <c r="D477" s="94" t="s">
        <v>114</v>
      </c>
      <c r="E477" s="82" t="n">
        <v>17</v>
      </c>
      <c r="F477" s="82"/>
      <c r="G477" s="82"/>
      <c r="H477" s="82" t="n">
        <v>8</v>
      </c>
      <c r="I477" s="82"/>
      <c r="J477" s="82"/>
      <c r="K477" s="82"/>
      <c r="L477" s="82"/>
      <c r="M477" s="82"/>
      <c r="N477" s="33" t="n">
        <f aca="false">E477*F477+H477+J477+K477+L477+M477</f>
        <v>8</v>
      </c>
      <c r="O477" s="84"/>
      <c r="P477" s="82" t="n">
        <v>22</v>
      </c>
      <c r="Q477" s="82"/>
      <c r="R477" s="82"/>
      <c r="S477" s="82"/>
      <c r="T477" s="82"/>
      <c r="U477" s="82"/>
      <c r="V477" s="82"/>
      <c r="W477" s="82"/>
      <c r="X477" s="82"/>
      <c r="Y477" s="82"/>
      <c r="Z477" s="36" t="n">
        <f aca="false">P477*Q477+S477+U477+V477+W477+X477+Y477</f>
        <v>0</v>
      </c>
      <c r="AA477" s="36" t="n">
        <f aca="false">N477+Z477</f>
        <v>8</v>
      </c>
      <c r="AB477" s="74" t="s">
        <v>251</v>
      </c>
      <c r="AC477" s="85"/>
      <c r="AD477" s="85"/>
      <c r="AE477" s="85" t="n">
        <f aca="false">P477*Q477</f>
        <v>0</v>
      </c>
      <c r="AF477" s="38" t="n">
        <f aca="false">E477*F477+P477*Q477</f>
        <v>0</v>
      </c>
      <c r="AG477" s="39" t="str">
        <f aca="false">AB477</f>
        <v>Добрышкина Н.В.</v>
      </c>
      <c r="AH477" s="39" t="str">
        <f aca="false">C477</f>
        <v>1-ИСП9-30 (п)</v>
      </c>
      <c r="AI477" s="40" t="str">
        <f aca="false">B477</f>
        <v>25</v>
      </c>
      <c r="AJ477" s="39" t="str">
        <f aca="false">CONCATENATE(A477," ",D477)</f>
        <v>ВнеУр Разговоры о важном</v>
      </c>
      <c r="AK477" s="39" t="n">
        <f aca="false">E477*F477+P477*Q477+H477+J477+S477+U477</f>
        <v>8</v>
      </c>
      <c r="AL477" s="39" t="n">
        <f aca="false">L477+W477</f>
        <v>0</v>
      </c>
      <c r="AM477" s="39" t="n">
        <f aca="false">M477+X477</f>
        <v>0</v>
      </c>
      <c r="AN477" s="39" t="n">
        <f aca="false">Y477</f>
        <v>0</v>
      </c>
      <c r="AO477" s="39" t="n">
        <f aca="false">SUM(AK477:AN477)</f>
        <v>8</v>
      </c>
      <c r="AP477" s="41" t="n">
        <f aca="false">K477+V477</f>
        <v>0</v>
      </c>
    </row>
    <row r="478" s="42" customFormat="true" ht="16.5" hidden="true" customHeight="true" outlineLevel="0" collapsed="false">
      <c r="A478" s="70" t="s">
        <v>113</v>
      </c>
      <c r="B478" s="81" t="s">
        <v>238</v>
      </c>
      <c r="C478" s="82" t="s">
        <v>602</v>
      </c>
      <c r="D478" s="94" t="s">
        <v>114</v>
      </c>
      <c r="E478" s="82" t="n">
        <v>17</v>
      </c>
      <c r="F478" s="82"/>
      <c r="G478" s="82"/>
      <c r="H478" s="82" t="n">
        <v>9</v>
      </c>
      <c r="I478" s="82"/>
      <c r="J478" s="82"/>
      <c r="K478" s="82"/>
      <c r="L478" s="82"/>
      <c r="M478" s="82"/>
      <c r="N478" s="33" t="n">
        <f aca="false">E478*F478+H478+J478+K478+L478+M478</f>
        <v>9</v>
      </c>
      <c r="O478" s="84"/>
      <c r="P478" s="82" t="n">
        <v>22</v>
      </c>
      <c r="Q478" s="82"/>
      <c r="R478" s="82"/>
      <c r="S478" s="82" t="n">
        <v>18</v>
      </c>
      <c r="T478" s="82"/>
      <c r="U478" s="82"/>
      <c r="V478" s="82"/>
      <c r="W478" s="82"/>
      <c r="X478" s="82"/>
      <c r="Y478" s="82"/>
      <c r="Z478" s="36" t="n">
        <f aca="false">P478*Q478+S478+U478+V478+W478+X478+Y478</f>
        <v>18</v>
      </c>
      <c r="AA478" s="36" t="n">
        <f aca="false">N478+Z478</f>
        <v>27</v>
      </c>
      <c r="AB478" s="74" t="s">
        <v>115</v>
      </c>
      <c r="AC478" s="85"/>
      <c r="AD478" s="85"/>
      <c r="AE478" s="85" t="n">
        <f aca="false">P478*Q478</f>
        <v>0</v>
      </c>
      <c r="AF478" s="38" t="n">
        <f aca="false">E478*F478+P478*Q478</f>
        <v>0</v>
      </c>
      <c r="AG478" s="39" t="str">
        <f aca="false">AB478</f>
        <v>вак. РоВ</v>
      </c>
      <c r="AH478" s="39" t="str">
        <f aca="false">C478</f>
        <v>1-ИСП9-30 (п)</v>
      </c>
      <c r="AI478" s="40" t="str">
        <f aca="false">B478</f>
        <v>25</v>
      </c>
      <c r="AJ478" s="39" t="str">
        <f aca="false">CONCATENATE(A478," ",D478)</f>
        <v>ВнеУр Разговоры о важном</v>
      </c>
      <c r="AK478" s="39" t="n">
        <f aca="false">E478*F478+P478*Q478+H478+J478+S478+U478</f>
        <v>27</v>
      </c>
      <c r="AL478" s="39" t="n">
        <f aca="false">L478+W478</f>
        <v>0</v>
      </c>
      <c r="AM478" s="39" t="n">
        <f aca="false">M478+X478</f>
        <v>0</v>
      </c>
      <c r="AN478" s="39" t="n">
        <f aca="false">Y478</f>
        <v>0</v>
      </c>
      <c r="AO478" s="39" t="n">
        <f aca="false">SUM(AK478:AN478)</f>
        <v>27</v>
      </c>
      <c r="AP478" s="41" t="n">
        <f aca="false">K478+V478</f>
        <v>0</v>
      </c>
    </row>
    <row r="479" s="42" customFormat="true" ht="16.5" hidden="true" customHeight="true" outlineLevel="0" collapsed="false">
      <c r="A479" s="80" t="s">
        <v>166</v>
      </c>
      <c r="B479" s="81" t="s">
        <v>238</v>
      </c>
      <c r="C479" s="82" t="s">
        <v>605</v>
      </c>
      <c r="D479" s="83" t="s">
        <v>169</v>
      </c>
      <c r="E479" s="82" t="n">
        <v>17</v>
      </c>
      <c r="F479" s="82" t="n">
        <v>1</v>
      </c>
      <c r="G479" s="82"/>
      <c r="H479" s="82"/>
      <c r="I479" s="82"/>
      <c r="J479" s="82"/>
      <c r="K479" s="82"/>
      <c r="L479" s="82"/>
      <c r="M479" s="82"/>
      <c r="N479" s="33" t="n">
        <f aca="false">E479*F479+H479+J479+K479+L479+M479</f>
        <v>17</v>
      </c>
      <c r="O479" s="84"/>
      <c r="P479" s="82" t="n">
        <v>22</v>
      </c>
      <c r="Q479" s="82" t="n">
        <v>1</v>
      </c>
      <c r="R479" s="82"/>
      <c r="S479" s="82"/>
      <c r="T479" s="82"/>
      <c r="U479" s="82"/>
      <c r="V479" s="82"/>
      <c r="W479" s="82" t="n">
        <v>6</v>
      </c>
      <c r="X479" s="82" t="n">
        <v>8</v>
      </c>
      <c r="Y479" s="82"/>
      <c r="Z479" s="36" t="n">
        <f aca="false">P479*Q479+S479+U479+V479+W479+X479+Y479</f>
        <v>36</v>
      </c>
      <c r="AA479" s="36" t="n">
        <f aca="false">N479+Z479</f>
        <v>53</v>
      </c>
      <c r="AB479" s="54" t="s">
        <v>215</v>
      </c>
      <c r="AC479" s="85"/>
      <c r="AD479" s="85"/>
      <c r="AE479" s="85" t="n">
        <f aca="false">P479*Q479</f>
        <v>22</v>
      </c>
      <c r="AF479" s="38" t="n">
        <f aca="false">E479*F479+P479*Q479</f>
        <v>39</v>
      </c>
      <c r="AG479" s="39" t="str">
        <f aca="false">AB479</f>
        <v>Корнилова А.В.</v>
      </c>
      <c r="AH479" s="39" t="str">
        <f aca="false">C479</f>
        <v>1-ИСП9-31 (п)</v>
      </c>
      <c r="AI479" s="40" t="str">
        <f aca="false">B479</f>
        <v>25</v>
      </c>
      <c r="AJ479" s="39" t="str">
        <f aca="false">CONCATENATE(A479," ",D479)</f>
        <v>ОДБ.01 Русский язык</v>
      </c>
      <c r="AK479" s="39" t="n">
        <f aca="false">E479*F479+P479*Q479+H479+J479+S479+U479</f>
        <v>39</v>
      </c>
      <c r="AL479" s="39" t="n">
        <f aca="false">L479+W479</f>
        <v>6</v>
      </c>
      <c r="AM479" s="39" t="n">
        <f aca="false">M479+X479</f>
        <v>8</v>
      </c>
      <c r="AN479" s="39" t="n">
        <f aca="false">Y479</f>
        <v>0</v>
      </c>
      <c r="AO479" s="39" t="n">
        <f aca="false">SUM(AK479:AN479)</f>
        <v>53</v>
      </c>
      <c r="AP479" s="41" t="n">
        <f aca="false">K479+V479</f>
        <v>0</v>
      </c>
    </row>
    <row r="480" s="42" customFormat="true" ht="16.5" hidden="true" customHeight="true" outlineLevel="0" collapsed="false">
      <c r="A480" s="80" t="s">
        <v>170</v>
      </c>
      <c r="B480" s="81" t="s">
        <v>238</v>
      </c>
      <c r="C480" s="82" t="s">
        <v>605</v>
      </c>
      <c r="D480" s="83" t="s">
        <v>171</v>
      </c>
      <c r="E480" s="82" t="n">
        <v>17</v>
      </c>
      <c r="F480" s="82" t="n">
        <v>3</v>
      </c>
      <c r="G480" s="82"/>
      <c r="H480" s="82"/>
      <c r="I480" s="82"/>
      <c r="J480" s="82"/>
      <c r="K480" s="82"/>
      <c r="L480" s="82"/>
      <c r="M480" s="82"/>
      <c r="N480" s="33" t="n">
        <f aca="false">E480*F480+H480+J480+K480+L480+M480</f>
        <v>51</v>
      </c>
      <c r="O480" s="84"/>
      <c r="P480" s="82" t="n">
        <v>22</v>
      </c>
      <c r="Q480" s="82" t="n">
        <v>3</v>
      </c>
      <c r="R480" s="82"/>
      <c r="S480" s="82"/>
      <c r="T480" s="82"/>
      <c r="U480" s="82"/>
      <c r="V480" s="82"/>
      <c r="W480" s="82" t="n">
        <v>6</v>
      </c>
      <c r="X480" s="82"/>
      <c r="Y480" s="82"/>
      <c r="Z480" s="36" t="n">
        <f aca="false">P480*Q480+S480+U480+V480+W480+X480+Y480</f>
        <v>72</v>
      </c>
      <c r="AA480" s="36" t="n">
        <f aca="false">N480+Z480</f>
        <v>123</v>
      </c>
      <c r="AB480" s="54" t="s">
        <v>215</v>
      </c>
      <c r="AC480" s="85"/>
      <c r="AD480" s="85"/>
      <c r="AE480" s="85" t="n">
        <f aca="false">P480*Q480</f>
        <v>66</v>
      </c>
      <c r="AF480" s="38" t="n">
        <f aca="false">E480*F480+P480*Q480</f>
        <v>117</v>
      </c>
      <c r="AG480" s="39" t="str">
        <f aca="false">AB480</f>
        <v>Корнилова А.В.</v>
      </c>
      <c r="AH480" s="39" t="str">
        <f aca="false">C480</f>
        <v>1-ИСП9-31 (п)</v>
      </c>
      <c r="AI480" s="40" t="str">
        <f aca="false">B480</f>
        <v>25</v>
      </c>
      <c r="AJ480" s="39" t="str">
        <f aca="false">CONCATENATE(A480," ",D480)</f>
        <v>ОДБ.02 Литература</v>
      </c>
      <c r="AK480" s="39" t="n">
        <f aca="false">E480*F480+P480*Q480+H480+J480+S480+U480</f>
        <v>117</v>
      </c>
      <c r="AL480" s="39" t="n">
        <f aca="false">L480+W480</f>
        <v>6</v>
      </c>
      <c r="AM480" s="39" t="n">
        <f aca="false">M480+X480</f>
        <v>0</v>
      </c>
      <c r="AN480" s="39" t="n">
        <f aca="false">Y480</f>
        <v>0</v>
      </c>
      <c r="AO480" s="39" t="n">
        <f aca="false">SUM(AK480:AN480)</f>
        <v>123</v>
      </c>
      <c r="AP480" s="41" t="n">
        <f aca="false">K480+V480</f>
        <v>0</v>
      </c>
    </row>
    <row r="481" s="42" customFormat="true" ht="16.5" hidden="true" customHeight="true" outlineLevel="0" collapsed="false">
      <c r="A481" s="80" t="s">
        <v>172</v>
      </c>
      <c r="B481" s="81" t="s">
        <v>238</v>
      </c>
      <c r="C481" s="82" t="s">
        <v>605</v>
      </c>
      <c r="D481" s="83" t="s">
        <v>173</v>
      </c>
      <c r="E481" s="82" t="n">
        <v>17</v>
      </c>
      <c r="F481" s="82" t="n">
        <v>1</v>
      </c>
      <c r="G481" s="82"/>
      <c r="H481" s="82"/>
      <c r="I481" s="82"/>
      <c r="J481" s="82"/>
      <c r="K481" s="82"/>
      <c r="L481" s="82"/>
      <c r="M481" s="82"/>
      <c r="N481" s="33" t="n">
        <f aca="false">E481*F481+H481+J481+K481+L481+M481</f>
        <v>17</v>
      </c>
      <c r="O481" s="84"/>
      <c r="P481" s="82" t="n">
        <v>22</v>
      </c>
      <c r="Q481" s="82" t="n">
        <v>1</v>
      </c>
      <c r="R481" s="82"/>
      <c r="S481" s="82"/>
      <c r="T481" s="82"/>
      <c r="U481" s="82"/>
      <c r="V481" s="82"/>
      <c r="W481" s="82" t="n">
        <v>2</v>
      </c>
      <c r="X481" s="82"/>
      <c r="Y481" s="82"/>
      <c r="Z481" s="36" t="n">
        <f aca="false">P481*Q481+S481+U481+V481+W481+X481+Y481</f>
        <v>24</v>
      </c>
      <c r="AA481" s="36" t="n">
        <f aca="false">N481+Z481</f>
        <v>41</v>
      </c>
      <c r="AB481" s="54" t="s">
        <v>215</v>
      </c>
      <c r="AC481" s="85"/>
      <c r="AD481" s="85"/>
      <c r="AE481" s="85" t="n">
        <f aca="false">P481*Q481</f>
        <v>22</v>
      </c>
      <c r="AF481" s="38" t="n">
        <f aca="false">E481*F481+P481*Q481</f>
        <v>39</v>
      </c>
      <c r="AG481" s="39" t="str">
        <f aca="false">AB481</f>
        <v>Корнилова А.В.</v>
      </c>
      <c r="AH481" s="39" t="str">
        <f aca="false">C481</f>
        <v>1-ИСП9-31 (п)</v>
      </c>
      <c r="AI481" s="40" t="str">
        <f aca="false">B481</f>
        <v>25</v>
      </c>
      <c r="AJ481" s="39" t="str">
        <f aca="false">CONCATENATE(A481," ",D481)</f>
        <v>ОДБ.03 Родная литература</v>
      </c>
      <c r="AK481" s="39" t="n">
        <f aca="false">E481*F481+P481*Q481+H481+J481+S481+U481</f>
        <v>39</v>
      </c>
      <c r="AL481" s="39" t="n">
        <f aca="false">L481+W481</f>
        <v>2</v>
      </c>
      <c r="AM481" s="39" t="n">
        <f aca="false">M481+X481</f>
        <v>0</v>
      </c>
      <c r="AN481" s="39" t="n">
        <f aca="false">Y481</f>
        <v>0</v>
      </c>
      <c r="AO481" s="39" t="n">
        <f aca="false">SUM(AK481:AN481)</f>
        <v>41</v>
      </c>
      <c r="AP481" s="41" t="n">
        <f aca="false">K481+V481</f>
        <v>0</v>
      </c>
    </row>
    <row r="482" s="42" customFormat="true" ht="16.5" hidden="true" customHeight="true" outlineLevel="0" collapsed="false">
      <c r="A482" s="86" t="s">
        <v>174</v>
      </c>
      <c r="B482" s="87" t="s">
        <v>53</v>
      </c>
      <c r="C482" s="89" t="s">
        <v>606</v>
      </c>
      <c r="D482" s="88" t="s">
        <v>177</v>
      </c>
      <c r="E482" s="89" t="n">
        <v>17</v>
      </c>
      <c r="F482" s="89" t="n">
        <v>3</v>
      </c>
      <c r="G482" s="89"/>
      <c r="H482" s="89"/>
      <c r="I482" s="89"/>
      <c r="J482" s="89"/>
      <c r="K482" s="89"/>
      <c r="L482" s="89"/>
      <c r="M482" s="89"/>
      <c r="N482" s="33" t="n">
        <f aca="false">E482*F482+H482+J482+K482+L482+M482</f>
        <v>51</v>
      </c>
      <c r="O482" s="90"/>
      <c r="P482" s="89" t="n">
        <v>22</v>
      </c>
      <c r="Q482" s="89" t="n">
        <v>3</v>
      </c>
      <c r="R482" s="89"/>
      <c r="S482" s="89"/>
      <c r="T482" s="89"/>
      <c r="U482" s="89"/>
      <c r="V482" s="89"/>
      <c r="W482" s="89" t="n">
        <v>2</v>
      </c>
      <c r="X482" s="89"/>
      <c r="Y482" s="89"/>
      <c r="Z482" s="36" t="n">
        <f aca="false">P482*Q482+S482+U482+V482+W482+X482+Y482</f>
        <v>68</v>
      </c>
      <c r="AA482" s="36" t="n">
        <f aca="false">N482+Z482</f>
        <v>119</v>
      </c>
      <c r="AB482" s="84" t="s">
        <v>220</v>
      </c>
      <c r="AC482" s="85"/>
      <c r="AD482" s="85"/>
      <c r="AE482" s="85" t="n">
        <f aca="false">P482*Q482</f>
        <v>66</v>
      </c>
      <c r="AF482" s="38" t="n">
        <f aca="false">E482*F482+P482*Q482</f>
        <v>117</v>
      </c>
      <c r="AG482" s="39" t="str">
        <f aca="false">AB482</f>
        <v>Ветрова О.В.</v>
      </c>
      <c r="AH482" s="39" t="str">
        <f aca="false">C482</f>
        <v>1-ИСП9-31а (п)</v>
      </c>
      <c r="AI482" s="40" t="str">
        <f aca="false">B482</f>
        <v>12</v>
      </c>
      <c r="AJ482" s="39" t="str">
        <f aca="false">CONCATENATE(A482," ",D482)</f>
        <v>ОДБ.04 Иностранный язык</v>
      </c>
      <c r="AK482" s="39" t="n">
        <f aca="false">E482*F482+P482*Q482+H482+J482+S482+U482</f>
        <v>117</v>
      </c>
      <c r="AL482" s="39" t="n">
        <f aca="false">L482+W482</f>
        <v>2</v>
      </c>
      <c r="AM482" s="39" t="n">
        <f aca="false">M482+X482</f>
        <v>0</v>
      </c>
      <c r="AN482" s="39" t="n">
        <f aca="false">Y482</f>
        <v>0</v>
      </c>
      <c r="AO482" s="39" t="n">
        <f aca="false">SUM(AK482:AN482)</f>
        <v>119</v>
      </c>
      <c r="AP482" s="41" t="n">
        <f aca="false">K482+V482</f>
        <v>0</v>
      </c>
    </row>
    <row r="483" s="42" customFormat="true" ht="16.5" hidden="true" customHeight="true" outlineLevel="0" collapsed="false">
      <c r="A483" s="80" t="s">
        <v>174</v>
      </c>
      <c r="B483" s="81" t="s">
        <v>175</v>
      </c>
      <c r="C483" s="82" t="s">
        <v>607</v>
      </c>
      <c r="D483" s="91" t="s">
        <v>177</v>
      </c>
      <c r="E483" s="82" t="n">
        <v>17</v>
      </c>
      <c r="F483" s="82" t="n">
        <v>3</v>
      </c>
      <c r="G483" s="82"/>
      <c r="H483" s="82"/>
      <c r="I483" s="82"/>
      <c r="J483" s="82"/>
      <c r="K483" s="82"/>
      <c r="L483" s="82"/>
      <c r="M483" s="82"/>
      <c r="N483" s="33" t="n">
        <f aca="false">E483*F483+H483+J483+K483+L483+M483</f>
        <v>51</v>
      </c>
      <c r="O483" s="84"/>
      <c r="P483" s="82" t="n">
        <v>22</v>
      </c>
      <c r="Q483" s="82" t="n">
        <v>3</v>
      </c>
      <c r="R483" s="82"/>
      <c r="S483" s="82"/>
      <c r="T483" s="82"/>
      <c r="U483" s="82"/>
      <c r="V483" s="82"/>
      <c r="W483" s="82" t="n">
        <v>2</v>
      </c>
      <c r="X483" s="82"/>
      <c r="Y483" s="82"/>
      <c r="Z483" s="36" t="n">
        <f aca="false">P483*Q483+S483+U483+V483+W483+X483+Y483</f>
        <v>68</v>
      </c>
      <c r="AA483" s="36" t="n">
        <f aca="false">N483+Z483</f>
        <v>119</v>
      </c>
      <c r="AB483" s="84" t="s">
        <v>218</v>
      </c>
      <c r="AC483" s="85"/>
      <c r="AD483" s="85"/>
      <c r="AE483" s="85" t="n">
        <f aca="false">P483*Q483</f>
        <v>66</v>
      </c>
      <c r="AF483" s="38" t="n">
        <f aca="false">E483*F483+P483*Q483</f>
        <v>117</v>
      </c>
      <c r="AG483" s="39" t="str">
        <f aca="false">AB483</f>
        <v>Бруй С.Ю.</v>
      </c>
      <c r="AH483" s="39" t="str">
        <f aca="false">C483</f>
        <v>1-ИСП9-31б (п)</v>
      </c>
      <c r="AI483" s="40" t="str">
        <f aca="false">B483</f>
        <v>13</v>
      </c>
      <c r="AJ483" s="39" t="str">
        <f aca="false">CONCATENATE(A483," ",D483)</f>
        <v>ОДБ.04 Иностранный язык</v>
      </c>
      <c r="AK483" s="39" t="n">
        <f aca="false">E483*F483+P483*Q483+H483+J483+S483+U483</f>
        <v>117</v>
      </c>
      <c r="AL483" s="39" t="n">
        <f aca="false">L483+W483</f>
        <v>2</v>
      </c>
      <c r="AM483" s="39" t="n">
        <f aca="false">M483+X483</f>
        <v>0</v>
      </c>
      <c r="AN483" s="39" t="n">
        <f aca="false">Y483</f>
        <v>0</v>
      </c>
      <c r="AO483" s="39" t="n">
        <f aca="false">SUM(AK483:AN483)</f>
        <v>119</v>
      </c>
      <c r="AP483" s="41" t="n">
        <f aca="false">K483+V483</f>
        <v>0</v>
      </c>
    </row>
    <row r="484" s="42" customFormat="true" ht="16.5" hidden="true" customHeight="true" outlineLevel="0" collapsed="false">
      <c r="A484" s="92" t="s">
        <v>179</v>
      </c>
      <c r="B484" s="81" t="s">
        <v>238</v>
      </c>
      <c r="C484" s="82" t="s">
        <v>605</v>
      </c>
      <c r="D484" s="93" t="s">
        <v>180</v>
      </c>
      <c r="E484" s="82" t="n">
        <v>17</v>
      </c>
      <c r="F484" s="82" t="n">
        <v>1</v>
      </c>
      <c r="G484" s="82"/>
      <c r="H484" s="82"/>
      <c r="I484" s="82"/>
      <c r="J484" s="82"/>
      <c r="K484" s="82"/>
      <c r="L484" s="82"/>
      <c r="M484" s="82"/>
      <c r="N484" s="33" t="n">
        <f aca="false">E484*F484+H484+J484+K484+L484+M484</f>
        <v>17</v>
      </c>
      <c r="O484" s="84"/>
      <c r="P484" s="82" t="n">
        <v>22</v>
      </c>
      <c r="Q484" s="82" t="n">
        <v>1</v>
      </c>
      <c r="R484" s="82"/>
      <c r="S484" s="82"/>
      <c r="T484" s="82"/>
      <c r="U484" s="82"/>
      <c r="V484" s="82"/>
      <c r="W484" s="82" t="n">
        <v>2</v>
      </c>
      <c r="X484" s="82"/>
      <c r="Y484" s="82"/>
      <c r="Z484" s="36" t="n">
        <f aca="false">P484*Q484+S484+U484+V484+W484+X484+Y484</f>
        <v>24</v>
      </c>
      <c r="AA484" s="36" t="n">
        <f aca="false">N484+Z484</f>
        <v>41</v>
      </c>
      <c r="AB484" s="54" t="s">
        <v>84</v>
      </c>
      <c r="AC484" s="85"/>
      <c r="AD484" s="85"/>
      <c r="AE484" s="85" t="n">
        <f aca="false">P484*Q484</f>
        <v>22</v>
      </c>
      <c r="AF484" s="38" t="n">
        <f aca="false">E484*F484+P484*Q484</f>
        <v>39</v>
      </c>
      <c r="AG484" s="39" t="str">
        <f aca="false">AB484</f>
        <v>Попова О.В.</v>
      </c>
      <c r="AH484" s="39" t="str">
        <f aca="false">C484</f>
        <v>1-ИСП9-31 (п)</v>
      </c>
      <c r="AI484" s="40" t="str">
        <f aca="false">B484</f>
        <v>25</v>
      </c>
      <c r="AJ484" s="39" t="str">
        <f aca="false">CONCATENATE(A484," ",D484)</f>
        <v>ОДБ.05 Астрономия</v>
      </c>
      <c r="AK484" s="39" t="n">
        <f aca="false">E484*F484+P484*Q484+H484+J484+S484+U484</f>
        <v>39</v>
      </c>
      <c r="AL484" s="39" t="n">
        <f aca="false">L484+W484</f>
        <v>2</v>
      </c>
      <c r="AM484" s="39" t="n">
        <f aca="false">M484+X484</f>
        <v>0</v>
      </c>
      <c r="AN484" s="39" t="n">
        <f aca="false">Y484</f>
        <v>0</v>
      </c>
      <c r="AO484" s="39" t="n">
        <f aca="false">SUM(AK484:AN484)</f>
        <v>41</v>
      </c>
      <c r="AP484" s="41" t="n">
        <f aca="false">K484+V484</f>
        <v>0</v>
      </c>
    </row>
    <row r="485" s="42" customFormat="true" ht="16.5" hidden="true" customHeight="true" outlineLevel="0" collapsed="false">
      <c r="A485" s="80" t="s">
        <v>182</v>
      </c>
      <c r="B485" s="81" t="s">
        <v>238</v>
      </c>
      <c r="C485" s="82" t="s">
        <v>605</v>
      </c>
      <c r="D485" s="91" t="s">
        <v>50</v>
      </c>
      <c r="E485" s="82" t="n">
        <v>17</v>
      </c>
      <c r="F485" s="82" t="n">
        <v>2</v>
      </c>
      <c r="G485" s="82"/>
      <c r="H485" s="82"/>
      <c r="I485" s="82"/>
      <c r="J485" s="82"/>
      <c r="K485" s="82"/>
      <c r="L485" s="82"/>
      <c r="M485" s="82"/>
      <c r="N485" s="33" t="n">
        <f aca="false">E485*F485+H485+J485+K485+L485+M485</f>
        <v>34</v>
      </c>
      <c r="O485" s="84"/>
      <c r="P485" s="82" t="n">
        <v>22</v>
      </c>
      <c r="Q485" s="82" t="n">
        <v>2</v>
      </c>
      <c r="R485" s="82"/>
      <c r="S485" s="82"/>
      <c r="T485" s="82"/>
      <c r="U485" s="82"/>
      <c r="V485" s="82"/>
      <c r="W485" s="82" t="n">
        <v>2</v>
      </c>
      <c r="X485" s="82"/>
      <c r="Y485" s="82"/>
      <c r="Z485" s="36" t="n">
        <f aca="false">P485*Q485+S485+U485+V485+W485+X485+Y485</f>
        <v>46</v>
      </c>
      <c r="AA485" s="36" t="n">
        <f aca="false">N485+Z485</f>
        <v>80</v>
      </c>
      <c r="AB485" s="85" t="s">
        <v>236</v>
      </c>
      <c r="AC485" s="85"/>
      <c r="AD485" s="85"/>
      <c r="AE485" s="85" t="n">
        <f aca="false">P485*Q485</f>
        <v>44</v>
      </c>
      <c r="AF485" s="38" t="n">
        <f aca="false">E485*F485+P485*Q485</f>
        <v>78</v>
      </c>
      <c r="AG485" s="39" t="str">
        <f aca="false">AB485</f>
        <v>Римская В.В.</v>
      </c>
      <c r="AH485" s="39" t="str">
        <f aca="false">C485</f>
        <v>1-ИСП9-31 (п)</v>
      </c>
      <c r="AI485" s="40" t="str">
        <f aca="false">B485</f>
        <v>25</v>
      </c>
      <c r="AJ485" s="39" t="str">
        <f aca="false">CONCATENATE(A485," ",D485)</f>
        <v>ОДБ.06 История</v>
      </c>
      <c r="AK485" s="39" t="n">
        <f aca="false">E485*F485+P485*Q485+H485+J485+S485+U485</f>
        <v>78</v>
      </c>
      <c r="AL485" s="39" t="n">
        <f aca="false">L485+W485</f>
        <v>2</v>
      </c>
      <c r="AM485" s="39" t="n">
        <f aca="false">M485+X485</f>
        <v>0</v>
      </c>
      <c r="AN485" s="39" t="n">
        <f aca="false">Y485</f>
        <v>0</v>
      </c>
      <c r="AO485" s="39" t="n">
        <f aca="false">SUM(AK485:AN485)</f>
        <v>80</v>
      </c>
      <c r="AP485" s="41" t="n">
        <f aca="false">K485+V485</f>
        <v>0</v>
      </c>
    </row>
    <row r="486" s="42" customFormat="true" ht="16.5" hidden="true" customHeight="true" outlineLevel="0" collapsed="false">
      <c r="A486" s="92" t="s">
        <v>183</v>
      </c>
      <c r="B486" s="81" t="s">
        <v>238</v>
      </c>
      <c r="C486" s="82" t="s">
        <v>605</v>
      </c>
      <c r="D486" s="83" t="s">
        <v>61</v>
      </c>
      <c r="E486" s="82" t="n">
        <v>17</v>
      </c>
      <c r="F486" s="82" t="n">
        <v>3</v>
      </c>
      <c r="G486" s="82" t="n">
        <v>117</v>
      </c>
      <c r="H486" s="82"/>
      <c r="I486" s="82"/>
      <c r="J486" s="82"/>
      <c r="K486" s="82"/>
      <c r="L486" s="82"/>
      <c r="M486" s="82"/>
      <c r="N486" s="33" t="n">
        <f aca="false">E486*F486+H486+J486+K486+L486+M486</f>
        <v>51</v>
      </c>
      <c r="O486" s="84"/>
      <c r="P486" s="82" t="n">
        <v>22</v>
      </c>
      <c r="Q486" s="82" t="n">
        <v>3</v>
      </c>
      <c r="R486" s="82"/>
      <c r="S486" s="82"/>
      <c r="T486" s="82"/>
      <c r="U486" s="82"/>
      <c r="V486" s="82"/>
      <c r="W486" s="82" t="n">
        <v>2</v>
      </c>
      <c r="X486" s="82"/>
      <c r="Y486" s="82"/>
      <c r="Z486" s="36" t="n">
        <f aca="false">P486*Q486+S486+U486+V486+W486+X486+Y486</f>
        <v>68</v>
      </c>
      <c r="AA486" s="36" t="n">
        <f aca="false">N486+Z486</f>
        <v>119</v>
      </c>
      <c r="AB486" s="54" t="s">
        <v>62</v>
      </c>
      <c r="AC486" s="85"/>
      <c r="AD486" s="85"/>
      <c r="AE486" s="85" t="n">
        <f aca="false">P486*Q486</f>
        <v>66</v>
      </c>
      <c r="AF486" s="38" t="n">
        <f aca="false">E486*F486+P486*Q486</f>
        <v>117</v>
      </c>
      <c r="AG486" s="39" t="str">
        <f aca="false">AB486</f>
        <v>Рябцев Ю.В.</v>
      </c>
      <c r="AH486" s="39" t="str">
        <f aca="false">C486</f>
        <v>1-ИСП9-31 (п)</v>
      </c>
      <c r="AI486" s="40" t="str">
        <f aca="false">B486</f>
        <v>25</v>
      </c>
      <c r="AJ486" s="39" t="str">
        <f aca="false">CONCATENATE(A486," ",D486)</f>
        <v>ОДБ.07 Физическая культура</v>
      </c>
      <c r="AK486" s="39" t="n">
        <f aca="false">E486*F486+P486*Q486+H486+J486+S486+U486</f>
        <v>117</v>
      </c>
      <c r="AL486" s="39" t="n">
        <f aca="false">L486+W486</f>
        <v>2</v>
      </c>
      <c r="AM486" s="39" t="n">
        <f aca="false">M486+X486</f>
        <v>0</v>
      </c>
      <c r="AN486" s="39" t="n">
        <f aca="false">Y486</f>
        <v>0</v>
      </c>
      <c r="AO486" s="39" t="n">
        <f aca="false">SUM(AK486:AN486)</f>
        <v>119</v>
      </c>
      <c r="AP486" s="41" t="n">
        <f aca="false">K486+V486</f>
        <v>0</v>
      </c>
    </row>
    <row r="487" s="42" customFormat="true" ht="16.5" hidden="true" customHeight="true" outlineLevel="0" collapsed="false">
      <c r="A487" s="92" t="s">
        <v>184</v>
      </c>
      <c r="B487" s="81" t="s">
        <v>238</v>
      </c>
      <c r="C487" s="82" t="s">
        <v>605</v>
      </c>
      <c r="D487" s="83" t="s">
        <v>185</v>
      </c>
      <c r="E487" s="82" t="n">
        <v>17</v>
      </c>
      <c r="F487" s="82" t="n">
        <v>1</v>
      </c>
      <c r="G487" s="82" t="n">
        <v>4</v>
      </c>
      <c r="H487" s="82"/>
      <c r="I487" s="82"/>
      <c r="J487" s="82"/>
      <c r="K487" s="82"/>
      <c r="L487" s="82"/>
      <c r="M487" s="82"/>
      <c r="N487" s="33" t="n">
        <f aca="false">E487*F487+H487+J487+K487+L487+M487</f>
        <v>17</v>
      </c>
      <c r="O487" s="84"/>
      <c r="P487" s="82" t="n">
        <v>22</v>
      </c>
      <c r="Q487" s="82" t="n">
        <v>1</v>
      </c>
      <c r="R487" s="82"/>
      <c r="S487" s="82"/>
      <c r="T487" s="82"/>
      <c r="U487" s="82"/>
      <c r="V487" s="82"/>
      <c r="W487" s="82" t="n">
        <v>2</v>
      </c>
      <c r="X487" s="82"/>
      <c r="Y487" s="82"/>
      <c r="Z487" s="36" t="n">
        <f aca="false">P487*Q487+S487+U487+V487+W487+X487+Y487</f>
        <v>24</v>
      </c>
      <c r="AA487" s="36" t="n">
        <f aca="false">N487+Z487</f>
        <v>41</v>
      </c>
      <c r="AB487" s="54" t="s">
        <v>237</v>
      </c>
      <c r="AC487" s="85"/>
      <c r="AD487" s="85"/>
      <c r="AE487" s="85" t="n">
        <f aca="false">P487*Q487</f>
        <v>22</v>
      </c>
      <c r="AF487" s="38" t="n">
        <f aca="false">E487*F487+P487*Q487</f>
        <v>39</v>
      </c>
      <c r="AG487" s="39" t="str">
        <f aca="false">AB487</f>
        <v>Симонов В.Г.</v>
      </c>
      <c r="AH487" s="39" t="str">
        <f aca="false">C487</f>
        <v>1-ИСП9-31 (п)</v>
      </c>
      <c r="AI487" s="40" t="str">
        <f aca="false">B487</f>
        <v>25</v>
      </c>
      <c r="AJ487" s="39" t="str">
        <f aca="false">CONCATENATE(A487," ",D487)</f>
        <v>ОДБ.08 Основы безопасности жизнедеятельности</v>
      </c>
      <c r="AK487" s="39" t="n">
        <f aca="false">E487*F487+P487*Q487+H487+J487+S487+U487</f>
        <v>39</v>
      </c>
      <c r="AL487" s="39" t="n">
        <f aca="false">L487+W487</f>
        <v>2</v>
      </c>
      <c r="AM487" s="39" t="n">
        <f aca="false">M487+X487</f>
        <v>0</v>
      </c>
      <c r="AN487" s="39" t="n">
        <f aca="false">Y487</f>
        <v>0</v>
      </c>
      <c r="AO487" s="39" t="n">
        <f aca="false">SUM(AK487:AN487)</f>
        <v>41</v>
      </c>
      <c r="AP487" s="41" t="n">
        <f aca="false">K487+V487</f>
        <v>0</v>
      </c>
    </row>
    <row r="488" s="42" customFormat="true" ht="16.5" hidden="true" customHeight="true" outlineLevel="0" collapsed="false">
      <c r="A488" s="92" t="s">
        <v>187</v>
      </c>
      <c r="B488" s="81" t="s">
        <v>238</v>
      </c>
      <c r="C488" s="82" t="s">
        <v>605</v>
      </c>
      <c r="D488" s="83" t="s">
        <v>64</v>
      </c>
      <c r="E488" s="82" t="n">
        <v>17</v>
      </c>
      <c r="F488" s="82" t="n">
        <v>6</v>
      </c>
      <c r="G488" s="82"/>
      <c r="H488" s="82"/>
      <c r="I488" s="82"/>
      <c r="J488" s="82"/>
      <c r="K488" s="82"/>
      <c r="L488" s="82"/>
      <c r="M488" s="82"/>
      <c r="N488" s="33" t="n">
        <f aca="false">E488*F488+H488+J488+K488+L488+M488</f>
        <v>102</v>
      </c>
      <c r="O488" s="84"/>
      <c r="P488" s="82" t="n">
        <v>22</v>
      </c>
      <c r="Q488" s="82" t="n">
        <v>6</v>
      </c>
      <c r="R488" s="82"/>
      <c r="S488" s="82"/>
      <c r="T488" s="82"/>
      <c r="U488" s="82"/>
      <c r="V488" s="82"/>
      <c r="W488" s="82" t="n">
        <v>6</v>
      </c>
      <c r="X488" s="82" t="n">
        <v>8</v>
      </c>
      <c r="Y488" s="82"/>
      <c r="Z488" s="36" t="n">
        <f aca="false">P488*Q488+S488+U488+V488+W488+X488+Y488</f>
        <v>146</v>
      </c>
      <c r="AA488" s="36" t="n">
        <f aca="false">N488+Z488</f>
        <v>248</v>
      </c>
      <c r="AB488" s="54" t="s">
        <v>221</v>
      </c>
      <c r="AC488" s="85"/>
      <c r="AD488" s="85"/>
      <c r="AE488" s="85" t="n">
        <f aca="false">P488*Q488</f>
        <v>132</v>
      </c>
      <c r="AF488" s="38" t="n">
        <f aca="false">E488*F488+P488*Q488</f>
        <v>234</v>
      </c>
      <c r="AG488" s="39" t="str">
        <f aca="false">AB488</f>
        <v>Шонхорова Н.В.</v>
      </c>
      <c r="AH488" s="39" t="str">
        <f aca="false">C488</f>
        <v>1-ИСП9-31 (п)</v>
      </c>
      <c r="AI488" s="40" t="str">
        <f aca="false">B488</f>
        <v>25</v>
      </c>
      <c r="AJ488" s="39" t="str">
        <f aca="false">CONCATENATE(A488," ",D488)</f>
        <v>OДУ.01 Математика</v>
      </c>
      <c r="AK488" s="39" t="n">
        <f aca="false">E488*F488+P488*Q488+H488+J488+S488+U488</f>
        <v>234</v>
      </c>
      <c r="AL488" s="39" t="n">
        <f aca="false">L488+W488</f>
        <v>6</v>
      </c>
      <c r="AM488" s="39" t="n">
        <f aca="false">M488+X488</f>
        <v>8</v>
      </c>
      <c r="AN488" s="39" t="n">
        <f aca="false">Y488</f>
        <v>0</v>
      </c>
      <c r="AO488" s="39" t="n">
        <f aca="false">SUM(AK488:AN488)</f>
        <v>248</v>
      </c>
      <c r="AP488" s="41" t="n">
        <f aca="false">K488+V488</f>
        <v>0</v>
      </c>
    </row>
    <row r="489" s="42" customFormat="true" ht="16.5" hidden="true" customHeight="true" outlineLevel="0" collapsed="false">
      <c r="A489" s="92" t="s">
        <v>189</v>
      </c>
      <c r="B489" s="81" t="s">
        <v>238</v>
      </c>
      <c r="C489" s="82" t="s">
        <v>605</v>
      </c>
      <c r="D489" s="93" t="s">
        <v>190</v>
      </c>
      <c r="E489" s="82" t="n">
        <v>17</v>
      </c>
      <c r="F489" s="82" t="n">
        <v>4</v>
      </c>
      <c r="G489" s="82"/>
      <c r="H489" s="82"/>
      <c r="I489" s="82"/>
      <c r="J489" s="82"/>
      <c r="K489" s="82"/>
      <c r="L489" s="82"/>
      <c r="M489" s="82"/>
      <c r="N489" s="33" t="n">
        <f aca="false">E489*F489+H489+J489+K489+L489+M489</f>
        <v>68</v>
      </c>
      <c r="O489" s="84"/>
      <c r="P489" s="82" t="n">
        <v>22</v>
      </c>
      <c r="Q489" s="82" t="n">
        <v>4</v>
      </c>
      <c r="R489" s="82" t="n">
        <v>88</v>
      </c>
      <c r="S489" s="82" t="n">
        <v>-88</v>
      </c>
      <c r="T489" s="82"/>
      <c r="U489" s="82"/>
      <c r="V489" s="82"/>
      <c r="W489" s="82" t="n">
        <v>6</v>
      </c>
      <c r="X489" s="82" t="n">
        <v>8</v>
      </c>
      <c r="Y489" s="82"/>
      <c r="Z489" s="36" t="n">
        <f aca="false">P489*Q489+S489+U489+V489+W489+X489+Y489</f>
        <v>14</v>
      </c>
      <c r="AA489" s="36" t="n">
        <f aca="false">N489+Z489</f>
        <v>82</v>
      </c>
      <c r="AB489" s="54" t="s">
        <v>191</v>
      </c>
      <c r="AC489" s="85"/>
      <c r="AD489" s="85"/>
      <c r="AE489" s="85" t="n">
        <f aca="false">P489*Q489</f>
        <v>88</v>
      </c>
      <c r="AF489" s="38" t="n">
        <f aca="false">E489*F489+P489*Q489</f>
        <v>156</v>
      </c>
      <c r="AG489" s="39" t="str">
        <f aca="false">AB489</f>
        <v>Цыганкова С.С.</v>
      </c>
      <c r="AH489" s="39" t="str">
        <f aca="false">C489</f>
        <v>1-ИСП9-31 (п)</v>
      </c>
      <c r="AI489" s="40" t="str">
        <f aca="false">B489</f>
        <v>25</v>
      </c>
      <c r="AJ489" s="39" t="str">
        <f aca="false">CONCATENATE(A489," ",D489)</f>
        <v>ОДУ.02 Информатика и ИКТ</v>
      </c>
      <c r="AK489" s="39" t="n">
        <f aca="false">E489*F489+P489*Q489+H489+J489+S489+U489</f>
        <v>68</v>
      </c>
      <c r="AL489" s="39" t="n">
        <f aca="false">L489+W489</f>
        <v>6</v>
      </c>
      <c r="AM489" s="39" t="n">
        <f aca="false">M489+X489</f>
        <v>8</v>
      </c>
      <c r="AN489" s="39" t="n">
        <f aca="false">Y489</f>
        <v>0</v>
      </c>
      <c r="AO489" s="39" t="n">
        <f aca="false">SUM(AK489:AN489)</f>
        <v>82</v>
      </c>
      <c r="AP489" s="41" t="n">
        <f aca="false">K489+V489</f>
        <v>0</v>
      </c>
    </row>
    <row r="490" s="42" customFormat="true" ht="16.5" hidden="true" customHeight="true" outlineLevel="0" collapsed="false">
      <c r="A490" s="92" t="s">
        <v>189</v>
      </c>
      <c r="B490" s="81" t="s">
        <v>53</v>
      </c>
      <c r="C490" s="89" t="s">
        <v>606</v>
      </c>
      <c r="D490" s="93" t="s">
        <v>190</v>
      </c>
      <c r="E490" s="82" t="n">
        <v>17</v>
      </c>
      <c r="F490" s="82"/>
      <c r="G490" s="82"/>
      <c r="H490" s="82"/>
      <c r="I490" s="82"/>
      <c r="J490" s="82"/>
      <c r="K490" s="82"/>
      <c r="L490" s="82"/>
      <c r="M490" s="82"/>
      <c r="N490" s="33" t="n">
        <f aca="false">E490*F490+H490+J490+K490+L490+M490</f>
        <v>0</v>
      </c>
      <c r="O490" s="84"/>
      <c r="P490" s="82" t="n">
        <v>22</v>
      </c>
      <c r="Q490" s="82"/>
      <c r="R490" s="82"/>
      <c r="S490" s="82" t="n">
        <v>88</v>
      </c>
      <c r="T490" s="82"/>
      <c r="U490" s="82"/>
      <c r="V490" s="82"/>
      <c r="W490" s="82"/>
      <c r="X490" s="82"/>
      <c r="Y490" s="82"/>
      <c r="Z490" s="36" t="n">
        <f aca="false">P490*Q490+S490+U490+V490+W490+X490+Y490</f>
        <v>88</v>
      </c>
      <c r="AA490" s="36" t="n">
        <f aca="false">N490+Z490</f>
        <v>88</v>
      </c>
      <c r="AB490" s="54" t="s">
        <v>191</v>
      </c>
      <c r="AC490" s="85"/>
      <c r="AD490" s="85"/>
      <c r="AE490" s="85" t="n">
        <f aca="false">P490*Q490</f>
        <v>0</v>
      </c>
      <c r="AF490" s="38" t="n">
        <f aca="false">E490*F490+P490*Q490</f>
        <v>0</v>
      </c>
      <c r="AG490" s="39" t="str">
        <f aca="false">AB490</f>
        <v>Цыганкова С.С.</v>
      </c>
      <c r="AH490" s="39" t="str">
        <f aca="false">C490</f>
        <v>1-ИСП9-31а (п)</v>
      </c>
      <c r="AI490" s="40" t="str">
        <f aca="false">B490</f>
        <v>12</v>
      </c>
      <c r="AJ490" s="39" t="str">
        <f aca="false">CONCATENATE(A490," ",D490)</f>
        <v>ОДУ.02 Информатика и ИКТ</v>
      </c>
      <c r="AK490" s="39" t="n">
        <f aca="false">E490*F490+P490*Q490+H490+J490+S490+U490</f>
        <v>88</v>
      </c>
      <c r="AL490" s="39" t="n">
        <f aca="false">L490+W490</f>
        <v>0</v>
      </c>
      <c r="AM490" s="39" t="n">
        <f aca="false">M490+X490</f>
        <v>0</v>
      </c>
      <c r="AN490" s="39" t="n">
        <f aca="false">Y490</f>
        <v>0</v>
      </c>
      <c r="AO490" s="39" t="n">
        <f aca="false">SUM(AK490:AN490)</f>
        <v>88</v>
      </c>
      <c r="AP490" s="41" t="n">
        <f aca="false">K490+V490</f>
        <v>0</v>
      </c>
    </row>
    <row r="491" s="42" customFormat="true" ht="16.5" hidden="true" customHeight="true" outlineLevel="0" collapsed="false">
      <c r="A491" s="92" t="s">
        <v>189</v>
      </c>
      <c r="B491" s="81" t="s">
        <v>175</v>
      </c>
      <c r="C491" s="89" t="s">
        <v>607</v>
      </c>
      <c r="D491" s="93" t="s">
        <v>190</v>
      </c>
      <c r="E491" s="82" t="n">
        <v>17</v>
      </c>
      <c r="F491" s="82"/>
      <c r="G491" s="82"/>
      <c r="H491" s="82"/>
      <c r="I491" s="82"/>
      <c r="J491" s="82"/>
      <c r="K491" s="82"/>
      <c r="L491" s="82"/>
      <c r="M491" s="82"/>
      <c r="N491" s="33" t="n">
        <f aca="false">E491*F491+H491+J491+K491+L491+M491</f>
        <v>0</v>
      </c>
      <c r="O491" s="84"/>
      <c r="P491" s="82" t="n">
        <v>22</v>
      </c>
      <c r="Q491" s="82"/>
      <c r="R491" s="82"/>
      <c r="S491" s="82" t="n">
        <v>88</v>
      </c>
      <c r="T491" s="82"/>
      <c r="U491" s="82"/>
      <c r="V491" s="82"/>
      <c r="W491" s="82"/>
      <c r="X491" s="82"/>
      <c r="Y491" s="82"/>
      <c r="Z491" s="36" t="n">
        <f aca="false">P491*Q491+S491+U491+V491+W491+X491+Y491</f>
        <v>88</v>
      </c>
      <c r="AA491" s="36" t="n">
        <f aca="false">N491+Z491</f>
        <v>88</v>
      </c>
      <c r="AB491" s="54" t="s">
        <v>192</v>
      </c>
      <c r="AC491" s="85" t="s">
        <v>608</v>
      </c>
      <c r="AD491" s="85"/>
      <c r="AE491" s="85" t="n">
        <f aca="false">P491*Q491</f>
        <v>0</v>
      </c>
      <c r="AF491" s="38" t="n">
        <f aca="false">E491*F491+P491*Q491</f>
        <v>0</v>
      </c>
      <c r="AG491" s="39" t="str">
        <f aca="false">AB491</f>
        <v>вак. 2 п/гр инф.</v>
      </c>
      <c r="AH491" s="39" t="str">
        <f aca="false">C491</f>
        <v>1-ИСП9-31б (п)</v>
      </c>
      <c r="AI491" s="40" t="str">
        <f aca="false">B491</f>
        <v>13</v>
      </c>
      <c r="AJ491" s="39" t="str">
        <f aca="false">CONCATENATE(A491," ",D491)</f>
        <v>ОДУ.02 Информатика и ИКТ</v>
      </c>
      <c r="AK491" s="39" t="n">
        <f aca="false">E491*F491+P491*Q491+H491+J491+S491+U491</f>
        <v>88</v>
      </c>
      <c r="AL491" s="39" t="n">
        <f aca="false">L491+W491</f>
        <v>0</v>
      </c>
      <c r="AM491" s="39" t="n">
        <f aca="false">M491+X491</f>
        <v>0</v>
      </c>
      <c r="AN491" s="39" t="n">
        <f aca="false">Y491</f>
        <v>0</v>
      </c>
      <c r="AO491" s="39" t="n">
        <f aca="false">SUM(AK491:AN491)</f>
        <v>88</v>
      </c>
      <c r="AP491" s="41" t="n">
        <f aca="false">K491+V491</f>
        <v>0</v>
      </c>
    </row>
    <row r="492" s="42" customFormat="true" ht="16.5" hidden="true" customHeight="true" outlineLevel="0" collapsed="false">
      <c r="A492" s="92" t="s">
        <v>193</v>
      </c>
      <c r="B492" s="81" t="s">
        <v>238</v>
      </c>
      <c r="C492" s="82" t="s">
        <v>605</v>
      </c>
      <c r="D492" s="93" t="s">
        <v>194</v>
      </c>
      <c r="E492" s="82" t="n">
        <v>17</v>
      </c>
      <c r="F492" s="82" t="n">
        <v>3</v>
      </c>
      <c r="G492" s="82" t="n">
        <v>20</v>
      </c>
      <c r="H492" s="82"/>
      <c r="I492" s="82" t="n">
        <v>20</v>
      </c>
      <c r="J492" s="82"/>
      <c r="K492" s="82"/>
      <c r="L492" s="82"/>
      <c r="M492" s="82"/>
      <c r="N492" s="33" t="n">
        <f aca="false">E492*F492+H492+J492+K492+L492+M492</f>
        <v>51</v>
      </c>
      <c r="O492" s="84"/>
      <c r="P492" s="82" t="n">
        <v>22</v>
      </c>
      <c r="Q492" s="82" t="n">
        <v>3</v>
      </c>
      <c r="R492" s="82"/>
      <c r="S492" s="82"/>
      <c r="T492" s="82"/>
      <c r="U492" s="82"/>
      <c r="V492" s="82"/>
      <c r="W492" s="82" t="n">
        <v>4</v>
      </c>
      <c r="X492" s="82"/>
      <c r="Y492" s="82"/>
      <c r="Z492" s="36" t="n">
        <f aca="false">P492*Q492+S492+U492+V492+W492+X492+Y492</f>
        <v>70</v>
      </c>
      <c r="AA492" s="36" t="n">
        <f aca="false">N492+Z492</f>
        <v>121</v>
      </c>
      <c r="AB492" s="47" t="s">
        <v>84</v>
      </c>
      <c r="AC492" s="85"/>
      <c r="AD492" s="85"/>
      <c r="AE492" s="85" t="n">
        <f aca="false">P492*Q492</f>
        <v>66</v>
      </c>
      <c r="AF492" s="38" t="n">
        <f aca="false">E492*F492+P492*Q492</f>
        <v>117</v>
      </c>
      <c r="AG492" s="39" t="str">
        <f aca="false">AB492</f>
        <v>Попова О.В.</v>
      </c>
      <c r="AH492" s="39" t="str">
        <f aca="false">C492</f>
        <v>1-ИСП9-31 (п)</v>
      </c>
      <c r="AI492" s="40" t="str">
        <f aca="false">B492</f>
        <v>25</v>
      </c>
      <c r="AJ492" s="39" t="str">
        <f aca="false">CONCATENATE(A492," ",D492)</f>
        <v>OДУ.03 Физика</v>
      </c>
      <c r="AK492" s="39" t="n">
        <f aca="false">E492*F492+P492*Q492+H492+J492+S492+U492</f>
        <v>117</v>
      </c>
      <c r="AL492" s="39" t="n">
        <f aca="false">L492+W492</f>
        <v>4</v>
      </c>
      <c r="AM492" s="39" t="n">
        <f aca="false">M492+X492</f>
        <v>0</v>
      </c>
      <c r="AN492" s="39" t="n">
        <f aca="false">Y492</f>
        <v>0</v>
      </c>
      <c r="AO492" s="39" t="n">
        <f aca="false">SUM(AK492:AN492)</f>
        <v>121</v>
      </c>
      <c r="AP492" s="41" t="n">
        <f aca="false">K492+V492</f>
        <v>0</v>
      </c>
    </row>
    <row r="493" s="42" customFormat="true" ht="16.5" hidden="true" customHeight="true" outlineLevel="0" collapsed="false">
      <c r="A493" s="92" t="s">
        <v>195</v>
      </c>
      <c r="B493" s="81" t="s">
        <v>238</v>
      </c>
      <c r="C493" s="82" t="s">
        <v>605</v>
      </c>
      <c r="D493" s="94" t="s">
        <v>196</v>
      </c>
      <c r="E493" s="82" t="n">
        <v>17</v>
      </c>
      <c r="F493" s="82" t="n">
        <v>2</v>
      </c>
      <c r="G493" s="82"/>
      <c r="H493" s="82"/>
      <c r="I493" s="82"/>
      <c r="J493" s="82"/>
      <c r="K493" s="82"/>
      <c r="L493" s="82"/>
      <c r="M493" s="82"/>
      <c r="N493" s="33" t="n">
        <f aca="false">E493*F493+H493+J493+K493+L493+M493</f>
        <v>34</v>
      </c>
      <c r="O493" s="84"/>
      <c r="P493" s="82" t="n">
        <v>22</v>
      </c>
      <c r="Q493" s="82" t="n">
        <v>2</v>
      </c>
      <c r="R493" s="82"/>
      <c r="S493" s="82"/>
      <c r="T493" s="82"/>
      <c r="U493" s="82"/>
      <c r="V493" s="82"/>
      <c r="W493" s="82" t="n">
        <v>2</v>
      </c>
      <c r="X493" s="82"/>
      <c r="Y493" s="82"/>
      <c r="Z493" s="36" t="n">
        <f aca="false">P493*Q493+S493+U493+V493+W493+X493+Y493</f>
        <v>46</v>
      </c>
      <c r="AA493" s="36" t="n">
        <f aca="false">N493+Z493</f>
        <v>80</v>
      </c>
      <c r="AB493" s="54" t="s">
        <v>225</v>
      </c>
      <c r="AC493" s="85"/>
      <c r="AD493" s="85"/>
      <c r="AE493" s="85" t="n">
        <f aca="false">P493*Q493</f>
        <v>44</v>
      </c>
      <c r="AF493" s="38" t="n">
        <f aca="false">E493*F493+P493*Q493</f>
        <v>78</v>
      </c>
      <c r="AG493" s="39" t="str">
        <f aca="false">AB493</f>
        <v>Щур Д.С.</v>
      </c>
      <c r="AH493" s="39" t="str">
        <f aca="false">C493</f>
        <v>1-ИСП9-31 (п)</v>
      </c>
      <c r="AI493" s="40" t="str">
        <f aca="false">B493</f>
        <v>25</v>
      </c>
      <c r="AJ493" s="39" t="str">
        <f aca="false">CONCATENATE(A493," ",D493)</f>
        <v>ЭК.01. Информационная культура и сетевой этикет</v>
      </c>
      <c r="AK493" s="39" t="n">
        <f aca="false">E493*F493+P493*Q493+H493+J493+S493+U493</f>
        <v>78</v>
      </c>
      <c r="AL493" s="39" t="n">
        <f aca="false">L493+W493</f>
        <v>2</v>
      </c>
      <c r="AM493" s="39" t="n">
        <f aca="false">M493+X493</f>
        <v>0</v>
      </c>
      <c r="AN493" s="39" t="n">
        <f aca="false">Y493</f>
        <v>0</v>
      </c>
      <c r="AO493" s="39" t="n">
        <f aca="false">SUM(AK493:AN493)</f>
        <v>80</v>
      </c>
      <c r="AP493" s="41" t="n">
        <f aca="false">K493+V493</f>
        <v>0</v>
      </c>
    </row>
    <row r="494" s="42" customFormat="true" ht="16.5" hidden="true" customHeight="true" outlineLevel="0" collapsed="false">
      <c r="A494" s="92" t="s">
        <v>197</v>
      </c>
      <c r="B494" s="81" t="s">
        <v>238</v>
      </c>
      <c r="C494" s="82" t="s">
        <v>605</v>
      </c>
      <c r="D494" s="82" t="s">
        <v>198</v>
      </c>
      <c r="E494" s="82" t="n">
        <v>17</v>
      </c>
      <c r="F494" s="82" t="n">
        <v>2</v>
      </c>
      <c r="G494" s="82"/>
      <c r="H494" s="82"/>
      <c r="I494" s="82"/>
      <c r="J494" s="82"/>
      <c r="K494" s="82"/>
      <c r="L494" s="82"/>
      <c r="M494" s="82"/>
      <c r="N494" s="33" t="n">
        <f aca="false">E494*F494+H494+J494+K494+L494+M494</f>
        <v>34</v>
      </c>
      <c r="O494" s="84"/>
      <c r="P494" s="82" t="n">
        <v>22</v>
      </c>
      <c r="Q494" s="82" t="n">
        <v>2</v>
      </c>
      <c r="R494" s="82"/>
      <c r="S494" s="82"/>
      <c r="T494" s="82"/>
      <c r="U494" s="82"/>
      <c r="V494" s="82"/>
      <c r="W494" s="82" t="n">
        <v>2</v>
      </c>
      <c r="X494" s="82"/>
      <c r="Y494" s="82"/>
      <c r="Z494" s="36" t="n">
        <f aca="false">P494*Q494+S494+U494+V494+W494+X494+Y494</f>
        <v>46</v>
      </c>
      <c r="AA494" s="36" t="n">
        <f aca="false">N494+Z494</f>
        <v>80</v>
      </c>
      <c r="AB494" s="54" t="s">
        <v>72</v>
      </c>
      <c r="AC494" s="85"/>
      <c r="AD494" s="85"/>
      <c r="AE494" s="85" t="n">
        <f aca="false">P494*Q494</f>
        <v>44</v>
      </c>
      <c r="AF494" s="38" t="n">
        <f aca="false">E494*F494+P494*Q494</f>
        <v>78</v>
      </c>
      <c r="AG494" s="39" t="str">
        <f aca="false">AB494</f>
        <v>Глушкова Т.Н.</v>
      </c>
      <c r="AH494" s="39" t="str">
        <f aca="false">C494</f>
        <v>1-ИСП9-31 (п)</v>
      </c>
      <c r="AI494" s="40" t="str">
        <f aca="false">B494</f>
        <v>25</v>
      </c>
      <c r="AJ494" s="39" t="str">
        <f aca="false">CONCATENATE(A494," ",D494)</f>
        <v>ЭК.02 Экологические основы природопользования в профессиональной деятельности</v>
      </c>
      <c r="AK494" s="39" t="n">
        <f aca="false">E494*F494+P494*Q494+H494+J494+S494+U494</f>
        <v>78</v>
      </c>
      <c r="AL494" s="39" t="n">
        <f aca="false">L494+W494</f>
        <v>2</v>
      </c>
      <c r="AM494" s="39" t="n">
        <f aca="false">M494+X494</f>
        <v>0</v>
      </c>
      <c r="AN494" s="39" t="n">
        <f aca="false">Y494</f>
        <v>0</v>
      </c>
      <c r="AO494" s="39" t="n">
        <f aca="false">SUM(AK494:AN494)</f>
        <v>80</v>
      </c>
      <c r="AP494" s="41" t="n">
        <f aca="false">K494+V494</f>
        <v>0</v>
      </c>
    </row>
    <row r="495" s="42" customFormat="true" ht="16.5" hidden="true" customHeight="true" outlineLevel="0" collapsed="false">
      <c r="A495" s="92" t="s">
        <v>199</v>
      </c>
      <c r="B495" s="81" t="s">
        <v>238</v>
      </c>
      <c r="C495" s="82" t="s">
        <v>605</v>
      </c>
      <c r="D495" s="82" t="s">
        <v>200</v>
      </c>
      <c r="E495" s="82" t="n">
        <v>17</v>
      </c>
      <c r="F495" s="82" t="n">
        <v>2</v>
      </c>
      <c r="G495" s="82"/>
      <c r="H495" s="82"/>
      <c r="I495" s="82"/>
      <c r="J495" s="82"/>
      <c r="K495" s="82"/>
      <c r="L495" s="82"/>
      <c r="M495" s="82"/>
      <c r="N495" s="33" t="n">
        <f aca="false">E495*F495+H495+J495+K495+L495+M495</f>
        <v>34</v>
      </c>
      <c r="O495" s="84"/>
      <c r="P495" s="82" t="n">
        <v>22</v>
      </c>
      <c r="Q495" s="82" t="n">
        <v>2</v>
      </c>
      <c r="R495" s="82"/>
      <c r="S495" s="82"/>
      <c r="T495" s="82"/>
      <c r="U495" s="82"/>
      <c r="V495" s="82"/>
      <c r="W495" s="82" t="n">
        <v>2</v>
      </c>
      <c r="X495" s="82"/>
      <c r="Y495" s="82"/>
      <c r="Z495" s="36" t="n">
        <f aca="false">P495*Q495+S495+U495+V495+W495+X495+Y495</f>
        <v>46</v>
      </c>
      <c r="AA495" s="36" t="n">
        <f aca="false">N495+Z495</f>
        <v>80</v>
      </c>
      <c r="AB495" s="54" t="s">
        <v>224</v>
      </c>
      <c r="AC495" s="85"/>
      <c r="AD495" s="85"/>
      <c r="AE495" s="85" t="n">
        <f aca="false">P495*Q495</f>
        <v>44</v>
      </c>
      <c r="AF495" s="38" t="n">
        <f aca="false">E495*F495+P495*Q495</f>
        <v>78</v>
      </c>
      <c r="AG495" s="39" t="str">
        <f aca="false">AB495</f>
        <v>Кравченко Н.В.</v>
      </c>
      <c r="AH495" s="39" t="str">
        <f aca="false">C495</f>
        <v>1-ИСП9-31 (п)</v>
      </c>
      <c r="AI495" s="40" t="str">
        <f aca="false">B495</f>
        <v>25</v>
      </c>
      <c r="AJ495" s="39" t="str">
        <f aca="false">CONCATENATE(A495," ",D495)</f>
        <v>ЭК.03 Основы финансовой грамотности</v>
      </c>
      <c r="AK495" s="39" t="n">
        <f aca="false">E495*F495+P495*Q495+H495+J495+S495+U495</f>
        <v>78</v>
      </c>
      <c r="AL495" s="39" t="n">
        <f aca="false">L495+W495</f>
        <v>2</v>
      </c>
      <c r="AM495" s="39" t="n">
        <f aca="false">M495+X495</f>
        <v>0</v>
      </c>
      <c r="AN495" s="39" t="n">
        <f aca="false">Y495</f>
        <v>0</v>
      </c>
      <c r="AO495" s="39" t="n">
        <f aca="false">SUM(AK495:AN495)</f>
        <v>80</v>
      </c>
      <c r="AP495" s="41" t="n">
        <f aca="false">K495+V495</f>
        <v>0</v>
      </c>
    </row>
    <row r="496" s="42" customFormat="true" ht="16.5" hidden="true" customHeight="true" outlineLevel="0" collapsed="false">
      <c r="A496" s="92" t="s">
        <v>202</v>
      </c>
      <c r="B496" s="81" t="s">
        <v>238</v>
      </c>
      <c r="C496" s="82" t="s">
        <v>605</v>
      </c>
      <c r="D496" s="82" t="s">
        <v>203</v>
      </c>
      <c r="E496" s="82" t="n">
        <v>17</v>
      </c>
      <c r="F496" s="82" t="n">
        <v>1</v>
      </c>
      <c r="G496" s="82" t="n">
        <v>20</v>
      </c>
      <c r="H496" s="82"/>
      <c r="I496" s="82"/>
      <c r="J496" s="82"/>
      <c r="K496" s="82"/>
      <c r="L496" s="82"/>
      <c r="M496" s="82"/>
      <c r="N496" s="33" t="n">
        <f aca="false">E496*F496+H496+J496+K496+L496+M496</f>
        <v>17</v>
      </c>
      <c r="O496" s="84"/>
      <c r="P496" s="82" t="n">
        <v>22</v>
      </c>
      <c r="Q496" s="82" t="n">
        <v>1</v>
      </c>
      <c r="R496" s="82"/>
      <c r="S496" s="82"/>
      <c r="T496" s="82"/>
      <c r="U496" s="82"/>
      <c r="V496" s="82"/>
      <c r="W496" s="82" t="n">
        <v>2</v>
      </c>
      <c r="X496" s="82"/>
      <c r="Y496" s="82"/>
      <c r="Z496" s="36" t="n">
        <f aca="false">P496*Q496+S496+U496+V496+W496+X496+Y496</f>
        <v>24</v>
      </c>
      <c r="AA496" s="36" t="n">
        <f aca="false">N496+Z496</f>
        <v>41</v>
      </c>
      <c r="AB496" s="54" t="s">
        <v>225</v>
      </c>
      <c r="AC496" s="85"/>
      <c r="AD496" s="85"/>
      <c r="AE496" s="85" t="n">
        <f aca="false">P496*Q496</f>
        <v>22</v>
      </c>
      <c r="AF496" s="38" t="n">
        <f aca="false">E496*F496+P496*Q496</f>
        <v>39</v>
      </c>
      <c r="AG496" s="39" t="str">
        <f aca="false">AB496</f>
        <v>Щур Д.С.</v>
      </c>
      <c r="AH496" s="39" t="str">
        <f aca="false">C496</f>
        <v>1-ИСП9-31 (п)</v>
      </c>
      <c r="AI496" s="40" t="str">
        <f aca="false">B496</f>
        <v>25</v>
      </c>
      <c r="AJ496" s="39" t="str">
        <f aca="false">CONCATENATE(A496," ",D496)</f>
        <v>ЭК.04 Введение в специальность</v>
      </c>
      <c r="AK496" s="39" t="n">
        <f aca="false">E496*F496+P496*Q496+H496+J496+S496+U496</f>
        <v>39</v>
      </c>
      <c r="AL496" s="39" t="n">
        <f aca="false">L496+W496</f>
        <v>2</v>
      </c>
      <c r="AM496" s="39" t="n">
        <f aca="false">M496+X496</f>
        <v>0</v>
      </c>
      <c r="AN496" s="39" t="n">
        <f aca="false">Y496</f>
        <v>0</v>
      </c>
      <c r="AO496" s="39" t="n">
        <f aca="false">SUM(AK496:AN496)</f>
        <v>41</v>
      </c>
      <c r="AP496" s="41" t="n">
        <f aca="false">K496+V496</f>
        <v>0</v>
      </c>
    </row>
    <row r="497" s="42" customFormat="true" ht="16.5" hidden="true" customHeight="true" outlineLevel="0" collapsed="false">
      <c r="A497" s="92" t="s">
        <v>204</v>
      </c>
      <c r="B497" s="81" t="s">
        <v>238</v>
      </c>
      <c r="C497" s="82" t="s">
        <v>605</v>
      </c>
      <c r="D497" s="167" t="s">
        <v>453</v>
      </c>
      <c r="E497" s="82" t="n">
        <v>17</v>
      </c>
      <c r="F497" s="82" t="n">
        <v>1</v>
      </c>
      <c r="G497" s="82"/>
      <c r="H497" s="82"/>
      <c r="I497" s="82"/>
      <c r="J497" s="82"/>
      <c r="K497" s="82"/>
      <c r="L497" s="82"/>
      <c r="M497" s="82"/>
      <c r="N497" s="33" t="n">
        <f aca="false">E497*F497+H497+J497+K497+L497+M497</f>
        <v>17</v>
      </c>
      <c r="O497" s="84"/>
      <c r="P497" s="82" t="n">
        <v>22</v>
      </c>
      <c r="Q497" s="82" t="n">
        <v>1</v>
      </c>
      <c r="R497" s="82" t="n">
        <v>10</v>
      </c>
      <c r="S497" s="82"/>
      <c r="T497" s="82"/>
      <c r="U497" s="82"/>
      <c r="V497" s="82"/>
      <c r="W497" s="82"/>
      <c r="X497" s="82"/>
      <c r="Y497" s="82"/>
      <c r="Z497" s="36" t="n">
        <f aca="false">P497*Q497+S497+U497+V497+W497+X497+Y497</f>
        <v>22</v>
      </c>
      <c r="AA497" s="36" t="n">
        <f aca="false">N497+Z497</f>
        <v>39</v>
      </c>
      <c r="AB497" s="54" t="s">
        <v>225</v>
      </c>
      <c r="AC497" s="85"/>
      <c r="AD497" s="85"/>
      <c r="AE497" s="85" t="n">
        <f aca="false">P497*Q497</f>
        <v>22</v>
      </c>
      <c r="AF497" s="38" t="n">
        <f aca="false">E497*F497+P497*Q497</f>
        <v>39</v>
      </c>
      <c r="AG497" s="39" t="str">
        <f aca="false">AB497</f>
        <v>Щур Д.С.</v>
      </c>
      <c r="AH497" s="39" t="str">
        <f aca="false">C497</f>
        <v>1-ИСП9-31 (п)</v>
      </c>
      <c r="AI497" s="40" t="str">
        <f aca="false">B497</f>
        <v>25</v>
      </c>
      <c r="AJ497" s="39" t="str">
        <f aca="false">CONCATENATE(A497," ",D497)</f>
        <v>ЭК.05 Индивидуальный проект (Реализуется в рамках времени, отведенного на освоение Информатики , физики)</v>
      </c>
      <c r="AK497" s="39" t="n">
        <f aca="false">E497*F497+P497*Q497+H497+J497+S497+U497</f>
        <v>39</v>
      </c>
      <c r="AL497" s="39" t="n">
        <f aca="false">L497+W497</f>
        <v>0</v>
      </c>
      <c r="AM497" s="39" t="n">
        <f aca="false">M497+X497</f>
        <v>0</v>
      </c>
      <c r="AN497" s="39" t="n">
        <f aca="false">Y497</f>
        <v>0</v>
      </c>
      <c r="AO497" s="39" t="n">
        <f aca="false">SUM(AK497:AN497)</f>
        <v>39</v>
      </c>
      <c r="AP497" s="41" t="n">
        <f aca="false">K497+V497</f>
        <v>0</v>
      </c>
    </row>
    <row r="498" s="42" customFormat="true" ht="16.5" hidden="true" customHeight="true" outlineLevel="0" collapsed="false">
      <c r="A498" s="70" t="s">
        <v>113</v>
      </c>
      <c r="B498" s="81" t="s">
        <v>238</v>
      </c>
      <c r="C498" s="82" t="s">
        <v>605</v>
      </c>
      <c r="D498" s="94" t="s">
        <v>114</v>
      </c>
      <c r="E498" s="82" t="n">
        <v>17</v>
      </c>
      <c r="F498" s="82"/>
      <c r="G498" s="82"/>
      <c r="H498" s="82" t="n">
        <v>8</v>
      </c>
      <c r="I498" s="82"/>
      <c r="J498" s="82"/>
      <c r="K498" s="82"/>
      <c r="L498" s="82"/>
      <c r="M498" s="82"/>
      <c r="N498" s="33" t="n">
        <f aca="false">E498*F498+H498+J498+K498+L498+M498</f>
        <v>8</v>
      </c>
      <c r="O498" s="84"/>
      <c r="P498" s="82" t="n">
        <v>22</v>
      </c>
      <c r="Q498" s="82"/>
      <c r="R498" s="82"/>
      <c r="S498" s="82"/>
      <c r="T498" s="82"/>
      <c r="U498" s="82"/>
      <c r="V498" s="82"/>
      <c r="W498" s="82"/>
      <c r="X498" s="82"/>
      <c r="Y498" s="82"/>
      <c r="Z498" s="36" t="n">
        <f aca="false">P498*Q498+S498+U498+V498+W498+X498+Y498</f>
        <v>0</v>
      </c>
      <c r="AA498" s="36" t="n">
        <f aca="false">N498+Z498</f>
        <v>8</v>
      </c>
      <c r="AB498" s="54" t="s">
        <v>215</v>
      </c>
      <c r="AC498" s="85"/>
      <c r="AD498" s="85"/>
      <c r="AE498" s="85" t="n">
        <f aca="false">P498*Q498</f>
        <v>0</v>
      </c>
      <c r="AF498" s="38" t="n">
        <f aca="false">E498*F498+P498*Q498</f>
        <v>0</v>
      </c>
      <c r="AG498" s="39" t="str">
        <f aca="false">AB498</f>
        <v>Корнилова А.В.</v>
      </c>
      <c r="AH498" s="39" t="str">
        <f aca="false">C498</f>
        <v>1-ИСП9-31 (п)</v>
      </c>
      <c r="AI498" s="40" t="str">
        <f aca="false">B498</f>
        <v>25</v>
      </c>
      <c r="AJ498" s="39" t="str">
        <f aca="false">CONCATENATE(A498," ",D498)</f>
        <v>ВнеУр Разговоры о важном</v>
      </c>
      <c r="AK498" s="39" t="n">
        <f aca="false">E498*F498+P498*Q498+H498+J498+S498+U498</f>
        <v>8</v>
      </c>
      <c r="AL498" s="39" t="n">
        <f aca="false">L498+W498</f>
        <v>0</v>
      </c>
      <c r="AM498" s="39" t="n">
        <f aca="false">M498+X498</f>
        <v>0</v>
      </c>
      <c r="AN498" s="39" t="n">
        <f aca="false">Y498</f>
        <v>0</v>
      </c>
      <c r="AO498" s="39" t="n">
        <f aca="false">SUM(AK498:AN498)</f>
        <v>8</v>
      </c>
      <c r="AP498" s="41" t="n">
        <f aca="false">K498+V498</f>
        <v>0</v>
      </c>
    </row>
    <row r="499" s="42" customFormat="true" ht="16.5" hidden="true" customHeight="true" outlineLevel="0" collapsed="false">
      <c r="A499" s="70" t="s">
        <v>113</v>
      </c>
      <c r="B499" s="81" t="s">
        <v>238</v>
      </c>
      <c r="C499" s="82" t="s">
        <v>605</v>
      </c>
      <c r="D499" s="94" t="s">
        <v>114</v>
      </c>
      <c r="E499" s="82" t="n">
        <v>17</v>
      </c>
      <c r="F499" s="82"/>
      <c r="G499" s="82"/>
      <c r="H499" s="82" t="n">
        <v>9</v>
      </c>
      <c r="I499" s="82"/>
      <c r="J499" s="82"/>
      <c r="K499" s="82"/>
      <c r="L499" s="82"/>
      <c r="M499" s="82"/>
      <c r="N499" s="33" t="n">
        <f aca="false">E499*F499+H499+J499+K499+L499+M499</f>
        <v>9</v>
      </c>
      <c r="O499" s="84"/>
      <c r="P499" s="82" t="n">
        <v>22</v>
      </c>
      <c r="Q499" s="82"/>
      <c r="R499" s="82"/>
      <c r="S499" s="82" t="n">
        <v>18</v>
      </c>
      <c r="T499" s="82"/>
      <c r="U499" s="82"/>
      <c r="V499" s="82"/>
      <c r="W499" s="82"/>
      <c r="X499" s="82"/>
      <c r="Y499" s="82"/>
      <c r="Z499" s="36" t="n">
        <f aca="false">P499*Q499+S499+U499+V499+W499+X499+Y499</f>
        <v>18</v>
      </c>
      <c r="AA499" s="36" t="n">
        <f aca="false">N499+Z499</f>
        <v>27</v>
      </c>
      <c r="AB499" s="74" t="s">
        <v>115</v>
      </c>
      <c r="AC499" s="85"/>
      <c r="AD499" s="85"/>
      <c r="AE499" s="85" t="n">
        <f aca="false">P499*Q499</f>
        <v>0</v>
      </c>
      <c r="AF499" s="38" t="n">
        <f aca="false">E499*F499+P499*Q499</f>
        <v>0</v>
      </c>
      <c r="AG499" s="39" t="str">
        <f aca="false">AB499</f>
        <v>вак. РоВ</v>
      </c>
      <c r="AH499" s="39" t="str">
        <f aca="false">C499</f>
        <v>1-ИСП9-31 (п)</v>
      </c>
      <c r="AI499" s="40" t="str">
        <f aca="false">B499</f>
        <v>25</v>
      </c>
      <c r="AJ499" s="39" t="str">
        <f aca="false">CONCATENATE(A499," ",D499)</f>
        <v>ВнеУр Разговоры о важном</v>
      </c>
      <c r="AK499" s="39" t="n">
        <f aca="false">E499*F499+P499*Q499+H499+J499+S499+U499</f>
        <v>27</v>
      </c>
      <c r="AL499" s="39" t="n">
        <f aca="false">L499+W499</f>
        <v>0</v>
      </c>
      <c r="AM499" s="39" t="n">
        <f aca="false">M499+X499</f>
        <v>0</v>
      </c>
      <c r="AN499" s="39" t="n">
        <f aca="false">Y499</f>
        <v>0</v>
      </c>
      <c r="AO499" s="39" t="n">
        <f aca="false">SUM(AK499:AN499)</f>
        <v>27</v>
      </c>
      <c r="AP499" s="41" t="n">
        <f aca="false">K499+V499</f>
        <v>0</v>
      </c>
    </row>
    <row r="500" s="42" customFormat="true" ht="16.5" hidden="true" customHeight="true" outlineLevel="0" collapsed="false">
      <c r="A500" s="80" t="s">
        <v>166</v>
      </c>
      <c r="B500" s="81" t="s">
        <v>238</v>
      </c>
      <c r="C500" s="82" t="s">
        <v>609</v>
      </c>
      <c r="D500" s="83" t="s">
        <v>169</v>
      </c>
      <c r="E500" s="82" t="n">
        <v>17</v>
      </c>
      <c r="F500" s="82" t="n">
        <v>1</v>
      </c>
      <c r="G500" s="82" t="n">
        <v>20</v>
      </c>
      <c r="H500" s="82"/>
      <c r="I500" s="82"/>
      <c r="J500" s="82"/>
      <c r="K500" s="82"/>
      <c r="L500" s="82" t="n">
        <v>2</v>
      </c>
      <c r="M500" s="82"/>
      <c r="N500" s="33" t="n">
        <f aca="false">E500*F500+H500+J500+K500+L500+M500</f>
        <v>19</v>
      </c>
      <c r="O500" s="84"/>
      <c r="P500" s="82" t="n">
        <v>22</v>
      </c>
      <c r="Q500" s="82" t="n">
        <v>1</v>
      </c>
      <c r="R500" s="82"/>
      <c r="S500" s="82"/>
      <c r="T500" s="82"/>
      <c r="U500" s="82"/>
      <c r="V500" s="82"/>
      <c r="W500" s="82" t="n">
        <v>4</v>
      </c>
      <c r="X500" s="82" t="n">
        <v>8</v>
      </c>
      <c r="Y500" s="82"/>
      <c r="Z500" s="36" t="n">
        <f aca="false">P500*Q500+S500+U500+V500+W500+X500+Y500</f>
        <v>34</v>
      </c>
      <c r="AA500" s="36" t="n">
        <f aca="false">N500+Z500</f>
        <v>53</v>
      </c>
      <c r="AB500" s="54" t="s">
        <v>165</v>
      </c>
      <c r="AC500" s="85"/>
      <c r="AD500" s="85"/>
      <c r="AE500" s="85" t="n">
        <f aca="false">P500*Q500</f>
        <v>22</v>
      </c>
      <c r="AF500" s="38" t="n">
        <f aca="false">E500*F500+P500*Q500</f>
        <v>39</v>
      </c>
      <c r="AG500" s="39" t="str">
        <f aca="false">AB500</f>
        <v>Коршунова Т.Л.</v>
      </c>
      <c r="AH500" s="39" t="str">
        <f aca="false">C500</f>
        <v>1-ИСП9-35 (ИС)</v>
      </c>
      <c r="AI500" s="40" t="str">
        <f aca="false">B500</f>
        <v>25</v>
      </c>
      <c r="AJ500" s="39" t="str">
        <f aca="false">CONCATENATE(A500," ",D500)</f>
        <v>ОДБ.01 Русский язык</v>
      </c>
      <c r="AK500" s="39" t="n">
        <f aca="false">E500*F500+P500*Q500+H500+J500+S500+U500</f>
        <v>39</v>
      </c>
      <c r="AL500" s="39" t="n">
        <f aca="false">L500+W500</f>
        <v>6</v>
      </c>
      <c r="AM500" s="39" t="n">
        <f aca="false">M500+X500</f>
        <v>8</v>
      </c>
      <c r="AN500" s="39" t="n">
        <f aca="false">Y500</f>
        <v>0</v>
      </c>
      <c r="AO500" s="39" t="n">
        <f aca="false">SUM(AK500:AN500)</f>
        <v>53</v>
      </c>
      <c r="AP500" s="41" t="n">
        <f aca="false">K500+V500</f>
        <v>0</v>
      </c>
    </row>
    <row r="501" s="42" customFormat="true" ht="16.5" hidden="true" customHeight="true" outlineLevel="0" collapsed="false">
      <c r="A501" s="80" t="s">
        <v>170</v>
      </c>
      <c r="B501" s="81" t="s">
        <v>238</v>
      </c>
      <c r="C501" s="82" t="s">
        <v>609</v>
      </c>
      <c r="D501" s="83" t="s">
        <v>171</v>
      </c>
      <c r="E501" s="82" t="n">
        <v>17</v>
      </c>
      <c r="F501" s="82" t="n">
        <v>3</v>
      </c>
      <c r="G501" s="82" t="n">
        <v>59</v>
      </c>
      <c r="H501" s="82"/>
      <c r="I501" s="82"/>
      <c r="J501" s="82"/>
      <c r="K501" s="82"/>
      <c r="L501" s="82" t="n">
        <v>2</v>
      </c>
      <c r="M501" s="82"/>
      <c r="N501" s="33" t="n">
        <f aca="false">E501*F501+H501+J501+K501+L501+M501</f>
        <v>53</v>
      </c>
      <c r="O501" s="84"/>
      <c r="P501" s="82" t="n">
        <v>22</v>
      </c>
      <c r="Q501" s="82" t="n">
        <v>3</v>
      </c>
      <c r="R501" s="82"/>
      <c r="S501" s="82"/>
      <c r="T501" s="82"/>
      <c r="U501" s="82"/>
      <c r="V501" s="82"/>
      <c r="W501" s="82" t="n">
        <v>4</v>
      </c>
      <c r="X501" s="82"/>
      <c r="Y501" s="82"/>
      <c r="Z501" s="36" t="n">
        <f aca="false">P501*Q501+S501+U501+V501+W501+X501+Y501</f>
        <v>70</v>
      </c>
      <c r="AA501" s="36" t="n">
        <f aca="false">N501+Z501</f>
        <v>123</v>
      </c>
      <c r="AB501" s="54" t="s">
        <v>165</v>
      </c>
      <c r="AC501" s="85"/>
      <c r="AD501" s="85"/>
      <c r="AE501" s="85" t="n">
        <f aca="false">P501*Q501</f>
        <v>66</v>
      </c>
      <c r="AF501" s="38" t="n">
        <f aca="false">E501*F501+P501*Q501</f>
        <v>117</v>
      </c>
      <c r="AG501" s="39" t="str">
        <f aca="false">AB501</f>
        <v>Коршунова Т.Л.</v>
      </c>
      <c r="AH501" s="39" t="str">
        <f aca="false">C501</f>
        <v>1-ИСП9-35 (ИС)</v>
      </c>
      <c r="AI501" s="40" t="str">
        <f aca="false">B501</f>
        <v>25</v>
      </c>
      <c r="AJ501" s="39" t="str">
        <f aca="false">CONCATENATE(A501," ",D501)</f>
        <v>ОДБ.02 Литература</v>
      </c>
      <c r="AK501" s="39" t="n">
        <f aca="false">E501*F501+P501*Q501+H501+J501+S501+U501</f>
        <v>117</v>
      </c>
      <c r="AL501" s="39" t="n">
        <f aca="false">L501+W501</f>
        <v>6</v>
      </c>
      <c r="AM501" s="39" t="n">
        <f aca="false">M501+X501</f>
        <v>0</v>
      </c>
      <c r="AN501" s="39" t="n">
        <f aca="false">Y501</f>
        <v>0</v>
      </c>
      <c r="AO501" s="39" t="n">
        <f aca="false">SUM(AK501:AN501)</f>
        <v>123</v>
      </c>
      <c r="AP501" s="41" t="n">
        <f aca="false">K501+V501</f>
        <v>0</v>
      </c>
    </row>
    <row r="502" s="42" customFormat="true" ht="16.5" hidden="true" customHeight="true" outlineLevel="0" collapsed="false">
      <c r="A502" s="80" t="s">
        <v>172</v>
      </c>
      <c r="B502" s="81" t="s">
        <v>238</v>
      </c>
      <c r="C502" s="82" t="s">
        <v>609</v>
      </c>
      <c r="D502" s="83" t="s">
        <v>173</v>
      </c>
      <c r="E502" s="82" t="n">
        <v>17</v>
      </c>
      <c r="F502" s="82" t="n">
        <v>1</v>
      </c>
      <c r="G502" s="82" t="n">
        <v>20</v>
      </c>
      <c r="H502" s="82"/>
      <c r="I502" s="82"/>
      <c r="J502" s="82"/>
      <c r="K502" s="82"/>
      <c r="L502" s="82"/>
      <c r="M502" s="82"/>
      <c r="N502" s="33" t="n">
        <f aca="false">E502*F502+H502+J502+K502+L502+M502</f>
        <v>17</v>
      </c>
      <c r="O502" s="84"/>
      <c r="P502" s="82" t="n">
        <v>22</v>
      </c>
      <c r="Q502" s="82" t="n">
        <v>1</v>
      </c>
      <c r="R502" s="82"/>
      <c r="S502" s="82"/>
      <c r="T502" s="82"/>
      <c r="U502" s="82"/>
      <c r="V502" s="82"/>
      <c r="W502" s="82" t="n">
        <v>2</v>
      </c>
      <c r="X502" s="82"/>
      <c r="Y502" s="82"/>
      <c r="Z502" s="36" t="n">
        <f aca="false">P502*Q502+S502+U502+V502+W502+X502+Y502</f>
        <v>24</v>
      </c>
      <c r="AA502" s="36" t="n">
        <f aca="false">N502+Z502</f>
        <v>41</v>
      </c>
      <c r="AB502" s="54" t="s">
        <v>165</v>
      </c>
      <c r="AC502" s="85"/>
      <c r="AD502" s="85"/>
      <c r="AE502" s="85" t="n">
        <f aca="false">P502*Q502</f>
        <v>22</v>
      </c>
      <c r="AF502" s="38" t="n">
        <f aca="false">E502*F502+P502*Q502</f>
        <v>39</v>
      </c>
      <c r="AG502" s="39" t="str">
        <f aca="false">AB502</f>
        <v>Коршунова Т.Л.</v>
      </c>
      <c r="AH502" s="39" t="str">
        <f aca="false">C502</f>
        <v>1-ИСП9-35 (ИС)</v>
      </c>
      <c r="AI502" s="40" t="str">
        <f aca="false">B502</f>
        <v>25</v>
      </c>
      <c r="AJ502" s="39" t="str">
        <f aca="false">CONCATENATE(A502," ",D502)</f>
        <v>ОДБ.03 Родная литература</v>
      </c>
      <c r="AK502" s="39" t="n">
        <f aca="false">E502*F502+P502*Q502+H502+J502+S502+U502</f>
        <v>39</v>
      </c>
      <c r="AL502" s="39" t="n">
        <f aca="false">L502+W502</f>
        <v>2</v>
      </c>
      <c r="AM502" s="39" t="n">
        <f aca="false">M502+X502</f>
        <v>0</v>
      </c>
      <c r="AN502" s="39" t="n">
        <f aca="false">Y502</f>
        <v>0</v>
      </c>
      <c r="AO502" s="39" t="n">
        <f aca="false">SUM(AK502:AN502)</f>
        <v>41</v>
      </c>
      <c r="AP502" s="41" t="n">
        <f aca="false">K502+V502</f>
        <v>0</v>
      </c>
    </row>
    <row r="503" s="42" customFormat="true" ht="16.5" hidden="true" customHeight="true" outlineLevel="0" collapsed="false">
      <c r="A503" s="86" t="s">
        <v>174</v>
      </c>
      <c r="B503" s="87" t="s">
        <v>175</v>
      </c>
      <c r="C503" s="89" t="s">
        <v>610</v>
      </c>
      <c r="D503" s="88" t="s">
        <v>177</v>
      </c>
      <c r="E503" s="89" t="n">
        <v>17</v>
      </c>
      <c r="F503" s="89" t="n">
        <v>3</v>
      </c>
      <c r="G503" s="89" t="n">
        <v>117</v>
      </c>
      <c r="H503" s="89"/>
      <c r="I503" s="89"/>
      <c r="J503" s="89"/>
      <c r="K503" s="89"/>
      <c r="L503" s="89"/>
      <c r="M503" s="89"/>
      <c r="N503" s="33" t="n">
        <f aca="false">E503*F503+H503+J503+K503+L503+M503</f>
        <v>51</v>
      </c>
      <c r="O503" s="90"/>
      <c r="P503" s="89" t="n">
        <v>22</v>
      </c>
      <c r="Q503" s="89" t="n">
        <v>3</v>
      </c>
      <c r="R503" s="89"/>
      <c r="S503" s="89"/>
      <c r="T503" s="89"/>
      <c r="U503" s="89"/>
      <c r="V503" s="89"/>
      <c r="W503" s="89" t="n">
        <v>2</v>
      </c>
      <c r="X503" s="89"/>
      <c r="Y503" s="89"/>
      <c r="Z503" s="36" t="n">
        <f aca="false">P503*Q503+S503+U503+V503+W503+X503+Y503</f>
        <v>68</v>
      </c>
      <c r="AA503" s="36" t="n">
        <f aca="false">N503+Z503</f>
        <v>119</v>
      </c>
      <c r="AB503" s="84" t="s">
        <v>121</v>
      </c>
      <c r="AC503" s="85"/>
      <c r="AD503" s="85"/>
      <c r="AE503" s="85" t="n">
        <f aca="false">P503*Q503</f>
        <v>66</v>
      </c>
      <c r="AF503" s="38" t="n">
        <f aca="false">E503*F503+P503*Q503</f>
        <v>117</v>
      </c>
      <c r="AG503" s="39" t="str">
        <f aca="false">AB503</f>
        <v>Рогозина О.Н.</v>
      </c>
      <c r="AH503" s="39" t="str">
        <f aca="false">C503</f>
        <v>1-ИСП9-35а (ИС)</v>
      </c>
      <c r="AI503" s="40" t="str">
        <f aca="false">B503</f>
        <v>13</v>
      </c>
      <c r="AJ503" s="39" t="str">
        <f aca="false">CONCATENATE(A503," ",D503)</f>
        <v>ОДБ.04 Иностранный язык</v>
      </c>
      <c r="AK503" s="39" t="n">
        <f aca="false">E503*F503+P503*Q503+H503+J503+S503+U503</f>
        <v>117</v>
      </c>
      <c r="AL503" s="39" t="n">
        <f aca="false">L503+W503</f>
        <v>2</v>
      </c>
      <c r="AM503" s="39" t="n">
        <f aca="false">M503+X503</f>
        <v>0</v>
      </c>
      <c r="AN503" s="39" t="n">
        <f aca="false">Y503</f>
        <v>0</v>
      </c>
      <c r="AO503" s="39" t="n">
        <f aca="false">SUM(AK503:AN503)</f>
        <v>119</v>
      </c>
      <c r="AP503" s="41" t="n">
        <f aca="false">K503+V503</f>
        <v>0</v>
      </c>
    </row>
    <row r="504" s="42" customFormat="true" ht="16.5" hidden="true" customHeight="true" outlineLevel="0" collapsed="false">
      <c r="A504" s="80" t="s">
        <v>174</v>
      </c>
      <c r="B504" s="81" t="s">
        <v>53</v>
      </c>
      <c r="C504" s="82" t="s">
        <v>611</v>
      </c>
      <c r="D504" s="91" t="s">
        <v>177</v>
      </c>
      <c r="E504" s="82" t="n">
        <v>17</v>
      </c>
      <c r="F504" s="82" t="n">
        <v>3</v>
      </c>
      <c r="G504" s="82" t="n">
        <v>117</v>
      </c>
      <c r="H504" s="82"/>
      <c r="I504" s="82"/>
      <c r="J504" s="82"/>
      <c r="K504" s="82"/>
      <c r="L504" s="82"/>
      <c r="M504" s="82"/>
      <c r="N504" s="33" t="n">
        <f aca="false">E504*F504+H504+J504+K504+L504+M504</f>
        <v>51</v>
      </c>
      <c r="O504" s="84"/>
      <c r="P504" s="82" t="n">
        <v>22</v>
      </c>
      <c r="Q504" s="82" t="n">
        <v>3</v>
      </c>
      <c r="R504" s="82"/>
      <c r="S504" s="82"/>
      <c r="T504" s="82"/>
      <c r="U504" s="82"/>
      <c r="V504" s="82"/>
      <c r="W504" s="82" t="n">
        <v>2</v>
      </c>
      <c r="X504" s="82"/>
      <c r="Y504" s="82"/>
      <c r="Z504" s="36" t="n">
        <f aca="false">P504*Q504+S504+U504+V504+W504+X504+Y504</f>
        <v>68</v>
      </c>
      <c r="AA504" s="36" t="n">
        <f aca="false">N504+Z504</f>
        <v>119</v>
      </c>
      <c r="AB504" s="84" t="s">
        <v>118</v>
      </c>
      <c r="AC504" s="85"/>
      <c r="AD504" s="85"/>
      <c r="AE504" s="85" t="n">
        <f aca="false">P504*Q504</f>
        <v>66</v>
      </c>
      <c r="AF504" s="38" t="n">
        <f aca="false">E504*F504+P504*Q504</f>
        <v>117</v>
      </c>
      <c r="AG504" s="39" t="str">
        <f aca="false">AB504</f>
        <v>Семигин К.С.</v>
      </c>
      <c r="AH504" s="39" t="str">
        <f aca="false">C504</f>
        <v>1-ИСП9-35б (ИС)</v>
      </c>
      <c r="AI504" s="40" t="str">
        <f aca="false">B504</f>
        <v>12</v>
      </c>
      <c r="AJ504" s="39" t="str">
        <f aca="false">CONCATENATE(A504," ",D504)</f>
        <v>ОДБ.04 Иностранный язык</v>
      </c>
      <c r="AK504" s="39" t="n">
        <f aca="false">E504*F504+P504*Q504+H504+J504+S504+U504</f>
        <v>117</v>
      </c>
      <c r="AL504" s="39" t="n">
        <f aca="false">L504+W504</f>
        <v>2</v>
      </c>
      <c r="AM504" s="39" t="n">
        <f aca="false">M504+X504</f>
        <v>0</v>
      </c>
      <c r="AN504" s="39" t="n">
        <f aca="false">Y504</f>
        <v>0</v>
      </c>
      <c r="AO504" s="39" t="n">
        <f aca="false">SUM(AK504:AN504)</f>
        <v>119</v>
      </c>
      <c r="AP504" s="41" t="n">
        <f aca="false">K504+V504</f>
        <v>0</v>
      </c>
    </row>
    <row r="505" s="42" customFormat="true" ht="16.5" hidden="true" customHeight="true" outlineLevel="0" collapsed="false">
      <c r="A505" s="92" t="s">
        <v>179</v>
      </c>
      <c r="B505" s="81" t="s">
        <v>238</v>
      </c>
      <c r="C505" s="82" t="s">
        <v>609</v>
      </c>
      <c r="D505" s="93" t="s">
        <v>180</v>
      </c>
      <c r="E505" s="82" t="n">
        <v>17</v>
      </c>
      <c r="F505" s="82" t="n">
        <v>1</v>
      </c>
      <c r="G505" s="82" t="n">
        <v>10</v>
      </c>
      <c r="H505" s="82"/>
      <c r="I505" s="82"/>
      <c r="J505" s="82"/>
      <c r="K505" s="82"/>
      <c r="L505" s="82"/>
      <c r="M505" s="82"/>
      <c r="N505" s="33" t="n">
        <f aca="false">E505*F505+H505+J505+K505+L505+M505</f>
        <v>17</v>
      </c>
      <c r="O505" s="84"/>
      <c r="P505" s="82" t="n">
        <v>22</v>
      </c>
      <c r="Q505" s="82" t="n">
        <v>1</v>
      </c>
      <c r="R505" s="82"/>
      <c r="S505" s="82"/>
      <c r="T505" s="82"/>
      <c r="U505" s="82"/>
      <c r="V505" s="82"/>
      <c r="W505" s="82" t="n">
        <v>2</v>
      </c>
      <c r="X505" s="82"/>
      <c r="Y505" s="82"/>
      <c r="Z505" s="36" t="n">
        <f aca="false">P505*Q505+S505+U505+V505+W505+X505+Y505</f>
        <v>24</v>
      </c>
      <c r="AA505" s="36" t="n">
        <f aca="false">N505+Z505</f>
        <v>41</v>
      </c>
      <c r="AB505" s="54" t="s">
        <v>181</v>
      </c>
      <c r="AC505" s="85"/>
      <c r="AD505" s="85"/>
      <c r="AE505" s="85" t="n">
        <f aca="false">P505*Q505</f>
        <v>22</v>
      </c>
      <c r="AF505" s="38" t="n">
        <f aca="false">E505*F505+P505*Q505</f>
        <v>39</v>
      </c>
      <c r="AG505" s="39" t="str">
        <f aca="false">AB505</f>
        <v>вак. Физика+Астр</v>
      </c>
      <c r="AH505" s="39" t="str">
        <f aca="false">C505</f>
        <v>1-ИСП9-35 (ИС)</v>
      </c>
      <c r="AI505" s="40" t="str">
        <f aca="false">B505</f>
        <v>25</v>
      </c>
      <c r="AJ505" s="39" t="str">
        <f aca="false">CONCATENATE(A505," ",D505)</f>
        <v>ОДБ.05 Астрономия</v>
      </c>
      <c r="AK505" s="39" t="n">
        <f aca="false">E505*F505+P505*Q505+H505+J505+S505+U505</f>
        <v>39</v>
      </c>
      <c r="AL505" s="39" t="n">
        <f aca="false">L505+W505</f>
        <v>2</v>
      </c>
      <c r="AM505" s="39" t="n">
        <f aca="false">M505+X505</f>
        <v>0</v>
      </c>
      <c r="AN505" s="39" t="n">
        <f aca="false">Y505</f>
        <v>0</v>
      </c>
      <c r="AO505" s="39" t="n">
        <f aca="false">SUM(AK505:AN505)</f>
        <v>41</v>
      </c>
      <c r="AP505" s="41" t="n">
        <f aca="false">K505+V505</f>
        <v>0</v>
      </c>
    </row>
    <row r="506" s="42" customFormat="true" ht="16.5" hidden="true" customHeight="true" outlineLevel="0" collapsed="false">
      <c r="A506" s="80" t="s">
        <v>182</v>
      </c>
      <c r="B506" s="81" t="s">
        <v>238</v>
      </c>
      <c r="C506" s="82" t="s">
        <v>609</v>
      </c>
      <c r="D506" s="91" t="s">
        <v>50</v>
      </c>
      <c r="E506" s="82" t="n">
        <v>17</v>
      </c>
      <c r="F506" s="82" t="n">
        <v>2</v>
      </c>
      <c r="G506" s="82" t="n">
        <v>20</v>
      </c>
      <c r="H506" s="82"/>
      <c r="I506" s="82"/>
      <c r="J506" s="82"/>
      <c r="K506" s="82"/>
      <c r="L506" s="82"/>
      <c r="M506" s="82"/>
      <c r="N506" s="33" t="n">
        <f aca="false">E506*F506+H506+J506+K506+L506+M506</f>
        <v>34</v>
      </c>
      <c r="O506" s="84"/>
      <c r="P506" s="82" t="n">
        <v>22</v>
      </c>
      <c r="Q506" s="82" t="n">
        <v>2</v>
      </c>
      <c r="R506" s="82"/>
      <c r="S506" s="82"/>
      <c r="T506" s="82"/>
      <c r="U506" s="82"/>
      <c r="V506" s="82"/>
      <c r="W506" s="82" t="n">
        <v>2</v>
      </c>
      <c r="X506" s="82"/>
      <c r="Y506" s="82"/>
      <c r="Z506" s="36" t="n">
        <f aca="false">P506*Q506+S506+U506+V506+W506+X506+Y506</f>
        <v>46</v>
      </c>
      <c r="AA506" s="36" t="n">
        <f aca="false">N506+Z506</f>
        <v>80</v>
      </c>
      <c r="AB506" s="85" t="s">
        <v>51</v>
      </c>
      <c r="AC506" s="85"/>
      <c r="AD506" s="85"/>
      <c r="AE506" s="85" t="n">
        <f aca="false">P506*Q506</f>
        <v>44</v>
      </c>
      <c r="AF506" s="38" t="n">
        <f aca="false">E506*F506+P506*Q506</f>
        <v>78</v>
      </c>
      <c r="AG506" s="39" t="str">
        <f aca="false">AB506</f>
        <v>Арсенова Л.Ф.</v>
      </c>
      <c r="AH506" s="39" t="str">
        <f aca="false">C506</f>
        <v>1-ИСП9-35 (ИС)</v>
      </c>
      <c r="AI506" s="40" t="str">
        <f aca="false">B506</f>
        <v>25</v>
      </c>
      <c r="AJ506" s="39" t="str">
        <f aca="false">CONCATENATE(A506," ",D506)</f>
        <v>ОДБ.06 История</v>
      </c>
      <c r="AK506" s="39" t="n">
        <f aca="false">E506*F506+P506*Q506+H506+J506+S506+U506</f>
        <v>78</v>
      </c>
      <c r="AL506" s="39" t="n">
        <f aca="false">L506+W506</f>
        <v>2</v>
      </c>
      <c r="AM506" s="39" t="n">
        <f aca="false">M506+X506</f>
        <v>0</v>
      </c>
      <c r="AN506" s="39" t="n">
        <f aca="false">Y506</f>
        <v>0</v>
      </c>
      <c r="AO506" s="39" t="n">
        <f aca="false">SUM(AK506:AN506)</f>
        <v>80</v>
      </c>
      <c r="AP506" s="41" t="n">
        <f aca="false">K506+V506</f>
        <v>0</v>
      </c>
    </row>
    <row r="507" s="42" customFormat="true" ht="16.5" hidden="true" customHeight="true" outlineLevel="0" collapsed="false">
      <c r="A507" s="92" t="s">
        <v>183</v>
      </c>
      <c r="B507" s="81" t="s">
        <v>238</v>
      </c>
      <c r="C507" s="82" t="s">
        <v>609</v>
      </c>
      <c r="D507" s="83" t="s">
        <v>61</v>
      </c>
      <c r="E507" s="82" t="n">
        <v>17</v>
      </c>
      <c r="F507" s="82" t="n">
        <v>3</v>
      </c>
      <c r="G507" s="82" t="n">
        <v>117</v>
      </c>
      <c r="H507" s="82"/>
      <c r="I507" s="82"/>
      <c r="J507" s="82"/>
      <c r="K507" s="82"/>
      <c r="L507" s="82"/>
      <c r="M507" s="82"/>
      <c r="N507" s="33" t="n">
        <f aca="false">E507*F507+H507+J507+K507+L507+M507</f>
        <v>51</v>
      </c>
      <c r="O507" s="84"/>
      <c r="P507" s="82" t="n">
        <v>22</v>
      </c>
      <c r="Q507" s="82" t="n">
        <v>3</v>
      </c>
      <c r="R507" s="82"/>
      <c r="S507" s="82"/>
      <c r="T507" s="82"/>
      <c r="U507" s="82"/>
      <c r="V507" s="82"/>
      <c r="W507" s="82" t="n">
        <v>2</v>
      </c>
      <c r="X507" s="82"/>
      <c r="Y507" s="82"/>
      <c r="Z507" s="36" t="n">
        <f aca="false">P507*Q507+S507+U507+V507+W507+X507+Y507</f>
        <v>68</v>
      </c>
      <c r="AA507" s="36" t="n">
        <f aca="false">N507+Z507</f>
        <v>119</v>
      </c>
      <c r="AB507" s="54" t="s">
        <v>210</v>
      </c>
      <c r="AC507" s="85"/>
      <c r="AD507" s="85"/>
      <c r="AE507" s="85" t="n">
        <f aca="false">P507*Q507</f>
        <v>66</v>
      </c>
      <c r="AF507" s="38" t="n">
        <f aca="false">E507*F507+P507*Q507</f>
        <v>117</v>
      </c>
      <c r="AG507" s="39" t="str">
        <f aca="false">AB507</f>
        <v>Богданчиков Б.Ю.</v>
      </c>
      <c r="AH507" s="39" t="str">
        <f aca="false">C507</f>
        <v>1-ИСП9-35 (ИС)</v>
      </c>
      <c r="AI507" s="40" t="str">
        <f aca="false">B507</f>
        <v>25</v>
      </c>
      <c r="AJ507" s="39" t="str">
        <f aca="false">CONCATENATE(A507," ",D507)</f>
        <v>ОДБ.07 Физическая культура</v>
      </c>
      <c r="AK507" s="39" t="n">
        <f aca="false">E507*F507+P507*Q507+H507+J507+S507+U507</f>
        <v>117</v>
      </c>
      <c r="AL507" s="39" t="n">
        <f aca="false">L507+W507</f>
        <v>2</v>
      </c>
      <c r="AM507" s="39" t="n">
        <f aca="false">M507+X507</f>
        <v>0</v>
      </c>
      <c r="AN507" s="39" t="n">
        <f aca="false">Y507</f>
        <v>0</v>
      </c>
      <c r="AO507" s="39" t="n">
        <f aca="false">SUM(AK507:AN507)</f>
        <v>119</v>
      </c>
      <c r="AP507" s="41" t="n">
        <f aca="false">K507+V507</f>
        <v>0</v>
      </c>
    </row>
    <row r="508" s="42" customFormat="true" ht="16.5" hidden="true" customHeight="true" outlineLevel="0" collapsed="false">
      <c r="A508" s="92" t="s">
        <v>184</v>
      </c>
      <c r="B508" s="81" t="s">
        <v>238</v>
      </c>
      <c r="C508" s="82" t="s">
        <v>609</v>
      </c>
      <c r="D508" s="83" t="s">
        <v>185</v>
      </c>
      <c r="E508" s="82" t="n">
        <v>17</v>
      </c>
      <c r="F508" s="82" t="n">
        <v>1</v>
      </c>
      <c r="G508" s="82" t="n">
        <v>14</v>
      </c>
      <c r="H508" s="82"/>
      <c r="I508" s="82"/>
      <c r="J508" s="82"/>
      <c r="K508" s="82"/>
      <c r="L508" s="82"/>
      <c r="M508" s="82"/>
      <c r="N508" s="33" t="n">
        <f aca="false">E508*F508+H508+J508+K508+L508+M508</f>
        <v>17</v>
      </c>
      <c r="O508" s="84"/>
      <c r="P508" s="82" t="n">
        <v>22</v>
      </c>
      <c r="Q508" s="82" t="n">
        <v>1</v>
      </c>
      <c r="R508" s="82"/>
      <c r="S508" s="82"/>
      <c r="T508" s="82"/>
      <c r="U508" s="82"/>
      <c r="V508" s="82"/>
      <c r="W508" s="82" t="n">
        <v>2</v>
      </c>
      <c r="X508" s="82"/>
      <c r="Y508" s="82"/>
      <c r="Z508" s="36" t="n">
        <f aca="false">P508*Q508+S508+U508+V508+W508+X508+Y508</f>
        <v>24</v>
      </c>
      <c r="AA508" s="36" t="n">
        <f aca="false">N508+Z508</f>
        <v>41</v>
      </c>
      <c r="AB508" s="54" t="s">
        <v>186</v>
      </c>
      <c r="AC508" s="85"/>
      <c r="AD508" s="85"/>
      <c r="AE508" s="85" t="n">
        <f aca="false">P508*Q508</f>
        <v>22</v>
      </c>
      <c r="AF508" s="38" t="n">
        <f aca="false">E508*F508+P508*Q508</f>
        <v>39</v>
      </c>
      <c r="AG508" s="39" t="str">
        <f aca="false">AB508</f>
        <v>Кобцев Р.А.</v>
      </c>
      <c r="AH508" s="39" t="str">
        <f aca="false">C508</f>
        <v>1-ИСП9-35 (ИС)</v>
      </c>
      <c r="AI508" s="40" t="str">
        <f aca="false">B508</f>
        <v>25</v>
      </c>
      <c r="AJ508" s="39" t="str">
        <f aca="false">CONCATENATE(A508," ",D508)</f>
        <v>ОДБ.08 Основы безопасности жизнедеятельности</v>
      </c>
      <c r="AK508" s="39" t="n">
        <f aca="false">E508*F508+P508*Q508+H508+J508+S508+U508</f>
        <v>39</v>
      </c>
      <c r="AL508" s="39" t="n">
        <f aca="false">L508+W508</f>
        <v>2</v>
      </c>
      <c r="AM508" s="39" t="n">
        <f aca="false">M508+X508</f>
        <v>0</v>
      </c>
      <c r="AN508" s="39" t="n">
        <f aca="false">Y508</f>
        <v>0</v>
      </c>
      <c r="AO508" s="39" t="n">
        <f aca="false">SUM(AK508:AN508)</f>
        <v>41</v>
      </c>
      <c r="AP508" s="41" t="n">
        <f aca="false">K508+V508</f>
        <v>0</v>
      </c>
    </row>
    <row r="509" s="42" customFormat="true" ht="16.5" hidden="true" customHeight="true" outlineLevel="0" collapsed="false">
      <c r="A509" s="92" t="s">
        <v>187</v>
      </c>
      <c r="B509" s="81" t="s">
        <v>238</v>
      </c>
      <c r="C509" s="82" t="s">
        <v>609</v>
      </c>
      <c r="D509" s="83" t="s">
        <v>64</v>
      </c>
      <c r="E509" s="82" t="n">
        <v>17</v>
      </c>
      <c r="F509" s="82" t="n">
        <v>6</v>
      </c>
      <c r="G509" s="82" t="n">
        <v>30</v>
      </c>
      <c r="H509" s="82"/>
      <c r="I509" s="82"/>
      <c r="J509" s="82"/>
      <c r="K509" s="82"/>
      <c r="L509" s="82" t="n">
        <v>2</v>
      </c>
      <c r="M509" s="82"/>
      <c r="N509" s="33" t="n">
        <f aca="false">E509*F509+H509+J509+K509+L509+M509</f>
        <v>104</v>
      </c>
      <c r="O509" s="84"/>
      <c r="P509" s="82" t="n">
        <v>22</v>
      </c>
      <c r="Q509" s="82" t="n">
        <v>6</v>
      </c>
      <c r="R509" s="82"/>
      <c r="S509" s="82"/>
      <c r="T509" s="82"/>
      <c r="U509" s="82"/>
      <c r="V509" s="82"/>
      <c r="W509" s="82" t="n">
        <v>4</v>
      </c>
      <c r="X509" s="82" t="n">
        <v>8</v>
      </c>
      <c r="Y509" s="82"/>
      <c r="Z509" s="36" t="n">
        <f aca="false">P509*Q509+S509+U509+V509+W509+X509+Y509</f>
        <v>144</v>
      </c>
      <c r="AA509" s="36" t="n">
        <f aca="false">N509+Z509</f>
        <v>248</v>
      </c>
      <c r="AB509" s="54" t="s">
        <v>253</v>
      </c>
      <c r="AC509" s="85"/>
      <c r="AD509" s="85"/>
      <c r="AE509" s="85" t="n">
        <f aca="false">P509*Q509</f>
        <v>132</v>
      </c>
      <c r="AF509" s="38" t="n">
        <f aca="false">E509*F509+P509*Q509</f>
        <v>234</v>
      </c>
      <c r="AG509" s="39" t="str">
        <f aca="false">AB509</f>
        <v>Рудзина Т.Н.</v>
      </c>
      <c r="AH509" s="39" t="str">
        <f aca="false">C509</f>
        <v>1-ИСП9-35 (ИС)</v>
      </c>
      <c r="AI509" s="40" t="str">
        <f aca="false">B509</f>
        <v>25</v>
      </c>
      <c r="AJ509" s="39" t="str">
        <f aca="false">CONCATENATE(A509," ",D509)</f>
        <v>OДУ.01 Математика</v>
      </c>
      <c r="AK509" s="39" t="n">
        <f aca="false">E509*F509+P509*Q509+H509+J509+S509+U509</f>
        <v>234</v>
      </c>
      <c r="AL509" s="39" t="n">
        <f aca="false">L509+W509</f>
        <v>6</v>
      </c>
      <c r="AM509" s="39" t="n">
        <f aca="false">M509+X509</f>
        <v>8</v>
      </c>
      <c r="AN509" s="39" t="n">
        <f aca="false">Y509</f>
        <v>0</v>
      </c>
      <c r="AO509" s="39" t="n">
        <f aca="false">SUM(AK509:AN509)</f>
        <v>248</v>
      </c>
      <c r="AP509" s="41" t="n">
        <f aca="false">K509+V509</f>
        <v>0</v>
      </c>
    </row>
    <row r="510" s="42" customFormat="true" ht="16.5" hidden="true" customHeight="true" outlineLevel="0" collapsed="false">
      <c r="A510" s="92" t="s">
        <v>189</v>
      </c>
      <c r="B510" s="81" t="s">
        <v>238</v>
      </c>
      <c r="C510" s="82" t="s">
        <v>609</v>
      </c>
      <c r="D510" s="93" t="s">
        <v>190</v>
      </c>
      <c r="E510" s="82" t="n">
        <v>17</v>
      </c>
      <c r="F510" s="82" t="n">
        <v>4</v>
      </c>
      <c r="G510" s="82"/>
      <c r="H510" s="82"/>
      <c r="I510" s="82"/>
      <c r="J510" s="82"/>
      <c r="K510" s="82"/>
      <c r="L510" s="82" t="n">
        <v>2</v>
      </c>
      <c r="M510" s="82"/>
      <c r="N510" s="33" t="n">
        <f aca="false">E510*F510+H510+J510+K510+L510+M510</f>
        <v>70</v>
      </c>
      <c r="O510" s="84"/>
      <c r="P510" s="82" t="n">
        <v>22</v>
      </c>
      <c r="Q510" s="82" t="n">
        <v>4</v>
      </c>
      <c r="R510" s="82" t="n">
        <v>8</v>
      </c>
      <c r="S510" s="82" t="n">
        <v>-88</v>
      </c>
      <c r="T510" s="82"/>
      <c r="U510" s="82"/>
      <c r="V510" s="82"/>
      <c r="W510" s="82" t="n">
        <v>4</v>
      </c>
      <c r="X510" s="82" t="n">
        <v>8</v>
      </c>
      <c r="Y510" s="82"/>
      <c r="Z510" s="36" t="n">
        <f aca="false">P510*Q510+S510+U510+V510+W510+X510+Y510</f>
        <v>12</v>
      </c>
      <c r="AA510" s="36" t="n">
        <f aca="false">N510+Z510</f>
        <v>82</v>
      </c>
      <c r="AB510" s="74" t="s">
        <v>211</v>
      </c>
      <c r="AC510" s="85"/>
      <c r="AD510" s="85"/>
      <c r="AE510" s="85" t="n">
        <f aca="false">P510*Q510</f>
        <v>88</v>
      </c>
      <c r="AF510" s="38" t="n">
        <f aca="false">E510*F510+P510*Q510</f>
        <v>156</v>
      </c>
      <c r="AG510" s="39" t="str">
        <f aca="false">AB510</f>
        <v>Баранова Ек.Вл.</v>
      </c>
      <c r="AH510" s="39" t="str">
        <f aca="false">C510</f>
        <v>1-ИСП9-35 (ИС)</v>
      </c>
      <c r="AI510" s="40" t="str">
        <f aca="false">B510</f>
        <v>25</v>
      </c>
      <c r="AJ510" s="39" t="str">
        <f aca="false">CONCATENATE(A510," ",D510)</f>
        <v>ОДУ.02 Информатика и ИКТ</v>
      </c>
      <c r="AK510" s="39" t="n">
        <f aca="false">E510*F510+P510*Q510+H510+J510+S510+U510</f>
        <v>68</v>
      </c>
      <c r="AL510" s="39" t="n">
        <f aca="false">L510+W510</f>
        <v>6</v>
      </c>
      <c r="AM510" s="39" t="n">
        <f aca="false">M510+X510</f>
        <v>8</v>
      </c>
      <c r="AN510" s="39" t="n">
        <f aca="false">Y510</f>
        <v>0</v>
      </c>
      <c r="AO510" s="39" t="n">
        <f aca="false">SUM(AK510:AN510)</f>
        <v>82</v>
      </c>
      <c r="AP510" s="41" t="n">
        <f aca="false">K510+V510</f>
        <v>0</v>
      </c>
    </row>
    <row r="511" s="42" customFormat="true" ht="16.5" hidden="true" customHeight="true" outlineLevel="0" collapsed="false">
      <c r="A511" s="92" t="s">
        <v>189</v>
      </c>
      <c r="B511" s="81" t="s">
        <v>175</v>
      </c>
      <c r="C511" s="89" t="s">
        <v>610</v>
      </c>
      <c r="D511" s="93" t="s">
        <v>190</v>
      </c>
      <c r="E511" s="82" t="n">
        <v>17</v>
      </c>
      <c r="F511" s="82"/>
      <c r="G511" s="82"/>
      <c r="H511" s="82"/>
      <c r="I511" s="82"/>
      <c r="J511" s="82"/>
      <c r="K511" s="82"/>
      <c r="L511" s="82"/>
      <c r="M511" s="82"/>
      <c r="N511" s="33" t="n">
        <f aca="false">E511*F511+H511+J511+K511+L511+M511</f>
        <v>0</v>
      </c>
      <c r="O511" s="84"/>
      <c r="P511" s="82" t="n">
        <v>22</v>
      </c>
      <c r="Q511" s="82"/>
      <c r="R511" s="82"/>
      <c r="S511" s="82" t="n">
        <v>88</v>
      </c>
      <c r="T511" s="82"/>
      <c r="U511" s="82"/>
      <c r="V511" s="82"/>
      <c r="W511" s="82"/>
      <c r="X511" s="82"/>
      <c r="Y511" s="82"/>
      <c r="Z511" s="36" t="n">
        <f aca="false">P511*Q511+S511+U511+V511+W511+X511+Y511</f>
        <v>88</v>
      </c>
      <c r="AA511" s="36" t="n">
        <f aca="false">N511+Z511</f>
        <v>88</v>
      </c>
      <c r="AB511" s="74" t="s">
        <v>211</v>
      </c>
      <c r="AC511" s="85"/>
      <c r="AD511" s="85"/>
      <c r="AE511" s="85" t="n">
        <f aca="false">P511*Q511</f>
        <v>0</v>
      </c>
      <c r="AF511" s="38" t="n">
        <f aca="false">E511*F511+P511*Q511</f>
        <v>0</v>
      </c>
      <c r="AG511" s="39" t="str">
        <f aca="false">AB511</f>
        <v>Баранова Ек.Вл.</v>
      </c>
      <c r="AH511" s="39" t="str">
        <f aca="false">C511</f>
        <v>1-ИСП9-35а (ИС)</v>
      </c>
      <c r="AI511" s="40" t="str">
        <f aca="false">B511</f>
        <v>13</v>
      </c>
      <c r="AJ511" s="39" t="str">
        <f aca="false">CONCATENATE(A511," ",D511)</f>
        <v>ОДУ.02 Информатика и ИКТ</v>
      </c>
      <c r="AK511" s="39" t="n">
        <f aca="false">E511*F511+P511*Q511+H511+J511+S511+U511</f>
        <v>88</v>
      </c>
      <c r="AL511" s="39" t="n">
        <f aca="false">L511+W511</f>
        <v>0</v>
      </c>
      <c r="AM511" s="39" t="n">
        <f aca="false">M511+X511</f>
        <v>0</v>
      </c>
      <c r="AN511" s="39" t="n">
        <f aca="false">Y511</f>
        <v>0</v>
      </c>
      <c r="AO511" s="39" t="n">
        <f aca="false">SUM(AK511:AN511)</f>
        <v>88</v>
      </c>
      <c r="AP511" s="41" t="n">
        <f aca="false">K511+V511</f>
        <v>0</v>
      </c>
    </row>
    <row r="512" s="42" customFormat="true" ht="16.5" hidden="true" customHeight="true" outlineLevel="0" collapsed="false">
      <c r="A512" s="92" t="s">
        <v>189</v>
      </c>
      <c r="B512" s="81" t="s">
        <v>53</v>
      </c>
      <c r="C512" s="89" t="s">
        <v>611</v>
      </c>
      <c r="D512" s="93" t="s">
        <v>190</v>
      </c>
      <c r="E512" s="82" t="n">
        <v>17</v>
      </c>
      <c r="F512" s="82"/>
      <c r="G512" s="82"/>
      <c r="H512" s="82"/>
      <c r="I512" s="82"/>
      <c r="J512" s="82"/>
      <c r="K512" s="82"/>
      <c r="L512" s="82"/>
      <c r="M512" s="82"/>
      <c r="N512" s="33" t="n">
        <f aca="false">E512*F512+H512+J512+K512+L512+M512</f>
        <v>0</v>
      </c>
      <c r="O512" s="84"/>
      <c r="P512" s="82" t="n">
        <v>22</v>
      </c>
      <c r="Q512" s="82"/>
      <c r="R512" s="82"/>
      <c r="S512" s="82" t="n">
        <v>88</v>
      </c>
      <c r="T512" s="82"/>
      <c r="U512" s="82"/>
      <c r="V512" s="82"/>
      <c r="W512" s="82"/>
      <c r="X512" s="82"/>
      <c r="Y512" s="82"/>
      <c r="Z512" s="36" t="n">
        <f aca="false">P512*Q512+S512+U512+V512+W512+X512+Y512</f>
        <v>88</v>
      </c>
      <c r="AA512" s="36" t="n">
        <f aca="false">N512+Z512</f>
        <v>88</v>
      </c>
      <c r="AB512" s="54" t="s">
        <v>192</v>
      </c>
      <c r="AC512" s="85" t="s">
        <v>469</v>
      </c>
      <c r="AD512" s="85"/>
      <c r="AE512" s="85" t="n">
        <f aca="false">P512*Q512</f>
        <v>0</v>
      </c>
      <c r="AF512" s="38" t="n">
        <f aca="false">E512*F512+P512*Q512</f>
        <v>0</v>
      </c>
      <c r="AG512" s="39" t="str">
        <f aca="false">AB512</f>
        <v>вак. 2 п/гр инф.</v>
      </c>
      <c r="AH512" s="39" t="str">
        <f aca="false">C512</f>
        <v>1-ИСП9-35б (ИС)</v>
      </c>
      <c r="AI512" s="40" t="str">
        <f aca="false">B512</f>
        <v>12</v>
      </c>
      <c r="AJ512" s="39" t="str">
        <f aca="false">CONCATENATE(A512," ",D512)</f>
        <v>ОДУ.02 Информатика и ИКТ</v>
      </c>
      <c r="AK512" s="39" t="n">
        <f aca="false">E512*F512+P512*Q512+H512+J512+S512+U512</f>
        <v>88</v>
      </c>
      <c r="AL512" s="39" t="n">
        <f aca="false">L512+W512</f>
        <v>0</v>
      </c>
      <c r="AM512" s="39" t="n">
        <f aca="false">M512+X512</f>
        <v>0</v>
      </c>
      <c r="AN512" s="39" t="n">
        <f aca="false">Y512</f>
        <v>0</v>
      </c>
      <c r="AO512" s="39" t="n">
        <f aca="false">SUM(AK512:AN512)</f>
        <v>88</v>
      </c>
      <c r="AP512" s="41" t="n">
        <f aca="false">K512+V512</f>
        <v>0</v>
      </c>
    </row>
    <row r="513" s="42" customFormat="true" ht="16.5" hidden="true" customHeight="true" outlineLevel="0" collapsed="false">
      <c r="A513" s="92" t="s">
        <v>193</v>
      </c>
      <c r="B513" s="81" t="s">
        <v>238</v>
      </c>
      <c r="C513" s="82" t="s">
        <v>609</v>
      </c>
      <c r="D513" s="93" t="s">
        <v>194</v>
      </c>
      <c r="E513" s="82" t="n">
        <v>17</v>
      </c>
      <c r="F513" s="82" t="n">
        <v>3</v>
      </c>
      <c r="G513" s="82" t="n">
        <v>20</v>
      </c>
      <c r="H513" s="82"/>
      <c r="I513" s="82" t="n">
        <v>20</v>
      </c>
      <c r="J513" s="82"/>
      <c r="K513" s="82"/>
      <c r="L513" s="82" t="n">
        <v>2</v>
      </c>
      <c r="M513" s="82"/>
      <c r="N513" s="33" t="n">
        <f aca="false">E513*F513+H513+J513+K513+L513+M513</f>
        <v>53</v>
      </c>
      <c r="O513" s="84"/>
      <c r="P513" s="82" t="n">
        <v>22</v>
      </c>
      <c r="Q513" s="82" t="n">
        <v>3</v>
      </c>
      <c r="R513" s="82"/>
      <c r="S513" s="82"/>
      <c r="T513" s="82"/>
      <c r="U513" s="82"/>
      <c r="V513" s="82"/>
      <c r="W513" s="82" t="n">
        <v>2</v>
      </c>
      <c r="X513" s="82"/>
      <c r="Y513" s="82"/>
      <c r="Z513" s="36" t="n">
        <f aca="false">P513*Q513+S513+U513+V513+W513+X513+Y513</f>
        <v>68</v>
      </c>
      <c r="AA513" s="36" t="n">
        <f aca="false">N513+Z513</f>
        <v>121</v>
      </c>
      <c r="AB513" s="54" t="s">
        <v>181</v>
      </c>
      <c r="AC513" s="85"/>
      <c r="AD513" s="85"/>
      <c r="AE513" s="85" t="n">
        <f aca="false">P513*Q513</f>
        <v>66</v>
      </c>
      <c r="AF513" s="38" t="n">
        <f aca="false">E513*F513+P513*Q513</f>
        <v>117</v>
      </c>
      <c r="AG513" s="39" t="str">
        <f aca="false">AB513</f>
        <v>вак. Физика+Астр</v>
      </c>
      <c r="AH513" s="39" t="str">
        <f aca="false">C513</f>
        <v>1-ИСП9-35 (ИС)</v>
      </c>
      <c r="AI513" s="40" t="str">
        <f aca="false">B513</f>
        <v>25</v>
      </c>
      <c r="AJ513" s="39" t="str">
        <f aca="false">CONCATENATE(A513," ",D513)</f>
        <v>OДУ.03 Физика</v>
      </c>
      <c r="AK513" s="39" t="n">
        <f aca="false">E513*F513+P513*Q513+H513+J513+S513+U513</f>
        <v>117</v>
      </c>
      <c r="AL513" s="39" t="n">
        <f aca="false">L513+W513</f>
        <v>4</v>
      </c>
      <c r="AM513" s="39" t="n">
        <f aca="false">M513+X513</f>
        <v>0</v>
      </c>
      <c r="AN513" s="39" t="n">
        <f aca="false">Y513</f>
        <v>0</v>
      </c>
      <c r="AO513" s="39" t="n">
        <f aca="false">SUM(AK513:AN513)</f>
        <v>121</v>
      </c>
      <c r="AP513" s="41" t="n">
        <f aca="false">K513+V513</f>
        <v>0</v>
      </c>
    </row>
    <row r="514" s="42" customFormat="true" ht="16.5" hidden="true" customHeight="true" outlineLevel="0" collapsed="false">
      <c r="A514" s="92" t="s">
        <v>195</v>
      </c>
      <c r="B514" s="81" t="s">
        <v>238</v>
      </c>
      <c r="C514" s="82" t="s">
        <v>609</v>
      </c>
      <c r="D514" s="94" t="s">
        <v>196</v>
      </c>
      <c r="E514" s="82" t="n">
        <v>17</v>
      </c>
      <c r="F514" s="82" t="n">
        <v>2</v>
      </c>
      <c r="G514" s="82" t="n">
        <v>30</v>
      </c>
      <c r="H514" s="82"/>
      <c r="I514" s="82"/>
      <c r="J514" s="82"/>
      <c r="K514" s="82"/>
      <c r="L514" s="82"/>
      <c r="M514" s="82"/>
      <c r="N514" s="33" t="n">
        <f aca="false">E514*F514+H514+J514+K514+L514+M514</f>
        <v>34</v>
      </c>
      <c r="O514" s="84"/>
      <c r="P514" s="82" t="n">
        <v>22</v>
      </c>
      <c r="Q514" s="82" t="n">
        <v>2</v>
      </c>
      <c r="R514" s="82"/>
      <c r="S514" s="82"/>
      <c r="T514" s="82"/>
      <c r="U514" s="82"/>
      <c r="V514" s="82"/>
      <c r="W514" s="82" t="n">
        <v>2</v>
      </c>
      <c r="X514" s="82"/>
      <c r="Y514" s="82"/>
      <c r="Z514" s="36" t="n">
        <f aca="false">P514*Q514+S514+U514+V514+W514+X514+Y514</f>
        <v>46</v>
      </c>
      <c r="AA514" s="36" t="n">
        <f aca="false">N514+Z514</f>
        <v>80</v>
      </c>
      <c r="AB514" s="74" t="s">
        <v>211</v>
      </c>
      <c r="AC514" s="85"/>
      <c r="AD514" s="85"/>
      <c r="AE514" s="85" t="n">
        <f aca="false">P514*Q514</f>
        <v>44</v>
      </c>
      <c r="AF514" s="38" t="n">
        <f aca="false">E514*F514+P514*Q514</f>
        <v>78</v>
      </c>
      <c r="AG514" s="39" t="str">
        <f aca="false">AB514</f>
        <v>Баранова Ек.Вл.</v>
      </c>
      <c r="AH514" s="39" t="str">
        <f aca="false">C514</f>
        <v>1-ИСП9-35 (ИС)</v>
      </c>
      <c r="AI514" s="40" t="str">
        <f aca="false">B514</f>
        <v>25</v>
      </c>
      <c r="AJ514" s="39" t="str">
        <f aca="false">CONCATENATE(A514," ",D514)</f>
        <v>ЭК.01. Информационная культура и сетевой этикет</v>
      </c>
      <c r="AK514" s="39" t="n">
        <f aca="false">E514*F514+P514*Q514+H514+J514+S514+U514</f>
        <v>78</v>
      </c>
      <c r="AL514" s="39" t="n">
        <f aca="false">L514+W514</f>
        <v>2</v>
      </c>
      <c r="AM514" s="39" t="n">
        <f aca="false">M514+X514</f>
        <v>0</v>
      </c>
      <c r="AN514" s="39" t="n">
        <f aca="false">Y514</f>
        <v>0</v>
      </c>
      <c r="AO514" s="39" t="n">
        <f aca="false">SUM(AK514:AN514)</f>
        <v>80</v>
      </c>
      <c r="AP514" s="41" t="n">
        <f aca="false">K514+V514</f>
        <v>0</v>
      </c>
    </row>
    <row r="515" s="42" customFormat="true" ht="16.5" hidden="true" customHeight="true" outlineLevel="0" collapsed="false">
      <c r="A515" s="92" t="s">
        <v>197</v>
      </c>
      <c r="B515" s="81" t="s">
        <v>238</v>
      </c>
      <c r="C515" s="82" t="s">
        <v>609</v>
      </c>
      <c r="D515" s="82" t="s">
        <v>198</v>
      </c>
      <c r="E515" s="82" t="n">
        <v>17</v>
      </c>
      <c r="F515" s="82" t="n">
        <v>2</v>
      </c>
      <c r="G515" s="82" t="n">
        <v>30</v>
      </c>
      <c r="H515" s="82"/>
      <c r="I515" s="82"/>
      <c r="J515" s="82"/>
      <c r="K515" s="82"/>
      <c r="L515" s="82"/>
      <c r="M515" s="82"/>
      <c r="N515" s="33" t="n">
        <f aca="false">E515*F515+H515+J515+K515+L515+M515</f>
        <v>34</v>
      </c>
      <c r="O515" s="84"/>
      <c r="P515" s="82" t="n">
        <v>22</v>
      </c>
      <c r="Q515" s="82" t="n">
        <v>2</v>
      </c>
      <c r="R515" s="82"/>
      <c r="S515" s="82"/>
      <c r="T515" s="82"/>
      <c r="U515" s="82"/>
      <c r="V515" s="82"/>
      <c r="W515" s="82" t="n">
        <v>2</v>
      </c>
      <c r="X515" s="82"/>
      <c r="Y515" s="82"/>
      <c r="Z515" s="36" t="n">
        <f aca="false">P515*Q515+S515+U515+V515+W515+X515+Y515</f>
        <v>46</v>
      </c>
      <c r="AA515" s="36" t="n">
        <f aca="false">N515+Z515</f>
        <v>80</v>
      </c>
      <c r="AB515" s="54" t="s">
        <v>72</v>
      </c>
      <c r="AC515" s="85"/>
      <c r="AD515" s="85"/>
      <c r="AE515" s="85" t="n">
        <f aca="false">P515*Q515</f>
        <v>44</v>
      </c>
      <c r="AF515" s="38" t="n">
        <f aca="false">E515*F515+P515*Q515</f>
        <v>78</v>
      </c>
      <c r="AG515" s="39" t="str">
        <f aca="false">AB515</f>
        <v>Глушкова Т.Н.</v>
      </c>
      <c r="AH515" s="39" t="str">
        <f aca="false">C515</f>
        <v>1-ИСП9-35 (ИС)</v>
      </c>
      <c r="AI515" s="40" t="str">
        <f aca="false">B515</f>
        <v>25</v>
      </c>
      <c r="AJ515" s="39" t="str">
        <f aca="false">CONCATENATE(A515," ",D515)</f>
        <v>ЭК.02 Экологические основы природопользования в профессиональной деятельности</v>
      </c>
      <c r="AK515" s="39" t="n">
        <f aca="false">E515*F515+P515*Q515+H515+J515+S515+U515</f>
        <v>78</v>
      </c>
      <c r="AL515" s="39" t="n">
        <f aca="false">L515+W515</f>
        <v>2</v>
      </c>
      <c r="AM515" s="39" t="n">
        <f aca="false">M515+X515</f>
        <v>0</v>
      </c>
      <c r="AN515" s="39" t="n">
        <f aca="false">Y515</f>
        <v>0</v>
      </c>
      <c r="AO515" s="39" t="n">
        <f aca="false">SUM(AK515:AN515)</f>
        <v>80</v>
      </c>
      <c r="AP515" s="41" t="n">
        <f aca="false">K515+V515</f>
        <v>0</v>
      </c>
    </row>
    <row r="516" s="42" customFormat="true" ht="16.5" hidden="true" customHeight="true" outlineLevel="0" collapsed="false">
      <c r="A516" s="92" t="s">
        <v>199</v>
      </c>
      <c r="B516" s="81" t="s">
        <v>238</v>
      </c>
      <c r="C516" s="82" t="s">
        <v>609</v>
      </c>
      <c r="D516" s="82" t="s">
        <v>200</v>
      </c>
      <c r="E516" s="82" t="n">
        <v>17</v>
      </c>
      <c r="F516" s="82" t="n">
        <v>2</v>
      </c>
      <c r="G516" s="82" t="n">
        <v>10</v>
      </c>
      <c r="H516" s="82"/>
      <c r="I516" s="82"/>
      <c r="J516" s="82"/>
      <c r="K516" s="82"/>
      <c r="L516" s="82"/>
      <c r="M516" s="82"/>
      <c r="N516" s="33" t="n">
        <f aca="false">E516*F516+H516+J516+K516+L516+M516</f>
        <v>34</v>
      </c>
      <c r="O516" s="84"/>
      <c r="P516" s="82" t="n">
        <v>22</v>
      </c>
      <c r="Q516" s="82" t="n">
        <v>2</v>
      </c>
      <c r="R516" s="82"/>
      <c r="S516" s="82"/>
      <c r="T516" s="82"/>
      <c r="U516" s="82"/>
      <c r="V516" s="82"/>
      <c r="W516" s="82" t="n">
        <v>2</v>
      </c>
      <c r="X516" s="82"/>
      <c r="Y516" s="82"/>
      <c r="Z516" s="36" t="n">
        <f aca="false">P516*Q516+S516+U516+V516+W516+X516+Y516</f>
        <v>46</v>
      </c>
      <c r="AA516" s="36" t="n">
        <f aca="false">N516+Z516</f>
        <v>80</v>
      </c>
      <c r="AB516" s="54" t="s">
        <v>224</v>
      </c>
      <c r="AC516" s="85"/>
      <c r="AD516" s="85"/>
      <c r="AE516" s="85" t="n">
        <f aca="false">P516*Q516</f>
        <v>44</v>
      </c>
      <c r="AF516" s="38" t="n">
        <f aca="false">E516*F516+P516*Q516</f>
        <v>78</v>
      </c>
      <c r="AG516" s="39" t="str">
        <f aca="false">AB516</f>
        <v>Кравченко Н.В.</v>
      </c>
      <c r="AH516" s="39" t="str">
        <f aca="false">C516</f>
        <v>1-ИСП9-35 (ИС)</v>
      </c>
      <c r="AI516" s="40" t="str">
        <f aca="false">B516</f>
        <v>25</v>
      </c>
      <c r="AJ516" s="39" t="str">
        <f aca="false">CONCATENATE(A516," ",D516)</f>
        <v>ЭК.03 Основы финансовой грамотности</v>
      </c>
      <c r="AK516" s="39" t="n">
        <f aca="false">E516*F516+P516*Q516+H516+J516+S516+U516</f>
        <v>78</v>
      </c>
      <c r="AL516" s="39" t="n">
        <f aca="false">L516+W516</f>
        <v>2</v>
      </c>
      <c r="AM516" s="39" t="n">
        <f aca="false">M516+X516</f>
        <v>0</v>
      </c>
      <c r="AN516" s="39" t="n">
        <f aca="false">Y516</f>
        <v>0</v>
      </c>
      <c r="AO516" s="39" t="n">
        <f aca="false">SUM(AK516:AN516)</f>
        <v>80</v>
      </c>
      <c r="AP516" s="41" t="n">
        <f aca="false">K516+V516</f>
        <v>0</v>
      </c>
    </row>
    <row r="517" s="42" customFormat="true" ht="16.5" hidden="true" customHeight="true" outlineLevel="0" collapsed="false">
      <c r="A517" s="92" t="s">
        <v>202</v>
      </c>
      <c r="B517" s="81" t="s">
        <v>238</v>
      </c>
      <c r="C517" s="82" t="s">
        <v>609</v>
      </c>
      <c r="D517" s="82" t="s">
        <v>203</v>
      </c>
      <c r="E517" s="82" t="n">
        <v>17</v>
      </c>
      <c r="F517" s="82" t="n">
        <v>1</v>
      </c>
      <c r="G517" s="82" t="n">
        <v>20</v>
      </c>
      <c r="H517" s="82"/>
      <c r="I517" s="82"/>
      <c r="J517" s="82"/>
      <c r="K517" s="82"/>
      <c r="L517" s="82"/>
      <c r="M517" s="82"/>
      <c r="N517" s="33" t="n">
        <f aca="false">E517*F517+H517+J517+K517+L517+M517</f>
        <v>17</v>
      </c>
      <c r="O517" s="84"/>
      <c r="P517" s="82" t="n">
        <v>22</v>
      </c>
      <c r="Q517" s="82" t="n">
        <v>1</v>
      </c>
      <c r="R517" s="82"/>
      <c r="S517" s="82"/>
      <c r="T517" s="82"/>
      <c r="U517" s="82"/>
      <c r="V517" s="82"/>
      <c r="W517" s="82" t="n">
        <v>2</v>
      </c>
      <c r="X517" s="82"/>
      <c r="Y517" s="82"/>
      <c r="Z517" s="36" t="n">
        <f aca="false">P517*Q517+S517+U517+V517+W517+X517+Y517</f>
        <v>24</v>
      </c>
      <c r="AA517" s="36" t="n">
        <f aca="false">N517+Z517</f>
        <v>41</v>
      </c>
      <c r="AB517" s="74" t="s">
        <v>212</v>
      </c>
      <c r="AC517" s="85"/>
      <c r="AD517" s="85"/>
      <c r="AE517" s="85" t="n">
        <f aca="false">P517*Q517</f>
        <v>22</v>
      </c>
      <c r="AF517" s="38" t="n">
        <f aca="false">E517*F517+P517*Q517</f>
        <v>39</v>
      </c>
      <c r="AG517" s="39" t="str">
        <f aca="false">AB517</f>
        <v>Соколюк А.В.</v>
      </c>
      <c r="AH517" s="39" t="str">
        <f aca="false">C517</f>
        <v>1-ИСП9-35 (ИС)</v>
      </c>
      <c r="AI517" s="40" t="str">
        <f aca="false">B517</f>
        <v>25</v>
      </c>
      <c r="AJ517" s="39" t="str">
        <f aca="false">CONCATENATE(A517," ",D517)</f>
        <v>ЭК.04 Введение в специальность</v>
      </c>
      <c r="AK517" s="39" t="n">
        <f aca="false">E517*F517+P517*Q517+H517+J517+S517+U517</f>
        <v>39</v>
      </c>
      <c r="AL517" s="39" t="n">
        <f aca="false">L517+W517</f>
        <v>2</v>
      </c>
      <c r="AM517" s="39" t="n">
        <f aca="false">M517+X517</f>
        <v>0</v>
      </c>
      <c r="AN517" s="39" t="n">
        <f aca="false">Y517</f>
        <v>0</v>
      </c>
      <c r="AO517" s="39" t="n">
        <f aca="false">SUM(AK517:AN517)</f>
        <v>41</v>
      </c>
      <c r="AP517" s="41" t="n">
        <f aca="false">K517+V517</f>
        <v>0</v>
      </c>
    </row>
    <row r="518" s="42" customFormat="true" ht="16.5" hidden="true" customHeight="true" outlineLevel="0" collapsed="false">
      <c r="A518" s="92" t="s">
        <v>204</v>
      </c>
      <c r="B518" s="81" t="s">
        <v>238</v>
      </c>
      <c r="C518" s="82" t="s">
        <v>609</v>
      </c>
      <c r="D518" s="167" t="s">
        <v>453</v>
      </c>
      <c r="E518" s="82" t="n">
        <v>17</v>
      </c>
      <c r="F518" s="82" t="n">
        <v>1</v>
      </c>
      <c r="G518" s="82" t="n">
        <v>10</v>
      </c>
      <c r="H518" s="82"/>
      <c r="I518" s="82"/>
      <c r="J518" s="82"/>
      <c r="K518" s="82"/>
      <c r="L518" s="82"/>
      <c r="M518" s="82"/>
      <c r="N518" s="33" t="n">
        <f aca="false">E518*F518+H518+J518+K518+L518+M518</f>
        <v>17</v>
      </c>
      <c r="O518" s="84"/>
      <c r="P518" s="82" t="n">
        <v>22</v>
      </c>
      <c r="Q518" s="82" t="n">
        <v>1</v>
      </c>
      <c r="R518" s="82"/>
      <c r="S518" s="82"/>
      <c r="T518" s="82"/>
      <c r="U518" s="82"/>
      <c r="V518" s="82"/>
      <c r="W518" s="82"/>
      <c r="X518" s="82"/>
      <c r="Y518" s="82"/>
      <c r="Z518" s="36" t="n">
        <f aca="false">P518*Q518+S518+U518+V518+W518+X518+Y518</f>
        <v>22</v>
      </c>
      <c r="AA518" s="36" t="n">
        <f aca="false">N518+Z518</f>
        <v>39</v>
      </c>
      <c r="AB518" s="74" t="s">
        <v>212</v>
      </c>
      <c r="AC518" s="85"/>
      <c r="AD518" s="85"/>
      <c r="AE518" s="85" t="n">
        <f aca="false">P518*Q518</f>
        <v>22</v>
      </c>
      <c r="AF518" s="38" t="n">
        <f aca="false">E518*F518+P518*Q518</f>
        <v>39</v>
      </c>
      <c r="AG518" s="39" t="str">
        <f aca="false">AB518</f>
        <v>Соколюк А.В.</v>
      </c>
      <c r="AH518" s="39" t="str">
        <f aca="false">C518</f>
        <v>1-ИСП9-35 (ИС)</v>
      </c>
      <c r="AI518" s="40" t="str">
        <f aca="false">B518</f>
        <v>25</v>
      </c>
      <c r="AJ518" s="39" t="str">
        <f aca="false">CONCATENATE(A518," ",D518)</f>
        <v>ЭК.05 Индивидуальный проект (Реализуется в рамках времени, отведенного на освоение Информатики , физики)</v>
      </c>
      <c r="AK518" s="39" t="n">
        <f aca="false">E518*F518+P518*Q518+H518+J518+S518+U518</f>
        <v>39</v>
      </c>
      <c r="AL518" s="39" t="n">
        <f aca="false">L518+W518</f>
        <v>0</v>
      </c>
      <c r="AM518" s="39" t="n">
        <f aca="false">M518+X518</f>
        <v>0</v>
      </c>
      <c r="AN518" s="39" t="n">
        <f aca="false">Y518</f>
        <v>0</v>
      </c>
      <c r="AO518" s="39" t="n">
        <f aca="false">SUM(AK518:AN518)</f>
        <v>39</v>
      </c>
      <c r="AP518" s="41" t="n">
        <f aca="false">K518+V518</f>
        <v>0</v>
      </c>
    </row>
    <row r="519" s="42" customFormat="true" ht="16.5" hidden="true" customHeight="true" outlineLevel="0" collapsed="false">
      <c r="A519" s="70" t="s">
        <v>113</v>
      </c>
      <c r="B519" s="81" t="s">
        <v>238</v>
      </c>
      <c r="C519" s="82" t="s">
        <v>609</v>
      </c>
      <c r="D519" s="94" t="s">
        <v>114</v>
      </c>
      <c r="E519" s="82" t="n">
        <v>17</v>
      </c>
      <c r="F519" s="82"/>
      <c r="G519" s="82"/>
      <c r="H519" s="82" t="n">
        <v>8</v>
      </c>
      <c r="I519" s="82"/>
      <c r="J519" s="82"/>
      <c r="K519" s="82"/>
      <c r="L519" s="82"/>
      <c r="M519" s="82"/>
      <c r="N519" s="33" t="n">
        <f aca="false">E519*F519+H519+J519+K519+L519+M519</f>
        <v>8</v>
      </c>
      <c r="O519" s="84"/>
      <c r="P519" s="82" t="n">
        <v>22</v>
      </c>
      <c r="Q519" s="82"/>
      <c r="R519" s="82"/>
      <c r="S519" s="82"/>
      <c r="T519" s="82"/>
      <c r="U519" s="82"/>
      <c r="V519" s="82"/>
      <c r="W519" s="82"/>
      <c r="X519" s="82"/>
      <c r="Y519" s="82"/>
      <c r="Z519" s="36" t="n">
        <f aca="false">P519*Q519+S519+U519+V519+W519+X519+Y519</f>
        <v>0</v>
      </c>
      <c r="AA519" s="36" t="n">
        <f aca="false">N519+Z519</f>
        <v>8</v>
      </c>
      <c r="AB519" s="74" t="s">
        <v>313</v>
      </c>
      <c r="AC519" s="85"/>
      <c r="AD519" s="85"/>
      <c r="AE519" s="85" t="n">
        <f aca="false">P519*Q519</f>
        <v>0</v>
      </c>
      <c r="AF519" s="38" t="n">
        <f aca="false">E519*F519+P519*Q519</f>
        <v>0</v>
      </c>
      <c r="AG519" s="39" t="str">
        <f aca="false">AB519</f>
        <v>Гаврилова Л.А.</v>
      </c>
      <c r="AH519" s="39" t="str">
        <f aca="false">C519</f>
        <v>1-ИСП9-35 (ИС)</v>
      </c>
      <c r="AI519" s="40" t="str">
        <f aca="false">B519</f>
        <v>25</v>
      </c>
      <c r="AJ519" s="39" t="str">
        <f aca="false">CONCATENATE(A519," ",D519)</f>
        <v>ВнеУр Разговоры о важном</v>
      </c>
      <c r="AK519" s="39" t="n">
        <f aca="false">E519*F519+P519*Q519+H519+J519+S519+U519</f>
        <v>8</v>
      </c>
      <c r="AL519" s="39" t="n">
        <f aca="false">L519+W519</f>
        <v>0</v>
      </c>
      <c r="AM519" s="39" t="n">
        <f aca="false">M519+X519</f>
        <v>0</v>
      </c>
      <c r="AN519" s="39" t="n">
        <f aca="false">Y519</f>
        <v>0</v>
      </c>
      <c r="AO519" s="39" t="n">
        <f aca="false">SUM(AK519:AN519)</f>
        <v>8</v>
      </c>
      <c r="AP519" s="41" t="n">
        <f aca="false">K519+V519</f>
        <v>0</v>
      </c>
    </row>
    <row r="520" s="42" customFormat="true" ht="16.5" hidden="true" customHeight="true" outlineLevel="0" collapsed="false">
      <c r="A520" s="70" t="s">
        <v>113</v>
      </c>
      <c r="B520" s="81" t="s">
        <v>238</v>
      </c>
      <c r="C520" s="82" t="s">
        <v>609</v>
      </c>
      <c r="D520" s="94" t="s">
        <v>114</v>
      </c>
      <c r="E520" s="82" t="n">
        <v>17</v>
      </c>
      <c r="F520" s="82"/>
      <c r="G520" s="82"/>
      <c r="H520" s="82" t="n">
        <v>9</v>
      </c>
      <c r="I520" s="82"/>
      <c r="J520" s="82"/>
      <c r="K520" s="82"/>
      <c r="L520" s="82"/>
      <c r="M520" s="82"/>
      <c r="N520" s="33" t="n">
        <f aca="false">E520*F520+H520+J520+K520+L520+M520</f>
        <v>9</v>
      </c>
      <c r="O520" s="84"/>
      <c r="P520" s="82" t="n">
        <v>22</v>
      </c>
      <c r="Q520" s="82"/>
      <c r="R520" s="82"/>
      <c r="S520" s="82" t="n">
        <v>18</v>
      </c>
      <c r="T520" s="82"/>
      <c r="U520" s="82"/>
      <c r="V520" s="82"/>
      <c r="W520" s="82"/>
      <c r="X520" s="82"/>
      <c r="Y520" s="82"/>
      <c r="Z520" s="36" t="n">
        <f aca="false">P520*Q520+S520+U520+V520+W520+X520+Y520</f>
        <v>18</v>
      </c>
      <c r="AA520" s="36" t="n">
        <f aca="false">N520+Z520</f>
        <v>27</v>
      </c>
      <c r="AB520" s="74" t="s">
        <v>115</v>
      </c>
      <c r="AC520" s="85"/>
      <c r="AD520" s="85"/>
      <c r="AE520" s="85" t="n">
        <f aca="false">P520*Q520</f>
        <v>0</v>
      </c>
      <c r="AF520" s="38" t="n">
        <f aca="false">E520*F520+P520*Q520</f>
        <v>0</v>
      </c>
      <c r="AG520" s="39" t="str">
        <f aca="false">AB520</f>
        <v>вак. РоВ</v>
      </c>
      <c r="AH520" s="39" t="str">
        <f aca="false">C520</f>
        <v>1-ИСП9-35 (ИС)</v>
      </c>
      <c r="AI520" s="40" t="str">
        <f aca="false">B520</f>
        <v>25</v>
      </c>
      <c r="AJ520" s="39" t="str">
        <f aca="false">CONCATENATE(A520," ",D520)</f>
        <v>ВнеУр Разговоры о важном</v>
      </c>
      <c r="AK520" s="39" t="n">
        <f aca="false">E520*F520+P520*Q520+H520+J520+S520+U520</f>
        <v>27</v>
      </c>
      <c r="AL520" s="39" t="n">
        <f aca="false">L520+W520</f>
        <v>0</v>
      </c>
      <c r="AM520" s="39" t="n">
        <f aca="false">M520+X520</f>
        <v>0</v>
      </c>
      <c r="AN520" s="39" t="n">
        <f aca="false">Y520</f>
        <v>0</v>
      </c>
      <c r="AO520" s="39" t="n">
        <f aca="false">SUM(AK520:AN520)</f>
        <v>27</v>
      </c>
      <c r="AP520" s="41" t="n">
        <f aca="false">K520+V520</f>
        <v>0</v>
      </c>
    </row>
    <row r="521" s="42" customFormat="true" ht="16.5" hidden="true" customHeight="true" outlineLevel="0" collapsed="false">
      <c r="A521" s="95" t="s">
        <v>49</v>
      </c>
      <c r="B521" s="96" t="s">
        <v>238</v>
      </c>
      <c r="C521" s="97" t="s">
        <v>612</v>
      </c>
      <c r="D521" s="98" t="s">
        <v>50</v>
      </c>
      <c r="E521" s="31" t="n">
        <v>17</v>
      </c>
      <c r="F521" s="31" t="n">
        <v>3</v>
      </c>
      <c r="G521" s="31" t="n">
        <v>14</v>
      </c>
      <c r="H521" s="31"/>
      <c r="I521" s="31"/>
      <c r="J521" s="31"/>
      <c r="K521" s="31"/>
      <c r="L521" s="31" t="n">
        <v>4</v>
      </c>
      <c r="M521" s="31"/>
      <c r="N521" s="33" t="n">
        <f aca="false">E521*F521+H521+J521+K521+L521+M521</f>
        <v>55</v>
      </c>
      <c r="O521" s="36"/>
      <c r="P521" s="36" t="n">
        <v>21</v>
      </c>
      <c r="Q521" s="31"/>
      <c r="R521" s="31"/>
      <c r="S521" s="31"/>
      <c r="T521" s="31"/>
      <c r="U521" s="31"/>
      <c r="V521" s="31"/>
      <c r="W521" s="31"/>
      <c r="X521" s="31"/>
      <c r="Y521" s="31"/>
      <c r="Z521" s="36" t="n">
        <f aca="false">P521*Q521+S521+U521+V521+W521+X521+Y521</f>
        <v>0</v>
      </c>
      <c r="AA521" s="36" t="n">
        <f aca="false">N521+Z521</f>
        <v>55</v>
      </c>
      <c r="AB521" s="85" t="s">
        <v>236</v>
      </c>
      <c r="AC521" s="31"/>
      <c r="AD521" s="31"/>
      <c r="AE521" s="36" t="n">
        <f aca="false">P521*Q521</f>
        <v>0</v>
      </c>
      <c r="AF521" s="38" t="n">
        <f aca="false">E521*F521+P521*Q521</f>
        <v>51</v>
      </c>
      <c r="AG521" s="39" t="str">
        <f aca="false">AB521</f>
        <v>Римская В.В.</v>
      </c>
      <c r="AH521" s="39" t="str">
        <f aca="false">C521</f>
        <v>1ИСП11-27 (п)</v>
      </c>
      <c r="AI521" s="40" t="str">
        <f aca="false">B521</f>
        <v>25</v>
      </c>
      <c r="AJ521" s="39" t="str">
        <f aca="false">CONCATENATE(A521," ",D521)</f>
        <v>ОГСЭ.02 История</v>
      </c>
      <c r="AK521" s="39" t="n">
        <f aca="false">E521*F521+P521*Q521+H521+J521+S521+U521</f>
        <v>51</v>
      </c>
      <c r="AL521" s="39" t="n">
        <f aca="false">L521+W521</f>
        <v>4</v>
      </c>
      <c r="AM521" s="39" t="n">
        <f aca="false">M521+X521</f>
        <v>0</v>
      </c>
      <c r="AN521" s="39" t="n">
        <f aca="false">Y521</f>
        <v>0</v>
      </c>
      <c r="AO521" s="39" t="n">
        <f aca="false">SUM(AK521:AN521)</f>
        <v>55</v>
      </c>
      <c r="AP521" s="41" t="n">
        <f aca="false">K521+V521</f>
        <v>0</v>
      </c>
    </row>
    <row r="522" s="42" customFormat="true" ht="16.5" hidden="true" customHeight="true" outlineLevel="0" collapsed="false">
      <c r="A522" s="95" t="s">
        <v>52</v>
      </c>
      <c r="B522" s="96" t="s">
        <v>238</v>
      </c>
      <c r="C522" s="97" t="s">
        <v>612</v>
      </c>
      <c r="D522" s="98" t="s">
        <v>244</v>
      </c>
      <c r="E522" s="31" t="n">
        <v>17</v>
      </c>
      <c r="F522" s="31" t="n">
        <v>3</v>
      </c>
      <c r="G522" s="31" t="n">
        <v>18</v>
      </c>
      <c r="H522" s="31"/>
      <c r="I522" s="31"/>
      <c r="J522" s="31"/>
      <c r="K522" s="31"/>
      <c r="L522" s="31"/>
      <c r="M522" s="31"/>
      <c r="N522" s="33" t="n">
        <f aca="false">E522*F522+H522+J522+K522+L522+M522</f>
        <v>51</v>
      </c>
      <c r="O522" s="36"/>
      <c r="P522" s="36" t="n">
        <v>21</v>
      </c>
      <c r="Q522" s="31"/>
      <c r="R522" s="31"/>
      <c r="S522" s="31"/>
      <c r="T522" s="31"/>
      <c r="U522" s="31"/>
      <c r="V522" s="31"/>
      <c r="W522" s="31"/>
      <c r="X522" s="31"/>
      <c r="Y522" s="31"/>
      <c r="Z522" s="36" t="n">
        <f aca="false">P522*Q522+S522+U522+V522+W522+X522+Y522</f>
        <v>0</v>
      </c>
      <c r="AA522" s="36" t="n">
        <f aca="false">N522+Z522</f>
        <v>51</v>
      </c>
      <c r="AB522" s="47" t="s">
        <v>613</v>
      </c>
      <c r="AC522" s="31"/>
      <c r="AD522" s="31"/>
      <c r="AE522" s="36" t="n">
        <f aca="false">P522*Q522</f>
        <v>0</v>
      </c>
      <c r="AF522" s="38" t="n">
        <f aca="false">E522*F522+P522*Q522</f>
        <v>51</v>
      </c>
      <c r="AG522" s="39" t="str">
        <f aca="false">AB522</f>
        <v>Васильева И.Ю.</v>
      </c>
      <c r="AH522" s="39" t="str">
        <f aca="false">C522</f>
        <v>1ИСП11-27 (п)</v>
      </c>
      <c r="AI522" s="40" t="str">
        <f aca="false">B522</f>
        <v>25</v>
      </c>
      <c r="AJ522" s="39" t="str">
        <f aca="false">CONCATENATE(A522," ",D522)</f>
        <v>ОГСЭ.03 Психология общения</v>
      </c>
      <c r="AK522" s="39" t="n">
        <f aca="false">E522*F522+P522*Q522+H522+J522+S522+U522</f>
        <v>51</v>
      </c>
      <c r="AL522" s="39" t="n">
        <f aca="false">L522+W522</f>
        <v>0</v>
      </c>
      <c r="AM522" s="39" t="n">
        <f aca="false">M522+X522</f>
        <v>0</v>
      </c>
      <c r="AN522" s="39" t="n">
        <f aca="false">Y522</f>
        <v>0</v>
      </c>
      <c r="AO522" s="39" t="n">
        <f aca="false">SUM(AK522:AN522)</f>
        <v>51</v>
      </c>
      <c r="AP522" s="41" t="n">
        <f aca="false">K522+V522</f>
        <v>0</v>
      </c>
    </row>
    <row r="523" s="42" customFormat="true" ht="16.5" hidden="true" customHeight="true" outlineLevel="0" collapsed="false">
      <c r="A523" s="95" t="s">
        <v>60</v>
      </c>
      <c r="B523" s="96" t="s">
        <v>175</v>
      </c>
      <c r="C523" s="97" t="s">
        <v>614</v>
      </c>
      <c r="D523" s="99" t="s">
        <v>55</v>
      </c>
      <c r="E523" s="31" t="n">
        <v>17</v>
      </c>
      <c r="F523" s="31" t="n">
        <v>2</v>
      </c>
      <c r="G523" s="31"/>
      <c r="H523" s="31"/>
      <c r="I523" s="31"/>
      <c r="J523" s="31"/>
      <c r="K523" s="31"/>
      <c r="L523" s="31"/>
      <c r="M523" s="31"/>
      <c r="N523" s="33" t="n">
        <f aca="false">E523*F523+H523+J523+K523+L523+M523</f>
        <v>34</v>
      </c>
      <c r="O523" s="36"/>
      <c r="P523" s="36" t="n">
        <v>21</v>
      </c>
      <c r="Q523" s="31" t="n">
        <v>2</v>
      </c>
      <c r="R523" s="31"/>
      <c r="S523" s="31"/>
      <c r="T523" s="31"/>
      <c r="U523" s="31"/>
      <c r="V523" s="31"/>
      <c r="W523" s="31"/>
      <c r="X523" s="31"/>
      <c r="Y523" s="31"/>
      <c r="Z523" s="36" t="n">
        <f aca="false">P523*Q523+S523+U523+V523+W523+X523+Y523</f>
        <v>42</v>
      </c>
      <c r="AA523" s="36" t="n">
        <f aca="false">N523+Z523</f>
        <v>76</v>
      </c>
      <c r="AB523" s="47" t="s">
        <v>299</v>
      </c>
      <c r="AC523" s="31"/>
      <c r="AD523" s="31"/>
      <c r="AE523" s="36" t="n">
        <f aca="false">P523*Q523</f>
        <v>42</v>
      </c>
      <c r="AF523" s="38" t="n">
        <f aca="false">E523*F523+P523*Q523</f>
        <v>76</v>
      </c>
      <c r="AG523" s="39" t="str">
        <f aca="false">AB523</f>
        <v>Климова И.В.</v>
      </c>
      <c r="AH523" s="39" t="str">
        <f aca="false">C523</f>
        <v>1ИСП11-27а (п)</v>
      </c>
      <c r="AI523" s="40" t="str">
        <f aca="false">B523</f>
        <v>13</v>
      </c>
      <c r="AJ523" s="39" t="str">
        <f aca="false">CONCATENATE(A523," ",D523)</f>
        <v>ОГСЭ.04 Иностранный язык в профессиональной деятельности</v>
      </c>
      <c r="AK523" s="39" t="n">
        <f aca="false">E523*F523+P523*Q523+H523+J523+S523+U523</f>
        <v>76</v>
      </c>
      <c r="AL523" s="39" t="n">
        <f aca="false">L523+W523</f>
        <v>0</v>
      </c>
      <c r="AM523" s="39" t="n">
        <f aca="false">M523+X523</f>
        <v>0</v>
      </c>
      <c r="AN523" s="39" t="n">
        <f aca="false">Y523</f>
        <v>0</v>
      </c>
      <c r="AO523" s="39" t="n">
        <f aca="false">SUM(AK523:AN523)</f>
        <v>76</v>
      </c>
      <c r="AP523" s="41" t="n">
        <f aca="false">K523+V523</f>
        <v>0</v>
      </c>
    </row>
    <row r="524" s="42" customFormat="true" ht="16.5" hidden="true" customHeight="true" outlineLevel="0" collapsed="false">
      <c r="A524" s="95" t="s">
        <v>60</v>
      </c>
      <c r="B524" s="96" t="s">
        <v>53</v>
      </c>
      <c r="C524" s="97" t="s">
        <v>615</v>
      </c>
      <c r="D524" s="99" t="s">
        <v>55</v>
      </c>
      <c r="E524" s="31" t="n">
        <v>17</v>
      </c>
      <c r="F524" s="31" t="n">
        <v>2</v>
      </c>
      <c r="G524" s="31"/>
      <c r="H524" s="31"/>
      <c r="I524" s="31"/>
      <c r="J524" s="31"/>
      <c r="K524" s="31"/>
      <c r="L524" s="31"/>
      <c r="M524" s="31"/>
      <c r="N524" s="33" t="n">
        <f aca="false">E524*F524+H524+J524+K524+L524+M524</f>
        <v>34</v>
      </c>
      <c r="O524" s="36"/>
      <c r="P524" s="36" t="n">
        <v>21</v>
      </c>
      <c r="Q524" s="31" t="n">
        <v>2</v>
      </c>
      <c r="R524" s="31"/>
      <c r="S524" s="31"/>
      <c r="T524" s="31"/>
      <c r="U524" s="31"/>
      <c r="V524" s="31"/>
      <c r="W524" s="31"/>
      <c r="X524" s="31"/>
      <c r="Y524" s="31"/>
      <c r="Z524" s="36" t="n">
        <f aca="false">P524*Q524+S524+U524+V524+W524+X524+Y524</f>
        <v>42</v>
      </c>
      <c r="AA524" s="36" t="n">
        <f aca="false">N524+Z524</f>
        <v>76</v>
      </c>
      <c r="AB524" s="84" t="s">
        <v>297</v>
      </c>
      <c r="AC524" s="31"/>
      <c r="AD524" s="31"/>
      <c r="AE524" s="36" t="n">
        <f aca="false">P524*Q524</f>
        <v>42</v>
      </c>
      <c r="AF524" s="38" t="n">
        <f aca="false">E524*F524+P524*Q524</f>
        <v>76</v>
      </c>
      <c r="AG524" s="39" t="str">
        <f aca="false">AB524</f>
        <v>Баранова Ел.Ва.</v>
      </c>
      <c r="AH524" s="39" t="str">
        <f aca="false">C524</f>
        <v>1ИСП11-27б (п)</v>
      </c>
      <c r="AI524" s="40" t="str">
        <f aca="false">B524</f>
        <v>12</v>
      </c>
      <c r="AJ524" s="39" t="str">
        <f aca="false">CONCATENATE(A524," ",D524)</f>
        <v>ОГСЭ.04 Иностранный язык в профессиональной деятельности</v>
      </c>
      <c r="AK524" s="39" t="n">
        <f aca="false">E524*F524+P524*Q524+H524+J524+S524+U524</f>
        <v>76</v>
      </c>
      <c r="AL524" s="39" t="n">
        <f aca="false">L524+W524</f>
        <v>0</v>
      </c>
      <c r="AM524" s="39" t="n">
        <f aca="false">M524+X524</f>
        <v>0</v>
      </c>
      <c r="AN524" s="39" t="n">
        <f aca="false">Y524</f>
        <v>0</v>
      </c>
      <c r="AO524" s="39" t="n">
        <f aca="false">SUM(AK524:AN524)</f>
        <v>76</v>
      </c>
      <c r="AP524" s="41" t="n">
        <f aca="false">K524+V524</f>
        <v>0</v>
      </c>
    </row>
    <row r="525" s="42" customFormat="true" ht="16.5" hidden="true" customHeight="true" outlineLevel="0" collapsed="false">
      <c r="A525" s="95" t="s">
        <v>248</v>
      </c>
      <c r="B525" s="96" t="s">
        <v>238</v>
      </c>
      <c r="C525" s="97" t="s">
        <v>612</v>
      </c>
      <c r="D525" s="100" t="s">
        <v>61</v>
      </c>
      <c r="E525" s="31" t="n">
        <v>17</v>
      </c>
      <c r="F525" s="31" t="n">
        <v>2</v>
      </c>
      <c r="G525" s="31"/>
      <c r="H525" s="31"/>
      <c r="I525" s="31"/>
      <c r="J525" s="31"/>
      <c r="K525" s="31"/>
      <c r="L525" s="31"/>
      <c r="M525" s="31"/>
      <c r="N525" s="33" t="n">
        <f aca="false">E525*F525+H525+J525+K525+L525+M525</f>
        <v>34</v>
      </c>
      <c r="O525" s="36"/>
      <c r="P525" s="36" t="n">
        <v>21</v>
      </c>
      <c r="Q525" s="31" t="n">
        <v>2</v>
      </c>
      <c r="R525" s="31"/>
      <c r="S525" s="31"/>
      <c r="T525" s="31"/>
      <c r="U525" s="31"/>
      <c r="V525" s="31"/>
      <c r="W525" s="31"/>
      <c r="X525" s="31"/>
      <c r="Y525" s="31"/>
      <c r="Z525" s="36" t="n">
        <f aca="false">P525*Q525+S525+U525+V525+W525+X525+Y525</f>
        <v>42</v>
      </c>
      <c r="AA525" s="36" t="n">
        <f aca="false">N525+Z525</f>
        <v>76</v>
      </c>
      <c r="AB525" s="47" t="s">
        <v>290</v>
      </c>
      <c r="AC525" s="31"/>
      <c r="AD525" s="31"/>
      <c r="AE525" s="36" t="n">
        <f aca="false">P525*Q525</f>
        <v>42</v>
      </c>
      <c r="AF525" s="38" t="n">
        <f aca="false">E525*F525+P525*Q525</f>
        <v>76</v>
      </c>
      <c r="AG525" s="39" t="str">
        <f aca="false">AB525</f>
        <v>Климаков В.А</v>
      </c>
      <c r="AH525" s="39" t="str">
        <f aca="false">C525</f>
        <v>1ИСП11-27 (п)</v>
      </c>
      <c r="AI525" s="40" t="str">
        <f aca="false">B525</f>
        <v>25</v>
      </c>
      <c r="AJ525" s="39" t="str">
        <f aca="false">CONCATENATE(A525," ",D525)</f>
        <v>ОГСЭ.05 Физическая культура</v>
      </c>
      <c r="AK525" s="39" t="n">
        <f aca="false">E525*F525+P525*Q525+H525+J525+S525+U525</f>
        <v>76</v>
      </c>
      <c r="AL525" s="39" t="n">
        <f aca="false">L525+W525</f>
        <v>0</v>
      </c>
      <c r="AM525" s="39" t="n">
        <f aca="false">M525+X525</f>
        <v>0</v>
      </c>
      <c r="AN525" s="39" t="n">
        <f aca="false">Y525</f>
        <v>0</v>
      </c>
      <c r="AO525" s="39" t="n">
        <f aca="false">SUM(AK525:AN525)</f>
        <v>76</v>
      </c>
      <c r="AP525" s="41" t="n">
        <f aca="false">K525+V525</f>
        <v>0</v>
      </c>
    </row>
    <row r="526" s="42" customFormat="true" ht="16.5" hidden="true" customHeight="true" outlineLevel="0" collapsed="false">
      <c r="A526" s="95" t="s">
        <v>249</v>
      </c>
      <c r="B526" s="96" t="s">
        <v>238</v>
      </c>
      <c r="C526" s="97" t="s">
        <v>612</v>
      </c>
      <c r="D526" s="100" t="s">
        <v>250</v>
      </c>
      <c r="E526" s="31" t="n">
        <v>17</v>
      </c>
      <c r="F526" s="31" t="n">
        <v>4</v>
      </c>
      <c r="G526" s="31"/>
      <c r="H526" s="31"/>
      <c r="I526" s="31"/>
      <c r="J526" s="31"/>
      <c r="K526" s="31"/>
      <c r="L526" s="31" t="n">
        <v>4</v>
      </c>
      <c r="M526" s="31"/>
      <c r="N526" s="33" t="n">
        <f aca="false">E526*F526+H526+J526+K526+L526+M526</f>
        <v>72</v>
      </c>
      <c r="O526" s="36"/>
      <c r="P526" s="36" t="n">
        <v>21</v>
      </c>
      <c r="Q526" s="31"/>
      <c r="R526" s="31"/>
      <c r="S526" s="31"/>
      <c r="T526" s="31"/>
      <c r="U526" s="31"/>
      <c r="V526" s="31"/>
      <c r="W526" s="31"/>
      <c r="X526" s="31"/>
      <c r="Y526" s="31"/>
      <c r="Z526" s="36" t="n">
        <f aca="false">P526*Q526+S526+U526+V526+W526+X526+Y526</f>
        <v>0</v>
      </c>
      <c r="AA526" s="36" t="n">
        <f aca="false">N526+Z526</f>
        <v>72</v>
      </c>
      <c r="AB526" s="54" t="s">
        <v>215</v>
      </c>
      <c r="AC526" s="31"/>
      <c r="AD526" s="31"/>
      <c r="AE526" s="36" t="n">
        <f aca="false">P526*Q526</f>
        <v>0</v>
      </c>
      <c r="AF526" s="38" t="n">
        <f aca="false">E526*F526+P526*Q526</f>
        <v>68</v>
      </c>
      <c r="AG526" s="39" t="str">
        <f aca="false">AB526</f>
        <v>Корнилова А.В.</v>
      </c>
      <c r="AH526" s="39" t="str">
        <f aca="false">C526</f>
        <v>1ИСП11-27 (п)</v>
      </c>
      <c r="AI526" s="40" t="str">
        <f aca="false">B526</f>
        <v>25</v>
      </c>
      <c r="AJ526" s="39" t="str">
        <f aca="false">CONCATENATE(A526," ",D526)</f>
        <v>ОГСЭ.06 Русский язык и культура речи</v>
      </c>
      <c r="AK526" s="39" t="n">
        <f aca="false">E526*F526+P526*Q526+H526+J526+S526+U526</f>
        <v>68</v>
      </c>
      <c r="AL526" s="39" t="n">
        <f aca="false">L526+W526</f>
        <v>4</v>
      </c>
      <c r="AM526" s="39" t="n">
        <f aca="false">M526+X526</f>
        <v>0</v>
      </c>
      <c r="AN526" s="39" t="n">
        <f aca="false">Y526</f>
        <v>0</v>
      </c>
      <c r="AO526" s="39" t="n">
        <f aca="false">SUM(AK526:AN526)</f>
        <v>72</v>
      </c>
      <c r="AP526" s="41" t="n">
        <f aca="false">K526+V526</f>
        <v>0</v>
      </c>
    </row>
    <row r="527" s="42" customFormat="true" ht="16.5" hidden="true" customHeight="true" outlineLevel="0" collapsed="false">
      <c r="A527" s="95" t="s">
        <v>63</v>
      </c>
      <c r="B527" s="96" t="s">
        <v>238</v>
      </c>
      <c r="C527" s="97" t="s">
        <v>612</v>
      </c>
      <c r="D527" s="100" t="s">
        <v>252</v>
      </c>
      <c r="E527" s="31" t="n">
        <v>17</v>
      </c>
      <c r="F527" s="31" t="n">
        <v>5</v>
      </c>
      <c r="G527" s="31" t="n">
        <v>28</v>
      </c>
      <c r="H527" s="31"/>
      <c r="I527" s="31"/>
      <c r="J527" s="31"/>
      <c r="K527" s="31"/>
      <c r="L527" s="31" t="n">
        <v>4</v>
      </c>
      <c r="M527" s="31"/>
      <c r="N527" s="33" t="n">
        <f aca="false">E527*F527+H527+J527+K527+L527+M527</f>
        <v>89</v>
      </c>
      <c r="O527" s="36"/>
      <c r="P527" s="36" t="n">
        <v>21</v>
      </c>
      <c r="Q527" s="31"/>
      <c r="R527" s="31"/>
      <c r="S527" s="31"/>
      <c r="T527" s="31"/>
      <c r="U527" s="31"/>
      <c r="V527" s="31"/>
      <c r="W527" s="31"/>
      <c r="X527" s="31"/>
      <c r="Y527" s="31"/>
      <c r="Z527" s="36" t="n">
        <f aca="false">P527*Q527+S527+U527+V527+W527+X527+Y527</f>
        <v>0</v>
      </c>
      <c r="AA527" s="36" t="n">
        <f aca="false">N527+Z527</f>
        <v>89</v>
      </c>
      <c r="AB527" s="54" t="s">
        <v>65</v>
      </c>
      <c r="AC527" s="31"/>
      <c r="AD527" s="31"/>
      <c r="AE527" s="36" t="n">
        <f aca="false">P527*Q527</f>
        <v>0</v>
      </c>
      <c r="AF527" s="38" t="n">
        <f aca="false">E527*F527+P527*Q527</f>
        <v>85</v>
      </c>
      <c r="AG527" s="39" t="str">
        <f aca="false">AB527</f>
        <v>Лахтюхова Г.Г.</v>
      </c>
      <c r="AH527" s="39" t="str">
        <f aca="false">C527</f>
        <v>1ИСП11-27 (п)</v>
      </c>
      <c r="AI527" s="40" t="str">
        <f aca="false">B527</f>
        <v>25</v>
      </c>
      <c r="AJ527" s="39" t="str">
        <f aca="false">CONCATENATE(A527," ",D527)</f>
        <v>ЕН.01 Элементы высшей математики</v>
      </c>
      <c r="AK527" s="39" t="n">
        <f aca="false">E527*F527+P527*Q527+H527+J527+S527+U527</f>
        <v>85</v>
      </c>
      <c r="AL527" s="39" t="n">
        <f aca="false">L527+W527</f>
        <v>4</v>
      </c>
      <c r="AM527" s="39" t="n">
        <f aca="false">M527+X527</f>
        <v>0</v>
      </c>
      <c r="AN527" s="39" t="n">
        <f aca="false">Y527</f>
        <v>0</v>
      </c>
      <c r="AO527" s="39" t="n">
        <f aca="false">SUM(AK527:AN527)</f>
        <v>89</v>
      </c>
      <c r="AP527" s="41" t="n">
        <f aca="false">K527+V527</f>
        <v>0</v>
      </c>
    </row>
    <row r="528" s="42" customFormat="true" ht="16.5" hidden="true" customHeight="true" outlineLevel="0" collapsed="false">
      <c r="A528" s="95" t="s">
        <v>66</v>
      </c>
      <c r="B528" s="96" t="s">
        <v>238</v>
      </c>
      <c r="C528" s="97" t="s">
        <v>612</v>
      </c>
      <c r="D528" s="100" t="s">
        <v>254</v>
      </c>
      <c r="E528" s="31" t="n">
        <v>17</v>
      </c>
      <c r="F528" s="31"/>
      <c r="G528" s="31"/>
      <c r="H528" s="31"/>
      <c r="I528" s="31"/>
      <c r="J528" s="31"/>
      <c r="K528" s="31"/>
      <c r="L528" s="31"/>
      <c r="M528" s="31"/>
      <c r="N528" s="33" t="n">
        <f aca="false">E528*F528+H528+J528+K528+L528+M528</f>
        <v>0</v>
      </c>
      <c r="O528" s="36"/>
      <c r="P528" s="36" t="n">
        <v>21</v>
      </c>
      <c r="Q528" s="31" t="n">
        <v>2</v>
      </c>
      <c r="R528" s="31" t="n">
        <v>14</v>
      </c>
      <c r="S528" s="31"/>
      <c r="T528" s="31"/>
      <c r="U528" s="31"/>
      <c r="V528" s="31"/>
      <c r="W528" s="31" t="n">
        <v>2</v>
      </c>
      <c r="X528" s="31"/>
      <c r="Y528" s="31"/>
      <c r="Z528" s="36" t="n">
        <f aca="false">P528*Q528+S528+U528+V528+W528+X528+Y528</f>
        <v>44</v>
      </c>
      <c r="AA528" s="36" t="n">
        <f aca="false">N528+Z528</f>
        <v>44</v>
      </c>
      <c r="AB528" s="54" t="s">
        <v>65</v>
      </c>
      <c r="AC528" s="31"/>
      <c r="AD528" s="31"/>
      <c r="AE528" s="36" t="n">
        <f aca="false">P528*Q528</f>
        <v>42</v>
      </c>
      <c r="AF528" s="38" t="n">
        <f aca="false">E528*F528+P528*Q528</f>
        <v>42</v>
      </c>
      <c r="AG528" s="39" t="str">
        <f aca="false">AB528</f>
        <v>Лахтюхова Г.Г.</v>
      </c>
      <c r="AH528" s="39" t="str">
        <f aca="false">C528</f>
        <v>1ИСП11-27 (п)</v>
      </c>
      <c r="AI528" s="40" t="str">
        <f aca="false">B528</f>
        <v>25</v>
      </c>
      <c r="AJ528" s="39" t="str">
        <f aca="false">CONCATENATE(A528," ",D528)</f>
        <v>ЕН.02 Дискретная математика с элементами математической логики</v>
      </c>
      <c r="AK528" s="39" t="n">
        <f aca="false">E528*F528+P528*Q528+H528+J528+S528+U528</f>
        <v>42</v>
      </c>
      <c r="AL528" s="39" t="n">
        <f aca="false">L528+W528</f>
        <v>2</v>
      </c>
      <c r="AM528" s="39" t="n">
        <f aca="false">M528+X528</f>
        <v>0</v>
      </c>
      <c r="AN528" s="39" t="n">
        <f aca="false">Y528</f>
        <v>0</v>
      </c>
      <c r="AO528" s="39" t="n">
        <f aca="false">SUM(AK528:AN528)</f>
        <v>44</v>
      </c>
      <c r="AP528" s="41" t="n">
        <f aca="false">K528+V528</f>
        <v>0</v>
      </c>
    </row>
    <row r="529" s="42" customFormat="true" ht="16.5" hidden="true" customHeight="true" outlineLevel="0" collapsed="false">
      <c r="A529" s="95" t="s">
        <v>70</v>
      </c>
      <c r="B529" s="96" t="s">
        <v>238</v>
      </c>
      <c r="C529" s="97" t="s">
        <v>612</v>
      </c>
      <c r="D529" s="100" t="s">
        <v>255</v>
      </c>
      <c r="E529" s="31" t="n">
        <v>17</v>
      </c>
      <c r="F529" s="31"/>
      <c r="G529" s="31"/>
      <c r="H529" s="31"/>
      <c r="I529" s="31"/>
      <c r="J529" s="31"/>
      <c r="K529" s="31"/>
      <c r="L529" s="31"/>
      <c r="M529" s="31"/>
      <c r="N529" s="33" t="n">
        <f aca="false">E529*F529+H529+J529+K529+L529+M529</f>
        <v>0</v>
      </c>
      <c r="O529" s="36"/>
      <c r="P529" s="36" t="n">
        <v>21</v>
      </c>
      <c r="Q529" s="31" t="n">
        <v>2</v>
      </c>
      <c r="R529" s="31" t="n">
        <v>14</v>
      </c>
      <c r="S529" s="31"/>
      <c r="T529" s="31"/>
      <c r="U529" s="31"/>
      <c r="V529" s="31"/>
      <c r="W529" s="31"/>
      <c r="X529" s="31"/>
      <c r="Y529" s="31"/>
      <c r="Z529" s="36" t="n">
        <f aca="false">P529*Q529+S529+U529+V529+W529+X529+Y529</f>
        <v>42</v>
      </c>
      <c r="AA529" s="36" t="n">
        <f aca="false">N529+Z529</f>
        <v>42</v>
      </c>
      <c r="AB529" s="54" t="s">
        <v>65</v>
      </c>
      <c r="AC529" s="31"/>
      <c r="AD529" s="31"/>
      <c r="AE529" s="36" t="n">
        <f aca="false">P529*Q529</f>
        <v>42</v>
      </c>
      <c r="AF529" s="38" t="n">
        <f aca="false">E529*F529+P529*Q529</f>
        <v>42</v>
      </c>
      <c r="AG529" s="39" t="str">
        <f aca="false">AB529</f>
        <v>Лахтюхова Г.Г.</v>
      </c>
      <c r="AH529" s="39" t="str">
        <f aca="false">C529</f>
        <v>1ИСП11-27 (п)</v>
      </c>
      <c r="AI529" s="40" t="str">
        <f aca="false">B529</f>
        <v>25</v>
      </c>
      <c r="AJ529" s="39" t="str">
        <f aca="false">CONCATENATE(A529," ",D529)</f>
        <v>ЕН.03 Теория вероятностей и математическая статистика</v>
      </c>
      <c r="AK529" s="39" t="n">
        <f aca="false">E529*F529+P529*Q529+H529+J529+S529+U529</f>
        <v>42</v>
      </c>
      <c r="AL529" s="39" t="n">
        <f aca="false">L529+W529</f>
        <v>0</v>
      </c>
      <c r="AM529" s="39" t="n">
        <f aca="false">M529+X529</f>
        <v>0</v>
      </c>
      <c r="AN529" s="39" t="n">
        <f aca="false">Y529</f>
        <v>0</v>
      </c>
      <c r="AO529" s="39" t="n">
        <f aca="false">SUM(AK529:AN529)</f>
        <v>42</v>
      </c>
      <c r="AP529" s="41" t="n">
        <f aca="false">K529+V529</f>
        <v>0</v>
      </c>
    </row>
    <row r="530" s="42" customFormat="true" ht="16.5" hidden="true" customHeight="true" outlineLevel="0" collapsed="false">
      <c r="A530" s="95" t="s">
        <v>73</v>
      </c>
      <c r="B530" s="96" t="s">
        <v>238</v>
      </c>
      <c r="C530" s="97" t="s">
        <v>612</v>
      </c>
      <c r="D530" s="100" t="s">
        <v>256</v>
      </c>
      <c r="E530" s="31" t="n">
        <v>17</v>
      </c>
      <c r="F530" s="31" t="n">
        <v>3</v>
      </c>
      <c r="G530" s="31" t="n">
        <v>26</v>
      </c>
      <c r="H530" s="31" t="n">
        <v>-26</v>
      </c>
      <c r="I530" s="31"/>
      <c r="J530" s="31"/>
      <c r="K530" s="31"/>
      <c r="L530" s="31" t="n">
        <v>4</v>
      </c>
      <c r="M530" s="44"/>
      <c r="N530" s="33" t="n">
        <f aca="false">E530*F530+H530+J530+K530+L530+M530</f>
        <v>29</v>
      </c>
      <c r="O530" s="36"/>
      <c r="P530" s="36" t="n">
        <v>21</v>
      </c>
      <c r="Q530" s="31"/>
      <c r="R530" s="31"/>
      <c r="S530" s="31"/>
      <c r="T530" s="31"/>
      <c r="U530" s="31"/>
      <c r="V530" s="31"/>
      <c r="W530" s="31"/>
      <c r="X530" s="31"/>
      <c r="Y530" s="31"/>
      <c r="Z530" s="36" t="n">
        <f aca="false">P530*Q530+S530+U530+V530+W530+X530+Y530</f>
        <v>0</v>
      </c>
      <c r="AA530" s="36" t="n">
        <f aca="false">N530+Z530</f>
        <v>29</v>
      </c>
      <c r="AB530" s="36" t="s">
        <v>281</v>
      </c>
      <c r="AC530" s="31"/>
      <c r="AD530" s="31"/>
      <c r="AE530" s="36" t="n">
        <f aca="false">P530*Q530</f>
        <v>0</v>
      </c>
      <c r="AF530" s="38" t="n">
        <f aca="false">E530*F530+P530*Q530</f>
        <v>51</v>
      </c>
      <c r="AG530" s="39" t="str">
        <f aca="false">AB530</f>
        <v>Бастрыкин К.М.</v>
      </c>
      <c r="AH530" s="39" t="str">
        <f aca="false">C530</f>
        <v>1ИСП11-27 (п)</v>
      </c>
      <c r="AI530" s="40" t="str">
        <f aca="false">B530</f>
        <v>25</v>
      </c>
      <c r="AJ530" s="39" t="str">
        <f aca="false">CONCATENATE(A530," ",D530)</f>
        <v>ОП.01 Операционные системы и среды</v>
      </c>
      <c r="AK530" s="39" t="n">
        <f aca="false">E530*F530+P530*Q530+H530+J530+S530+U530</f>
        <v>25</v>
      </c>
      <c r="AL530" s="39" t="n">
        <f aca="false">L530+W530</f>
        <v>4</v>
      </c>
      <c r="AM530" s="39" t="n">
        <f aca="false">M530+X530</f>
        <v>0</v>
      </c>
      <c r="AN530" s="39" t="n">
        <f aca="false">Y530</f>
        <v>0</v>
      </c>
      <c r="AO530" s="39" t="n">
        <f aca="false">SUM(AK530:AN530)</f>
        <v>29</v>
      </c>
      <c r="AP530" s="41" t="n">
        <f aca="false">K530+V530</f>
        <v>0</v>
      </c>
    </row>
    <row r="531" s="42" customFormat="true" ht="16.5" hidden="true" customHeight="true" outlineLevel="0" collapsed="false">
      <c r="A531" s="95" t="s">
        <v>73</v>
      </c>
      <c r="B531" s="96" t="s">
        <v>175</v>
      </c>
      <c r="C531" s="97" t="s">
        <v>614</v>
      </c>
      <c r="D531" s="100" t="s">
        <v>256</v>
      </c>
      <c r="E531" s="31" t="n">
        <v>17</v>
      </c>
      <c r="F531" s="31"/>
      <c r="G531" s="31"/>
      <c r="H531" s="31" t="n">
        <v>26</v>
      </c>
      <c r="I531" s="31"/>
      <c r="J531" s="31"/>
      <c r="K531" s="31"/>
      <c r="L531" s="31"/>
      <c r="M531" s="44"/>
      <c r="N531" s="33" t="n">
        <f aca="false">E531*F531+H531+J531+K531+L531+M531</f>
        <v>26</v>
      </c>
      <c r="O531" s="36"/>
      <c r="P531" s="36" t="n">
        <v>21</v>
      </c>
      <c r="Q531" s="31"/>
      <c r="R531" s="31"/>
      <c r="S531" s="31"/>
      <c r="T531" s="31"/>
      <c r="U531" s="31"/>
      <c r="V531" s="31"/>
      <c r="W531" s="31"/>
      <c r="X531" s="31"/>
      <c r="Y531" s="31"/>
      <c r="Z531" s="36" t="n">
        <f aca="false">P531*Q531+S531+U531+V531+W531+X531+Y531</f>
        <v>0</v>
      </c>
      <c r="AA531" s="36" t="n">
        <f aca="false">N531+Z531</f>
        <v>26</v>
      </c>
      <c r="AB531" s="36" t="s">
        <v>281</v>
      </c>
      <c r="AC531" s="31"/>
      <c r="AD531" s="31"/>
      <c r="AE531" s="36" t="n">
        <f aca="false">P531*Q531</f>
        <v>0</v>
      </c>
      <c r="AF531" s="38" t="n">
        <f aca="false">E531*F531+P531*Q531</f>
        <v>0</v>
      </c>
      <c r="AG531" s="39" t="str">
        <f aca="false">AB531</f>
        <v>Бастрыкин К.М.</v>
      </c>
      <c r="AH531" s="39" t="str">
        <f aca="false">C531</f>
        <v>1ИСП11-27а (п)</v>
      </c>
      <c r="AI531" s="40" t="str">
        <f aca="false">B531</f>
        <v>13</v>
      </c>
      <c r="AJ531" s="39" t="str">
        <f aca="false">CONCATENATE(A531," ",D531)</f>
        <v>ОП.01 Операционные системы и среды</v>
      </c>
      <c r="AK531" s="39" t="n">
        <f aca="false">E531*F531+P531*Q531+H531+J531+S531+U531</f>
        <v>26</v>
      </c>
      <c r="AL531" s="39" t="n">
        <f aca="false">L531+W531</f>
        <v>0</v>
      </c>
      <c r="AM531" s="39" t="n">
        <f aca="false">M531+X531</f>
        <v>0</v>
      </c>
      <c r="AN531" s="39" t="n">
        <f aca="false">Y531</f>
        <v>0</v>
      </c>
      <c r="AO531" s="39" t="n">
        <f aca="false">SUM(AK531:AN531)</f>
        <v>26</v>
      </c>
      <c r="AP531" s="41" t="n">
        <f aca="false">K531+V531</f>
        <v>0</v>
      </c>
    </row>
    <row r="532" s="42" customFormat="true" ht="16.5" hidden="true" customHeight="true" outlineLevel="0" collapsed="false">
      <c r="A532" s="95" t="s">
        <v>73</v>
      </c>
      <c r="B532" s="96" t="s">
        <v>53</v>
      </c>
      <c r="C532" s="97" t="s">
        <v>615</v>
      </c>
      <c r="D532" s="100" t="s">
        <v>256</v>
      </c>
      <c r="E532" s="31" t="n">
        <v>17</v>
      </c>
      <c r="F532" s="31"/>
      <c r="G532" s="31"/>
      <c r="H532" s="31" t="n">
        <v>26</v>
      </c>
      <c r="I532" s="31"/>
      <c r="J532" s="31"/>
      <c r="K532" s="31"/>
      <c r="L532" s="31"/>
      <c r="M532" s="44"/>
      <c r="N532" s="33" t="n">
        <f aca="false">E532*F532+H532+J532+K532+L532+M532</f>
        <v>26</v>
      </c>
      <c r="O532" s="36"/>
      <c r="P532" s="36" t="n">
        <v>21</v>
      </c>
      <c r="Q532" s="31"/>
      <c r="R532" s="31"/>
      <c r="S532" s="31"/>
      <c r="T532" s="31"/>
      <c r="U532" s="31"/>
      <c r="V532" s="31"/>
      <c r="W532" s="31"/>
      <c r="X532" s="31"/>
      <c r="Y532" s="31"/>
      <c r="Z532" s="36" t="n">
        <f aca="false">P532*Q532+S532+U532+V532+W532+X532+Y532</f>
        <v>0</v>
      </c>
      <c r="AA532" s="36" t="n">
        <f aca="false">N532+Z532</f>
        <v>26</v>
      </c>
      <c r="AB532" s="47" t="s">
        <v>69</v>
      </c>
      <c r="AC532" s="31"/>
      <c r="AD532" s="31"/>
      <c r="AE532" s="36" t="n">
        <f aca="false">P532*Q532</f>
        <v>0</v>
      </c>
      <c r="AF532" s="38" t="n">
        <f aca="false">E532*F532+P532*Q532</f>
        <v>0</v>
      </c>
      <c r="AG532" s="39" t="str">
        <f aca="false">AB532</f>
        <v>вак. 2 п/гр</v>
      </c>
      <c r="AH532" s="39" t="str">
        <f aca="false">C532</f>
        <v>1ИСП11-27б (п)</v>
      </c>
      <c r="AI532" s="40" t="str">
        <f aca="false">B532</f>
        <v>12</v>
      </c>
      <c r="AJ532" s="39" t="str">
        <f aca="false">CONCATENATE(A532," ",D532)</f>
        <v>ОП.01 Операционные системы и среды</v>
      </c>
      <c r="AK532" s="39" t="n">
        <f aca="false">E532*F532+P532*Q532+H532+J532+S532+U532</f>
        <v>26</v>
      </c>
      <c r="AL532" s="39" t="n">
        <f aca="false">L532+W532</f>
        <v>0</v>
      </c>
      <c r="AM532" s="39" t="n">
        <f aca="false">M532+X532</f>
        <v>0</v>
      </c>
      <c r="AN532" s="39" t="n">
        <f aca="false">Y532</f>
        <v>0</v>
      </c>
      <c r="AO532" s="39" t="n">
        <f aca="false">SUM(AK532:AN532)</f>
        <v>26</v>
      </c>
      <c r="AP532" s="41" t="n">
        <f aca="false">K532+V532</f>
        <v>0</v>
      </c>
    </row>
    <row r="533" s="42" customFormat="true" ht="16.5" hidden="true" customHeight="true" outlineLevel="0" collapsed="false">
      <c r="A533" s="95" t="s">
        <v>76</v>
      </c>
      <c r="B533" s="96" t="s">
        <v>238</v>
      </c>
      <c r="C533" s="97" t="s">
        <v>612</v>
      </c>
      <c r="D533" s="100" t="s">
        <v>258</v>
      </c>
      <c r="E533" s="31" t="n">
        <v>17</v>
      </c>
      <c r="F533" s="31" t="n">
        <v>3</v>
      </c>
      <c r="G533" s="31" t="n">
        <v>22</v>
      </c>
      <c r="H533" s="31" t="n">
        <v>-22</v>
      </c>
      <c r="I533" s="31"/>
      <c r="J533" s="31"/>
      <c r="K533" s="31"/>
      <c r="L533" s="31" t="n">
        <v>4</v>
      </c>
      <c r="M533" s="44"/>
      <c r="N533" s="33" t="n">
        <f aca="false">E533*F533+H533+J533+K533+L533+M533</f>
        <v>33</v>
      </c>
      <c r="O533" s="36"/>
      <c r="P533" s="36" t="n">
        <v>21</v>
      </c>
      <c r="Q533" s="31"/>
      <c r="R533" s="31"/>
      <c r="S533" s="31"/>
      <c r="T533" s="31"/>
      <c r="U533" s="31"/>
      <c r="V533" s="31"/>
      <c r="W533" s="31"/>
      <c r="X533" s="31"/>
      <c r="Y533" s="48"/>
      <c r="Z533" s="36" t="n">
        <f aca="false">P533*Q533+S533+U533+V533+W533+X533+Y533</f>
        <v>0</v>
      </c>
      <c r="AA533" s="36" t="n">
        <f aca="false">N533+Z533</f>
        <v>33</v>
      </c>
      <c r="AB533" s="36" t="s">
        <v>281</v>
      </c>
      <c r="AC533" s="31"/>
      <c r="AD533" s="31"/>
      <c r="AE533" s="36" t="n">
        <f aca="false">P533*Q533</f>
        <v>0</v>
      </c>
      <c r="AF533" s="38" t="n">
        <f aca="false">E533*F533+P533*Q533</f>
        <v>51</v>
      </c>
      <c r="AG533" s="39" t="str">
        <f aca="false">AB533</f>
        <v>Бастрыкин К.М.</v>
      </c>
      <c r="AH533" s="39" t="str">
        <f aca="false">C533</f>
        <v>1ИСП11-27 (п)</v>
      </c>
      <c r="AI533" s="40" t="str">
        <f aca="false">B533</f>
        <v>25</v>
      </c>
      <c r="AJ533" s="39" t="str">
        <f aca="false">CONCATENATE(A533," ",D533)</f>
        <v>ОП.02 Архитектура аппаратных средств</v>
      </c>
      <c r="AK533" s="39" t="n">
        <f aca="false">E533*F533+P533*Q533+H533+J533+S533+U533</f>
        <v>29</v>
      </c>
      <c r="AL533" s="39" t="n">
        <f aca="false">L533+W533</f>
        <v>4</v>
      </c>
      <c r="AM533" s="39" t="n">
        <f aca="false">M533+X533</f>
        <v>0</v>
      </c>
      <c r="AN533" s="39" t="n">
        <f aca="false">Y533</f>
        <v>0</v>
      </c>
      <c r="AO533" s="39" t="n">
        <f aca="false">SUM(AK533:AN533)</f>
        <v>33</v>
      </c>
      <c r="AP533" s="41" t="n">
        <f aca="false">K533+V533</f>
        <v>0</v>
      </c>
    </row>
    <row r="534" s="42" customFormat="true" ht="16.5" hidden="true" customHeight="true" outlineLevel="0" collapsed="false">
      <c r="A534" s="95" t="s">
        <v>76</v>
      </c>
      <c r="B534" s="96" t="s">
        <v>175</v>
      </c>
      <c r="C534" s="97" t="s">
        <v>614</v>
      </c>
      <c r="D534" s="100" t="s">
        <v>258</v>
      </c>
      <c r="E534" s="31" t="n">
        <v>17</v>
      </c>
      <c r="F534" s="31"/>
      <c r="G534" s="31"/>
      <c r="H534" s="31" t="n">
        <v>22</v>
      </c>
      <c r="I534" s="31"/>
      <c r="J534" s="31"/>
      <c r="K534" s="31"/>
      <c r="L534" s="31"/>
      <c r="M534" s="44"/>
      <c r="N534" s="33" t="n">
        <f aca="false">E534*F534+H534+J534+K534+L534+M534</f>
        <v>22</v>
      </c>
      <c r="O534" s="36"/>
      <c r="P534" s="36" t="n">
        <v>21</v>
      </c>
      <c r="Q534" s="31"/>
      <c r="R534" s="31"/>
      <c r="S534" s="31"/>
      <c r="T534" s="31"/>
      <c r="U534" s="31"/>
      <c r="V534" s="31"/>
      <c r="W534" s="31"/>
      <c r="X534" s="31"/>
      <c r="Y534" s="48"/>
      <c r="Z534" s="36" t="n">
        <f aca="false">P534*Q534+S534+U534+V534+W534+X534+Y534</f>
        <v>0</v>
      </c>
      <c r="AA534" s="36" t="n">
        <f aca="false">N534+Z534</f>
        <v>22</v>
      </c>
      <c r="AB534" s="36" t="s">
        <v>281</v>
      </c>
      <c r="AC534" s="31"/>
      <c r="AD534" s="31"/>
      <c r="AE534" s="36" t="n">
        <f aca="false">P534*Q534</f>
        <v>0</v>
      </c>
      <c r="AF534" s="38" t="n">
        <f aca="false">E534*F534+P534*Q534</f>
        <v>0</v>
      </c>
      <c r="AG534" s="39" t="str">
        <f aca="false">AB534</f>
        <v>Бастрыкин К.М.</v>
      </c>
      <c r="AH534" s="39" t="str">
        <f aca="false">C534</f>
        <v>1ИСП11-27а (п)</v>
      </c>
      <c r="AI534" s="40" t="str">
        <f aca="false">B534</f>
        <v>13</v>
      </c>
      <c r="AJ534" s="39" t="str">
        <f aca="false">CONCATENATE(A534," ",D534)</f>
        <v>ОП.02 Архитектура аппаратных средств</v>
      </c>
      <c r="AK534" s="39" t="n">
        <f aca="false">E534*F534+P534*Q534+H534+J534+S534+U534</f>
        <v>22</v>
      </c>
      <c r="AL534" s="39" t="n">
        <f aca="false">L534+W534</f>
        <v>0</v>
      </c>
      <c r="AM534" s="39" t="n">
        <f aca="false">M534+X534</f>
        <v>0</v>
      </c>
      <c r="AN534" s="39" t="n">
        <f aca="false">Y534</f>
        <v>0</v>
      </c>
      <c r="AO534" s="39" t="n">
        <f aca="false">SUM(AK534:AN534)</f>
        <v>22</v>
      </c>
      <c r="AP534" s="41" t="n">
        <f aca="false">K534+V534</f>
        <v>0</v>
      </c>
    </row>
    <row r="535" s="42" customFormat="true" ht="16.5" hidden="true" customHeight="true" outlineLevel="0" collapsed="false">
      <c r="A535" s="95" t="s">
        <v>76</v>
      </c>
      <c r="B535" s="96" t="s">
        <v>53</v>
      </c>
      <c r="C535" s="97" t="s">
        <v>615</v>
      </c>
      <c r="D535" s="100" t="s">
        <v>258</v>
      </c>
      <c r="E535" s="31" t="n">
        <v>17</v>
      </c>
      <c r="F535" s="31"/>
      <c r="G535" s="31"/>
      <c r="H535" s="31" t="n">
        <v>22</v>
      </c>
      <c r="I535" s="31"/>
      <c r="J535" s="31"/>
      <c r="K535" s="31"/>
      <c r="L535" s="31"/>
      <c r="M535" s="44"/>
      <c r="N535" s="33" t="n">
        <f aca="false">E535*F535+H535+J535+K535+L535+M535</f>
        <v>22</v>
      </c>
      <c r="O535" s="36"/>
      <c r="P535" s="36" t="n">
        <v>21</v>
      </c>
      <c r="Q535" s="31"/>
      <c r="R535" s="31"/>
      <c r="S535" s="31"/>
      <c r="T535" s="31"/>
      <c r="U535" s="31"/>
      <c r="V535" s="31"/>
      <c r="W535" s="31"/>
      <c r="X535" s="31"/>
      <c r="Y535" s="48"/>
      <c r="Z535" s="36" t="n">
        <f aca="false">P535*Q535+S535+U535+V535+W535+X535+Y535</f>
        <v>0</v>
      </c>
      <c r="AA535" s="36" t="n">
        <f aca="false">N535+Z535</f>
        <v>22</v>
      </c>
      <c r="AB535" s="47" t="s">
        <v>69</v>
      </c>
      <c r="AC535" s="31"/>
      <c r="AD535" s="31"/>
      <c r="AE535" s="36" t="n">
        <f aca="false">P535*Q535</f>
        <v>0</v>
      </c>
      <c r="AF535" s="38" t="n">
        <f aca="false">E535*F535+P535*Q535</f>
        <v>0</v>
      </c>
      <c r="AG535" s="39" t="str">
        <f aca="false">AB535</f>
        <v>вак. 2 п/гр</v>
      </c>
      <c r="AH535" s="39" t="str">
        <f aca="false">C535</f>
        <v>1ИСП11-27б (п)</v>
      </c>
      <c r="AI535" s="40" t="str">
        <f aca="false">B535</f>
        <v>12</v>
      </c>
      <c r="AJ535" s="39" t="str">
        <f aca="false">CONCATENATE(A535," ",D535)</f>
        <v>ОП.02 Архитектура аппаратных средств</v>
      </c>
      <c r="AK535" s="39" t="n">
        <f aca="false">E535*F535+P535*Q535+H535+J535+S535+U535</f>
        <v>22</v>
      </c>
      <c r="AL535" s="39" t="n">
        <f aca="false">L535+W535</f>
        <v>0</v>
      </c>
      <c r="AM535" s="39" t="n">
        <f aca="false">M535+X535</f>
        <v>0</v>
      </c>
      <c r="AN535" s="39" t="n">
        <f aca="false">Y535</f>
        <v>0</v>
      </c>
      <c r="AO535" s="39" t="n">
        <f aca="false">SUM(AK535:AN535)</f>
        <v>22</v>
      </c>
      <c r="AP535" s="41" t="n">
        <f aca="false">K535+V535</f>
        <v>0</v>
      </c>
    </row>
    <row r="536" s="42" customFormat="true" ht="16.5" hidden="true" customHeight="true" outlineLevel="0" collapsed="false">
      <c r="A536" s="95" t="s">
        <v>79</v>
      </c>
      <c r="B536" s="96" t="s">
        <v>238</v>
      </c>
      <c r="C536" s="97" t="s">
        <v>612</v>
      </c>
      <c r="D536" s="101" t="s">
        <v>260</v>
      </c>
      <c r="E536" s="31" t="n">
        <v>17</v>
      </c>
      <c r="F536" s="31"/>
      <c r="G536" s="102"/>
      <c r="H536" s="103"/>
      <c r="I536" s="103"/>
      <c r="J536" s="103"/>
      <c r="K536" s="103"/>
      <c r="L536" s="104"/>
      <c r="M536" s="31"/>
      <c r="N536" s="33" t="n">
        <f aca="false">E536*F536+H536+J536+K536+L536+M536</f>
        <v>0</v>
      </c>
      <c r="O536" s="36"/>
      <c r="P536" s="36" t="n">
        <v>21</v>
      </c>
      <c r="Q536" s="31" t="n">
        <v>3</v>
      </c>
      <c r="R536" s="31" t="n">
        <v>30</v>
      </c>
      <c r="S536" s="31" t="n">
        <v>-30</v>
      </c>
      <c r="T536" s="103"/>
      <c r="U536" s="103"/>
      <c r="V536" s="103"/>
      <c r="W536" s="104" t="n">
        <v>4</v>
      </c>
      <c r="X536" s="105" t="n">
        <v>8</v>
      </c>
      <c r="Y536" s="34"/>
      <c r="Z536" s="36" t="n">
        <f aca="false">P536*Q536+S536+U536+V536+W536+X536+Y536</f>
        <v>45</v>
      </c>
      <c r="AA536" s="36" t="n">
        <f aca="false">N536+Z536</f>
        <v>45</v>
      </c>
      <c r="AB536" s="47" t="s">
        <v>310</v>
      </c>
      <c r="AC536" s="47"/>
      <c r="AD536" s="47"/>
      <c r="AE536" s="36" t="n">
        <f aca="false">P536*Q536</f>
        <v>63</v>
      </c>
      <c r="AF536" s="38" t="n">
        <f aca="false">E536*F536+P536*Q536</f>
        <v>63</v>
      </c>
      <c r="AG536" s="39" t="str">
        <f aca="false">AB536</f>
        <v>вак.-1-ИСП-ИТ</v>
      </c>
      <c r="AH536" s="39" t="str">
        <f aca="false">C536</f>
        <v>1ИСП11-27 (п)</v>
      </c>
      <c r="AI536" s="40" t="str">
        <f aca="false">B536</f>
        <v>25</v>
      </c>
      <c r="AJ536" s="39" t="str">
        <f aca="false">CONCATENATE(A536," ",D536)</f>
        <v>ОП.03 Информационные технологии</v>
      </c>
      <c r="AK536" s="39" t="n">
        <f aca="false">E536*F536+P536*Q536+H536+J536+S536+U536</f>
        <v>33</v>
      </c>
      <c r="AL536" s="39" t="n">
        <f aca="false">L536+W536</f>
        <v>4</v>
      </c>
      <c r="AM536" s="39" t="n">
        <f aca="false">M536+X536</f>
        <v>8</v>
      </c>
      <c r="AN536" s="39" t="n">
        <f aca="false">Y536</f>
        <v>0</v>
      </c>
      <c r="AO536" s="39" t="n">
        <f aca="false">SUM(AK536:AN536)</f>
        <v>45</v>
      </c>
      <c r="AP536" s="41" t="n">
        <f aca="false">K536+V536</f>
        <v>0</v>
      </c>
    </row>
    <row r="537" s="42" customFormat="true" ht="16.5" hidden="true" customHeight="true" outlineLevel="0" collapsed="false">
      <c r="A537" s="95" t="s">
        <v>79</v>
      </c>
      <c r="B537" s="96" t="s">
        <v>175</v>
      </c>
      <c r="C537" s="97" t="s">
        <v>614</v>
      </c>
      <c r="D537" s="101" t="s">
        <v>260</v>
      </c>
      <c r="E537" s="31" t="n">
        <v>17</v>
      </c>
      <c r="F537" s="31"/>
      <c r="G537" s="102"/>
      <c r="H537" s="103"/>
      <c r="I537" s="103"/>
      <c r="J537" s="103"/>
      <c r="K537" s="103"/>
      <c r="L537" s="104"/>
      <c r="M537" s="31"/>
      <c r="N537" s="33" t="n">
        <f aca="false">E537*F537+H537+J537+K537+L537+M537</f>
        <v>0</v>
      </c>
      <c r="O537" s="36"/>
      <c r="P537" s="36" t="n">
        <v>21</v>
      </c>
      <c r="Q537" s="31"/>
      <c r="R537" s="31"/>
      <c r="S537" s="31" t="n">
        <v>30</v>
      </c>
      <c r="T537" s="103"/>
      <c r="U537" s="103"/>
      <c r="V537" s="103"/>
      <c r="W537" s="104"/>
      <c r="X537" s="105"/>
      <c r="Y537" s="34"/>
      <c r="Z537" s="36" t="n">
        <f aca="false">P537*Q537+S537+U537+V537+W537+X537+Y537</f>
        <v>30</v>
      </c>
      <c r="AA537" s="36" t="n">
        <f aca="false">N537+Z537</f>
        <v>30</v>
      </c>
      <c r="AB537" s="47" t="s">
        <v>310</v>
      </c>
      <c r="AC537" s="47"/>
      <c r="AD537" s="47"/>
      <c r="AE537" s="36" t="n">
        <f aca="false">P537*Q537</f>
        <v>0</v>
      </c>
      <c r="AF537" s="38" t="n">
        <f aca="false">E537*F537+P537*Q537</f>
        <v>0</v>
      </c>
      <c r="AG537" s="39" t="str">
        <f aca="false">AB537</f>
        <v>вак.-1-ИСП-ИТ</v>
      </c>
      <c r="AH537" s="39" t="str">
        <f aca="false">C537</f>
        <v>1ИСП11-27а (п)</v>
      </c>
      <c r="AI537" s="40" t="str">
        <f aca="false">B537</f>
        <v>13</v>
      </c>
      <c r="AJ537" s="39" t="str">
        <f aca="false">CONCATENATE(A537," ",D537)</f>
        <v>ОП.03 Информационные технологии</v>
      </c>
      <c r="AK537" s="39" t="n">
        <f aca="false">E537*F537+P537*Q537+H537+J537+S537+U537</f>
        <v>30</v>
      </c>
      <c r="AL537" s="39" t="n">
        <f aca="false">L537+W537</f>
        <v>0</v>
      </c>
      <c r="AM537" s="39" t="n">
        <f aca="false">M537+X537</f>
        <v>0</v>
      </c>
      <c r="AN537" s="39" t="n">
        <f aca="false">Y537</f>
        <v>0</v>
      </c>
      <c r="AO537" s="39" t="n">
        <f aca="false">SUM(AK537:AN537)</f>
        <v>30</v>
      </c>
      <c r="AP537" s="41" t="n">
        <f aca="false">K537+V537</f>
        <v>0</v>
      </c>
    </row>
    <row r="538" s="42" customFormat="true" ht="16.5" hidden="true" customHeight="true" outlineLevel="0" collapsed="false">
      <c r="A538" s="95" t="s">
        <v>79</v>
      </c>
      <c r="B538" s="96" t="s">
        <v>53</v>
      </c>
      <c r="C538" s="97" t="s">
        <v>615</v>
      </c>
      <c r="D538" s="101" t="s">
        <v>260</v>
      </c>
      <c r="E538" s="31" t="n">
        <v>17</v>
      </c>
      <c r="F538" s="31"/>
      <c r="G538" s="102"/>
      <c r="H538" s="103"/>
      <c r="I538" s="103"/>
      <c r="J538" s="103"/>
      <c r="K538" s="103"/>
      <c r="L538" s="104"/>
      <c r="M538" s="31"/>
      <c r="N538" s="33" t="n">
        <f aca="false">E538*F538+H538+J538+K538+L538+M538</f>
        <v>0</v>
      </c>
      <c r="O538" s="36"/>
      <c r="P538" s="36" t="n">
        <v>21</v>
      </c>
      <c r="Q538" s="31"/>
      <c r="R538" s="31"/>
      <c r="S538" s="31" t="n">
        <v>30</v>
      </c>
      <c r="T538" s="103"/>
      <c r="U538" s="103"/>
      <c r="V538" s="103"/>
      <c r="W538" s="104"/>
      <c r="X538" s="105"/>
      <c r="Y538" s="34"/>
      <c r="Z538" s="36" t="n">
        <f aca="false">P538*Q538+S538+U538+V538+W538+X538+Y538</f>
        <v>30</v>
      </c>
      <c r="AA538" s="36" t="n">
        <f aca="false">N538+Z538</f>
        <v>30</v>
      </c>
      <c r="AB538" s="47" t="s">
        <v>69</v>
      </c>
      <c r="AC538" s="47"/>
      <c r="AD538" s="47"/>
      <c r="AE538" s="36" t="n">
        <f aca="false">P538*Q538</f>
        <v>0</v>
      </c>
      <c r="AF538" s="38" t="n">
        <f aca="false">E538*F538+P538*Q538</f>
        <v>0</v>
      </c>
      <c r="AG538" s="39" t="str">
        <f aca="false">AB538</f>
        <v>вак. 2 п/гр</v>
      </c>
      <c r="AH538" s="39" t="str">
        <f aca="false">C538</f>
        <v>1ИСП11-27б (п)</v>
      </c>
      <c r="AI538" s="40" t="str">
        <f aca="false">B538</f>
        <v>12</v>
      </c>
      <c r="AJ538" s="39" t="str">
        <f aca="false">CONCATENATE(A538," ",D538)</f>
        <v>ОП.03 Информационные технологии</v>
      </c>
      <c r="AK538" s="39" t="n">
        <f aca="false">E538*F538+P538*Q538+H538+J538+S538+U538</f>
        <v>30</v>
      </c>
      <c r="AL538" s="39" t="n">
        <f aca="false">L538+W538</f>
        <v>0</v>
      </c>
      <c r="AM538" s="39" t="n">
        <f aca="false">M538+X538</f>
        <v>0</v>
      </c>
      <c r="AN538" s="39" t="n">
        <f aca="false">Y538</f>
        <v>0</v>
      </c>
      <c r="AO538" s="39" t="n">
        <f aca="false">SUM(AK538:AN538)</f>
        <v>30</v>
      </c>
      <c r="AP538" s="41" t="n">
        <f aca="false">K538+V538</f>
        <v>0</v>
      </c>
    </row>
    <row r="539" s="42" customFormat="true" ht="16.5" hidden="true" customHeight="true" outlineLevel="0" collapsed="false">
      <c r="A539" s="95" t="s">
        <v>82</v>
      </c>
      <c r="B539" s="96" t="s">
        <v>238</v>
      </c>
      <c r="C539" s="97" t="s">
        <v>612</v>
      </c>
      <c r="D539" s="106" t="s">
        <v>261</v>
      </c>
      <c r="E539" s="31" t="n">
        <v>17</v>
      </c>
      <c r="F539" s="31" t="n">
        <v>4</v>
      </c>
      <c r="G539" s="102" t="n">
        <v>86</v>
      </c>
      <c r="H539" s="103" t="n">
        <v>-34</v>
      </c>
      <c r="I539" s="103"/>
      <c r="J539" s="103"/>
      <c r="K539" s="103"/>
      <c r="L539" s="104" t="n">
        <v>2</v>
      </c>
      <c r="M539" s="31"/>
      <c r="N539" s="33" t="n">
        <f aca="false">E539*F539+H539+J539+K539+L539+M539</f>
        <v>36</v>
      </c>
      <c r="O539" s="36"/>
      <c r="P539" s="36" t="n">
        <v>21</v>
      </c>
      <c r="Q539" s="31" t="n">
        <v>6</v>
      </c>
      <c r="R539" s="31"/>
      <c r="S539" s="31" t="n">
        <v>-52</v>
      </c>
      <c r="T539" s="103"/>
      <c r="U539" s="103"/>
      <c r="V539" s="103"/>
      <c r="W539" s="104" t="n">
        <v>6</v>
      </c>
      <c r="X539" s="105" t="n">
        <v>8</v>
      </c>
      <c r="Y539" s="34"/>
      <c r="Z539" s="36" t="n">
        <f aca="false">P539*Q539+S539+U539+V539+W539+X539+Y539</f>
        <v>88</v>
      </c>
      <c r="AA539" s="36" t="n">
        <f aca="false">N539+Z539</f>
        <v>124</v>
      </c>
      <c r="AB539" s="74" t="s">
        <v>301</v>
      </c>
      <c r="AC539" s="47"/>
      <c r="AD539" s="47" t="s">
        <v>262</v>
      </c>
      <c r="AE539" s="36" t="n">
        <f aca="false">P539*Q539</f>
        <v>126</v>
      </c>
      <c r="AF539" s="38" t="n">
        <f aca="false">E539*F539+P539*Q539</f>
        <v>194</v>
      </c>
      <c r="AG539" s="39" t="str">
        <f aca="false">AB539</f>
        <v>Бастрыкина К.А.</v>
      </c>
      <c r="AH539" s="39" t="str">
        <f aca="false">C539</f>
        <v>1ИСП11-27 (п)</v>
      </c>
      <c r="AI539" s="40" t="str">
        <f aca="false">B539</f>
        <v>25</v>
      </c>
      <c r="AJ539" s="39" t="str">
        <f aca="false">CONCATENATE(A539," ",D539)</f>
        <v>ОП.04 Основы алгоритмизации и программирования</v>
      </c>
      <c r="AK539" s="39" t="n">
        <f aca="false">E539*F539+P539*Q539+H539+J539+S539+U539</f>
        <v>108</v>
      </c>
      <c r="AL539" s="39" t="n">
        <f aca="false">L539+W539</f>
        <v>8</v>
      </c>
      <c r="AM539" s="39" t="n">
        <f aca="false">M539+X539</f>
        <v>8</v>
      </c>
      <c r="AN539" s="39" t="n">
        <f aca="false">Y539</f>
        <v>0</v>
      </c>
      <c r="AO539" s="39" t="n">
        <f aca="false">SUM(AK539:AN539)</f>
        <v>124</v>
      </c>
      <c r="AP539" s="41" t="n">
        <f aca="false">K539+V539</f>
        <v>0</v>
      </c>
    </row>
    <row r="540" s="42" customFormat="true" ht="16.5" hidden="true" customHeight="true" outlineLevel="0" collapsed="false">
      <c r="A540" s="95" t="s">
        <v>82</v>
      </c>
      <c r="B540" s="96" t="s">
        <v>175</v>
      </c>
      <c r="C540" s="97" t="s">
        <v>614</v>
      </c>
      <c r="D540" s="106" t="s">
        <v>261</v>
      </c>
      <c r="E540" s="31" t="n">
        <v>17</v>
      </c>
      <c r="F540" s="31"/>
      <c r="G540" s="102"/>
      <c r="H540" s="103" t="n">
        <v>34</v>
      </c>
      <c r="I540" s="103"/>
      <c r="J540" s="103"/>
      <c r="K540" s="103"/>
      <c r="L540" s="104"/>
      <c r="M540" s="31"/>
      <c r="N540" s="33" t="n">
        <f aca="false">E540*F540+H540+J540+K540+L540+M540</f>
        <v>34</v>
      </c>
      <c r="O540" s="36"/>
      <c r="P540" s="36" t="n">
        <v>21</v>
      </c>
      <c r="Q540" s="31"/>
      <c r="R540" s="31"/>
      <c r="S540" s="31" t="n">
        <v>52</v>
      </c>
      <c r="T540" s="103"/>
      <c r="U540" s="103"/>
      <c r="V540" s="103"/>
      <c r="W540" s="104"/>
      <c r="X540" s="105"/>
      <c r="Y540" s="34"/>
      <c r="Z540" s="36" t="n">
        <f aca="false">P540*Q540+S540+U540+V540+W540+X540+Y540</f>
        <v>52</v>
      </c>
      <c r="AA540" s="36" t="n">
        <f aca="false">N540+Z540</f>
        <v>86</v>
      </c>
      <c r="AB540" s="74" t="s">
        <v>301</v>
      </c>
      <c r="AC540" s="47"/>
      <c r="AD540" s="47" t="s">
        <v>262</v>
      </c>
      <c r="AE540" s="36" t="n">
        <f aca="false">P540*Q540</f>
        <v>0</v>
      </c>
      <c r="AF540" s="38" t="n">
        <f aca="false">E540*F540+P540*Q540</f>
        <v>0</v>
      </c>
      <c r="AG540" s="39" t="str">
        <f aca="false">AB540</f>
        <v>Бастрыкина К.А.</v>
      </c>
      <c r="AH540" s="39" t="str">
        <f aca="false">C540</f>
        <v>1ИСП11-27а (п)</v>
      </c>
      <c r="AI540" s="40" t="str">
        <f aca="false">B540</f>
        <v>13</v>
      </c>
      <c r="AJ540" s="39" t="str">
        <f aca="false">CONCATENATE(A540," ",D540)</f>
        <v>ОП.04 Основы алгоритмизации и программирования</v>
      </c>
      <c r="AK540" s="39" t="n">
        <f aca="false">E540*F540+P540*Q540+H540+J540+S540+U540</f>
        <v>86</v>
      </c>
      <c r="AL540" s="39" t="n">
        <f aca="false">L540+W540</f>
        <v>0</v>
      </c>
      <c r="AM540" s="39" t="n">
        <f aca="false">M540+X540</f>
        <v>0</v>
      </c>
      <c r="AN540" s="39" t="n">
        <f aca="false">Y540</f>
        <v>0</v>
      </c>
      <c r="AO540" s="39" t="n">
        <f aca="false">SUM(AK540:AN540)</f>
        <v>86</v>
      </c>
      <c r="AP540" s="41" t="n">
        <f aca="false">K540+V540</f>
        <v>0</v>
      </c>
    </row>
    <row r="541" s="42" customFormat="true" ht="16.5" hidden="true" customHeight="true" outlineLevel="0" collapsed="false">
      <c r="A541" s="95" t="s">
        <v>82</v>
      </c>
      <c r="B541" s="96" t="s">
        <v>53</v>
      </c>
      <c r="C541" s="97" t="s">
        <v>615</v>
      </c>
      <c r="D541" s="106" t="s">
        <v>261</v>
      </c>
      <c r="E541" s="31" t="n">
        <v>17</v>
      </c>
      <c r="F541" s="31"/>
      <c r="G541" s="102"/>
      <c r="H541" s="103" t="n">
        <v>34</v>
      </c>
      <c r="I541" s="103"/>
      <c r="J541" s="103"/>
      <c r="K541" s="103"/>
      <c r="L541" s="104"/>
      <c r="M541" s="31"/>
      <c r="N541" s="33" t="n">
        <f aca="false">E541*F541+H541+J541+K541+L541+M541</f>
        <v>34</v>
      </c>
      <c r="O541" s="36"/>
      <c r="P541" s="36" t="n">
        <v>21</v>
      </c>
      <c r="Q541" s="31"/>
      <c r="R541" s="31"/>
      <c r="S541" s="31" t="n">
        <v>52</v>
      </c>
      <c r="T541" s="103"/>
      <c r="U541" s="103"/>
      <c r="V541" s="103"/>
      <c r="W541" s="104"/>
      <c r="X541" s="105"/>
      <c r="Y541" s="34"/>
      <c r="Z541" s="36" t="n">
        <f aca="false">P541*Q541+S541+U541+V541+W541+X541+Y541</f>
        <v>52</v>
      </c>
      <c r="AA541" s="36" t="n">
        <f aca="false">N541+Z541</f>
        <v>86</v>
      </c>
      <c r="AB541" s="47" t="s">
        <v>69</v>
      </c>
      <c r="AC541" s="47"/>
      <c r="AD541" s="47"/>
      <c r="AE541" s="36" t="n">
        <f aca="false">P541*Q541</f>
        <v>0</v>
      </c>
      <c r="AF541" s="38" t="n">
        <f aca="false">E541*F541+P541*Q541</f>
        <v>0</v>
      </c>
      <c r="AG541" s="39" t="str">
        <f aca="false">AB541</f>
        <v>вак. 2 п/гр</v>
      </c>
      <c r="AH541" s="39" t="str">
        <f aca="false">C541</f>
        <v>1ИСП11-27б (п)</v>
      </c>
      <c r="AI541" s="40" t="str">
        <f aca="false">B541</f>
        <v>12</v>
      </c>
      <c r="AJ541" s="39" t="str">
        <f aca="false">CONCATENATE(A541," ",D541)</f>
        <v>ОП.04 Основы алгоритмизации и программирования</v>
      </c>
      <c r="AK541" s="39" t="n">
        <f aca="false">E541*F541+P541*Q541+H541+J541+S541+U541</f>
        <v>86</v>
      </c>
      <c r="AL541" s="39" t="n">
        <f aca="false">L541+W541</f>
        <v>0</v>
      </c>
      <c r="AM541" s="39" t="n">
        <f aca="false">M541+X541</f>
        <v>0</v>
      </c>
      <c r="AN541" s="39" t="n">
        <f aca="false">Y541</f>
        <v>0</v>
      </c>
      <c r="AO541" s="39" t="n">
        <f aca="false">SUM(AK541:AN541)</f>
        <v>86</v>
      </c>
      <c r="AP541" s="41" t="n">
        <f aca="false">K541+V541</f>
        <v>0</v>
      </c>
    </row>
    <row r="542" s="42" customFormat="true" ht="16.5" hidden="true" customHeight="true" outlineLevel="0" collapsed="false">
      <c r="A542" s="95" t="s">
        <v>85</v>
      </c>
      <c r="B542" s="96" t="s">
        <v>238</v>
      </c>
      <c r="C542" s="97" t="s">
        <v>612</v>
      </c>
      <c r="D542" s="106" t="s">
        <v>263</v>
      </c>
      <c r="E542" s="31" t="n">
        <v>17</v>
      </c>
      <c r="F542" s="31"/>
      <c r="G542" s="102"/>
      <c r="H542" s="103"/>
      <c r="I542" s="103"/>
      <c r="J542" s="103"/>
      <c r="K542" s="103"/>
      <c r="L542" s="104"/>
      <c r="M542" s="31"/>
      <c r="N542" s="33" t="n">
        <f aca="false">E542*F542+H542+J542+K542+L542+M542</f>
        <v>0</v>
      </c>
      <c r="O542" s="36"/>
      <c r="P542" s="36" t="n">
        <v>21</v>
      </c>
      <c r="Q542" s="31" t="n">
        <v>2</v>
      </c>
      <c r="R542" s="31" t="n">
        <v>14</v>
      </c>
      <c r="S542" s="31"/>
      <c r="T542" s="103" t="n">
        <v>14</v>
      </c>
      <c r="U542" s="103"/>
      <c r="V542" s="103"/>
      <c r="W542" s="104" t="n">
        <v>2</v>
      </c>
      <c r="X542" s="51"/>
      <c r="Y542" s="34"/>
      <c r="Z542" s="36" t="n">
        <f aca="false">P542*Q542+S542+U542+V542+W542+X542+Y542</f>
        <v>44</v>
      </c>
      <c r="AA542" s="36" t="n">
        <f aca="false">N542+Z542</f>
        <v>44</v>
      </c>
      <c r="AB542" s="36" t="s">
        <v>222</v>
      </c>
      <c r="AC542" s="47"/>
      <c r="AD542" s="47"/>
      <c r="AE542" s="36" t="n">
        <f aca="false">P542*Q542</f>
        <v>42</v>
      </c>
      <c r="AF542" s="38" t="n">
        <f aca="false">E542*F542+P542*Q542</f>
        <v>42</v>
      </c>
      <c r="AG542" s="39" t="str">
        <f aca="false">AB542</f>
        <v>Золотарева М.В.</v>
      </c>
      <c r="AH542" s="39" t="str">
        <f aca="false">C542</f>
        <v>1ИСП11-27 (п)</v>
      </c>
      <c r="AI542" s="40" t="str">
        <f aca="false">B542</f>
        <v>25</v>
      </c>
      <c r="AJ542" s="39" t="str">
        <f aca="false">CONCATENATE(A542," ",D542)</f>
        <v>ОП.05 Правовое обеспечение профессиональной деятельности</v>
      </c>
      <c r="AK542" s="39" t="n">
        <f aca="false">E542*F542+P542*Q542+H542+J542+S542+U542</f>
        <v>42</v>
      </c>
      <c r="AL542" s="39" t="n">
        <f aca="false">L542+W542</f>
        <v>2</v>
      </c>
      <c r="AM542" s="39" t="n">
        <f aca="false">M542+X542</f>
        <v>0</v>
      </c>
      <c r="AN542" s="39" t="n">
        <f aca="false">Y542</f>
        <v>0</v>
      </c>
      <c r="AO542" s="39" t="n">
        <f aca="false">SUM(AK542:AN542)</f>
        <v>44</v>
      </c>
      <c r="AP542" s="41" t="n">
        <f aca="false">K542+V542</f>
        <v>0</v>
      </c>
    </row>
    <row r="543" s="42" customFormat="true" ht="16.5" hidden="true" customHeight="true" outlineLevel="0" collapsed="false">
      <c r="A543" s="58" t="s">
        <v>90</v>
      </c>
      <c r="B543" s="96" t="s">
        <v>238</v>
      </c>
      <c r="C543" s="97" t="s">
        <v>612</v>
      </c>
      <c r="D543" s="107" t="s">
        <v>264</v>
      </c>
      <c r="E543" s="31" t="n">
        <v>17</v>
      </c>
      <c r="F543" s="31" t="n">
        <v>2</v>
      </c>
      <c r="G543" s="31" t="n">
        <v>48</v>
      </c>
      <c r="H543" s="31" t="n">
        <v>-8</v>
      </c>
      <c r="I543" s="31"/>
      <c r="J543" s="31"/>
      <c r="K543" s="31"/>
      <c r="L543" s="31" t="n">
        <v>2</v>
      </c>
      <c r="M543" s="31"/>
      <c r="N543" s="33" t="n">
        <f aca="false">E543*F543+H543+J543+K543+L543+M543</f>
        <v>28</v>
      </c>
      <c r="O543" s="36"/>
      <c r="P543" s="36" t="n">
        <v>21</v>
      </c>
      <c r="Q543" s="31" t="n">
        <v>4</v>
      </c>
      <c r="R543" s="31"/>
      <c r="S543" s="31" t="n">
        <v>-40</v>
      </c>
      <c r="T543" s="31"/>
      <c r="U543" s="31"/>
      <c r="V543" s="31"/>
      <c r="W543" s="31" t="n">
        <v>4</v>
      </c>
      <c r="X543" s="51" t="n">
        <v>8</v>
      </c>
      <c r="Y543" s="34"/>
      <c r="Z543" s="36" t="n">
        <f aca="false">P543*Q543+S543+U543+V543+W543+X543+Y543</f>
        <v>56</v>
      </c>
      <c r="AA543" s="36" t="n">
        <f aca="false">N543+Z543</f>
        <v>84</v>
      </c>
      <c r="AB543" s="47" t="s">
        <v>302</v>
      </c>
      <c r="AC543" s="36"/>
      <c r="AD543" s="36"/>
      <c r="AE543" s="36" t="n">
        <f aca="false">P543*Q543</f>
        <v>84</v>
      </c>
      <c r="AF543" s="38" t="n">
        <f aca="false">E543*F543+P543*Q543</f>
        <v>118</v>
      </c>
      <c r="AG543" s="39" t="str">
        <f aca="false">AB543</f>
        <v>Казиханов Ф.И.</v>
      </c>
      <c r="AH543" s="39" t="str">
        <f aca="false">C543</f>
        <v>1ИСП11-27 (п)</v>
      </c>
      <c r="AI543" s="40" t="str">
        <f aca="false">B543</f>
        <v>25</v>
      </c>
      <c r="AJ543" s="39" t="str">
        <f aca="false">CONCATENATE(A543," ",D543)</f>
        <v>ОП.08 Основы проектирования баз данных</v>
      </c>
      <c r="AK543" s="39" t="n">
        <f aca="false">E543*F543+P543*Q543+H543+J543+S543+U543</f>
        <v>70</v>
      </c>
      <c r="AL543" s="39" t="n">
        <f aca="false">L543+W543</f>
        <v>6</v>
      </c>
      <c r="AM543" s="39" t="n">
        <f aca="false">M543+X543</f>
        <v>8</v>
      </c>
      <c r="AN543" s="39" t="n">
        <f aca="false">Y543</f>
        <v>0</v>
      </c>
      <c r="AO543" s="39" t="n">
        <f aca="false">SUM(AK543:AN543)</f>
        <v>84</v>
      </c>
      <c r="AP543" s="41" t="n">
        <f aca="false">K543+V543</f>
        <v>0</v>
      </c>
    </row>
    <row r="544" s="42" customFormat="true" ht="16.5" hidden="true" customHeight="true" outlineLevel="0" collapsed="false">
      <c r="A544" s="58" t="s">
        <v>90</v>
      </c>
      <c r="B544" s="96" t="s">
        <v>175</v>
      </c>
      <c r="C544" s="97" t="s">
        <v>614</v>
      </c>
      <c r="D544" s="107" t="s">
        <v>264</v>
      </c>
      <c r="E544" s="31" t="n">
        <v>17</v>
      </c>
      <c r="F544" s="31"/>
      <c r="G544" s="31"/>
      <c r="H544" s="31" t="n">
        <v>8</v>
      </c>
      <c r="I544" s="31"/>
      <c r="J544" s="31"/>
      <c r="K544" s="31"/>
      <c r="L544" s="31"/>
      <c r="M544" s="31"/>
      <c r="N544" s="33" t="n">
        <f aca="false">E544*F544+H544+J544+K544+L544+M544</f>
        <v>8</v>
      </c>
      <c r="O544" s="36"/>
      <c r="P544" s="36" t="n">
        <v>21</v>
      </c>
      <c r="Q544" s="31"/>
      <c r="R544" s="31"/>
      <c r="S544" s="31" t="n">
        <v>40</v>
      </c>
      <c r="T544" s="31"/>
      <c r="U544" s="31"/>
      <c r="V544" s="31"/>
      <c r="W544" s="31"/>
      <c r="X544" s="51"/>
      <c r="Y544" s="34"/>
      <c r="Z544" s="36" t="n">
        <f aca="false">P544*Q544+S544+U544+V544+W544+X544+Y544</f>
        <v>40</v>
      </c>
      <c r="AA544" s="36" t="n">
        <f aca="false">N544+Z544</f>
        <v>48</v>
      </c>
      <c r="AB544" s="47" t="s">
        <v>302</v>
      </c>
      <c r="AC544" s="36"/>
      <c r="AD544" s="36"/>
      <c r="AE544" s="36" t="n">
        <f aca="false">P544*Q544</f>
        <v>0</v>
      </c>
      <c r="AF544" s="38" t="n">
        <f aca="false">E544*F544+P544*Q544</f>
        <v>0</v>
      </c>
      <c r="AG544" s="39" t="str">
        <f aca="false">AB544</f>
        <v>Казиханов Ф.И.</v>
      </c>
      <c r="AH544" s="39" t="str">
        <f aca="false">C544</f>
        <v>1ИСП11-27а (п)</v>
      </c>
      <c r="AI544" s="40" t="str">
        <f aca="false">B544</f>
        <v>13</v>
      </c>
      <c r="AJ544" s="39" t="str">
        <f aca="false">CONCATENATE(A544," ",D544)</f>
        <v>ОП.08 Основы проектирования баз данных</v>
      </c>
      <c r="AK544" s="39" t="n">
        <f aca="false">E544*F544+P544*Q544+H544+J544+S544+U544</f>
        <v>48</v>
      </c>
      <c r="AL544" s="39" t="n">
        <f aca="false">L544+W544</f>
        <v>0</v>
      </c>
      <c r="AM544" s="39" t="n">
        <f aca="false">M544+X544</f>
        <v>0</v>
      </c>
      <c r="AN544" s="39" t="n">
        <f aca="false">Y544</f>
        <v>0</v>
      </c>
      <c r="AO544" s="39" t="n">
        <f aca="false">SUM(AK544:AN544)</f>
        <v>48</v>
      </c>
      <c r="AP544" s="41" t="n">
        <f aca="false">K544+V544</f>
        <v>0</v>
      </c>
    </row>
    <row r="545" s="42" customFormat="true" ht="16.5" hidden="true" customHeight="true" outlineLevel="0" collapsed="false">
      <c r="A545" s="58" t="s">
        <v>90</v>
      </c>
      <c r="B545" s="96" t="s">
        <v>53</v>
      </c>
      <c r="C545" s="97" t="s">
        <v>615</v>
      </c>
      <c r="D545" s="107" t="s">
        <v>264</v>
      </c>
      <c r="E545" s="31" t="n">
        <v>17</v>
      </c>
      <c r="F545" s="31"/>
      <c r="G545" s="31"/>
      <c r="H545" s="31" t="n">
        <v>8</v>
      </c>
      <c r="I545" s="31"/>
      <c r="J545" s="31"/>
      <c r="K545" s="31"/>
      <c r="L545" s="31"/>
      <c r="M545" s="31"/>
      <c r="N545" s="33" t="n">
        <f aca="false">E545*F545+H545+J545+K545+L545+M545</f>
        <v>8</v>
      </c>
      <c r="O545" s="36"/>
      <c r="P545" s="36" t="n">
        <v>21</v>
      </c>
      <c r="Q545" s="31"/>
      <c r="R545" s="31"/>
      <c r="S545" s="31" t="n">
        <v>40</v>
      </c>
      <c r="T545" s="31"/>
      <c r="U545" s="31"/>
      <c r="V545" s="31"/>
      <c r="W545" s="31"/>
      <c r="X545" s="51"/>
      <c r="Y545" s="34"/>
      <c r="Z545" s="36" t="n">
        <f aca="false">P545*Q545+S545+U545+V545+W545+X545+Y545</f>
        <v>40</v>
      </c>
      <c r="AA545" s="36" t="n">
        <f aca="false">N545+Z545</f>
        <v>48</v>
      </c>
      <c r="AB545" s="47" t="s">
        <v>69</v>
      </c>
      <c r="AC545" s="36"/>
      <c r="AD545" s="36"/>
      <c r="AE545" s="36" t="n">
        <f aca="false">P545*Q545</f>
        <v>0</v>
      </c>
      <c r="AF545" s="38" t="n">
        <f aca="false">E545*F545+P545*Q545</f>
        <v>0</v>
      </c>
      <c r="AG545" s="39" t="str">
        <f aca="false">AB545</f>
        <v>вак. 2 п/гр</v>
      </c>
      <c r="AH545" s="39" t="str">
        <f aca="false">C545</f>
        <v>1ИСП11-27б (п)</v>
      </c>
      <c r="AI545" s="40" t="str">
        <f aca="false">B545</f>
        <v>12</v>
      </c>
      <c r="AJ545" s="39" t="str">
        <f aca="false">CONCATENATE(A545," ",D545)</f>
        <v>ОП.08 Основы проектирования баз данных</v>
      </c>
      <c r="AK545" s="39" t="n">
        <f aca="false">E545*F545+P545*Q545+H545+J545+S545+U545</f>
        <v>48</v>
      </c>
      <c r="AL545" s="39" t="n">
        <f aca="false">L545+W545</f>
        <v>0</v>
      </c>
      <c r="AM545" s="39" t="n">
        <f aca="false">M545+X545</f>
        <v>0</v>
      </c>
      <c r="AN545" s="39" t="n">
        <f aca="false">Y545</f>
        <v>0</v>
      </c>
      <c r="AO545" s="39" t="n">
        <f aca="false">SUM(AK545:AN545)</f>
        <v>48</v>
      </c>
      <c r="AP545" s="41" t="n">
        <f aca="false">K545+V545</f>
        <v>0</v>
      </c>
    </row>
    <row r="546" s="42" customFormat="true" ht="16.5" hidden="true" customHeight="true" outlineLevel="0" collapsed="false">
      <c r="A546" s="58" t="s">
        <v>127</v>
      </c>
      <c r="B546" s="96" t="s">
        <v>238</v>
      </c>
      <c r="C546" s="97" t="s">
        <v>612</v>
      </c>
      <c r="D546" s="108" t="s">
        <v>266</v>
      </c>
      <c r="E546" s="31" t="n">
        <v>17</v>
      </c>
      <c r="F546" s="31" t="n">
        <v>3</v>
      </c>
      <c r="G546" s="31" t="n">
        <v>14</v>
      </c>
      <c r="H546" s="31"/>
      <c r="I546" s="31"/>
      <c r="J546" s="31"/>
      <c r="K546" s="31"/>
      <c r="L546" s="31" t="n">
        <v>4</v>
      </c>
      <c r="M546" s="31"/>
      <c r="N546" s="33" t="n">
        <f aca="false">E546*F546+H546+J546+K546+L546+M546</f>
        <v>55</v>
      </c>
      <c r="O546" s="36"/>
      <c r="P546" s="36" t="n">
        <v>21</v>
      </c>
      <c r="Q546" s="31"/>
      <c r="R546" s="31"/>
      <c r="S546" s="31"/>
      <c r="T546" s="31"/>
      <c r="U546" s="31"/>
      <c r="V546" s="31"/>
      <c r="W546" s="31"/>
      <c r="X546" s="51"/>
      <c r="Y546" s="34"/>
      <c r="Z546" s="36" t="n">
        <f aca="false">P546*Q546+S546+U546+V546+W546+X546+Y546</f>
        <v>0</v>
      </c>
      <c r="AA546" s="36" t="n">
        <f aca="false">N546+Z546</f>
        <v>55</v>
      </c>
      <c r="AB546" s="74" t="s">
        <v>211</v>
      </c>
      <c r="AC546" s="36"/>
      <c r="AD546" s="36"/>
      <c r="AE546" s="36" t="n">
        <f aca="false">P546*Q546</f>
        <v>0</v>
      </c>
      <c r="AF546" s="38" t="n">
        <f aca="false">E546*F546+P546*Q546</f>
        <v>51</v>
      </c>
      <c r="AG546" s="39" t="str">
        <f aca="false">AB546</f>
        <v>Баранова Ек.Вл.</v>
      </c>
      <c r="AH546" s="39" t="str">
        <f aca="false">C546</f>
        <v>1ИСП11-27 (п)</v>
      </c>
      <c r="AI546" s="40" t="str">
        <f aca="false">B546</f>
        <v>25</v>
      </c>
      <c r="AJ546" s="39" t="str">
        <f aca="false">CONCATENATE(A546," ",D546)</f>
        <v>ОП.09 Стандартизация, сертификация и техническое документоведение</v>
      </c>
      <c r="AK546" s="39" t="n">
        <f aca="false">E546*F546+P546*Q546+H546+J546+S546+U546</f>
        <v>51</v>
      </c>
      <c r="AL546" s="39" t="n">
        <f aca="false">L546+W546</f>
        <v>4</v>
      </c>
      <c r="AM546" s="39" t="n">
        <f aca="false">M546+X546</f>
        <v>0</v>
      </c>
      <c r="AN546" s="39" t="n">
        <f aca="false">Y546</f>
        <v>0</v>
      </c>
      <c r="AO546" s="39" t="n">
        <f aca="false">SUM(AK546:AN546)</f>
        <v>55</v>
      </c>
      <c r="AP546" s="41" t="n">
        <f aca="false">K546+V546</f>
        <v>0</v>
      </c>
    </row>
    <row r="547" s="42" customFormat="true" ht="16.5" hidden="true" customHeight="true" outlineLevel="0" collapsed="false">
      <c r="A547" s="58" t="s">
        <v>92</v>
      </c>
      <c r="B547" s="96" t="s">
        <v>238</v>
      </c>
      <c r="C547" s="97" t="s">
        <v>612</v>
      </c>
      <c r="D547" s="107" t="s">
        <v>267</v>
      </c>
      <c r="E547" s="31" t="n">
        <v>17</v>
      </c>
      <c r="F547" s="31"/>
      <c r="G547" s="31"/>
      <c r="H547" s="31"/>
      <c r="I547" s="31"/>
      <c r="J547" s="31"/>
      <c r="K547" s="31"/>
      <c r="L547" s="31"/>
      <c r="M547" s="31"/>
      <c r="N547" s="33" t="n">
        <f aca="false">E547*F547+H547+J547+K547+L547+M547</f>
        <v>0</v>
      </c>
      <c r="O547" s="36"/>
      <c r="P547" s="36" t="n">
        <v>21</v>
      </c>
      <c r="Q547" s="31" t="n">
        <v>3</v>
      </c>
      <c r="R547" s="31" t="n">
        <v>30</v>
      </c>
      <c r="S547" s="31"/>
      <c r="T547" s="31" t="n">
        <v>30</v>
      </c>
      <c r="U547" s="31"/>
      <c r="V547" s="31"/>
      <c r="W547" s="31" t="n">
        <v>2</v>
      </c>
      <c r="X547" s="109"/>
      <c r="Y547" s="34"/>
      <c r="Z547" s="36" t="n">
        <f aca="false">P547*Q547+S547+U547+V547+W547+X547+Y547</f>
        <v>65</v>
      </c>
      <c r="AA547" s="36" t="n">
        <f aca="false">N547+Z547</f>
        <v>65</v>
      </c>
      <c r="AB547" s="47" t="s">
        <v>268</v>
      </c>
      <c r="AC547" s="36"/>
      <c r="AD547" s="36"/>
      <c r="AE547" s="36" t="n">
        <f aca="false">P547*Q547</f>
        <v>63</v>
      </c>
      <c r="AF547" s="38" t="n">
        <f aca="false">E547*F547+P547*Q547</f>
        <v>63</v>
      </c>
      <c r="AG547" s="39" t="str">
        <f aca="false">AB547</f>
        <v>Пузанова А.Ю.</v>
      </c>
      <c r="AH547" s="39" t="str">
        <f aca="false">C547</f>
        <v>1ИСП11-27 (п)</v>
      </c>
      <c r="AI547" s="40" t="str">
        <f aca="false">B547</f>
        <v>25</v>
      </c>
      <c r="AJ547" s="39" t="str">
        <f aca="false">CONCATENATE(A547," ",D547)</f>
        <v>ОП.10 Численные методы</v>
      </c>
      <c r="AK547" s="39" t="n">
        <f aca="false">E547*F547+P547*Q547+H547+J547+S547+U547</f>
        <v>63</v>
      </c>
      <c r="AL547" s="39" t="n">
        <f aca="false">L547+W547</f>
        <v>2</v>
      </c>
      <c r="AM547" s="39" t="n">
        <f aca="false">M547+X547</f>
        <v>0</v>
      </c>
      <c r="AN547" s="39" t="n">
        <f aca="false">Y547</f>
        <v>0</v>
      </c>
      <c r="AO547" s="39" t="n">
        <f aca="false">SUM(AK547:AN547)</f>
        <v>65</v>
      </c>
      <c r="AP547" s="41" t="n">
        <f aca="false">K547+V547</f>
        <v>0</v>
      </c>
    </row>
    <row r="548" s="42" customFormat="true" ht="16.5" hidden="true" customHeight="true" outlineLevel="0" collapsed="false">
      <c r="A548" s="58" t="s">
        <v>129</v>
      </c>
      <c r="B548" s="96" t="s">
        <v>238</v>
      </c>
      <c r="C548" s="97" t="s">
        <v>612</v>
      </c>
      <c r="D548" s="107" t="s">
        <v>269</v>
      </c>
      <c r="E548" s="31" t="n">
        <v>17</v>
      </c>
      <c r="F548" s="31"/>
      <c r="G548" s="31"/>
      <c r="H548" s="31"/>
      <c r="I548" s="31"/>
      <c r="J548" s="31"/>
      <c r="K548" s="31"/>
      <c r="L548" s="31"/>
      <c r="M548" s="31"/>
      <c r="N548" s="33" t="n">
        <f aca="false">E548*F548+H548+J548+K548+L548+M548</f>
        <v>0</v>
      </c>
      <c r="O548" s="36"/>
      <c r="P548" s="36" t="n">
        <v>21</v>
      </c>
      <c r="Q548" s="31" t="n">
        <v>3</v>
      </c>
      <c r="R548" s="31" t="n">
        <v>30</v>
      </c>
      <c r="S548" s="31" t="n">
        <v>-30</v>
      </c>
      <c r="T548" s="31"/>
      <c r="U548" s="31"/>
      <c r="V548" s="31"/>
      <c r="W548" s="31" t="n">
        <v>2</v>
      </c>
      <c r="X548" s="109"/>
      <c r="Y548" s="34"/>
      <c r="Z548" s="36" t="n">
        <f aca="false">P548*Q548+S548+U548+V548+W548+X548+Y548</f>
        <v>35</v>
      </c>
      <c r="AA548" s="36" t="n">
        <f aca="false">N548+Z548</f>
        <v>35</v>
      </c>
      <c r="AB548" s="47" t="s">
        <v>270</v>
      </c>
      <c r="AC548" s="36"/>
      <c r="AD548" s="36"/>
      <c r="AE548" s="36" t="n">
        <f aca="false">P548*Q548</f>
        <v>63</v>
      </c>
      <c r="AF548" s="38" t="n">
        <f aca="false">E548*F548+P548*Q548</f>
        <v>63</v>
      </c>
      <c r="AG548" s="39" t="str">
        <f aca="false">AB548</f>
        <v>Корнейчик В.А.</v>
      </c>
      <c r="AH548" s="39" t="str">
        <f aca="false">C548</f>
        <v>1ИСП11-27 (п)</v>
      </c>
      <c r="AI548" s="40" t="str">
        <f aca="false">B548</f>
        <v>25</v>
      </c>
      <c r="AJ548" s="39" t="str">
        <f aca="false">CONCATENATE(A548," ",D548)</f>
        <v>ОП.11 Компьютерные сети </v>
      </c>
      <c r="AK548" s="39" t="n">
        <f aca="false">E548*F548+P548*Q548+H548+J548+S548+U548</f>
        <v>33</v>
      </c>
      <c r="AL548" s="39" t="n">
        <f aca="false">L548+W548</f>
        <v>2</v>
      </c>
      <c r="AM548" s="39" t="n">
        <f aca="false">M548+X548</f>
        <v>0</v>
      </c>
      <c r="AN548" s="39" t="n">
        <f aca="false">Y548</f>
        <v>0</v>
      </c>
      <c r="AO548" s="39" t="n">
        <f aca="false">SUM(AK548:AN548)</f>
        <v>35</v>
      </c>
      <c r="AP548" s="41" t="n">
        <f aca="false">K548+V548</f>
        <v>0</v>
      </c>
    </row>
    <row r="549" s="42" customFormat="true" ht="16.5" hidden="true" customHeight="true" outlineLevel="0" collapsed="false">
      <c r="A549" s="58" t="s">
        <v>129</v>
      </c>
      <c r="B549" s="96" t="s">
        <v>175</v>
      </c>
      <c r="C549" s="97" t="s">
        <v>614</v>
      </c>
      <c r="D549" s="107" t="s">
        <v>269</v>
      </c>
      <c r="E549" s="31" t="n">
        <v>17</v>
      </c>
      <c r="F549" s="31"/>
      <c r="G549" s="31"/>
      <c r="H549" s="31"/>
      <c r="I549" s="31"/>
      <c r="J549" s="31"/>
      <c r="K549" s="31"/>
      <c r="L549" s="31"/>
      <c r="M549" s="31"/>
      <c r="N549" s="33" t="n">
        <f aca="false">E549*F549+H549+J549+K549+L549+M549</f>
        <v>0</v>
      </c>
      <c r="O549" s="36"/>
      <c r="P549" s="36" t="n">
        <v>21</v>
      </c>
      <c r="Q549" s="31"/>
      <c r="R549" s="31"/>
      <c r="S549" s="31" t="n">
        <v>30</v>
      </c>
      <c r="T549" s="31"/>
      <c r="U549" s="31"/>
      <c r="V549" s="31"/>
      <c r="W549" s="31"/>
      <c r="X549" s="109"/>
      <c r="Y549" s="34"/>
      <c r="Z549" s="36" t="n">
        <f aca="false">P549*Q549+S549+U549+V549+W549+X549+Y549</f>
        <v>30</v>
      </c>
      <c r="AA549" s="36" t="n">
        <f aca="false">N549+Z549</f>
        <v>30</v>
      </c>
      <c r="AB549" s="47" t="s">
        <v>270</v>
      </c>
      <c r="AC549" s="36"/>
      <c r="AD549" s="36"/>
      <c r="AE549" s="36" t="n">
        <f aca="false">P549*Q549</f>
        <v>0</v>
      </c>
      <c r="AF549" s="38" t="n">
        <f aca="false">E549*F549+P549*Q549</f>
        <v>0</v>
      </c>
      <c r="AG549" s="39" t="str">
        <f aca="false">AB549</f>
        <v>Корнейчик В.А.</v>
      </c>
      <c r="AH549" s="39" t="str">
        <f aca="false">C549</f>
        <v>1ИСП11-27а (п)</v>
      </c>
      <c r="AI549" s="40" t="str">
        <f aca="false">B549</f>
        <v>13</v>
      </c>
      <c r="AJ549" s="39" t="str">
        <f aca="false">CONCATENATE(A549," ",D549)</f>
        <v>ОП.11 Компьютерные сети </v>
      </c>
      <c r="AK549" s="39" t="n">
        <f aca="false">E549*F549+P549*Q549+H549+J549+S549+U549</f>
        <v>30</v>
      </c>
      <c r="AL549" s="39" t="n">
        <f aca="false">L549+W549</f>
        <v>0</v>
      </c>
      <c r="AM549" s="39" t="n">
        <f aca="false">M549+X549</f>
        <v>0</v>
      </c>
      <c r="AN549" s="39" t="n">
        <f aca="false">Y549</f>
        <v>0</v>
      </c>
      <c r="AO549" s="39" t="n">
        <f aca="false">SUM(AK549:AN549)</f>
        <v>30</v>
      </c>
      <c r="AP549" s="41" t="n">
        <f aca="false">K549+V549</f>
        <v>0</v>
      </c>
    </row>
    <row r="550" s="42" customFormat="true" ht="16.5" hidden="true" customHeight="true" outlineLevel="0" collapsed="false">
      <c r="A550" s="58" t="s">
        <v>129</v>
      </c>
      <c r="B550" s="96" t="s">
        <v>53</v>
      </c>
      <c r="C550" s="97" t="s">
        <v>615</v>
      </c>
      <c r="D550" s="107" t="s">
        <v>269</v>
      </c>
      <c r="E550" s="31" t="n">
        <v>17</v>
      </c>
      <c r="F550" s="31"/>
      <c r="G550" s="31"/>
      <c r="H550" s="31"/>
      <c r="I550" s="31"/>
      <c r="J550" s="31"/>
      <c r="K550" s="31"/>
      <c r="L550" s="31"/>
      <c r="M550" s="31"/>
      <c r="N550" s="33" t="n">
        <f aca="false">E550*F550+H550+J550+K550+L550+M550</f>
        <v>0</v>
      </c>
      <c r="O550" s="36"/>
      <c r="P550" s="36" t="n">
        <v>21</v>
      </c>
      <c r="Q550" s="31"/>
      <c r="R550" s="31"/>
      <c r="S550" s="31" t="n">
        <v>30</v>
      </c>
      <c r="T550" s="31"/>
      <c r="U550" s="31"/>
      <c r="V550" s="31"/>
      <c r="W550" s="31"/>
      <c r="X550" s="109"/>
      <c r="Y550" s="34"/>
      <c r="Z550" s="36" t="n">
        <f aca="false">P550*Q550+S550+U550+V550+W550+X550+Y550</f>
        <v>30</v>
      </c>
      <c r="AA550" s="36" t="n">
        <f aca="false">N550+Z550</f>
        <v>30</v>
      </c>
      <c r="AB550" s="47" t="s">
        <v>69</v>
      </c>
      <c r="AC550" s="36"/>
      <c r="AD550" s="36"/>
      <c r="AE550" s="36" t="n">
        <f aca="false">P550*Q550</f>
        <v>0</v>
      </c>
      <c r="AF550" s="38" t="n">
        <f aca="false">E550*F550+P550*Q550</f>
        <v>0</v>
      </c>
      <c r="AG550" s="39" t="str">
        <f aca="false">AB550</f>
        <v>вак. 2 п/гр</v>
      </c>
      <c r="AH550" s="39" t="str">
        <f aca="false">C550</f>
        <v>1ИСП11-27б (п)</v>
      </c>
      <c r="AI550" s="40" t="str">
        <f aca="false">B550</f>
        <v>12</v>
      </c>
      <c r="AJ550" s="39" t="str">
        <f aca="false">CONCATENATE(A550," ",D550)</f>
        <v>ОП.11 Компьютерные сети </v>
      </c>
      <c r="AK550" s="39" t="n">
        <f aca="false">E550*F550+P550*Q550+H550+J550+S550+U550</f>
        <v>30</v>
      </c>
      <c r="AL550" s="39" t="n">
        <f aca="false">L550+W550</f>
        <v>0</v>
      </c>
      <c r="AM550" s="39" t="n">
        <f aca="false">M550+X550</f>
        <v>0</v>
      </c>
      <c r="AN550" s="39" t="n">
        <f aca="false">Y550</f>
        <v>0</v>
      </c>
      <c r="AO550" s="39" t="n">
        <f aca="false">SUM(AK550:AN550)</f>
        <v>30</v>
      </c>
      <c r="AP550" s="41" t="n">
        <f aca="false">K550+V550</f>
        <v>0</v>
      </c>
    </row>
    <row r="551" s="42" customFormat="true" ht="16.5" hidden="true" customHeight="true" outlineLevel="0" collapsed="false">
      <c r="A551" s="58" t="s">
        <v>271</v>
      </c>
      <c r="B551" s="96" t="s">
        <v>238</v>
      </c>
      <c r="C551" s="97" t="s">
        <v>612</v>
      </c>
      <c r="D551" s="110" t="s">
        <v>272</v>
      </c>
      <c r="E551" s="31" t="n">
        <v>17</v>
      </c>
      <c r="F551" s="111"/>
      <c r="G551" s="111"/>
      <c r="H551" s="111"/>
      <c r="I551" s="111"/>
      <c r="J551" s="111"/>
      <c r="K551" s="111"/>
      <c r="L551" s="111"/>
      <c r="M551" s="111"/>
      <c r="N551" s="33" t="n">
        <f aca="false">E551*F551+H551+J551+K551+L551+M551</f>
        <v>0</v>
      </c>
      <c r="O551" s="36"/>
      <c r="P551" s="36" t="n">
        <v>21</v>
      </c>
      <c r="Q551" s="31" t="n">
        <v>5</v>
      </c>
      <c r="R551" s="111" t="n">
        <v>46</v>
      </c>
      <c r="S551" s="111" t="n">
        <v>-46</v>
      </c>
      <c r="T551" s="111"/>
      <c r="U551" s="111"/>
      <c r="V551" s="111"/>
      <c r="W551" s="111" t="n">
        <v>8</v>
      </c>
      <c r="X551" s="112" t="n">
        <v>8</v>
      </c>
      <c r="Y551" s="34"/>
      <c r="Z551" s="36" t="n">
        <f aca="false">P551*Q551+S551+U551+V551+W551+X551+Y551</f>
        <v>75</v>
      </c>
      <c r="AA551" s="36" t="n">
        <f aca="false">N551+Z551</f>
        <v>75</v>
      </c>
      <c r="AB551" s="113" t="s">
        <v>281</v>
      </c>
      <c r="AC551" s="36"/>
      <c r="AD551" s="36"/>
      <c r="AE551" s="36" t="n">
        <f aca="false">P551*Q551</f>
        <v>105</v>
      </c>
      <c r="AF551" s="38" t="n">
        <f aca="false">E551*F551+P551*Q551</f>
        <v>105</v>
      </c>
      <c r="AG551" s="39" t="str">
        <f aca="false">AB551</f>
        <v>Бастрыкин К.М.</v>
      </c>
      <c r="AH551" s="39" t="str">
        <f aca="false">C551</f>
        <v>1ИСП11-27 (п)</v>
      </c>
      <c r="AI551" s="40" t="str">
        <f aca="false">B551</f>
        <v>25</v>
      </c>
      <c r="AJ551" s="39" t="str">
        <f aca="false">CONCATENATE(A551," ",D551)</f>
        <v>МДК.04.01 Внедрение и поддержка компьютерных систем</v>
      </c>
      <c r="AK551" s="39" t="n">
        <f aca="false">E551*F551+P551*Q551+H551+J551+S551+U551</f>
        <v>59</v>
      </c>
      <c r="AL551" s="39" t="n">
        <f aca="false">L551+W551</f>
        <v>8</v>
      </c>
      <c r="AM551" s="39" t="n">
        <f aca="false">M551+X551</f>
        <v>8</v>
      </c>
      <c r="AN551" s="39" t="n">
        <f aca="false">Y551</f>
        <v>0</v>
      </c>
      <c r="AO551" s="39" t="n">
        <f aca="false">SUM(AK551:AN551)</f>
        <v>75</v>
      </c>
      <c r="AP551" s="41" t="n">
        <f aca="false">K551+V551</f>
        <v>0</v>
      </c>
    </row>
    <row r="552" s="42" customFormat="true" ht="16.5" hidden="true" customHeight="true" outlineLevel="0" collapsed="false">
      <c r="A552" s="58" t="s">
        <v>271</v>
      </c>
      <c r="B552" s="96" t="s">
        <v>175</v>
      </c>
      <c r="C552" s="97" t="s">
        <v>614</v>
      </c>
      <c r="D552" s="110" t="s">
        <v>272</v>
      </c>
      <c r="E552" s="31" t="n">
        <v>17</v>
      </c>
      <c r="F552" s="111"/>
      <c r="G552" s="111"/>
      <c r="H552" s="111"/>
      <c r="I552" s="111"/>
      <c r="J552" s="111"/>
      <c r="K552" s="111"/>
      <c r="L552" s="111"/>
      <c r="M552" s="111"/>
      <c r="N552" s="33" t="n">
        <f aca="false">E552*F552+H552+J552+K552+L552+M552</f>
        <v>0</v>
      </c>
      <c r="O552" s="36"/>
      <c r="P552" s="36" t="n">
        <v>21</v>
      </c>
      <c r="Q552" s="31"/>
      <c r="R552" s="111"/>
      <c r="S552" s="111" t="n">
        <v>46</v>
      </c>
      <c r="T552" s="111"/>
      <c r="U552" s="111"/>
      <c r="V552" s="111"/>
      <c r="W552" s="111"/>
      <c r="X552" s="112"/>
      <c r="Y552" s="34"/>
      <c r="Z552" s="36" t="n">
        <f aca="false">P552*Q552+S552+U552+V552+W552+X552+Y552</f>
        <v>46</v>
      </c>
      <c r="AA552" s="36" t="n">
        <f aca="false">N552+Z552</f>
        <v>46</v>
      </c>
      <c r="AB552" s="113" t="s">
        <v>281</v>
      </c>
      <c r="AC552" s="36"/>
      <c r="AD552" s="36"/>
      <c r="AE552" s="36" t="n">
        <f aca="false">P552*Q552</f>
        <v>0</v>
      </c>
      <c r="AF552" s="38" t="n">
        <f aca="false">E552*F552+P552*Q552</f>
        <v>0</v>
      </c>
      <c r="AG552" s="39" t="str">
        <f aca="false">AB552</f>
        <v>Бастрыкин К.М.</v>
      </c>
      <c r="AH552" s="39" t="str">
        <f aca="false">C552</f>
        <v>1ИСП11-27а (п)</v>
      </c>
      <c r="AI552" s="40" t="str">
        <f aca="false">B552</f>
        <v>13</v>
      </c>
      <c r="AJ552" s="39" t="str">
        <f aca="false">CONCATENATE(A552," ",D552)</f>
        <v>МДК.04.01 Внедрение и поддержка компьютерных систем</v>
      </c>
      <c r="AK552" s="39" t="n">
        <f aca="false">E552*F552+P552*Q552+H552+J552+S552+U552</f>
        <v>46</v>
      </c>
      <c r="AL552" s="39" t="n">
        <f aca="false">L552+W552</f>
        <v>0</v>
      </c>
      <c r="AM552" s="39" t="n">
        <f aca="false">M552+X552</f>
        <v>0</v>
      </c>
      <c r="AN552" s="39" t="n">
        <f aca="false">Y552</f>
        <v>0</v>
      </c>
      <c r="AO552" s="39" t="n">
        <f aca="false">SUM(AK552:AN552)</f>
        <v>46</v>
      </c>
      <c r="AP552" s="41" t="n">
        <f aca="false">K552+V552</f>
        <v>0</v>
      </c>
    </row>
    <row r="553" s="42" customFormat="true" ht="16.5" hidden="true" customHeight="true" outlineLevel="0" collapsed="false">
      <c r="A553" s="58" t="s">
        <v>271</v>
      </c>
      <c r="B553" s="96" t="s">
        <v>53</v>
      </c>
      <c r="C553" s="97" t="s">
        <v>615</v>
      </c>
      <c r="D553" s="110" t="s">
        <v>272</v>
      </c>
      <c r="E553" s="31" t="n">
        <v>17</v>
      </c>
      <c r="F553" s="111"/>
      <c r="G553" s="111"/>
      <c r="H553" s="111"/>
      <c r="I553" s="111"/>
      <c r="J553" s="111"/>
      <c r="K553" s="111"/>
      <c r="L553" s="111"/>
      <c r="M553" s="111"/>
      <c r="N553" s="33" t="n">
        <f aca="false">E553*F553+H553+J553+K553+L553+M553</f>
        <v>0</v>
      </c>
      <c r="O553" s="36"/>
      <c r="P553" s="36" t="n">
        <v>21</v>
      </c>
      <c r="Q553" s="31"/>
      <c r="R553" s="111"/>
      <c r="S553" s="111" t="n">
        <v>46</v>
      </c>
      <c r="T553" s="111"/>
      <c r="U553" s="111"/>
      <c r="V553" s="111"/>
      <c r="W553" s="111"/>
      <c r="X553" s="112"/>
      <c r="Y553" s="34"/>
      <c r="Z553" s="36" t="n">
        <f aca="false">P553*Q553+S553+U553+V553+W553+X553+Y553</f>
        <v>46</v>
      </c>
      <c r="AA553" s="36" t="n">
        <f aca="false">N553+Z553</f>
        <v>46</v>
      </c>
      <c r="AB553" s="47" t="s">
        <v>69</v>
      </c>
      <c r="AC553" s="36"/>
      <c r="AD553" s="36"/>
      <c r="AE553" s="36" t="n">
        <f aca="false">P553*Q553</f>
        <v>0</v>
      </c>
      <c r="AF553" s="38" t="n">
        <f aca="false">E553*F553+P553*Q553</f>
        <v>0</v>
      </c>
      <c r="AG553" s="39" t="str">
        <f aca="false">AB553</f>
        <v>вак. 2 п/гр</v>
      </c>
      <c r="AH553" s="39" t="str">
        <f aca="false">C553</f>
        <v>1ИСП11-27б (п)</v>
      </c>
      <c r="AI553" s="40" t="str">
        <f aca="false">B553</f>
        <v>12</v>
      </c>
      <c r="AJ553" s="39" t="str">
        <f aca="false">CONCATENATE(A553," ",D553)</f>
        <v>МДК.04.01 Внедрение и поддержка компьютерных систем</v>
      </c>
      <c r="AK553" s="39" t="n">
        <f aca="false">E553*F553+P553*Q553+H553+J553+S553+U553</f>
        <v>46</v>
      </c>
      <c r="AL553" s="39" t="n">
        <f aca="false">L553+W553</f>
        <v>0</v>
      </c>
      <c r="AM553" s="39" t="n">
        <f aca="false">M553+X553</f>
        <v>0</v>
      </c>
      <c r="AN553" s="39" t="n">
        <f aca="false">Y553</f>
        <v>0</v>
      </c>
      <c r="AO553" s="39" t="n">
        <f aca="false">SUM(AK553:AN553)</f>
        <v>46</v>
      </c>
      <c r="AP553" s="41" t="n">
        <f aca="false">K553+V553</f>
        <v>0</v>
      </c>
    </row>
    <row r="554" s="42" customFormat="true" ht="16.5" hidden="true" customHeight="true" outlineLevel="0" collapsed="false">
      <c r="A554" s="63" t="s">
        <v>274</v>
      </c>
      <c r="B554" s="96" t="s">
        <v>175</v>
      </c>
      <c r="C554" s="97" t="s">
        <v>614</v>
      </c>
      <c r="D554" s="114" t="s">
        <v>108</v>
      </c>
      <c r="E554" s="31" t="n">
        <v>17</v>
      </c>
      <c r="F554" s="31"/>
      <c r="G554" s="31"/>
      <c r="H554" s="31"/>
      <c r="I554" s="31"/>
      <c r="J554" s="31"/>
      <c r="K554" s="31"/>
      <c r="L554" s="31"/>
      <c r="M554" s="31"/>
      <c r="N554" s="33" t="n">
        <f aca="false">E554*F554+H554+J554+K554+L554+M554</f>
        <v>0</v>
      </c>
      <c r="O554" s="36"/>
      <c r="P554" s="36" t="n">
        <v>2</v>
      </c>
      <c r="Q554" s="31" t="n">
        <v>36</v>
      </c>
      <c r="R554" s="31"/>
      <c r="S554" s="31"/>
      <c r="T554" s="31"/>
      <c r="U554" s="31"/>
      <c r="V554" s="31"/>
      <c r="W554" s="31"/>
      <c r="X554" s="31"/>
      <c r="Y554" s="57"/>
      <c r="Z554" s="36" t="n">
        <f aca="false">P554*Q554+S554+U554+V554+W554+X554+Y554</f>
        <v>72</v>
      </c>
      <c r="AA554" s="36" t="n">
        <f aca="false">N554+Z554</f>
        <v>72</v>
      </c>
      <c r="AB554" s="234" t="s">
        <v>293</v>
      </c>
      <c r="AC554" s="36"/>
      <c r="AD554" s="36"/>
      <c r="AE554" s="36"/>
      <c r="AF554" s="38" t="n">
        <f aca="false">E554*F554+P554*Q554</f>
        <v>72</v>
      </c>
      <c r="AG554" s="39" t="str">
        <f aca="false">AB554</f>
        <v>Васильцев И.И.</v>
      </c>
      <c r="AH554" s="39" t="str">
        <f aca="false">C554</f>
        <v>1ИСП11-27а (п)</v>
      </c>
      <c r="AI554" s="40" t="str">
        <f aca="false">B554</f>
        <v>13</v>
      </c>
      <c r="AJ554" s="39" t="str">
        <f aca="false">CONCATENATE(A554," ",D554)</f>
        <v>УП.04 Учебная практика</v>
      </c>
      <c r="AK554" s="39" t="n">
        <f aca="false">E554*F554+P554*Q554+H554+J554+S554+U554</f>
        <v>72</v>
      </c>
      <c r="AL554" s="39" t="n">
        <f aca="false">L554+W554</f>
        <v>0</v>
      </c>
      <c r="AM554" s="39" t="n">
        <f aca="false">M554+X554</f>
        <v>0</v>
      </c>
      <c r="AN554" s="39" t="n">
        <f aca="false">Y554</f>
        <v>0</v>
      </c>
      <c r="AO554" s="39" t="n">
        <f aca="false">SUM(AK554:AN554)</f>
        <v>72</v>
      </c>
      <c r="AP554" s="41" t="n">
        <f aca="false">K554+V554</f>
        <v>0</v>
      </c>
    </row>
    <row r="555" s="42" customFormat="true" ht="16.5" hidden="true" customHeight="true" outlineLevel="0" collapsed="false">
      <c r="A555" s="63" t="s">
        <v>274</v>
      </c>
      <c r="B555" s="96" t="s">
        <v>53</v>
      </c>
      <c r="C555" s="97" t="s">
        <v>615</v>
      </c>
      <c r="D555" s="114" t="s">
        <v>108</v>
      </c>
      <c r="E555" s="31" t="n">
        <v>17</v>
      </c>
      <c r="F555" s="31"/>
      <c r="G555" s="31"/>
      <c r="H555" s="31"/>
      <c r="I555" s="31"/>
      <c r="J555" s="31"/>
      <c r="K555" s="31"/>
      <c r="L555" s="31"/>
      <c r="M555" s="31"/>
      <c r="N555" s="33" t="n">
        <f aca="false">E555*F555+H555+J555+K555+L555+M555</f>
        <v>0</v>
      </c>
      <c r="O555" s="36"/>
      <c r="P555" s="36" t="n">
        <v>2</v>
      </c>
      <c r="Q555" s="31" t="n">
        <v>36</v>
      </c>
      <c r="R555" s="31"/>
      <c r="S555" s="31"/>
      <c r="T555" s="31"/>
      <c r="U555" s="31"/>
      <c r="V555" s="31"/>
      <c r="W555" s="31"/>
      <c r="X555" s="31"/>
      <c r="Y555" s="57"/>
      <c r="Z555" s="36" t="n">
        <f aca="false">P555*Q555+S555+U555+V555+W555+X555+Y555</f>
        <v>72</v>
      </c>
      <c r="AA555" s="36" t="n">
        <f aca="false">N555+Z555</f>
        <v>72</v>
      </c>
      <c r="AB555" s="234" t="s">
        <v>276</v>
      </c>
      <c r="AC555" s="36"/>
      <c r="AD555" s="36"/>
      <c r="AE555" s="36" t="n">
        <f aca="false">P555*Q555</f>
        <v>72</v>
      </c>
      <c r="AF555" s="38" t="n">
        <f aca="false">E555*F555+P555*Q555</f>
        <v>72</v>
      </c>
      <c r="AG555" s="39" t="str">
        <f aca="false">AB555</f>
        <v>Кузякова А.М.</v>
      </c>
      <c r="AH555" s="39" t="str">
        <f aca="false">C555</f>
        <v>1ИСП11-27б (п)</v>
      </c>
      <c r="AI555" s="40" t="str">
        <f aca="false">B555</f>
        <v>12</v>
      </c>
      <c r="AJ555" s="39" t="str">
        <f aca="false">CONCATENATE(A555," ",D555)</f>
        <v>УП.04 Учебная практика</v>
      </c>
      <c r="AK555" s="39" t="n">
        <f aca="false">E555*F555+P555*Q555+H555+J555+S555+U555</f>
        <v>72</v>
      </c>
      <c r="AL555" s="39" t="n">
        <f aca="false">L555+W555</f>
        <v>0</v>
      </c>
      <c r="AM555" s="39" t="n">
        <f aca="false">M555+X555</f>
        <v>0</v>
      </c>
      <c r="AN555" s="39" t="n">
        <f aca="false">Y555</f>
        <v>0</v>
      </c>
      <c r="AO555" s="39" t="n">
        <f aca="false">SUM(AK555:AN555)</f>
        <v>72</v>
      </c>
      <c r="AP555" s="41" t="n">
        <f aca="false">K555+V555</f>
        <v>0</v>
      </c>
    </row>
    <row r="556" s="42" customFormat="true" ht="16.5" hidden="true" customHeight="true" outlineLevel="0" collapsed="false">
      <c r="A556" s="70" t="s">
        <v>113</v>
      </c>
      <c r="B556" s="96" t="s">
        <v>238</v>
      </c>
      <c r="C556" s="97" t="s">
        <v>612</v>
      </c>
      <c r="D556" s="114" t="s">
        <v>114</v>
      </c>
      <c r="E556" s="31" t="n">
        <v>17</v>
      </c>
      <c r="F556" s="31"/>
      <c r="G556" s="31"/>
      <c r="H556" s="31" t="n">
        <v>8</v>
      </c>
      <c r="I556" s="31"/>
      <c r="J556" s="31"/>
      <c r="K556" s="31"/>
      <c r="L556" s="31"/>
      <c r="M556" s="31"/>
      <c r="N556" s="33" t="n">
        <f aca="false">E556*F556+H556+J556+K556+L556+M556</f>
        <v>8</v>
      </c>
      <c r="O556" s="36"/>
      <c r="P556" s="36" t="n">
        <v>2</v>
      </c>
      <c r="Q556" s="31"/>
      <c r="R556" s="31"/>
      <c r="S556" s="31"/>
      <c r="T556" s="31"/>
      <c r="U556" s="31"/>
      <c r="V556" s="31"/>
      <c r="W556" s="31"/>
      <c r="X556" s="31"/>
      <c r="Y556" s="57"/>
      <c r="Z556" s="36" t="n">
        <f aca="false">P556*Q556+S556+U556+V556+W556+X556+Y556</f>
        <v>0</v>
      </c>
      <c r="AA556" s="36" t="n">
        <f aca="false">N556+Z556</f>
        <v>8</v>
      </c>
      <c r="AB556" s="235" t="s">
        <v>316</v>
      </c>
      <c r="AC556" s="36"/>
      <c r="AD556" s="36"/>
      <c r="AE556" s="36" t="n">
        <f aca="false">P556*Q556</f>
        <v>0</v>
      </c>
      <c r="AF556" s="38" t="n">
        <f aca="false">E556*F556+P556*Q556</f>
        <v>0</v>
      </c>
      <c r="AG556" s="39" t="str">
        <f aca="false">AB556</f>
        <v>Виеру А.Н.</v>
      </c>
      <c r="AH556" s="39" t="str">
        <f aca="false">C556</f>
        <v>1ИСП11-27 (п)</v>
      </c>
      <c r="AI556" s="40" t="str">
        <f aca="false">B556</f>
        <v>25</v>
      </c>
      <c r="AJ556" s="39" t="str">
        <f aca="false">CONCATENATE(A556," ",D556)</f>
        <v>ВнеУр Разговоры о важном</v>
      </c>
      <c r="AK556" s="39" t="n">
        <f aca="false">E556*F556+P556*Q556+H556+J556+S556+U556</f>
        <v>8</v>
      </c>
      <c r="AL556" s="39" t="n">
        <f aca="false">L556+W556</f>
        <v>0</v>
      </c>
      <c r="AM556" s="39" t="n">
        <f aca="false">M556+X556</f>
        <v>0</v>
      </c>
      <c r="AN556" s="39" t="n">
        <f aca="false">Y556</f>
        <v>0</v>
      </c>
      <c r="AO556" s="39" t="n">
        <f aca="false">SUM(AK556:AN556)</f>
        <v>8</v>
      </c>
      <c r="AP556" s="41" t="n">
        <f aca="false">K556+V556</f>
        <v>0</v>
      </c>
    </row>
    <row r="557" s="42" customFormat="true" ht="16.5" hidden="true" customHeight="true" outlineLevel="0" collapsed="false">
      <c r="A557" s="70" t="s">
        <v>113</v>
      </c>
      <c r="B557" s="96" t="s">
        <v>238</v>
      </c>
      <c r="C557" s="97" t="s">
        <v>612</v>
      </c>
      <c r="D557" s="114" t="s">
        <v>114</v>
      </c>
      <c r="E557" s="31" t="n">
        <v>17</v>
      </c>
      <c r="F557" s="31"/>
      <c r="G557" s="31"/>
      <c r="H557" s="31" t="n">
        <v>9</v>
      </c>
      <c r="I557" s="31"/>
      <c r="J557" s="31"/>
      <c r="K557" s="31"/>
      <c r="L557" s="31"/>
      <c r="M557" s="31"/>
      <c r="N557" s="33" t="n">
        <f aca="false">E557*F557+H557+J557+K557+L557+M557</f>
        <v>9</v>
      </c>
      <c r="O557" s="36"/>
      <c r="P557" s="36" t="n">
        <v>2</v>
      </c>
      <c r="Q557" s="31"/>
      <c r="R557" s="31"/>
      <c r="S557" s="31" t="n">
        <v>16</v>
      </c>
      <c r="T557" s="31"/>
      <c r="U557" s="31"/>
      <c r="V557" s="31"/>
      <c r="W557" s="31"/>
      <c r="X557" s="31"/>
      <c r="Y557" s="57"/>
      <c r="Z557" s="36" t="n">
        <f aca="false">P557*Q557+S557+U557+V557+W557+X557+Y557</f>
        <v>16</v>
      </c>
      <c r="AA557" s="36" t="n">
        <f aca="false">N557+Z557</f>
        <v>25</v>
      </c>
      <c r="AB557" s="74" t="s">
        <v>115</v>
      </c>
      <c r="AC557" s="36"/>
      <c r="AD557" s="36"/>
      <c r="AE557" s="36" t="n">
        <f aca="false">P557*Q557</f>
        <v>0</v>
      </c>
      <c r="AF557" s="38" t="n">
        <f aca="false">E557*F557+P557*Q557</f>
        <v>0</v>
      </c>
      <c r="AG557" s="39" t="str">
        <f aca="false">AB557</f>
        <v>вак. РоВ</v>
      </c>
      <c r="AH557" s="39" t="str">
        <f aca="false">C557</f>
        <v>1ИСП11-27 (п)</v>
      </c>
      <c r="AI557" s="40" t="str">
        <f aca="false">B557</f>
        <v>25</v>
      </c>
      <c r="AJ557" s="39" t="str">
        <f aca="false">CONCATENATE(A557," ",D557)</f>
        <v>ВнеУр Разговоры о важном</v>
      </c>
      <c r="AK557" s="39" t="n">
        <f aca="false">E557*F557+P557*Q557+H557+J557+S557+U557</f>
        <v>25</v>
      </c>
      <c r="AL557" s="39" t="n">
        <f aca="false">L557+W557</f>
        <v>0</v>
      </c>
      <c r="AM557" s="39" t="n">
        <f aca="false">M557+X557</f>
        <v>0</v>
      </c>
      <c r="AN557" s="39" t="n">
        <f aca="false">Y557</f>
        <v>0</v>
      </c>
      <c r="AO557" s="39" t="n">
        <f aca="false">SUM(AK557:AN557)</f>
        <v>25</v>
      </c>
      <c r="AP557" s="41" t="n">
        <f aca="false">K557+V557</f>
        <v>0</v>
      </c>
    </row>
    <row r="558" s="42" customFormat="true" ht="16.5" hidden="true" customHeight="true" outlineLevel="0" collapsed="false">
      <c r="A558" s="70" t="s">
        <v>113</v>
      </c>
      <c r="B558" s="96" t="s">
        <v>238</v>
      </c>
      <c r="C558" s="97" t="s">
        <v>612</v>
      </c>
      <c r="D558" s="114" t="s">
        <v>114</v>
      </c>
      <c r="E558" s="31" t="n">
        <v>17</v>
      </c>
      <c r="F558" s="31"/>
      <c r="G558" s="31"/>
      <c r="H558" s="31"/>
      <c r="I558" s="31"/>
      <c r="J558" s="31"/>
      <c r="K558" s="31"/>
      <c r="L558" s="31"/>
      <c r="M558" s="31"/>
      <c r="N558" s="33" t="n">
        <f aca="false">E558*F558+H558+J558+K558+L558+M558</f>
        <v>0</v>
      </c>
      <c r="O558" s="36"/>
      <c r="P558" s="36" t="n">
        <v>2</v>
      </c>
      <c r="Q558" s="31"/>
      <c r="R558" s="31"/>
      <c r="S558" s="31" t="n">
        <v>2</v>
      </c>
      <c r="T558" s="31"/>
      <c r="U558" s="31"/>
      <c r="V558" s="31"/>
      <c r="W558" s="31"/>
      <c r="X558" s="31"/>
      <c r="Y558" s="57"/>
      <c r="Z558" s="36" t="n">
        <f aca="false">P558*Q558+S558+U558+V558+W558+X558+Y558</f>
        <v>2</v>
      </c>
      <c r="AA558" s="36" t="n">
        <f aca="false">N558+Z558</f>
        <v>2</v>
      </c>
      <c r="AB558" s="235" t="s">
        <v>276</v>
      </c>
      <c r="AC558" s="36"/>
      <c r="AD558" s="36"/>
      <c r="AE558" s="36" t="n">
        <f aca="false">P558*Q558</f>
        <v>0</v>
      </c>
      <c r="AF558" s="38" t="n">
        <f aca="false">E558*F558+P558*Q558</f>
        <v>0</v>
      </c>
      <c r="AG558" s="39" t="str">
        <f aca="false">AB558</f>
        <v>Кузякова А.М.</v>
      </c>
      <c r="AH558" s="39" t="str">
        <f aca="false">C558</f>
        <v>1ИСП11-27 (п)</v>
      </c>
      <c r="AI558" s="40" t="str">
        <f aca="false">B558</f>
        <v>25</v>
      </c>
      <c r="AJ558" s="39" t="str">
        <f aca="false">CONCATENATE(A558," ",D558)</f>
        <v>ВнеУр Разговоры о важном</v>
      </c>
      <c r="AK558" s="39" t="n">
        <f aca="false">E558*F558+P558*Q558+H558+J558+S558+U558</f>
        <v>2</v>
      </c>
      <c r="AL558" s="39" t="n">
        <f aca="false">L558+W558</f>
        <v>0</v>
      </c>
      <c r="AM558" s="39" t="n">
        <f aca="false">M558+X558</f>
        <v>0</v>
      </c>
      <c r="AN558" s="39" t="n">
        <f aca="false">Y558</f>
        <v>0</v>
      </c>
      <c r="AO558" s="39" t="n">
        <f aca="false">SUM(AK558:AN558)</f>
        <v>2</v>
      </c>
      <c r="AP558" s="41" t="n">
        <f aca="false">K558+V558</f>
        <v>0</v>
      </c>
    </row>
    <row r="559" s="42" customFormat="true" ht="16.5" hidden="true" customHeight="true" outlineLevel="0" collapsed="false">
      <c r="A559" s="95" t="s">
        <v>49</v>
      </c>
      <c r="B559" s="96" t="s">
        <v>238</v>
      </c>
      <c r="C559" s="97" t="s">
        <v>616</v>
      </c>
      <c r="D559" s="98" t="s">
        <v>50</v>
      </c>
      <c r="E559" s="31" t="n">
        <v>17</v>
      </c>
      <c r="F559" s="31" t="n">
        <v>3</v>
      </c>
      <c r="G559" s="31" t="n">
        <v>14</v>
      </c>
      <c r="H559" s="31"/>
      <c r="I559" s="31"/>
      <c r="J559" s="31"/>
      <c r="K559" s="31"/>
      <c r="L559" s="31" t="n">
        <v>4</v>
      </c>
      <c r="M559" s="31"/>
      <c r="N559" s="33" t="n">
        <f aca="false">E559*F559+H559+J559+K559+L559+M559</f>
        <v>55</v>
      </c>
      <c r="O559" s="36"/>
      <c r="P559" s="36" t="n">
        <v>21</v>
      </c>
      <c r="Q559" s="31"/>
      <c r="R559" s="31"/>
      <c r="S559" s="31"/>
      <c r="T559" s="31"/>
      <c r="U559" s="31"/>
      <c r="V559" s="31"/>
      <c r="W559" s="31"/>
      <c r="X559" s="31"/>
      <c r="Y559" s="31"/>
      <c r="Z559" s="36" t="n">
        <f aca="false">P559*Q559+S559+U559+V559+W559+X559+Y559</f>
        <v>0</v>
      </c>
      <c r="AA559" s="36" t="n">
        <f aca="false">N559+Z559</f>
        <v>55</v>
      </c>
      <c r="AB559" s="236" t="s">
        <v>236</v>
      </c>
      <c r="AC559" s="31"/>
      <c r="AD559" s="31"/>
      <c r="AE559" s="36" t="n">
        <f aca="false">P559*Q559</f>
        <v>0</v>
      </c>
      <c r="AF559" s="38" t="n">
        <f aca="false">E559*F559+P559*Q559</f>
        <v>51</v>
      </c>
      <c r="AG559" s="39" t="str">
        <f aca="false">AB559</f>
        <v>Римская В.В.</v>
      </c>
      <c r="AH559" s="39" t="str">
        <f aca="false">C559</f>
        <v>1ИСП11-28 (п)</v>
      </c>
      <c r="AI559" s="40" t="str">
        <f aca="false">B559</f>
        <v>25</v>
      </c>
      <c r="AJ559" s="39" t="str">
        <f aca="false">CONCATENATE(A559," ",D559)</f>
        <v>ОГСЭ.02 История</v>
      </c>
      <c r="AK559" s="39" t="n">
        <f aca="false">E559*F559+P559*Q559+H559+J559+S559+U559</f>
        <v>51</v>
      </c>
      <c r="AL559" s="39" t="n">
        <f aca="false">L559+W559</f>
        <v>4</v>
      </c>
      <c r="AM559" s="39" t="n">
        <f aca="false">M559+X559</f>
        <v>0</v>
      </c>
      <c r="AN559" s="39" t="n">
        <f aca="false">Y559</f>
        <v>0</v>
      </c>
      <c r="AO559" s="39" t="n">
        <f aca="false">SUM(AK559:AN559)</f>
        <v>55</v>
      </c>
      <c r="AP559" s="41" t="n">
        <f aca="false">K559+V559</f>
        <v>0</v>
      </c>
    </row>
    <row r="560" s="42" customFormat="true" ht="16.5" hidden="true" customHeight="true" outlineLevel="0" collapsed="false">
      <c r="A560" s="95" t="s">
        <v>52</v>
      </c>
      <c r="B560" s="96" t="s">
        <v>238</v>
      </c>
      <c r="C560" s="97" t="s">
        <v>616</v>
      </c>
      <c r="D560" s="98" t="s">
        <v>244</v>
      </c>
      <c r="E560" s="31" t="n">
        <v>17</v>
      </c>
      <c r="F560" s="31" t="n">
        <v>3</v>
      </c>
      <c r="G560" s="31" t="n">
        <v>18</v>
      </c>
      <c r="H560" s="31"/>
      <c r="I560" s="31"/>
      <c r="J560" s="31"/>
      <c r="K560" s="31"/>
      <c r="L560" s="31"/>
      <c r="M560" s="31"/>
      <c r="N560" s="33" t="n">
        <f aca="false">E560*F560+H560+J560+K560+L560+M560</f>
        <v>51</v>
      </c>
      <c r="O560" s="36"/>
      <c r="P560" s="36" t="n">
        <v>21</v>
      </c>
      <c r="Q560" s="31"/>
      <c r="R560" s="31"/>
      <c r="S560" s="31"/>
      <c r="T560" s="31"/>
      <c r="U560" s="31"/>
      <c r="V560" s="31"/>
      <c r="W560" s="31"/>
      <c r="X560" s="31"/>
      <c r="Y560" s="31"/>
      <c r="Z560" s="36" t="n">
        <f aca="false">P560*Q560+S560+U560+V560+W560+X560+Y560</f>
        <v>0</v>
      </c>
      <c r="AA560" s="36" t="n">
        <f aca="false">N560+Z560</f>
        <v>51</v>
      </c>
      <c r="AB560" s="47" t="s">
        <v>613</v>
      </c>
      <c r="AC560" s="31"/>
      <c r="AD560" s="31"/>
      <c r="AE560" s="36" t="n">
        <f aca="false">P560*Q560</f>
        <v>0</v>
      </c>
      <c r="AF560" s="38" t="n">
        <f aca="false">E560*F560+P560*Q560</f>
        <v>51</v>
      </c>
      <c r="AG560" s="39" t="str">
        <f aca="false">AB560</f>
        <v>Васильева И.Ю.</v>
      </c>
      <c r="AH560" s="39" t="str">
        <f aca="false">C560</f>
        <v>1ИСП11-28 (п)</v>
      </c>
      <c r="AI560" s="40" t="str">
        <f aca="false">B560</f>
        <v>25</v>
      </c>
      <c r="AJ560" s="39" t="str">
        <f aca="false">CONCATENATE(A560," ",D560)</f>
        <v>ОГСЭ.03 Психология общения</v>
      </c>
      <c r="AK560" s="39" t="n">
        <f aca="false">E560*F560+P560*Q560+H560+J560+S560+U560</f>
        <v>51</v>
      </c>
      <c r="AL560" s="39" t="n">
        <f aca="false">L560+W560</f>
        <v>0</v>
      </c>
      <c r="AM560" s="39" t="n">
        <f aca="false">M560+X560</f>
        <v>0</v>
      </c>
      <c r="AN560" s="39" t="n">
        <f aca="false">Y560</f>
        <v>0</v>
      </c>
      <c r="AO560" s="39" t="n">
        <f aca="false">SUM(AK560:AN560)</f>
        <v>51</v>
      </c>
      <c r="AP560" s="41" t="n">
        <f aca="false">K560+V560</f>
        <v>0</v>
      </c>
    </row>
    <row r="561" s="42" customFormat="true" ht="16.5" hidden="true" customHeight="true" outlineLevel="0" collapsed="false">
      <c r="A561" s="95" t="s">
        <v>60</v>
      </c>
      <c r="B561" s="96" t="s">
        <v>175</v>
      </c>
      <c r="C561" s="97" t="s">
        <v>617</v>
      </c>
      <c r="D561" s="99" t="s">
        <v>55</v>
      </c>
      <c r="E561" s="31" t="n">
        <v>17</v>
      </c>
      <c r="F561" s="31" t="n">
        <v>2</v>
      </c>
      <c r="G561" s="31"/>
      <c r="H561" s="31"/>
      <c r="I561" s="31"/>
      <c r="J561" s="31"/>
      <c r="K561" s="31"/>
      <c r="L561" s="31"/>
      <c r="M561" s="31"/>
      <c r="N561" s="33" t="n">
        <f aca="false">E561*F561+H561+J561+K561+L561+M561</f>
        <v>34</v>
      </c>
      <c r="O561" s="36"/>
      <c r="P561" s="36" t="n">
        <v>21</v>
      </c>
      <c r="Q561" s="31" t="n">
        <v>2</v>
      </c>
      <c r="R561" s="31"/>
      <c r="S561" s="31"/>
      <c r="T561" s="31"/>
      <c r="U561" s="31"/>
      <c r="V561" s="31"/>
      <c r="W561" s="31"/>
      <c r="X561" s="31"/>
      <c r="Y561" s="31"/>
      <c r="Z561" s="36" t="n">
        <f aca="false">P561*Q561+S561+U561+V561+W561+X561+Y561</f>
        <v>42</v>
      </c>
      <c r="AA561" s="36" t="n">
        <f aca="false">N561+Z561</f>
        <v>76</v>
      </c>
      <c r="AB561" s="84" t="s">
        <v>297</v>
      </c>
      <c r="AC561" s="31"/>
      <c r="AD561" s="31"/>
      <c r="AE561" s="36" t="n">
        <f aca="false">P561*Q561</f>
        <v>42</v>
      </c>
      <c r="AF561" s="38" t="n">
        <f aca="false">E561*F561+P561*Q561</f>
        <v>76</v>
      </c>
      <c r="AG561" s="39" t="str">
        <f aca="false">AB561</f>
        <v>Баранова Ел.Ва.</v>
      </c>
      <c r="AH561" s="39" t="str">
        <f aca="false">C561</f>
        <v>1ИСП11-28а (п)</v>
      </c>
      <c r="AI561" s="40" t="str">
        <f aca="false">B561</f>
        <v>13</v>
      </c>
      <c r="AJ561" s="39" t="str">
        <f aca="false">CONCATENATE(A561," ",D561)</f>
        <v>ОГСЭ.04 Иностранный язык в профессиональной деятельности</v>
      </c>
      <c r="AK561" s="39" t="n">
        <f aca="false">E561*F561+P561*Q561+H561+J561+S561+U561</f>
        <v>76</v>
      </c>
      <c r="AL561" s="39" t="n">
        <f aca="false">L561+W561</f>
        <v>0</v>
      </c>
      <c r="AM561" s="39" t="n">
        <f aca="false">M561+X561</f>
        <v>0</v>
      </c>
      <c r="AN561" s="39" t="n">
        <f aca="false">Y561</f>
        <v>0</v>
      </c>
      <c r="AO561" s="39" t="n">
        <f aca="false">SUM(AK561:AN561)</f>
        <v>76</v>
      </c>
      <c r="AP561" s="41" t="n">
        <f aca="false">K561+V561</f>
        <v>0</v>
      </c>
    </row>
    <row r="562" s="42" customFormat="true" ht="16.5" hidden="true" customHeight="true" outlineLevel="0" collapsed="false">
      <c r="A562" s="95" t="s">
        <v>60</v>
      </c>
      <c r="B562" s="96" t="s">
        <v>53</v>
      </c>
      <c r="C562" s="97" t="s">
        <v>618</v>
      </c>
      <c r="D562" s="99" t="s">
        <v>55</v>
      </c>
      <c r="E562" s="31" t="n">
        <v>17</v>
      </c>
      <c r="F562" s="31" t="n">
        <v>2</v>
      </c>
      <c r="G562" s="31"/>
      <c r="H562" s="31"/>
      <c r="I562" s="31"/>
      <c r="J562" s="31"/>
      <c r="K562" s="31"/>
      <c r="L562" s="31"/>
      <c r="M562" s="31"/>
      <c r="N562" s="33" t="n">
        <f aca="false">E562*F562+H562+J562+K562+L562+M562</f>
        <v>34</v>
      </c>
      <c r="O562" s="36"/>
      <c r="P562" s="36" t="n">
        <v>21</v>
      </c>
      <c r="Q562" s="31" t="n">
        <v>2</v>
      </c>
      <c r="R562" s="31"/>
      <c r="S562" s="31"/>
      <c r="T562" s="31"/>
      <c r="U562" s="31"/>
      <c r="V562" s="31"/>
      <c r="W562" s="31"/>
      <c r="X562" s="31"/>
      <c r="Y562" s="31"/>
      <c r="Z562" s="36" t="n">
        <f aca="false">P562*Q562+S562+U562+V562+W562+X562+Y562</f>
        <v>42</v>
      </c>
      <c r="AA562" s="36" t="n">
        <f aca="false">N562+Z562</f>
        <v>76</v>
      </c>
      <c r="AB562" s="47" t="s">
        <v>299</v>
      </c>
      <c r="AC562" s="31"/>
      <c r="AD562" s="31"/>
      <c r="AE562" s="36" t="n">
        <f aca="false">P562*Q562</f>
        <v>42</v>
      </c>
      <c r="AF562" s="38" t="n">
        <f aca="false">E562*F562+P562*Q562</f>
        <v>76</v>
      </c>
      <c r="AG562" s="39" t="str">
        <f aca="false">AB562</f>
        <v>Климова И.В.</v>
      </c>
      <c r="AH562" s="39" t="str">
        <f aca="false">C562</f>
        <v>1ИСП11-28б (п)</v>
      </c>
      <c r="AI562" s="40" t="str">
        <f aca="false">B562</f>
        <v>12</v>
      </c>
      <c r="AJ562" s="39" t="str">
        <f aca="false">CONCATENATE(A562," ",D562)</f>
        <v>ОГСЭ.04 Иностранный язык в профессиональной деятельности</v>
      </c>
      <c r="AK562" s="39" t="n">
        <f aca="false">E562*F562+P562*Q562+H562+J562+S562+U562</f>
        <v>76</v>
      </c>
      <c r="AL562" s="39" t="n">
        <f aca="false">L562+W562</f>
        <v>0</v>
      </c>
      <c r="AM562" s="39" t="n">
        <f aca="false">M562+X562</f>
        <v>0</v>
      </c>
      <c r="AN562" s="39" t="n">
        <f aca="false">Y562</f>
        <v>0</v>
      </c>
      <c r="AO562" s="39" t="n">
        <f aca="false">SUM(AK562:AN562)</f>
        <v>76</v>
      </c>
      <c r="AP562" s="41" t="n">
        <f aca="false">K562+V562</f>
        <v>0</v>
      </c>
    </row>
    <row r="563" s="42" customFormat="true" ht="16.5" hidden="true" customHeight="true" outlineLevel="0" collapsed="false">
      <c r="A563" s="95" t="s">
        <v>248</v>
      </c>
      <c r="B563" s="96" t="s">
        <v>238</v>
      </c>
      <c r="C563" s="97" t="s">
        <v>616</v>
      </c>
      <c r="D563" s="100" t="s">
        <v>61</v>
      </c>
      <c r="E563" s="31" t="n">
        <v>17</v>
      </c>
      <c r="F563" s="31" t="n">
        <v>2</v>
      </c>
      <c r="G563" s="31"/>
      <c r="H563" s="31"/>
      <c r="I563" s="31"/>
      <c r="J563" s="31"/>
      <c r="K563" s="31"/>
      <c r="L563" s="31"/>
      <c r="M563" s="31"/>
      <c r="N563" s="33" t="n">
        <f aca="false">E563*F563+H563+J563+K563+L563+M563</f>
        <v>34</v>
      </c>
      <c r="O563" s="36"/>
      <c r="P563" s="36" t="n">
        <v>21</v>
      </c>
      <c r="Q563" s="31" t="n">
        <v>2</v>
      </c>
      <c r="R563" s="31"/>
      <c r="S563" s="31"/>
      <c r="T563" s="31"/>
      <c r="U563" s="31"/>
      <c r="V563" s="31"/>
      <c r="W563" s="31"/>
      <c r="X563" s="31"/>
      <c r="Y563" s="31"/>
      <c r="Z563" s="36" t="n">
        <f aca="false">P563*Q563+S563+U563+V563+W563+X563+Y563</f>
        <v>42</v>
      </c>
      <c r="AA563" s="36" t="n">
        <f aca="false">N563+Z563</f>
        <v>76</v>
      </c>
      <c r="AB563" s="47" t="s">
        <v>290</v>
      </c>
      <c r="AC563" s="31"/>
      <c r="AD563" s="31"/>
      <c r="AE563" s="36" t="n">
        <f aca="false">P563*Q563</f>
        <v>42</v>
      </c>
      <c r="AF563" s="38" t="n">
        <f aca="false">E563*F563+P563*Q563</f>
        <v>76</v>
      </c>
      <c r="AG563" s="39" t="str">
        <f aca="false">AB563</f>
        <v>Климаков В.А</v>
      </c>
      <c r="AH563" s="39" t="str">
        <f aca="false">C563</f>
        <v>1ИСП11-28 (п)</v>
      </c>
      <c r="AI563" s="40" t="str">
        <f aca="false">B563</f>
        <v>25</v>
      </c>
      <c r="AJ563" s="39" t="str">
        <f aca="false">CONCATENATE(A563," ",D563)</f>
        <v>ОГСЭ.05 Физическая культура</v>
      </c>
      <c r="AK563" s="39" t="n">
        <f aca="false">E563*F563+P563*Q563+H563+J563+S563+U563</f>
        <v>76</v>
      </c>
      <c r="AL563" s="39" t="n">
        <f aca="false">L563+W563</f>
        <v>0</v>
      </c>
      <c r="AM563" s="39" t="n">
        <f aca="false">M563+X563</f>
        <v>0</v>
      </c>
      <c r="AN563" s="39" t="n">
        <f aca="false">Y563</f>
        <v>0</v>
      </c>
      <c r="AO563" s="39" t="n">
        <f aca="false">SUM(AK563:AN563)</f>
        <v>76</v>
      </c>
      <c r="AP563" s="41" t="n">
        <f aca="false">K563+V563</f>
        <v>0</v>
      </c>
    </row>
    <row r="564" s="42" customFormat="true" ht="16.5" hidden="true" customHeight="true" outlineLevel="0" collapsed="false">
      <c r="A564" s="95" t="s">
        <v>249</v>
      </c>
      <c r="B564" s="96" t="s">
        <v>238</v>
      </c>
      <c r="C564" s="97" t="s">
        <v>616</v>
      </c>
      <c r="D564" s="100" t="s">
        <v>250</v>
      </c>
      <c r="E564" s="31" t="n">
        <v>17</v>
      </c>
      <c r="F564" s="31" t="n">
        <v>4</v>
      </c>
      <c r="G564" s="31"/>
      <c r="H564" s="31"/>
      <c r="I564" s="31"/>
      <c r="J564" s="31"/>
      <c r="K564" s="31"/>
      <c r="L564" s="31" t="n">
        <v>4</v>
      </c>
      <c r="M564" s="31"/>
      <c r="N564" s="33" t="n">
        <f aca="false">E564*F564+H564+J564+K564+L564+M564</f>
        <v>72</v>
      </c>
      <c r="O564" s="36"/>
      <c r="P564" s="36" t="n">
        <v>21</v>
      </c>
      <c r="Q564" s="31"/>
      <c r="R564" s="31"/>
      <c r="S564" s="31"/>
      <c r="T564" s="31"/>
      <c r="U564" s="31"/>
      <c r="V564" s="31"/>
      <c r="W564" s="31"/>
      <c r="X564" s="31"/>
      <c r="Y564" s="31"/>
      <c r="Z564" s="36" t="n">
        <f aca="false">P564*Q564+S564+U564+V564+W564+X564+Y564</f>
        <v>0</v>
      </c>
      <c r="AA564" s="36" t="n">
        <f aca="false">N564+Z564</f>
        <v>72</v>
      </c>
      <c r="AB564" s="54" t="s">
        <v>251</v>
      </c>
      <c r="AC564" s="31"/>
      <c r="AD564" s="31"/>
      <c r="AE564" s="36" t="n">
        <f aca="false">P564*Q564</f>
        <v>0</v>
      </c>
      <c r="AF564" s="38" t="n">
        <f aca="false">E564*F564+P564*Q564</f>
        <v>68</v>
      </c>
      <c r="AG564" s="39" t="str">
        <f aca="false">AB564</f>
        <v>Добрышкина Н.В.</v>
      </c>
      <c r="AH564" s="39" t="str">
        <f aca="false">C564</f>
        <v>1ИСП11-28 (п)</v>
      </c>
      <c r="AI564" s="40" t="str">
        <f aca="false">B564</f>
        <v>25</v>
      </c>
      <c r="AJ564" s="39" t="str">
        <f aca="false">CONCATENATE(A564," ",D564)</f>
        <v>ОГСЭ.06 Русский язык и культура речи</v>
      </c>
      <c r="AK564" s="39" t="n">
        <f aca="false">E564*F564+P564*Q564+H564+J564+S564+U564</f>
        <v>68</v>
      </c>
      <c r="AL564" s="39" t="n">
        <f aca="false">L564+W564</f>
        <v>4</v>
      </c>
      <c r="AM564" s="39" t="n">
        <f aca="false">M564+X564</f>
        <v>0</v>
      </c>
      <c r="AN564" s="39" t="n">
        <f aca="false">Y564</f>
        <v>0</v>
      </c>
      <c r="AO564" s="39" t="n">
        <f aca="false">SUM(AK564:AN564)</f>
        <v>72</v>
      </c>
      <c r="AP564" s="41" t="n">
        <f aca="false">K564+V564</f>
        <v>0</v>
      </c>
    </row>
    <row r="565" s="42" customFormat="true" ht="16.5" hidden="true" customHeight="true" outlineLevel="0" collapsed="false">
      <c r="A565" s="95" t="s">
        <v>63</v>
      </c>
      <c r="B565" s="96" t="s">
        <v>238</v>
      </c>
      <c r="C565" s="97" t="s">
        <v>616</v>
      </c>
      <c r="D565" s="100" t="s">
        <v>252</v>
      </c>
      <c r="E565" s="31" t="n">
        <v>17</v>
      </c>
      <c r="F565" s="31" t="n">
        <v>5</v>
      </c>
      <c r="G565" s="31" t="n">
        <v>28</v>
      </c>
      <c r="H565" s="31"/>
      <c r="I565" s="31"/>
      <c r="J565" s="31"/>
      <c r="K565" s="31"/>
      <c r="L565" s="31" t="n">
        <v>4</v>
      </c>
      <c r="M565" s="31"/>
      <c r="N565" s="33" t="n">
        <f aca="false">E565*F565+H565+J565+K565+L565+M565</f>
        <v>89</v>
      </c>
      <c r="O565" s="36"/>
      <c r="P565" s="36" t="n">
        <v>21</v>
      </c>
      <c r="Q565" s="31"/>
      <c r="R565" s="31"/>
      <c r="S565" s="31"/>
      <c r="T565" s="31"/>
      <c r="U565" s="31"/>
      <c r="V565" s="31"/>
      <c r="W565" s="31"/>
      <c r="X565" s="31"/>
      <c r="Y565" s="48"/>
      <c r="Z565" s="36" t="n">
        <f aca="false">P565*Q565+S565+U565+V565+W565+X565+Y565</f>
        <v>0</v>
      </c>
      <c r="AA565" s="36" t="n">
        <f aca="false">N565+Z565</f>
        <v>89</v>
      </c>
      <c r="AB565" s="54" t="s">
        <v>65</v>
      </c>
      <c r="AC565" s="31"/>
      <c r="AD565" s="31"/>
      <c r="AE565" s="36" t="n">
        <f aca="false">P565*Q565</f>
        <v>0</v>
      </c>
      <c r="AF565" s="38" t="n">
        <f aca="false">E565*F565+P565*Q565</f>
        <v>85</v>
      </c>
      <c r="AG565" s="39" t="str">
        <f aca="false">AB565</f>
        <v>Лахтюхова Г.Г.</v>
      </c>
      <c r="AH565" s="39" t="str">
        <f aca="false">C565</f>
        <v>1ИСП11-28 (п)</v>
      </c>
      <c r="AI565" s="40" t="str">
        <f aca="false">B565</f>
        <v>25</v>
      </c>
      <c r="AJ565" s="39" t="str">
        <f aca="false">CONCATENATE(A565," ",D565)</f>
        <v>ЕН.01 Элементы высшей математики</v>
      </c>
      <c r="AK565" s="39" t="n">
        <f aca="false">E565*F565+P565*Q565+H565+J565+S565+U565</f>
        <v>85</v>
      </c>
      <c r="AL565" s="39" t="n">
        <f aca="false">L565+W565</f>
        <v>4</v>
      </c>
      <c r="AM565" s="39" t="n">
        <f aca="false">M565+X565</f>
        <v>0</v>
      </c>
      <c r="AN565" s="39" t="n">
        <f aca="false">Y565</f>
        <v>0</v>
      </c>
      <c r="AO565" s="39" t="n">
        <f aca="false">SUM(AK565:AN565)</f>
        <v>89</v>
      </c>
      <c r="AP565" s="41" t="n">
        <f aca="false">K565+V565</f>
        <v>0</v>
      </c>
    </row>
    <row r="566" s="42" customFormat="true" ht="16.5" hidden="true" customHeight="true" outlineLevel="0" collapsed="false">
      <c r="A566" s="95" t="s">
        <v>66</v>
      </c>
      <c r="B566" s="96" t="s">
        <v>238</v>
      </c>
      <c r="C566" s="97" t="s">
        <v>616</v>
      </c>
      <c r="D566" s="100" t="s">
        <v>254</v>
      </c>
      <c r="E566" s="31" t="n">
        <v>17</v>
      </c>
      <c r="F566" s="31"/>
      <c r="G566" s="31"/>
      <c r="H566" s="31"/>
      <c r="I566" s="31"/>
      <c r="J566" s="31"/>
      <c r="K566" s="31"/>
      <c r="L566" s="31"/>
      <c r="M566" s="31"/>
      <c r="N566" s="33" t="n">
        <f aca="false">E566*F566+H566+J566+K566+L566+M566</f>
        <v>0</v>
      </c>
      <c r="O566" s="36"/>
      <c r="P566" s="36" t="n">
        <v>21</v>
      </c>
      <c r="Q566" s="31" t="n">
        <v>2</v>
      </c>
      <c r="R566" s="31" t="n">
        <v>14</v>
      </c>
      <c r="S566" s="31"/>
      <c r="T566" s="31"/>
      <c r="U566" s="31"/>
      <c r="V566" s="31"/>
      <c r="W566" s="31" t="n">
        <v>2</v>
      </c>
      <c r="X566" s="51"/>
      <c r="Y566" s="34"/>
      <c r="Z566" s="36" t="n">
        <f aca="false">P566*Q566+S566+U566+V566+W566+X566+Y566</f>
        <v>44</v>
      </c>
      <c r="AA566" s="36" t="n">
        <f aca="false">N566+Z566</f>
        <v>44</v>
      </c>
      <c r="AB566" s="54" t="s">
        <v>65</v>
      </c>
      <c r="AC566" s="31"/>
      <c r="AD566" s="31"/>
      <c r="AE566" s="36" t="n">
        <f aca="false">P566*Q566</f>
        <v>42</v>
      </c>
      <c r="AF566" s="38" t="n">
        <f aca="false">E566*F566+P566*Q566</f>
        <v>42</v>
      </c>
      <c r="AG566" s="39" t="str">
        <f aca="false">AB566</f>
        <v>Лахтюхова Г.Г.</v>
      </c>
      <c r="AH566" s="39" t="str">
        <f aca="false">C566</f>
        <v>1ИСП11-28 (п)</v>
      </c>
      <c r="AI566" s="40" t="str">
        <f aca="false">B566</f>
        <v>25</v>
      </c>
      <c r="AJ566" s="39" t="str">
        <f aca="false">CONCATENATE(A566," ",D566)</f>
        <v>ЕН.02 Дискретная математика с элементами математической логики</v>
      </c>
      <c r="AK566" s="39" t="n">
        <f aca="false">E566*F566+P566*Q566+H566+J566+S566+U566</f>
        <v>42</v>
      </c>
      <c r="AL566" s="39" t="n">
        <f aca="false">L566+W566</f>
        <v>2</v>
      </c>
      <c r="AM566" s="39" t="n">
        <f aca="false">M566+X566</f>
        <v>0</v>
      </c>
      <c r="AN566" s="39" t="n">
        <f aca="false">Y566</f>
        <v>0</v>
      </c>
      <c r="AO566" s="39" t="n">
        <f aca="false">SUM(AK566:AN566)</f>
        <v>44</v>
      </c>
      <c r="AP566" s="41" t="n">
        <f aca="false">K566+V566</f>
        <v>0</v>
      </c>
    </row>
    <row r="567" s="42" customFormat="true" ht="16.5" hidden="true" customHeight="true" outlineLevel="0" collapsed="false">
      <c r="A567" s="95" t="s">
        <v>70</v>
      </c>
      <c r="B567" s="96" t="s">
        <v>238</v>
      </c>
      <c r="C567" s="97" t="s">
        <v>616</v>
      </c>
      <c r="D567" s="100" t="s">
        <v>255</v>
      </c>
      <c r="E567" s="31" t="n">
        <v>17</v>
      </c>
      <c r="F567" s="31"/>
      <c r="G567" s="31"/>
      <c r="H567" s="31"/>
      <c r="I567" s="31"/>
      <c r="J567" s="31"/>
      <c r="K567" s="31"/>
      <c r="L567" s="31"/>
      <c r="M567" s="31"/>
      <c r="N567" s="33" t="n">
        <f aca="false">E567*F567+H567+J567+K567+L567+M567</f>
        <v>0</v>
      </c>
      <c r="O567" s="36"/>
      <c r="P567" s="36" t="n">
        <v>21</v>
      </c>
      <c r="Q567" s="31" t="n">
        <v>2</v>
      </c>
      <c r="R567" s="31" t="n">
        <v>14</v>
      </c>
      <c r="S567" s="31"/>
      <c r="T567" s="31"/>
      <c r="U567" s="31"/>
      <c r="V567" s="31"/>
      <c r="W567" s="31"/>
      <c r="X567" s="51"/>
      <c r="Y567" s="34"/>
      <c r="Z567" s="36" t="n">
        <f aca="false">P567*Q567+S567+U567+V567+W567+X567+Y567</f>
        <v>42</v>
      </c>
      <c r="AA567" s="36" t="n">
        <f aca="false">N567+Z567</f>
        <v>42</v>
      </c>
      <c r="AB567" s="54" t="s">
        <v>65</v>
      </c>
      <c r="AC567" s="31"/>
      <c r="AD567" s="31"/>
      <c r="AE567" s="36" t="n">
        <f aca="false">P567*Q567</f>
        <v>42</v>
      </c>
      <c r="AF567" s="38" t="n">
        <f aca="false">E567*F567+P567*Q567</f>
        <v>42</v>
      </c>
      <c r="AG567" s="39" t="str">
        <f aca="false">AB567</f>
        <v>Лахтюхова Г.Г.</v>
      </c>
      <c r="AH567" s="39" t="str">
        <f aca="false">C567</f>
        <v>1ИСП11-28 (п)</v>
      </c>
      <c r="AI567" s="40" t="str">
        <f aca="false">B567</f>
        <v>25</v>
      </c>
      <c r="AJ567" s="39" t="str">
        <f aca="false">CONCATENATE(A567," ",D567)</f>
        <v>ЕН.03 Теория вероятностей и математическая статистика</v>
      </c>
      <c r="AK567" s="39" t="n">
        <f aca="false">E567*F567+P567*Q567+H567+J567+S567+U567</f>
        <v>42</v>
      </c>
      <c r="AL567" s="39" t="n">
        <f aca="false">L567+W567</f>
        <v>0</v>
      </c>
      <c r="AM567" s="39" t="n">
        <f aca="false">M567+X567</f>
        <v>0</v>
      </c>
      <c r="AN567" s="39" t="n">
        <f aca="false">Y567</f>
        <v>0</v>
      </c>
      <c r="AO567" s="39" t="n">
        <f aca="false">SUM(AK567:AN567)</f>
        <v>42</v>
      </c>
      <c r="AP567" s="41" t="n">
        <f aca="false">K567+V567</f>
        <v>0</v>
      </c>
    </row>
    <row r="568" s="42" customFormat="true" ht="16.5" hidden="true" customHeight="true" outlineLevel="0" collapsed="false">
      <c r="A568" s="95" t="s">
        <v>73</v>
      </c>
      <c r="B568" s="96" t="s">
        <v>238</v>
      </c>
      <c r="C568" s="97" t="s">
        <v>616</v>
      </c>
      <c r="D568" s="100" t="s">
        <v>256</v>
      </c>
      <c r="E568" s="31" t="n">
        <v>17</v>
      </c>
      <c r="F568" s="31" t="n">
        <v>3</v>
      </c>
      <c r="G568" s="31" t="n">
        <v>26</v>
      </c>
      <c r="H568" s="31" t="n">
        <v>-26</v>
      </c>
      <c r="I568" s="31"/>
      <c r="J568" s="31"/>
      <c r="K568" s="31"/>
      <c r="L568" s="31" t="n">
        <v>4</v>
      </c>
      <c r="M568" s="44"/>
      <c r="N568" s="33" t="n">
        <f aca="false">E568*F568+H568+J568+K568+L568+M568</f>
        <v>29</v>
      </c>
      <c r="O568" s="36"/>
      <c r="P568" s="36" t="n">
        <v>21</v>
      </c>
      <c r="Q568" s="31"/>
      <c r="R568" s="31"/>
      <c r="S568" s="31"/>
      <c r="T568" s="31"/>
      <c r="U568" s="31"/>
      <c r="V568" s="31"/>
      <c r="W568" s="31"/>
      <c r="X568" s="51"/>
      <c r="Y568" s="34"/>
      <c r="Z568" s="36" t="n">
        <f aca="false">P568*Q568+S568+U568+V568+W568+X568+Y568</f>
        <v>0</v>
      </c>
      <c r="AA568" s="36" t="n">
        <f aca="false">N568+Z568</f>
        <v>29</v>
      </c>
      <c r="AB568" s="36" t="s">
        <v>281</v>
      </c>
      <c r="AC568" s="31"/>
      <c r="AD568" s="31"/>
      <c r="AE568" s="36" t="n">
        <f aca="false">P568*Q568</f>
        <v>0</v>
      </c>
      <c r="AF568" s="38" t="n">
        <f aca="false">E568*F568+P568*Q568</f>
        <v>51</v>
      </c>
      <c r="AG568" s="39" t="str">
        <f aca="false">AB568</f>
        <v>Бастрыкин К.М.</v>
      </c>
      <c r="AH568" s="39" t="str">
        <f aca="false">C568</f>
        <v>1ИСП11-28 (п)</v>
      </c>
      <c r="AI568" s="40" t="str">
        <f aca="false">B568</f>
        <v>25</v>
      </c>
      <c r="AJ568" s="39" t="str">
        <f aca="false">CONCATENATE(A568," ",D568)</f>
        <v>ОП.01 Операционные системы и среды</v>
      </c>
      <c r="AK568" s="39" t="n">
        <f aca="false">E568*F568+P568*Q568+H568+J568+S568+U568</f>
        <v>25</v>
      </c>
      <c r="AL568" s="39" t="n">
        <f aca="false">L568+W568</f>
        <v>4</v>
      </c>
      <c r="AM568" s="39" t="n">
        <f aca="false">M568+X568</f>
        <v>0</v>
      </c>
      <c r="AN568" s="39" t="n">
        <f aca="false">Y568</f>
        <v>0</v>
      </c>
      <c r="AO568" s="39" t="n">
        <f aca="false">SUM(AK568:AN568)</f>
        <v>29</v>
      </c>
      <c r="AP568" s="41" t="n">
        <f aca="false">K568+V568</f>
        <v>0</v>
      </c>
    </row>
    <row r="569" s="42" customFormat="true" ht="16.5" hidden="true" customHeight="true" outlineLevel="0" collapsed="false">
      <c r="A569" s="95" t="s">
        <v>73</v>
      </c>
      <c r="B569" s="96" t="s">
        <v>175</v>
      </c>
      <c r="C569" s="97" t="s">
        <v>617</v>
      </c>
      <c r="D569" s="100" t="s">
        <v>256</v>
      </c>
      <c r="E569" s="31" t="n">
        <v>17</v>
      </c>
      <c r="F569" s="31"/>
      <c r="G569" s="31"/>
      <c r="H569" s="31" t="n">
        <v>26</v>
      </c>
      <c r="I569" s="31"/>
      <c r="J569" s="31"/>
      <c r="K569" s="31"/>
      <c r="L569" s="31"/>
      <c r="M569" s="44"/>
      <c r="N569" s="33" t="n">
        <f aca="false">E569*F569+H569+J569+K569+L569+M569</f>
        <v>26</v>
      </c>
      <c r="O569" s="36"/>
      <c r="P569" s="36" t="n">
        <v>21</v>
      </c>
      <c r="Q569" s="31"/>
      <c r="R569" s="31"/>
      <c r="S569" s="31"/>
      <c r="T569" s="31"/>
      <c r="U569" s="31"/>
      <c r="V569" s="31"/>
      <c r="W569" s="31"/>
      <c r="X569" s="51"/>
      <c r="Y569" s="34"/>
      <c r="Z569" s="36" t="n">
        <f aca="false">P569*Q569+S569+U569+V569+W569+X569+Y569</f>
        <v>0</v>
      </c>
      <c r="AA569" s="36" t="n">
        <f aca="false">N569+Z569</f>
        <v>26</v>
      </c>
      <c r="AB569" s="36" t="s">
        <v>281</v>
      </c>
      <c r="AC569" s="31"/>
      <c r="AD569" s="31"/>
      <c r="AE569" s="36" t="n">
        <f aca="false">P569*Q569</f>
        <v>0</v>
      </c>
      <c r="AF569" s="38" t="n">
        <f aca="false">E569*F569+P569*Q569</f>
        <v>0</v>
      </c>
      <c r="AG569" s="39" t="str">
        <f aca="false">AB569</f>
        <v>Бастрыкин К.М.</v>
      </c>
      <c r="AH569" s="39" t="str">
        <f aca="false">C569</f>
        <v>1ИСП11-28а (п)</v>
      </c>
      <c r="AI569" s="40" t="str">
        <f aca="false">B569</f>
        <v>13</v>
      </c>
      <c r="AJ569" s="39" t="str">
        <f aca="false">CONCATENATE(A569," ",D569)</f>
        <v>ОП.01 Операционные системы и среды</v>
      </c>
      <c r="AK569" s="39" t="n">
        <f aca="false">E569*F569+P569*Q569+H569+J569+S569+U569</f>
        <v>26</v>
      </c>
      <c r="AL569" s="39" t="n">
        <f aca="false">L569+W569</f>
        <v>0</v>
      </c>
      <c r="AM569" s="39" t="n">
        <f aca="false">M569+X569</f>
        <v>0</v>
      </c>
      <c r="AN569" s="39" t="n">
        <f aca="false">Y569</f>
        <v>0</v>
      </c>
      <c r="AO569" s="39" t="n">
        <f aca="false">SUM(AK569:AN569)</f>
        <v>26</v>
      </c>
      <c r="AP569" s="41" t="n">
        <f aca="false">K569+V569</f>
        <v>0</v>
      </c>
    </row>
    <row r="570" s="42" customFormat="true" ht="16.5" hidden="true" customHeight="true" outlineLevel="0" collapsed="false">
      <c r="A570" s="95" t="s">
        <v>73</v>
      </c>
      <c r="B570" s="96" t="s">
        <v>53</v>
      </c>
      <c r="C570" s="97" t="s">
        <v>618</v>
      </c>
      <c r="D570" s="100" t="s">
        <v>256</v>
      </c>
      <c r="E570" s="31" t="n">
        <v>17</v>
      </c>
      <c r="F570" s="31"/>
      <c r="G570" s="31"/>
      <c r="H570" s="31" t="n">
        <v>26</v>
      </c>
      <c r="I570" s="31"/>
      <c r="J570" s="31"/>
      <c r="K570" s="31"/>
      <c r="L570" s="31"/>
      <c r="M570" s="44"/>
      <c r="N570" s="33" t="n">
        <f aca="false">E570*F570+H570+J570+K570+L570+M570</f>
        <v>26</v>
      </c>
      <c r="O570" s="36"/>
      <c r="P570" s="36" t="n">
        <v>21</v>
      </c>
      <c r="Q570" s="31"/>
      <c r="R570" s="31"/>
      <c r="S570" s="31"/>
      <c r="T570" s="31"/>
      <c r="U570" s="31"/>
      <c r="V570" s="31"/>
      <c r="W570" s="31"/>
      <c r="X570" s="51"/>
      <c r="Y570" s="34"/>
      <c r="Z570" s="36" t="n">
        <f aca="false">P570*Q570+S570+U570+V570+W570+X570+Y570</f>
        <v>0</v>
      </c>
      <c r="AA570" s="36" t="n">
        <f aca="false">N570+Z570</f>
        <v>26</v>
      </c>
      <c r="AB570" s="47" t="s">
        <v>69</v>
      </c>
      <c r="AC570" s="31"/>
      <c r="AD570" s="31"/>
      <c r="AE570" s="36" t="n">
        <f aca="false">P570*Q570</f>
        <v>0</v>
      </c>
      <c r="AF570" s="38" t="n">
        <f aca="false">E570*F570+P570*Q570</f>
        <v>0</v>
      </c>
      <c r="AG570" s="39" t="str">
        <f aca="false">AB570</f>
        <v>вак. 2 п/гр</v>
      </c>
      <c r="AH570" s="39" t="str">
        <f aca="false">C570</f>
        <v>1ИСП11-28б (п)</v>
      </c>
      <c r="AI570" s="40" t="str">
        <f aca="false">B570</f>
        <v>12</v>
      </c>
      <c r="AJ570" s="39" t="str">
        <f aca="false">CONCATENATE(A570," ",D570)</f>
        <v>ОП.01 Операционные системы и среды</v>
      </c>
      <c r="AK570" s="39" t="n">
        <f aca="false">E570*F570+P570*Q570+H570+J570+S570+U570</f>
        <v>26</v>
      </c>
      <c r="AL570" s="39" t="n">
        <f aca="false">L570+W570</f>
        <v>0</v>
      </c>
      <c r="AM570" s="39" t="n">
        <f aca="false">M570+X570</f>
        <v>0</v>
      </c>
      <c r="AN570" s="39" t="n">
        <f aca="false">Y570</f>
        <v>0</v>
      </c>
      <c r="AO570" s="39" t="n">
        <f aca="false">SUM(AK570:AN570)</f>
        <v>26</v>
      </c>
      <c r="AP570" s="41" t="n">
        <f aca="false">K570+V570</f>
        <v>0</v>
      </c>
    </row>
    <row r="571" s="42" customFormat="true" ht="16.5" hidden="true" customHeight="true" outlineLevel="0" collapsed="false">
      <c r="A571" s="95" t="s">
        <v>76</v>
      </c>
      <c r="B571" s="96" t="s">
        <v>238</v>
      </c>
      <c r="C571" s="97" t="s">
        <v>616</v>
      </c>
      <c r="D571" s="100" t="s">
        <v>258</v>
      </c>
      <c r="E571" s="31" t="n">
        <v>17</v>
      </c>
      <c r="F571" s="31" t="n">
        <v>3</v>
      </c>
      <c r="G571" s="31" t="n">
        <v>22</v>
      </c>
      <c r="H571" s="31" t="n">
        <v>-22</v>
      </c>
      <c r="I571" s="31"/>
      <c r="J571" s="31"/>
      <c r="K571" s="31"/>
      <c r="L571" s="31" t="n">
        <v>4</v>
      </c>
      <c r="M571" s="44"/>
      <c r="N571" s="33" t="n">
        <f aca="false">E571*F571+H571+J571+K571+L571+M571</f>
        <v>33</v>
      </c>
      <c r="O571" s="36"/>
      <c r="P571" s="36" t="n">
        <v>21</v>
      </c>
      <c r="Q571" s="31"/>
      <c r="R571" s="31"/>
      <c r="S571" s="31"/>
      <c r="T571" s="31"/>
      <c r="U571" s="31"/>
      <c r="V571" s="31"/>
      <c r="W571" s="31"/>
      <c r="X571" s="51"/>
      <c r="Y571" s="34"/>
      <c r="Z571" s="36" t="n">
        <f aca="false">P571*Q571+S571+U571+V571+W571+X571+Y571</f>
        <v>0</v>
      </c>
      <c r="AA571" s="36" t="n">
        <f aca="false">N571+Z571</f>
        <v>33</v>
      </c>
      <c r="AB571" s="36" t="s">
        <v>281</v>
      </c>
      <c r="AC571" s="31"/>
      <c r="AD571" s="31"/>
      <c r="AE571" s="36" t="n">
        <f aca="false">P571*Q571</f>
        <v>0</v>
      </c>
      <c r="AF571" s="38" t="n">
        <f aca="false">E571*F571+P571*Q571</f>
        <v>51</v>
      </c>
      <c r="AG571" s="39" t="str">
        <f aca="false">AB571</f>
        <v>Бастрыкин К.М.</v>
      </c>
      <c r="AH571" s="39" t="str">
        <f aca="false">C571</f>
        <v>1ИСП11-28 (п)</v>
      </c>
      <c r="AI571" s="40" t="str">
        <f aca="false">B571</f>
        <v>25</v>
      </c>
      <c r="AJ571" s="39" t="str">
        <f aca="false">CONCATENATE(A571," ",D571)</f>
        <v>ОП.02 Архитектура аппаратных средств</v>
      </c>
      <c r="AK571" s="39" t="n">
        <f aca="false">E571*F571+P571*Q571+H571+J571+S571+U571</f>
        <v>29</v>
      </c>
      <c r="AL571" s="39" t="n">
        <f aca="false">L571+W571</f>
        <v>4</v>
      </c>
      <c r="AM571" s="39" t="n">
        <f aca="false">M571+X571</f>
        <v>0</v>
      </c>
      <c r="AN571" s="39" t="n">
        <f aca="false">Y571</f>
        <v>0</v>
      </c>
      <c r="AO571" s="39" t="n">
        <f aca="false">SUM(AK571:AN571)</f>
        <v>33</v>
      </c>
      <c r="AP571" s="41" t="n">
        <f aca="false">K571+V571</f>
        <v>0</v>
      </c>
    </row>
    <row r="572" s="42" customFormat="true" ht="16.5" hidden="true" customHeight="true" outlineLevel="0" collapsed="false">
      <c r="A572" s="95" t="s">
        <v>76</v>
      </c>
      <c r="B572" s="96" t="s">
        <v>175</v>
      </c>
      <c r="C572" s="97" t="s">
        <v>617</v>
      </c>
      <c r="D572" s="100" t="s">
        <v>258</v>
      </c>
      <c r="E572" s="31" t="n">
        <v>17</v>
      </c>
      <c r="F572" s="31"/>
      <c r="G572" s="31"/>
      <c r="H572" s="31" t="n">
        <v>22</v>
      </c>
      <c r="I572" s="31"/>
      <c r="J572" s="31"/>
      <c r="K572" s="31"/>
      <c r="L572" s="31"/>
      <c r="M572" s="44"/>
      <c r="N572" s="33" t="n">
        <f aca="false">E572*F572+H572+J572+K572+L572+M572</f>
        <v>22</v>
      </c>
      <c r="O572" s="36"/>
      <c r="P572" s="36" t="n">
        <v>21</v>
      </c>
      <c r="Q572" s="31"/>
      <c r="R572" s="31"/>
      <c r="S572" s="31"/>
      <c r="T572" s="31"/>
      <c r="U572" s="31"/>
      <c r="V572" s="31"/>
      <c r="W572" s="31"/>
      <c r="X572" s="51"/>
      <c r="Y572" s="34"/>
      <c r="Z572" s="36" t="n">
        <f aca="false">P572*Q572+S572+U572+V572+W572+X572+Y572</f>
        <v>0</v>
      </c>
      <c r="AA572" s="36" t="n">
        <f aca="false">N572+Z572</f>
        <v>22</v>
      </c>
      <c r="AB572" s="36" t="s">
        <v>281</v>
      </c>
      <c r="AC572" s="31"/>
      <c r="AD572" s="31"/>
      <c r="AE572" s="36" t="n">
        <f aca="false">P572*Q572</f>
        <v>0</v>
      </c>
      <c r="AF572" s="38" t="n">
        <f aca="false">E572*F572+P572*Q572</f>
        <v>0</v>
      </c>
      <c r="AG572" s="39" t="str">
        <f aca="false">AB572</f>
        <v>Бастрыкин К.М.</v>
      </c>
      <c r="AH572" s="39" t="str">
        <f aca="false">C572</f>
        <v>1ИСП11-28а (п)</v>
      </c>
      <c r="AI572" s="40" t="str">
        <f aca="false">B572</f>
        <v>13</v>
      </c>
      <c r="AJ572" s="39" t="str">
        <f aca="false">CONCATENATE(A572," ",D572)</f>
        <v>ОП.02 Архитектура аппаратных средств</v>
      </c>
      <c r="AK572" s="39" t="n">
        <f aca="false">E572*F572+P572*Q572+H572+J572+S572+U572</f>
        <v>22</v>
      </c>
      <c r="AL572" s="39" t="n">
        <f aca="false">L572+W572</f>
        <v>0</v>
      </c>
      <c r="AM572" s="39" t="n">
        <f aca="false">M572+X572</f>
        <v>0</v>
      </c>
      <c r="AN572" s="39" t="n">
        <f aca="false">Y572</f>
        <v>0</v>
      </c>
      <c r="AO572" s="39" t="n">
        <f aca="false">SUM(AK572:AN572)</f>
        <v>22</v>
      </c>
      <c r="AP572" s="41" t="n">
        <f aca="false">K572+V572</f>
        <v>0</v>
      </c>
    </row>
    <row r="573" s="42" customFormat="true" ht="16.5" hidden="true" customHeight="true" outlineLevel="0" collapsed="false">
      <c r="A573" s="95" t="s">
        <v>76</v>
      </c>
      <c r="B573" s="96" t="s">
        <v>53</v>
      </c>
      <c r="C573" s="97" t="s">
        <v>618</v>
      </c>
      <c r="D573" s="100" t="s">
        <v>258</v>
      </c>
      <c r="E573" s="31" t="n">
        <v>17</v>
      </c>
      <c r="F573" s="31"/>
      <c r="G573" s="31"/>
      <c r="H573" s="31" t="n">
        <v>22</v>
      </c>
      <c r="I573" s="31"/>
      <c r="J573" s="31"/>
      <c r="K573" s="31"/>
      <c r="L573" s="31"/>
      <c r="M573" s="44"/>
      <c r="N573" s="33" t="n">
        <f aca="false">E573*F573+H573+J573+K573+L573+M573</f>
        <v>22</v>
      </c>
      <c r="O573" s="36"/>
      <c r="P573" s="36" t="n">
        <v>21</v>
      </c>
      <c r="Q573" s="31"/>
      <c r="R573" s="31"/>
      <c r="S573" s="31"/>
      <c r="T573" s="31"/>
      <c r="U573" s="31"/>
      <c r="V573" s="31"/>
      <c r="W573" s="31"/>
      <c r="X573" s="51"/>
      <c r="Y573" s="34"/>
      <c r="Z573" s="36" t="n">
        <f aca="false">P573*Q573+S573+U573+V573+W573+X573+Y573</f>
        <v>0</v>
      </c>
      <c r="AA573" s="36" t="n">
        <f aca="false">N573+Z573</f>
        <v>22</v>
      </c>
      <c r="AB573" s="47" t="s">
        <v>69</v>
      </c>
      <c r="AC573" s="31"/>
      <c r="AD573" s="31"/>
      <c r="AE573" s="36" t="n">
        <f aca="false">P573*Q573</f>
        <v>0</v>
      </c>
      <c r="AF573" s="38" t="n">
        <f aca="false">E573*F573+P573*Q573</f>
        <v>0</v>
      </c>
      <c r="AG573" s="39" t="str">
        <f aca="false">AB573</f>
        <v>вак. 2 п/гр</v>
      </c>
      <c r="AH573" s="39" t="str">
        <f aca="false">C573</f>
        <v>1ИСП11-28б (п)</v>
      </c>
      <c r="AI573" s="40" t="str">
        <f aca="false">B573</f>
        <v>12</v>
      </c>
      <c r="AJ573" s="39" t="str">
        <f aca="false">CONCATENATE(A573," ",D573)</f>
        <v>ОП.02 Архитектура аппаратных средств</v>
      </c>
      <c r="AK573" s="39" t="n">
        <f aca="false">E573*F573+P573*Q573+H573+J573+S573+U573</f>
        <v>22</v>
      </c>
      <c r="AL573" s="39" t="n">
        <f aca="false">L573+W573</f>
        <v>0</v>
      </c>
      <c r="AM573" s="39" t="n">
        <f aca="false">M573+X573</f>
        <v>0</v>
      </c>
      <c r="AN573" s="39" t="n">
        <f aca="false">Y573</f>
        <v>0</v>
      </c>
      <c r="AO573" s="39" t="n">
        <f aca="false">SUM(AK573:AN573)</f>
        <v>22</v>
      </c>
      <c r="AP573" s="41" t="n">
        <f aca="false">K573+V573</f>
        <v>0</v>
      </c>
    </row>
    <row r="574" s="42" customFormat="true" ht="16.5" hidden="true" customHeight="true" outlineLevel="0" collapsed="false">
      <c r="A574" s="95" t="s">
        <v>79</v>
      </c>
      <c r="B574" s="96" t="s">
        <v>238</v>
      </c>
      <c r="C574" s="97" t="s">
        <v>616</v>
      </c>
      <c r="D574" s="101" t="s">
        <v>260</v>
      </c>
      <c r="E574" s="31" t="n">
        <v>17</v>
      </c>
      <c r="F574" s="31"/>
      <c r="G574" s="102"/>
      <c r="H574" s="103"/>
      <c r="I574" s="103"/>
      <c r="J574" s="103"/>
      <c r="K574" s="103"/>
      <c r="L574" s="104"/>
      <c r="M574" s="31"/>
      <c r="N574" s="33" t="n">
        <f aca="false">E574*F574+H574+J574+K574+L574+M574</f>
        <v>0</v>
      </c>
      <c r="O574" s="36"/>
      <c r="P574" s="36" t="n">
        <v>21</v>
      </c>
      <c r="Q574" s="31" t="n">
        <v>3</v>
      </c>
      <c r="R574" s="31" t="n">
        <v>30</v>
      </c>
      <c r="S574" s="31" t="n">
        <v>-30</v>
      </c>
      <c r="T574" s="103"/>
      <c r="U574" s="103"/>
      <c r="V574" s="103"/>
      <c r="W574" s="104" t="n">
        <v>4</v>
      </c>
      <c r="X574" s="105" t="n">
        <v>8</v>
      </c>
      <c r="Y574" s="34"/>
      <c r="Z574" s="36" t="n">
        <f aca="false">P574*Q574+S574+U574+V574+W574+X574+Y574</f>
        <v>45</v>
      </c>
      <c r="AA574" s="36" t="n">
        <f aca="false">N574+Z574</f>
        <v>45</v>
      </c>
      <c r="AB574" s="47" t="s">
        <v>310</v>
      </c>
      <c r="AC574" s="47"/>
      <c r="AD574" s="47"/>
      <c r="AE574" s="36" t="n">
        <f aca="false">P574*Q574</f>
        <v>63</v>
      </c>
      <c r="AF574" s="38" t="n">
        <f aca="false">E574*F574+P574*Q574</f>
        <v>63</v>
      </c>
      <c r="AG574" s="39" t="str">
        <f aca="false">AB574</f>
        <v>вак.-1-ИСП-ИТ</v>
      </c>
      <c r="AH574" s="39" t="str">
        <f aca="false">C574</f>
        <v>1ИСП11-28 (п)</v>
      </c>
      <c r="AI574" s="40" t="str">
        <f aca="false">B574</f>
        <v>25</v>
      </c>
      <c r="AJ574" s="39" t="str">
        <f aca="false">CONCATENATE(A574," ",D574)</f>
        <v>ОП.03 Информационные технологии</v>
      </c>
      <c r="AK574" s="39" t="n">
        <f aca="false">E574*F574+P574*Q574+H574+J574+S574+U574</f>
        <v>33</v>
      </c>
      <c r="AL574" s="39" t="n">
        <f aca="false">L574+W574</f>
        <v>4</v>
      </c>
      <c r="AM574" s="39" t="n">
        <f aca="false">M574+X574</f>
        <v>8</v>
      </c>
      <c r="AN574" s="39" t="n">
        <f aca="false">Y574</f>
        <v>0</v>
      </c>
      <c r="AO574" s="39" t="n">
        <f aca="false">SUM(AK574:AN574)</f>
        <v>45</v>
      </c>
      <c r="AP574" s="41" t="n">
        <f aca="false">K574+V574</f>
        <v>0</v>
      </c>
    </row>
    <row r="575" s="42" customFormat="true" ht="16.5" hidden="true" customHeight="true" outlineLevel="0" collapsed="false">
      <c r="A575" s="95" t="s">
        <v>79</v>
      </c>
      <c r="B575" s="96" t="s">
        <v>175</v>
      </c>
      <c r="C575" s="97" t="s">
        <v>617</v>
      </c>
      <c r="D575" s="101" t="s">
        <v>260</v>
      </c>
      <c r="E575" s="31" t="n">
        <v>17</v>
      </c>
      <c r="F575" s="31"/>
      <c r="G575" s="102"/>
      <c r="H575" s="103"/>
      <c r="I575" s="103"/>
      <c r="J575" s="103"/>
      <c r="K575" s="103"/>
      <c r="L575" s="104"/>
      <c r="M575" s="31"/>
      <c r="N575" s="33" t="n">
        <f aca="false">E575*F575+H575+J575+K575+L575+M575</f>
        <v>0</v>
      </c>
      <c r="O575" s="36"/>
      <c r="P575" s="36" t="n">
        <v>21</v>
      </c>
      <c r="Q575" s="31"/>
      <c r="R575" s="31"/>
      <c r="S575" s="31" t="n">
        <v>30</v>
      </c>
      <c r="T575" s="103"/>
      <c r="U575" s="103"/>
      <c r="V575" s="103"/>
      <c r="W575" s="104"/>
      <c r="X575" s="105"/>
      <c r="Y575" s="34"/>
      <c r="Z575" s="36" t="n">
        <f aca="false">P575*Q575+S575+U575+V575+W575+X575+Y575</f>
        <v>30</v>
      </c>
      <c r="AA575" s="36" t="n">
        <f aca="false">N575+Z575</f>
        <v>30</v>
      </c>
      <c r="AB575" s="47" t="s">
        <v>310</v>
      </c>
      <c r="AC575" s="47"/>
      <c r="AD575" s="47"/>
      <c r="AE575" s="36" t="n">
        <f aca="false">P575*Q575</f>
        <v>0</v>
      </c>
      <c r="AF575" s="38" t="n">
        <f aca="false">E575*F575+P575*Q575</f>
        <v>0</v>
      </c>
      <c r="AG575" s="39" t="str">
        <f aca="false">AB575</f>
        <v>вак.-1-ИСП-ИТ</v>
      </c>
      <c r="AH575" s="39" t="str">
        <f aca="false">C575</f>
        <v>1ИСП11-28а (п)</v>
      </c>
      <c r="AI575" s="40" t="str">
        <f aca="false">B575</f>
        <v>13</v>
      </c>
      <c r="AJ575" s="39" t="str">
        <f aca="false">CONCATENATE(A575," ",D575)</f>
        <v>ОП.03 Информационные технологии</v>
      </c>
      <c r="AK575" s="39" t="n">
        <f aca="false">E575*F575+P575*Q575+H575+J575+S575+U575</f>
        <v>30</v>
      </c>
      <c r="AL575" s="39" t="n">
        <f aca="false">L575+W575</f>
        <v>0</v>
      </c>
      <c r="AM575" s="39" t="n">
        <f aca="false">M575+X575</f>
        <v>0</v>
      </c>
      <c r="AN575" s="39" t="n">
        <f aca="false">Y575</f>
        <v>0</v>
      </c>
      <c r="AO575" s="39" t="n">
        <f aca="false">SUM(AK575:AN575)</f>
        <v>30</v>
      </c>
      <c r="AP575" s="41" t="n">
        <f aca="false">K575+V575</f>
        <v>0</v>
      </c>
    </row>
    <row r="576" s="42" customFormat="true" ht="16.5" hidden="true" customHeight="true" outlineLevel="0" collapsed="false">
      <c r="A576" s="95" t="s">
        <v>79</v>
      </c>
      <c r="B576" s="96" t="s">
        <v>53</v>
      </c>
      <c r="C576" s="97" t="s">
        <v>618</v>
      </c>
      <c r="D576" s="101" t="s">
        <v>260</v>
      </c>
      <c r="E576" s="31" t="n">
        <v>17</v>
      </c>
      <c r="F576" s="31"/>
      <c r="G576" s="102"/>
      <c r="H576" s="103"/>
      <c r="I576" s="103"/>
      <c r="J576" s="103"/>
      <c r="K576" s="103"/>
      <c r="L576" s="104"/>
      <c r="M576" s="31"/>
      <c r="N576" s="33" t="n">
        <f aca="false">E576*F576+H576+J576+K576+L576+M576</f>
        <v>0</v>
      </c>
      <c r="O576" s="36"/>
      <c r="P576" s="36" t="n">
        <v>21</v>
      </c>
      <c r="Q576" s="31"/>
      <c r="R576" s="31"/>
      <c r="S576" s="31" t="n">
        <v>30</v>
      </c>
      <c r="T576" s="103"/>
      <c r="U576" s="103"/>
      <c r="V576" s="103"/>
      <c r="W576" s="104"/>
      <c r="X576" s="105"/>
      <c r="Y576" s="34"/>
      <c r="Z576" s="36" t="n">
        <f aca="false">P576*Q576+S576+U576+V576+W576+X576+Y576</f>
        <v>30</v>
      </c>
      <c r="AA576" s="36" t="n">
        <f aca="false">N576+Z576</f>
        <v>30</v>
      </c>
      <c r="AB576" s="47" t="s">
        <v>69</v>
      </c>
      <c r="AC576" s="47"/>
      <c r="AD576" s="47"/>
      <c r="AE576" s="36" t="n">
        <f aca="false">P576*Q576</f>
        <v>0</v>
      </c>
      <c r="AF576" s="38" t="n">
        <f aca="false">E576*F576+P576*Q576</f>
        <v>0</v>
      </c>
      <c r="AG576" s="39" t="str">
        <f aca="false">AB576</f>
        <v>вак. 2 п/гр</v>
      </c>
      <c r="AH576" s="39" t="str">
        <f aca="false">C576</f>
        <v>1ИСП11-28б (п)</v>
      </c>
      <c r="AI576" s="40" t="str">
        <f aca="false">B576</f>
        <v>12</v>
      </c>
      <c r="AJ576" s="39" t="str">
        <f aca="false">CONCATENATE(A576," ",D576)</f>
        <v>ОП.03 Информационные технологии</v>
      </c>
      <c r="AK576" s="39" t="n">
        <f aca="false">E576*F576+P576*Q576+H576+J576+S576+U576</f>
        <v>30</v>
      </c>
      <c r="AL576" s="39" t="n">
        <f aca="false">L576+W576</f>
        <v>0</v>
      </c>
      <c r="AM576" s="39" t="n">
        <f aca="false">M576+X576</f>
        <v>0</v>
      </c>
      <c r="AN576" s="39" t="n">
        <f aca="false">Y576</f>
        <v>0</v>
      </c>
      <c r="AO576" s="39" t="n">
        <f aca="false">SUM(AK576:AN576)</f>
        <v>30</v>
      </c>
      <c r="AP576" s="41" t="n">
        <f aca="false">K576+V576</f>
        <v>0</v>
      </c>
    </row>
    <row r="577" s="42" customFormat="true" ht="16.5" hidden="true" customHeight="true" outlineLevel="0" collapsed="false">
      <c r="A577" s="95" t="s">
        <v>82</v>
      </c>
      <c r="B577" s="96" t="s">
        <v>238</v>
      </c>
      <c r="C577" s="97" t="s">
        <v>616</v>
      </c>
      <c r="D577" s="106" t="s">
        <v>261</v>
      </c>
      <c r="E577" s="31" t="n">
        <v>17</v>
      </c>
      <c r="F577" s="31" t="n">
        <v>4</v>
      </c>
      <c r="G577" s="102" t="n">
        <v>86</v>
      </c>
      <c r="H577" s="103" t="n">
        <v>-34</v>
      </c>
      <c r="I577" s="103"/>
      <c r="J577" s="103"/>
      <c r="K577" s="103"/>
      <c r="L577" s="104" t="n">
        <v>2</v>
      </c>
      <c r="M577" s="31"/>
      <c r="N577" s="33" t="n">
        <f aca="false">E577*F577+H577+J577+K577+L577+M577</f>
        <v>36</v>
      </c>
      <c r="O577" s="36"/>
      <c r="P577" s="36" t="n">
        <v>21</v>
      </c>
      <c r="Q577" s="31" t="n">
        <v>6</v>
      </c>
      <c r="R577" s="31"/>
      <c r="S577" s="31" t="n">
        <v>-52</v>
      </c>
      <c r="T577" s="103"/>
      <c r="U577" s="103"/>
      <c r="V577" s="103"/>
      <c r="W577" s="104" t="n">
        <v>6</v>
      </c>
      <c r="X577" s="105" t="n">
        <v>8</v>
      </c>
      <c r="Y577" s="34"/>
      <c r="Z577" s="36" t="n">
        <f aca="false">P577*Q577+S577+U577+V577+W577+X577+Y577</f>
        <v>88</v>
      </c>
      <c r="AA577" s="36" t="n">
        <f aca="false">N577+Z577</f>
        <v>124</v>
      </c>
      <c r="AB577" s="47" t="s">
        <v>226</v>
      </c>
      <c r="AC577" s="47"/>
      <c r="AD577" s="47"/>
      <c r="AE577" s="36" t="n">
        <f aca="false">P577*Q577</f>
        <v>126</v>
      </c>
      <c r="AF577" s="38" t="n">
        <f aca="false">E577*F577+P577*Q577</f>
        <v>194</v>
      </c>
      <c r="AG577" s="39" t="str">
        <f aca="false">AB577</f>
        <v>Орлов А.Д.</v>
      </c>
      <c r="AH577" s="39" t="str">
        <f aca="false">C577</f>
        <v>1ИСП11-28 (п)</v>
      </c>
      <c r="AI577" s="40" t="str">
        <f aca="false">B577</f>
        <v>25</v>
      </c>
      <c r="AJ577" s="39" t="str">
        <f aca="false">CONCATENATE(A577," ",D577)</f>
        <v>ОП.04 Основы алгоритмизации и программирования</v>
      </c>
      <c r="AK577" s="39" t="n">
        <f aca="false">E577*F577+P577*Q577+H577+J577+S577+U577</f>
        <v>108</v>
      </c>
      <c r="AL577" s="39" t="n">
        <f aca="false">L577+W577</f>
        <v>8</v>
      </c>
      <c r="AM577" s="39" t="n">
        <f aca="false">M577+X577</f>
        <v>8</v>
      </c>
      <c r="AN577" s="39" t="n">
        <f aca="false">Y577</f>
        <v>0</v>
      </c>
      <c r="AO577" s="39" t="n">
        <f aca="false">SUM(AK577:AN577)</f>
        <v>124</v>
      </c>
      <c r="AP577" s="41" t="n">
        <f aca="false">K577+V577</f>
        <v>0</v>
      </c>
    </row>
    <row r="578" s="42" customFormat="true" ht="16.5" hidden="true" customHeight="true" outlineLevel="0" collapsed="false">
      <c r="A578" s="95" t="s">
        <v>82</v>
      </c>
      <c r="B578" s="96" t="s">
        <v>175</v>
      </c>
      <c r="C578" s="97" t="s">
        <v>617</v>
      </c>
      <c r="D578" s="106" t="s">
        <v>261</v>
      </c>
      <c r="E578" s="31" t="n">
        <v>17</v>
      </c>
      <c r="F578" s="31"/>
      <c r="G578" s="102"/>
      <c r="H578" s="103" t="n">
        <v>34</v>
      </c>
      <c r="I578" s="103"/>
      <c r="J578" s="103"/>
      <c r="K578" s="103"/>
      <c r="L578" s="104"/>
      <c r="M578" s="31"/>
      <c r="N578" s="33" t="n">
        <f aca="false">E578*F578+H578+J578+K578+L578+M578</f>
        <v>34</v>
      </c>
      <c r="O578" s="36"/>
      <c r="P578" s="36" t="n">
        <v>21</v>
      </c>
      <c r="Q578" s="31"/>
      <c r="R578" s="31"/>
      <c r="S578" s="31" t="n">
        <v>52</v>
      </c>
      <c r="T578" s="103"/>
      <c r="U578" s="103"/>
      <c r="V578" s="103"/>
      <c r="W578" s="104"/>
      <c r="X578" s="105"/>
      <c r="Y578" s="34"/>
      <c r="Z578" s="36" t="n">
        <f aca="false">P578*Q578+S578+U578+V578+W578+X578+Y578</f>
        <v>52</v>
      </c>
      <c r="AA578" s="36" t="n">
        <f aca="false">N578+Z578</f>
        <v>86</v>
      </c>
      <c r="AB578" s="47" t="s">
        <v>226</v>
      </c>
      <c r="AC578" s="47"/>
      <c r="AD578" s="47"/>
      <c r="AE578" s="36" t="n">
        <f aca="false">P578*Q578</f>
        <v>0</v>
      </c>
      <c r="AF578" s="38" t="n">
        <f aca="false">E578*F578+P578*Q578</f>
        <v>0</v>
      </c>
      <c r="AG578" s="39" t="str">
        <f aca="false">AB578</f>
        <v>Орлов А.Д.</v>
      </c>
      <c r="AH578" s="39" t="str">
        <f aca="false">C578</f>
        <v>1ИСП11-28а (п)</v>
      </c>
      <c r="AI578" s="40" t="str">
        <f aca="false">B578</f>
        <v>13</v>
      </c>
      <c r="AJ578" s="39" t="str">
        <f aca="false">CONCATENATE(A578," ",D578)</f>
        <v>ОП.04 Основы алгоритмизации и программирования</v>
      </c>
      <c r="AK578" s="39" t="n">
        <f aca="false">E578*F578+P578*Q578+H578+J578+S578+U578</f>
        <v>86</v>
      </c>
      <c r="AL578" s="39" t="n">
        <f aca="false">L578+W578</f>
        <v>0</v>
      </c>
      <c r="AM578" s="39" t="n">
        <f aca="false">M578+X578</f>
        <v>0</v>
      </c>
      <c r="AN578" s="39" t="n">
        <f aca="false">Y578</f>
        <v>0</v>
      </c>
      <c r="AO578" s="39" t="n">
        <f aca="false">SUM(AK578:AN578)</f>
        <v>86</v>
      </c>
      <c r="AP578" s="41" t="n">
        <f aca="false">K578+V578</f>
        <v>0</v>
      </c>
    </row>
    <row r="579" s="42" customFormat="true" ht="16.5" hidden="true" customHeight="true" outlineLevel="0" collapsed="false">
      <c r="A579" s="95" t="s">
        <v>82</v>
      </c>
      <c r="B579" s="96" t="s">
        <v>53</v>
      </c>
      <c r="C579" s="97" t="s">
        <v>618</v>
      </c>
      <c r="D579" s="106" t="s">
        <v>261</v>
      </c>
      <c r="E579" s="31" t="n">
        <v>17</v>
      </c>
      <c r="F579" s="31"/>
      <c r="G579" s="102"/>
      <c r="H579" s="103" t="n">
        <v>34</v>
      </c>
      <c r="I579" s="103"/>
      <c r="J579" s="103"/>
      <c r="K579" s="103"/>
      <c r="L579" s="104"/>
      <c r="M579" s="31"/>
      <c r="N579" s="33" t="n">
        <f aca="false">E579*F579+H579+J579+K579+L579+M579</f>
        <v>34</v>
      </c>
      <c r="O579" s="36"/>
      <c r="P579" s="36" t="n">
        <v>21</v>
      </c>
      <c r="Q579" s="31"/>
      <c r="R579" s="31"/>
      <c r="S579" s="31" t="n">
        <v>52</v>
      </c>
      <c r="T579" s="103"/>
      <c r="U579" s="103"/>
      <c r="V579" s="103"/>
      <c r="W579" s="104"/>
      <c r="X579" s="105"/>
      <c r="Y579" s="34"/>
      <c r="Z579" s="36" t="n">
        <f aca="false">P579*Q579+S579+U579+V579+W579+X579+Y579</f>
        <v>52</v>
      </c>
      <c r="AA579" s="36" t="n">
        <f aca="false">N579+Z579</f>
        <v>86</v>
      </c>
      <c r="AB579" s="47" t="s">
        <v>69</v>
      </c>
      <c r="AC579" s="47"/>
      <c r="AD579" s="47"/>
      <c r="AE579" s="36" t="n">
        <f aca="false">P579*Q579</f>
        <v>0</v>
      </c>
      <c r="AF579" s="38" t="n">
        <f aca="false">E579*F579+P579*Q579</f>
        <v>0</v>
      </c>
      <c r="AG579" s="39" t="str">
        <f aca="false">AB579</f>
        <v>вак. 2 п/гр</v>
      </c>
      <c r="AH579" s="39" t="str">
        <f aca="false">C579</f>
        <v>1ИСП11-28б (п)</v>
      </c>
      <c r="AI579" s="40" t="str">
        <f aca="false">B579</f>
        <v>12</v>
      </c>
      <c r="AJ579" s="39" t="str">
        <f aca="false">CONCATENATE(A579," ",D579)</f>
        <v>ОП.04 Основы алгоритмизации и программирования</v>
      </c>
      <c r="AK579" s="39" t="n">
        <f aca="false">E579*F579+P579*Q579+H579+J579+S579+U579</f>
        <v>86</v>
      </c>
      <c r="AL579" s="39" t="n">
        <f aca="false">L579+W579</f>
        <v>0</v>
      </c>
      <c r="AM579" s="39" t="n">
        <f aca="false">M579+X579</f>
        <v>0</v>
      </c>
      <c r="AN579" s="39" t="n">
        <f aca="false">Y579</f>
        <v>0</v>
      </c>
      <c r="AO579" s="39" t="n">
        <f aca="false">SUM(AK579:AN579)</f>
        <v>86</v>
      </c>
      <c r="AP579" s="41" t="n">
        <f aca="false">K579+V579</f>
        <v>0</v>
      </c>
    </row>
    <row r="580" s="42" customFormat="true" ht="16.5" hidden="true" customHeight="true" outlineLevel="0" collapsed="false">
      <c r="A580" s="95" t="s">
        <v>85</v>
      </c>
      <c r="B580" s="96" t="s">
        <v>238</v>
      </c>
      <c r="C580" s="97" t="s">
        <v>616</v>
      </c>
      <c r="D580" s="106" t="s">
        <v>263</v>
      </c>
      <c r="E580" s="31" t="n">
        <v>17</v>
      </c>
      <c r="F580" s="31"/>
      <c r="G580" s="102"/>
      <c r="H580" s="103"/>
      <c r="I580" s="103"/>
      <c r="J580" s="103"/>
      <c r="K580" s="103"/>
      <c r="L580" s="104"/>
      <c r="M580" s="31"/>
      <c r="N580" s="33" t="n">
        <f aca="false">E580*F580+H580+J580+K580+L580+M580</f>
        <v>0</v>
      </c>
      <c r="O580" s="36"/>
      <c r="P580" s="36" t="n">
        <v>21</v>
      </c>
      <c r="Q580" s="31" t="n">
        <v>2</v>
      </c>
      <c r="R580" s="31" t="n">
        <v>14</v>
      </c>
      <c r="S580" s="31"/>
      <c r="T580" s="103" t="n">
        <v>14</v>
      </c>
      <c r="U580" s="103"/>
      <c r="V580" s="103"/>
      <c r="W580" s="104" t="n">
        <v>2</v>
      </c>
      <c r="X580" s="51"/>
      <c r="Y580" s="34"/>
      <c r="Z580" s="36" t="n">
        <f aca="false">P580*Q580+S580+U580+V580+W580+X580+Y580</f>
        <v>44</v>
      </c>
      <c r="AA580" s="36" t="n">
        <f aca="false">N580+Z580</f>
        <v>44</v>
      </c>
      <c r="AB580" s="36" t="s">
        <v>222</v>
      </c>
      <c r="AC580" s="47"/>
      <c r="AD580" s="47"/>
      <c r="AE580" s="36" t="n">
        <f aca="false">P580*Q580</f>
        <v>42</v>
      </c>
      <c r="AF580" s="38" t="n">
        <f aca="false">E580*F580+P580*Q580</f>
        <v>42</v>
      </c>
      <c r="AG580" s="39" t="str">
        <f aca="false">AB580</f>
        <v>Золотарева М.В.</v>
      </c>
      <c r="AH580" s="39" t="str">
        <f aca="false">C580</f>
        <v>1ИСП11-28 (п)</v>
      </c>
      <c r="AI580" s="40" t="str">
        <f aca="false">B580</f>
        <v>25</v>
      </c>
      <c r="AJ580" s="39" t="str">
        <f aca="false">CONCATENATE(A580," ",D580)</f>
        <v>ОП.05 Правовое обеспечение профессиональной деятельности</v>
      </c>
      <c r="AK580" s="39" t="n">
        <f aca="false">E580*F580+P580*Q580+H580+J580+S580+U580</f>
        <v>42</v>
      </c>
      <c r="AL580" s="39" t="n">
        <f aca="false">L580+W580</f>
        <v>2</v>
      </c>
      <c r="AM580" s="39" t="n">
        <f aca="false">M580+X580</f>
        <v>0</v>
      </c>
      <c r="AN580" s="39" t="n">
        <f aca="false">Y580</f>
        <v>0</v>
      </c>
      <c r="AO580" s="39" t="n">
        <f aca="false">SUM(AK580:AN580)</f>
        <v>44</v>
      </c>
      <c r="AP580" s="41" t="n">
        <f aca="false">K580+V580</f>
        <v>0</v>
      </c>
    </row>
    <row r="581" s="42" customFormat="true" ht="16.5" hidden="true" customHeight="true" outlineLevel="0" collapsed="false">
      <c r="A581" s="58" t="s">
        <v>90</v>
      </c>
      <c r="B581" s="96" t="s">
        <v>238</v>
      </c>
      <c r="C581" s="97" t="s">
        <v>616</v>
      </c>
      <c r="D581" s="107" t="s">
        <v>264</v>
      </c>
      <c r="E581" s="31" t="n">
        <v>17</v>
      </c>
      <c r="F581" s="31" t="n">
        <v>2</v>
      </c>
      <c r="G581" s="31" t="n">
        <v>48</v>
      </c>
      <c r="H581" s="31" t="n">
        <v>-8</v>
      </c>
      <c r="I581" s="31"/>
      <c r="J581" s="31"/>
      <c r="K581" s="31"/>
      <c r="L581" s="31" t="n">
        <v>2</v>
      </c>
      <c r="M581" s="31"/>
      <c r="N581" s="33" t="n">
        <f aca="false">E581*F581+H581+J581+K581+L581+M581</f>
        <v>28</v>
      </c>
      <c r="O581" s="36"/>
      <c r="P581" s="36" t="n">
        <v>21</v>
      </c>
      <c r="Q581" s="31" t="n">
        <v>4</v>
      </c>
      <c r="R581" s="31"/>
      <c r="S581" s="31" t="n">
        <v>-40</v>
      </c>
      <c r="T581" s="31"/>
      <c r="U581" s="31"/>
      <c r="V581" s="31"/>
      <c r="W581" s="31" t="n">
        <v>4</v>
      </c>
      <c r="X581" s="51" t="n">
        <v>8</v>
      </c>
      <c r="Y581" s="34"/>
      <c r="Z581" s="36" t="n">
        <f aca="false">P581*Q581+S581+U581+V581+W581+X581+Y581</f>
        <v>56</v>
      </c>
      <c r="AA581" s="36" t="n">
        <f aca="false">N581+Z581</f>
        <v>84</v>
      </c>
      <c r="AB581" s="47" t="s">
        <v>302</v>
      </c>
      <c r="AC581" s="36"/>
      <c r="AD581" s="36"/>
      <c r="AE581" s="36" t="n">
        <f aca="false">P581*Q581</f>
        <v>84</v>
      </c>
      <c r="AF581" s="38" t="n">
        <f aca="false">E581*F581+P581*Q581</f>
        <v>118</v>
      </c>
      <c r="AG581" s="39" t="str">
        <f aca="false">AB581</f>
        <v>Казиханов Ф.И.</v>
      </c>
      <c r="AH581" s="39" t="str">
        <f aca="false">C581</f>
        <v>1ИСП11-28 (п)</v>
      </c>
      <c r="AI581" s="40" t="str">
        <f aca="false">B581</f>
        <v>25</v>
      </c>
      <c r="AJ581" s="39" t="str">
        <f aca="false">CONCATENATE(A581," ",D581)</f>
        <v>ОП.08 Основы проектирования баз данных</v>
      </c>
      <c r="AK581" s="39" t="n">
        <f aca="false">E581*F581+P581*Q581+H581+J581+S581+U581</f>
        <v>70</v>
      </c>
      <c r="AL581" s="39" t="n">
        <f aca="false">L581+W581</f>
        <v>6</v>
      </c>
      <c r="AM581" s="39" t="n">
        <f aca="false">M581+X581</f>
        <v>8</v>
      </c>
      <c r="AN581" s="39" t="n">
        <f aca="false">Y581</f>
        <v>0</v>
      </c>
      <c r="AO581" s="39" t="n">
        <f aca="false">SUM(AK581:AN581)</f>
        <v>84</v>
      </c>
      <c r="AP581" s="41" t="n">
        <f aca="false">K581+V581</f>
        <v>0</v>
      </c>
    </row>
    <row r="582" s="42" customFormat="true" ht="16.5" hidden="true" customHeight="true" outlineLevel="0" collapsed="false">
      <c r="A582" s="58" t="s">
        <v>90</v>
      </c>
      <c r="B582" s="96" t="s">
        <v>175</v>
      </c>
      <c r="C582" s="97" t="s">
        <v>617</v>
      </c>
      <c r="D582" s="107" t="s">
        <v>264</v>
      </c>
      <c r="E582" s="31" t="n">
        <v>17</v>
      </c>
      <c r="F582" s="31"/>
      <c r="G582" s="31"/>
      <c r="H582" s="31" t="n">
        <v>8</v>
      </c>
      <c r="I582" s="31"/>
      <c r="J582" s="31"/>
      <c r="K582" s="31"/>
      <c r="L582" s="31"/>
      <c r="M582" s="31"/>
      <c r="N582" s="33" t="n">
        <f aca="false">E582*F582+H582+J582+K582+L582+M582</f>
        <v>8</v>
      </c>
      <c r="O582" s="36"/>
      <c r="P582" s="36" t="n">
        <v>21</v>
      </c>
      <c r="Q582" s="31"/>
      <c r="R582" s="31"/>
      <c r="S582" s="31" t="n">
        <v>40</v>
      </c>
      <c r="T582" s="31"/>
      <c r="U582" s="31"/>
      <c r="V582" s="31"/>
      <c r="W582" s="31"/>
      <c r="X582" s="51"/>
      <c r="Y582" s="34"/>
      <c r="Z582" s="36" t="n">
        <f aca="false">P582*Q582+S582+U582+V582+W582+X582+Y582</f>
        <v>40</v>
      </c>
      <c r="AA582" s="36" t="n">
        <f aca="false">N582+Z582</f>
        <v>48</v>
      </c>
      <c r="AB582" s="47" t="s">
        <v>302</v>
      </c>
      <c r="AC582" s="36"/>
      <c r="AD582" s="36"/>
      <c r="AE582" s="36" t="n">
        <f aca="false">P582*Q582</f>
        <v>0</v>
      </c>
      <c r="AF582" s="38" t="n">
        <f aca="false">E582*F582+P582*Q582</f>
        <v>0</v>
      </c>
      <c r="AG582" s="39" t="str">
        <f aca="false">AB582</f>
        <v>Казиханов Ф.И.</v>
      </c>
      <c r="AH582" s="39" t="str">
        <f aca="false">C582</f>
        <v>1ИСП11-28а (п)</v>
      </c>
      <c r="AI582" s="40" t="str">
        <f aca="false">B582</f>
        <v>13</v>
      </c>
      <c r="AJ582" s="39" t="str">
        <f aca="false">CONCATENATE(A582," ",D582)</f>
        <v>ОП.08 Основы проектирования баз данных</v>
      </c>
      <c r="AK582" s="39" t="n">
        <f aca="false">E582*F582+P582*Q582+H582+J582+S582+U582</f>
        <v>48</v>
      </c>
      <c r="AL582" s="39" t="n">
        <f aca="false">L582+W582</f>
        <v>0</v>
      </c>
      <c r="AM582" s="39" t="n">
        <f aca="false">M582+X582</f>
        <v>0</v>
      </c>
      <c r="AN582" s="39" t="n">
        <f aca="false">Y582</f>
        <v>0</v>
      </c>
      <c r="AO582" s="39" t="n">
        <f aca="false">SUM(AK582:AN582)</f>
        <v>48</v>
      </c>
      <c r="AP582" s="41" t="n">
        <f aca="false">K582+V582</f>
        <v>0</v>
      </c>
    </row>
    <row r="583" s="42" customFormat="true" ht="16.5" hidden="true" customHeight="true" outlineLevel="0" collapsed="false">
      <c r="A583" s="58" t="s">
        <v>90</v>
      </c>
      <c r="B583" s="96" t="s">
        <v>53</v>
      </c>
      <c r="C583" s="97" t="s">
        <v>618</v>
      </c>
      <c r="D583" s="107" t="s">
        <v>264</v>
      </c>
      <c r="E583" s="31" t="n">
        <v>17</v>
      </c>
      <c r="F583" s="31"/>
      <c r="G583" s="31"/>
      <c r="H583" s="31" t="n">
        <v>8</v>
      </c>
      <c r="I583" s="31"/>
      <c r="J583" s="31"/>
      <c r="K583" s="31"/>
      <c r="L583" s="31"/>
      <c r="M583" s="31"/>
      <c r="N583" s="33" t="n">
        <f aca="false">E583*F583+H583+J583+K583+L583+M583</f>
        <v>8</v>
      </c>
      <c r="O583" s="36"/>
      <c r="P583" s="36" t="n">
        <v>21</v>
      </c>
      <c r="Q583" s="31"/>
      <c r="R583" s="31"/>
      <c r="S583" s="31" t="n">
        <v>40</v>
      </c>
      <c r="T583" s="31"/>
      <c r="U583" s="31"/>
      <c r="V583" s="31"/>
      <c r="W583" s="31"/>
      <c r="X583" s="51"/>
      <c r="Y583" s="34"/>
      <c r="Z583" s="36" t="n">
        <f aca="false">P583*Q583+S583+U583+V583+W583+X583+Y583</f>
        <v>40</v>
      </c>
      <c r="AA583" s="36" t="n">
        <f aca="false">N583+Z583</f>
        <v>48</v>
      </c>
      <c r="AB583" s="47" t="s">
        <v>69</v>
      </c>
      <c r="AC583" s="36"/>
      <c r="AD583" s="36"/>
      <c r="AE583" s="36" t="n">
        <f aca="false">P583*Q583</f>
        <v>0</v>
      </c>
      <c r="AF583" s="38" t="n">
        <f aca="false">E583*F583+P583*Q583</f>
        <v>0</v>
      </c>
      <c r="AG583" s="39" t="str">
        <f aca="false">AB583</f>
        <v>вак. 2 п/гр</v>
      </c>
      <c r="AH583" s="39" t="str">
        <f aca="false">C583</f>
        <v>1ИСП11-28б (п)</v>
      </c>
      <c r="AI583" s="40" t="str">
        <f aca="false">B583</f>
        <v>12</v>
      </c>
      <c r="AJ583" s="39" t="str">
        <f aca="false">CONCATENATE(A583," ",D583)</f>
        <v>ОП.08 Основы проектирования баз данных</v>
      </c>
      <c r="AK583" s="39" t="n">
        <f aca="false">E583*F583+P583*Q583+H583+J583+S583+U583</f>
        <v>48</v>
      </c>
      <c r="AL583" s="39" t="n">
        <f aca="false">L583+W583</f>
        <v>0</v>
      </c>
      <c r="AM583" s="39" t="n">
        <f aca="false">M583+X583</f>
        <v>0</v>
      </c>
      <c r="AN583" s="39" t="n">
        <f aca="false">Y583</f>
        <v>0</v>
      </c>
      <c r="AO583" s="39" t="n">
        <f aca="false">SUM(AK583:AN583)</f>
        <v>48</v>
      </c>
      <c r="AP583" s="41" t="n">
        <f aca="false">K583+V583</f>
        <v>0</v>
      </c>
    </row>
    <row r="584" s="42" customFormat="true" ht="16.5" hidden="true" customHeight="true" outlineLevel="0" collapsed="false">
      <c r="A584" s="58" t="s">
        <v>127</v>
      </c>
      <c r="B584" s="96" t="s">
        <v>238</v>
      </c>
      <c r="C584" s="97" t="s">
        <v>616</v>
      </c>
      <c r="D584" s="108" t="s">
        <v>266</v>
      </c>
      <c r="E584" s="31" t="n">
        <v>17</v>
      </c>
      <c r="F584" s="31" t="n">
        <v>3</v>
      </c>
      <c r="G584" s="31" t="n">
        <v>14</v>
      </c>
      <c r="H584" s="31"/>
      <c r="I584" s="31"/>
      <c r="J584" s="31"/>
      <c r="K584" s="31"/>
      <c r="L584" s="31" t="n">
        <v>4</v>
      </c>
      <c r="M584" s="31"/>
      <c r="N584" s="33" t="n">
        <f aca="false">E584*F584+H584+J584+K584+L584+M584</f>
        <v>55</v>
      </c>
      <c r="O584" s="36"/>
      <c r="P584" s="36" t="n">
        <v>21</v>
      </c>
      <c r="Q584" s="31"/>
      <c r="R584" s="31"/>
      <c r="S584" s="31"/>
      <c r="T584" s="31"/>
      <c r="U584" s="31"/>
      <c r="V584" s="31"/>
      <c r="W584" s="31"/>
      <c r="X584" s="51"/>
      <c r="Y584" s="34"/>
      <c r="Z584" s="36" t="n">
        <f aca="false">P584*Q584+S584+U584+V584+W584+X584+Y584</f>
        <v>0</v>
      </c>
      <c r="AA584" s="36" t="n">
        <f aca="false">N584+Z584</f>
        <v>55</v>
      </c>
      <c r="AB584" s="74" t="s">
        <v>211</v>
      </c>
      <c r="AC584" s="36"/>
      <c r="AD584" s="36"/>
      <c r="AE584" s="36" t="n">
        <f aca="false">P584*Q584</f>
        <v>0</v>
      </c>
      <c r="AF584" s="38" t="n">
        <f aca="false">E584*F584+P584*Q584</f>
        <v>51</v>
      </c>
      <c r="AG584" s="39" t="str">
        <f aca="false">AB584</f>
        <v>Баранова Ек.Вл.</v>
      </c>
      <c r="AH584" s="39" t="str">
        <f aca="false">C584</f>
        <v>1ИСП11-28 (п)</v>
      </c>
      <c r="AI584" s="40" t="str">
        <f aca="false">B584</f>
        <v>25</v>
      </c>
      <c r="AJ584" s="39" t="str">
        <f aca="false">CONCATENATE(A584," ",D584)</f>
        <v>ОП.09 Стандартизация, сертификация и техническое документоведение</v>
      </c>
      <c r="AK584" s="39" t="n">
        <f aca="false">E584*F584+P584*Q584+H584+J584+S584+U584</f>
        <v>51</v>
      </c>
      <c r="AL584" s="39" t="n">
        <f aca="false">L584+W584</f>
        <v>4</v>
      </c>
      <c r="AM584" s="39" t="n">
        <f aca="false">M584+X584</f>
        <v>0</v>
      </c>
      <c r="AN584" s="39" t="n">
        <f aca="false">Y584</f>
        <v>0</v>
      </c>
      <c r="AO584" s="39" t="n">
        <f aca="false">SUM(AK584:AN584)</f>
        <v>55</v>
      </c>
      <c r="AP584" s="41" t="n">
        <f aca="false">K584+V584</f>
        <v>0</v>
      </c>
    </row>
    <row r="585" s="42" customFormat="true" ht="16.5" hidden="true" customHeight="true" outlineLevel="0" collapsed="false">
      <c r="A585" s="58" t="s">
        <v>92</v>
      </c>
      <c r="B585" s="96" t="s">
        <v>238</v>
      </c>
      <c r="C585" s="97" t="s">
        <v>616</v>
      </c>
      <c r="D585" s="107" t="s">
        <v>267</v>
      </c>
      <c r="E585" s="31" t="n">
        <v>17</v>
      </c>
      <c r="F585" s="31"/>
      <c r="G585" s="31"/>
      <c r="H585" s="31"/>
      <c r="I585" s="31"/>
      <c r="J585" s="31"/>
      <c r="K585" s="31"/>
      <c r="L585" s="31"/>
      <c r="M585" s="31"/>
      <c r="N585" s="33" t="n">
        <f aca="false">E585*F585+H585+J585+K585+L585+M585</f>
        <v>0</v>
      </c>
      <c r="O585" s="36"/>
      <c r="P585" s="36" t="n">
        <v>21</v>
      </c>
      <c r="Q585" s="31" t="n">
        <v>3</v>
      </c>
      <c r="R585" s="31" t="n">
        <v>30</v>
      </c>
      <c r="S585" s="31"/>
      <c r="T585" s="31" t="n">
        <v>30</v>
      </c>
      <c r="U585" s="31"/>
      <c r="V585" s="31"/>
      <c r="W585" s="31" t="n">
        <v>2</v>
      </c>
      <c r="X585" s="109"/>
      <c r="Y585" s="34"/>
      <c r="Z585" s="36" t="n">
        <f aca="false">P585*Q585+S585+U585+V585+W585+X585+Y585</f>
        <v>65</v>
      </c>
      <c r="AA585" s="36" t="n">
        <f aca="false">N585+Z585</f>
        <v>65</v>
      </c>
      <c r="AB585" s="47" t="s">
        <v>268</v>
      </c>
      <c r="AC585" s="36"/>
      <c r="AD585" s="36"/>
      <c r="AE585" s="36" t="n">
        <f aca="false">P585*Q585</f>
        <v>63</v>
      </c>
      <c r="AF585" s="38" t="n">
        <f aca="false">E585*F585+P585*Q585</f>
        <v>63</v>
      </c>
      <c r="AG585" s="39" t="str">
        <f aca="false">AB585</f>
        <v>Пузанова А.Ю.</v>
      </c>
      <c r="AH585" s="39" t="str">
        <f aca="false">C585</f>
        <v>1ИСП11-28 (п)</v>
      </c>
      <c r="AI585" s="40" t="str">
        <f aca="false">B585</f>
        <v>25</v>
      </c>
      <c r="AJ585" s="39" t="str">
        <f aca="false">CONCATENATE(A585," ",D585)</f>
        <v>ОП.10 Численные методы</v>
      </c>
      <c r="AK585" s="39" t="n">
        <f aca="false">E585*F585+P585*Q585+H585+J585+S585+U585</f>
        <v>63</v>
      </c>
      <c r="AL585" s="39" t="n">
        <f aca="false">L585+W585</f>
        <v>2</v>
      </c>
      <c r="AM585" s="39" t="n">
        <f aca="false">M585+X585</f>
        <v>0</v>
      </c>
      <c r="AN585" s="39" t="n">
        <f aca="false">Y585</f>
        <v>0</v>
      </c>
      <c r="AO585" s="39" t="n">
        <f aca="false">SUM(AK585:AN585)</f>
        <v>65</v>
      </c>
      <c r="AP585" s="41" t="n">
        <f aca="false">K585+V585</f>
        <v>0</v>
      </c>
    </row>
    <row r="586" s="42" customFormat="true" ht="16.5" hidden="true" customHeight="true" outlineLevel="0" collapsed="false">
      <c r="A586" s="58" t="s">
        <v>129</v>
      </c>
      <c r="B586" s="96" t="s">
        <v>238</v>
      </c>
      <c r="C586" s="97" t="s">
        <v>616</v>
      </c>
      <c r="D586" s="107" t="s">
        <v>269</v>
      </c>
      <c r="E586" s="31" t="n">
        <v>17</v>
      </c>
      <c r="F586" s="31"/>
      <c r="G586" s="31"/>
      <c r="H586" s="31"/>
      <c r="I586" s="31"/>
      <c r="J586" s="31"/>
      <c r="K586" s="31"/>
      <c r="L586" s="31"/>
      <c r="M586" s="31"/>
      <c r="N586" s="33" t="n">
        <f aca="false">E586*F586+H586+J586+K586+L586+M586</f>
        <v>0</v>
      </c>
      <c r="O586" s="36"/>
      <c r="P586" s="36" t="n">
        <v>21</v>
      </c>
      <c r="Q586" s="31" t="n">
        <v>3</v>
      </c>
      <c r="R586" s="31" t="n">
        <v>30</v>
      </c>
      <c r="S586" s="31" t="n">
        <v>-30</v>
      </c>
      <c r="T586" s="31"/>
      <c r="U586" s="31"/>
      <c r="V586" s="31"/>
      <c r="W586" s="31" t="n">
        <v>2</v>
      </c>
      <c r="X586" s="109"/>
      <c r="Y586" s="34"/>
      <c r="Z586" s="36" t="n">
        <f aca="false">P586*Q586+S586+U586+V586+W586+X586+Y586</f>
        <v>35</v>
      </c>
      <c r="AA586" s="36" t="n">
        <f aca="false">N586+Z586</f>
        <v>35</v>
      </c>
      <c r="AB586" s="47" t="s">
        <v>270</v>
      </c>
      <c r="AC586" s="36"/>
      <c r="AD586" s="36"/>
      <c r="AE586" s="36" t="n">
        <f aca="false">P586*Q586</f>
        <v>63</v>
      </c>
      <c r="AF586" s="38" t="n">
        <f aca="false">E586*F586+P586*Q586</f>
        <v>63</v>
      </c>
      <c r="AG586" s="39" t="str">
        <f aca="false">AB586</f>
        <v>Корнейчик В.А.</v>
      </c>
      <c r="AH586" s="39" t="str">
        <f aca="false">C586</f>
        <v>1ИСП11-28 (п)</v>
      </c>
      <c r="AI586" s="40" t="str">
        <f aca="false">B586</f>
        <v>25</v>
      </c>
      <c r="AJ586" s="39" t="str">
        <f aca="false">CONCATENATE(A586," ",D586)</f>
        <v>ОП.11 Компьютерные сети </v>
      </c>
      <c r="AK586" s="39" t="n">
        <f aca="false">E586*F586+P586*Q586+H586+J586+S586+U586</f>
        <v>33</v>
      </c>
      <c r="AL586" s="39" t="n">
        <f aca="false">L586+W586</f>
        <v>2</v>
      </c>
      <c r="AM586" s="39" t="n">
        <f aca="false">M586+X586</f>
        <v>0</v>
      </c>
      <c r="AN586" s="39" t="n">
        <f aca="false">Y586</f>
        <v>0</v>
      </c>
      <c r="AO586" s="39" t="n">
        <f aca="false">SUM(AK586:AN586)</f>
        <v>35</v>
      </c>
      <c r="AP586" s="41" t="n">
        <f aca="false">K586+V586</f>
        <v>0</v>
      </c>
    </row>
    <row r="587" s="42" customFormat="true" ht="16.5" hidden="true" customHeight="true" outlineLevel="0" collapsed="false">
      <c r="A587" s="58" t="s">
        <v>129</v>
      </c>
      <c r="B587" s="96" t="s">
        <v>175</v>
      </c>
      <c r="C587" s="97" t="s">
        <v>617</v>
      </c>
      <c r="D587" s="107" t="s">
        <v>269</v>
      </c>
      <c r="E587" s="31" t="n">
        <v>17</v>
      </c>
      <c r="F587" s="31"/>
      <c r="G587" s="31"/>
      <c r="H587" s="31"/>
      <c r="I587" s="31"/>
      <c r="J587" s="31"/>
      <c r="K587" s="31"/>
      <c r="L587" s="31"/>
      <c r="M587" s="31"/>
      <c r="N587" s="33" t="n">
        <f aca="false">E587*F587+H587+J587+K587+L587+M587</f>
        <v>0</v>
      </c>
      <c r="O587" s="36"/>
      <c r="P587" s="36" t="n">
        <v>21</v>
      </c>
      <c r="Q587" s="31"/>
      <c r="R587" s="31"/>
      <c r="S587" s="31" t="n">
        <v>30</v>
      </c>
      <c r="T587" s="31"/>
      <c r="U587" s="31"/>
      <c r="V587" s="31"/>
      <c r="W587" s="31"/>
      <c r="X587" s="109"/>
      <c r="Y587" s="34"/>
      <c r="Z587" s="36" t="n">
        <f aca="false">P587*Q587+S587+U587+V587+W587+X587+Y587</f>
        <v>30</v>
      </c>
      <c r="AA587" s="36" t="n">
        <f aca="false">N587+Z587</f>
        <v>30</v>
      </c>
      <c r="AB587" s="47" t="s">
        <v>270</v>
      </c>
      <c r="AC587" s="36"/>
      <c r="AD587" s="36"/>
      <c r="AE587" s="36" t="n">
        <f aca="false">P587*Q587</f>
        <v>0</v>
      </c>
      <c r="AF587" s="38" t="n">
        <f aca="false">E587*F587+P587*Q587</f>
        <v>0</v>
      </c>
      <c r="AG587" s="39" t="str">
        <f aca="false">AB587</f>
        <v>Корнейчик В.А.</v>
      </c>
      <c r="AH587" s="39" t="str">
        <f aca="false">C587</f>
        <v>1ИСП11-28а (п)</v>
      </c>
      <c r="AI587" s="40" t="str">
        <f aca="false">B587</f>
        <v>13</v>
      </c>
      <c r="AJ587" s="39" t="str">
        <f aca="false">CONCATENATE(A587," ",D587)</f>
        <v>ОП.11 Компьютерные сети </v>
      </c>
      <c r="AK587" s="39" t="n">
        <f aca="false">E587*F587+P587*Q587+H587+J587+S587+U587</f>
        <v>30</v>
      </c>
      <c r="AL587" s="39" t="n">
        <f aca="false">L587+W587</f>
        <v>0</v>
      </c>
      <c r="AM587" s="39" t="n">
        <f aca="false">M587+X587</f>
        <v>0</v>
      </c>
      <c r="AN587" s="39" t="n">
        <f aca="false">Y587</f>
        <v>0</v>
      </c>
      <c r="AO587" s="39" t="n">
        <f aca="false">SUM(AK587:AN587)</f>
        <v>30</v>
      </c>
      <c r="AP587" s="41" t="n">
        <f aca="false">K587+V587</f>
        <v>0</v>
      </c>
    </row>
    <row r="588" s="42" customFormat="true" ht="16.5" hidden="true" customHeight="true" outlineLevel="0" collapsed="false">
      <c r="A588" s="58" t="s">
        <v>129</v>
      </c>
      <c r="B588" s="96" t="s">
        <v>53</v>
      </c>
      <c r="C588" s="97" t="s">
        <v>618</v>
      </c>
      <c r="D588" s="107" t="s">
        <v>269</v>
      </c>
      <c r="E588" s="31" t="n">
        <v>17</v>
      </c>
      <c r="F588" s="31"/>
      <c r="G588" s="31"/>
      <c r="H588" s="31"/>
      <c r="I588" s="31"/>
      <c r="J588" s="31"/>
      <c r="K588" s="31"/>
      <c r="L588" s="31"/>
      <c r="M588" s="31"/>
      <c r="N588" s="33" t="n">
        <f aca="false">E588*F588+H588+J588+K588+L588+M588</f>
        <v>0</v>
      </c>
      <c r="O588" s="36"/>
      <c r="P588" s="36" t="n">
        <v>21</v>
      </c>
      <c r="Q588" s="31"/>
      <c r="R588" s="31"/>
      <c r="S588" s="31" t="n">
        <v>30</v>
      </c>
      <c r="T588" s="31"/>
      <c r="U588" s="31"/>
      <c r="V588" s="31"/>
      <c r="W588" s="31"/>
      <c r="X588" s="109"/>
      <c r="Y588" s="34"/>
      <c r="Z588" s="36" t="n">
        <f aca="false">P588*Q588+S588+U588+V588+W588+X588+Y588</f>
        <v>30</v>
      </c>
      <c r="AA588" s="36" t="n">
        <f aca="false">N588+Z588</f>
        <v>30</v>
      </c>
      <c r="AB588" s="47" t="s">
        <v>69</v>
      </c>
      <c r="AC588" s="36"/>
      <c r="AD588" s="36"/>
      <c r="AE588" s="36" t="n">
        <f aca="false">P588*Q588</f>
        <v>0</v>
      </c>
      <c r="AF588" s="38" t="n">
        <f aca="false">E588*F588+P588*Q588</f>
        <v>0</v>
      </c>
      <c r="AG588" s="39" t="str">
        <f aca="false">AB588</f>
        <v>вак. 2 п/гр</v>
      </c>
      <c r="AH588" s="39" t="str">
        <f aca="false">C588</f>
        <v>1ИСП11-28б (п)</v>
      </c>
      <c r="AI588" s="40" t="str">
        <f aca="false">B588</f>
        <v>12</v>
      </c>
      <c r="AJ588" s="39" t="str">
        <f aca="false">CONCATENATE(A588," ",D588)</f>
        <v>ОП.11 Компьютерные сети </v>
      </c>
      <c r="AK588" s="39" t="n">
        <f aca="false">E588*F588+P588*Q588+H588+J588+S588+U588</f>
        <v>30</v>
      </c>
      <c r="AL588" s="39" t="n">
        <f aca="false">L588+W588</f>
        <v>0</v>
      </c>
      <c r="AM588" s="39" t="n">
        <f aca="false">M588+X588</f>
        <v>0</v>
      </c>
      <c r="AN588" s="39" t="n">
        <f aca="false">Y588</f>
        <v>0</v>
      </c>
      <c r="AO588" s="39" t="n">
        <f aca="false">SUM(AK588:AN588)</f>
        <v>30</v>
      </c>
      <c r="AP588" s="41" t="n">
        <f aca="false">K588+V588</f>
        <v>0</v>
      </c>
    </row>
    <row r="589" s="42" customFormat="true" ht="16.5" hidden="true" customHeight="true" outlineLevel="0" collapsed="false">
      <c r="A589" s="58" t="s">
        <v>271</v>
      </c>
      <c r="B589" s="96" t="s">
        <v>238</v>
      </c>
      <c r="C589" s="97" t="s">
        <v>616</v>
      </c>
      <c r="D589" s="110" t="s">
        <v>272</v>
      </c>
      <c r="E589" s="31" t="n">
        <v>17</v>
      </c>
      <c r="F589" s="111"/>
      <c r="G589" s="111"/>
      <c r="H589" s="111"/>
      <c r="I589" s="111"/>
      <c r="J589" s="111"/>
      <c r="K589" s="111"/>
      <c r="L589" s="111"/>
      <c r="M589" s="111"/>
      <c r="N589" s="33" t="n">
        <f aca="false">E589*F589+H589+J589+K589+L589+M589</f>
        <v>0</v>
      </c>
      <c r="O589" s="36"/>
      <c r="P589" s="36" t="n">
        <v>21</v>
      </c>
      <c r="Q589" s="31" t="n">
        <v>5</v>
      </c>
      <c r="R589" s="111" t="n">
        <v>46</v>
      </c>
      <c r="S589" s="111" t="n">
        <v>-46</v>
      </c>
      <c r="T589" s="111"/>
      <c r="U589" s="111"/>
      <c r="V589" s="111"/>
      <c r="W589" s="111" t="n">
        <v>8</v>
      </c>
      <c r="X589" s="112" t="n">
        <v>8</v>
      </c>
      <c r="Y589" s="34"/>
      <c r="Z589" s="36" t="n">
        <f aca="false">P589*Q589+S589+U589+V589+W589+X589+Y589</f>
        <v>75</v>
      </c>
      <c r="AA589" s="36" t="n">
        <f aca="false">N589+Z589</f>
        <v>75</v>
      </c>
      <c r="AB589" s="113" t="s">
        <v>281</v>
      </c>
      <c r="AC589" s="36"/>
      <c r="AD589" s="36"/>
      <c r="AE589" s="36" t="n">
        <f aca="false">P589*Q589</f>
        <v>105</v>
      </c>
      <c r="AF589" s="38" t="n">
        <f aca="false">E589*F589+P589*Q589</f>
        <v>105</v>
      </c>
      <c r="AG589" s="39" t="str">
        <f aca="false">AB589</f>
        <v>Бастрыкин К.М.</v>
      </c>
      <c r="AH589" s="39" t="str">
        <f aca="false">C589</f>
        <v>1ИСП11-28 (п)</v>
      </c>
      <c r="AI589" s="40" t="str">
        <f aca="false">B589</f>
        <v>25</v>
      </c>
      <c r="AJ589" s="39" t="str">
        <f aca="false">CONCATENATE(A589," ",D589)</f>
        <v>МДК.04.01 Внедрение и поддержка компьютерных систем</v>
      </c>
      <c r="AK589" s="39" t="n">
        <f aca="false">E589*F589+P589*Q589+H589+J589+S589+U589</f>
        <v>59</v>
      </c>
      <c r="AL589" s="39" t="n">
        <f aca="false">L589+W589</f>
        <v>8</v>
      </c>
      <c r="AM589" s="39" t="n">
        <f aca="false">M589+X589</f>
        <v>8</v>
      </c>
      <c r="AN589" s="39" t="n">
        <f aca="false">Y589</f>
        <v>0</v>
      </c>
      <c r="AO589" s="39" t="n">
        <f aca="false">SUM(AK589:AN589)</f>
        <v>75</v>
      </c>
      <c r="AP589" s="41" t="n">
        <f aca="false">K589+V589</f>
        <v>0</v>
      </c>
    </row>
    <row r="590" s="42" customFormat="true" ht="16.5" hidden="true" customHeight="true" outlineLevel="0" collapsed="false">
      <c r="A590" s="58" t="s">
        <v>271</v>
      </c>
      <c r="B590" s="96" t="s">
        <v>175</v>
      </c>
      <c r="C590" s="97" t="s">
        <v>617</v>
      </c>
      <c r="D590" s="110" t="s">
        <v>272</v>
      </c>
      <c r="E590" s="31" t="n">
        <v>17</v>
      </c>
      <c r="F590" s="111"/>
      <c r="G590" s="111"/>
      <c r="H590" s="111"/>
      <c r="I590" s="111"/>
      <c r="J590" s="111"/>
      <c r="K590" s="111"/>
      <c r="L590" s="111"/>
      <c r="M590" s="111"/>
      <c r="N590" s="33" t="n">
        <f aca="false">E590*F590+H590+J590+K590+L590+M590</f>
        <v>0</v>
      </c>
      <c r="O590" s="36"/>
      <c r="P590" s="36" t="n">
        <v>21</v>
      </c>
      <c r="Q590" s="31"/>
      <c r="R590" s="111"/>
      <c r="S590" s="111" t="n">
        <v>46</v>
      </c>
      <c r="T590" s="111"/>
      <c r="U590" s="111"/>
      <c r="V590" s="111"/>
      <c r="W590" s="111"/>
      <c r="X590" s="112"/>
      <c r="Y590" s="34"/>
      <c r="Z590" s="36" t="n">
        <f aca="false">P590*Q590+S590+U590+V590+W590+X590+Y590</f>
        <v>46</v>
      </c>
      <c r="AA590" s="36" t="n">
        <f aca="false">N590+Z590</f>
        <v>46</v>
      </c>
      <c r="AB590" s="113" t="s">
        <v>281</v>
      </c>
      <c r="AC590" s="36"/>
      <c r="AD590" s="36"/>
      <c r="AE590" s="36" t="n">
        <f aca="false">P590*Q590</f>
        <v>0</v>
      </c>
      <c r="AF590" s="38" t="n">
        <f aca="false">E590*F590+P590*Q590</f>
        <v>0</v>
      </c>
      <c r="AG590" s="39" t="str">
        <f aca="false">AB590</f>
        <v>Бастрыкин К.М.</v>
      </c>
      <c r="AH590" s="39" t="str">
        <f aca="false">C590</f>
        <v>1ИСП11-28а (п)</v>
      </c>
      <c r="AI590" s="40" t="str">
        <f aca="false">B590</f>
        <v>13</v>
      </c>
      <c r="AJ590" s="39" t="str">
        <f aca="false">CONCATENATE(A590," ",D590)</f>
        <v>МДК.04.01 Внедрение и поддержка компьютерных систем</v>
      </c>
      <c r="AK590" s="39" t="n">
        <f aca="false">E590*F590+P590*Q590+H590+J590+S590+U590</f>
        <v>46</v>
      </c>
      <c r="AL590" s="39" t="n">
        <f aca="false">L590+W590</f>
        <v>0</v>
      </c>
      <c r="AM590" s="39" t="n">
        <f aca="false">M590+X590</f>
        <v>0</v>
      </c>
      <c r="AN590" s="39" t="n">
        <f aca="false">Y590</f>
        <v>0</v>
      </c>
      <c r="AO590" s="39" t="n">
        <f aca="false">SUM(AK590:AN590)</f>
        <v>46</v>
      </c>
      <c r="AP590" s="41" t="n">
        <f aca="false">K590+V590</f>
        <v>0</v>
      </c>
    </row>
    <row r="591" s="42" customFormat="true" ht="16.5" hidden="true" customHeight="true" outlineLevel="0" collapsed="false">
      <c r="A591" s="58" t="s">
        <v>271</v>
      </c>
      <c r="B591" s="96" t="s">
        <v>53</v>
      </c>
      <c r="C591" s="97" t="s">
        <v>618</v>
      </c>
      <c r="D591" s="110" t="s">
        <v>272</v>
      </c>
      <c r="E591" s="31" t="n">
        <v>17</v>
      </c>
      <c r="F591" s="111"/>
      <c r="G591" s="111"/>
      <c r="H591" s="111"/>
      <c r="I591" s="111"/>
      <c r="J591" s="111"/>
      <c r="K591" s="111"/>
      <c r="L591" s="111"/>
      <c r="M591" s="111"/>
      <c r="N591" s="33" t="n">
        <f aca="false">E591*F591+H591+J591+K591+L591+M591</f>
        <v>0</v>
      </c>
      <c r="O591" s="36"/>
      <c r="P591" s="36" t="n">
        <v>21</v>
      </c>
      <c r="Q591" s="31"/>
      <c r="R591" s="111"/>
      <c r="S591" s="111" t="n">
        <v>46</v>
      </c>
      <c r="T591" s="111"/>
      <c r="U591" s="111"/>
      <c r="V591" s="111"/>
      <c r="W591" s="111"/>
      <c r="X591" s="112"/>
      <c r="Y591" s="34"/>
      <c r="Z591" s="36" t="n">
        <f aca="false">P591*Q591+S591+U591+V591+W591+X591+Y591</f>
        <v>46</v>
      </c>
      <c r="AA591" s="36" t="n">
        <f aca="false">N591+Z591</f>
        <v>46</v>
      </c>
      <c r="AB591" s="47" t="s">
        <v>69</v>
      </c>
      <c r="AC591" s="36"/>
      <c r="AD591" s="36"/>
      <c r="AE591" s="36" t="n">
        <f aca="false">P591*Q591</f>
        <v>0</v>
      </c>
      <c r="AF591" s="38" t="n">
        <f aca="false">E591*F591+P591*Q591</f>
        <v>0</v>
      </c>
      <c r="AG591" s="39" t="str">
        <f aca="false">AB591</f>
        <v>вак. 2 п/гр</v>
      </c>
      <c r="AH591" s="39" t="str">
        <f aca="false">C591</f>
        <v>1ИСП11-28б (п)</v>
      </c>
      <c r="AI591" s="40" t="str">
        <f aca="false">B591</f>
        <v>12</v>
      </c>
      <c r="AJ591" s="39" t="str">
        <f aca="false">CONCATENATE(A591," ",D591)</f>
        <v>МДК.04.01 Внедрение и поддержка компьютерных систем</v>
      </c>
      <c r="AK591" s="39" t="n">
        <f aca="false">E591*F591+P591*Q591+H591+J591+S591+U591</f>
        <v>46</v>
      </c>
      <c r="AL591" s="39" t="n">
        <f aca="false">L591+W591</f>
        <v>0</v>
      </c>
      <c r="AM591" s="39" t="n">
        <f aca="false">M591+X591</f>
        <v>0</v>
      </c>
      <c r="AN591" s="39" t="n">
        <f aca="false">Y591</f>
        <v>0</v>
      </c>
      <c r="AO591" s="39" t="n">
        <f aca="false">SUM(AK591:AN591)</f>
        <v>46</v>
      </c>
      <c r="AP591" s="41" t="n">
        <f aca="false">K591+V591</f>
        <v>0</v>
      </c>
    </row>
    <row r="592" s="42" customFormat="true" ht="16.5" hidden="true" customHeight="true" outlineLevel="0" collapsed="false">
      <c r="A592" s="63" t="s">
        <v>274</v>
      </c>
      <c r="B592" s="96" t="s">
        <v>175</v>
      </c>
      <c r="C592" s="97" t="s">
        <v>617</v>
      </c>
      <c r="D592" s="114" t="s">
        <v>108</v>
      </c>
      <c r="E592" s="31" t="n">
        <v>17</v>
      </c>
      <c r="F592" s="31"/>
      <c r="G592" s="31"/>
      <c r="H592" s="31"/>
      <c r="I592" s="31"/>
      <c r="J592" s="31"/>
      <c r="K592" s="31"/>
      <c r="L592" s="31"/>
      <c r="M592" s="31"/>
      <c r="N592" s="33" t="n">
        <f aca="false">E592*F592+H592+J592+K592+L592+M592</f>
        <v>0</v>
      </c>
      <c r="O592" s="36"/>
      <c r="P592" s="36" t="n">
        <v>2</v>
      </c>
      <c r="Q592" s="31" t="n">
        <v>36</v>
      </c>
      <c r="R592" s="31"/>
      <c r="S592" s="31"/>
      <c r="T592" s="31"/>
      <c r="U592" s="31"/>
      <c r="V592" s="31"/>
      <c r="W592" s="31"/>
      <c r="X592" s="31"/>
      <c r="Y592" s="57"/>
      <c r="Z592" s="36" t="n">
        <f aca="false">P592*Q592+S592+U592+V592+W592+X592+Y592</f>
        <v>72</v>
      </c>
      <c r="AA592" s="36" t="n">
        <f aca="false">N592+Z592</f>
        <v>72</v>
      </c>
      <c r="AB592" s="73" t="s">
        <v>275</v>
      </c>
      <c r="AC592" s="36"/>
      <c r="AD592" s="36"/>
      <c r="AE592" s="36"/>
      <c r="AF592" s="38" t="n">
        <f aca="false">E592*F592+P592*Q592</f>
        <v>72</v>
      </c>
      <c r="AG592" s="39" t="str">
        <f aca="false">AB592</f>
        <v>Клименко С.В.</v>
      </c>
      <c r="AH592" s="39" t="str">
        <f aca="false">C592</f>
        <v>1ИСП11-28а (п)</v>
      </c>
      <c r="AI592" s="40" t="str">
        <f aca="false">B592</f>
        <v>13</v>
      </c>
      <c r="AJ592" s="39" t="str">
        <f aca="false">CONCATENATE(A592," ",D592)</f>
        <v>УП.04 Учебная практика</v>
      </c>
      <c r="AK592" s="39" t="n">
        <f aca="false">E592*F592+P592*Q592+H592+J592+S592+U592</f>
        <v>72</v>
      </c>
      <c r="AL592" s="39" t="n">
        <f aca="false">L592+W592</f>
        <v>0</v>
      </c>
      <c r="AM592" s="39" t="n">
        <f aca="false">M592+X592</f>
        <v>0</v>
      </c>
      <c r="AN592" s="39" t="n">
        <f aca="false">Y592</f>
        <v>0</v>
      </c>
      <c r="AO592" s="39" t="n">
        <f aca="false">SUM(AK592:AN592)</f>
        <v>72</v>
      </c>
      <c r="AP592" s="41" t="n">
        <f aca="false">K592+V592</f>
        <v>0</v>
      </c>
    </row>
    <row r="593" s="42" customFormat="true" ht="16.5" hidden="true" customHeight="true" outlineLevel="0" collapsed="false">
      <c r="A593" s="63" t="s">
        <v>274</v>
      </c>
      <c r="B593" s="96" t="s">
        <v>53</v>
      </c>
      <c r="C593" s="97" t="s">
        <v>618</v>
      </c>
      <c r="D593" s="114" t="s">
        <v>108</v>
      </c>
      <c r="E593" s="31" t="n">
        <v>17</v>
      </c>
      <c r="F593" s="31"/>
      <c r="G593" s="31"/>
      <c r="H593" s="31"/>
      <c r="I593" s="31"/>
      <c r="J593" s="31"/>
      <c r="K593" s="31"/>
      <c r="L593" s="31"/>
      <c r="M593" s="31"/>
      <c r="N593" s="33" t="n">
        <f aca="false">E593*F593+H593+J593+K593+L593+M593</f>
        <v>0</v>
      </c>
      <c r="O593" s="36"/>
      <c r="P593" s="36" t="n">
        <v>2</v>
      </c>
      <c r="Q593" s="31" t="n">
        <v>36</v>
      </c>
      <c r="R593" s="31"/>
      <c r="S593" s="31"/>
      <c r="T593" s="31"/>
      <c r="U593" s="31"/>
      <c r="V593" s="31"/>
      <c r="W593" s="31"/>
      <c r="X593" s="31"/>
      <c r="Y593" s="57"/>
      <c r="Z593" s="36" t="n">
        <f aca="false">P593*Q593+S593+U593+V593+W593+X593+Y593</f>
        <v>72</v>
      </c>
      <c r="AA593" s="36" t="n">
        <f aca="false">N593+Z593</f>
        <v>72</v>
      </c>
      <c r="AB593" s="73" t="s">
        <v>315</v>
      </c>
      <c r="AC593" s="36"/>
      <c r="AD593" s="36"/>
      <c r="AE593" s="36" t="n">
        <f aca="false">P593*Q593</f>
        <v>72</v>
      </c>
      <c r="AF593" s="38" t="n">
        <f aca="false">E593*F593+P593*Q593</f>
        <v>72</v>
      </c>
      <c r="AG593" s="39" t="str">
        <f aca="false">AB593</f>
        <v>Мартиросян В.А.</v>
      </c>
      <c r="AH593" s="39" t="str">
        <f aca="false">C593</f>
        <v>1ИСП11-28б (п)</v>
      </c>
      <c r="AI593" s="40" t="str">
        <f aca="false">B593</f>
        <v>12</v>
      </c>
      <c r="AJ593" s="39" t="str">
        <f aca="false">CONCATENATE(A593," ",D593)</f>
        <v>УП.04 Учебная практика</v>
      </c>
      <c r="AK593" s="39" t="n">
        <f aca="false">E593*F593+P593*Q593+H593+J593+S593+U593</f>
        <v>72</v>
      </c>
      <c r="AL593" s="39" t="n">
        <f aca="false">L593+W593</f>
        <v>0</v>
      </c>
      <c r="AM593" s="39" t="n">
        <f aca="false">M593+X593</f>
        <v>0</v>
      </c>
      <c r="AN593" s="39" t="n">
        <f aca="false">Y593</f>
        <v>0</v>
      </c>
      <c r="AO593" s="39" t="n">
        <f aca="false">SUM(AK593:AN593)</f>
        <v>72</v>
      </c>
      <c r="AP593" s="41" t="n">
        <f aca="false">K593+V593</f>
        <v>0</v>
      </c>
    </row>
    <row r="594" s="42" customFormat="true" ht="16.5" hidden="true" customHeight="true" outlineLevel="0" collapsed="false">
      <c r="A594" s="70" t="s">
        <v>113</v>
      </c>
      <c r="B594" s="96" t="s">
        <v>238</v>
      </c>
      <c r="C594" s="97" t="s">
        <v>616</v>
      </c>
      <c r="D594" s="114" t="s">
        <v>114</v>
      </c>
      <c r="E594" s="31" t="n">
        <v>17</v>
      </c>
      <c r="F594" s="31"/>
      <c r="G594" s="31"/>
      <c r="H594" s="31" t="n">
        <v>8</v>
      </c>
      <c r="I594" s="31"/>
      <c r="J594" s="31"/>
      <c r="K594" s="31"/>
      <c r="L594" s="31"/>
      <c r="M594" s="31"/>
      <c r="N594" s="33" t="n">
        <f aca="false">E594*F594+H594+J594+K594+L594+M594</f>
        <v>8</v>
      </c>
      <c r="O594" s="36"/>
      <c r="P594" s="36" t="n">
        <v>2</v>
      </c>
      <c r="Q594" s="31"/>
      <c r="R594" s="31"/>
      <c r="S594" s="31"/>
      <c r="T594" s="31"/>
      <c r="U594" s="31"/>
      <c r="V594" s="31"/>
      <c r="W594" s="31"/>
      <c r="X594" s="31"/>
      <c r="Y594" s="57"/>
      <c r="Z594" s="36" t="n">
        <f aca="false">P594*Q594+S594+U594+V594+W594+X594+Y594</f>
        <v>0</v>
      </c>
      <c r="AA594" s="36" t="n">
        <f aca="false">N594+Z594</f>
        <v>8</v>
      </c>
      <c r="AB594" s="74" t="s">
        <v>222</v>
      </c>
      <c r="AC594" s="36"/>
      <c r="AD594" s="36"/>
      <c r="AE594" s="36" t="n">
        <f aca="false">P594*Q594</f>
        <v>0</v>
      </c>
      <c r="AF594" s="38" t="n">
        <f aca="false">E594*F594+P594*Q594</f>
        <v>0</v>
      </c>
      <c r="AG594" s="39" t="str">
        <f aca="false">AB594</f>
        <v>Золотарева М.В.</v>
      </c>
      <c r="AH594" s="39" t="str">
        <f aca="false">C594</f>
        <v>1ИСП11-28 (п)</v>
      </c>
      <c r="AI594" s="40" t="str">
        <f aca="false">B594</f>
        <v>25</v>
      </c>
      <c r="AJ594" s="39" t="str">
        <f aca="false">CONCATENATE(A594," ",D594)</f>
        <v>ВнеУр Разговоры о важном</v>
      </c>
      <c r="AK594" s="39" t="n">
        <f aca="false">E594*F594+P594*Q594+H594+J594+S594+U594</f>
        <v>8</v>
      </c>
      <c r="AL594" s="39" t="n">
        <f aca="false">L594+W594</f>
        <v>0</v>
      </c>
      <c r="AM594" s="39" t="n">
        <f aca="false">M594+X594</f>
        <v>0</v>
      </c>
      <c r="AN594" s="39" t="n">
        <f aca="false">Y594</f>
        <v>0</v>
      </c>
      <c r="AO594" s="39" t="n">
        <f aca="false">SUM(AK594:AN594)</f>
        <v>8</v>
      </c>
      <c r="AP594" s="41" t="n">
        <f aca="false">K594+V594</f>
        <v>0</v>
      </c>
    </row>
    <row r="595" s="42" customFormat="true" ht="16.5" hidden="true" customHeight="true" outlineLevel="0" collapsed="false">
      <c r="A595" s="70" t="s">
        <v>113</v>
      </c>
      <c r="B595" s="96" t="s">
        <v>238</v>
      </c>
      <c r="C595" s="97" t="s">
        <v>616</v>
      </c>
      <c r="D595" s="114" t="s">
        <v>114</v>
      </c>
      <c r="E595" s="31" t="n">
        <v>17</v>
      </c>
      <c r="F595" s="31"/>
      <c r="G595" s="31"/>
      <c r="H595" s="31" t="n">
        <v>9</v>
      </c>
      <c r="I595" s="31"/>
      <c r="J595" s="31"/>
      <c r="K595" s="31"/>
      <c r="L595" s="31"/>
      <c r="M595" s="31"/>
      <c r="N595" s="33" t="n">
        <f aca="false">E595*F595+H595+J595+K595+L595+M595</f>
        <v>9</v>
      </c>
      <c r="O595" s="36"/>
      <c r="P595" s="36" t="n">
        <v>2</v>
      </c>
      <c r="Q595" s="31"/>
      <c r="R595" s="31"/>
      <c r="S595" s="31" t="n">
        <v>16</v>
      </c>
      <c r="T595" s="31"/>
      <c r="U595" s="31"/>
      <c r="V595" s="31"/>
      <c r="W595" s="31"/>
      <c r="X595" s="31"/>
      <c r="Y595" s="57"/>
      <c r="Z595" s="36" t="n">
        <f aca="false">P595*Q595+S595+U595+V595+W595+X595+Y595</f>
        <v>16</v>
      </c>
      <c r="AA595" s="36" t="n">
        <f aca="false">N595+Z595</f>
        <v>25</v>
      </c>
      <c r="AB595" s="74" t="s">
        <v>115</v>
      </c>
      <c r="AC595" s="36"/>
      <c r="AD595" s="36"/>
      <c r="AE595" s="36" t="n">
        <f aca="false">P595*Q595</f>
        <v>0</v>
      </c>
      <c r="AF595" s="38" t="n">
        <f aca="false">E595*F595+P595*Q595</f>
        <v>0</v>
      </c>
      <c r="AG595" s="39" t="str">
        <f aca="false">AB595</f>
        <v>вак. РоВ</v>
      </c>
      <c r="AH595" s="39" t="str">
        <f aca="false">C595</f>
        <v>1ИСП11-28 (п)</v>
      </c>
      <c r="AI595" s="40" t="str">
        <f aca="false">B595</f>
        <v>25</v>
      </c>
      <c r="AJ595" s="39" t="str">
        <f aca="false">CONCATENATE(A595," ",D595)</f>
        <v>ВнеУр Разговоры о важном</v>
      </c>
      <c r="AK595" s="39" t="n">
        <f aca="false">E595*F595+P595*Q595+H595+J595+S595+U595</f>
        <v>25</v>
      </c>
      <c r="AL595" s="39" t="n">
        <f aca="false">L595+W595</f>
        <v>0</v>
      </c>
      <c r="AM595" s="39" t="n">
        <f aca="false">M595+X595</f>
        <v>0</v>
      </c>
      <c r="AN595" s="39" t="n">
        <f aca="false">Y595</f>
        <v>0</v>
      </c>
      <c r="AO595" s="39" t="n">
        <f aca="false">SUM(AK595:AN595)</f>
        <v>25</v>
      </c>
      <c r="AP595" s="41" t="n">
        <f aca="false">K595+V595</f>
        <v>0</v>
      </c>
    </row>
    <row r="596" s="42" customFormat="true" ht="16.5" hidden="true" customHeight="true" outlineLevel="0" collapsed="false">
      <c r="A596" s="70" t="s">
        <v>113</v>
      </c>
      <c r="B596" s="96" t="s">
        <v>238</v>
      </c>
      <c r="C596" s="97" t="s">
        <v>616</v>
      </c>
      <c r="D596" s="114" t="s">
        <v>114</v>
      </c>
      <c r="E596" s="31" t="n">
        <v>17</v>
      </c>
      <c r="F596" s="31"/>
      <c r="G596" s="31"/>
      <c r="H596" s="31"/>
      <c r="I596" s="31"/>
      <c r="J596" s="31"/>
      <c r="K596" s="31"/>
      <c r="L596" s="31"/>
      <c r="M596" s="31"/>
      <c r="N596" s="33" t="n">
        <f aca="false">E596*F596+H596+J596+K596+L596+M596</f>
        <v>0</v>
      </c>
      <c r="O596" s="36"/>
      <c r="P596" s="36" t="n">
        <v>2</v>
      </c>
      <c r="Q596" s="31"/>
      <c r="R596" s="31"/>
      <c r="S596" s="31" t="n">
        <v>2</v>
      </c>
      <c r="T596" s="31"/>
      <c r="U596" s="31"/>
      <c r="V596" s="31"/>
      <c r="W596" s="31"/>
      <c r="X596" s="31"/>
      <c r="Y596" s="57"/>
      <c r="Z596" s="36" t="n">
        <f aca="false">P596*Q596+S596+U596+V596+W596+X596+Y596</f>
        <v>2</v>
      </c>
      <c r="AA596" s="36" t="n">
        <f aca="false">N596+Z596</f>
        <v>2</v>
      </c>
      <c r="AB596" s="74" t="s">
        <v>275</v>
      </c>
      <c r="AC596" s="36"/>
      <c r="AD596" s="36"/>
      <c r="AE596" s="36" t="n">
        <f aca="false">P596*Q596</f>
        <v>0</v>
      </c>
      <c r="AF596" s="38" t="n">
        <f aca="false">E596*F596+P596*Q596</f>
        <v>0</v>
      </c>
      <c r="AG596" s="39" t="str">
        <f aca="false">AB596</f>
        <v>Клименко С.В.</v>
      </c>
      <c r="AH596" s="39" t="str">
        <f aca="false">C596</f>
        <v>1ИСП11-28 (п)</v>
      </c>
      <c r="AI596" s="40" t="str">
        <f aca="false">B596</f>
        <v>25</v>
      </c>
      <c r="AJ596" s="39" t="str">
        <f aca="false">CONCATENATE(A596," ",D596)</f>
        <v>ВнеУр Разговоры о важном</v>
      </c>
      <c r="AK596" s="39" t="n">
        <f aca="false">E596*F596+P596*Q596+H596+J596+S596+U596</f>
        <v>2</v>
      </c>
      <c r="AL596" s="39" t="n">
        <f aca="false">L596+W596</f>
        <v>0</v>
      </c>
      <c r="AM596" s="39" t="n">
        <f aca="false">M596+X596</f>
        <v>0</v>
      </c>
      <c r="AN596" s="39" t="n">
        <f aca="false">Y596</f>
        <v>0</v>
      </c>
      <c r="AO596" s="39" t="n">
        <f aca="false">SUM(AK596:AN596)</f>
        <v>2</v>
      </c>
      <c r="AP596" s="41" t="n">
        <f aca="false">K596+V596</f>
        <v>0</v>
      </c>
    </row>
    <row r="597" s="42" customFormat="true" ht="16.5" hidden="true" customHeight="true" outlineLevel="0" collapsed="false">
      <c r="A597" s="95" t="s">
        <v>49</v>
      </c>
      <c r="B597" s="96" t="s">
        <v>167</v>
      </c>
      <c r="C597" s="97" t="s">
        <v>619</v>
      </c>
      <c r="D597" s="98" t="s">
        <v>50</v>
      </c>
      <c r="E597" s="31" t="n">
        <v>17</v>
      </c>
      <c r="F597" s="31" t="n">
        <v>3</v>
      </c>
      <c r="G597" s="31" t="n">
        <v>14</v>
      </c>
      <c r="H597" s="31"/>
      <c r="I597" s="31"/>
      <c r="J597" s="31"/>
      <c r="K597" s="31"/>
      <c r="L597" s="31" t="n">
        <v>4</v>
      </c>
      <c r="M597" s="31"/>
      <c r="N597" s="33" t="n">
        <f aca="false">E597*F597+H597+J597+K597+L597+M597</f>
        <v>55</v>
      </c>
      <c r="O597" s="36"/>
      <c r="P597" s="36" t="n">
        <v>21</v>
      </c>
      <c r="Q597" s="31"/>
      <c r="R597" s="31"/>
      <c r="S597" s="31"/>
      <c r="T597" s="31"/>
      <c r="U597" s="31"/>
      <c r="V597" s="31"/>
      <c r="W597" s="31"/>
      <c r="X597" s="31"/>
      <c r="Y597" s="31"/>
      <c r="Z597" s="36" t="n">
        <f aca="false">P597*Q597+S597+U597+V597+W597+X597+Y597</f>
        <v>0</v>
      </c>
      <c r="AA597" s="36" t="n">
        <f aca="false">N597+Z597</f>
        <v>55</v>
      </c>
      <c r="AB597" s="85" t="s">
        <v>236</v>
      </c>
      <c r="AC597" s="31"/>
      <c r="AD597" s="31"/>
      <c r="AE597" s="36" t="n">
        <f aca="false">P597*Q597</f>
        <v>0</v>
      </c>
      <c r="AF597" s="38" t="n">
        <f aca="false">E597*F597+P597*Q597</f>
        <v>51</v>
      </c>
      <c r="AG597" s="39" t="str">
        <f aca="false">AB597</f>
        <v>Римская В.В.</v>
      </c>
      <c r="AH597" s="39" t="str">
        <f aca="false">C597</f>
        <v>2ИСП9-20 (п)</v>
      </c>
      <c r="AI597" s="40" t="str">
        <f aca="false">B597</f>
        <v>24</v>
      </c>
      <c r="AJ597" s="39" t="str">
        <f aca="false">CONCATENATE(A597," ",D597)</f>
        <v>ОГСЭ.02 История</v>
      </c>
      <c r="AK597" s="39" t="n">
        <f aca="false">E597*F597+P597*Q597+H597+J597+S597+U597</f>
        <v>51</v>
      </c>
      <c r="AL597" s="39" t="n">
        <f aca="false">L597+W597</f>
        <v>4</v>
      </c>
      <c r="AM597" s="39" t="n">
        <f aca="false">M597+X597</f>
        <v>0</v>
      </c>
      <c r="AN597" s="39" t="n">
        <f aca="false">Y597</f>
        <v>0</v>
      </c>
      <c r="AO597" s="39" t="n">
        <f aca="false">SUM(AK597:AN597)</f>
        <v>55</v>
      </c>
      <c r="AP597" s="41" t="n">
        <f aca="false">K597+V597</f>
        <v>0</v>
      </c>
    </row>
    <row r="598" s="42" customFormat="true" ht="16.5" hidden="true" customHeight="true" outlineLevel="0" collapsed="false">
      <c r="A598" s="95" t="s">
        <v>52</v>
      </c>
      <c r="B598" s="96" t="s">
        <v>167</v>
      </c>
      <c r="C598" s="97" t="s">
        <v>619</v>
      </c>
      <c r="D598" s="98" t="s">
        <v>244</v>
      </c>
      <c r="E598" s="31" t="n">
        <v>17</v>
      </c>
      <c r="F598" s="31" t="n">
        <v>3</v>
      </c>
      <c r="G598" s="31" t="n">
        <v>18</v>
      </c>
      <c r="H598" s="31"/>
      <c r="I598" s="31"/>
      <c r="J598" s="31"/>
      <c r="K598" s="31"/>
      <c r="L598" s="31"/>
      <c r="M598" s="31"/>
      <c r="N598" s="33" t="n">
        <f aca="false">E598*F598+H598+J598+K598+L598+M598</f>
        <v>51</v>
      </c>
      <c r="O598" s="36"/>
      <c r="P598" s="36" t="n">
        <v>21</v>
      </c>
      <c r="Q598" s="31"/>
      <c r="R598" s="31"/>
      <c r="S598" s="31"/>
      <c r="T598" s="31"/>
      <c r="U598" s="31"/>
      <c r="V598" s="31"/>
      <c r="W598" s="31"/>
      <c r="X598" s="31"/>
      <c r="Y598" s="31"/>
      <c r="Z598" s="36" t="n">
        <f aca="false">P598*Q598+S598+U598+V598+W598+X598+Y598</f>
        <v>0</v>
      </c>
      <c r="AA598" s="36" t="n">
        <f aca="false">N598+Z598</f>
        <v>51</v>
      </c>
      <c r="AB598" s="74" t="s">
        <v>245</v>
      </c>
      <c r="AC598" s="31"/>
      <c r="AD598" s="31"/>
      <c r="AE598" s="36" t="n">
        <f aca="false">P598*Q598</f>
        <v>0</v>
      </c>
      <c r="AF598" s="38" t="n">
        <f aca="false">E598*F598+P598*Q598</f>
        <v>51</v>
      </c>
      <c r="AG598" s="39" t="str">
        <f aca="false">AB598</f>
        <v>Васильева Н.В.</v>
      </c>
      <c r="AH598" s="39" t="str">
        <f aca="false">C598</f>
        <v>2ИСП9-20 (п)</v>
      </c>
      <c r="AI598" s="40" t="str">
        <f aca="false">B598</f>
        <v>24</v>
      </c>
      <c r="AJ598" s="39" t="str">
        <f aca="false">CONCATENATE(A598," ",D598)</f>
        <v>ОГСЭ.03 Психология общения</v>
      </c>
      <c r="AK598" s="39" t="n">
        <f aca="false">E598*F598+P598*Q598+H598+J598+S598+U598</f>
        <v>51</v>
      </c>
      <c r="AL598" s="39" t="n">
        <f aca="false">L598+W598</f>
        <v>0</v>
      </c>
      <c r="AM598" s="39" t="n">
        <f aca="false">M598+X598</f>
        <v>0</v>
      </c>
      <c r="AN598" s="39" t="n">
        <f aca="false">Y598</f>
        <v>0</v>
      </c>
      <c r="AO598" s="39" t="n">
        <f aca="false">SUM(AK598:AN598)</f>
        <v>51</v>
      </c>
      <c r="AP598" s="41" t="n">
        <f aca="false">K598+V598</f>
        <v>0</v>
      </c>
    </row>
    <row r="599" s="42" customFormat="true" ht="16.5" hidden="true" customHeight="true" outlineLevel="0" collapsed="false">
      <c r="A599" s="95" t="s">
        <v>60</v>
      </c>
      <c r="B599" s="96" t="s">
        <v>53</v>
      </c>
      <c r="C599" s="97" t="s">
        <v>620</v>
      </c>
      <c r="D599" s="99" t="s">
        <v>55</v>
      </c>
      <c r="E599" s="31" t="n">
        <v>17</v>
      </c>
      <c r="F599" s="31" t="n">
        <v>2</v>
      </c>
      <c r="G599" s="31"/>
      <c r="H599" s="31"/>
      <c r="I599" s="31"/>
      <c r="J599" s="31"/>
      <c r="K599" s="31"/>
      <c r="L599" s="31"/>
      <c r="M599" s="31"/>
      <c r="N599" s="33" t="n">
        <f aca="false">E599*F599+H599+J599+K599+L599+M599</f>
        <v>34</v>
      </c>
      <c r="O599" s="36"/>
      <c r="P599" s="36" t="n">
        <v>21</v>
      </c>
      <c r="Q599" s="31" t="n">
        <v>2</v>
      </c>
      <c r="R599" s="31"/>
      <c r="S599" s="31"/>
      <c r="T599" s="31"/>
      <c r="U599" s="31"/>
      <c r="V599" s="31"/>
      <c r="W599" s="31"/>
      <c r="X599" s="31"/>
      <c r="Y599" s="31"/>
      <c r="Z599" s="36" t="n">
        <f aca="false">P599*Q599+S599+U599+V599+W599+X599+Y599</f>
        <v>42</v>
      </c>
      <c r="AA599" s="36" t="n">
        <f aca="false">N599+Z599</f>
        <v>76</v>
      </c>
      <c r="AB599" s="47" t="s">
        <v>59</v>
      </c>
      <c r="AC599" s="31"/>
      <c r="AD599" s="31"/>
      <c r="AE599" s="36" t="n">
        <f aca="false">P599*Q599</f>
        <v>42</v>
      </c>
      <c r="AF599" s="38" t="n">
        <f aca="false">E599*F599+P599*Q599</f>
        <v>76</v>
      </c>
      <c r="AG599" s="39" t="str">
        <f aca="false">AB599</f>
        <v>Пестова К.В.</v>
      </c>
      <c r="AH599" s="39" t="str">
        <f aca="false">C599</f>
        <v>2ИСП9-20а (п)</v>
      </c>
      <c r="AI599" s="40" t="str">
        <f aca="false">B599</f>
        <v>12</v>
      </c>
      <c r="AJ599" s="39" t="str">
        <f aca="false">CONCATENATE(A599," ",D599)</f>
        <v>ОГСЭ.04 Иностранный язык в профессиональной деятельности</v>
      </c>
      <c r="AK599" s="39" t="n">
        <f aca="false">E599*F599+P599*Q599+H599+J599+S599+U599</f>
        <v>76</v>
      </c>
      <c r="AL599" s="39" t="n">
        <f aca="false">L599+W599</f>
        <v>0</v>
      </c>
      <c r="AM599" s="39" t="n">
        <f aca="false">M599+X599</f>
        <v>0</v>
      </c>
      <c r="AN599" s="39" t="n">
        <f aca="false">Y599</f>
        <v>0</v>
      </c>
      <c r="AO599" s="39" t="n">
        <f aca="false">SUM(AK599:AN599)</f>
        <v>76</v>
      </c>
      <c r="AP599" s="41" t="n">
        <f aca="false">K599+V599</f>
        <v>0</v>
      </c>
    </row>
    <row r="600" s="42" customFormat="true" ht="16.5" hidden="true" customHeight="true" outlineLevel="0" collapsed="false">
      <c r="A600" s="95" t="s">
        <v>60</v>
      </c>
      <c r="B600" s="96" t="s">
        <v>53</v>
      </c>
      <c r="C600" s="97" t="s">
        <v>621</v>
      </c>
      <c r="D600" s="99" t="s">
        <v>55</v>
      </c>
      <c r="E600" s="31" t="n">
        <v>17</v>
      </c>
      <c r="F600" s="31" t="n">
        <v>2</v>
      </c>
      <c r="G600" s="31"/>
      <c r="H600" s="31"/>
      <c r="I600" s="31"/>
      <c r="J600" s="31"/>
      <c r="K600" s="31"/>
      <c r="L600" s="31"/>
      <c r="M600" s="31"/>
      <c r="N600" s="33" t="n">
        <f aca="false">E600*F600+H600+J600+K600+L600+M600</f>
        <v>34</v>
      </c>
      <c r="O600" s="36"/>
      <c r="P600" s="36" t="n">
        <v>21</v>
      </c>
      <c r="Q600" s="31" t="n">
        <v>2</v>
      </c>
      <c r="R600" s="31"/>
      <c r="S600" s="31"/>
      <c r="T600" s="31"/>
      <c r="U600" s="31"/>
      <c r="V600" s="31"/>
      <c r="W600" s="31"/>
      <c r="X600" s="31"/>
      <c r="Y600" s="31"/>
      <c r="Z600" s="36" t="n">
        <f aca="false">P600*Q600+S600+U600+V600+W600+X600+Y600</f>
        <v>42</v>
      </c>
      <c r="AA600" s="36" t="n">
        <f aca="false">N600+Z600</f>
        <v>76</v>
      </c>
      <c r="AB600" s="47" t="s">
        <v>56</v>
      </c>
      <c r="AC600" s="31"/>
      <c r="AD600" s="31"/>
      <c r="AE600" s="36" t="n">
        <f aca="false">P600*Q600</f>
        <v>42</v>
      </c>
      <c r="AF600" s="38" t="n">
        <f aca="false">E600*F600+P600*Q600</f>
        <v>76</v>
      </c>
      <c r="AG600" s="39" t="str">
        <f aca="false">AB600</f>
        <v>Копылова И.М.</v>
      </c>
      <c r="AH600" s="39" t="str">
        <f aca="false">C600</f>
        <v>2ИСП9-20б (п)</v>
      </c>
      <c r="AI600" s="40" t="str">
        <f aca="false">B600</f>
        <v>12</v>
      </c>
      <c r="AJ600" s="39" t="str">
        <f aca="false">CONCATENATE(A600," ",D600)</f>
        <v>ОГСЭ.04 Иностранный язык в профессиональной деятельности</v>
      </c>
      <c r="AK600" s="39" t="n">
        <f aca="false">E600*F600+P600*Q600+H600+J600+S600+U600</f>
        <v>76</v>
      </c>
      <c r="AL600" s="39" t="n">
        <f aca="false">L600+W600</f>
        <v>0</v>
      </c>
      <c r="AM600" s="39" t="n">
        <f aca="false">M600+X600</f>
        <v>0</v>
      </c>
      <c r="AN600" s="39" t="n">
        <f aca="false">Y600</f>
        <v>0</v>
      </c>
      <c r="AO600" s="39" t="n">
        <f aca="false">SUM(AK600:AN600)</f>
        <v>76</v>
      </c>
      <c r="AP600" s="41" t="n">
        <f aca="false">K600+V600</f>
        <v>0</v>
      </c>
    </row>
    <row r="601" s="42" customFormat="true" ht="16.5" hidden="true" customHeight="true" outlineLevel="0" collapsed="false">
      <c r="A601" s="95" t="s">
        <v>248</v>
      </c>
      <c r="B601" s="96" t="s">
        <v>167</v>
      </c>
      <c r="C601" s="97" t="s">
        <v>619</v>
      </c>
      <c r="D601" s="100" t="s">
        <v>61</v>
      </c>
      <c r="E601" s="31" t="n">
        <v>17</v>
      </c>
      <c r="F601" s="31" t="n">
        <v>2</v>
      </c>
      <c r="G601" s="31"/>
      <c r="H601" s="31"/>
      <c r="I601" s="31"/>
      <c r="J601" s="31"/>
      <c r="K601" s="31"/>
      <c r="L601" s="31"/>
      <c r="M601" s="31"/>
      <c r="N601" s="33" t="n">
        <f aca="false">E601*F601+H601+J601+K601+L601+M601</f>
        <v>34</v>
      </c>
      <c r="O601" s="36"/>
      <c r="P601" s="36" t="n">
        <v>21</v>
      </c>
      <c r="Q601" s="31" t="n">
        <v>2</v>
      </c>
      <c r="R601" s="31"/>
      <c r="S601" s="31"/>
      <c r="T601" s="31"/>
      <c r="U601" s="31"/>
      <c r="V601" s="31"/>
      <c r="W601" s="31"/>
      <c r="X601" s="31"/>
      <c r="Y601" s="31"/>
      <c r="Z601" s="36" t="n">
        <f aca="false">P601*Q601+S601+U601+V601+W601+X601+Y601</f>
        <v>42</v>
      </c>
      <c r="AA601" s="36" t="n">
        <f aca="false">N601+Z601</f>
        <v>76</v>
      </c>
      <c r="AB601" s="47" t="s">
        <v>62</v>
      </c>
      <c r="AC601" s="31"/>
      <c r="AD601" s="31"/>
      <c r="AE601" s="36" t="n">
        <f aca="false">P601*Q601</f>
        <v>42</v>
      </c>
      <c r="AF601" s="38" t="n">
        <f aca="false">E601*F601+P601*Q601</f>
        <v>76</v>
      </c>
      <c r="AG601" s="39" t="str">
        <f aca="false">AB601</f>
        <v>Рябцев Ю.В.</v>
      </c>
      <c r="AH601" s="39" t="str">
        <f aca="false">C601</f>
        <v>2ИСП9-20 (п)</v>
      </c>
      <c r="AI601" s="40" t="str">
        <f aca="false">B601</f>
        <v>24</v>
      </c>
      <c r="AJ601" s="39" t="str">
        <f aca="false">CONCATENATE(A601," ",D601)</f>
        <v>ОГСЭ.05 Физическая культура</v>
      </c>
      <c r="AK601" s="39" t="n">
        <f aca="false">E601*F601+P601*Q601+H601+J601+S601+U601</f>
        <v>76</v>
      </c>
      <c r="AL601" s="39" t="n">
        <f aca="false">L601+W601</f>
        <v>0</v>
      </c>
      <c r="AM601" s="39" t="n">
        <f aca="false">M601+X601</f>
        <v>0</v>
      </c>
      <c r="AN601" s="39" t="n">
        <f aca="false">Y601</f>
        <v>0</v>
      </c>
      <c r="AO601" s="39" t="n">
        <f aca="false">SUM(AK601:AN601)</f>
        <v>76</v>
      </c>
      <c r="AP601" s="41" t="n">
        <f aca="false">K601+V601</f>
        <v>0</v>
      </c>
    </row>
    <row r="602" s="42" customFormat="true" ht="16.5" hidden="true" customHeight="true" outlineLevel="0" collapsed="false">
      <c r="A602" s="95" t="s">
        <v>249</v>
      </c>
      <c r="B602" s="96" t="s">
        <v>167</v>
      </c>
      <c r="C602" s="97" t="s">
        <v>619</v>
      </c>
      <c r="D602" s="100" t="s">
        <v>250</v>
      </c>
      <c r="E602" s="31" t="n">
        <v>17</v>
      </c>
      <c r="F602" s="31" t="n">
        <v>4</v>
      </c>
      <c r="G602" s="31"/>
      <c r="H602" s="31"/>
      <c r="I602" s="31"/>
      <c r="J602" s="31"/>
      <c r="K602" s="31"/>
      <c r="L602" s="31" t="n">
        <v>4</v>
      </c>
      <c r="M602" s="31"/>
      <c r="N602" s="33" t="n">
        <f aca="false">E602*F602+H602+J602+K602+L602+M602</f>
        <v>72</v>
      </c>
      <c r="O602" s="36"/>
      <c r="P602" s="36" t="n">
        <v>21</v>
      </c>
      <c r="Q602" s="31"/>
      <c r="R602" s="31"/>
      <c r="S602" s="31"/>
      <c r="T602" s="31"/>
      <c r="U602" s="31"/>
      <c r="V602" s="31"/>
      <c r="W602" s="31"/>
      <c r="X602" s="31"/>
      <c r="Y602" s="31"/>
      <c r="Z602" s="36" t="n">
        <f aca="false">P602*Q602+S602+U602+V602+W602+X602+Y602</f>
        <v>0</v>
      </c>
      <c r="AA602" s="36" t="n">
        <f aca="false">N602+Z602</f>
        <v>72</v>
      </c>
      <c r="AB602" s="54" t="s">
        <v>251</v>
      </c>
      <c r="AC602" s="31"/>
      <c r="AD602" s="31"/>
      <c r="AE602" s="36" t="n">
        <f aca="false">P602*Q602</f>
        <v>0</v>
      </c>
      <c r="AF602" s="38" t="n">
        <f aca="false">E602*F602+P602*Q602</f>
        <v>68</v>
      </c>
      <c r="AG602" s="39" t="str">
        <f aca="false">AB602</f>
        <v>Добрышкина Н.В.</v>
      </c>
      <c r="AH602" s="39" t="str">
        <f aca="false">C602</f>
        <v>2ИСП9-20 (п)</v>
      </c>
      <c r="AI602" s="40" t="str">
        <f aca="false">B602</f>
        <v>24</v>
      </c>
      <c r="AJ602" s="39" t="str">
        <f aca="false">CONCATENATE(A602," ",D602)</f>
        <v>ОГСЭ.06 Русский язык и культура речи</v>
      </c>
      <c r="AK602" s="39" t="n">
        <f aca="false">E602*F602+P602*Q602+H602+J602+S602+U602</f>
        <v>68</v>
      </c>
      <c r="AL602" s="39" t="n">
        <f aca="false">L602+W602</f>
        <v>4</v>
      </c>
      <c r="AM602" s="39" t="n">
        <f aca="false">M602+X602</f>
        <v>0</v>
      </c>
      <c r="AN602" s="39" t="n">
        <f aca="false">Y602</f>
        <v>0</v>
      </c>
      <c r="AO602" s="39" t="n">
        <f aca="false">SUM(AK602:AN602)</f>
        <v>72</v>
      </c>
      <c r="AP602" s="41" t="n">
        <f aca="false">K602+V602</f>
        <v>0</v>
      </c>
    </row>
    <row r="603" s="42" customFormat="true" ht="16.5" hidden="true" customHeight="true" outlineLevel="0" collapsed="false">
      <c r="A603" s="95" t="s">
        <v>63</v>
      </c>
      <c r="B603" s="96" t="s">
        <v>167</v>
      </c>
      <c r="C603" s="97" t="s">
        <v>619</v>
      </c>
      <c r="D603" s="100" t="s">
        <v>252</v>
      </c>
      <c r="E603" s="31" t="n">
        <v>17</v>
      </c>
      <c r="F603" s="31" t="n">
        <v>5</v>
      </c>
      <c r="G603" s="31" t="n">
        <v>28</v>
      </c>
      <c r="H603" s="31"/>
      <c r="I603" s="31"/>
      <c r="J603" s="31"/>
      <c r="K603" s="31"/>
      <c r="L603" s="31" t="n">
        <v>4</v>
      </c>
      <c r="M603" s="31"/>
      <c r="N603" s="33" t="n">
        <f aca="false">E603*F603+H603+J603+K603+L603+M603</f>
        <v>89</v>
      </c>
      <c r="O603" s="36"/>
      <c r="P603" s="36" t="n">
        <v>21</v>
      </c>
      <c r="Q603" s="31"/>
      <c r="R603" s="31"/>
      <c r="S603" s="31"/>
      <c r="T603" s="31"/>
      <c r="U603" s="31"/>
      <c r="V603" s="31"/>
      <c r="W603" s="31"/>
      <c r="X603" s="31"/>
      <c r="Y603" s="48"/>
      <c r="Z603" s="36" t="n">
        <f aca="false">P603*Q603+S603+U603+V603+W603+X603+Y603</f>
        <v>0</v>
      </c>
      <c r="AA603" s="36" t="n">
        <f aca="false">N603+Z603</f>
        <v>89</v>
      </c>
      <c r="AB603" s="47" t="s">
        <v>253</v>
      </c>
      <c r="AC603" s="31"/>
      <c r="AD603" s="31"/>
      <c r="AE603" s="36" t="n">
        <f aca="false">P603*Q603</f>
        <v>0</v>
      </c>
      <c r="AF603" s="38" t="n">
        <f aca="false">E603*F603+P603*Q603</f>
        <v>85</v>
      </c>
      <c r="AG603" s="39" t="str">
        <f aca="false">AB603</f>
        <v>Рудзина Т.Н.</v>
      </c>
      <c r="AH603" s="39" t="str">
        <f aca="false">C603</f>
        <v>2ИСП9-20 (п)</v>
      </c>
      <c r="AI603" s="40" t="str">
        <f aca="false">B603</f>
        <v>24</v>
      </c>
      <c r="AJ603" s="39" t="str">
        <f aca="false">CONCATENATE(A603," ",D603)</f>
        <v>ЕН.01 Элементы высшей математики</v>
      </c>
      <c r="AK603" s="39" t="n">
        <f aca="false">E603*F603+P603*Q603+H603+J603+S603+U603</f>
        <v>85</v>
      </c>
      <c r="AL603" s="39" t="n">
        <f aca="false">L603+W603</f>
        <v>4</v>
      </c>
      <c r="AM603" s="39" t="n">
        <f aca="false">M603+X603</f>
        <v>0</v>
      </c>
      <c r="AN603" s="39" t="n">
        <f aca="false">Y603</f>
        <v>0</v>
      </c>
      <c r="AO603" s="39" t="n">
        <f aca="false">SUM(AK603:AN603)</f>
        <v>89</v>
      </c>
      <c r="AP603" s="41" t="n">
        <f aca="false">K603+V603</f>
        <v>0</v>
      </c>
    </row>
    <row r="604" s="42" customFormat="true" ht="16.5" hidden="true" customHeight="true" outlineLevel="0" collapsed="false">
      <c r="A604" s="95" t="s">
        <v>66</v>
      </c>
      <c r="B604" s="96" t="s">
        <v>167</v>
      </c>
      <c r="C604" s="97" t="s">
        <v>619</v>
      </c>
      <c r="D604" s="100" t="s">
        <v>254</v>
      </c>
      <c r="E604" s="31" t="n">
        <v>17</v>
      </c>
      <c r="F604" s="31"/>
      <c r="G604" s="31"/>
      <c r="H604" s="31"/>
      <c r="I604" s="31"/>
      <c r="J604" s="31"/>
      <c r="K604" s="31"/>
      <c r="L604" s="31"/>
      <c r="M604" s="31"/>
      <c r="N604" s="33" t="n">
        <f aca="false">E604*F604+H604+J604+K604+L604+M604</f>
        <v>0</v>
      </c>
      <c r="O604" s="36"/>
      <c r="P604" s="36" t="n">
        <v>21</v>
      </c>
      <c r="Q604" s="31" t="n">
        <v>2</v>
      </c>
      <c r="R604" s="31" t="n">
        <v>14</v>
      </c>
      <c r="S604" s="31"/>
      <c r="T604" s="31"/>
      <c r="U604" s="31"/>
      <c r="V604" s="31"/>
      <c r="W604" s="31" t="n">
        <v>2</v>
      </c>
      <c r="X604" s="51"/>
      <c r="Y604" s="34"/>
      <c r="Z604" s="36" t="n">
        <f aca="false">P604*Q604+S604+U604+V604+W604+X604+Y604</f>
        <v>44</v>
      </c>
      <c r="AA604" s="36" t="n">
        <f aca="false">N604+Z604</f>
        <v>44</v>
      </c>
      <c r="AB604" s="47" t="s">
        <v>253</v>
      </c>
      <c r="AC604" s="31"/>
      <c r="AD604" s="31"/>
      <c r="AE604" s="36" t="n">
        <f aca="false">P604*Q604</f>
        <v>42</v>
      </c>
      <c r="AF604" s="38" t="n">
        <f aca="false">E604*F604+P604*Q604</f>
        <v>42</v>
      </c>
      <c r="AG604" s="39" t="str">
        <f aca="false">AB604</f>
        <v>Рудзина Т.Н.</v>
      </c>
      <c r="AH604" s="39" t="str">
        <f aca="false">C604</f>
        <v>2ИСП9-20 (п)</v>
      </c>
      <c r="AI604" s="40" t="str">
        <f aca="false">B604</f>
        <v>24</v>
      </c>
      <c r="AJ604" s="39" t="str">
        <f aca="false">CONCATENATE(A604," ",D604)</f>
        <v>ЕН.02 Дискретная математика с элементами математической логики</v>
      </c>
      <c r="AK604" s="39" t="n">
        <f aca="false">E604*F604+P604*Q604+H604+J604+S604+U604</f>
        <v>42</v>
      </c>
      <c r="AL604" s="39" t="n">
        <f aca="false">L604+W604</f>
        <v>2</v>
      </c>
      <c r="AM604" s="39" t="n">
        <f aca="false">M604+X604</f>
        <v>0</v>
      </c>
      <c r="AN604" s="39" t="n">
        <f aca="false">Y604</f>
        <v>0</v>
      </c>
      <c r="AO604" s="39" t="n">
        <f aca="false">SUM(AK604:AN604)</f>
        <v>44</v>
      </c>
      <c r="AP604" s="41" t="n">
        <f aca="false">K604+V604</f>
        <v>0</v>
      </c>
    </row>
    <row r="605" s="42" customFormat="true" ht="16.5" hidden="true" customHeight="true" outlineLevel="0" collapsed="false">
      <c r="A605" s="95" t="s">
        <v>70</v>
      </c>
      <c r="B605" s="96" t="s">
        <v>167</v>
      </c>
      <c r="C605" s="97" t="s">
        <v>619</v>
      </c>
      <c r="D605" s="100" t="s">
        <v>255</v>
      </c>
      <c r="E605" s="31" t="n">
        <v>17</v>
      </c>
      <c r="F605" s="31"/>
      <c r="G605" s="31"/>
      <c r="H605" s="31"/>
      <c r="I605" s="31"/>
      <c r="J605" s="31"/>
      <c r="K605" s="31"/>
      <c r="L605" s="31"/>
      <c r="M605" s="31"/>
      <c r="N605" s="33" t="n">
        <f aca="false">E605*F605+H605+J605+K605+L605+M605</f>
        <v>0</v>
      </c>
      <c r="O605" s="36"/>
      <c r="P605" s="36" t="n">
        <v>21</v>
      </c>
      <c r="Q605" s="31" t="n">
        <v>2</v>
      </c>
      <c r="R605" s="31" t="n">
        <v>14</v>
      </c>
      <c r="S605" s="31"/>
      <c r="T605" s="31"/>
      <c r="U605" s="31"/>
      <c r="V605" s="31"/>
      <c r="W605" s="31"/>
      <c r="X605" s="51"/>
      <c r="Y605" s="34"/>
      <c r="Z605" s="36" t="n">
        <f aca="false">P605*Q605+S605+U605+V605+W605+X605+Y605</f>
        <v>42</v>
      </c>
      <c r="AA605" s="36" t="n">
        <f aca="false">N605+Z605</f>
        <v>42</v>
      </c>
      <c r="AB605" s="47" t="s">
        <v>253</v>
      </c>
      <c r="AC605" s="31"/>
      <c r="AD605" s="31"/>
      <c r="AE605" s="36" t="n">
        <f aca="false">P605*Q605</f>
        <v>42</v>
      </c>
      <c r="AF605" s="38" t="n">
        <f aca="false">E605*F605+P605*Q605</f>
        <v>42</v>
      </c>
      <c r="AG605" s="39" t="str">
        <f aca="false">AB605</f>
        <v>Рудзина Т.Н.</v>
      </c>
      <c r="AH605" s="39" t="str">
        <f aca="false">C605</f>
        <v>2ИСП9-20 (п)</v>
      </c>
      <c r="AI605" s="40" t="str">
        <f aca="false">B605</f>
        <v>24</v>
      </c>
      <c r="AJ605" s="39" t="str">
        <f aca="false">CONCATENATE(A605," ",D605)</f>
        <v>ЕН.03 Теория вероятностей и математическая статистика</v>
      </c>
      <c r="AK605" s="39" t="n">
        <f aca="false">E605*F605+P605*Q605+H605+J605+S605+U605</f>
        <v>42</v>
      </c>
      <c r="AL605" s="39" t="n">
        <f aca="false">L605+W605</f>
        <v>0</v>
      </c>
      <c r="AM605" s="39" t="n">
        <f aca="false">M605+X605</f>
        <v>0</v>
      </c>
      <c r="AN605" s="39" t="n">
        <f aca="false">Y605</f>
        <v>0</v>
      </c>
      <c r="AO605" s="39" t="n">
        <f aca="false">SUM(AK605:AN605)</f>
        <v>42</v>
      </c>
      <c r="AP605" s="41" t="n">
        <f aca="false">K605+V605</f>
        <v>0</v>
      </c>
    </row>
    <row r="606" s="42" customFormat="true" ht="16.5" hidden="true" customHeight="true" outlineLevel="0" collapsed="false">
      <c r="A606" s="95" t="s">
        <v>73</v>
      </c>
      <c r="B606" s="96" t="s">
        <v>167</v>
      </c>
      <c r="C606" s="97" t="s">
        <v>619</v>
      </c>
      <c r="D606" s="100" t="s">
        <v>256</v>
      </c>
      <c r="E606" s="31" t="n">
        <v>17</v>
      </c>
      <c r="F606" s="31" t="n">
        <v>3</v>
      </c>
      <c r="G606" s="31" t="n">
        <v>26</v>
      </c>
      <c r="H606" s="31" t="n">
        <v>-26</v>
      </c>
      <c r="I606" s="31"/>
      <c r="J606" s="31"/>
      <c r="K606" s="31"/>
      <c r="L606" s="31" t="n">
        <v>4</v>
      </c>
      <c r="M606" s="44"/>
      <c r="N606" s="33" t="n">
        <f aca="false">E606*F606+H606+J606+K606+L606+M606</f>
        <v>29</v>
      </c>
      <c r="O606" s="36"/>
      <c r="P606" s="36" t="n">
        <v>21</v>
      </c>
      <c r="Q606" s="31"/>
      <c r="R606" s="31"/>
      <c r="S606" s="31"/>
      <c r="T606" s="31"/>
      <c r="U606" s="31"/>
      <c r="V606" s="31"/>
      <c r="W606" s="31"/>
      <c r="X606" s="51"/>
      <c r="Y606" s="34"/>
      <c r="Z606" s="36" t="n">
        <f aca="false">P606*Q606+S606+U606+V606+W606+X606+Y606</f>
        <v>0</v>
      </c>
      <c r="AA606" s="36" t="n">
        <f aca="false">N606+Z606</f>
        <v>29</v>
      </c>
      <c r="AB606" s="36" t="s">
        <v>281</v>
      </c>
      <c r="AC606" s="31"/>
      <c r="AD606" s="31"/>
      <c r="AE606" s="36" t="n">
        <f aca="false">P606*Q606</f>
        <v>0</v>
      </c>
      <c r="AF606" s="38" t="n">
        <f aca="false">E606*F606+P606*Q606</f>
        <v>51</v>
      </c>
      <c r="AG606" s="39" t="str">
        <f aca="false">AB606</f>
        <v>Бастрыкин К.М.</v>
      </c>
      <c r="AH606" s="39" t="str">
        <f aca="false">C606</f>
        <v>2ИСП9-20 (п)</v>
      </c>
      <c r="AI606" s="40" t="str">
        <f aca="false">B606</f>
        <v>24</v>
      </c>
      <c r="AJ606" s="39" t="str">
        <f aca="false">CONCATENATE(A606," ",D606)</f>
        <v>ОП.01 Операционные системы и среды</v>
      </c>
      <c r="AK606" s="39" t="n">
        <f aca="false">E606*F606+P606*Q606+H606+J606+S606+U606</f>
        <v>25</v>
      </c>
      <c r="AL606" s="39" t="n">
        <f aca="false">L606+W606</f>
        <v>4</v>
      </c>
      <c r="AM606" s="39" t="n">
        <f aca="false">M606+X606</f>
        <v>0</v>
      </c>
      <c r="AN606" s="39" t="n">
        <f aca="false">Y606</f>
        <v>0</v>
      </c>
      <c r="AO606" s="39" t="n">
        <f aca="false">SUM(AK606:AN606)</f>
        <v>29</v>
      </c>
      <c r="AP606" s="41" t="n">
        <f aca="false">K606+V606</f>
        <v>0</v>
      </c>
    </row>
    <row r="607" s="42" customFormat="true" ht="16.5" hidden="true" customHeight="true" outlineLevel="0" collapsed="false">
      <c r="A607" s="95" t="s">
        <v>73</v>
      </c>
      <c r="B607" s="96" t="s">
        <v>53</v>
      </c>
      <c r="C607" s="97" t="s">
        <v>620</v>
      </c>
      <c r="D607" s="100" t="s">
        <v>256</v>
      </c>
      <c r="E607" s="31" t="n">
        <v>17</v>
      </c>
      <c r="F607" s="31"/>
      <c r="G607" s="31"/>
      <c r="H607" s="31" t="n">
        <v>26</v>
      </c>
      <c r="I607" s="31"/>
      <c r="J607" s="31"/>
      <c r="K607" s="31"/>
      <c r="L607" s="31"/>
      <c r="M607" s="44"/>
      <c r="N607" s="33" t="n">
        <f aca="false">E607*F607+H607+J607+K607+L607+M607</f>
        <v>26</v>
      </c>
      <c r="O607" s="36"/>
      <c r="P607" s="36" t="n">
        <v>21</v>
      </c>
      <c r="Q607" s="31"/>
      <c r="R607" s="31"/>
      <c r="S607" s="31"/>
      <c r="T607" s="31"/>
      <c r="U607" s="31"/>
      <c r="V607" s="31"/>
      <c r="W607" s="31"/>
      <c r="X607" s="51"/>
      <c r="Y607" s="34"/>
      <c r="Z607" s="36" t="n">
        <f aca="false">P607*Q607+S607+U607+V607+W607+X607+Y607</f>
        <v>0</v>
      </c>
      <c r="AA607" s="36" t="n">
        <f aca="false">N607+Z607</f>
        <v>26</v>
      </c>
      <c r="AB607" s="36" t="s">
        <v>281</v>
      </c>
      <c r="AC607" s="31"/>
      <c r="AD607" s="31"/>
      <c r="AE607" s="36" t="n">
        <f aca="false">P607*Q607</f>
        <v>0</v>
      </c>
      <c r="AF607" s="38" t="n">
        <f aca="false">E607*F607+P607*Q607</f>
        <v>0</v>
      </c>
      <c r="AG607" s="39" t="str">
        <f aca="false">AB607</f>
        <v>Бастрыкин К.М.</v>
      </c>
      <c r="AH607" s="39" t="str">
        <f aca="false">C607</f>
        <v>2ИСП9-20а (п)</v>
      </c>
      <c r="AI607" s="40" t="str">
        <f aca="false">B607</f>
        <v>12</v>
      </c>
      <c r="AJ607" s="39" t="str">
        <f aca="false">CONCATENATE(A607," ",D607)</f>
        <v>ОП.01 Операционные системы и среды</v>
      </c>
      <c r="AK607" s="39" t="n">
        <f aca="false">E607*F607+P607*Q607+H607+J607+S607+U607</f>
        <v>26</v>
      </c>
      <c r="AL607" s="39" t="n">
        <f aca="false">L607+W607</f>
        <v>0</v>
      </c>
      <c r="AM607" s="39" t="n">
        <f aca="false">M607+X607</f>
        <v>0</v>
      </c>
      <c r="AN607" s="39" t="n">
        <f aca="false">Y607</f>
        <v>0</v>
      </c>
      <c r="AO607" s="39" t="n">
        <f aca="false">SUM(AK607:AN607)</f>
        <v>26</v>
      </c>
      <c r="AP607" s="41" t="n">
        <f aca="false">K607+V607</f>
        <v>0</v>
      </c>
    </row>
    <row r="608" s="42" customFormat="true" ht="16.5" hidden="true" customHeight="true" outlineLevel="0" collapsed="false">
      <c r="A608" s="95" t="s">
        <v>73</v>
      </c>
      <c r="B608" s="96" t="s">
        <v>53</v>
      </c>
      <c r="C608" s="97" t="s">
        <v>621</v>
      </c>
      <c r="D608" s="100" t="s">
        <v>256</v>
      </c>
      <c r="E608" s="31" t="n">
        <v>17</v>
      </c>
      <c r="F608" s="31"/>
      <c r="G608" s="31"/>
      <c r="H608" s="31" t="n">
        <v>26</v>
      </c>
      <c r="I608" s="31"/>
      <c r="J608" s="31"/>
      <c r="K608" s="31"/>
      <c r="L608" s="31"/>
      <c r="M608" s="44"/>
      <c r="N608" s="33" t="n">
        <f aca="false">E608*F608+H608+J608+K608+L608+M608</f>
        <v>26</v>
      </c>
      <c r="O608" s="36"/>
      <c r="P608" s="36" t="n">
        <v>21</v>
      </c>
      <c r="Q608" s="31"/>
      <c r="R608" s="31"/>
      <c r="S608" s="31"/>
      <c r="T608" s="31"/>
      <c r="U608" s="31"/>
      <c r="V608" s="31"/>
      <c r="W608" s="31"/>
      <c r="X608" s="51"/>
      <c r="Y608" s="34"/>
      <c r="Z608" s="36" t="n">
        <f aca="false">P608*Q608+S608+U608+V608+W608+X608+Y608</f>
        <v>0</v>
      </c>
      <c r="AA608" s="36" t="n">
        <f aca="false">N608+Z608</f>
        <v>26</v>
      </c>
      <c r="AB608" s="47" t="s">
        <v>69</v>
      </c>
      <c r="AC608" s="31"/>
      <c r="AD608" s="31"/>
      <c r="AE608" s="36" t="n">
        <f aca="false">P608*Q608</f>
        <v>0</v>
      </c>
      <c r="AF608" s="38" t="n">
        <f aca="false">E608*F608+P608*Q608</f>
        <v>0</v>
      </c>
      <c r="AG608" s="39" t="str">
        <f aca="false">AB608</f>
        <v>вак. 2 п/гр</v>
      </c>
      <c r="AH608" s="39" t="str">
        <f aca="false">C608</f>
        <v>2ИСП9-20б (п)</v>
      </c>
      <c r="AI608" s="40" t="str">
        <f aca="false">B608</f>
        <v>12</v>
      </c>
      <c r="AJ608" s="39" t="str">
        <f aca="false">CONCATENATE(A608," ",D608)</f>
        <v>ОП.01 Операционные системы и среды</v>
      </c>
      <c r="AK608" s="39" t="n">
        <f aca="false">E608*F608+P608*Q608+H608+J608+S608+U608</f>
        <v>26</v>
      </c>
      <c r="AL608" s="39" t="n">
        <f aca="false">L608+W608</f>
        <v>0</v>
      </c>
      <c r="AM608" s="39" t="n">
        <f aca="false">M608+X608</f>
        <v>0</v>
      </c>
      <c r="AN608" s="39" t="n">
        <f aca="false">Y608</f>
        <v>0</v>
      </c>
      <c r="AO608" s="39" t="n">
        <f aca="false">SUM(AK608:AN608)</f>
        <v>26</v>
      </c>
      <c r="AP608" s="41" t="n">
        <f aca="false">K608+V608</f>
        <v>0</v>
      </c>
    </row>
    <row r="609" s="42" customFormat="true" ht="16.5" hidden="true" customHeight="true" outlineLevel="0" collapsed="false">
      <c r="A609" s="95" t="s">
        <v>76</v>
      </c>
      <c r="B609" s="96" t="s">
        <v>167</v>
      </c>
      <c r="C609" s="97" t="s">
        <v>619</v>
      </c>
      <c r="D609" s="100" t="s">
        <v>258</v>
      </c>
      <c r="E609" s="31" t="n">
        <v>17</v>
      </c>
      <c r="F609" s="31" t="n">
        <v>3</v>
      </c>
      <c r="G609" s="31" t="n">
        <v>22</v>
      </c>
      <c r="H609" s="31" t="n">
        <v>-22</v>
      </c>
      <c r="I609" s="31"/>
      <c r="J609" s="31"/>
      <c r="K609" s="31"/>
      <c r="L609" s="31" t="n">
        <v>4</v>
      </c>
      <c r="M609" s="44"/>
      <c r="N609" s="33" t="n">
        <f aca="false">E609*F609+H609+J609+K609+L609+M609</f>
        <v>33</v>
      </c>
      <c r="O609" s="36"/>
      <c r="P609" s="36" t="n">
        <v>21</v>
      </c>
      <c r="Q609" s="31"/>
      <c r="R609" s="31"/>
      <c r="S609" s="31"/>
      <c r="T609" s="31"/>
      <c r="U609" s="31"/>
      <c r="V609" s="31"/>
      <c r="W609" s="31"/>
      <c r="X609" s="51"/>
      <c r="Y609" s="34"/>
      <c r="Z609" s="36" t="n">
        <f aca="false">P609*Q609+S609+U609+V609+W609+X609+Y609</f>
        <v>0</v>
      </c>
      <c r="AA609" s="36" t="n">
        <f aca="false">N609+Z609</f>
        <v>33</v>
      </c>
      <c r="AB609" s="36" t="s">
        <v>281</v>
      </c>
      <c r="AC609" s="31"/>
      <c r="AD609" s="31"/>
      <c r="AE609" s="36" t="n">
        <f aca="false">P609*Q609</f>
        <v>0</v>
      </c>
      <c r="AF609" s="38" t="n">
        <f aca="false">E609*F609+P609*Q609</f>
        <v>51</v>
      </c>
      <c r="AG609" s="39" t="str">
        <f aca="false">AB609</f>
        <v>Бастрыкин К.М.</v>
      </c>
      <c r="AH609" s="39" t="str">
        <f aca="false">C609</f>
        <v>2ИСП9-20 (п)</v>
      </c>
      <c r="AI609" s="40" t="str">
        <f aca="false">B609</f>
        <v>24</v>
      </c>
      <c r="AJ609" s="39" t="str">
        <f aca="false">CONCATENATE(A609," ",D609)</f>
        <v>ОП.02 Архитектура аппаратных средств</v>
      </c>
      <c r="AK609" s="39" t="n">
        <f aca="false">E609*F609+P609*Q609+H609+J609+S609+U609</f>
        <v>29</v>
      </c>
      <c r="AL609" s="39" t="n">
        <f aca="false">L609+W609</f>
        <v>4</v>
      </c>
      <c r="AM609" s="39" t="n">
        <f aca="false">M609+X609</f>
        <v>0</v>
      </c>
      <c r="AN609" s="39" t="n">
        <f aca="false">Y609</f>
        <v>0</v>
      </c>
      <c r="AO609" s="39" t="n">
        <f aca="false">SUM(AK609:AN609)</f>
        <v>33</v>
      </c>
      <c r="AP609" s="41" t="n">
        <f aca="false">K609+V609</f>
        <v>0</v>
      </c>
    </row>
    <row r="610" s="42" customFormat="true" ht="16.5" hidden="true" customHeight="true" outlineLevel="0" collapsed="false">
      <c r="A610" s="95" t="s">
        <v>76</v>
      </c>
      <c r="B610" s="96" t="s">
        <v>53</v>
      </c>
      <c r="C610" s="97" t="s">
        <v>620</v>
      </c>
      <c r="D610" s="100" t="s">
        <v>258</v>
      </c>
      <c r="E610" s="31" t="n">
        <v>17</v>
      </c>
      <c r="F610" s="31"/>
      <c r="G610" s="31"/>
      <c r="H610" s="31" t="n">
        <v>22</v>
      </c>
      <c r="I610" s="31"/>
      <c r="J610" s="31"/>
      <c r="K610" s="31"/>
      <c r="L610" s="31"/>
      <c r="M610" s="44"/>
      <c r="N610" s="33" t="n">
        <f aca="false">E610*F610+H610+J610+K610+L610+M610</f>
        <v>22</v>
      </c>
      <c r="O610" s="36"/>
      <c r="P610" s="36" t="n">
        <v>21</v>
      </c>
      <c r="Q610" s="31"/>
      <c r="R610" s="31"/>
      <c r="S610" s="31"/>
      <c r="T610" s="31"/>
      <c r="U610" s="31"/>
      <c r="V610" s="31"/>
      <c r="W610" s="31"/>
      <c r="X610" s="51"/>
      <c r="Y610" s="34"/>
      <c r="Z610" s="36" t="n">
        <f aca="false">P610*Q610+S610+U610+V610+W610+X610+Y610</f>
        <v>0</v>
      </c>
      <c r="AA610" s="36" t="n">
        <f aca="false">N610+Z610</f>
        <v>22</v>
      </c>
      <c r="AB610" s="36" t="s">
        <v>281</v>
      </c>
      <c r="AC610" s="31"/>
      <c r="AD610" s="31"/>
      <c r="AE610" s="36" t="n">
        <f aca="false">P610*Q610</f>
        <v>0</v>
      </c>
      <c r="AF610" s="38" t="n">
        <f aca="false">E610*F610+P610*Q610</f>
        <v>0</v>
      </c>
      <c r="AG610" s="39" t="str">
        <f aca="false">AB610</f>
        <v>Бастрыкин К.М.</v>
      </c>
      <c r="AH610" s="39" t="str">
        <f aca="false">C610</f>
        <v>2ИСП9-20а (п)</v>
      </c>
      <c r="AI610" s="40" t="str">
        <f aca="false">B610</f>
        <v>12</v>
      </c>
      <c r="AJ610" s="39" t="str">
        <f aca="false">CONCATENATE(A610," ",D610)</f>
        <v>ОП.02 Архитектура аппаратных средств</v>
      </c>
      <c r="AK610" s="39" t="n">
        <f aca="false">E610*F610+P610*Q610+H610+J610+S610+U610</f>
        <v>22</v>
      </c>
      <c r="AL610" s="39" t="n">
        <f aca="false">L610+W610</f>
        <v>0</v>
      </c>
      <c r="AM610" s="39" t="n">
        <f aca="false">M610+X610</f>
        <v>0</v>
      </c>
      <c r="AN610" s="39" t="n">
        <f aca="false">Y610</f>
        <v>0</v>
      </c>
      <c r="AO610" s="39" t="n">
        <f aca="false">SUM(AK610:AN610)</f>
        <v>22</v>
      </c>
      <c r="AP610" s="41" t="n">
        <f aca="false">K610+V610</f>
        <v>0</v>
      </c>
    </row>
    <row r="611" s="42" customFormat="true" ht="16.5" hidden="true" customHeight="true" outlineLevel="0" collapsed="false">
      <c r="A611" s="95" t="s">
        <v>76</v>
      </c>
      <c r="B611" s="96" t="s">
        <v>53</v>
      </c>
      <c r="C611" s="97" t="s">
        <v>621</v>
      </c>
      <c r="D611" s="100" t="s">
        <v>258</v>
      </c>
      <c r="E611" s="31" t="n">
        <v>17</v>
      </c>
      <c r="F611" s="31"/>
      <c r="G611" s="31"/>
      <c r="H611" s="31" t="n">
        <v>22</v>
      </c>
      <c r="I611" s="31"/>
      <c r="J611" s="31"/>
      <c r="K611" s="31"/>
      <c r="L611" s="31"/>
      <c r="M611" s="44"/>
      <c r="N611" s="33" t="n">
        <f aca="false">E611*F611+H611+J611+K611+L611+M611</f>
        <v>22</v>
      </c>
      <c r="O611" s="36"/>
      <c r="P611" s="36" t="n">
        <v>21</v>
      </c>
      <c r="Q611" s="31"/>
      <c r="R611" s="31"/>
      <c r="S611" s="31"/>
      <c r="T611" s="31"/>
      <c r="U611" s="31"/>
      <c r="V611" s="31"/>
      <c r="W611" s="31"/>
      <c r="X611" s="51"/>
      <c r="Y611" s="34"/>
      <c r="Z611" s="36" t="n">
        <f aca="false">P611*Q611+S611+U611+V611+W611+X611+Y611</f>
        <v>0</v>
      </c>
      <c r="AA611" s="36" t="n">
        <f aca="false">N611+Z611</f>
        <v>22</v>
      </c>
      <c r="AB611" s="47" t="s">
        <v>69</v>
      </c>
      <c r="AC611" s="31"/>
      <c r="AD611" s="31"/>
      <c r="AE611" s="36" t="n">
        <f aca="false">P611*Q611</f>
        <v>0</v>
      </c>
      <c r="AF611" s="38" t="n">
        <f aca="false">E611*F611+P611*Q611</f>
        <v>0</v>
      </c>
      <c r="AG611" s="39" t="str">
        <f aca="false">AB611</f>
        <v>вак. 2 п/гр</v>
      </c>
      <c r="AH611" s="39" t="str">
        <f aca="false">C611</f>
        <v>2ИСП9-20б (п)</v>
      </c>
      <c r="AI611" s="40" t="str">
        <f aca="false">B611</f>
        <v>12</v>
      </c>
      <c r="AJ611" s="39" t="str">
        <f aca="false">CONCATENATE(A611," ",D611)</f>
        <v>ОП.02 Архитектура аппаратных средств</v>
      </c>
      <c r="AK611" s="39" t="n">
        <f aca="false">E611*F611+P611*Q611+H611+J611+S611+U611</f>
        <v>22</v>
      </c>
      <c r="AL611" s="39" t="n">
        <f aca="false">L611+W611</f>
        <v>0</v>
      </c>
      <c r="AM611" s="39" t="n">
        <f aca="false">M611+X611</f>
        <v>0</v>
      </c>
      <c r="AN611" s="39" t="n">
        <f aca="false">Y611</f>
        <v>0</v>
      </c>
      <c r="AO611" s="39" t="n">
        <f aca="false">SUM(AK611:AN611)</f>
        <v>22</v>
      </c>
      <c r="AP611" s="41" t="n">
        <f aca="false">K611+V611</f>
        <v>0</v>
      </c>
    </row>
    <row r="612" s="42" customFormat="true" ht="16.5" hidden="true" customHeight="true" outlineLevel="0" collapsed="false">
      <c r="A612" s="95" t="s">
        <v>79</v>
      </c>
      <c r="B612" s="96" t="s">
        <v>167</v>
      </c>
      <c r="C612" s="97" t="s">
        <v>619</v>
      </c>
      <c r="D612" s="101" t="s">
        <v>260</v>
      </c>
      <c r="E612" s="31" t="n">
        <v>17</v>
      </c>
      <c r="F612" s="31"/>
      <c r="G612" s="102"/>
      <c r="H612" s="103"/>
      <c r="I612" s="103"/>
      <c r="J612" s="103"/>
      <c r="K612" s="103"/>
      <c r="L612" s="104"/>
      <c r="M612" s="31"/>
      <c r="N612" s="33" t="n">
        <f aca="false">E612*F612+H612+J612+K612+L612+M612</f>
        <v>0</v>
      </c>
      <c r="O612" s="36"/>
      <c r="P612" s="36" t="n">
        <v>21</v>
      </c>
      <c r="Q612" s="31" t="n">
        <v>3</v>
      </c>
      <c r="R612" s="31" t="n">
        <v>30</v>
      </c>
      <c r="S612" s="31" t="n">
        <v>-30</v>
      </c>
      <c r="T612" s="103"/>
      <c r="U612" s="103"/>
      <c r="V612" s="103"/>
      <c r="W612" s="104" t="n">
        <v>4</v>
      </c>
      <c r="X612" s="105" t="n">
        <v>8</v>
      </c>
      <c r="Y612" s="34"/>
      <c r="Z612" s="36" t="n">
        <f aca="false">P612*Q612+S612+U612+V612+W612+X612+Y612</f>
        <v>45</v>
      </c>
      <c r="AA612" s="36" t="n">
        <f aca="false">N612+Z612</f>
        <v>45</v>
      </c>
      <c r="AB612" s="47" t="s">
        <v>282</v>
      </c>
      <c r="AC612" s="47"/>
      <c r="AD612" s="47"/>
      <c r="AE612" s="36" t="n">
        <f aca="false">P612*Q612</f>
        <v>63</v>
      </c>
      <c r="AF612" s="38" t="n">
        <f aca="false">E612*F612+P612*Q612</f>
        <v>63</v>
      </c>
      <c r="AG612" s="39" t="str">
        <f aca="false">AB612</f>
        <v>вак.-2-ИСП-ИТ</v>
      </c>
      <c r="AH612" s="39" t="str">
        <f aca="false">C612</f>
        <v>2ИСП9-20 (п)</v>
      </c>
      <c r="AI612" s="40" t="str">
        <f aca="false">B612</f>
        <v>24</v>
      </c>
      <c r="AJ612" s="39" t="str">
        <f aca="false">CONCATENATE(A612," ",D612)</f>
        <v>ОП.03 Информационные технологии</v>
      </c>
      <c r="AK612" s="39" t="n">
        <f aca="false">E612*F612+P612*Q612+H612+J612+S612+U612</f>
        <v>33</v>
      </c>
      <c r="AL612" s="39" t="n">
        <f aca="false">L612+W612</f>
        <v>4</v>
      </c>
      <c r="AM612" s="39" t="n">
        <f aca="false">M612+X612</f>
        <v>8</v>
      </c>
      <c r="AN612" s="39" t="n">
        <f aca="false">Y612</f>
        <v>0</v>
      </c>
      <c r="AO612" s="39" t="n">
        <f aca="false">SUM(AK612:AN612)</f>
        <v>45</v>
      </c>
      <c r="AP612" s="41" t="n">
        <f aca="false">K612+V612</f>
        <v>0</v>
      </c>
    </row>
    <row r="613" s="42" customFormat="true" ht="16.5" hidden="true" customHeight="true" outlineLevel="0" collapsed="false">
      <c r="A613" s="95" t="s">
        <v>79</v>
      </c>
      <c r="B613" s="96" t="s">
        <v>53</v>
      </c>
      <c r="C613" s="97" t="s">
        <v>620</v>
      </c>
      <c r="D613" s="101" t="s">
        <v>260</v>
      </c>
      <c r="E613" s="31" t="n">
        <v>17</v>
      </c>
      <c r="F613" s="31"/>
      <c r="G613" s="102"/>
      <c r="H613" s="103"/>
      <c r="I613" s="103"/>
      <c r="J613" s="103"/>
      <c r="K613" s="103"/>
      <c r="L613" s="104"/>
      <c r="M613" s="31"/>
      <c r="N613" s="33" t="n">
        <f aca="false">E613*F613+H613+J613+K613+L613+M613</f>
        <v>0</v>
      </c>
      <c r="O613" s="36"/>
      <c r="P613" s="36" t="n">
        <v>21</v>
      </c>
      <c r="Q613" s="31"/>
      <c r="R613" s="31"/>
      <c r="S613" s="31" t="n">
        <v>30</v>
      </c>
      <c r="T613" s="103"/>
      <c r="U613" s="103"/>
      <c r="V613" s="103"/>
      <c r="W613" s="104"/>
      <c r="X613" s="105"/>
      <c r="Y613" s="34"/>
      <c r="Z613" s="36" t="n">
        <f aca="false">P613*Q613+S613+U613+V613+W613+X613+Y613</f>
        <v>30</v>
      </c>
      <c r="AA613" s="36" t="n">
        <f aca="false">N613+Z613</f>
        <v>30</v>
      </c>
      <c r="AB613" s="47" t="s">
        <v>282</v>
      </c>
      <c r="AC613" s="47"/>
      <c r="AD613" s="47"/>
      <c r="AE613" s="36" t="n">
        <f aca="false">P613*Q613</f>
        <v>0</v>
      </c>
      <c r="AF613" s="38" t="n">
        <f aca="false">E613*F613+P613*Q613</f>
        <v>0</v>
      </c>
      <c r="AG613" s="39" t="str">
        <f aca="false">AB613</f>
        <v>вак.-2-ИСП-ИТ</v>
      </c>
      <c r="AH613" s="39" t="str">
        <f aca="false">C613</f>
        <v>2ИСП9-20а (п)</v>
      </c>
      <c r="AI613" s="40" t="str">
        <f aca="false">B613</f>
        <v>12</v>
      </c>
      <c r="AJ613" s="39" t="str">
        <f aca="false">CONCATENATE(A613," ",D613)</f>
        <v>ОП.03 Информационные технологии</v>
      </c>
      <c r="AK613" s="39" t="n">
        <f aca="false">E613*F613+P613*Q613+H613+J613+S613+U613</f>
        <v>30</v>
      </c>
      <c r="AL613" s="39" t="n">
        <f aca="false">L613+W613</f>
        <v>0</v>
      </c>
      <c r="AM613" s="39" t="n">
        <f aca="false">M613+X613</f>
        <v>0</v>
      </c>
      <c r="AN613" s="39" t="n">
        <f aca="false">Y613</f>
        <v>0</v>
      </c>
      <c r="AO613" s="39" t="n">
        <f aca="false">SUM(AK613:AN613)</f>
        <v>30</v>
      </c>
      <c r="AP613" s="41" t="n">
        <f aca="false">K613+V613</f>
        <v>0</v>
      </c>
    </row>
    <row r="614" s="42" customFormat="true" ht="16.5" hidden="true" customHeight="true" outlineLevel="0" collapsed="false">
      <c r="A614" s="95" t="s">
        <v>79</v>
      </c>
      <c r="B614" s="96" t="s">
        <v>53</v>
      </c>
      <c r="C614" s="97" t="s">
        <v>621</v>
      </c>
      <c r="D614" s="101" t="s">
        <v>260</v>
      </c>
      <c r="E614" s="31" t="n">
        <v>17</v>
      </c>
      <c r="F614" s="31"/>
      <c r="G614" s="102"/>
      <c r="H614" s="103"/>
      <c r="I614" s="103"/>
      <c r="J614" s="103"/>
      <c r="K614" s="103"/>
      <c r="L614" s="104"/>
      <c r="M614" s="31"/>
      <c r="N614" s="33" t="n">
        <f aca="false">E614*F614+H614+J614+K614+L614+M614</f>
        <v>0</v>
      </c>
      <c r="O614" s="36"/>
      <c r="P614" s="36" t="n">
        <v>21</v>
      </c>
      <c r="Q614" s="31"/>
      <c r="R614" s="31"/>
      <c r="S614" s="31" t="n">
        <v>30</v>
      </c>
      <c r="T614" s="103"/>
      <c r="U614" s="103"/>
      <c r="V614" s="103"/>
      <c r="W614" s="104"/>
      <c r="X614" s="105"/>
      <c r="Y614" s="34"/>
      <c r="Z614" s="36" t="n">
        <f aca="false">P614*Q614+S614+U614+V614+W614+X614+Y614</f>
        <v>30</v>
      </c>
      <c r="AA614" s="36" t="n">
        <f aca="false">N614+Z614</f>
        <v>30</v>
      </c>
      <c r="AB614" s="47" t="s">
        <v>69</v>
      </c>
      <c r="AC614" s="47"/>
      <c r="AD614" s="47"/>
      <c r="AE614" s="36" t="n">
        <f aca="false">P614*Q614</f>
        <v>0</v>
      </c>
      <c r="AF614" s="38" t="n">
        <f aca="false">E614*F614+P614*Q614</f>
        <v>0</v>
      </c>
      <c r="AG614" s="39" t="str">
        <f aca="false">AB614</f>
        <v>вак. 2 п/гр</v>
      </c>
      <c r="AH614" s="39" t="str">
        <f aca="false">C614</f>
        <v>2ИСП9-20б (п)</v>
      </c>
      <c r="AI614" s="40" t="str">
        <f aca="false">B614</f>
        <v>12</v>
      </c>
      <c r="AJ614" s="39" t="str">
        <f aca="false">CONCATENATE(A614," ",D614)</f>
        <v>ОП.03 Информационные технологии</v>
      </c>
      <c r="AK614" s="39" t="n">
        <f aca="false">E614*F614+P614*Q614+H614+J614+S614+U614</f>
        <v>30</v>
      </c>
      <c r="AL614" s="39" t="n">
        <f aca="false">L614+W614</f>
        <v>0</v>
      </c>
      <c r="AM614" s="39" t="n">
        <f aca="false">M614+X614</f>
        <v>0</v>
      </c>
      <c r="AN614" s="39" t="n">
        <f aca="false">Y614</f>
        <v>0</v>
      </c>
      <c r="AO614" s="39" t="n">
        <f aca="false">SUM(AK614:AN614)</f>
        <v>30</v>
      </c>
      <c r="AP614" s="41" t="n">
        <f aca="false">K614+V614</f>
        <v>0</v>
      </c>
    </row>
    <row r="615" s="42" customFormat="true" ht="16.5" hidden="true" customHeight="true" outlineLevel="0" collapsed="false">
      <c r="A615" s="95" t="s">
        <v>82</v>
      </c>
      <c r="B615" s="96" t="s">
        <v>167</v>
      </c>
      <c r="C615" s="97" t="s">
        <v>619</v>
      </c>
      <c r="D615" s="106" t="s">
        <v>261</v>
      </c>
      <c r="E615" s="31" t="n">
        <v>17</v>
      </c>
      <c r="F615" s="31" t="n">
        <v>4</v>
      </c>
      <c r="G615" s="102" t="n">
        <v>86</v>
      </c>
      <c r="H615" s="103" t="n">
        <v>-34</v>
      </c>
      <c r="I615" s="103"/>
      <c r="J615" s="103"/>
      <c r="K615" s="103"/>
      <c r="L615" s="104" t="n">
        <v>2</v>
      </c>
      <c r="M615" s="31"/>
      <c r="N615" s="33" t="n">
        <f aca="false">E615*F615+H615+J615+K615+L615+M615</f>
        <v>36</v>
      </c>
      <c r="O615" s="36"/>
      <c r="P615" s="36" t="n">
        <v>21</v>
      </c>
      <c r="Q615" s="31" t="n">
        <v>6</v>
      </c>
      <c r="R615" s="31"/>
      <c r="S615" s="31" t="n">
        <v>-52</v>
      </c>
      <c r="T615" s="103"/>
      <c r="U615" s="103"/>
      <c r="V615" s="103"/>
      <c r="W615" s="104" t="n">
        <v>6</v>
      </c>
      <c r="X615" s="105" t="n">
        <v>8</v>
      </c>
      <c r="Y615" s="34"/>
      <c r="Z615" s="36" t="n">
        <f aca="false">P615*Q615+S615+U615+V615+W615+X615+Y615</f>
        <v>88</v>
      </c>
      <c r="AA615" s="36" t="n">
        <f aca="false">N615+Z615</f>
        <v>124</v>
      </c>
      <c r="AB615" s="74" t="s">
        <v>301</v>
      </c>
      <c r="AC615" s="47"/>
      <c r="AD615" s="47" t="s">
        <v>262</v>
      </c>
      <c r="AE615" s="36" t="n">
        <f aca="false">P615*Q615</f>
        <v>126</v>
      </c>
      <c r="AF615" s="38" t="n">
        <f aca="false">E615*F615+P615*Q615</f>
        <v>194</v>
      </c>
      <c r="AG615" s="39" t="str">
        <f aca="false">AB615</f>
        <v>Бастрыкина К.А.</v>
      </c>
      <c r="AH615" s="39" t="str">
        <f aca="false">C615</f>
        <v>2ИСП9-20 (п)</v>
      </c>
      <c r="AI615" s="40" t="str">
        <f aca="false">B615</f>
        <v>24</v>
      </c>
      <c r="AJ615" s="39" t="str">
        <f aca="false">CONCATENATE(A615," ",D615)</f>
        <v>ОП.04 Основы алгоритмизации и программирования</v>
      </c>
      <c r="AK615" s="39" t="n">
        <f aca="false">E615*F615+P615*Q615+H615+J615+S615+U615</f>
        <v>108</v>
      </c>
      <c r="AL615" s="39" t="n">
        <f aca="false">L615+W615</f>
        <v>8</v>
      </c>
      <c r="AM615" s="39" t="n">
        <f aca="false">M615+X615</f>
        <v>8</v>
      </c>
      <c r="AN615" s="39" t="n">
        <f aca="false">Y615</f>
        <v>0</v>
      </c>
      <c r="AO615" s="39" t="n">
        <f aca="false">SUM(AK615:AN615)</f>
        <v>124</v>
      </c>
      <c r="AP615" s="41" t="n">
        <f aca="false">K615+V615</f>
        <v>0</v>
      </c>
    </row>
    <row r="616" s="42" customFormat="true" ht="16.5" hidden="true" customHeight="true" outlineLevel="0" collapsed="false">
      <c r="A616" s="95" t="s">
        <v>82</v>
      </c>
      <c r="B616" s="96" t="s">
        <v>53</v>
      </c>
      <c r="C616" s="97" t="s">
        <v>620</v>
      </c>
      <c r="D616" s="106" t="s">
        <v>261</v>
      </c>
      <c r="E616" s="31" t="n">
        <v>17</v>
      </c>
      <c r="F616" s="31"/>
      <c r="G616" s="102"/>
      <c r="H616" s="103" t="n">
        <v>34</v>
      </c>
      <c r="I616" s="103"/>
      <c r="J616" s="103"/>
      <c r="K616" s="103"/>
      <c r="L616" s="104"/>
      <c r="M616" s="31"/>
      <c r="N616" s="33" t="n">
        <f aca="false">E616*F616+H616+J616+K616+L616+M616</f>
        <v>34</v>
      </c>
      <c r="O616" s="36"/>
      <c r="P616" s="36" t="n">
        <v>21</v>
      </c>
      <c r="Q616" s="31"/>
      <c r="R616" s="31"/>
      <c r="S616" s="31" t="n">
        <v>52</v>
      </c>
      <c r="T616" s="103"/>
      <c r="U616" s="103"/>
      <c r="V616" s="103"/>
      <c r="W616" s="104"/>
      <c r="X616" s="105"/>
      <c r="Y616" s="34"/>
      <c r="Z616" s="36" t="n">
        <f aca="false">P616*Q616+S616+U616+V616+W616+X616+Y616</f>
        <v>52</v>
      </c>
      <c r="AA616" s="36" t="n">
        <f aca="false">N616+Z616</f>
        <v>86</v>
      </c>
      <c r="AB616" s="74" t="s">
        <v>301</v>
      </c>
      <c r="AC616" s="47"/>
      <c r="AD616" s="47" t="s">
        <v>262</v>
      </c>
      <c r="AE616" s="36" t="n">
        <f aca="false">P616*Q616</f>
        <v>0</v>
      </c>
      <c r="AF616" s="38" t="n">
        <f aca="false">E616*F616+P616*Q616</f>
        <v>0</v>
      </c>
      <c r="AG616" s="39" t="str">
        <f aca="false">AB616</f>
        <v>Бастрыкина К.А.</v>
      </c>
      <c r="AH616" s="39" t="str">
        <f aca="false">C616</f>
        <v>2ИСП9-20а (п)</v>
      </c>
      <c r="AI616" s="40" t="str">
        <f aca="false">B616</f>
        <v>12</v>
      </c>
      <c r="AJ616" s="39" t="str">
        <f aca="false">CONCATENATE(A616," ",D616)</f>
        <v>ОП.04 Основы алгоритмизации и программирования</v>
      </c>
      <c r="AK616" s="39" t="n">
        <f aca="false">E616*F616+P616*Q616+H616+J616+S616+U616</f>
        <v>86</v>
      </c>
      <c r="AL616" s="39" t="n">
        <f aca="false">L616+W616</f>
        <v>0</v>
      </c>
      <c r="AM616" s="39" t="n">
        <f aca="false">M616+X616</f>
        <v>0</v>
      </c>
      <c r="AN616" s="39" t="n">
        <f aca="false">Y616</f>
        <v>0</v>
      </c>
      <c r="AO616" s="39" t="n">
        <f aca="false">SUM(AK616:AN616)</f>
        <v>86</v>
      </c>
      <c r="AP616" s="41" t="n">
        <f aca="false">K616+V616</f>
        <v>0</v>
      </c>
    </row>
    <row r="617" s="42" customFormat="true" ht="16.5" hidden="true" customHeight="true" outlineLevel="0" collapsed="false">
      <c r="A617" s="95" t="s">
        <v>82</v>
      </c>
      <c r="B617" s="96" t="s">
        <v>53</v>
      </c>
      <c r="C617" s="97" t="s">
        <v>621</v>
      </c>
      <c r="D617" s="106" t="s">
        <v>261</v>
      </c>
      <c r="E617" s="31" t="n">
        <v>17</v>
      </c>
      <c r="F617" s="31"/>
      <c r="G617" s="102"/>
      <c r="H617" s="103" t="n">
        <v>34</v>
      </c>
      <c r="I617" s="103"/>
      <c r="J617" s="103"/>
      <c r="K617" s="103"/>
      <c r="L617" s="104"/>
      <c r="M617" s="31"/>
      <c r="N617" s="33" t="n">
        <f aca="false">E617*F617+H617+J617+K617+L617+M617</f>
        <v>34</v>
      </c>
      <c r="O617" s="36"/>
      <c r="P617" s="36" t="n">
        <v>21</v>
      </c>
      <c r="Q617" s="31"/>
      <c r="R617" s="31"/>
      <c r="S617" s="31" t="n">
        <v>52</v>
      </c>
      <c r="T617" s="103"/>
      <c r="U617" s="103"/>
      <c r="V617" s="103"/>
      <c r="W617" s="104"/>
      <c r="X617" s="105"/>
      <c r="Y617" s="34"/>
      <c r="Z617" s="36" t="n">
        <f aca="false">P617*Q617+S617+U617+V617+W617+X617+Y617</f>
        <v>52</v>
      </c>
      <c r="AA617" s="36" t="n">
        <f aca="false">N617+Z617</f>
        <v>86</v>
      </c>
      <c r="AB617" s="47" t="s">
        <v>69</v>
      </c>
      <c r="AC617" s="47"/>
      <c r="AD617" s="47"/>
      <c r="AE617" s="36" t="n">
        <f aca="false">P617*Q617</f>
        <v>0</v>
      </c>
      <c r="AF617" s="38" t="n">
        <f aca="false">E617*F617+P617*Q617</f>
        <v>0</v>
      </c>
      <c r="AG617" s="39" t="str">
        <f aca="false">AB617</f>
        <v>вак. 2 п/гр</v>
      </c>
      <c r="AH617" s="39" t="str">
        <f aca="false">C617</f>
        <v>2ИСП9-20б (п)</v>
      </c>
      <c r="AI617" s="40" t="str">
        <f aca="false">B617</f>
        <v>12</v>
      </c>
      <c r="AJ617" s="39" t="str">
        <f aca="false">CONCATENATE(A617," ",D617)</f>
        <v>ОП.04 Основы алгоритмизации и программирования</v>
      </c>
      <c r="AK617" s="39" t="n">
        <f aca="false">E617*F617+P617*Q617+H617+J617+S617+U617</f>
        <v>86</v>
      </c>
      <c r="AL617" s="39" t="n">
        <f aca="false">L617+W617</f>
        <v>0</v>
      </c>
      <c r="AM617" s="39" t="n">
        <f aca="false">M617+X617</f>
        <v>0</v>
      </c>
      <c r="AN617" s="39" t="n">
        <f aca="false">Y617</f>
        <v>0</v>
      </c>
      <c r="AO617" s="39" t="n">
        <f aca="false">SUM(AK617:AN617)</f>
        <v>86</v>
      </c>
      <c r="AP617" s="41" t="n">
        <f aca="false">K617+V617</f>
        <v>0</v>
      </c>
    </row>
    <row r="618" s="42" customFormat="true" ht="16.5" hidden="true" customHeight="true" outlineLevel="0" collapsed="false">
      <c r="A618" s="95" t="s">
        <v>85</v>
      </c>
      <c r="B618" s="96" t="s">
        <v>167</v>
      </c>
      <c r="C618" s="97" t="s">
        <v>619</v>
      </c>
      <c r="D618" s="106" t="s">
        <v>263</v>
      </c>
      <c r="E618" s="31" t="n">
        <v>17</v>
      </c>
      <c r="F618" s="31"/>
      <c r="G618" s="102"/>
      <c r="H618" s="103"/>
      <c r="I618" s="103"/>
      <c r="J618" s="103"/>
      <c r="K618" s="103"/>
      <c r="L618" s="104"/>
      <c r="M618" s="31"/>
      <c r="N618" s="33" t="n">
        <f aca="false">E618*F618+H618+J618+K618+L618+M618</f>
        <v>0</v>
      </c>
      <c r="O618" s="36"/>
      <c r="P618" s="36" t="n">
        <v>21</v>
      </c>
      <c r="Q618" s="31" t="n">
        <v>2</v>
      </c>
      <c r="R618" s="31" t="n">
        <v>14</v>
      </c>
      <c r="S618" s="31"/>
      <c r="T618" s="103"/>
      <c r="U618" s="103"/>
      <c r="V618" s="103"/>
      <c r="W618" s="104" t="n">
        <v>2</v>
      </c>
      <c r="X618" s="51"/>
      <c r="Y618" s="34"/>
      <c r="Z618" s="36" t="n">
        <f aca="false">P618*Q618+S618+U618+V618+W618+X618+Y618</f>
        <v>44</v>
      </c>
      <c r="AA618" s="36" t="n">
        <f aca="false">N618+Z618</f>
        <v>44</v>
      </c>
      <c r="AB618" s="74" t="s">
        <v>48</v>
      </c>
      <c r="AC618" s="47"/>
      <c r="AD618" s="47"/>
      <c r="AE618" s="36" t="n">
        <f aca="false">P618*Q618</f>
        <v>42</v>
      </c>
      <c r="AF618" s="38" t="n">
        <f aca="false">E618*F618+P618*Q618</f>
        <v>42</v>
      </c>
      <c r="AG618" s="39" t="str">
        <f aca="false">AB618</f>
        <v>Карабчук И.В.</v>
      </c>
      <c r="AH618" s="39" t="str">
        <f aca="false">C618</f>
        <v>2ИСП9-20 (п)</v>
      </c>
      <c r="AI618" s="40" t="str">
        <f aca="false">B618</f>
        <v>24</v>
      </c>
      <c r="AJ618" s="39" t="str">
        <f aca="false">CONCATENATE(A618," ",D618)</f>
        <v>ОП.05 Правовое обеспечение профессиональной деятельности</v>
      </c>
      <c r="AK618" s="39" t="n">
        <f aca="false">E618*F618+P618*Q618+H618+J618+S618+U618</f>
        <v>42</v>
      </c>
      <c r="AL618" s="39" t="n">
        <f aca="false">L618+W618</f>
        <v>2</v>
      </c>
      <c r="AM618" s="39" t="n">
        <f aca="false">M618+X618</f>
        <v>0</v>
      </c>
      <c r="AN618" s="39" t="n">
        <f aca="false">Y618</f>
        <v>0</v>
      </c>
      <c r="AO618" s="39" t="n">
        <f aca="false">SUM(AK618:AN618)</f>
        <v>44</v>
      </c>
      <c r="AP618" s="41" t="n">
        <f aca="false">K618+V618</f>
        <v>0</v>
      </c>
    </row>
    <row r="619" s="42" customFormat="true" ht="16.5" hidden="true" customHeight="true" outlineLevel="0" collapsed="false">
      <c r="A619" s="58" t="s">
        <v>90</v>
      </c>
      <c r="B619" s="96" t="s">
        <v>167</v>
      </c>
      <c r="C619" s="97" t="s">
        <v>619</v>
      </c>
      <c r="D619" s="107" t="s">
        <v>264</v>
      </c>
      <c r="E619" s="31" t="n">
        <v>17</v>
      </c>
      <c r="F619" s="31" t="n">
        <v>2</v>
      </c>
      <c r="G619" s="31" t="n">
        <v>48</v>
      </c>
      <c r="H619" s="31" t="n">
        <v>-8</v>
      </c>
      <c r="I619" s="31"/>
      <c r="J619" s="31"/>
      <c r="K619" s="31"/>
      <c r="L619" s="31" t="n">
        <v>2</v>
      </c>
      <c r="M619" s="31"/>
      <c r="N619" s="33" t="n">
        <f aca="false">E619*F619+H619+J619+K619+L619+M619</f>
        <v>28</v>
      </c>
      <c r="O619" s="36"/>
      <c r="P619" s="36" t="n">
        <v>21</v>
      </c>
      <c r="Q619" s="31" t="n">
        <v>4</v>
      </c>
      <c r="R619" s="31"/>
      <c r="S619" s="31" t="n">
        <v>-40</v>
      </c>
      <c r="T619" s="31"/>
      <c r="U619" s="31"/>
      <c r="V619" s="31"/>
      <c r="W619" s="31" t="n">
        <v>4</v>
      </c>
      <c r="X619" s="51" t="n">
        <v>8</v>
      </c>
      <c r="Y619" s="34"/>
      <c r="Z619" s="36" t="n">
        <f aca="false">P619*Q619+S619+U619+V619+W619+X619+Y619</f>
        <v>56</v>
      </c>
      <c r="AA619" s="36" t="n">
        <f aca="false">N619+Z619</f>
        <v>84</v>
      </c>
      <c r="AB619" s="47" t="s">
        <v>292</v>
      </c>
      <c r="AC619" s="36"/>
      <c r="AD619" s="36"/>
      <c r="AE619" s="36" t="n">
        <f aca="false">P619*Q619</f>
        <v>84</v>
      </c>
      <c r="AF619" s="38" t="n">
        <f aca="false">E619*F619+P619*Q619</f>
        <v>118</v>
      </c>
      <c r="AG619" s="39" t="str">
        <f aca="false">AB619</f>
        <v>Николаенко Н.А.</v>
      </c>
      <c r="AH619" s="39" t="str">
        <f aca="false">C619</f>
        <v>2ИСП9-20 (п)</v>
      </c>
      <c r="AI619" s="40" t="str">
        <f aca="false">B619</f>
        <v>24</v>
      </c>
      <c r="AJ619" s="39" t="str">
        <f aca="false">CONCATENATE(A619," ",D619)</f>
        <v>ОП.08 Основы проектирования баз данных</v>
      </c>
      <c r="AK619" s="39" t="n">
        <f aca="false">E619*F619+P619*Q619+H619+J619+S619+U619</f>
        <v>70</v>
      </c>
      <c r="AL619" s="39" t="n">
        <f aca="false">L619+W619</f>
        <v>6</v>
      </c>
      <c r="AM619" s="39" t="n">
        <f aca="false">M619+X619</f>
        <v>8</v>
      </c>
      <c r="AN619" s="39" t="n">
        <f aca="false">Y619</f>
        <v>0</v>
      </c>
      <c r="AO619" s="39" t="n">
        <f aca="false">SUM(AK619:AN619)</f>
        <v>84</v>
      </c>
      <c r="AP619" s="41" t="n">
        <f aca="false">K619+V619</f>
        <v>0</v>
      </c>
    </row>
    <row r="620" s="42" customFormat="true" ht="16.5" hidden="true" customHeight="true" outlineLevel="0" collapsed="false">
      <c r="A620" s="58" t="s">
        <v>90</v>
      </c>
      <c r="B620" s="96" t="s">
        <v>53</v>
      </c>
      <c r="C620" s="97" t="s">
        <v>620</v>
      </c>
      <c r="D620" s="107" t="s">
        <v>264</v>
      </c>
      <c r="E620" s="31" t="n">
        <v>17</v>
      </c>
      <c r="F620" s="31"/>
      <c r="G620" s="31"/>
      <c r="H620" s="31" t="n">
        <v>8</v>
      </c>
      <c r="I620" s="31"/>
      <c r="J620" s="31"/>
      <c r="K620" s="31"/>
      <c r="L620" s="31"/>
      <c r="M620" s="31"/>
      <c r="N620" s="33" t="n">
        <f aca="false">E620*F620+H620+J620+K620+L620+M620</f>
        <v>8</v>
      </c>
      <c r="O620" s="36"/>
      <c r="P620" s="36" t="n">
        <v>21</v>
      </c>
      <c r="Q620" s="31"/>
      <c r="R620" s="31"/>
      <c r="S620" s="31" t="n">
        <v>40</v>
      </c>
      <c r="T620" s="31"/>
      <c r="U620" s="31"/>
      <c r="V620" s="31"/>
      <c r="W620" s="31"/>
      <c r="X620" s="51"/>
      <c r="Y620" s="34"/>
      <c r="Z620" s="36" t="n">
        <f aca="false">P620*Q620+S620+U620+V620+W620+X620+Y620</f>
        <v>40</v>
      </c>
      <c r="AA620" s="36" t="n">
        <f aca="false">N620+Z620</f>
        <v>48</v>
      </c>
      <c r="AB620" s="47" t="s">
        <v>292</v>
      </c>
      <c r="AC620" s="36"/>
      <c r="AD620" s="36"/>
      <c r="AE620" s="36" t="n">
        <f aca="false">P620*Q620</f>
        <v>0</v>
      </c>
      <c r="AF620" s="38" t="n">
        <f aca="false">E620*F620+P620*Q620</f>
        <v>0</v>
      </c>
      <c r="AG620" s="39" t="str">
        <f aca="false">AB620</f>
        <v>Николаенко Н.А.</v>
      </c>
      <c r="AH620" s="39" t="str">
        <f aca="false">C620</f>
        <v>2ИСП9-20а (п)</v>
      </c>
      <c r="AI620" s="40" t="str">
        <f aca="false">B620</f>
        <v>12</v>
      </c>
      <c r="AJ620" s="39" t="str">
        <f aca="false">CONCATENATE(A620," ",D620)</f>
        <v>ОП.08 Основы проектирования баз данных</v>
      </c>
      <c r="AK620" s="39" t="n">
        <f aca="false">E620*F620+P620*Q620+H620+J620+S620+U620</f>
        <v>48</v>
      </c>
      <c r="AL620" s="39" t="n">
        <f aca="false">L620+W620</f>
        <v>0</v>
      </c>
      <c r="AM620" s="39" t="n">
        <f aca="false">M620+X620</f>
        <v>0</v>
      </c>
      <c r="AN620" s="39" t="n">
        <f aca="false">Y620</f>
        <v>0</v>
      </c>
      <c r="AO620" s="39" t="n">
        <f aca="false">SUM(AK620:AN620)</f>
        <v>48</v>
      </c>
      <c r="AP620" s="41" t="n">
        <f aca="false">K620+V620</f>
        <v>0</v>
      </c>
    </row>
    <row r="621" s="42" customFormat="true" ht="16.5" hidden="true" customHeight="true" outlineLevel="0" collapsed="false">
      <c r="A621" s="58" t="s">
        <v>90</v>
      </c>
      <c r="B621" s="96" t="s">
        <v>53</v>
      </c>
      <c r="C621" s="97" t="s">
        <v>621</v>
      </c>
      <c r="D621" s="107" t="s">
        <v>264</v>
      </c>
      <c r="E621" s="31" t="n">
        <v>17</v>
      </c>
      <c r="F621" s="31"/>
      <c r="G621" s="31"/>
      <c r="H621" s="31" t="n">
        <v>8</v>
      </c>
      <c r="I621" s="31"/>
      <c r="J621" s="31"/>
      <c r="K621" s="31"/>
      <c r="L621" s="31"/>
      <c r="M621" s="31"/>
      <c r="N621" s="33" t="n">
        <f aca="false">E621*F621+H621+J621+K621+L621+M621</f>
        <v>8</v>
      </c>
      <c r="O621" s="36"/>
      <c r="P621" s="36" t="n">
        <v>21</v>
      </c>
      <c r="Q621" s="31"/>
      <c r="R621" s="31"/>
      <c r="S621" s="31" t="n">
        <v>40</v>
      </c>
      <c r="T621" s="31"/>
      <c r="U621" s="31"/>
      <c r="V621" s="31"/>
      <c r="W621" s="31"/>
      <c r="X621" s="51"/>
      <c r="Y621" s="34"/>
      <c r="Z621" s="36" t="n">
        <f aca="false">P621*Q621+S621+U621+V621+W621+X621+Y621</f>
        <v>40</v>
      </c>
      <c r="AA621" s="36" t="n">
        <f aca="false">N621+Z621</f>
        <v>48</v>
      </c>
      <c r="AB621" s="47" t="s">
        <v>69</v>
      </c>
      <c r="AC621" s="36"/>
      <c r="AD621" s="36"/>
      <c r="AE621" s="36" t="n">
        <f aca="false">P621*Q621</f>
        <v>0</v>
      </c>
      <c r="AF621" s="38" t="n">
        <f aca="false">E621*F621+P621*Q621</f>
        <v>0</v>
      </c>
      <c r="AG621" s="39" t="str">
        <f aca="false">AB621</f>
        <v>вак. 2 п/гр</v>
      </c>
      <c r="AH621" s="39" t="str">
        <f aca="false">C621</f>
        <v>2ИСП9-20б (п)</v>
      </c>
      <c r="AI621" s="40" t="str">
        <f aca="false">B621</f>
        <v>12</v>
      </c>
      <c r="AJ621" s="39" t="str">
        <f aca="false">CONCATENATE(A621," ",D621)</f>
        <v>ОП.08 Основы проектирования баз данных</v>
      </c>
      <c r="AK621" s="39" t="n">
        <f aca="false">E621*F621+P621*Q621+H621+J621+S621+U621</f>
        <v>48</v>
      </c>
      <c r="AL621" s="39" t="n">
        <f aca="false">L621+W621</f>
        <v>0</v>
      </c>
      <c r="AM621" s="39" t="n">
        <f aca="false">M621+X621</f>
        <v>0</v>
      </c>
      <c r="AN621" s="39" t="n">
        <f aca="false">Y621</f>
        <v>0</v>
      </c>
      <c r="AO621" s="39" t="n">
        <f aca="false">SUM(AK621:AN621)</f>
        <v>48</v>
      </c>
      <c r="AP621" s="41" t="n">
        <f aca="false">K621+V621</f>
        <v>0</v>
      </c>
    </row>
    <row r="622" s="42" customFormat="true" ht="16.5" hidden="true" customHeight="true" outlineLevel="0" collapsed="false">
      <c r="A622" s="58" t="s">
        <v>127</v>
      </c>
      <c r="B622" s="96" t="s">
        <v>167</v>
      </c>
      <c r="C622" s="97" t="s">
        <v>619</v>
      </c>
      <c r="D622" s="108" t="s">
        <v>266</v>
      </c>
      <c r="E622" s="31" t="n">
        <v>17</v>
      </c>
      <c r="F622" s="31" t="n">
        <v>3</v>
      </c>
      <c r="G622" s="31" t="n">
        <v>14</v>
      </c>
      <c r="H622" s="31"/>
      <c r="I622" s="31" t="n">
        <v>14</v>
      </c>
      <c r="J622" s="31"/>
      <c r="K622" s="31"/>
      <c r="L622" s="31" t="n">
        <v>4</v>
      </c>
      <c r="M622" s="31"/>
      <c r="N622" s="33" t="n">
        <f aca="false">E622*F622+H622+J622+K622+L622+M622</f>
        <v>55</v>
      </c>
      <c r="O622" s="36"/>
      <c r="P622" s="36" t="n">
        <v>21</v>
      </c>
      <c r="Q622" s="31"/>
      <c r="R622" s="31"/>
      <c r="S622" s="31"/>
      <c r="T622" s="31"/>
      <c r="U622" s="31"/>
      <c r="V622" s="31"/>
      <c r="W622" s="31"/>
      <c r="X622" s="51"/>
      <c r="Y622" s="34"/>
      <c r="Z622" s="36" t="n">
        <f aca="false">P622*Q622+S622+U622+V622+W622+X622+Y622</f>
        <v>0</v>
      </c>
      <c r="AA622" s="36" t="n">
        <f aca="false">N622+Z622</f>
        <v>55</v>
      </c>
      <c r="AB622" s="47" t="s">
        <v>284</v>
      </c>
      <c r="AC622" s="36"/>
      <c r="AD622" s="36"/>
      <c r="AE622" s="36" t="n">
        <f aca="false">P622*Q622</f>
        <v>0</v>
      </c>
      <c r="AF622" s="38" t="n">
        <f aca="false">E622*F622+P622*Q622</f>
        <v>51</v>
      </c>
      <c r="AG622" s="39" t="str">
        <f aca="false">AB622</f>
        <v>Свистунова С.А.</v>
      </c>
      <c r="AH622" s="39" t="str">
        <f aca="false">C622</f>
        <v>2ИСП9-20 (п)</v>
      </c>
      <c r="AI622" s="40" t="str">
        <f aca="false">B622</f>
        <v>24</v>
      </c>
      <c r="AJ622" s="39" t="str">
        <f aca="false">CONCATENATE(A622," ",D622)</f>
        <v>ОП.09 Стандартизация, сертификация и техническое документоведение</v>
      </c>
      <c r="AK622" s="39" t="n">
        <f aca="false">E622*F622+P622*Q622+H622+J622+S622+U622</f>
        <v>51</v>
      </c>
      <c r="AL622" s="39" t="n">
        <f aca="false">L622+W622</f>
        <v>4</v>
      </c>
      <c r="AM622" s="39" t="n">
        <f aca="false">M622+X622</f>
        <v>0</v>
      </c>
      <c r="AN622" s="39" t="n">
        <f aca="false">Y622</f>
        <v>0</v>
      </c>
      <c r="AO622" s="39" t="n">
        <f aca="false">SUM(AK622:AN622)</f>
        <v>55</v>
      </c>
      <c r="AP622" s="41" t="n">
        <f aca="false">K622+V622</f>
        <v>0</v>
      </c>
    </row>
    <row r="623" s="42" customFormat="true" ht="16.5" hidden="true" customHeight="true" outlineLevel="0" collapsed="false">
      <c r="A623" s="58" t="s">
        <v>92</v>
      </c>
      <c r="B623" s="96" t="s">
        <v>167</v>
      </c>
      <c r="C623" s="97" t="s">
        <v>619</v>
      </c>
      <c r="D623" s="107" t="s">
        <v>267</v>
      </c>
      <c r="E623" s="31" t="n">
        <v>17</v>
      </c>
      <c r="F623" s="31"/>
      <c r="G623" s="31"/>
      <c r="H623" s="31"/>
      <c r="I623" s="31"/>
      <c r="J623" s="31"/>
      <c r="K623" s="31"/>
      <c r="L623" s="31"/>
      <c r="M623" s="31"/>
      <c r="N623" s="33" t="n">
        <f aca="false">E623*F623+H623+J623+K623+L623+M623</f>
        <v>0</v>
      </c>
      <c r="O623" s="36"/>
      <c r="P623" s="36" t="n">
        <v>21</v>
      </c>
      <c r="Q623" s="31" t="n">
        <v>3</v>
      </c>
      <c r="R623" s="31" t="n">
        <v>30</v>
      </c>
      <c r="S623" s="31"/>
      <c r="T623" s="31" t="n">
        <v>30</v>
      </c>
      <c r="U623" s="31"/>
      <c r="V623" s="31"/>
      <c r="W623" s="31" t="n">
        <v>2</v>
      </c>
      <c r="X623" s="109"/>
      <c r="Y623" s="34"/>
      <c r="Z623" s="36" t="n">
        <f aca="false">P623*Q623+S623+U623+V623+W623+X623+Y623</f>
        <v>65</v>
      </c>
      <c r="AA623" s="36" t="n">
        <f aca="false">N623+Z623</f>
        <v>65</v>
      </c>
      <c r="AB623" s="47" t="s">
        <v>268</v>
      </c>
      <c r="AC623" s="36"/>
      <c r="AD623" s="36"/>
      <c r="AE623" s="36" t="n">
        <f aca="false">P623*Q623</f>
        <v>63</v>
      </c>
      <c r="AF623" s="38" t="n">
        <f aca="false">E623*F623+P623*Q623</f>
        <v>63</v>
      </c>
      <c r="AG623" s="39" t="str">
        <f aca="false">AB623</f>
        <v>Пузанова А.Ю.</v>
      </c>
      <c r="AH623" s="39" t="str">
        <f aca="false">C623</f>
        <v>2ИСП9-20 (п)</v>
      </c>
      <c r="AI623" s="40" t="str">
        <f aca="false">B623</f>
        <v>24</v>
      </c>
      <c r="AJ623" s="39" t="str">
        <f aca="false">CONCATENATE(A623," ",D623)</f>
        <v>ОП.10 Численные методы</v>
      </c>
      <c r="AK623" s="39" t="n">
        <f aca="false">E623*F623+P623*Q623+H623+J623+S623+U623</f>
        <v>63</v>
      </c>
      <c r="AL623" s="39" t="n">
        <f aca="false">L623+W623</f>
        <v>2</v>
      </c>
      <c r="AM623" s="39" t="n">
        <f aca="false">M623+X623</f>
        <v>0</v>
      </c>
      <c r="AN623" s="39" t="n">
        <f aca="false">Y623</f>
        <v>0</v>
      </c>
      <c r="AO623" s="39" t="n">
        <f aca="false">SUM(AK623:AN623)</f>
        <v>65</v>
      </c>
      <c r="AP623" s="41" t="n">
        <f aca="false">K623+V623</f>
        <v>0</v>
      </c>
    </row>
    <row r="624" s="42" customFormat="true" ht="16.5" hidden="true" customHeight="true" outlineLevel="0" collapsed="false">
      <c r="A624" s="58" t="s">
        <v>129</v>
      </c>
      <c r="B624" s="96" t="s">
        <v>167</v>
      </c>
      <c r="C624" s="97" t="s">
        <v>619</v>
      </c>
      <c r="D624" s="107" t="s">
        <v>269</v>
      </c>
      <c r="E624" s="31" t="n">
        <v>17</v>
      </c>
      <c r="F624" s="31"/>
      <c r="G624" s="31"/>
      <c r="H624" s="31"/>
      <c r="I624" s="31"/>
      <c r="J624" s="31"/>
      <c r="K624" s="31"/>
      <c r="L624" s="31"/>
      <c r="M624" s="31"/>
      <c r="N624" s="33" t="n">
        <f aca="false">E624*F624+H624+J624+K624+L624+M624</f>
        <v>0</v>
      </c>
      <c r="O624" s="36"/>
      <c r="P624" s="36" t="n">
        <v>21</v>
      </c>
      <c r="Q624" s="31" t="n">
        <v>3</v>
      </c>
      <c r="R624" s="31" t="n">
        <v>30</v>
      </c>
      <c r="S624" s="31" t="n">
        <v>-30</v>
      </c>
      <c r="T624" s="31"/>
      <c r="U624" s="31"/>
      <c r="V624" s="31"/>
      <c r="W624" s="31" t="n">
        <v>2</v>
      </c>
      <c r="X624" s="109"/>
      <c r="Y624" s="34"/>
      <c r="Z624" s="36" t="n">
        <f aca="false">P624*Q624+S624+U624+V624+W624+X624+Y624</f>
        <v>35</v>
      </c>
      <c r="AA624" s="36" t="n">
        <f aca="false">N624+Z624</f>
        <v>35</v>
      </c>
      <c r="AB624" s="47" t="s">
        <v>303</v>
      </c>
      <c r="AC624" s="36"/>
      <c r="AD624" s="36"/>
      <c r="AE624" s="36" t="n">
        <f aca="false">P624*Q624</f>
        <v>63</v>
      </c>
      <c r="AF624" s="38" t="n">
        <f aca="false">E624*F624+P624*Q624</f>
        <v>63</v>
      </c>
      <c r="AG624" s="39" t="str">
        <f aca="false">AB624</f>
        <v>Квеквескири В.А.</v>
      </c>
      <c r="AH624" s="39" t="str">
        <f aca="false">C624</f>
        <v>2ИСП9-20 (п)</v>
      </c>
      <c r="AI624" s="40" t="str">
        <f aca="false">B624</f>
        <v>24</v>
      </c>
      <c r="AJ624" s="39" t="str">
        <f aca="false">CONCATENATE(A624," ",D624)</f>
        <v>ОП.11 Компьютерные сети </v>
      </c>
      <c r="AK624" s="39" t="n">
        <f aca="false">E624*F624+P624*Q624+H624+J624+S624+U624</f>
        <v>33</v>
      </c>
      <c r="AL624" s="39" t="n">
        <f aca="false">L624+W624</f>
        <v>2</v>
      </c>
      <c r="AM624" s="39" t="n">
        <f aca="false">M624+X624</f>
        <v>0</v>
      </c>
      <c r="AN624" s="39" t="n">
        <f aca="false">Y624</f>
        <v>0</v>
      </c>
      <c r="AO624" s="39" t="n">
        <f aca="false">SUM(AK624:AN624)</f>
        <v>35</v>
      </c>
      <c r="AP624" s="41" t="n">
        <f aca="false">K624+V624</f>
        <v>0</v>
      </c>
    </row>
    <row r="625" s="42" customFormat="true" ht="16.5" hidden="true" customHeight="true" outlineLevel="0" collapsed="false">
      <c r="A625" s="58" t="s">
        <v>129</v>
      </c>
      <c r="B625" s="96" t="s">
        <v>53</v>
      </c>
      <c r="C625" s="97" t="s">
        <v>620</v>
      </c>
      <c r="D625" s="107" t="s">
        <v>269</v>
      </c>
      <c r="E625" s="31" t="n">
        <v>17</v>
      </c>
      <c r="F625" s="31"/>
      <c r="G625" s="31"/>
      <c r="H625" s="31"/>
      <c r="I625" s="31"/>
      <c r="J625" s="31"/>
      <c r="K625" s="31"/>
      <c r="L625" s="31"/>
      <c r="M625" s="31"/>
      <c r="N625" s="33" t="n">
        <f aca="false">E625*F625+H625+J625+K625+L625+M625</f>
        <v>0</v>
      </c>
      <c r="O625" s="36"/>
      <c r="P625" s="36" t="n">
        <v>21</v>
      </c>
      <c r="Q625" s="31"/>
      <c r="R625" s="31"/>
      <c r="S625" s="31" t="n">
        <v>30</v>
      </c>
      <c r="T625" s="31"/>
      <c r="U625" s="31"/>
      <c r="V625" s="31"/>
      <c r="W625" s="31"/>
      <c r="X625" s="109"/>
      <c r="Y625" s="34"/>
      <c r="Z625" s="36" t="n">
        <f aca="false">P625*Q625+S625+U625+V625+W625+X625+Y625</f>
        <v>30</v>
      </c>
      <c r="AA625" s="36" t="n">
        <f aca="false">N625+Z625</f>
        <v>30</v>
      </c>
      <c r="AB625" s="47" t="s">
        <v>303</v>
      </c>
      <c r="AC625" s="36"/>
      <c r="AD625" s="36"/>
      <c r="AE625" s="36" t="n">
        <f aca="false">P625*Q625</f>
        <v>0</v>
      </c>
      <c r="AF625" s="38" t="n">
        <f aca="false">E625*F625+P625*Q625</f>
        <v>0</v>
      </c>
      <c r="AG625" s="39" t="str">
        <f aca="false">AB625</f>
        <v>Квеквескири В.А.</v>
      </c>
      <c r="AH625" s="39" t="str">
        <f aca="false">C625</f>
        <v>2ИСП9-20а (п)</v>
      </c>
      <c r="AI625" s="40" t="str">
        <f aca="false">B625</f>
        <v>12</v>
      </c>
      <c r="AJ625" s="39" t="str">
        <f aca="false">CONCATENATE(A625," ",D625)</f>
        <v>ОП.11 Компьютерные сети </v>
      </c>
      <c r="AK625" s="39" t="n">
        <f aca="false">E625*F625+P625*Q625+H625+J625+S625+U625</f>
        <v>30</v>
      </c>
      <c r="AL625" s="39" t="n">
        <f aca="false">L625+W625</f>
        <v>0</v>
      </c>
      <c r="AM625" s="39" t="n">
        <f aca="false">M625+X625</f>
        <v>0</v>
      </c>
      <c r="AN625" s="39" t="n">
        <f aca="false">Y625</f>
        <v>0</v>
      </c>
      <c r="AO625" s="39" t="n">
        <f aca="false">SUM(AK625:AN625)</f>
        <v>30</v>
      </c>
      <c r="AP625" s="41" t="n">
        <f aca="false">K625+V625</f>
        <v>0</v>
      </c>
    </row>
    <row r="626" s="42" customFormat="true" ht="16.5" hidden="true" customHeight="true" outlineLevel="0" collapsed="false">
      <c r="A626" s="58" t="s">
        <v>129</v>
      </c>
      <c r="B626" s="96" t="s">
        <v>53</v>
      </c>
      <c r="C626" s="97" t="s">
        <v>621</v>
      </c>
      <c r="D626" s="107" t="s">
        <v>269</v>
      </c>
      <c r="E626" s="31" t="n">
        <v>17</v>
      </c>
      <c r="F626" s="31"/>
      <c r="G626" s="31"/>
      <c r="H626" s="31"/>
      <c r="I626" s="31"/>
      <c r="J626" s="31"/>
      <c r="K626" s="31"/>
      <c r="L626" s="31"/>
      <c r="M626" s="31"/>
      <c r="N626" s="33" t="n">
        <f aca="false">E626*F626+H626+J626+K626+L626+M626</f>
        <v>0</v>
      </c>
      <c r="O626" s="36"/>
      <c r="P626" s="36" t="n">
        <v>21</v>
      </c>
      <c r="Q626" s="31"/>
      <c r="R626" s="31"/>
      <c r="S626" s="31" t="n">
        <v>30</v>
      </c>
      <c r="T626" s="31"/>
      <c r="U626" s="31"/>
      <c r="V626" s="31"/>
      <c r="W626" s="31"/>
      <c r="X626" s="109"/>
      <c r="Y626" s="34"/>
      <c r="Z626" s="36" t="n">
        <f aca="false">P626*Q626+S626+U626+V626+W626+X626+Y626</f>
        <v>30</v>
      </c>
      <c r="AA626" s="36" t="n">
        <f aca="false">N626+Z626</f>
        <v>30</v>
      </c>
      <c r="AB626" s="47" t="s">
        <v>69</v>
      </c>
      <c r="AC626" s="36"/>
      <c r="AD626" s="36"/>
      <c r="AE626" s="36" t="n">
        <f aca="false">P626*Q626</f>
        <v>0</v>
      </c>
      <c r="AF626" s="38" t="n">
        <f aca="false">E626*F626+P626*Q626</f>
        <v>0</v>
      </c>
      <c r="AG626" s="39" t="str">
        <f aca="false">AB626</f>
        <v>вак. 2 п/гр</v>
      </c>
      <c r="AH626" s="39" t="str">
        <f aca="false">C626</f>
        <v>2ИСП9-20б (п)</v>
      </c>
      <c r="AI626" s="40" t="str">
        <f aca="false">B626</f>
        <v>12</v>
      </c>
      <c r="AJ626" s="39" t="str">
        <f aca="false">CONCATENATE(A626," ",D626)</f>
        <v>ОП.11 Компьютерные сети </v>
      </c>
      <c r="AK626" s="39" t="n">
        <f aca="false">E626*F626+P626*Q626+H626+J626+S626+U626</f>
        <v>30</v>
      </c>
      <c r="AL626" s="39" t="n">
        <f aca="false">L626+W626</f>
        <v>0</v>
      </c>
      <c r="AM626" s="39" t="n">
        <f aca="false">M626+X626</f>
        <v>0</v>
      </c>
      <c r="AN626" s="39" t="n">
        <f aca="false">Y626</f>
        <v>0</v>
      </c>
      <c r="AO626" s="39" t="n">
        <f aca="false">SUM(AK626:AN626)</f>
        <v>30</v>
      </c>
      <c r="AP626" s="41" t="n">
        <f aca="false">K626+V626</f>
        <v>0</v>
      </c>
    </row>
    <row r="627" s="42" customFormat="true" ht="16.5" hidden="true" customHeight="true" outlineLevel="0" collapsed="false">
      <c r="A627" s="58" t="s">
        <v>271</v>
      </c>
      <c r="B627" s="96" t="s">
        <v>167</v>
      </c>
      <c r="C627" s="97" t="s">
        <v>619</v>
      </c>
      <c r="D627" s="110" t="s">
        <v>272</v>
      </c>
      <c r="E627" s="31" t="n">
        <v>17</v>
      </c>
      <c r="F627" s="111"/>
      <c r="G627" s="111"/>
      <c r="H627" s="111"/>
      <c r="I627" s="111"/>
      <c r="J627" s="111"/>
      <c r="K627" s="111"/>
      <c r="L627" s="111"/>
      <c r="M627" s="111"/>
      <c r="N627" s="33" t="n">
        <f aca="false">E627*F627+H627+J627+K627+L627+M627</f>
        <v>0</v>
      </c>
      <c r="O627" s="36"/>
      <c r="P627" s="36" t="n">
        <v>21</v>
      </c>
      <c r="Q627" s="31" t="n">
        <v>5</v>
      </c>
      <c r="R627" s="111" t="n">
        <v>46</v>
      </c>
      <c r="S627" s="111" t="n">
        <v>-46</v>
      </c>
      <c r="T627" s="111"/>
      <c r="U627" s="111"/>
      <c r="V627" s="111"/>
      <c r="W627" s="111" t="n">
        <v>8</v>
      </c>
      <c r="X627" s="112" t="n">
        <v>8</v>
      </c>
      <c r="Y627" s="34"/>
      <c r="Z627" s="36" t="n">
        <f aca="false">P627*Q627+S627+U627+V627+W627+X627+Y627</f>
        <v>75</v>
      </c>
      <c r="AA627" s="36" t="n">
        <f aca="false">N627+Z627</f>
        <v>75</v>
      </c>
      <c r="AB627" s="113" t="s">
        <v>281</v>
      </c>
      <c r="AC627" s="36"/>
      <c r="AD627" s="36"/>
      <c r="AE627" s="36" t="n">
        <f aca="false">P627*Q627</f>
        <v>105</v>
      </c>
      <c r="AF627" s="38" t="n">
        <f aca="false">E627*F627+P627*Q627</f>
        <v>105</v>
      </c>
      <c r="AG627" s="39" t="str">
        <f aca="false">AB627</f>
        <v>Бастрыкин К.М.</v>
      </c>
      <c r="AH627" s="39" t="str">
        <f aca="false">C627</f>
        <v>2ИСП9-20 (п)</v>
      </c>
      <c r="AI627" s="40" t="str">
        <f aca="false">B627</f>
        <v>24</v>
      </c>
      <c r="AJ627" s="39" t="str">
        <f aca="false">CONCATENATE(A627," ",D627)</f>
        <v>МДК.04.01 Внедрение и поддержка компьютерных систем</v>
      </c>
      <c r="AK627" s="39" t="n">
        <f aca="false">E627*F627+P627*Q627+H627+J627+S627+U627</f>
        <v>59</v>
      </c>
      <c r="AL627" s="39" t="n">
        <f aca="false">L627+W627</f>
        <v>8</v>
      </c>
      <c r="AM627" s="39" t="n">
        <f aca="false">M627+X627</f>
        <v>8</v>
      </c>
      <c r="AN627" s="39" t="n">
        <f aca="false">Y627</f>
        <v>0</v>
      </c>
      <c r="AO627" s="39" t="n">
        <f aca="false">SUM(AK627:AN627)</f>
        <v>75</v>
      </c>
      <c r="AP627" s="41" t="n">
        <f aca="false">K627+V627</f>
        <v>0</v>
      </c>
    </row>
    <row r="628" s="42" customFormat="true" ht="16.5" hidden="true" customHeight="true" outlineLevel="0" collapsed="false">
      <c r="A628" s="58" t="s">
        <v>271</v>
      </c>
      <c r="B628" s="96" t="s">
        <v>53</v>
      </c>
      <c r="C628" s="97" t="s">
        <v>620</v>
      </c>
      <c r="D628" s="110" t="s">
        <v>272</v>
      </c>
      <c r="E628" s="31" t="n">
        <v>17</v>
      </c>
      <c r="F628" s="111"/>
      <c r="G628" s="111"/>
      <c r="H628" s="111"/>
      <c r="I628" s="111"/>
      <c r="J628" s="111"/>
      <c r="K628" s="111"/>
      <c r="L628" s="111"/>
      <c r="M628" s="111"/>
      <c r="N628" s="33" t="n">
        <f aca="false">E628*F628+H628+J628+K628+L628+M628</f>
        <v>0</v>
      </c>
      <c r="O628" s="36"/>
      <c r="P628" s="36" t="n">
        <v>21</v>
      </c>
      <c r="Q628" s="31"/>
      <c r="R628" s="111"/>
      <c r="S628" s="111" t="n">
        <v>46</v>
      </c>
      <c r="T628" s="111"/>
      <c r="U628" s="111"/>
      <c r="V628" s="111"/>
      <c r="W628" s="111"/>
      <c r="X628" s="112"/>
      <c r="Y628" s="34"/>
      <c r="Z628" s="36" t="n">
        <f aca="false">P628*Q628+S628+U628+V628+W628+X628+Y628</f>
        <v>46</v>
      </c>
      <c r="AA628" s="36" t="n">
        <f aca="false">N628+Z628</f>
        <v>46</v>
      </c>
      <c r="AB628" s="113" t="s">
        <v>281</v>
      </c>
      <c r="AC628" s="36"/>
      <c r="AD628" s="36"/>
      <c r="AE628" s="36" t="n">
        <f aca="false">P628*Q628</f>
        <v>0</v>
      </c>
      <c r="AF628" s="38" t="n">
        <f aca="false">E628*F628+P628*Q628</f>
        <v>0</v>
      </c>
      <c r="AG628" s="39" t="str">
        <f aca="false">AB628</f>
        <v>Бастрыкин К.М.</v>
      </c>
      <c r="AH628" s="39" t="str">
        <f aca="false">C628</f>
        <v>2ИСП9-20а (п)</v>
      </c>
      <c r="AI628" s="40" t="str">
        <f aca="false">B628</f>
        <v>12</v>
      </c>
      <c r="AJ628" s="39" t="str">
        <f aca="false">CONCATENATE(A628," ",D628)</f>
        <v>МДК.04.01 Внедрение и поддержка компьютерных систем</v>
      </c>
      <c r="AK628" s="39" t="n">
        <f aca="false">E628*F628+P628*Q628+H628+J628+S628+U628</f>
        <v>46</v>
      </c>
      <c r="AL628" s="39" t="n">
        <f aca="false">L628+W628</f>
        <v>0</v>
      </c>
      <c r="AM628" s="39" t="n">
        <f aca="false">M628+X628</f>
        <v>0</v>
      </c>
      <c r="AN628" s="39" t="n">
        <f aca="false">Y628</f>
        <v>0</v>
      </c>
      <c r="AO628" s="39" t="n">
        <f aca="false">SUM(AK628:AN628)</f>
        <v>46</v>
      </c>
      <c r="AP628" s="41" t="n">
        <f aca="false">K628+V628</f>
        <v>0</v>
      </c>
    </row>
    <row r="629" s="42" customFormat="true" ht="16.5" hidden="true" customHeight="true" outlineLevel="0" collapsed="false">
      <c r="A629" s="58" t="s">
        <v>271</v>
      </c>
      <c r="B629" s="96" t="s">
        <v>53</v>
      </c>
      <c r="C629" s="97" t="s">
        <v>621</v>
      </c>
      <c r="D629" s="110" t="s">
        <v>272</v>
      </c>
      <c r="E629" s="31" t="n">
        <v>17</v>
      </c>
      <c r="F629" s="111"/>
      <c r="G629" s="111"/>
      <c r="H629" s="111"/>
      <c r="I629" s="111"/>
      <c r="J629" s="111"/>
      <c r="K629" s="111"/>
      <c r="L629" s="111"/>
      <c r="M629" s="111"/>
      <c r="N629" s="33" t="n">
        <f aca="false">E629*F629+H629+J629+K629+L629+M629</f>
        <v>0</v>
      </c>
      <c r="O629" s="36"/>
      <c r="P629" s="36" t="n">
        <v>21</v>
      </c>
      <c r="Q629" s="31"/>
      <c r="R629" s="111"/>
      <c r="S629" s="111" t="n">
        <v>46</v>
      </c>
      <c r="T629" s="111"/>
      <c r="U629" s="111"/>
      <c r="V629" s="111"/>
      <c r="W629" s="111"/>
      <c r="X629" s="112"/>
      <c r="Y629" s="34"/>
      <c r="Z629" s="36" t="n">
        <f aca="false">P629*Q629+S629+U629+V629+W629+X629+Y629</f>
        <v>46</v>
      </c>
      <c r="AA629" s="36" t="n">
        <f aca="false">N629+Z629</f>
        <v>46</v>
      </c>
      <c r="AB629" s="47" t="s">
        <v>69</v>
      </c>
      <c r="AC629" s="36"/>
      <c r="AD629" s="36"/>
      <c r="AE629" s="36" t="n">
        <f aca="false">P629*Q629</f>
        <v>0</v>
      </c>
      <c r="AF629" s="38" t="n">
        <f aca="false">E629*F629+P629*Q629</f>
        <v>0</v>
      </c>
      <c r="AG629" s="39" t="str">
        <f aca="false">AB629</f>
        <v>вак. 2 п/гр</v>
      </c>
      <c r="AH629" s="39" t="str">
        <f aca="false">C629</f>
        <v>2ИСП9-20б (п)</v>
      </c>
      <c r="AI629" s="40" t="str">
        <f aca="false">B629</f>
        <v>12</v>
      </c>
      <c r="AJ629" s="39" t="str">
        <f aca="false">CONCATENATE(A629," ",D629)</f>
        <v>МДК.04.01 Внедрение и поддержка компьютерных систем</v>
      </c>
      <c r="AK629" s="39" t="n">
        <f aca="false">E629*F629+P629*Q629+H629+J629+S629+U629</f>
        <v>46</v>
      </c>
      <c r="AL629" s="39" t="n">
        <f aca="false">L629+W629</f>
        <v>0</v>
      </c>
      <c r="AM629" s="39" t="n">
        <f aca="false">M629+X629</f>
        <v>0</v>
      </c>
      <c r="AN629" s="39" t="n">
        <f aca="false">Y629</f>
        <v>0</v>
      </c>
      <c r="AO629" s="39" t="n">
        <f aca="false">SUM(AK629:AN629)</f>
        <v>46</v>
      </c>
      <c r="AP629" s="41" t="n">
        <f aca="false">K629+V629</f>
        <v>0</v>
      </c>
    </row>
    <row r="630" s="42" customFormat="true" ht="16.5" hidden="true" customHeight="true" outlineLevel="0" collapsed="false">
      <c r="A630" s="58" t="s">
        <v>274</v>
      </c>
      <c r="B630" s="96" t="s">
        <v>53</v>
      </c>
      <c r="C630" s="97" t="s">
        <v>620</v>
      </c>
      <c r="D630" s="110" t="s">
        <v>108</v>
      </c>
      <c r="E630" s="31" t="n">
        <v>17</v>
      </c>
      <c r="F630" s="111"/>
      <c r="G630" s="111"/>
      <c r="H630" s="111"/>
      <c r="I630" s="111"/>
      <c r="J630" s="111"/>
      <c r="K630" s="111"/>
      <c r="L630" s="111"/>
      <c r="M630" s="111"/>
      <c r="N630" s="33" t="n">
        <v>0</v>
      </c>
      <c r="O630" s="36"/>
      <c r="P630" s="36" t="n">
        <v>2</v>
      </c>
      <c r="Q630" s="31" t="n">
        <v>36</v>
      </c>
      <c r="R630" s="111"/>
      <c r="S630" s="111"/>
      <c r="T630" s="111"/>
      <c r="U630" s="111"/>
      <c r="V630" s="111"/>
      <c r="W630" s="111"/>
      <c r="X630" s="112"/>
      <c r="Y630" s="34"/>
      <c r="Z630" s="36" t="n">
        <v>72</v>
      </c>
      <c r="AA630" s="36" t="n">
        <f aca="false">N630+Z630</f>
        <v>72</v>
      </c>
      <c r="AB630" s="119" t="s">
        <v>365</v>
      </c>
      <c r="AC630" s="36"/>
      <c r="AD630" s="36"/>
      <c r="AE630" s="36"/>
      <c r="AF630" s="38" t="n">
        <f aca="false">E630*F630+P630*Q630</f>
        <v>72</v>
      </c>
      <c r="AG630" s="39" t="str">
        <f aca="false">AB630</f>
        <v>Возвахов Д.А.</v>
      </c>
      <c r="AH630" s="39" t="str">
        <f aca="false">C630</f>
        <v>2ИСП9-20а (п)</v>
      </c>
      <c r="AI630" s="40" t="str">
        <f aca="false">B630</f>
        <v>12</v>
      </c>
      <c r="AJ630" s="39" t="str">
        <f aca="false">CONCATENATE(A630," ",D630)</f>
        <v>УП.04 Учебная практика</v>
      </c>
      <c r="AK630" s="39" t="n">
        <f aca="false">E630*F630+P630*Q630+H630+J630+S630+U630</f>
        <v>72</v>
      </c>
      <c r="AL630" s="39" t="n">
        <f aca="false">L630+W630</f>
        <v>0</v>
      </c>
      <c r="AM630" s="39" t="n">
        <f aca="false">M630+X630</f>
        <v>0</v>
      </c>
      <c r="AN630" s="39" t="n">
        <f aca="false">Y630</f>
        <v>0</v>
      </c>
      <c r="AO630" s="39" t="n">
        <f aca="false">SUM(AK630:AN630)</f>
        <v>72</v>
      </c>
      <c r="AP630" s="41" t="n">
        <f aca="false">K630+V630</f>
        <v>0</v>
      </c>
    </row>
    <row r="631" s="42" customFormat="true" ht="16.5" hidden="true" customHeight="true" outlineLevel="0" collapsed="false">
      <c r="A631" s="63" t="s">
        <v>274</v>
      </c>
      <c r="B631" s="96" t="s">
        <v>53</v>
      </c>
      <c r="C631" s="97" t="s">
        <v>621</v>
      </c>
      <c r="D631" s="114" t="s">
        <v>108</v>
      </c>
      <c r="E631" s="31" t="n">
        <v>17</v>
      </c>
      <c r="F631" s="31"/>
      <c r="G631" s="31"/>
      <c r="H631" s="31"/>
      <c r="I631" s="31"/>
      <c r="J631" s="31"/>
      <c r="K631" s="31"/>
      <c r="L631" s="31"/>
      <c r="M631" s="31"/>
      <c r="N631" s="33" t="n">
        <f aca="false">E631*F631+H631+J631+K631+L631+M631</f>
        <v>0</v>
      </c>
      <c r="O631" s="36"/>
      <c r="P631" s="36" t="n">
        <v>2</v>
      </c>
      <c r="Q631" s="31" t="n">
        <v>36</v>
      </c>
      <c r="R631" s="31"/>
      <c r="S631" s="31"/>
      <c r="T631" s="31"/>
      <c r="U631" s="31"/>
      <c r="V631" s="31"/>
      <c r="W631" s="31"/>
      <c r="X631" s="112"/>
      <c r="Y631" s="34"/>
      <c r="Z631" s="36" t="n">
        <f aca="false">P631*Q631+S631+U631+V631+W631+X631+Y631</f>
        <v>72</v>
      </c>
      <c r="AA631" s="36" t="n">
        <f aca="false">N631+Z631</f>
        <v>72</v>
      </c>
      <c r="AB631" s="73" t="s">
        <v>315</v>
      </c>
      <c r="AC631" s="36"/>
      <c r="AD631" s="36"/>
      <c r="AE631" s="36" t="n">
        <f aca="false">P631*Q631</f>
        <v>72</v>
      </c>
      <c r="AF631" s="38" t="n">
        <f aca="false">E631*F631+P631*Q631</f>
        <v>72</v>
      </c>
      <c r="AG631" s="39" t="str">
        <f aca="false">AB631</f>
        <v>Мартиросян В.А.</v>
      </c>
      <c r="AH631" s="39" t="str">
        <f aca="false">C631</f>
        <v>2ИСП9-20б (п)</v>
      </c>
      <c r="AI631" s="40" t="str">
        <f aca="false">B631</f>
        <v>12</v>
      </c>
      <c r="AJ631" s="39" t="str">
        <f aca="false">CONCATENATE(A631," ",D631)</f>
        <v>УП.04 Учебная практика</v>
      </c>
      <c r="AK631" s="39" t="n">
        <f aca="false">E631*F631+P631*Q631+H631+J631+S631+U631</f>
        <v>72</v>
      </c>
      <c r="AL631" s="39" t="n">
        <f aca="false">L631+W631</f>
        <v>0</v>
      </c>
      <c r="AM631" s="39" t="n">
        <f aca="false">M631+X631</f>
        <v>0</v>
      </c>
      <c r="AN631" s="39" t="n">
        <f aca="false">Y631</f>
        <v>0</v>
      </c>
      <c r="AO631" s="39" t="n">
        <f aca="false">SUM(AK631:AN631)</f>
        <v>72</v>
      </c>
      <c r="AP631" s="41" t="n">
        <f aca="false">K631+V631</f>
        <v>0</v>
      </c>
    </row>
    <row r="632" s="42" customFormat="true" ht="16.5" hidden="true" customHeight="true" outlineLevel="0" collapsed="false">
      <c r="A632" s="70" t="s">
        <v>113</v>
      </c>
      <c r="B632" s="96" t="s">
        <v>167</v>
      </c>
      <c r="C632" s="97" t="s">
        <v>619</v>
      </c>
      <c r="D632" s="114" t="s">
        <v>114</v>
      </c>
      <c r="E632" s="31" t="n">
        <v>17</v>
      </c>
      <c r="F632" s="31"/>
      <c r="G632" s="31"/>
      <c r="H632" s="31" t="n">
        <v>17</v>
      </c>
      <c r="I632" s="31"/>
      <c r="J632" s="31"/>
      <c r="K632" s="31"/>
      <c r="L632" s="31"/>
      <c r="M632" s="31"/>
      <c r="N632" s="33" t="n">
        <f aca="false">E632*F632+H632+J632+K632+L632+M632</f>
        <v>17</v>
      </c>
      <c r="O632" s="36"/>
      <c r="P632" s="36" t="n">
        <v>2</v>
      </c>
      <c r="Q632" s="31"/>
      <c r="R632" s="31"/>
      <c r="S632" s="31" t="n">
        <v>16</v>
      </c>
      <c r="T632" s="31"/>
      <c r="U632" s="31"/>
      <c r="V632" s="31"/>
      <c r="W632" s="31"/>
      <c r="X632" s="112"/>
      <c r="Y632" s="34"/>
      <c r="Z632" s="36" t="n">
        <f aca="false">P632*Q632+S632+U632+V632+W632+X632+Y632</f>
        <v>16</v>
      </c>
      <c r="AA632" s="36" t="n">
        <f aca="false">N632+Z632</f>
        <v>33</v>
      </c>
      <c r="AB632" s="74" t="s">
        <v>115</v>
      </c>
      <c r="AC632" s="36"/>
      <c r="AD632" s="36"/>
      <c r="AE632" s="36" t="n">
        <f aca="false">P632*Q632</f>
        <v>0</v>
      </c>
      <c r="AF632" s="38" t="n">
        <f aca="false">E632*F632+P632*Q632</f>
        <v>0</v>
      </c>
      <c r="AG632" s="39" t="str">
        <f aca="false">AB632</f>
        <v>вак. РоВ</v>
      </c>
      <c r="AH632" s="39" t="str">
        <f aca="false">C632</f>
        <v>2ИСП9-20 (п)</v>
      </c>
      <c r="AI632" s="40" t="str">
        <f aca="false">B632</f>
        <v>24</v>
      </c>
      <c r="AJ632" s="39" t="str">
        <f aca="false">CONCATENATE(A632," ",D632)</f>
        <v>ВнеУр Разговоры о важном</v>
      </c>
      <c r="AK632" s="39" t="n">
        <f aca="false">E632*F632+P632*Q632+H632+J632+S632+U632</f>
        <v>33</v>
      </c>
      <c r="AL632" s="39" t="n">
        <f aca="false">L632+W632</f>
        <v>0</v>
      </c>
      <c r="AM632" s="39" t="n">
        <f aca="false">M632+X632</f>
        <v>0</v>
      </c>
      <c r="AN632" s="39" t="n">
        <f aca="false">Y632</f>
        <v>0</v>
      </c>
      <c r="AO632" s="39" t="n">
        <f aca="false">SUM(AK632:AN632)</f>
        <v>33</v>
      </c>
      <c r="AP632" s="41" t="n">
        <f aca="false">K632+V632</f>
        <v>0</v>
      </c>
    </row>
    <row r="633" s="42" customFormat="true" ht="16.5" hidden="true" customHeight="true" outlineLevel="0" collapsed="false">
      <c r="A633" s="70" t="s">
        <v>113</v>
      </c>
      <c r="B633" s="96" t="s">
        <v>167</v>
      </c>
      <c r="C633" s="97" t="s">
        <v>619</v>
      </c>
      <c r="D633" s="114" t="s">
        <v>114</v>
      </c>
      <c r="E633" s="31" t="n">
        <v>17</v>
      </c>
      <c r="F633" s="31"/>
      <c r="G633" s="31"/>
      <c r="H633" s="31"/>
      <c r="I633" s="31"/>
      <c r="J633" s="31"/>
      <c r="K633" s="31"/>
      <c r="L633" s="31"/>
      <c r="M633" s="31"/>
      <c r="N633" s="33" t="n">
        <f aca="false">E633*F633+H633+J633+K633+L633+M633</f>
        <v>0</v>
      </c>
      <c r="O633" s="36"/>
      <c r="P633" s="36" t="n">
        <v>2</v>
      </c>
      <c r="Q633" s="31"/>
      <c r="R633" s="31"/>
      <c r="S633" s="31" t="n">
        <v>2</v>
      </c>
      <c r="T633" s="31"/>
      <c r="U633" s="31"/>
      <c r="V633" s="31"/>
      <c r="W633" s="31"/>
      <c r="X633" s="112"/>
      <c r="Y633" s="34"/>
      <c r="Z633" s="36" t="n">
        <f aca="false">P633*Q633+S633+U633+V633+W633+X633+Y633</f>
        <v>2</v>
      </c>
      <c r="AA633" s="36" t="n">
        <f aca="false">N633+Z633</f>
        <v>2</v>
      </c>
      <c r="AB633" s="74" t="s">
        <v>315</v>
      </c>
      <c r="AC633" s="36"/>
      <c r="AD633" s="36"/>
      <c r="AE633" s="36" t="n">
        <f aca="false">P633*Q633</f>
        <v>0</v>
      </c>
      <c r="AF633" s="38" t="n">
        <f aca="false">E633*F633+P633*Q633</f>
        <v>0</v>
      </c>
      <c r="AG633" s="39" t="str">
        <f aca="false">AB633</f>
        <v>Мартиросян В.А.</v>
      </c>
      <c r="AH633" s="39" t="str">
        <f aca="false">C633</f>
        <v>2ИСП9-20 (п)</v>
      </c>
      <c r="AI633" s="40" t="str">
        <f aca="false">B633</f>
        <v>24</v>
      </c>
      <c r="AJ633" s="39" t="str">
        <f aca="false">CONCATENATE(A633," ",D633)</f>
        <v>ВнеУр Разговоры о важном</v>
      </c>
      <c r="AK633" s="39" t="n">
        <f aca="false">E633*F633+P633*Q633+H633+J633+S633+U633</f>
        <v>2</v>
      </c>
      <c r="AL633" s="39" t="n">
        <f aca="false">L633+W633</f>
        <v>0</v>
      </c>
      <c r="AM633" s="39" t="n">
        <f aca="false">M633+X633</f>
        <v>0</v>
      </c>
      <c r="AN633" s="39" t="n">
        <f aca="false">Y633</f>
        <v>0</v>
      </c>
      <c r="AO633" s="39" t="n">
        <f aca="false">SUM(AK633:AN633)</f>
        <v>2</v>
      </c>
      <c r="AP633" s="41" t="n">
        <f aca="false">K633+V633</f>
        <v>0</v>
      </c>
    </row>
    <row r="634" s="42" customFormat="true" ht="16.5" hidden="true" customHeight="true" outlineLevel="0" collapsed="false">
      <c r="A634" s="95" t="s">
        <v>49</v>
      </c>
      <c r="B634" s="96" t="s">
        <v>206</v>
      </c>
      <c r="C634" s="97" t="s">
        <v>622</v>
      </c>
      <c r="D634" s="98" t="s">
        <v>50</v>
      </c>
      <c r="E634" s="31" t="n">
        <v>17</v>
      </c>
      <c r="F634" s="31" t="n">
        <v>3</v>
      </c>
      <c r="G634" s="31" t="n">
        <v>14</v>
      </c>
      <c r="H634" s="31"/>
      <c r="I634" s="31"/>
      <c r="J634" s="31"/>
      <c r="K634" s="31"/>
      <c r="L634" s="31" t="n">
        <v>4</v>
      </c>
      <c r="M634" s="31"/>
      <c r="N634" s="33" t="n">
        <f aca="false">E634*F634+H634+J634+K634+L634+M634</f>
        <v>55</v>
      </c>
      <c r="O634" s="36"/>
      <c r="P634" s="36" t="n">
        <v>21</v>
      </c>
      <c r="Q634" s="31"/>
      <c r="R634" s="31"/>
      <c r="S634" s="31"/>
      <c r="T634" s="31"/>
      <c r="U634" s="31"/>
      <c r="V634" s="31"/>
      <c r="W634" s="31"/>
      <c r="X634" s="31"/>
      <c r="Y634" s="31"/>
      <c r="Z634" s="36" t="n">
        <f aca="false">P634*Q634+S634+U634+V634+W634+X634+Y634</f>
        <v>0</v>
      </c>
      <c r="AA634" s="36" t="n">
        <f aca="false">N634+Z634</f>
        <v>55</v>
      </c>
      <c r="AB634" s="85" t="s">
        <v>236</v>
      </c>
      <c r="AC634" s="31"/>
      <c r="AD634" s="31"/>
      <c r="AE634" s="36" t="n">
        <f aca="false">P634*Q634</f>
        <v>0</v>
      </c>
      <c r="AF634" s="38" t="n">
        <f aca="false">E634*F634+P634*Q634</f>
        <v>51</v>
      </c>
      <c r="AG634" s="39" t="str">
        <f aca="false">AB634</f>
        <v>Римская В.В.</v>
      </c>
      <c r="AH634" s="39" t="str">
        <f aca="false">C634</f>
        <v>2ИСП9-21 (п)</v>
      </c>
      <c r="AI634" s="40" t="str">
        <f aca="false">B634</f>
        <v>26</v>
      </c>
      <c r="AJ634" s="39" t="str">
        <f aca="false">CONCATENATE(A634," ",D634)</f>
        <v>ОГСЭ.02 История</v>
      </c>
      <c r="AK634" s="39" t="n">
        <f aca="false">E634*F634+P634*Q634+H634+J634+S634+U634</f>
        <v>51</v>
      </c>
      <c r="AL634" s="39" t="n">
        <f aca="false">L634+W634</f>
        <v>4</v>
      </c>
      <c r="AM634" s="39" t="n">
        <f aca="false">M634+X634</f>
        <v>0</v>
      </c>
      <c r="AN634" s="39" t="n">
        <f aca="false">Y634</f>
        <v>0</v>
      </c>
      <c r="AO634" s="39" t="n">
        <f aca="false">SUM(AK634:AN634)</f>
        <v>55</v>
      </c>
      <c r="AP634" s="41" t="n">
        <f aca="false">K634+V634</f>
        <v>0</v>
      </c>
    </row>
    <row r="635" s="42" customFormat="true" ht="16.5" hidden="true" customHeight="true" outlineLevel="0" collapsed="false">
      <c r="A635" s="95" t="s">
        <v>52</v>
      </c>
      <c r="B635" s="96" t="s">
        <v>206</v>
      </c>
      <c r="C635" s="97" t="s">
        <v>622</v>
      </c>
      <c r="D635" s="98" t="s">
        <v>244</v>
      </c>
      <c r="E635" s="31" t="n">
        <v>17</v>
      </c>
      <c r="F635" s="31" t="n">
        <v>3</v>
      </c>
      <c r="G635" s="31" t="n">
        <v>18</v>
      </c>
      <c r="H635" s="31"/>
      <c r="I635" s="31"/>
      <c r="J635" s="31"/>
      <c r="K635" s="31"/>
      <c r="L635" s="31"/>
      <c r="M635" s="31"/>
      <c r="N635" s="33" t="n">
        <f aca="false">E635*F635+H635+J635+K635+L635+M635</f>
        <v>51</v>
      </c>
      <c r="O635" s="36"/>
      <c r="P635" s="36" t="n">
        <v>21</v>
      </c>
      <c r="Q635" s="31"/>
      <c r="R635" s="31"/>
      <c r="S635" s="31"/>
      <c r="T635" s="31"/>
      <c r="U635" s="31"/>
      <c r="V635" s="31"/>
      <c r="W635" s="31"/>
      <c r="X635" s="31"/>
      <c r="Y635" s="31"/>
      <c r="Z635" s="36" t="n">
        <f aca="false">P635*Q635+S635+U635+V635+W635+X635+Y635</f>
        <v>0</v>
      </c>
      <c r="AA635" s="36" t="n">
        <f aca="false">N635+Z635</f>
        <v>51</v>
      </c>
      <c r="AB635" s="36" t="s">
        <v>222</v>
      </c>
      <c r="AC635" s="31"/>
      <c r="AD635" s="31"/>
      <c r="AE635" s="36" t="n">
        <f aca="false">P635*Q635</f>
        <v>0</v>
      </c>
      <c r="AF635" s="38" t="n">
        <f aca="false">E635*F635+P635*Q635</f>
        <v>51</v>
      </c>
      <c r="AG635" s="39" t="str">
        <f aca="false">AB635</f>
        <v>Золотарева М.В.</v>
      </c>
      <c r="AH635" s="39" t="str">
        <f aca="false">C635</f>
        <v>2ИСП9-21 (п)</v>
      </c>
      <c r="AI635" s="40" t="str">
        <f aca="false">B635</f>
        <v>26</v>
      </c>
      <c r="AJ635" s="39" t="str">
        <f aca="false">CONCATENATE(A635," ",D635)</f>
        <v>ОГСЭ.03 Психология общения</v>
      </c>
      <c r="AK635" s="39" t="n">
        <f aca="false">E635*F635+P635*Q635+H635+J635+S635+U635</f>
        <v>51</v>
      </c>
      <c r="AL635" s="39" t="n">
        <f aca="false">L635+W635</f>
        <v>0</v>
      </c>
      <c r="AM635" s="39" t="n">
        <f aca="false">M635+X635</f>
        <v>0</v>
      </c>
      <c r="AN635" s="39" t="n">
        <f aca="false">Y635</f>
        <v>0</v>
      </c>
      <c r="AO635" s="39" t="n">
        <f aca="false">SUM(AK635:AN635)</f>
        <v>51</v>
      </c>
      <c r="AP635" s="41" t="n">
        <f aca="false">K635+V635</f>
        <v>0</v>
      </c>
    </row>
    <row r="636" s="42" customFormat="true" ht="16.5" hidden="true" customHeight="true" outlineLevel="0" collapsed="false">
      <c r="A636" s="95" t="s">
        <v>60</v>
      </c>
      <c r="B636" s="96" t="s">
        <v>175</v>
      </c>
      <c r="C636" s="97" t="s">
        <v>623</v>
      </c>
      <c r="D636" s="99" t="s">
        <v>55</v>
      </c>
      <c r="E636" s="31" t="n">
        <v>17</v>
      </c>
      <c r="F636" s="31" t="n">
        <v>2</v>
      </c>
      <c r="G636" s="31"/>
      <c r="H636" s="31"/>
      <c r="I636" s="31"/>
      <c r="J636" s="31"/>
      <c r="K636" s="31"/>
      <c r="L636" s="31"/>
      <c r="M636" s="31"/>
      <c r="N636" s="33" t="n">
        <f aca="false">E636*F636+H636+J636+K636+L636+M636</f>
        <v>34</v>
      </c>
      <c r="O636" s="36"/>
      <c r="P636" s="36" t="n">
        <v>21</v>
      </c>
      <c r="Q636" s="31" t="n">
        <v>2</v>
      </c>
      <c r="R636" s="31"/>
      <c r="S636" s="31"/>
      <c r="T636" s="31"/>
      <c r="U636" s="31"/>
      <c r="V636" s="31"/>
      <c r="W636" s="31"/>
      <c r="X636" s="31"/>
      <c r="Y636" s="31"/>
      <c r="Z636" s="36" t="n">
        <f aca="false">P636*Q636+S636+U636+V636+W636+X636+Y636</f>
        <v>42</v>
      </c>
      <c r="AA636" s="36" t="n">
        <f aca="false">N636+Z636</f>
        <v>76</v>
      </c>
      <c r="AB636" s="47" t="s">
        <v>218</v>
      </c>
      <c r="AC636" s="31"/>
      <c r="AD636" s="31"/>
      <c r="AE636" s="36" t="n">
        <f aca="false">P636*Q636</f>
        <v>42</v>
      </c>
      <c r="AF636" s="38" t="n">
        <f aca="false">E636*F636+P636*Q636</f>
        <v>76</v>
      </c>
      <c r="AG636" s="39" t="str">
        <f aca="false">AB636</f>
        <v>Бруй С.Ю.</v>
      </c>
      <c r="AH636" s="39" t="str">
        <f aca="false">C636</f>
        <v>2ИСП9-21а (п)</v>
      </c>
      <c r="AI636" s="40" t="str">
        <f aca="false">B636</f>
        <v>13</v>
      </c>
      <c r="AJ636" s="39" t="str">
        <f aca="false">CONCATENATE(A636," ",D636)</f>
        <v>ОГСЭ.04 Иностранный язык в профессиональной деятельности</v>
      </c>
      <c r="AK636" s="39" t="n">
        <f aca="false">E636*F636+P636*Q636+H636+J636+S636+U636</f>
        <v>76</v>
      </c>
      <c r="AL636" s="39" t="n">
        <f aca="false">L636+W636</f>
        <v>0</v>
      </c>
      <c r="AM636" s="39" t="n">
        <f aca="false">M636+X636</f>
        <v>0</v>
      </c>
      <c r="AN636" s="39" t="n">
        <f aca="false">Y636</f>
        <v>0</v>
      </c>
      <c r="AO636" s="39" t="n">
        <f aca="false">SUM(AK636:AN636)</f>
        <v>76</v>
      </c>
      <c r="AP636" s="41" t="n">
        <f aca="false">K636+V636</f>
        <v>0</v>
      </c>
    </row>
    <row r="637" s="42" customFormat="true" ht="16.5" hidden="true" customHeight="true" outlineLevel="0" collapsed="false">
      <c r="A637" s="95" t="s">
        <v>60</v>
      </c>
      <c r="B637" s="96" t="s">
        <v>175</v>
      </c>
      <c r="C637" s="97" t="s">
        <v>624</v>
      </c>
      <c r="D637" s="99" t="s">
        <v>55</v>
      </c>
      <c r="E637" s="31" t="n">
        <v>17</v>
      </c>
      <c r="F637" s="31" t="n">
        <v>2</v>
      </c>
      <c r="G637" s="31"/>
      <c r="H637" s="31"/>
      <c r="I637" s="31"/>
      <c r="J637" s="31"/>
      <c r="K637" s="31"/>
      <c r="L637" s="31"/>
      <c r="M637" s="31"/>
      <c r="N637" s="33" t="n">
        <f aca="false">E637*F637+H637+J637+K637+L637+M637</f>
        <v>34</v>
      </c>
      <c r="O637" s="36"/>
      <c r="P637" s="36" t="n">
        <v>21</v>
      </c>
      <c r="Q637" s="31" t="n">
        <v>2</v>
      </c>
      <c r="R637" s="31"/>
      <c r="S637" s="31"/>
      <c r="T637" s="31"/>
      <c r="U637" s="31"/>
      <c r="V637" s="31"/>
      <c r="W637" s="31"/>
      <c r="X637" s="31"/>
      <c r="Y637" s="31"/>
      <c r="Z637" s="36" t="n">
        <f aca="false">P637*Q637+S637+U637+V637+W637+X637+Y637</f>
        <v>42</v>
      </c>
      <c r="AA637" s="36" t="n">
        <f aca="false">N637+Z637</f>
        <v>76</v>
      </c>
      <c r="AB637" s="47" t="s">
        <v>220</v>
      </c>
      <c r="AC637" s="31"/>
      <c r="AD637" s="31"/>
      <c r="AE637" s="36" t="n">
        <f aca="false">P637*Q637</f>
        <v>42</v>
      </c>
      <c r="AF637" s="38" t="n">
        <f aca="false">E637*F637+P637*Q637</f>
        <v>76</v>
      </c>
      <c r="AG637" s="39" t="str">
        <f aca="false">AB637</f>
        <v>Ветрова О.В.</v>
      </c>
      <c r="AH637" s="39" t="str">
        <f aca="false">C637</f>
        <v>2ИСП9-21б (п)</v>
      </c>
      <c r="AI637" s="40" t="str">
        <f aca="false">B637</f>
        <v>13</v>
      </c>
      <c r="AJ637" s="39" t="str">
        <f aca="false">CONCATENATE(A637," ",D637)</f>
        <v>ОГСЭ.04 Иностранный язык в профессиональной деятельности</v>
      </c>
      <c r="AK637" s="39" t="n">
        <f aca="false">E637*F637+P637*Q637+H637+J637+S637+U637</f>
        <v>76</v>
      </c>
      <c r="AL637" s="39" t="n">
        <f aca="false">L637+W637</f>
        <v>0</v>
      </c>
      <c r="AM637" s="39" t="n">
        <f aca="false">M637+X637</f>
        <v>0</v>
      </c>
      <c r="AN637" s="39" t="n">
        <f aca="false">Y637</f>
        <v>0</v>
      </c>
      <c r="AO637" s="39" t="n">
        <f aca="false">SUM(AK637:AN637)</f>
        <v>76</v>
      </c>
      <c r="AP637" s="41" t="n">
        <f aca="false">K637+V637</f>
        <v>0</v>
      </c>
    </row>
    <row r="638" s="42" customFormat="true" ht="16.5" hidden="true" customHeight="true" outlineLevel="0" collapsed="false">
      <c r="A638" s="95" t="s">
        <v>248</v>
      </c>
      <c r="B638" s="96" t="s">
        <v>206</v>
      </c>
      <c r="C638" s="97" t="s">
        <v>622</v>
      </c>
      <c r="D638" s="100" t="s">
        <v>61</v>
      </c>
      <c r="E638" s="31" t="n">
        <v>17</v>
      </c>
      <c r="F638" s="31" t="n">
        <v>2</v>
      </c>
      <c r="G638" s="31"/>
      <c r="H638" s="31"/>
      <c r="I638" s="31"/>
      <c r="J638" s="31"/>
      <c r="K638" s="31"/>
      <c r="L638" s="31"/>
      <c r="M638" s="31"/>
      <c r="N638" s="33" t="n">
        <f aca="false">E638*F638+H638+J638+K638+L638+M638</f>
        <v>34</v>
      </c>
      <c r="O638" s="36"/>
      <c r="P638" s="36" t="n">
        <v>21</v>
      </c>
      <c r="Q638" s="31" t="n">
        <v>2</v>
      </c>
      <c r="R638" s="31"/>
      <c r="S638" s="31"/>
      <c r="T638" s="31"/>
      <c r="U638" s="31"/>
      <c r="V638" s="31"/>
      <c r="W638" s="31"/>
      <c r="X638" s="31"/>
      <c r="Y638" s="31"/>
      <c r="Z638" s="36" t="n">
        <f aca="false">P638*Q638+S638+U638+V638+W638+X638+Y638</f>
        <v>42</v>
      </c>
      <c r="AA638" s="36" t="n">
        <f aca="false">N638+Z638</f>
        <v>76</v>
      </c>
      <c r="AB638" s="47" t="s">
        <v>290</v>
      </c>
      <c r="AC638" s="31"/>
      <c r="AD638" s="31"/>
      <c r="AE638" s="36" t="n">
        <f aca="false">P638*Q638</f>
        <v>42</v>
      </c>
      <c r="AF638" s="38" t="n">
        <f aca="false">E638*F638+P638*Q638</f>
        <v>76</v>
      </c>
      <c r="AG638" s="39" t="str">
        <f aca="false">AB638</f>
        <v>Климаков В.А</v>
      </c>
      <c r="AH638" s="39" t="str">
        <f aca="false">C638</f>
        <v>2ИСП9-21 (п)</v>
      </c>
      <c r="AI638" s="40" t="str">
        <f aca="false">B638</f>
        <v>26</v>
      </c>
      <c r="AJ638" s="39" t="str">
        <f aca="false">CONCATENATE(A638," ",D638)</f>
        <v>ОГСЭ.05 Физическая культура</v>
      </c>
      <c r="AK638" s="39" t="n">
        <f aca="false">E638*F638+P638*Q638+H638+J638+S638+U638</f>
        <v>76</v>
      </c>
      <c r="AL638" s="39" t="n">
        <f aca="false">L638+W638</f>
        <v>0</v>
      </c>
      <c r="AM638" s="39" t="n">
        <f aca="false">M638+X638</f>
        <v>0</v>
      </c>
      <c r="AN638" s="39" t="n">
        <f aca="false">Y638</f>
        <v>0</v>
      </c>
      <c r="AO638" s="39" t="n">
        <f aca="false">SUM(AK638:AN638)</f>
        <v>76</v>
      </c>
      <c r="AP638" s="41" t="n">
        <f aca="false">K638+V638</f>
        <v>0</v>
      </c>
    </row>
    <row r="639" s="42" customFormat="true" ht="16.5" hidden="true" customHeight="true" outlineLevel="0" collapsed="false">
      <c r="A639" s="95" t="s">
        <v>249</v>
      </c>
      <c r="B639" s="96" t="s">
        <v>206</v>
      </c>
      <c r="C639" s="97" t="s">
        <v>622</v>
      </c>
      <c r="D639" s="100" t="s">
        <v>250</v>
      </c>
      <c r="E639" s="31" t="n">
        <v>17</v>
      </c>
      <c r="F639" s="31" t="n">
        <v>4</v>
      </c>
      <c r="G639" s="31"/>
      <c r="H639" s="31"/>
      <c r="I639" s="31"/>
      <c r="J639" s="31"/>
      <c r="K639" s="31"/>
      <c r="L639" s="31" t="n">
        <v>4</v>
      </c>
      <c r="M639" s="31"/>
      <c r="N639" s="33" t="n">
        <f aca="false">E639*F639+H639+J639+K639+L639+M639</f>
        <v>72</v>
      </c>
      <c r="O639" s="36"/>
      <c r="P639" s="36" t="n">
        <v>21</v>
      </c>
      <c r="Q639" s="31"/>
      <c r="R639" s="31"/>
      <c r="S639" s="31"/>
      <c r="T639" s="31"/>
      <c r="U639" s="31"/>
      <c r="V639" s="31"/>
      <c r="W639" s="31"/>
      <c r="X639" s="31"/>
      <c r="Y639" s="31"/>
      <c r="Z639" s="36" t="n">
        <f aca="false">P639*Q639+S639+U639+V639+W639+X639+Y639</f>
        <v>0</v>
      </c>
      <c r="AA639" s="36" t="n">
        <f aca="false">N639+Z639</f>
        <v>72</v>
      </c>
      <c r="AB639" s="54" t="s">
        <v>251</v>
      </c>
      <c r="AC639" s="31"/>
      <c r="AD639" s="31"/>
      <c r="AE639" s="36" t="n">
        <f aca="false">P639*Q639</f>
        <v>0</v>
      </c>
      <c r="AF639" s="38" t="n">
        <f aca="false">E639*F639+P639*Q639</f>
        <v>68</v>
      </c>
      <c r="AG639" s="39" t="str">
        <f aca="false">AB639</f>
        <v>Добрышкина Н.В.</v>
      </c>
      <c r="AH639" s="39" t="str">
        <f aca="false">C639</f>
        <v>2ИСП9-21 (п)</v>
      </c>
      <c r="AI639" s="40" t="str">
        <f aca="false">B639</f>
        <v>26</v>
      </c>
      <c r="AJ639" s="39" t="str">
        <f aca="false">CONCATENATE(A639," ",D639)</f>
        <v>ОГСЭ.06 Русский язык и культура речи</v>
      </c>
      <c r="AK639" s="39" t="n">
        <f aca="false">E639*F639+P639*Q639+H639+J639+S639+U639</f>
        <v>68</v>
      </c>
      <c r="AL639" s="39" t="n">
        <f aca="false">L639+W639</f>
        <v>4</v>
      </c>
      <c r="AM639" s="39" t="n">
        <f aca="false">M639+X639</f>
        <v>0</v>
      </c>
      <c r="AN639" s="39" t="n">
        <f aca="false">Y639</f>
        <v>0</v>
      </c>
      <c r="AO639" s="39" t="n">
        <f aca="false">SUM(AK639:AN639)</f>
        <v>72</v>
      </c>
      <c r="AP639" s="41" t="n">
        <f aca="false">K639+V639</f>
        <v>0</v>
      </c>
    </row>
    <row r="640" s="42" customFormat="true" ht="16.5" hidden="true" customHeight="true" outlineLevel="0" collapsed="false">
      <c r="A640" s="95" t="s">
        <v>63</v>
      </c>
      <c r="B640" s="96" t="s">
        <v>206</v>
      </c>
      <c r="C640" s="97" t="s">
        <v>622</v>
      </c>
      <c r="D640" s="100" t="s">
        <v>252</v>
      </c>
      <c r="E640" s="31" t="n">
        <v>17</v>
      </c>
      <c r="F640" s="31" t="n">
        <v>5</v>
      </c>
      <c r="G640" s="31" t="n">
        <v>28</v>
      </c>
      <c r="H640" s="31"/>
      <c r="I640" s="31"/>
      <c r="J640" s="31"/>
      <c r="K640" s="31"/>
      <c r="L640" s="31" t="n">
        <v>4</v>
      </c>
      <c r="M640" s="31"/>
      <c r="N640" s="33" t="n">
        <f aca="false">E640*F640+H640+J640+K640+L640+M640</f>
        <v>89</v>
      </c>
      <c r="O640" s="36"/>
      <c r="P640" s="36" t="n">
        <v>21</v>
      </c>
      <c r="Q640" s="31"/>
      <c r="R640" s="31"/>
      <c r="S640" s="31"/>
      <c r="T640" s="31"/>
      <c r="U640" s="31"/>
      <c r="V640" s="31"/>
      <c r="W640" s="31"/>
      <c r="X640" s="31"/>
      <c r="Y640" s="48"/>
      <c r="Z640" s="36" t="n">
        <f aca="false">P640*Q640+S640+U640+V640+W640+X640+Y640</f>
        <v>0</v>
      </c>
      <c r="AA640" s="36" t="n">
        <f aca="false">N640+Z640</f>
        <v>89</v>
      </c>
      <c r="AB640" s="47" t="s">
        <v>291</v>
      </c>
      <c r="AC640" s="31"/>
      <c r="AD640" s="31"/>
      <c r="AE640" s="36" t="n">
        <f aca="false">P640*Q640</f>
        <v>0</v>
      </c>
      <c r="AF640" s="38" t="n">
        <f aca="false">E640*F640+P640*Q640</f>
        <v>85</v>
      </c>
      <c r="AG640" s="39" t="str">
        <f aca="false">AB640</f>
        <v>Леймонченко Л.Б.</v>
      </c>
      <c r="AH640" s="39" t="str">
        <f aca="false">C640</f>
        <v>2ИСП9-21 (п)</v>
      </c>
      <c r="AI640" s="40" t="str">
        <f aca="false">B640</f>
        <v>26</v>
      </c>
      <c r="AJ640" s="39" t="str">
        <f aca="false">CONCATENATE(A640," ",D640)</f>
        <v>ЕН.01 Элементы высшей математики</v>
      </c>
      <c r="AK640" s="39" t="n">
        <f aca="false">E640*F640+P640*Q640+H640+J640+S640+U640</f>
        <v>85</v>
      </c>
      <c r="AL640" s="39" t="n">
        <f aca="false">L640+W640</f>
        <v>4</v>
      </c>
      <c r="AM640" s="39" t="n">
        <f aca="false">M640+X640</f>
        <v>0</v>
      </c>
      <c r="AN640" s="39" t="n">
        <f aca="false">Y640</f>
        <v>0</v>
      </c>
      <c r="AO640" s="39" t="n">
        <f aca="false">SUM(AK640:AN640)</f>
        <v>89</v>
      </c>
      <c r="AP640" s="41" t="n">
        <f aca="false">K640+V640</f>
        <v>0</v>
      </c>
    </row>
    <row r="641" s="42" customFormat="true" ht="16.5" hidden="true" customHeight="true" outlineLevel="0" collapsed="false">
      <c r="A641" s="95" t="s">
        <v>66</v>
      </c>
      <c r="B641" s="96" t="s">
        <v>206</v>
      </c>
      <c r="C641" s="97" t="s">
        <v>622</v>
      </c>
      <c r="D641" s="100" t="s">
        <v>254</v>
      </c>
      <c r="E641" s="31" t="n">
        <v>17</v>
      </c>
      <c r="F641" s="31"/>
      <c r="G641" s="31"/>
      <c r="H641" s="31"/>
      <c r="I641" s="31"/>
      <c r="J641" s="31"/>
      <c r="K641" s="31"/>
      <c r="L641" s="31"/>
      <c r="M641" s="31"/>
      <c r="N641" s="33" t="n">
        <f aca="false">E641*F641+H641+J641+K641+L641+M641</f>
        <v>0</v>
      </c>
      <c r="O641" s="36"/>
      <c r="P641" s="36" t="n">
        <v>21</v>
      </c>
      <c r="Q641" s="31" t="n">
        <v>2</v>
      </c>
      <c r="R641" s="31" t="n">
        <v>14</v>
      </c>
      <c r="S641" s="31"/>
      <c r="T641" s="31"/>
      <c r="U641" s="31"/>
      <c r="V641" s="31"/>
      <c r="W641" s="31" t="n">
        <v>2</v>
      </c>
      <c r="X641" s="51"/>
      <c r="Y641" s="34"/>
      <c r="Z641" s="36" t="n">
        <f aca="false">P641*Q641+S641+U641+V641+W641+X641+Y641</f>
        <v>44</v>
      </c>
      <c r="AA641" s="36" t="n">
        <f aca="false">N641+Z641</f>
        <v>44</v>
      </c>
      <c r="AB641" s="47" t="s">
        <v>291</v>
      </c>
      <c r="AC641" s="31"/>
      <c r="AD641" s="31"/>
      <c r="AE641" s="36" t="n">
        <f aca="false">P641*Q641</f>
        <v>42</v>
      </c>
      <c r="AF641" s="38" t="n">
        <f aca="false">E641*F641+P641*Q641</f>
        <v>42</v>
      </c>
      <c r="AG641" s="39" t="str">
        <f aca="false">AB641</f>
        <v>Леймонченко Л.Б.</v>
      </c>
      <c r="AH641" s="39" t="str">
        <f aca="false">C641</f>
        <v>2ИСП9-21 (п)</v>
      </c>
      <c r="AI641" s="40" t="str">
        <f aca="false">B641</f>
        <v>26</v>
      </c>
      <c r="AJ641" s="39" t="str">
        <f aca="false">CONCATENATE(A641," ",D641)</f>
        <v>ЕН.02 Дискретная математика с элементами математической логики</v>
      </c>
      <c r="AK641" s="39" t="n">
        <f aca="false">E641*F641+P641*Q641+H641+J641+S641+U641</f>
        <v>42</v>
      </c>
      <c r="AL641" s="39" t="n">
        <f aca="false">L641+W641</f>
        <v>2</v>
      </c>
      <c r="AM641" s="39" t="n">
        <f aca="false">M641+X641</f>
        <v>0</v>
      </c>
      <c r="AN641" s="39" t="n">
        <f aca="false">Y641</f>
        <v>0</v>
      </c>
      <c r="AO641" s="39" t="n">
        <f aca="false">SUM(AK641:AN641)</f>
        <v>44</v>
      </c>
      <c r="AP641" s="41" t="n">
        <f aca="false">K641+V641</f>
        <v>0</v>
      </c>
    </row>
    <row r="642" s="42" customFormat="true" ht="16.5" hidden="true" customHeight="true" outlineLevel="0" collapsed="false">
      <c r="A642" s="95" t="s">
        <v>70</v>
      </c>
      <c r="B642" s="96" t="s">
        <v>206</v>
      </c>
      <c r="C642" s="97" t="s">
        <v>622</v>
      </c>
      <c r="D642" s="100" t="s">
        <v>255</v>
      </c>
      <c r="E642" s="31" t="n">
        <v>17</v>
      </c>
      <c r="F642" s="31"/>
      <c r="G642" s="31"/>
      <c r="H642" s="31"/>
      <c r="I642" s="31"/>
      <c r="J642" s="31"/>
      <c r="K642" s="31"/>
      <c r="L642" s="31"/>
      <c r="M642" s="31"/>
      <c r="N642" s="33" t="n">
        <f aca="false">E642*F642+H642+J642+K642+L642+M642</f>
        <v>0</v>
      </c>
      <c r="O642" s="36"/>
      <c r="P642" s="36" t="n">
        <v>21</v>
      </c>
      <c r="Q642" s="31" t="n">
        <v>2</v>
      </c>
      <c r="R642" s="31" t="n">
        <v>14</v>
      </c>
      <c r="S642" s="31"/>
      <c r="T642" s="31"/>
      <c r="U642" s="31"/>
      <c r="V642" s="31"/>
      <c r="W642" s="31"/>
      <c r="X642" s="51"/>
      <c r="Y642" s="34"/>
      <c r="Z642" s="36" t="n">
        <f aca="false">P642*Q642+S642+U642+V642+W642+X642+Y642</f>
        <v>42</v>
      </c>
      <c r="AA642" s="36" t="n">
        <f aca="false">N642+Z642</f>
        <v>42</v>
      </c>
      <c r="AB642" s="47" t="s">
        <v>291</v>
      </c>
      <c r="AC642" s="31"/>
      <c r="AD642" s="31"/>
      <c r="AE642" s="36" t="n">
        <f aca="false">P642*Q642</f>
        <v>42</v>
      </c>
      <c r="AF642" s="38" t="n">
        <f aca="false">E642*F642+P642*Q642</f>
        <v>42</v>
      </c>
      <c r="AG642" s="39" t="str">
        <f aca="false">AB642</f>
        <v>Леймонченко Л.Б.</v>
      </c>
      <c r="AH642" s="39" t="str">
        <f aca="false">C642</f>
        <v>2ИСП9-21 (п)</v>
      </c>
      <c r="AI642" s="40" t="str">
        <f aca="false">B642</f>
        <v>26</v>
      </c>
      <c r="AJ642" s="39" t="str">
        <f aca="false">CONCATENATE(A642," ",D642)</f>
        <v>ЕН.03 Теория вероятностей и математическая статистика</v>
      </c>
      <c r="AK642" s="39" t="n">
        <f aca="false">E642*F642+P642*Q642+H642+J642+S642+U642</f>
        <v>42</v>
      </c>
      <c r="AL642" s="39" t="n">
        <f aca="false">L642+W642</f>
        <v>0</v>
      </c>
      <c r="AM642" s="39" t="n">
        <f aca="false">M642+X642</f>
        <v>0</v>
      </c>
      <c r="AN642" s="39" t="n">
        <f aca="false">Y642</f>
        <v>0</v>
      </c>
      <c r="AO642" s="39" t="n">
        <f aca="false">SUM(AK642:AN642)</f>
        <v>42</v>
      </c>
      <c r="AP642" s="41" t="n">
        <f aca="false">K642+V642</f>
        <v>0</v>
      </c>
    </row>
    <row r="643" s="42" customFormat="true" ht="16.5" hidden="true" customHeight="true" outlineLevel="0" collapsed="false">
      <c r="A643" s="95" t="s">
        <v>73</v>
      </c>
      <c r="B643" s="96" t="s">
        <v>206</v>
      </c>
      <c r="C643" s="97" t="s">
        <v>622</v>
      </c>
      <c r="D643" s="100" t="s">
        <v>256</v>
      </c>
      <c r="E643" s="31" t="n">
        <v>17</v>
      </c>
      <c r="F643" s="31" t="n">
        <v>3</v>
      </c>
      <c r="G643" s="31" t="n">
        <v>26</v>
      </c>
      <c r="H643" s="31" t="n">
        <v>-26</v>
      </c>
      <c r="I643" s="31"/>
      <c r="J643" s="31"/>
      <c r="K643" s="31"/>
      <c r="L643" s="31" t="n">
        <v>4</v>
      </c>
      <c r="M643" s="44"/>
      <c r="N643" s="33" t="n">
        <f aca="false">E643*F643+H643+J643+K643+L643+M643</f>
        <v>29</v>
      </c>
      <c r="O643" s="36"/>
      <c r="P643" s="36" t="n">
        <v>21</v>
      </c>
      <c r="Q643" s="31"/>
      <c r="R643" s="31"/>
      <c r="S643" s="31"/>
      <c r="T643" s="31"/>
      <c r="U643" s="31"/>
      <c r="V643" s="31"/>
      <c r="W643" s="31"/>
      <c r="X643" s="51"/>
      <c r="Y643" s="34"/>
      <c r="Z643" s="36" t="n">
        <f aca="false">P643*Q643+S643+U643+V643+W643+X643+Y643</f>
        <v>0</v>
      </c>
      <c r="AA643" s="36" t="n">
        <f aca="false">N643+Z643</f>
        <v>29</v>
      </c>
      <c r="AB643" s="36" t="s">
        <v>281</v>
      </c>
      <c r="AC643" s="31"/>
      <c r="AD643" s="31"/>
      <c r="AE643" s="36" t="n">
        <f aca="false">P643*Q643</f>
        <v>0</v>
      </c>
      <c r="AF643" s="38" t="n">
        <f aca="false">E643*F643+P643*Q643</f>
        <v>51</v>
      </c>
      <c r="AG643" s="39" t="str">
        <f aca="false">AB643</f>
        <v>Бастрыкин К.М.</v>
      </c>
      <c r="AH643" s="39" t="str">
        <f aca="false">C643</f>
        <v>2ИСП9-21 (п)</v>
      </c>
      <c r="AI643" s="40" t="str">
        <f aca="false">B643</f>
        <v>26</v>
      </c>
      <c r="AJ643" s="39" t="str">
        <f aca="false">CONCATENATE(A643," ",D643)</f>
        <v>ОП.01 Операционные системы и среды</v>
      </c>
      <c r="AK643" s="39" t="n">
        <f aca="false">E643*F643+P643*Q643+H643+J643+S643+U643</f>
        <v>25</v>
      </c>
      <c r="AL643" s="39" t="n">
        <f aca="false">L643+W643</f>
        <v>4</v>
      </c>
      <c r="AM643" s="39" t="n">
        <f aca="false">M643+X643</f>
        <v>0</v>
      </c>
      <c r="AN643" s="39" t="n">
        <f aca="false">Y643</f>
        <v>0</v>
      </c>
      <c r="AO643" s="39" t="n">
        <f aca="false">SUM(AK643:AN643)</f>
        <v>29</v>
      </c>
      <c r="AP643" s="41" t="n">
        <f aca="false">K643+V643</f>
        <v>0</v>
      </c>
    </row>
    <row r="644" s="42" customFormat="true" ht="16.5" hidden="true" customHeight="true" outlineLevel="0" collapsed="false">
      <c r="A644" s="95" t="s">
        <v>73</v>
      </c>
      <c r="B644" s="96" t="s">
        <v>175</v>
      </c>
      <c r="C644" s="97" t="s">
        <v>623</v>
      </c>
      <c r="D644" s="100" t="s">
        <v>256</v>
      </c>
      <c r="E644" s="31" t="n">
        <v>17</v>
      </c>
      <c r="F644" s="31"/>
      <c r="G644" s="31"/>
      <c r="H644" s="31" t="n">
        <v>26</v>
      </c>
      <c r="I644" s="31"/>
      <c r="J644" s="31"/>
      <c r="K644" s="31"/>
      <c r="L644" s="31"/>
      <c r="M644" s="44"/>
      <c r="N644" s="33" t="n">
        <f aca="false">E644*F644+H644+J644+K644+L644+M644</f>
        <v>26</v>
      </c>
      <c r="O644" s="36"/>
      <c r="P644" s="36" t="n">
        <v>21</v>
      </c>
      <c r="Q644" s="31"/>
      <c r="R644" s="31"/>
      <c r="S644" s="31"/>
      <c r="T644" s="31"/>
      <c r="U644" s="31"/>
      <c r="V644" s="31"/>
      <c r="W644" s="31"/>
      <c r="X644" s="51"/>
      <c r="Y644" s="34"/>
      <c r="Z644" s="36" t="n">
        <f aca="false">P644*Q644+S644+U644+V644+W644+X644+Y644</f>
        <v>0</v>
      </c>
      <c r="AA644" s="36" t="n">
        <f aca="false">N644+Z644</f>
        <v>26</v>
      </c>
      <c r="AB644" s="36" t="s">
        <v>281</v>
      </c>
      <c r="AC644" s="31"/>
      <c r="AD644" s="31"/>
      <c r="AE644" s="36" t="n">
        <f aca="false">P644*Q644</f>
        <v>0</v>
      </c>
      <c r="AF644" s="38" t="n">
        <f aca="false">E644*F644+P644*Q644</f>
        <v>0</v>
      </c>
      <c r="AG644" s="39" t="str">
        <f aca="false">AB644</f>
        <v>Бастрыкин К.М.</v>
      </c>
      <c r="AH644" s="39" t="str">
        <f aca="false">C644</f>
        <v>2ИСП9-21а (п)</v>
      </c>
      <c r="AI644" s="40" t="str">
        <f aca="false">B644</f>
        <v>13</v>
      </c>
      <c r="AJ644" s="39" t="str">
        <f aca="false">CONCATENATE(A644," ",D644)</f>
        <v>ОП.01 Операционные системы и среды</v>
      </c>
      <c r="AK644" s="39" t="n">
        <f aca="false">E644*F644+P644*Q644+H644+J644+S644+U644</f>
        <v>26</v>
      </c>
      <c r="AL644" s="39" t="n">
        <f aca="false">L644+W644</f>
        <v>0</v>
      </c>
      <c r="AM644" s="39" t="n">
        <f aca="false">M644+X644</f>
        <v>0</v>
      </c>
      <c r="AN644" s="39" t="n">
        <f aca="false">Y644</f>
        <v>0</v>
      </c>
      <c r="AO644" s="39" t="n">
        <f aca="false">SUM(AK644:AN644)</f>
        <v>26</v>
      </c>
      <c r="AP644" s="41" t="n">
        <f aca="false">K644+V644</f>
        <v>0</v>
      </c>
    </row>
    <row r="645" s="42" customFormat="true" ht="16.5" hidden="true" customHeight="true" outlineLevel="0" collapsed="false">
      <c r="A645" s="95" t="s">
        <v>73</v>
      </c>
      <c r="B645" s="96" t="s">
        <v>175</v>
      </c>
      <c r="C645" s="97" t="s">
        <v>624</v>
      </c>
      <c r="D645" s="100" t="s">
        <v>256</v>
      </c>
      <c r="E645" s="31" t="n">
        <v>17</v>
      </c>
      <c r="F645" s="31"/>
      <c r="G645" s="31"/>
      <c r="H645" s="31" t="n">
        <v>26</v>
      </c>
      <c r="I645" s="31"/>
      <c r="J645" s="31"/>
      <c r="K645" s="31"/>
      <c r="L645" s="31"/>
      <c r="M645" s="44"/>
      <c r="N645" s="33" t="n">
        <f aca="false">E645*F645+H645+J645+K645+L645+M645</f>
        <v>26</v>
      </c>
      <c r="O645" s="36"/>
      <c r="P645" s="36" t="n">
        <v>21</v>
      </c>
      <c r="Q645" s="31"/>
      <c r="R645" s="31"/>
      <c r="S645" s="31"/>
      <c r="T645" s="31"/>
      <c r="U645" s="31"/>
      <c r="V645" s="31"/>
      <c r="W645" s="31"/>
      <c r="X645" s="51"/>
      <c r="Y645" s="34"/>
      <c r="Z645" s="36" t="n">
        <f aca="false">P645*Q645+S645+U645+V645+W645+X645+Y645</f>
        <v>0</v>
      </c>
      <c r="AA645" s="36" t="n">
        <f aca="false">N645+Z645</f>
        <v>26</v>
      </c>
      <c r="AB645" s="47" t="s">
        <v>69</v>
      </c>
      <c r="AC645" s="31"/>
      <c r="AD645" s="31"/>
      <c r="AE645" s="36" t="n">
        <f aca="false">P645*Q645</f>
        <v>0</v>
      </c>
      <c r="AF645" s="38" t="n">
        <f aca="false">E645*F645+P645*Q645</f>
        <v>0</v>
      </c>
      <c r="AG645" s="39" t="str">
        <f aca="false">AB645</f>
        <v>вак. 2 п/гр</v>
      </c>
      <c r="AH645" s="39" t="str">
        <f aca="false">C645</f>
        <v>2ИСП9-21б (п)</v>
      </c>
      <c r="AI645" s="40" t="str">
        <f aca="false">B645</f>
        <v>13</v>
      </c>
      <c r="AJ645" s="39" t="str">
        <f aca="false">CONCATENATE(A645," ",D645)</f>
        <v>ОП.01 Операционные системы и среды</v>
      </c>
      <c r="AK645" s="39" t="n">
        <f aca="false">E645*F645+P645*Q645+H645+J645+S645+U645</f>
        <v>26</v>
      </c>
      <c r="AL645" s="39" t="n">
        <f aca="false">L645+W645</f>
        <v>0</v>
      </c>
      <c r="AM645" s="39" t="n">
        <f aca="false">M645+X645</f>
        <v>0</v>
      </c>
      <c r="AN645" s="39" t="n">
        <f aca="false">Y645</f>
        <v>0</v>
      </c>
      <c r="AO645" s="39" t="n">
        <f aca="false">SUM(AK645:AN645)</f>
        <v>26</v>
      </c>
      <c r="AP645" s="41" t="n">
        <f aca="false">K645+V645</f>
        <v>0</v>
      </c>
    </row>
    <row r="646" s="42" customFormat="true" ht="16.5" hidden="true" customHeight="true" outlineLevel="0" collapsed="false">
      <c r="A646" s="95" t="s">
        <v>76</v>
      </c>
      <c r="B646" s="96" t="s">
        <v>206</v>
      </c>
      <c r="C646" s="97" t="s">
        <v>622</v>
      </c>
      <c r="D646" s="100" t="s">
        <v>258</v>
      </c>
      <c r="E646" s="31" t="n">
        <v>17</v>
      </c>
      <c r="F646" s="31" t="n">
        <v>3</v>
      </c>
      <c r="G646" s="31" t="n">
        <v>22</v>
      </c>
      <c r="H646" s="31" t="n">
        <v>-22</v>
      </c>
      <c r="I646" s="31"/>
      <c r="J646" s="31"/>
      <c r="K646" s="31"/>
      <c r="L646" s="31" t="n">
        <v>4</v>
      </c>
      <c r="M646" s="44"/>
      <c r="N646" s="33" t="n">
        <f aca="false">E646*F646+H646+J646+K646+L646+M646</f>
        <v>33</v>
      </c>
      <c r="O646" s="36"/>
      <c r="P646" s="36" t="n">
        <v>21</v>
      </c>
      <c r="Q646" s="31"/>
      <c r="R646" s="31"/>
      <c r="S646" s="31"/>
      <c r="T646" s="31"/>
      <c r="U646" s="31"/>
      <c r="V646" s="31"/>
      <c r="W646" s="31"/>
      <c r="X646" s="51"/>
      <c r="Y646" s="34"/>
      <c r="Z646" s="36" t="n">
        <f aca="false">P646*Q646+S646+U646+V646+W646+X646+Y646</f>
        <v>0</v>
      </c>
      <c r="AA646" s="36" t="n">
        <f aca="false">N646+Z646</f>
        <v>33</v>
      </c>
      <c r="AB646" s="36" t="s">
        <v>281</v>
      </c>
      <c r="AC646" s="31"/>
      <c r="AD646" s="31"/>
      <c r="AE646" s="36" t="n">
        <f aca="false">P646*Q646</f>
        <v>0</v>
      </c>
      <c r="AF646" s="38" t="n">
        <f aca="false">E646*F646+P646*Q646</f>
        <v>51</v>
      </c>
      <c r="AG646" s="39" t="str">
        <f aca="false">AB646</f>
        <v>Бастрыкин К.М.</v>
      </c>
      <c r="AH646" s="39" t="str">
        <f aca="false">C646</f>
        <v>2ИСП9-21 (п)</v>
      </c>
      <c r="AI646" s="40" t="str">
        <f aca="false">B646</f>
        <v>26</v>
      </c>
      <c r="AJ646" s="39" t="str">
        <f aca="false">CONCATENATE(A646," ",D646)</f>
        <v>ОП.02 Архитектура аппаратных средств</v>
      </c>
      <c r="AK646" s="39" t="n">
        <f aca="false">E646*F646+P646*Q646+H646+J646+S646+U646</f>
        <v>29</v>
      </c>
      <c r="AL646" s="39" t="n">
        <f aca="false">L646+W646</f>
        <v>4</v>
      </c>
      <c r="AM646" s="39" t="n">
        <f aca="false">M646+X646</f>
        <v>0</v>
      </c>
      <c r="AN646" s="39" t="n">
        <f aca="false">Y646</f>
        <v>0</v>
      </c>
      <c r="AO646" s="39" t="n">
        <f aca="false">SUM(AK646:AN646)</f>
        <v>33</v>
      </c>
      <c r="AP646" s="41" t="n">
        <f aca="false">K646+V646</f>
        <v>0</v>
      </c>
    </row>
    <row r="647" s="42" customFormat="true" ht="16.5" hidden="true" customHeight="true" outlineLevel="0" collapsed="false">
      <c r="A647" s="95" t="s">
        <v>76</v>
      </c>
      <c r="B647" s="96" t="s">
        <v>175</v>
      </c>
      <c r="C647" s="97" t="s">
        <v>623</v>
      </c>
      <c r="D647" s="100" t="s">
        <v>258</v>
      </c>
      <c r="E647" s="31" t="n">
        <v>17</v>
      </c>
      <c r="F647" s="31"/>
      <c r="G647" s="31"/>
      <c r="H647" s="31" t="n">
        <v>22</v>
      </c>
      <c r="I647" s="31"/>
      <c r="J647" s="31"/>
      <c r="K647" s="31"/>
      <c r="L647" s="31"/>
      <c r="M647" s="44"/>
      <c r="N647" s="33" t="n">
        <f aca="false">E647*F647+H647+J647+K647+L647+M647</f>
        <v>22</v>
      </c>
      <c r="O647" s="36"/>
      <c r="P647" s="36" t="n">
        <v>21</v>
      </c>
      <c r="Q647" s="31"/>
      <c r="R647" s="31"/>
      <c r="S647" s="31"/>
      <c r="T647" s="31"/>
      <c r="U647" s="31"/>
      <c r="V647" s="31"/>
      <c r="W647" s="31"/>
      <c r="X647" s="51"/>
      <c r="Y647" s="34"/>
      <c r="Z647" s="36" t="n">
        <f aca="false">P647*Q647+S647+U647+V647+W647+X647+Y647</f>
        <v>0</v>
      </c>
      <c r="AA647" s="36" t="n">
        <f aca="false">N647+Z647</f>
        <v>22</v>
      </c>
      <c r="AB647" s="36" t="s">
        <v>281</v>
      </c>
      <c r="AC647" s="31"/>
      <c r="AD647" s="31"/>
      <c r="AE647" s="36" t="n">
        <f aca="false">P647*Q647</f>
        <v>0</v>
      </c>
      <c r="AF647" s="38" t="n">
        <f aca="false">E647*F647+P647*Q647</f>
        <v>0</v>
      </c>
      <c r="AG647" s="39" t="str">
        <f aca="false">AB647</f>
        <v>Бастрыкин К.М.</v>
      </c>
      <c r="AH647" s="39" t="str">
        <f aca="false">C647</f>
        <v>2ИСП9-21а (п)</v>
      </c>
      <c r="AI647" s="40" t="str">
        <f aca="false">B647</f>
        <v>13</v>
      </c>
      <c r="AJ647" s="39" t="str">
        <f aca="false">CONCATENATE(A647," ",D647)</f>
        <v>ОП.02 Архитектура аппаратных средств</v>
      </c>
      <c r="AK647" s="39" t="n">
        <f aca="false">E647*F647+P647*Q647+H647+J647+S647+U647</f>
        <v>22</v>
      </c>
      <c r="AL647" s="39" t="n">
        <f aca="false">L647+W647</f>
        <v>0</v>
      </c>
      <c r="AM647" s="39" t="n">
        <f aca="false">M647+X647</f>
        <v>0</v>
      </c>
      <c r="AN647" s="39" t="n">
        <f aca="false">Y647</f>
        <v>0</v>
      </c>
      <c r="AO647" s="39" t="n">
        <f aca="false">SUM(AK647:AN647)</f>
        <v>22</v>
      </c>
      <c r="AP647" s="41" t="n">
        <f aca="false">K647+V647</f>
        <v>0</v>
      </c>
    </row>
    <row r="648" s="42" customFormat="true" ht="16.5" hidden="true" customHeight="true" outlineLevel="0" collapsed="false">
      <c r="A648" s="95" t="s">
        <v>76</v>
      </c>
      <c r="B648" s="96" t="s">
        <v>175</v>
      </c>
      <c r="C648" s="97" t="s">
        <v>624</v>
      </c>
      <c r="D648" s="100" t="s">
        <v>258</v>
      </c>
      <c r="E648" s="31" t="n">
        <v>17</v>
      </c>
      <c r="F648" s="31"/>
      <c r="G648" s="31"/>
      <c r="H648" s="31" t="n">
        <v>22</v>
      </c>
      <c r="I648" s="31"/>
      <c r="J648" s="31"/>
      <c r="K648" s="31"/>
      <c r="L648" s="31"/>
      <c r="M648" s="44"/>
      <c r="N648" s="33" t="n">
        <f aca="false">E648*F648+H648+J648+K648+L648+M648</f>
        <v>22</v>
      </c>
      <c r="O648" s="36"/>
      <c r="P648" s="36" t="n">
        <v>21</v>
      </c>
      <c r="Q648" s="31"/>
      <c r="R648" s="31"/>
      <c r="S648" s="31"/>
      <c r="T648" s="31"/>
      <c r="U648" s="31"/>
      <c r="V648" s="31"/>
      <c r="W648" s="31"/>
      <c r="X648" s="51"/>
      <c r="Y648" s="34"/>
      <c r="Z648" s="36" t="n">
        <f aca="false">P648*Q648+S648+U648+V648+W648+X648+Y648</f>
        <v>0</v>
      </c>
      <c r="AA648" s="36" t="n">
        <f aca="false">N648+Z648</f>
        <v>22</v>
      </c>
      <c r="AB648" s="47" t="s">
        <v>69</v>
      </c>
      <c r="AC648" s="31"/>
      <c r="AD648" s="31"/>
      <c r="AE648" s="36" t="n">
        <f aca="false">P648*Q648</f>
        <v>0</v>
      </c>
      <c r="AF648" s="38" t="n">
        <f aca="false">E648*F648+P648*Q648</f>
        <v>0</v>
      </c>
      <c r="AG648" s="39" t="str">
        <f aca="false">AB648</f>
        <v>вак. 2 п/гр</v>
      </c>
      <c r="AH648" s="39" t="str">
        <f aca="false">C648</f>
        <v>2ИСП9-21б (п)</v>
      </c>
      <c r="AI648" s="40" t="str">
        <f aca="false">B648</f>
        <v>13</v>
      </c>
      <c r="AJ648" s="39" t="str">
        <f aca="false">CONCATENATE(A648," ",D648)</f>
        <v>ОП.02 Архитектура аппаратных средств</v>
      </c>
      <c r="AK648" s="39" t="n">
        <f aca="false">E648*F648+P648*Q648+H648+J648+S648+U648</f>
        <v>22</v>
      </c>
      <c r="AL648" s="39" t="n">
        <f aca="false">L648+W648</f>
        <v>0</v>
      </c>
      <c r="AM648" s="39" t="n">
        <f aca="false">M648+X648</f>
        <v>0</v>
      </c>
      <c r="AN648" s="39" t="n">
        <f aca="false">Y648</f>
        <v>0</v>
      </c>
      <c r="AO648" s="39" t="n">
        <f aca="false">SUM(AK648:AN648)</f>
        <v>22</v>
      </c>
      <c r="AP648" s="41" t="n">
        <f aca="false">K648+V648</f>
        <v>0</v>
      </c>
    </row>
    <row r="649" s="42" customFormat="true" ht="16.5" hidden="true" customHeight="true" outlineLevel="0" collapsed="false">
      <c r="A649" s="95" t="s">
        <v>79</v>
      </c>
      <c r="B649" s="96" t="s">
        <v>206</v>
      </c>
      <c r="C649" s="97" t="s">
        <v>622</v>
      </c>
      <c r="D649" s="101" t="s">
        <v>260</v>
      </c>
      <c r="E649" s="31" t="n">
        <v>17</v>
      </c>
      <c r="F649" s="31"/>
      <c r="G649" s="102"/>
      <c r="H649" s="103"/>
      <c r="I649" s="103"/>
      <c r="J649" s="103"/>
      <c r="K649" s="103"/>
      <c r="L649" s="104"/>
      <c r="M649" s="31"/>
      <c r="N649" s="33" t="n">
        <f aca="false">E649*F649+H649+J649+K649+L649+M649</f>
        <v>0</v>
      </c>
      <c r="O649" s="36"/>
      <c r="P649" s="36" t="n">
        <v>21</v>
      </c>
      <c r="Q649" s="31" t="n">
        <v>3</v>
      </c>
      <c r="R649" s="31" t="n">
        <v>30</v>
      </c>
      <c r="S649" s="31" t="n">
        <v>-30</v>
      </c>
      <c r="T649" s="103"/>
      <c r="U649" s="103"/>
      <c r="V649" s="103"/>
      <c r="W649" s="104" t="n">
        <v>4</v>
      </c>
      <c r="X649" s="105" t="n">
        <v>8</v>
      </c>
      <c r="Y649" s="34"/>
      <c r="Z649" s="36" t="n">
        <f aca="false">P649*Q649+S649+U649+V649+W649+X649+Y649</f>
        <v>45</v>
      </c>
      <c r="AA649" s="36" t="n">
        <f aca="false">N649+Z649</f>
        <v>45</v>
      </c>
      <c r="AB649" s="47" t="s">
        <v>282</v>
      </c>
      <c r="AC649" s="47"/>
      <c r="AD649" s="47"/>
      <c r="AE649" s="36" t="n">
        <f aca="false">P649*Q649</f>
        <v>63</v>
      </c>
      <c r="AF649" s="38" t="n">
        <f aca="false">E649*F649+P649*Q649</f>
        <v>63</v>
      </c>
      <c r="AG649" s="39" t="str">
        <f aca="false">AB649</f>
        <v>вак.-2-ИСП-ИТ</v>
      </c>
      <c r="AH649" s="39" t="str">
        <f aca="false">C649</f>
        <v>2ИСП9-21 (п)</v>
      </c>
      <c r="AI649" s="40" t="str">
        <f aca="false">B649</f>
        <v>26</v>
      </c>
      <c r="AJ649" s="39" t="str">
        <f aca="false">CONCATENATE(A649," ",D649)</f>
        <v>ОП.03 Информационные технологии</v>
      </c>
      <c r="AK649" s="39" t="n">
        <f aca="false">E649*F649+P649*Q649+H649+J649+S649+U649</f>
        <v>33</v>
      </c>
      <c r="AL649" s="39" t="n">
        <f aca="false">L649+W649</f>
        <v>4</v>
      </c>
      <c r="AM649" s="39" t="n">
        <f aca="false">M649+X649</f>
        <v>8</v>
      </c>
      <c r="AN649" s="39" t="n">
        <f aca="false">Y649</f>
        <v>0</v>
      </c>
      <c r="AO649" s="39" t="n">
        <f aca="false">SUM(AK649:AN649)</f>
        <v>45</v>
      </c>
      <c r="AP649" s="41" t="n">
        <f aca="false">K649+V649</f>
        <v>0</v>
      </c>
    </row>
    <row r="650" s="42" customFormat="true" ht="16.5" hidden="true" customHeight="true" outlineLevel="0" collapsed="false">
      <c r="A650" s="95" t="s">
        <v>79</v>
      </c>
      <c r="B650" s="96" t="s">
        <v>175</v>
      </c>
      <c r="C650" s="97" t="s">
        <v>623</v>
      </c>
      <c r="D650" s="101" t="s">
        <v>260</v>
      </c>
      <c r="E650" s="31" t="n">
        <v>17</v>
      </c>
      <c r="F650" s="31"/>
      <c r="G650" s="102"/>
      <c r="H650" s="103"/>
      <c r="I650" s="103"/>
      <c r="J650" s="103"/>
      <c r="K650" s="103"/>
      <c r="L650" s="104"/>
      <c r="M650" s="31"/>
      <c r="N650" s="33" t="n">
        <f aca="false">E650*F650+H650+J650+K650+L650+M650</f>
        <v>0</v>
      </c>
      <c r="O650" s="36"/>
      <c r="P650" s="36" t="n">
        <v>21</v>
      </c>
      <c r="Q650" s="31"/>
      <c r="R650" s="31"/>
      <c r="S650" s="31" t="n">
        <v>30</v>
      </c>
      <c r="T650" s="103"/>
      <c r="U650" s="103"/>
      <c r="V650" s="103"/>
      <c r="W650" s="104"/>
      <c r="X650" s="105"/>
      <c r="Y650" s="34"/>
      <c r="Z650" s="36" t="n">
        <f aca="false">P650*Q650+S650+U650+V650+W650+X650+Y650</f>
        <v>30</v>
      </c>
      <c r="AA650" s="36" t="n">
        <f aca="false">N650+Z650</f>
        <v>30</v>
      </c>
      <c r="AB650" s="47" t="s">
        <v>282</v>
      </c>
      <c r="AC650" s="47"/>
      <c r="AD650" s="47"/>
      <c r="AE650" s="36" t="n">
        <f aca="false">P650*Q650</f>
        <v>0</v>
      </c>
      <c r="AF650" s="38" t="n">
        <f aca="false">E650*F650+P650*Q650</f>
        <v>0</v>
      </c>
      <c r="AG650" s="39" t="str">
        <f aca="false">AB650</f>
        <v>вак.-2-ИСП-ИТ</v>
      </c>
      <c r="AH650" s="39" t="str">
        <f aca="false">C650</f>
        <v>2ИСП9-21а (п)</v>
      </c>
      <c r="AI650" s="40" t="str">
        <f aca="false">B650</f>
        <v>13</v>
      </c>
      <c r="AJ650" s="39" t="str">
        <f aca="false">CONCATENATE(A650," ",D650)</f>
        <v>ОП.03 Информационные технологии</v>
      </c>
      <c r="AK650" s="39" t="n">
        <f aca="false">E650*F650+P650*Q650+H650+J650+S650+U650</f>
        <v>30</v>
      </c>
      <c r="AL650" s="39" t="n">
        <f aca="false">L650+W650</f>
        <v>0</v>
      </c>
      <c r="AM650" s="39" t="n">
        <f aca="false">M650+X650</f>
        <v>0</v>
      </c>
      <c r="AN650" s="39" t="n">
        <f aca="false">Y650</f>
        <v>0</v>
      </c>
      <c r="AO650" s="39" t="n">
        <f aca="false">SUM(AK650:AN650)</f>
        <v>30</v>
      </c>
      <c r="AP650" s="41" t="n">
        <f aca="false">K650+V650</f>
        <v>0</v>
      </c>
    </row>
    <row r="651" s="42" customFormat="true" ht="16.5" hidden="true" customHeight="true" outlineLevel="0" collapsed="false">
      <c r="A651" s="95" t="s">
        <v>79</v>
      </c>
      <c r="B651" s="96" t="s">
        <v>175</v>
      </c>
      <c r="C651" s="97" t="s">
        <v>624</v>
      </c>
      <c r="D651" s="101" t="s">
        <v>260</v>
      </c>
      <c r="E651" s="31" t="n">
        <v>17</v>
      </c>
      <c r="F651" s="31"/>
      <c r="G651" s="102"/>
      <c r="H651" s="103"/>
      <c r="I651" s="103"/>
      <c r="J651" s="103"/>
      <c r="K651" s="103"/>
      <c r="L651" s="104"/>
      <c r="M651" s="31"/>
      <c r="N651" s="33" t="n">
        <f aca="false">E651*F651+H651+J651+K651+L651+M651</f>
        <v>0</v>
      </c>
      <c r="O651" s="36"/>
      <c r="P651" s="36" t="n">
        <v>21</v>
      </c>
      <c r="Q651" s="31"/>
      <c r="R651" s="31"/>
      <c r="S651" s="31" t="n">
        <v>30</v>
      </c>
      <c r="T651" s="103"/>
      <c r="U651" s="103"/>
      <c r="V651" s="103"/>
      <c r="W651" s="104"/>
      <c r="X651" s="105"/>
      <c r="Y651" s="34"/>
      <c r="Z651" s="36" t="n">
        <f aca="false">P651*Q651+S651+U651+V651+W651+X651+Y651</f>
        <v>30</v>
      </c>
      <c r="AA651" s="36" t="n">
        <f aca="false">N651+Z651</f>
        <v>30</v>
      </c>
      <c r="AB651" s="47" t="s">
        <v>69</v>
      </c>
      <c r="AC651" s="47"/>
      <c r="AD651" s="47"/>
      <c r="AE651" s="36" t="n">
        <f aca="false">P651*Q651</f>
        <v>0</v>
      </c>
      <c r="AF651" s="38" t="n">
        <f aca="false">E651*F651+P651*Q651</f>
        <v>0</v>
      </c>
      <c r="AG651" s="39" t="str">
        <f aca="false">AB651</f>
        <v>вак. 2 п/гр</v>
      </c>
      <c r="AH651" s="39" t="str">
        <f aca="false">C651</f>
        <v>2ИСП9-21б (п)</v>
      </c>
      <c r="AI651" s="40" t="str">
        <f aca="false">B651</f>
        <v>13</v>
      </c>
      <c r="AJ651" s="39" t="str">
        <f aca="false">CONCATENATE(A651," ",D651)</f>
        <v>ОП.03 Информационные технологии</v>
      </c>
      <c r="AK651" s="39" t="n">
        <f aca="false">E651*F651+P651*Q651+H651+J651+S651+U651</f>
        <v>30</v>
      </c>
      <c r="AL651" s="39" t="n">
        <f aca="false">L651+W651</f>
        <v>0</v>
      </c>
      <c r="AM651" s="39" t="n">
        <f aca="false">M651+X651</f>
        <v>0</v>
      </c>
      <c r="AN651" s="39" t="n">
        <f aca="false">Y651</f>
        <v>0</v>
      </c>
      <c r="AO651" s="39" t="n">
        <f aca="false">SUM(AK651:AN651)</f>
        <v>30</v>
      </c>
      <c r="AP651" s="41" t="n">
        <f aca="false">K651+V651</f>
        <v>0</v>
      </c>
    </row>
    <row r="652" s="42" customFormat="true" ht="16.5" hidden="true" customHeight="true" outlineLevel="0" collapsed="false">
      <c r="A652" s="95" t="s">
        <v>82</v>
      </c>
      <c r="B652" s="96" t="s">
        <v>206</v>
      </c>
      <c r="C652" s="97" t="s">
        <v>622</v>
      </c>
      <c r="D652" s="106" t="s">
        <v>261</v>
      </c>
      <c r="E652" s="31" t="n">
        <v>17</v>
      </c>
      <c r="F652" s="31" t="n">
        <v>4</v>
      </c>
      <c r="G652" s="102" t="n">
        <v>86</v>
      </c>
      <c r="H652" s="103" t="n">
        <v>-34</v>
      </c>
      <c r="I652" s="103"/>
      <c r="J652" s="103"/>
      <c r="K652" s="103"/>
      <c r="L652" s="104" t="n">
        <v>2</v>
      </c>
      <c r="M652" s="31"/>
      <c r="N652" s="33" t="n">
        <f aca="false">E652*F652+H652+J652+K652+L652+M652</f>
        <v>36</v>
      </c>
      <c r="O652" s="36"/>
      <c r="P652" s="36" t="n">
        <v>21</v>
      </c>
      <c r="Q652" s="31" t="n">
        <v>6</v>
      </c>
      <c r="R652" s="31"/>
      <c r="S652" s="31" t="n">
        <v>-52</v>
      </c>
      <c r="T652" s="103"/>
      <c r="U652" s="103"/>
      <c r="V652" s="103"/>
      <c r="W652" s="104" t="n">
        <v>6</v>
      </c>
      <c r="X652" s="105" t="n">
        <v>8</v>
      </c>
      <c r="Y652" s="34"/>
      <c r="Z652" s="36" t="n">
        <f aca="false">P652*Q652+S652+U652+V652+W652+X652+Y652</f>
        <v>88</v>
      </c>
      <c r="AA652" s="36" t="n">
        <f aca="false">N652+Z652</f>
        <v>124</v>
      </c>
      <c r="AB652" s="74" t="s">
        <v>283</v>
      </c>
      <c r="AC652" s="47"/>
      <c r="AD652" s="47"/>
      <c r="AE652" s="36" t="n">
        <f aca="false">P652*Q652</f>
        <v>126</v>
      </c>
      <c r="AF652" s="38" t="n">
        <f aca="false">E652*F652+P652*Q652</f>
        <v>194</v>
      </c>
      <c r="AG652" s="39" t="str">
        <f aca="false">AB652</f>
        <v>Томашевич А.А.</v>
      </c>
      <c r="AH652" s="39" t="str">
        <f aca="false">C652</f>
        <v>2ИСП9-21 (п)</v>
      </c>
      <c r="AI652" s="40" t="str">
        <f aca="false">B652</f>
        <v>26</v>
      </c>
      <c r="AJ652" s="39" t="str">
        <f aca="false">CONCATENATE(A652," ",D652)</f>
        <v>ОП.04 Основы алгоритмизации и программирования</v>
      </c>
      <c r="AK652" s="39" t="n">
        <f aca="false">E652*F652+P652*Q652+H652+J652+S652+U652</f>
        <v>108</v>
      </c>
      <c r="AL652" s="39" t="n">
        <f aca="false">L652+W652</f>
        <v>8</v>
      </c>
      <c r="AM652" s="39" t="n">
        <f aca="false">M652+X652</f>
        <v>8</v>
      </c>
      <c r="AN652" s="39" t="n">
        <f aca="false">Y652</f>
        <v>0</v>
      </c>
      <c r="AO652" s="39" t="n">
        <f aca="false">SUM(AK652:AN652)</f>
        <v>124</v>
      </c>
      <c r="AP652" s="41" t="n">
        <f aca="false">K652+V652</f>
        <v>0</v>
      </c>
    </row>
    <row r="653" s="42" customFormat="true" ht="16.5" hidden="true" customHeight="true" outlineLevel="0" collapsed="false">
      <c r="A653" s="95" t="s">
        <v>82</v>
      </c>
      <c r="B653" s="96" t="s">
        <v>175</v>
      </c>
      <c r="C653" s="97" t="s">
        <v>623</v>
      </c>
      <c r="D653" s="106" t="s">
        <v>261</v>
      </c>
      <c r="E653" s="31" t="n">
        <v>17</v>
      </c>
      <c r="F653" s="31"/>
      <c r="G653" s="102"/>
      <c r="H653" s="103" t="n">
        <v>34</v>
      </c>
      <c r="I653" s="103"/>
      <c r="J653" s="103"/>
      <c r="K653" s="103"/>
      <c r="L653" s="104"/>
      <c r="M653" s="31"/>
      <c r="N653" s="33" t="n">
        <f aca="false">E653*F653+H653+J653+K653+L653+M653</f>
        <v>34</v>
      </c>
      <c r="O653" s="36"/>
      <c r="P653" s="36" t="n">
        <v>21</v>
      </c>
      <c r="Q653" s="31"/>
      <c r="R653" s="31"/>
      <c r="S653" s="31" t="n">
        <v>52</v>
      </c>
      <c r="T653" s="103"/>
      <c r="U653" s="103"/>
      <c r="V653" s="103"/>
      <c r="W653" s="104"/>
      <c r="X653" s="105"/>
      <c r="Y653" s="34"/>
      <c r="Z653" s="36" t="n">
        <f aca="false">P653*Q653+S653+U653+V653+W653+X653+Y653</f>
        <v>52</v>
      </c>
      <c r="AA653" s="36" t="n">
        <f aca="false">N653+Z653</f>
        <v>86</v>
      </c>
      <c r="AB653" s="74" t="s">
        <v>283</v>
      </c>
      <c r="AC653" s="47"/>
      <c r="AD653" s="47"/>
      <c r="AE653" s="36" t="n">
        <f aca="false">P653*Q653</f>
        <v>0</v>
      </c>
      <c r="AF653" s="38" t="n">
        <f aca="false">E653*F653+P653*Q653</f>
        <v>0</v>
      </c>
      <c r="AG653" s="39" t="str">
        <f aca="false">AB653</f>
        <v>Томашевич А.А.</v>
      </c>
      <c r="AH653" s="39" t="str">
        <f aca="false">C653</f>
        <v>2ИСП9-21а (п)</v>
      </c>
      <c r="AI653" s="40" t="str">
        <f aca="false">B653</f>
        <v>13</v>
      </c>
      <c r="AJ653" s="39" t="str">
        <f aca="false">CONCATENATE(A653," ",D653)</f>
        <v>ОП.04 Основы алгоритмизации и программирования</v>
      </c>
      <c r="AK653" s="39" t="n">
        <f aca="false">E653*F653+P653*Q653+H653+J653+S653+U653</f>
        <v>86</v>
      </c>
      <c r="AL653" s="39" t="n">
        <f aca="false">L653+W653</f>
        <v>0</v>
      </c>
      <c r="AM653" s="39" t="n">
        <f aca="false">M653+X653</f>
        <v>0</v>
      </c>
      <c r="AN653" s="39" t="n">
        <f aca="false">Y653</f>
        <v>0</v>
      </c>
      <c r="AO653" s="39" t="n">
        <f aca="false">SUM(AK653:AN653)</f>
        <v>86</v>
      </c>
      <c r="AP653" s="41" t="n">
        <f aca="false">K653+V653</f>
        <v>0</v>
      </c>
    </row>
    <row r="654" s="42" customFormat="true" ht="16.5" hidden="true" customHeight="true" outlineLevel="0" collapsed="false">
      <c r="A654" s="95" t="s">
        <v>82</v>
      </c>
      <c r="B654" s="96" t="s">
        <v>175</v>
      </c>
      <c r="C654" s="97" t="s">
        <v>624</v>
      </c>
      <c r="D654" s="106" t="s">
        <v>261</v>
      </c>
      <c r="E654" s="31" t="n">
        <v>17</v>
      </c>
      <c r="F654" s="31"/>
      <c r="G654" s="102"/>
      <c r="H654" s="103" t="n">
        <v>34</v>
      </c>
      <c r="I654" s="103"/>
      <c r="J654" s="103"/>
      <c r="K654" s="103"/>
      <c r="L654" s="104"/>
      <c r="M654" s="31"/>
      <c r="N654" s="33" t="n">
        <f aca="false">E654*F654+H654+J654+K654+L654+M654</f>
        <v>34</v>
      </c>
      <c r="O654" s="36"/>
      <c r="P654" s="36" t="n">
        <v>21</v>
      </c>
      <c r="Q654" s="31"/>
      <c r="R654" s="31"/>
      <c r="S654" s="31" t="n">
        <v>52</v>
      </c>
      <c r="T654" s="103"/>
      <c r="U654" s="103"/>
      <c r="V654" s="103"/>
      <c r="W654" s="104"/>
      <c r="X654" s="105"/>
      <c r="Y654" s="34"/>
      <c r="Z654" s="36" t="n">
        <f aca="false">P654*Q654+S654+U654+V654+W654+X654+Y654</f>
        <v>52</v>
      </c>
      <c r="AA654" s="36" t="n">
        <f aca="false">N654+Z654</f>
        <v>86</v>
      </c>
      <c r="AB654" s="47" t="s">
        <v>69</v>
      </c>
      <c r="AC654" s="47"/>
      <c r="AD654" s="47"/>
      <c r="AE654" s="36" t="n">
        <f aca="false">P654*Q654</f>
        <v>0</v>
      </c>
      <c r="AF654" s="38" t="n">
        <f aca="false">E654*F654+P654*Q654</f>
        <v>0</v>
      </c>
      <c r="AG654" s="39" t="str">
        <f aca="false">AB654</f>
        <v>вак. 2 п/гр</v>
      </c>
      <c r="AH654" s="39" t="str">
        <f aca="false">C654</f>
        <v>2ИСП9-21б (п)</v>
      </c>
      <c r="AI654" s="40" t="str">
        <f aca="false">B654</f>
        <v>13</v>
      </c>
      <c r="AJ654" s="39" t="str">
        <f aca="false">CONCATENATE(A654," ",D654)</f>
        <v>ОП.04 Основы алгоритмизации и программирования</v>
      </c>
      <c r="AK654" s="39" t="n">
        <f aca="false">E654*F654+P654*Q654+H654+J654+S654+U654</f>
        <v>86</v>
      </c>
      <c r="AL654" s="39" t="n">
        <f aca="false">L654+W654</f>
        <v>0</v>
      </c>
      <c r="AM654" s="39" t="n">
        <f aca="false">M654+X654</f>
        <v>0</v>
      </c>
      <c r="AN654" s="39" t="n">
        <f aca="false">Y654</f>
        <v>0</v>
      </c>
      <c r="AO654" s="39" t="n">
        <f aca="false">SUM(AK654:AN654)</f>
        <v>86</v>
      </c>
      <c r="AP654" s="41" t="n">
        <f aca="false">K654+V654</f>
        <v>0</v>
      </c>
    </row>
    <row r="655" s="42" customFormat="true" ht="16.5" hidden="true" customHeight="true" outlineLevel="0" collapsed="false">
      <c r="A655" s="95" t="s">
        <v>85</v>
      </c>
      <c r="B655" s="96" t="s">
        <v>206</v>
      </c>
      <c r="C655" s="97" t="s">
        <v>622</v>
      </c>
      <c r="D655" s="106" t="s">
        <v>263</v>
      </c>
      <c r="E655" s="31" t="n">
        <v>17</v>
      </c>
      <c r="F655" s="31"/>
      <c r="G655" s="102"/>
      <c r="H655" s="103"/>
      <c r="I655" s="103"/>
      <c r="J655" s="103"/>
      <c r="K655" s="103"/>
      <c r="L655" s="104"/>
      <c r="M655" s="31"/>
      <c r="N655" s="33" t="n">
        <f aca="false">E655*F655+H655+J655+K655+L655+M655</f>
        <v>0</v>
      </c>
      <c r="O655" s="36"/>
      <c r="P655" s="36" t="n">
        <v>21</v>
      </c>
      <c r="Q655" s="31" t="n">
        <v>2</v>
      </c>
      <c r="R655" s="31" t="n">
        <v>14</v>
      </c>
      <c r="S655" s="31"/>
      <c r="T655" s="103"/>
      <c r="U655" s="103"/>
      <c r="V655" s="103"/>
      <c r="W655" s="104" t="n">
        <v>2</v>
      </c>
      <c r="X655" s="51"/>
      <c r="Y655" s="34"/>
      <c r="Z655" s="36" t="n">
        <f aca="false">P655*Q655+S655+U655+V655+W655+X655+Y655</f>
        <v>44</v>
      </c>
      <c r="AA655" s="36" t="n">
        <f aca="false">N655+Z655</f>
        <v>44</v>
      </c>
      <c r="AB655" s="74" t="s">
        <v>48</v>
      </c>
      <c r="AC655" s="47"/>
      <c r="AD655" s="47"/>
      <c r="AE655" s="36" t="n">
        <f aca="false">P655*Q655</f>
        <v>42</v>
      </c>
      <c r="AF655" s="38" t="n">
        <f aca="false">E655*F655+P655*Q655</f>
        <v>42</v>
      </c>
      <c r="AG655" s="39" t="str">
        <f aca="false">AB655</f>
        <v>Карабчук И.В.</v>
      </c>
      <c r="AH655" s="39" t="str">
        <f aca="false">C655</f>
        <v>2ИСП9-21 (п)</v>
      </c>
      <c r="AI655" s="40" t="str">
        <f aca="false">B655</f>
        <v>26</v>
      </c>
      <c r="AJ655" s="39" t="str">
        <f aca="false">CONCATENATE(A655," ",D655)</f>
        <v>ОП.05 Правовое обеспечение профессиональной деятельности</v>
      </c>
      <c r="AK655" s="39" t="n">
        <f aca="false">E655*F655+P655*Q655+H655+J655+S655+U655</f>
        <v>42</v>
      </c>
      <c r="AL655" s="39" t="n">
        <f aca="false">L655+W655</f>
        <v>2</v>
      </c>
      <c r="AM655" s="39" t="n">
        <f aca="false">M655+X655</f>
        <v>0</v>
      </c>
      <c r="AN655" s="39" t="n">
        <f aca="false">Y655</f>
        <v>0</v>
      </c>
      <c r="AO655" s="39" t="n">
        <f aca="false">SUM(AK655:AN655)</f>
        <v>44</v>
      </c>
      <c r="AP655" s="41" t="n">
        <f aca="false">K655+V655</f>
        <v>0</v>
      </c>
    </row>
    <row r="656" s="42" customFormat="true" ht="16.5" hidden="true" customHeight="true" outlineLevel="0" collapsed="false">
      <c r="A656" s="58" t="s">
        <v>90</v>
      </c>
      <c r="B656" s="96" t="s">
        <v>206</v>
      </c>
      <c r="C656" s="97" t="s">
        <v>622</v>
      </c>
      <c r="D656" s="107" t="s">
        <v>264</v>
      </c>
      <c r="E656" s="31" t="n">
        <v>17</v>
      </c>
      <c r="F656" s="31" t="n">
        <v>2</v>
      </c>
      <c r="G656" s="31" t="n">
        <v>48</v>
      </c>
      <c r="H656" s="31" t="n">
        <v>-8</v>
      </c>
      <c r="I656" s="31"/>
      <c r="J656" s="31"/>
      <c r="K656" s="31"/>
      <c r="L656" s="31" t="n">
        <v>2</v>
      </c>
      <c r="M656" s="31"/>
      <c r="N656" s="33" t="n">
        <f aca="false">E656*F656+H656+J656+K656+L656+M656</f>
        <v>28</v>
      </c>
      <c r="O656" s="36"/>
      <c r="P656" s="36" t="n">
        <v>21</v>
      </c>
      <c r="Q656" s="31" t="n">
        <v>4</v>
      </c>
      <c r="R656" s="31"/>
      <c r="S656" s="31" t="n">
        <v>-40</v>
      </c>
      <c r="T656" s="31"/>
      <c r="U656" s="31"/>
      <c r="V656" s="31"/>
      <c r="W656" s="31" t="n">
        <v>4</v>
      </c>
      <c r="X656" s="51" t="n">
        <v>8</v>
      </c>
      <c r="Y656" s="34"/>
      <c r="Z656" s="36" t="n">
        <f aca="false">P656*Q656+S656+U656+V656+W656+X656+Y656</f>
        <v>56</v>
      </c>
      <c r="AA656" s="36" t="n">
        <f aca="false">N656+Z656</f>
        <v>84</v>
      </c>
      <c r="AB656" s="47" t="s">
        <v>265</v>
      </c>
      <c r="AC656" s="36"/>
      <c r="AD656" s="36"/>
      <c r="AE656" s="36" t="n">
        <f aca="false">P656*Q656</f>
        <v>84</v>
      </c>
      <c r="AF656" s="38" t="n">
        <f aca="false">E656*F656+P656*Q656</f>
        <v>118</v>
      </c>
      <c r="AG656" s="39" t="str">
        <f aca="false">AB656</f>
        <v>Новицкий Д.Ю.</v>
      </c>
      <c r="AH656" s="39" t="str">
        <f aca="false">C656</f>
        <v>2ИСП9-21 (п)</v>
      </c>
      <c r="AI656" s="40" t="str">
        <f aca="false">B656</f>
        <v>26</v>
      </c>
      <c r="AJ656" s="39" t="str">
        <f aca="false">CONCATENATE(A656," ",D656)</f>
        <v>ОП.08 Основы проектирования баз данных</v>
      </c>
      <c r="AK656" s="39" t="n">
        <f aca="false">E656*F656+P656*Q656+H656+J656+S656+U656</f>
        <v>70</v>
      </c>
      <c r="AL656" s="39" t="n">
        <f aca="false">L656+W656</f>
        <v>6</v>
      </c>
      <c r="AM656" s="39" t="n">
        <f aca="false">M656+X656</f>
        <v>8</v>
      </c>
      <c r="AN656" s="39" t="n">
        <f aca="false">Y656</f>
        <v>0</v>
      </c>
      <c r="AO656" s="39" t="n">
        <f aca="false">SUM(AK656:AN656)</f>
        <v>84</v>
      </c>
      <c r="AP656" s="41" t="n">
        <f aca="false">K656+V656</f>
        <v>0</v>
      </c>
    </row>
    <row r="657" s="42" customFormat="true" ht="16.5" hidden="true" customHeight="true" outlineLevel="0" collapsed="false">
      <c r="A657" s="58" t="s">
        <v>90</v>
      </c>
      <c r="B657" s="96" t="s">
        <v>175</v>
      </c>
      <c r="C657" s="97" t="s">
        <v>623</v>
      </c>
      <c r="D657" s="107" t="s">
        <v>264</v>
      </c>
      <c r="E657" s="31" t="n">
        <v>17</v>
      </c>
      <c r="F657" s="31"/>
      <c r="G657" s="31"/>
      <c r="H657" s="31" t="n">
        <v>8</v>
      </c>
      <c r="I657" s="31"/>
      <c r="J657" s="31"/>
      <c r="K657" s="31"/>
      <c r="L657" s="31"/>
      <c r="M657" s="31"/>
      <c r="N657" s="33" t="n">
        <f aca="false">E657*F657+H657+J657+K657+L657+M657</f>
        <v>8</v>
      </c>
      <c r="O657" s="36"/>
      <c r="P657" s="36" t="n">
        <v>21</v>
      </c>
      <c r="Q657" s="31"/>
      <c r="R657" s="31"/>
      <c r="S657" s="31" t="n">
        <v>40</v>
      </c>
      <c r="T657" s="31"/>
      <c r="U657" s="31"/>
      <c r="V657" s="31"/>
      <c r="W657" s="31"/>
      <c r="X657" s="51"/>
      <c r="Y657" s="34"/>
      <c r="Z657" s="36" t="n">
        <f aca="false">P657*Q657+S657+U657+V657+W657+X657+Y657</f>
        <v>40</v>
      </c>
      <c r="AA657" s="36" t="n">
        <f aca="false">N657+Z657</f>
        <v>48</v>
      </c>
      <c r="AB657" s="47" t="s">
        <v>265</v>
      </c>
      <c r="AC657" s="36"/>
      <c r="AD657" s="36"/>
      <c r="AE657" s="36" t="n">
        <f aca="false">P657*Q657</f>
        <v>0</v>
      </c>
      <c r="AF657" s="38" t="n">
        <f aca="false">E657*F657+P657*Q657</f>
        <v>0</v>
      </c>
      <c r="AG657" s="39" t="str">
        <f aca="false">AB657</f>
        <v>Новицкий Д.Ю.</v>
      </c>
      <c r="AH657" s="39" t="str">
        <f aca="false">C657</f>
        <v>2ИСП9-21а (п)</v>
      </c>
      <c r="AI657" s="40" t="str">
        <f aca="false">B657</f>
        <v>13</v>
      </c>
      <c r="AJ657" s="39" t="str">
        <f aca="false">CONCATENATE(A657," ",D657)</f>
        <v>ОП.08 Основы проектирования баз данных</v>
      </c>
      <c r="AK657" s="39" t="n">
        <f aca="false">E657*F657+P657*Q657+H657+J657+S657+U657</f>
        <v>48</v>
      </c>
      <c r="AL657" s="39" t="n">
        <f aca="false">L657+W657</f>
        <v>0</v>
      </c>
      <c r="AM657" s="39" t="n">
        <f aca="false">M657+X657</f>
        <v>0</v>
      </c>
      <c r="AN657" s="39" t="n">
        <f aca="false">Y657</f>
        <v>0</v>
      </c>
      <c r="AO657" s="39" t="n">
        <f aca="false">SUM(AK657:AN657)</f>
        <v>48</v>
      </c>
      <c r="AP657" s="41" t="n">
        <f aca="false">K657+V657</f>
        <v>0</v>
      </c>
    </row>
    <row r="658" s="42" customFormat="true" ht="16.5" hidden="true" customHeight="true" outlineLevel="0" collapsed="false">
      <c r="A658" s="58" t="s">
        <v>90</v>
      </c>
      <c r="B658" s="96" t="s">
        <v>175</v>
      </c>
      <c r="C658" s="97" t="s">
        <v>624</v>
      </c>
      <c r="D658" s="107" t="s">
        <v>264</v>
      </c>
      <c r="E658" s="31" t="n">
        <v>17</v>
      </c>
      <c r="F658" s="31"/>
      <c r="G658" s="31"/>
      <c r="H658" s="31" t="n">
        <v>8</v>
      </c>
      <c r="I658" s="31"/>
      <c r="J658" s="31"/>
      <c r="K658" s="31"/>
      <c r="L658" s="31"/>
      <c r="M658" s="31"/>
      <c r="N658" s="33" t="n">
        <f aca="false">E658*F658+H658+J658+K658+L658+M658</f>
        <v>8</v>
      </c>
      <c r="O658" s="36"/>
      <c r="P658" s="36" t="n">
        <v>21</v>
      </c>
      <c r="Q658" s="31"/>
      <c r="R658" s="31"/>
      <c r="S658" s="31" t="n">
        <v>40</v>
      </c>
      <c r="T658" s="31"/>
      <c r="U658" s="31"/>
      <c r="V658" s="31"/>
      <c r="W658" s="31"/>
      <c r="X658" s="51"/>
      <c r="Y658" s="34"/>
      <c r="Z658" s="36" t="n">
        <f aca="false">P658*Q658+S658+U658+V658+W658+X658+Y658</f>
        <v>40</v>
      </c>
      <c r="AA658" s="36" t="n">
        <f aca="false">N658+Z658</f>
        <v>48</v>
      </c>
      <c r="AB658" s="47" t="s">
        <v>69</v>
      </c>
      <c r="AC658" s="36"/>
      <c r="AD658" s="36"/>
      <c r="AE658" s="36" t="n">
        <f aca="false">P658*Q658</f>
        <v>0</v>
      </c>
      <c r="AF658" s="38" t="n">
        <f aca="false">E658*F658+P658*Q658</f>
        <v>0</v>
      </c>
      <c r="AG658" s="39" t="str">
        <f aca="false">AB658</f>
        <v>вак. 2 п/гр</v>
      </c>
      <c r="AH658" s="39" t="str">
        <f aca="false">C658</f>
        <v>2ИСП9-21б (п)</v>
      </c>
      <c r="AI658" s="40" t="str">
        <f aca="false">B658</f>
        <v>13</v>
      </c>
      <c r="AJ658" s="39" t="str">
        <f aca="false">CONCATENATE(A658," ",D658)</f>
        <v>ОП.08 Основы проектирования баз данных</v>
      </c>
      <c r="AK658" s="39" t="n">
        <f aca="false">E658*F658+P658*Q658+H658+J658+S658+U658</f>
        <v>48</v>
      </c>
      <c r="AL658" s="39" t="n">
        <f aca="false">L658+W658</f>
        <v>0</v>
      </c>
      <c r="AM658" s="39" t="n">
        <f aca="false">M658+X658</f>
        <v>0</v>
      </c>
      <c r="AN658" s="39" t="n">
        <f aca="false">Y658</f>
        <v>0</v>
      </c>
      <c r="AO658" s="39" t="n">
        <f aca="false">SUM(AK658:AN658)</f>
        <v>48</v>
      </c>
      <c r="AP658" s="41" t="n">
        <f aca="false">K658+V658</f>
        <v>0</v>
      </c>
    </row>
    <row r="659" s="42" customFormat="true" ht="16.5" hidden="true" customHeight="true" outlineLevel="0" collapsed="false">
      <c r="A659" s="58" t="s">
        <v>127</v>
      </c>
      <c r="B659" s="96" t="s">
        <v>206</v>
      </c>
      <c r="C659" s="97" t="s">
        <v>622</v>
      </c>
      <c r="D659" s="108" t="s">
        <v>266</v>
      </c>
      <c r="E659" s="31" t="n">
        <v>17</v>
      </c>
      <c r="F659" s="31" t="n">
        <v>3</v>
      </c>
      <c r="G659" s="31" t="n">
        <v>14</v>
      </c>
      <c r="H659" s="31"/>
      <c r="I659" s="31"/>
      <c r="J659" s="31"/>
      <c r="K659" s="31"/>
      <c r="L659" s="31" t="n">
        <v>4</v>
      </c>
      <c r="M659" s="31"/>
      <c r="N659" s="33" t="n">
        <f aca="false">E659*F659+H659+J659+K659+L659+M659</f>
        <v>55</v>
      </c>
      <c r="O659" s="36"/>
      <c r="P659" s="36" t="n">
        <v>21</v>
      </c>
      <c r="Q659" s="31"/>
      <c r="R659" s="31"/>
      <c r="S659" s="31"/>
      <c r="T659" s="31"/>
      <c r="U659" s="31"/>
      <c r="V659" s="31"/>
      <c r="W659" s="31"/>
      <c r="X659" s="51"/>
      <c r="Y659" s="34"/>
      <c r="Z659" s="36" t="n">
        <f aca="false">P659*Q659+S659+U659+V659+W659+X659+Y659</f>
        <v>0</v>
      </c>
      <c r="AA659" s="36" t="n">
        <f aca="false">N659+Z659</f>
        <v>55</v>
      </c>
      <c r="AB659" s="47" t="s">
        <v>284</v>
      </c>
      <c r="AC659" s="36"/>
      <c r="AD659" s="36"/>
      <c r="AE659" s="36" t="n">
        <f aca="false">P659*Q659</f>
        <v>0</v>
      </c>
      <c r="AF659" s="38" t="n">
        <f aca="false">E659*F659+P659*Q659</f>
        <v>51</v>
      </c>
      <c r="AG659" s="39" t="str">
        <f aca="false">AB659</f>
        <v>Свистунова С.А.</v>
      </c>
      <c r="AH659" s="39" t="str">
        <f aca="false">C659</f>
        <v>2ИСП9-21 (п)</v>
      </c>
      <c r="AI659" s="40" t="str">
        <f aca="false">B659</f>
        <v>26</v>
      </c>
      <c r="AJ659" s="39" t="str">
        <f aca="false">CONCATENATE(A659," ",D659)</f>
        <v>ОП.09 Стандартизация, сертификация и техническое документоведение</v>
      </c>
      <c r="AK659" s="39" t="n">
        <f aca="false">E659*F659+P659*Q659+H659+J659+S659+U659</f>
        <v>51</v>
      </c>
      <c r="AL659" s="39" t="n">
        <f aca="false">L659+W659</f>
        <v>4</v>
      </c>
      <c r="AM659" s="39" t="n">
        <f aca="false">M659+X659</f>
        <v>0</v>
      </c>
      <c r="AN659" s="39" t="n">
        <f aca="false">Y659</f>
        <v>0</v>
      </c>
      <c r="AO659" s="39" t="n">
        <f aca="false">SUM(AK659:AN659)</f>
        <v>55</v>
      </c>
      <c r="AP659" s="41" t="n">
        <f aca="false">K659+V659</f>
        <v>0</v>
      </c>
    </row>
    <row r="660" s="42" customFormat="true" ht="16.5" hidden="true" customHeight="true" outlineLevel="0" collapsed="false">
      <c r="A660" s="58" t="s">
        <v>92</v>
      </c>
      <c r="B660" s="96" t="s">
        <v>206</v>
      </c>
      <c r="C660" s="97" t="s">
        <v>622</v>
      </c>
      <c r="D660" s="107" t="s">
        <v>267</v>
      </c>
      <c r="E660" s="31" t="n">
        <v>17</v>
      </c>
      <c r="F660" s="31"/>
      <c r="G660" s="31"/>
      <c r="H660" s="31"/>
      <c r="I660" s="31"/>
      <c r="J660" s="31"/>
      <c r="K660" s="31"/>
      <c r="L660" s="31"/>
      <c r="M660" s="31"/>
      <c r="N660" s="33" t="n">
        <f aca="false">E660*F660+H660+J660+K660+L660+M660</f>
        <v>0</v>
      </c>
      <c r="O660" s="36"/>
      <c r="P660" s="36" t="n">
        <v>21</v>
      </c>
      <c r="Q660" s="31" t="n">
        <v>3</v>
      </c>
      <c r="R660" s="31" t="n">
        <v>30</v>
      </c>
      <c r="S660" s="31"/>
      <c r="T660" s="31" t="n">
        <v>30</v>
      </c>
      <c r="U660" s="31"/>
      <c r="V660" s="31"/>
      <c r="W660" s="31" t="n">
        <v>2</v>
      </c>
      <c r="X660" s="109"/>
      <c r="Y660" s="34"/>
      <c r="Z660" s="36" t="n">
        <f aca="false">P660*Q660+S660+U660+V660+W660+X660+Y660</f>
        <v>65</v>
      </c>
      <c r="AA660" s="36" t="n">
        <f aca="false">N660+Z660</f>
        <v>65</v>
      </c>
      <c r="AB660" s="47" t="s">
        <v>268</v>
      </c>
      <c r="AC660" s="36"/>
      <c r="AD660" s="36"/>
      <c r="AE660" s="36" t="n">
        <f aca="false">P660*Q660</f>
        <v>63</v>
      </c>
      <c r="AF660" s="38" t="n">
        <f aca="false">E660*F660+P660*Q660</f>
        <v>63</v>
      </c>
      <c r="AG660" s="39" t="str">
        <f aca="false">AB660</f>
        <v>Пузанова А.Ю.</v>
      </c>
      <c r="AH660" s="39" t="str">
        <f aca="false">C660</f>
        <v>2ИСП9-21 (п)</v>
      </c>
      <c r="AI660" s="40" t="str">
        <f aca="false">B660</f>
        <v>26</v>
      </c>
      <c r="AJ660" s="39" t="str">
        <f aca="false">CONCATENATE(A660," ",D660)</f>
        <v>ОП.10 Численные методы</v>
      </c>
      <c r="AK660" s="39" t="n">
        <f aca="false">E660*F660+P660*Q660+H660+J660+S660+U660</f>
        <v>63</v>
      </c>
      <c r="AL660" s="39" t="n">
        <f aca="false">L660+W660</f>
        <v>2</v>
      </c>
      <c r="AM660" s="39" t="n">
        <f aca="false">M660+X660</f>
        <v>0</v>
      </c>
      <c r="AN660" s="39" t="n">
        <f aca="false">Y660</f>
        <v>0</v>
      </c>
      <c r="AO660" s="39" t="n">
        <f aca="false">SUM(AK660:AN660)</f>
        <v>65</v>
      </c>
      <c r="AP660" s="41" t="n">
        <f aca="false">K660+V660</f>
        <v>0</v>
      </c>
    </row>
    <row r="661" s="42" customFormat="true" ht="16.5" hidden="true" customHeight="true" outlineLevel="0" collapsed="false">
      <c r="A661" s="58" t="s">
        <v>129</v>
      </c>
      <c r="B661" s="96" t="s">
        <v>206</v>
      </c>
      <c r="C661" s="97" t="s">
        <v>622</v>
      </c>
      <c r="D661" s="107" t="s">
        <v>269</v>
      </c>
      <c r="E661" s="31" t="n">
        <v>17</v>
      </c>
      <c r="F661" s="31"/>
      <c r="G661" s="31"/>
      <c r="H661" s="31"/>
      <c r="I661" s="31"/>
      <c r="J661" s="31"/>
      <c r="K661" s="31"/>
      <c r="L661" s="31"/>
      <c r="M661" s="31"/>
      <c r="N661" s="33" t="n">
        <f aca="false">E661*F661+H661+J661+K661+L661+M661</f>
        <v>0</v>
      </c>
      <c r="O661" s="36"/>
      <c r="P661" s="36" t="n">
        <v>21</v>
      </c>
      <c r="Q661" s="31" t="n">
        <v>3</v>
      </c>
      <c r="R661" s="31" t="n">
        <v>30</v>
      </c>
      <c r="S661" s="31" t="n">
        <v>-30</v>
      </c>
      <c r="T661" s="31"/>
      <c r="U661" s="31"/>
      <c r="V661" s="31"/>
      <c r="W661" s="31" t="n">
        <v>2</v>
      </c>
      <c r="X661" s="109"/>
      <c r="Y661" s="34"/>
      <c r="Z661" s="36" t="n">
        <f aca="false">P661*Q661+S661+U661+V661+W661+X661+Y661</f>
        <v>35</v>
      </c>
      <c r="AA661" s="36" t="n">
        <f aca="false">N661+Z661</f>
        <v>35</v>
      </c>
      <c r="AB661" s="47" t="s">
        <v>303</v>
      </c>
      <c r="AC661" s="36"/>
      <c r="AD661" s="36"/>
      <c r="AE661" s="36" t="n">
        <f aca="false">P661*Q661</f>
        <v>63</v>
      </c>
      <c r="AF661" s="38" t="n">
        <f aca="false">E661*F661+P661*Q661</f>
        <v>63</v>
      </c>
      <c r="AG661" s="39" t="str">
        <f aca="false">AB661</f>
        <v>Квеквескири В.А.</v>
      </c>
      <c r="AH661" s="39" t="str">
        <f aca="false">C661</f>
        <v>2ИСП9-21 (п)</v>
      </c>
      <c r="AI661" s="40" t="str">
        <f aca="false">B661</f>
        <v>26</v>
      </c>
      <c r="AJ661" s="39" t="str">
        <f aca="false">CONCATENATE(A661," ",D661)</f>
        <v>ОП.11 Компьютерные сети </v>
      </c>
      <c r="AK661" s="39" t="n">
        <f aca="false">E661*F661+P661*Q661+H661+J661+S661+U661</f>
        <v>33</v>
      </c>
      <c r="AL661" s="39" t="n">
        <f aca="false">L661+W661</f>
        <v>2</v>
      </c>
      <c r="AM661" s="39" t="n">
        <f aca="false">M661+X661</f>
        <v>0</v>
      </c>
      <c r="AN661" s="39" t="n">
        <f aca="false">Y661</f>
        <v>0</v>
      </c>
      <c r="AO661" s="39" t="n">
        <f aca="false">SUM(AK661:AN661)</f>
        <v>35</v>
      </c>
      <c r="AP661" s="41" t="n">
        <f aca="false">K661+V661</f>
        <v>0</v>
      </c>
    </row>
    <row r="662" s="42" customFormat="true" ht="16.5" hidden="true" customHeight="true" outlineLevel="0" collapsed="false">
      <c r="A662" s="58" t="s">
        <v>129</v>
      </c>
      <c r="B662" s="96" t="s">
        <v>175</v>
      </c>
      <c r="C662" s="97" t="s">
        <v>623</v>
      </c>
      <c r="D662" s="107" t="s">
        <v>269</v>
      </c>
      <c r="E662" s="31" t="n">
        <v>17</v>
      </c>
      <c r="F662" s="31"/>
      <c r="G662" s="31"/>
      <c r="H662" s="31"/>
      <c r="I662" s="31"/>
      <c r="J662" s="31"/>
      <c r="K662" s="31"/>
      <c r="L662" s="31"/>
      <c r="M662" s="31"/>
      <c r="N662" s="33" t="n">
        <f aca="false">E662*F662+H662+J662+K662+L662+M662</f>
        <v>0</v>
      </c>
      <c r="O662" s="36"/>
      <c r="P662" s="36" t="n">
        <v>21</v>
      </c>
      <c r="Q662" s="31"/>
      <c r="R662" s="31"/>
      <c r="S662" s="31" t="n">
        <v>30</v>
      </c>
      <c r="T662" s="31"/>
      <c r="U662" s="31"/>
      <c r="V662" s="31"/>
      <c r="W662" s="31"/>
      <c r="X662" s="109"/>
      <c r="Y662" s="34"/>
      <c r="Z662" s="36" t="n">
        <f aca="false">P662*Q662+S662+U662+V662+W662+X662+Y662</f>
        <v>30</v>
      </c>
      <c r="AA662" s="36" t="n">
        <f aca="false">N662+Z662</f>
        <v>30</v>
      </c>
      <c r="AB662" s="47" t="s">
        <v>303</v>
      </c>
      <c r="AC662" s="36"/>
      <c r="AD662" s="36"/>
      <c r="AE662" s="36" t="n">
        <f aca="false">P662*Q662</f>
        <v>0</v>
      </c>
      <c r="AF662" s="38" t="n">
        <f aca="false">E662*F662+P662*Q662</f>
        <v>0</v>
      </c>
      <c r="AG662" s="39" t="str">
        <f aca="false">AB662</f>
        <v>Квеквескири В.А.</v>
      </c>
      <c r="AH662" s="39" t="str">
        <f aca="false">C662</f>
        <v>2ИСП9-21а (п)</v>
      </c>
      <c r="AI662" s="40" t="str">
        <f aca="false">B662</f>
        <v>13</v>
      </c>
      <c r="AJ662" s="39" t="str">
        <f aca="false">CONCATENATE(A662," ",D662)</f>
        <v>ОП.11 Компьютерные сети </v>
      </c>
      <c r="AK662" s="39" t="n">
        <f aca="false">E662*F662+P662*Q662+H662+J662+S662+U662</f>
        <v>30</v>
      </c>
      <c r="AL662" s="39" t="n">
        <f aca="false">L662+W662</f>
        <v>0</v>
      </c>
      <c r="AM662" s="39" t="n">
        <f aca="false">M662+X662</f>
        <v>0</v>
      </c>
      <c r="AN662" s="39" t="n">
        <f aca="false">Y662</f>
        <v>0</v>
      </c>
      <c r="AO662" s="39" t="n">
        <f aca="false">SUM(AK662:AN662)</f>
        <v>30</v>
      </c>
      <c r="AP662" s="41" t="n">
        <f aca="false">K662+V662</f>
        <v>0</v>
      </c>
    </row>
    <row r="663" s="42" customFormat="true" ht="16.5" hidden="true" customHeight="true" outlineLevel="0" collapsed="false">
      <c r="A663" s="58" t="s">
        <v>129</v>
      </c>
      <c r="B663" s="96" t="s">
        <v>175</v>
      </c>
      <c r="C663" s="97" t="s">
        <v>624</v>
      </c>
      <c r="D663" s="107" t="s">
        <v>269</v>
      </c>
      <c r="E663" s="31" t="n">
        <v>17</v>
      </c>
      <c r="F663" s="31"/>
      <c r="G663" s="31"/>
      <c r="H663" s="31"/>
      <c r="I663" s="31"/>
      <c r="J663" s="31"/>
      <c r="K663" s="31"/>
      <c r="L663" s="31"/>
      <c r="M663" s="31"/>
      <c r="N663" s="33" t="n">
        <f aca="false">E663*F663+H663+J663+K663+L663+M663</f>
        <v>0</v>
      </c>
      <c r="O663" s="36"/>
      <c r="P663" s="36" t="n">
        <v>21</v>
      </c>
      <c r="Q663" s="31"/>
      <c r="R663" s="31"/>
      <c r="S663" s="31" t="n">
        <v>30</v>
      </c>
      <c r="T663" s="31"/>
      <c r="U663" s="31"/>
      <c r="V663" s="31"/>
      <c r="W663" s="31"/>
      <c r="X663" s="109"/>
      <c r="Y663" s="34"/>
      <c r="Z663" s="36" t="n">
        <f aca="false">P663*Q663+S663+U663+V663+W663+X663+Y663</f>
        <v>30</v>
      </c>
      <c r="AA663" s="36" t="n">
        <f aca="false">N663+Z663</f>
        <v>30</v>
      </c>
      <c r="AB663" s="47" t="s">
        <v>69</v>
      </c>
      <c r="AC663" s="36"/>
      <c r="AD663" s="36"/>
      <c r="AE663" s="36" t="n">
        <f aca="false">P663*Q663</f>
        <v>0</v>
      </c>
      <c r="AF663" s="38" t="n">
        <f aca="false">E663*F663+P663*Q663</f>
        <v>0</v>
      </c>
      <c r="AG663" s="39" t="str">
        <f aca="false">AB663</f>
        <v>вак. 2 п/гр</v>
      </c>
      <c r="AH663" s="39" t="str">
        <f aca="false">C663</f>
        <v>2ИСП9-21б (п)</v>
      </c>
      <c r="AI663" s="40" t="str">
        <f aca="false">B663</f>
        <v>13</v>
      </c>
      <c r="AJ663" s="39" t="str">
        <f aca="false">CONCATENATE(A663," ",D663)</f>
        <v>ОП.11 Компьютерные сети </v>
      </c>
      <c r="AK663" s="39" t="n">
        <f aca="false">E663*F663+P663*Q663+H663+J663+S663+U663</f>
        <v>30</v>
      </c>
      <c r="AL663" s="39" t="n">
        <f aca="false">L663+W663</f>
        <v>0</v>
      </c>
      <c r="AM663" s="39" t="n">
        <f aca="false">M663+X663</f>
        <v>0</v>
      </c>
      <c r="AN663" s="39" t="n">
        <f aca="false">Y663</f>
        <v>0</v>
      </c>
      <c r="AO663" s="39" t="n">
        <f aca="false">SUM(AK663:AN663)</f>
        <v>30</v>
      </c>
      <c r="AP663" s="41" t="n">
        <f aca="false">K663+V663</f>
        <v>0</v>
      </c>
    </row>
    <row r="664" s="42" customFormat="true" ht="16.5" hidden="true" customHeight="true" outlineLevel="0" collapsed="false">
      <c r="A664" s="58" t="s">
        <v>271</v>
      </c>
      <c r="B664" s="96" t="s">
        <v>206</v>
      </c>
      <c r="C664" s="97" t="s">
        <v>622</v>
      </c>
      <c r="D664" s="110" t="s">
        <v>272</v>
      </c>
      <c r="E664" s="31" t="n">
        <v>17</v>
      </c>
      <c r="F664" s="111"/>
      <c r="G664" s="111"/>
      <c r="H664" s="111"/>
      <c r="I664" s="111"/>
      <c r="J664" s="111"/>
      <c r="K664" s="111"/>
      <c r="L664" s="111"/>
      <c r="M664" s="111"/>
      <c r="N664" s="33" t="n">
        <f aca="false">E664*F664+H664+J664+K664+L664+M664</f>
        <v>0</v>
      </c>
      <c r="O664" s="36"/>
      <c r="P664" s="36" t="n">
        <v>21</v>
      </c>
      <c r="Q664" s="31" t="n">
        <v>5</v>
      </c>
      <c r="R664" s="111" t="n">
        <v>46</v>
      </c>
      <c r="S664" s="111" t="n">
        <v>-46</v>
      </c>
      <c r="T664" s="111"/>
      <c r="U664" s="111"/>
      <c r="V664" s="111"/>
      <c r="W664" s="111" t="n">
        <v>8</v>
      </c>
      <c r="X664" s="112" t="n">
        <v>8</v>
      </c>
      <c r="Y664" s="34"/>
      <c r="Z664" s="36" t="n">
        <f aca="false">P664*Q664+S664+U664+V664+W664+X664+Y664</f>
        <v>75</v>
      </c>
      <c r="AA664" s="36" t="n">
        <f aca="false">N664+Z664</f>
        <v>75</v>
      </c>
      <c r="AB664" s="113" t="s">
        <v>281</v>
      </c>
      <c r="AC664" s="36"/>
      <c r="AD664" s="36"/>
      <c r="AE664" s="36" t="n">
        <f aca="false">P664*Q664</f>
        <v>105</v>
      </c>
      <c r="AF664" s="38" t="n">
        <f aca="false">E664*F664+P664*Q664</f>
        <v>105</v>
      </c>
      <c r="AG664" s="39" t="str">
        <f aca="false">AB664</f>
        <v>Бастрыкин К.М.</v>
      </c>
      <c r="AH664" s="39" t="str">
        <f aca="false">C664</f>
        <v>2ИСП9-21 (п)</v>
      </c>
      <c r="AI664" s="40" t="str">
        <f aca="false">B664</f>
        <v>26</v>
      </c>
      <c r="AJ664" s="39" t="str">
        <f aca="false">CONCATENATE(A664," ",D664)</f>
        <v>МДК.04.01 Внедрение и поддержка компьютерных систем</v>
      </c>
      <c r="AK664" s="39" t="n">
        <f aca="false">E664*F664+P664*Q664+H664+J664+S664+U664</f>
        <v>59</v>
      </c>
      <c r="AL664" s="39" t="n">
        <f aca="false">L664+W664</f>
        <v>8</v>
      </c>
      <c r="AM664" s="39" t="n">
        <f aca="false">M664+X664</f>
        <v>8</v>
      </c>
      <c r="AN664" s="39" t="n">
        <f aca="false">Y664</f>
        <v>0</v>
      </c>
      <c r="AO664" s="39" t="n">
        <f aca="false">SUM(AK664:AN664)</f>
        <v>75</v>
      </c>
      <c r="AP664" s="41" t="n">
        <f aca="false">K664+V664</f>
        <v>0</v>
      </c>
    </row>
    <row r="665" s="42" customFormat="true" ht="16.5" hidden="true" customHeight="true" outlineLevel="0" collapsed="false">
      <c r="A665" s="58" t="s">
        <v>271</v>
      </c>
      <c r="B665" s="96" t="s">
        <v>175</v>
      </c>
      <c r="C665" s="97" t="s">
        <v>623</v>
      </c>
      <c r="D665" s="110" t="s">
        <v>272</v>
      </c>
      <c r="E665" s="31" t="n">
        <v>17</v>
      </c>
      <c r="F665" s="111"/>
      <c r="G665" s="111"/>
      <c r="H665" s="111"/>
      <c r="I665" s="111"/>
      <c r="J665" s="111"/>
      <c r="K665" s="111"/>
      <c r="L665" s="111"/>
      <c r="M665" s="111"/>
      <c r="N665" s="33" t="n">
        <f aca="false">E665*F665+H665+J665+K665+L665+M665</f>
        <v>0</v>
      </c>
      <c r="O665" s="36"/>
      <c r="P665" s="36" t="n">
        <v>21</v>
      </c>
      <c r="Q665" s="31"/>
      <c r="R665" s="111"/>
      <c r="S665" s="111" t="n">
        <v>46</v>
      </c>
      <c r="T665" s="111"/>
      <c r="U665" s="111"/>
      <c r="V665" s="111"/>
      <c r="W665" s="111"/>
      <c r="X665" s="112"/>
      <c r="Y665" s="34"/>
      <c r="Z665" s="36" t="n">
        <f aca="false">P665*Q665+S665+U665+V665+W665+X665+Y665</f>
        <v>46</v>
      </c>
      <c r="AA665" s="36" t="n">
        <f aca="false">N665+Z665</f>
        <v>46</v>
      </c>
      <c r="AB665" s="113" t="s">
        <v>281</v>
      </c>
      <c r="AC665" s="36"/>
      <c r="AD665" s="36"/>
      <c r="AE665" s="36" t="n">
        <f aca="false">P665*Q665</f>
        <v>0</v>
      </c>
      <c r="AF665" s="38" t="n">
        <f aca="false">E665*F665+P665*Q665</f>
        <v>0</v>
      </c>
      <c r="AG665" s="39" t="str">
        <f aca="false">AB665</f>
        <v>Бастрыкин К.М.</v>
      </c>
      <c r="AH665" s="39" t="str">
        <f aca="false">C665</f>
        <v>2ИСП9-21а (п)</v>
      </c>
      <c r="AI665" s="40" t="str">
        <f aca="false">B665</f>
        <v>13</v>
      </c>
      <c r="AJ665" s="39" t="str">
        <f aca="false">CONCATENATE(A665," ",D665)</f>
        <v>МДК.04.01 Внедрение и поддержка компьютерных систем</v>
      </c>
      <c r="AK665" s="39" t="n">
        <f aca="false">E665*F665+P665*Q665+H665+J665+S665+U665</f>
        <v>46</v>
      </c>
      <c r="AL665" s="39" t="n">
        <f aca="false">L665+W665</f>
        <v>0</v>
      </c>
      <c r="AM665" s="39" t="n">
        <f aca="false">M665+X665</f>
        <v>0</v>
      </c>
      <c r="AN665" s="39" t="n">
        <f aca="false">Y665</f>
        <v>0</v>
      </c>
      <c r="AO665" s="39" t="n">
        <f aca="false">SUM(AK665:AN665)</f>
        <v>46</v>
      </c>
      <c r="AP665" s="41" t="n">
        <f aca="false">K665+V665</f>
        <v>0</v>
      </c>
    </row>
    <row r="666" s="42" customFormat="true" ht="16.5" hidden="true" customHeight="true" outlineLevel="0" collapsed="false">
      <c r="A666" s="58" t="s">
        <v>271</v>
      </c>
      <c r="B666" s="96" t="s">
        <v>175</v>
      </c>
      <c r="C666" s="97" t="s">
        <v>624</v>
      </c>
      <c r="D666" s="110" t="s">
        <v>272</v>
      </c>
      <c r="E666" s="31" t="n">
        <v>17</v>
      </c>
      <c r="F666" s="111"/>
      <c r="G666" s="111"/>
      <c r="H666" s="111"/>
      <c r="I666" s="111"/>
      <c r="J666" s="111"/>
      <c r="K666" s="111"/>
      <c r="L666" s="111"/>
      <c r="M666" s="111"/>
      <c r="N666" s="33" t="n">
        <f aca="false">E666*F666+H666+J666+K666+L666+M666</f>
        <v>0</v>
      </c>
      <c r="O666" s="36"/>
      <c r="P666" s="36" t="n">
        <v>21</v>
      </c>
      <c r="Q666" s="31"/>
      <c r="R666" s="111"/>
      <c r="S666" s="111" t="n">
        <v>46</v>
      </c>
      <c r="T666" s="111"/>
      <c r="U666" s="111"/>
      <c r="V666" s="111"/>
      <c r="W666" s="111"/>
      <c r="X666" s="112"/>
      <c r="Y666" s="34"/>
      <c r="Z666" s="36" t="n">
        <f aca="false">P666*Q666+S666+U666+V666+W666+X666+Y666</f>
        <v>46</v>
      </c>
      <c r="AA666" s="36" t="n">
        <f aca="false">N666+Z666</f>
        <v>46</v>
      </c>
      <c r="AB666" s="47" t="s">
        <v>69</v>
      </c>
      <c r="AC666" s="36"/>
      <c r="AD666" s="36"/>
      <c r="AE666" s="36" t="n">
        <f aca="false">P666*Q666</f>
        <v>0</v>
      </c>
      <c r="AF666" s="38" t="n">
        <f aca="false">E666*F666+P666*Q666</f>
        <v>0</v>
      </c>
      <c r="AG666" s="39" t="str">
        <f aca="false">AB666</f>
        <v>вак. 2 п/гр</v>
      </c>
      <c r="AH666" s="39" t="str">
        <f aca="false">C666</f>
        <v>2ИСП9-21б (п)</v>
      </c>
      <c r="AI666" s="40" t="str">
        <f aca="false">B666</f>
        <v>13</v>
      </c>
      <c r="AJ666" s="39" t="str">
        <f aca="false">CONCATENATE(A666," ",D666)</f>
        <v>МДК.04.01 Внедрение и поддержка компьютерных систем</v>
      </c>
      <c r="AK666" s="39" t="n">
        <f aca="false">E666*F666+P666*Q666+H666+J666+S666+U666</f>
        <v>46</v>
      </c>
      <c r="AL666" s="39" t="n">
        <f aca="false">L666+W666</f>
        <v>0</v>
      </c>
      <c r="AM666" s="39" t="n">
        <f aca="false">M666+X666</f>
        <v>0</v>
      </c>
      <c r="AN666" s="39" t="n">
        <f aca="false">Y666</f>
        <v>0</v>
      </c>
      <c r="AO666" s="39" t="n">
        <f aca="false">SUM(AK666:AN666)</f>
        <v>46</v>
      </c>
      <c r="AP666" s="41" t="n">
        <f aca="false">K666+V666</f>
        <v>0</v>
      </c>
    </row>
    <row r="667" s="42" customFormat="true" ht="16.5" hidden="true" customHeight="true" outlineLevel="0" collapsed="false">
      <c r="A667" s="58" t="s">
        <v>274</v>
      </c>
      <c r="B667" s="96" t="s">
        <v>175</v>
      </c>
      <c r="C667" s="97" t="s">
        <v>623</v>
      </c>
      <c r="D667" s="110" t="s">
        <v>108</v>
      </c>
      <c r="E667" s="31" t="n">
        <v>17</v>
      </c>
      <c r="F667" s="111"/>
      <c r="G667" s="111"/>
      <c r="H667" s="111"/>
      <c r="I667" s="111"/>
      <c r="J667" s="111"/>
      <c r="K667" s="111"/>
      <c r="L667" s="111"/>
      <c r="M667" s="111"/>
      <c r="N667" s="33" t="n">
        <v>0</v>
      </c>
      <c r="O667" s="36"/>
      <c r="P667" s="36" t="n">
        <v>2</v>
      </c>
      <c r="Q667" s="31" t="n">
        <v>36</v>
      </c>
      <c r="R667" s="111"/>
      <c r="S667" s="111"/>
      <c r="T667" s="111"/>
      <c r="U667" s="111"/>
      <c r="V667" s="111"/>
      <c r="W667" s="111"/>
      <c r="X667" s="112"/>
      <c r="Y667" s="34"/>
      <c r="Z667" s="36" t="n">
        <v>72</v>
      </c>
      <c r="AA667" s="36" t="n">
        <f aca="false">N667+Z667</f>
        <v>72</v>
      </c>
      <c r="AB667" s="119" t="s">
        <v>364</v>
      </c>
      <c r="AC667" s="36"/>
      <c r="AD667" s="36"/>
      <c r="AE667" s="36"/>
      <c r="AF667" s="38" t="n">
        <f aca="false">E667*F667+P667*Q667</f>
        <v>72</v>
      </c>
      <c r="AG667" s="39" t="str">
        <f aca="false">AB667</f>
        <v>Карпов Р.В.</v>
      </c>
      <c r="AH667" s="39" t="str">
        <f aca="false">C667</f>
        <v>2ИСП9-21а (п)</v>
      </c>
      <c r="AI667" s="40" t="str">
        <f aca="false">B667</f>
        <v>13</v>
      </c>
      <c r="AJ667" s="39" t="str">
        <f aca="false">CONCATENATE(A667," ",D667)</f>
        <v>УП.04 Учебная практика</v>
      </c>
      <c r="AK667" s="39" t="n">
        <f aca="false">E667*F667+P667*Q667+H667+J667+S667+U667</f>
        <v>72</v>
      </c>
      <c r="AL667" s="39" t="n">
        <f aca="false">L667+W667</f>
        <v>0</v>
      </c>
      <c r="AM667" s="39" t="n">
        <f aca="false">M667+X667</f>
        <v>0</v>
      </c>
      <c r="AN667" s="39" t="n">
        <f aca="false">Y667</f>
        <v>0</v>
      </c>
      <c r="AO667" s="39" t="n">
        <f aca="false">SUM(AK667:AN667)</f>
        <v>72</v>
      </c>
      <c r="AP667" s="41" t="n">
        <f aca="false">K667+V667</f>
        <v>0</v>
      </c>
    </row>
    <row r="668" s="42" customFormat="true" ht="16.5" hidden="true" customHeight="true" outlineLevel="0" collapsed="false">
      <c r="A668" s="63" t="s">
        <v>274</v>
      </c>
      <c r="B668" s="96" t="s">
        <v>175</v>
      </c>
      <c r="C668" s="97" t="s">
        <v>624</v>
      </c>
      <c r="D668" s="114" t="s">
        <v>108</v>
      </c>
      <c r="E668" s="31" t="n">
        <v>17</v>
      </c>
      <c r="F668" s="31"/>
      <c r="G668" s="31"/>
      <c r="H668" s="31"/>
      <c r="I668" s="31"/>
      <c r="J668" s="31"/>
      <c r="K668" s="31"/>
      <c r="L668" s="31"/>
      <c r="M668" s="31"/>
      <c r="N668" s="33" t="n">
        <f aca="false">E668*F668+H668+J668+K668+L668+M668</f>
        <v>0</v>
      </c>
      <c r="O668" s="36"/>
      <c r="P668" s="36" t="n">
        <v>2</v>
      </c>
      <c r="Q668" s="31" t="n">
        <v>36</v>
      </c>
      <c r="R668" s="31"/>
      <c r="S668" s="31"/>
      <c r="T668" s="31"/>
      <c r="U668" s="31"/>
      <c r="V668" s="31"/>
      <c r="W668" s="31"/>
      <c r="X668" s="112"/>
      <c r="Y668" s="34"/>
      <c r="Z668" s="36" t="n">
        <f aca="false">P668*Q668+S668+U668+V668+W668+X668+Y668</f>
        <v>72</v>
      </c>
      <c r="AA668" s="36" t="n">
        <f aca="false">N668+Z668</f>
        <v>72</v>
      </c>
      <c r="AB668" s="73" t="s">
        <v>315</v>
      </c>
      <c r="AC668" s="36"/>
      <c r="AD668" s="36"/>
      <c r="AE668" s="36" t="n">
        <f aca="false">P668*Q668</f>
        <v>72</v>
      </c>
      <c r="AF668" s="38" t="n">
        <f aca="false">E668*F668+P668*Q668</f>
        <v>72</v>
      </c>
      <c r="AG668" s="39" t="str">
        <f aca="false">AB668</f>
        <v>Мартиросян В.А.</v>
      </c>
      <c r="AH668" s="39" t="str">
        <f aca="false">C668</f>
        <v>2ИСП9-21б (п)</v>
      </c>
      <c r="AI668" s="40" t="str">
        <f aca="false">B668</f>
        <v>13</v>
      </c>
      <c r="AJ668" s="39" t="str">
        <f aca="false">CONCATENATE(A668," ",D668)</f>
        <v>УП.04 Учебная практика</v>
      </c>
      <c r="AK668" s="39" t="n">
        <f aca="false">E668*F668+P668*Q668+H668+J668+S668+U668</f>
        <v>72</v>
      </c>
      <c r="AL668" s="39" t="n">
        <f aca="false">L668+W668</f>
        <v>0</v>
      </c>
      <c r="AM668" s="39" t="n">
        <f aca="false">M668+X668</f>
        <v>0</v>
      </c>
      <c r="AN668" s="39" t="n">
        <f aca="false">Y668</f>
        <v>0</v>
      </c>
      <c r="AO668" s="39" t="n">
        <f aca="false">SUM(AK668:AN668)</f>
        <v>72</v>
      </c>
      <c r="AP668" s="41" t="n">
        <f aca="false">K668+V668</f>
        <v>0</v>
      </c>
    </row>
    <row r="669" s="42" customFormat="true" ht="16.5" hidden="true" customHeight="true" outlineLevel="0" collapsed="false">
      <c r="A669" s="70" t="s">
        <v>113</v>
      </c>
      <c r="B669" s="96" t="s">
        <v>206</v>
      </c>
      <c r="C669" s="97" t="s">
        <v>622</v>
      </c>
      <c r="D669" s="114" t="s">
        <v>114</v>
      </c>
      <c r="E669" s="31" t="n">
        <v>17</v>
      </c>
      <c r="F669" s="31"/>
      <c r="G669" s="31"/>
      <c r="H669" s="31" t="n">
        <v>8</v>
      </c>
      <c r="I669" s="31"/>
      <c r="J669" s="31"/>
      <c r="K669" s="31"/>
      <c r="L669" s="31"/>
      <c r="M669" s="31"/>
      <c r="N669" s="33" t="n">
        <f aca="false">E669*F669+H669+J669+K669+L669+M669</f>
        <v>8</v>
      </c>
      <c r="O669" s="36"/>
      <c r="P669" s="36" t="n">
        <v>2</v>
      </c>
      <c r="Q669" s="31"/>
      <c r="R669" s="31"/>
      <c r="S669" s="31"/>
      <c r="T669" s="31"/>
      <c r="U669" s="31"/>
      <c r="V669" s="31"/>
      <c r="W669" s="31"/>
      <c r="X669" s="112"/>
      <c r="Y669" s="34"/>
      <c r="Z669" s="36" t="n">
        <f aca="false">P669*Q669+S669+U669+V669+W669+X669+Y669</f>
        <v>0</v>
      </c>
      <c r="AA669" s="36" t="n">
        <f aca="false">N669+Z669</f>
        <v>8</v>
      </c>
      <c r="AB669" s="74" t="s">
        <v>273</v>
      </c>
      <c r="AC669" s="36"/>
      <c r="AD669" s="36"/>
      <c r="AE669" s="36" t="n">
        <f aca="false">P669*Q669</f>
        <v>0</v>
      </c>
      <c r="AF669" s="38" t="n">
        <f aca="false">E669*F669+P669*Q669</f>
        <v>0</v>
      </c>
      <c r="AG669" s="39" t="str">
        <f aca="false">AB669</f>
        <v>Трусов Г.А.</v>
      </c>
      <c r="AH669" s="39" t="str">
        <f aca="false">C669</f>
        <v>2ИСП9-21 (п)</v>
      </c>
      <c r="AI669" s="40" t="str">
        <f aca="false">B669</f>
        <v>26</v>
      </c>
      <c r="AJ669" s="39" t="str">
        <f aca="false">CONCATENATE(A669," ",D669)</f>
        <v>ВнеУр Разговоры о важном</v>
      </c>
      <c r="AK669" s="39" t="n">
        <f aca="false">E669*F669+P669*Q669+H669+J669+S669+U669</f>
        <v>8</v>
      </c>
      <c r="AL669" s="39" t="n">
        <f aca="false">L669+W669</f>
        <v>0</v>
      </c>
      <c r="AM669" s="39" t="n">
        <f aca="false">M669+X669</f>
        <v>0</v>
      </c>
      <c r="AN669" s="39" t="n">
        <f aca="false">Y669</f>
        <v>0</v>
      </c>
      <c r="AO669" s="39" t="n">
        <f aca="false">SUM(AK669:AN669)</f>
        <v>8</v>
      </c>
      <c r="AP669" s="41" t="n">
        <f aca="false">K669+V669</f>
        <v>0</v>
      </c>
    </row>
    <row r="670" s="42" customFormat="true" ht="16.5" hidden="true" customHeight="true" outlineLevel="0" collapsed="false">
      <c r="A670" s="70" t="s">
        <v>113</v>
      </c>
      <c r="B670" s="96" t="s">
        <v>206</v>
      </c>
      <c r="C670" s="97" t="s">
        <v>622</v>
      </c>
      <c r="D670" s="114" t="s">
        <v>114</v>
      </c>
      <c r="E670" s="31" t="n">
        <v>17</v>
      </c>
      <c r="F670" s="31"/>
      <c r="G670" s="31"/>
      <c r="H670" s="31" t="n">
        <v>9</v>
      </c>
      <c r="I670" s="31"/>
      <c r="J670" s="31"/>
      <c r="K670" s="31"/>
      <c r="L670" s="31"/>
      <c r="M670" s="31"/>
      <c r="N670" s="33" t="n">
        <f aca="false">E670*F670+H670+J670+K670+L670+M670</f>
        <v>9</v>
      </c>
      <c r="O670" s="36"/>
      <c r="P670" s="36" t="n">
        <v>2</v>
      </c>
      <c r="Q670" s="31"/>
      <c r="R670" s="31"/>
      <c r="S670" s="31" t="n">
        <v>16</v>
      </c>
      <c r="T670" s="31"/>
      <c r="U670" s="31"/>
      <c r="V670" s="31"/>
      <c r="W670" s="31"/>
      <c r="X670" s="112"/>
      <c r="Y670" s="34"/>
      <c r="Z670" s="36" t="n">
        <f aca="false">P670*Q670+S670+U670+V670+W670+X670+Y670</f>
        <v>16</v>
      </c>
      <c r="AA670" s="36" t="n">
        <f aca="false">N670+Z670</f>
        <v>25</v>
      </c>
      <c r="AB670" s="74" t="s">
        <v>115</v>
      </c>
      <c r="AC670" s="36"/>
      <c r="AD670" s="36"/>
      <c r="AE670" s="36" t="n">
        <f aca="false">P670*Q670</f>
        <v>0</v>
      </c>
      <c r="AF670" s="38" t="n">
        <f aca="false">E670*F670+P670*Q670</f>
        <v>0</v>
      </c>
      <c r="AG670" s="39" t="str">
        <f aca="false">AB670</f>
        <v>вак. РоВ</v>
      </c>
      <c r="AH670" s="39" t="str">
        <f aca="false">C670</f>
        <v>2ИСП9-21 (п)</v>
      </c>
      <c r="AI670" s="40" t="str">
        <f aca="false">B670</f>
        <v>26</v>
      </c>
      <c r="AJ670" s="39" t="str">
        <f aca="false">CONCATENATE(A670," ",D670)</f>
        <v>ВнеУр Разговоры о важном</v>
      </c>
      <c r="AK670" s="39" t="n">
        <f aca="false">E670*F670+P670*Q670+H670+J670+S670+U670</f>
        <v>25</v>
      </c>
      <c r="AL670" s="39" t="n">
        <f aca="false">L670+W670</f>
        <v>0</v>
      </c>
      <c r="AM670" s="39" t="n">
        <f aca="false">M670+X670</f>
        <v>0</v>
      </c>
      <c r="AN670" s="39" t="n">
        <f aca="false">Y670</f>
        <v>0</v>
      </c>
      <c r="AO670" s="39" t="n">
        <f aca="false">SUM(AK670:AN670)</f>
        <v>25</v>
      </c>
      <c r="AP670" s="41" t="n">
        <f aca="false">K670+V670</f>
        <v>0</v>
      </c>
    </row>
    <row r="671" s="42" customFormat="true" ht="16.5" hidden="true" customHeight="true" outlineLevel="0" collapsed="false">
      <c r="A671" s="70" t="s">
        <v>113</v>
      </c>
      <c r="B671" s="96" t="s">
        <v>206</v>
      </c>
      <c r="C671" s="97" t="s">
        <v>622</v>
      </c>
      <c r="D671" s="114" t="s">
        <v>114</v>
      </c>
      <c r="E671" s="31" t="n">
        <v>17</v>
      </c>
      <c r="F671" s="31"/>
      <c r="G671" s="31"/>
      <c r="H671" s="31"/>
      <c r="I671" s="31"/>
      <c r="J671" s="31"/>
      <c r="K671" s="31"/>
      <c r="L671" s="31"/>
      <c r="M671" s="31"/>
      <c r="N671" s="33" t="n">
        <f aca="false">E671*F671+H671+J671+K671+L671+M671</f>
        <v>0</v>
      </c>
      <c r="O671" s="36"/>
      <c r="P671" s="36" t="n">
        <v>2</v>
      </c>
      <c r="Q671" s="31"/>
      <c r="R671" s="31"/>
      <c r="S671" s="31" t="n">
        <v>2</v>
      </c>
      <c r="T671" s="31"/>
      <c r="U671" s="31"/>
      <c r="V671" s="31"/>
      <c r="W671" s="31"/>
      <c r="X671" s="112"/>
      <c r="Y671" s="34"/>
      <c r="Z671" s="36" t="n">
        <f aca="false">P671*Q671+S671+U671+V671+W671+X671+Y671</f>
        <v>2</v>
      </c>
      <c r="AA671" s="36" t="n">
        <f aca="false">N671+Z671</f>
        <v>2</v>
      </c>
      <c r="AB671" s="74" t="s">
        <v>315</v>
      </c>
      <c r="AC671" s="36"/>
      <c r="AD671" s="36"/>
      <c r="AE671" s="36" t="n">
        <f aca="false">P671*Q671</f>
        <v>0</v>
      </c>
      <c r="AF671" s="38" t="n">
        <f aca="false">E671*F671+P671*Q671</f>
        <v>0</v>
      </c>
      <c r="AG671" s="39" t="str">
        <f aca="false">AB671</f>
        <v>Мартиросян В.А.</v>
      </c>
      <c r="AH671" s="39" t="str">
        <f aca="false">C671</f>
        <v>2ИСП9-21 (п)</v>
      </c>
      <c r="AI671" s="40" t="str">
        <f aca="false">B671</f>
        <v>26</v>
      </c>
      <c r="AJ671" s="39" t="str">
        <f aca="false">CONCATENATE(A671," ",D671)</f>
        <v>ВнеУр Разговоры о важном</v>
      </c>
      <c r="AK671" s="39" t="n">
        <f aca="false">E671*F671+P671*Q671+H671+J671+S671+U671</f>
        <v>2</v>
      </c>
      <c r="AL671" s="39" t="n">
        <f aca="false">L671+W671</f>
        <v>0</v>
      </c>
      <c r="AM671" s="39" t="n">
        <f aca="false">M671+X671</f>
        <v>0</v>
      </c>
      <c r="AN671" s="39" t="n">
        <f aca="false">Y671</f>
        <v>0</v>
      </c>
      <c r="AO671" s="39" t="n">
        <f aca="false">SUM(AK671:AN671)</f>
        <v>2</v>
      </c>
      <c r="AP671" s="41" t="n">
        <f aca="false">K671+V671</f>
        <v>0</v>
      </c>
    </row>
    <row r="672" s="42" customFormat="true" ht="16.5" hidden="true" customHeight="true" outlineLevel="0" collapsed="false">
      <c r="A672" s="63" t="s">
        <v>44</v>
      </c>
      <c r="B672" s="127" t="s">
        <v>238</v>
      </c>
      <c r="C672" s="97" t="s">
        <v>470</v>
      </c>
      <c r="D672" s="129" t="s">
        <v>47</v>
      </c>
      <c r="E672" s="53" t="n">
        <v>12</v>
      </c>
      <c r="F672" s="44" t="n">
        <v>2</v>
      </c>
      <c r="G672" s="31" t="n">
        <v>18</v>
      </c>
      <c r="H672" s="31"/>
      <c r="I672" s="31"/>
      <c r="J672" s="31"/>
      <c r="K672" s="31"/>
      <c r="L672" s="31" t="n">
        <v>2</v>
      </c>
      <c r="M672" s="31"/>
      <c r="N672" s="33" t="n">
        <f aca="false">E672*F672+H672+J672+K672+L672+M672</f>
        <v>26</v>
      </c>
      <c r="O672" s="36"/>
      <c r="P672" s="31" t="n">
        <v>14</v>
      </c>
      <c r="Q672" s="44" t="n">
        <v>2</v>
      </c>
      <c r="R672" s="31"/>
      <c r="S672" s="31" t="n">
        <v>-4</v>
      </c>
      <c r="T672" s="31"/>
      <c r="U672" s="31"/>
      <c r="V672" s="31"/>
      <c r="W672" s="31"/>
      <c r="X672" s="31"/>
      <c r="Y672" s="31"/>
      <c r="Z672" s="36" t="n">
        <f aca="false">P672*Q672+S672+U672+V672+W672+X672+Y672</f>
        <v>24</v>
      </c>
      <c r="AA672" s="36" t="n">
        <f aca="false">N672+Z672</f>
        <v>50</v>
      </c>
      <c r="AB672" s="47" t="s">
        <v>236</v>
      </c>
      <c r="AC672" s="36"/>
      <c r="AD672" s="36"/>
      <c r="AE672" s="36" t="n">
        <f aca="false">P672*Q672</f>
        <v>28</v>
      </c>
      <c r="AF672" s="38" t="n">
        <f aca="false">E672*F672+P672*Q672</f>
        <v>52</v>
      </c>
      <c r="AG672" s="39" t="str">
        <f aca="false">AB672</f>
        <v>Римская В.В.</v>
      </c>
      <c r="AH672" s="39" t="str">
        <f aca="false">C672</f>
        <v>2ИСП11-20 (БД)</v>
      </c>
      <c r="AI672" s="40" t="str">
        <f aca="false">B672</f>
        <v>25</v>
      </c>
      <c r="AJ672" s="39" t="str">
        <f aca="false">CONCATENATE(A672," ",D672)</f>
        <v>ОГСЭ.01 Основы философии</v>
      </c>
      <c r="AK672" s="39" t="n">
        <f aca="false">E672*F672+P672*Q672+H672+J672+S672+U672</f>
        <v>48</v>
      </c>
      <c r="AL672" s="39" t="n">
        <f aca="false">L672+W672</f>
        <v>2</v>
      </c>
      <c r="AM672" s="39" t="n">
        <f aca="false">M672+X672</f>
        <v>0</v>
      </c>
      <c r="AN672" s="39" t="n">
        <f aca="false">Y672</f>
        <v>0</v>
      </c>
      <c r="AO672" s="39" t="n">
        <f aca="false">SUM(AK672:AN672)</f>
        <v>50</v>
      </c>
      <c r="AP672" s="41" t="n">
        <f aca="false">K672+V672</f>
        <v>0</v>
      </c>
    </row>
    <row r="673" s="42" customFormat="true" ht="16.5" hidden="true" customHeight="true" outlineLevel="0" collapsed="false">
      <c r="A673" s="63" t="s">
        <v>52</v>
      </c>
      <c r="B673" s="96" t="s">
        <v>175</v>
      </c>
      <c r="C673" s="97" t="s">
        <v>625</v>
      </c>
      <c r="D673" s="122" t="s">
        <v>55</v>
      </c>
      <c r="E673" s="53" t="n">
        <v>12</v>
      </c>
      <c r="F673" s="31" t="n">
        <v>2</v>
      </c>
      <c r="G673" s="31"/>
      <c r="H673" s="31"/>
      <c r="I673" s="31"/>
      <c r="J673" s="31"/>
      <c r="K673" s="31"/>
      <c r="L673" s="31"/>
      <c r="M673" s="31"/>
      <c r="N673" s="33" t="n">
        <f aca="false">E673*F673+H673+J673+K673+L673+M673</f>
        <v>24</v>
      </c>
      <c r="O673" s="36"/>
      <c r="P673" s="31" t="n">
        <v>14</v>
      </c>
      <c r="Q673" s="31" t="n">
        <v>2</v>
      </c>
      <c r="R673" s="31"/>
      <c r="S673" s="31"/>
      <c r="T673" s="31"/>
      <c r="U673" s="31"/>
      <c r="V673" s="31"/>
      <c r="W673" s="31"/>
      <c r="X673" s="31"/>
      <c r="Y673" s="31"/>
      <c r="Z673" s="36" t="n">
        <f aca="false">P673*Q673+S673+U673+V673+W673+X673+Y673</f>
        <v>28</v>
      </c>
      <c r="AA673" s="36" t="n">
        <f aca="false">N673+Z673</f>
        <v>52</v>
      </c>
      <c r="AB673" s="36" t="s">
        <v>121</v>
      </c>
      <c r="AC673" s="36"/>
      <c r="AD673" s="36"/>
      <c r="AE673" s="36" t="n">
        <f aca="false">P673*Q673</f>
        <v>28</v>
      </c>
      <c r="AF673" s="38" t="n">
        <f aca="false">E673*F673+P673*Q673</f>
        <v>52</v>
      </c>
      <c r="AG673" s="39" t="str">
        <f aca="false">AB673</f>
        <v>Рогозина О.Н.</v>
      </c>
      <c r="AH673" s="39" t="str">
        <f aca="false">C673</f>
        <v>2ИСП11-20а (БД)</v>
      </c>
      <c r="AI673" s="40" t="str">
        <f aca="false">B673</f>
        <v>13</v>
      </c>
      <c r="AJ673" s="39" t="str">
        <f aca="false">CONCATENATE(A673," ",D673)</f>
        <v>ОГСЭ.03 Иностранный язык в профессиональной деятельности</v>
      </c>
      <c r="AK673" s="39" t="n">
        <f aca="false">E673*F673+P673*Q673+H673+J673+S673+U673</f>
        <v>52</v>
      </c>
      <c r="AL673" s="39" t="n">
        <f aca="false">L673+W673</f>
        <v>0</v>
      </c>
      <c r="AM673" s="39" t="n">
        <f aca="false">M673+X673</f>
        <v>0</v>
      </c>
      <c r="AN673" s="39" t="n">
        <f aca="false">Y673</f>
        <v>0</v>
      </c>
      <c r="AO673" s="39" t="n">
        <f aca="false">SUM(AK673:AN673)</f>
        <v>52</v>
      </c>
      <c r="AP673" s="41" t="n">
        <f aca="false">K673+V673</f>
        <v>0</v>
      </c>
    </row>
    <row r="674" s="42" customFormat="true" ht="16.5" hidden="true" customHeight="true" outlineLevel="0" collapsed="false">
      <c r="A674" s="63" t="s">
        <v>52</v>
      </c>
      <c r="B674" s="96" t="s">
        <v>53</v>
      </c>
      <c r="C674" s="97" t="s">
        <v>471</v>
      </c>
      <c r="D674" s="122" t="s">
        <v>55</v>
      </c>
      <c r="E674" s="53" t="n">
        <v>12</v>
      </c>
      <c r="F674" s="31" t="n">
        <v>2</v>
      </c>
      <c r="G674" s="31"/>
      <c r="H674" s="31"/>
      <c r="I674" s="31"/>
      <c r="J674" s="31"/>
      <c r="K674" s="31"/>
      <c r="L674" s="31"/>
      <c r="M674" s="31"/>
      <c r="N674" s="33" t="n">
        <f aca="false">E674*F674+H674+J674+K674+L674+M674</f>
        <v>24</v>
      </c>
      <c r="O674" s="36"/>
      <c r="P674" s="31" t="n">
        <v>14</v>
      </c>
      <c r="Q674" s="31" t="n">
        <v>2</v>
      </c>
      <c r="R674" s="31"/>
      <c r="S674" s="31"/>
      <c r="T674" s="31"/>
      <c r="U674" s="31"/>
      <c r="V674" s="31"/>
      <c r="W674" s="31"/>
      <c r="X674" s="31"/>
      <c r="Y674" s="31"/>
      <c r="Z674" s="36" t="n">
        <f aca="false">P674*Q674+S674+U674+V674+W674+X674+Y674</f>
        <v>28</v>
      </c>
      <c r="AA674" s="36" t="n">
        <f aca="false">N674+Z674</f>
        <v>52</v>
      </c>
      <c r="AB674" s="36" t="s">
        <v>118</v>
      </c>
      <c r="AC674" s="36"/>
      <c r="AD674" s="36"/>
      <c r="AE674" s="36" t="n">
        <f aca="false">P674*Q674</f>
        <v>28</v>
      </c>
      <c r="AF674" s="38" t="n">
        <f aca="false">E674*F674+P674*Q674</f>
        <v>52</v>
      </c>
      <c r="AG674" s="39" t="str">
        <f aca="false">AB674</f>
        <v>Семигин К.С.</v>
      </c>
      <c r="AH674" s="39" t="str">
        <f aca="false">C674</f>
        <v>2ИСП11-20б (БД)</v>
      </c>
      <c r="AI674" s="40" t="str">
        <f aca="false">B674</f>
        <v>12</v>
      </c>
      <c r="AJ674" s="39" t="str">
        <f aca="false">CONCATENATE(A674," ",D674)</f>
        <v>ОГСЭ.03 Иностранный язык в профессиональной деятельности</v>
      </c>
      <c r="AK674" s="39" t="n">
        <f aca="false">E674*F674+P674*Q674+H674+J674+S674+U674</f>
        <v>52</v>
      </c>
      <c r="AL674" s="39" t="n">
        <f aca="false">L674+W674</f>
        <v>0</v>
      </c>
      <c r="AM674" s="39" t="n">
        <f aca="false">M674+X674</f>
        <v>0</v>
      </c>
      <c r="AN674" s="39" t="n">
        <f aca="false">Y674</f>
        <v>0</v>
      </c>
      <c r="AO674" s="39" t="n">
        <f aca="false">SUM(AK674:AN674)</f>
        <v>52</v>
      </c>
      <c r="AP674" s="41" t="n">
        <f aca="false">K674+V674</f>
        <v>0</v>
      </c>
    </row>
    <row r="675" s="42" customFormat="true" ht="16.5" hidden="true" customHeight="true" outlineLevel="0" collapsed="false">
      <c r="A675" s="63" t="s">
        <v>60</v>
      </c>
      <c r="B675" s="127" t="s">
        <v>238</v>
      </c>
      <c r="C675" s="97" t="s">
        <v>470</v>
      </c>
      <c r="D675" s="122" t="s">
        <v>61</v>
      </c>
      <c r="E675" s="53" t="n">
        <v>12</v>
      </c>
      <c r="F675" s="31" t="n">
        <v>2</v>
      </c>
      <c r="G675" s="31"/>
      <c r="H675" s="31"/>
      <c r="I675" s="31"/>
      <c r="J675" s="31"/>
      <c r="K675" s="31"/>
      <c r="L675" s="31"/>
      <c r="M675" s="31"/>
      <c r="N675" s="33" t="n">
        <f aca="false">E675*F675+H675+J675+K675+L675+M675</f>
        <v>24</v>
      </c>
      <c r="O675" s="36"/>
      <c r="P675" s="31" t="n">
        <v>14</v>
      </c>
      <c r="Q675" s="31" t="n">
        <v>2</v>
      </c>
      <c r="R675" s="31"/>
      <c r="S675" s="31"/>
      <c r="T675" s="31"/>
      <c r="U675" s="31"/>
      <c r="V675" s="31"/>
      <c r="W675" s="31"/>
      <c r="X675" s="31"/>
      <c r="Y675" s="31"/>
      <c r="Z675" s="36" t="n">
        <f aca="false">P675*Q675+S675+U675+V675+W675+X675+Y675</f>
        <v>28</v>
      </c>
      <c r="AA675" s="36" t="n">
        <f aca="false">N675+Z675</f>
        <v>52</v>
      </c>
      <c r="AB675" s="36" t="s">
        <v>62</v>
      </c>
      <c r="AC675" s="36"/>
      <c r="AD675" s="36"/>
      <c r="AE675" s="36" t="n">
        <f aca="false">P675*Q675</f>
        <v>28</v>
      </c>
      <c r="AF675" s="38" t="n">
        <f aca="false">E675*F675+P675*Q675</f>
        <v>52</v>
      </c>
      <c r="AG675" s="39" t="str">
        <f aca="false">AB675</f>
        <v>Рябцев Ю.В.</v>
      </c>
      <c r="AH675" s="39" t="str">
        <f aca="false">C675</f>
        <v>2ИСП11-20 (БД)</v>
      </c>
      <c r="AI675" s="40" t="str">
        <f aca="false">B675</f>
        <v>25</v>
      </c>
      <c r="AJ675" s="39" t="str">
        <f aca="false">CONCATENATE(A675," ",D675)</f>
        <v>ОГСЭ.04 Физическая культура</v>
      </c>
      <c r="AK675" s="39" t="n">
        <f aca="false">E675*F675+P675*Q675+H675+J675+S675+U675</f>
        <v>52</v>
      </c>
      <c r="AL675" s="39" t="n">
        <f aca="false">L675+W675</f>
        <v>0</v>
      </c>
      <c r="AM675" s="39" t="n">
        <f aca="false">M675+X675</f>
        <v>0</v>
      </c>
      <c r="AN675" s="39" t="n">
        <f aca="false">Y675</f>
        <v>0</v>
      </c>
      <c r="AO675" s="39" t="n">
        <f aca="false">SUM(AK675:AN675)</f>
        <v>52</v>
      </c>
      <c r="AP675" s="41" t="n">
        <f aca="false">K675+V675</f>
        <v>0</v>
      </c>
    </row>
    <row r="676" s="42" customFormat="true" ht="16.5" hidden="true" customHeight="true" outlineLevel="0" collapsed="false">
      <c r="A676" s="63" t="s">
        <v>88</v>
      </c>
      <c r="B676" s="127" t="s">
        <v>238</v>
      </c>
      <c r="C676" s="97" t="s">
        <v>470</v>
      </c>
      <c r="D676" s="122" t="s">
        <v>132</v>
      </c>
      <c r="E676" s="53" t="n">
        <v>12</v>
      </c>
      <c r="F676" s="31" t="n">
        <v>4</v>
      </c>
      <c r="G676" s="31" t="n">
        <v>26</v>
      </c>
      <c r="H676" s="31"/>
      <c r="I676" s="31"/>
      <c r="J676" s="31"/>
      <c r="K676" s="31"/>
      <c r="L676" s="31"/>
      <c r="M676" s="31"/>
      <c r="N676" s="33" t="n">
        <f aca="false">E676*F676+H676+J676+K676+L676+M676</f>
        <v>48</v>
      </c>
      <c r="O676" s="36"/>
      <c r="P676" s="31" t="n">
        <v>14</v>
      </c>
      <c r="Q676" s="31" t="n">
        <v>2</v>
      </c>
      <c r="R676" s="31"/>
      <c r="S676" s="31"/>
      <c r="T676" s="31"/>
      <c r="U676" s="31"/>
      <c r="V676" s="31"/>
      <c r="W676" s="31"/>
      <c r="X676" s="31"/>
      <c r="Y676" s="31"/>
      <c r="Z676" s="36" t="n">
        <f aca="false">P676*Q676+S676+U676+V676+W676+X676+Y676</f>
        <v>28</v>
      </c>
      <c r="AA676" s="36" t="n">
        <f aca="false">N676+Z676</f>
        <v>76</v>
      </c>
      <c r="AB676" s="54" t="s">
        <v>237</v>
      </c>
      <c r="AC676" s="36"/>
      <c r="AD676" s="36"/>
      <c r="AE676" s="36" t="n">
        <f aca="false">P676*Q676</f>
        <v>28</v>
      </c>
      <c r="AF676" s="38" t="n">
        <f aca="false">E676*F676+P676*Q676</f>
        <v>76</v>
      </c>
      <c r="AG676" s="39" t="str">
        <f aca="false">AB676</f>
        <v>Симонов В.Г.</v>
      </c>
      <c r="AH676" s="39" t="str">
        <f aca="false">C676</f>
        <v>2ИСП11-20 (БД)</v>
      </c>
      <c r="AI676" s="40" t="str">
        <f aca="false">B676</f>
        <v>25</v>
      </c>
      <c r="AJ676" s="39" t="str">
        <f aca="false">CONCATENATE(A676," ",D676)</f>
        <v>ОП.06 Безопасность жизнедеятельности</v>
      </c>
      <c r="AK676" s="39" t="n">
        <f aca="false">E676*F676+P676*Q676+H676+J676+S676+U676</f>
        <v>76</v>
      </c>
      <c r="AL676" s="39" t="n">
        <f aca="false">L676+W676</f>
        <v>0</v>
      </c>
      <c r="AM676" s="39" t="n">
        <f aca="false">M676+X676</f>
        <v>0</v>
      </c>
      <c r="AN676" s="39" t="n">
        <f aca="false">Y676</f>
        <v>0</v>
      </c>
      <c r="AO676" s="39" t="n">
        <f aca="false">SUM(AK676:AN676)</f>
        <v>76</v>
      </c>
      <c r="AP676" s="41" t="n">
        <f aca="false">K676+V676</f>
        <v>0</v>
      </c>
    </row>
    <row r="677" s="42" customFormat="true" ht="16.5" hidden="true" customHeight="true" outlineLevel="0" collapsed="false">
      <c r="A677" s="63" t="s">
        <v>100</v>
      </c>
      <c r="B677" s="127" t="s">
        <v>238</v>
      </c>
      <c r="C677" s="97" t="s">
        <v>470</v>
      </c>
      <c r="D677" s="122" t="s">
        <v>328</v>
      </c>
      <c r="E677" s="53" t="n">
        <v>12</v>
      </c>
      <c r="F677" s="31" t="n">
        <v>4</v>
      </c>
      <c r="G677" s="31" t="n">
        <v>24</v>
      </c>
      <c r="H677" s="31" t="n">
        <v>-24</v>
      </c>
      <c r="I677" s="31"/>
      <c r="J677" s="31"/>
      <c r="K677" s="31"/>
      <c r="L677" s="31" t="n">
        <v>4</v>
      </c>
      <c r="M677" s="44" t="n">
        <v>8</v>
      </c>
      <c r="N677" s="33" t="n">
        <f aca="false">E677*F677+H677+J677+K677+L677+M677</f>
        <v>36</v>
      </c>
      <c r="O677" s="36"/>
      <c r="P677" s="31" t="n">
        <v>14</v>
      </c>
      <c r="Q677" s="31"/>
      <c r="R677" s="31"/>
      <c r="S677" s="31"/>
      <c r="T677" s="31"/>
      <c r="U677" s="31"/>
      <c r="V677" s="31"/>
      <c r="W677" s="31"/>
      <c r="X677" s="31"/>
      <c r="Y677" s="31"/>
      <c r="Z677" s="36" t="n">
        <f aca="false">P677*Q677+S677+U677+V677+W677+X677+Y677</f>
        <v>0</v>
      </c>
      <c r="AA677" s="36" t="n">
        <f aca="false">N677+Z677</f>
        <v>36</v>
      </c>
      <c r="AB677" s="47" t="s">
        <v>329</v>
      </c>
      <c r="AC677" s="36"/>
      <c r="AD677" s="36"/>
      <c r="AE677" s="36" t="n">
        <f aca="false">P677*Q677</f>
        <v>0</v>
      </c>
      <c r="AF677" s="38" t="n">
        <f aca="false">E677*F677+P677*Q677</f>
        <v>48</v>
      </c>
      <c r="AG677" s="39" t="str">
        <f aca="false">AB677</f>
        <v>Токарь И.А.</v>
      </c>
      <c r="AH677" s="39" t="str">
        <f aca="false">C677</f>
        <v>2ИСП11-20 (БД)</v>
      </c>
      <c r="AI677" s="40" t="str">
        <f aca="false">B677</f>
        <v>25</v>
      </c>
      <c r="AJ677" s="39" t="str">
        <f aca="false">CONCATENATE(A677," ",D677)</f>
        <v>МДК.01.01 Разработка программных модулей</v>
      </c>
      <c r="AK677" s="39" t="n">
        <f aca="false">E677*F677+P677*Q677+H677+J677+S677+U677</f>
        <v>24</v>
      </c>
      <c r="AL677" s="39" t="n">
        <f aca="false">L677+W677</f>
        <v>4</v>
      </c>
      <c r="AM677" s="39" t="n">
        <f aca="false">M677+X677</f>
        <v>8</v>
      </c>
      <c r="AN677" s="39" t="n">
        <f aca="false">Y677</f>
        <v>0</v>
      </c>
      <c r="AO677" s="39" t="n">
        <f aca="false">SUM(AK677:AN677)</f>
        <v>36</v>
      </c>
      <c r="AP677" s="41" t="n">
        <f aca="false">K677+V677</f>
        <v>0</v>
      </c>
    </row>
    <row r="678" s="42" customFormat="true" ht="16.5" hidden="true" customHeight="true" outlineLevel="0" collapsed="false">
      <c r="A678" s="63" t="s">
        <v>100</v>
      </c>
      <c r="B678" s="96" t="s">
        <v>175</v>
      </c>
      <c r="C678" s="97" t="s">
        <v>625</v>
      </c>
      <c r="D678" s="122" t="s">
        <v>328</v>
      </c>
      <c r="E678" s="53" t="n">
        <v>12</v>
      </c>
      <c r="F678" s="31"/>
      <c r="G678" s="31"/>
      <c r="H678" s="31" t="n">
        <v>24</v>
      </c>
      <c r="I678" s="31"/>
      <c r="J678" s="31"/>
      <c r="K678" s="31"/>
      <c r="L678" s="31"/>
      <c r="M678" s="44"/>
      <c r="N678" s="33" t="n">
        <f aca="false">E678*F678+H678+J678+K678+L678+M678</f>
        <v>24</v>
      </c>
      <c r="O678" s="36"/>
      <c r="P678" s="31" t="n">
        <v>14</v>
      </c>
      <c r="Q678" s="31"/>
      <c r="R678" s="31"/>
      <c r="S678" s="31"/>
      <c r="T678" s="31"/>
      <c r="U678" s="31"/>
      <c r="V678" s="31"/>
      <c r="W678" s="31"/>
      <c r="X678" s="31"/>
      <c r="Y678" s="31"/>
      <c r="Z678" s="36" t="n">
        <f aca="false">P678*Q678+S678+U678+V678+W678+X678+Y678</f>
        <v>0</v>
      </c>
      <c r="AA678" s="36" t="n">
        <f aca="false">N678+Z678</f>
        <v>24</v>
      </c>
      <c r="AB678" s="47" t="s">
        <v>329</v>
      </c>
      <c r="AC678" s="36"/>
      <c r="AD678" s="36"/>
      <c r="AE678" s="36" t="n">
        <f aca="false">P678*Q678</f>
        <v>0</v>
      </c>
      <c r="AF678" s="38" t="n">
        <f aca="false">E678*F678+P678*Q678</f>
        <v>0</v>
      </c>
      <c r="AG678" s="39" t="str">
        <f aca="false">AB678</f>
        <v>Токарь И.А.</v>
      </c>
      <c r="AH678" s="39" t="str">
        <f aca="false">C678</f>
        <v>2ИСП11-20а (БД)</v>
      </c>
      <c r="AI678" s="40" t="str">
        <f aca="false">B678</f>
        <v>13</v>
      </c>
      <c r="AJ678" s="39" t="str">
        <f aca="false">CONCATENATE(A678," ",D678)</f>
        <v>МДК.01.01 Разработка программных модулей</v>
      </c>
      <c r="AK678" s="39" t="n">
        <f aca="false">E678*F678+P678*Q678+H678+J678+S678+U678</f>
        <v>24</v>
      </c>
      <c r="AL678" s="39" t="n">
        <f aca="false">L678+W678</f>
        <v>0</v>
      </c>
      <c r="AM678" s="39" t="n">
        <f aca="false">M678+X678</f>
        <v>0</v>
      </c>
      <c r="AN678" s="39" t="n">
        <f aca="false">Y678</f>
        <v>0</v>
      </c>
      <c r="AO678" s="39" t="n">
        <f aca="false">SUM(AK678:AN678)</f>
        <v>24</v>
      </c>
      <c r="AP678" s="41" t="n">
        <f aca="false">K678+V678</f>
        <v>0</v>
      </c>
    </row>
    <row r="679" s="42" customFormat="true" ht="16.5" hidden="true" customHeight="true" outlineLevel="0" collapsed="false">
      <c r="A679" s="63" t="s">
        <v>100</v>
      </c>
      <c r="B679" s="96" t="s">
        <v>53</v>
      </c>
      <c r="C679" s="97" t="s">
        <v>471</v>
      </c>
      <c r="D679" s="122" t="s">
        <v>328</v>
      </c>
      <c r="E679" s="53" t="n">
        <v>12</v>
      </c>
      <c r="F679" s="31"/>
      <c r="G679" s="31"/>
      <c r="H679" s="31" t="n">
        <v>24</v>
      </c>
      <c r="I679" s="31"/>
      <c r="J679" s="31"/>
      <c r="K679" s="31"/>
      <c r="L679" s="31"/>
      <c r="M679" s="44"/>
      <c r="N679" s="33" t="n">
        <f aca="false">E679*F679+H679+J679+K679+L679+M679</f>
        <v>24</v>
      </c>
      <c r="O679" s="36"/>
      <c r="P679" s="31" t="n">
        <v>14</v>
      </c>
      <c r="Q679" s="31"/>
      <c r="R679" s="31"/>
      <c r="S679" s="31"/>
      <c r="T679" s="31"/>
      <c r="U679" s="31"/>
      <c r="V679" s="31"/>
      <c r="W679" s="31"/>
      <c r="X679" s="31"/>
      <c r="Y679" s="31"/>
      <c r="Z679" s="36" t="n">
        <f aca="false">P679*Q679+S679+U679+V679+W679+X679+Y679</f>
        <v>0</v>
      </c>
      <c r="AA679" s="36" t="n">
        <f aca="false">N679+Z679</f>
        <v>24</v>
      </c>
      <c r="AB679" s="47" t="s">
        <v>69</v>
      </c>
      <c r="AC679" s="36"/>
      <c r="AD679" s="36"/>
      <c r="AE679" s="36" t="n">
        <f aca="false">P679*Q679</f>
        <v>0</v>
      </c>
      <c r="AF679" s="38" t="n">
        <f aca="false">E679*F679+P679*Q679</f>
        <v>0</v>
      </c>
      <c r="AG679" s="39" t="str">
        <f aca="false">AB679</f>
        <v>вак. 2 п/гр</v>
      </c>
      <c r="AH679" s="39" t="str">
        <f aca="false">C679</f>
        <v>2ИСП11-20б (БД)</v>
      </c>
      <c r="AI679" s="40" t="str">
        <f aca="false">B679</f>
        <v>12</v>
      </c>
      <c r="AJ679" s="39" t="str">
        <f aca="false">CONCATENATE(A679," ",D679)</f>
        <v>МДК.01.01 Разработка программных модулей</v>
      </c>
      <c r="AK679" s="39" t="n">
        <f aca="false">E679*F679+P679*Q679+H679+J679+S679+U679</f>
        <v>24</v>
      </c>
      <c r="AL679" s="39" t="n">
        <f aca="false">L679+W679</f>
        <v>0</v>
      </c>
      <c r="AM679" s="39" t="n">
        <f aca="false">M679+X679</f>
        <v>0</v>
      </c>
      <c r="AN679" s="39" t="n">
        <f aca="false">Y679</f>
        <v>0</v>
      </c>
      <c r="AO679" s="39" t="n">
        <f aca="false">SUM(AK679:AN679)</f>
        <v>24</v>
      </c>
      <c r="AP679" s="41" t="n">
        <f aca="false">K679+V679</f>
        <v>0</v>
      </c>
    </row>
    <row r="680" s="42" customFormat="true" ht="16.5" hidden="true" customHeight="true" outlineLevel="0" collapsed="false">
      <c r="A680" s="63" t="s">
        <v>104</v>
      </c>
      <c r="B680" s="127" t="s">
        <v>238</v>
      </c>
      <c r="C680" s="97" t="s">
        <v>470</v>
      </c>
      <c r="D680" s="122" t="s">
        <v>361</v>
      </c>
      <c r="E680" s="53" t="n">
        <v>12</v>
      </c>
      <c r="F680" s="31"/>
      <c r="G680" s="31"/>
      <c r="H680" s="31"/>
      <c r="I680" s="31"/>
      <c r="J680" s="31"/>
      <c r="K680" s="31"/>
      <c r="L680" s="31"/>
      <c r="M680" s="31"/>
      <c r="N680" s="33" t="n">
        <f aca="false">E680*F680+H680+J680+K680+L680+M680</f>
        <v>0</v>
      </c>
      <c r="O680" s="36"/>
      <c r="P680" s="31" t="n">
        <v>14</v>
      </c>
      <c r="Q680" s="31" t="n">
        <v>3</v>
      </c>
      <c r="R680" s="31" t="n">
        <v>18</v>
      </c>
      <c r="S680" s="31" t="n">
        <v>-18</v>
      </c>
      <c r="T680" s="31"/>
      <c r="U680" s="31"/>
      <c r="V680" s="31"/>
      <c r="W680" s="31" t="n">
        <v>2</v>
      </c>
      <c r="X680" s="31"/>
      <c r="Y680" s="31"/>
      <c r="Z680" s="36" t="n">
        <f aca="false">P680*Q680+S680+U680+V680+W680+X680+Y680</f>
        <v>26</v>
      </c>
      <c r="AA680" s="36" t="n">
        <f aca="false">N680+Z680</f>
        <v>26</v>
      </c>
      <c r="AB680" s="47" t="s">
        <v>316</v>
      </c>
      <c r="AC680" s="36"/>
      <c r="AD680" s="36"/>
      <c r="AE680" s="36" t="n">
        <f aca="false">P680*Q680</f>
        <v>42</v>
      </c>
      <c r="AF680" s="38" t="n">
        <f aca="false">E680*F680+P680*Q680</f>
        <v>42</v>
      </c>
      <c r="AG680" s="39" t="str">
        <f aca="false">AB680</f>
        <v>Виеру А.Н.</v>
      </c>
      <c r="AH680" s="39" t="str">
        <f aca="false">C680</f>
        <v>2ИСП11-20 (БД)</v>
      </c>
      <c r="AI680" s="40" t="str">
        <f aca="false">B680</f>
        <v>25</v>
      </c>
      <c r="AJ680" s="39" t="str">
        <f aca="false">CONCATENATE(A680," ",D680)</f>
        <v>МДК.01.02 Поддержка и тестирование программных модулей</v>
      </c>
      <c r="AK680" s="39" t="n">
        <f aca="false">E680*F680+P680*Q680+H680+J680+S680+U680</f>
        <v>24</v>
      </c>
      <c r="AL680" s="39" t="n">
        <f aca="false">L680+W680</f>
        <v>2</v>
      </c>
      <c r="AM680" s="39" t="n">
        <f aca="false">M680+X680</f>
        <v>0</v>
      </c>
      <c r="AN680" s="39" t="n">
        <f aca="false">Y680</f>
        <v>0</v>
      </c>
      <c r="AO680" s="39" t="n">
        <f aca="false">SUM(AK680:AN680)</f>
        <v>26</v>
      </c>
      <c r="AP680" s="41" t="n">
        <f aca="false">K680+V680</f>
        <v>0</v>
      </c>
    </row>
    <row r="681" s="42" customFormat="true" ht="16.5" hidden="true" customHeight="true" outlineLevel="0" collapsed="false">
      <c r="A681" s="63" t="s">
        <v>104</v>
      </c>
      <c r="B681" s="96" t="s">
        <v>175</v>
      </c>
      <c r="C681" s="97" t="s">
        <v>625</v>
      </c>
      <c r="D681" s="122" t="s">
        <v>361</v>
      </c>
      <c r="E681" s="53" t="n">
        <v>12</v>
      </c>
      <c r="F681" s="31"/>
      <c r="G681" s="31"/>
      <c r="H681" s="31"/>
      <c r="I681" s="31"/>
      <c r="J681" s="31"/>
      <c r="K681" s="31"/>
      <c r="L681" s="31"/>
      <c r="M681" s="31"/>
      <c r="N681" s="33" t="n">
        <f aca="false">E681*F681+H681+J681+K681+L681+M681</f>
        <v>0</v>
      </c>
      <c r="O681" s="36"/>
      <c r="P681" s="31" t="n">
        <v>14</v>
      </c>
      <c r="Q681" s="31"/>
      <c r="R681" s="31"/>
      <c r="S681" s="31" t="n">
        <v>18</v>
      </c>
      <c r="T681" s="31"/>
      <c r="U681" s="31"/>
      <c r="V681" s="31"/>
      <c r="W681" s="31"/>
      <c r="X681" s="31"/>
      <c r="Y681" s="31"/>
      <c r="Z681" s="36" t="n">
        <f aca="false">P681*Q681+S681+U681+V681+W681+X681+Y681</f>
        <v>18</v>
      </c>
      <c r="AA681" s="36" t="n">
        <f aca="false">N681+Z681</f>
        <v>18</v>
      </c>
      <c r="AB681" s="47" t="s">
        <v>316</v>
      </c>
      <c r="AC681" s="36"/>
      <c r="AD681" s="36"/>
      <c r="AE681" s="36" t="n">
        <f aca="false">P681*Q681</f>
        <v>0</v>
      </c>
      <c r="AF681" s="38" t="n">
        <f aca="false">E681*F681+P681*Q681</f>
        <v>0</v>
      </c>
      <c r="AG681" s="39" t="str">
        <f aca="false">AB681</f>
        <v>Виеру А.Н.</v>
      </c>
      <c r="AH681" s="39" t="str">
        <f aca="false">C681</f>
        <v>2ИСП11-20а (БД)</v>
      </c>
      <c r="AI681" s="40" t="str">
        <f aca="false">B681</f>
        <v>13</v>
      </c>
      <c r="AJ681" s="39" t="str">
        <f aca="false">CONCATENATE(A681," ",D681)</f>
        <v>МДК.01.02 Поддержка и тестирование программных модулей</v>
      </c>
      <c r="AK681" s="39" t="n">
        <f aca="false">E681*F681+P681*Q681+H681+J681+S681+U681</f>
        <v>18</v>
      </c>
      <c r="AL681" s="39" t="n">
        <f aca="false">L681+W681</f>
        <v>0</v>
      </c>
      <c r="AM681" s="39" t="n">
        <f aca="false">M681+X681</f>
        <v>0</v>
      </c>
      <c r="AN681" s="39" t="n">
        <f aca="false">Y681</f>
        <v>0</v>
      </c>
      <c r="AO681" s="39" t="n">
        <f aca="false">SUM(AK681:AN681)</f>
        <v>18</v>
      </c>
      <c r="AP681" s="41" t="n">
        <f aca="false">K681+V681</f>
        <v>0</v>
      </c>
    </row>
    <row r="682" s="42" customFormat="true" ht="16.5" hidden="true" customHeight="true" outlineLevel="0" collapsed="false">
      <c r="A682" s="63" t="s">
        <v>104</v>
      </c>
      <c r="B682" s="96" t="s">
        <v>53</v>
      </c>
      <c r="C682" s="97" t="s">
        <v>471</v>
      </c>
      <c r="D682" s="122" t="s">
        <v>361</v>
      </c>
      <c r="E682" s="53" t="n">
        <v>12</v>
      </c>
      <c r="F682" s="31"/>
      <c r="G682" s="31"/>
      <c r="H682" s="31"/>
      <c r="I682" s="31"/>
      <c r="J682" s="31"/>
      <c r="K682" s="31"/>
      <c r="L682" s="31"/>
      <c r="M682" s="31"/>
      <c r="N682" s="33" t="n">
        <f aca="false">E682*F682+H682+J682+K682+L682+M682</f>
        <v>0</v>
      </c>
      <c r="O682" s="36"/>
      <c r="P682" s="31" t="n">
        <v>14</v>
      </c>
      <c r="Q682" s="31"/>
      <c r="R682" s="31"/>
      <c r="S682" s="31" t="n">
        <v>18</v>
      </c>
      <c r="T682" s="31"/>
      <c r="U682" s="31"/>
      <c r="V682" s="31"/>
      <c r="W682" s="31"/>
      <c r="X682" s="31"/>
      <c r="Y682" s="31"/>
      <c r="Z682" s="36" t="n">
        <f aca="false">P682*Q682+S682+U682+V682+W682+X682+Y682</f>
        <v>18</v>
      </c>
      <c r="AA682" s="36" t="n">
        <f aca="false">N682+Z682</f>
        <v>18</v>
      </c>
      <c r="AB682" s="47" t="s">
        <v>69</v>
      </c>
      <c r="AC682" s="36"/>
      <c r="AD682" s="36"/>
      <c r="AE682" s="36" t="n">
        <f aca="false">P682*Q682</f>
        <v>0</v>
      </c>
      <c r="AF682" s="38" t="n">
        <f aca="false">E682*F682+P682*Q682</f>
        <v>0</v>
      </c>
      <c r="AG682" s="39" t="str">
        <f aca="false">AB682</f>
        <v>вак. 2 п/гр</v>
      </c>
      <c r="AH682" s="39" t="str">
        <f aca="false">C682</f>
        <v>2ИСП11-20б (БД)</v>
      </c>
      <c r="AI682" s="40" t="str">
        <f aca="false">B682</f>
        <v>12</v>
      </c>
      <c r="AJ682" s="39" t="str">
        <f aca="false">CONCATENATE(A682," ",D682)</f>
        <v>МДК.01.02 Поддержка и тестирование программных модулей</v>
      </c>
      <c r="AK682" s="39" t="n">
        <f aca="false">E682*F682+P682*Q682+H682+J682+S682+U682</f>
        <v>18</v>
      </c>
      <c r="AL682" s="39" t="n">
        <f aca="false">L682+W682</f>
        <v>0</v>
      </c>
      <c r="AM682" s="39" t="n">
        <f aca="false">M682+X682</f>
        <v>0</v>
      </c>
      <c r="AN682" s="39" t="n">
        <f aca="false">Y682</f>
        <v>0</v>
      </c>
      <c r="AO682" s="39" t="n">
        <f aca="false">SUM(AK682:AN682)</f>
        <v>18</v>
      </c>
      <c r="AP682" s="41" t="n">
        <f aca="false">K682+V682</f>
        <v>0</v>
      </c>
    </row>
    <row r="683" s="42" customFormat="true" ht="16.5" hidden="true" customHeight="true" outlineLevel="0" collapsed="false">
      <c r="A683" s="63" t="s">
        <v>136</v>
      </c>
      <c r="B683" s="127" t="s">
        <v>238</v>
      </c>
      <c r="C683" s="97" t="s">
        <v>470</v>
      </c>
      <c r="D683" s="122" t="s">
        <v>331</v>
      </c>
      <c r="E683" s="53" t="n">
        <v>12</v>
      </c>
      <c r="F683" s="31" t="n">
        <v>4</v>
      </c>
      <c r="G683" s="31" t="n">
        <v>24</v>
      </c>
      <c r="H683" s="31" t="n">
        <v>-24</v>
      </c>
      <c r="I683" s="31"/>
      <c r="J683" s="31"/>
      <c r="K683" s="31"/>
      <c r="L683" s="31" t="n">
        <v>4</v>
      </c>
      <c r="M683" s="44" t="n">
        <v>8</v>
      </c>
      <c r="N683" s="33" t="n">
        <f aca="false">E683*F683+H683+J683+K683+L683+M683</f>
        <v>36</v>
      </c>
      <c r="O683" s="36"/>
      <c r="P683" s="31" t="n">
        <v>14</v>
      </c>
      <c r="Q683" s="31"/>
      <c r="R683" s="31"/>
      <c r="S683" s="31"/>
      <c r="T683" s="31"/>
      <c r="U683" s="31"/>
      <c r="V683" s="31"/>
      <c r="W683" s="31"/>
      <c r="X683" s="31"/>
      <c r="Y683" s="31"/>
      <c r="Z683" s="36" t="n">
        <f aca="false">P683*Q683+S683+U683+V683+W683+X683+Y683</f>
        <v>0</v>
      </c>
      <c r="AA683" s="36" t="n">
        <f aca="false">N683+Z683</f>
        <v>36</v>
      </c>
      <c r="AB683" s="47" t="s">
        <v>329</v>
      </c>
      <c r="AC683" s="36" t="s">
        <v>389</v>
      </c>
      <c r="AD683" s="36"/>
      <c r="AE683" s="36" t="n">
        <f aca="false">P683*Q683</f>
        <v>0</v>
      </c>
      <c r="AF683" s="38" t="n">
        <f aca="false">E683*F683+P683*Q683</f>
        <v>48</v>
      </c>
      <c r="AG683" s="39" t="str">
        <f aca="false">AB683</f>
        <v>Токарь И.А.</v>
      </c>
      <c r="AH683" s="39" t="str">
        <f aca="false">C683</f>
        <v>2ИСП11-20 (БД)</v>
      </c>
      <c r="AI683" s="40" t="str">
        <f aca="false">B683</f>
        <v>25</v>
      </c>
      <c r="AJ683" s="39" t="str">
        <f aca="false">CONCATENATE(A683," ",D683)</f>
        <v>МДК.01.03 Разработка мобильных приложений</v>
      </c>
      <c r="AK683" s="39" t="n">
        <f aca="false">E683*F683+P683*Q683+H683+J683+S683+U683</f>
        <v>24</v>
      </c>
      <c r="AL683" s="39" t="n">
        <f aca="false">L683+W683</f>
        <v>4</v>
      </c>
      <c r="AM683" s="39" t="n">
        <f aca="false">M683+X683</f>
        <v>8</v>
      </c>
      <c r="AN683" s="39" t="n">
        <f aca="false">Y683</f>
        <v>0</v>
      </c>
      <c r="AO683" s="39" t="n">
        <f aca="false">SUM(AK683:AN683)</f>
        <v>36</v>
      </c>
      <c r="AP683" s="41" t="n">
        <f aca="false">K683+V683</f>
        <v>0</v>
      </c>
    </row>
    <row r="684" s="42" customFormat="true" ht="16.5" hidden="true" customHeight="true" outlineLevel="0" collapsed="false">
      <c r="A684" s="63" t="s">
        <v>136</v>
      </c>
      <c r="B684" s="96" t="s">
        <v>175</v>
      </c>
      <c r="C684" s="97" t="s">
        <v>625</v>
      </c>
      <c r="D684" s="122" t="s">
        <v>331</v>
      </c>
      <c r="E684" s="53" t="n">
        <v>12</v>
      </c>
      <c r="F684" s="31"/>
      <c r="G684" s="31"/>
      <c r="H684" s="31" t="n">
        <v>24</v>
      </c>
      <c r="I684" s="31"/>
      <c r="J684" s="31"/>
      <c r="K684" s="31"/>
      <c r="L684" s="31"/>
      <c r="M684" s="44"/>
      <c r="N684" s="33" t="n">
        <f aca="false">E684*F684+H684+J684+K684+L684+M684</f>
        <v>24</v>
      </c>
      <c r="O684" s="36"/>
      <c r="P684" s="31" t="n">
        <v>14</v>
      </c>
      <c r="Q684" s="31"/>
      <c r="R684" s="31"/>
      <c r="S684" s="31"/>
      <c r="T684" s="31"/>
      <c r="U684" s="31"/>
      <c r="V684" s="31"/>
      <c r="W684" s="31"/>
      <c r="X684" s="31"/>
      <c r="Y684" s="31"/>
      <c r="Z684" s="36" t="n">
        <f aca="false">P684*Q684+S684+U684+V684+W684+X684+Y684</f>
        <v>0</v>
      </c>
      <c r="AA684" s="36" t="n">
        <f aca="false">N684+Z684</f>
        <v>24</v>
      </c>
      <c r="AB684" s="47" t="s">
        <v>329</v>
      </c>
      <c r="AC684" s="36" t="s">
        <v>389</v>
      </c>
      <c r="AD684" s="36"/>
      <c r="AE684" s="36" t="n">
        <f aca="false">P684*Q684</f>
        <v>0</v>
      </c>
      <c r="AF684" s="38" t="n">
        <f aca="false">E684*F684+P684*Q684</f>
        <v>0</v>
      </c>
      <c r="AG684" s="39" t="str">
        <f aca="false">AB684</f>
        <v>Токарь И.А.</v>
      </c>
      <c r="AH684" s="39" t="str">
        <f aca="false">C684</f>
        <v>2ИСП11-20а (БД)</v>
      </c>
      <c r="AI684" s="40" t="str">
        <f aca="false">B684</f>
        <v>13</v>
      </c>
      <c r="AJ684" s="39" t="str">
        <f aca="false">CONCATENATE(A684," ",D684)</f>
        <v>МДК.01.03 Разработка мобильных приложений</v>
      </c>
      <c r="AK684" s="39" t="n">
        <f aca="false">E684*F684+P684*Q684+H684+J684+S684+U684</f>
        <v>24</v>
      </c>
      <c r="AL684" s="39" t="n">
        <f aca="false">L684+W684</f>
        <v>0</v>
      </c>
      <c r="AM684" s="39" t="n">
        <f aca="false">M684+X684</f>
        <v>0</v>
      </c>
      <c r="AN684" s="39" t="n">
        <f aca="false">Y684</f>
        <v>0</v>
      </c>
      <c r="AO684" s="39" t="n">
        <f aca="false">SUM(AK684:AN684)</f>
        <v>24</v>
      </c>
      <c r="AP684" s="41" t="n">
        <f aca="false">K684+V684</f>
        <v>0</v>
      </c>
    </row>
    <row r="685" s="42" customFormat="true" ht="16.5" hidden="true" customHeight="true" outlineLevel="0" collapsed="false">
      <c r="A685" s="63" t="s">
        <v>136</v>
      </c>
      <c r="B685" s="96" t="s">
        <v>53</v>
      </c>
      <c r="C685" s="97" t="s">
        <v>471</v>
      </c>
      <c r="D685" s="122" t="s">
        <v>331</v>
      </c>
      <c r="E685" s="53" t="n">
        <v>12</v>
      </c>
      <c r="F685" s="31"/>
      <c r="G685" s="31"/>
      <c r="H685" s="31" t="n">
        <v>24</v>
      </c>
      <c r="I685" s="31"/>
      <c r="J685" s="31"/>
      <c r="K685" s="31"/>
      <c r="L685" s="31"/>
      <c r="M685" s="44"/>
      <c r="N685" s="33" t="n">
        <f aca="false">E685*F685+H685+J685+K685+L685+M685</f>
        <v>24</v>
      </c>
      <c r="O685" s="36"/>
      <c r="P685" s="31" t="n">
        <v>14</v>
      </c>
      <c r="Q685" s="31"/>
      <c r="R685" s="31"/>
      <c r="S685" s="31"/>
      <c r="T685" s="31"/>
      <c r="U685" s="31"/>
      <c r="V685" s="31"/>
      <c r="W685" s="31"/>
      <c r="X685" s="31"/>
      <c r="Y685" s="31"/>
      <c r="Z685" s="36" t="n">
        <f aca="false">P685*Q685+S685+U685+V685+W685+X685+Y685</f>
        <v>0</v>
      </c>
      <c r="AA685" s="36" t="n">
        <f aca="false">N685+Z685</f>
        <v>24</v>
      </c>
      <c r="AB685" s="47" t="s">
        <v>69</v>
      </c>
      <c r="AC685" s="36" t="s">
        <v>389</v>
      </c>
      <c r="AD685" s="36"/>
      <c r="AE685" s="36" t="n">
        <f aca="false">P685*Q685</f>
        <v>0</v>
      </c>
      <c r="AF685" s="38" t="n">
        <f aca="false">E685*F685+P685*Q685</f>
        <v>0</v>
      </c>
      <c r="AG685" s="39" t="str">
        <f aca="false">AB685</f>
        <v>вак. 2 п/гр</v>
      </c>
      <c r="AH685" s="39" t="str">
        <f aca="false">C685</f>
        <v>2ИСП11-20б (БД)</v>
      </c>
      <c r="AI685" s="40" t="str">
        <f aca="false">B685</f>
        <v>12</v>
      </c>
      <c r="AJ685" s="39" t="str">
        <f aca="false">CONCATENATE(A685," ",D685)</f>
        <v>МДК.01.03 Разработка мобильных приложений</v>
      </c>
      <c r="AK685" s="39" t="n">
        <f aca="false">E685*F685+P685*Q685+H685+J685+S685+U685</f>
        <v>24</v>
      </c>
      <c r="AL685" s="39" t="n">
        <f aca="false">L685+W685</f>
        <v>0</v>
      </c>
      <c r="AM685" s="39" t="n">
        <f aca="false">M685+X685</f>
        <v>0</v>
      </c>
      <c r="AN685" s="39" t="n">
        <f aca="false">Y685</f>
        <v>0</v>
      </c>
      <c r="AO685" s="39" t="n">
        <f aca="false">SUM(AK685:AN685)</f>
        <v>24</v>
      </c>
      <c r="AP685" s="41" t="n">
        <f aca="false">K685+V685</f>
        <v>0</v>
      </c>
    </row>
    <row r="686" s="42" customFormat="true" ht="16.5" hidden="true" customHeight="true" outlineLevel="0" collapsed="false">
      <c r="A686" s="63" t="s">
        <v>333</v>
      </c>
      <c r="B686" s="127" t="s">
        <v>238</v>
      </c>
      <c r="C686" s="97" t="s">
        <v>470</v>
      </c>
      <c r="D686" s="122" t="s">
        <v>334</v>
      </c>
      <c r="E686" s="53" t="n">
        <v>12</v>
      </c>
      <c r="F686" s="31"/>
      <c r="G686" s="31"/>
      <c r="H686" s="31"/>
      <c r="I686" s="31"/>
      <c r="J686" s="31"/>
      <c r="K686" s="31"/>
      <c r="L686" s="31"/>
      <c r="M686" s="31"/>
      <c r="N686" s="33" t="n">
        <f aca="false">E686*F686+H686+J686+K686+L686+M686</f>
        <v>0</v>
      </c>
      <c r="O686" s="36"/>
      <c r="P686" s="31" t="n">
        <v>14</v>
      </c>
      <c r="Q686" s="31" t="n">
        <v>3</v>
      </c>
      <c r="R686" s="31" t="n">
        <v>20</v>
      </c>
      <c r="S686" s="31" t="n">
        <v>-20</v>
      </c>
      <c r="T686" s="31"/>
      <c r="U686" s="31"/>
      <c r="V686" s="31"/>
      <c r="W686" s="31" t="n">
        <v>2</v>
      </c>
      <c r="X686" s="31"/>
      <c r="Y686" s="31"/>
      <c r="Z686" s="36" t="n">
        <f aca="false">P686*Q686+S686+U686+V686+W686+X686+Y686</f>
        <v>24</v>
      </c>
      <c r="AA686" s="36" t="n">
        <f aca="false">N686+Z686</f>
        <v>24</v>
      </c>
      <c r="AB686" s="47" t="s">
        <v>226</v>
      </c>
      <c r="AC686" s="36"/>
      <c r="AD686" s="36"/>
      <c r="AE686" s="36" t="n">
        <f aca="false">P686*Q686</f>
        <v>42</v>
      </c>
      <c r="AF686" s="38" t="n">
        <f aca="false">E686*F686+P686*Q686</f>
        <v>42</v>
      </c>
      <c r="AG686" s="39" t="str">
        <f aca="false">AB686</f>
        <v>Орлов А.Д.</v>
      </c>
      <c r="AH686" s="39" t="str">
        <f aca="false">C686</f>
        <v>2ИСП11-20 (БД)</v>
      </c>
      <c r="AI686" s="40" t="str">
        <f aca="false">B686</f>
        <v>25</v>
      </c>
      <c r="AJ686" s="39" t="str">
        <f aca="false">CONCATENATE(A686," ",D686)</f>
        <v>МДК.01.04 Системное программирование</v>
      </c>
      <c r="AK686" s="39" t="n">
        <f aca="false">E686*F686+P686*Q686+H686+J686+S686+U686</f>
        <v>22</v>
      </c>
      <c r="AL686" s="39" t="n">
        <f aca="false">L686+W686</f>
        <v>2</v>
      </c>
      <c r="AM686" s="39" t="n">
        <f aca="false">M686+X686</f>
        <v>0</v>
      </c>
      <c r="AN686" s="39" t="n">
        <f aca="false">Y686</f>
        <v>0</v>
      </c>
      <c r="AO686" s="39" t="n">
        <f aca="false">SUM(AK686:AN686)</f>
        <v>24</v>
      </c>
      <c r="AP686" s="41" t="n">
        <f aca="false">K686+V686</f>
        <v>0</v>
      </c>
    </row>
    <row r="687" s="42" customFormat="true" ht="16.5" hidden="true" customHeight="true" outlineLevel="0" collapsed="false">
      <c r="A687" s="63" t="s">
        <v>333</v>
      </c>
      <c r="B687" s="96" t="s">
        <v>175</v>
      </c>
      <c r="C687" s="97" t="s">
        <v>625</v>
      </c>
      <c r="D687" s="122" t="s">
        <v>334</v>
      </c>
      <c r="E687" s="53" t="n">
        <v>12</v>
      </c>
      <c r="F687" s="31"/>
      <c r="G687" s="31"/>
      <c r="H687" s="31"/>
      <c r="I687" s="31"/>
      <c r="J687" s="31"/>
      <c r="K687" s="31"/>
      <c r="L687" s="31"/>
      <c r="M687" s="31"/>
      <c r="N687" s="33" t="n">
        <f aca="false">E687*F687+H687+J687+K687+L687+M687</f>
        <v>0</v>
      </c>
      <c r="O687" s="36"/>
      <c r="P687" s="31" t="n">
        <v>14</v>
      </c>
      <c r="Q687" s="31"/>
      <c r="R687" s="31"/>
      <c r="S687" s="31" t="n">
        <v>20</v>
      </c>
      <c r="T687" s="31"/>
      <c r="U687" s="31"/>
      <c r="V687" s="31"/>
      <c r="W687" s="31"/>
      <c r="X687" s="31"/>
      <c r="Y687" s="31"/>
      <c r="Z687" s="36" t="n">
        <f aca="false">P687*Q687+S687+U687+V687+W687+X687+Y687</f>
        <v>20</v>
      </c>
      <c r="AA687" s="36" t="n">
        <f aca="false">N687+Z687</f>
        <v>20</v>
      </c>
      <c r="AB687" s="47" t="s">
        <v>226</v>
      </c>
      <c r="AC687" s="36"/>
      <c r="AD687" s="36"/>
      <c r="AE687" s="36" t="n">
        <f aca="false">P687*Q687</f>
        <v>0</v>
      </c>
      <c r="AF687" s="38" t="n">
        <f aca="false">E687*F687+P687*Q687</f>
        <v>0</v>
      </c>
      <c r="AG687" s="39" t="str">
        <f aca="false">AB687</f>
        <v>Орлов А.Д.</v>
      </c>
      <c r="AH687" s="39" t="str">
        <f aca="false">C687</f>
        <v>2ИСП11-20а (БД)</v>
      </c>
      <c r="AI687" s="40" t="str">
        <f aca="false">B687</f>
        <v>13</v>
      </c>
      <c r="AJ687" s="39" t="str">
        <f aca="false">CONCATENATE(A687," ",D687)</f>
        <v>МДК.01.04 Системное программирование</v>
      </c>
      <c r="AK687" s="39" t="n">
        <f aca="false">E687*F687+P687*Q687+H687+J687+S687+U687</f>
        <v>20</v>
      </c>
      <c r="AL687" s="39" t="n">
        <f aca="false">L687+W687</f>
        <v>0</v>
      </c>
      <c r="AM687" s="39" t="n">
        <f aca="false">M687+X687</f>
        <v>0</v>
      </c>
      <c r="AN687" s="39" t="n">
        <f aca="false">Y687</f>
        <v>0</v>
      </c>
      <c r="AO687" s="39" t="n">
        <f aca="false">SUM(AK687:AN687)</f>
        <v>20</v>
      </c>
      <c r="AP687" s="41" t="n">
        <f aca="false">K687+V687</f>
        <v>0</v>
      </c>
    </row>
    <row r="688" s="42" customFormat="true" ht="16.5" hidden="true" customHeight="true" outlineLevel="0" collapsed="false">
      <c r="A688" s="63" t="s">
        <v>333</v>
      </c>
      <c r="B688" s="96" t="s">
        <v>53</v>
      </c>
      <c r="C688" s="97" t="s">
        <v>471</v>
      </c>
      <c r="D688" s="122" t="s">
        <v>334</v>
      </c>
      <c r="E688" s="53" t="n">
        <v>12</v>
      </c>
      <c r="F688" s="31"/>
      <c r="G688" s="31"/>
      <c r="H688" s="31"/>
      <c r="I688" s="31"/>
      <c r="J688" s="31"/>
      <c r="K688" s="31"/>
      <c r="L688" s="31"/>
      <c r="M688" s="31"/>
      <c r="N688" s="33" t="n">
        <f aca="false">E688*F688+H688+J688+K688+L688+M688</f>
        <v>0</v>
      </c>
      <c r="O688" s="36"/>
      <c r="P688" s="31" t="n">
        <v>14</v>
      </c>
      <c r="Q688" s="31"/>
      <c r="R688" s="31"/>
      <c r="S688" s="31" t="n">
        <v>20</v>
      </c>
      <c r="T688" s="31"/>
      <c r="U688" s="31"/>
      <c r="V688" s="31"/>
      <c r="W688" s="31"/>
      <c r="X688" s="31"/>
      <c r="Y688" s="31"/>
      <c r="Z688" s="36" t="n">
        <f aca="false">P688*Q688+S688+U688+V688+W688+X688+Y688</f>
        <v>20</v>
      </c>
      <c r="AA688" s="36" t="n">
        <f aca="false">N688+Z688</f>
        <v>20</v>
      </c>
      <c r="AB688" s="47" t="s">
        <v>69</v>
      </c>
      <c r="AC688" s="36"/>
      <c r="AD688" s="36"/>
      <c r="AE688" s="36" t="n">
        <f aca="false">P688*Q688</f>
        <v>0</v>
      </c>
      <c r="AF688" s="38" t="n">
        <f aca="false">E688*F688+P688*Q688</f>
        <v>0</v>
      </c>
      <c r="AG688" s="39" t="str">
        <f aca="false">AB688</f>
        <v>вак. 2 п/гр</v>
      </c>
      <c r="AH688" s="39" t="str">
        <f aca="false">C688</f>
        <v>2ИСП11-20б (БД)</v>
      </c>
      <c r="AI688" s="40" t="str">
        <f aca="false">B688</f>
        <v>12</v>
      </c>
      <c r="AJ688" s="39" t="str">
        <f aca="false">CONCATENATE(A688," ",D688)</f>
        <v>МДК.01.04 Системное программирование</v>
      </c>
      <c r="AK688" s="39" t="n">
        <f aca="false">E688*F688+P688*Q688+H688+J688+S688+U688</f>
        <v>20</v>
      </c>
      <c r="AL688" s="39" t="n">
        <f aca="false">L688+W688</f>
        <v>0</v>
      </c>
      <c r="AM688" s="39" t="n">
        <f aca="false">M688+X688</f>
        <v>0</v>
      </c>
      <c r="AN688" s="39" t="n">
        <f aca="false">Y688</f>
        <v>0</v>
      </c>
      <c r="AO688" s="39" t="n">
        <f aca="false">SUM(AK688:AN688)</f>
        <v>20</v>
      </c>
      <c r="AP688" s="41" t="n">
        <f aca="false">K688+V688</f>
        <v>0</v>
      </c>
    </row>
    <row r="689" s="42" customFormat="true" ht="16.5" hidden="true" customHeight="true" outlineLevel="0" collapsed="false">
      <c r="A689" s="63" t="s">
        <v>138</v>
      </c>
      <c r="B689" s="96" t="s">
        <v>175</v>
      </c>
      <c r="C689" s="97" t="s">
        <v>625</v>
      </c>
      <c r="D689" s="122" t="s">
        <v>108</v>
      </c>
      <c r="E689" s="53" t="n">
        <v>12</v>
      </c>
      <c r="F689" s="31"/>
      <c r="G689" s="31"/>
      <c r="H689" s="31"/>
      <c r="I689" s="31"/>
      <c r="J689" s="31"/>
      <c r="K689" s="31"/>
      <c r="L689" s="31"/>
      <c r="M689" s="31"/>
      <c r="N689" s="33" t="n">
        <v>0</v>
      </c>
      <c r="O689" s="36"/>
      <c r="P689" s="31" t="n">
        <v>2</v>
      </c>
      <c r="Q689" s="31" t="n">
        <v>36</v>
      </c>
      <c r="R689" s="31"/>
      <c r="S689" s="31"/>
      <c r="T689" s="31"/>
      <c r="U689" s="31"/>
      <c r="V689" s="31"/>
      <c r="W689" s="31"/>
      <c r="X689" s="31"/>
      <c r="Y689" s="31"/>
      <c r="Z689" s="36" t="n">
        <v>72</v>
      </c>
      <c r="AA689" s="36" t="n">
        <f aca="false">N689+Z689</f>
        <v>72</v>
      </c>
      <c r="AB689" s="130" t="s">
        <v>364</v>
      </c>
      <c r="AC689" s="36"/>
      <c r="AD689" s="36"/>
      <c r="AE689" s="36"/>
      <c r="AF689" s="38" t="n">
        <f aca="false">E689*F689+P689*Q689</f>
        <v>72</v>
      </c>
      <c r="AG689" s="39" t="str">
        <f aca="false">AB689</f>
        <v>Карпов Р.В.</v>
      </c>
      <c r="AH689" s="39" t="str">
        <f aca="false">C689</f>
        <v>2ИСП11-20а (БД)</v>
      </c>
      <c r="AI689" s="40" t="str">
        <f aca="false">B689</f>
        <v>13</v>
      </c>
      <c r="AJ689" s="39" t="str">
        <f aca="false">CONCATENATE(A689," ",D689)</f>
        <v>УП.01 Учебная практика</v>
      </c>
      <c r="AK689" s="39" t="n">
        <f aca="false">E689*F689+P689*Q689+H689+J689+S689+U689</f>
        <v>72</v>
      </c>
      <c r="AL689" s="39" t="n">
        <f aca="false">L689+W689</f>
        <v>0</v>
      </c>
      <c r="AM689" s="39" t="n">
        <f aca="false">M689+X689</f>
        <v>0</v>
      </c>
      <c r="AN689" s="39" t="n">
        <f aca="false">Y689</f>
        <v>0</v>
      </c>
      <c r="AO689" s="39" t="n">
        <f aca="false">SUM(AK689:AN689)</f>
        <v>72</v>
      </c>
      <c r="AP689" s="41" t="n">
        <f aca="false">K689+V689</f>
        <v>0</v>
      </c>
    </row>
    <row r="690" s="42" customFormat="true" ht="16.5" hidden="true" customHeight="true" outlineLevel="0" collapsed="false">
      <c r="A690" s="63" t="s">
        <v>138</v>
      </c>
      <c r="B690" s="96" t="s">
        <v>53</v>
      </c>
      <c r="C690" s="97" t="s">
        <v>471</v>
      </c>
      <c r="D690" s="153" t="s">
        <v>108</v>
      </c>
      <c r="E690" s="53" t="n">
        <v>12</v>
      </c>
      <c r="F690" s="31"/>
      <c r="G690" s="31"/>
      <c r="H690" s="31"/>
      <c r="I690" s="31"/>
      <c r="J690" s="31"/>
      <c r="K690" s="31"/>
      <c r="L690" s="31"/>
      <c r="M690" s="31"/>
      <c r="N690" s="33" t="n">
        <f aca="false">E690*F690+H690+J690+K690+L690+M690</f>
        <v>0</v>
      </c>
      <c r="O690" s="36"/>
      <c r="P690" s="31" t="n">
        <v>2</v>
      </c>
      <c r="Q690" s="31" t="n">
        <v>36</v>
      </c>
      <c r="R690" s="31"/>
      <c r="S690" s="31"/>
      <c r="T690" s="31"/>
      <c r="U690" s="31"/>
      <c r="V690" s="31"/>
      <c r="W690" s="31"/>
      <c r="X690" s="31"/>
      <c r="Y690" s="31"/>
      <c r="Z690" s="36" t="n">
        <f aca="false">P690*Q690+S690+U690+V690+W690+X690+Y690</f>
        <v>72</v>
      </c>
      <c r="AA690" s="36" t="n">
        <f aca="false">N690+Z690</f>
        <v>72</v>
      </c>
      <c r="AB690" s="73" t="s">
        <v>472</v>
      </c>
      <c r="AC690" s="31"/>
      <c r="AD690" s="31"/>
      <c r="AE690" s="36" t="n">
        <f aca="false">P690*Q690</f>
        <v>72</v>
      </c>
      <c r="AF690" s="38" t="n">
        <f aca="false">E690*F690+P690*Q690</f>
        <v>72</v>
      </c>
      <c r="AG690" s="39" t="str">
        <f aca="false">AB690</f>
        <v>Магомедов Э.М.</v>
      </c>
      <c r="AH690" s="39" t="str">
        <f aca="false">C690</f>
        <v>2ИСП11-20б (БД)</v>
      </c>
      <c r="AI690" s="40" t="str">
        <f aca="false">B690</f>
        <v>12</v>
      </c>
      <c r="AJ690" s="39" t="str">
        <f aca="false">CONCATENATE(A690," ",D690)</f>
        <v>УП.01 Учебная практика</v>
      </c>
      <c r="AK690" s="39" t="n">
        <f aca="false">E690*F690+P690*Q690+H690+J690+S690+U690</f>
        <v>72</v>
      </c>
      <c r="AL690" s="39" t="n">
        <f aca="false">L690+W690</f>
        <v>0</v>
      </c>
      <c r="AM690" s="39" t="n">
        <f aca="false">M690+X690</f>
        <v>0</v>
      </c>
      <c r="AN690" s="39" t="n">
        <f aca="false">Y690</f>
        <v>0</v>
      </c>
      <c r="AO690" s="39" t="n">
        <f aca="false">SUM(AK690:AN690)</f>
        <v>72</v>
      </c>
      <c r="AP690" s="41" t="n">
        <f aca="false">K690+V690</f>
        <v>0</v>
      </c>
    </row>
    <row r="691" s="42" customFormat="true" ht="16.5" hidden="true" customHeight="true" outlineLevel="0" collapsed="false">
      <c r="A691" s="63" t="s">
        <v>139</v>
      </c>
      <c r="B691" s="127" t="s">
        <v>238</v>
      </c>
      <c r="C691" s="97" t="s">
        <v>470</v>
      </c>
      <c r="D691" s="153" t="s">
        <v>163</v>
      </c>
      <c r="E691" s="53" t="n">
        <v>12</v>
      </c>
      <c r="F691" s="31"/>
      <c r="G691" s="31"/>
      <c r="H691" s="31"/>
      <c r="I691" s="31"/>
      <c r="J691" s="31"/>
      <c r="K691" s="31"/>
      <c r="L691" s="31"/>
      <c r="M691" s="31"/>
      <c r="N691" s="33" t="n">
        <f aca="false">E691*F691+H691+J691+K691+L691+M691</f>
        <v>0</v>
      </c>
      <c r="O691" s="36"/>
      <c r="P691" s="31" t="n">
        <v>2</v>
      </c>
      <c r="Q691" s="31" t="n">
        <v>9</v>
      </c>
      <c r="R691" s="31"/>
      <c r="S691" s="31"/>
      <c r="T691" s="31"/>
      <c r="U691" s="31"/>
      <c r="V691" s="31"/>
      <c r="W691" s="31"/>
      <c r="X691" s="31"/>
      <c r="Y691" s="31"/>
      <c r="Z691" s="36" t="n">
        <f aca="false">P691*Q691+S691+U691+V691+W691+X691+Y691</f>
        <v>18</v>
      </c>
      <c r="AA691" s="36" t="n">
        <f aca="false">N691+Z691</f>
        <v>18</v>
      </c>
      <c r="AB691" s="47" t="s">
        <v>292</v>
      </c>
      <c r="AC691" s="31"/>
      <c r="AD691" s="31"/>
      <c r="AE691" s="36" t="n">
        <f aca="false">P691*Q691</f>
        <v>18</v>
      </c>
      <c r="AF691" s="38" t="n">
        <f aca="false">E691*F691+P691*Q691</f>
        <v>18</v>
      </c>
      <c r="AG691" s="39" t="str">
        <f aca="false">AB691</f>
        <v>Николаенко Н.А.</v>
      </c>
      <c r="AH691" s="39" t="str">
        <f aca="false">C691</f>
        <v>2ИСП11-20 (БД)</v>
      </c>
      <c r="AI691" s="40" t="str">
        <f aca="false">B691</f>
        <v>25</v>
      </c>
      <c r="AJ691" s="39" t="str">
        <f aca="false">CONCATENATE(A691," ",D691)</f>
        <v>ПП.01 Производственная практика</v>
      </c>
      <c r="AK691" s="39" t="n">
        <f aca="false">E691*F691+P691*Q691+H691+J691+S691+U691</f>
        <v>18</v>
      </c>
      <c r="AL691" s="39" t="n">
        <f aca="false">L691+W691</f>
        <v>0</v>
      </c>
      <c r="AM691" s="39" t="n">
        <f aca="false">M691+X691</f>
        <v>0</v>
      </c>
      <c r="AN691" s="39" t="n">
        <f aca="false">Y691</f>
        <v>0</v>
      </c>
      <c r="AO691" s="39" t="n">
        <f aca="false">SUM(AK691:AN691)</f>
        <v>18</v>
      </c>
      <c r="AP691" s="41" t="n">
        <f aca="false">K691+V691</f>
        <v>0</v>
      </c>
    </row>
    <row r="692" s="42" customFormat="true" ht="16.5" hidden="true" customHeight="true" outlineLevel="0" collapsed="false">
      <c r="A692" s="63" t="s">
        <v>139</v>
      </c>
      <c r="B692" s="127" t="s">
        <v>238</v>
      </c>
      <c r="C692" s="97" t="s">
        <v>470</v>
      </c>
      <c r="D692" s="153" t="s">
        <v>163</v>
      </c>
      <c r="E692" s="53" t="n">
        <v>12</v>
      </c>
      <c r="F692" s="31"/>
      <c r="G692" s="31"/>
      <c r="H692" s="31"/>
      <c r="I692" s="31"/>
      <c r="J692" s="31"/>
      <c r="K692" s="31"/>
      <c r="L692" s="31"/>
      <c r="M692" s="31"/>
      <c r="N692" s="33" t="n">
        <f aca="false">E692*F692+H692+J692+K692+L692+M692</f>
        <v>0</v>
      </c>
      <c r="O692" s="36"/>
      <c r="P692" s="31" t="n">
        <v>2</v>
      </c>
      <c r="Q692" s="31" t="n">
        <v>9</v>
      </c>
      <c r="R692" s="31"/>
      <c r="S692" s="31"/>
      <c r="T692" s="31"/>
      <c r="U692" s="31"/>
      <c r="V692" s="31"/>
      <c r="W692" s="31"/>
      <c r="X692" s="31"/>
      <c r="Y692" s="31"/>
      <c r="Z692" s="36" t="n">
        <f aca="false">P692*Q692+S692+U692+V692+W692+X692+Y692</f>
        <v>18</v>
      </c>
      <c r="AA692" s="36" t="n">
        <f aca="false">N692+Z692</f>
        <v>18</v>
      </c>
      <c r="AB692" s="36" t="s">
        <v>316</v>
      </c>
      <c r="AC692" s="31"/>
      <c r="AD692" s="31"/>
      <c r="AE692" s="36" t="n">
        <f aca="false">P692*Q692</f>
        <v>18</v>
      </c>
      <c r="AF692" s="38" t="n">
        <f aca="false">E692*F692+P692*Q692</f>
        <v>18</v>
      </c>
      <c r="AG692" s="39" t="str">
        <f aca="false">AB692</f>
        <v>Виеру А.Н.</v>
      </c>
      <c r="AH692" s="39" t="str">
        <f aca="false">C692</f>
        <v>2ИСП11-20 (БД)</v>
      </c>
      <c r="AI692" s="40" t="str">
        <f aca="false">B692</f>
        <v>25</v>
      </c>
      <c r="AJ692" s="39" t="str">
        <f aca="false">CONCATENATE(A692," ",D692)</f>
        <v>ПП.01 Производственная практика</v>
      </c>
      <c r="AK692" s="39" t="n">
        <f aca="false">E692*F692+P692*Q692+H692+J692+S692+U692</f>
        <v>18</v>
      </c>
      <c r="AL692" s="39" t="n">
        <f aca="false">L692+W692</f>
        <v>0</v>
      </c>
      <c r="AM692" s="39" t="n">
        <f aca="false">M692+X692</f>
        <v>0</v>
      </c>
      <c r="AN692" s="39" t="n">
        <f aca="false">Y692</f>
        <v>0</v>
      </c>
      <c r="AO692" s="39" t="n">
        <f aca="false">SUM(AK692:AN692)</f>
        <v>18</v>
      </c>
      <c r="AP692" s="41" t="n">
        <f aca="false">K692+V692</f>
        <v>0</v>
      </c>
    </row>
    <row r="693" s="42" customFormat="true" ht="16.5" hidden="true" customHeight="true" outlineLevel="0" collapsed="false">
      <c r="A693" s="63" t="s">
        <v>139</v>
      </c>
      <c r="B693" s="127" t="s">
        <v>238</v>
      </c>
      <c r="C693" s="97" t="s">
        <v>470</v>
      </c>
      <c r="D693" s="153" t="s">
        <v>163</v>
      </c>
      <c r="E693" s="53" t="n">
        <v>12</v>
      </c>
      <c r="F693" s="31"/>
      <c r="G693" s="31"/>
      <c r="H693" s="31"/>
      <c r="I693" s="31"/>
      <c r="J693" s="31"/>
      <c r="K693" s="31"/>
      <c r="L693" s="31"/>
      <c r="M693" s="31"/>
      <c r="N693" s="33" t="n">
        <f aca="false">E693*F693+H693+J693+K693+L693+M693</f>
        <v>0</v>
      </c>
      <c r="O693" s="36"/>
      <c r="P693" s="31" t="n">
        <v>2</v>
      </c>
      <c r="Q693" s="31" t="n">
        <v>9</v>
      </c>
      <c r="R693" s="31"/>
      <c r="S693" s="31"/>
      <c r="T693" s="31"/>
      <c r="U693" s="31"/>
      <c r="V693" s="31"/>
      <c r="W693" s="31"/>
      <c r="X693" s="31"/>
      <c r="Y693" s="31"/>
      <c r="Z693" s="36" t="n">
        <f aca="false">P693*Q693+S693+U693+V693+W693+X693+Y693</f>
        <v>18</v>
      </c>
      <c r="AA693" s="36" t="n">
        <f aca="false">N693+Z693</f>
        <v>18</v>
      </c>
      <c r="AB693" s="36" t="s">
        <v>143</v>
      </c>
      <c r="AC693" s="31"/>
      <c r="AD693" s="31"/>
      <c r="AE693" s="36" t="n">
        <f aca="false">P693*Q693</f>
        <v>18</v>
      </c>
      <c r="AF693" s="38" t="n">
        <f aca="false">E693*F693+P693*Q693</f>
        <v>18</v>
      </c>
      <c r="AG693" s="39" t="str">
        <f aca="false">AB693</f>
        <v>вак. ПП</v>
      </c>
      <c r="AH693" s="39" t="str">
        <f aca="false">C693</f>
        <v>2ИСП11-20 (БД)</v>
      </c>
      <c r="AI693" s="40" t="str">
        <f aca="false">B693</f>
        <v>25</v>
      </c>
      <c r="AJ693" s="39" t="str">
        <f aca="false">CONCATENATE(A693," ",D693)</f>
        <v>ПП.01 Производственная практика</v>
      </c>
      <c r="AK693" s="39" t="n">
        <f aca="false">E693*F693+P693*Q693+H693+J693+S693+U693</f>
        <v>18</v>
      </c>
      <c r="AL693" s="39" t="n">
        <f aca="false">L693+W693</f>
        <v>0</v>
      </c>
      <c r="AM693" s="39" t="n">
        <f aca="false">M693+X693</f>
        <v>0</v>
      </c>
      <c r="AN693" s="39" t="n">
        <f aca="false">Y693</f>
        <v>0</v>
      </c>
      <c r="AO693" s="39" t="n">
        <f aca="false">SUM(AK693:AN693)</f>
        <v>18</v>
      </c>
      <c r="AP693" s="41" t="n">
        <f aca="false">K693+V693</f>
        <v>0</v>
      </c>
    </row>
    <row r="694" s="42" customFormat="true" ht="16.5" hidden="true" customHeight="true" outlineLevel="0" collapsed="false">
      <c r="A694" s="63" t="s">
        <v>139</v>
      </c>
      <c r="B694" s="127" t="s">
        <v>238</v>
      </c>
      <c r="C694" s="97" t="s">
        <v>470</v>
      </c>
      <c r="D694" s="153" t="s">
        <v>163</v>
      </c>
      <c r="E694" s="53" t="n">
        <v>12</v>
      </c>
      <c r="F694" s="31"/>
      <c r="G694" s="31"/>
      <c r="H694" s="31"/>
      <c r="I694" s="31"/>
      <c r="J694" s="31"/>
      <c r="K694" s="31"/>
      <c r="L694" s="31"/>
      <c r="M694" s="31"/>
      <c r="N694" s="33" t="n">
        <f aca="false">E694*F694+H694+J694+K694+L694+M694</f>
        <v>0</v>
      </c>
      <c r="O694" s="36"/>
      <c r="P694" s="31" t="n">
        <v>2</v>
      </c>
      <c r="Q694" s="31" t="n">
        <v>9</v>
      </c>
      <c r="R694" s="31"/>
      <c r="S694" s="31"/>
      <c r="T694" s="31"/>
      <c r="U694" s="31"/>
      <c r="V694" s="31"/>
      <c r="W694" s="31"/>
      <c r="X694" s="31"/>
      <c r="Y694" s="31"/>
      <c r="Z694" s="36" t="n">
        <f aca="false">P694*Q694+S694+U694+V694+W694+X694+Y694</f>
        <v>18</v>
      </c>
      <c r="AA694" s="36" t="n">
        <f aca="false">N694+Z694</f>
        <v>18</v>
      </c>
      <c r="AB694" s="36" t="s">
        <v>143</v>
      </c>
      <c r="AC694" s="31"/>
      <c r="AD694" s="31"/>
      <c r="AE694" s="36" t="n">
        <f aca="false">P694*Q694</f>
        <v>18</v>
      </c>
      <c r="AF694" s="38" t="n">
        <f aca="false">E694*F694+P694*Q694</f>
        <v>18</v>
      </c>
      <c r="AG694" s="39" t="str">
        <f aca="false">AB694</f>
        <v>вак. ПП</v>
      </c>
      <c r="AH694" s="39" t="str">
        <f aca="false">C694</f>
        <v>2ИСП11-20 (БД)</v>
      </c>
      <c r="AI694" s="40" t="str">
        <f aca="false">B694</f>
        <v>25</v>
      </c>
      <c r="AJ694" s="39" t="str">
        <f aca="false">CONCATENATE(A694," ",D694)</f>
        <v>ПП.01 Производственная практика</v>
      </c>
      <c r="AK694" s="39" t="n">
        <f aca="false">E694*F694+P694*Q694+H694+J694+S694+U694</f>
        <v>18</v>
      </c>
      <c r="AL694" s="39" t="n">
        <f aca="false">L694+W694</f>
        <v>0</v>
      </c>
      <c r="AM694" s="39" t="n">
        <f aca="false">M694+X694</f>
        <v>0</v>
      </c>
      <c r="AN694" s="39" t="n">
        <f aca="false">Y694</f>
        <v>0</v>
      </c>
      <c r="AO694" s="39" t="n">
        <f aca="false">SUM(AK694:AN694)</f>
        <v>18</v>
      </c>
      <c r="AP694" s="41" t="n">
        <f aca="false">K694+V694</f>
        <v>0</v>
      </c>
    </row>
    <row r="695" s="42" customFormat="true" ht="16.5" hidden="true" customHeight="true" outlineLevel="0" collapsed="false">
      <c r="A695" s="63" t="s">
        <v>144</v>
      </c>
      <c r="B695" s="127" t="s">
        <v>238</v>
      </c>
      <c r="C695" s="97" t="s">
        <v>470</v>
      </c>
      <c r="D695" s="153" t="s">
        <v>145</v>
      </c>
      <c r="E695" s="53" t="n">
        <v>12</v>
      </c>
      <c r="F695" s="31"/>
      <c r="G695" s="31"/>
      <c r="H695" s="31"/>
      <c r="I695" s="31"/>
      <c r="J695" s="31"/>
      <c r="K695" s="31"/>
      <c r="L695" s="31"/>
      <c r="M695" s="31"/>
      <c r="N695" s="33" t="n">
        <f aca="false">E695*F695+H695+J695+K695+L695+M695</f>
        <v>0</v>
      </c>
      <c r="O695" s="36"/>
      <c r="P695" s="31" t="n">
        <v>14</v>
      </c>
      <c r="Q695" s="31"/>
      <c r="R695" s="31"/>
      <c r="S695" s="31"/>
      <c r="T695" s="31"/>
      <c r="U695" s="31"/>
      <c r="V695" s="31"/>
      <c r="W695" s="31"/>
      <c r="X695" s="31" t="n">
        <v>24</v>
      </c>
      <c r="Y695" s="31"/>
      <c r="Z695" s="36" t="n">
        <f aca="false">P695*Q695+S695+U695+V695+W695+X695+Y695</f>
        <v>24</v>
      </c>
      <c r="AA695" s="36" t="n">
        <f aca="false">N695+Z695</f>
        <v>24</v>
      </c>
      <c r="AB695" s="36" t="s">
        <v>146</v>
      </c>
      <c r="AC695" s="31"/>
      <c r="AD695" s="31"/>
      <c r="AE695" s="36" t="n">
        <f aca="false">P695*Q695</f>
        <v>0</v>
      </c>
      <c r="AF695" s="38" t="n">
        <f aca="false">E695*F695+P695*Q695</f>
        <v>0</v>
      </c>
      <c r="AG695" s="39" t="str">
        <f aca="false">AB695</f>
        <v>вак. ДЭ</v>
      </c>
      <c r="AH695" s="39" t="str">
        <f aca="false">C695</f>
        <v>2ИСП11-20 (БД)</v>
      </c>
      <c r="AI695" s="40" t="str">
        <f aca="false">B695</f>
        <v>25</v>
      </c>
      <c r="AJ695" s="39" t="str">
        <f aca="false">CONCATENATE(A695," ",D695)</f>
        <v>ДЭ.01 Демонстрационный экзамен по модулю</v>
      </c>
      <c r="AK695" s="39" t="n">
        <f aca="false">E695*F695+P695*Q695+H695+J695+S695+U695</f>
        <v>0</v>
      </c>
      <c r="AL695" s="39" t="n">
        <f aca="false">L695+W695</f>
        <v>0</v>
      </c>
      <c r="AM695" s="39" t="n">
        <f aca="false">M695+X695</f>
        <v>24</v>
      </c>
      <c r="AN695" s="39" t="n">
        <f aca="false">Y695</f>
        <v>0</v>
      </c>
      <c r="AO695" s="39" t="n">
        <f aca="false">SUM(AK695:AN695)</f>
        <v>24</v>
      </c>
      <c r="AP695" s="41" t="n">
        <f aca="false">K695+V695</f>
        <v>0</v>
      </c>
    </row>
    <row r="696" s="42" customFormat="true" ht="16.5" hidden="true" customHeight="true" outlineLevel="0" collapsed="false">
      <c r="A696" s="63" t="s">
        <v>149</v>
      </c>
      <c r="B696" s="127" t="s">
        <v>238</v>
      </c>
      <c r="C696" s="97" t="s">
        <v>470</v>
      </c>
      <c r="D696" s="153" t="s">
        <v>335</v>
      </c>
      <c r="E696" s="53" t="n">
        <v>12</v>
      </c>
      <c r="F696" s="31"/>
      <c r="G696" s="31"/>
      <c r="H696" s="31"/>
      <c r="I696" s="31"/>
      <c r="J696" s="31"/>
      <c r="K696" s="31"/>
      <c r="L696" s="31"/>
      <c r="M696" s="31"/>
      <c r="N696" s="33" t="n">
        <f aca="false">E696*F696+H696+J696+K696+L696+M696</f>
        <v>0</v>
      </c>
      <c r="O696" s="36"/>
      <c r="P696" s="31" t="n">
        <v>14</v>
      </c>
      <c r="Q696" s="31" t="n">
        <v>5</v>
      </c>
      <c r="R696" s="31" t="n">
        <v>32</v>
      </c>
      <c r="S696" s="31" t="n">
        <v>-32</v>
      </c>
      <c r="T696" s="31"/>
      <c r="U696" s="31"/>
      <c r="V696" s="31"/>
      <c r="W696" s="31" t="n">
        <v>8</v>
      </c>
      <c r="X696" s="31" t="n">
        <v>8</v>
      </c>
      <c r="Y696" s="31"/>
      <c r="Z696" s="36" t="n">
        <f aca="false">P696*Q696+S696+U696+V696+W696+X696+Y696</f>
        <v>54</v>
      </c>
      <c r="AA696" s="36" t="n">
        <f aca="false">N696+Z696</f>
        <v>54</v>
      </c>
      <c r="AB696" s="47" t="s">
        <v>363</v>
      </c>
      <c r="AC696" s="31"/>
      <c r="AD696" s="31"/>
      <c r="AE696" s="36" t="n">
        <f aca="false">P696*Q696</f>
        <v>70</v>
      </c>
      <c r="AF696" s="38" t="n">
        <f aca="false">E696*F696+P696*Q696</f>
        <v>70</v>
      </c>
      <c r="AG696" s="39" t="str">
        <f aca="false">AB696</f>
        <v>Адышкин С.С.</v>
      </c>
      <c r="AH696" s="39" t="str">
        <f aca="false">C696</f>
        <v>2ИСП11-20 (БД)</v>
      </c>
      <c r="AI696" s="40" t="str">
        <f aca="false">B696</f>
        <v>25</v>
      </c>
      <c r="AJ696" s="39" t="str">
        <f aca="false">CONCATENATE(A696," ",D696)</f>
        <v>МДК.02.02 Инструментальные средства разработки программного обеспечения</v>
      </c>
      <c r="AK696" s="39" t="n">
        <f aca="false">E696*F696+P696*Q696+H696+J696+S696+U696</f>
        <v>38</v>
      </c>
      <c r="AL696" s="39" t="n">
        <f aca="false">L696+W696</f>
        <v>8</v>
      </c>
      <c r="AM696" s="39" t="n">
        <f aca="false">M696+X696</f>
        <v>8</v>
      </c>
      <c r="AN696" s="39" t="n">
        <f aca="false">Y696</f>
        <v>0</v>
      </c>
      <c r="AO696" s="39" t="n">
        <f aca="false">SUM(AK696:AN696)</f>
        <v>54</v>
      </c>
      <c r="AP696" s="41" t="n">
        <f aca="false">K696+V696</f>
        <v>0</v>
      </c>
    </row>
    <row r="697" s="42" customFormat="true" ht="16.5" hidden="true" customHeight="true" outlineLevel="0" collapsed="false">
      <c r="A697" s="63" t="s">
        <v>149</v>
      </c>
      <c r="B697" s="96" t="s">
        <v>175</v>
      </c>
      <c r="C697" s="97" t="s">
        <v>625</v>
      </c>
      <c r="D697" s="153" t="s">
        <v>335</v>
      </c>
      <c r="E697" s="53" t="n">
        <v>12</v>
      </c>
      <c r="F697" s="31"/>
      <c r="G697" s="31"/>
      <c r="H697" s="31"/>
      <c r="I697" s="31"/>
      <c r="J697" s="31"/>
      <c r="K697" s="31"/>
      <c r="L697" s="31"/>
      <c r="M697" s="31"/>
      <c r="N697" s="33" t="n">
        <f aca="false">E697*F697+H697+J697+K697+L697+M697</f>
        <v>0</v>
      </c>
      <c r="O697" s="36"/>
      <c r="P697" s="31" t="n">
        <v>14</v>
      </c>
      <c r="Q697" s="31"/>
      <c r="R697" s="31"/>
      <c r="S697" s="31" t="n">
        <v>32</v>
      </c>
      <c r="T697" s="31"/>
      <c r="U697" s="31"/>
      <c r="V697" s="31"/>
      <c r="W697" s="31"/>
      <c r="X697" s="31"/>
      <c r="Y697" s="31"/>
      <c r="Z697" s="36" t="n">
        <f aca="false">P697*Q697+S697+U697+V697+W697+X697+Y697</f>
        <v>32</v>
      </c>
      <c r="AA697" s="36" t="n">
        <f aca="false">N697+Z697</f>
        <v>32</v>
      </c>
      <c r="AB697" s="47" t="s">
        <v>363</v>
      </c>
      <c r="AC697" s="31"/>
      <c r="AD697" s="31"/>
      <c r="AE697" s="36" t="n">
        <f aca="false">P697*Q697</f>
        <v>0</v>
      </c>
      <c r="AF697" s="38" t="n">
        <f aca="false">E697*F697+P697*Q697</f>
        <v>0</v>
      </c>
      <c r="AG697" s="39" t="str">
        <f aca="false">AB697</f>
        <v>Адышкин С.С.</v>
      </c>
      <c r="AH697" s="39" t="str">
        <f aca="false">C697</f>
        <v>2ИСП11-20а (БД)</v>
      </c>
      <c r="AI697" s="40" t="str">
        <f aca="false">B697</f>
        <v>13</v>
      </c>
      <c r="AJ697" s="39" t="str">
        <f aca="false">CONCATENATE(A697," ",D697)</f>
        <v>МДК.02.02 Инструментальные средства разработки программного обеспечения</v>
      </c>
      <c r="AK697" s="39" t="n">
        <f aca="false">E697*F697+P697*Q697+H697+J697+S697+U697</f>
        <v>32</v>
      </c>
      <c r="AL697" s="39" t="n">
        <f aca="false">L697+W697</f>
        <v>0</v>
      </c>
      <c r="AM697" s="39" t="n">
        <f aca="false">M697+X697</f>
        <v>0</v>
      </c>
      <c r="AN697" s="39" t="n">
        <f aca="false">Y697</f>
        <v>0</v>
      </c>
      <c r="AO697" s="39" t="n">
        <f aca="false">SUM(AK697:AN697)</f>
        <v>32</v>
      </c>
      <c r="AP697" s="41" t="n">
        <f aca="false">K697+V697</f>
        <v>0</v>
      </c>
    </row>
    <row r="698" s="42" customFormat="true" ht="16.5" hidden="true" customHeight="true" outlineLevel="0" collapsed="false">
      <c r="A698" s="63" t="s">
        <v>149</v>
      </c>
      <c r="B698" s="96" t="s">
        <v>53</v>
      </c>
      <c r="C698" s="97" t="s">
        <v>471</v>
      </c>
      <c r="D698" s="153" t="s">
        <v>335</v>
      </c>
      <c r="E698" s="53" t="n">
        <v>12</v>
      </c>
      <c r="F698" s="31"/>
      <c r="G698" s="31"/>
      <c r="H698" s="31"/>
      <c r="I698" s="31"/>
      <c r="J698" s="31"/>
      <c r="K698" s="31"/>
      <c r="L698" s="31"/>
      <c r="M698" s="31"/>
      <c r="N698" s="33" t="n">
        <f aca="false">E698*F698+H698+J698+K698+L698+M698</f>
        <v>0</v>
      </c>
      <c r="O698" s="36"/>
      <c r="P698" s="31" t="n">
        <v>14</v>
      </c>
      <c r="Q698" s="31"/>
      <c r="R698" s="31"/>
      <c r="S698" s="31" t="n">
        <v>32</v>
      </c>
      <c r="T698" s="31"/>
      <c r="U698" s="31"/>
      <c r="V698" s="31"/>
      <c r="W698" s="31"/>
      <c r="X698" s="31"/>
      <c r="Y698" s="31"/>
      <c r="Z698" s="36" t="n">
        <f aca="false">P698*Q698+S698+U698+V698+W698+X698+Y698</f>
        <v>32</v>
      </c>
      <c r="AA698" s="36" t="n">
        <f aca="false">N698+Z698</f>
        <v>32</v>
      </c>
      <c r="AB698" s="47" t="s">
        <v>69</v>
      </c>
      <c r="AC698" s="31"/>
      <c r="AD698" s="31"/>
      <c r="AE698" s="36" t="n">
        <f aca="false">P698*Q698</f>
        <v>0</v>
      </c>
      <c r="AF698" s="38" t="n">
        <f aca="false">E698*F698+P698*Q698</f>
        <v>0</v>
      </c>
      <c r="AG698" s="39" t="str">
        <f aca="false">AB698</f>
        <v>вак. 2 п/гр</v>
      </c>
      <c r="AH698" s="39" t="str">
        <f aca="false">C698</f>
        <v>2ИСП11-20б (БД)</v>
      </c>
      <c r="AI698" s="40" t="str">
        <f aca="false">B698</f>
        <v>12</v>
      </c>
      <c r="AJ698" s="39" t="str">
        <f aca="false">CONCATENATE(A698," ",D698)</f>
        <v>МДК.02.02 Инструментальные средства разработки программного обеспечения</v>
      </c>
      <c r="AK698" s="39" t="n">
        <f aca="false">E698*F698+P698*Q698+H698+J698+S698+U698</f>
        <v>32</v>
      </c>
      <c r="AL698" s="39" t="n">
        <f aca="false">L698+W698</f>
        <v>0</v>
      </c>
      <c r="AM698" s="39" t="n">
        <f aca="false">M698+X698</f>
        <v>0</v>
      </c>
      <c r="AN698" s="39" t="n">
        <f aca="false">Y698</f>
        <v>0</v>
      </c>
      <c r="AO698" s="39" t="n">
        <f aca="false">SUM(AK698:AN698)</f>
        <v>32</v>
      </c>
      <c r="AP698" s="41" t="n">
        <f aca="false">K698+V698</f>
        <v>0</v>
      </c>
    </row>
    <row r="699" s="42" customFormat="true" ht="16.5" hidden="true" customHeight="true" outlineLevel="0" collapsed="false">
      <c r="A699" s="63" t="s">
        <v>152</v>
      </c>
      <c r="B699" s="127" t="s">
        <v>238</v>
      </c>
      <c r="C699" s="97" t="s">
        <v>470</v>
      </c>
      <c r="D699" s="189" t="s">
        <v>337</v>
      </c>
      <c r="E699" s="53" t="n">
        <v>12</v>
      </c>
      <c r="F699" s="31"/>
      <c r="G699" s="31"/>
      <c r="H699" s="31"/>
      <c r="I699" s="31"/>
      <c r="J699" s="31"/>
      <c r="K699" s="31"/>
      <c r="L699" s="31"/>
      <c r="M699" s="31"/>
      <c r="N699" s="33" t="n">
        <f aca="false">E699*F699+H699+J699+K699+L699+M699</f>
        <v>0</v>
      </c>
      <c r="O699" s="36"/>
      <c r="P699" s="31" t="n">
        <v>14</v>
      </c>
      <c r="Q699" s="31" t="n">
        <v>3</v>
      </c>
      <c r="R699" s="31" t="n">
        <v>14</v>
      </c>
      <c r="S699" s="31" t="n">
        <v>-14</v>
      </c>
      <c r="T699" s="31"/>
      <c r="U699" s="31"/>
      <c r="V699" s="31"/>
      <c r="W699" s="31" t="n">
        <v>2</v>
      </c>
      <c r="X699" s="31"/>
      <c r="Y699" s="31"/>
      <c r="Z699" s="36" t="n">
        <f aca="false">P699*Q699+S699+U699+V699+W699+X699+Y699</f>
        <v>30</v>
      </c>
      <c r="AA699" s="36" t="n">
        <f aca="false">N699+Z699</f>
        <v>30</v>
      </c>
      <c r="AB699" s="47" t="s">
        <v>338</v>
      </c>
      <c r="AC699" s="31"/>
      <c r="AD699" s="31"/>
      <c r="AE699" s="36" t="n">
        <f aca="false">P699*Q699</f>
        <v>42</v>
      </c>
      <c r="AF699" s="38" t="n">
        <f aca="false">E699*F699+P699*Q699</f>
        <v>42</v>
      </c>
      <c r="AG699" s="39" t="str">
        <f aca="false">AB699</f>
        <v>Дружинин Б.Н.</v>
      </c>
      <c r="AH699" s="39" t="str">
        <f aca="false">C699</f>
        <v>2ИСП11-20 (БД)</v>
      </c>
      <c r="AI699" s="40" t="str">
        <f aca="false">B699</f>
        <v>25</v>
      </c>
      <c r="AJ699" s="39" t="str">
        <f aca="false">CONCATENATE(A699," ",D699)</f>
        <v>МДК.02.03 Математическое моделирование</v>
      </c>
      <c r="AK699" s="39" t="n">
        <f aca="false">E699*F699+P699*Q699+H699+J699+S699+U699</f>
        <v>28</v>
      </c>
      <c r="AL699" s="39" t="n">
        <f aca="false">L699+W699</f>
        <v>2</v>
      </c>
      <c r="AM699" s="39" t="n">
        <f aca="false">M699+X699</f>
        <v>0</v>
      </c>
      <c r="AN699" s="39" t="n">
        <f aca="false">Y699</f>
        <v>0</v>
      </c>
      <c r="AO699" s="39" t="n">
        <f aca="false">SUM(AK699:AN699)</f>
        <v>30</v>
      </c>
      <c r="AP699" s="41" t="n">
        <f aca="false">K699+V699</f>
        <v>0</v>
      </c>
    </row>
    <row r="700" s="42" customFormat="true" ht="16.5" hidden="true" customHeight="true" outlineLevel="0" collapsed="false">
      <c r="A700" s="63" t="s">
        <v>152</v>
      </c>
      <c r="B700" s="96" t="s">
        <v>175</v>
      </c>
      <c r="C700" s="97" t="s">
        <v>625</v>
      </c>
      <c r="D700" s="189" t="s">
        <v>337</v>
      </c>
      <c r="E700" s="53" t="n">
        <v>12</v>
      </c>
      <c r="F700" s="31"/>
      <c r="G700" s="31"/>
      <c r="H700" s="31"/>
      <c r="I700" s="31"/>
      <c r="J700" s="31"/>
      <c r="K700" s="31"/>
      <c r="L700" s="31"/>
      <c r="M700" s="31"/>
      <c r="N700" s="33" t="n">
        <f aca="false">E700*F700+H700+J700+K700+L700+M700</f>
        <v>0</v>
      </c>
      <c r="O700" s="36"/>
      <c r="P700" s="31" t="n">
        <v>14</v>
      </c>
      <c r="Q700" s="31"/>
      <c r="R700" s="31"/>
      <c r="S700" s="31" t="n">
        <v>14</v>
      </c>
      <c r="T700" s="31"/>
      <c r="U700" s="31"/>
      <c r="V700" s="31"/>
      <c r="W700" s="31"/>
      <c r="X700" s="31"/>
      <c r="Y700" s="31"/>
      <c r="Z700" s="36" t="n">
        <f aca="false">P700*Q700+S700+U700+V700+W700+X700+Y700</f>
        <v>14</v>
      </c>
      <c r="AA700" s="36" t="n">
        <f aca="false">N700+Z700</f>
        <v>14</v>
      </c>
      <c r="AB700" s="47" t="s">
        <v>338</v>
      </c>
      <c r="AC700" s="31"/>
      <c r="AD700" s="31"/>
      <c r="AE700" s="36" t="n">
        <f aca="false">P700*Q700</f>
        <v>0</v>
      </c>
      <c r="AF700" s="38" t="n">
        <f aca="false">E700*F700+P700*Q700</f>
        <v>0</v>
      </c>
      <c r="AG700" s="39" t="str">
        <f aca="false">AB700</f>
        <v>Дружинин Б.Н.</v>
      </c>
      <c r="AH700" s="39" t="str">
        <f aca="false">C700</f>
        <v>2ИСП11-20а (БД)</v>
      </c>
      <c r="AI700" s="40" t="str">
        <f aca="false">B700</f>
        <v>13</v>
      </c>
      <c r="AJ700" s="39" t="str">
        <f aca="false">CONCATENATE(A700," ",D700)</f>
        <v>МДК.02.03 Математическое моделирование</v>
      </c>
      <c r="AK700" s="39" t="n">
        <f aca="false">E700*F700+P700*Q700+H700+J700+S700+U700</f>
        <v>14</v>
      </c>
      <c r="AL700" s="39" t="n">
        <f aca="false">L700+W700</f>
        <v>0</v>
      </c>
      <c r="AM700" s="39" t="n">
        <f aca="false">M700+X700</f>
        <v>0</v>
      </c>
      <c r="AN700" s="39" t="n">
        <f aca="false">Y700</f>
        <v>0</v>
      </c>
      <c r="AO700" s="39" t="n">
        <f aca="false">SUM(AK700:AN700)</f>
        <v>14</v>
      </c>
      <c r="AP700" s="41" t="n">
        <f aca="false">K700+V700</f>
        <v>0</v>
      </c>
    </row>
    <row r="701" s="42" customFormat="true" ht="16.5" hidden="true" customHeight="true" outlineLevel="0" collapsed="false">
      <c r="A701" s="63" t="s">
        <v>152</v>
      </c>
      <c r="B701" s="96" t="s">
        <v>53</v>
      </c>
      <c r="C701" s="97" t="s">
        <v>471</v>
      </c>
      <c r="D701" s="189" t="s">
        <v>337</v>
      </c>
      <c r="E701" s="53" t="n">
        <v>12</v>
      </c>
      <c r="F701" s="31"/>
      <c r="G701" s="31"/>
      <c r="H701" s="31"/>
      <c r="I701" s="31"/>
      <c r="J701" s="31"/>
      <c r="K701" s="31"/>
      <c r="L701" s="31"/>
      <c r="M701" s="31"/>
      <c r="N701" s="33" t="n">
        <f aca="false">E701*F701+H701+J701+K701+L701+M701</f>
        <v>0</v>
      </c>
      <c r="O701" s="36"/>
      <c r="P701" s="31" t="n">
        <v>14</v>
      </c>
      <c r="Q701" s="31"/>
      <c r="R701" s="31"/>
      <c r="S701" s="31" t="n">
        <v>14</v>
      </c>
      <c r="T701" s="31"/>
      <c r="U701" s="31"/>
      <c r="V701" s="31"/>
      <c r="W701" s="31"/>
      <c r="X701" s="31"/>
      <c r="Y701" s="31"/>
      <c r="Z701" s="36" t="n">
        <f aca="false">P701*Q701+S701+U701+V701+W701+X701+Y701</f>
        <v>14</v>
      </c>
      <c r="AA701" s="36" t="n">
        <f aca="false">N701+Z701</f>
        <v>14</v>
      </c>
      <c r="AB701" s="47" t="s">
        <v>69</v>
      </c>
      <c r="AC701" s="31"/>
      <c r="AD701" s="31"/>
      <c r="AE701" s="36" t="n">
        <f aca="false">P701*Q701</f>
        <v>0</v>
      </c>
      <c r="AF701" s="38" t="n">
        <f aca="false">E701*F701+P701*Q701</f>
        <v>0</v>
      </c>
      <c r="AG701" s="39" t="str">
        <f aca="false">AB701</f>
        <v>вак. 2 п/гр</v>
      </c>
      <c r="AH701" s="39" t="str">
        <f aca="false">C701</f>
        <v>2ИСП11-20б (БД)</v>
      </c>
      <c r="AI701" s="40" t="str">
        <f aca="false">B701</f>
        <v>12</v>
      </c>
      <c r="AJ701" s="39" t="str">
        <f aca="false">CONCATENATE(A701," ",D701)</f>
        <v>МДК.02.03 Математическое моделирование</v>
      </c>
      <c r="AK701" s="39" t="n">
        <f aca="false">E701*F701+P701*Q701+H701+J701+S701+U701</f>
        <v>14</v>
      </c>
      <c r="AL701" s="39" t="n">
        <f aca="false">L701+W701</f>
        <v>0</v>
      </c>
      <c r="AM701" s="39" t="n">
        <f aca="false">M701+X701</f>
        <v>0</v>
      </c>
      <c r="AN701" s="39" t="n">
        <f aca="false">Y701</f>
        <v>0</v>
      </c>
      <c r="AO701" s="39" t="n">
        <f aca="false">SUM(AK701:AN701)</f>
        <v>14</v>
      </c>
      <c r="AP701" s="41" t="n">
        <f aca="false">K701+V701</f>
        <v>0</v>
      </c>
    </row>
    <row r="702" s="42" customFormat="true" ht="16.5" hidden="true" customHeight="true" outlineLevel="0" collapsed="false">
      <c r="A702" s="63" t="s">
        <v>154</v>
      </c>
      <c r="B702" s="96" t="s">
        <v>175</v>
      </c>
      <c r="C702" s="97" t="s">
        <v>625</v>
      </c>
      <c r="D702" s="189" t="s">
        <v>108</v>
      </c>
      <c r="E702" s="53" t="n">
        <v>12</v>
      </c>
      <c r="F702" s="31"/>
      <c r="G702" s="31"/>
      <c r="H702" s="31"/>
      <c r="I702" s="31"/>
      <c r="J702" s="31"/>
      <c r="K702" s="31"/>
      <c r="L702" s="31"/>
      <c r="M702" s="31"/>
      <c r="N702" s="33" t="n">
        <v>0</v>
      </c>
      <c r="O702" s="36"/>
      <c r="P702" s="31" t="n">
        <v>2</v>
      </c>
      <c r="Q702" s="31" t="n">
        <v>36</v>
      </c>
      <c r="R702" s="31"/>
      <c r="S702" s="31"/>
      <c r="T702" s="31"/>
      <c r="U702" s="31"/>
      <c r="V702" s="31"/>
      <c r="W702" s="31"/>
      <c r="X702" s="31"/>
      <c r="Y702" s="31"/>
      <c r="Z702" s="36" t="n">
        <v>72</v>
      </c>
      <c r="AA702" s="36" t="n">
        <f aca="false">N702+Z702</f>
        <v>72</v>
      </c>
      <c r="AB702" s="130" t="s">
        <v>364</v>
      </c>
      <c r="AC702" s="31"/>
      <c r="AD702" s="31"/>
      <c r="AE702" s="36"/>
      <c r="AF702" s="38" t="n">
        <f aca="false">E702*F702+P702*Q702</f>
        <v>72</v>
      </c>
      <c r="AG702" s="39" t="str">
        <f aca="false">AB702</f>
        <v>Карпов Р.В.</v>
      </c>
      <c r="AH702" s="39" t="str">
        <f aca="false">C702</f>
        <v>2ИСП11-20а (БД)</v>
      </c>
      <c r="AI702" s="40" t="str">
        <f aca="false">B702</f>
        <v>13</v>
      </c>
      <c r="AJ702" s="39" t="str">
        <f aca="false">CONCATENATE(A702," ",D702)</f>
        <v>УП.02 Учебная практика</v>
      </c>
      <c r="AK702" s="39" t="n">
        <f aca="false">E702*F702+P702*Q702+H702+J702+S702+U702</f>
        <v>72</v>
      </c>
      <c r="AL702" s="39" t="n">
        <f aca="false">L702+W702</f>
        <v>0</v>
      </c>
      <c r="AM702" s="39" t="n">
        <f aca="false">M702+X702</f>
        <v>0</v>
      </c>
      <c r="AN702" s="39" t="n">
        <f aca="false">Y702</f>
        <v>0</v>
      </c>
      <c r="AO702" s="39" t="n">
        <f aca="false">SUM(AK702:AN702)</f>
        <v>72</v>
      </c>
      <c r="AP702" s="41" t="n">
        <f aca="false">K702+V702</f>
        <v>0</v>
      </c>
    </row>
    <row r="703" s="42" customFormat="true" ht="16.5" hidden="true" customHeight="true" outlineLevel="0" collapsed="false">
      <c r="A703" s="63" t="s">
        <v>154</v>
      </c>
      <c r="B703" s="96" t="s">
        <v>53</v>
      </c>
      <c r="C703" s="97" t="s">
        <v>471</v>
      </c>
      <c r="D703" s="189" t="s">
        <v>108</v>
      </c>
      <c r="E703" s="53" t="n">
        <v>12</v>
      </c>
      <c r="F703" s="31"/>
      <c r="G703" s="31"/>
      <c r="H703" s="31"/>
      <c r="I703" s="31"/>
      <c r="J703" s="31"/>
      <c r="K703" s="31"/>
      <c r="L703" s="31"/>
      <c r="M703" s="31"/>
      <c r="N703" s="33" t="n">
        <f aca="false">E703*F703+H703+J703+K703+L703+M703</f>
        <v>0</v>
      </c>
      <c r="O703" s="36"/>
      <c r="P703" s="31" t="n">
        <v>2</v>
      </c>
      <c r="Q703" s="31" t="n">
        <v>36</v>
      </c>
      <c r="R703" s="31"/>
      <c r="S703" s="31"/>
      <c r="T703" s="31"/>
      <c r="U703" s="31"/>
      <c r="V703" s="31"/>
      <c r="W703" s="31"/>
      <c r="X703" s="31"/>
      <c r="Y703" s="31"/>
      <c r="Z703" s="36" t="n">
        <f aca="false">P703*Q703+S703+U703+V703+W703+X703+Y703</f>
        <v>72</v>
      </c>
      <c r="AA703" s="36" t="n">
        <f aca="false">N703+Z703</f>
        <v>72</v>
      </c>
      <c r="AB703" s="73" t="s">
        <v>472</v>
      </c>
      <c r="AC703" s="31"/>
      <c r="AD703" s="31"/>
      <c r="AE703" s="36" t="n">
        <f aca="false">P703*Q703</f>
        <v>72</v>
      </c>
      <c r="AF703" s="38" t="n">
        <f aca="false">E703*F703+P703*Q703</f>
        <v>72</v>
      </c>
      <c r="AG703" s="39" t="str">
        <f aca="false">AB703</f>
        <v>Магомедов Э.М.</v>
      </c>
      <c r="AH703" s="39" t="str">
        <f aca="false">C703</f>
        <v>2ИСП11-20б (БД)</v>
      </c>
      <c r="AI703" s="40" t="str">
        <f aca="false">B703</f>
        <v>12</v>
      </c>
      <c r="AJ703" s="39" t="str">
        <f aca="false">CONCATENATE(A703," ",D703)</f>
        <v>УП.02 Учебная практика</v>
      </c>
      <c r="AK703" s="39" t="n">
        <f aca="false">E703*F703+P703*Q703+H703+J703+S703+U703</f>
        <v>72</v>
      </c>
      <c r="AL703" s="39" t="n">
        <f aca="false">L703+W703</f>
        <v>0</v>
      </c>
      <c r="AM703" s="39" t="n">
        <f aca="false">M703+X703</f>
        <v>0</v>
      </c>
      <c r="AN703" s="39" t="n">
        <f aca="false">Y703</f>
        <v>0</v>
      </c>
      <c r="AO703" s="39" t="n">
        <f aca="false">SUM(AK703:AN703)</f>
        <v>72</v>
      </c>
      <c r="AP703" s="41" t="n">
        <f aca="false">K703+V703</f>
        <v>0</v>
      </c>
    </row>
    <row r="704" s="42" customFormat="true" ht="16.5" hidden="true" customHeight="true" outlineLevel="0" collapsed="false">
      <c r="A704" s="63" t="s">
        <v>155</v>
      </c>
      <c r="B704" s="127" t="s">
        <v>238</v>
      </c>
      <c r="C704" s="97" t="s">
        <v>470</v>
      </c>
      <c r="D704" s="189" t="s">
        <v>163</v>
      </c>
      <c r="E704" s="53" t="n">
        <v>12</v>
      </c>
      <c r="F704" s="31"/>
      <c r="G704" s="31"/>
      <c r="H704" s="31"/>
      <c r="I704" s="31"/>
      <c r="J704" s="31"/>
      <c r="K704" s="31"/>
      <c r="L704" s="31"/>
      <c r="M704" s="31"/>
      <c r="N704" s="33" t="n">
        <f aca="false">E704*F704+H704+J704+K704+L704+M704</f>
        <v>0</v>
      </c>
      <c r="O704" s="36"/>
      <c r="P704" s="31" t="n">
        <v>2</v>
      </c>
      <c r="Q704" s="31" t="n">
        <v>9</v>
      </c>
      <c r="R704" s="31"/>
      <c r="S704" s="31"/>
      <c r="T704" s="31"/>
      <c r="U704" s="31"/>
      <c r="V704" s="31"/>
      <c r="W704" s="31"/>
      <c r="X704" s="31"/>
      <c r="Y704" s="31"/>
      <c r="Z704" s="36" t="n">
        <f aca="false">P704*Q704+S704+U704+V704+W704+X704+Y704</f>
        <v>18</v>
      </c>
      <c r="AA704" s="36" t="n">
        <f aca="false">N704+Z704</f>
        <v>18</v>
      </c>
      <c r="AB704" s="47" t="s">
        <v>292</v>
      </c>
      <c r="AC704" s="31"/>
      <c r="AD704" s="31"/>
      <c r="AE704" s="36" t="n">
        <f aca="false">P704*Q704</f>
        <v>18</v>
      </c>
      <c r="AF704" s="38" t="n">
        <f aca="false">E704*F704+P704*Q704</f>
        <v>18</v>
      </c>
      <c r="AG704" s="39" t="str">
        <f aca="false">AB704</f>
        <v>Николаенко Н.А.</v>
      </c>
      <c r="AH704" s="39" t="str">
        <f aca="false">C704</f>
        <v>2ИСП11-20 (БД)</v>
      </c>
      <c r="AI704" s="40" t="str">
        <f aca="false">B704</f>
        <v>25</v>
      </c>
      <c r="AJ704" s="39" t="str">
        <f aca="false">CONCATENATE(A704," ",D704)</f>
        <v>ПП.02 Производственная практика</v>
      </c>
      <c r="AK704" s="39" t="n">
        <f aca="false">E704*F704+P704*Q704+H704+J704+S704+U704</f>
        <v>18</v>
      </c>
      <c r="AL704" s="39" t="n">
        <f aca="false">L704+W704</f>
        <v>0</v>
      </c>
      <c r="AM704" s="39" t="n">
        <f aca="false">M704+X704</f>
        <v>0</v>
      </c>
      <c r="AN704" s="39" t="n">
        <f aca="false">Y704</f>
        <v>0</v>
      </c>
      <c r="AO704" s="39" t="n">
        <f aca="false">SUM(AK704:AN704)</f>
        <v>18</v>
      </c>
      <c r="AP704" s="41" t="n">
        <f aca="false">K704+V704</f>
        <v>0</v>
      </c>
    </row>
    <row r="705" s="42" customFormat="true" ht="16.5" hidden="true" customHeight="true" outlineLevel="0" collapsed="false">
      <c r="A705" s="63" t="s">
        <v>155</v>
      </c>
      <c r="B705" s="127" t="s">
        <v>238</v>
      </c>
      <c r="C705" s="97" t="s">
        <v>470</v>
      </c>
      <c r="D705" s="189" t="s">
        <v>163</v>
      </c>
      <c r="E705" s="53" t="n">
        <v>12</v>
      </c>
      <c r="F705" s="31"/>
      <c r="G705" s="31"/>
      <c r="H705" s="31"/>
      <c r="I705" s="31"/>
      <c r="J705" s="31"/>
      <c r="K705" s="31"/>
      <c r="L705" s="31"/>
      <c r="M705" s="31"/>
      <c r="N705" s="33" t="n">
        <f aca="false">E705*F705+H705+J705+K705+L705+M705</f>
        <v>0</v>
      </c>
      <c r="O705" s="36"/>
      <c r="P705" s="31" t="n">
        <v>2</v>
      </c>
      <c r="Q705" s="31" t="n">
        <v>9</v>
      </c>
      <c r="R705" s="31"/>
      <c r="S705" s="31"/>
      <c r="T705" s="31"/>
      <c r="U705" s="31"/>
      <c r="V705" s="31"/>
      <c r="W705" s="31"/>
      <c r="X705" s="31"/>
      <c r="Y705" s="31"/>
      <c r="Z705" s="36" t="n">
        <f aca="false">P705*Q705+S705+U705+V705+W705+X705+Y705</f>
        <v>18</v>
      </c>
      <c r="AA705" s="36" t="n">
        <f aca="false">N705+Z705</f>
        <v>18</v>
      </c>
      <c r="AB705" s="36" t="s">
        <v>316</v>
      </c>
      <c r="AC705" s="31"/>
      <c r="AD705" s="31"/>
      <c r="AE705" s="36" t="n">
        <f aca="false">P705*Q705</f>
        <v>18</v>
      </c>
      <c r="AF705" s="38" t="n">
        <f aca="false">E705*F705+P705*Q705</f>
        <v>18</v>
      </c>
      <c r="AG705" s="39" t="str">
        <f aca="false">AB705</f>
        <v>Виеру А.Н.</v>
      </c>
      <c r="AH705" s="39" t="str">
        <f aca="false">C705</f>
        <v>2ИСП11-20 (БД)</v>
      </c>
      <c r="AI705" s="40" t="str">
        <f aca="false">B705</f>
        <v>25</v>
      </c>
      <c r="AJ705" s="39" t="str">
        <f aca="false">CONCATENATE(A705," ",D705)</f>
        <v>ПП.02 Производственная практика</v>
      </c>
      <c r="AK705" s="39" t="n">
        <f aca="false">E705*F705+P705*Q705+H705+J705+S705+U705</f>
        <v>18</v>
      </c>
      <c r="AL705" s="39" t="n">
        <f aca="false">L705+W705</f>
        <v>0</v>
      </c>
      <c r="AM705" s="39" t="n">
        <f aca="false">M705+X705</f>
        <v>0</v>
      </c>
      <c r="AN705" s="39" t="n">
        <f aca="false">Y705</f>
        <v>0</v>
      </c>
      <c r="AO705" s="39" t="n">
        <f aca="false">SUM(AK705:AN705)</f>
        <v>18</v>
      </c>
      <c r="AP705" s="41" t="n">
        <f aca="false">K705+V705</f>
        <v>0</v>
      </c>
    </row>
    <row r="706" s="42" customFormat="true" ht="16.5" hidden="true" customHeight="true" outlineLevel="0" collapsed="false">
      <c r="A706" s="63" t="s">
        <v>155</v>
      </c>
      <c r="B706" s="127" t="s">
        <v>238</v>
      </c>
      <c r="C706" s="97" t="s">
        <v>470</v>
      </c>
      <c r="D706" s="189" t="s">
        <v>163</v>
      </c>
      <c r="E706" s="53" t="n">
        <v>12</v>
      </c>
      <c r="F706" s="31"/>
      <c r="G706" s="31"/>
      <c r="H706" s="31"/>
      <c r="I706" s="31"/>
      <c r="J706" s="31"/>
      <c r="K706" s="31"/>
      <c r="L706" s="31"/>
      <c r="M706" s="31"/>
      <c r="N706" s="33" t="n">
        <f aca="false">E706*F706+H706+J706+K706+L706+M706</f>
        <v>0</v>
      </c>
      <c r="O706" s="36"/>
      <c r="P706" s="31" t="n">
        <v>2</v>
      </c>
      <c r="Q706" s="31" t="n">
        <v>9</v>
      </c>
      <c r="R706" s="31"/>
      <c r="S706" s="31"/>
      <c r="T706" s="31"/>
      <c r="U706" s="31"/>
      <c r="V706" s="31"/>
      <c r="W706" s="31"/>
      <c r="X706" s="31"/>
      <c r="Y706" s="31"/>
      <c r="Z706" s="36" t="n">
        <f aca="false">P706*Q706+S706+U706+V706+W706+X706+Y706</f>
        <v>18</v>
      </c>
      <c r="AA706" s="36" t="n">
        <f aca="false">N706+Z706</f>
        <v>18</v>
      </c>
      <c r="AB706" s="36" t="s">
        <v>143</v>
      </c>
      <c r="AC706" s="31"/>
      <c r="AD706" s="31"/>
      <c r="AE706" s="36" t="n">
        <f aca="false">P706*Q706</f>
        <v>18</v>
      </c>
      <c r="AF706" s="38" t="n">
        <f aca="false">E706*F706+P706*Q706</f>
        <v>18</v>
      </c>
      <c r="AG706" s="39" t="str">
        <f aca="false">AB706</f>
        <v>вак. ПП</v>
      </c>
      <c r="AH706" s="39" t="str">
        <f aca="false">C706</f>
        <v>2ИСП11-20 (БД)</v>
      </c>
      <c r="AI706" s="40" t="str">
        <f aca="false">B706</f>
        <v>25</v>
      </c>
      <c r="AJ706" s="39" t="str">
        <f aca="false">CONCATENATE(A706," ",D706)</f>
        <v>ПП.02 Производственная практика</v>
      </c>
      <c r="AK706" s="39" t="n">
        <f aca="false">E706*F706+P706*Q706+H706+J706+S706+U706</f>
        <v>18</v>
      </c>
      <c r="AL706" s="39" t="n">
        <f aca="false">L706+W706</f>
        <v>0</v>
      </c>
      <c r="AM706" s="39" t="n">
        <f aca="false">M706+X706</f>
        <v>0</v>
      </c>
      <c r="AN706" s="39" t="n">
        <f aca="false">Y706</f>
        <v>0</v>
      </c>
      <c r="AO706" s="39" t="n">
        <f aca="false">SUM(AK706:AN706)</f>
        <v>18</v>
      </c>
      <c r="AP706" s="41" t="n">
        <f aca="false">K706+V706</f>
        <v>0</v>
      </c>
    </row>
    <row r="707" s="42" customFormat="true" ht="16.5" hidden="true" customHeight="true" outlineLevel="0" collapsed="false">
      <c r="A707" s="63" t="s">
        <v>155</v>
      </c>
      <c r="B707" s="127" t="s">
        <v>238</v>
      </c>
      <c r="C707" s="97" t="s">
        <v>470</v>
      </c>
      <c r="D707" s="189" t="s">
        <v>163</v>
      </c>
      <c r="E707" s="53" t="n">
        <v>12</v>
      </c>
      <c r="F707" s="31"/>
      <c r="G707" s="31"/>
      <c r="H707" s="31"/>
      <c r="I707" s="31"/>
      <c r="J707" s="31"/>
      <c r="K707" s="31"/>
      <c r="L707" s="31"/>
      <c r="M707" s="31"/>
      <c r="N707" s="33" t="n">
        <f aca="false">E707*F707+H707+J707+K707+L707+M707</f>
        <v>0</v>
      </c>
      <c r="O707" s="36"/>
      <c r="P707" s="31" t="n">
        <v>2</v>
      </c>
      <c r="Q707" s="31" t="n">
        <v>9</v>
      </c>
      <c r="R707" s="31"/>
      <c r="S707" s="31"/>
      <c r="T707" s="31"/>
      <c r="U707" s="31"/>
      <c r="V707" s="31"/>
      <c r="W707" s="31"/>
      <c r="X707" s="31"/>
      <c r="Y707" s="31"/>
      <c r="Z707" s="36" t="n">
        <f aca="false">P707*Q707+S707+U707+V707+W707+X707+Y707</f>
        <v>18</v>
      </c>
      <c r="AA707" s="36" t="n">
        <f aca="false">N707+Z707</f>
        <v>18</v>
      </c>
      <c r="AB707" s="36" t="s">
        <v>143</v>
      </c>
      <c r="AC707" s="31"/>
      <c r="AD707" s="31"/>
      <c r="AE707" s="36" t="n">
        <f aca="false">P707*Q707</f>
        <v>18</v>
      </c>
      <c r="AF707" s="38" t="n">
        <f aca="false">E707*F707+P707*Q707</f>
        <v>18</v>
      </c>
      <c r="AG707" s="39" t="str">
        <f aca="false">AB707</f>
        <v>вак. ПП</v>
      </c>
      <c r="AH707" s="39" t="str">
        <f aca="false">C707</f>
        <v>2ИСП11-20 (БД)</v>
      </c>
      <c r="AI707" s="40" t="str">
        <f aca="false">B707</f>
        <v>25</v>
      </c>
      <c r="AJ707" s="39" t="str">
        <f aca="false">CONCATENATE(A707," ",D707)</f>
        <v>ПП.02 Производственная практика</v>
      </c>
      <c r="AK707" s="39" t="n">
        <f aca="false">E707*F707+P707*Q707+H707+J707+S707+U707</f>
        <v>18</v>
      </c>
      <c r="AL707" s="39" t="n">
        <f aca="false">L707+W707</f>
        <v>0</v>
      </c>
      <c r="AM707" s="39" t="n">
        <f aca="false">M707+X707</f>
        <v>0</v>
      </c>
      <c r="AN707" s="39" t="n">
        <f aca="false">Y707</f>
        <v>0</v>
      </c>
      <c r="AO707" s="39" t="n">
        <f aca="false">SUM(AK707:AN707)</f>
        <v>18</v>
      </c>
      <c r="AP707" s="41" t="n">
        <f aca="false">K707+V707</f>
        <v>0</v>
      </c>
    </row>
    <row r="708" s="42" customFormat="true" ht="16.5" hidden="true" customHeight="true" outlineLevel="0" collapsed="false">
      <c r="A708" s="63" t="s">
        <v>341</v>
      </c>
      <c r="B708" s="127" t="s">
        <v>238</v>
      </c>
      <c r="C708" s="97" t="s">
        <v>470</v>
      </c>
      <c r="D708" s="122" t="s">
        <v>342</v>
      </c>
      <c r="E708" s="53" t="n">
        <v>12</v>
      </c>
      <c r="F708" s="31" t="n">
        <v>6</v>
      </c>
      <c r="G708" s="31" t="n">
        <v>36</v>
      </c>
      <c r="H708" s="31" t="n">
        <v>-36</v>
      </c>
      <c r="I708" s="31"/>
      <c r="J708" s="31"/>
      <c r="K708" s="31"/>
      <c r="L708" s="31" t="n">
        <v>6</v>
      </c>
      <c r="M708" s="31" t="n">
        <v>8</v>
      </c>
      <c r="N708" s="33" t="n">
        <f aca="false">E708*F708+H708+J708+K708+L708+M708</f>
        <v>50</v>
      </c>
      <c r="O708" s="36"/>
      <c r="P708" s="31" t="n">
        <v>14</v>
      </c>
      <c r="Q708" s="31"/>
      <c r="R708" s="31"/>
      <c r="S708" s="31"/>
      <c r="T708" s="31"/>
      <c r="U708" s="31"/>
      <c r="V708" s="31"/>
      <c r="W708" s="31"/>
      <c r="X708" s="31"/>
      <c r="Y708" s="31"/>
      <c r="Z708" s="36" t="n">
        <f aca="false">P708*Q708+S708+U708+V708+W708+X708+Y708</f>
        <v>0</v>
      </c>
      <c r="AA708" s="36" t="n">
        <f aca="false">N708+Z708</f>
        <v>50</v>
      </c>
      <c r="AB708" s="36" t="s">
        <v>270</v>
      </c>
      <c r="AC708" s="31"/>
      <c r="AD708" s="31"/>
      <c r="AE708" s="36" t="n">
        <f aca="false">P708*Q708</f>
        <v>0</v>
      </c>
      <c r="AF708" s="38" t="n">
        <f aca="false">E708*F708+P708*Q708</f>
        <v>72</v>
      </c>
      <c r="AG708" s="39" t="str">
        <f aca="false">AB708</f>
        <v>Корнейчик В.А.</v>
      </c>
      <c r="AH708" s="39" t="str">
        <f aca="false">C708</f>
        <v>2ИСП11-20 (БД)</v>
      </c>
      <c r="AI708" s="40" t="str">
        <f aca="false">B708</f>
        <v>25</v>
      </c>
      <c r="AJ708" s="39" t="str">
        <f aca="false">CONCATENATE(A708," ",D708)</f>
        <v>МДК.04.02 Обеспечение качества функционирования компьютерных систем</v>
      </c>
      <c r="AK708" s="39" t="n">
        <f aca="false">E708*F708+P708*Q708+H708+J708+S708+U708</f>
        <v>36</v>
      </c>
      <c r="AL708" s="39" t="n">
        <f aca="false">L708+W708</f>
        <v>6</v>
      </c>
      <c r="AM708" s="39" t="n">
        <f aca="false">M708+X708</f>
        <v>8</v>
      </c>
      <c r="AN708" s="39" t="n">
        <f aca="false">Y708</f>
        <v>0</v>
      </c>
      <c r="AO708" s="39" t="n">
        <f aca="false">SUM(AK708:AN708)</f>
        <v>50</v>
      </c>
      <c r="AP708" s="41" t="n">
        <f aca="false">K708+V708</f>
        <v>0</v>
      </c>
    </row>
    <row r="709" s="42" customFormat="true" ht="16.5" hidden="true" customHeight="true" outlineLevel="0" collapsed="false">
      <c r="A709" s="63" t="s">
        <v>341</v>
      </c>
      <c r="B709" s="96" t="s">
        <v>175</v>
      </c>
      <c r="C709" s="97" t="s">
        <v>625</v>
      </c>
      <c r="D709" s="122" t="s">
        <v>342</v>
      </c>
      <c r="E709" s="53" t="n">
        <v>12</v>
      </c>
      <c r="F709" s="31"/>
      <c r="G709" s="31"/>
      <c r="H709" s="31" t="n">
        <v>36</v>
      </c>
      <c r="I709" s="31"/>
      <c r="J709" s="31"/>
      <c r="K709" s="31"/>
      <c r="L709" s="31"/>
      <c r="M709" s="31"/>
      <c r="N709" s="33" t="n">
        <f aca="false">E709*F709+H709+J709+K709+L709+M709</f>
        <v>36</v>
      </c>
      <c r="O709" s="36"/>
      <c r="P709" s="31" t="n">
        <v>14</v>
      </c>
      <c r="Q709" s="31"/>
      <c r="R709" s="31"/>
      <c r="S709" s="31"/>
      <c r="T709" s="31"/>
      <c r="U709" s="31"/>
      <c r="V709" s="31"/>
      <c r="W709" s="31"/>
      <c r="X709" s="31"/>
      <c r="Y709" s="31"/>
      <c r="Z709" s="36" t="n">
        <f aca="false">P709*Q709+S709+U709+V709+W709+X709+Y709</f>
        <v>0</v>
      </c>
      <c r="AA709" s="36" t="n">
        <f aca="false">N709+Z709</f>
        <v>36</v>
      </c>
      <c r="AB709" s="36" t="s">
        <v>270</v>
      </c>
      <c r="AC709" s="31"/>
      <c r="AD709" s="31"/>
      <c r="AE709" s="36" t="n">
        <f aca="false">P709*Q709</f>
        <v>0</v>
      </c>
      <c r="AF709" s="38" t="n">
        <f aca="false">E709*F709+P709*Q709</f>
        <v>0</v>
      </c>
      <c r="AG709" s="39" t="str">
        <f aca="false">AB709</f>
        <v>Корнейчик В.А.</v>
      </c>
      <c r="AH709" s="39" t="str">
        <f aca="false">C709</f>
        <v>2ИСП11-20а (БД)</v>
      </c>
      <c r="AI709" s="40" t="str">
        <f aca="false">B709</f>
        <v>13</v>
      </c>
      <c r="AJ709" s="39" t="str">
        <f aca="false">CONCATENATE(A709," ",D709)</f>
        <v>МДК.04.02 Обеспечение качества функционирования компьютерных систем</v>
      </c>
      <c r="AK709" s="39" t="n">
        <f aca="false">E709*F709+P709*Q709+H709+J709+S709+U709</f>
        <v>36</v>
      </c>
      <c r="AL709" s="39" t="n">
        <f aca="false">L709+W709</f>
        <v>0</v>
      </c>
      <c r="AM709" s="39" t="n">
        <f aca="false">M709+X709</f>
        <v>0</v>
      </c>
      <c r="AN709" s="39" t="n">
        <f aca="false">Y709</f>
        <v>0</v>
      </c>
      <c r="AO709" s="39" t="n">
        <f aca="false">SUM(AK709:AN709)</f>
        <v>36</v>
      </c>
      <c r="AP709" s="41" t="n">
        <f aca="false">K709+V709</f>
        <v>0</v>
      </c>
    </row>
    <row r="710" s="42" customFormat="true" ht="16.5" hidden="true" customHeight="true" outlineLevel="0" collapsed="false">
      <c r="A710" s="63" t="s">
        <v>341</v>
      </c>
      <c r="B710" s="96" t="s">
        <v>53</v>
      </c>
      <c r="C710" s="97" t="s">
        <v>471</v>
      </c>
      <c r="D710" s="122" t="s">
        <v>342</v>
      </c>
      <c r="E710" s="53" t="n">
        <v>12</v>
      </c>
      <c r="F710" s="31"/>
      <c r="G710" s="31"/>
      <c r="H710" s="31" t="n">
        <v>36</v>
      </c>
      <c r="I710" s="31"/>
      <c r="J710" s="31"/>
      <c r="K710" s="31"/>
      <c r="L710" s="31"/>
      <c r="M710" s="31"/>
      <c r="N710" s="33" t="n">
        <f aca="false">E710*F710+H710+J710+K710+L710+M710</f>
        <v>36</v>
      </c>
      <c r="O710" s="36"/>
      <c r="P710" s="31" t="n">
        <v>14</v>
      </c>
      <c r="Q710" s="31"/>
      <c r="R710" s="31"/>
      <c r="S710" s="31"/>
      <c r="T710" s="31"/>
      <c r="U710" s="31"/>
      <c r="V710" s="31"/>
      <c r="W710" s="31"/>
      <c r="X710" s="31"/>
      <c r="Y710" s="31"/>
      <c r="Z710" s="36" t="n">
        <f aca="false">P710*Q710+S710+U710+V710+W710+X710+Y710</f>
        <v>0</v>
      </c>
      <c r="AA710" s="36" t="n">
        <f aca="false">N710+Z710</f>
        <v>36</v>
      </c>
      <c r="AB710" s="47" t="s">
        <v>69</v>
      </c>
      <c r="AC710" s="31"/>
      <c r="AD710" s="31"/>
      <c r="AE710" s="36" t="n">
        <f aca="false">P710*Q710</f>
        <v>0</v>
      </c>
      <c r="AF710" s="38" t="n">
        <f aca="false">E710*F710+P710*Q710</f>
        <v>0</v>
      </c>
      <c r="AG710" s="39" t="str">
        <f aca="false">AB710</f>
        <v>вак. 2 п/гр</v>
      </c>
      <c r="AH710" s="39" t="str">
        <f aca="false">C710</f>
        <v>2ИСП11-20б (БД)</v>
      </c>
      <c r="AI710" s="40" t="str">
        <f aca="false">B710</f>
        <v>12</v>
      </c>
      <c r="AJ710" s="39" t="str">
        <f aca="false">CONCATENATE(A710," ",D710)</f>
        <v>МДК.04.02 Обеспечение качества функционирования компьютерных систем</v>
      </c>
      <c r="AK710" s="39" t="n">
        <f aca="false">E710*F710+P710*Q710+H710+J710+S710+U710</f>
        <v>36</v>
      </c>
      <c r="AL710" s="39" t="n">
        <f aca="false">L710+W710</f>
        <v>0</v>
      </c>
      <c r="AM710" s="39" t="n">
        <f aca="false">M710+X710</f>
        <v>0</v>
      </c>
      <c r="AN710" s="39" t="n">
        <f aca="false">Y710</f>
        <v>0</v>
      </c>
      <c r="AO710" s="39" t="n">
        <f aca="false">SUM(AK710:AN710)</f>
        <v>36</v>
      </c>
      <c r="AP710" s="41" t="n">
        <f aca="false">K710+V710</f>
        <v>0</v>
      </c>
    </row>
    <row r="711" s="42" customFormat="true" ht="16.5" hidden="true" customHeight="true" outlineLevel="0" collapsed="false">
      <c r="A711" s="63" t="s">
        <v>343</v>
      </c>
      <c r="B711" s="127" t="s">
        <v>238</v>
      </c>
      <c r="C711" s="97" t="s">
        <v>470</v>
      </c>
      <c r="D711" s="122" t="s">
        <v>163</v>
      </c>
      <c r="E711" s="53" t="n">
        <v>4</v>
      </c>
      <c r="F711" s="31" t="n">
        <v>9</v>
      </c>
      <c r="G711" s="31"/>
      <c r="H711" s="31"/>
      <c r="I711" s="31"/>
      <c r="J711" s="31"/>
      <c r="K711" s="31"/>
      <c r="L711" s="31"/>
      <c r="M711" s="31"/>
      <c r="N711" s="33" t="n">
        <f aca="false">E711*F711+H711+J711+K711+L711+M711</f>
        <v>36</v>
      </c>
      <c r="O711" s="36"/>
      <c r="P711" s="31" t="n">
        <v>14</v>
      </c>
      <c r="Q711" s="31"/>
      <c r="R711" s="31"/>
      <c r="S711" s="31"/>
      <c r="T711" s="31"/>
      <c r="U711" s="31"/>
      <c r="V711" s="31"/>
      <c r="W711" s="31"/>
      <c r="X711" s="31"/>
      <c r="Y711" s="31"/>
      <c r="Z711" s="36" t="n">
        <f aca="false">P711*Q711+S711+U711+V711+W711+X711+Y711</f>
        <v>0</v>
      </c>
      <c r="AA711" s="36" t="n">
        <f aca="false">N711+Z711</f>
        <v>36</v>
      </c>
      <c r="AB711" s="47" t="s">
        <v>292</v>
      </c>
      <c r="AC711" s="31"/>
      <c r="AD711" s="31"/>
      <c r="AE711" s="36" t="n">
        <f aca="false">P711*Q711</f>
        <v>0</v>
      </c>
      <c r="AF711" s="38" t="n">
        <f aca="false">E711*F711+P711*Q711</f>
        <v>36</v>
      </c>
      <c r="AG711" s="39" t="str">
        <f aca="false">AB711</f>
        <v>Николаенко Н.А.</v>
      </c>
      <c r="AH711" s="39" t="str">
        <f aca="false">C711</f>
        <v>2ИСП11-20 (БД)</v>
      </c>
      <c r="AI711" s="40" t="str">
        <f aca="false">B711</f>
        <v>25</v>
      </c>
      <c r="AJ711" s="39" t="str">
        <f aca="false">CONCATENATE(A711," ",D711)</f>
        <v>ПП.04 Производственная практика</v>
      </c>
      <c r="AK711" s="39" t="n">
        <f aca="false">E711*F711+P711*Q711+H711+J711+S711+U711</f>
        <v>36</v>
      </c>
      <c r="AL711" s="39" t="n">
        <f aca="false">L711+W711</f>
        <v>0</v>
      </c>
      <c r="AM711" s="39" t="n">
        <f aca="false">M711+X711</f>
        <v>0</v>
      </c>
      <c r="AN711" s="39" t="n">
        <f aca="false">Y711</f>
        <v>0</v>
      </c>
      <c r="AO711" s="39" t="n">
        <f aca="false">SUM(AK711:AN711)</f>
        <v>36</v>
      </c>
      <c r="AP711" s="41" t="n">
        <f aca="false">K711+V711</f>
        <v>0</v>
      </c>
    </row>
    <row r="712" s="42" customFormat="true" ht="16.5" hidden="true" customHeight="true" outlineLevel="0" collapsed="false">
      <c r="A712" s="63" t="s">
        <v>343</v>
      </c>
      <c r="B712" s="127" t="s">
        <v>238</v>
      </c>
      <c r="C712" s="97" t="s">
        <v>470</v>
      </c>
      <c r="D712" s="122" t="s">
        <v>163</v>
      </c>
      <c r="E712" s="53" t="n">
        <v>4</v>
      </c>
      <c r="F712" s="31" t="n">
        <v>9</v>
      </c>
      <c r="G712" s="31"/>
      <c r="H712" s="31"/>
      <c r="I712" s="31"/>
      <c r="J712" s="31"/>
      <c r="K712" s="31"/>
      <c r="L712" s="31"/>
      <c r="M712" s="31"/>
      <c r="N712" s="33" t="n">
        <f aca="false">E712*F712+H712+J712+K712+L712+M712</f>
        <v>36</v>
      </c>
      <c r="O712" s="36"/>
      <c r="P712" s="31" t="n">
        <v>14</v>
      </c>
      <c r="Q712" s="31"/>
      <c r="R712" s="31"/>
      <c r="S712" s="31"/>
      <c r="T712" s="31"/>
      <c r="U712" s="31"/>
      <c r="V712" s="31"/>
      <c r="W712" s="31"/>
      <c r="X712" s="31"/>
      <c r="Y712" s="31"/>
      <c r="Z712" s="36" t="n">
        <f aca="false">P712*Q712+S712+U712+V712+W712+X712+Y712</f>
        <v>0</v>
      </c>
      <c r="AA712" s="36" t="n">
        <f aca="false">N712+Z712</f>
        <v>36</v>
      </c>
      <c r="AB712" s="36" t="s">
        <v>316</v>
      </c>
      <c r="AC712" s="31"/>
      <c r="AD712" s="31"/>
      <c r="AE712" s="36" t="n">
        <f aca="false">P712*Q712</f>
        <v>0</v>
      </c>
      <c r="AF712" s="38" t="n">
        <f aca="false">E712*F712+P712*Q712</f>
        <v>36</v>
      </c>
      <c r="AG712" s="39" t="str">
        <f aca="false">AB712</f>
        <v>Виеру А.Н.</v>
      </c>
      <c r="AH712" s="39" t="str">
        <f aca="false">C712</f>
        <v>2ИСП11-20 (БД)</v>
      </c>
      <c r="AI712" s="40" t="str">
        <f aca="false">B712</f>
        <v>25</v>
      </c>
      <c r="AJ712" s="39" t="str">
        <f aca="false">CONCATENATE(A712," ",D712)</f>
        <v>ПП.04 Производственная практика</v>
      </c>
      <c r="AK712" s="39" t="n">
        <f aca="false">E712*F712+P712*Q712+H712+J712+S712+U712</f>
        <v>36</v>
      </c>
      <c r="AL712" s="39" t="n">
        <f aca="false">L712+W712</f>
        <v>0</v>
      </c>
      <c r="AM712" s="39" t="n">
        <f aca="false">M712+X712</f>
        <v>0</v>
      </c>
      <c r="AN712" s="39" t="n">
        <f aca="false">Y712</f>
        <v>0</v>
      </c>
      <c r="AO712" s="39" t="n">
        <f aca="false">SUM(AK712:AN712)</f>
        <v>36</v>
      </c>
      <c r="AP712" s="41" t="n">
        <f aca="false">K712+V712</f>
        <v>0</v>
      </c>
    </row>
    <row r="713" s="42" customFormat="true" ht="16.5" hidden="true" customHeight="true" outlineLevel="0" collapsed="false">
      <c r="A713" s="63" t="s">
        <v>343</v>
      </c>
      <c r="B713" s="127" t="s">
        <v>238</v>
      </c>
      <c r="C713" s="97" t="s">
        <v>470</v>
      </c>
      <c r="D713" s="122" t="s">
        <v>163</v>
      </c>
      <c r="E713" s="53" t="n">
        <v>4</v>
      </c>
      <c r="F713" s="31" t="n">
        <v>9</v>
      </c>
      <c r="G713" s="31"/>
      <c r="H713" s="31"/>
      <c r="I713" s="31"/>
      <c r="J713" s="31"/>
      <c r="K713" s="31"/>
      <c r="L713" s="31"/>
      <c r="M713" s="31"/>
      <c r="N713" s="33" t="n">
        <f aca="false">E713*F713+H713+J713+K713+L713+M713</f>
        <v>36</v>
      </c>
      <c r="O713" s="36"/>
      <c r="P713" s="31" t="n">
        <v>14</v>
      </c>
      <c r="Q713" s="31"/>
      <c r="R713" s="31"/>
      <c r="S713" s="31"/>
      <c r="T713" s="31"/>
      <c r="U713" s="31"/>
      <c r="V713" s="31"/>
      <c r="W713" s="31"/>
      <c r="X713" s="31"/>
      <c r="Y713" s="31"/>
      <c r="Z713" s="36" t="n">
        <f aca="false">P713*Q713+S713+U713+V713+W713+X713+Y713</f>
        <v>0</v>
      </c>
      <c r="AA713" s="36" t="n">
        <f aca="false">N713+Z713</f>
        <v>36</v>
      </c>
      <c r="AB713" s="36" t="s">
        <v>143</v>
      </c>
      <c r="AC713" s="31"/>
      <c r="AD713" s="31"/>
      <c r="AE713" s="36" t="n">
        <f aca="false">P713*Q713</f>
        <v>0</v>
      </c>
      <c r="AF713" s="38" t="n">
        <f aca="false">E713*F713+P713*Q713</f>
        <v>36</v>
      </c>
      <c r="AG713" s="39" t="str">
        <f aca="false">AB713</f>
        <v>вак. ПП</v>
      </c>
      <c r="AH713" s="39" t="str">
        <f aca="false">C713</f>
        <v>2ИСП11-20 (БД)</v>
      </c>
      <c r="AI713" s="40" t="str">
        <f aca="false">B713</f>
        <v>25</v>
      </c>
      <c r="AJ713" s="39" t="str">
        <f aca="false">CONCATENATE(A713," ",D713)</f>
        <v>ПП.04 Производственная практика</v>
      </c>
      <c r="AK713" s="39" t="n">
        <f aca="false">E713*F713+P713*Q713+H713+J713+S713+U713</f>
        <v>36</v>
      </c>
      <c r="AL713" s="39" t="n">
        <f aca="false">L713+W713</f>
        <v>0</v>
      </c>
      <c r="AM713" s="39" t="n">
        <f aca="false">M713+X713</f>
        <v>0</v>
      </c>
      <c r="AN713" s="39" t="n">
        <f aca="false">Y713</f>
        <v>0</v>
      </c>
      <c r="AO713" s="39" t="n">
        <f aca="false">SUM(AK713:AN713)</f>
        <v>36</v>
      </c>
      <c r="AP713" s="41" t="n">
        <f aca="false">K713+V713</f>
        <v>0</v>
      </c>
    </row>
    <row r="714" s="42" customFormat="true" ht="16.5" hidden="true" customHeight="true" outlineLevel="0" collapsed="false">
      <c r="A714" s="63" t="s">
        <v>343</v>
      </c>
      <c r="B714" s="127" t="s">
        <v>238</v>
      </c>
      <c r="C714" s="97" t="s">
        <v>470</v>
      </c>
      <c r="D714" s="122" t="s">
        <v>163</v>
      </c>
      <c r="E714" s="53" t="n">
        <v>4</v>
      </c>
      <c r="F714" s="31" t="n">
        <v>9</v>
      </c>
      <c r="G714" s="31"/>
      <c r="H714" s="31"/>
      <c r="I714" s="31"/>
      <c r="J714" s="31"/>
      <c r="K714" s="31"/>
      <c r="L714" s="31"/>
      <c r="M714" s="31"/>
      <c r="N714" s="33" t="n">
        <f aca="false">E714*F714+H714+J714+K714+L714+M714</f>
        <v>36</v>
      </c>
      <c r="O714" s="36"/>
      <c r="P714" s="31" t="n">
        <v>14</v>
      </c>
      <c r="Q714" s="31"/>
      <c r="R714" s="31"/>
      <c r="S714" s="31"/>
      <c r="T714" s="31"/>
      <c r="U714" s="31"/>
      <c r="V714" s="31"/>
      <c r="W714" s="31"/>
      <c r="X714" s="31"/>
      <c r="Y714" s="31"/>
      <c r="Z714" s="36" t="n">
        <f aca="false">P714*Q714+S714+U714+V714+W714+X714+Y714</f>
        <v>0</v>
      </c>
      <c r="AA714" s="36" t="n">
        <f aca="false">N714+Z714</f>
        <v>36</v>
      </c>
      <c r="AB714" s="36" t="s">
        <v>143</v>
      </c>
      <c r="AC714" s="31"/>
      <c r="AD714" s="31"/>
      <c r="AE714" s="36" t="n">
        <f aca="false">P714*Q714</f>
        <v>0</v>
      </c>
      <c r="AF714" s="38" t="n">
        <f aca="false">E714*F714+P714*Q714</f>
        <v>36</v>
      </c>
      <c r="AG714" s="39" t="str">
        <f aca="false">AB714</f>
        <v>вак. ПП</v>
      </c>
      <c r="AH714" s="39" t="str">
        <f aca="false">C714</f>
        <v>2ИСП11-20 (БД)</v>
      </c>
      <c r="AI714" s="40" t="str">
        <f aca="false">B714</f>
        <v>25</v>
      </c>
      <c r="AJ714" s="39" t="str">
        <f aca="false">CONCATENATE(A714," ",D714)</f>
        <v>ПП.04 Производственная практика</v>
      </c>
      <c r="AK714" s="39" t="n">
        <f aca="false">E714*F714+P714*Q714+H714+J714+S714+U714</f>
        <v>36</v>
      </c>
      <c r="AL714" s="39" t="n">
        <f aca="false">L714+W714</f>
        <v>0</v>
      </c>
      <c r="AM714" s="39" t="n">
        <f aca="false">M714+X714</f>
        <v>0</v>
      </c>
      <c r="AN714" s="39" t="n">
        <f aca="false">Y714</f>
        <v>0</v>
      </c>
      <c r="AO714" s="39" t="n">
        <f aca="false">SUM(AK714:AN714)</f>
        <v>36</v>
      </c>
      <c r="AP714" s="41" t="n">
        <f aca="false">K714+V714</f>
        <v>0</v>
      </c>
    </row>
    <row r="715" s="42" customFormat="true" ht="16.5" hidden="true" customHeight="true" outlineLevel="0" collapsed="false">
      <c r="A715" s="63" t="s">
        <v>344</v>
      </c>
      <c r="B715" s="127" t="s">
        <v>238</v>
      </c>
      <c r="C715" s="97" t="s">
        <v>470</v>
      </c>
      <c r="D715" s="122" t="s">
        <v>145</v>
      </c>
      <c r="E715" s="53" t="n">
        <v>12</v>
      </c>
      <c r="F715" s="31"/>
      <c r="G715" s="31"/>
      <c r="H715" s="31"/>
      <c r="I715" s="31"/>
      <c r="J715" s="31"/>
      <c r="K715" s="31"/>
      <c r="L715" s="31"/>
      <c r="M715" s="31" t="n">
        <v>24</v>
      </c>
      <c r="N715" s="33" t="n">
        <f aca="false">E715*F715+H715+J715+K715+L715+M715</f>
        <v>24</v>
      </c>
      <c r="O715" s="36"/>
      <c r="P715" s="31" t="n">
        <v>14</v>
      </c>
      <c r="Q715" s="31"/>
      <c r="R715" s="31"/>
      <c r="S715" s="31"/>
      <c r="T715" s="31"/>
      <c r="U715" s="31"/>
      <c r="V715" s="31"/>
      <c r="W715" s="31"/>
      <c r="X715" s="31"/>
      <c r="Y715" s="31"/>
      <c r="Z715" s="36" t="n">
        <f aca="false">P715*Q715+S715+U715+V715+W715+X715+Y715</f>
        <v>0</v>
      </c>
      <c r="AA715" s="36" t="n">
        <f aca="false">N715+Z715</f>
        <v>24</v>
      </c>
      <c r="AB715" s="36" t="s">
        <v>146</v>
      </c>
      <c r="AC715" s="31"/>
      <c r="AD715" s="31"/>
      <c r="AE715" s="36" t="n">
        <f aca="false">P715*Q715</f>
        <v>0</v>
      </c>
      <c r="AF715" s="38" t="n">
        <f aca="false">E715*F715+P715*Q715</f>
        <v>0</v>
      </c>
      <c r="AG715" s="39" t="str">
        <f aca="false">AB715</f>
        <v>вак. ДЭ</v>
      </c>
      <c r="AH715" s="39" t="str">
        <f aca="false">C715</f>
        <v>2ИСП11-20 (БД)</v>
      </c>
      <c r="AI715" s="40" t="str">
        <f aca="false">B715</f>
        <v>25</v>
      </c>
      <c r="AJ715" s="39" t="str">
        <f aca="false">CONCATENATE(A715," ",D715)</f>
        <v>ДЭ.04 Демонстрационный экзамен по модулю</v>
      </c>
      <c r="AK715" s="39" t="n">
        <f aca="false">E715*F715+P715*Q715+H715+J715+S715+U715</f>
        <v>0</v>
      </c>
      <c r="AL715" s="39" t="n">
        <f aca="false">L715+W715</f>
        <v>0</v>
      </c>
      <c r="AM715" s="39" t="n">
        <f aca="false">M715+X715</f>
        <v>24</v>
      </c>
      <c r="AN715" s="39" t="n">
        <f aca="false">Y715</f>
        <v>0</v>
      </c>
      <c r="AO715" s="39" t="n">
        <f aca="false">SUM(AK715:AN715)</f>
        <v>24</v>
      </c>
      <c r="AP715" s="41" t="n">
        <f aca="false">K715+V715</f>
        <v>0</v>
      </c>
    </row>
    <row r="716" s="42" customFormat="true" ht="16.5" hidden="true" customHeight="true" outlineLevel="0" collapsed="false">
      <c r="A716" s="63" t="s">
        <v>366</v>
      </c>
      <c r="B716" s="127" t="s">
        <v>238</v>
      </c>
      <c r="C716" s="97" t="s">
        <v>470</v>
      </c>
      <c r="D716" s="122" t="s">
        <v>367</v>
      </c>
      <c r="E716" s="53" t="n">
        <v>12</v>
      </c>
      <c r="F716" s="60" t="n">
        <v>2</v>
      </c>
      <c r="G716" s="31"/>
      <c r="H716" s="31" t="n">
        <v>-24</v>
      </c>
      <c r="I716" s="31"/>
      <c r="J716" s="31"/>
      <c r="K716" s="31"/>
      <c r="L716" s="31"/>
      <c r="M716" s="31"/>
      <c r="N716" s="33" t="n">
        <f aca="false">E716*F716+H716+J716+K716+L716+M716</f>
        <v>0</v>
      </c>
      <c r="O716" s="36"/>
      <c r="P716" s="31" t="n">
        <v>14</v>
      </c>
      <c r="Q716" s="60" t="n">
        <v>3</v>
      </c>
      <c r="R716" s="31" t="n">
        <v>80</v>
      </c>
      <c r="S716" s="31" t="n">
        <v>4</v>
      </c>
      <c r="T716" s="31"/>
      <c r="U716" s="31"/>
      <c r="V716" s="31"/>
      <c r="W716" s="31"/>
      <c r="X716" s="31"/>
      <c r="Y716" s="31"/>
      <c r="Z716" s="36" t="n">
        <f aca="false">P716*Q716+S716+U716+V716+W716+X716+Y716</f>
        <v>46</v>
      </c>
      <c r="AA716" s="36" t="n">
        <f aca="false">N716+Z716</f>
        <v>46</v>
      </c>
      <c r="AB716" s="47" t="s">
        <v>292</v>
      </c>
      <c r="AC716" s="31" t="s">
        <v>473</v>
      </c>
      <c r="AD716" s="31"/>
      <c r="AE716" s="36" t="n">
        <f aca="false">P716*Q716</f>
        <v>42</v>
      </c>
      <c r="AF716" s="38" t="n">
        <f aca="false">E716*F716+P716*Q716</f>
        <v>66</v>
      </c>
      <c r="AG716" s="39" t="str">
        <f aca="false">AB716</f>
        <v>Николаенко Н.А.</v>
      </c>
      <c r="AH716" s="39" t="str">
        <f aca="false">C716</f>
        <v>2ИСП11-20 (БД)</v>
      </c>
      <c r="AI716" s="40" t="str">
        <f aca="false">B716</f>
        <v>25</v>
      </c>
      <c r="AJ716" s="39" t="str">
        <f aca="false">CONCATENATE(A716," ",D716)</f>
        <v>МДК.07.01 Управление и автоматизация баз данных</v>
      </c>
      <c r="AK716" s="39" t="n">
        <f aca="false">E716*F716+P716*Q716+H716+J716+S716+U716</f>
        <v>46</v>
      </c>
      <c r="AL716" s="39" t="n">
        <f aca="false">L716+W716</f>
        <v>0</v>
      </c>
      <c r="AM716" s="39" t="n">
        <f aca="false">M716+X716</f>
        <v>0</v>
      </c>
      <c r="AN716" s="39" t="n">
        <f aca="false">Y716</f>
        <v>0</v>
      </c>
      <c r="AO716" s="39" t="n">
        <f aca="false">SUM(AK716:AN716)</f>
        <v>46</v>
      </c>
      <c r="AP716" s="41" t="n">
        <f aca="false">K716+V716</f>
        <v>0</v>
      </c>
    </row>
    <row r="717" s="42" customFormat="true" ht="16.5" hidden="true" customHeight="true" outlineLevel="0" collapsed="false">
      <c r="A717" s="63" t="s">
        <v>366</v>
      </c>
      <c r="B717" s="96" t="s">
        <v>175</v>
      </c>
      <c r="C717" s="97" t="s">
        <v>625</v>
      </c>
      <c r="D717" s="122" t="s">
        <v>367</v>
      </c>
      <c r="E717" s="53" t="n">
        <v>12</v>
      </c>
      <c r="F717" s="60"/>
      <c r="G717" s="31"/>
      <c r="H717" s="31" t="n">
        <v>24</v>
      </c>
      <c r="I717" s="31"/>
      <c r="J717" s="31"/>
      <c r="K717" s="31"/>
      <c r="L717" s="31"/>
      <c r="M717" s="31"/>
      <c r="N717" s="33" t="n">
        <f aca="false">E717*F717+H717+J717+K717+L717+M717</f>
        <v>24</v>
      </c>
      <c r="O717" s="36"/>
      <c r="P717" s="31" t="n">
        <v>14</v>
      </c>
      <c r="Q717" s="60"/>
      <c r="R717" s="31"/>
      <c r="S717" s="31"/>
      <c r="T717" s="31"/>
      <c r="U717" s="31"/>
      <c r="V717" s="31"/>
      <c r="W717" s="31"/>
      <c r="X717" s="31"/>
      <c r="Y717" s="31"/>
      <c r="Z717" s="36" t="n">
        <f aca="false">P717*Q717+S717+U717+V717+W717+X717+Y717</f>
        <v>0</v>
      </c>
      <c r="AA717" s="36" t="n">
        <f aca="false">N717+Z717</f>
        <v>24</v>
      </c>
      <c r="AB717" s="47" t="s">
        <v>292</v>
      </c>
      <c r="AC717" s="31" t="s">
        <v>473</v>
      </c>
      <c r="AD717" s="31"/>
      <c r="AE717" s="36" t="n">
        <f aca="false">P717*Q717</f>
        <v>0</v>
      </c>
      <c r="AF717" s="38" t="n">
        <f aca="false">E717*F717+P717*Q717</f>
        <v>0</v>
      </c>
      <c r="AG717" s="39" t="str">
        <f aca="false">AB717</f>
        <v>Николаенко Н.А.</v>
      </c>
      <c r="AH717" s="39" t="str">
        <f aca="false">C717</f>
        <v>2ИСП11-20а (БД)</v>
      </c>
      <c r="AI717" s="40" t="str">
        <f aca="false">B717</f>
        <v>13</v>
      </c>
      <c r="AJ717" s="39" t="str">
        <f aca="false">CONCATENATE(A717," ",D717)</f>
        <v>МДК.07.01 Управление и автоматизация баз данных</v>
      </c>
      <c r="AK717" s="39" t="n">
        <f aca="false">E717*F717+P717*Q717+H717+J717+S717+U717</f>
        <v>24</v>
      </c>
      <c r="AL717" s="39" t="n">
        <f aca="false">L717+W717</f>
        <v>0</v>
      </c>
      <c r="AM717" s="39" t="n">
        <f aca="false">M717+X717</f>
        <v>0</v>
      </c>
      <c r="AN717" s="39" t="n">
        <f aca="false">Y717</f>
        <v>0</v>
      </c>
      <c r="AO717" s="39" t="n">
        <f aca="false">SUM(AK717:AN717)</f>
        <v>24</v>
      </c>
      <c r="AP717" s="41" t="n">
        <f aca="false">K717+V717</f>
        <v>0</v>
      </c>
    </row>
    <row r="718" s="42" customFormat="true" ht="16.5" hidden="true" customHeight="true" outlineLevel="0" collapsed="false">
      <c r="A718" s="63" t="s">
        <v>366</v>
      </c>
      <c r="B718" s="96" t="s">
        <v>53</v>
      </c>
      <c r="C718" s="97" t="s">
        <v>471</v>
      </c>
      <c r="D718" s="122" t="s">
        <v>367</v>
      </c>
      <c r="E718" s="53" t="n">
        <v>12</v>
      </c>
      <c r="F718" s="60"/>
      <c r="G718" s="31"/>
      <c r="H718" s="31" t="n">
        <v>24</v>
      </c>
      <c r="I718" s="31"/>
      <c r="J718" s="31"/>
      <c r="K718" s="31"/>
      <c r="L718" s="31"/>
      <c r="M718" s="31"/>
      <c r="N718" s="33" t="n">
        <f aca="false">E718*F718+H718+J718+K718+L718+M718</f>
        <v>24</v>
      </c>
      <c r="O718" s="36"/>
      <c r="P718" s="31" t="n">
        <v>14</v>
      </c>
      <c r="Q718" s="60"/>
      <c r="R718" s="31"/>
      <c r="S718" s="31"/>
      <c r="T718" s="31"/>
      <c r="U718" s="31"/>
      <c r="V718" s="31"/>
      <c r="W718" s="31"/>
      <c r="X718" s="31"/>
      <c r="Y718" s="31"/>
      <c r="Z718" s="36" t="n">
        <f aca="false">P718*Q718+S718+U718+V718+W718+X718+Y718</f>
        <v>0</v>
      </c>
      <c r="AA718" s="36" t="n">
        <f aca="false">N718+Z718</f>
        <v>24</v>
      </c>
      <c r="AB718" s="47" t="s">
        <v>69</v>
      </c>
      <c r="AC718" s="31" t="s">
        <v>473</v>
      </c>
      <c r="AD718" s="31"/>
      <c r="AE718" s="36" t="n">
        <f aca="false">P718*Q718</f>
        <v>0</v>
      </c>
      <c r="AF718" s="38" t="n">
        <f aca="false">E718*F718+P718*Q718</f>
        <v>0</v>
      </c>
      <c r="AG718" s="39" t="str">
        <f aca="false">AB718</f>
        <v>вак. 2 п/гр</v>
      </c>
      <c r="AH718" s="39" t="str">
        <f aca="false">C718</f>
        <v>2ИСП11-20б (БД)</v>
      </c>
      <c r="AI718" s="40" t="str">
        <f aca="false">B718</f>
        <v>12</v>
      </c>
      <c r="AJ718" s="39" t="str">
        <f aca="false">CONCATENATE(A718," ",D718)</f>
        <v>МДК.07.01 Управление и автоматизация баз данных</v>
      </c>
      <c r="AK718" s="39" t="n">
        <f aca="false">E718*F718+P718*Q718+H718+J718+S718+U718</f>
        <v>24</v>
      </c>
      <c r="AL718" s="39" t="n">
        <f aca="false">L718+W718</f>
        <v>0</v>
      </c>
      <c r="AM718" s="39" t="n">
        <f aca="false">M718+X718</f>
        <v>0</v>
      </c>
      <c r="AN718" s="39" t="n">
        <f aca="false">Y718</f>
        <v>0</v>
      </c>
      <c r="AO718" s="39" t="n">
        <f aca="false">SUM(AK718:AN718)</f>
        <v>24</v>
      </c>
      <c r="AP718" s="41" t="n">
        <f aca="false">K718+V718</f>
        <v>0</v>
      </c>
    </row>
    <row r="719" s="42" customFormat="true" ht="16.5" hidden="true" customHeight="true" outlineLevel="0" collapsed="false">
      <c r="A719" s="63" t="s">
        <v>370</v>
      </c>
      <c r="B719" s="127" t="s">
        <v>238</v>
      </c>
      <c r="C719" s="97" t="s">
        <v>470</v>
      </c>
      <c r="D719" s="122" t="s">
        <v>371</v>
      </c>
      <c r="E719" s="53" t="n">
        <v>12</v>
      </c>
      <c r="F719" s="31"/>
      <c r="G719" s="31"/>
      <c r="H719" s="31"/>
      <c r="I719" s="31"/>
      <c r="J719" s="31"/>
      <c r="K719" s="31"/>
      <c r="L719" s="31"/>
      <c r="M719" s="31"/>
      <c r="N719" s="33" t="n">
        <f aca="false">E719*F719+H719+J719+K719+L719+M719</f>
        <v>0</v>
      </c>
      <c r="O719" s="36"/>
      <c r="P719" s="31" t="n">
        <v>14</v>
      </c>
      <c r="Q719" s="31" t="n">
        <v>3</v>
      </c>
      <c r="R719" s="31" t="n">
        <v>50</v>
      </c>
      <c r="S719" s="31"/>
      <c r="T719" s="31" t="n">
        <v>50</v>
      </c>
      <c r="U719" s="31"/>
      <c r="V719" s="31"/>
      <c r="W719" s="31" t="n">
        <v>2</v>
      </c>
      <c r="X719" s="31"/>
      <c r="Y719" s="31"/>
      <c r="Z719" s="36" t="n">
        <f aca="false">P719*Q719+S719+U719+V719+W719+X719+Y719</f>
        <v>44</v>
      </c>
      <c r="AA719" s="36" t="n">
        <f aca="false">N719+Z719</f>
        <v>44</v>
      </c>
      <c r="AB719" s="47" t="s">
        <v>284</v>
      </c>
      <c r="AC719" s="31" t="s">
        <v>474</v>
      </c>
      <c r="AD719" s="31"/>
      <c r="AE719" s="36" t="n">
        <f aca="false">P719*Q719</f>
        <v>42</v>
      </c>
      <c r="AF719" s="38" t="n">
        <f aca="false">E719*F719+P719*Q719</f>
        <v>42</v>
      </c>
      <c r="AG719" s="39" t="str">
        <f aca="false">AB719</f>
        <v>Свистунова С.А.</v>
      </c>
      <c r="AH719" s="39" t="str">
        <f aca="false">C719</f>
        <v>2ИСП11-20 (БД)</v>
      </c>
      <c r="AI719" s="40" t="str">
        <f aca="false">B719</f>
        <v>25</v>
      </c>
      <c r="AJ719" s="39" t="str">
        <f aca="false">CONCATENATE(A719," ",D719)</f>
        <v>МДК.07.02 Сертификация информационных систем</v>
      </c>
      <c r="AK719" s="39" t="n">
        <f aca="false">E719*F719+P719*Q719+H719+J719+S719+U719</f>
        <v>42</v>
      </c>
      <c r="AL719" s="39" t="n">
        <f aca="false">L719+W719</f>
        <v>2</v>
      </c>
      <c r="AM719" s="39" t="n">
        <f aca="false">M719+X719</f>
        <v>0</v>
      </c>
      <c r="AN719" s="39" t="n">
        <f aca="false">Y719</f>
        <v>0</v>
      </c>
      <c r="AO719" s="39" t="n">
        <f aca="false">SUM(AK719:AN719)</f>
        <v>44</v>
      </c>
      <c r="AP719" s="41" t="n">
        <f aca="false">K719+V719</f>
        <v>0</v>
      </c>
    </row>
    <row r="720" s="42" customFormat="true" ht="16.5" hidden="true" customHeight="true" outlineLevel="0" collapsed="false">
      <c r="A720" s="63" t="s">
        <v>373</v>
      </c>
      <c r="B720" s="96" t="s">
        <v>175</v>
      </c>
      <c r="C720" s="97" t="s">
        <v>625</v>
      </c>
      <c r="D720" s="122" t="s">
        <v>108</v>
      </c>
      <c r="E720" s="53" t="n">
        <v>12</v>
      </c>
      <c r="F720" s="31"/>
      <c r="G720" s="31"/>
      <c r="H720" s="31"/>
      <c r="I720" s="31"/>
      <c r="J720" s="31"/>
      <c r="K720" s="31"/>
      <c r="L720" s="31"/>
      <c r="M720" s="31"/>
      <c r="N720" s="33" t="n">
        <f aca="false">E720*F720+H720+J720+K720+L720+M720</f>
        <v>0</v>
      </c>
      <c r="O720" s="36"/>
      <c r="P720" s="31" t="n">
        <v>2</v>
      </c>
      <c r="Q720" s="31" t="n">
        <v>36</v>
      </c>
      <c r="R720" s="31"/>
      <c r="S720" s="31"/>
      <c r="T720" s="31"/>
      <c r="U720" s="31"/>
      <c r="V720" s="31"/>
      <c r="W720" s="31"/>
      <c r="X720" s="31"/>
      <c r="Y720" s="31"/>
      <c r="Z720" s="36" t="n">
        <f aca="false">P720*Q720+S720+U720+V720+W720+X720+Y720</f>
        <v>72</v>
      </c>
      <c r="AA720" s="36" t="n">
        <f aca="false">N720+Z720</f>
        <v>72</v>
      </c>
      <c r="AB720" s="73" t="s">
        <v>364</v>
      </c>
      <c r="AC720" s="31"/>
      <c r="AD720" s="31"/>
      <c r="AE720" s="36"/>
      <c r="AF720" s="38" t="n">
        <f aca="false">E720*F720+P720*Q720</f>
        <v>72</v>
      </c>
      <c r="AG720" s="39" t="str">
        <f aca="false">AB720</f>
        <v>Карпов Р.В.</v>
      </c>
      <c r="AH720" s="39" t="str">
        <f aca="false">C720</f>
        <v>2ИСП11-20а (БД)</v>
      </c>
      <c r="AI720" s="40" t="str">
        <f aca="false">B720</f>
        <v>13</v>
      </c>
      <c r="AJ720" s="39" t="str">
        <f aca="false">CONCATENATE(A720," ",D720)</f>
        <v>УП.07 Учебная практика</v>
      </c>
      <c r="AK720" s="39" t="n">
        <f aca="false">E720*F720+P720*Q720+H720+J720+S720+U720</f>
        <v>72</v>
      </c>
      <c r="AL720" s="39" t="n">
        <f aca="false">L720+W720</f>
        <v>0</v>
      </c>
      <c r="AM720" s="39" t="n">
        <f aca="false">M720+X720</f>
        <v>0</v>
      </c>
      <c r="AN720" s="39" t="n">
        <f aca="false">Y720</f>
        <v>0</v>
      </c>
      <c r="AO720" s="39" t="n">
        <f aca="false">SUM(AK720:AN720)</f>
        <v>72</v>
      </c>
      <c r="AP720" s="41" t="n">
        <f aca="false">K720+V720</f>
        <v>0</v>
      </c>
    </row>
    <row r="721" s="42" customFormat="true" ht="16.5" hidden="true" customHeight="true" outlineLevel="0" collapsed="false">
      <c r="A721" s="63" t="s">
        <v>373</v>
      </c>
      <c r="B721" s="96" t="s">
        <v>53</v>
      </c>
      <c r="C721" s="97" t="s">
        <v>471</v>
      </c>
      <c r="D721" s="122" t="s">
        <v>108</v>
      </c>
      <c r="E721" s="53" t="n">
        <v>12</v>
      </c>
      <c r="F721" s="31"/>
      <c r="G721" s="31"/>
      <c r="H721" s="31"/>
      <c r="I721" s="31"/>
      <c r="J721" s="31"/>
      <c r="K721" s="31"/>
      <c r="L721" s="31"/>
      <c r="M721" s="31"/>
      <c r="N721" s="33" t="n">
        <f aca="false">E721*F721+H721+J721+K721+L721+M721</f>
        <v>0</v>
      </c>
      <c r="O721" s="36"/>
      <c r="P721" s="31" t="n">
        <v>2</v>
      </c>
      <c r="Q721" s="31" t="n">
        <v>36</v>
      </c>
      <c r="R721" s="31"/>
      <c r="S721" s="31"/>
      <c r="T721" s="31"/>
      <c r="U721" s="31"/>
      <c r="V721" s="31"/>
      <c r="W721" s="31"/>
      <c r="X721" s="31"/>
      <c r="Y721" s="31"/>
      <c r="Z721" s="36" t="n">
        <f aca="false">P721*Q721+S721+U721+V721+W721+X721+Y721</f>
        <v>72</v>
      </c>
      <c r="AA721" s="36" t="n">
        <f aca="false">N721+Z721</f>
        <v>72</v>
      </c>
      <c r="AB721" s="73" t="s">
        <v>472</v>
      </c>
      <c r="AC721" s="31"/>
      <c r="AD721" s="31"/>
      <c r="AE721" s="36" t="n">
        <f aca="false">P721*Q721</f>
        <v>72</v>
      </c>
      <c r="AF721" s="38" t="n">
        <f aca="false">E721*F721+P721*Q721</f>
        <v>72</v>
      </c>
      <c r="AG721" s="39" t="str">
        <f aca="false">AB721</f>
        <v>Магомедов Э.М.</v>
      </c>
      <c r="AH721" s="39" t="str">
        <f aca="false">C721</f>
        <v>2ИСП11-20б (БД)</v>
      </c>
      <c r="AI721" s="40" t="str">
        <f aca="false">B721</f>
        <v>12</v>
      </c>
      <c r="AJ721" s="39" t="str">
        <f aca="false">CONCATENATE(A721," ",D721)</f>
        <v>УП.07 Учебная практика</v>
      </c>
      <c r="AK721" s="39" t="n">
        <f aca="false">E721*F721+P721*Q721+H721+J721+S721+U721</f>
        <v>72</v>
      </c>
      <c r="AL721" s="39" t="n">
        <f aca="false">L721+W721</f>
        <v>0</v>
      </c>
      <c r="AM721" s="39" t="n">
        <f aca="false">M721+X721</f>
        <v>0</v>
      </c>
      <c r="AN721" s="39" t="n">
        <f aca="false">Y721</f>
        <v>0</v>
      </c>
      <c r="AO721" s="39" t="n">
        <f aca="false">SUM(AK721:AN721)</f>
        <v>72</v>
      </c>
      <c r="AP721" s="41" t="n">
        <f aca="false">K721+V721</f>
        <v>0</v>
      </c>
    </row>
    <row r="722" s="42" customFormat="true" ht="16.5" hidden="true" customHeight="true" outlineLevel="0" collapsed="false">
      <c r="A722" s="63" t="s">
        <v>345</v>
      </c>
      <c r="B722" s="127" t="s">
        <v>238</v>
      </c>
      <c r="C722" s="97" t="s">
        <v>470</v>
      </c>
      <c r="D722" s="122" t="s">
        <v>346</v>
      </c>
      <c r="E722" s="53" t="n">
        <v>12</v>
      </c>
      <c r="F722" s="31" t="n">
        <v>8</v>
      </c>
      <c r="G722" s="31" t="n">
        <v>140</v>
      </c>
      <c r="H722" s="31" t="n">
        <v>-22</v>
      </c>
      <c r="I722" s="31"/>
      <c r="J722" s="31"/>
      <c r="K722" s="31"/>
      <c r="L722" s="31"/>
      <c r="M722" s="31"/>
      <c r="N722" s="33" t="n">
        <f aca="false">E722*F722+H722+J722+K722+L722+M722</f>
        <v>74</v>
      </c>
      <c r="O722" s="36"/>
      <c r="P722" s="31" t="n">
        <v>14</v>
      </c>
      <c r="Q722" s="31" t="n">
        <v>6</v>
      </c>
      <c r="R722" s="31"/>
      <c r="S722" s="31" t="n">
        <v>-58</v>
      </c>
      <c r="T722" s="31"/>
      <c r="U722" s="31"/>
      <c r="V722" s="31"/>
      <c r="W722" s="31" t="n">
        <v>8</v>
      </c>
      <c r="X722" s="31" t="n">
        <v>8</v>
      </c>
      <c r="Y722" s="31"/>
      <c r="Z722" s="36" t="n">
        <f aca="false">P722*Q722+S722+U722+V722+W722+X722+Y722</f>
        <v>42</v>
      </c>
      <c r="AA722" s="36" t="n">
        <f aca="false">N722+Z722</f>
        <v>116</v>
      </c>
      <c r="AB722" s="47" t="s">
        <v>292</v>
      </c>
      <c r="AC722" s="31" t="s">
        <v>475</v>
      </c>
      <c r="AD722" s="31"/>
      <c r="AE722" s="36" t="n">
        <f aca="false">P722*Q722</f>
        <v>84</v>
      </c>
      <c r="AF722" s="38" t="n">
        <f aca="false">E722*F722+P722*Q722</f>
        <v>180</v>
      </c>
      <c r="AG722" s="39" t="str">
        <f aca="false">AB722</f>
        <v>Николаенко Н.А.</v>
      </c>
      <c r="AH722" s="39" t="str">
        <f aca="false">C722</f>
        <v>2ИСП11-20 (БД)</v>
      </c>
      <c r="AI722" s="40" t="str">
        <f aca="false">B722</f>
        <v>25</v>
      </c>
      <c r="AJ722" s="39" t="str">
        <f aca="false">CONCATENATE(A722," ",D722)</f>
        <v>МДК.11.01 Технология разработки и защиты баз данных</v>
      </c>
      <c r="AK722" s="39" t="n">
        <f aca="false">E722*F722+P722*Q722+H722+J722+S722+U722</f>
        <v>100</v>
      </c>
      <c r="AL722" s="39" t="n">
        <f aca="false">L722+W722</f>
        <v>8</v>
      </c>
      <c r="AM722" s="39" t="n">
        <f aca="false">M722+X722</f>
        <v>8</v>
      </c>
      <c r="AN722" s="39" t="n">
        <f aca="false">Y722</f>
        <v>0</v>
      </c>
      <c r="AO722" s="39" t="n">
        <f aca="false">SUM(AK722:AN722)</f>
        <v>116</v>
      </c>
      <c r="AP722" s="41" t="n">
        <f aca="false">K722+V722</f>
        <v>0</v>
      </c>
    </row>
    <row r="723" s="42" customFormat="true" ht="16.5" hidden="true" customHeight="true" outlineLevel="0" collapsed="false">
      <c r="A723" s="63" t="s">
        <v>345</v>
      </c>
      <c r="B723" s="96" t="s">
        <v>175</v>
      </c>
      <c r="C723" s="97" t="s">
        <v>625</v>
      </c>
      <c r="D723" s="122" t="s">
        <v>346</v>
      </c>
      <c r="E723" s="53" t="n">
        <v>12</v>
      </c>
      <c r="F723" s="31"/>
      <c r="G723" s="31"/>
      <c r="H723" s="31" t="n">
        <v>22</v>
      </c>
      <c r="I723" s="31"/>
      <c r="J723" s="31"/>
      <c r="K723" s="31"/>
      <c r="L723" s="31"/>
      <c r="M723" s="31"/>
      <c r="N723" s="33" t="n">
        <f aca="false">E723*F723+H723+J723+K723+L723+M723</f>
        <v>22</v>
      </c>
      <c r="O723" s="36"/>
      <c r="P723" s="31" t="n">
        <v>14</v>
      </c>
      <c r="Q723" s="31"/>
      <c r="R723" s="31"/>
      <c r="S723" s="31" t="n">
        <v>58</v>
      </c>
      <c r="T723" s="31"/>
      <c r="U723" s="31"/>
      <c r="V723" s="31"/>
      <c r="W723" s="31"/>
      <c r="X723" s="31"/>
      <c r="Y723" s="31"/>
      <c r="Z723" s="36" t="n">
        <f aca="false">P723*Q723+S723+U723+V723+W723+X723+Y723</f>
        <v>58</v>
      </c>
      <c r="AA723" s="36" t="n">
        <f aca="false">N723+Z723</f>
        <v>80</v>
      </c>
      <c r="AB723" s="47" t="s">
        <v>292</v>
      </c>
      <c r="AC723" s="31" t="s">
        <v>475</v>
      </c>
      <c r="AD723" s="31"/>
      <c r="AE723" s="36" t="n">
        <f aca="false">P723*Q723</f>
        <v>0</v>
      </c>
      <c r="AF723" s="38" t="n">
        <f aca="false">E723*F723+P723*Q723</f>
        <v>0</v>
      </c>
      <c r="AG723" s="39" t="str">
        <f aca="false">AB723</f>
        <v>Николаенко Н.А.</v>
      </c>
      <c r="AH723" s="39" t="str">
        <f aca="false">C723</f>
        <v>2ИСП11-20а (БД)</v>
      </c>
      <c r="AI723" s="40" t="str">
        <f aca="false">B723</f>
        <v>13</v>
      </c>
      <c r="AJ723" s="39" t="str">
        <f aca="false">CONCATENATE(A723," ",D723)</f>
        <v>МДК.11.01 Технология разработки и защиты баз данных</v>
      </c>
      <c r="AK723" s="39" t="n">
        <f aca="false">E723*F723+P723*Q723+H723+J723+S723+U723</f>
        <v>80</v>
      </c>
      <c r="AL723" s="39" t="n">
        <f aca="false">L723+W723</f>
        <v>0</v>
      </c>
      <c r="AM723" s="39" t="n">
        <f aca="false">M723+X723</f>
        <v>0</v>
      </c>
      <c r="AN723" s="39" t="n">
        <f aca="false">Y723</f>
        <v>0</v>
      </c>
      <c r="AO723" s="39" t="n">
        <f aca="false">SUM(AK723:AN723)</f>
        <v>80</v>
      </c>
      <c r="AP723" s="41" t="n">
        <f aca="false">K723+V723</f>
        <v>0</v>
      </c>
    </row>
    <row r="724" s="42" customFormat="true" ht="16.5" hidden="true" customHeight="true" outlineLevel="0" collapsed="false">
      <c r="A724" s="63" t="s">
        <v>345</v>
      </c>
      <c r="B724" s="96" t="s">
        <v>53</v>
      </c>
      <c r="C724" s="97" t="s">
        <v>471</v>
      </c>
      <c r="D724" s="122" t="s">
        <v>346</v>
      </c>
      <c r="E724" s="53" t="n">
        <v>12</v>
      </c>
      <c r="F724" s="31"/>
      <c r="G724" s="31"/>
      <c r="H724" s="31" t="n">
        <v>22</v>
      </c>
      <c r="I724" s="31"/>
      <c r="J724" s="31"/>
      <c r="K724" s="31"/>
      <c r="L724" s="31"/>
      <c r="M724" s="31"/>
      <c r="N724" s="33" t="n">
        <f aca="false">E724*F724+H724+J724+K724+L724+M724</f>
        <v>22</v>
      </c>
      <c r="O724" s="36"/>
      <c r="P724" s="31" t="n">
        <v>14</v>
      </c>
      <c r="Q724" s="31"/>
      <c r="R724" s="31"/>
      <c r="S724" s="31" t="n">
        <v>58</v>
      </c>
      <c r="T724" s="31"/>
      <c r="U724" s="31"/>
      <c r="V724" s="31"/>
      <c r="W724" s="31"/>
      <c r="X724" s="31"/>
      <c r="Y724" s="31"/>
      <c r="Z724" s="36" t="n">
        <f aca="false">P724*Q724+S724+U724+V724+W724+X724+Y724</f>
        <v>58</v>
      </c>
      <c r="AA724" s="36" t="n">
        <f aca="false">N724+Z724</f>
        <v>80</v>
      </c>
      <c r="AB724" s="47" t="s">
        <v>69</v>
      </c>
      <c r="AC724" s="31" t="s">
        <v>475</v>
      </c>
      <c r="AD724" s="31"/>
      <c r="AE724" s="36" t="n">
        <f aca="false">P724*Q724</f>
        <v>0</v>
      </c>
      <c r="AF724" s="38" t="n">
        <f aca="false">E724*F724+P724*Q724</f>
        <v>0</v>
      </c>
      <c r="AG724" s="39" t="str">
        <f aca="false">AB724</f>
        <v>вак. 2 п/гр</v>
      </c>
      <c r="AH724" s="39" t="str">
        <f aca="false">C724</f>
        <v>2ИСП11-20б (БД)</v>
      </c>
      <c r="AI724" s="40" t="str">
        <f aca="false">B724</f>
        <v>12</v>
      </c>
      <c r="AJ724" s="39" t="str">
        <f aca="false">CONCATENATE(A724," ",D724)</f>
        <v>МДК.11.01 Технология разработки и защиты баз данных</v>
      </c>
      <c r="AK724" s="39" t="n">
        <f aca="false">E724*F724+P724*Q724+H724+J724+S724+U724</f>
        <v>80</v>
      </c>
      <c r="AL724" s="39" t="n">
        <f aca="false">L724+W724</f>
        <v>0</v>
      </c>
      <c r="AM724" s="39" t="n">
        <f aca="false">M724+X724</f>
        <v>0</v>
      </c>
      <c r="AN724" s="39" t="n">
        <f aca="false">Y724</f>
        <v>0</v>
      </c>
      <c r="AO724" s="39" t="n">
        <f aca="false">SUM(AK724:AN724)</f>
        <v>80</v>
      </c>
      <c r="AP724" s="41" t="n">
        <f aca="false">K724+V724</f>
        <v>0</v>
      </c>
    </row>
    <row r="725" s="42" customFormat="true" ht="16.5" hidden="true" customHeight="true" outlineLevel="0" collapsed="false">
      <c r="A725" s="70" t="s">
        <v>113</v>
      </c>
      <c r="B725" s="127" t="s">
        <v>238</v>
      </c>
      <c r="C725" s="97" t="s">
        <v>470</v>
      </c>
      <c r="D725" s="122" t="s">
        <v>114</v>
      </c>
      <c r="E725" s="53" t="n">
        <v>12</v>
      </c>
      <c r="F725" s="31"/>
      <c r="G725" s="31"/>
      <c r="H725" s="31" t="n">
        <v>8</v>
      </c>
      <c r="I725" s="31"/>
      <c r="J725" s="31"/>
      <c r="K725" s="31"/>
      <c r="L725" s="31"/>
      <c r="M725" s="31"/>
      <c r="N725" s="33" t="n">
        <f aca="false">E725*F725+H725+J725+K725+L725+M725</f>
        <v>8</v>
      </c>
      <c r="O725" s="36"/>
      <c r="P725" s="31" t="n">
        <v>14</v>
      </c>
      <c r="Q725" s="31"/>
      <c r="R725" s="31"/>
      <c r="S725" s="31"/>
      <c r="T725" s="31"/>
      <c r="U725" s="31"/>
      <c r="V725" s="31"/>
      <c r="W725" s="31"/>
      <c r="X725" s="31"/>
      <c r="Y725" s="31"/>
      <c r="Z725" s="36" t="n">
        <f aca="false">P725*Q725+S725+U725+V725+W725+X725+Y725</f>
        <v>0</v>
      </c>
      <c r="AA725" s="36" t="n">
        <f aca="false">N725+Z725</f>
        <v>8</v>
      </c>
      <c r="AB725" s="47" t="s">
        <v>292</v>
      </c>
      <c r="AC725" s="31" t="s">
        <v>475</v>
      </c>
      <c r="AD725" s="31"/>
      <c r="AE725" s="36" t="n">
        <f aca="false">P725*Q725</f>
        <v>0</v>
      </c>
      <c r="AF725" s="38" t="n">
        <f aca="false">E725*F725+P725*Q725</f>
        <v>0</v>
      </c>
      <c r="AG725" s="39" t="str">
        <f aca="false">AB725</f>
        <v>Николаенко Н.А.</v>
      </c>
      <c r="AH725" s="39" t="str">
        <f aca="false">C725</f>
        <v>2ИСП11-20 (БД)</v>
      </c>
      <c r="AI725" s="40" t="str">
        <f aca="false">B725</f>
        <v>25</v>
      </c>
      <c r="AJ725" s="39" t="str">
        <f aca="false">CONCATENATE(A725," ",D725)</f>
        <v>ВнеУр Разговоры о важном</v>
      </c>
      <c r="AK725" s="39" t="n">
        <f aca="false">E725*F725+P725*Q725+H725+J725+S725+U725</f>
        <v>8</v>
      </c>
      <c r="AL725" s="39" t="n">
        <f aca="false">L725+W725</f>
        <v>0</v>
      </c>
      <c r="AM725" s="39" t="n">
        <f aca="false">M725+X725</f>
        <v>0</v>
      </c>
      <c r="AN725" s="39" t="n">
        <f aca="false">Y725</f>
        <v>0</v>
      </c>
      <c r="AO725" s="39" t="n">
        <f aca="false">SUM(AK725:AN725)</f>
        <v>8</v>
      </c>
      <c r="AP725" s="41" t="n">
        <f aca="false">K725+V725</f>
        <v>0</v>
      </c>
    </row>
    <row r="726" s="42" customFormat="true" ht="16.5" hidden="true" customHeight="true" outlineLevel="0" collapsed="false">
      <c r="A726" s="70" t="s">
        <v>113</v>
      </c>
      <c r="B726" s="127" t="s">
        <v>238</v>
      </c>
      <c r="C726" s="97" t="s">
        <v>470</v>
      </c>
      <c r="D726" s="122" t="s">
        <v>114</v>
      </c>
      <c r="E726" s="53" t="n">
        <v>12</v>
      </c>
      <c r="F726" s="31"/>
      <c r="G726" s="31"/>
      <c r="H726" s="31" t="n">
        <v>9</v>
      </c>
      <c r="I726" s="31"/>
      <c r="J726" s="31"/>
      <c r="K726" s="31"/>
      <c r="L726" s="31"/>
      <c r="M726" s="31"/>
      <c r="N726" s="33" t="n">
        <f aca="false">E726*F726+H726+J726+K726+L726+M726</f>
        <v>9</v>
      </c>
      <c r="O726" s="36"/>
      <c r="P726" s="31" t="n">
        <v>14</v>
      </c>
      <c r="Q726" s="31"/>
      <c r="R726" s="31"/>
      <c r="S726" s="31" t="n">
        <v>12</v>
      </c>
      <c r="T726" s="31"/>
      <c r="U726" s="31"/>
      <c r="V726" s="31"/>
      <c r="W726" s="31"/>
      <c r="X726" s="31"/>
      <c r="Y726" s="31"/>
      <c r="Z726" s="36" t="n">
        <f aca="false">P726*Q726+S726+U726+V726+W726+X726+Y726</f>
        <v>12</v>
      </c>
      <c r="AA726" s="36" t="n">
        <f aca="false">N726+Z726</f>
        <v>21</v>
      </c>
      <c r="AB726" s="74" t="s">
        <v>115</v>
      </c>
      <c r="AC726" s="31" t="s">
        <v>475</v>
      </c>
      <c r="AD726" s="31"/>
      <c r="AE726" s="36" t="n">
        <f aca="false">P726*Q726</f>
        <v>0</v>
      </c>
      <c r="AF726" s="38" t="n">
        <f aca="false">E726*F726+P726*Q726</f>
        <v>0</v>
      </c>
      <c r="AG726" s="39" t="str">
        <f aca="false">AB726</f>
        <v>вак. РоВ</v>
      </c>
      <c r="AH726" s="39" t="str">
        <f aca="false">C726</f>
        <v>2ИСП11-20 (БД)</v>
      </c>
      <c r="AI726" s="40" t="str">
        <f aca="false">B726</f>
        <v>25</v>
      </c>
      <c r="AJ726" s="39" t="str">
        <f aca="false">CONCATENATE(A726," ",D726)</f>
        <v>ВнеУр Разговоры о важном</v>
      </c>
      <c r="AK726" s="39" t="n">
        <f aca="false">E726*F726+P726*Q726+H726+J726+S726+U726</f>
        <v>21</v>
      </c>
      <c r="AL726" s="39" t="n">
        <f aca="false">L726+W726</f>
        <v>0</v>
      </c>
      <c r="AM726" s="39" t="n">
        <f aca="false">M726+X726</f>
        <v>0</v>
      </c>
      <c r="AN726" s="39" t="n">
        <f aca="false">Y726</f>
        <v>0</v>
      </c>
      <c r="AO726" s="39" t="n">
        <f aca="false">SUM(AK726:AN726)</f>
        <v>21</v>
      </c>
      <c r="AP726" s="41" t="n">
        <f aca="false">K726+V726</f>
        <v>0</v>
      </c>
    </row>
    <row r="727" s="42" customFormat="true" ht="16.5" hidden="true" customHeight="true" outlineLevel="0" collapsed="false">
      <c r="A727" s="70" t="s">
        <v>113</v>
      </c>
      <c r="B727" s="127" t="s">
        <v>238</v>
      </c>
      <c r="C727" s="97" t="s">
        <v>470</v>
      </c>
      <c r="D727" s="122" t="s">
        <v>114</v>
      </c>
      <c r="E727" s="53" t="n">
        <v>12</v>
      </c>
      <c r="F727" s="31"/>
      <c r="G727" s="31"/>
      <c r="H727" s="31"/>
      <c r="I727" s="31"/>
      <c r="J727" s="31"/>
      <c r="K727" s="31"/>
      <c r="L727" s="31"/>
      <c r="M727" s="31"/>
      <c r="N727" s="33" t="n">
        <f aca="false">E727*F727+H727+J727+K727+L727+M727</f>
        <v>0</v>
      </c>
      <c r="O727" s="36"/>
      <c r="P727" s="31" t="n">
        <v>14</v>
      </c>
      <c r="Q727" s="31"/>
      <c r="R727" s="31"/>
      <c r="S727" s="31" t="n">
        <v>6</v>
      </c>
      <c r="T727" s="31"/>
      <c r="U727" s="31"/>
      <c r="V727" s="31"/>
      <c r="W727" s="31"/>
      <c r="X727" s="31"/>
      <c r="Y727" s="31"/>
      <c r="Z727" s="36" t="n">
        <f aca="false">P727*Q727+S727+U727+V727+W727+X727+Y727</f>
        <v>6</v>
      </c>
      <c r="AA727" s="36" t="n">
        <f aca="false">N727+Z727</f>
        <v>6</v>
      </c>
      <c r="AB727" s="47" t="s">
        <v>364</v>
      </c>
      <c r="AC727" s="31" t="s">
        <v>475</v>
      </c>
      <c r="AD727" s="31"/>
      <c r="AE727" s="36" t="n">
        <f aca="false">P727*Q727</f>
        <v>0</v>
      </c>
      <c r="AF727" s="38" t="n">
        <f aca="false">E727*F727+P727*Q727</f>
        <v>0</v>
      </c>
      <c r="AG727" s="39" t="str">
        <f aca="false">AB727</f>
        <v>Карпов Р.В.</v>
      </c>
      <c r="AH727" s="39" t="str">
        <f aca="false">C727</f>
        <v>2ИСП11-20 (БД)</v>
      </c>
      <c r="AI727" s="40" t="str">
        <f aca="false">B727</f>
        <v>25</v>
      </c>
      <c r="AJ727" s="39" t="str">
        <f aca="false">CONCATENATE(A727," ",D727)</f>
        <v>ВнеУр Разговоры о важном</v>
      </c>
      <c r="AK727" s="39" t="n">
        <f aca="false">E727*F727+P727*Q727+H727+J727+S727+U727</f>
        <v>6</v>
      </c>
      <c r="AL727" s="39" t="n">
        <f aca="false">L727+W727</f>
        <v>0</v>
      </c>
      <c r="AM727" s="39" t="n">
        <f aca="false">M727+X727</f>
        <v>0</v>
      </c>
      <c r="AN727" s="39" t="n">
        <f aca="false">Y727</f>
        <v>0</v>
      </c>
      <c r="AO727" s="39" t="n">
        <f aca="false">SUM(AK727:AN727)</f>
        <v>6</v>
      </c>
      <c r="AP727" s="41" t="n">
        <f aca="false">K727+V727</f>
        <v>0</v>
      </c>
    </row>
    <row r="728" s="42" customFormat="true" ht="16.5" hidden="true" customHeight="true" outlineLevel="0" collapsed="false">
      <c r="A728" s="95" t="s">
        <v>44</v>
      </c>
      <c r="B728" s="127" t="s">
        <v>286</v>
      </c>
      <c r="C728" s="97" t="s">
        <v>626</v>
      </c>
      <c r="D728" s="122" t="s">
        <v>47</v>
      </c>
      <c r="E728" s="53" t="n">
        <v>12</v>
      </c>
      <c r="F728" s="44" t="n">
        <v>2</v>
      </c>
      <c r="G728" s="31" t="n">
        <v>18</v>
      </c>
      <c r="H728" s="31"/>
      <c r="I728" s="31"/>
      <c r="J728" s="31"/>
      <c r="K728" s="31"/>
      <c r="L728" s="31" t="n">
        <v>2</v>
      </c>
      <c r="M728" s="31"/>
      <c r="N728" s="33" t="n">
        <f aca="false">E728*F728+H728+J728+K728+L728+M728</f>
        <v>26</v>
      </c>
      <c r="O728" s="36"/>
      <c r="P728" s="31" t="n">
        <v>14</v>
      </c>
      <c r="Q728" s="44" t="n">
        <v>2</v>
      </c>
      <c r="R728" s="31"/>
      <c r="S728" s="31" t="n">
        <v>-4</v>
      </c>
      <c r="T728" s="31"/>
      <c r="U728" s="31"/>
      <c r="V728" s="31"/>
      <c r="W728" s="31"/>
      <c r="X728" s="31"/>
      <c r="Y728" s="31"/>
      <c r="Z728" s="36" t="n">
        <f aca="false">P728*Q728+S728+U728+V728+W728+X728+Y728</f>
        <v>24</v>
      </c>
      <c r="AA728" s="36" t="n">
        <f aca="false">N728+Z728</f>
        <v>50</v>
      </c>
      <c r="AB728" s="47" t="s">
        <v>236</v>
      </c>
      <c r="AC728" s="31"/>
      <c r="AD728" s="31"/>
      <c r="AE728" s="36" t="n">
        <f aca="false">P728*Q728</f>
        <v>28</v>
      </c>
      <c r="AF728" s="38" t="n">
        <f aca="false">E728*F728+P728*Q728</f>
        <v>52</v>
      </c>
      <c r="AG728" s="39" t="str">
        <f aca="false">AB728</f>
        <v>Римская В.В.</v>
      </c>
      <c r="AH728" s="39" t="str">
        <f aca="false">C728</f>
        <v>3ИСП9-11 (п)</v>
      </c>
      <c r="AI728" s="40" t="str">
        <f aca="false">B728</f>
        <v>23</v>
      </c>
      <c r="AJ728" s="39" t="str">
        <f aca="false">CONCATENATE(A728," ",D728)</f>
        <v>ОГСЭ.01 Основы философии</v>
      </c>
      <c r="AK728" s="39" t="n">
        <f aca="false">E728*F728+P728*Q728+H728+J728+S728+U728</f>
        <v>48</v>
      </c>
      <c r="AL728" s="39" t="n">
        <f aca="false">L728+W728</f>
        <v>2</v>
      </c>
      <c r="AM728" s="39" t="n">
        <f aca="false">M728+X728</f>
        <v>0</v>
      </c>
      <c r="AN728" s="39" t="n">
        <f aca="false">Y728</f>
        <v>0</v>
      </c>
      <c r="AO728" s="39" t="n">
        <f aca="false">SUM(AK728:AN728)</f>
        <v>50</v>
      </c>
      <c r="AP728" s="41" t="n">
        <f aca="false">K728+V728</f>
        <v>0</v>
      </c>
    </row>
    <row r="729" s="42" customFormat="true" ht="16.5" hidden="true" customHeight="true" outlineLevel="0" collapsed="false">
      <c r="A729" s="95" t="s">
        <v>52</v>
      </c>
      <c r="B729" s="127" t="s">
        <v>175</v>
      </c>
      <c r="C729" s="97" t="s">
        <v>627</v>
      </c>
      <c r="D729" s="122" t="s">
        <v>55</v>
      </c>
      <c r="E729" s="53" t="n">
        <v>12</v>
      </c>
      <c r="F729" s="31" t="n">
        <v>2</v>
      </c>
      <c r="G729" s="31"/>
      <c r="H729" s="31"/>
      <c r="I729" s="31"/>
      <c r="J729" s="31"/>
      <c r="K729" s="31"/>
      <c r="L729" s="31"/>
      <c r="M729" s="31"/>
      <c r="N729" s="33" t="n">
        <f aca="false">E729*F729+H729+J729+K729+L729+M729</f>
        <v>24</v>
      </c>
      <c r="O729" s="36"/>
      <c r="P729" s="31" t="n">
        <v>14</v>
      </c>
      <c r="Q729" s="31" t="n">
        <v>2</v>
      </c>
      <c r="R729" s="31"/>
      <c r="S729" s="31"/>
      <c r="T729" s="31"/>
      <c r="U729" s="31"/>
      <c r="V729" s="31"/>
      <c r="W729" s="31"/>
      <c r="X729" s="31"/>
      <c r="Y729" s="31"/>
      <c r="Z729" s="36" t="n">
        <f aca="false">P729*Q729+S729+U729+V729+W729+X729+Y729</f>
        <v>28</v>
      </c>
      <c r="AA729" s="36" t="n">
        <f aca="false">N729+Z729</f>
        <v>52</v>
      </c>
      <c r="AB729" s="84" t="s">
        <v>297</v>
      </c>
      <c r="AC729" s="31"/>
      <c r="AD729" s="31"/>
      <c r="AE729" s="36" t="n">
        <f aca="false">P729*Q729</f>
        <v>28</v>
      </c>
      <c r="AF729" s="38" t="n">
        <f aca="false">E729*F729+P729*Q729</f>
        <v>52</v>
      </c>
      <c r="AG729" s="39" t="str">
        <f aca="false">AB729</f>
        <v>Баранова Ел.Ва.</v>
      </c>
      <c r="AH729" s="39" t="str">
        <f aca="false">C729</f>
        <v>3ИСП9-11а (п)</v>
      </c>
      <c r="AI729" s="40" t="str">
        <f aca="false">B729</f>
        <v>13</v>
      </c>
      <c r="AJ729" s="39" t="str">
        <f aca="false">CONCATENATE(A729," ",D729)</f>
        <v>ОГСЭ.03 Иностранный язык в профессиональной деятельности</v>
      </c>
      <c r="AK729" s="39" t="n">
        <f aca="false">E729*F729+P729*Q729+H729+J729+S729+U729</f>
        <v>52</v>
      </c>
      <c r="AL729" s="39" t="n">
        <f aca="false">L729+W729</f>
        <v>0</v>
      </c>
      <c r="AM729" s="39" t="n">
        <f aca="false">M729+X729</f>
        <v>0</v>
      </c>
      <c r="AN729" s="39" t="n">
        <f aca="false">Y729</f>
        <v>0</v>
      </c>
      <c r="AO729" s="39" t="n">
        <f aca="false">SUM(AK729:AN729)</f>
        <v>52</v>
      </c>
      <c r="AP729" s="41" t="n">
        <f aca="false">K729+V729</f>
        <v>0</v>
      </c>
    </row>
    <row r="730" s="42" customFormat="true" ht="16.5" hidden="true" customHeight="true" outlineLevel="0" collapsed="false">
      <c r="A730" s="95" t="s">
        <v>52</v>
      </c>
      <c r="B730" s="127" t="s">
        <v>57</v>
      </c>
      <c r="C730" s="97" t="s">
        <v>628</v>
      </c>
      <c r="D730" s="122" t="s">
        <v>55</v>
      </c>
      <c r="E730" s="53" t="n">
        <v>12</v>
      </c>
      <c r="F730" s="31" t="n">
        <v>2</v>
      </c>
      <c r="G730" s="31"/>
      <c r="H730" s="31"/>
      <c r="I730" s="31"/>
      <c r="J730" s="31"/>
      <c r="K730" s="31"/>
      <c r="L730" s="31"/>
      <c r="M730" s="31"/>
      <c r="N730" s="33" t="n">
        <f aca="false">E730*F730+H730+J730+K730+L730+M730</f>
        <v>24</v>
      </c>
      <c r="O730" s="36"/>
      <c r="P730" s="31" t="n">
        <v>14</v>
      </c>
      <c r="Q730" s="31" t="n">
        <v>2</v>
      </c>
      <c r="R730" s="31"/>
      <c r="S730" s="31"/>
      <c r="T730" s="31"/>
      <c r="U730" s="31"/>
      <c r="V730" s="31"/>
      <c r="W730" s="31"/>
      <c r="X730" s="31"/>
      <c r="Y730" s="31"/>
      <c r="Z730" s="36" t="n">
        <f aca="false">P730*Q730+S730+U730+V730+W730+X730+Y730</f>
        <v>28</v>
      </c>
      <c r="AA730" s="36" t="n">
        <f aca="false">N730+Z730</f>
        <v>52</v>
      </c>
      <c r="AB730" s="47" t="s">
        <v>299</v>
      </c>
      <c r="AC730" s="31"/>
      <c r="AD730" s="31"/>
      <c r="AE730" s="36" t="n">
        <f aca="false">P730*Q730</f>
        <v>28</v>
      </c>
      <c r="AF730" s="38" t="n">
        <f aca="false">E730*F730+P730*Q730</f>
        <v>52</v>
      </c>
      <c r="AG730" s="39" t="str">
        <f aca="false">AB730</f>
        <v>Климова И.В.</v>
      </c>
      <c r="AH730" s="39" t="str">
        <f aca="false">C730</f>
        <v>3ИСП9-11б (п)</v>
      </c>
      <c r="AI730" s="40" t="str">
        <f aca="false">B730</f>
        <v>10</v>
      </c>
      <c r="AJ730" s="39" t="str">
        <f aca="false">CONCATENATE(A730," ",D730)</f>
        <v>ОГСЭ.03 Иностранный язык в профессиональной деятельности</v>
      </c>
      <c r="AK730" s="39" t="n">
        <f aca="false">E730*F730+P730*Q730+H730+J730+S730+U730</f>
        <v>52</v>
      </c>
      <c r="AL730" s="39" t="n">
        <f aca="false">L730+W730</f>
        <v>0</v>
      </c>
      <c r="AM730" s="39" t="n">
        <f aca="false">M730+X730</f>
        <v>0</v>
      </c>
      <c r="AN730" s="39" t="n">
        <f aca="false">Y730</f>
        <v>0</v>
      </c>
      <c r="AO730" s="39" t="n">
        <f aca="false">SUM(AK730:AN730)</f>
        <v>52</v>
      </c>
      <c r="AP730" s="41" t="n">
        <f aca="false">K730+V730</f>
        <v>0</v>
      </c>
    </row>
    <row r="731" s="42" customFormat="true" ht="16.5" hidden="true" customHeight="true" outlineLevel="0" collapsed="false">
      <c r="A731" s="95" t="s">
        <v>60</v>
      </c>
      <c r="B731" s="127" t="s">
        <v>286</v>
      </c>
      <c r="C731" s="97" t="s">
        <v>626</v>
      </c>
      <c r="D731" s="122" t="s">
        <v>61</v>
      </c>
      <c r="E731" s="53" t="n">
        <v>12</v>
      </c>
      <c r="F731" s="31" t="n">
        <v>2</v>
      </c>
      <c r="G731" s="31"/>
      <c r="H731" s="31"/>
      <c r="I731" s="31"/>
      <c r="J731" s="31"/>
      <c r="K731" s="31"/>
      <c r="L731" s="31"/>
      <c r="M731" s="31"/>
      <c r="N731" s="33" t="n">
        <f aca="false">E731*F731+H731+J731+K731+L731+M731</f>
        <v>24</v>
      </c>
      <c r="O731" s="36"/>
      <c r="P731" s="31" t="n">
        <v>14</v>
      </c>
      <c r="Q731" s="31" t="n">
        <v>2</v>
      </c>
      <c r="R731" s="31"/>
      <c r="S731" s="31"/>
      <c r="T731" s="31"/>
      <c r="U731" s="31"/>
      <c r="V731" s="31"/>
      <c r="W731" s="31"/>
      <c r="X731" s="31"/>
      <c r="Y731" s="31"/>
      <c r="Z731" s="36" t="n">
        <f aca="false">P731*Q731+S731+U731+V731+W731+X731+Y731</f>
        <v>28</v>
      </c>
      <c r="AA731" s="36" t="n">
        <f aca="false">N731+Z731</f>
        <v>52</v>
      </c>
      <c r="AB731" s="47" t="s">
        <v>290</v>
      </c>
      <c r="AC731" s="31"/>
      <c r="AD731" s="31"/>
      <c r="AE731" s="36" t="n">
        <f aca="false">P731*Q731</f>
        <v>28</v>
      </c>
      <c r="AF731" s="38" t="n">
        <f aca="false">E731*F731+P731*Q731</f>
        <v>52</v>
      </c>
      <c r="AG731" s="39" t="str">
        <f aca="false">AB731</f>
        <v>Климаков В.А</v>
      </c>
      <c r="AH731" s="39" t="str">
        <f aca="false">C731</f>
        <v>3ИСП9-11 (п)</v>
      </c>
      <c r="AI731" s="40" t="str">
        <f aca="false">B731</f>
        <v>23</v>
      </c>
      <c r="AJ731" s="39" t="str">
        <f aca="false">CONCATENATE(A731," ",D731)</f>
        <v>ОГСЭ.04 Физическая культура</v>
      </c>
      <c r="AK731" s="39" t="n">
        <f aca="false">E731*F731+P731*Q731+H731+J731+S731+U731</f>
        <v>52</v>
      </c>
      <c r="AL731" s="39" t="n">
        <f aca="false">L731+W731</f>
        <v>0</v>
      </c>
      <c r="AM731" s="39" t="n">
        <f aca="false">M731+X731</f>
        <v>0</v>
      </c>
      <c r="AN731" s="39" t="n">
        <f aca="false">Y731</f>
        <v>0</v>
      </c>
      <c r="AO731" s="39" t="n">
        <f aca="false">SUM(AK731:AN731)</f>
        <v>52</v>
      </c>
      <c r="AP731" s="41" t="n">
        <f aca="false">K731+V731</f>
        <v>0</v>
      </c>
    </row>
    <row r="732" s="42" customFormat="true" ht="16.5" hidden="true" customHeight="true" outlineLevel="0" collapsed="false">
      <c r="A732" s="95" t="s">
        <v>88</v>
      </c>
      <c r="B732" s="127" t="s">
        <v>286</v>
      </c>
      <c r="C732" s="97" t="s">
        <v>626</v>
      </c>
      <c r="D732" s="123" t="s">
        <v>132</v>
      </c>
      <c r="E732" s="53" t="n">
        <v>12</v>
      </c>
      <c r="F732" s="31" t="n">
        <v>6</v>
      </c>
      <c r="G732" s="31" t="n">
        <v>26</v>
      </c>
      <c r="H732" s="31"/>
      <c r="I732" s="31"/>
      <c r="J732" s="31"/>
      <c r="K732" s="31"/>
      <c r="L732" s="31"/>
      <c r="M732" s="31"/>
      <c r="N732" s="33" t="n">
        <f aca="false">E732*F732+H732+J732+K732+L732+M732</f>
        <v>72</v>
      </c>
      <c r="O732" s="36"/>
      <c r="P732" s="31" t="n">
        <v>14</v>
      </c>
      <c r="Q732" s="31"/>
      <c r="R732" s="31"/>
      <c r="S732" s="31"/>
      <c r="T732" s="31"/>
      <c r="U732" s="31"/>
      <c r="V732" s="31"/>
      <c r="W732" s="31"/>
      <c r="X732" s="31"/>
      <c r="Y732" s="31"/>
      <c r="Z732" s="36" t="n">
        <f aca="false">P732*Q732+S732+U732+V732+W732+X732+Y732</f>
        <v>0</v>
      </c>
      <c r="AA732" s="36" t="n">
        <f aca="false">N732+Z732</f>
        <v>72</v>
      </c>
      <c r="AB732" s="54" t="s">
        <v>237</v>
      </c>
      <c r="AC732" s="31"/>
      <c r="AD732" s="31"/>
      <c r="AE732" s="36" t="n">
        <f aca="false">P732*Q732</f>
        <v>0</v>
      </c>
      <c r="AF732" s="38" t="n">
        <f aca="false">E732*F732+P732*Q732</f>
        <v>72</v>
      </c>
      <c r="AG732" s="39" t="str">
        <f aca="false">AB732</f>
        <v>Симонов В.Г.</v>
      </c>
      <c r="AH732" s="39" t="str">
        <f aca="false">C732</f>
        <v>3ИСП9-11 (п)</v>
      </c>
      <c r="AI732" s="40" t="str">
        <f aca="false">B732</f>
        <v>23</v>
      </c>
      <c r="AJ732" s="39" t="str">
        <f aca="false">CONCATENATE(A732," ",D732)</f>
        <v>ОП.06 Безопасность жизнедеятельности</v>
      </c>
      <c r="AK732" s="39" t="n">
        <f aca="false">E732*F732+P732*Q732+H732+J732+S732+U732</f>
        <v>72</v>
      </c>
      <c r="AL732" s="39" t="n">
        <f aca="false">L732+W732</f>
        <v>0</v>
      </c>
      <c r="AM732" s="39" t="n">
        <f aca="false">M732+X732</f>
        <v>0</v>
      </c>
      <c r="AN732" s="39" t="n">
        <f aca="false">Y732</f>
        <v>0</v>
      </c>
      <c r="AO732" s="39" t="n">
        <f aca="false">SUM(AK732:AN732)</f>
        <v>72</v>
      </c>
      <c r="AP732" s="41" t="n">
        <f aca="false">K732+V732</f>
        <v>0</v>
      </c>
    </row>
    <row r="733" s="42" customFormat="true" ht="16.5" hidden="true" customHeight="true" outlineLevel="0" collapsed="false">
      <c r="A733" s="95" t="s">
        <v>326</v>
      </c>
      <c r="B733" s="127" t="s">
        <v>286</v>
      </c>
      <c r="C733" s="97" t="s">
        <v>626</v>
      </c>
      <c r="D733" s="123" t="s">
        <v>327</v>
      </c>
      <c r="E733" s="53" t="n">
        <v>12</v>
      </c>
      <c r="F733" s="31"/>
      <c r="G733" s="31"/>
      <c r="H733" s="31"/>
      <c r="I733" s="31"/>
      <c r="J733" s="31"/>
      <c r="K733" s="31"/>
      <c r="L733" s="31"/>
      <c r="M733" s="31"/>
      <c r="N733" s="33" t="n">
        <f aca="false">E733*F733+H733+J733+K733+L733+M733</f>
        <v>0</v>
      </c>
      <c r="O733" s="36"/>
      <c r="P733" s="31" t="n">
        <v>14</v>
      </c>
      <c r="Q733" s="31" t="n">
        <v>3</v>
      </c>
      <c r="R733" s="31" t="n">
        <v>14</v>
      </c>
      <c r="S733" s="31"/>
      <c r="T733" s="31"/>
      <c r="U733" s="31"/>
      <c r="V733" s="31"/>
      <c r="W733" s="31" t="n">
        <v>2</v>
      </c>
      <c r="X733" s="31"/>
      <c r="Y733" s="31"/>
      <c r="Z733" s="36" t="n">
        <f aca="false">P733*Q733+S733+U733+V733+W733+X733+Y733</f>
        <v>44</v>
      </c>
      <c r="AA733" s="36" t="n">
        <f aca="false">N733+Z733</f>
        <v>44</v>
      </c>
      <c r="AB733" s="54" t="s">
        <v>224</v>
      </c>
      <c r="AC733" s="31"/>
      <c r="AD733" s="31"/>
      <c r="AE733" s="36" t="n">
        <f aca="false">P733*Q733</f>
        <v>42</v>
      </c>
      <c r="AF733" s="38" t="n">
        <f aca="false">E733*F733+P733*Q733</f>
        <v>42</v>
      </c>
      <c r="AG733" s="39" t="str">
        <f aca="false">AB733</f>
        <v>Кравченко Н.В.</v>
      </c>
      <c r="AH733" s="39" t="str">
        <f aca="false">C733</f>
        <v>3ИСП9-11 (п)</v>
      </c>
      <c r="AI733" s="40" t="str">
        <f aca="false">B733</f>
        <v>23</v>
      </c>
      <c r="AJ733" s="39" t="str">
        <f aca="false">CONCATENATE(A733," ",D733)</f>
        <v>ОП.07 Экономика отрасли</v>
      </c>
      <c r="AK733" s="39" t="n">
        <f aca="false">E733*F733+P733*Q733+H733+J733+S733+U733</f>
        <v>42</v>
      </c>
      <c r="AL733" s="39" t="n">
        <f aca="false">L733+W733</f>
        <v>2</v>
      </c>
      <c r="AM733" s="39" t="n">
        <f aca="false">M733+X733</f>
        <v>0</v>
      </c>
      <c r="AN733" s="39" t="n">
        <f aca="false">Y733</f>
        <v>0</v>
      </c>
      <c r="AO733" s="39" t="n">
        <f aca="false">SUM(AK733:AN733)</f>
        <v>44</v>
      </c>
      <c r="AP733" s="41" t="n">
        <f aca="false">K733+V733</f>
        <v>0</v>
      </c>
    </row>
    <row r="734" s="42" customFormat="true" ht="16.5" hidden="true" customHeight="true" outlineLevel="0" collapsed="false">
      <c r="A734" s="95" t="s">
        <v>100</v>
      </c>
      <c r="B734" s="127" t="s">
        <v>286</v>
      </c>
      <c r="C734" s="97" t="s">
        <v>626</v>
      </c>
      <c r="D734" s="128" t="s">
        <v>328</v>
      </c>
      <c r="E734" s="53" t="n">
        <v>12</v>
      </c>
      <c r="F734" s="60" t="n">
        <v>2</v>
      </c>
      <c r="G734" s="31"/>
      <c r="H734" s="31" t="n">
        <v>-30</v>
      </c>
      <c r="I734" s="31"/>
      <c r="J734" s="31"/>
      <c r="K734" s="31"/>
      <c r="L734" s="31"/>
      <c r="M734" s="31"/>
      <c r="N734" s="33" t="n">
        <f aca="false">E734*F734+H734+J734+K734+L734+M734</f>
        <v>-6</v>
      </c>
      <c r="O734" s="36"/>
      <c r="P734" s="31" t="n">
        <v>14</v>
      </c>
      <c r="Q734" s="60" t="n">
        <v>4</v>
      </c>
      <c r="R734" s="31" t="n">
        <v>98</v>
      </c>
      <c r="S734" s="31" t="n">
        <v>4</v>
      </c>
      <c r="T734" s="31"/>
      <c r="U734" s="31"/>
      <c r="V734" s="31"/>
      <c r="W734" s="31" t="n">
        <v>4</v>
      </c>
      <c r="X734" s="31"/>
      <c r="Y734" s="31"/>
      <c r="Z734" s="36" t="n">
        <f aca="false">P734*Q734+S734+U734+V734+W734+X734+Y734</f>
        <v>64</v>
      </c>
      <c r="AA734" s="36" t="n">
        <f aca="false">N734+Z734</f>
        <v>58</v>
      </c>
      <c r="AB734" s="47" t="s">
        <v>316</v>
      </c>
      <c r="AC734" s="31" t="s">
        <v>330</v>
      </c>
      <c r="AD734" s="31" t="s">
        <v>262</v>
      </c>
      <c r="AE734" s="36" t="n">
        <f aca="false">P734*Q734</f>
        <v>56</v>
      </c>
      <c r="AF734" s="38" t="n">
        <f aca="false">E734*F734+P734*Q734</f>
        <v>80</v>
      </c>
      <c r="AG734" s="39" t="str">
        <f aca="false">AB734</f>
        <v>Виеру А.Н.</v>
      </c>
      <c r="AH734" s="39" t="str">
        <f aca="false">C734</f>
        <v>3ИСП9-11 (п)</v>
      </c>
      <c r="AI734" s="40" t="str">
        <f aca="false">B734</f>
        <v>23</v>
      </c>
      <c r="AJ734" s="39" t="str">
        <f aca="false">CONCATENATE(A734," ",D734)</f>
        <v>МДК.01.01 Разработка программных модулей</v>
      </c>
      <c r="AK734" s="39" t="n">
        <f aca="false">E734*F734+P734*Q734+H734+J734+S734+U734</f>
        <v>54</v>
      </c>
      <c r="AL734" s="39" t="n">
        <f aca="false">L734+W734</f>
        <v>4</v>
      </c>
      <c r="AM734" s="39" t="n">
        <f aca="false">M734+X734</f>
        <v>0</v>
      </c>
      <c r="AN734" s="39" t="n">
        <f aca="false">Y734</f>
        <v>0</v>
      </c>
      <c r="AO734" s="39" t="n">
        <f aca="false">SUM(AK734:AN734)</f>
        <v>58</v>
      </c>
      <c r="AP734" s="41" t="n">
        <f aca="false">K734+V734</f>
        <v>0</v>
      </c>
    </row>
    <row r="735" s="42" customFormat="true" ht="16.5" hidden="true" customHeight="true" outlineLevel="0" collapsed="false">
      <c r="A735" s="95" t="s">
        <v>100</v>
      </c>
      <c r="B735" s="127" t="s">
        <v>175</v>
      </c>
      <c r="C735" s="97" t="s">
        <v>627</v>
      </c>
      <c r="D735" s="128" t="s">
        <v>328</v>
      </c>
      <c r="E735" s="53" t="n">
        <v>12</v>
      </c>
      <c r="F735" s="60"/>
      <c r="G735" s="31"/>
      <c r="H735" s="31" t="n">
        <v>30</v>
      </c>
      <c r="I735" s="31"/>
      <c r="J735" s="31"/>
      <c r="K735" s="31"/>
      <c r="L735" s="31"/>
      <c r="M735" s="31"/>
      <c r="N735" s="33" t="n">
        <f aca="false">E735*F735+H735+J735+K735+L735+M735</f>
        <v>30</v>
      </c>
      <c r="O735" s="36"/>
      <c r="P735" s="31" t="n">
        <v>14</v>
      </c>
      <c r="Q735" s="60"/>
      <c r="R735" s="31"/>
      <c r="S735" s="31"/>
      <c r="T735" s="31"/>
      <c r="U735" s="31"/>
      <c r="V735" s="31"/>
      <c r="W735" s="31"/>
      <c r="X735" s="31"/>
      <c r="Y735" s="31"/>
      <c r="Z735" s="36" t="n">
        <f aca="false">P735*Q735+S735+U735+V735+W735+X735+Y735</f>
        <v>0</v>
      </c>
      <c r="AA735" s="36" t="n">
        <f aca="false">N735+Z735</f>
        <v>30</v>
      </c>
      <c r="AB735" s="47" t="s">
        <v>316</v>
      </c>
      <c r="AC735" s="31" t="s">
        <v>330</v>
      </c>
      <c r="AD735" s="31" t="s">
        <v>262</v>
      </c>
      <c r="AE735" s="36" t="n">
        <f aca="false">P735*Q735</f>
        <v>0</v>
      </c>
      <c r="AF735" s="38" t="n">
        <f aca="false">E735*F735+P735*Q735</f>
        <v>0</v>
      </c>
      <c r="AG735" s="39" t="str">
        <f aca="false">AB735</f>
        <v>Виеру А.Н.</v>
      </c>
      <c r="AH735" s="39" t="str">
        <f aca="false">C735</f>
        <v>3ИСП9-11а (п)</v>
      </c>
      <c r="AI735" s="40" t="str">
        <f aca="false">B735</f>
        <v>13</v>
      </c>
      <c r="AJ735" s="39" t="str">
        <f aca="false">CONCATENATE(A735," ",D735)</f>
        <v>МДК.01.01 Разработка программных модулей</v>
      </c>
      <c r="AK735" s="39" t="n">
        <f aca="false">E735*F735+P735*Q735+H735+J735+S735+U735</f>
        <v>30</v>
      </c>
      <c r="AL735" s="39" t="n">
        <f aca="false">L735+W735</f>
        <v>0</v>
      </c>
      <c r="AM735" s="39" t="n">
        <f aca="false">M735+X735</f>
        <v>0</v>
      </c>
      <c r="AN735" s="39" t="n">
        <f aca="false">Y735</f>
        <v>0</v>
      </c>
      <c r="AO735" s="39" t="n">
        <f aca="false">SUM(AK735:AN735)</f>
        <v>30</v>
      </c>
      <c r="AP735" s="41" t="n">
        <f aca="false">K735+V735</f>
        <v>0</v>
      </c>
    </row>
    <row r="736" s="42" customFormat="true" ht="16.5" hidden="true" customHeight="true" outlineLevel="0" collapsed="false">
      <c r="A736" s="95" t="s">
        <v>100</v>
      </c>
      <c r="B736" s="127" t="s">
        <v>57</v>
      </c>
      <c r="C736" s="97" t="s">
        <v>628</v>
      </c>
      <c r="D736" s="128" t="s">
        <v>328</v>
      </c>
      <c r="E736" s="53" t="n">
        <v>12</v>
      </c>
      <c r="F736" s="60"/>
      <c r="G736" s="31"/>
      <c r="H736" s="31" t="n">
        <v>30</v>
      </c>
      <c r="I736" s="31"/>
      <c r="J736" s="31"/>
      <c r="K736" s="31"/>
      <c r="L736" s="31"/>
      <c r="M736" s="31"/>
      <c r="N736" s="33" t="n">
        <f aca="false">E736*F736+H736+J736+K736+L736+M736</f>
        <v>30</v>
      </c>
      <c r="O736" s="36"/>
      <c r="P736" s="31" t="n">
        <v>14</v>
      </c>
      <c r="Q736" s="60"/>
      <c r="R736" s="31"/>
      <c r="S736" s="31"/>
      <c r="T736" s="31"/>
      <c r="U736" s="31"/>
      <c r="V736" s="31"/>
      <c r="W736" s="31"/>
      <c r="X736" s="31"/>
      <c r="Y736" s="31"/>
      <c r="Z736" s="36" t="n">
        <f aca="false">P736*Q736+S736+U736+V736+W736+X736+Y736</f>
        <v>0</v>
      </c>
      <c r="AA736" s="36" t="n">
        <f aca="false">N736+Z736</f>
        <v>30</v>
      </c>
      <c r="AB736" s="47" t="s">
        <v>69</v>
      </c>
      <c r="AC736" s="31" t="s">
        <v>330</v>
      </c>
      <c r="AD736" s="31" t="s">
        <v>262</v>
      </c>
      <c r="AE736" s="36" t="n">
        <f aca="false">P736*Q736</f>
        <v>0</v>
      </c>
      <c r="AF736" s="38" t="n">
        <f aca="false">E736*F736+P736*Q736</f>
        <v>0</v>
      </c>
      <c r="AG736" s="39" t="str">
        <f aca="false">AB736</f>
        <v>вак. 2 п/гр</v>
      </c>
      <c r="AH736" s="39" t="str">
        <f aca="false">C736</f>
        <v>3ИСП9-11б (п)</v>
      </c>
      <c r="AI736" s="40" t="str">
        <f aca="false">B736</f>
        <v>10</v>
      </c>
      <c r="AJ736" s="39" t="str">
        <f aca="false">CONCATENATE(A736," ",D736)</f>
        <v>МДК.01.01 Разработка программных модулей</v>
      </c>
      <c r="AK736" s="39" t="n">
        <f aca="false">E736*F736+P736*Q736+H736+J736+S736+U736</f>
        <v>30</v>
      </c>
      <c r="AL736" s="39" t="n">
        <f aca="false">L736+W736</f>
        <v>0</v>
      </c>
      <c r="AM736" s="39" t="n">
        <f aca="false">M736+X736</f>
        <v>0</v>
      </c>
      <c r="AN736" s="39" t="n">
        <f aca="false">Y736</f>
        <v>0</v>
      </c>
      <c r="AO736" s="39" t="n">
        <f aca="false">SUM(AK736:AN736)</f>
        <v>30</v>
      </c>
      <c r="AP736" s="41" t="n">
        <f aca="false">K736+V736</f>
        <v>0</v>
      </c>
    </row>
    <row r="737" s="42" customFormat="true" ht="16.5" hidden="true" customHeight="true" outlineLevel="0" collapsed="false">
      <c r="A737" s="95" t="s">
        <v>136</v>
      </c>
      <c r="B737" s="127" t="s">
        <v>286</v>
      </c>
      <c r="C737" s="97" t="s">
        <v>626</v>
      </c>
      <c r="D737" s="128" t="s">
        <v>331</v>
      </c>
      <c r="E737" s="53" t="n">
        <v>12</v>
      </c>
      <c r="F737" s="31"/>
      <c r="G737" s="31"/>
      <c r="H737" s="31"/>
      <c r="I737" s="31"/>
      <c r="J737" s="31"/>
      <c r="K737" s="31"/>
      <c r="L737" s="31"/>
      <c r="M737" s="31"/>
      <c r="N737" s="33" t="n">
        <f aca="false">E737*F737+H737+J737+K737+L737+M737</f>
        <v>0</v>
      </c>
      <c r="O737" s="36"/>
      <c r="P737" s="31" t="n">
        <v>14</v>
      </c>
      <c r="Q737" s="31" t="n">
        <v>5</v>
      </c>
      <c r="R737" s="31" t="n">
        <v>60</v>
      </c>
      <c r="S737" s="31" t="n">
        <v>-30</v>
      </c>
      <c r="T737" s="31"/>
      <c r="U737" s="31"/>
      <c r="V737" s="31"/>
      <c r="W737" s="31" t="n">
        <v>2</v>
      </c>
      <c r="X737" s="31"/>
      <c r="Y737" s="31"/>
      <c r="Z737" s="36" t="n">
        <f aca="false">P737*Q737+S737+U737+V737+W737+X737+Y737</f>
        <v>42</v>
      </c>
      <c r="AA737" s="36" t="n">
        <f aca="false">N737+Z737</f>
        <v>42</v>
      </c>
      <c r="AB737" s="47" t="s">
        <v>363</v>
      </c>
      <c r="AC737" s="31" t="s">
        <v>332</v>
      </c>
      <c r="AD737" s="31"/>
      <c r="AE737" s="36" t="n">
        <f aca="false">P737*Q737</f>
        <v>70</v>
      </c>
      <c r="AF737" s="38" t="n">
        <f aca="false">E737*F737+P737*Q737</f>
        <v>70</v>
      </c>
      <c r="AG737" s="39" t="str">
        <f aca="false">AB737</f>
        <v>Адышкин С.С.</v>
      </c>
      <c r="AH737" s="39" t="str">
        <f aca="false">C737</f>
        <v>3ИСП9-11 (п)</v>
      </c>
      <c r="AI737" s="40" t="str">
        <f aca="false">B737</f>
        <v>23</v>
      </c>
      <c r="AJ737" s="39" t="str">
        <f aca="false">CONCATENATE(A737," ",D737)</f>
        <v>МДК.01.03 Разработка мобильных приложений</v>
      </c>
      <c r="AK737" s="39" t="n">
        <f aca="false">E737*F737+P737*Q737+H737+J737+S737+U737</f>
        <v>40</v>
      </c>
      <c r="AL737" s="39" t="n">
        <f aca="false">L737+W737</f>
        <v>2</v>
      </c>
      <c r="AM737" s="39" t="n">
        <f aca="false">M737+X737</f>
        <v>0</v>
      </c>
      <c r="AN737" s="39" t="n">
        <f aca="false">Y737</f>
        <v>0</v>
      </c>
      <c r="AO737" s="39" t="n">
        <f aca="false">SUM(AK737:AN737)</f>
        <v>42</v>
      </c>
      <c r="AP737" s="41" t="n">
        <f aca="false">K737+V737</f>
        <v>0</v>
      </c>
    </row>
    <row r="738" s="42" customFormat="true" ht="16.5" hidden="true" customHeight="true" outlineLevel="0" collapsed="false">
      <c r="A738" s="95" t="s">
        <v>136</v>
      </c>
      <c r="B738" s="127" t="s">
        <v>175</v>
      </c>
      <c r="C738" s="97" t="s">
        <v>627</v>
      </c>
      <c r="D738" s="128" t="s">
        <v>331</v>
      </c>
      <c r="E738" s="53" t="n">
        <v>12</v>
      </c>
      <c r="F738" s="31"/>
      <c r="G738" s="31"/>
      <c r="H738" s="31"/>
      <c r="I738" s="31"/>
      <c r="J738" s="31"/>
      <c r="K738" s="31"/>
      <c r="L738" s="31"/>
      <c r="M738" s="31"/>
      <c r="N738" s="33" t="n">
        <f aca="false">E738*F738+H738+J738+K738+L738+M738</f>
        <v>0</v>
      </c>
      <c r="O738" s="36"/>
      <c r="P738" s="31" t="n">
        <v>14</v>
      </c>
      <c r="Q738" s="31"/>
      <c r="R738" s="31"/>
      <c r="S738" s="31" t="n">
        <v>30</v>
      </c>
      <c r="T738" s="31"/>
      <c r="U738" s="31"/>
      <c r="V738" s="31"/>
      <c r="W738" s="31"/>
      <c r="X738" s="31"/>
      <c r="Y738" s="31"/>
      <c r="Z738" s="36" t="n">
        <f aca="false">P738*Q738+S738+U738+V738+W738+X738+Y738</f>
        <v>30</v>
      </c>
      <c r="AA738" s="36" t="n">
        <f aca="false">N738+Z738</f>
        <v>30</v>
      </c>
      <c r="AB738" s="47" t="s">
        <v>363</v>
      </c>
      <c r="AC738" s="31" t="s">
        <v>332</v>
      </c>
      <c r="AD738" s="31"/>
      <c r="AE738" s="36" t="n">
        <f aca="false">P738*Q738</f>
        <v>0</v>
      </c>
      <c r="AF738" s="38" t="n">
        <f aca="false">E738*F738+P738*Q738</f>
        <v>0</v>
      </c>
      <c r="AG738" s="39" t="str">
        <f aca="false">AB738</f>
        <v>Адышкин С.С.</v>
      </c>
      <c r="AH738" s="39" t="str">
        <f aca="false">C738</f>
        <v>3ИСП9-11а (п)</v>
      </c>
      <c r="AI738" s="40" t="str">
        <f aca="false">B738</f>
        <v>13</v>
      </c>
      <c r="AJ738" s="39" t="str">
        <f aca="false">CONCATENATE(A738," ",D738)</f>
        <v>МДК.01.03 Разработка мобильных приложений</v>
      </c>
      <c r="AK738" s="39" t="n">
        <f aca="false">E738*F738+P738*Q738+H738+J738+S738+U738</f>
        <v>30</v>
      </c>
      <c r="AL738" s="39" t="n">
        <f aca="false">L738+W738</f>
        <v>0</v>
      </c>
      <c r="AM738" s="39" t="n">
        <f aca="false">M738+X738</f>
        <v>0</v>
      </c>
      <c r="AN738" s="39" t="n">
        <f aca="false">Y738</f>
        <v>0</v>
      </c>
      <c r="AO738" s="39" t="n">
        <f aca="false">SUM(AK738:AN738)</f>
        <v>30</v>
      </c>
      <c r="AP738" s="41" t="n">
        <f aca="false">K738+V738</f>
        <v>0</v>
      </c>
    </row>
    <row r="739" s="42" customFormat="true" ht="16.5" hidden="true" customHeight="true" outlineLevel="0" collapsed="false">
      <c r="A739" s="95" t="s">
        <v>136</v>
      </c>
      <c r="B739" s="127" t="s">
        <v>57</v>
      </c>
      <c r="C739" s="97" t="s">
        <v>628</v>
      </c>
      <c r="D739" s="128" t="s">
        <v>331</v>
      </c>
      <c r="E739" s="53" t="n">
        <v>12</v>
      </c>
      <c r="F739" s="31"/>
      <c r="G739" s="31"/>
      <c r="H739" s="31"/>
      <c r="I739" s="31"/>
      <c r="J739" s="31"/>
      <c r="K739" s="31"/>
      <c r="L739" s="31"/>
      <c r="M739" s="31"/>
      <c r="N739" s="33" t="n">
        <f aca="false">E739*F739+H739+J739+K739+L739+M739</f>
        <v>0</v>
      </c>
      <c r="O739" s="36"/>
      <c r="P739" s="31" t="n">
        <v>14</v>
      </c>
      <c r="Q739" s="31"/>
      <c r="R739" s="31"/>
      <c r="S739" s="31" t="n">
        <v>30</v>
      </c>
      <c r="T739" s="31"/>
      <c r="U739" s="31"/>
      <c r="V739" s="31"/>
      <c r="W739" s="31"/>
      <c r="X739" s="31"/>
      <c r="Y739" s="31"/>
      <c r="Z739" s="36" t="n">
        <f aca="false">P739*Q739+S739+U739+V739+W739+X739+Y739</f>
        <v>30</v>
      </c>
      <c r="AA739" s="36" t="n">
        <f aca="false">N739+Z739</f>
        <v>30</v>
      </c>
      <c r="AB739" s="47" t="s">
        <v>69</v>
      </c>
      <c r="AC739" s="31" t="s">
        <v>332</v>
      </c>
      <c r="AD739" s="31"/>
      <c r="AE739" s="36" t="n">
        <f aca="false">P739*Q739</f>
        <v>0</v>
      </c>
      <c r="AF739" s="38" t="n">
        <f aca="false">E739*F739+P739*Q739</f>
        <v>0</v>
      </c>
      <c r="AG739" s="39" t="str">
        <f aca="false">AB739</f>
        <v>вак. 2 п/гр</v>
      </c>
      <c r="AH739" s="39" t="str">
        <f aca="false">C739</f>
        <v>3ИСП9-11б (п)</v>
      </c>
      <c r="AI739" s="40" t="str">
        <f aca="false">B739</f>
        <v>10</v>
      </c>
      <c r="AJ739" s="39" t="str">
        <f aca="false">CONCATENATE(A739," ",D739)</f>
        <v>МДК.01.03 Разработка мобильных приложений</v>
      </c>
      <c r="AK739" s="39" t="n">
        <f aca="false">E739*F739+P739*Q739+H739+J739+S739+U739</f>
        <v>30</v>
      </c>
      <c r="AL739" s="39" t="n">
        <f aca="false">L739+W739</f>
        <v>0</v>
      </c>
      <c r="AM739" s="39" t="n">
        <f aca="false">M739+X739</f>
        <v>0</v>
      </c>
      <c r="AN739" s="39" t="n">
        <f aca="false">Y739</f>
        <v>0</v>
      </c>
      <c r="AO739" s="39" t="n">
        <f aca="false">SUM(AK739:AN739)</f>
        <v>30</v>
      </c>
      <c r="AP739" s="41" t="n">
        <f aca="false">K739+V739</f>
        <v>0</v>
      </c>
    </row>
    <row r="740" s="42" customFormat="true" ht="16.5" hidden="true" customHeight="true" outlineLevel="0" collapsed="false">
      <c r="A740" s="95" t="s">
        <v>333</v>
      </c>
      <c r="B740" s="127" t="s">
        <v>286</v>
      </c>
      <c r="C740" s="97" t="s">
        <v>626</v>
      </c>
      <c r="D740" s="128" t="s">
        <v>334</v>
      </c>
      <c r="E740" s="53" t="n">
        <v>12</v>
      </c>
      <c r="F740" s="31" t="n">
        <v>8</v>
      </c>
      <c r="G740" s="31" t="n">
        <v>82</v>
      </c>
      <c r="H740" s="31" t="n">
        <v>-34</v>
      </c>
      <c r="I740" s="31"/>
      <c r="J740" s="31"/>
      <c r="K740" s="31"/>
      <c r="L740" s="31" t="n">
        <v>6</v>
      </c>
      <c r="M740" s="31" t="n">
        <v>8</v>
      </c>
      <c r="N740" s="33" t="n">
        <f aca="false">E740*F740+H740+J740+K740+L740+M740</f>
        <v>76</v>
      </c>
      <c r="O740" s="36"/>
      <c r="P740" s="31" t="n">
        <v>14</v>
      </c>
      <c r="Q740" s="31" t="n">
        <v>4</v>
      </c>
      <c r="R740" s="31"/>
      <c r="S740" s="31" t="n">
        <v>-48</v>
      </c>
      <c r="T740" s="31"/>
      <c r="U740" s="31"/>
      <c r="V740" s="31"/>
      <c r="W740" s="31" t="n">
        <v>2</v>
      </c>
      <c r="X740" s="31"/>
      <c r="Y740" s="31"/>
      <c r="Z740" s="36" t="n">
        <f aca="false">P740*Q740+S740+U740+V740+W740+X740+Y740</f>
        <v>10</v>
      </c>
      <c r="AA740" s="36" t="n">
        <f aca="false">N740+Z740</f>
        <v>86</v>
      </c>
      <c r="AB740" s="47" t="s">
        <v>226</v>
      </c>
      <c r="AC740" s="31"/>
      <c r="AD740" s="31"/>
      <c r="AE740" s="36" t="n">
        <f aca="false">P740*Q740</f>
        <v>56</v>
      </c>
      <c r="AF740" s="38" t="n">
        <f aca="false">E740*F740+P740*Q740</f>
        <v>152</v>
      </c>
      <c r="AG740" s="39" t="str">
        <f aca="false">AB740</f>
        <v>Орлов А.Д.</v>
      </c>
      <c r="AH740" s="39" t="str">
        <f aca="false">C740</f>
        <v>3ИСП9-11 (п)</v>
      </c>
      <c r="AI740" s="40" t="str">
        <f aca="false">B740</f>
        <v>23</v>
      </c>
      <c r="AJ740" s="39" t="str">
        <f aca="false">CONCATENATE(A740," ",D740)</f>
        <v>МДК.01.04 Системное программирование</v>
      </c>
      <c r="AK740" s="39" t="n">
        <f aca="false">E740*F740+P740*Q740+H740+J740+S740+U740</f>
        <v>70</v>
      </c>
      <c r="AL740" s="39" t="n">
        <f aca="false">L740+W740</f>
        <v>8</v>
      </c>
      <c r="AM740" s="39" t="n">
        <f aca="false">M740+X740</f>
        <v>8</v>
      </c>
      <c r="AN740" s="39" t="n">
        <f aca="false">Y740</f>
        <v>0</v>
      </c>
      <c r="AO740" s="39" t="n">
        <f aca="false">SUM(AK740:AN740)</f>
        <v>86</v>
      </c>
      <c r="AP740" s="41" t="n">
        <f aca="false">K740+V740</f>
        <v>0</v>
      </c>
    </row>
    <row r="741" s="42" customFormat="true" ht="16.5" hidden="true" customHeight="true" outlineLevel="0" collapsed="false">
      <c r="A741" s="95" t="s">
        <v>333</v>
      </c>
      <c r="B741" s="127" t="s">
        <v>175</v>
      </c>
      <c r="C741" s="97" t="s">
        <v>627</v>
      </c>
      <c r="D741" s="128" t="s">
        <v>334</v>
      </c>
      <c r="E741" s="53" t="n">
        <v>12</v>
      </c>
      <c r="F741" s="31"/>
      <c r="G741" s="31"/>
      <c r="H741" s="31" t="n">
        <v>34</v>
      </c>
      <c r="I741" s="31"/>
      <c r="J741" s="31"/>
      <c r="K741" s="31"/>
      <c r="L741" s="31"/>
      <c r="M741" s="31"/>
      <c r="N741" s="33" t="n">
        <f aca="false">E741*F741+H741+J741+K741+L741+M741</f>
        <v>34</v>
      </c>
      <c r="O741" s="36"/>
      <c r="P741" s="31" t="n">
        <v>14</v>
      </c>
      <c r="Q741" s="31"/>
      <c r="R741" s="31"/>
      <c r="S741" s="31" t="n">
        <v>48</v>
      </c>
      <c r="T741" s="31"/>
      <c r="U741" s="31"/>
      <c r="V741" s="31"/>
      <c r="W741" s="31"/>
      <c r="X741" s="31"/>
      <c r="Y741" s="31"/>
      <c r="Z741" s="36" t="n">
        <f aca="false">P741*Q741+S741+U741+V741+W741+X741+Y741</f>
        <v>48</v>
      </c>
      <c r="AA741" s="36" t="n">
        <f aca="false">N741+Z741</f>
        <v>82</v>
      </c>
      <c r="AB741" s="47" t="s">
        <v>226</v>
      </c>
      <c r="AC741" s="31"/>
      <c r="AD741" s="31"/>
      <c r="AE741" s="36" t="n">
        <f aca="false">P741*Q741</f>
        <v>0</v>
      </c>
      <c r="AF741" s="38" t="n">
        <f aca="false">E741*F741+P741*Q741</f>
        <v>0</v>
      </c>
      <c r="AG741" s="39" t="str">
        <f aca="false">AB741</f>
        <v>Орлов А.Д.</v>
      </c>
      <c r="AH741" s="39" t="str">
        <f aca="false">C741</f>
        <v>3ИСП9-11а (п)</v>
      </c>
      <c r="AI741" s="40" t="str">
        <f aca="false">B741</f>
        <v>13</v>
      </c>
      <c r="AJ741" s="39" t="str">
        <f aca="false">CONCATENATE(A741," ",D741)</f>
        <v>МДК.01.04 Системное программирование</v>
      </c>
      <c r="AK741" s="39" t="n">
        <f aca="false">E741*F741+P741*Q741+H741+J741+S741+U741</f>
        <v>82</v>
      </c>
      <c r="AL741" s="39" t="n">
        <f aca="false">L741+W741</f>
        <v>0</v>
      </c>
      <c r="AM741" s="39" t="n">
        <f aca="false">M741+X741</f>
        <v>0</v>
      </c>
      <c r="AN741" s="39" t="n">
        <f aca="false">Y741</f>
        <v>0</v>
      </c>
      <c r="AO741" s="39" t="n">
        <f aca="false">SUM(AK741:AN741)</f>
        <v>82</v>
      </c>
      <c r="AP741" s="41" t="n">
        <f aca="false">K741+V741</f>
        <v>0</v>
      </c>
    </row>
    <row r="742" s="42" customFormat="true" ht="16.5" hidden="true" customHeight="true" outlineLevel="0" collapsed="false">
      <c r="A742" s="95" t="s">
        <v>333</v>
      </c>
      <c r="B742" s="127" t="s">
        <v>57</v>
      </c>
      <c r="C742" s="97" t="s">
        <v>628</v>
      </c>
      <c r="D742" s="128" t="s">
        <v>334</v>
      </c>
      <c r="E742" s="53" t="n">
        <v>12</v>
      </c>
      <c r="F742" s="31"/>
      <c r="G742" s="31"/>
      <c r="H742" s="31" t="n">
        <v>34</v>
      </c>
      <c r="I742" s="31"/>
      <c r="J742" s="31"/>
      <c r="K742" s="31"/>
      <c r="L742" s="31"/>
      <c r="M742" s="31"/>
      <c r="N742" s="33" t="n">
        <f aca="false">E742*F742+H742+J742+K742+L742+M742</f>
        <v>34</v>
      </c>
      <c r="O742" s="36"/>
      <c r="P742" s="31" t="n">
        <v>14</v>
      </c>
      <c r="Q742" s="31"/>
      <c r="R742" s="31"/>
      <c r="S742" s="31" t="n">
        <v>48</v>
      </c>
      <c r="T742" s="31"/>
      <c r="U742" s="31"/>
      <c r="V742" s="31"/>
      <c r="W742" s="31"/>
      <c r="X742" s="31"/>
      <c r="Y742" s="31"/>
      <c r="Z742" s="36" t="n">
        <f aca="false">P742*Q742+S742+U742+V742+W742+X742+Y742</f>
        <v>48</v>
      </c>
      <c r="AA742" s="36" t="n">
        <f aca="false">N742+Z742</f>
        <v>82</v>
      </c>
      <c r="AB742" s="47" t="s">
        <v>69</v>
      </c>
      <c r="AC742" s="31"/>
      <c r="AD742" s="31"/>
      <c r="AE742" s="36" t="n">
        <f aca="false">P742*Q742</f>
        <v>0</v>
      </c>
      <c r="AF742" s="38" t="n">
        <f aca="false">E742*F742+P742*Q742</f>
        <v>0</v>
      </c>
      <c r="AG742" s="39" t="str">
        <f aca="false">AB742</f>
        <v>вак. 2 п/гр</v>
      </c>
      <c r="AH742" s="39" t="str">
        <f aca="false">C742</f>
        <v>3ИСП9-11б (п)</v>
      </c>
      <c r="AI742" s="40" t="str">
        <f aca="false">B742</f>
        <v>10</v>
      </c>
      <c r="AJ742" s="39" t="str">
        <f aca="false">CONCATENATE(A742," ",D742)</f>
        <v>МДК.01.04 Системное программирование</v>
      </c>
      <c r="AK742" s="39" t="n">
        <f aca="false">E742*F742+P742*Q742+H742+J742+S742+U742</f>
        <v>82</v>
      </c>
      <c r="AL742" s="39" t="n">
        <f aca="false">L742+W742</f>
        <v>0</v>
      </c>
      <c r="AM742" s="39" t="n">
        <f aca="false">M742+X742</f>
        <v>0</v>
      </c>
      <c r="AN742" s="39" t="n">
        <f aca="false">Y742</f>
        <v>0</v>
      </c>
      <c r="AO742" s="39" t="n">
        <f aca="false">SUM(AK742:AN742)</f>
        <v>82</v>
      </c>
      <c r="AP742" s="41" t="n">
        <f aca="false">K742+V742</f>
        <v>0</v>
      </c>
    </row>
    <row r="743" s="42" customFormat="true" ht="16.5" hidden="true" customHeight="true" outlineLevel="0" collapsed="false">
      <c r="A743" s="95" t="s">
        <v>149</v>
      </c>
      <c r="B743" s="127" t="s">
        <v>286</v>
      </c>
      <c r="C743" s="97" t="s">
        <v>626</v>
      </c>
      <c r="D743" s="128" t="s">
        <v>335</v>
      </c>
      <c r="E743" s="53" t="n">
        <v>12</v>
      </c>
      <c r="F743" s="31"/>
      <c r="G743" s="31"/>
      <c r="H743" s="31"/>
      <c r="I743" s="31"/>
      <c r="J743" s="31"/>
      <c r="K743" s="31"/>
      <c r="L743" s="31"/>
      <c r="M743" s="31"/>
      <c r="N743" s="33" t="n">
        <f aca="false">E743*F743+H743+J743+K743+L743+M743</f>
        <v>0</v>
      </c>
      <c r="O743" s="36"/>
      <c r="P743" s="31" t="n">
        <v>14</v>
      </c>
      <c r="Q743" s="31" t="n">
        <v>4</v>
      </c>
      <c r="R743" s="31" t="n">
        <v>32</v>
      </c>
      <c r="S743" s="31" t="n">
        <v>-32</v>
      </c>
      <c r="T743" s="31"/>
      <c r="U743" s="31"/>
      <c r="V743" s="31"/>
      <c r="W743" s="31" t="n">
        <v>6</v>
      </c>
      <c r="X743" s="31" t="n">
        <v>8</v>
      </c>
      <c r="Y743" s="31"/>
      <c r="Z743" s="36" t="n">
        <f aca="false">P743*Q743+S743+U743+V743+W743+X743+Y743</f>
        <v>38</v>
      </c>
      <c r="AA743" s="36" t="n">
        <f aca="false">N743+Z743</f>
        <v>38</v>
      </c>
      <c r="AB743" s="47" t="s">
        <v>336</v>
      </c>
      <c r="AC743" s="31"/>
      <c r="AD743" s="31" t="s">
        <v>262</v>
      </c>
      <c r="AE743" s="36" t="n">
        <f aca="false">P743*Q743</f>
        <v>56</v>
      </c>
      <c r="AF743" s="38" t="n">
        <f aca="false">E743*F743+P743*Q743</f>
        <v>56</v>
      </c>
      <c r="AG743" s="39" t="str">
        <f aca="false">AB743</f>
        <v>Вак.-1-ИСП-02.02. </v>
      </c>
      <c r="AH743" s="39" t="str">
        <f aca="false">C743</f>
        <v>3ИСП9-11 (п)</v>
      </c>
      <c r="AI743" s="40" t="str">
        <f aca="false">B743</f>
        <v>23</v>
      </c>
      <c r="AJ743" s="39" t="str">
        <f aca="false">CONCATENATE(A743," ",D743)</f>
        <v>МДК.02.02 Инструментальные средства разработки программного обеспечения</v>
      </c>
      <c r="AK743" s="39" t="n">
        <f aca="false">E743*F743+P743*Q743+H743+J743+S743+U743</f>
        <v>24</v>
      </c>
      <c r="AL743" s="39" t="n">
        <f aca="false">L743+W743</f>
        <v>6</v>
      </c>
      <c r="AM743" s="39" t="n">
        <f aca="false">M743+X743</f>
        <v>8</v>
      </c>
      <c r="AN743" s="39" t="n">
        <f aca="false">Y743</f>
        <v>0</v>
      </c>
      <c r="AO743" s="39" t="n">
        <f aca="false">SUM(AK743:AN743)</f>
        <v>38</v>
      </c>
      <c r="AP743" s="41" t="n">
        <f aca="false">K743+V743</f>
        <v>0</v>
      </c>
    </row>
    <row r="744" s="42" customFormat="true" ht="16.5" hidden="true" customHeight="true" outlineLevel="0" collapsed="false">
      <c r="A744" s="95" t="s">
        <v>149</v>
      </c>
      <c r="B744" s="127" t="s">
        <v>175</v>
      </c>
      <c r="C744" s="97" t="s">
        <v>627</v>
      </c>
      <c r="D744" s="128" t="s">
        <v>335</v>
      </c>
      <c r="E744" s="53" t="n">
        <v>12</v>
      </c>
      <c r="F744" s="31"/>
      <c r="G744" s="31"/>
      <c r="H744" s="31"/>
      <c r="I744" s="31"/>
      <c r="J744" s="31"/>
      <c r="K744" s="31"/>
      <c r="L744" s="31"/>
      <c r="M744" s="31"/>
      <c r="N744" s="33" t="n">
        <f aca="false">E744*F744+H744+J744+K744+L744+M744</f>
        <v>0</v>
      </c>
      <c r="O744" s="36"/>
      <c r="P744" s="31" t="n">
        <v>14</v>
      </c>
      <c r="Q744" s="31"/>
      <c r="R744" s="31"/>
      <c r="S744" s="31" t="n">
        <v>32</v>
      </c>
      <c r="T744" s="31"/>
      <c r="U744" s="31"/>
      <c r="V744" s="31"/>
      <c r="W744" s="31"/>
      <c r="X744" s="31"/>
      <c r="Y744" s="31"/>
      <c r="Z744" s="36" t="n">
        <f aca="false">P744*Q744+S744+U744+V744+W744+X744+Y744</f>
        <v>32</v>
      </c>
      <c r="AA744" s="36" t="n">
        <f aca="false">N744+Z744</f>
        <v>32</v>
      </c>
      <c r="AB744" s="47" t="s">
        <v>336</v>
      </c>
      <c r="AC744" s="31"/>
      <c r="AD744" s="31" t="s">
        <v>262</v>
      </c>
      <c r="AE744" s="36" t="n">
        <f aca="false">P744*Q744</f>
        <v>0</v>
      </c>
      <c r="AF744" s="38" t="n">
        <f aca="false">E744*F744+P744*Q744</f>
        <v>0</v>
      </c>
      <c r="AG744" s="39" t="str">
        <f aca="false">AB744</f>
        <v>Вак.-1-ИСП-02.02. </v>
      </c>
      <c r="AH744" s="39" t="str">
        <f aca="false">C744</f>
        <v>3ИСП9-11а (п)</v>
      </c>
      <c r="AI744" s="40" t="str">
        <f aca="false">B744</f>
        <v>13</v>
      </c>
      <c r="AJ744" s="39" t="str">
        <f aca="false">CONCATENATE(A744," ",D744)</f>
        <v>МДК.02.02 Инструментальные средства разработки программного обеспечения</v>
      </c>
      <c r="AK744" s="39" t="n">
        <f aca="false">E744*F744+P744*Q744+H744+J744+S744+U744</f>
        <v>32</v>
      </c>
      <c r="AL744" s="39" t="n">
        <f aca="false">L744+W744</f>
        <v>0</v>
      </c>
      <c r="AM744" s="39" t="n">
        <f aca="false">M744+X744</f>
        <v>0</v>
      </c>
      <c r="AN744" s="39" t="n">
        <f aca="false">Y744</f>
        <v>0</v>
      </c>
      <c r="AO744" s="39" t="n">
        <f aca="false">SUM(AK744:AN744)</f>
        <v>32</v>
      </c>
      <c r="AP744" s="41" t="n">
        <f aca="false">K744+V744</f>
        <v>0</v>
      </c>
    </row>
    <row r="745" s="42" customFormat="true" ht="16.5" hidden="true" customHeight="true" outlineLevel="0" collapsed="false">
      <c r="A745" s="95" t="s">
        <v>149</v>
      </c>
      <c r="B745" s="127" t="s">
        <v>57</v>
      </c>
      <c r="C745" s="97" t="s">
        <v>628</v>
      </c>
      <c r="D745" s="128" t="s">
        <v>335</v>
      </c>
      <c r="E745" s="53" t="n">
        <v>12</v>
      </c>
      <c r="F745" s="31"/>
      <c r="G745" s="31"/>
      <c r="H745" s="31"/>
      <c r="I745" s="31"/>
      <c r="J745" s="31"/>
      <c r="K745" s="31"/>
      <c r="L745" s="31"/>
      <c r="M745" s="31"/>
      <c r="N745" s="33" t="n">
        <f aca="false">E745*F745+H745+J745+K745+L745+M745</f>
        <v>0</v>
      </c>
      <c r="O745" s="36"/>
      <c r="P745" s="31" t="n">
        <v>14</v>
      </c>
      <c r="Q745" s="31"/>
      <c r="R745" s="31"/>
      <c r="S745" s="31" t="n">
        <v>32</v>
      </c>
      <c r="T745" s="31"/>
      <c r="U745" s="31"/>
      <c r="V745" s="31"/>
      <c r="W745" s="31"/>
      <c r="X745" s="31"/>
      <c r="Y745" s="31"/>
      <c r="Z745" s="36" t="n">
        <f aca="false">P745*Q745+S745+U745+V745+W745+X745+Y745</f>
        <v>32</v>
      </c>
      <c r="AA745" s="36" t="n">
        <f aca="false">N745+Z745</f>
        <v>32</v>
      </c>
      <c r="AB745" s="47" t="s">
        <v>69</v>
      </c>
      <c r="AC745" s="31"/>
      <c r="AD745" s="31" t="s">
        <v>262</v>
      </c>
      <c r="AE745" s="36" t="n">
        <f aca="false">P745*Q745</f>
        <v>0</v>
      </c>
      <c r="AF745" s="38" t="n">
        <f aca="false">E745*F745+P745*Q745</f>
        <v>0</v>
      </c>
      <c r="AG745" s="39" t="str">
        <f aca="false">AB745</f>
        <v>вак. 2 п/гр</v>
      </c>
      <c r="AH745" s="39" t="str">
        <f aca="false">C745</f>
        <v>3ИСП9-11б (п)</v>
      </c>
      <c r="AI745" s="40" t="str">
        <f aca="false">B745</f>
        <v>10</v>
      </c>
      <c r="AJ745" s="39" t="str">
        <f aca="false">CONCATENATE(A745," ",D745)</f>
        <v>МДК.02.02 Инструментальные средства разработки программного обеспечения</v>
      </c>
      <c r="AK745" s="39" t="n">
        <f aca="false">E745*F745+P745*Q745+H745+J745+S745+U745</f>
        <v>32</v>
      </c>
      <c r="AL745" s="39" t="n">
        <f aca="false">L745+W745</f>
        <v>0</v>
      </c>
      <c r="AM745" s="39" t="n">
        <f aca="false">M745+X745</f>
        <v>0</v>
      </c>
      <c r="AN745" s="39" t="n">
        <f aca="false">Y745</f>
        <v>0</v>
      </c>
      <c r="AO745" s="39" t="n">
        <f aca="false">SUM(AK745:AN745)</f>
        <v>32</v>
      </c>
      <c r="AP745" s="41" t="n">
        <f aca="false">K745+V745</f>
        <v>0</v>
      </c>
    </row>
    <row r="746" s="42" customFormat="true" ht="16.5" hidden="true" customHeight="true" outlineLevel="0" collapsed="false">
      <c r="A746" s="95" t="s">
        <v>152</v>
      </c>
      <c r="B746" s="127" t="s">
        <v>286</v>
      </c>
      <c r="C746" s="97" t="s">
        <v>626</v>
      </c>
      <c r="D746" s="128" t="s">
        <v>337</v>
      </c>
      <c r="E746" s="53" t="n">
        <v>12</v>
      </c>
      <c r="F746" s="31"/>
      <c r="G746" s="31"/>
      <c r="H746" s="31"/>
      <c r="I746" s="31"/>
      <c r="J746" s="31"/>
      <c r="K746" s="31"/>
      <c r="L746" s="31"/>
      <c r="M746" s="31"/>
      <c r="N746" s="33" t="n">
        <f aca="false">E746*F746+H746+J746+K746+L746+M746</f>
        <v>0</v>
      </c>
      <c r="O746" s="36"/>
      <c r="P746" s="31" t="n">
        <v>14</v>
      </c>
      <c r="Q746" s="31" t="n">
        <v>3</v>
      </c>
      <c r="R746" s="31" t="n">
        <v>14</v>
      </c>
      <c r="S746" s="31" t="n">
        <v>-14</v>
      </c>
      <c r="T746" s="31"/>
      <c r="U746" s="31"/>
      <c r="V746" s="31"/>
      <c r="W746" s="31" t="n">
        <v>2</v>
      </c>
      <c r="X746" s="31"/>
      <c r="Y746" s="31"/>
      <c r="Z746" s="36" t="n">
        <f aca="false">P746*Q746+S746+U746+V746+W746+X746+Y746</f>
        <v>30</v>
      </c>
      <c r="AA746" s="36" t="n">
        <f aca="false">N746+Z746</f>
        <v>30</v>
      </c>
      <c r="AB746" s="47" t="s">
        <v>338</v>
      </c>
      <c r="AC746" s="31"/>
      <c r="AD746" s="31"/>
      <c r="AE746" s="36" t="n">
        <f aca="false">P746*Q746</f>
        <v>42</v>
      </c>
      <c r="AF746" s="38" t="n">
        <f aca="false">E746*F746+P746*Q746</f>
        <v>42</v>
      </c>
      <c r="AG746" s="39" t="str">
        <f aca="false">AB746</f>
        <v>Дружинин Б.Н.</v>
      </c>
      <c r="AH746" s="39" t="str">
        <f aca="false">C746</f>
        <v>3ИСП9-11 (п)</v>
      </c>
      <c r="AI746" s="40" t="str">
        <f aca="false">B746</f>
        <v>23</v>
      </c>
      <c r="AJ746" s="39" t="str">
        <f aca="false">CONCATENATE(A746," ",D746)</f>
        <v>МДК.02.03 Математическое моделирование</v>
      </c>
      <c r="AK746" s="39" t="n">
        <f aca="false">E746*F746+P746*Q746+H746+J746+S746+U746</f>
        <v>28</v>
      </c>
      <c r="AL746" s="39" t="n">
        <f aca="false">L746+W746</f>
        <v>2</v>
      </c>
      <c r="AM746" s="39" t="n">
        <f aca="false">M746+X746</f>
        <v>0</v>
      </c>
      <c r="AN746" s="39" t="n">
        <f aca="false">Y746</f>
        <v>0</v>
      </c>
      <c r="AO746" s="39" t="n">
        <f aca="false">SUM(AK746:AN746)</f>
        <v>30</v>
      </c>
      <c r="AP746" s="41" t="n">
        <f aca="false">K746+V746</f>
        <v>0</v>
      </c>
    </row>
    <row r="747" s="42" customFormat="true" ht="16.5" hidden="true" customHeight="true" outlineLevel="0" collapsed="false">
      <c r="A747" s="95" t="s">
        <v>152</v>
      </c>
      <c r="B747" s="127" t="s">
        <v>175</v>
      </c>
      <c r="C747" s="97" t="s">
        <v>627</v>
      </c>
      <c r="D747" s="128" t="s">
        <v>337</v>
      </c>
      <c r="E747" s="53" t="n">
        <v>12</v>
      </c>
      <c r="F747" s="31"/>
      <c r="G747" s="31"/>
      <c r="H747" s="31"/>
      <c r="I747" s="31"/>
      <c r="J747" s="31"/>
      <c r="K747" s="31"/>
      <c r="L747" s="31"/>
      <c r="M747" s="31"/>
      <c r="N747" s="33" t="n">
        <f aca="false">E747*F747+H747+J747+K747+L747+M747</f>
        <v>0</v>
      </c>
      <c r="O747" s="36"/>
      <c r="P747" s="31" t="n">
        <v>14</v>
      </c>
      <c r="Q747" s="31"/>
      <c r="R747" s="31"/>
      <c r="S747" s="31" t="n">
        <v>14</v>
      </c>
      <c r="T747" s="31"/>
      <c r="U747" s="31"/>
      <c r="V747" s="31"/>
      <c r="W747" s="31"/>
      <c r="X747" s="31"/>
      <c r="Y747" s="31"/>
      <c r="Z747" s="36" t="n">
        <f aca="false">P747*Q747+S747+U747+V747+W747+X747+Y747</f>
        <v>14</v>
      </c>
      <c r="AA747" s="36" t="n">
        <f aca="false">N747+Z747</f>
        <v>14</v>
      </c>
      <c r="AB747" s="47" t="s">
        <v>338</v>
      </c>
      <c r="AC747" s="31"/>
      <c r="AD747" s="31"/>
      <c r="AE747" s="36" t="n">
        <f aca="false">P747*Q747</f>
        <v>0</v>
      </c>
      <c r="AF747" s="38" t="n">
        <f aca="false">E747*F747+P747*Q747</f>
        <v>0</v>
      </c>
      <c r="AG747" s="39" t="str">
        <f aca="false">AB747</f>
        <v>Дружинин Б.Н.</v>
      </c>
      <c r="AH747" s="39" t="str">
        <f aca="false">C747</f>
        <v>3ИСП9-11а (п)</v>
      </c>
      <c r="AI747" s="40" t="str">
        <f aca="false">B747</f>
        <v>13</v>
      </c>
      <c r="AJ747" s="39" t="str">
        <f aca="false">CONCATENATE(A747," ",D747)</f>
        <v>МДК.02.03 Математическое моделирование</v>
      </c>
      <c r="AK747" s="39" t="n">
        <f aca="false">E747*F747+P747*Q747+H747+J747+S747+U747</f>
        <v>14</v>
      </c>
      <c r="AL747" s="39" t="n">
        <f aca="false">L747+W747</f>
        <v>0</v>
      </c>
      <c r="AM747" s="39" t="n">
        <f aca="false">M747+X747</f>
        <v>0</v>
      </c>
      <c r="AN747" s="39" t="n">
        <f aca="false">Y747</f>
        <v>0</v>
      </c>
      <c r="AO747" s="39" t="n">
        <f aca="false">SUM(AK747:AN747)</f>
        <v>14</v>
      </c>
      <c r="AP747" s="41" t="n">
        <f aca="false">K747+V747</f>
        <v>0</v>
      </c>
    </row>
    <row r="748" s="42" customFormat="true" ht="16.5" hidden="true" customHeight="true" outlineLevel="0" collapsed="false">
      <c r="A748" s="95" t="s">
        <v>152</v>
      </c>
      <c r="B748" s="127" t="s">
        <v>57</v>
      </c>
      <c r="C748" s="97" t="s">
        <v>628</v>
      </c>
      <c r="D748" s="128" t="s">
        <v>337</v>
      </c>
      <c r="E748" s="53" t="n">
        <v>12</v>
      </c>
      <c r="F748" s="31"/>
      <c r="G748" s="31"/>
      <c r="H748" s="31"/>
      <c r="I748" s="31"/>
      <c r="J748" s="31"/>
      <c r="K748" s="31"/>
      <c r="L748" s="31"/>
      <c r="M748" s="31"/>
      <c r="N748" s="33" t="n">
        <f aca="false">E748*F748+H748+J748+K748+L748+M748</f>
        <v>0</v>
      </c>
      <c r="O748" s="36"/>
      <c r="P748" s="31" t="n">
        <v>14</v>
      </c>
      <c r="Q748" s="31"/>
      <c r="R748" s="31"/>
      <c r="S748" s="31" t="n">
        <v>14</v>
      </c>
      <c r="T748" s="31"/>
      <c r="U748" s="31"/>
      <c r="V748" s="31"/>
      <c r="W748" s="31"/>
      <c r="X748" s="31"/>
      <c r="Y748" s="31"/>
      <c r="Z748" s="36" t="n">
        <f aca="false">P748*Q748+S748+U748+V748+W748+X748+Y748</f>
        <v>14</v>
      </c>
      <c r="AA748" s="36" t="n">
        <f aca="false">N748+Z748</f>
        <v>14</v>
      </c>
      <c r="AB748" s="47" t="s">
        <v>69</v>
      </c>
      <c r="AC748" s="31"/>
      <c r="AD748" s="31"/>
      <c r="AE748" s="36" t="n">
        <f aca="false">P748*Q748</f>
        <v>0</v>
      </c>
      <c r="AF748" s="38" t="n">
        <f aca="false">E748*F748+P748*Q748</f>
        <v>0</v>
      </c>
      <c r="AG748" s="39" t="str">
        <f aca="false">AB748</f>
        <v>вак. 2 п/гр</v>
      </c>
      <c r="AH748" s="39" t="str">
        <f aca="false">C748</f>
        <v>3ИСП9-11б (п)</v>
      </c>
      <c r="AI748" s="40" t="str">
        <f aca="false">B748</f>
        <v>10</v>
      </c>
      <c r="AJ748" s="39" t="str">
        <f aca="false">CONCATENATE(A748," ",D748)</f>
        <v>МДК.02.03 Математическое моделирование</v>
      </c>
      <c r="AK748" s="39" t="n">
        <f aca="false">E748*F748+P748*Q748+H748+J748+S748+U748</f>
        <v>14</v>
      </c>
      <c r="AL748" s="39" t="n">
        <f aca="false">L748+W748</f>
        <v>0</v>
      </c>
      <c r="AM748" s="39" t="n">
        <f aca="false">M748+X748</f>
        <v>0</v>
      </c>
      <c r="AN748" s="39" t="n">
        <f aca="false">Y748</f>
        <v>0</v>
      </c>
      <c r="AO748" s="39" t="n">
        <f aca="false">SUM(AK748:AN748)</f>
        <v>14</v>
      </c>
      <c r="AP748" s="41" t="n">
        <f aca="false">K748+V748</f>
        <v>0</v>
      </c>
    </row>
    <row r="749" s="42" customFormat="true" ht="16.5" hidden="true" customHeight="true" outlineLevel="0" collapsed="false">
      <c r="A749" s="95" t="s">
        <v>154</v>
      </c>
      <c r="B749" s="127" t="s">
        <v>175</v>
      </c>
      <c r="C749" s="97" t="s">
        <v>627</v>
      </c>
      <c r="D749" s="128" t="s">
        <v>108</v>
      </c>
      <c r="E749" s="53" t="n">
        <v>12</v>
      </c>
      <c r="F749" s="31"/>
      <c r="G749" s="31"/>
      <c r="H749" s="31"/>
      <c r="I749" s="31"/>
      <c r="J749" s="31"/>
      <c r="K749" s="31"/>
      <c r="L749" s="31"/>
      <c r="M749" s="31"/>
      <c r="N749" s="33" t="n">
        <f aca="false">E749*F749+H749+J749+K749+L749+M749</f>
        <v>0</v>
      </c>
      <c r="O749" s="36"/>
      <c r="P749" s="31" t="n">
        <v>4</v>
      </c>
      <c r="Q749" s="31" t="n">
        <v>36</v>
      </c>
      <c r="R749" s="31"/>
      <c r="S749" s="31"/>
      <c r="T749" s="31"/>
      <c r="U749" s="31"/>
      <c r="V749" s="31"/>
      <c r="W749" s="31"/>
      <c r="X749" s="31"/>
      <c r="Y749" s="31"/>
      <c r="Z749" s="36" t="n">
        <f aca="false">P749*Q749+S749+U749+V749+W749+X749+Y749</f>
        <v>144</v>
      </c>
      <c r="AA749" s="36" t="n">
        <f aca="false">N749+Z749</f>
        <v>144</v>
      </c>
      <c r="AB749" s="73" t="s">
        <v>293</v>
      </c>
      <c r="AC749" s="31"/>
      <c r="AD749" s="31"/>
      <c r="AE749" s="36" t="n">
        <f aca="false">P749*Q749</f>
        <v>144</v>
      </c>
      <c r="AF749" s="38" t="n">
        <f aca="false">E749*F749+P749*Q749</f>
        <v>144</v>
      </c>
      <c r="AG749" s="39" t="str">
        <f aca="false">AB749</f>
        <v>Васильцев И.И.</v>
      </c>
      <c r="AH749" s="39" t="str">
        <f aca="false">C749</f>
        <v>3ИСП9-11а (п)</v>
      </c>
      <c r="AI749" s="40" t="str">
        <f aca="false">B749</f>
        <v>13</v>
      </c>
      <c r="AJ749" s="39" t="str">
        <f aca="false">CONCATENATE(A749," ",D749)</f>
        <v>УП.02 Учебная практика</v>
      </c>
      <c r="AK749" s="39" t="n">
        <f aca="false">E749*F749+P749*Q749+H749+J749+S749+U749</f>
        <v>144</v>
      </c>
      <c r="AL749" s="39" t="n">
        <f aca="false">L749+W749</f>
        <v>0</v>
      </c>
      <c r="AM749" s="39" t="n">
        <f aca="false">M749+X749</f>
        <v>0</v>
      </c>
      <c r="AN749" s="39" t="n">
        <f aca="false">Y749</f>
        <v>0</v>
      </c>
      <c r="AO749" s="39" t="n">
        <f aca="false">SUM(AK749:AN749)</f>
        <v>144</v>
      </c>
      <c r="AP749" s="41" t="n">
        <f aca="false">K749+V749</f>
        <v>0</v>
      </c>
    </row>
    <row r="750" s="42" customFormat="true" ht="16.5" hidden="true" customHeight="true" outlineLevel="0" collapsed="false">
      <c r="A750" s="95" t="s">
        <v>154</v>
      </c>
      <c r="B750" s="127" t="s">
        <v>57</v>
      </c>
      <c r="C750" s="97" t="s">
        <v>628</v>
      </c>
      <c r="D750" s="128" t="s">
        <v>108</v>
      </c>
      <c r="E750" s="53" t="n">
        <v>12</v>
      </c>
      <c r="F750" s="31"/>
      <c r="G750" s="31"/>
      <c r="H750" s="31"/>
      <c r="I750" s="31"/>
      <c r="J750" s="31"/>
      <c r="K750" s="31"/>
      <c r="L750" s="31"/>
      <c r="M750" s="31"/>
      <c r="N750" s="33" t="n">
        <f aca="false">E750*F750+H750+J750+K750+L750+M750</f>
        <v>0</v>
      </c>
      <c r="O750" s="36"/>
      <c r="P750" s="31" t="n">
        <v>4</v>
      </c>
      <c r="Q750" s="31" t="n">
        <v>36</v>
      </c>
      <c r="R750" s="31"/>
      <c r="S750" s="31"/>
      <c r="T750" s="31"/>
      <c r="U750" s="31"/>
      <c r="V750" s="31"/>
      <c r="W750" s="31"/>
      <c r="X750" s="31"/>
      <c r="Y750" s="31"/>
      <c r="Z750" s="36" t="n">
        <f aca="false">P750*Q750+S750+U750+V750+W750+X750+Y750</f>
        <v>144</v>
      </c>
      <c r="AA750" s="36" t="n">
        <f aca="false">N750+Z750</f>
        <v>144</v>
      </c>
      <c r="AB750" s="73" t="s">
        <v>315</v>
      </c>
      <c r="AC750" s="31"/>
      <c r="AD750" s="31"/>
      <c r="AE750" s="36"/>
      <c r="AF750" s="38" t="n">
        <f aca="false">E750*F750+P750*Q750</f>
        <v>144</v>
      </c>
      <c r="AG750" s="39" t="str">
        <f aca="false">AB750</f>
        <v>Мартиросян В.А.</v>
      </c>
      <c r="AH750" s="39" t="str">
        <f aca="false">C750</f>
        <v>3ИСП9-11б (п)</v>
      </c>
      <c r="AI750" s="40" t="str">
        <f aca="false">B750</f>
        <v>10</v>
      </c>
      <c r="AJ750" s="39" t="str">
        <f aca="false">CONCATENATE(A750," ",D750)</f>
        <v>УП.02 Учебная практика</v>
      </c>
      <c r="AK750" s="39" t="n">
        <f aca="false">E750*F750+P750*Q750+H750+J750+S750+U750</f>
        <v>144</v>
      </c>
      <c r="AL750" s="39" t="n">
        <f aca="false">L750+W750</f>
        <v>0</v>
      </c>
      <c r="AM750" s="39" t="n">
        <f aca="false">M750+X750</f>
        <v>0</v>
      </c>
      <c r="AN750" s="39" t="n">
        <f aca="false">Y750</f>
        <v>0</v>
      </c>
      <c r="AO750" s="39" t="n">
        <f aca="false">SUM(AK750:AN750)</f>
        <v>144</v>
      </c>
      <c r="AP750" s="41" t="n">
        <f aca="false">K750+V750</f>
        <v>0</v>
      </c>
    </row>
    <row r="751" s="42" customFormat="true" ht="16.5" hidden="true" customHeight="true" outlineLevel="0" collapsed="false">
      <c r="A751" s="95" t="s">
        <v>155</v>
      </c>
      <c r="B751" s="127" t="s">
        <v>286</v>
      </c>
      <c r="C751" s="97" t="s">
        <v>626</v>
      </c>
      <c r="D751" s="128" t="s">
        <v>163</v>
      </c>
      <c r="E751" s="53" t="n">
        <v>12</v>
      </c>
      <c r="F751" s="31"/>
      <c r="G751" s="31"/>
      <c r="H751" s="31"/>
      <c r="I751" s="31"/>
      <c r="J751" s="31"/>
      <c r="K751" s="31"/>
      <c r="L751" s="31"/>
      <c r="M751" s="31"/>
      <c r="N751" s="33" t="n">
        <f aca="false">E751*F751+H751+J751+K751+L751+M751</f>
        <v>0</v>
      </c>
      <c r="O751" s="36"/>
      <c r="P751" s="31" t="n">
        <v>2</v>
      </c>
      <c r="Q751" s="31" t="n">
        <v>9</v>
      </c>
      <c r="R751" s="31"/>
      <c r="S751" s="31"/>
      <c r="T751" s="31"/>
      <c r="U751" s="31"/>
      <c r="V751" s="31"/>
      <c r="W751" s="31"/>
      <c r="X751" s="31"/>
      <c r="Y751" s="31"/>
      <c r="Z751" s="36" t="n">
        <f aca="false">P751*Q751+S751+U751+V751+W751+X751+Y751</f>
        <v>18</v>
      </c>
      <c r="AA751" s="36" t="n">
        <f aca="false">N751+Z751</f>
        <v>18</v>
      </c>
      <c r="AB751" s="36" t="s">
        <v>629</v>
      </c>
      <c r="AC751" s="31"/>
      <c r="AD751" s="31"/>
      <c r="AE751" s="36" t="n">
        <f aca="false">P751*Q751</f>
        <v>18</v>
      </c>
      <c r="AF751" s="38" t="n">
        <f aca="false">E751*F751+P751*Q751</f>
        <v>18</v>
      </c>
      <c r="AG751" s="39" t="str">
        <f aca="false">AB751</f>
        <v>Магамедов Э.А.</v>
      </c>
      <c r="AH751" s="39" t="str">
        <f aca="false">C751</f>
        <v>3ИСП9-11 (п)</v>
      </c>
      <c r="AI751" s="40" t="str">
        <f aca="false">B751</f>
        <v>23</v>
      </c>
      <c r="AJ751" s="39" t="str">
        <f aca="false">CONCATENATE(A751," ",D751)</f>
        <v>ПП.02 Производственная практика</v>
      </c>
      <c r="AK751" s="39" t="n">
        <f aca="false">E751*F751+P751*Q751+H751+J751+S751+U751</f>
        <v>18</v>
      </c>
      <c r="AL751" s="39" t="n">
        <f aca="false">L751+W751</f>
        <v>0</v>
      </c>
      <c r="AM751" s="39" t="n">
        <f aca="false">M751+X751</f>
        <v>0</v>
      </c>
      <c r="AN751" s="39" t="n">
        <f aca="false">Y751</f>
        <v>0</v>
      </c>
      <c r="AO751" s="39" t="n">
        <f aca="false">SUM(AK751:AN751)</f>
        <v>18</v>
      </c>
      <c r="AP751" s="41" t="n">
        <f aca="false">K751+V751</f>
        <v>0</v>
      </c>
    </row>
    <row r="752" s="42" customFormat="true" ht="16.5" hidden="true" customHeight="true" outlineLevel="0" collapsed="false">
      <c r="A752" s="95" t="s">
        <v>155</v>
      </c>
      <c r="B752" s="127" t="s">
        <v>286</v>
      </c>
      <c r="C752" s="97" t="s">
        <v>626</v>
      </c>
      <c r="D752" s="128" t="s">
        <v>163</v>
      </c>
      <c r="E752" s="53" t="n">
        <v>12</v>
      </c>
      <c r="F752" s="31"/>
      <c r="G752" s="31"/>
      <c r="H752" s="31"/>
      <c r="I752" s="31"/>
      <c r="J752" s="31"/>
      <c r="K752" s="31"/>
      <c r="L752" s="31"/>
      <c r="M752" s="31"/>
      <c r="N752" s="33" t="n">
        <f aca="false">E752*F752+H752+J752+K752+L752+M752</f>
        <v>0</v>
      </c>
      <c r="O752" s="36"/>
      <c r="P752" s="31" t="n">
        <v>2</v>
      </c>
      <c r="Q752" s="31" t="n">
        <v>9</v>
      </c>
      <c r="R752" s="31"/>
      <c r="S752" s="31"/>
      <c r="T752" s="31"/>
      <c r="U752" s="31"/>
      <c r="V752" s="31"/>
      <c r="W752" s="31"/>
      <c r="X752" s="31"/>
      <c r="Y752" s="31"/>
      <c r="Z752" s="36" t="n">
        <f aca="false">P752*Q752+S752+U752+V752+W752+X752+Y752</f>
        <v>18</v>
      </c>
      <c r="AA752" s="36" t="n">
        <f aca="false">N752+Z752</f>
        <v>18</v>
      </c>
      <c r="AB752" s="36" t="s">
        <v>316</v>
      </c>
      <c r="AC752" s="31"/>
      <c r="AD752" s="31"/>
      <c r="AE752" s="36" t="n">
        <f aca="false">P752*Q752</f>
        <v>18</v>
      </c>
      <c r="AF752" s="38" t="n">
        <f aca="false">E752*F752+P752*Q752</f>
        <v>18</v>
      </c>
      <c r="AG752" s="39" t="str">
        <f aca="false">AB752</f>
        <v>Виеру А.Н.</v>
      </c>
      <c r="AH752" s="39" t="str">
        <f aca="false">C752</f>
        <v>3ИСП9-11 (п)</v>
      </c>
      <c r="AI752" s="40" t="str">
        <f aca="false">B752</f>
        <v>23</v>
      </c>
      <c r="AJ752" s="39" t="str">
        <f aca="false">CONCATENATE(A752," ",D752)</f>
        <v>ПП.02 Производственная практика</v>
      </c>
      <c r="AK752" s="39" t="n">
        <f aca="false">E752*F752+P752*Q752+H752+J752+S752+U752</f>
        <v>18</v>
      </c>
      <c r="AL752" s="39" t="n">
        <f aca="false">L752+W752</f>
        <v>0</v>
      </c>
      <c r="AM752" s="39" t="n">
        <f aca="false">M752+X752</f>
        <v>0</v>
      </c>
      <c r="AN752" s="39" t="n">
        <f aca="false">Y752</f>
        <v>0</v>
      </c>
      <c r="AO752" s="39" t="n">
        <f aca="false">SUM(AK752:AN752)</f>
        <v>18</v>
      </c>
      <c r="AP752" s="41" t="n">
        <f aca="false">K752+V752</f>
        <v>0</v>
      </c>
    </row>
    <row r="753" s="42" customFormat="true" ht="16.5" hidden="true" customHeight="true" outlineLevel="0" collapsed="false">
      <c r="A753" s="95" t="s">
        <v>155</v>
      </c>
      <c r="B753" s="127" t="s">
        <v>286</v>
      </c>
      <c r="C753" s="97" t="s">
        <v>626</v>
      </c>
      <c r="D753" s="128" t="s">
        <v>163</v>
      </c>
      <c r="E753" s="53" t="n">
        <v>12</v>
      </c>
      <c r="F753" s="31"/>
      <c r="G753" s="31"/>
      <c r="H753" s="31"/>
      <c r="I753" s="31"/>
      <c r="J753" s="31"/>
      <c r="K753" s="31"/>
      <c r="L753" s="31"/>
      <c r="M753" s="31"/>
      <c r="N753" s="33" t="n">
        <f aca="false">E753*F753+H753+J753+K753+L753+M753</f>
        <v>0</v>
      </c>
      <c r="O753" s="36"/>
      <c r="P753" s="31" t="n">
        <v>2</v>
      </c>
      <c r="Q753" s="31" t="n">
        <v>9</v>
      </c>
      <c r="R753" s="31"/>
      <c r="S753" s="31"/>
      <c r="T753" s="31"/>
      <c r="U753" s="31"/>
      <c r="V753" s="31"/>
      <c r="W753" s="31"/>
      <c r="X753" s="31"/>
      <c r="Y753" s="31"/>
      <c r="Z753" s="36" t="n">
        <f aca="false">P753*Q753+S753+U753+V753+W753+X753+Y753</f>
        <v>18</v>
      </c>
      <c r="AA753" s="36" t="n">
        <f aca="false">N753+Z753</f>
        <v>18</v>
      </c>
      <c r="AB753" s="36" t="s">
        <v>143</v>
      </c>
      <c r="AC753" s="31"/>
      <c r="AD753" s="31"/>
      <c r="AE753" s="36" t="n">
        <f aca="false">P753*Q753</f>
        <v>18</v>
      </c>
      <c r="AF753" s="38" t="n">
        <f aca="false">E753*F753+P753*Q753</f>
        <v>18</v>
      </c>
      <c r="AG753" s="39" t="str">
        <f aca="false">AB753</f>
        <v>вак. ПП</v>
      </c>
      <c r="AH753" s="39" t="str">
        <f aca="false">C753</f>
        <v>3ИСП9-11 (п)</v>
      </c>
      <c r="AI753" s="40" t="str">
        <f aca="false">B753</f>
        <v>23</v>
      </c>
      <c r="AJ753" s="39" t="str">
        <f aca="false">CONCATENATE(A753," ",D753)</f>
        <v>ПП.02 Производственная практика</v>
      </c>
      <c r="AK753" s="39" t="n">
        <f aca="false">E753*F753+P753*Q753+H753+J753+S753+U753</f>
        <v>18</v>
      </c>
      <c r="AL753" s="39" t="n">
        <f aca="false">L753+W753</f>
        <v>0</v>
      </c>
      <c r="AM753" s="39" t="n">
        <f aca="false">M753+X753</f>
        <v>0</v>
      </c>
      <c r="AN753" s="39" t="n">
        <f aca="false">Y753</f>
        <v>0</v>
      </c>
      <c r="AO753" s="39" t="n">
        <f aca="false">SUM(AK753:AN753)</f>
        <v>18</v>
      </c>
      <c r="AP753" s="41" t="n">
        <f aca="false">K753+V753</f>
        <v>0</v>
      </c>
    </row>
    <row r="754" s="42" customFormat="true" ht="16.5" hidden="true" customHeight="true" outlineLevel="0" collapsed="false">
      <c r="A754" s="95" t="s">
        <v>155</v>
      </c>
      <c r="B754" s="127" t="s">
        <v>286</v>
      </c>
      <c r="C754" s="97" t="s">
        <v>626</v>
      </c>
      <c r="D754" s="128" t="s">
        <v>163</v>
      </c>
      <c r="E754" s="53" t="n">
        <v>12</v>
      </c>
      <c r="F754" s="31"/>
      <c r="G754" s="31"/>
      <c r="H754" s="31"/>
      <c r="I754" s="31"/>
      <c r="J754" s="31"/>
      <c r="K754" s="31"/>
      <c r="L754" s="31"/>
      <c r="M754" s="31"/>
      <c r="N754" s="33" t="n">
        <f aca="false">E754*F754+H754+J754+K754+L754+M754</f>
        <v>0</v>
      </c>
      <c r="O754" s="36"/>
      <c r="P754" s="31" t="n">
        <v>2</v>
      </c>
      <c r="Q754" s="31" t="n">
        <v>9</v>
      </c>
      <c r="R754" s="31"/>
      <c r="S754" s="31"/>
      <c r="T754" s="31"/>
      <c r="U754" s="31"/>
      <c r="V754" s="31"/>
      <c r="W754" s="31"/>
      <c r="X754" s="31"/>
      <c r="Y754" s="31"/>
      <c r="Z754" s="36" t="n">
        <f aca="false">P754*Q754+S754+U754+V754+W754+X754+Y754</f>
        <v>18</v>
      </c>
      <c r="AA754" s="36" t="n">
        <f aca="false">N754+Z754</f>
        <v>18</v>
      </c>
      <c r="AB754" s="36" t="s">
        <v>143</v>
      </c>
      <c r="AC754" s="31"/>
      <c r="AD754" s="31"/>
      <c r="AE754" s="36" t="n">
        <f aca="false">P754*Q754</f>
        <v>18</v>
      </c>
      <c r="AF754" s="38" t="n">
        <f aca="false">E754*F754+P754*Q754</f>
        <v>18</v>
      </c>
      <c r="AG754" s="39" t="str">
        <f aca="false">AB754</f>
        <v>вак. ПП</v>
      </c>
      <c r="AH754" s="39" t="str">
        <f aca="false">C754</f>
        <v>3ИСП9-11 (п)</v>
      </c>
      <c r="AI754" s="40" t="str">
        <f aca="false">B754</f>
        <v>23</v>
      </c>
      <c r="AJ754" s="39" t="str">
        <f aca="false">CONCATENATE(A754," ",D754)</f>
        <v>ПП.02 Производственная практика</v>
      </c>
      <c r="AK754" s="39" t="n">
        <f aca="false">E754*F754+P754*Q754+H754+J754+S754+U754</f>
        <v>18</v>
      </c>
      <c r="AL754" s="39" t="n">
        <f aca="false">L754+W754</f>
        <v>0</v>
      </c>
      <c r="AM754" s="39" t="n">
        <f aca="false">M754+X754</f>
        <v>0</v>
      </c>
      <c r="AN754" s="39" t="n">
        <f aca="false">Y754</f>
        <v>0</v>
      </c>
      <c r="AO754" s="39" t="n">
        <f aca="false">SUM(AK754:AN754)</f>
        <v>18</v>
      </c>
      <c r="AP754" s="41" t="n">
        <f aca="false">K754+V754</f>
        <v>0</v>
      </c>
    </row>
    <row r="755" s="42" customFormat="true" ht="16.5" hidden="true" customHeight="true" outlineLevel="0" collapsed="false">
      <c r="A755" s="131" t="s">
        <v>341</v>
      </c>
      <c r="B755" s="127" t="s">
        <v>286</v>
      </c>
      <c r="C755" s="97" t="s">
        <v>626</v>
      </c>
      <c r="D755" s="122" t="s">
        <v>342</v>
      </c>
      <c r="E755" s="53" t="n">
        <v>12</v>
      </c>
      <c r="F755" s="31" t="n">
        <v>7</v>
      </c>
      <c r="G755" s="31" t="n">
        <v>36</v>
      </c>
      <c r="H755" s="31" t="n">
        <v>-36</v>
      </c>
      <c r="I755" s="31"/>
      <c r="J755" s="31"/>
      <c r="K755" s="31"/>
      <c r="L755" s="31" t="n">
        <v>6</v>
      </c>
      <c r="M755" s="31" t="n">
        <v>8</v>
      </c>
      <c r="N755" s="33" t="n">
        <f aca="false">E755*F755+H755+J755+K755+L755+M755</f>
        <v>62</v>
      </c>
      <c r="O755" s="36"/>
      <c r="P755" s="31" t="n">
        <v>14</v>
      </c>
      <c r="Q755" s="31"/>
      <c r="R755" s="31"/>
      <c r="S755" s="31"/>
      <c r="T755" s="31"/>
      <c r="U755" s="31"/>
      <c r="V755" s="31"/>
      <c r="W755" s="31"/>
      <c r="X755" s="31"/>
      <c r="Y755" s="31"/>
      <c r="Z755" s="36" t="n">
        <f aca="false">P755*Q755+S755+U755+V755+W755+X755+Y755</f>
        <v>0</v>
      </c>
      <c r="AA755" s="36" t="n">
        <f aca="false">N755+Z755</f>
        <v>62</v>
      </c>
      <c r="AB755" s="47" t="s">
        <v>257</v>
      </c>
      <c r="AC755" s="31"/>
      <c r="AD755" s="31"/>
      <c r="AE755" s="36" t="n">
        <f aca="false">P755*Q755</f>
        <v>0</v>
      </c>
      <c r="AF755" s="38" t="n">
        <f aca="false">E755*F755+P755*Q755</f>
        <v>84</v>
      </c>
      <c r="AG755" s="39" t="str">
        <f aca="false">AB755</f>
        <v>Угольников И.М.</v>
      </c>
      <c r="AH755" s="39" t="str">
        <f aca="false">C755</f>
        <v>3ИСП9-11 (п)</v>
      </c>
      <c r="AI755" s="40" t="str">
        <f aca="false">B755</f>
        <v>23</v>
      </c>
      <c r="AJ755" s="39" t="str">
        <f aca="false">CONCATENATE(A755," ",D755)</f>
        <v>МДК.04.02 Обеспечение качества функционирования компьютерных систем</v>
      </c>
      <c r="AK755" s="39" t="n">
        <f aca="false">E755*F755+P755*Q755+H755+J755+S755+U755</f>
        <v>48</v>
      </c>
      <c r="AL755" s="39" t="n">
        <f aca="false">L755+W755</f>
        <v>6</v>
      </c>
      <c r="AM755" s="39" t="n">
        <f aca="false">M755+X755</f>
        <v>8</v>
      </c>
      <c r="AN755" s="39" t="n">
        <f aca="false">Y755</f>
        <v>0</v>
      </c>
      <c r="AO755" s="39" t="n">
        <f aca="false">SUM(AK755:AN755)</f>
        <v>62</v>
      </c>
      <c r="AP755" s="41" t="n">
        <f aca="false">K755+V755</f>
        <v>0</v>
      </c>
    </row>
    <row r="756" s="42" customFormat="true" ht="16.5" hidden="true" customHeight="true" outlineLevel="0" collapsed="false">
      <c r="A756" s="131" t="s">
        <v>341</v>
      </c>
      <c r="B756" s="127" t="s">
        <v>175</v>
      </c>
      <c r="C756" s="97" t="s">
        <v>627</v>
      </c>
      <c r="D756" s="122" t="s">
        <v>342</v>
      </c>
      <c r="E756" s="53" t="n">
        <v>12</v>
      </c>
      <c r="F756" s="31"/>
      <c r="G756" s="31"/>
      <c r="H756" s="31" t="n">
        <v>36</v>
      </c>
      <c r="I756" s="31"/>
      <c r="J756" s="31"/>
      <c r="K756" s="31"/>
      <c r="L756" s="31"/>
      <c r="M756" s="31"/>
      <c r="N756" s="33" t="n">
        <f aca="false">E756*F756+H756+J756+K756+L756+M756</f>
        <v>36</v>
      </c>
      <c r="O756" s="36"/>
      <c r="P756" s="31" t="n">
        <v>14</v>
      </c>
      <c r="Q756" s="31"/>
      <c r="R756" s="31"/>
      <c r="S756" s="31"/>
      <c r="T756" s="31"/>
      <c r="U756" s="31"/>
      <c r="V756" s="31"/>
      <c r="W756" s="31"/>
      <c r="X756" s="31"/>
      <c r="Y756" s="31"/>
      <c r="Z756" s="36" t="n">
        <f aca="false">P756*Q756+S756+U756+V756+W756+X756+Y756</f>
        <v>0</v>
      </c>
      <c r="AA756" s="36" t="n">
        <f aca="false">N756+Z756</f>
        <v>36</v>
      </c>
      <c r="AB756" s="47" t="s">
        <v>257</v>
      </c>
      <c r="AC756" s="31"/>
      <c r="AD756" s="31"/>
      <c r="AE756" s="36" t="n">
        <f aca="false">P756*Q756</f>
        <v>0</v>
      </c>
      <c r="AF756" s="38" t="n">
        <f aca="false">E756*F756+P756*Q756</f>
        <v>0</v>
      </c>
      <c r="AG756" s="39" t="str">
        <f aca="false">AB756</f>
        <v>Угольников И.М.</v>
      </c>
      <c r="AH756" s="39" t="str">
        <f aca="false">C756</f>
        <v>3ИСП9-11а (п)</v>
      </c>
      <c r="AI756" s="40" t="str">
        <f aca="false">B756</f>
        <v>13</v>
      </c>
      <c r="AJ756" s="39" t="str">
        <f aca="false">CONCATENATE(A756," ",D756)</f>
        <v>МДК.04.02 Обеспечение качества функционирования компьютерных систем</v>
      </c>
      <c r="AK756" s="39" t="n">
        <f aca="false">E756*F756+P756*Q756+H756+J756+S756+U756</f>
        <v>36</v>
      </c>
      <c r="AL756" s="39" t="n">
        <f aca="false">L756+W756</f>
        <v>0</v>
      </c>
      <c r="AM756" s="39" t="n">
        <f aca="false">M756+X756</f>
        <v>0</v>
      </c>
      <c r="AN756" s="39" t="n">
        <f aca="false">Y756</f>
        <v>0</v>
      </c>
      <c r="AO756" s="39" t="n">
        <f aca="false">SUM(AK756:AN756)</f>
        <v>36</v>
      </c>
      <c r="AP756" s="41" t="n">
        <f aca="false">K756+V756</f>
        <v>0</v>
      </c>
    </row>
    <row r="757" s="42" customFormat="true" ht="16.5" hidden="true" customHeight="true" outlineLevel="0" collapsed="false">
      <c r="A757" s="131" t="s">
        <v>341</v>
      </c>
      <c r="B757" s="127" t="s">
        <v>57</v>
      </c>
      <c r="C757" s="97" t="s">
        <v>628</v>
      </c>
      <c r="D757" s="122" t="s">
        <v>342</v>
      </c>
      <c r="E757" s="53" t="n">
        <v>12</v>
      </c>
      <c r="F757" s="31"/>
      <c r="G757" s="31"/>
      <c r="H757" s="31" t="n">
        <v>36</v>
      </c>
      <c r="I757" s="31"/>
      <c r="J757" s="31"/>
      <c r="K757" s="31"/>
      <c r="L757" s="31"/>
      <c r="M757" s="31"/>
      <c r="N757" s="33" t="n">
        <f aca="false">E757*F757+H757+J757+K757+L757+M757</f>
        <v>36</v>
      </c>
      <c r="O757" s="36"/>
      <c r="P757" s="31" t="n">
        <v>14</v>
      </c>
      <c r="Q757" s="31"/>
      <c r="R757" s="31"/>
      <c r="S757" s="31"/>
      <c r="T757" s="31"/>
      <c r="U757" s="31"/>
      <c r="V757" s="31"/>
      <c r="W757" s="31"/>
      <c r="X757" s="31"/>
      <c r="Y757" s="31"/>
      <c r="Z757" s="36" t="n">
        <f aca="false">P757*Q757+S757+U757+V757+W757+X757+Y757</f>
        <v>0</v>
      </c>
      <c r="AA757" s="36" t="n">
        <f aca="false">N757+Z757</f>
        <v>36</v>
      </c>
      <c r="AB757" s="47" t="s">
        <v>69</v>
      </c>
      <c r="AC757" s="31"/>
      <c r="AD757" s="31"/>
      <c r="AE757" s="36" t="n">
        <f aca="false">P757*Q757</f>
        <v>0</v>
      </c>
      <c r="AF757" s="38" t="n">
        <f aca="false">E757*F757+P757*Q757</f>
        <v>0</v>
      </c>
      <c r="AG757" s="39" t="str">
        <f aca="false">AB757</f>
        <v>вак. 2 п/гр</v>
      </c>
      <c r="AH757" s="39" t="str">
        <f aca="false">C757</f>
        <v>3ИСП9-11б (п)</v>
      </c>
      <c r="AI757" s="40" t="str">
        <f aca="false">B757</f>
        <v>10</v>
      </c>
      <c r="AJ757" s="39" t="str">
        <f aca="false">CONCATENATE(A757," ",D757)</f>
        <v>МДК.04.02 Обеспечение качества функционирования компьютерных систем</v>
      </c>
      <c r="AK757" s="39" t="n">
        <f aca="false">E757*F757+P757*Q757+H757+J757+S757+U757</f>
        <v>36</v>
      </c>
      <c r="AL757" s="39" t="n">
        <f aca="false">L757+W757</f>
        <v>0</v>
      </c>
      <c r="AM757" s="39" t="n">
        <f aca="false">M757+X757</f>
        <v>0</v>
      </c>
      <c r="AN757" s="39" t="n">
        <f aca="false">Y757</f>
        <v>0</v>
      </c>
      <c r="AO757" s="39" t="n">
        <f aca="false">SUM(AK757:AN757)</f>
        <v>36</v>
      </c>
      <c r="AP757" s="41" t="n">
        <f aca="false">K757+V757</f>
        <v>0</v>
      </c>
    </row>
    <row r="758" s="42" customFormat="true" ht="16.5" hidden="true" customHeight="true" outlineLevel="0" collapsed="false">
      <c r="A758" s="131" t="s">
        <v>343</v>
      </c>
      <c r="B758" s="127" t="s">
        <v>286</v>
      </c>
      <c r="C758" s="97" t="s">
        <v>626</v>
      </c>
      <c r="D758" s="122" t="s">
        <v>163</v>
      </c>
      <c r="E758" s="53" t="n">
        <v>4</v>
      </c>
      <c r="F758" s="31" t="n">
        <v>9</v>
      </c>
      <c r="G758" s="31"/>
      <c r="H758" s="31"/>
      <c r="I758" s="31"/>
      <c r="J758" s="31"/>
      <c r="K758" s="31"/>
      <c r="L758" s="31"/>
      <c r="M758" s="31"/>
      <c r="N758" s="33" t="n">
        <f aca="false">E758*F758+H758+J758+K758+L758+M758</f>
        <v>36</v>
      </c>
      <c r="O758" s="36"/>
      <c r="P758" s="31" t="n">
        <v>14</v>
      </c>
      <c r="Q758" s="31"/>
      <c r="R758" s="31"/>
      <c r="S758" s="31"/>
      <c r="T758" s="31"/>
      <c r="U758" s="31"/>
      <c r="V758" s="31"/>
      <c r="W758" s="31"/>
      <c r="X758" s="31"/>
      <c r="Y758" s="31"/>
      <c r="Z758" s="36" t="n">
        <f aca="false">P758*Q758+S758+U758+V758+W758+X758+Y758</f>
        <v>0</v>
      </c>
      <c r="AA758" s="36" t="n">
        <f aca="false">N758+Z758</f>
        <v>36</v>
      </c>
      <c r="AB758" s="36" t="s">
        <v>629</v>
      </c>
      <c r="AC758" s="31"/>
      <c r="AD758" s="31"/>
      <c r="AE758" s="36" t="n">
        <f aca="false">P758*Q758</f>
        <v>0</v>
      </c>
      <c r="AF758" s="38" t="n">
        <f aca="false">E758*F758+P758*Q758</f>
        <v>36</v>
      </c>
      <c r="AG758" s="39" t="str">
        <f aca="false">AB758</f>
        <v>Магамедов Э.А.</v>
      </c>
      <c r="AH758" s="39" t="str">
        <f aca="false">C758</f>
        <v>3ИСП9-11 (п)</v>
      </c>
      <c r="AI758" s="40" t="str">
        <f aca="false">B758</f>
        <v>23</v>
      </c>
      <c r="AJ758" s="39" t="str">
        <f aca="false">CONCATENATE(A758," ",D758)</f>
        <v>ПП.04 Производственная практика</v>
      </c>
      <c r="AK758" s="39" t="n">
        <f aca="false">E758*F758+P758*Q758+H758+J758+S758+U758</f>
        <v>36</v>
      </c>
      <c r="AL758" s="39" t="n">
        <f aca="false">L758+W758</f>
        <v>0</v>
      </c>
      <c r="AM758" s="39" t="n">
        <f aca="false">M758+X758</f>
        <v>0</v>
      </c>
      <c r="AN758" s="39" t="n">
        <f aca="false">Y758</f>
        <v>0</v>
      </c>
      <c r="AO758" s="39" t="n">
        <f aca="false">SUM(AK758:AN758)</f>
        <v>36</v>
      </c>
      <c r="AP758" s="41" t="n">
        <f aca="false">K758+V758</f>
        <v>0</v>
      </c>
    </row>
    <row r="759" s="42" customFormat="true" ht="16.5" hidden="true" customHeight="true" outlineLevel="0" collapsed="false">
      <c r="A759" s="131" t="s">
        <v>343</v>
      </c>
      <c r="B759" s="127" t="s">
        <v>286</v>
      </c>
      <c r="C759" s="97" t="s">
        <v>626</v>
      </c>
      <c r="D759" s="122" t="s">
        <v>163</v>
      </c>
      <c r="E759" s="53" t="n">
        <v>4</v>
      </c>
      <c r="F759" s="31" t="n">
        <v>9</v>
      </c>
      <c r="G759" s="31"/>
      <c r="H759" s="31"/>
      <c r="I759" s="31"/>
      <c r="J759" s="31"/>
      <c r="K759" s="31"/>
      <c r="L759" s="31"/>
      <c r="M759" s="31"/>
      <c r="N759" s="33" t="n">
        <f aca="false">E759*F759+H759+J759+K759+L759+M759</f>
        <v>36</v>
      </c>
      <c r="O759" s="36"/>
      <c r="P759" s="31" t="n">
        <v>14</v>
      </c>
      <c r="Q759" s="31"/>
      <c r="R759" s="31"/>
      <c r="S759" s="31"/>
      <c r="T759" s="31"/>
      <c r="U759" s="31"/>
      <c r="V759" s="31"/>
      <c r="W759" s="31"/>
      <c r="X759" s="31"/>
      <c r="Y759" s="31"/>
      <c r="Z759" s="36" t="n">
        <f aca="false">P759*Q759+S759+U759+V759+W759+X759+Y759</f>
        <v>0</v>
      </c>
      <c r="AA759" s="36" t="n">
        <f aca="false">N759+Z759</f>
        <v>36</v>
      </c>
      <c r="AB759" s="36" t="s">
        <v>316</v>
      </c>
      <c r="AC759" s="31"/>
      <c r="AD759" s="31"/>
      <c r="AE759" s="36" t="n">
        <f aca="false">P759*Q759</f>
        <v>0</v>
      </c>
      <c r="AF759" s="38" t="n">
        <f aca="false">E759*F759+P759*Q759</f>
        <v>36</v>
      </c>
      <c r="AG759" s="39" t="str">
        <f aca="false">AB759</f>
        <v>Виеру А.Н.</v>
      </c>
      <c r="AH759" s="39" t="str">
        <f aca="false">C759</f>
        <v>3ИСП9-11 (п)</v>
      </c>
      <c r="AI759" s="40" t="str">
        <f aca="false">B759</f>
        <v>23</v>
      </c>
      <c r="AJ759" s="39" t="str">
        <f aca="false">CONCATENATE(A759," ",D759)</f>
        <v>ПП.04 Производственная практика</v>
      </c>
      <c r="AK759" s="39" t="n">
        <f aca="false">E759*F759+P759*Q759+H759+J759+S759+U759</f>
        <v>36</v>
      </c>
      <c r="AL759" s="39" t="n">
        <f aca="false">L759+W759</f>
        <v>0</v>
      </c>
      <c r="AM759" s="39" t="n">
        <f aca="false">M759+X759</f>
        <v>0</v>
      </c>
      <c r="AN759" s="39" t="n">
        <f aca="false">Y759</f>
        <v>0</v>
      </c>
      <c r="AO759" s="39" t="n">
        <f aca="false">SUM(AK759:AN759)</f>
        <v>36</v>
      </c>
      <c r="AP759" s="41" t="n">
        <f aca="false">K759+V759</f>
        <v>0</v>
      </c>
    </row>
    <row r="760" s="42" customFormat="true" ht="16.5" hidden="true" customHeight="true" outlineLevel="0" collapsed="false">
      <c r="A760" s="131" t="s">
        <v>343</v>
      </c>
      <c r="B760" s="127" t="s">
        <v>286</v>
      </c>
      <c r="C760" s="97" t="s">
        <v>626</v>
      </c>
      <c r="D760" s="122" t="s">
        <v>163</v>
      </c>
      <c r="E760" s="53" t="n">
        <v>4</v>
      </c>
      <c r="F760" s="31" t="n">
        <v>9</v>
      </c>
      <c r="G760" s="31"/>
      <c r="H760" s="31"/>
      <c r="I760" s="31"/>
      <c r="J760" s="31"/>
      <c r="K760" s="31"/>
      <c r="L760" s="31"/>
      <c r="M760" s="31"/>
      <c r="N760" s="33" t="n">
        <f aca="false">E760*F760+H760+J760+K760+L760+M760</f>
        <v>36</v>
      </c>
      <c r="O760" s="36"/>
      <c r="P760" s="31" t="n">
        <v>14</v>
      </c>
      <c r="Q760" s="31"/>
      <c r="R760" s="31"/>
      <c r="S760" s="31"/>
      <c r="T760" s="31"/>
      <c r="U760" s="31"/>
      <c r="V760" s="31"/>
      <c r="W760" s="31"/>
      <c r="X760" s="31"/>
      <c r="Y760" s="31"/>
      <c r="Z760" s="36" t="n">
        <f aca="false">P760*Q760+S760+U760+V760+W760+X760+Y760</f>
        <v>0</v>
      </c>
      <c r="AA760" s="36" t="n">
        <f aca="false">N760+Z760</f>
        <v>36</v>
      </c>
      <c r="AB760" s="36" t="s">
        <v>143</v>
      </c>
      <c r="AC760" s="31"/>
      <c r="AD760" s="31"/>
      <c r="AE760" s="36" t="n">
        <f aca="false">P760*Q760</f>
        <v>0</v>
      </c>
      <c r="AF760" s="38" t="n">
        <f aca="false">E760*F760+P760*Q760</f>
        <v>36</v>
      </c>
      <c r="AG760" s="39" t="str">
        <f aca="false">AB760</f>
        <v>вак. ПП</v>
      </c>
      <c r="AH760" s="39" t="str">
        <f aca="false">C760</f>
        <v>3ИСП9-11 (п)</v>
      </c>
      <c r="AI760" s="40" t="str">
        <f aca="false">B760</f>
        <v>23</v>
      </c>
      <c r="AJ760" s="39" t="str">
        <f aca="false">CONCATENATE(A760," ",D760)</f>
        <v>ПП.04 Производственная практика</v>
      </c>
      <c r="AK760" s="39" t="n">
        <f aca="false">E760*F760+P760*Q760+H760+J760+S760+U760</f>
        <v>36</v>
      </c>
      <c r="AL760" s="39" t="n">
        <f aca="false">L760+W760</f>
        <v>0</v>
      </c>
      <c r="AM760" s="39" t="n">
        <f aca="false">M760+X760</f>
        <v>0</v>
      </c>
      <c r="AN760" s="39" t="n">
        <f aca="false">Y760</f>
        <v>0</v>
      </c>
      <c r="AO760" s="39" t="n">
        <f aca="false">SUM(AK760:AN760)</f>
        <v>36</v>
      </c>
      <c r="AP760" s="41" t="n">
        <f aca="false">K760+V760</f>
        <v>0</v>
      </c>
    </row>
    <row r="761" s="42" customFormat="true" ht="16.5" hidden="true" customHeight="true" outlineLevel="0" collapsed="false">
      <c r="A761" s="131" t="s">
        <v>343</v>
      </c>
      <c r="B761" s="127" t="s">
        <v>286</v>
      </c>
      <c r="C761" s="97" t="s">
        <v>626</v>
      </c>
      <c r="D761" s="122" t="s">
        <v>163</v>
      </c>
      <c r="E761" s="53" t="n">
        <v>4</v>
      </c>
      <c r="F761" s="31" t="n">
        <v>9</v>
      </c>
      <c r="G761" s="31"/>
      <c r="H761" s="31"/>
      <c r="I761" s="31"/>
      <c r="J761" s="31"/>
      <c r="K761" s="31"/>
      <c r="L761" s="31"/>
      <c r="M761" s="31"/>
      <c r="N761" s="33" t="n">
        <f aca="false">E761*F761+H761+J761+K761+L761+M761</f>
        <v>36</v>
      </c>
      <c r="O761" s="36"/>
      <c r="P761" s="31" t="n">
        <v>14</v>
      </c>
      <c r="Q761" s="31"/>
      <c r="R761" s="31"/>
      <c r="S761" s="31"/>
      <c r="T761" s="31"/>
      <c r="U761" s="31"/>
      <c r="V761" s="31"/>
      <c r="W761" s="31"/>
      <c r="X761" s="31"/>
      <c r="Y761" s="31"/>
      <c r="Z761" s="36" t="n">
        <f aca="false">P761*Q761+S761+U761+V761+W761+X761+Y761</f>
        <v>0</v>
      </c>
      <c r="AA761" s="36" t="n">
        <f aca="false">N761+Z761</f>
        <v>36</v>
      </c>
      <c r="AB761" s="36" t="s">
        <v>143</v>
      </c>
      <c r="AC761" s="31"/>
      <c r="AD761" s="31"/>
      <c r="AE761" s="36" t="n">
        <f aca="false">P761*Q761</f>
        <v>0</v>
      </c>
      <c r="AF761" s="38" t="n">
        <f aca="false">E761*F761+P761*Q761</f>
        <v>36</v>
      </c>
      <c r="AG761" s="39" t="str">
        <f aca="false">AB761</f>
        <v>вак. ПП</v>
      </c>
      <c r="AH761" s="39" t="str">
        <f aca="false">C761</f>
        <v>3ИСП9-11 (п)</v>
      </c>
      <c r="AI761" s="40" t="str">
        <f aca="false">B761</f>
        <v>23</v>
      </c>
      <c r="AJ761" s="39" t="str">
        <f aca="false">CONCATENATE(A761," ",D761)</f>
        <v>ПП.04 Производственная практика</v>
      </c>
      <c r="AK761" s="39" t="n">
        <f aca="false">E761*F761+P761*Q761+H761+J761+S761+U761</f>
        <v>36</v>
      </c>
      <c r="AL761" s="39" t="n">
        <f aca="false">L761+W761</f>
        <v>0</v>
      </c>
      <c r="AM761" s="39" t="n">
        <f aca="false">M761+X761</f>
        <v>0</v>
      </c>
      <c r="AN761" s="39" t="n">
        <f aca="false">Y761</f>
        <v>0</v>
      </c>
      <c r="AO761" s="39" t="n">
        <f aca="false">SUM(AK761:AN761)</f>
        <v>36</v>
      </c>
      <c r="AP761" s="41" t="n">
        <f aca="false">K761+V761</f>
        <v>0</v>
      </c>
    </row>
    <row r="762" s="42" customFormat="true" ht="16.5" hidden="true" customHeight="true" outlineLevel="0" collapsed="false">
      <c r="A762" s="131" t="s">
        <v>344</v>
      </c>
      <c r="B762" s="127" t="s">
        <v>286</v>
      </c>
      <c r="C762" s="97" t="s">
        <v>626</v>
      </c>
      <c r="D762" s="122" t="s">
        <v>145</v>
      </c>
      <c r="E762" s="53" t="n">
        <v>12</v>
      </c>
      <c r="F762" s="31"/>
      <c r="G762" s="31"/>
      <c r="H762" s="31"/>
      <c r="I762" s="31"/>
      <c r="J762" s="31"/>
      <c r="K762" s="31"/>
      <c r="L762" s="31"/>
      <c r="M762" s="31" t="n">
        <v>24</v>
      </c>
      <c r="N762" s="33" t="n">
        <f aca="false">E762*F762+H762+J762+K762+L762+M762</f>
        <v>24</v>
      </c>
      <c r="O762" s="36"/>
      <c r="P762" s="31" t="n">
        <v>14</v>
      </c>
      <c r="Q762" s="31"/>
      <c r="R762" s="31"/>
      <c r="S762" s="31"/>
      <c r="T762" s="31"/>
      <c r="U762" s="31"/>
      <c r="V762" s="31"/>
      <c r="W762" s="31"/>
      <c r="X762" s="31"/>
      <c r="Y762" s="31"/>
      <c r="Z762" s="36" t="n">
        <f aca="false">P762*Q762+S762+U762+V762+W762+X762+Y762</f>
        <v>0</v>
      </c>
      <c r="AA762" s="36" t="n">
        <f aca="false">N762+Z762</f>
        <v>24</v>
      </c>
      <c r="AB762" s="36" t="s">
        <v>146</v>
      </c>
      <c r="AC762" s="31"/>
      <c r="AD762" s="31"/>
      <c r="AE762" s="36" t="n">
        <f aca="false">P762*Q762</f>
        <v>0</v>
      </c>
      <c r="AF762" s="38" t="n">
        <f aca="false">E762*F762+P762*Q762</f>
        <v>0</v>
      </c>
      <c r="AG762" s="39" t="str">
        <f aca="false">AB762</f>
        <v>вак. ДЭ</v>
      </c>
      <c r="AH762" s="39" t="str">
        <f aca="false">C762</f>
        <v>3ИСП9-11 (п)</v>
      </c>
      <c r="AI762" s="40" t="str">
        <f aca="false">B762</f>
        <v>23</v>
      </c>
      <c r="AJ762" s="39" t="str">
        <f aca="false">CONCATENATE(A762," ",D762)</f>
        <v>ДЭ.04 Демонстрационный экзамен по модулю</v>
      </c>
      <c r="AK762" s="39" t="n">
        <f aca="false">E762*F762+P762*Q762+H762+J762+S762+U762</f>
        <v>0</v>
      </c>
      <c r="AL762" s="39" t="n">
        <f aca="false">L762+W762</f>
        <v>0</v>
      </c>
      <c r="AM762" s="39" t="n">
        <f aca="false">M762+X762</f>
        <v>24</v>
      </c>
      <c r="AN762" s="39" t="n">
        <f aca="false">Y762</f>
        <v>0</v>
      </c>
      <c r="AO762" s="39" t="n">
        <f aca="false">SUM(AK762:AN762)</f>
        <v>24</v>
      </c>
      <c r="AP762" s="41" t="n">
        <f aca="false">K762+V762</f>
        <v>0</v>
      </c>
    </row>
    <row r="763" s="42" customFormat="true" ht="16.5" hidden="true" customHeight="true" outlineLevel="0" collapsed="false">
      <c r="A763" s="131" t="s">
        <v>345</v>
      </c>
      <c r="B763" s="127" t="s">
        <v>286</v>
      </c>
      <c r="C763" s="97" t="s">
        <v>626</v>
      </c>
      <c r="D763" s="122" t="s">
        <v>346</v>
      </c>
      <c r="E763" s="53" t="n">
        <v>12</v>
      </c>
      <c r="F763" s="31" t="n">
        <v>5</v>
      </c>
      <c r="G763" s="31" t="n">
        <v>70</v>
      </c>
      <c r="H763" s="31" t="n">
        <v>-28</v>
      </c>
      <c r="I763" s="31"/>
      <c r="J763" s="31"/>
      <c r="K763" s="31"/>
      <c r="L763" s="31" t="n">
        <v>4</v>
      </c>
      <c r="M763" s="31"/>
      <c r="N763" s="33" t="n">
        <f aca="false">E763*F763+H763+J763+K763+L763+M763</f>
        <v>36</v>
      </c>
      <c r="O763" s="36"/>
      <c r="P763" s="31" t="n">
        <v>14</v>
      </c>
      <c r="Q763" s="31" t="n">
        <v>5</v>
      </c>
      <c r="R763" s="31"/>
      <c r="S763" s="31" t="n">
        <v>-42</v>
      </c>
      <c r="T763" s="31"/>
      <c r="U763" s="31"/>
      <c r="V763" s="31"/>
      <c r="W763" s="31" t="n">
        <v>8</v>
      </c>
      <c r="X763" s="31" t="n">
        <v>8</v>
      </c>
      <c r="Y763" s="31"/>
      <c r="Z763" s="36" t="n">
        <f aca="false">P763*Q763+S763+U763+V763+W763+X763+Y763</f>
        <v>44</v>
      </c>
      <c r="AA763" s="36" t="n">
        <f aca="false">N763+Z763</f>
        <v>80</v>
      </c>
      <c r="AB763" s="47" t="s">
        <v>302</v>
      </c>
      <c r="AC763" s="31"/>
      <c r="AD763" s="31"/>
      <c r="AE763" s="36" t="n">
        <f aca="false">P763*Q763</f>
        <v>70</v>
      </c>
      <c r="AF763" s="38" t="n">
        <f aca="false">E763*F763+P763*Q763</f>
        <v>130</v>
      </c>
      <c r="AG763" s="39" t="str">
        <f aca="false">AB763</f>
        <v>Казиханов Ф.И.</v>
      </c>
      <c r="AH763" s="39" t="str">
        <f aca="false">C763</f>
        <v>3ИСП9-11 (п)</v>
      </c>
      <c r="AI763" s="40" t="str">
        <f aca="false">B763</f>
        <v>23</v>
      </c>
      <c r="AJ763" s="39" t="str">
        <f aca="false">CONCATENATE(A763," ",D763)</f>
        <v>МДК.11.01 Технология разработки и защиты баз данных</v>
      </c>
      <c r="AK763" s="39" t="n">
        <f aca="false">E763*F763+P763*Q763+H763+J763+S763+U763</f>
        <v>60</v>
      </c>
      <c r="AL763" s="39" t="n">
        <f aca="false">L763+W763</f>
        <v>12</v>
      </c>
      <c r="AM763" s="39" t="n">
        <f aca="false">M763+X763</f>
        <v>8</v>
      </c>
      <c r="AN763" s="39" t="n">
        <f aca="false">Y763</f>
        <v>0</v>
      </c>
      <c r="AO763" s="39" t="n">
        <f aca="false">SUM(AK763:AN763)</f>
        <v>80</v>
      </c>
      <c r="AP763" s="41" t="n">
        <f aca="false">K763+V763</f>
        <v>0</v>
      </c>
    </row>
    <row r="764" s="42" customFormat="true" ht="16.5" hidden="true" customHeight="true" outlineLevel="0" collapsed="false">
      <c r="A764" s="131" t="s">
        <v>345</v>
      </c>
      <c r="B764" s="127" t="s">
        <v>175</v>
      </c>
      <c r="C764" s="97" t="s">
        <v>627</v>
      </c>
      <c r="D764" s="122" t="s">
        <v>346</v>
      </c>
      <c r="E764" s="53" t="n">
        <v>12</v>
      </c>
      <c r="F764" s="31"/>
      <c r="G764" s="31"/>
      <c r="H764" s="31" t="n">
        <v>28</v>
      </c>
      <c r="I764" s="31"/>
      <c r="J764" s="31"/>
      <c r="K764" s="31"/>
      <c r="L764" s="31"/>
      <c r="M764" s="31"/>
      <c r="N764" s="33" t="n">
        <f aca="false">E764*F764+H764+J764+K764+L764+M764</f>
        <v>28</v>
      </c>
      <c r="O764" s="36"/>
      <c r="P764" s="31" t="n">
        <v>14</v>
      </c>
      <c r="Q764" s="31"/>
      <c r="R764" s="31"/>
      <c r="S764" s="31" t="n">
        <v>42</v>
      </c>
      <c r="T764" s="31"/>
      <c r="U764" s="31"/>
      <c r="V764" s="31"/>
      <c r="W764" s="31"/>
      <c r="X764" s="31"/>
      <c r="Y764" s="31"/>
      <c r="Z764" s="36" t="n">
        <f aca="false">P764*Q764+S764+U764+V764+W764+X764+Y764</f>
        <v>42</v>
      </c>
      <c r="AA764" s="36" t="n">
        <f aca="false">N764+Z764</f>
        <v>70</v>
      </c>
      <c r="AB764" s="47" t="s">
        <v>302</v>
      </c>
      <c r="AC764" s="31"/>
      <c r="AD764" s="31"/>
      <c r="AE764" s="36" t="n">
        <f aca="false">P764*Q764</f>
        <v>0</v>
      </c>
      <c r="AF764" s="38" t="n">
        <f aca="false">E764*F764+P764*Q764</f>
        <v>0</v>
      </c>
      <c r="AG764" s="39" t="str">
        <f aca="false">AB764</f>
        <v>Казиханов Ф.И.</v>
      </c>
      <c r="AH764" s="39" t="str">
        <f aca="false">C764</f>
        <v>3ИСП9-11а (п)</v>
      </c>
      <c r="AI764" s="40" t="str">
        <f aca="false">B764</f>
        <v>13</v>
      </c>
      <c r="AJ764" s="39" t="str">
        <f aca="false">CONCATENATE(A764," ",D764)</f>
        <v>МДК.11.01 Технология разработки и защиты баз данных</v>
      </c>
      <c r="AK764" s="39" t="n">
        <f aca="false">E764*F764+P764*Q764+H764+J764+S764+U764</f>
        <v>70</v>
      </c>
      <c r="AL764" s="39" t="n">
        <f aca="false">L764+W764</f>
        <v>0</v>
      </c>
      <c r="AM764" s="39" t="n">
        <f aca="false">M764+X764</f>
        <v>0</v>
      </c>
      <c r="AN764" s="39" t="n">
        <f aca="false">Y764</f>
        <v>0</v>
      </c>
      <c r="AO764" s="39" t="n">
        <f aca="false">SUM(AK764:AN764)</f>
        <v>70</v>
      </c>
      <c r="AP764" s="41" t="n">
        <f aca="false">K764+V764</f>
        <v>0</v>
      </c>
    </row>
    <row r="765" s="42" customFormat="true" ht="16.5" hidden="true" customHeight="true" outlineLevel="0" collapsed="false">
      <c r="A765" s="131" t="s">
        <v>345</v>
      </c>
      <c r="B765" s="127" t="s">
        <v>57</v>
      </c>
      <c r="C765" s="97" t="s">
        <v>628</v>
      </c>
      <c r="D765" s="122" t="s">
        <v>346</v>
      </c>
      <c r="E765" s="53" t="n">
        <v>12</v>
      </c>
      <c r="F765" s="31"/>
      <c r="G765" s="31"/>
      <c r="H765" s="31" t="n">
        <v>28</v>
      </c>
      <c r="I765" s="31"/>
      <c r="J765" s="31"/>
      <c r="K765" s="31"/>
      <c r="L765" s="31"/>
      <c r="M765" s="31"/>
      <c r="N765" s="33" t="n">
        <f aca="false">E765*F765+H765+J765+K765+L765+M765</f>
        <v>28</v>
      </c>
      <c r="O765" s="36"/>
      <c r="P765" s="31" t="n">
        <v>14</v>
      </c>
      <c r="Q765" s="31"/>
      <c r="R765" s="31"/>
      <c r="S765" s="31" t="n">
        <v>42</v>
      </c>
      <c r="T765" s="31"/>
      <c r="U765" s="31"/>
      <c r="V765" s="31"/>
      <c r="W765" s="31"/>
      <c r="X765" s="31"/>
      <c r="Y765" s="31"/>
      <c r="Z765" s="36" t="n">
        <f aca="false">P765*Q765+S765+U765+V765+W765+X765+Y765</f>
        <v>42</v>
      </c>
      <c r="AA765" s="36" t="n">
        <f aca="false">N765+Z765</f>
        <v>70</v>
      </c>
      <c r="AB765" s="47" t="s">
        <v>69</v>
      </c>
      <c r="AC765" s="31"/>
      <c r="AD765" s="31"/>
      <c r="AE765" s="36" t="n">
        <f aca="false">P765*Q765</f>
        <v>0</v>
      </c>
      <c r="AF765" s="38" t="n">
        <f aca="false">E765*F765+P765*Q765</f>
        <v>0</v>
      </c>
      <c r="AG765" s="39" t="str">
        <f aca="false">AB765</f>
        <v>вак. 2 п/гр</v>
      </c>
      <c r="AH765" s="39" t="str">
        <f aca="false">C765</f>
        <v>3ИСП9-11б (п)</v>
      </c>
      <c r="AI765" s="40" t="str">
        <f aca="false">B765</f>
        <v>10</v>
      </c>
      <c r="AJ765" s="39" t="str">
        <f aca="false">CONCATENATE(A765," ",D765)</f>
        <v>МДК.11.01 Технология разработки и защиты баз данных</v>
      </c>
      <c r="AK765" s="39" t="n">
        <f aca="false">E765*F765+P765*Q765+H765+J765+S765+U765</f>
        <v>70</v>
      </c>
      <c r="AL765" s="39" t="n">
        <f aca="false">L765+W765</f>
        <v>0</v>
      </c>
      <c r="AM765" s="39" t="n">
        <f aca="false">M765+X765</f>
        <v>0</v>
      </c>
      <c r="AN765" s="39" t="n">
        <f aca="false">Y765</f>
        <v>0</v>
      </c>
      <c r="AO765" s="39" t="n">
        <f aca="false">SUM(AK765:AN765)</f>
        <v>70</v>
      </c>
      <c r="AP765" s="41" t="n">
        <f aca="false">K765+V765</f>
        <v>0</v>
      </c>
    </row>
    <row r="766" s="42" customFormat="true" ht="16.5" hidden="true" customHeight="true" outlineLevel="0" collapsed="false">
      <c r="A766" s="132" t="s">
        <v>347</v>
      </c>
      <c r="B766" s="127" t="s">
        <v>175</v>
      </c>
      <c r="C766" s="97" t="s">
        <v>627</v>
      </c>
      <c r="D766" s="133" t="s">
        <v>108</v>
      </c>
      <c r="E766" s="53" t="n">
        <v>12</v>
      </c>
      <c r="F766" s="31"/>
      <c r="G766" s="31"/>
      <c r="H766" s="31"/>
      <c r="I766" s="31"/>
      <c r="J766" s="31"/>
      <c r="K766" s="31"/>
      <c r="L766" s="31"/>
      <c r="M766" s="31"/>
      <c r="N766" s="33" t="n">
        <f aca="false">E766*F766+H766+J766+K766+L766+M766</f>
        <v>0</v>
      </c>
      <c r="O766" s="36"/>
      <c r="P766" s="31" t="n">
        <v>2</v>
      </c>
      <c r="Q766" s="31" t="n">
        <v>36</v>
      </c>
      <c r="R766" s="31"/>
      <c r="S766" s="31"/>
      <c r="T766" s="31"/>
      <c r="U766" s="31"/>
      <c r="V766" s="31"/>
      <c r="W766" s="31"/>
      <c r="X766" s="31"/>
      <c r="Y766" s="31"/>
      <c r="Z766" s="36" t="n">
        <f aca="false">P766*Q766+S766+U766+V766+W766+X766+Y766</f>
        <v>72</v>
      </c>
      <c r="AA766" s="36" t="n">
        <f aca="false">N766+Z766</f>
        <v>72</v>
      </c>
      <c r="AB766" s="73" t="s">
        <v>293</v>
      </c>
      <c r="AC766" s="31"/>
      <c r="AD766" s="31"/>
      <c r="AE766" s="36" t="n">
        <f aca="false">P766*Q766</f>
        <v>72</v>
      </c>
      <c r="AF766" s="38" t="n">
        <f aca="false">E766*F766+P766*Q766</f>
        <v>72</v>
      </c>
      <c r="AG766" s="39" t="str">
        <f aca="false">AB766</f>
        <v>Васильцев И.И.</v>
      </c>
      <c r="AH766" s="39" t="str">
        <f aca="false">C766</f>
        <v>3ИСП9-11а (п)</v>
      </c>
      <c r="AI766" s="40" t="str">
        <f aca="false">B766</f>
        <v>13</v>
      </c>
      <c r="AJ766" s="39" t="str">
        <f aca="false">CONCATENATE(A766," ",D766)</f>
        <v>УП.11 Учебная практика</v>
      </c>
      <c r="AK766" s="39" t="n">
        <f aca="false">E766*F766+P766*Q766+H766+J766+S766+U766</f>
        <v>72</v>
      </c>
      <c r="AL766" s="39" t="n">
        <f aca="false">L766+W766</f>
        <v>0</v>
      </c>
      <c r="AM766" s="39" t="n">
        <f aca="false">M766+X766</f>
        <v>0</v>
      </c>
      <c r="AN766" s="39" t="n">
        <f aca="false">Y766</f>
        <v>0</v>
      </c>
      <c r="AO766" s="39" t="n">
        <f aca="false">SUM(AK766:AN766)</f>
        <v>72</v>
      </c>
      <c r="AP766" s="41" t="n">
        <f aca="false">K766+V766</f>
        <v>0</v>
      </c>
    </row>
    <row r="767" s="42" customFormat="true" ht="16.5" hidden="true" customHeight="true" outlineLevel="0" collapsed="false">
      <c r="A767" s="132" t="s">
        <v>347</v>
      </c>
      <c r="B767" s="127" t="s">
        <v>57</v>
      </c>
      <c r="C767" s="97" t="s">
        <v>628</v>
      </c>
      <c r="D767" s="133" t="s">
        <v>108</v>
      </c>
      <c r="E767" s="53" t="n">
        <v>12</v>
      </c>
      <c r="F767" s="31"/>
      <c r="G767" s="31"/>
      <c r="H767" s="31"/>
      <c r="I767" s="31"/>
      <c r="J767" s="31"/>
      <c r="K767" s="31"/>
      <c r="L767" s="31"/>
      <c r="M767" s="31"/>
      <c r="N767" s="33" t="n">
        <f aca="false">E767*F767+H767+J767+K767+L767+M767</f>
        <v>0</v>
      </c>
      <c r="O767" s="36"/>
      <c r="P767" s="31" t="n">
        <v>2</v>
      </c>
      <c r="Q767" s="31" t="n">
        <v>36</v>
      </c>
      <c r="R767" s="31"/>
      <c r="S767" s="31"/>
      <c r="T767" s="31"/>
      <c r="U767" s="31"/>
      <c r="V767" s="31"/>
      <c r="W767" s="31"/>
      <c r="X767" s="31"/>
      <c r="Y767" s="31"/>
      <c r="Z767" s="36" t="n">
        <f aca="false">P767*Q767+S767+U767+V767+W767+X767+Y767</f>
        <v>72</v>
      </c>
      <c r="AA767" s="36" t="n">
        <f aca="false">N767+Z767</f>
        <v>72</v>
      </c>
      <c r="AB767" s="73" t="s">
        <v>315</v>
      </c>
      <c r="AC767" s="31"/>
      <c r="AD767" s="31"/>
      <c r="AE767" s="36"/>
      <c r="AF767" s="38" t="n">
        <f aca="false">E767*F767+P767*Q767</f>
        <v>72</v>
      </c>
      <c r="AG767" s="39" t="str">
        <f aca="false">AB767</f>
        <v>Мартиросян В.А.</v>
      </c>
      <c r="AH767" s="39" t="str">
        <f aca="false">C767</f>
        <v>3ИСП9-11б (п)</v>
      </c>
      <c r="AI767" s="40" t="str">
        <f aca="false">B767</f>
        <v>10</v>
      </c>
      <c r="AJ767" s="39" t="str">
        <f aca="false">CONCATENATE(A767," ",D767)</f>
        <v>УП.11 Учебная практика</v>
      </c>
      <c r="AK767" s="39" t="n">
        <f aca="false">E767*F767+P767*Q767+H767+J767+S767+U767</f>
        <v>72</v>
      </c>
      <c r="AL767" s="39" t="n">
        <f aca="false">L767+W767</f>
        <v>0</v>
      </c>
      <c r="AM767" s="39" t="n">
        <f aca="false">M767+X767</f>
        <v>0</v>
      </c>
      <c r="AN767" s="39" t="n">
        <f aca="false">Y767</f>
        <v>0</v>
      </c>
      <c r="AO767" s="39" t="n">
        <f aca="false">SUM(AK767:AN767)</f>
        <v>72</v>
      </c>
      <c r="AP767" s="41" t="n">
        <f aca="false">K767+V767</f>
        <v>0</v>
      </c>
    </row>
    <row r="768" s="42" customFormat="true" ht="16.5" hidden="true" customHeight="true" outlineLevel="0" collapsed="false">
      <c r="A768" s="132" t="s">
        <v>349</v>
      </c>
      <c r="B768" s="127" t="s">
        <v>286</v>
      </c>
      <c r="C768" s="97" t="s">
        <v>626</v>
      </c>
      <c r="D768" s="134" t="s">
        <v>163</v>
      </c>
      <c r="E768" s="53" t="n">
        <v>12</v>
      </c>
      <c r="F768" s="31"/>
      <c r="G768" s="31"/>
      <c r="H768" s="31"/>
      <c r="I768" s="31"/>
      <c r="J768" s="31"/>
      <c r="K768" s="31"/>
      <c r="L768" s="31"/>
      <c r="M768" s="31"/>
      <c r="N768" s="33" t="n">
        <f aca="false">E768*F768+H768+J768+K768+L768+M768</f>
        <v>0</v>
      </c>
      <c r="O768" s="36"/>
      <c r="P768" s="31" t="n">
        <v>2</v>
      </c>
      <c r="Q768" s="31" t="n">
        <v>9</v>
      </c>
      <c r="R768" s="31"/>
      <c r="S768" s="31"/>
      <c r="T768" s="31"/>
      <c r="U768" s="31"/>
      <c r="V768" s="31"/>
      <c r="W768" s="31"/>
      <c r="X768" s="31"/>
      <c r="Y768" s="31"/>
      <c r="Z768" s="36" t="n">
        <f aca="false">P768*Q768+S768+U768+V768+W768+X768+Y768</f>
        <v>18</v>
      </c>
      <c r="AA768" s="36" t="n">
        <f aca="false">N768+Z768</f>
        <v>18</v>
      </c>
      <c r="AB768" s="36" t="s">
        <v>629</v>
      </c>
      <c r="AC768" s="31"/>
      <c r="AD768" s="31"/>
      <c r="AE768" s="36" t="n">
        <f aca="false">P768*Q768</f>
        <v>18</v>
      </c>
      <c r="AF768" s="38" t="n">
        <f aca="false">E768*F768+P768*Q768</f>
        <v>18</v>
      </c>
      <c r="AG768" s="39" t="str">
        <f aca="false">AB768</f>
        <v>Магамедов Э.А.</v>
      </c>
      <c r="AH768" s="39" t="str">
        <f aca="false">C768</f>
        <v>3ИСП9-11 (п)</v>
      </c>
      <c r="AI768" s="40" t="str">
        <f aca="false">B768</f>
        <v>23</v>
      </c>
      <c r="AJ768" s="39" t="str">
        <f aca="false">CONCATENATE(A768," ",D768)</f>
        <v>ПП.11 Производственная практика</v>
      </c>
      <c r="AK768" s="39" t="n">
        <f aca="false">E768*F768+P768*Q768+H768+J768+S768+U768</f>
        <v>18</v>
      </c>
      <c r="AL768" s="39" t="n">
        <f aca="false">L768+W768</f>
        <v>0</v>
      </c>
      <c r="AM768" s="39" t="n">
        <f aca="false">M768+X768</f>
        <v>0</v>
      </c>
      <c r="AN768" s="39" t="n">
        <f aca="false">Y768</f>
        <v>0</v>
      </c>
      <c r="AO768" s="39" t="n">
        <f aca="false">SUM(AK768:AN768)</f>
        <v>18</v>
      </c>
      <c r="AP768" s="41" t="n">
        <f aca="false">K768+V768</f>
        <v>0</v>
      </c>
    </row>
    <row r="769" s="42" customFormat="true" ht="16.5" hidden="true" customHeight="true" outlineLevel="0" collapsed="false">
      <c r="A769" s="132" t="s">
        <v>349</v>
      </c>
      <c r="B769" s="127" t="s">
        <v>286</v>
      </c>
      <c r="C769" s="97" t="s">
        <v>626</v>
      </c>
      <c r="D769" s="134" t="s">
        <v>163</v>
      </c>
      <c r="E769" s="53" t="n">
        <v>12</v>
      </c>
      <c r="F769" s="31"/>
      <c r="G769" s="31"/>
      <c r="H769" s="31"/>
      <c r="I769" s="31"/>
      <c r="J769" s="31"/>
      <c r="K769" s="31"/>
      <c r="L769" s="31"/>
      <c r="M769" s="31"/>
      <c r="N769" s="33" t="n">
        <f aca="false">E769*F769+H769+J769+K769+L769+M769</f>
        <v>0</v>
      </c>
      <c r="O769" s="36"/>
      <c r="P769" s="31" t="n">
        <v>2</v>
      </c>
      <c r="Q769" s="31" t="n">
        <v>9</v>
      </c>
      <c r="R769" s="31"/>
      <c r="S769" s="31"/>
      <c r="T769" s="31"/>
      <c r="U769" s="31"/>
      <c r="V769" s="31"/>
      <c r="W769" s="31"/>
      <c r="X769" s="31"/>
      <c r="Y769" s="31"/>
      <c r="Z769" s="36" t="n">
        <f aca="false">P769*Q769+S769+U769+V769+W769+X769+Y769</f>
        <v>18</v>
      </c>
      <c r="AA769" s="36" t="n">
        <f aca="false">N769+Z769</f>
        <v>18</v>
      </c>
      <c r="AB769" s="36" t="s">
        <v>316</v>
      </c>
      <c r="AC769" s="31"/>
      <c r="AD769" s="31"/>
      <c r="AE769" s="36" t="n">
        <f aca="false">P769*Q769</f>
        <v>18</v>
      </c>
      <c r="AF769" s="38" t="n">
        <f aca="false">E769*F769+P769*Q769</f>
        <v>18</v>
      </c>
      <c r="AG769" s="39" t="str">
        <f aca="false">AB769</f>
        <v>Виеру А.Н.</v>
      </c>
      <c r="AH769" s="39" t="str">
        <f aca="false">C769</f>
        <v>3ИСП9-11 (п)</v>
      </c>
      <c r="AI769" s="40" t="str">
        <f aca="false">B769</f>
        <v>23</v>
      </c>
      <c r="AJ769" s="39" t="str">
        <f aca="false">CONCATENATE(A769," ",D769)</f>
        <v>ПП.11 Производственная практика</v>
      </c>
      <c r="AK769" s="39" t="n">
        <f aca="false">E769*F769+P769*Q769+H769+J769+S769+U769</f>
        <v>18</v>
      </c>
      <c r="AL769" s="39" t="n">
        <f aca="false">L769+W769</f>
        <v>0</v>
      </c>
      <c r="AM769" s="39" t="n">
        <f aca="false">M769+X769</f>
        <v>0</v>
      </c>
      <c r="AN769" s="39" t="n">
        <f aca="false">Y769</f>
        <v>0</v>
      </c>
      <c r="AO769" s="39" t="n">
        <f aca="false">SUM(AK769:AN769)</f>
        <v>18</v>
      </c>
      <c r="AP769" s="41" t="n">
        <f aca="false">K769+V769</f>
        <v>0</v>
      </c>
    </row>
    <row r="770" s="42" customFormat="true" ht="16.5" hidden="true" customHeight="true" outlineLevel="0" collapsed="false">
      <c r="A770" s="132" t="s">
        <v>349</v>
      </c>
      <c r="B770" s="127" t="s">
        <v>286</v>
      </c>
      <c r="C770" s="97" t="s">
        <v>626</v>
      </c>
      <c r="D770" s="134" t="s">
        <v>163</v>
      </c>
      <c r="E770" s="53" t="n">
        <v>12</v>
      </c>
      <c r="F770" s="31"/>
      <c r="G770" s="31"/>
      <c r="H770" s="31"/>
      <c r="I770" s="31"/>
      <c r="J770" s="31"/>
      <c r="K770" s="31"/>
      <c r="L770" s="31"/>
      <c r="M770" s="31"/>
      <c r="N770" s="33" t="n">
        <f aca="false">E770*F770+H770+J770+K770+L770+M770</f>
        <v>0</v>
      </c>
      <c r="O770" s="36"/>
      <c r="P770" s="31" t="n">
        <v>2</v>
      </c>
      <c r="Q770" s="31" t="n">
        <v>9</v>
      </c>
      <c r="R770" s="31"/>
      <c r="S770" s="31"/>
      <c r="T770" s="31"/>
      <c r="U770" s="31"/>
      <c r="V770" s="31"/>
      <c r="W770" s="31"/>
      <c r="X770" s="31"/>
      <c r="Y770" s="31"/>
      <c r="Z770" s="36" t="n">
        <f aca="false">P770*Q770+S770+U770+V770+W770+X770+Y770</f>
        <v>18</v>
      </c>
      <c r="AA770" s="36" t="n">
        <f aca="false">N770+Z770</f>
        <v>18</v>
      </c>
      <c r="AB770" s="36" t="s">
        <v>143</v>
      </c>
      <c r="AC770" s="31"/>
      <c r="AD770" s="31"/>
      <c r="AE770" s="36" t="n">
        <f aca="false">P770*Q770</f>
        <v>18</v>
      </c>
      <c r="AF770" s="38" t="n">
        <f aca="false">E770*F770+P770*Q770</f>
        <v>18</v>
      </c>
      <c r="AG770" s="39" t="str">
        <f aca="false">AB770</f>
        <v>вак. ПП</v>
      </c>
      <c r="AH770" s="39" t="str">
        <f aca="false">C770</f>
        <v>3ИСП9-11 (п)</v>
      </c>
      <c r="AI770" s="40" t="str">
        <f aca="false">B770</f>
        <v>23</v>
      </c>
      <c r="AJ770" s="39" t="str">
        <f aca="false">CONCATENATE(A770," ",D770)</f>
        <v>ПП.11 Производственная практика</v>
      </c>
      <c r="AK770" s="39" t="n">
        <f aca="false">E770*F770+P770*Q770+H770+J770+S770+U770</f>
        <v>18</v>
      </c>
      <c r="AL770" s="39" t="n">
        <f aca="false">L770+W770</f>
        <v>0</v>
      </c>
      <c r="AM770" s="39" t="n">
        <f aca="false">M770+X770</f>
        <v>0</v>
      </c>
      <c r="AN770" s="39" t="n">
        <f aca="false">Y770</f>
        <v>0</v>
      </c>
      <c r="AO770" s="39" t="n">
        <f aca="false">SUM(AK770:AN770)</f>
        <v>18</v>
      </c>
      <c r="AP770" s="41" t="n">
        <f aca="false">K770+V770</f>
        <v>0</v>
      </c>
    </row>
    <row r="771" s="42" customFormat="true" ht="16.5" hidden="true" customHeight="true" outlineLevel="0" collapsed="false">
      <c r="A771" s="132" t="s">
        <v>349</v>
      </c>
      <c r="B771" s="127" t="s">
        <v>286</v>
      </c>
      <c r="C771" s="97" t="s">
        <v>626</v>
      </c>
      <c r="D771" s="134" t="s">
        <v>163</v>
      </c>
      <c r="E771" s="53" t="n">
        <v>12</v>
      </c>
      <c r="F771" s="31"/>
      <c r="G771" s="31"/>
      <c r="H771" s="31"/>
      <c r="I771" s="31"/>
      <c r="J771" s="31"/>
      <c r="K771" s="31"/>
      <c r="L771" s="31"/>
      <c r="M771" s="31"/>
      <c r="N771" s="33" t="n">
        <f aca="false">E771*F771+H771+J771+K771+L771+M771</f>
        <v>0</v>
      </c>
      <c r="O771" s="36"/>
      <c r="P771" s="31" t="n">
        <v>2</v>
      </c>
      <c r="Q771" s="31" t="n">
        <v>9</v>
      </c>
      <c r="R771" s="31"/>
      <c r="S771" s="31"/>
      <c r="T771" s="31"/>
      <c r="U771" s="31"/>
      <c r="V771" s="31"/>
      <c r="W771" s="31"/>
      <c r="X771" s="31"/>
      <c r="Y771" s="31"/>
      <c r="Z771" s="36" t="n">
        <f aca="false">P771*Q771+S771+U771+V771+W771+X771+Y771</f>
        <v>18</v>
      </c>
      <c r="AA771" s="36" t="n">
        <f aca="false">N771+Z771</f>
        <v>18</v>
      </c>
      <c r="AB771" s="36" t="s">
        <v>143</v>
      </c>
      <c r="AC771" s="31"/>
      <c r="AD771" s="31"/>
      <c r="AE771" s="36" t="n">
        <f aca="false">P771*Q771</f>
        <v>18</v>
      </c>
      <c r="AF771" s="38" t="n">
        <f aca="false">E771*F771+P771*Q771</f>
        <v>18</v>
      </c>
      <c r="AG771" s="39" t="str">
        <f aca="false">AB771</f>
        <v>вак. ПП</v>
      </c>
      <c r="AH771" s="39" t="str">
        <f aca="false">C771</f>
        <v>3ИСП9-11 (п)</v>
      </c>
      <c r="AI771" s="40" t="str">
        <f aca="false">B771</f>
        <v>23</v>
      </c>
      <c r="AJ771" s="39" t="str">
        <f aca="false">CONCATENATE(A771," ",D771)</f>
        <v>ПП.11 Производственная практика</v>
      </c>
      <c r="AK771" s="39" t="n">
        <f aca="false">E771*F771+P771*Q771+H771+J771+S771+U771</f>
        <v>18</v>
      </c>
      <c r="AL771" s="39" t="n">
        <f aca="false">L771+W771</f>
        <v>0</v>
      </c>
      <c r="AM771" s="39" t="n">
        <f aca="false">M771+X771</f>
        <v>0</v>
      </c>
      <c r="AN771" s="39" t="n">
        <f aca="false">Y771</f>
        <v>0</v>
      </c>
      <c r="AO771" s="39" t="n">
        <f aca="false">SUM(AK771:AN771)</f>
        <v>18</v>
      </c>
      <c r="AP771" s="41" t="n">
        <f aca="false">K771+V771</f>
        <v>0</v>
      </c>
    </row>
    <row r="772" s="42" customFormat="true" ht="16.5" hidden="true" customHeight="true" outlineLevel="0" collapsed="false">
      <c r="A772" s="132" t="s">
        <v>350</v>
      </c>
      <c r="B772" s="127" t="s">
        <v>286</v>
      </c>
      <c r="C772" s="97" t="s">
        <v>626</v>
      </c>
      <c r="D772" s="134" t="s">
        <v>145</v>
      </c>
      <c r="E772" s="53" t="n">
        <v>12</v>
      </c>
      <c r="F772" s="31"/>
      <c r="G772" s="31"/>
      <c r="H772" s="31"/>
      <c r="I772" s="31"/>
      <c r="J772" s="31"/>
      <c r="K772" s="31"/>
      <c r="L772" s="31"/>
      <c r="M772" s="31"/>
      <c r="N772" s="33" t="n">
        <f aca="false">E772*F772+H772+J772+K772+L772+M772</f>
        <v>0</v>
      </c>
      <c r="O772" s="36"/>
      <c r="P772" s="31" t="n">
        <v>14</v>
      </c>
      <c r="Q772" s="31"/>
      <c r="R772" s="31"/>
      <c r="S772" s="31"/>
      <c r="T772" s="31"/>
      <c r="U772" s="31"/>
      <c r="V772" s="31"/>
      <c r="W772" s="31"/>
      <c r="X772" s="31" t="n">
        <v>24</v>
      </c>
      <c r="Y772" s="31"/>
      <c r="Z772" s="36" t="n">
        <f aca="false">P772*Q772+S772+U772+V772+W772+X772+Y772</f>
        <v>24</v>
      </c>
      <c r="AA772" s="36" t="n">
        <f aca="false">N772+Z772</f>
        <v>24</v>
      </c>
      <c r="AB772" s="36" t="s">
        <v>146</v>
      </c>
      <c r="AC772" s="31"/>
      <c r="AD772" s="31"/>
      <c r="AE772" s="36" t="n">
        <f aca="false">P772*Q772</f>
        <v>0</v>
      </c>
      <c r="AF772" s="38" t="n">
        <f aca="false">E772*F772+P772*Q772</f>
        <v>0</v>
      </c>
      <c r="AG772" s="39" t="str">
        <f aca="false">AB772</f>
        <v>вак. ДЭ</v>
      </c>
      <c r="AH772" s="39" t="str">
        <f aca="false">C772</f>
        <v>3ИСП9-11 (п)</v>
      </c>
      <c r="AI772" s="40" t="str">
        <f aca="false">B772</f>
        <v>23</v>
      </c>
      <c r="AJ772" s="39" t="str">
        <f aca="false">CONCATENATE(A772," ",D772)</f>
        <v>ДЭ.11 Демонстрационный экзамен по модулю</v>
      </c>
      <c r="AK772" s="39" t="n">
        <f aca="false">E772*F772+P772*Q772+H772+J772+S772+U772</f>
        <v>0</v>
      </c>
      <c r="AL772" s="39" t="n">
        <f aca="false">L772+W772</f>
        <v>0</v>
      </c>
      <c r="AM772" s="39" t="n">
        <f aca="false">M772+X772</f>
        <v>24</v>
      </c>
      <c r="AN772" s="39" t="n">
        <f aca="false">Y772</f>
        <v>0</v>
      </c>
      <c r="AO772" s="39" t="n">
        <f aca="false">SUM(AK772:AN772)</f>
        <v>24</v>
      </c>
      <c r="AP772" s="41" t="n">
        <f aca="false">K772+V772</f>
        <v>0</v>
      </c>
    </row>
    <row r="773" s="42" customFormat="true" ht="16.5" hidden="true" customHeight="true" outlineLevel="0" collapsed="false">
      <c r="A773" s="70" t="s">
        <v>113</v>
      </c>
      <c r="B773" s="127" t="s">
        <v>286</v>
      </c>
      <c r="C773" s="97" t="s">
        <v>626</v>
      </c>
      <c r="D773" s="134" t="s">
        <v>114</v>
      </c>
      <c r="E773" s="53" t="n">
        <v>12</v>
      </c>
      <c r="F773" s="31"/>
      <c r="G773" s="31"/>
      <c r="H773" s="31" t="n">
        <v>8</v>
      </c>
      <c r="I773" s="31"/>
      <c r="J773" s="31"/>
      <c r="K773" s="31"/>
      <c r="L773" s="31"/>
      <c r="M773" s="31"/>
      <c r="N773" s="33" t="n">
        <f aca="false">E773*F773+H773+J773+K773+L773+M773</f>
        <v>8</v>
      </c>
      <c r="O773" s="36"/>
      <c r="P773" s="31" t="n">
        <v>14</v>
      </c>
      <c r="Q773" s="31"/>
      <c r="R773" s="31"/>
      <c r="S773" s="31"/>
      <c r="T773" s="31"/>
      <c r="U773" s="31"/>
      <c r="V773" s="31"/>
      <c r="W773" s="31"/>
      <c r="X773" s="31"/>
      <c r="Y773" s="31"/>
      <c r="Z773" s="36" t="n">
        <f aca="false">P773*Q773+S773+U773+V773+W773+X773+Y773</f>
        <v>0</v>
      </c>
      <c r="AA773" s="36" t="n">
        <f aca="false">N773+Z773</f>
        <v>8</v>
      </c>
      <c r="AB773" s="36" t="s">
        <v>629</v>
      </c>
      <c r="AC773" s="31"/>
      <c r="AD773" s="31"/>
      <c r="AE773" s="36" t="n">
        <f aca="false">P773*Q773</f>
        <v>0</v>
      </c>
      <c r="AF773" s="38" t="n">
        <f aca="false">E773*F773+P773*Q773</f>
        <v>0</v>
      </c>
      <c r="AG773" s="39" t="str">
        <f aca="false">AB773</f>
        <v>Магамедов Э.А.</v>
      </c>
      <c r="AH773" s="39" t="str">
        <f aca="false">C773</f>
        <v>3ИСП9-11 (п)</v>
      </c>
      <c r="AI773" s="40" t="str">
        <f aca="false">B773</f>
        <v>23</v>
      </c>
      <c r="AJ773" s="39" t="str">
        <f aca="false">CONCATENATE(A773," ",D773)</f>
        <v>ВнеУр Разговоры о важном</v>
      </c>
      <c r="AK773" s="39" t="n">
        <f aca="false">E773*F773+P773*Q773+H773+J773+S773+U773</f>
        <v>8</v>
      </c>
      <c r="AL773" s="39" t="n">
        <f aca="false">L773+W773</f>
        <v>0</v>
      </c>
      <c r="AM773" s="39" t="n">
        <f aca="false">M773+X773</f>
        <v>0</v>
      </c>
      <c r="AN773" s="39" t="n">
        <f aca="false">Y773</f>
        <v>0</v>
      </c>
      <c r="AO773" s="39" t="n">
        <f aca="false">SUM(AK773:AN773)</f>
        <v>8</v>
      </c>
      <c r="AP773" s="41" t="n">
        <f aca="false">K773+V773</f>
        <v>0</v>
      </c>
    </row>
    <row r="774" s="42" customFormat="true" ht="16.5" hidden="true" customHeight="true" outlineLevel="0" collapsed="false">
      <c r="A774" s="70" t="s">
        <v>113</v>
      </c>
      <c r="B774" s="127" t="s">
        <v>286</v>
      </c>
      <c r="C774" s="97" t="s">
        <v>626</v>
      </c>
      <c r="D774" s="134" t="s">
        <v>114</v>
      </c>
      <c r="E774" s="53" t="n">
        <v>12</v>
      </c>
      <c r="F774" s="31"/>
      <c r="G774" s="31"/>
      <c r="H774" s="31" t="n">
        <v>9</v>
      </c>
      <c r="I774" s="31"/>
      <c r="J774" s="31"/>
      <c r="K774" s="31"/>
      <c r="L774" s="31"/>
      <c r="M774" s="31"/>
      <c r="N774" s="33" t="n">
        <f aca="false">E774*F774+H774+J774+K774+L774+M774</f>
        <v>9</v>
      </c>
      <c r="O774" s="36"/>
      <c r="P774" s="31" t="n">
        <v>14</v>
      </c>
      <c r="Q774" s="31"/>
      <c r="R774" s="31"/>
      <c r="S774" s="31" t="n">
        <v>12</v>
      </c>
      <c r="T774" s="31"/>
      <c r="U774" s="31"/>
      <c r="V774" s="31"/>
      <c r="W774" s="31"/>
      <c r="X774" s="31"/>
      <c r="Y774" s="31"/>
      <c r="Z774" s="36" t="n">
        <f aca="false">P774*Q774+S774+U774+V774+W774+X774+Y774</f>
        <v>12</v>
      </c>
      <c r="AA774" s="36" t="n">
        <f aca="false">N774+Z774</f>
        <v>21</v>
      </c>
      <c r="AB774" s="74" t="s">
        <v>115</v>
      </c>
      <c r="AC774" s="31"/>
      <c r="AD774" s="31"/>
      <c r="AE774" s="36" t="n">
        <f aca="false">P774*Q774</f>
        <v>0</v>
      </c>
      <c r="AF774" s="38" t="n">
        <f aca="false">E774*F774+P774*Q774</f>
        <v>0</v>
      </c>
      <c r="AG774" s="39" t="str">
        <f aca="false">AB774</f>
        <v>вак. РоВ</v>
      </c>
      <c r="AH774" s="39" t="str">
        <f aca="false">C774</f>
        <v>3ИСП9-11 (п)</v>
      </c>
      <c r="AI774" s="40" t="str">
        <f aca="false">B774</f>
        <v>23</v>
      </c>
      <c r="AJ774" s="39" t="str">
        <f aca="false">CONCATENATE(A774," ",D774)</f>
        <v>ВнеУр Разговоры о важном</v>
      </c>
      <c r="AK774" s="39" t="n">
        <f aca="false">E774*F774+P774*Q774+H774+J774+S774+U774</f>
        <v>21</v>
      </c>
      <c r="AL774" s="39" t="n">
        <f aca="false">L774+W774</f>
        <v>0</v>
      </c>
      <c r="AM774" s="39" t="n">
        <f aca="false">M774+X774</f>
        <v>0</v>
      </c>
      <c r="AN774" s="39" t="n">
        <f aca="false">Y774</f>
        <v>0</v>
      </c>
      <c r="AO774" s="39" t="n">
        <f aca="false">SUM(AK774:AN774)</f>
        <v>21</v>
      </c>
      <c r="AP774" s="41" t="n">
        <f aca="false">K774+V774</f>
        <v>0</v>
      </c>
    </row>
    <row r="775" s="42" customFormat="true" ht="16.5" hidden="true" customHeight="true" outlineLevel="0" collapsed="false">
      <c r="A775" s="70" t="s">
        <v>113</v>
      </c>
      <c r="B775" s="127" t="s">
        <v>286</v>
      </c>
      <c r="C775" s="97" t="s">
        <v>626</v>
      </c>
      <c r="D775" s="134" t="s">
        <v>114</v>
      </c>
      <c r="E775" s="53" t="n">
        <v>12</v>
      </c>
      <c r="F775" s="31"/>
      <c r="G775" s="31"/>
      <c r="H775" s="31"/>
      <c r="I775" s="31"/>
      <c r="J775" s="31"/>
      <c r="K775" s="31"/>
      <c r="L775" s="31"/>
      <c r="M775" s="31"/>
      <c r="N775" s="33" t="n">
        <f aca="false">E775*F775+H775+J775+K775+L775+M775</f>
        <v>0</v>
      </c>
      <c r="O775" s="36"/>
      <c r="P775" s="31" t="n">
        <v>14</v>
      </c>
      <c r="Q775" s="31"/>
      <c r="R775" s="31"/>
      <c r="S775" s="31" t="n">
        <v>6</v>
      </c>
      <c r="T775" s="31"/>
      <c r="U775" s="31"/>
      <c r="V775" s="31"/>
      <c r="W775" s="31"/>
      <c r="X775" s="31"/>
      <c r="Y775" s="31"/>
      <c r="Z775" s="36" t="n">
        <f aca="false">P775*Q775+S775+U775+V775+W775+X775+Y775</f>
        <v>6</v>
      </c>
      <c r="AA775" s="36" t="n">
        <f aca="false">N775+Z775</f>
        <v>6</v>
      </c>
      <c r="AB775" s="36" t="s">
        <v>315</v>
      </c>
      <c r="AC775" s="31"/>
      <c r="AD775" s="31"/>
      <c r="AE775" s="36" t="n">
        <f aca="false">P775*Q775</f>
        <v>0</v>
      </c>
      <c r="AF775" s="38" t="n">
        <f aca="false">E775*F775+P775*Q775</f>
        <v>0</v>
      </c>
      <c r="AG775" s="39" t="str">
        <f aca="false">AB775</f>
        <v>Мартиросян В.А.</v>
      </c>
      <c r="AH775" s="39" t="str">
        <f aca="false">C775</f>
        <v>3ИСП9-11 (п)</v>
      </c>
      <c r="AI775" s="40" t="str">
        <f aca="false">B775</f>
        <v>23</v>
      </c>
      <c r="AJ775" s="39" t="str">
        <f aca="false">CONCATENATE(A775," ",D775)</f>
        <v>ВнеУр Разговоры о важном</v>
      </c>
      <c r="AK775" s="39" t="n">
        <f aca="false">E775*F775+P775*Q775+H775+J775+S775+U775</f>
        <v>6</v>
      </c>
      <c r="AL775" s="39" t="n">
        <f aca="false">L775+W775</f>
        <v>0</v>
      </c>
      <c r="AM775" s="39" t="n">
        <f aca="false">M775+X775</f>
        <v>0</v>
      </c>
      <c r="AN775" s="39" t="n">
        <f aca="false">Y775</f>
        <v>0</v>
      </c>
      <c r="AO775" s="39" t="n">
        <f aca="false">SUM(AK775:AN775)</f>
        <v>6</v>
      </c>
      <c r="AP775" s="41" t="n">
        <f aca="false">K775+V775</f>
        <v>0</v>
      </c>
    </row>
    <row r="776" s="42" customFormat="true" ht="16.5" hidden="true" customHeight="true" outlineLevel="0" collapsed="false">
      <c r="A776" s="95" t="s">
        <v>44</v>
      </c>
      <c r="B776" s="127" t="s">
        <v>45</v>
      </c>
      <c r="C776" s="97" t="s">
        <v>630</v>
      </c>
      <c r="D776" s="122" t="s">
        <v>47</v>
      </c>
      <c r="E776" s="53" t="n">
        <v>12</v>
      </c>
      <c r="F776" s="44" t="n">
        <v>2</v>
      </c>
      <c r="G776" s="31" t="n">
        <v>18</v>
      </c>
      <c r="H776" s="31"/>
      <c r="I776" s="31"/>
      <c r="J776" s="31"/>
      <c r="K776" s="31"/>
      <c r="L776" s="31" t="n">
        <v>2</v>
      </c>
      <c r="M776" s="31"/>
      <c r="N776" s="33" t="n">
        <f aca="false">E776*F776+H776+J776+K776+L776+M776</f>
        <v>26</v>
      </c>
      <c r="O776" s="36"/>
      <c r="P776" s="31" t="n">
        <v>14</v>
      </c>
      <c r="Q776" s="44" t="n">
        <v>2</v>
      </c>
      <c r="R776" s="31"/>
      <c r="S776" s="31" t="n">
        <v>-4</v>
      </c>
      <c r="T776" s="31"/>
      <c r="U776" s="31"/>
      <c r="V776" s="31"/>
      <c r="W776" s="31"/>
      <c r="X776" s="31"/>
      <c r="Y776" s="31"/>
      <c r="Z776" s="36" t="n">
        <f aca="false">P776*Q776+S776+U776+V776+W776+X776+Y776</f>
        <v>24</v>
      </c>
      <c r="AA776" s="36" t="n">
        <f aca="false">N776+Z776</f>
        <v>50</v>
      </c>
      <c r="AB776" s="47" t="s">
        <v>236</v>
      </c>
      <c r="AC776" s="31"/>
      <c r="AD776" s="31"/>
      <c r="AE776" s="36" t="n">
        <f aca="false">P776*Q776</f>
        <v>28</v>
      </c>
      <c r="AF776" s="38" t="n">
        <f aca="false">E776*F776+P776*Q776</f>
        <v>52</v>
      </c>
      <c r="AG776" s="39" t="str">
        <f aca="false">AB776</f>
        <v>Римская В.В.</v>
      </c>
      <c r="AH776" s="39" t="str">
        <f aca="false">C776</f>
        <v>3ИСП9-12 (п)</v>
      </c>
      <c r="AI776" s="40" t="str">
        <f aca="false">B776</f>
        <v>22</v>
      </c>
      <c r="AJ776" s="39" t="str">
        <f aca="false">CONCATENATE(A776," ",D776)</f>
        <v>ОГСЭ.01 Основы философии</v>
      </c>
      <c r="AK776" s="39" t="n">
        <f aca="false">E776*F776+P776*Q776+H776+J776+S776+U776</f>
        <v>48</v>
      </c>
      <c r="AL776" s="39" t="n">
        <f aca="false">L776+W776</f>
        <v>2</v>
      </c>
      <c r="AM776" s="39" t="n">
        <f aca="false">M776+X776</f>
        <v>0</v>
      </c>
      <c r="AN776" s="39" t="n">
        <f aca="false">Y776</f>
        <v>0</v>
      </c>
      <c r="AO776" s="39" t="n">
        <f aca="false">SUM(AK776:AN776)</f>
        <v>50</v>
      </c>
      <c r="AP776" s="41" t="n">
        <f aca="false">K776+V776</f>
        <v>0</v>
      </c>
    </row>
    <row r="777" s="42" customFormat="true" ht="16.5" hidden="true" customHeight="true" outlineLevel="0" collapsed="false">
      <c r="A777" s="95" t="s">
        <v>52</v>
      </c>
      <c r="B777" s="127" t="s">
        <v>116</v>
      </c>
      <c r="C777" s="97" t="s">
        <v>631</v>
      </c>
      <c r="D777" s="122" t="s">
        <v>55</v>
      </c>
      <c r="E777" s="53" t="n">
        <v>12</v>
      </c>
      <c r="F777" s="31" t="n">
        <v>2</v>
      </c>
      <c r="G777" s="31"/>
      <c r="H777" s="31"/>
      <c r="I777" s="31"/>
      <c r="J777" s="31"/>
      <c r="K777" s="31"/>
      <c r="L777" s="31"/>
      <c r="M777" s="31"/>
      <c r="N777" s="33" t="n">
        <f aca="false">E777*F777+H777+J777+K777+L777+M777</f>
        <v>24</v>
      </c>
      <c r="O777" s="36"/>
      <c r="P777" s="31" t="n">
        <v>14</v>
      </c>
      <c r="Q777" s="31" t="n">
        <v>2</v>
      </c>
      <c r="R777" s="31"/>
      <c r="S777" s="31"/>
      <c r="T777" s="31"/>
      <c r="U777" s="31"/>
      <c r="V777" s="31"/>
      <c r="W777" s="31"/>
      <c r="X777" s="31"/>
      <c r="Y777" s="31"/>
      <c r="Z777" s="36" t="n">
        <f aca="false">P777*Q777+S777+U777+V777+W777+X777+Y777</f>
        <v>28</v>
      </c>
      <c r="AA777" s="36" t="n">
        <f aca="false">N777+Z777</f>
        <v>52</v>
      </c>
      <c r="AB777" s="47" t="s">
        <v>218</v>
      </c>
      <c r="AC777" s="31"/>
      <c r="AD777" s="31"/>
      <c r="AE777" s="36" t="n">
        <f aca="false">P777*Q777</f>
        <v>28</v>
      </c>
      <c r="AF777" s="38" t="n">
        <f aca="false">E777*F777+P777*Q777</f>
        <v>52</v>
      </c>
      <c r="AG777" s="39" t="str">
        <f aca="false">AB777</f>
        <v>Бруй С.Ю.</v>
      </c>
      <c r="AH777" s="39" t="str">
        <f aca="false">C777</f>
        <v>3ИСП9-12а (п)</v>
      </c>
      <c r="AI777" s="40" t="str">
        <f aca="false">B777</f>
        <v>11</v>
      </c>
      <c r="AJ777" s="39" t="str">
        <f aca="false">CONCATENATE(A777," ",D777)</f>
        <v>ОГСЭ.03 Иностранный язык в профессиональной деятельности</v>
      </c>
      <c r="AK777" s="39" t="n">
        <f aca="false">E777*F777+P777*Q777+H777+J777+S777+U777</f>
        <v>52</v>
      </c>
      <c r="AL777" s="39" t="n">
        <f aca="false">L777+W777</f>
        <v>0</v>
      </c>
      <c r="AM777" s="39" t="n">
        <f aca="false">M777+X777</f>
        <v>0</v>
      </c>
      <c r="AN777" s="39" t="n">
        <f aca="false">Y777</f>
        <v>0</v>
      </c>
      <c r="AO777" s="39" t="n">
        <f aca="false">SUM(AK777:AN777)</f>
        <v>52</v>
      </c>
      <c r="AP777" s="41" t="n">
        <f aca="false">K777+V777</f>
        <v>0</v>
      </c>
    </row>
    <row r="778" s="42" customFormat="true" ht="16.5" hidden="true" customHeight="true" outlineLevel="0" collapsed="false">
      <c r="A778" s="95" t="s">
        <v>52</v>
      </c>
      <c r="B778" s="127" t="s">
        <v>116</v>
      </c>
      <c r="C778" s="97" t="s">
        <v>632</v>
      </c>
      <c r="D778" s="122" t="s">
        <v>55</v>
      </c>
      <c r="E778" s="53" t="n">
        <v>12</v>
      </c>
      <c r="F778" s="31" t="n">
        <v>2</v>
      </c>
      <c r="G778" s="31"/>
      <c r="H778" s="31"/>
      <c r="I778" s="31"/>
      <c r="J778" s="31"/>
      <c r="K778" s="31"/>
      <c r="L778" s="31"/>
      <c r="M778" s="31"/>
      <c r="N778" s="33" t="n">
        <f aca="false">E778*F778+H778+J778+K778+L778+M778</f>
        <v>24</v>
      </c>
      <c r="O778" s="36"/>
      <c r="P778" s="31" t="n">
        <v>14</v>
      </c>
      <c r="Q778" s="31" t="n">
        <v>2</v>
      </c>
      <c r="R778" s="31"/>
      <c r="S778" s="31"/>
      <c r="T778" s="31"/>
      <c r="U778" s="31"/>
      <c r="V778" s="31"/>
      <c r="W778" s="31"/>
      <c r="X778" s="31"/>
      <c r="Y778" s="31"/>
      <c r="Z778" s="36" t="n">
        <f aca="false">P778*Q778+S778+U778+V778+W778+X778+Y778</f>
        <v>28</v>
      </c>
      <c r="AA778" s="36" t="n">
        <f aca="false">N778+Z778</f>
        <v>52</v>
      </c>
      <c r="AB778" s="47" t="s">
        <v>220</v>
      </c>
      <c r="AC778" s="31"/>
      <c r="AD778" s="31"/>
      <c r="AE778" s="36" t="n">
        <f aca="false">P778*Q778</f>
        <v>28</v>
      </c>
      <c r="AF778" s="38" t="n">
        <f aca="false">E778*F778+P778*Q778</f>
        <v>52</v>
      </c>
      <c r="AG778" s="39" t="str">
        <f aca="false">AB778</f>
        <v>Ветрова О.В.</v>
      </c>
      <c r="AH778" s="39" t="str">
        <f aca="false">C778</f>
        <v>3ИСП9-12б (п)</v>
      </c>
      <c r="AI778" s="40" t="str">
        <f aca="false">B778</f>
        <v>11</v>
      </c>
      <c r="AJ778" s="39" t="str">
        <f aca="false">CONCATENATE(A778," ",D778)</f>
        <v>ОГСЭ.03 Иностранный язык в профессиональной деятельности</v>
      </c>
      <c r="AK778" s="39" t="n">
        <f aca="false">E778*F778+P778*Q778+H778+J778+S778+U778</f>
        <v>52</v>
      </c>
      <c r="AL778" s="39" t="n">
        <f aca="false">L778+W778</f>
        <v>0</v>
      </c>
      <c r="AM778" s="39" t="n">
        <f aca="false">M778+X778</f>
        <v>0</v>
      </c>
      <c r="AN778" s="39" t="n">
        <f aca="false">Y778</f>
        <v>0</v>
      </c>
      <c r="AO778" s="39" t="n">
        <f aca="false">SUM(AK778:AN778)</f>
        <v>52</v>
      </c>
      <c r="AP778" s="41" t="n">
        <f aca="false">K778+V778</f>
        <v>0</v>
      </c>
    </row>
    <row r="779" s="42" customFormat="true" ht="16.5" hidden="true" customHeight="true" outlineLevel="0" collapsed="false">
      <c r="A779" s="95" t="s">
        <v>60</v>
      </c>
      <c r="B779" s="127" t="s">
        <v>45</v>
      </c>
      <c r="C779" s="97" t="s">
        <v>630</v>
      </c>
      <c r="D779" s="122" t="s">
        <v>61</v>
      </c>
      <c r="E779" s="53" t="n">
        <v>12</v>
      </c>
      <c r="F779" s="31" t="n">
        <v>2</v>
      </c>
      <c r="G779" s="31"/>
      <c r="H779" s="31"/>
      <c r="I779" s="31"/>
      <c r="J779" s="31"/>
      <c r="K779" s="31"/>
      <c r="L779" s="31"/>
      <c r="M779" s="31"/>
      <c r="N779" s="33" t="n">
        <f aca="false">E779*F779+H779+J779+K779+L779+M779</f>
        <v>24</v>
      </c>
      <c r="O779" s="36"/>
      <c r="P779" s="31" t="n">
        <v>14</v>
      </c>
      <c r="Q779" s="31" t="n">
        <v>2</v>
      </c>
      <c r="R779" s="31"/>
      <c r="S779" s="31"/>
      <c r="T779" s="31"/>
      <c r="U779" s="31"/>
      <c r="V779" s="31"/>
      <c r="W779" s="31"/>
      <c r="X779" s="31"/>
      <c r="Y779" s="31"/>
      <c r="Z779" s="36" t="n">
        <f aca="false">P779*Q779+S779+U779+V779+W779+X779+Y779</f>
        <v>28</v>
      </c>
      <c r="AA779" s="36" t="n">
        <f aca="false">N779+Z779</f>
        <v>52</v>
      </c>
      <c r="AB779" s="47" t="s">
        <v>290</v>
      </c>
      <c r="AC779" s="31"/>
      <c r="AD779" s="31"/>
      <c r="AE779" s="36" t="n">
        <f aca="false">P779*Q779</f>
        <v>28</v>
      </c>
      <c r="AF779" s="38" t="n">
        <f aca="false">E779*F779+P779*Q779</f>
        <v>52</v>
      </c>
      <c r="AG779" s="39" t="str">
        <f aca="false">AB779</f>
        <v>Климаков В.А</v>
      </c>
      <c r="AH779" s="39" t="str">
        <f aca="false">C779</f>
        <v>3ИСП9-12 (п)</v>
      </c>
      <c r="AI779" s="40" t="str">
        <f aca="false">B779</f>
        <v>22</v>
      </c>
      <c r="AJ779" s="39" t="str">
        <f aca="false">CONCATENATE(A779," ",D779)</f>
        <v>ОГСЭ.04 Физическая культура</v>
      </c>
      <c r="AK779" s="39" t="n">
        <f aca="false">E779*F779+P779*Q779+H779+J779+S779+U779</f>
        <v>52</v>
      </c>
      <c r="AL779" s="39" t="n">
        <f aca="false">L779+W779</f>
        <v>0</v>
      </c>
      <c r="AM779" s="39" t="n">
        <f aca="false">M779+X779</f>
        <v>0</v>
      </c>
      <c r="AN779" s="39" t="n">
        <f aca="false">Y779</f>
        <v>0</v>
      </c>
      <c r="AO779" s="39" t="n">
        <f aca="false">SUM(AK779:AN779)</f>
        <v>52</v>
      </c>
      <c r="AP779" s="41" t="n">
        <f aca="false">K779+V779</f>
        <v>0</v>
      </c>
    </row>
    <row r="780" s="42" customFormat="true" ht="16.5" hidden="true" customHeight="true" outlineLevel="0" collapsed="false">
      <c r="A780" s="95" t="s">
        <v>88</v>
      </c>
      <c r="B780" s="127" t="s">
        <v>45</v>
      </c>
      <c r="C780" s="97" t="s">
        <v>630</v>
      </c>
      <c r="D780" s="123" t="s">
        <v>132</v>
      </c>
      <c r="E780" s="53" t="n">
        <v>12</v>
      </c>
      <c r="F780" s="31" t="n">
        <v>6</v>
      </c>
      <c r="G780" s="31" t="n">
        <v>26</v>
      </c>
      <c r="H780" s="31"/>
      <c r="I780" s="31"/>
      <c r="J780" s="31"/>
      <c r="K780" s="31"/>
      <c r="L780" s="31"/>
      <c r="M780" s="31"/>
      <c r="N780" s="33" t="n">
        <f aca="false">E780*F780+H780+J780+K780+L780+M780</f>
        <v>72</v>
      </c>
      <c r="O780" s="36"/>
      <c r="P780" s="31" t="n">
        <v>14</v>
      </c>
      <c r="Q780" s="31"/>
      <c r="R780" s="31"/>
      <c r="S780" s="31"/>
      <c r="T780" s="31"/>
      <c r="U780" s="31"/>
      <c r="V780" s="31"/>
      <c r="W780" s="31"/>
      <c r="X780" s="31"/>
      <c r="Y780" s="31"/>
      <c r="Z780" s="36" t="n">
        <f aca="false">P780*Q780+S780+U780+V780+W780+X780+Y780</f>
        <v>0</v>
      </c>
      <c r="AA780" s="36" t="n">
        <f aca="false">N780+Z780</f>
        <v>72</v>
      </c>
      <c r="AB780" s="54" t="s">
        <v>237</v>
      </c>
      <c r="AC780" s="31"/>
      <c r="AD780" s="31"/>
      <c r="AE780" s="36" t="n">
        <f aca="false">P780*Q780</f>
        <v>0</v>
      </c>
      <c r="AF780" s="38" t="n">
        <f aca="false">E780*F780+P780*Q780</f>
        <v>72</v>
      </c>
      <c r="AG780" s="39" t="str">
        <f aca="false">AB780</f>
        <v>Симонов В.Г.</v>
      </c>
      <c r="AH780" s="39" t="str">
        <f aca="false">C780</f>
        <v>3ИСП9-12 (п)</v>
      </c>
      <c r="AI780" s="40" t="str">
        <f aca="false">B780</f>
        <v>22</v>
      </c>
      <c r="AJ780" s="39" t="str">
        <f aca="false">CONCATENATE(A780," ",D780)</f>
        <v>ОП.06 Безопасность жизнедеятельности</v>
      </c>
      <c r="AK780" s="39" t="n">
        <f aca="false">E780*F780+P780*Q780+H780+J780+S780+U780</f>
        <v>72</v>
      </c>
      <c r="AL780" s="39" t="n">
        <f aca="false">L780+W780</f>
        <v>0</v>
      </c>
      <c r="AM780" s="39" t="n">
        <f aca="false">M780+X780</f>
        <v>0</v>
      </c>
      <c r="AN780" s="39" t="n">
        <f aca="false">Y780</f>
        <v>0</v>
      </c>
      <c r="AO780" s="39" t="n">
        <f aca="false">SUM(AK780:AN780)</f>
        <v>72</v>
      </c>
      <c r="AP780" s="41" t="n">
        <f aca="false">K780+V780</f>
        <v>0</v>
      </c>
    </row>
    <row r="781" s="42" customFormat="true" ht="16.5" hidden="true" customHeight="true" outlineLevel="0" collapsed="false">
      <c r="A781" s="95" t="s">
        <v>326</v>
      </c>
      <c r="B781" s="127" t="s">
        <v>45</v>
      </c>
      <c r="C781" s="97" t="s">
        <v>630</v>
      </c>
      <c r="D781" s="123" t="s">
        <v>327</v>
      </c>
      <c r="E781" s="53" t="n">
        <v>12</v>
      </c>
      <c r="F781" s="31"/>
      <c r="G781" s="31"/>
      <c r="H781" s="31"/>
      <c r="I781" s="31"/>
      <c r="J781" s="31"/>
      <c r="K781" s="31"/>
      <c r="L781" s="31"/>
      <c r="M781" s="31"/>
      <c r="N781" s="33" t="n">
        <f aca="false">E781*F781+H781+J781+K781+L781+M781</f>
        <v>0</v>
      </c>
      <c r="O781" s="36"/>
      <c r="P781" s="31" t="n">
        <v>14</v>
      </c>
      <c r="Q781" s="31" t="n">
        <v>3</v>
      </c>
      <c r="R781" s="31" t="n">
        <v>14</v>
      </c>
      <c r="S781" s="31"/>
      <c r="T781" s="31"/>
      <c r="U781" s="31"/>
      <c r="V781" s="31"/>
      <c r="W781" s="31" t="n">
        <v>2</v>
      </c>
      <c r="X781" s="31"/>
      <c r="Y781" s="31"/>
      <c r="Z781" s="36" t="n">
        <f aca="false">P781*Q781+S781+U781+V781+W781+X781+Y781</f>
        <v>44</v>
      </c>
      <c r="AA781" s="36" t="n">
        <f aca="false">N781+Z781</f>
        <v>44</v>
      </c>
      <c r="AB781" s="54" t="s">
        <v>224</v>
      </c>
      <c r="AC781" s="31"/>
      <c r="AD781" s="31"/>
      <c r="AE781" s="36" t="n">
        <f aca="false">P781*Q781</f>
        <v>42</v>
      </c>
      <c r="AF781" s="38" t="n">
        <f aca="false">E781*F781+P781*Q781</f>
        <v>42</v>
      </c>
      <c r="AG781" s="39" t="str">
        <f aca="false">AB781</f>
        <v>Кравченко Н.В.</v>
      </c>
      <c r="AH781" s="39" t="str">
        <f aca="false">C781</f>
        <v>3ИСП9-12 (п)</v>
      </c>
      <c r="AI781" s="40" t="str">
        <f aca="false">B781</f>
        <v>22</v>
      </c>
      <c r="AJ781" s="39" t="str">
        <f aca="false">CONCATENATE(A781," ",D781)</f>
        <v>ОП.07 Экономика отрасли</v>
      </c>
      <c r="AK781" s="39" t="n">
        <f aca="false">E781*F781+P781*Q781+H781+J781+S781+U781</f>
        <v>42</v>
      </c>
      <c r="AL781" s="39" t="n">
        <f aca="false">L781+W781</f>
        <v>2</v>
      </c>
      <c r="AM781" s="39" t="n">
        <f aca="false">M781+X781</f>
        <v>0</v>
      </c>
      <c r="AN781" s="39" t="n">
        <f aca="false">Y781</f>
        <v>0</v>
      </c>
      <c r="AO781" s="39" t="n">
        <f aca="false">SUM(AK781:AN781)</f>
        <v>44</v>
      </c>
      <c r="AP781" s="41" t="n">
        <f aca="false">K781+V781</f>
        <v>0</v>
      </c>
    </row>
    <row r="782" s="42" customFormat="true" ht="16.5" hidden="true" customHeight="true" outlineLevel="0" collapsed="false">
      <c r="A782" s="95" t="s">
        <v>100</v>
      </c>
      <c r="B782" s="127" t="s">
        <v>45</v>
      </c>
      <c r="C782" s="97" t="s">
        <v>630</v>
      </c>
      <c r="D782" s="128" t="s">
        <v>328</v>
      </c>
      <c r="E782" s="53" t="n">
        <v>12</v>
      </c>
      <c r="F782" s="60" t="n">
        <v>2</v>
      </c>
      <c r="G782" s="31"/>
      <c r="H782" s="31" t="n">
        <v>-30</v>
      </c>
      <c r="I782" s="31"/>
      <c r="J782" s="31"/>
      <c r="K782" s="31"/>
      <c r="L782" s="31"/>
      <c r="M782" s="31"/>
      <c r="N782" s="33" t="n">
        <f aca="false">E782*F782+H782+J782+K782+L782+M782</f>
        <v>-6</v>
      </c>
      <c r="O782" s="36"/>
      <c r="P782" s="31" t="n">
        <v>14</v>
      </c>
      <c r="Q782" s="60" t="n">
        <v>4</v>
      </c>
      <c r="R782" s="31" t="n">
        <v>98</v>
      </c>
      <c r="S782" s="31" t="n">
        <v>4</v>
      </c>
      <c r="T782" s="31"/>
      <c r="U782" s="31"/>
      <c r="V782" s="31"/>
      <c r="W782" s="31" t="n">
        <v>4</v>
      </c>
      <c r="X782" s="31"/>
      <c r="Y782" s="31"/>
      <c r="Z782" s="36" t="n">
        <f aca="false">P782*Q782+S782+U782+V782+W782+X782+Y782</f>
        <v>64</v>
      </c>
      <c r="AA782" s="36" t="n">
        <f aca="false">N782+Z782</f>
        <v>58</v>
      </c>
      <c r="AB782" s="47" t="s">
        <v>329</v>
      </c>
      <c r="AC782" s="31" t="s">
        <v>330</v>
      </c>
      <c r="AD782" s="31" t="s">
        <v>262</v>
      </c>
      <c r="AE782" s="36" t="n">
        <f aca="false">P782*Q782</f>
        <v>56</v>
      </c>
      <c r="AF782" s="38" t="n">
        <f aca="false">E782*F782+P782*Q782</f>
        <v>80</v>
      </c>
      <c r="AG782" s="39" t="str">
        <f aca="false">AB782</f>
        <v>Токарь И.А.</v>
      </c>
      <c r="AH782" s="39" t="str">
        <f aca="false">C782</f>
        <v>3ИСП9-12 (п)</v>
      </c>
      <c r="AI782" s="40" t="str">
        <f aca="false">B782</f>
        <v>22</v>
      </c>
      <c r="AJ782" s="39" t="str">
        <f aca="false">CONCATENATE(A782," ",D782)</f>
        <v>МДК.01.01 Разработка программных модулей</v>
      </c>
      <c r="AK782" s="39" t="n">
        <f aca="false">E782*F782+P782*Q782+H782+J782+S782+U782</f>
        <v>54</v>
      </c>
      <c r="AL782" s="39" t="n">
        <f aca="false">L782+W782</f>
        <v>4</v>
      </c>
      <c r="AM782" s="39" t="n">
        <f aca="false">M782+X782</f>
        <v>0</v>
      </c>
      <c r="AN782" s="39" t="n">
        <f aca="false">Y782</f>
        <v>0</v>
      </c>
      <c r="AO782" s="39" t="n">
        <f aca="false">SUM(AK782:AN782)</f>
        <v>58</v>
      </c>
      <c r="AP782" s="41" t="n">
        <f aca="false">K782+V782</f>
        <v>0</v>
      </c>
    </row>
    <row r="783" s="42" customFormat="true" ht="16.5" hidden="true" customHeight="true" outlineLevel="0" collapsed="false">
      <c r="A783" s="95" t="s">
        <v>100</v>
      </c>
      <c r="B783" s="127" t="s">
        <v>116</v>
      </c>
      <c r="C783" s="97" t="s">
        <v>631</v>
      </c>
      <c r="D783" s="128" t="s">
        <v>328</v>
      </c>
      <c r="E783" s="53" t="n">
        <v>12</v>
      </c>
      <c r="F783" s="60"/>
      <c r="G783" s="31"/>
      <c r="H783" s="31" t="n">
        <v>30</v>
      </c>
      <c r="I783" s="31"/>
      <c r="J783" s="31"/>
      <c r="K783" s="31"/>
      <c r="L783" s="31"/>
      <c r="M783" s="31"/>
      <c r="N783" s="33" t="n">
        <f aca="false">E783*F783+H783+J783+K783+L783+M783</f>
        <v>30</v>
      </c>
      <c r="O783" s="36"/>
      <c r="P783" s="31" t="n">
        <v>14</v>
      </c>
      <c r="Q783" s="60"/>
      <c r="R783" s="31"/>
      <c r="S783" s="31"/>
      <c r="T783" s="31"/>
      <c r="U783" s="31"/>
      <c r="V783" s="31"/>
      <c r="W783" s="31"/>
      <c r="X783" s="31"/>
      <c r="Y783" s="31"/>
      <c r="Z783" s="36" t="n">
        <f aca="false">P783*Q783+S783+U783+V783+W783+X783+Y783</f>
        <v>0</v>
      </c>
      <c r="AA783" s="36" t="n">
        <f aca="false">N783+Z783</f>
        <v>30</v>
      </c>
      <c r="AB783" s="47" t="s">
        <v>329</v>
      </c>
      <c r="AC783" s="31" t="s">
        <v>330</v>
      </c>
      <c r="AD783" s="31" t="s">
        <v>262</v>
      </c>
      <c r="AE783" s="36" t="n">
        <f aca="false">P783*Q783</f>
        <v>0</v>
      </c>
      <c r="AF783" s="38" t="n">
        <f aca="false">E783*F783+P783*Q783</f>
        <v>0</v>
      </c>
      <c r="AG783" s="39" t="str">
        <f aca="false">AB783</f>
        <v>Токарь И.А.</v>
      </c>
      <c r="AH783" s="39" t="str">
        <f aca="false">C783</f>
        <v>3ИСП9-12а (п)</v>
      </c>
      <c r="AI783" s="40" t="str">
        <f aca="false">B783</f>
        <v>11</v>
      </c>
      <c r="AJ783" s="39" t="str">
        <f aca="false">CONCATENATE(A783," ",D783)</f>
        <v>МДК.01.01 Разработка программных модулей</v>
      </c>
      <c r="AK783" s="39" t="n">
        <f aca="false">E783*F783+P783*Q783+H783+J783+S783+U783</f>
        <v>30</v>
      </c>
      <c r="AL783" s="39" t="n">
        <f aca="false">L783+W783</f>
        <v>0</v>
      </c>
      <c r="AM783" s="39" t="n">
        <f aca="false">M783+X783</f>
        <v>0</v>
      </c>
      <c r="AN783" s="39" t="n">
        <f aca="false">Y783</f>
        <v>0</v>
      </c>
      <c r="AO783" s="39" t="n">
        <f aca="false">SUM(AK783:AN783)</f>
        <v>30</v>
      </c>
      <c r="AP783" s="41" t="n">
        <f aca="false">K783+V783</f>
        <v>0</v>
      </c>
    </row>
    <row r="784" s="42" customFormat="true" ht="16.5" hidden="true" customHeight="true" outlineLevel="0" collapsed="false">
      <c r="A784" s="95" t="s">
        <v>100</v>
      </c>
      <c r="B784" s="127" t="s">
        <v>116</v>
      </c>
      <c r="C784" s="97" t="s">
        <v>632</v>
      </c>
      <c r="D784" s="128" t="s">
        <v>328</v>
      </c>
      <c r="E784" s="53" t="n">
        <v>12</v>
      </c>
      <c r="F784" s="60"/>
      <c r="G784" s="31"/>
      <c r="H784" s="31" t="n">
        <v>30</v>
      </c>
      <c r="I784" s="31"/>
      <c r="J784" s="31"/>
      <c r="K784" s="31"/>
      <c r="L784" s="31"/>
      <c r="M784" s="31"/>
      <c r="N784" s="33" t="n">
        <f aca="false">E784*F784+H784+J784+K784+L784+M784</f>
        <v>30</v>
      </c>
      <c r="O784" s="36"/>
      <c r="P784" s="31" t="n">
        <v>14</v>
      </c>
      <c r="Q784" s="60"/>
      <c r="R784" s="31"/>
      <c r="S784" s="31"/>
      <c r="T784" s="31"/>
      <c r="U784" s="31"/>
      <c r="V784" s="31"/>
      <c r="W784" s="31"/>
      <c r="X784" s="31"/>
      <c r="Y784" s="31"/>
      <c r="Z784" s="36" t="n">
        <f aca="false">P784*Q784+S784+U784+V784+W784+X784+Y784</f>
        <v>0</v>
      </c>
      <c r="AA784" s="36" t="n">
        <f aca="false">N784+Z784</f>
        <v>30</v>
      </c>
      <c r="AB784" s="47" t="s">
        <v>69</v>
      </c>
      <c r="AC784" s="31" t="s">
        <v>330</v>
      </c>
      <c r="AD784" s="31" t="s">
        <v>262</v>
      </c>
      <c r="AE784" s="36" t="n">
        <f aca="false">P784*Q784</f>
        <v>0</v>
      </c>
      <c r="AF784" s="38" t="n">
        <f aca="false">E784*F784+P784*Q784</f>
        <v>0</v>
      </c>
      <c r="AG784" s="39" t="str">
        <f aca="false">AB784</f>
        <v>вак. 2 п/гр</v>
      </c>
      <c r="AH784" s="39" t="str">
        <f aca="false">C784</f>
        <v>3ИСП9-12б (п)</v>
      </c>
      <c r="AI784" s="40" t="str">
        <f aca="false">B784</f>
        <v>11</v>
      </c>
      <c r="AJ784" s="39" t="str">
        <f aca="false">CONCATENATE(A784," ",D784)</f>
        <v>МДК.01.01 Разработка программных модулей</v>
      </c>
      <c r="AK784" s="39" t="n">
        <f aca="false">E784*F784+P784*Q784+H784+J784+S784+U784</f>
        <v>30</v>
      </c>
      <c r="AL784" s="39" t="n">
        <f aca="false">L784+W784</f>
        <v>0</v>
      </c>
      <c r="AM784" s="39" t="n">
        <f aca="false">M784+X784</f>
        <v>0</v>
      </c>
      <c r="AN784" s="39" t="n">
        <f aca="false">Y784</f>
        <v>0</v>
      </c>
      <c r="AO784" s="39" t="n">
        <f aca="false">SUM(AK784:AN784)</f>
        <v>30</v>
      </c>
      <c r="AP784" s="41" t="n">
        <f aca="false">K784+V784</f>
        <v>0</v>
      </c>
    </row>
    <row r="785" s="42" customFormat="true" ht="16.5" hidden="true" customHeight="true" outlineLevel="0" collapsed="false">
      <c r="A785" s="95" t="s">
        <v>136</v>
      </c>
      <c r="B785" s="127" t="s">
        <v>45</v>
      </c>
      <c r="C785" s="97" t="s">
        <v>630</v>
      </c>
      <c r="D785" s="128" t="s">
        <v>331</v>
      </c>
      <c r="E785" s="53" t="n">
        <v>12</v>
      </c>
      <c r="F785" s="31"/>
      <c r="G785" s="31"/>
      <c r="H785" s="31"/>
      <c r="I785" s="31"/>
      <c r="J785" s="31"/>
      <c r="K785" s="31"/>
      <c r="L785" s="31"/>
      <c r="M785" s="31"/>
      <c r="N785" s="33" t="n">
        <f aca="false">E785*F785+H785+J785+K785+L785+M785</f>
        <v>0</v>
      </c>
      <c r="O785" s="36"/>
      <c r="P785" s="31" t="n">
        <v>14</v>
      </c>
      <c r="Q785" s="31" t="n">
        <v>5</v>
      </c>
      <c r="R785" s="31" t="n">
        <v>60</v>
      </c>
      <c r="S785" s="31" t="n">
        <v>-30</v>
      </c>
      <c r="T785" s="31"/>
      <c r="U785" s="31"/>
      <c r="V785" s="31"/>
      <c r="W785" s="31" t="n">
        <v>2</v>
      </c>
      <c r="X785" s="31"/>
      <c r="Y785" s="31"/>
      <c r="Z785" s="36" t="n">
        <f aca="false">P785*Q785+S785+U785+V785+W785+X785+Y785</f>
        <v>42</v>
      </c>
      <c r="AA785" s="36" t="n">
        <f aca="false">N785+Z785</f>
        <v>42</v>
      </c>
      <c r="AB785" s="47" t="s">
        <v>329</v>
      </c>
      <c r="AC785" s="31" t="s">
        <v>332</v>
      </c>
      <c r="AD785" s="31"/>
      <c r="AE785" s="36" t="n">
        <f aca="false">P785*Q785</f>
        <v>70</v>
      </c>
      <c r="AF785" s="38" t="n">
        <f aca="false">E785*F785+P785*Q785</f>
        <v>70</v>
      </c>
      <c r="AG785" s="39" t="str">
        <f aca="false">AB785</f>
        <v>Токарь И.А.</v>
      </c>
      <c r="AH785" s="39" t="str">
        <f aca="false">C785</f>
        <v>3ИСП9-12 (п)</v>
      </c>
      <c r="AI785" s="40" t="str">
        <f aca="false">B785</f>
        <v>22</v>
      </c>
      <c r="AJ785" s="39" t="str">
        <f aca="false">CONCATENATE(A785," ",D785)</f>
        <v>МДК.01.03 Разработка мобильных приложений</v>
      </c>
      <c r="AK785" s="39" t="n">
        <f aca="false">E785*F785+P785*Q785+H785+J785+S785+U785</f>
        <v>40</v>
      </c>
      <c r="AL785" s="39" t="n">
        <f aca="false">L785+W785</f>
        <v>2</v>
      </c>
      <c r="AM785" s="39" t="n">
        <f aca="false">M785+X785</f>
        <v>0</v>
      </c>
      <c r="AN785" s="39" t="n">
        <f aca="false">Y785</f>
        <v>0</v>
      </c>
      <c r="AO785" s="39" t="n">
        <f aca="false">SUM(AK785:AN785)</f>
        <v>42</v>
      </c>
      <c r="AP785" s="41" t="n">
        <f aca="false">K785+V785</f>
        <v>0</v>
      </c>
    </row>
    <row r="786" s="42" customFormat="true" ht="16.5" hidden="true" customHeight="true" outlineLevel="0" collapsed="false">
      <c r="A786" s="95" t="s">
        <v>136</v>
      </c>
      <c r="B786" s="127" t="s">
        <v>116</v>
      </c>
      <c r="C786" s="97" t="s">
        <v>631</v>
      </c>
      <c r="D786" s="128" t="s">
        <v>331</v>
      </c>
      <c r="E786" s="53" t="n">
        <v>12</v>
      </c>
      <c r="F786" s="31"/>
      <c r="G786" s="31"/>
      <c r="H786" s="31"/>
      <c r="I786" s="31"/>
      <c r="J786" s="31"/>
      <c r="K786" s="31"/>
      <c r="L786" s="31"/>
      <c r="M786" s="31"/>
      <c r="N786" s="33" t="n">
        <f aca="false">E786*F786+H786+J786+K786+L786+M786</f>
        <v>0</v>
      </c>
      <c r="O786" s="36"/>
      <c r="P786" s="31" t="n">
        <v>14</v>
      </c>
      <c r="Q786" s="31"/>
      <c r="R786" s="31"/>
      <c r="S786" s="31" t="n">
        <v>30</v>
      </c>
      <c r="T786" s="31"/>
      <c r="U786" s="31"/>
      <c r="V786" s="31"/>
      <c r="W786" s="31"/>
      <c r="X786" s="31"/>
      <c r="Y786" s="31"/>
      <c r="Z786" s="36" t="n">
        <f aca="false">P786*Q786+S786+U786+V786+W786+X786+Y786</f>
        <v>30</v>
      </c>
      <c r="AA786" s="36" t="n">
        <f aca="false">N786+Z786</f>
        <v>30</v>
      </c>
      <c r="AB786" s="47" t="s">
        <v>329</v>
      </c>
      <c r="AC786" s="31" t="s">
        <v>332</v>
      </c>
      <c r="AD786" s="31"/>
      <c r="AE786" s="36" t="n">
        <f aca="false">P786*Q786</f>
        <v>0</v>
      </c>
      <c r="AF786" s="38" t="n">
        <f aca="false">E786*F786+P786*Q786</f>
        <v>0</v>
      </c>
      <c r="AG786" s="39" t="str">
        <f aca="false">AB786</f>
        <v>Токарь И.А.</v>
      </c>
      <c r="AH786" s="39" t="str">
        <f aca="false">C786</f>
        <v>3ИСП9-12а (п)</v>
      </c>
      <c r="AI786" s="40" t="str">
        <f aca="false">B786</f>
        <v>11</v>
      </c>
      <c r="AJ786" s="39" t="str">
        <f aca="false">CONCATENATE(A786," ",D786)</f>
        <v>МДК.01.03 Разработка мобильных приложений</v>
      </c>
      <c r="AK786" s="39" t="n">
        <f aca="false">E786*F786+P786*Q786+H786+J786+S786+U786</f>
        <v>30</v>
      </c>
      <c r="AL786" s="39" t="n">
        <f aca="false">L786+W786</f>
        <v>0</v>
      </c>
      <c r="AM786" s="39" t="n">
        <f aca="false">M786+X786</f>
        <v>0</v>
      </c>
      <c r="AN786" s="39" t="n">
        <f aca="false">Y786</f>
        <v>0</v>
      </c>
      <c r="AO786" s="39" t="n">
        <f aca="false">SUM(AK786:AN786)</f>
        <v>30</v>
      </c>
      <c r="AP786" s="41" t="n">
        <f aca="false">K786+V786</f>
        <v>0</v>
      </c>
    </row>
    <row r="787" s="42" customFormat="true" ht="16.5" hidden="true" customHeight="true" outlineLevel="0" collapsed="false">
      <c r="A787" s="95" t="s">
        <v>136</v>
      </c>
      <c r="B787" s="127" t="s">
        <v>116</v>
      </c>
      <c r="C787" s="97" t="s">
        <v>632</v>
      </c>
      <c r="D787" s="128" t="s">
        <v>331</v>
      </c>
      <c r="E787" s="53" t="n">
        <v>12</v>
      </c>
      <c r="F787" s="31"/>
      <c r="G787" s="31"/>
      <c r="H787" s="31"/>
      <c r="I787" s="31"/>
      <c r="J787" s="31"/>
      <c r="K787" s="31"/>
      <c r="L787" s="31"/>
      <c r="M787" s="31"/>
      <c r="N787" s="33" t="n">
        <f aca="false">E787*F787+H787+J787+K787+L787+M787</f>
        <v>0</v>
      </c>
      <c r="O787" s="36"/>
      <c r="P787" s="31" t="n">
        <v>14</v>
      </c>
      <c r="Q787" s="31"/>
      <c r="R787" s="31"/>
      <c r="S787" s="31" t="n">
        <v>30</v>
      </c>
      <c r="T787" s="31"/>
      <c r="U787" s="31"/>
      <c r="V787" s="31"/>
      <c r="W787" s="31"/>
      <c r="X787" s="31"/>
      <c r="Y787" s="31"/>
      <c r="Z787" s="36" t="n">
        <f aca="false">P787*Q787+S787+U787+V787+W787+X787+Y787</f>
        <v>30</v>
      </c>
      <c r="AA787" s="36" t="n">
        <f aca="false">N787+Z787</f>
        <v>30</v>
      </c>
      <c r="AB787" s="47" t="s">
        <v>69</v>
      </c>
      <c r="AC787" s="31" t="s">
        <v>332</v>
      </c>
      <c r="AD787" s="31"/>
      <c r="AE787" s="36" t="n">
        <f aca="false">P787*Q787</f>
        <v>0</v>
      </c>
      <c r="AF787" s="38" t="n">
        <f aca="false">E787*F787+P787*Q787</f>
        <v>0</v>
      </c>
      <c r="AG787" s="39" t="str">
        <f aca="false">AB787</f>
        <v>вак. 2 п/гр</v>
      </c>
      <c r="AH787" s="39" t="str">
        <f aca="false">C787</f>
        <v>3ИСП9-12б (п)</v>
      </c>
      <c r="AI787" s="40" t="str">
        <f aca="false">B787</f>
        <v>11</v>
      </c>
      <c r="AJ787" s="39" t="str">
        <f aca="false">CONCATENATE(A787," ",D787)</f>
        <v>МДК.01.03 Разработка мобильных приложений</v>
      </c>
      <c r="AK787" s="39" t="n">
        <f aca="false">E787*F787+P787*Q787+H787+J787+S787+U787</f>
        <v>30</v>
      </c>
      <c r="AL787" s="39" t="n">
        <f aca="false">L787+W787</f>
        <v>0</v>
      </c>
      <c r="AM787" s="39" t="n">
        <f aca="false">M787+X787</f>
        <v>0</v>
      </c>
      <c r="AN787" s="39" t="n">
        <f aca="false">Y787</f>
        <v>0</v>
      </c>
      <c r="AO787" s="39" t="n">
        <f aca="false">SUM(AK787:AN787)</f>
        <v>30</v>
      </c>
      <c r="AP787" s="41" t="n">
        <f aca="false">K787+V787</f>
        <v>0</v>
      </c>
    </row>
    <row r="788" s="42" customFormat="true" ht="16.5" hidden="true" customHeight="true" outlineLevel="0" collapsed="false">
      <c r="A788" s="95" t="s">
        <v>333</v>
      </c>
      <c r="B788" s="127" t="s">
        <v>45</v>
      </c>
      <c r="C788" s="97" t="s">
        <v>630</v>
      </c>
      <c r="D788" s="128" t="s">
        <v>334</v>
      </c>
      <c r="E788" s="53" t="n">
        <v>12</v>
      </c>
      <c r="F788" s="31" t="n">
        <v>8</v>
      </c>
      <c r="G788" s="31" t="n">
        <v>82</v>
      </c>
      <c r="H788" s="31" t="n">
        <v>-34</v>
      </c>
      <c r="I788" s="31"/>
      <c r="J788" s="31"/>
      <c r="K788" s="31"/>
      <c r="L788" s="31" t="n">
        <v>6</v>
      </c>
      <c r="M788" s="31" t="n">
        <v>8</v>
      </c>
      <c r="N788" s="33" t="n">
        <f aca="false">E788*F788+H788+J788+K788+L788+M788</f>
        <v>76</v>
      </c>
      <c r="O788" s="36"/>
      <c r="P788" s="31" t="n">
        <v>14</v>
      </c>
      <c r="Q788" s="31" t="n">
        <v>4</v>
      </c>
      <c r="R788" s="31"/>
      <c r="S788" s="31" t="n">
        <v>-48</v>
      </c>
      <c r="T788" s="31"/>
      <c r="U788" s="31"/>
      <c r="V788" s="31"/>
      <c r="W788" s="31" t="n">
        <v>2</v>
      </c>
      <c r="X788" s="31"/>
      <c r="Y788" s="31"/>
      <c r="Z788" s="36" t="n">
        <f aca="false">P788*Q788+S788+U788+V788+W788+X788+Y788</f>
        <v>10</v>
      </c>
      <c r="AA788" s="36" t="n">
        <f aca="false">N788+Z788</f>
        <v>86</v>
      </c>
      <c r="AB788" s="47" t="s">
        <v>226</v>
      </c>
      <c r="AC788" s="31"/>
      <c r="AD788" s="31"/>
      <c r="AE788" s="36" t="n">
        <f aca="false">P788*Q788</f>
        <v>56</v>
      </c>
      <c r="AF788" s="38" t="n">
        <f aca="false">E788*F788+P788*Q788</f>
        <v>152</v>
      </c>
      <c r="AG788" s="39" t="str">
        <f aca="false">AB788</f>
        <v>Орлов А.Д.</v>
      </c>
      <c r="AH788" s="39" t="str">
        <f aca="false">C788</f>
        <v>3ИСП9-12 (п)</v>
      </c>
      <c r="AI788" s="40" t="str">
        <f aca="false">B788</f>
        <v>22</v>
      </c>
      <c r="AJ788" s="39" t="str">
        <f aca="false">CONCATENATE(A788," ",D788)</f>
        <v>МДК.01.04 Системное программирование</v>
      </c>
      <c r="AK788" s="39" t="n">
        <f aca="false">E788*F788+P788*Q788+H788+J788+S788+U788</f>
        <v>70</v>
      </c>
      <c r="AL788" s="39" t="n">
        <f aca="false">L788+W788</f>
        <v>8</v>
      </c>
      <c r="AM788" s="39" t="n">
        <f aca="false">M788+X788</f>
        <v>8</v>
      </c>
      <c r="AN788" s="39" t="n">
        <f aca="false">Y788</f>
        <v>0</v>
      </c>
      <c r="AO788" s="39" t="n">
        <f aca="false">SUM(AK788:AN788)</f>
        <v>86</v>
      </c>
      <c r="AP788" s="41" t="n">
        <f aca="false">K788+V788</f>
        <v>0</v>
      </c>
    </row>
    <row r="789" s="42" customFormat="true" ht="16.5" hidden="true" customHeight="true" outlineLevel="0" collapsed="false">
      <c r="A789" s="95" t="s">
        <v>333</v>
      </c>
      <c r="B789" s="127" t="s">
        <v>116</v>
      </c>
      <c r="C789" s="97" t="s">
        <v>631</v>
      </c>
      <c r="D789" s="128" t="s">
        <v>334</v>
      </c>
      <c r="E789" s="53" t="n">
        <v>12</v>
      </c>
      <c r="F789" s="31"/>
      <c r="G789" s="31"/>
      <c r="H789" s="31" t="n">
        <v>34</v>
      </c>
      <c r="I789" s="31"/>
      <c r="J789" s="31"/>
      <c r="K789" s="31"/>
      <c r="L789" s="31"/>
      <c r="M789" s="31"/>
      <c r="N789" s="33" t="n">
        <f aca="false">E789*F789+H789+J789+K789+L789+M789</f>
        <v>34</v>
      </c>
      <c r="O789" s="36"/>
      <c r="P789" s="31" t="n">
        <v>14</v>
      </c>
      <c r="Q789" s="31"/>
      <c r="R789" s="31"/>
      <c r="S789" s="31" t="n">
        <v>48</v>
      </c>
      <c r="T789" s="31"/>
      <c r="U789" s="31"/>
      <c r="V789" s="31"/>
      <c r="W789" s="31"/>
      <c r="X789" s="31"/>
      <c r="Y789" s="31"/>
      <c r="Z789" s="36" t="n">
        <f aca="false">P789*Q789+S789+U789+V789+W789+X789+Y789</f>
        <v>48</v>
      </c>
      <c r="AA789" s="36" t="n">
        <f aca="false">N789+Z789</f>
        <v>82</v>
      </c>
      <c r="AB789" s="47" t="s">
        <v>226</v>
      </c>
      <c r="AC789" s="31"/>
      <c r="AD789" s="31"/>
      <c r="AE789" s="36" t="n">
        <f aca="false">P789*Q789</f>
        <v>0</v>
      </c>
      <c r="AF789" s="38" t="n">
        <f aca="false">E789*F789+P789*Q789</f>
        <v>0</v>
      </c>
      <c r="AG789" s="39" t="str">
        <f aca="false">AB789</f>
        <v>Орлов А.Д.</v>
      </c>
      <c r="AH789" s="39" t="str">
        <f aca="false">C789</f>
        <v>3ИСП9-12а (п)</v>
      </c>
      <c r="AI789" s="40" t="str">
        <f aca="false">B789</f>
        <v>11</v>
      </c>
      <c r="AJ789" s="39" t="str">
        <f aca="false">CONCATENATE(A789," ",D789)</f>
        <v>МДК.01.04 Системное программирование</v>
      </c>
      <c r="AK789" s="39" t="n">
        <f aca="false">E789*F789+P789*Q789+H789+J789+S789+U789</f>
        <v>82</v>
      </c>
      <c r="AL789" s="39" t="n">
        <f aca="false">L789+W789</f>
        <v>0</v>
      </c>
      <c r="AM789" s="39" t="n">
        <f aca="false">M789+X789</f>
        <v>0</v>
      </c>
      <c r="AN789" s="39" t="n">
        <f aca="false">Y789</f>
        <v>0</v>
      </c>
      <c r="AO789" s="39" t="n">
        <f aca="false">SUM(AK789:AN789)</f>
        <v>82</v>
      </c>
      <c r="AP789" s="41" t="n">
        <f aca="false">K789+V789</f>
        <v>0</v>
      </c>
    </row>
    <row r="790" s="42" customFormat="true" ht="16.5" hidden="true" customHeight="true" outlineLevel="0" collapsed="false">
      <c r="A790" s="95" t="s">
        <v>333</v>
      </c>
      <c r="B790" s="127" t="s">
        <v>116</v>
      </c>
      <c r="C790" s="97" t="s">
        <v>632</v>
      </c>
      <c r="D790" s="128" t="s">
        <v>334</v>
      </c>
      <c r="E790" s="53" t="n">
        <v>12</v>
      </c>
      <c r="F790" s="31"/>
      <c r="G790" s="31"/>
      <c r="H790" s="31" t="n">
        <v>34</v>
      </c>
      <c r="I790" s="31"/>
      <c r="J790" s="31"/>
      <c r="K790" s="31"/>
      <c r="L790" s="31"/>
      <c r="M790" s="31"/>
      <c r="N790" s="33" t="n">
        <f aca="false">E790*F790+H790+J790+K790+L790+M790</f>
        <v>34</v>
      </c>
      <c r="O790" s="36"/>
      <c r="P790" s="31" t="n">
        <v>14</v>
      </c>
      <c r="Q790" s="31"/>
      <c r="R790" s="31"/>
      <c r="S790" s="31" t="n">
        <v>48</v>
      </c>
      <c r="T790" s="31"/>
      <c r="U790" s="31"/>
      <c r="V790" s="31"/>
      <c r="W790" s="31"/>
      <c r="X790" s="31"/>
      <c r="Y790" s="31"/>
      <c r="Z790" s="36" t="n">
        <f aca="false">P790*Q790+S790+U790+V790+W790+X790+Y790</f>
        <v>48</v>
      </c>
      <c r="AA790" s="36" t="n">
        <f aca="false">N790+Z790</f>
        <v>82</v>
      </c>
      <c r="AB790" s="47" t="s">
        <v>69</v>
      </c>
      <c r="AC790" s="31"/>
      <c r="AD790" s="31"/>
      <c r="AE790" s="36" t="n">
        <f aca="false">P790*Q790</f>
        <v>0</v>
      </c>
      <c r="AF790" s="38" t="n">
        <f aca="false">E790*F790+P790*Q790</f>
        <v>0</v>
      </c>
      <c r="AG790" s="39" t="str">
        <f aca="false">AB790</f>
        <v>вак. 2 п/гр</v>
      </c>
      <c r="AH790" s="39" t="str">
        <f aca="false">C790</f>
        <v>3ИСП9-12б (п)</v>
      </c>
      <c r="AI790" s="40" t="str">
        <f aca="false">B790</f>
        <v>11</v>
      </c>
      <c r="AJ790" s="39" t="str">
        <f aca="false">CONCATENATE(A790," ",D790)</f>
        <v>МДК.01.04 Системное программирование</v>
      </c>
      <c r="AK790" s="39" t="n">
        <f aca="false">E790*F790+P790*Q790+H790+J790+S790+U790</f>
        <v>82</v>
      </c>
      <c r="AL790" s="39" t="n">
        <f aca="false">L790+W790</f>
        <v>0</v>
      </c>
      <c r="AM790" s="39" t="n">
        <f aca="false">M790+X790</f>
        <v>0</v>
      </c>
      <c r="AN790" s="39" t="n">
        <f aca="false">Y790</f>
        <v>0</v>
      </c>
      <c r="AO790" s="39" t="n">
        <f aca="false">SUM(AK790:AN790)</f>
        <v>82</v>
      </c>
      <c r="AP790" s="41" t="n">
        <f aca="false">K790+V790</f>
        <v>0</v>
      </c>
    </row>
    <row r="791" s="42" customFormat="true" ht="16.5" hidden="true" customHeight="true" outlineLevel="0" collapsed="false">
      <c r="A791" s="95" t="s">
        <v>149</v>
      </c>
      <c r="B791" s="127" t="s">
        <v>45</v>
      </c>
      <c r="C791" s="97" t="s">
        <v>630</v>
      </c>
      <c r="D791" s="128" t="s">
        <v>335</v>
      </c>
      <c r="E791" s="53" t="n">
        <v>12</v>
      </c>
      <c r="F791" s="31"/>
      <c r="G791" s="31"/>
      <c r="H791" s="31"/>
      <c r="I791" s="31"/>
      <c r="J791" s="31"/>
      <c r="K791" s="31"/>
      <c r="L791" s="31"/>
      <c r="M791" s="31"/>
      <c r="N791" s="33" t="n">
        <f aca="false">E791*F791+H791+J791+K791+L791+M791</f>
        <v>0</v>
      </c>
      <c r="O791" s="36"/>
      <c r="P791" s="31" t="n">
        <v>14</v>
      </c>
      <c r="Q791" s="31" t="n">
        <v>4</v>
      </c>
      <c r="R791" s="31" t="n">
        <v>32</v>
      </c>
      <c r="S791" s="31" t="n">
        <v>-32</v>
      </c>
      <c r="T791" s="31"/>
      <c r="U791" s="31"/>
      <c r="V791" s="31"/>
      <c r="W791" s="31" t="n">
        <v>6</v>
      </c>
      <c r="X791" s="31" t="n">
        <v>8</v>
      </c>
      <c r="Y791" s="31"/>
      <c r="Z791" s="36" t="n">
        <f aca="false">P791*Q791+S791+U791+V791+W791+X791+Y791</f>
        <v>38</v>
      </c>
      <c r="AA791" s="36" t="n">
        <f aca="false">N791+Z791</f>
        <v>38</v>
      </c>
      <c r="AB791" s="47" t="s">
        <v>336</v>
      </c>
      <c r="AC791" s="31"/>
      <c r="AD791" s="31" t="s">
        <v>262</v>
      </c>
      <c r="AE791" s="36" t="n">
        <f aca="false">P791*Q791</f>
        <v>56</v>
      </c>
      <c r="AF791" s="38" t="n">
        <f aca="false">E791*F791+P791*Q791</f>
        <v>56</v>
      </c>
      <c r="AG791" s="39" t="str">
        <f aca="false">AB791</f>
        <v>Вак.-1-ИСП-02.02. </v>
      </c>
      <c r="AH791" s="39" t="str">
        <f aca="false">C791</f>
        <v>3ИСП9-12 (п)</v>
      </c>
      <c r="AI791" s="40" t="str">
        <f aca="false">B791</f>
        <v>22</v>
      </c>
      <c r="AJ791" s="39" t="str">
        <f aca="false">CONCATENATE(A791," ",D791)</f>
        <v>МДК.02.02 Инструментальные средства разработки программного обеспечения</v>
      </c>
      <c r="AK791" s="39" t="n">
        <f aca="false">E791*F791+P791*Q791+H791+J791+S791+U791</f>
        <v>24</v>
      </c>
      <c r="AL791" s="39" t="n">
        <f aca="false">L791+W791</f>
        <v>6</v>
      </c>
      <c r="AM791" s="39" t="n">
        <f aca="false">M791+X791</f>
        <v>8</v>
      </c>
      <c r="AN791" s="39" t="n">
        <f aca="false">Y791</f>
        <v>0</v>
      </c>
      <c r="AO791" s="39" t="n">
        <f aca="false">SUM(AK791:AN791)</f>
        <v>38</v>
      </c>
      <c r="AP791" s="41" t="n">
        <f aca="false">K791+V791</f>
        <v>0</v>
      </c>
    </row>
    <row r="792" s="42" customFormat="true" ht="16.5" hidden="true" customHeight="true" outlineLevel="0" collapsed="false">
      <c r="A792" s="95" t="s">
        <v>149</v>
      </c>
      <c r="B792" s="127" t="s">
        <v>116</v>
      </c>
      <c r="C792" s="97" t="s">
        <v>631</v>
      </c>
      <c r="D792" s="128" t="s">
        <v>335</v>
      </c>
      <c r="E792" s="53" t="n">
        <v>12</v>
      </c>
      <c r="F792" s="31"/>
      <c r="G792" s="31"/>
      <c r="H792" s="31"/>
      <c r="I792" s="31"/>
      <c r="J792" s="31"/>
      <c r="K792" s="31"/>
      <c r="L792" s="31"/>
      <c r="M792" s="31"/>
      <c r="N792" s="33" t="n">
        <f aca="false">E792*F792+H792+J792+K792+L792+M792</f>
        <v>0</v>
      </c>
      <c r="O792" s="36"/>
      <c r="P792" s="31" t="n">
        <v>14</v>
      </c>
      <c r="Q792" s="31"/>
      <c r="R792" s="31"/>
      <c r="S792" s="31" t="n">
        <v>32</v>
      </c>
      <c r="T792" s="31"/>
      <c r="U792" s="31"/>
      <c r="V792" s="31"/>
      <c r="W792" s="31"/>
      <c r="X792" s="31"/>
      <c r="Y792" s="31"/>
      <c r="Z792" s="36" t="n">
        <f aca="false">P792*Q792+S792+U792+V792+W792+X792+Y792</f>
        <v>32</v>
      </c>
      <c r="AA792" s="36" t="n">
        <f aca="false">N792+Z792</f>
        <v>32</v>
      </c>
      <c r="AB792" s="47" t="s">
        <v>336</v>
      </c>
      <c r="AC792" s="31"/>
      <c r="AD792" s="31" t="s">
        <v>262</v>
      </c>
      <c r="AE792" s="36" t="n">
        <f aca="false">P792*Q792</f>
        <v>0</v>
      </c>
      <c r="AF792" s="38" t="n">
        <f aca="false">E792*F792+P792*Q792</f>
        <v>0</v>
      </c>
      <c r="AG792" s="39" t="str">
        <f aca="false">AB792</f>
        <v>Вак.-1-ИСП-02.02. </v>
      </c>
      <c r="AH792" s="39" t="str">
        <f aca="false">C792</f>
        <v>3ИСП9-12а (п)</v>
      </c>
      <c r="AI792" s="40" t="str">
        <f aca="false">B792</f>
        <v>11</v>
      </c>
      <c r="AJ792" s="39" t="str">
        <f aca="false">CONCATENATE(A792," ",D792)</f>
        <v>МДК.02.02 Инструментальные средства разработки программного обеспечения</v>
      </c>
      <c r="AK792" s="39" t="n">
        <f aca="false">E792*F792+P792*Q792+H792+J792+S792+U792</f>
        <v>32</v>
      </c>
      <c r="AL792" s="39" t="n">
        <f aca="false">L792+W792</f>
        <v>0</v>
      </c>
      <c r="AM792" s="39" t="n">
        <f aca="false">M792+X792</f>
        <v>0</v>
      </c>
      <c r="AN792" s="39" t="n">
        <f aca="false">Y792</f>
        <v>0</v>
      </c>
      <c r="AO792" s="39" t="n">
        <f aca="false">SUM(AK792:AN792)</f>
        <v>32</v>
      </c>
      <c r="AP792" s="41" t="n">
        <f aca="false">K792+V792</f>
        <v>0</v>
      </c>
    </row>
    <row r="793" s="42" customFormat="true" ht="16.5" hidden="true" customHeight="true" outlineLevel="0" collapsed="false">
      <c r="A793" s="95" t="s">
        <v>149</v>
      </c>
      <c r="B793" s="127" t="s">
        <v>116</v>
      </c>
      <c r="C793" s="97" t="s">
        <v>632</v>
      </c>
      <c r="D793" s="128" t="s">
        <v>335</v>
      </c>
      <c r="E793" s="53" t="n">
        <v>12</v>
      </c>
      <c r="F793" s="31"/>
      <c r="G793" s="31"/>
      <c r="H793" s="31"/>
      <c r="I793" s="31"/>
      <c r="J793" s="31"/>
      <c r="K793" s="31"/>
      <c r="L793" s="31"/>
      <c r="M793" s="31"/>
      <c r="N793" s="33" t="n">
        <f aca="false">E793*F793+H793+J793+K793+L793+M793</f>
        <v>0</v>
      </c>
      <c r="O793" s="36"/>
      <c r="P793" s="31" t="n">
        <v>14</v>
      </c>
      <c r="Q793" s="31"/>
      <c r="R793" s="31"/>
      <c r="S793" s="31" t="n">
        <v>32</v>
      </c>
      <c r="T793" s="31"/>
      <c r="U793" s="31"/>
      <c r="V793" s="31"/>
      <c r="W793" s="31"/>
      <c r="X793" s="31"/>
      <c r="Y793" s="31"/>
      <c r="Z793" s="36" t="n">
        <f aca="false">P793*Q793+S793+U793+V793+W793+X793+Y793</f>
        <v>32</v>
      </c>
      <c r="AA793" s="36" t="n">
        <f aca="false">N793+Z793</f>
        <v>32</v>
      </c>
      <c r="AB793" s="47" t="s">
        <v>69</v>
      </c>
      <c r="AC793" s="31"/>
      <c r="AD793" s="31" t="s">
        <v>262</v>
      </c>
      <c r="AE793" s="36" t="n">
        <f aca="false">P793*Q793</f>
        <v>0</v>
      </c>
      <c r="AF793" s="38" t="n">
        <f aca="false">E793*F793+P793*Q793</f>
        <v>0</v>
      </c>
      <c r="AG793" s="39" t="str">
        <f aca="false">AB793</f>
        <v>вак. 2 п/гр</v>
      </c>
      <c r="AH793" s="39" t="str">
        <f aca="false">C793</f>
        <v>3ИСП9-12б (п)</v>
      </c>
      <c r="AI793" s="40" t="str">
        <f aca="false">B793</f>
        <v>11</v>
      </c>
      <c r="AJ793" s="39" t="str">
        <f aca="false">CONCATENATE(A793," ",D793)</f>
        <v>МДК.02.02 Инструментальные средства разработки программного обеспечения</v>
      </c>
      <c r="AK793" s="39" t="n">
        <f aca="false">E793*F793+P793*Q793+H793+J793+S793+U793</f>
        <v>32</v>
      </c>
      <c r="AL793" s="39" t="n">
        <f aca="false">L793+W793</f>
        <v>0</v>
      </c>
      <c r="AM793" s="39" t="n">
        <f aca="false">M793+X793</f>
        <v>0</v>
      </c>
      <c r="AN793" s="39" t="n">
        <f aca="false">Y793</f>
        <v>0</v>
      </c>
      <c r="AO793" s="39" t="n">
        <f aca="false">SUM(AK793:AN793)</f>
        <v>32</v>
      </c>
      <c r="AP793" s="41" t="n">
        <f aca="false">K793+V793</f>
        <v>0</v>
      </c>
    </row>
    <row r="794" s="42" customFormat="true" ht="16.5" hidden="true" customHeight="true" outlineLevel="0" collapsed="false">
      <c r="A794" s="95" t="s">
        <v>152</v>
      </c>
      <c r="B794" s="127" t="s">
        <v>45</v>
      </c>
      <c r="C794" s="97" t="s">
        <v>630</v>
      </c>
      <c r="D794" s="128" t="s">
        <v>337</v>
      </c>
      <c r="E794" s="53" t="n">
        <v>12</v>
      </c>
      <c r="F794" s="31"/>
      <c r="G794" s="31"/>
      <c r="H794" s="31"/>
      <c r="I794" s="31"/>
      <c r="J794" s="31"/>
      <c r="K794" s="31"/>
      <c r="L794" s="31"/>
      <c r="M794" s="31"/>
      <c r="N794" s="33" t="n">
        <f aca="false">E794*F794+H794+J794+K794+L794+M794</f>
        <v>0</v>
      </c>
      <c r="O794" s="36"/>
      <c r="P794" s="31" t="n">
        <v>14</v>
      </c>
      <c r="Q794" s="31" t="n">
        <v>3</v>
      </c>
      <c r="R794" s="31" t="n">
        <v>14</v>
      </c>
      <c r="S794" s="31" t="n">
        <v>-14</v>
      </c>
      <c r="T794" s="31"/>
      <c r="U794" s="31"/>
      <c r="V794" s="31"/>
      <c r="W794" s="31" t="n">
        <v>2</v>
      </c>
      <c r="X794" s="31"/>
      <c r="Y794" s="31"/>
      <c r="Z794" s="36" t="n">
        <f aca="false">P794*Q794+S794+U794+V794+W794+X794+Y794</f>
        <v>30</v>
      </c>
      <c r="AA794" s="36" t="n">
        <f aca="false">N794+Z794</f>
        <v>30</v>
      </c>
      <c r="AB794" s="47" t="s">
        <v>338</v>
      </c>
      <c r="AC794" s="31"/>
      <c r="AD794" s="31"/>
      <c r="AE794" s="36" t="n">
        <f aca="false">P794*Q794</f>
        <v>42</v>
      </c>
      <c r="AF794" s="38" t="n">
        <f aca="false">E794*F794+P794*Q794</f>
        <v>42</v>
      </c>
      <c r="AG794" s="39" t="str">
        <f aca="false">AB794</f>
        <v>Дружинин Б.Н.</v>
      </c>
      <c r="AH794" s="39" t="str">
        <f aca="false">C794</f>
        <v>3ИСП9-12 (п)</v>
      </c>
      <c r="AI794" s="40" t="str">
        <f aca="false">B794</f>
        <v>22</v>
      </c>
      <c r="AJ794" s="39" t="str">
        <f aca="false">CONCATENATE(A794," ",D794)</f>
        <v>МДК.02.03 Математическое моделирование</v>
      </c>
      <c r="AK794" s="39" t="n">
        <f aca="false">E794*F794+P794*Q794+H794+J794+S794+U794</f>
        <v>28</v>
      </c>
      <c r="AL794" s="39" t="n">
        <f aca="false">L794+W794</f>
        <v>2</v>
      </c>
      <c r="AM794" s="39" t="n">
        <f aca="false">M794+X794</f>
        <v>0</v>
      </c>
      <c r="AN794" s="39" t="n">
        <f aca="false">Y794</f>
        <v>0</v>
      </c>
      <c r="AO794" s="39" t="n">
        <f aca="false">SUM(AK794:AN794)</f>
        <v>30</v>
      </c>
      <c r="AP794" s="41" t="n">
        <f aca="false">K794+V794</f>
        <v>0</v>
      </c>
    </row>
    <row r="795" s="42" customFormat="true" ht="16.5" hidden="true" customHeight="true" outlineLevel="0" collapsed="false">
      <c r="A795" s="95" t="s">
        <v>152</v>
      </c>
      <c r="B795" s="127" t="s">
        <v>116</v>
      </c>
      <c r="C795" s="97" t="s">
        <v>631</v>
      </c>
      <c r="D795" s="128" t="s">
        <v>337</v>
      </c>
      <c r="E795" s="53" t="n">
        <v>12</v>
      </c>
      <c r="F795" s="31"/>
      <c r="G795" s="31"/>
      <c r="H795" s="31"/>
      <c r="I795" s="31"/>
      <c r="J795" s="31"/>
      <c r="K795" s="31"/>
      <c r="L795" s="31"/>
      <c r="M795" s="31"/>
      <c r="N795" s="33" t="n">
        <f aca="false">E795*F795+H795+J795+K795+L795+M795</f>
        <v>0</v>
      </c>
      <c r="O795" s="36"/>
      <c r="P795" s="31" t="n">
        <v>14</v>
      </c>
      <c r="Q795" s="31"/>
      <c r="R795" s="31"/>
      <c r="S795" s="31" t="n">
        <v>14</v>
      </c>
      <c r="T795" s="31"/>
      <c r="U795" s="31"/>
      <c r="V795" s="31"/>
      <c r="W795" s="31"/>
      <c r="X795" s="31"/>
      <c r="Y795" s="31"/>
      <c r="Z795" s="36" t="n">
        <f aca="false">P795*Q795+S795+U795+V795+W795+X795+Y795</f>
        <v>14</v>
      </c>
      <c r="AA795" s="36" t="n">
        <f aca="false">N795+Z795</f>
        <v>14</v>
      </c>
      <c r="AB795" s="47" t="s">
        <v>338</v>
      </c>
      <c r="AC795" s="31"/>
      <c r="AD795" s="31"/>
      <c r="AE795" s="36" t="n">
        <f aca="false">P795*Q795</f>
        <v>0</v>
      </c>
      <c r="AF795" s="38" t="n">
        <f aca="false">E795*F795+P795*Q795</f>
        <v>0</v>
      </c>
      <c r="AG795" s="39" t="str">
        <f aca="false">AB795</f>
        <v>Дружинин Б.Н.</v>
      </c>
      <c r="AH795" s="39" t="str">
        <f aca="false">C795</f>
        <v>3ИСП9-12а (п)</v>
      </c>
      <c r="AI795" s="40" t="str">
        <f aca="false">B795</f>
        <v>11</v>
      </c>
      <c r="AJ795" s="39" t="str">
        <f aca="false">CONCATENATE(A795," ",D795)</f>
        <v>МДК.02.03 Математическое моделирование</v>
      </c>
      <c r="AK795" s="39" t="n">
        <f aca="false">E795*F795+P795*Q795+H795+J795+S795+U795</f>
        <v>14</v>
      </c>
      <c r="AL795" s="39" t="n">
        <f aca="false">L795+W795</f>
        <v>0</v>
      </c>
      <c r="AM795" s="39" t="n">
        <f aca="false">M795+X795</f>
        <v>0</v>
      </c>
      <c r="AN795" s="39" t="n">
        <f aca="false">Y795</f>
        <v>0</v>
      </c>
      <c r="AO795" s="39" t="n">
        <f aca="false">SUM(AK795:AN795)</f>
        <v>14</v>
      </c>
      <c r="AP795" s="41" t="n">
        <f aca="false">K795+V795</f>
        <v>0</v>
      </c>
    </row>
    <row r="796" s="42" customFormat="true" ht="16.5" hidden="true" customHeight="true" outlineLevel="0" collapsed="false">
      <c r="A796" s="95" t="s">
        <v>152</v>
      </c>
      <c r="B796" s="127" t="s">
        <v>116</v>
      </c>
      <c r="C796" s="97" t="s">
        <v>632</v>
      </c>
      <c r="D796" s="128" t="s">
        <v>337</v>
      </c>
      <c r="E796" s="53" t="n">
        <v>12</v>
      </c>
      <c r="F796" s="31"/>
      <c r="G796" s="31"/>
      <c r="H796" s="31"/>
      <c r="I796" s="31"/>
      <c r="J796" s="31"/>
      <c r="K796" s="31"/>
      <c r="L796" s="31"/>
      <c r="M796" s="31"/>
      <c r="N796" s="33" t="n">
        <f aca="false">E796*F796+H796+J796+K796+L796+M796</f>
        <v>0</v>
      </c>
      <c r="O796" s="36"/>
      <c r="P796" s="31" t="n">
        <v>14</v>
      </c>
      <c r="Q796" s="31"/>
      <c r="R796" s="31"/>
      <c r="S796" s="31" t="n">
        <v>14</v>
      </c>
      <c r="T796" s="31"/>
      <c r="U796" s="31"/>
      <c r="V796" s="31"/>
      <c r="W796" s="31"/>
      <c r="X796" s="31"/>
      <c r="Y796" s="31"/>
      <c r="Z796" s="36" t="n">
        <f aca="false">P796*Q796+S796+U796+V796+W796+X796+Y796</f>
        <v>14</v>
      </c>
      <c r="AA796" s="36" t="n">
        <f aca="false">N796+Z796</f>
        <v>14</v>
      </c>
      <c r="AB796" s="47" t="s">
        <v>69</v>
      </c>
      <c r="AC796" s="31"/>
      <c r="AD796" s="31"/>
      <c r="AE796" s="36" t="n">
        <f aca="false">P796*Q796</f>
        <v>0</v>
      </c>
      <c r="AF796" s="38" t="n">
        <f aca="false">E796*F796+P796*Q796</f>
        <v>0</v>
      </c>
      <c r="AG796" s="39" t="str">
        <f aca="false">AB796</f>
        <v>вак. 2 п/гр</v>
      </c>
      <c r="AH796" s="39" t="str">
        <f aca="false">C796</f>
        <v>3ИСП9-12б (п)</v>
      </c>
      <c r="AI796" s="40" t="str">
        <f aca="false">B796</f>
        <v>11</v>
      </c>
      <c r="AJ796" s="39" t="str">
        <f aca="false">CONCATENATE(A796," ",D796)</f>
        <v>МДК.02.03 Математическое моделирование</v>
      </c>
      <c r="AK796" s="39" t="n">
        <f aca="false">E796*F796+P796*Q796+H796+J796+S796+U796</f>
        <v>14</v>
      </c>
      <c r="AL796" s="39" t="n">
        <f aca="false">L796+W796</f>
        <v>0</v>
      </c>
      <c r="AM796" s="39" t="n">
        <f aca="false">M796+X796</f>
        <v>0</v>
      </c>
      <c r="AN796" s="39" t="n">
        <f aca="false">Y796</f>
        <v>0</v>
      </c>
      <c r="AO796" s="39" t="n">
        <f aca="false">SUM(AK796:AN796)</f>
        <v>14</v>
      </c>
      <c r="AP796" s="41" t="n">
        <f aca="false">K796+V796</f>
        <v>0</v>
      </c>
    </row>
    <row r="797" s="42" customFormat="true" ht="16.5" hidden="true" customHeight="true" outlineLevel="0" collapsed="false">
      <c r="A797" s="95" t="s">
        <v>154</v>
      </c>
      <c r="B797" s="127" t="s">
        <v>116</v>
      </c>
      <c r="C797" s="97" t="s">
        <v>631</v>
      </c>
      <c r="D797" s="128" t="s">
        <v>108</v>
      </c>
      <c r="E797" s="53" t="n">
        <v>12</v>
      </c>
      <c r="F797" s="31"/>
      <c r="G797" s="31"/>
      <c r="H797" s="31"/>
      <c r="I797" s="31"/>
      <c r="J797" s="31"/>
      <c r="K797" s="31"/>
      <c r="L797" s="31"/>
      <c r="M797" s="31"/>
      <c r="N797" s="33" t="n">
        <f aca="false">E797*F797+H797+J797+K797+L797+M797</f>
        <v>0</v>
      </c>
      <c r="O797" s="36"/>
      <c r="P797" s="31" t="n">
        <v>4</v>
      </c>
      <c r="Q797" s="31" t="n">
        <v>36</v>
      </c>
      <c r="R797" s="31"/>
      <c r="S797" s="31"/>
      <c r="T797" s="31"/>
      <c r="U797" s="31"/>
      <c r="V797" s="31"/>
      <c r="W797" s="31"/>
      <c r="X797" s="31"/>
      <c r="Y797" s="31"/>
      <c r="Z797" s="36" t="n">
        <f aca="false">P797*Q797+S797+U797+V797+W797+X797+Y797</f>
        <v>144</v>
      </c>
      <c r="AA797" s="36" t="n">
        <f aca="false">N797+Z797</f>
        <v>144</v>
      </c>
      <c r="AB797" s="73" t="s">
        <v>364</v>
      </c>
      <c r="AC797" s="31"/>
      <c r="AD797" s="31"/>
      <c r="AE797" s="36" t="n">
        <f aca="false">P797*Q797</f>
        <v>144</v>
      </c>
      <c r="AF797" s="38" t="n">
        <f aca="false">E797*F797+P797*Q797</f>
        <v>144</v>
      </c>
      <c r="AG797" s="39" t="str">
        <f aca="false">AB797</f>
        <v>Карпов Р.В.</v>
      </c>
      <c r="AH797" s="39" t="str">
        <f aca="false">C797</f>
        <v>3ИСП9-12а (п)</v>
      </c>
      <c r="AI797" s="40" t="str">
        <f aca="false">B797</f>
        <v>11</v>
      </c>
      <c r="AJ797" s="39" t="str">
        <f aca="false">CONCATENATE(A797," ",D797)</f>
        <v>УП.02 Учебная практика</v>
      </c>
      <c r="AK797" s="39" t="n">
        <f aca="false">E797*F797+P797*Q797+H797+J797+S797+U797</f>
        <v>144</v>
      </c>
      <c r="AL797" s="39" t="n">
        <f aca="false">L797+W797</f>
        <v>0</v>
      </c>
      <c r="AM797" s="39" t="n">
        <f aca="false">M797+X797</f>
        <v>0</v>
      </c>
      <c r="AN797" s="39" t="n">
        <f aca="false">Y797</f>
        <v>0</v>
      </c>
      <c r="AO797" s="39" t="n">
        <f aca="false">SUM(AK797:AN797)</f>
        <v>144</v>
      </c>
      <c r="AP797" s="41" t="n">
        <f aca="false">K797+V797</f>
        <v>0</v>
      </c>
    </row>
    <row r="798" s="42" customFormat="true" ht="16.5" hidden="true" customHeight="true" outlineLevel="0" collapsed="false">
      <c r="A798" s="95" t="s">
        <v>154</v>
      </c>
      <c r="B798" s="127" t="s">
        <v>116</v>
      </c>
      <c r="C798" s="97" t="s">
        <v>632</v>
      </c>
      <c r="D798" s="128" t="s">
        <v>108</v>
      </c>
      <c r="E798" s="53" t="n">
        <v>12</v>
      </c>
      <c r="F798" s="31"/>
      <c r="G798" s="31"/>
      <c r="H798" s="31"/>
      <c r="I798" s="31"/>
      <c r="J798" s="31"/>
      <c r="K798" s="31"/>
      <c r="L798" s="31"/>
      <c r="M798" s="31"/>
      <c r="N798" s="33" t="n">
        <f aca="false">E798*F798+H798+J798+K798+L798+M798</f>
        <v>0</v>
      </c>
      <c r="O798" s="36"/>
      <c r="P798" s="31" t="n">
        <v>4</v>
      </c>
      <c r="Q798" s="31" t="n">
        <v>36</v>
      </c>
      <c r="R798" s="31"/>
      <c r="S798" s="31"/>
      <c r="T798" s="31"/>
      <c r="U798" s="31"/>
      <c r="V798" s="31"/>
      <c r="W798" s="31"/>
      <c r="X798" s="31"/>
      <c r="Y798" s="31"/>
      <c r="Z798" s="36" t="n">
        <f aca="false">P798*Q798+S798+U798+V798+W798+X798+Y798</f>
        <v>144</v>
      </c>
      <c r="AA798" s="36" t="n">
        <f aca="false">N798+Z798</f>
        <v>144</v>
      </c>
      <c r="AB798" s="73" t="s">
        <v>294</v>
      </c>
      <c r="AC798" s="31"/>
      <c r="AD798" s="31"/>
      <c r="AE798" s="36"/>
      <c r="AF798" s="38" t="n">
        <f aca="false">E798*F798+P798*Q798</f>
        <v>144</v>
      </c>
      <c r="AG798" s="39" t="str">
        <f aca="false">AB798</f>
        <v>Долаш Д.В.</v>
      </c>
      <c r="AH798" s="39" t="str">
        <f aca="false">C798</f>
        <v>3ИСП9-12б (п)</v>
      </c>
      <c r="AI798" s="40" t="str">
        <f aca="false">B798</f>
        <v>11</v>
      </c>
      <c r="AJ798" s="39" t="str">
        <f aca="false">CONCATENATE(A798," ",D798)</f>
        <v>УП.02 Учебная практика</v>
      </c>
      <c r="AK798" s="39" t="n">
        <f aca="false">E798*F798+P798*Q798+H798+J798+S798+U798</f>
        <v>144</v>
      </c>
      <c r="AL798" s="39" t="n">
        <f aca="false">L798+W798</f>
        <v>0</v>
      </c>
      <c r="AM798" s="39" t="n">
        <f aca="false">M798+X798</f>
        <v>0</v>
      </c>
      <c r="AN798" s="39" t="n">
        <f aca="false">Y798</f>
        <v>0</v>
      </c>
      <c r="AO798" s="39" t="n">
        <f aca="false">SUM(AK798:AN798)</f>
        <v>144</v>
      </c>
      <c r="AP798" s="41" t="n">
        <f aca="false">K798+V798</f>
        <v>0</v>
      </c>
    </row>
    <row r="799" s="42" customFormat="true" ht="16.5" hidden="true" customHeight="true" outlineLevel="0" collapsed="false">
      <c r="A799" s="95" t="s">
        <v>155</v>
      </c>
      <c r="B799" s="127" t="s">
        <v>45</v>
      </c>
      <c r="C799" s="97" t="s">
        <v>630</v>
      </c>
      <c r="D799" s="128" t="s">
        <v>163</v>
      </c>
      <c r="E799" s="53" t="n">
        <v>12</v>
      </c>
      <c r="F799" s="31"/>
      <c r="G799" s="31"/>
      <c r="H799" s="31"/>
      <c r="I799" s="31"/>
      <c r="J799" s="31"/>
      <c r="K799" s="31"/>
      <c r="L799" s="31"/>
      <c r="M799" s="31"/>
      <c r="N799" s="33" t="n">
        <f aca="false">E799*F799+H799+J799+K799+L799+M799</f>
        <v>0</v>
      </c>
      <c r="O799" s="36"/>
      <c r="P799" s="31" t="n">
        <v>2</v>
      </c>
      <c r="Q799" s="31" t="n">
        <v>9</v>
      </c>
      <c r="R799" s="31"/>
      <c r="S799" s="31"/>
      <c r="T799" s="31"/>
      <c r="U799" s="31"/>
      <c r="V799" s="31"/>
      <c r="W799" s="31"/>
      <c r="X799" s="31"/>
      <c r="Y799" s="31"/>
      <c r="Z799" s="36" t="n">
        <f aca="false">P799*Q799+S799+U799+V799+W799+X799+Y799</f>
        <v>18</v>
      </c>
      <c r="AA799" s="36" t="n">
        <f aca="false">N799+Z799</f>
        <v>18</v>
      </c>
      <c r="AB799" s="36" t="s">
        <v>329</v>
      </c>
      <c r="AC799" s="31"/>
      <c r="AD799" s="31"/>
      <c r="AE799" s="36" t="n">
        <f aca="false">P799*Q799</f>
        <v>18</v>
      </c>
      <c r="AF799" s="38" t="n">
        <f aca="false">E799*F799+P799*Q799</f>
        <v>18</v>
      </c>
      <c r="AG799" s="39" t="str">
        <f aca="false">AB799</f>
        <v>Токарь И.А.</v>
      </c>
      <c r="AH799" s="39" t="str">
        <f aca="false">C799</f>
        <v>3ИСП9-12 (п)</v>
      </c>
      <c r="AI799" s="40" t="str">
        <f aca="false">B799</f>
        <v>22</v>
      </c>
      <c r="AJ799" s="39" t="str">
        <f aca="false">CONCATENATE(A799," ",D799)</f>
        <v>ПП.02 Производственная практика</v>
      </c>
      <c r="AK799" s="39" t="n">
        <f aca="false">E799*F799+P799*Q799+H799+J799+S799+U799</f>
        <v>18</v>
      </c>
      <c r="AL799" s="39" t="n">
        <f aca="false">L799+W799</f>
        <v>0</v>
      </c>
      <c r="AM799" s="39" t="n">
        <f aca="false">M799+X799</f>
        <v>0</v>
      </c>
      <c r="AN799" s="39" t="n">
        <f aca="false">Y799</f>
        <v>0</v>
      </c>
      <c r="AO799" s="39" t="n">
        <f aca="false">SUM(AK799:AN799)</f>
        <v>18</v>
      </c>
      <c r="AP799" s="41" t="n">
        <f aca="false">K799+V799</f>
        <v>0</v>
      </c>
    </row>
    <row r="800" s="42" customFormat="true" ht="16.5" hidden="true" customHeight="true" outlineLevel="0" collapsed="false">
      <c r="A800" s="95" t="s">
        <v>155</v>
      </c>
      <c r="B800" s="127" t="s">
        <v>45</v>
      </c>
      <c r="C800" s="97" t="s">
        <v>630</v>
      </c>
      <c r="D800" s="128" t="s">
        <v>163</v>
      </c>
      <c r="E800" s="53" t="n">
        <v>12</v>
      </c>
      <c r="F800" s="31"/>
      <c r="G800" s="31"/>
      <c r="H800" s="31"/>
      <c r="I800" s="31"/>
      <c r="J800" s="31"/>
      <c r="K800" s="31"/>
      <c r="L800" s="31"/>
      <c r="M800" s="31"/>
      <c r="N800" s="33" t="n">
        <f aca="false">E800*F800+H800+J800+K800+L800+M800</f>
        <v>0</v>
      </c>
      <c r="O800" s="36"/>
      <c r="P800" s="31" t="n">
        <v>2</v>
      </c>
      <c r="Q800" s="31" t="n">
        <v>9</v>
      </c>
      <c r="R800" s="31"/>
      <c r="S800" s="31"/>
      <c r="T800" s="31"/>
      <c r="U800" s="31"/>
      <c r="V800" s="31"/>
      <c r="W800" s="31"/>
      <c r="X800" s="31"/>
      <c r="Y800" s="31"/>
      <c r="Z800" s="36" t="n">
        <f aca="false">P800*Q800+S800+U800+V800+W800+X800+Y800</f>
        <v>18</v>
      </c>
      <c r="AA800" s="36" t="n">
        <f aca="false">N800+Z800</f>
        <v>18</v>
      </c>
      <c r="AB800" s="36" t="s">
        <v>143</v>
      </c>
      <c r="AC800" s="31"/>
      <c r="AD800" s="31"/>
      <c r="AE800" s="36" t="n">
        <f aca="false">P800*Q800</f>
        <v>18</v>
      </c>
      <c r="AF800" s="38" t="n">
        <f aca="false">E800*F800+P800*Q800</f>
        <v>18</v>
      </c>
      <c r="AG800" s="39" t="str">
        <f aca="false">AB800</f>
        <v>вак. ПП</v>
      </c>
      <c r="AH800" s="39" t="str">
        <f aca="false">C800</f>
        <v>3ИСП9-12 (п)</v>
      </c>
      <c r="AI800" s="40" t="str">
        <f aca="false">B800</f>
        <v>22</v>
      </c>
      <c r="AJ800" s="39" t="str">
        <f aca="false">CONCATENATE(A800," ",D800)</f>
        <v>ПП.02 Производственная практика</v>
      </c>
      <c r="AK800" s="39" t="n">
        <f aca="false">E800*F800+P800*Q800+H800+J800+S800+U800</f>
        <v>18</v>
      </c>
      <c r="AL800" s="39" t="n">
        <f aca="false">L800+W800</f>
        <v>0</v>
      </c>
      <c r="AM800" s="39" t="n">
        <f aca="false">M800+X800</f>
        <v>0</v>
      </c>
      <c r="AN800" s="39" t="n">
        <f aca="false">Y800</f>
        <v>0</v>
      </c>
      <c r="AO800" s="39" t="n">
        <f aca="false">SUM(AK800:AN800)</f>
        <v>18</v>
      </c>
      <c r="AP800" s="41" t="n">
        <f aca="false">K800+V800</f>
        <v>0</v>
      </c>
    </row>
    <row r="801" s="42" customFormat="true" ht="16.5" hidden="true" customHeight="true" outlineLevel="0" collapsed="false">
      <c r="A801" s="95" t="s">
        <v>155</v>
      </c>
      <c r="B801" s="127" t="s">
        <v>45</v>
      </c>
      <c r="C801" s="97" t="s">
        <v>630</v>
      </c>
      <c r="D801" s="128" t="s">
        <v>163</v>
      </c>
      <c r="E801" s="53" t="n">
        <v>12</v>
      </c>
      <c r="F801" s="31"/>
      <c r="G801" s="31"/>
      <c r="H801" s="31"/>
      <c r="I801" s="31"/>
      <c r="J801" s="31"/>
      <c r="K801" s="31"/>
      <c r="L801" s="31"/>
      <c r="M801" s="31"/>
      <c r="N801" s="33" t="n">
        <f aca="false">E801*F801+H801+J801+K801+L801+M801</f>
        <v>0</v>
      </c>
      <c r="O801" s="36"/>
      <c r="P801" s="31" t="n">
        <v>2</v>
      </c>
      <c r="Q801" s="31" t="n">
        <v>9</v>
      </c>
      <c r="R801" s="31"/>
      <c r="S801" s="31"/>
      <c r="T801" s="31"/>
      <c r="U801" s="31"/>
      <c r="V801" s="31"/>
      <c r="W801" s="31"/>
      <c r="X801" s="31"/>
      <c r="Y801" s="31"/>
      <c r="Z801" s="36" t="n">
        <f aca="false">P801*Q801+S801+U801+V801+W801+X801+Y801</f>
        <v>18</v>
      </c>
      <c r="AA801" s="36" t="n">
        <f aca="false">N801+Z801</f>
        <v>18</v>
      </c>
      <c r="AB801" s="36" t="s">
        <v>143</v>
      </c>
      <c r="AC801" s="31"/>
      <c r="AD801" s="31"/>
      <c r="AE801" s="36" t="n">
        <f aca="false">P801*Q801</f>
        <v>18</v>
      </c>
      <c r="AF801" s="38" t="n">
        <f aca="false">E801*F801+P801*Q801</f>
        <v>18</v>
      </c>
      <c r="AG801" s="39" t="str">
        <f aca="false">AB801</f>
        <v>вак. ПП</v>
      </c>
      <c r="AH801" s="39" t="str">
        <f aca="false">C801</f>
        <v>3ИСП9-12 (п)</v>
      </c>
      <c r="AI801" s="40" t="str">
        <f aca="false">B801</f>
        <v>22</v>
      </c>
      <c r="AJ801" s="39" t="str">
        <f aca="false">CONCATENATE(A801," ",D801)</f>
        <v>ПП.02 Производственная практика</v>
      </c>
      <c r="AK801" s="39" t="n">
        <f aca="false">E801*F801+P801*Q801+H801+J801+S801+U801</f>
        <v>18</v>
      </c>
      <c r="AL801" s="39" t="n">
        <f aca="false">L801+W801</f>
        <v>0</v>
      </c>
      <c r="AM801" s="39" t="n">
        <f aca="false">M801+X801</f>
        <v>0</v>
      </c>
      <c r="AN801" s="39" t="n">
        <f aca="false">Y801</f>
        <v>0</v>
      </c>
      <c r="AO801" s="39" t="n">
        <f aca="false">SUM(AK801:AN801)</f>
        <v>18</v>
      </c>
      <c r="AP801" s="41" t="n">
        <f aca="false">K801+V801</f>
        <v>0</v>
      </c>
    </row>
    <row r="802" s="42" customFormat="true" ht="16.5" hidden="true" customHeight="true" outlineLevel="0" collapsed="false">
      <c r="A802" s="95" t="s">
        <v>155</v>
      </c>
      <c r="B802" s="127" t="s">
        <v>45</v>
      </c>
      <c r="C802" s="97" t="s">
        <v>630</v>
      </c>
      <c r="D802" s="128" t="s">
        <v>163</v>
      </c>
      <c r="E802" s="53" t="n">
        <v>12</v>
      </c>
      <c r="F802" s="31"/>
      <c r="G802" s="31"/>
      <c r="H802" s="31"/>
      <c r="I802" s="31"/>
      <c r="J802" s="31"/>
      <c r="K802" s="31"/>
      <c r="L802" s="31"/>
      <c r="M802" s="31"/>
      <c r="N802" s="33" t="n">
        <f aca="false">E802*F802+H802+J802+K802+L802+M802</f>
        <v>0</v>
      </c>
      <c r="O802" s="36"/>
      <c r="P802" s="31" t="n">
        <v>2</v>
      </c>
      <c r="Q802" s="31" t="n">
        <v>9</v>
      </c>
      <c r="R802" s="31"/>
      <c r="S802" s="31"/>
      <c r="T802" s="31"/>
      <c r="U802" s="31"/>
      <c r="V802" s="31"/>
      <c r="W802" s="31"/>
      <c r="X802" s="31"/>
      <c r="Y802" s="31"/>
      <c r="Z802" s="36" t="n">
        <f aca="false">P802*Q802+S802+U802+V802+W802+X802+Y802</f>
        <v>18</v>
      </c>
      <c r="AA802" s="36" t="n">
        <f aca="false">N802+Z802</f>
        <v>18</v>
      </c>
      <c r="AB802" s="36" t="s">
        <v>143</v>
      </c>
      <c r="AC802" s="31"/>
      <c r="AD802" s="31"/>
      <c r="AE802" s="36" t="n">
        <f aca="false">P802*Q802</f>
        <v>18</v>
      </c>
      <c r="AF802" s="38" t="n">
        <f aca="false">E802*F802+P802*Q802</f>
        <v>18</v>
      </c>
      <c r="AG802" s="39" t="str">
        <f aca="false">AB802</f>
        <v>вак. ПП</v>
      </c>
      <c r="AH802" s="39" t="str">
        <f aca="false">C802</f>
        <v>3ИСП9-12 (п)</v>
      </c>
      <c r="AI802" s="40" t="str">
        <f aca="false">B802</f>
        <v>22</v>
      </c>
      <c r="AJ802" s="39" t="str">
        <f aca="false">CONCATENATE(A802," ",D802)</f>
        <v>ПП.02 Производственная практика</v>
      </c>
      <c r="AK802" s="39" t="n">
        <f aca="false">E802*F802+P802*Q802+H802+J802+S802+U802</f>
        <v>18</v>
      </c>
      <c r="AL802" s="39" t="n">
        <f aca="false">L802+W802</f>
        <v>0</v>
      </c>
      <c r="AM802" s="39" t="n">
        <f aca="false">M802+X802</f>
        <v>0</v>
      </c>
      <c r="AN802" s="39" t="n">
        <f aca="false">Y802</f>
        <v>0</v>
      </c>
      <c r="AO802" s="39" t="n">
        <f aca="false">SUM(AK802:AN802)</f>
        <v>18</v>
      </c>
      <c r="AP802" s="41" t="n">
        <f aca="false">K802+V802</f>
        <v>0</v>
      </c>
    </row>
    <row r="803" s="42" customFormat="true" ht="16.5" hidden="true" customHeight="true" outlineLevel="0" collapsed="false">
      <c r="A803" s="131" t="s">
        <v>341</v>
      </c>
      <c r="B803" s="127" t="s">
        <v>45</v>
      </c>
      <c r="C803" s="97" t="s">
        <v>630</v>
      </c>
      <c r="D803" s="122" t="s">
        <v>342</v>
      </c>
      <c r="E803" s="53" t="n">
        <v>12</v>
      </c>
      <c r="F803" s="31" t="n">
        <v>7</v>
      </c>
      <c r="G803" s="31" t="n">
        <v>36</v>
      </c>
      <c r="H803" s="31" t="n">
        <v>-36</v>
      </c>
      <c r="I803" s="31"/>
      <c r="J803" s="31"/>
      <c r="K803" s="31"/>
      <c r="L803" s="31" t="n">
        <v>6</v>
      </c>
      <c r="M803" s="31" t="n">
        <v>8</v>
      </c>
      <c r="N803" s="33" t="n">
        <f aca="false">E803*F803+H803+J803+K803+L803+M803</f>
        <v>62</v>
      </c>
      <c r="O803" s="36"/>
      <c r="P803" s="31" t="n">
        <v>14</v>
      </c>
      <c r="Q803" s="31"/>
      <c r="R803" s="31"/>
      <c r="S803" s="31"/>
      <c r="T803" s="31"/>
      <c r="U803" s="31"/>
      <c r="V803" s="31"/>
      <c r="W803" s="31"/>
      <c r="X803" s="31"/>
      <c r="Y803" s="31"/>
      <c r="Z803" s="36" t="n">
        <f aca="false">P803*Q803+S803+U803+V803+W803+X803+Y803</f>
        <v>0</v>
      </c>
      <c r="AA803" s="36" t="n">
        <f aca="false">N803+Z803</f>
        <v>62</v>
      </c>
      <c r="AB803" s="47" t="s">
        <v>273</v>
      </c>
      <c r="AC803" s="31"/>
      <c r="AD803" s="31"/>
      <c r="AE803" s="36" t="n">
        <f aca="false">P803*Q803</f>
        <v>0</v>
      </c>
      <c r="AF803" s="38" t="n">
        <f aca="false">E803*F803+P803*Q803</f>
        <v>84</v>
      </c>
      <c r="AG803" s="39" t="str">
        <f aca="false">AB803</f>
        <v>Трусов Г.А.</v>
      </c>
      <c r="AH803" s="39" t="str">
        <f aca="false">C803</f>
        <v>3ИСП9-12 (п)</v>
      </c>
      <c r="AI803" s="40" t="str">
        <f aca="false">B803</f>
        <v>22</v>
      </c>
      <c r="AJ803" s="39" t="str">
        <f aca="false">CONCATENATE(A803," ",D803)</f>
        <v>МДК.04.02 Обеспечение качества функционирования компьютерных систем</v>
      </c>
      <c r="AK803" s="39" t="n">
        <f aca="false">E803*F803+P803*Q803+H803+J803+S803+U803</f>
        <v>48</v>
      </c>
      <c r="AL803" s="39" t="n">
        <f aca="false">L803+W803</f>
        <v>6</v>
      </c>
      <c r="AM803" s="39" t="n">
        <f aca="false">M803+X803</f>
        <v>8</v>
      </c>
      <c r="AN803" s="39" t="n">
        <f aca="false">Y803</f>
        <v>0</v>
      </c>
      <c r="AO803" s="39" t="n">
        <f aca="false">SUM(AK803:AN803)</f>
        <v>62</v>
      </c>
      <c r="AP803" s="41" t="n">
        <f aca="false">K803+V803</f>
        <v>0</v>
      </c>
    </row>
    <row r="804" s="42" customFormat="true" ht="16.5" hidden="true" customHeight="true" outlineLevel="0" collapsed="false">
      <c r="A804" s="131" t="s">
        <v>341</v>
      </c>
      <c r="B804" s="127" t="s">
        <v>116</v>
      </c>
      <c r="C804" s="97" t="s">
        <v>631</v>
      </c>
      <c r="D804" s="122" t="s">
        <v>342</v>
      </c>
      <c r="E804" s="53" t="n">
        <v>12</v>
      </c>
      <c r="F804" s="31"/>
      <c r="G804" s="31"/>
      <c r="H804" s="31" t="n">
        <v>36</v>
      </c>
      <c r="I804" s="31"/>
      <c r="J804" s="31"/>
      <c r="K804" s="31"/>
      <c r="L804" s="31"/>
      <c r="M804" s="31"/>
      <c r="N804" s="33" t="n">
        <f aca="false">E804*F804+H804+J804+K804+L804+M804</f>
        <v>36</v>
      </c>
      <c r="O804" s="36"/>
      <c r="P804" s="31" t="n">
        <v>14</v>
      </c>
      <c r="Q804" s="31"/>
      <c r="R804" s="31"/>
      <c r="S804" s="31"/>
      <c r="T804" s="31"/>
      <c r="U804" s="31"/>
      <c r="V804" s="31"/>
      <c r="W804" s="31"/>
      <c r="X804" s="31"/>
      <c r="Y804" s="31"/>
      <c r="Z804" s="36" t="n">
        <f aca="false">P804*Q804+S804+U804+V804+W804+X804+Y804</f>
        <v>0</v>
      </c>
      <c r="AA804" s="36" t="n">
        <f aca="false">N804+Z804</f>
        <v>36</v>
      </c>
      <c r="AB804" s="47" t="s">
        <v>273</v>
      </c>
      <c r="AC804" s="31"/>
      <c r="AD804" s="31"/>
      <c r="AE804" s="36" t="n">
        <f aca="false">P804*Q804</f>
        <v>0</v>
      </c>
      <c r="AF804" s="38" t="n">
        <f aca="false">E804*F804+P804*Q804</f>
        <v>0</v>
      </c>
      <c r="AG804" s="39" t="str">
        <f aca="false">AB804</f>
        <v>Трусов Г.А.</v>
      </c>
      <c r="AH804" s="39" t="str">
        <f aca="false">C804</f>
        <v>3ИСП9-12а (п)</v>
      </c>
      <c r="AI804" s="40" t="str">
        <f aca="false">B804</f>
        <v>11</v>
      </c>
      <c r="AJ804" s="39" t="str">
        <f aca="false">CONCATENATE(A804," ",D804)</f>
        <v>МДК.04.02 Обеспечение качества функционирования компьютерных систем</v>
      </c>
      <c r="AK804" s="39" t="n">
        <f aca="false">E804*F804+P804*Q804+H804+J804+S804+U804</f>
        <v>36</v>
      </c>
      <c r="AL804" s="39" t="n">
        <f aca="false">L804+W804</f>
        <v>0</v>
      </c>
      <c r="AM804" s="39" t="n">
        <f aca="false">M804+X804</f>
        <v>0</v>
      </c>
      <c r="AN804" s="39" t="n">
        <f aca="false">Y804</f>
        <v>0</v>
      </c>
      <c r="AO804" s="39" t="n">
        <f aca="false">SUM(AK804:AN804)</f>
        <v>36</v>
      </c>
      <c r="AP804" s="41" t="n">
        <f aca="false">K804+V804</f>
        <v>0</v>
      </c>
    </row>
    <row r="805" s="42" customFormat="true" ht="16.5" hidden="true" customHeight="true" outlineLevel="0" collapsed="false">
      <c r="A805" s="131" t="s">
        <v>341</v>
      </c>
      <c r="B805" s="127" t="s">
        <v>116</v>
      </c>
      <c r="C805" s="97" t="s">
        <v>632</v>
      </c>
      <c r="D805" s="122" t="s">
        <v>342</v>
      </c>
      <c r="E805" s="53" t="n">
        <v>12</v>
      </c>
      <c r="F805" s="31"/>
      <c r="G805" s="31"/>
      <c r="H805" s="31" t="n">
        <v>36</v>
      </c>
      <c r="I805" s="31"/>
      <c r="J805" s="31"/>
      <c r="K805" s="31"/>
      <c r="L805" s="31"/>
      <c r="M805" s="31"/>
      <c r="N805" s="33" t="n">
        <f aca="false">E805*F805+H805+J805+K805+L805+M805</f>
        <v>36</v>
      </c>
      <c r="O805" s="36"/>
      <c r="P805" s="31" t="n">
        <v>14</v>
      </c>
      <c r="Q805" s="31"/>
      <c r="R805" s="31"/>
      <c r="S805" s="31"/>
      <c r="T805" s="31"/>
      <c r="U805" s="31"/>
      <c r="V805" s="31"/>
      <c r="W805" s="31"/>
      <c r="X805" s="31"/>
      <c r="Y805" s="31"/>
      <c r="Z805" s="36" t="n">
        <f aca="false">P805*Q805+S805+U805+V805+W805+X805+Y805</f>
        <v>0</v>
      </c>
      <c r="AA805" s="36" t="n">
        <f aca="false">N805+Z805</f>
        <v>36</v>
      </c>
      <c r="AB805" s="47" t="s">
        <v>69</v>
      </c>
      <c r="AC805" s="31"/>
      <c r="AD805" s="31"/>
      <c r="AE805" s="36" t="n">
        <f aca="false">P805*Q805</f>
        <v>0</v>
      </c>
      <c r="AF805" s="38" t="n">
        <f aca="false">E805*F805+P805*Q805</f>
        <v>0</v>
      </c>
      <c r="AG805" s="39" t="str">
        <f aca="false">AB805</f>
        <v>вак. 2 п/гр</v>
      </c>
      <c r="AH805" s="39" t="str">
        <f aca="false">C805</f>
        <v>3ИСП9-12б (п)</v>
      </c>
      <c r="AI805" s="40" t="str">
        <f aca="false">B805</f>
        <v>11</v>
      </c>
      <c r="AJ805" s="39" t="str">
        <f aca="false">CONCATENATE(A805," ",D805)</f>
        <v>МДК.04.02 Обеспечение качества функционирования компьютерных систем</v>
      </c>
      <c r="AK805" s="39" t="n">
        <f aca="false">E805*F805+P805*Q805+H805+J805+S805+U805</f>
        <v>36</v>
      </c>
      <c r="AL805" s="39" t="n">
        <f aca="false">L805+W805</f>
        <v>0</v>
      </c>
      <c r="AM805" s="39" t="n">
        <f aca="false">M805+X805</f>
        <v>0</v>
      </c>
      <c r="AN805" s="39" t="n">
        <f aca="false">Y805</f>
        <v>0</v>
      </c>
      <c r="AO805" s="39" t="n">
        <f aca="false">SUM(AK805:AN805)</f>
        <v>36</v>
      </c>
      <c r="AP805" s="41" t="n">
        <f aca="false">K805+V805</f>
        <v>0</v>
      </c>
    </row>
    <row r="806" s="42" customFormat="true" ht="16.5" hidden="true" customHeight="true" outlineLevel="0" collapsed="false">
      <c r="A806" s="131" t="s">
        <v>343</v>
      </c>
      <c r="B806" s="127" t="s">
        <v>45</v>
      </c>
      <c r="C806" s="97" t="s">
        <v>630</v>
      </c>
      <c r="D806" s="122" t="s">
        <v>163</v>
      </c>
      <c r="E806" s="53" t="n">
        <v>4</v>
      </c>
      <c r="F806" s="31" t="n">
        <v>9</v>
      </c>
      <c r="G806" s="31"/>
      <c r="H806" s="31"/>
      <c r="I806" s="31"/>
      <c r="J806" s="31"/>
      <c r="K806" s="31"/>
      <c r="L806" s="31"/>
      <c r="M806" s="31"/>
      <c r="N806" s="33" t="n">
        <f aca="false">E806*F806+H806+J806+K806+L806+M806</f>
        <v>36</v>
      </c>
      <c r="O806" s="36"/>
      <c r="P806" s="31" t="n">
        <v>14</v>
      </c>
      <c r="Q806" s="31"/>
      <c r="R806" s="31"/>
      <c r="S806" s="31"/>
      <c r="T806" s="31"/>
      <c r="U806" s="31"/>
      <c r="V806" s="31"/>
      <c r="W806" s="31"/>
      <c r="X806" s="31"/>
      <c r="Y806" s="31"/>
      <c r="Z806" s="36" t="n">
        <f aca="false">P806*Q806+S806+U806+V806+W806+X806+Y806</f>
        <v>0</v>
      </c>
      <c r="AA806" s="36" t="n">
        <f aca="false">N806+Z806</f>
        <v>36</v>
      </c>
      <c r="AB806" s="36" t="s">
        <v>329</v>
      </c>
      <c r="AC806" s="31"/>
      <c r="AD806" s="31"/>
      <c r="AE806" s="36" t="n">
        <f aca="false">P806*Q806</f>
        <v>0</v>
      </c>
      <c r="AF806" s="38" t="n">
        <f aca="false">E806*F806+P806*Q806</f>
        <v>36</v>
      </c>
      <c r="AG806" s="39" t="str">
        <f aca="false">AB806</f>
        <v>Токарь И.А.</v>
      </c>
      <c r="AH806" s="39" t="str">
        <f aca="false">C806</f>
        <v>3ИСП9-12 (п)</v>
      </c>
      <c r="AI806" s="40" t="str">
        <f aca="false">B806</f>
        <v>22</v>
      </c>
      <c r="AJ806" s="39" t="str">
        <f aca="false">CONCATENATE(A806," ",D806)</f>
        <v>ПП.04 Производственная практика</v>
      </c>
      <c r="AK806" s="39" t="n">
        <f aca="false">E806*F806+P806*Q806+H806+J806+S806+U806</f>
        <v>36</v>
      </c>
      <c r="AL806" s="39" t="n">
        <f aca="false">L806+W806</f>
        <v>0</v>
      </c>
      <c r="AM806" s="39" t="n">
        <f aca="false">M806+X806</f>
        <v>0</v>
      </c>
      <c r="AN806" s="39" t="n">
        <f aca="false">Y806</f>
        <v>0</v>
      </c>
      <c r="AO806" s="39" t="n">
        <f aca="false">SUM(AK806:AN806)</f>
        <v>36</v>
      </c>
      <c r="AP806" s="41" t="n">
        <f aca="false">K806+V806</f>
        <v>0</v>
      </c>
    </row>
    <row r="807" s="42" customFormat="true" ht="16.5" hidden="true" customHeight="true" outlineLevel="0" collapsed="false">
      <c r="A807" s="131" t="s">
        <v>343</v>
      </c>
      <c r="B807" s="127" t="s">
        <v>45</v>
      </c>
      <c r="C807" s="97" t="s">
        <v>630</v>
      </c>
      <c r="D807" s="122" t="s">
        <v>163</v>
      </c>
      <c r="E807" s="53" t="n">
        <v>4</v>
      </c>
      <c r="F807" s="31" t="n">
        <v>9</v>
      </c>
      <c r="G807" s="31"/>
      <c r="H807" s="31"/>
      <c r="I807" s="31"/>
      <c r="J807" s="31"/>
      <c r="K807" s="31"/>
      <c r="L807" s="31"/>
      <c r="M807" s="31"/>
      <c r="N807" s="33" t="n">
        <f aca="false">E807*F807+H807+J807+K807+L807+M807</f>
        <v>36</v>
      </c>
      <c r="O807" s="36"/>
      <c r="P807" s="31" t="n">
        <v>14</v>
      </c>
      <c r="Q807" s="31"/>
      <c r="R807" s="31"/>
      <c r="S807" s="31"/>
      <c r="T807" s="31"/>
      <c r="U807" s="31"/>
      <c r="V807" s="31"/>
      <c r="W807" s="31"/>
      <c r="X807" s="31"/>
      <c r="Y807" s="31"/>
      <c r="Z807" s="36" t="n">
        <f aca="false">P807*Q807+S807+U807+V807+W807+X807+Y807</f>
        <v>0</v>
      </c>
      <c r="AA807" s="36" t="n">
        <f aca="false">N807+Z807</f>
        <v>36</v>
      </c>
      <c r="AB807" s="36" t="s">
        <v>143</v>
      </c>
      <c r="AC807" s="31"/>
      <c r="AD807" s="31"/>
      <c r="AE807" s="36" t="n">
        <f aca="false">P807*Q807</f>
        <v>0</v>
      </c>
      <c r="AF807" s="38" t="n">
        <f aca="false">E807*F807+P807*Q807</f>
        <v>36</v>
      </c>
      <c r="AG807" s="39" t="str">
        <f aca="false">AB807</f>
        <v>вак. ПП</v>
      </c>
      <c r="AH807" s="39" t="str">
        <f aca="false">C807</f>
        <v>3ИСП9-12 (п)</v>
      </c>
      <c r="AI807" s="40" t="str">
        <f aca="false">B807</f>
        <v>22</v>
      </c>
      <c r="AJ807" s="39" t="str">
        <f aca="false">CONCATENATE(A807," ",D807)</f>
        <v>ПП.04 Производственная практика</v>
      </c>
      <c r="AK807" s="39" t="n">
        <f aca="false">E807*F807+P807*Q807+H807+J807+S807+U807</f>
        <v>36</v>
      </c>
      <c r="AL807" s="39" t="n">
        <f aca="false">L807+W807</f>
        <v>0</v>
      </c>
      <c r="AM807" s="39" t="n">
        <f aca="false">M807+X807</f>
        <v>0</v>
      </c>
      <c r="AN807" s="39" t="n">
        <f aca="false">Y807</f>
        <v>0</v>
      </c>
      <c r="AO807" s="39" t="n">
        <f aca="false">SUM(AK807:AN807)</f>
        <v>36</v>
      </c>
      <c r="AP807" s="41" t="n">
        <f aca="false">K807+V807</f>
        <v>0</v>
      </c>
    </row>
    <row r="808" s="42" customFormat="true" ht="16.5" hidden="true" customHeight="true" outlineLevel="0" collapsed="false">
      <c r="A808" s="131" t="s">
        <v>343</v>
      </c>
      <c r="B808" s="127" t="s">
        <v>45</v>
      </c>
      <c r="C808" s="97" t="s">
        <v>630</v>
      </c>
      <c r="D808" s="122" t="s">
        <v>163</v>
      </c>
      <c r="E808" s="53" t="n">
        <v>4</v>
      </c>
      <c r="F808" s="31" t="n">
        <v>9</v>
      </c>
      <c r="G808" s="31"/>
      <c r="H808" s="31"/>
      <c r="I808" s="31"/>
      <c r="J808" s="31"/>
      <c r="K808" s="31"/>
      <c r="L808" s="31"/>
      <c r="M808" s="31"/>
      <c r="N808" s="33" t="n">
        <f aca="false">E808*F808+H808+J808+K808+L808+M808</f>
        <v>36</v>
      </c>
      <c r="O808" s="36"/>
      <c r="P808" s="31" t="n">
        <v>14</v>
      </c>
      <c r="Q808" s="31"/>
      <c r="R808" s="31"/>
      <c r="S808" s="31"/>
      <c r="T808" s="31"/>
      <c r="U808" s="31"/>
      <c r="V808" s="31"/>
      <c r="W808" s="31"/>
      <c r="X808" s="31"/>
      <c r="Y808" s="31"/>
      <c r="Z808" s="36" t="n">
        <f aca="false">P808*Q808+S808+U808+V808+W808+X808+Y808</f>
        <v>0</v>
      </c>
      <c r="AA808" s="36" t="n">
        <f aca="false">N808+Z808</f>
        <v>36</v>
      </c>
      <c r="AB808" s="36" t="s">
        <v>143</v>
      </c>
      <c r="AC808" s="31"/>
      <c r="AD808" s="31"/>
      <c r="AE808" s="36" t="n">
        <f aca="false">P808*Q808</f>
        <v>0</v>
      </c>
      <c r="AF808" s="38" t="n">
        <f aca="false">E808*F808+P808*Q808</f>
        <v>36</v>
      </c>
      <c r="AG808" s="39" t="str">
        <f aca="false">AB808</f>
        <v>вак. ПП</v>
      </c>
      <c r="AH808" s="39" t="str">
        <f aca="false">C808</f>
        <v>3ИСП9-12 (п)</v>
      </c>
      <c r="AI808" s="40" t="str">
        <f aca="false">B808</f>
        <v>22</v>
      </c>
      <c r="AJ808" s="39" t="str">
        <f aca="false">CONCATENATE(A808," ",D808)</f>
        <v>ПП.04 Производственная практика</v>
      </c>
      <c r="AK808" s="39" t="n">
        <f aca="false">E808*F808+P808*Q808+H808+J808+S808+U808</f>
        <v>36</v>
      </c>
      <c r="AL808" s="39" t="n">
        <f aca="false">L808+W808</f>
        <v>0</v>
      </c>
      <c r="AM808" s="39" t="n">
        <f aca="false">M808+X808</f>
        <v>0</v>
      </c>
      <c r="AN808" s="39" t="n">
        <f aca="false">Y808</f>
        <v>0</v>
      </c>
      <c r="AO808" s="39" t="n">
        <f aca="false">SUM(AK808:AN808)</f>
        <v>36</v>
      </c>
      <c r="AP808" s="41" t="n">
        <f aca="false">K808+V808</f>
        <v>0</v>
      </c>
    </row>
    <row r="809" s="42" customFormat="true" ht="16.5" hidden="true" customHeight="true" outlineLevel="0" collapsed="false">
      <c r="A809" s="131" t="s">
        <v>343</v>
      </c>
      <c r="B809" s="127" t="s">
        <v>45</v>
      </c>
      <c r="C809" s="97" t="s">
        <v>630</v>
      </c>
      <c r="D809" s="122" t="s">
        <v>163</v>
      </c>
      <c r="E809" s="53" t="n">
        <v>4</v>
      </c>
      <c r="F809" s="31" t="n">
        <v>9</v>
      </c>
      <c r="G809" s="31"/>
      <c r="H809" s="31"/>
      <c r="I809" s="31"/>
      <c r="J809" s="31"/>
      <c r="K809" s="31"/>
      <c r="L809" s="31"/>
      <c r="M809" s="31"/>
      <c r="N809" s="33" t="n">
        <f aca="false">E809*F809+H809+J809+K809+L809+M809</f>
        <v>36</v>
      </c>
      <c r="O809" s="36"/>
      <c r="P809" s="31" t="n">
        <v>14</v>
      </c>
      <c r="Q809" s="31"/>
      <c r="R809" s="31"/>
      <c r="S809" s="31"/>
      <c r="T809" s="31"/>
      <c r="U809" s="31"/>
      <c r="V809" s="31"/>
      <c r="W809" s="31"/>
      <c r="X809" s="31"/>
      <c r="Y809" s="31"/>
      <c r="Z809" s="36" t="n">
        <f aca="false">P809*Q809+S809+U809+V809+W809+X809+Y809</f>
        <v>0</v>
      </c>
      <c r="AA809" s="36" t="n">
        <f aca="false">N809+Z809</f>
        <v>36</v>
      </c>
      <c r="AB809" s="36" t="s">
        <v>143</v>
      </c>
      <c r="AC809" s="31"/>
      <c r="AD809" s="31"/>
      <c r="AE809" s="36" t="n">
        <f aca="false">P809*Q809</f>
        <v>0</v>
      </c>
      <c r="AF809" s="38" t="n">
        <f aca="false">E809*F809+P809*Q809</f>
        <v>36</v>
      </c>
      <c r="AG809" s="39" t="str">
        <f aca="false">AB809</f>
        <v>вак. ПП</v>
      </c>
      <c r="AH809" s="39" t="str">
        <f aca="false">C809</f>
        <v>3ИСП9-12 (п)</v>
      </c>
      <c r="AI809" s="40" t="str">
        <f aca="false">B809</f>
        <v>22</v>
      </c>
      <c r="AJ809" s="39" t="str">
        <f aca="false">CONCATENATE(A809," ",D809)</f>
        <v>ПП.04 Производственная практика</v>
      </c>
      <c r="AK809" s="39" t="n">
        <f aca="false">E809*F809+P809*Q809+H809+J809+S809+U809</f>
        <v>36</v>
      </c>
      <c r="AL809" s="39" t="n">
        <f aca="false">L809+W809</f>
        <v>0</v>
      </c>
      <c r="AM809" s="39" t="n">
        <f aca="false">M809+X809</f>
        <v>0</v>
      </c>
      <c r="AN809" s="39" t="n">
        <f aca="false">Y809</f>
        <v>0</v>
      </c>
      <c r="AO809" s="39" t="n">
        <f aca="false">SUM(AK809:AN809)</f>
        <v>36</v>
      </c>
      <c r="AP809" s="41" t="n">
        <f aca="false">K809+V809</f>
        <v>0</v>
      </c>
    </row>
    <row r="810" s="42" customFormat="true" ht="16.5" hidden="true" customHeight="true" outlineLevel="0" collapsed="false">
      <c r="A810" s="131" t="s">
        <v>344</v>
      </c>
      <c r="B810" s="127" t="s">
        <v>45</v>
      </c>
      <c r="C810" s="97" t="s">
        <v>630</v>
      </c>
      <c r="D810" s="122" t="s">
        <v>145</v>
      </c>
      <c r="E810" s="53" t="n">
        <v>12</v>
      </c>
      <c r="F810" s="31"/>
      <c r="G810" s="31"/>
      <c r="H810" s="31"/>
      <c r="I810" s="31"/>
      <c r="J810" s="31"/>
      <c r="K810" s="31"/>
      <c r="L810" s="31"/>
      <c r="M810" s="31" t="n">
        <v>24</v>
      </c>
      <c r="N810" s="33" t="n">
        <f aca="false">E810*F810+H810+J810+K810+L810+M810</f>
        <v>24</v>
      </c>
      <c r="O810" s="36"/>
      <c r="P810" s="31" t="n">
        <v>14</v>
      </c>
      <c r="Q810" s="31"/>
      <c r="R810" s="31"/>
      <c r="S810" s="31"/>
      <c r="T810" s="31"/>
      <c r="U810" s="31"/>
      <c r="V810" s="31"/>
      <c r="W810" s="31"/>
      <c r="X810" s="31"/>
      <c r="Y810" s="31"/>
      <c r="Z810" s="36" t="n">
        <f aca="false">P810*Q810+S810+U810+V810+W810+X810+Y810</f>
        <v>0</v>
      </c>
      <c r="AA810" s="36" t="n">
        <f aca="false">N810+Z810</f>
        <v>24</v>
      </c>
      <c r="AB810" s="36" t="s">
        <v>146</v>
      </c>
      <c r="AC810" s="31"/>
      <c r="AD810" s="31"/>
      <c r="AE810" s="36" t="n">
        <f aca="false">P810*Q810</f>
        <v>0</v>
      </c>
      <c r="AF810" s="38" t="n">
        <f aca="false">E810*F810+P810*Q810</f>
        <v>0</v>
      </c>
      <c r="AG810" s="39" t="str">
        <f aca="false">AB810</f>
        <v>вак. ДЭ</v>
      </c>
      <c r="AH810" s="39" t="str">
        <f aca="false">C810</f>
        <v>3ИСП9-12 (п)</v>
      </c>
      <c r="AI810" s="40" t="str">
        <f aca="false">B810</f>
        <v>22</v>
      </c>
      <c r="AJ810" s="39" t="str">
        <f aca="false">CONCATENATE(A810," ",D810)</f>
        <v>ДЭ.04 Демонстрационный экзамен по модулю</v>
      </c>
      <c r="AK810" s="39" t="n">
        <f aca="false">E810*F810+P810*Q810+H810+J810+S810+U810</f>
        <v>0</v>
      </c>
      <c r="AL810" s="39" t="n">
        <f aca="false">L810+W810</f>
        <v>0</v>
      </c>
      <c r="AM810" s="39" t="n">
        <f aca="false">M810+X810</f>
        <v>24</v>
      </c>
      <c r="AN810" s="39" t="n">
        <f aca="false">Y810</f>
        <v>0</v>
      </c>
      <c r="AO810" s="39" t="n">
        <f aca="false">SUM(AK810:AN810)</f>
        <v>24</v>
      </c>
      <c r="AP810" s="41" t="n">
        <f aca="false">K810+V810</f>
        <v>0</v>
      </c>
    </row>
    <row r="811" s="42" customFormat="true" ht="16.5" hidden="true" customHeight="true" outlineLevel="0" collapsed="false">
      <c r="A811" s="131" t="s">
        <v>345</v>
      </c>
      <c r="B811" s="127" t="s">
        <v>45</v>
      </c>
      <c r="C811" s="97" t="s">
        <v>630</v>
      </c>
      <c r="D811" s="122" t="s">
        <v>346</v>
      </c>
      <c r="E811" s="53" t="n">
        <v>12</v>
      </c>
      <c r="F811" s="31" t="n">
        <v>5</v>
      </c>
      <c r="G811" s="31" t="n">
        <v>70</v>
      </c>
      <c r="H811" s="31" t="n">
        <v>-28</v>
      </c>
      <c r="I811" s="31"/>
      <c r="J811" s="31"/>
      <c r="K811" s="31"/>
      <c r="L811" s="31" t="n">
        <v>4</v>
      </c>
      <c r="M811" s="31"/>
      <c r="N811" s="33" t="n">
        <f aca="false">E811*F811+H811+J811+K811+L811+M811</f>
        <v>36</v>
      </c>
      <c r="O811" s="36"/>
      <c r="P811" s="31" t="n">
        <v>14</v>
      </c>
      <c r="Q811" s="31" t="n">
        <v>5</v>
      </c>
      <c r="R811" s="31"/>
      <c r="S811" s="31" t="n">
        <v>-42</v>
      </c>
      <c r="T811" s="31"/>
      <c r="U811" s="31"/>
      <c r="V811" s="31"/>
      <c r="W811" s="31" t="n">
        <v>8</v>
      </c>
      <c r="X811" s="31" t="n">
        <v>8</v>
      </c>
      <c r="Y811" s="31"/>
      <c r="Z811" s="36" t="n">
        <f aca="false">P811*Q811+S811+U811+V811+W811+X811+Y811</f>
        <v>44</v>
      </c>
      <c r="AA811" s="36" t="n">
        <f aca="false">N811+Z811</f>
        <v>80</v>
      </c>
      <c r="AB811" s="47" t="s">
        <v>302</v>
      </c>
      <c r="AC811" s="31"/>
      <c r="AD811" s="31"/>
      <c r="AE811" s="36" t="n">
        <f aca="false">P811*Q811</f>
        <v>70</v>
      </c>
      <c r="AF811" s="38" t="n">
        <f aca="false">E811*F811+P811*Q811</f>
        <v>130</v>
      </c>
      <c r="AG811" s="39" t="str">
        <f aca="false">AB811</f>
        <v>Казиханов Ф.И.</v>
      </c>
      <c r="AH811" s="39" t="str">
        <f aca="false">C811</f>
        <v>3ИСП9-12 (п)</v>
      </c>
      <c r="AI811" s="40" t="str">
        <f aca="false">B811</f>
        <v>22</v>
      </c>
      <c r="AJ811" s="39" t="str">
        <f aca="false">CONCATENATE(A811," ",D811)</f>
        <v>МДК.11.01 Технология разработки и защиты баз данных</v>
      </c>
      <c r="AK811" s="39" t="n">
        <f aca="false">E811*F811+P811*Q811+H811+J811+S811+U811</f>
        <v>60</v>
      </c>
      <c r="AL811" s="39" t="n">
        <f aca="false">L811+W811</f>
        <v>12</v>
      </c>
      <c r="AM811" s="39" t="n">
        <f aca="false">M811+X811</f>
        <v>8</v>
      </c>
      <c r="AN811" s="39" t="n">
        <f aca="false">Y811</f>
        <v>0</v>
      </c>
      <c r="AO811" s="39" t="n">
        <f aca="false">SUM(AK811:AN811)</f>
        <v>80</v>
      </c>
      <c r="AP811" s="41" t="n">
        <f aca="false">K811+V811</f>
        <v>0</v>
      </c>
    </row>
    <row r="812" s="42" customFormat="true" ht="16.5" hidden="true" customHeight="true" outlineLevel="0" collapsed="false">
      <c r="A812" s="131" t="s">
        <v>345</v>
      </c>
      <c r="B812" s="127" t="s">
        <v>116</v>
      </c>
      <c r="C812" s="97" t="s">
        <v>631</v>
      </c>
      <c r="D812" s="122" t="s">
        <v>346</v>
      </c>
      <c r="E812" s="53" t="n">
        <v>12</v>
      </c>
      <c r="F812" s="31"/>
      <c r="G812" s="31"/>
      <c r="H812" s="31" t="n">
        <v>28</v>
      </c>
      <c r="I812" s="31"/>
      <c r="J812" s="31"/>
      <c r="K812" s="31"/>
      <c r="L812" s="31"/>
      <c r="M812" s="31"/>
      <c r="N812" s="33" t="n">
        <f aca="false">E812*F812+H812+J812+K812+L812+M812</f>
        <v>28</v>
      </c>
      <c r="O812" s="36"/>
      <c r="P812" s="31" t="n">
        <v>14</v>
      </c>
      <c r="Q812" s="31"/>
      <c r="R812" s="31"/>
      <c r="S812" s="31" t="n">
        <v>42</v>
      </c>
      <c r="T812" s="31"/>
      <c r="U812" s="31"/>
      <c r="V812" s="31"/>
      <c r="W812" s="31"/>
      <c r="X812" s="31"/>
      <c r="Y812" s="31"/>
      <c r="Z812" s="36" t="n">
        <f aca="false">P812*Q812+S812+U812+V812+W812+X812+Y812</f>
        <v>42</v>
      </c>
      <c r="AA812" s="36" t="n">
        <f aca="false">N812+Z812</f>
        <v>70</v>
      </c>
      <c r="AB812" s="47" t="s">
        <v>302</v>
      </c>
      <c r="AC812" s="31"/>
      <c r="AD812" s="31"/>
      <c r="AE812" s="36" t="n">
        <f aca="false">P812*Q812</f>
        <v>0</v>
      </c>
      <c r="AF812" s="38" t="n">
        <f aca="false">E812*F812+P812*Q812</f>
        <v>0</v>
      </c>
      <c r="AG812" s="39" t="str">
        <f aca="false">AB812</f>
        <v>Казиханов Ф.И.</v>
      </c>
      <c r="AH812" s="39" t="str">
        <f aca="false">C812</f>
        <v>3ИСП9-12а (п)</v>
      </c>
      <c r="AI812" s="40" t="str">
        <f aca="false">B812</f>
        <v>11</v>
      </c>
      <c r="AJ812" s="39" t="str">
        <f aca="false">CONCATENATE(A812," ",D812)</f>
        <v>МДК.11.01 Технология разработки и защиты баз данных</v>
      </c>
      <c r="AK812" s="39" t="n">
        <f aca="false">E812*F812+P812*Q812+H812+J812+S812+U812</f>
        <v>70</v>
      </c>
      <c r="AL812" s="39" t="n">
        <f aca="false">L812+W812</f>
        <v>0</v>
      </c>
      <c r="AM812" s="39" t="n">
        <f aca="false">M812+X812</f>
        <v>0</v>
      </c>
      <c r="AN812" s="39" t="n">
        <f aca="false">Y812</f>
        <v>0</v>
      </c>
      <c r="AO812" s="39" t="n">
        <f aca="false">SUM(AK812:AN812)</f>
        <v>70</v>
      </c>
      <c r="AP812" s="41" t="n">
        <f aca="false">K812+V812</f>
        <v>0</v>
      </c>
    </row>
    <row r="813" s="42" customFormat="true" ht="16.5" hidden="true" customHeight="true" outlineLevel="0" collapsed="false">
      <c r="A813" s="131" t="s">
        <v>345</v>
      </c>
      <c r="B813" s="127" t="s">
        <v>116</v>
      </c>
      <c r="C813" s="97" t="s">
        <v>632</v>
      </c>
      <c r="D813" s="122" t="s">
        <v>346</v>
      </c>
      <c r="E813" s="53" t="n">
        <v>12</v>
      </c>
      <c r="F813" s="31"/>
      <c r="G813" s="31"/>
      <c r="H813" s="31" t="n">
        <v>28</v>
      </c>
      <c r="I813" s="31"/>
      <c r="J813" s="31"/>
      <c r="K813" s="31"/>
      <c r="L813" s="31"/>
      <c r="M813" s="31"/>
      <c r="N813" s="33" t="n">
        <f aca="false">E813*F813+H813+J813+K813+L813+M813</f>
        <v>28</v>
      </c>
      <c r="O813" s="36"/>
      <c r="P813" s="31" t="n">
        <v>14</v>
      </c>
      <c r="Q813" s="31"/>
      <c r="R813" s="31"/>
      <c r="S813" s="31" t="n">
        <v>42</v>
      </c>
      <c r="T813" s="31"/>
      <c r="U813" s="31"/>
      <c r="V813" s="31"/>
      <c r="W813" s="31"/>
      <c r="X813" s="31"/>
      <c r="Y813" s="31"/>
      <c r="Z813" s="36" t="n">
        <f aca="false">P813*Q813+S813+U813+V813+W813+X813+Y813</f>
        <v>42</v>
      </c>
      <c r="AA813" s="36" t="n">
        <f aca="false">N813+Z813</f>
        <v>70</v>
      </c>
      <c r="AB813" s="47" t="s">
        <v>69</v>
      </c>
      <c r="AC813" s="31"/>
      <c r="AD813" s="31"/>
      <c r="AE813" s="36" t="n">
        <f aca="false">P813*Q813</f>
        <v>0</v>
      </c>
      <c r="AF813" s="38" t="n">
        <f aca="false">E813*F813+P813*Q813</f>
        <v>0</v>
      </c>
      <c r="AG813" s="39" t="str">
        <f aca="false">AB813</f>
        <v>вак. 2 п/гр</v>
      </c>
      <c r="AH813" s="39" t="str">
        <f aca="false">C813</f>
        <v>3ИСП9-12б (п)</v>
      </c>
      <c r="AI813" s="40" t="str">
        <f aca="false">B813</f>
        <v>11</v>
      </c>
      <c r="AJ813" s="39" t="str">
        <f aca="false">CONCATENATE(A813," ",D813)</f>
        <v>МДК.11.01 Технология разработки и защиты баз данных</v>
      </c>
      <c r="AK813" s="39" t="n">
        <f aca="false">E813*F813+P813*Q813+H813+J813+S813+U813</f>
        <v>70</v>
      </c>
      <c r="AL813" s="39" t="n">
        <f aca="false">L813+W813</f>
        <v>0</v>
      </c>
      <c r="AM813" s="39" t="n">
        <f aca="false">M813+X813</f>
        <v>0</v>
      </c>
      <c r="AN813" s="39" t="n">
        <f aca="false">Y813</f>
        <v>0</v>
      </c>
      <c r="AO813" s="39" t="n">
        <f aca="false">SUM(AK813:AN813)</f>
        <v>70</v>
      </c>
      <c r="AP813" s="41" t="n">
        <f aca="false">K813+V813</f>
        <v>0</v>
      </c>
    </row>
    <row r="814" s="42" customFormat="true" ht="16.5" hidden="true" customHeight="true" outlineLevel="0" collapsed="false">
      <c r="A814" s="132" t="s">
        <v>347</v>
      </c>
      <c r="B814" s="127" t="s">
        <v>116</v>
      </c>
      <c r="C814" s="97" t="s">
        <v>631</v>
      </c>
      <c r="D814" s="133" t="s">
        <v>108</v>
      </c>
      <c r="E814" s="53" t="n">
        <v>12</v>
      </c>
      <c r="F814" s="31"/>
      <c r="G814" s="31"/>
      <c r="H814" s="31"/>
      <c r="I814" s="31"/>
      <c r="J814" s="31"/>
      <c r="K814" s="31"/>
      <c r="L814" s="31"/>
      <c r="M814" s="31"/>
      <c r="N814" s="33" t="n">
        <f aca="false">E814*F814+H814+J814+K814+L814+M814</f>
        <v>0</v>
      </c>
      <c r="O814" s="36"/>
      <c r="P814" s="31" t="n">
        <v>2</v>
      </c>
      <c r="Q814" s="31" t="n">
        <v>36</v>
      </c>
      <c r="R814" s="31"/>
      <c r="S814" s="31"/>
      <c r="T814" s="31"/>
      <c r="U814" s="31"/>
      <c r="V814" s="31"/>
      <c r="W814" s="31"/>
      <c r="X814" s="31"/>
      <c r="Y814" s="31"/>
      <c r="Z814" s="36" t="n">
        <f aca="false">P814*Q814+S814+U814+V814+W814+X814+Y814</f>
        <v>72</v>
      </c>
      <c r="AA814" s="36" t="n">
        <f aca="false">N814+Z814</f>
        <v>72</v>
      </c>
      <c r="AB814" s="73" t="s">
        <v>364</v>
      </c>
      <c r="AC814" s="31"/>
      <c r="AD814" s="31"/>
      <c r="AE814" s="36" t="n">
        <f aca="false">P814*Q814</f>
        <v>72</v>
      </c>
      <c r="AF814" s="38" t="n">
        <f aca="false">E814*F814+P814*Q814</f>
        <v>72</v>
      </c>
      <c r="AG814" s="39" t="str">
        <f aca="false">AB814</f>
        <v>Карпов Р.В.</v>
      </c>
      <c r="AH814" s="39" t="str">
        <f aca="false">C814</f>
        <v>3ИСП9-12а (п)</v>
      </c>
      <c r="AI814" s="40" t="str">
        <f aca="false">B814</f>
        <v>11</v>
      </c>
      <c r="AJ814" s="39" t="str">
        <f aca="false">CONCATENATE(A814," ",D814)</f>
        <v>УП.11 Учебная практика</v>
      </c>
      <c r="AK814" s="39" t="n">
        <f aca="false">E814*F814+P814*Q814+H814+J814+S814+U814</f>
        <v>72</v>
      </c>
      <c r="AL814" s="39" t="n">
        <f aca="false">L814+W814</f>
        <v>0</v>
      </c>
      <c r="AM814" s="39" t="n">
        <f aca="false">M814+X814</f>
        <v>0</v>
      </c>
      <c r="AN814" s="39" t="n">
        <f aca="false">Y814</f>
        <v>0</v>
      </c>
      <c r="AO814" s="39" t="n">
        <f aca="false">SUM(AK814:AN814)</f>
        <v>72</v>
      </c>
      <c r="AP814" s="41" t="n">
        <f aca="false">K814+V814</f>
        <v>0</v>
      </c>
    </row>
    <row r="815" s="42" customFormat="true" ht="16.5" hidden="true" customHeight="true" outlineLevel="0" collapsed="false">
      <c r="A815" s="132" t="s">
        <v>347</v>
      </c>
      <c r="B815" s="127" t="s">
        <v>116</v>
      </c>
      <c r="C815" s="97" t="s">
        <v>632</v>
      </c>
      <c r="D815" s="133" t="s">
        <v>108</v>
      </c>
      <c r="E815" s="53" t="n">
        <v>12</v>
      </c>
      <c r="F815" s="31"/>
      <c r="G815" s="31"/>
      <c r="H815" s="31"/>
      <c r="I815" s="31"/>
      <c r="J815" s="31"/>
      <c r="K815" s="31"/>
      <c r="L815" s="31"/>
      <c r="M815" s="31"/>
      <c r="N815" s="33" t="n">
        <f aca="false">E815*F815+H815+J815+K815+L815+M815</f>
        <v>0</v>
      </c>
      <c r="O815" s="36"/>
      <c r="P815" s="31" t="n">
        <v>2</v>
      </c>
      <c r="Q815" s="31" t="n">
        <v>36</v>
      </c>
      <c r="R815" s="31"/>
      <c r="S815" s="31"/>
      <c r="T815" s="31"/>
      <c r="U815" s="31"/>
      <c r="V815" s="31"/>
      <c r="W815" s="31"/>
      <c r="X815" s="31"/>
      <c r="Y815" s="31"/>
      <c r="Z815" s="36" t="n">
        <f aca="false">P815*Q815+S815+U815+V815+W815+X815+Y815</f>
        <v>72</v>
      </c>
      <c r="AA815" s="36" t="n">
        <f aca="false">N815+Z815</f>
        <v>72</v>
      </c>
      <c r="AB815" s="73" t="s">
        <v>294</v>
      </c>
      <c r="AC815" s="31"/>
      <c r="AD815" s="31"/>
      <c r="AE815" s="36"/>
      <c r="AF815" s="38" t="n">
        <f aca="false">E815*F815+P815*Q815</f>
        <v>72</v>
      </c>
      <c r="AG815" s="39" t="str">
        <f aca="false">AB815</f>
        <v>Долаш Д.В.</v>
      </c>
      <c r="AH815" s="39" t="str">
        <f aca="false">C815</f>
        <v>3ИСП9-12б (п)</v>
      </c>
      <c r="AI815" s="40" t="str">
        <f aca="false">B815</f>
        <v>11</v>
      </c>
      <c r="AJ815" s="39" t="str">
        <f aca="false">CONCATENATE(A815," ",D815)</f>
        <v>УП.11 Учебная практика</v>
      </c>
      <c r="AK815" s="39" t="n">
        <f aca="false">E815*F815+P815*Q815+H815+J815+S815+U815</f>
        <v>72</v>
      </c>
      <c r="AL815" s="39" t="n">
        <f aca="false">L815+W815</f>
        <v>0</v>
      </c>
      <c r="AM815" s="39" t="n">
        <f aca="false">M815+X815</f>
        <v>0</v>
      </c>
      <c r="AN815" s="39" t="n">
        <f aca="false">Y815</f>
        <v>0</v>
      </c>
      <c r="AO815" s="39" t="n">
        <f aca="false">SUM(AK815:AN815)</f>
        <v>72</v>
      </c>
      <c r="AP815" s="41" t="n">
        <f aca="false">K815+V815</f>
        <v>0</v>
      </c>
    </row>
    <row r="816" s="42" customFormat="true" ht="16.5" hidden="true" customHeight="true" outlineLevel="0" collapsed="false">
      <c r="A816" s="132" t="s">
        <v>349</v>
      </c>
      <c r="B816" s="127" t="s">
        <v>45</v>
      </c>
      <c r="C816" s="97" t="s">
        <v>630</v>
      </c>
      <c r="D816" s="134" t="s">
        <v>163</v>
      </c>
      <c r="E816" s="53" t="n">
        <v>12</v>
      </c>
      <c r="F816" s="31"/>
      <c r="G816" s="31"/>
      <c r="H816" s="31"/>
      <c r="I816" s="31"/>
      <c r="J816" s="31"/>
      <c r="K816" s="31"/>
      <c r="L816" s="31"/>
      <c r="M816" s="31"/>
      <c r="N816" s="33" t="n">
        <f aca="false">E816*F816+H816+J816+K816+L816+M816</f>
        <v>0</v>
      </c>
      <c r="O816" s="36"/>
      <c r="P816" s="31" t="n">
        <v>2</v>
      </c>
      <c r="Q816" s="31" t="n">
        <v>9</v>
      </c>
      <c r="R816" s="31"/>
      <c r="S816" s="31"/>
      <c r="T816" s="31"/>
      <c r="U816" s="31"/>
      <c r="V816" s="31"/>
      <c r="W816" s="31"/>
      <c r="X816" s="31"/>
      <c r="Y816" s="31"/>
      <c r="Z816" s="36" t="n">
        <f aca="false">P816*Q816+S816+U816+V816+W816+X816+Y816</f>
        <v>18</v>
      </c>
      <c r="AA816" s="36" t="n">
        <f aca="false">N816+Z816</f>
        <v>18</v>
      </c>
      <c r="AB816" s="36" t="s">
        <v>329</v>
      </c>
      <c r="AC816" s="31"/>
      <c r="AD816" s="31"/>
      <c r="AE816" s="36" t="n">
        <f aca="false">P816*Q816</f>
        <v>18</v>
      </c>
      <c r="AF816" s="38" t="n">
        <f aca="false">E816*F816+P816*Q816</f>
        <v>18</v>
      </c>
      <c r="AG816" s="39" t="str">
        <f aca="false">AB816</f>
        <v>Токарь И.А.</v>
      </c>
      <c r="AH816" s="39" t="str">
        <f aca="false">C816</f>
        <v>3ИСП9-12 (п)</v>
      </c>
      <c r="AI816" s="40" t="str">
        <f aca="false">B816</f>
        <v>22</v>
      </c>
      <c r="AJ816" s="39" t="str">
        <f aca="false">CONCATENATE(A816," ",D816)</f>
        <v>ПП.11 Производственная практика</v>
      </c>
      <c r="AK816" s="39" t="n">
        <f aca="false">E816*F816+P816*Q816+H816+J816+S816+U816</f>
        <v>18</v>
      </c>
      <c r="AL816" s="39" t="n">
        <f aca="false">L816+W816</f>
        <v>0</v>
      </c>
      <c r="AM816" s="39" t="n">
        <f aca="false">M816+X816</f>
        <v>0</v>
      </c>
      <c r="AN816" s="39" t="n">
        <f aca="false">Y816</f>
        <v>0</v>
      </c>
      <c r="AO816" s="39" t="n">
        <f aca="false">SUM(AK816:AN816)</f>
        <v>18</v>
      </c>
      <c r="AP816" s="41" t="n">
        <f aca="false">K816+V816</f>
        <v>0</v>
      </c>
    </row>
    <row r="817" s="42" customFormat="true" ht="16.5" hidden="true" customHeight="true" outlineLevel="0" collapsed="false">
      <c r="A817" s="132" t="s">
        <v>349</v>
      </c>
      <c r="B817" s="127" t="s">
        <v>45</v>
      </c>
      <c r="C817" s="97" t="s">
        <v>630</v>
      </c>
      <c r="D817" s="134" t="s">
        <v>163</v>
      </c>
      <c r="E817" s="53" t="n">
        <v>12</v>
      </c>
      <c r="F817" s="31"/>
      <c r="G817" s="31"/>
      <c r="H817" s="31"/>
      <c r="I817" s="31"/>
      <c r="J817" s="31"/>
      <c r="K817" s="31"/>
      <c r="L817" s="31"/>
      <c r="M817" s="31"/>
      <c r="N817" s="33" t="n">
        <f aca="false">E817*F817+H817+J817+K817+L817+M817</f>
        <v>0</v>
      </c>
      <c r="O817" s="36"/>
      <c r="P817" s="31" t="n">
        <v>2</v>
      </c>
      <c r="Q817" s="31" t="n">
        <v>9</v>
      </c>
      <c r="R817" s="31"/>
      <c r="S817" s="31"/>
      <c r="T817" s="31"/>
      <c r="U817" s="31"/>
      <c r="V817" s="31"/>
      <c r="W817" s="31"/>
      <c r="X817" s="31"/>
      <c r="Y817" s="31"/>
      <c r="Z817" s="36" t="n">
        <f aca="false">P817*Q817+S817+U817+V817+W817+X817+Y817</f>
        <v>18</v>
      </c>
      <c r="AA817" s="36" t="n">
        <f aca="false">N817+Z817</f>
        <v>18</v>
      </c>
      <c r="AB817" s="36" t="s">
        <v>143</v>
      </c>
      <c r="AC817" s="31"/>
      <c r="AD817" s="31"/>
      <c r="AE817" s="36" t="n">
        <f aca="false">P817*Q817</f>
        <v>18</v>
      </c>
      <c r="AF817" s="38" t="n">
        <f aca="false">E817*F817+P817*Q817</f>
        <v>18</v>
      </c>
      <c r="AG817" s="39" t="str">
        <f aca="false">AB817</f>
        <v>вак. ПП</v>
      </c>
      <c r="AH817" s="39" t="str">
        <f aca="false">C817</f>
        <v>3ИСП9-12 (п)</v>
      </c>
      <c r="AI817" s="40" t="str">
        <f aca="false">B817</f>
        <v>22</v>
      </c>
      <c r="AJ817" s="39" t="str">
        <f aca="false">CONCATENATE(A817," ",D817)</f>
        <v>ПП.11 Производственная практика</v>
      </c>
      <c r="AK817" s="39" t="n">
        <f aca="false">E817*F817+P817*Q817+H817+J817+S817+U817</f>
        <v>18</v>
      </c>
      <c r="AL817" s="39" t="n">
        <f aca="false">L817+W817</f>
        <v>0</v>
      </c>
      <c r="AM817" s="39" t="n">
        <f aca="false">M817+X817</f>
        <v>0</v>
      </c>
      <c r="AN817" s="39" t="n">
        <f aca="false">Y817</f>
        <v>0</v>
      </c>
      <c r="AO817" s="39" t="n">
        <f aca="false">SUM(AK817:AN817)</f>
        <v>18</v>
      </c>
      <c r="AP817" s="41" t="n">
        <f aca="false">K817+V817</f>
        <v>0</v>
      </c>
    </row>
    <row r="818" s="42" customFormat="true" ht="16.5" hidden="true" customHeight="true" outlineLevel="0" collapsed="false">
      <c r="A818" s="132" t="s">
        <v>349</v>
      </c>
      <c r="B818" s="127" t="s">
        <v>45</v>
      </c>
      <c r="C818" s="97" t="s">
        <v>630</v>
      </c>
      <c r="D818" s="134" t="s">
        <v>163</v>
      </c>
      <c r="E818" s="53" t="n">
        <v>12</v>
      </c>
      <c r="F818" s="31"/>
      <c r="G818" s="31"/>
      <c r="H818" s="31"/>
      <c r="I818" s="31"/>
      <c r="J818" s="31"/>
      <c r="K818" s="31"/>
      <c r="L818" s="31"/>
      <c r="M818" s="31"/>
      <c r="N818" s="33" t="n">
        <f aca="false">E818*F818+H818+J818+K818+L818+M818</f>
        <v>0</v>
      </c>
      <c r="O818" s="36"/>
      <c r="P818" s="31" t="n">
        <v>2</v>
      </c>
      <c r="Q818" s="31" t="n">
        <v>9</v>
      </c>
      <c r="R818" s="31"/>
      <c r="S818" s="31"/>
      <c r="T818" s="31"/>
      <c r="U818" s="31"/>
      <c r="V818" s="31"/>
      <c r="W818" s="31"/>
      <c r="X818" s="31"/>
      <c r="Y818" s="31"/>
      <c r="Z818" s="36" t="n">
        <f aca="false">P818*Q818+S818+U818+V818+W818+X818+Y818</f>
        <v>18</v>
      </c>
      <c r="AA818" s="36" t="n">
        <f aca="false">N818+Z818</f>
        <v>18</v>
      </c>
      <c r="AB818" s="36" t="s">
        <v>143</v>
      </c>
      <c r="AC818" s="31"/>
      <c r="AD818" s="31"/>
      <c r="AE818" s="36" t="n">
        <f aca="false">P818*Q818</f>
        <v>18</v>
      </c>
      <c r="AF818" s="38" t="n">
        <f aca="false">E818*F818+P818*Q818</f>
        <v>18</v>
      </c>
      <c r="AG818" s="39" t="str">
        <f aca="false">AB818</f>
        <v>вак. ПП</v>
      </c>
      <c r="AH818" s="39" t="str">
        <f aca="false">C818</f>
        <v>3ИСП9-12 (п)</v>
      </c>
      <c r="AI818" s="40" t="str">
        <f aca="false">B818</f>
        <v>22</v>
      </c>
      <c r="AJ818" s="39" t="str">
        <f aca="false">CONCATENATE(A818," ",D818)</f>
        <v>ПП.11 Производственная практика</v>
      </c>
      <c r="AK818" s="39" t="n">
        <f aca="false">E818*F818+P818*Q818+H818+J818+S818+U818</f>
        <v>18</v>
      </c>
      <c r="AL818" s="39" t="n">
        <f aca="false">L818+W818</f>
        <v>0</v>
      </c>
      <c r="AM818" s="39" t="n">
        <f aca="false">M818+X818</f>
        <v>0</v>
      </c>
      <c r="AN818" s="39" t="n">
        <f aca="false">Y818</f>
        <v>0</v>
      </c>
      <c r="AO818" s="39" t="n">
        <f aca="false">SUM(AK818:AN818)</f>
        <v>18</v>
      </c>
      <c r="AP818" s="41" t="n">
        <f aca="false">K818+V818</f>
        <v>0</v>
      </c>
    </row>
    <row r="819" s="42" customFormat="true" ht="16.5" hidden="true" customHeight="true" outlineLevel="0" collapsed="false">
      <c r="A819" s="132" t="s">
        <v>349</v>
      </c>
      <c r="B819" s="127" t="s">
        <v>45</v>
      </c>
      <c r="C819" s="97" t="s">
        <v>630</v>
      </c>
      <c r="D819" s="134" t="s">
        <v>163</v>
      </c>
      <c r="E819" s="53" t="n">
        <v>12</v>
      </c>
      <c r="F819" s="31"/>
      <c r="G819" s="31"/>
      <c r="H819" s="31"/>
      <c r="I819" s="31"/>
      <c r="J819" s="31"/>
      <c r="K819" s="31"/>
      <c r="L819" s="31"/>
      <c r="M819" s="31"/>
      <c r="N819" s="33" t="n">
        <f aca="false">E819*F819+H819+J819+K819+L819+M819</f>
        <v>0</v>
      </c>
      <c r="O819" s="36"/>
      <c r="P819" s="31" t="n">
        <v>2</v>
      </c>
      <c r="Q819" s="31" t="n">
        <v>9</v>
      </c>
      <c r="R819" s="31"/>
      <c r="S819" s="31"/>
      <c r="T819" s="31"/>
      <c r="U819" s="31"/>
      <c r="V819" s="31"/>
      <c r="W819" s="31"/>
      <c r="X819" s="31"/>
      <c r="Y819" s="31"/>
      <c r="Z819" s="36" t="n">
        <f aca="false">P819*Q819+S819+U819+V819+W819+X819+Y819</f>
        <v>18</v>
      </c>
      <c r="AA819" s="36" t="n">
        <f aca="false">N819+Z819</f>
        <v>18</v>
      </c>
      <c r="AB819" s="36" t="s">
        <v>143</v>
      </c>
      <c r="AC819" s="31"/>
      <c r="AD819" s="31"/>
      <c r="AE819" s="36" t="n">
        <f aca="false">P819*Q819</f>
        <v>18</v>
      </c>
      <c r="AF819" s="38" t="n">
        <f aca="false">E819*F819+P819*Q819</f>
        <v>18</v>
      </c>
      <c r="AG819" s="39" t="str">
        <f aca="false">AB819</f>
        <v>вак. ПП</v>
      </c>
      <c r="AH819" s="39" t="str">
        <f aca="false">C819</f>
        <v>3ИСП9-12 (п)</v>
      </c>
      <c r="AI819" s="40" t="str">
        <f aca="false">B819</f>
        <v>22</v>
      </c>
      <c r="AJ819" s="39" t="str">
        <f aca="false">CONCATENATE(A819," ",D819)</f>
        <v>ПП.11 Производственная практика</v>
      </c>
      <c r="AK819" s="39" t="n">
        <f aca="false">E819*F819+P819*Q819+H819+J819+S819+U819</f>
        <v>18</v>
      </c>
      <c r="AL819" s="39" t="n">
        <f aca="false">L819+W819</f>
        <v>0</v>
      </c>
      <c r="AM819" s="39" t="n">
        <f aca="false">M819+X819</f>
        <v>0</v>
      </c>
      <c r="AN819" s="39" t="n">
        <f aca="false">Y819</f>
        <v>0</v>
      </c>
      <c r="AO819" s="39" t="n">
        <f aca="false">SUM(AK819:AN819)</f>
        <v>18</v>
      </c>
      <c r="AP819" s="41" t="n">
        <f aca="false">K819+V819</f>
        <v>0</v>
      </c>
    </row>
    <row r="820" s="42" customFormat="true" ht="16.5" hidden="true" customHeight="true" outlineLevel="0" collapsed="false">
      <c r="A820" s="132" t="s">
        <v>350</v>
      </c>
      <c r="B820" s="127" t="s">
        <v>45</v>
      </c>
      <c r="C820" s="97" t="s">
        <v>630</v>
      </c>
      <c r="D820" s="134" t="s">
        <v>145</v>
      </c>
      <c r="E820" s="53" t="n">
        <v>12</v>
      </c>
      <c r="F820" s="31"/>
      <c r="G820" s="31"/>
      <c r="H820" s="31"/>
      <c r="I820" s="31"/>
      <c r="J820" s="31"/>
      <c r="K820" s="31"/>
      <c r="L820" s="31"/>
      <c r="M820" s="31"/>
      <c r="N820" s="33" t="n">
        <f aca="false">E820*F820+H820+J820+K820+L820+M820</f>
        <v>0</v>
      </c>
      <c r="O820" s="36"/>
      <c r="P820" s="31" t="n">
        <v>14</v>
      </c>
      <c r="Q820" s="31"/>
      <c r="R820" s="31"/>
      <c r="S820" s="31"/>
      <c r="T820" s="31"/>
      <c r="U820" s="31"/>
      <c r="V820" s="31"/>
      <c r="W820" s="31"/>
      <c r="X820" s="31" t="n">
        <v>24</v>
      </c>
      <c r="Y820" s="31"/>
      <c r="Z820" s="36" t="n">
        <f aca="false">P820*Q820+S820+U820+V820+W820+X820+Y820</f>
        <v>24</v>
      </c>
      <c r="AA820" s="36" t="n">
        <f aca="false">N820+Z820</f>
        <v>24</v>
      </c>
      <c r="AB820" s="36" t="s">
        <v>146</v>
      </c>
      <c r="AC820" s="31"/>
      <c r="AD820" s="31"/>
      <c r="AE820" s="36" t="n">
        <f aca="false">P820*Q820</f>
        <v>0</v>
      </c>
      <c r="AF820" s="38" t="n">
        <f aca="false">E820*F820+P820*Q820</f>
        <v>0</v>
      </c>
      <c r="AG820" s="39" t="str">
        <f aca="false">AB820</f>
        <v>вак. ДЭ</v>
      </c>
      <c r="AH820" s="39" t="str">
        <f aca="false">C820</f>
        <v>3ИСП9-12 (п)</v>
      </c>
      <c r="AI820" s="40" t="str">
        <f aca="false">B820</f>
        <v>22</v>
      </c>
      <c r="AJ820" s="39" t="str">
        <f aca="false">CONCATENATE(A820," ",D820)</f>
        <v>ДЭ.11 Демонстрационный экзамен по модулю</v>
      </c>
      <c r="AK820" s="39" t="n">
        <f aca="false">E820*F820+P820*Q820+H820+J820+S820+U820</f>
        <v>0</v>
      </c>
      <c r="AL820" s="39" t="n">
        <f aca="false">L820+W820</f>
        <v>0</v>
      </c>
      <c r="AM820" s="39" t="n">
        <f aca="false">M820+X820</f>
        <v>24</v>
      </c>
      <c r="AN820" s="39" t="n">
        <f aca="false">Y820</f>
        <v>0</v>
      </c>
      <c r="AO820" s="39" t="n">
        <f aca="false">SUM(AK820:AN820)</f>
        <v>24</v>
      </c>
      <c r="AP820" s="41" t="n">
        <f aca="false">K820+V820</f>
        <v>0</v>
      </c>
    </row>
    <row r="821" s="42" customFormat="true" ht="16.5" hidden="true" customHeight="true" outlineLevel="0" collapsed="false">
      <c r="A821" s="70" t="s">
        <v>113</v>
      </c>
      <c r="B821" s="127" t="s">
        <v>45</v>
      </c>
      <c r="C821" s="97" t="s">
        <v>630</v>
      </c>
      <c r="D821" s="134" t="s">
        <v>114</v>
      </c>
      <c r="E821" s="53" t="n">
        <v>12</v>
      </c>
      <c r="F821" s="31"/>
      <c r="G821" s="31"/>
      <c r="H821" s="31" t="n">
        <v>8</v>
      </c>
      <c r="I821" s="31"/>
      <c r="J821" s="31"/>
      <c r="K821" s="31"/>
      <c r="L821" s="31"/>
      <c r="M821" s="31"/>
      <c r="N821" s="33" t="n">
        <f aca="false">E821*F821+H821+J821+K821+L821+M821</f>
        <v>8</v>
      </c>
      <c r="O821" s="36"/>
      <c r="P821" s="31" t="n">
        <v>14</v>
      </c>
      <c r="Q821" s="31"/>
      <c r="R821" s="31"/>
      <c r="S821" s="31"/>
      <c r="T821" s="31"/>
      <c r="U821" s="31"/>
      <c r="V821" s="31"/>
      <c r="W821" s="31"/>
      <c r="X821" s="31"/>
      <c r="Y821" s="31"/>
      <c r="Z821" s="36" t="n">
        <f aca="false">P821*Q821+S821+U821+V821+W821+X821+Y821</f>
        <v>0</v>
      </c>
      <c r="AA821" s="36" t="n">
        <f aca="false">N821+Z821</f>
        <v>8</v>
      </c>
      <c r="AB821" s="36" t="s">
        <v>329</v>
      </c>
      <c r="AC821" s="31"/>
      <c r="AD821" s="31"/>
      <c r="AE821" s="36" t="n">
        <f aca="false">P821*Q821</f>
        <v>0</v>
      </c>
      <c r="AF821" s="38" t="n">
        <f aca="false">E821*F821+P821*Q821</f>
        <v>0</v>
      </c>
      <c r="AG821" s="39" t="str">
        <f aca="false">AB821</f>
        <v>Токарь И.А.</v>
      </c>
      <c r="AH821" s="39" t="str">
        <f aca="false">C821</f>
        <v>3ИСП9-12 (п)</v>
      </c>
      <c r="AI821" s="40" t="str">
        <f aca="false">B821</f>
        <v>22</v>
      </c>
      <c r="AJ821" s="39" t="str">
        <f aca="false">CONCATENATE(A821," ",D821)</f>
        <v>ВнеУр Разговоры о важном</v>
      </c>
      <c r="AK821" s="39" t="n">
        <f aca="false">E821*F821+P821*Q821+H821+J821+S821+U821</f>
        <v>8</v>
      </c>
      <c r="AL821" s="39" t="n">
        <f aca="false">L821+W821</f>
        <v>0</v>
      </c>
      <c r="AM821" s="39" t="n">
        <f aca="false">M821+X821</f>
        <v>0</v>
      </c>
      <c r="AN821" s="39" t="n">
        <f aca="false">Y821</f>
        <v>0</v>
      </c>
      <c r="AO821" s="39" t="n">
        <f aca="false">SUM(AK821:AN821)</f>
        <v>8</v>
      </c>
      <c r="AP821" s="41" t="n">
        <f aca="false">K821+V821</f>
        <v>0</v>
      </c>
    </row>
    <row r="822" s="42" customFormat="true" ht="16.5" hidden="true" customHeight="true" outlineLevel="0" collapsed="false">
      <c r="A822" s="70" t="s">
        <v>113</v>
      </c>
      <c r="B822" s="127" t="s">
        <v>45</v>
      </c>
      <c r="C822" s="97" t="s">
        <v>630</v>
      </c>
      <c r="D822" s="134" t="s">
        <v>114</v>
      </c>
      <c r="E822" s="53" t="n">
        <v>12</v>
      </c>
      <c r="F822" s="31"/>
      <c r="G822" s="31"/>
      <c r="H822" s="31" t="n">
        <v>9</v>
      </c>
      <c r="I822" s="31"/>
      <c r="J822" s="31"/>
      <c r="K822" s="31"/>
      <c r="L822" s="31"/>
      <c r="M822" s="31"/>
      <c r="N822" s="33" t="n">
        <f aca="false">E822*F822+H822+J822+K822+L822+M822</f>
        <v>9</v>
      </c>
      <c r="O822" s="36"/>
      <c r="P822" s="31" t="n">
        <v>14</v>
      </c>
      <c r="Q822" s="31"/>
      <c r="R822" s="31"/>
      <c r="S822" s="31" t="n">
        <v>12</v>
      </c>
      <c r="T822" s="31"/>
      <c r="U822" s="31"/>
      <c r="V822" s="31"/>
      <c r="W822" s="31"/>
      <c r="X822" s="31"/>
      <c r="Y822" s="31"/>
      <c r="Z822" s="36" t="n">
        <f aca="false">P822*Q822+S822+U822+V822+W822+X822+Y822</f>
        <v>12</v>
      </c>
      <c r="AA822" s="36" t="n">
        <f aca="false">N822+Z822</f>
        <v>21</v>
      </c>
      <c r="AB822" s="74" t="s">
        <v>115</v>
      </c>
      <c r="AC822" s="31"/>
      <c r="AD822" s="31"/>
      <c r="AE822" s="36" t="n">
        <f aca="false">P822*Q822</f>
        <v>0</v>
      </c>
      <c r="AF822" s="38" t="n">
        <f aca="false">E822*F822+P822*Q822</f>
        <v>0</v>
      </c>
      <c r="AG822" s="39" t="str">
        <f aca="false">AB822</f>
        <v>вак. РоВ</v>
      </c>
      <c r="AH822" s="39" t="str">
        <f aca="false">C822</f>
        <v>3ИСП9-12 (п)</v>
      </c>
      <c r="AI822" s="40" t="str">
        <f aca="false">B822</f>
        <v>22</v>
      </c>
      <c r="AJ822" s="39" t="str">
        <f aca="false">CONCATENATE(A822," ",D822)</f>
        <v>ВнеУр Разговоры о важном</v>
      </c>
      <c r="AK822" s="39" t="n">
        <f aca="false">E822*F822+P822*Q822+H822+J822+S822+U822</f>
        <v>21</v>
      </c>
      <c r="AL822" s="39" t="n">
        <f aca="false">L822+W822</f>
        <v>0</v>
      </c>
      <c r="AM822" s="39" t="n">
        <f aca="false">M822+X822</f>
        <v>0</v>
      </c>
      <c r="AN822" s="39" t="n">
        <f aca="false">Y822</f>
        <v>0</v>
      </c>
      <c r="AO822" s="39" t="n">
        <f aca="false">SUM(AK822:AN822)</f>
        <v>21</v>
      </c>
      <c r="AP822" s="41" t="n">
        <f aca="false">K822+V822</f>
        <v>0</v>
      </c>
    </row>
    <row r="823" s="42" customFormat="true" ht="16.5" hidden="true" customHeight="true" outlineLevel="0" collapsed="false">
      <c r="A823" s="70" t="s">
        <v>113</v>
      </c>
      <c r="B823" s="127" t="s">
        <v>45</v>
      </c>
      <c r="C823" s="97" t="s">
        <v>630</v>
      </c>
      <c r="D823" s="134" t="s">
        <v>114</v>
      </c>
      <c r="E823" s="53" t="n">
        <v>12</v>
      </c>
      <c r="F823" s="31"/>
      <c r="G823" s="31"/>
      <c r="H823" s="31"/>
      <c r="I823" s="31"/>
      <c r="J823" s="31"/>
      <c r="K823" s="31"/>
      <c r="L823" s="31"/>
      <c r="M823" s="31"/>
      <c r="N823" s="33" t="n">
        <f aca="false">E823*F823+H823+J823+K823+L823+M823</f>
        <v>0</v>
      </c>
      <c r="O823" s="36"/>
      <c r="P823" s="31" t="n">
        <v>14</v>
      </c>
      <c r="Q823" s="31"/>
      <c r="R823" s="31"/>
      <c r="S823" s="31" t="n">
        <v>6</v>
      </c>
      <c r="T823" s="31"/>
      <c r="U823" s="31"/>
      <c r="V823" s="31"/>
      <c r="W823" s="31"/>
      <c r="X823" s="31"/>
      <c r="Y823" s="31"/>
      <c r="Z823" s="36" t="n">
        <f aca="false">P823*Q823+S823+U823+V823+W823+X823+Y823</f>
        <v>6</v>
      </c>
      <c r="AA823" s="36" t="n">
        <f aca="false">N823+Z823</f>
        <v>6</v>
      </c>
      <c r="AB823" s="36" t="s">
        <v>364</v>
      </c>
      <c r="AC823" s="31"/>
      <c r="AD823" s="31"/>
      <c r="AE823" s="36" t="n">
        <f aca="false">P823*Q823</f>
        <v>0</v>
      </c>
      <c r="AF823" s="38" t="n">
        <f aca="false">E823*F823+P823*Q823</f>
        <v>0</v>
      </c>
      <c r="AG823" s="39" t="str">
        <f aca="false">AB823</f>
        <v>Карпов Р.В.</v>
      </c>
      <c r="AH823" s="39" t="str">
        <f aca="false">C823</f>
        <v>3ИСП9-12 (п)</v>
      </c>
      <c r="AI823" s="40" t="str">
        <f aca="false">B823</f>
        <v>22</v>
      </c>
      <c r="AJ823" s="39" t="str">
        <f aca="false">CONCATENATE(A823," ",D823)</f>
        <v>ВнеУр Разговоры о важном</v>
      </c>
      <c r="AK823" s="39" t="n">
        <f aca="false">E823*F823+P823*Q823+H823+J823+S823+U823</f>
        <v>6</v>
      </c>
      <c r="AL823" s="39" t="n">
        <f aca="false">L823+W823</f>
        <v>0</v>
      </c>
      <c r="AM823" s="39" t="n">
        <f aca="false">M823+X823</f>
        <v>0</v>
      </c>
      <c r="AN823" s="39" t="n">
        <f aca="false">Y823</f>
        <v>0</v>
      </c>
      <c r="AO823" s="39" t="n">
        <f aca="false">SUM(AK823:AN823)</f>
        <v>6</v>
      </c>
      <c r="AP823" s="41" t="n">
        <f aca="false">K823+V823</f>
        <v>0</v>
      </c>
    </row>
    <row r="824" s="42" customFormat="true" ht="16.5" hidden="true" customHeight="true" outlineLevel="0" collapsed="false">
      <c r="A824" s="132" t="s">
        <v>44</v>
      </c>
      <c r="B824" s="135" t="s">
        <v>238</v>
      </c>
      <c r="C824" s="111" t="s">
        <v>633</v>
      </c>
      <c r="D824" s="62" t="s">
        <v>47</v>
      </c>
      <c r="E824" s="53" t="n">
        <v>12</v>
      </c>
      <c r="F824" s="31" t="n">
        <v>4</v>
      </c>
      <c r="G824" s="31" t="n">
        <v>18</v>
      </c>
      <c r="H824" s="31"/>
      <c r="I824" s="31"/>
      <c r="J824" s="31"/>
      <c r="K824" s="31"/>
      <c r="L824" s="31" t="n">
        <v>2</v>
      </c>
      <c r="M824" s="31"/>
      <c r="N824" s="33" t="n">
        <f aca="false">E824*F824+H824+J824+K824+L824+M824</f>
        <v>50</v>
      </c>
      <c r="O824" s="36"/>
      <c r="P824" s="31" t="n">
        <v>14</v>
      </c>
      <c r="Q824" s="31"/>
      <c r="R824" s="31"/>
      <c r="S824" s="31"/>
      <c r="T824" s="31"/>
      <c r="U824" s="31"/>
      <c r="V824" s="31"/>
      <c r="W824" s="31"/>
      <c r="X824" s="31"/>
      <c r="Y824" s="31"/>
      <c r="Z824" s="36" t="n">
        <f aca="false">P824*Q824+S824+U824+V824+W824+X824+Y824</f>
        <v>0</v>
      </c>
      <c r="AA824" s="36" t="n">
        <f aca="false">N824+Z824</f>
        <v>50</v>
      </c>
      <c r="AB824" s="47" t="s">
        <v>48</v>
      </c>
      <c r="AC824" s="47"/>
      <c r="AD824" s="47"/>
      <c r="AE824" s="36" t="n">
        <f aca="false">P824*Q824</f>
        <v>0</v>
      </c>
      <c r="AF824" s="38" t="n">
        <f aca="false">E824*F824+P824*Q824</f>
        <v>48</v>
      </c>
      <c r="AG824" s="39" t="str">
        <f aca="false">AB824</f>
        <v>Карабчук И.В.</v>
      </c>
      <c r="AH824" s="39" t="str">
        <f aca="false">C824</f>
        <v>3ИСП9-13 (БД)</v>
      </c>
      <c r="AI824" s="40" t="str">
        <f aca="false">B824</f>
        <v>25</v>
      </c>
      <c r="AJ824" s="39" t="str">
        <f aca="false">CONCATENATE(A824," ",D824)</f>
        <v>ОГСЭ.01 Основы философии</v>
      </c>
      <c r="AK824" s="39" t="n">
        <f aca="false">E824*F824+P824*Q824+H824+J824+S824+U824</f>
        <v>48</v>
      </c>
      <c r="AL824" s="39" t="n">
        <f aca="false">L824+W824</f>
        <v>2</v>
      </c>
      <c r="AM824" s="39" t="n">
        <f aca="false">M824+X824</f>
        <v>0</v>
      </c>
      <c r="AN824" s="39" t="n">
        <f aca="false">Y824</f>
        <v>0</v>
      </c>
      <c r="AO824" s="39" t="n">
        <f aca="false">SUM(AK824:AN824)</f>
        <v>50</v>
      </c>
      <c r="AP824" s="41" t="n">
        <f aca="false">K824+V824</f>
        <v>0</v>
      </c>
    </row>
    <row r="825" s="42" customFormat="true" ht="16.5" hidden="true" customHeight="true" outlineLevel="0" collapsed="false">
      <c r="A825" s="132" t="s">
        <v>52</v>
      </c>
      <c r="B825" s="30" t="s">
        <v>175</v>
      </c>
      <c r="C825" s="111" t="s">
        <v>634</v>
      </c>
      <c r="D825" s="62" t="s">
        <v>55</v>
      </c>
      <c r="E825" s="53" t="n">
        <v>12</v>
      </c>
      <c r="F825" s="31" t="n">
        <v>3</v>
      </c>
      <c r="G825" s="31"/>
      <c r="H825" s="31"/>
      <c r="I825" s="31"/>
      <c r="J825" s="31"/>
      <c r="K825" s="31"/>
      <c r="L825" s="31"/>
      <c r="M825" s="31"/>
      <c r="N825" s="33" t="n">
        <f aca="false">E825*F825+H825+J825+K825+L825+M825</f>
        <v>36</v>
      </c>
      <c r="O825" s="36"/>
      <c r="P825" s="31" t="n">
        <v>14</v>
      </c>
      <c r="Q825" s="31" t="n">
        <v>3</v>
      </c>
      <c r="R825" s="31"/>
      <c r="S825" s="31"/>
      <c r="T825" s="31"/>
      <c r="U825" s="31"/>
      <c r="V825" s="31"/>
      <c r="W825" s="31"/>
      <c r="X825" s="31"/>
      <c r="Y825" s="31"/>
      <c r="Z825" s="36" t="n">
        <f aca="false">P825*Q825+S825+U825+V825+W825+X825+Y825</f>
        <v>42</v>
      </c>
      <c r="AA825" s="36" t="n">
        <f aca="false">N825+Z825</f>
        <v>78</v>
      </c>
      <c r="AB825" s="74" t="s">
        <v>56</v>
      </c>
      <c r="AC825" s="47"/>
      <c r="AD825" s="47"/>
      <c r="AE825" s="36" t="n">
        <f aca="false">P825*Q825</f>
        <v>42</v>
      </c>
      <c r="AF825" s="38" t="n">
        <f aca="false">E825*F825+P825*Q825</f>
        <v>78</v>
      </c>
      <c r="AG825" s="39" t="str">
        <f aca="false">AB825</f>
        <v>Копылова И.М.</v>
      </c>
      <c r="AH825" s="39" t="str">
        <f aca="false">C825</f>
        <v>3ИСП9-13а (БД)</v>
      </c>
      <c r="AI825" s="40" t="str">
        <f aca="false">B825</f>
        <v>13</v>
      </c>
      <c r="AJ825" s="39" t="str">
        <f aca="false">CONCATENATE(A825," ",D825)</f>
        <v>ОГСЭ.03 Иностранный язык в профессиональной деятельности</v>
      </c>
      <c r="AK825" s="39" t="n">
        <f aca="false">E825*F825+P825*Q825+H825+J825+S825+U825</f>
        <v>78</v>
      </c>
      <c r="AL825" s="39" t="n">
        <f aca="false">L825+W825</f>
        <v>0</v>
      </c>
      <c r="AM825" s="39" t="n">
        <f aca="false">M825+X825</f>
        <v>0</v>
      </c>
      <c r="AN825" s="39" t="n">
        <f aca="false">Y825</f>
        <v>0</v>
      </c>
      <c r="AO825" s="39" t="n">
        <f aca="false">SUM(AK825:AN825)</f>
        <v>78</v>
      </c>
      <c r="AP825" s="41" t="n">
        <f aca="false">K825+V825</f>
        <v>0</v>
      </c>
    </row>
    <row r="826" s="42" customFormat="true" ht="16.5" hidden="true" customHeight="true" outlineLevel="0" collapsed="false">
      <c r="A826" s="132" t="s">
        <v>52</v>
      </c>
      <c r="B826" s="30" t="s">
        <v>53</v>
      </c>
      <c r="C826" s="111" t="s">
        <v>635</v>
      </c>
      <c r="D826" s="62" t="s">
        <v>55</v>
      </c>
      <c r="E826" s="53" t="n">
        <v>12</v>
      </c>
      <c r="F826" s="31" t="n">
        <v>3</v>
      </c>
      <c r="G826" s="31"/>
      <c r="H826" s="31"/>
      <c r="I826" s="31"/>
      <c r="J826" s="31"/>
      <c r="K826" s="31"/>
      <c r="L826" s="31"/>
      <c r="M826" s="31"/>
      <c r="N826" s="33" t="n">
        <f aca="false">E826*F826+H826+J826+K826+L826+M826</f>
        <v>36</v>
      </c>
      <c r="O826" s="36"/>
      <c r="P826" s="31" t="n">
        <v>14</v>
      </c>
      <c r="Q826" s="31" t="n">
        <v>3</v>
      </c>
      <c r="R826" s="31"/>
      <c r="S826" s="31"/>
      <c r="T826" s="31"/>
      <c r="U826" s="31"/>
      <c r="V826" s="31"/>
      <c r="W826" s="31"/>
      <c r="X826" s="31"/>
      <c r="Y826" s="31"/>
      <c r="Z826" s="36" t="n">
        <f aca="false">P826*Q826+S826+U826+V826+W826+X826+Y826</f>
        <v>42</v>
      </c>
      <c r="AA826" s="36" t="n">
        <f aca="false">N826+Z826</f>
        <v>78</v>
      </c>
      <c r="AB826" s="74" t="s">
        <v>59</v>
      </c>
      <c r="AC826" s="47"/>
      <c r="AD826" s="47"/>
      <c r="AE826" s="36" t="n">
        <f aca="false">P826*Q826</f>
        <v>42</v>
      </c>
      <c r="AF826" s="38" t="n">
        <f aca="false">E826*F826+P826*Q826</f>
        <v>78</v>
      </c>
      <c r="AG826" s="39" t="str">
        <f aca="false">AB826</f>
        <v>Пестова К.В.</v>
      </c>
      <c r="AH826" s="39" t="str">
        <f aca="false">C826</f>
        <v>3ИСП9-13б (БД)</v>
      </c>
      <c r="AI826" s="40" t="str">
        <f aca="false">B826</f>
        <v>12</v>
      </c>
      <c r="AJ826" s="39" t="str">
        <f aca="false">CONCATENATE(A826," ",D826)</f>
        <v>ОГСЭ.03 Иностранный язык в профессиональной деятельности</v>
      </c>
      <c r="AK826" s="39" t="n">
        <f aca="false">E826*F826+P826*Q826+H826+J826+S826+U826</f>
        <v>78</v>
      </c>
      <c r="AL826" s="39" t="n">
        <f aca="false">L826+W826</f>
        <v>0</v>
      </c>
      <c r="AM826" s="39" t="n">
        <f aca="false">M826+X826</f>
        <v>0</v>
      </c>
      <c r="AN826" s="39" t="n">
        <f aca="false">Y826</f>
        <v>0</v>
      </c>
      <c r="AO826" s="39" t="n">
        <f aca="false">SUM(AK826:AN826)</f>
        <v>78</v>
      </c>
      <c r="AP826" s="41" t="n">
        <f aca="false">K826+V826</f>
        <v>0</v>
      </c>
    </row>
    <row r="827" s="42" customFormat="true" ht="16.5" hidden="true" customHeight="true" outlineLevel="0" collapsed="false">
      <c r="A827" s="132" t="s">
        <v>60</v>
      </c>
      <c r="B827" s="135" t="s">
        <v>238</v>
      </c>
      <c r="C827" s="111" t="s">
        <v>633</v>
      </c>
      <c r="D827" s="62" t="s">
        <v>61</v>
      </c>
      <c r="E827" s="53" t="n">
        <v>12</v>
      </c>
      <c r="F827" s="31" t="n">
        <v>2</v>
      </c>
      <c r="G827" s="31"/>
      <c r="H827" s="31"/>
      <c r="I827" s="31"/>
      <c r="J827" s="31"/>
      <c r="K827" s="31"/>
      <c r="L827" s="31"/>
      <c r="M827" s="31"/>
      <c r="N827" s="33" t="n">
        <f aca="false">E827*F827+H827+J827+K827+L827+M827</f>
        <v>24</v>
      </c>
      <c r="O827" s="36"/>
      <c r="P827" s="31" t="n">
        <v>14</v>
      </c>
      <c r="Q827" s="31" t="n">
        <v>2</v>
      </c>
      <c r="R827" s="31"/>
      <c r="S827" s="31"/>
      <c r="T827" s="31"/>
      <c r="U827" s="31"/>
      <c r="V827" s="31"/>
      <c r="W827" s="31"/>
      <c r="X827" s="31"/>
      <c r="Y827" s="31"/>
      <c r="Z827" s="36" t="n">
        <f aca="false">P827*Q827+S827+U827+V827+W827+X827+Y827</f>
        <v>28</v>
      </c>
      <c r="AA827" s="36" t="n">
        <f aca="false">N827+Z827</f>
        <v>52</v>
      </c>
      <c r="AB827" s="74" t="s">
        <v>290</v>
      </c>
      <c r="AC827" s="47"/>
      <c r="AD827" s="47"/>
      <c r="AE827" s="36" t="n">
        <f aca="false">P827*Q827</f>
        <v>28</v>
      </c>
      <c r="AF827" s="38" t="n">
        <f aca="false">E827*F827+P827*Q827</f>
        <v>52</v>
      </c>
      <c r="AG827" s="39" t="str">
        <f aca="false">AB827</f>
        <v>Климаков В.А</v>
      </c>
      <c r="AH827" s="39" t="str">
        <f aca="false">C827</f>
        <v>3ИСП9-13 (БД)</v>
      </c>
      <c r="AI827" s="40" t="str">
        <f aca="false">B827</f>
        <v>25</v>
      </c>
      <c r="AJ827" s="39" t="str">
        <f aca="false">CONCATENATE(A827," ",D827)</f>
        <v>ОГСЭ.04 Физическая культура</v>
      </c>
      <c r="AK827" s="39" t="n">
        <f aca="false">E827*F827+P827*Q827+H827+J827+S827+U827</f>
        <v>52</v>
      </c>
      <c r="AL827" s="39" t="n">
        <f aca="false">L827+W827</f>
        <v>0</v>
      </c>
      <c r="AM827" s="39" t="n">
        <f aca="false">M827+X827</f>
        <v>0</v>
      </c>
      <c r="AN827" s="39" t="n">
        <f aca="false">Y827</f>
        <v>0</v>
      </c>
      <c r="AO827" s="39" t="n">
        <f aca="false">SUM(AK827:AN827)</f>
        <v>52</v>
      </c>
      <c r="AP827" s="41" t="n">
        <f aca="false">K827+V827</f>
        <v>0</v>
      </c>
    </row>
    <row r="828" s="42" customFormat="true" ht="16.5" hidden="true" customHeight="true" outlineLevel="0" collapsed="false">
      <c r="A828" s="132" t="s">
        <v>88</v>
      </c>
      <c r="B828" s="135" t="s">
        <v>238</v>
      </c>
      <c r="C828" s="111" t="s">
        <v>633</v>
      </c>
      <c r="D828" s="62" t="s">
        <v>132</v>
      </c>
      <c r="E828" s="53" t="n">
        <v>12</v>
      </c>
      <c r="F828" s="31" t="n">
        <v>4</v>
      </c>
      <c r="G828" s="31" t="n">
        <v>26</v>
      </c>
      <c r="H828" s="31"/>
      <c r="I828" s="31"/>
      <c r="J828" s="31"/>
      <c r="K828" s="31"/>
      <c r="L828" s="31"/>
      <c r="M828" s="31"/>
      <c r="N828" s="33" t="n">
        <f aca="false">E828*F828+H828+J828+K828+L828+M828</f>
        <v>48</v>
      </c>
      <c r="O828" s="36"/>
      <c r="P828" s="31" t="n">
        <v>14</v>
      </c>
      <c r="Q828" s="31" t="n">
        <v>2</v>
      </c>
      <c r="R828" s="31"/>
      <c r="S828" s="31"/>
      <c r="T828" s="31"/>
      <c r="U828" s="31"/>
      <c r="V828" s="31"/>
      <c r="W828" s="31"/>
      <c r="X828" s="31"/>
      <c r="Y828" s="31"/>
      <c r="Z828" s="36" t="n">
        <f aca="false">P828*Q828+S828+U828+V828+W828+X828+Y828</f>
        <v>28</v>
      </c>
      <c r="AA828" s="36" t="n">
        <f aca="false">N828+Z828</f>
        <v>76</v>
      </c>
      <c r="AB828" s="31" t="s">
        <v>237</v>
      </c>
      <c r="AC828" s="36"/>
      <c r="AD828" s="36"/>
      <c r="AE828" s="36" t="n">
        <f aca="false">P828*Q828</f>
        <v>28</v>
      </c>
      <c r="AF828" s="38" t="n">
        <f aca="false">E828*F828+P828*Q828</f>
        <v>76</v>
      </c>
      <c r="AG828" s="39" t="str">
        <f aca="false">AB828</f>
        <v>Симонов В.Г.</v>
      </c>
      <c r="AH828" s="39" t="str">
        <f aca="false">C828</f>
        <v>3ИСП9-13 (БД)</v>
      </c>
      <c r="AI828" s="40" t="str">
        <f aca="false">B828</f>
        <v>25</v>
      </c>
      <c r="AJ828" s="39" t="str">
        <f aca="false">CONCATENATE(A828," ",D828)</f>
        <v>ОП.06 Безопасность жизнедеятельности</v>
      </c>
      <c r="AK828" s="39" t="n">
        <f aca="false">E828*F828+P828*Q828+H828+J828+S828+U828</f>
        <v>76</v>
      </c>
      <c r="AL828" s="39" t="n">
        <f aca="false">L828+W828</f>
        <v>0</v>
      </c>
      <c r="AM828" s="39" t="n">
        <f aca="false">M828+X828</f>
        <v>0</v>
      </c>
      <c r="AN828" s="39" t="n">
        <f aca="false">Y828</f>
        <v>0</v>
      </c>
      <c r="AO828" s="39" t="n">
        <f aca="false">SUM(AK828:AN828)</f>
        <v>76</v>
      </c>
      <c r="AP828" s="41" t="n">
        <f aca="false">K828+V828</f>
        <v>0</v>
      </c>
    </row>
    <row r="829" s="42" customFormat="true" ht="16.5" hidden="true" customHeight="true" outlineLevel="0" collapsed="false">
      <c r="A829" s="132" t="s">
        <v>100</v>
      </c>
      <c r="B829" s="135" t="s">
        <v>238</v>
      </c>
      <c r="C829" s="111" t="s">
        <v>633</v>
      </c>
      <c r="D829" s="62" t="s">
        <v>328</v>
      </c>
      <c r="E829" s="53" t="n">
        <v>12</v>
      </c>
      <c r="F829" s="31" t="n">
        <v>4</v>
      </c>
      <c r="G829" s="31" t="n">
        <v>24</v>
      </c>
      <c r="H829" s="31" t="n">
        <v>-24</v>
      </c>
      <c r="I829" s="31"/>
      <c r="J829" s="31"/>
      <c r="K829" s="31"/>
      <c r="L829" s="31" t="n">
        <v>4</v>
      </c>
      <c r="M829" s="44" t="n">
        <v>8</v>
      </c>
      <c r="N829" s="33" t="n">
        <f aca="false">E829*F829+H829+J829+K829+L829+M829</f>
        <v>36</v>
      </c>
      <c r="O829" s="36"/>
      <c r="P829" s="31" t="n">
        <v>14</v>
      </c>
      <c r="Q829" s="31"/>
      <c r="R829" s="31"/>
      <c r="S829" s="31"/>
      <c r="T829" s="31"/>
      <c r="U829" s="31"/>
      <c r="V829" s="31"/>
      <c r="W829" s="31"/>
      <c r="X829" s="31"/>
      <c r="Y829" s="31"/>
      <c r="Z829" s="36" t="n">
        <f aca="false">P829*Q829+S829+U829+V829+W829+X829+Y829</f>
        <v>0</v>
      </c>
      <c r="AA829" s="36" t="n">
        <f aca="false">N829+Z829</f>
        <v>36</v>
      </c>
      <c r="AB829" s="47" t="s">
        <v>329</v>
      </c>
      <c r="AC829" s="36"/>
      <c r="AD829" s="36"/>
      <c r="AE829" s="36" t="n">
        <f aca="false">P829*Q829</f>
        <v>0</v>
      </c>
      <c r="AF829" s="38" t="n">
        <f aca="false">E829*F829+P829*Q829</f>
        <v>48</v>
      </c>
      <c r="AG829" s="39" t="str">
        <f aca="false">AB829</f>
        <v>Токарь И.А.</v>
      </c>
      <c r="AH829" s="39" t="str">
        <f aca="false">C829</f>
        <v>3ИСП9-13 (БД)</v>
      </c>
      <c r="AI829" s="40" t="str">
        <f aca="false">B829</f>
        <v>25</v>
      </c>
      <c r="AJ829" s="39" t="str">
        <f aca="false">CONCATENATE(A829," ",D829)</f>
        <v>МДК.01.01 Разработка программных модулей</v>
      </c>
      <c r="AK829" s="39" t="n">
        <f aca="false">E829*F829+P829*Q829+H829+J829+S829+U829</f>
        <v>24</v>
      </c>
      <c r="AL829" s="39" t="n">
        <f aca="false">L829+W829</f>
        <v>4</v>
      </c>
      <c r="AM829" s="39" t="n">
        <f aca="false">M829+X829</f>
        <v>8</v>
      </c>
      <c r="AN829" s="39" t="n">
        <f aca="false">Y829</f>
        <v>0</v>
      </c>
      <c r="AO829" s="39" t="n">
        <f aca="false">SUM(AK829:AN829)</f>
        <v>36</v>
      </c>
      <c r="AP829" s="41" t="n">
        <f aca="false">K829+V829</f>
        <v>0</v>
      </c>
    </row>
    <row r="830" s="42" customFormat="true" ht="16.5" hidden="true" customHeight="true" outlineLevel="0" collapsed="false">
      <c r="A830" s="132" t="s">
        <v>100</v>
      </c>
      <c r="B830" s="30" t="s">
        <v>175</v>
      </c>
      <c r="C830" s="111" t="s">
        <v>634</v>
      </c>
      <c r="D830" s="62" t="s">
        <v>328</v>
      </c>
      <c r="E830" s="53" t="n">
        <v>12</v>
      </c>
      <c r="F830" s="31"/>
      <c r="G830" s="31"/>
      <c r="H830" s="31" t="n">
        <v>24</v>
      </c>
      <c r="I830" s="31"/>
      <c r="J830" s="31"/>
      <c r="K830" s="31"/>
      <c r="L830" s="31"/>
      <c r="M830" s="44"/>
      <c r="N830" s="33" t="n">
        <f aca="false">E830*F830+H830+J830+K830+L830+M830</f>
        <v>24</v>
      </c>
      <c r="O830" s="36"/>
      <c r="P830" s="31" t="n">
        <v>14</v>
      </c>
      <c r="Q830" s="31"/>
      <c r="R830" s="31"/>
      <c r="S830" s="31"/>
      <c r="T830" s="31"/>
      <c r="U830" s="31"/>
      <c r="V830" s="31"/>
      <c r="W830" s="31"/>
      <c r="X830" s="31"/>
      <c r="Y830" s="31"/>
      <c r="Z830" s="36" t="n">
        <f aca="false">P830*Q830+S830+U830+V830+W830+X830+Y830</f>
        <v>0</v>
      </c>
      <c r="AA830" s="36" t="n">
        <f aca="false">N830+Z830</f>
        <v>24</v>
      </c>
      <c r="AB830" s="47" t="s">
        <v>329</v>
      </c>
      <c r="AC830" s="36"/>
      <c r="AD830" s="36"/>
      <c r="AE830" s="36" t="n">
        <f aca="false">P830*Q830</f>
        <v>0</v>
      </c>
      <c r="AF830" s="38" t="n">
        <f aca="false">E830*F830+P830*Q830</f>
        <v>0</v>
      </c>
      <c r="AG830" s="39" t="str">
        <f aca="false">AB830</f>
        <v>Токарь И.А.</v>
      </c>
      <c r="AH830" s="39" t="str">
        <f aca="false">C830</f>
        <v>3ИСП9-13а (БД)</v>
      </c>
      <c r="AI830" s="40" t="str">
        <f aca="false">B830</f>
        <v>13</v>
      </c>
      <c r="AJ830" s="39" t="str">
        <f aca="false">CONCATENATE(A830," ",D830)</f>
        <v>МДК.01.01 Разработка программных модулей</v>
      </c>
      <c r="AK830" s="39" t="n">
        <f aca="false">E830*F830+P830*Q830+H830+J830+S830+U830</f>
        <v>24</v>
      </c>
      <c r="AL830" s="39" t="n">
        <f aca="false">L830+W830</f>
        <v>0</v>
      </c>
      <c r="AM830" s="39" t="n">
        <f aca="false">M830+X830</f>
        <v>0</v>
      </c>
      <c r="AN830" s="39" t="n">
        <f aca="false">Y830</f>
        <v>0</v>
      </c>
      <c r="AO830" s="39" t="n">
        <f aca="false">SUM(AK830:AN830)</f>
        <v>24</v>
      </c>
      <c r="AP830" s="41" t="n">
        <f aca="false">K830+V830</f>
        <v>0</v>
      </c>
    </row>
    <row r="831" s="42" customFormat="true" ht="16.5" hidden="true" customHeight="true" outlineLevel="0" collapsed="false">
      <c r="A831" s="132" t="s">
        <v>100</v>
      </c>
      <c r="B831" s="30" t="s">
        <v>53</v>
      </c>
      <c r="C831" s="111" t="s">
        <v>635</v>
      </c>
      <c r="D831" s="62" t="s">
        <v>328</v>
      </c>
      <c r="E831" s="53" t="n">
        <v>12</v>
      </c>
      <c r="F831" s="31"/>
      <c r="G831" s="31"/>
      <c r="H831" s="31" t="n">
        <v>24</v>
      </c>
      <c r="I831" s="31"/>
      <c r="J831" s="31"/>
      <c r="K831" s="31"/>
      <c r="L831" s="31"/>
      <c r="M831" s="44"/>
      <c r="N831" s="33" t="n">
        <f aca="false">E831*F831+H831+J831+K831+L831+M831</f>
        <v>24</v>
      </c>
      <c r="O831" s="36"/>
      <c r="P831" s="31" t="n">
        <v>14</v>
      </c>
      <c r="Q831" s="31"/>
      <c r="R831" s="31"/>
      <c r="S831" s="31"/>
      <c r="T831" s="31"/>
      <c r="U831" s="31"/>
      <c r="V831" s="31"/>
      <c r="W831" s="31"/>
      <c r="X831" s="31"/>
      <c r="Y831" s="31"/>
      <c r="Z831" s="36" t="n">
        <f aca="false">P831*Q831+S831+U831+V831+W831+X831+Y831</f>
        <v>0</v>
      </c>
      <c r="AA831" s="36" t="n">
        <f aca="false">N831+Z831</f>
        <v>24</v>
      </c>
      <c r="AB831" s="47" t="s">
        <v>69</v>
      </c>
      <c r="AC831" s="36"/>
      <c r="AD831" s="36"/>
      <c r="AE831" s="36" t="n">
        <f aca="false">P831*Q831</f>
        <v>0</v>
      </c>
      <c r="AF831" s="38" t="n">
        <f aca="false">E831*F831+P831*Q831</f>
        <v>0</v>
      </c>
      <c r="AG831" s="39" t="str">
        <f aca="false">AB831</f>
        <v>вак. 2 п/гр</v>
      </c>
      <c r="AH831" s="39" t="str">
        <f aca="false">C831</f>
        <v>3ИСП9-13б (БД)</v>
      </c>
      <c r="AI831" s="40" t="str">
        <f aca="false">B831</f>
        <v>12</v>
      </c>
      <c r="AJ831" s="39" t="str">
        <f aca="false">CONCATENATE(A831," ",D831)</f>
        <v>МДК.01.01 Разработка программных модулей</v>
      </c>
      <c r="AK831" s="39" t="n">
        <f aca="false">E831*F831+P831*Q831+H831+J831+S831+U831</f>
        <v>24</v>
      </c>
      <c r="AL831" s="39" t="n">
        <f aca="false">L831+W831</f>
        <v>0</v>
      </c>
      <c r="AM831" s="39" t="n">
        <f aca="false">M831+X831</f>
        <v>0</v>
      </c>
      <c r="AN831" s="39" t="n">
        <f aca="false">Y831</f>
        <v>0</v>
      </c>
      <c r="AO831" s="39" t="n">
        <f aca="false">SUM(AK831:AN831)</f>
        <v>24</v>
      </c>
      <c r="AP831" s="41" t="n">
        <f aca="false">K831+V831</f>
        <v>0</v>
      </c>
    </row>
    <row r="832" s="42" customFormat="true" ht="16.5" hidden="true" customHeight="true" outlineLevel="0" collapsed="false">
      <c r="A832" s="132" t="s">
        <v>104</v>
      </c>
      <c r="B832" s="135" t="s">
        <v>238</v>
      </c>
      <c r="C832" s="111" t="s">
        <v>633</v>
      </c>
      <c r="D832" s="128" t="s">
        <v>361</v>
      </c>
      <c r="E832" s="53" t="n">
        <v>12</v>
      </c>
      <c r="F832" s="31"/>
      <c r="G832" s="31"/>
      <c r="H832" s="31"/>
      <c r="I832" s="31"/>
      <c r="J832" s="31"/>
      <c r="K832" s="31"/>
      <c r="L832" s="31"/>
      <c r="M832" s="31"/>
      <c r="N832" s="33" t="n">
        <f aca="false">E832*F832+H832+J832+K832+L832+M832</f>
        <v>0</v>
      </c>
      <c r="O832" s="36"/>
      <c r="P832" s="31" t="n">
        <v>14</v>
      </c>
      <c r="Q832" s="31" t="n">
        <v>3</v>
      </c>
      <c r="R832" s="31" t="n">
        <v>18</v>
      </c>
      <c r="S832" s="31" t="n">
        <v>-18</v>
      </c>
      <c r="T832" s="31"/>
      <c r="U832" s="31"/>
      <c r="V832" s="31"/>
      <c r="W832" s="31" t="n">
        <v>2</v>
      </c>
      <c r="X832" s="31"/>
      <c r="Y832" s="31"/>
      <c r="Z832" s="36" t="n">
        <f aca="false">P832*Q832+S832+U832+V832+W832+X832+Y832</f>
        <v>26</v>
      </c>
      <c r="AA832" s="36" t="n">
        <f aca="false">N832+Z832</f>
        <v>26</v>
      </c>
      <c r="AB832" s="47" t="s">
        <v>362</v>
      </c>
      <c r="AC832" s="36"/>
      <c r="AD832" s="36"/>
      <c r="AE832" s="36" t="n">
        <f aca="false">P832*Q832</f>
        <v>42</v>
      </c>
      <c r="AF832" s="38" t="n">
        <f aca="false">E832*F832+P832*Q832</f>
        <v>42</v>
      </c>
      <c r="AG832" s="39" t="str">
        <f aca="false">AB832</f>
        <v>вак.-1-ИСП-01.02</v>
      </c>
      <c r="AH832" s="39" t="str">
        <f aca="false">C832</f>
        <v>3ИСП9-13 (БД)</v>
      </c>
      <c r="AI832" s="40" t="str">
        <f aca="false">B832</f>
        <v>25</v>
      </c>
      <c r="AJ832" s="39" t="str">
        <f aca="false">CONCATENATE(A832," ",D832)</f>
        <v>МДК.01.02 Поддержка и тестирование программных модулей</v>
      </c>
      <c r="AK832" s="39" t="n">
        <f aca="false">E832*F832+P832*Q832+H832+J832+S832+U832</f>
        <v>24</v>
      </c>
      <c r="AL832" s="39" t="n">
        <f aca="false">L832+W832</f>
        <v>2</v>
      </c>
      <c r="AM832" s="39" t="n">
        <f aca="false">M832+X832</f>
        <v>0</v>
      </c>
      <c r="AN832" s="39" t="n">
        <f aca="false">Y832</f>
        <v>0</v>
      </c>
      <c r="AO832" s="39" t="n">
        <f aca="false">SUM(AK832:AN832)</f>
        <v>26</v>
      </c>
      <c r="AP832" s="41" t="n">
        <f aca="false">K832+V832</f>
        <v>0</v>
      </c>
    </row>
    <row r="833" s="42" customFormat="true" ht="16.5" hidden="true" customHeight="true" outlineLevel="0" collapsed="false">
      <c r="A833" s="132" t="s">
        <v>104</v>
      </c>
      <c r="B833" s="30" t="s">
        <v>175</v>
      </c>
      <c r="C833" s="111" t="s">
        <v>634</v>
      </c>
      <c r="D833" s="62" t="s">
        <v>361</v>
      </c>
      <c r="E833" s="53" t="n">
        <v>12</v>
      </c>
      <c r="F833" s="31"/>
      <c r="G833" s="31"/>
      <c r="H833" s="31"/>
      <c r="I833" s="31"/>
      <c r="J833" s="31"/>
      <c r="K833" s="31"/>
      <c r="L833" s="31"/>
      <c r="M833" s="31"/>
      <c r="N833" s="33" t="n">
        <f aca="false">E833*F833+H833+J833+K833+L833+M833</f>
        <v>0</v>
      </c>
      <c r="O833" s="36"/>
      <c r="P833" s="31" t="n">
        <v>14</v>
      </c>
      <c r="Q833" s="31"/>
      <c r="R833" s="31"/>
      <c r="S833" s="31" t="n">
        <v>18</v>
      </c>
      <c r="T833" s="31"/>
      <c r="U833" s="31"/>
      <c r="V833" s="31"/>
      <c r="W833" s="31"/>
      <c r="X833" s="31"/>
      <c r="Y833" s="31"/>
      <c r="Z833" s="36" t="n">
        <f aca="false">P833*Q833+S833+U833+V833+W833+X833+Y833</f>
        <v>18</v>
      </c>
      <c r="AA833" s="36" t="n">
        <f aca="false">N833+Z833</f>
        <v>18</v>
      </c>
      <c r="AB833" s="47" t="s">
        <v>362</v>
      </c>
      <c r="AC833" s="36"/>
      <c r="AD833" s="36"/>
      <c r="AE833" s="36" t="n">
        <f aca="false">P833*Q833</f>
        <v>0</v>
      </c>
      <c r="AF833" s="38" t="n">
        <f aca="false">E833*F833+P833*Q833</f>
        <v>0</v>
      </c>
      <c r="AG833" s="39" t="str">
        <f aca="false">AB833</f>
        <v>вак.-1-ИСП-01.02</v>
      </c>
      <c r="AH833" s="39" t="str">
        <f aca="false">C833</f>
        <v>3ИСП9-13а (БД)</v>
      </c>
      <c r="AI833" s="40" t="str">
        <f aca="false">B833</f>
        <v>13</v>
      </c>
      <c r="AJ833" s="39" t="str">
        <f aca="false">CONCATENATE(A833," ",D833)</f>
        <v>МДК.01.02 Поддержка и тестирование программных модулей</v>
      </c>
      <c r="AK833" s="39" t="n">
        <f aca="false">E833*F833+P833*Q833+H833+J833+S833+U833</f>
        <v>18</v>
      </c>
      <c r="AL833" s="39" t="n">
        <f aca="false">L833+W833</f>
        <v>0</v>
      </c>
      <c r="AM833" s="39" t="n">
        <f aca="false">M833+X833</f>
        <v>0</v>
      </c>
      <c r="AN833" s="39" t="n">
        <f aca="false">Y833</f>
        <v>0</v>
      </c>
      <c r="AO833" s="39" t="n">
        <f aca="false">SUM(AK833:AN833)</f>
        <v>18</v>
      </c>
      <c r="AP833" s="41" t="n">
        <f aca="false">K833+V833</f>
        <v>0</v>
      </c>
    </row>
    <row r="834" s="42" customFormat="true" ht="16.5" hidden="true" customHeight="true" outlineLevel="0" collapsed="false">
      <c r="A834" s="132" t="s">
        <v>104</v>
      </c>
      <c r="B834" s="30" t="s">
        <v>53</v>
      </c>
      <c r="C834" s="111" t="s">
        <v>635</v>
      </c>
      <c r="D834" s="62" t="s">
        <v>361</v>
      </c>
      <c r="E834" s="53" t="n">
        <v>12</v>
      </c>
      <c r="F834" s="31"/>
      <c r="G834" s="31"/>
      <c r="H834" s="31"/>
      <c r="I834" s="31"/>
      <c r="J834" s="31"/>
      <c r="K834" s="31"/>
      <c r="L834" s="31"/>
      <c r="M834" s="31"/>
      <c r="N834" s="33" t="n">
        <f aca="false">E834*F834+H834+J834+K834+L834+M834</f>
        <v>0</v>
      </c>
      <c r="O834" s="36"/>
      <c r="P834" s="31" t="n">
        <v>14</v>
      </c>
      <c r="Q834" s="31"/>
      <c r="R834" s="31"/>
      <c r="S834" s="31" t="n">
        <v>18</v>
      </c>
      <c r="T834" s="31"/>
      <c r="U834" s="31"/>
      <c r="V834" s="31"/>
      <c r="W834" s="31"/>
      <c r="X834" s="31"/>
      <c r="Y834" s="31"/>
      <c r="Z834" s="36" t="n">
        <f aca="false">P834*Q834+S834+U834+V834+W834+X834+Y834</f>
        <v>18</v>
      </c>
      <c r="AA834" s="36" t="n">
        <f aca="false">N834+Z834</f>
        <v>18</v>
      </c>
      <c r="AB834" s="47" t="s">
        <v>69</v>
      </c>
      <c r="AC834" s="36"/>
      <c r="AD834" s="36"/>
      <c r="AE834" s="36" t="n">
        <f aca="false">P834*Q834</f>
        <v>0</v>
      </c>
      <c r="AF834" s="38" t="n">
        <f aca="false">E834*F834+P834*Q834</f>
        <v>0</v>
      </c>
      <c r="AG834" s="39" t="str">
        <f aca="false">AB834</f>
        <v>вак. 2 п/гр</v>
      </c>
      <c r="AH834" s="39" t="str">
        <f aca="false">C834</f>
        <v>3ИСП9-13б (БД)</v>
      </c>
      <c r="AI834" s="40" t="str">
        <f aca="false">B834</f>
        <v>12</v>
      </c>
      <c r="AJ834" s="39" t="str">
        <f aca="false">CONCATENATE(A834," ",D834)</f>
        <v>МДК.01.02 Поддержка и тестирование программных модулей</v>
      </c>
      <c r="AK834" s="39" t="n">
        <f aca="false">E834*F834+P834*Q834+H834+J834+S834+U834</f>
        <v>18</v>
      </c>
      <c r="AL834" s="39" t="n">
        <f aca="false">L834+W834</f>
        <v>0</v>
      </c>
      <c r="AM834" s="39" t="n">
        <f aca="false">M834+X834</f>
        <v>0</v>
      </c>
      <c r="AN834" s="39" t="n">
        <f aca="false">Y834</f>
        <v>0</v>
      </c>
      <c r="AO834" s="39" t="n">
        <f aca="false">SUM(AK834:AN834)</f>
        <v>18</v>
      </c>
      <c r="AP834" s="41" t="n">
        <f aca="false">K834+V834</f>
        <v>0</v>
      </c>
    </row>
    <row r="835" s="42" customFormat="true" ht="16.5" hidden="true" customHeight="true" outlineLevel="0" collapsed="false">
      <c r="A835" s="132" t="s">
        <v>136</v>
      </c>
      <c r="B835" s="135" t="s">
        <v>238</v>
      </c>
      <c r="C835" s="111" t="s">
        <v>633</v>
      </c>
      <c r="D835" s="62" t="s">
        <v>331</v>
      </c>
      <c r="E835" s="53" t="n">
        <v>12</v>
      </c>
      <c r="F835" s="31" t="n">
        <v>4</v>
      </c>
      <c r="G835" s="31" t="n">
        <v>24</v>
      </c>
      <c r="H835" s="31" t="n">
        <v>-24</v>
      </c>
      <c r="I835" s="31"/>
      <c r="J835" s="31"/>
      <c r="K835" s="31"/>
      <c r="L835" s="31" t="n">
        <v>4</v>
      </c>
      <c r="M835" s="44" t="n">
        <v>8</v>
      </c>
      <c r="N835" s="33" t="n">
        <f aca="false">E835*F835+H835+J835+K835+L835+M835</f>
        <v>36</v>
      </c>
      <c r="O835" s="36"/>
      <c r="P835" s="31" t="n">
        <v>14</v>
      </c>
      <c r="Q835" s="31"/>
      <c r="R835" s="31"/>
      <c r="S835" s="31"/>
      <c r="T835" s="31"/>
      <c r="U835" s="31"/>
      <c r="V835" s="31"/>
      <c r="W835" s="31"/>
      <c r="X835" s="31"/>
      <c r="Y835" s="31"/>
      <c r="Z835" s="36" t="n">
        <f aca="false">P835*Q835+S835+U835+V835+W835+X835+Y835</f>
        <v>0</v>
      </c>
      <c r="AA835" s="36" t="n">
        <f aca="false">N835+Z835</f>
        <v>36</v>
      </c>
      <c r="AB835" s="36" t="s">
        <v>303</v>
      </c>
      <c r="AC835" s="36"/>
      <c r="AD835" s="36"/>
      <c r="AE835" s="36" t="n">
        <f aca="false">P835*Q835</f>
        <v>0</v>
      </c>
      <c r="AF835" s="38" t="n">
        <f aca="false">E835*F835+P835*Q835</f>
        <v>48</v>
      </c>
      <c r="AG835" s="39" t="str">
        <f aca="false">AB835</f>
        <v>Квеквескири В.А.</v>
      </c>
      <c r="AH835" s="39" t="str">
        <f aca="false">C835</f>
        <v>3ИСП9-13 (БД)</v>
      </c>
      <c r="AI835" s="40" t="str">
        <f aca="false">B835</f>
        <v>25</v>
      </c>
      <c r="AJ835" s="39" t="str">
        <f aca="false">CONCATENATE(A835," ",D835)</f>
        <v>МДК.01.03 Разработка мобильных приложений</v>
      </c>
      <c r="AK835" s="39" t="n">
        <f aca="false">E835*F835+P835*Q835+H835+J835+S835+U835</f>
        <v>24</v>
      </c>
      <c r="AL835" s="39" t="n">
        <f aca="false">L835+W835</f>
        <v>4</v>
      </c>
      <c r="AM835" s="39" t="n">
        <f aca="false">M835+X835</f>
        <v>8</v>
      </c>
      <c r="AN835" s="39" t="n">
        <f aca="false">Y835</f>
        <v>0</v>
      </c>
      <c r="AO835" s="39" t="n">
        <f aca="false">SUM(AK835:AN835)</f>
        <v>36</v>
      </c>
      <c r="AP835" s="41" t="n">
        <f aca="false">K835+V835</f>
        <v>0</v>
      </c>
    </row>
    <row r="836" s="42" customFormat="true" ht="16.5" hidden="true" customHeight="true" outlineLevel="0" collapsed="false">
      <c r="A836" s="132" t="s">
        <v>136</v>
      </c>
      <c r="B836" s="30" t="s">
        <v>175</v>
      </c>
      <c r="C836" s="111" t="s">
        <v>634</v>
      </c>
      <c r="D836" s="62" t="s">
        <v>331</v>
      </c>
      <c r="E836" s="53" t="n">
        <v>12</v>
      </c>
      <c r="F836" s="31"/>
      <c r="G836" s="31"/>
      <c r="H836" s="31" t="n">
        <v>24</v>
      </c>
      <c r="I836" s="31"/>
      <c r="J836" s="31"/>
      <c r="K836" s="31"/>
      <c r="L836" s="31"/>
      <c r="M836" s="44"/>
      <c r="N836" s="33" t="n">
        <f aca="false">E836*F836+H836+J836+K836+L836+M836</f>
        <v>24</v>
      </c>
      <c r="O836" s="36"/>
      <c r="P836" s="31" t="n">
        <v>14</v>
      </c>
      <c r="Q836" s="31"/>
      <c r="R836" s="31"/>
      <c r="S836" s="31"/>
      <c r="T836" s="31"/>
      <c r="U836" s="31"/>
      <c r="V836" s="31"/>
      <c r="W836" s="31"/>
      <c r="X836" s="31"/>
      <c r="Y836" s="31"/>
      <c r="Z836" s="36" t="n">
        <f aca="false">P836*Q836+S836+U836+V836+W836+X836+Y836</f>
        <v>0</v>
      </c>
      <c r="AA836" s="36" t="n">
        <f aca="false">N836+Z836</f>
        <v>24</v>
      </c>
      <c r="AB836" s="36" t="s">
        <v>303</v>
      </c>
      <c r="AC836" s="36"/>
      <c r="AD836" s="36"/>
      <c r="AE836" s="36" t="n">
        <f aca="false">P836*Q836</f>
        <v>0</v>
      </c>
      <c r="AF836" s="38" t="n">
        <f aca="false">E836*F836+P836*Q836</f>
        <v>0</v>
      </c>
      <c r="AG836" s="39" t="str">
        <f aca="false">AB836</f>
        <v>Квеквескири В.А.</v>
      </c>
      <c r="AH836" s="39" t="str">
        <f aca="false">C836</f>
        <v>3ИСП9-13а (БД)</v>
      </c>
      <c r="AI836" s="40" t="str">
        <f aca="false">B836</f>
        <v>13</v>
      </c>
      <c r="AJ836" s="39" t="str">
        <f aca="false">CONCATENATE(A836," ",D836)</f>
        <v>МДК.01.03 Разработка мобильных приложений</v>
      </c>
      <c r="AK836" s="39" t="n">
        <f aca="false">E836*F836+P836*Q836+H836+J836+S836+U836</f>
        <v>24</v>
      </c>
      <c r="AL836" s="39" t="n">
        <f aca="false">L836+W836</f>
        <v>0</v>
      </c>
      <c r="AM836" s="39" t="n">
        <f aca="false">M836+X836</f>
        <v>0</v>
      </c>
      <c r="AN836" s="39" t="n">
        <f aca="false">Y836</f>
        <v>0</v>
      </c>
      <c r="AO836" s="39" t="n">
        <f aca="false">SUM(AK836:AN836)</f>
        <v>24</v>
      </c>
      <c r="AP836" s="41" t="n">
        <f aca="false">K836+V836</f>
        <v>0</v>
      </c>
    </row>
    <row r="837" s="42" customFormat="true" ht="16.5" hidden="true" customHeight="true" outlineLevel="0" collapsed="false">
      <c r="A837" s="132" t="s">
        <v>136</v>
      </c>
      <c r="B837" s="30" t="s">
        <v>53</v>
      </c>
      <c r="C837" s="111" t="s">
        <v>635</v>
      </c>
      <c r="D837" s="62" t="s">
        <v>331</v>
      </c>
      <c r="E837" s="53" t="n">
        <v>12</v>
      </c>
      <c r="F837" s="31"/>
      <c r="G837" s="31"/>
      <c r="H837" s="31" t="n">
        <v>24</v>
      </c>
      <c r="I837" s="31"/>
      <c r="J837" s="31"/>
      <c r="K837" s="31"/>
      <c r="L837" s="31"/>
      <c r="M837" s="44"/>
      <c r="N837" s="33" t="n">
        <f aca="false">E837*F837+H837+J837+K837+L837+M837</f>
        <v>24</v>
      </c>
      <c r="O837" s="36"/>
      <c r="P837" s="31" t="n">
        <v>14</v>
      </c>
      <c r="Q837" s="31"/>
      <c r="R837" s="31"/>
      <c r="S837" s="31"/>
      <c r="T837" s="31"/>
      <c r="U837" s="31"/>
      <c r="V837" s="31"/>
      <c r="W837" s="31"/>
      <c r="X837" s="31"/>
      <c r="Y837" s="31"/>
      <c r="Z837" s="36" t="n">
        <f aca="false">P837*Q837+S837+U837+V837+W837+X837+Y837</f>
        <v>0</v>
      </c>
      <c r="AA837" s="36" t="n">
        <f aca="false">N837+Z837</f>
        <v>24</v>
      </c>
      <c r="AB837" s="47" t="s">
        <v>69</v>
      </c>
      <c r="AC837" s="36"/>
      <c r="AD837" s="36"/>
      <c r="AE837" s="36" t="n">
        <f aca="false">P837*Q837</f>
        <v>0</v>
      </c>
      <c r="AF837" s="38" t="n">
        <f aca="false">E837*F837+P837*Q837</f>
        <v>0</v>
      </c>
      <c r="AG837" s="39" t="str">
        <f aca="false">AB837</f>
        <v>вак. 2 п/гр</v>
      </c>
      <c r="AH837" s="39" t="str">
        <f aca="false">C837</f>
        <v>3ИСП9-13б (БД)</v>
      </c>
      <c r="AI837" s="40" t="str">
        <f aca="false">B837</f>
        <v>12</v>
      </c>
      <c r="AJ837" s="39" t="str">
        <f aca="false">CONCATENATE(A837," ",D837)</f>
        <v>МДК.01.03 Разработка мобильных приложений</v>
      </c>
      <c r="AK837" s="39" t="n">
        <f aca="false">E837*F837+P837*Q837+H837+J837+S837+U837</f>
        <v>24</v>
      </c>
      <c r="AL837" s="39" t="n">
        <f aca="false">L837+W837</f>
        <v>0</v>
      </c>
      <c r="AM837" s="39" t="n">
        <f aca="false">M837+X837</f>
        <v>0</v>
      </c>
      <c r="AN837" s="39" t="n">
        <f aca="false">Y837</f>
        <v>0</v>
      </c>
      <c r="AO837" s="39" t="n">
        <f aca="false">SUM(AK837:AN837)</f>
        <v>24</v>
      </c>
      <c r="AP837" s="41" t="n">
        <f aca="false">K837+V837</f>
        <v>0</v>
      </c>
    </row>
    <row r="838" s="42" customFormat="true" ht="16.5" hidden="true" customHeight="true" outlineLevel="0" collapsed="false">
      <c r="A838" s="132" t="s">
        <v>333</v>
      </c>
      <c r="B838" s="135" t="s">
        <v>238</v>
      </c>
      <c r="C838" s="111" t="s">
        <v>633</v>
      </c>
      <c r="D838" s="62" t="s">
        <v>334</v>
      </c>
      <c r="E838" s="53" t="n">
        <v>12</v>
      </c>
      <c r="F838" s="31"/>
      <c r="G838" s="31"/>
      <c r="H838" s="31"/>
      <c r="I838" s="31"/>
      <c r="J838" s="31"/>
      <c r="K838" s="31"/>
      <c r="L838" s="31"/>
      <c r="M838" s="31"/>
      <c r="N838" s="33" t="n">
        <f aca="false">E838*F838+H838+J838+K838+L838+M838</f>
        <v>0</v>
      </c>
      <c r="O838" s="36"/>
      <c r="P838" s="31" t="n">
        <v>14</v>
      </c>
      <c r="Q838" s="31" t="n">
        <v>3</v>
      </c>
      <c r="R838" s="31" t="n">
        <v>20</v>
      </c>
      <c r="S838" s="31" t="n">
        <v>-20</v>
      </c>
      <c r="T838" s="31"/>
      <c r="U838" s="31"/>
      <c r="V838" s="31"/>
      <c r="W838" s="31" t="n">
        <v>2</v>
      </c>
      <c r="X838" s="31"/>
      <c r="Y838" s="31"/>
      <c r="Z838" s="36" t="n">
        <f aca="false">P838*Q838+S838+U838+V838+W838+X838+Y838</f>
        <v>24</v>
      </c>
      <c r="AA838" s="36" t="n">
        <f aca="false">N838+Z838</f>
        <v>24</v>
      </c>
      <c r="AB838" s="47" t="s">
        <v>226</v>
      </c>
      <c r="AC838" s="36"/>
      <c r="AD838" s="36"/>
      <c r="AE838" s="36" t="n">
        <f aca="false">P838*Q838</f>
        <v>42</v>
      </c>
      <c r="AF838" s="38" t="n">
        <f aca="false">E838*F838+P838*Q838</f>
        <v>42</v>
      </c>
      <c r="AG838" s="39" t="str">
        <f aca="false">AB838</f>
        <v>Орлов А.Д.</v>
      </c>
      <c r="AH838" s="39" t="str">
        <f aca="false">C838</f>
        <v>3ИСП9-13 (БД)</v>
      </c>
      <c r="AI838" s="40" t="str">
        <f aca="false">B838</f>
        <v>25</v>
      </c>
      <c r="AJ838" s="39" t="str">
        <f aca="false">CONCATENATE(A838," ",D838)</f>
        <v>МДК.01.04 Системное программирование</v>
      </c>
      <c r="AK838" s="39" t="n">
        <f aca="false">E838*F838+P838*Q838+H838+J838+S838+U838</f>
        <v>22</v>
      </c>
      <c r="AL838" s="39" t="n">
        <f aca="false">L838+W838</f>
        <v>2</v>
      </c>
      <c r="AM838" s="39" t="n">
        <f aca="false">M838+X838</f>
        <v>0</v>
      </c>
      <c r="AN838" s="39" t="n">
        <f aca="false">Y838</f>
        <v>0</v>
      </c>
      <c r="AO838" s="39" t="n">
        <f aca="false">SUM(AK838:AN838)</f>
        <v>24</v>
      </c>
      <c r="AP838" s="41" t="n">
        <f aca="false">K838+V838</f>
        <v>0</v>
      </c>
    </row>
    <row r="839" s="42" customFormat="true" ht="16.5" hidden="true" customHeight="true" outlineLevel="0" collapsed="false">
      <c r="A839" s="132" t="s">
        <v>333</v>
      </c>
      <c r="B839" s="30" t="s">
        <v>175</v>
      </c>
      <c r="C839" s="111" t="s">
        <v>634</v>
      </c>
      <c r="D839" s="62" t="s">
        <v>334</v>
      </c>
      <c r="E839" s="53" t="n">
        <v>12</v>
      </c>
      <c r="F839" s="31"/>
      <c r="G839" s="31"/>
      <c r="H839" s="31"/>
      <c r="I839" s="31"/>
      <c r="J839" s="31"/>
      <c r="K839" s="31"/>
      <c r="L839" s="31"/>
      <c r="M839" s="31"/>
      <c r="N839" s="33" t="n">
        <f aca="false">E839*F839+H839+J839+K839+L839+M839</f>
        <v>0</v>
      </c>
      <c r="O839" s="36"/>
      <c r="P839" s="31" t="n">
        <v>14</v>
      </c>
      <c r="Q839" s="31"/>
      <c r="R839" s="31"/>
      <c r="S839" s="31" t="n">
        <v>20</v>
      </c>
      <c r="T839" s="31"/>
      <c r="U839" s="31"/>
      <c r="V839" s="31"/>
      <c r="W839" s="31"/>
      <c r="X839" s="31"/>
      <c r="Y839" s="31"/>
      <c r="Z839" s="36" t="n">
        <f aca="false">P839*Q839+S839+U839+V839+W839+X839+Y839</f>
        <v>20</v>
      </c>
      <c r="AA839" s="36" t="n">
        <f aca="false">N839+Z839</f>
        <v>20</v>
      </c>
      <c r="AB839" s="47" t="s">
        <v>226</v>
      </c>
      <c r="AC839" s="36"/>
      <c r="AD839" s="36"/>
      <c r="AE839" s="36" t="n">
        <f aca="false">P839*Q839</f>
        <v>0</v>
      </c>
      <c r="AF839" s="38" t="n">
        <f aca="false">E839*F839+P839*Q839</f>
        <v>0</v>
      </c>
      <c r="AG839" s="39" t="str">
        <f aca="false">AB839</f>
        <v>Орлов А.Д.</v>
      </c>
      <c r="AH839" s="39" t="str">
        <f aca="false">C839</f>
        <v>3ИСП9-13а (БД)</v>
      </c>
      <c r="AI839" s="40" t="str">
        <f aca="false">B839</f>
        <v>13</v>
      </c>
      <c r="AJ839" s="39" t="str">
        <f aca="false">CONCATENATE(A839," ",D839)</f>
        <v>МДК.01.04 Системное программирование</v>
      </c>
      <c r="AK839" s="39" t="n">
        <f aca="false">E839*F839+P839*Q839+H839+J839+S839+U839</f>
        <v>20</v>
      </c>
      <c r="AL839" s="39" t="n">
        <f aca="false">L839+W839</f>
        <v>0</v>
      </c>
      <c r="AM839" s="39" t="n">
        <f aca="false">M839+X839</f>
        <v>0</v>
      </c>
      <c r="AN839" s="39" t="n">
        <f aca="false">Y839</f>
        <v>0</v>
      </c>
      <c r="AO839" s="39" t="n">
        <f aca="false">SUM(AK839:AN839)</f>
        <v>20</v>
      </c>
      <c r="AP839" s="41" t="n">
        <f aca="false">K839+V839</f>
        <v>0</v>
      </c>
    </row>
    <row r="840" s="42" customFormat="true" ht="16.5" hidden="true" customHeight="true" outlineLevel="0" collapsed="false">
      <c r="A840" s="132" t="s">
        <v>333</v>
      </c>
      <c r="B840" s="30" t="s">
        <v>53</v>
      </c>
      <c r="C840" s="111" t="s">
        <v>635</v>
      </c>
      <c r="D840" s="62" t="s">
        <v>334</v>
      </c>
      <c r="E840" s="53" t="n">
        <v>12</v>
      </c>
      <c r="F840" s="31"/>
      <c r="G840" s="31"/>
      <c r="H840" s="31"/>
      <c r="I840" s="31"/>
      <c r="J840" s="31"/>
      <c r="K840" s="31"/>
      <c r="L840" s="31"/>
      <c r="M840" s="31"/>
      <c r="N840" s="33" t="n">
        <f aca="false">E840*F840+H840+J840+K840+L840+M840</f>
        <v>0</v>
      </c>
      <c r="O840" s="36"/>
      <c r="P840" s="31" t="n">
        <v>14</v>
      </c>
      <c r="Q840" s="31"/>
      <c r="R840" s="31"/>
      <c r="S840" s="31" t="n">
        <v>20</v>
      </c>
      <c r="T840" s="31"/>
      <c r="U840" s="31"/>
      <c r="V840" s="31"/>
      <c r="W840" s="31"/>
      <c r="X840" s="31"/>
      <c r="Y840" s="31"/>
      <c r="Z840" s="36" t="n">
        <f aca="false">P840*Q840+S840+U840+V840+W840+X840+Y840</f>
        <v>20</v>
      </c>
      <c r="AA840" s="36" t="n">
        <f aca="false">N840+Z840</f>
        <v>20</v>
      </c>
      <c r="AB840" s="47" t="s">
        <v>69</v>
      </c>
      <c r="AC840" s="36"/>
      <c r="AD840" s="36"/>
      <c r="AE840" s="36" t="n">
        <f aca="false">P840*Q840</f>
        <v>0</v>
      </c>
      <c r="AF840" s="38" t="n">
        <f aca="false">E840*F840+P840*Q840</f>
        <v>0</v>
      </c>
      <c r="AG840" s="39" t="str">
        <f aca="false">AB840</f>
        <v>вак. 2 п/гр</v>
      </c>
      <c r="AH840" s="39" t="str">
        <f aca="false">C840</f>
        <v>3ИСП9-13б (БД)</v>
      </c>
      <c r="AI840" s="40" t="str">
        <f aca="false">B840</f>
        <v>12</v>
      </c>
      <c r="AJ840" s="39" t="str">
        <f aca="false">CONCATENATE(A840," ",D840)</f>
        <v>МДК.01.04 Системное программирование</v>
      </c>
      <c r="AK840" s="39" t="n">
        <f aca="false">E840*F840+P840*Q840+H840+J840+S840+U840</f>
        <v>20</v>
      </c>
      <c r="AL840" s="39" t="n">
        <f aca="false">L840+W840</f>
        <v>0</v>
      </c>
      <c r="AM840" s="39" t="n">
        <f aca="false">M840+X840</f>
        <v>0</v>
      </c>
      <c r="AN840" s="39" t="n">
        <f aca="false">Y840</f>
        <v>0</v>
      </c>
      <c r="AO840" s="39" t="n">
        <f aca="false">SUM(AK840:AN840)</f>
        <v>20</v>
      </c>
      <c r="AP840" s="41" t="n">
        <f aca="false">K840+V840</f>
        <v>0</v>
      </c>
    </row>
    <row r="841" s="42" customFormat="true" ht="16.5" hidden="true" customHeight="true" outlineLevel="0" collapsed="false">
      <c r="A841" s="132" t="s">
        <v>138</v>
      </c>
      <c r="B841" s="30" t="s">
        <v>175</v>
      </c>
      <c r="C841" s="111" t="s">
        <v>634</v>
      </c>
      <c r="D841" s="62" t="s">
        <v>108</v>
      </c>
      <c r="E841" s="53" t="n">
        <v>12</v>
      </c>
      <c r="F841" s="31"/>
      <c r="G841" s="31"/>
      <c r="H841" s="31"/>
      <c r="I841" s="31"/>
      <c r="J841" s="31"/>
      <c r="K841" s="31"/>
      <c r="L841" s="31"/>
      <c r="M841" s="31"/>
      <c r="N841" s="33" t="n">
        <f aca="false">E841*F841+H841+J841+K841+L841+M841</f>
        <v>0</v>
      </c>
      <c r="O841" s="36"/>
      <c r="P841" s="31" t="n">
        <v>2</v>
      </c>
      <c r="Q841" s="31" t="n">
        <v>36</v>
      </c>
      <c r="R841" s="31"/>
      <c r="S841" s="31"/>
      <c r="T841" s="31"/>
      <c r="U841" s="31"/>
      <c r="V841" s="31"/>
      <c r="W841" s="31"/>
      <c r="X841" s="31"/>
      <c r="Y841" s="31"/>
      <c r="Z841" s="36" t="n">
        <f aca="false">P841*Q841+S841+U841+V841+W841+X841+Y841</f>
        <v>72</v>
      </c>
      <c r="AA841" s="36" t="n">
        <f aca="false">N841+Z841</f>
        <v>72</v>
      </c>
      <c r="AB841" s="73" t="s">
        <v>321</v>
      </c>
      <c r="AC841" s="36"/>
      <c r="AD841" s="36"/>
      <c r="AE841" s="36" t="n">
        <f aca="false">P841*Q841</f>
        <v>72</v>
      </c>
      <c r="AF841" s="38" t="n">
        <f aca="false">E841*F841+P841*Q841</f>
        <v>72</v>
      </c>
      <c r="AG841" s="39" t="str">
        <f aca="false">AB841</f>
        <v>Вашкевич С.И.</v>
      </c>
      <c r="AH841" s="39" t="str">
        <f aca="false">C841</f>
        <v>3ИСП9-13а (БД)</v>
      </c>
      <c r="AI841" s="40" t="str">
        <f aca="false">B841</f>
        <v>13</v>
      </c>
      <c r="AJ841" s="39" t="str">
        <f aca="false">CONCATENATE(A841," ",D841)</f>
        <v>УП.01 Учебная практика</v>
      </c>
      <c r="AK841" s="39" t="n">
        <f aca="false">E841*F841+P841*Q841+H841+J841+S841+U841</f>
        <v>72</v>
      </c>
      <c r="AL841" s="39" t="n">
        <f aca="false">L841+W841</f>
        <v>0</v>
      </c>
      <c r="AM841" s="39" t="n">
        <f aca="false">M841+X841</f>
        <v>0</v>
      </c>
      <c r="AN841" s="39" t="n">
        <f aca="false">Y841</f>
        <v>0</v>
      </c>
      <c r="AO841" s="39" t="n">
        <f aca="false">SUM(AK841:AN841)</f>
        <v>72</v>
      </c>
      <c r="AP841" s="41" t="n">
        <f aca="false">K841+V841</f>
        <v>0</v>
      </c>
    </row>
    <row r="842" s="42" customFormat="true" ht="16.5" hidden="true" customHeight="true" outlineLevel="0" collapsed="false">
      <c r="A842" s="132" t="s">
        <v>138</v>
      </c>
      <c r="B842" s="30" t="s">
        <v>53</v>
      </c>
      <c r="C842" s="111" t="s">
        <v>635</v>
      </c>
      <c r="D842" s="62" t="s">
        <v>108</v>
      </c>
      <c r="E842" s="53" t="n">
        <v>12</v>
      </c>
      <c r="F842" s="31"/>
      <c r="G842" s="31"/>
      <c r="H842" s="31"/>
      <c r="I842" s="31"/>
      <c r="J842" s="31"/>
      <c r="K842" s="31"/>
      <c r="L842" s="31"/>
      <c r="M842" s="31"/>
      <c r="N842" s="33" t="n">
        <f aca="false">E842*F842+H842+J842+K842+L842+M842</f>
        <v>0</v>
      </c>
      <c r="O842" s="36"/>
      <c r="P842" s="31" t="n">
        <v>2</v>
      </c>
      <c r="Q842" s="31" t="n">
        <v>36</v>
      </c>
      <c r="R842" s="31"/>
      <c r="S842" s="31"/>
      <c r="T842" s="31"/>
      <c r="U842" s="31"/>
      <c r="V842" s="31"/>
      <c r="W842" s="31"/>
      <c r="X842" s="31"/>
      <c r="Y842" s="31"/>
      <c r="Z842" s="36" t="n">
        <f aca="false">P842*Q842+S842+U842+V842+W842+X842+Y842</f>
        <v>72</v>
      </c>
      <c r="AA842" s="36" t="n">
        <f aca="false">N842+Z842</f>
        <v>72</v>
      </c>
      <c r="AB842" s="73" t="s">
        <v>365</v>
      </c>
      <c r="AC842" s="36"/>
      <c r="AD842" s="36"/>
      <c r="AE842" s="36"/>
      <c r="AF842" s="38" t="n">
        <f aca="false">E842*F842+P842*Q842</f>
        <v>72</v>
      </c>
      <c r="AG842" s="39" t="str">
        <f aca="false">AB842</f>
        <v>Возвахов Д.А.</v>
      </c>
      <c r="AH842" s="39" t="str">
        <f aca="false">C842</f>
        <v>3ИСП9-13б (БД)</v>
      </c>
      <c r="AI842" s="40" t="str">
        <f aca="false">B842</f>
        <v>12</v>
      </c>
      <c r="AJ842" s="39" t="str">
        <f aca="false">CONCATENATE(A842," ",D842)</f>
        <v>УП.01 Учебная практика</v>
      </c>
      <c r="AK842" s="39" t="n">
        <f aca="false">E842*F842+P842*Q842+H842+J842+S842+U842</f>
        <v>72</v>
      </c>
      <c r="AL842" s="39" t="n">
        <f aca="false">L842+W842</f>
        <v>0</v>
      </c>
      <c r="AM842" s="39" t="n">
        <f aca="false">M842+X842</f>
        <v>0</v>
      </c>
      <c r="AN842" s="39" t="n">
        <f aca="false">Y842</f>
        <v>0</v>
      </c>
      <c r="AO842" s="39" t="n">
        <f aca="false">SUM(AK842:AN842)</f>
        <v>72</v>
      </c>
      <c r="AP842" s="41" t="n">
        <f aca="false">K842+V842</f>
        <v>0</v>
      </c>
    </row>
    <row r="843" s="42" customFormat="true" ht="16.5" hidden="true" customHeight="true" outlineLevel="0" collapsed="false">
      <c r="A843" s="132" t="s">
        <v>139</v>
      </c>
      <c r="B843" s="135" t="s">
        <v>238</v>
      </c>
      <c r="C843" s="111" t="s">
        <v>633</v>
      </c>
      <c r="D843" s="62" t="s">
        <v>163</v>
      </c>
      <c r="E843" s="53" t="n">
        <v>12</v>
      </c>
      <c r="F843" s="31"/>
      <c r="G843" s="31"/>
      <c r="H843" s="31"/>
      <c r="I843" s="31"/>
      <c r="J843" s="31"/>
      <c r="K843" s="31"/>
      <c r="L843" s="31"/>
      <c r="M843" s="31"/>
      <c r="N843" s="33" t="n">
        <f aca="false">E843*F843+H843+J843+K843+L843+M843</f>
        <v>0</v>
      </c>
      <c r="O843" s="36"/>
      <c r="P843" s="31" t="n">
        <v>2</v>
      </c>
      <c r="Q843" s="31" t="n">
        <v>9</v>
      </c>
      <c r="R843" s="31"/>
      <c r="S843" s="31"/>
      <c r="T843" s="31"/>
      <c r="U843" s="31"/>
      <c r="V843" s="31"/>
      <c r="W843" s="31"/>
      <c r="X843" s="31"/>
      <c r="Y843" s="31"/>
      <c r="Z843" s="36" t="n">
        <f aca="false">P843*Q843+S843+U843+V843+W843+X843+Y843</f>
        <v>18</v>
      </c>
      <c r="AA843" s="36" t="n">
        <f aca="false">N843+Z843</f>
        <v>18</v>
      </c>
      <c r="AB843" s="36" t="s">
        <v>363</v>
      </c>
      <c r="AC843" s="36"/>
      <c r="AD843" s="36"/>
      <c r="AE843" s="36" t="n">
        <f aca="false">P843*Q843</f>
        <v>18</v>
      </c>
      <c r="AF843" s="38" t="n">
        <f aca="false">E843*F843+P843*Q843</f>
        <v>18</v>
      </c>
      <c r="AG843" s="39" t="str">
        <f aca="false">AB843</f>
        <v>Адышкин С.С.</v>
      </c>
      <c r="AH843" s="39" t="str">
        <f aca="false">C843</f>
        <v>3ИСП9-13 (БД)</v>
      </c>
      <c r="AI843" s="40" t="str">
        <f aca="false">B843</f>
        <v>25</v>
      </c>
      <c r="AJ843" s="39" t="str">
        <f aca="false">CONCATENATE(A843," ",D843)</f>
        <v>ПП.01 Производственная практика</v>
      </c>
      <c r="AK843" s="39" t="n">
        <f aca="false">E843*F843+P843*Q843+H843+J843+S843+U843</f>
        <v>18</v>
      </c>
      <c r="AL843" s="39" t="n">
        <f aca="false">L843+W843</f>
        <v>0</v>
      </c>
      <c r="AM843" s="39" t="n">
        <f aca="false">M843+X843</f>
        <v>0</v>
      </c>
      <c r="AN843" s="39" t="n">
        <f aca="false">Y843</f>
        <v>0</v>
      </c>
      <c r="AO843" s="39" t="n">
        <f aca="false">SUM(AK843:AN843)</f>
        <v>18</v>
      </c>
      <c r="AP843" s="41" t="n">
        <f aca="false">K843+V843</f>
        <v>0</v>
      </c>
    </row>
    <row r="844" s="42" customFormat="true" ht="16.5" hidden="true" customHeight="true" outlineLevel="0" collapsed="false">
      <c r="A844" s="132" t="s">
        <v>139</v>
      </c>
      <c r="B844" s="135" t="s">
        <v>238</v>
      </c>
      <c r="C844" s="111" t="s">
        <v>633</v>
      </c>
      <c r="D844" s="62" t="s">
        <v>163</v>
      </c>
      <c r="E844" s="53" t="n">
        <v>12</v>
      </c>
      <c r="F844" s="31"/>
      <c r="G844" s="31"/>
      <c r="H844" s="31"/>
      <c r="I844" s="31"/>
      <c r="J844" s="31"/>
      <c r="K844" s="31"/>
      <c r="L844" s="31"/>
      <c r="M844" s="31"/>
      <c r="N844" s="33" t="n">
        <f aca="false">E844*F844+H844+J844+K844+L844+M844</f>
        <v>0</v>
      </c>
      <c r="O844" s="36"/>
      <c r="P844" s="31" t="n">
        <v>2</v>
      </c>
      <c r="Q844" s="31" t="n">
        <v>9</v>
      </c>
      <c r="R844" s="31"/>
      <c r="S844" s="31"/>
      <c r="T844" s="31"/>
      <c r="U844" s="31"/>
      <c r="V844" s="31"/>
      <c r="W844" s="31"/>
      <c r="X844" s="31"/>
      <c r="Y844" s="31"/>
      <c r="Z844" s="36" t="n">
        <f aca="false">P844*Q844+S844+U844+V844+W844+X844+Y844</f>
        <v>18</v>
      </c>
      <c r="AA844" s="36" t="n">
        <f aca="false">N844+Z844</f>
        <v>18</v>
      </c>
      <c r="AB844" s="36" t="s">
        <v>143</v>
      </c>
      <c r="AC844" s="36"/>
      <c r="AD844" s="36"/>
      <c r="AE844" s="36" t="n">
        <f aca="false">P844*Q844</f>
        <v>18</v>
      </c>
      <c r="AF844" s="38" t="n">
        <f aca="false">E844*F844+P844*Q844</f>
        <v>18</v>
      </c>
      <c r="AG844" s="39" t="str">
        <f aca="false">AB844</f>
        <v>вак. ПП</v>
      </c>
      <c r="AH844" s="39" t="str">
        <f aca="false">C844</f>
        <v>3ИСП9-13 (БД)</v>
      </c>
      <c r="AI844" s="40" t="str">
        <f aca="false">B844</f>
        <v>25</v>
      </c>
      <c r="AJ844" s="39" t="str">
        <f aca="false">CONCATENATE(A844," ",D844)</f>
        <v>ПП.01 Производственная практика</v>
      </c>
      <c r="AK844" s="39" t="n">
        <f aca="false">E844*F844+P844*Q844+H844+J844+S844+U844</f>
        <v>18</v>
      </c>
      <c r="AL844" s="39" t="n">
        <f aca="false">L844+W844</f>
        <v>0</v>
      </c>
      <c r="AM844" s="39" t="n">
        <f aca="false">M844+X844</f>
        <v>0</v>
      </c>
      <c r="AN844" s="39" t="n">
        <f aca="false">Y844</f>
        <v>0</v>
      </c>
      <c r="AO844" s="39" t="n">
        <f aca="false">SUM(AK844:AN844)</f>
        <v>18</v>
      </c>
      <c r="AP844" s="41" t="n">
        <f aca="false">K844+V844</f>
        <v>0</v>
      </c>
    </row>
    <row r="845" s="42" customFormat="true" ht="16.5" hidden="true" customHeight="true" outlineLevel="0" collapsed="false">
      <c r="A845" s="132" t="s">
        <v>139</v>
      </c>
      <c r="B845" s="135" t="s">
        <v>238</v>
      </c>
      <c r="C845" s="111" t="s">
        <v>633</v>
      </c>
      <c r="D845" s="62" t="s">
        <v>163</v>
      </c>
      <c r="E845" s="53" t="n">
        <v>12</v>
      </c>
      <c r="F845" s="31"/>
      <c r="G845" s="31"/>
      <c r="H845" s="31"/>
      <c r="I845" s="31"/>
      <c r="J845" s="31"/>
      <c r="K845" s="31"/>
      <c r="L845" s="31"/>
      <c r="M845" s="31"/>
      <c r="N845" s="33" t="n">
        <f aca="false">E845*F845+H845+J845+K845+L845+M845</f>
        <v>0</v>
      </c>
      <c r="O845" s="36"/>
      <c r="P845" s="31" t="n">
        <v>2</v>
      </c>
      <c r="Q845" s="31" t="n">
        <v>9</v>
      </c>
      <c r="R845" s="31"/>
      <c r="S845" s="31"/>
      <c r="T845" s="31"/>
      <c r="U845" s="31"/>
      <c r="V845" s="31"/>
      <c r="W845" s="31"/>
      <c r="X845" s="31"/>
      <c r="Y845" s="31"/>
      <c r="Z845" s="36" t="n">
        <f aca="false">P845*Q845+S845+U845+V845+W845+X845+Y845</f>
        <v>18</v>
      </c>
      <c r="AA845" s="36" t="n">
        <f aca="false">N845+Z845</f>
        <v>18</v>
      </c>
      <c r="AB845" s="36" t="s">
        <v>143</v>
      </c>
      <c r="AC845" s="36"/>
      <c r="AD845" s="36"/>
      <c r="AE845" s="36" t="n">
        <f aca="false">P845*Q845</f>
        <v>18</v>
      </c>
      <c r="AF845" s="38" t="n">
        <f aca="false">E845*F845+P845*Q845</f>
        <v>18</v>
      </c>
      <c r="AG845" s="39" t="str">
        <f aca="false">AB845</f>
        <v>вак. ПП</v>
      </c>
      <c r="AH845" s="39" t="str">
        <f aca="false">C845</f>
        <v>3ИСП9-13 (БД)</v>
      </c>
      <c r="AI845" s="40" t="str">
        <f aca="false">B845</f>
        <v>25</v>
      </c>
      <c r="AJ845" s="39" t="str">
        <f aca="false">CONCATENATE(A845," ",D845)</f>
        <v>ПП.01 Производственная практика</v>
      </c>
      <c r="AK845" s="39" t="n">
        <f aca="false">E845*F845+P845*Q845+H845+J845+S845+U845</f>
        <v>18</v>
      </c>
      <c r="AL845" s="39" t="n">
        <f aca="false">L845+W845</f>
        <v>0</v>
      </c>
      <c r="AM845" s="39" t="n">
        <f aca="false">M845+X845</f>
        <v>0</v>
      </c>
      <c r="AN845" s="39" t="n">
        <f aca="false">Y845</f>
        <v>0</v>
      </c>
      <c r="AO845" s="39" t="n">
        <f aca="false">SUM(AK845:AN845)</f>
        <v>18</v>
      </c>
      <c r="AP845" s="41" t="n">
        <f aca="false">K845+V845</f>
        <v>0</v>
      </c>
    </row>
    <row r="846" s="42" customFormat="true" ht="16.5" hidden="true" customHeight="true" outlineLevel="0" collapsed="false">
      <c r="A846" s="132" t="s">
        <v>139</v>
      </c>
      <c r="B846" s="135" t="s">
        <v>238</v>
      </c>
      <c r="C846" s="111" t="s">
        <v>633</v>
      </c>
      <c r="D846" s="62" t="s">
        <v>163</v>
      </c>
      <c r="E846" s="53" t="n">
        <v>12</v>
      </c>
      <c r="F846" s="31"/>
      <c r="G846" s="31"/>
      <c r="H846" s="31"/>
      <c r="I846" s="31"/>
      <c r="J846" s="31"/>
      <c r="K846" s="31"/>
      <c r="L846" s="31"/>
      <c r="M846" s="31"/>
      <c r="N846" s="33" t="n">
        <f aca="false">E846*F846+H846+J846+K846+L846+M846</f>
        <v>0</v>
      </c>
      <c r="O846" s="36"/>
      <c r="P846" s="31" t="n">
        <v>2</v>
      </c>
      <c r="Q846" s="31" t="n">
        <v>9</v>
      </c>
      <c r="R846" s="31"/>
      <c r="S846" s="31"/>
      <c r="T846" s="31"/>
      <c r="U846" s="31"/>
      <c r="V846" s="31"/>
      <c r="W846" s="31"/>
      <c r="X846" s="31"/>
      <c r="Y846" s="31"/>
      <c r="Z846" s="36" t="n">
        <f aca="false">P846*Q846+S846+U846+V846+W846+X846+Y846</f>
        <v>18</v>
      </c>
      <c r="AA846" s="36" t="n">
        <f aca="false">N846+Z846</f>
        <v>18</v>
      </c>
      <c r="AB846" s="36" t="s">
        <v>143</v>
      </c>
      <c r="AC846" s="36"/>
      <c r="AD846" s="36"/>
      <c r="AE846" s="36" t="n">
        <f aca="false">P846*Q846</f>
        <v>18</v>
      </c>
      <c r="AF846" s="38" t="n">
        <f aca="false">E846*F846+P846*Q846</f>
        <v>18</v>
      </c>
      <c r="AG846" s="39" t="str">
        <f aca="false">AB846</f>
        <v>вак. ПП</v>
      </c>
      <c r="AH846" s="39" t="str">
        <f aca="false">C846</f>
        <v>3ИСП9-13 (БД)</v>
      </c>
      <c r="AI846" s="40" t="str">
        <f aca="false">B846</f>
        <v>25</v>
      </c>
      <c r="AJ846" s="39" t="str">
        <f aca="false">CONCATENATE(A846," ",D846)</f>
        <v>ПП.01 Производственная практика</v>
      </c>
      <c r="AK846" s="39" t="n">
        <f aca="false">E846*F846+P846*Q846+H846+J846+S846+U846</f>
        <v>18</v>
      </c>
      <c r="AL846" s="39" t="n">
        <f aca="false">L846+W846</f>
        <v>0</v>
      </c>
      <c r="AM846" s="39" t="n">
        <f aca="false">M846+X846</f>
        <v>0</v>
      </c>
      <c r="AN846" s="39" t="n">
        <f aca="false">Y846</f>
        <v>0</v>
      </c>
      <c r="AO846" s="39" t="n">
        <f aca="false">SUM(AK846:AN846)</f>
        <v>18</v>
      </c>
      <c r="AP846" s="41" t="n">
        <f aca="false">K846+V846</f>
        <v>0</v>
      </c>
    </row>
    <row r="847" s="42" customFormat="true" ht="16.5" hidden="true" customHeight="true" outlineLevel="0" collapsed="false">
      <c r="A847" s="132" t="s">
        <v>144</v>
      </c>
      <c r="B847" s="135" t="s">
        <v>238</v>
      </c>
      <c r="C847" s="111" t="s">
        <v>633</v>
      </c>
      <c r="D847" s="62" t="s">
        <v>145</v>
      </c>
      <c r="E847" s="53" t="n">
        <v>12</v>
      </c>
      <c r="F847" s="31"/>
      <c r="G847" s="31"/>
      <c r="H847" s="31"/>
      <c r="I847" s="31"/>
      <c r="J847" s="31"/>
      <c r="K847" s="31"/>
      <c r="L847" s="31"/>
      <c r="M847" s="31"/>
      <c r="N847" s="33" t="n">
        <f aca="false">E847*F847+H847+J847+K847+L847+M847</f>
        <v>0</v>
      </c>
      <c r="O847" s="36"/>
      <c r="P847" s="31" t="n">
        <v>14</v>
      </c>
      <c r="Q847" s="31"/>
      <c r="R847" s="31"/>
      <c r="S847" s="31"/>
      <c r="T847" s="31"/>
      <c r="U847" s="31"/>
      <c r="V847" s="31"/>
      <c r="W847" s="31"/>
      <c r="X847" s="31" t="n">
        <v>24</v>
      </c>
      <c r="Y847" s="31"/>
      <c r="Z847" s="36" t="n">
        <f aca="false">P847*Q847+S847+U847+V847+W847+X847+Y847</f>
        <v>24</v>
      </c>
      <c r="AA847" s="36" t="n">
        <f aca="false">N847+Z847</f>
        <v>24</v>
      </c>
      <c r="AB847" s="36" t="s">
        <v>146</v>
      </c>
      <c r="AC847" s="36"/>
      <c r="AD847" s="36"/>
      <c r="AE847" s="36" t="n">
        <f aca="false">P847*Q847</f>
        <v>0</v>
      </c>
      <c r="AF847" s="38" t="n">
        <f aca="false">E847*F847+P847*Q847</f>
        <v>0</v>
      </c>
      <c r="AG847" s="39" t="str">
        <f aca="false">AB847</f>
        <v>вак. ДЭ</v>
      </c>
      <c r="AH847" s="39" t="str">
        <f aca="false">C847</f>
        <v>3ИСП9-13 (БД)</v>
      </c>
      <c r="AI847" s="40" t="str">
        <f aca="false">B847</f>
        <v>25</v>
      </c>
      <c r="AJ847" s="39" t="str">
        <f aca="false">CONCATENATE(A847," ",D847)</f>
        <v>ДЭ.01 Демонстрационный экзамен по модулю</v>
      </c>
      <c r="AK847" s="39" t="n">
        <f aca="false">E847*F847+P847*Q847+H847+J847+S847+U847</f>
        <v>0</v>
      </c>
      <c r="AL847" s="39" t="n">
        <f aca="false">L847+W847</f>
        <v>0</v>
      </c>
      <c r="AM847" s="39" t="n">
        <f aca="false">M847+X847</f>
        <v>24</v>
      </c>
      <c r="AN847" s="39" t="n">
        <f aca="false">Y847</f>
        <v>0</v>
      </c>
      <c r="AO847" s="39" t="n">
        <f aca="false">SUM(AK847:AN847)</f>
        <v>24</v>
      </c>
      <c r="AP847" s="41" t="n">
        <f aca="false">K847+V847</f>
        <v>0</v>
      </c>
    </row>
    <row r="848" s="42" customFormat="true" ht="16.5" hidden="true" customHeight="true" outlineLevel="0" collapsed="false">
      <c r="A848" s="132" t="s">
        <v>149</v>
      </c>
      <c r="B848" s="135" t="s">
        <v>238</v>
      </c>
      <c r="C848" s="111" t="s">
        <v>633</v>
      </c>
      <c r="D848" s="62" t="s">
        <v>335</v>
      </c>
      <c r="E848" s="53" t="n">
        <v>12</v>
      </c>
      <c r="F848" s="31"/>
      <c r="G848" s="31"/>
      <c r="H848" s="31"/>
      <c r="I848" s="31"/>
      <c r="J848" s="31"/>
      <c r="K848" s="31"/>
      <c r="L848" s="31"/>
      <c r="M848" s="31"/>
      <c r="N848" s="33" t="n">
        <f aca="false">E848*F848+H848+J848+K848+L848+M848</f>
        <v>0</v>
      </c>
      <c r="O848" s="36"/>
      <c r="P848" s="31" t="n">
        <v>14</v>
      </c>
      <c r="Q848" s="31" t="n">
        <v>5</v>
      </c>
      <c r="R848" s="31" t="n">
        <v>32</v>
      </c>
      <c r="S848" s="31" t="n">
        <v>-32</v>
      </c>
      <c r="T848" s="31"/>
      <c r="U848" s="31"/>
      <c r="V848" s="31"/>
      <c r="W848" s="31" t="n">
        <v>6</v>
      </c>
      <c r="X848" s="31" t="n">
        <v>8</v>
      </c>
      <c r="Y848" s="31"/>
      <c r="Z848" s="36" t="n">
        <f aca="false">P848*Q848+S848+U848+V848+W848+X848+Y848</f>
        <v>52</v>
      </c>
      <c r="AA848" s="36" t="n">
        <f aca="false">N848+Z848</f>
        <v>52</v>
      </c>
      <c r="AB848" s="47" t="s">
        <v>363</v>
      </c>
      <c r="AC848" s="36"/>
      <c r="AD848" s="36"/>
      <c r="AE848" s="36" t="n">
        <f aca="false">P848*Q848</f>
        <v>70</v>
      </c>
      <c r="AF848" s="38" t="n">
        <f aca="false">E848*F848+P848*Q848</f>
        <v>70</v>
      </c>
      <c r="AG848" s="39" t="str">
        <f aca="false">AB848</f>
        <v>Адышкин С.С.</v>
      </c>
      <c r="AH848" s="39" t="str">
        <f aca="false">C848</f>
        <v>3ИСП9-13 (БД)</v>
      </c>
      <c r="AI848" s="40" t="str">
        <f aca="false">B848</f>
        <v>25</v>
      </c>
      <c r="AJ848" s="39" t="str">
        <f aca="false">CONCATENATE(A848," ",D848)</f>
        <v>МДК.02.02 Инструментальные средства разработки программного обеспечения</v>
      </c>
      <c r="AK848" s="39" t="n">
        <f aca="false">E848*F848+P848*Q848+H848+J848+S848+U848</f>
        <v>38</v>
      </c>
      <c r="AL848" s="39" t="n">
        <f aca="false">L848+W848</f>
        <v>6</v>
      </c>
      <c r="AM848" s="39" t="n">
        <f aca="false">M848+X848</f>
        <v>8</v>
      </c>
      <c r="AN848" s="39" t="n">
        <f aca="false">Y848</f>
        <v>0</v>
      </c>
      <c r="AO848" s="39" t="n">
        <f aca="false">SUM(AK848:AN848)</f>
        <v>52</v>
      </c>
      <c r="AP848" s="41" t="n">
        <f aca="false">K848+V848</f>
        <v>0</v>
      </c>
    </row>
    <row r="849" s="42" customFormat="true" ht="16.5" hidden="true" customHeight="true" outlineLevel="0" collapsed="false">
      <c r="A849" s="132" t="s">
        <v>149</v>
      </c>
      <c r="B849" s="30" t="s">
        <v>175</v>
      </c>
      <c r="C849" s="111" t="s">
        <v>634</v>
      </c>
      <c r="D849" s="62" t="s">
        <v>335</v>
      </c>
      <c r="E849" s="53" t="n">
        <v>12</v>
      </c>
      <c r="F849" s="31"/>
      <c r="G849" s="31"/>
      <c r="H849" s="31"/>
      <c r="I849" s="31"/>
      <c r="J849" s="31"/>
      <c r="K849" s="31"/>
      <c r="L849" s="31"/>
      <c r="M849" s="31"/>
      <c r="N849" s="33" t="n">
        <f aca="false">E849*F849+H849+J849+K849+L849+M849</f>
        <v>0</v>
      </c>
      <c r="O849" s="36"/>
      <c r="P849" s="31" t="n">
        <v>14</v>
      </c>
      <c r="Q849" s="31"/>
      <c r="R849" s="31"/>
      <c r="S849" s="31" t="n">
        <v>32</v>
      </c>
      <c r="T849" s="31"/>
      <c r="U849" s="31"/>
      <c r="V849" s="31"/>
      <c r="W849" s="31"/>
      <c r="X849" s="31"/>
      <c r="Y849" s="31"/>
      <c r="Z849" s="36" t="n">
        <f aca="false">P849*Q849+S849+U849+V849+W849+X849+Y849</f>
        <v>32</v>
      </c>
      <c r="AA849" s="36" t="n">
        <f aca="false">N849+Z849</f>
        <v>32</v>
      </c>
      <c r="AB849" s="47" t="s">
        <v>363</v>
      </c>
      <c r="AC849" s="36"/>
      <c r="AD849" s="36"/>
      <c r="AE849" s="36" t="n">
        <f aca="false">P849*Q849</f>
        <v>0</v>
      </c>
      <c r="AF849" s="38" t="n">
        <f aca="false">E849*F849+P849*Q849</f>
        <v>0</v>
      </c>
      <c r="AG849" s="39" t="str">
        <f aca="false">AB849</f>
        <v>Адышкин С.С.</v>
      </c>
      <c r="AH849" s="39" t="str">
        <f aca="false">C849</f>
        <v>3ИСП9-13а (БД)</v>
      </c>
      <c r="AI849" s="40" t="str">
        <f aca="false">B849</f>
        <v>13</v>
      </c>
      <c r="AJ849" s="39" t="str">
        <f aca="false">CONCATENATE(A849," ",D849)</f>
        <v>МДК.02.02 Инструментальные средства разработки программного обеспечения</v>
      </c>
      <c r="AK849" s="39" t="n">
        <f aca="false">E849*F849+P849*Q849+H849+J849+S849+U849</f>
        <v>32</v>
      </c>
      <c r="AL849" s="39" t="n">
        <f aca="false">L849+W849</f>
        <v>0</v>
      </c>
      <c r="AM849" s="39" t="n">
        <f aca="false">M849+X849</f>
        <v>0</v>
      </c>
      <c r="AN849" s="39" t="n">
        <f aca="false">Y849</f>
        <v>0</v>
      </c>
      <c r="AO849" s="39" t="n">
        <f aca="false">SUM(AK849:AN849)</f>
        <v>32</v>
      </c>
      <c r="AP849" s="41" t="n">
        <f aca="false">K849+V849</f>
        <v>0</v>
      </c>
    </row>
    <row r="850" s="42" customFormat="true" ht="16.5" hidden="true" customHeight="true" outlineLevel="0" collapsed="false">
      <c r="A850" s="132" t="s">
        <v>149</v>
      </c>
      <c r="B850" s="30" t="s">
        <v>53</v>
      </c>
      <c r="C850" s="111" t="s">
        <v>635</v>
      </c>
      <c r="D850" s="62" t="s">
        <v>335</v>
      </c>
      <c r="E850" s="53" t="n">
        <v>12</v>
      </c>
      <c r="F850" s="31"/>
      <c r="G850" s="31"/>
      <c r="H850" s="31"/>
      <c r="I850" s="31"/>
      <c r="J850" s="31"/>
      <c r="K850" s="31"/>
      <c r="L850" s="31"/>
      <c r="M850" s="31"/>
      <c r="N850" s="33" t="n">
        <f aca="false">E850*F850+H850+J850+K850+L850+M850</f>
        <v>0</v>
      </c>
      <c r="O850" s="36"/>
      <c r="P850" s="31" t="n">
        <v>14</v>
      </c>
      <c r="Q850" s="31"/>
      <c r="R850" s="31"/>
      <c r="S850" s="31" t="n">
        <v>32</v>
      </c>
      <c r="T850" s="31"/>
      <c r="U850" s="31"/>
      <c r="V850" s="31"/>
      <c r="W850" s="31"/>
      <c r="X850" s="31"/>
      <c r="Y850" s="31"/>
      <c r="Z850" s="36" t="n">
        <f aca="false">P850*Q850+S850+U850+V850+W850+X850+Y850</f>
        <v>32</v>
      </c>
      <c r="AA850" s="36" t="n">
        <f aca="false">N850+Z850</f>
        <v>32</v>
      </c>
      <c r="AB850" s="47" t="s">
        <v>69</v>
      </c>
      <c r="AC850" s="36"/>
      <c r="AD850" s="36"/>
      <c r="AE850" s="36" t="n">
        <f aca="false">P850*Q850</f>
        <v>0</v>
      </c>
      <c r="AF850" s="38" t="n">
        <f aca="false">E850*F850+P850*Q850</f>
        <v>0</v>
      </c>
      <c r="AG850" s="39" t="str">
        <f aca="false">AB850</f>
        <v>вак. 2 п/гр</v>
      </c>
      <c r="AH850" s="39" t="str">
        <f aca="false">C850</f>
        <v>3ИСП9-13б (БД)</v>
      </c>
      <c r="AI850" s="40" t="str">
        <f aca="false">B850</f>
        <v>12</v>
      </c>
      <c r="AJ850" s="39" t="str">
        <f aca="false">CONCATENATE(A850," ",D850)</f>
        <v>МДК.02.02 Инструментальные средства разработки программного обеспечения</v>
      </c>
      <c r="AK850" s="39" t="n">
        <f aca="false">E850*F850+P850*Q850+H850+J850+S850+U850</f>
        <v>32</v>
      </c>
      <c r="AL850" s="39" t="n">
        <f aca="false">L850+W850</f>
        <v>0</v>
      </c>
      <c r="AM850" s="39" t="n">
        <f aca="false">M850+X850</f>
        <v>0</v>
      </c>
      <c r="AN850" s="39" t="n">
        <f aca="false">Y850</f>
        <v>0</v>
      </c>
      <c r="AO850" s="39" t="n">
        <f aca="false">SUM(AK850:AN850)</f>
        <v>32</v>
      </c>
      <c r="AP850" s="41" t="n">
        <f aca="false">K850+V850</f>
        <v>0</v>
      </c>
    </row>
    <row r="851" s="42" customFormat="true" ht="16.5" hidden="true" customHeight="true" outlineLevel="0" collapsed="false">
      <c r="A851" s="132" t="s">
        <v>152</v>
      </c>
      <c r="B851" s="135" t="s">
        <v>238</v>
      </c>
      <c r="C851" s="111" t="s">
        <v>633</v>
      </c>
      <c r="D851" s="62" t="s">
        <v>337</v>
      </c>
      <c r="E851" s="53" t="n">
        <v>12</v>
      </c>
      <c r="F851" s="31"/>
      <c r="G851" s="31"/>
      <c r="H851" s="31"/>
      <c r="I851" s="31"/>
      <c r="J851" s="31"/>
      <c r="K851" s="31"/>
      <c r="L851" s="31"/>
      <c r="M851" s="31"/>
      <c r="N851" s="33" t="n">
        <f aca="false">E851*F851+H851+J851+K851+L851+M851</f>
        <v>0</v>
      </c>
      <c r="O851" s="36"/>
      <c r="P851" s="31" t="n">
        <v>14</v>
      </c>
      <c r="Q851" s="31" t="n">
        <v>3</v>
      </c>
      <c r="R851" s="31" t="n">
        <v>14</v>
      </c>
      <c r="S851" s="31" t="n">
        <v>-14</v>
      </c>
      <c r="T851" s="31"/>
      <c r="U851" s="31"/>
      <c r="V851" s="31"/>
      <c r="W851" s="31"/>
      <c r="X851" s="31"/>
      <c r="Y851" s="31"/>
      <c r="Z851" s="36" t="n">
        <f aca="false">P851*Q851+S851+U851+V851+W851+X851+Y851</f>
        <v>28</v>
      </c>
      <c r="AA851" s="36" t="n">
        <f aca="false">N851+Z851</f>
        <v>28</v>
      </c>
      <c r="AB851" s="47" t="s">
        <v>338</v>
      </c>
      <c r="AC851" s="31"/>
      <c r="AD851" s="31"/>
      <c r="AE851" s="36" t="n">
        <f aca="false">P851*Q851</f>
        <v>42</v>
      </c>
      <c r="AF851" s="38" t="n">
        <f aca="false">E851*F851+P851*Q851</f>
        <v>42</v>
      </c>
      <c r="AG851" s="39" t="str">
        <f aca="false">AB851</f>
        <v>Дружинин Б.Н.</v>
      </c>
      <c r="AH851" s="39" t="str">
        <f aca="false">C851</f>
        <v>3ИСП9-13 (БД)</v>
      </c>
      <c r="AI851" s="40" t="str">
        <f aca="false">B851</f>
        <v>25</v>
      </c>
      <c r="AJ851" s="39" t="str">
        <f aca="false">CONCATENATE(A851," ",D851)</f>
        <v>МДК.02.03 Математическое моделирование</v>
      </c>
      <c r="AK851" s="39" t="n">
        <f aca="false">E851*F851+P851*Q851+H851+J851+S851+U851</f>
        <v>28</v>
      </c>
      <c r="AL851" s="39" t="n">
        <f aca="false">L851+W851</f>
        <v>0</v>
      </c>
      <c r="AM851" s="39" t="n">
        <f aca="false">M851+X851</f>
        <v>0</v>
      </c>
      <c r="AN851" s="39" t="n">
        <f aca="false">Y851</f>
        <v>0</v>
      </c>
      <c r="AO851" s="39" t="n">
        <f aca="false">SUM(AK851:AN851)</f>
        <v>28</v>
      </c>
      <c r="AP851" s="41" t="n">
        <f aca="false">K851+V851</f>
        <v>0</v>
      </c>
    </row>
    <row r="852" s="42" customFormat="true" ht="16.5" hidden="true" customHeight="true" outlineLevel="0" collapsed="false">
      <c r="A852" s="132" t="s">
        <v>152</v>
      </c>
      <c r="B852" s="30" t="s">
        <v>175</v>
      </c>
      <c r="C852" s="111" t="s">
        <v>634</v>
      </c>
      <c r="D852" s="62" t="s">
        <v>337</v>
      </c>
      <c r="E852" s="53" t="n">
        <v>12</v>
      </c>
      <c r="F852" s="31"/>
      <c r="G852" s="31"/>
      <c r="H852" s="31"/>
      <c r="I852" s="31"/>
      <c r="J852" s="31"/>
      <c r="K852" s="31"/>
      <c r="L852" s="31"/>
      <c r="M852" s="31"/>
      <c r="N852" s="33" t="n">
        <f aca="false">E852*F852+H852+J852+K852+L852+M852</f>
        <v>0</v>
      </c>
      <c r="O852" s="36"/>
      <c r="P852" s="31" t="n">
        <v>14</v>
      </c>
      <c r="Q852" s="31"/>
      <c r="R852" s="31"/>
      <c r="S852" s="31" t="n">
        <v>14</v>
      </c>
      <c r="T852" s="31"/>
      <c r="U852" s="31"/>
      <c r="V852" s="31"/>
      <c r="W852" s="31"/>
      <c r="X852" s="31"/>
      <c r="Y852" s="31"/>
      <c r="Z852" s="36" t="n">
        <f aca="false">P852*Q852+S852+U852+V852+W852+X852+Y852</f>
        <v>14</v>
      </c>
      <c r="AA852" s="36" t="n">
        <f aca="false">N852+Z852</f>
        <v>14</v>
      </c>
      <c r="AB852" s="47" t="s">
        <v>338</v>
      </c>
      <c r="AC852" s="31"/>
      <c r="AD852" s="31"/>
      <c r="AE852" s="36" t="n">
        <f aca="false">P852*Q852</f>
        <v>0</v>
      </c>
      <c r="AF852" s="38" t="n">
        <f aca="false">E852*F852+P852*Q852</f>
        <v>0</v>
      </c>
      <c r="AG852" s="39" t="str">
        <f aca="false">AB852</f>
        <v>Дружинин Б.Н.</v>
      </c>
      <c r="AH852" s="39" t="str">
        <f aca="false">C852</f>
        <v>3ИСП9-13а (БД)</v>
      </c>
      <c r="AI852" s="40" t="str">
        <f aca="false">B852</f>
        <v>13</v>
      </c>
      <c r="AJ852" s="39" t="str">
        <f aca="false">CONCATENATE(A852," ",D852)</f>
        <v>МДК.02.03 Математическое моделирование</v>
      </c>
      <c r="AK852" s="39" t="n">
        <f aca="false">E852*F852+P852*Q852+H852+J852+S852+U852</f>
        <v>14</v>
      </c>
      <c r="AL852" s="39" t="n">
        <f aca="false">L852+W852</f>
        <v>0</v>
      </c>
      <c r="AM852" s="39" t="n">
        <f aca="false">M852+X852</f>
        <v>0</v>
      </c>
      <c r="AN852" s="39" t="n">
        <f aca="false">Y852</f>
        <v>0</v>
      </c>
      <c r="AO852" s="39" t="n">
        <f aca="false">SUM(AK852:AN852)</f>
        <v>14</v>
      </c>
      <c r="AP852" s="41" t="n">
        <f aca="false">K852+V852</f>
        <v>0</v>
      </c>
    </row>
    <row r="853" s="42" customFormat="true" ht="16.5" hidden="true" customHeight="true" outlineLevel="0" collapsed="false">
      <c r="A853" s="132" t="s">
        <v>152</v>
      </c>
      <c r="B853" s="30" t="s">
        <v>53</v>
      </c>
      <c r="C853" s="111" t="s">
        <v>635</v>
      </c>
      <c r="D853" s="62" t="s">
        <v>337</v>
      </c>
      <c r="E853" s="53" t="n">
        <v>12</v>
      </c>
      <c r="F853" s="31"/>
      <c r="G853" s="31"/>
      <c r="H853" s="31"/>
      <c r="I853" s="31"/>
      <c r="J853" s="31"/>
      <c r="K853" s="31"/>
      <c r="L853" s="31"/>
      <c r="M853" s="31"/>
      <c r="N853" s="33" t="n">
        <f aca="false">E853*F853+H853+J853+K853+L853+M853</f>
        <v>0</v>
      </c>
      <c r="O853" s="36"/>
      <c r="P853" s="31" t="n">
        <v>14</v>
      </c>
      <c r="Q853" s="31"/>
      <c r="R853" s="31"/>
      <c r="S853" s="31" t="n">
        <v>14</v>
      </c>
      <c r="T853" s="31"/>
      <c r="U853" s="31"/>
      <c r="V853" s="31"/>
      <c r="W853" s="31"/>
      <c r="X853" s="31"/>
      <c r="Y853" s="31"/>
      <c r="Z853" s="36" t="n">
        <f aca="false">P853*Q853+S853+U853+V853+W853+X853+Y853</f>
        <v>14</v>
      </c>
      <c r="AA853" s="36" t="n">
        <f aca="false">N853+Z853</f>
        <v>14</v>
      </c>
      <c r="AB853" s="47" t="s">
        <v>69</v>
      </c>
      <c r="AC853" s="31"/>
      <c r="AD853" s="31"/>
      <c r="AE853" s="36" t="n">
        <f aca="false">P853*Q853</f>
        <v>0</v>
      </c>
      <c r="AF853" s="38" t="n">
        <f aca="false">E853*F853+P853*Q853</f>
        <v>0</v>
      </c>
      <c r="AG853" s="39" t="str">
        <f aca="false">AB853</f>
        <v>вак. 2 п/гр</v>
      </c>
      <c r="AH853" s="39" t="str">
        <f aca="false">C853</f>
        <v>3ИСП9-13б (БД)</v>
      </c>
      <c r="AI853" s="40" t="str">
        <f aca="false">B853</f>
        <v>12</v>
      </c>
      <c r="AJ853" s="39" t="str">
        <f aca="false">CONCATENATE(A853," ",D853)</f>
        <v>МДК.02.03 Математическое моделирование</v>
      </c>
      <c r="AK853" s="39" t="n">
        <f aca="false">E853*F853+P853*Q853+H853+J853+S853+U853</f>
        <v>14</v>
      </c>
      <c r="AL853" s="39" t="n">
        <f aca="false">L853+W853</f>
        <v>0</v>
      </c>
      <c r="AM853" s="39" t="n">
        <f aca="false">M853+X853</f>
        <v>0</v>
      </c>
      <c r="AN853" s="39" t="n">
        <f aca="false">Y853</f>
        <v>0</v>
      </c>
      <c r="AO853" s="39" t="n">
        <f aca="false">SUM(AK853:AN853)</f>
        <v>14</v>
      </c>
      <c r="AP853" s="41" t="n">
        <f aca="false">K853+V853</f>
        <v>0</v>
      </c>
    </row>
    <row r="854" s="42" customFormat="true" ht="16.5" hidden="true" customHeight="true" outlineLevel="0" collapsed="false">
      <c r="A854" s="132" t="s">
        <v>154</v>
      </c>
      <c r="B854" s="30" t="s">
        <v>175</v>
      </c>
      <c r="C854" s="111" t="s">
        <v>634</v>
      </c>
      <c r="D854" s="62" t="s">
        <v>108</v>
      </c>
      <c r="E854" s="53" t="n">
        <v>12</v>
      </c>
      <c r="F854" s="31"/>
      <c r="G854" s="31"/>
      <c r="H854" s="31"/>
      <c r="I854" s="31"/>
      <c r="J854" s="31"/>
      <c r="K854" s="31"/>
      <c r="L854" s="31"/>
      <c r="M854" s="31"/>
      <c r="N854" s="33" t="n">
        <f aca="false">E854*F854+H854+J854+K854+L854+M854</f>
        <v>0</v>
      </c>
      <c r="O854" s="36"/>
      <c r="P854" s="31" t="n">
        <v>2</v>
      </c>
      <c r="Q854" s="31" t="n">
        <v>36</v>
      </c>
      <c r="R854" s="31"/>
      <c r="S854" s="31"/>
      <c r="T854" s="31"/>
      <c r="U854" s="31"/>
      <c r="V854" s="31"/>
      <c r="W854" s="31"/>
      <c r="X854" s="31"/>
      <c r="Y854" s="31"/>
      <c r="Z854" s="36" t="n">
        <f aca="false">P854*Q854+S854+U854+V854+W854+X854+Y854</f>
        <v>72</v>
      </c>
      <c r="AA854" s="36" t="n">
        <f aca="false">N854+Z854</f>
        <v>72</v>
      </c>
      <c r="AB854" s="73" t="s">
        <v>321</v>
      </c>
      <c r="AC854" s="31"/>
      <c r="AD854" s="31"/>
      <c r="AE854" s="36" t="n">
        <f aca="false">P854*Q854</f>
        <v>72</v>
      </c>
      <c r="AF854" s="38" t="n">
        <f aca="false">E854*F854+P854*Q854</f>
        <v>72</v>
      </c>
      <c r="AG854" s="39" t="str">
        <f aca="false">AB854</f>
        <v>Вашкевич С.И.</v>
      </c>
      <c r="AH854" s="39" t="str">
        <f aca="false">C854</f>
        <v>3ИСП9-13а (БД)</v>
      </c>
      <c r="AI854" s="40" t="str">
        <f aca="false">B854</f>
        <v>13</v>
      </c>
      <c r="AJ854" s="39" t="str">
        <f aca="false">CONCATENATE(A854," ",D854)</f>
        <v>УП.02 Учебная практика</v>
      </c>
      <c r="AK854" s="39" t="n">
        <f aca="false">E854*F854+P854*Q854+H854+J854+S854+U854</f>
        <v>72</v>
      </c>
      <c r="AL854" s="39" t="n">
        <f aca="false">L854+W854</f>
        <v>0</v>
      </c>
      <c r="AM854" s="39" t="n">
        <f aca="false">M854+X854</f>
        <v>0</v>
      </c>
      <c r="AN854" s="39" t="n">
        <f aca="false">Y854</f>
        <v>0</v>
      </c>
      <c r="AO854" s="39" t="n">
        <f aca="false">SUM(AK854:AN854)</f>
        <v>72</v>
      </c>
      <c r="AP854" s="41" t="n">
        <f aca="false">K854+V854</f>
        <v>0</v>
      </c>
    </row>
    <row r="855" s="42" customFormat="true" ht="16.5" hidden="true" customHeight="true" outlineLevel="0" collapsed="false">
      <c r="A855" s="132" t="s">
        <v>154</v>
      </c>
      <c r="B855" s="30" t="s">
        <v>53</v>
      </c>
      <c r="C855" s="111" t="s">
        <v>635</v>
      </c>
      <c r="D855" s="62" t="s">
        <v>108</v>
      </c>
      <c r="E855" s="53" t="n">
        <v>12</v>
      </c>
      <c r="F855" s="31"/>
      <c r="G855" s="31"/>
      <c r="H855" s="31"/>
      <c r="I855" s="31"/>
      <c r="J855" s="31"/>
      <c r="K855" s="31"/>
      <c r="L855" s="31"/>
      <c r="M855" s="31"/>
      <c r="N855" s="33" t="n">
        <f aca="false">E855*F855+H855+J855+K855+L855+M855</f>
        <v>0</v>
      </c>
      <c r="O855" s="36"/>
      <c r="P855" s="31" t="n">
        <v>2</v>
      </c>
      <c r="Q855" s="31" t="n">
        <v>36</v>
      </c>
      <c r="R855" s="31"/>
      <c r="S855" s="31"/>
      <c r="T855" s="31"/>
      <c r="U855" s="31"/>
      <c r="V855" s="31"/>
      <c r="W855" s="31"/>
      <c r="X855" s="31"/>
      <c r="Y855" s="31"/>
      <c r="Z855" s="36" t="n">
        <f aca="false">P855*Q855+S855+U855+V855+W855+X855+Y855</f>
        <v>72</v>
      </c>
      <c r="AA855" s="36" t="n">
        <f aca="false">N855+Z855</f>
        <v>72</v>
      </c>
      <c r="AB855" s="73" t="s">
        <v>365</v>
      </c>
      <c r="AC855" s="31"/>
      <c r="AD855" s="31"/>
      <c r="AE855" s="36"/>
      <c r="AF855" s="38" t="n">
        <f aca="false">E855*F855+P855*Q855</f>
        <v>72</v>
      </c>
      <c r="AG855" s="39" t="str">
        <f aca="false">AB855</f>
        <v>Возвахов Д.А.</v>
      </c>
      <c r="AH855" s="39" t="str">
        <f aca="false">C855</f>
        <v>3ИСП9-13б (БД)</v>
      </c>
      <c r="AI855" s="40" t="str">
        <f aca="false">B855</f>
        <v>12</v>
      </c>
      <c r="AJ855" s="39" t="str">
        <f aca="false">CONCATENATE(A855," ",D855)</f>
        <v>УП.02 Учебная практика</v>
      </c>
      <c r="AK855" s="39" t="n">
        <f aca="false">E855*F855+P855*Q855+H855+J855+S855+U855</f>
        <v>72</v>
      </c>
      <c r="AL855" s="39" t="n">
        <f aca="false">L855+W855</f>
        <v>0</v>
      </c>
      <c r="AM855" s="39" t="n">
        <f aca="false">M855+X855</f>
        <v>0</v>
      </c>
      <c r="AN855" s="39" t="n">
        <f aca="false">Y855</f>
        <v>0</v>
      </c>
      <c r="AO855" s="39" t="n">
        <f aca="false">SUM(AK855:AN855)</f>
        <v>72</v>
      </c>
      <c r="AP855" s="41" t="n">
        <f aca="false">K855+V855</f>
        <v>0</v>
      </c>
    </row>
    <row r="856" s="42" customFormat="true" ht="16.5" hidden="true" customHeight="true" outlineLevel="0" collapsed="false">
      <c r="A856" s="132" t="s">
        <v>155</v>
      </c>
      <c r="B856" s="135" t="s">
        <v>238</v>
      </c>
      <c r="C856" s="111" t="s">
        <v>633</v>
      </c>
      <c r="D856" s="62" t="s">
        <v>163</v>
      </c>
      <c r="E856" s="53" t="n">
        <v>12</v>
      </c>
      <c r="F856" s="31"/>
      <c r="G856" s="31"/>
      <c r="H856" s="31"/>
      <c r="I856" s="31"/>
      <c r="J856" s="31"/>
      <c r="K856" s="31"/>
      <c r="L856" s="31"/>
      <c r="M856" s="31"/>
      <c r="N856" s="33" t="n">
        <f aca="false">E856*F856+H856+J856+K856+L856+M856</f>
        <v>0</v>
      </c>
      <c r="O856" s="36"/>
      <c r="P856" s="31" t="n">
        <v>2</v>
      </c>
      <c r="Q856" s="31" t="n">
        <v>9</v>
      </c>
      <c r="R856" s="31"/>
      <c r="S856" s="31"/>
      <c r="T856" s="31"/>
      <c r="U856" s="31"/>
      <c r="V856" s="31"/>
      <c r="W856" s="31"/>
      <c r="X856" s="31"/>
      <c r="Y856" s="31"/>
      <c r="Z856" s="36" t="n">
        <f aca="false">P856*Q856+S856+U856+V856+W856+X856+Y856</f>
        <v>18</v>
      </c>
      <c r="AA856" s="36" t="n">
        <f aca="false">N856+Z856</f>
        <v>18</v>
      </c>
      <c r="AB856" s="36" t="s">
        <v>363</v>
      </c>
      <c r="AC856" s="31"/>
      <c r="AD856" s="31"/>
      <c r="AE856" s="36" t="n">
        <f aca="false">P856*Q856</f>
        <v>18</v>
      </c>
      <c r="AF856" s="38" t="n">
        <f aca="false">E856*F856+P856*Q856</f>
        <v>18</v>
      </c>
      <c r="AG856" s="39" t="str">
        <f aca="false">AB856</f>
        <v>Адышкин С.С.</v>
      </c>
      <c r="AH856" s="39" t="str">
        <f aca="false">C856</f>
        <v>3ИСП9-13 (БД)</v>
      </c>
      <c r="AI856" s="40" t="str">
        <f aca="false">B856</f>
        <v>25</v>
      </c>
      <c r="AJ856" s="39" t="str">
        <f aca="false">CONCATENATE(A856," ",D856)</f>
        <v>ПП.02 Производственная практика</v>
      </c>
      <c r="AK856" s="39" t="n">
        <f aca="false">E856*F856+P856*Q856+H856+J856+S856+U856</f>
        <v>18</v>
      </c>
      <c r="AL856" s="39" t="n">
        <f aca="false">L856+W856</f>
        <v>0</v>
      </c>
      <c r="AM856" s="39" t="n">
        <f aca="false">M856+X856</f>
        <v>0</v>
      </c>
      <c r="AN856" s="39" t="n">
        <f aca="false">Y856</f>
        <v>0</v>
      </c>
      <c r="AO856" s="39" t="n">
        <f aca="false">SUM(AK856:AN856)</f>
        <v>18</v>
      </c>
      <c r="AP856" s="41" t="n">
        <f aca="false">K856+V856</f>
        <v>0</v>
      </c>
    </row>
    <row r="857" s="42" customFormat="true" ht="16.5" hidden="true" customHeight="true" outlineLevel="0" collapsed="false">
      <c r="A857" s="132" t="s">
        <v>155</v>
      </c>
      <c r="B857" s="135" t="s">
        <v>238</v>
      </c>
      <c r="C857" s="111" t="s">
        <v>633</v>
      </c>
      <c r="D857" s="62" t="s">
        <v>163</v>
      </c>
      <c r="E857" s="53" t="n">
        <v>12</v>
      </c>
      <c r="F857" s="31"/>
      <c r="G857" s="31"/>
      <c r="H857" s="31"/>
      <c r="I857" s="31"/>
      <c r="J857" s="31"/>
      <c r="K857" s="31"/>
      <c r="L857" s="31"/>
      <c r="M857" s="31"/>
      <c r="N857" s="33" t="n">
        <f aca="false">E857*F857+H857+J857+K857+L857+M857</f>
        <v>0</v>
      </c>
      <c r="O857" s="36"/>
      <c r="P857" s="31" t="n">
        <v>2</v>
      </c>
      <c r="Q857" s="31" t="n">
        <v>9</v>
      </c>
      <c r="R857" s="31"/>
      <c r="S857" s="31"/>
      <c r="T857" s="31"/>
      <c r="U857" s="31"/>
      <c r="V857" s="31"/>
      <c r="W857" s="31"/>
      <c r="X857" s="31"/>
      <c r="Y857" s="31"/>
      <c r="Z857" s="36" t="n">
        <f aca="false">P857*Q857+S857+U857+V857+W857+X857+Y857</f>
        <v>18</v>
      </c>
      <c r="AA857" s="36" t="n">
        <f aca="false">N857+Z857</f>
        <v>18</v>
      </c>
      <c r="AB857" s="36" t="s">
        <v>143</v>
      </c>
      <c r="AC857" s="31"/>
      <c r="AD857" s="31"/>
      <c r="AE857" s="36" t="n">
        <f aca="false">P857*Q857</f>
        <v>18</v>
      </c>
      <c r="AF857" s="38" t="n">
        <f aca="false">E857*F857+P857*Q857</f>
        <v>18</v>
      </c>
      <c r="AG857" s="39" t="str">
        <f aca="false">AB857</f>
        <v>вак. ПП</v>
      </c>
      <c r="AH857" s="39" t="str">
        <f aca="false">C857</f>
        <v>3ИСП9-13 (БД)</v>
      </c>
      <c r="AI857" s="40" t="str">
        <f aca="false">B857</f>
        <v>25</v>
      </c>
      <c r="AJ857" s="39" t="str">
        <f aca="false">CONCATENATE(A857," ",D857)</f>
        <v>ПП.02 Производственная практика</v>
      </c>
      <c r="AK857" s="39" t="n">
        <f aca="false">E857*F857+P857*Q857+H857+J857+S857+U857</f>
        <v>18</v>
      </c>
      <c r="AL857" s="39" t="n">
        <f aca="false">L857+W857</f>
        <v>0</v>
      </c>
      <c r="AM857" s="39" t="n">
        <f aca="false">M857+X857</f>
        <v>0</v>
      </c>
      <c r="AN857" s="39" t="n">
        <f aca="false">Y857</f>
        <v>0</v>
      </c>
      <c r="AO857" s="39" t="n">
        <f aca="false">SUM(AK857:AN857)</f>
        <v>18</v>
      </c>
      <c r="AP857" s="41" t="n">
        <f aca="false">K857+V857</f>
        <v>0</v>
      </c>
    </row>
    <row r="858" s="42" customFormat="true" ht="16.5" hidden="true" customHeight="true" outlineLevel="0" collapsed="false">
      <c r="A858" s="132" t="s">
        <v>155</v>
      </c>
      <c r="B858" s="135" t="s">
        <v>238</v>
      </c>
      <c r="C858" s="111" t="s">
        <v>633</v>
      </c>
      <c r="D858" s="62" t="s">
        <v>163</v>
      </c>
      <c r="E858" s="53" t="n">
        <v>12</v>
      </c>
      <c r="F858" s="31"/>
      <c r="G858" s="31"/>
      <c r="H858" s="31"/>
      <c r="I858" s="31"/>
      <c r="J858" s="31"/>
      <c r="K858" s="31"/>
      <c r="L858" s="31"/>
      <c r="M858" s="31"/>
      <c r="N858" s="33" t="n">
        <f aca="false">E858*F858+H858+J858+K858+L858+M858</f>
        <v>0</v>
      </c>
      <c r="O858" s="36"/>
      <c r="P858" s="31" t="n">
        <v>2</v>
      </c>
      <c r="Q858" s="31" t="n">
        <v>9</v>
      </c>
      <c r="R858" s="31"/>
      <c r="S858" s="31"/>
      <c r="T858" s="31"/>
      <c r="U858" s="31"/>
      <c r="V858" s="31"/>
      <c r="W858" s="31"/>
      <c r="X858" s="31"/>
      <c r="Y858" s="31"/>
      <c r="Z858" s="36" t="n">
        <f aca="false">P858*Q858+S858+U858+V858+W858+X858+Y858</f>
        <v>18</v>
      </c>
      <c r="AA858" s="36" t="n">
        <f aca="false">N858+Z858</f>
        <v>18</v>
      </c>
      <c r="AB858" s="36" t="s">
        <v>143</v>
      </c>
      <c r="AC858" s="31"/>
      <c r="AD858" s="31"/>
      <c r="AE858" s="36" t="n">
        <f aca="false">P858*Q858</f>
        <v>18</v>
      </c>
      <c r="AF858" s="38" t="n">
        <f aca="false">E858*F858+P858*Q858</f>
        <v>18</v>
      </c>
      <c r="AG858" s="39" t="str">
        <f aca="false">AB858</f>
        <v>вак. ПП</v>
      </c>
      <c r="AH858" s="39" t="str">
        <f aca="false">C858</f>
        <v>3ИСП9-13 (БД)</v>
      </c>
      <c r="AI858" s="40" t="str">
        <f aca="false">B858</f>
        <v>25</v>
      </c>
      <c r="AJ858" s="39" t="str">
        <f aca="false">CONCATENATE(A858," ",D858)</f>
        <v>ПП.02 Производственная практика</v>
      </c>
      <c r="AK858" s="39" t="n">
        <f aca="false">E858*F858+P858*Q858+H858+J858+S858+U858</f>
        <v>18</v>
      </c>
      <c r="AL858" s="39" t="n">
        <f aca="false">L858+W858</f>
        <v>0</v>
      </c>
      <c r="AM858" s="39" t="n">
        <f aca="false">M858+X858</f>
        <v>0</v>
      </c>
      <c r="AN858" s="39" t="n">
        <f aca="false">Y858</f>
        <v>0</v>
      </c>
      <c r="AO858" s="39" t="n">
        <f aca="false">SUM(AK858:AN858)</f>
        <v>18</v>
      </c>
      <c r="AP858" s="41" t="n">
        <f aca="false">K858+V858</f>
        <v>0</v>
      </c>
    </row>
    <row r="859" s="42" customFormat="true" ht="16.5" hidden="true" customHeight="true" outlineLevel="0" collapsed="false">
      <c r="A859" s="132" t="s">
        <v>155</v>
      </c>
      <c r="B859" s="135" t="s">
        <v>238</v>
      </c>
      <c r="C859" s="111" t="s">
        <v>633</v>
      </c>
      <c r="D859" s="62" t="s">
        <v>163</v>
      </c>
      <c r="E859" s="53" t="n">
        <v>12</v>
      </c>
      <c r="F859" s="31"/>
      <c r="G859" s="31"/>
      <c r="H859" s="31"/>
      <c r="I859" s="31"/>
      <c r="J859" s="31"/>
      <c r="K859" s="31"/>
      <c r="L859" s="31"/>
      <c r="M859" s="31"/>
      <c r="N859" s="33" t="n">
        <f aca="false">E859*F859+H859+J859+K859+L859+M859</f>
        <v>0</v>
      </c>
      <c r="O859" s="36"/>
      <c r="P859" s="31" t="n">
        <v>2</v>
      </c>
      <c r="Q859" s="31" t="n">
        <v>9</v>
      </c>
      <c r="R859" s="31"/>
      <c r="S859" s="31"/>
      <c r="T859" s="31"/>
      <c r="U859" s="31"/>
      <c r="V859" s="31"/>
      <c r="W859" s="31"/>
      <c r="X859" s="31"/>
      <c r="Y859" s="31"/>
      <c r="Z859" s="36" t="n">
        <f aca="false">P859*Q859+S859+U859+V859+W859+X859+Y859</f>
        <v>18</v>
      </c>
      <c r="AA859" s="36" t="n">
        <f aca="false">N859+Z859</f>
        <v>18</v>
      </c>
      <c r="AB859" s="36" t="s">
        <v>143</v>
      </c>
      <c r="AC859" s="31"/>
      <c r="AD859" s="31"/>
      <c r="AE859" s="36" t="n">
        <f aca="false">P859*Q859</f>
        <v>18</v>
      </c>
      <c r="AF859" s="38" t="n">
        <f aca="false">E859*F859+P859*Q859</f>
        <v>18</v>
      </c>
      <c r="AG859" s="39" t="str">
        <f aca="false">AB859</f>
        <v>вак. ПП</v>
      </c>
      <c r="AH859" s="39" t="str">
        <f aca="false">C859</f>
        <v>3ИСП9-13 (БД)</v>
      </c>
      <c r="AI859" s="40" t="str">
        <f aca="false">B859</f>
        <v>25</v>
      </c>
      <c r="AJ859" s="39" t="str">
        <f aca="false">CONCATENATE(A859," ",D859)</f>
        <v>ПП.02 Производственная практика</v>
      </c>
      <c r="AK859" s="39" t="n">
        <f aca="false">E859*F859+P859*Q859+H859+J859+S859+U859</f>
        <v>18</v>
      </c>
      <c r="AL859" s="39" t="n">
        <f aca="false">L859+W859</f>
        <v>0</v>
      </c>
      <c r="AM859" s="39" t="n">
        <f aca="false">M859+X859</f>
        <v>0</v>
      </c>
      <c r="AN859" s="39" t="n">
        <f aca="false">Y859</f>
        <v>0</v>
      </c>
      <c r="AO859" s="39" t="n">
        <f aca="false">SUM(AK859:AN859)</f>
        <v>18</v>
      </c>
      <c r="AP859" s="41" t="n">
        <f aca="false">K859+V859</f>
        <v>0</v>
      </c>
    </row>
    <row r="860" s="42" customFormat="true" ht="16.5" hidden="true" customHeight="true" outlineLevel="0" collapsed="false">
      <c r="A860" s="132" t="s">
        <v>341</v>
      </c>
      <c r="B860" s="135" t="s">
        <v>238</v>
      </c>
      <c r="C860" s="111" t="s">
        <v>633</v>
      </c>
      <c r="D860" s="62" t="s">
        <v>342</v>
      </c>
      <c r="E860" s="53" t="n">
        <v>12</v>
      </c>
      <c r="F860" s="31" t="n">
        <v>6</v>
      </c>
      <c r="G860" s="31" t="n">
        <v>36</v>
      </c>
      <c r="H860" s="31" t="n">
        <v>-36</v>
      </c>
      <c r="I860" s="31"/>
      <c r="J860" s="31"/>
      <c r="K860" s="31"/>
      <c r="L860" s="31" t="n">
        <v>6</v>
      </c>
      <c r="M860" s="31" t="n">
        <v>8</v>
      </c>
      <c r="N860" s="33" t="n">
        <f aca="false">E860*F860+H860+J860+K860+L860+M860</f>
        <v>50</v>
      </c>
      <c r="O860" s="36"/>
      <c r="P860" s="31" t="n">
        <v>14</v>
      </c>
      <c r="Q860" s="31"/>
      <c r="R860" s="31"/>
      <c r="S860" s="31"/>
      <c r="T860" s="31"/>
      <c r="U860" s="31"/>
      <c r="V860" s="31"/>
      <c r="W860" s="31"/>
      <c r="X860" s="31"/>
      <c r="Y860" s="31"/>
      <c r="Z860" s="36" t="n">
        <f aca="false">P860*Q860+S860+U860+V860+W860+X860+Y860</f>
        <v>0</v>
      </c>
      <c r="AA860" s="36" t="n">
        <f aca="false">N860+Z860</f>
        <v>50</v>
      </c>
      <c r="AB860" s="47" t="s">
        <v>338</v>
      </c>
      <c r="AC860" s="31"/>
      <c r="AD860" s="31"/>
      <c r="AE860" s="36" t="n">
        <f aca="false">P860*Q860</f>
        <v>0</v>
      </c>
      <c r="AF860" s="38" t="n">
        <f aca="false">E860*F860+P860*Q860</f>
        <v>72</v>
      </c>
      <c r="AG860" s="39" t="str">
        <f aca="false">AB860</f>
        <v>Дружинин Б.Н.</v>
      </c>
      <c r="AH860" s="39" t="str">
        <f aca="false">C860</f>
        <v>3ИСП9-13 (БД)</v>
      </c>
      <c r="AI860" s="40" t="str">
        <f aca="false">B860</f>
        <v>25</v>
      </c>
      <c r="AJ860" s="39" t="str">
        <f aca="false">CONCATENATE(A860," ",D860)</f>
        <v>МДК.04.02 Обеспечение качества функционирования компьютерных систем</v>
      </c>
      <c r="AK860" s="39" t="n">
        <f aca="false">E860*F860+P860*Q860+H860+J860+S860+U860</f>
        <v>36</v>
      </c>
      <c r="AL860" s="39" t="n">
        <f aca="false">L860+W860</f>
        <v>6</v>
      </c>
      <c r="AM860" s="39" t="n">
        <f aca="false">M860+X860</f>
        <v>8</v>
      </c>
      <c r="AN860" s="39" t="n">
        <f aca="false">Y860</f>
        <v>0</v>
      </c>
      <c r="AO860" s="39" t="n">
        <f aca="false">SUM(AK860:AN860)</f>
        <v>50</v>
      </c>
      <c r="AP860" s="41" t="n">
        <f aca="false">K860+V860</f>
        <v>0</v>
      </c>
    </row>
    <row r="861" s="42" customFormat="true" ht="16.5" hidden="true" customHeight="true" outlineLevel="0" collapsed="false">
      <c r="A861" s="132" t="s">
        <v>341</v>
      </c>
      <c r="B861" s="30" t="s">
        <v>175</v>
      </c>
      <c r="C861" s="111" t="s">
        <v>634</v>
      </c>
      <c r="D861" s="62" t="s">
        <v>342</v>
      </c>
      <c r="E861" s="53" t="n">
        <v>12</v>
      </c>
      <c r="F861" s="31"/>
      <c r="G861" s="31"/>
      <c r="H861" s="31" t="n">
        <v>36</v>
      </c>
      <c r="I861" s="31"/>
      <c r="J861" s="31"/>
      <c r="K861" s="31"/>
      <c r="L861" s="31"/>
      <c r="M861" s="31"/>
      <c r="N861" s="33" t="n">
        <f aca="false">E861*F861+H861+J861+K861+L861+M861</f>
        <v>36</v>
      </c>
      <c r="O861" s="36"/>
      <c r="P861" s="31" t="n">
        <v>14</v>
      </c>
      <c r="Q861" s="31"/>
      <c r="R861" s="31"/>
      <c r="S861" s="31"/>
      <c r="T861" s="31"/>
      <c r="U861" s="31"/>
      <c r="V861" s="31"/>
      <c r="W861" s="31"/>
      <c r="X861" s="31"/>
      <c r="Y861" s="31"/>
      <c r="Z861" s="36" t="n">
        <f aca="false">P861*Q861+S861+U861+V861+W861+X861+Y861</f>
        <v>0</v>
      </c>
      <c r="AA861" s="36" t="n">
        <f aca="false">N861+Z861</f>
        <v>36</v>
      </c>
      <c r="AB861" s="47" t="s">
        <v>338</v>
      </c>
      <c r="AC861" s="31"/>
      <c r="AD861" s="31"/>
      <c r="AE861" s="36" t="n">
        <f aca="false">P861*Q861</f>
        <v>0</v>
      </c>
      <c r="AF861" s="38" t="n">
        <f aca="false">E861*F861+P861*Q861</f>
        <v>0</v>
      </c>
      <c r="AG861" s="39" t="str">
        <f aca="false">AB861</f>
        <v>Дружинин Б.Н.</v>
      </c>
      <c r="AH861" s="39" t="str">
        <f aca="false">C861</f>
        <v>3ИСП9-13а (БД)</v>
      </c>
      <c r="AI861" s="40" t="str">
        <f aca="false">B861</f>
        <v>13</v>
      </c>
      <c r="AJ861" s="39" t="str">
        <f aca="false">CONCATENATE(A861," ",D861)</f>
        <v>МДК.04.02 Обеспечение качества функционирования компьютерных систем</v>
      </c>
      <c r="AK861" s="39" t="n">
        <f aca="false">E861*F861+P861*Q861+H861+J861+S861+U861</f>
        <v>36</v>
      </c>
      <c r="AL861" s="39" t="n">
        <f aca="false">L861+W861</f>
        <v>0</v>
      </c>
      <c r="AM861" s="39" t="n">
        <f aca="false">M861+X861</f>
        <v>0</v>
      </c>
      <c r="AN861" s="39" t="n">
        <f aca="false">Y861</f>
        <v>0</v>
      </c>
      <c r="AO861" s="39" t="n">
        <f aca="false">SUM(AK861:AN861)</f>
        <v>36</v>
      </c>
      <c r="AP861" s="41" t="n">
        <f aca="false">K861+V861</f>
        <v>0</v>
      </c>
    </row>
    <row r="862" s="42" customFormat="true" ht="16.5" hidden="true" customHeight="true" outlineLevel="0" collapsed="false">
      <c r="A862" s="132" t="s">
        <v>341</v>
      </c>
      <c r="B862" s="30" t="s">
        <v>53</v>
      </c>
      <c r="C862" s="111" t="s">
        <v>635</v>
      </c>
      <c r="D862" s="62" t="s">
        <v>342</v>
      </c>
      <c r="E862" s="53" t="n">
        <v>12</v>
      </c>
      <c r="F862" s="31"/>
      <c r="G862" s="31"/>
      <c r="H862" s="31" t="n">
        <v>36</v>
      </c>
      <c r="I862" s="31"/>
      <c r="J862" s="31"/>
      <c r="K862" s="31"/>
      <c r="L862" s="31"/>
      <c r="M862" s="31"/>
      <c r="N862" s="33" t="n">
        <f aca="false">E862*F862+H862+J862+K862+L862+M862</f>
        <v>36</v>
      </c>
      <c r="O862" s="36"/>
      <c r="P862" s="31" t="n">
        <v>14</v>
      </c>
      <c r="Q862" s="31"/>
      <c r="R862" s="31"/>
      <c r="S862" s="31"/>
      <c r="T862" s="31"/>
      <c r="U862" s="31"/>
      <c r="V862" s="31"/>
      <c r="W862" s="31"/>
      <c r="X862" s="31"/>
      <c r="Y862" s="31"/>
      <c r="Z862" s="36" t="n">
        <f aca="false">P862*Q862+S862+U862+V862+W862+X862+Y862</f>
        <v>0</v>
      </c>
      <c r="AA862" s="36" t="n">
        <f aca="false">N862+Z862</f>
        <v>36</v>
      </c>
      <c r="AB862" s="47" t="s">
        <v>69</v>
      </c>
      <c r="AC862" s="31"/>
      <c r="AD862" s="31"/>
      <c r="AE862" s="36" t="n">
        <f aca="false">P862*Q862</f>
        <v>0</v>
      </c>
      <c r="AF862" s="38" t="n">
        <f aca="false">E862*F862+P862*Q862</f>
        <v>0</v>
      </c>
      <c r="AG862" s="39" t="str">
        <f aca="false">AB862</f>
        <v>вак. 2 п/гр</v>
      </c>
      <c r="AH862" s="39" t="str">
        <f aca="false">C862</f>
        <v>3ИСП9-13б (БД)</v>
      </c>
      <c r="AI862" s="40" t="str">
        <f aca="false">B862</f>
        <v>12</v>
      </c>
      <c r="AJ862" s="39" t="str">
        <f aca="false">CONCATENATE(A862," ",D862)</f>
        <v>МДК.04.02 Обеспечение качества функционирования компьютерных систем</v>
      </c>
      <c r="AK862" s="39" t="n">
        <f aca="false">E862*F862+P862*Q862+H862+J862+S862+U862</f>
        <v>36</v>
      </c>
      <c r="AL862" s="39" t="n">
        <f aca="false">L862+W862</f>
        <v>0</v>
      </c>
      <c r="AM862" s="39" t="n">
        <f aca="false">M862+X862</f>
        <v>0</v>
      </c>
      <c r="AN862" s="39" t="n">
        <f aca="false">Y862</f>
        <v>0</v>
      </c>
      <c r="AO862" s="39" t="n">
        <f aca="false">SUM(AK862:AN862)</f>
        <v>36</v>
      </c>
      <c r="AP862" s="41" t="n">
        <f aca="false">K862+V862</f>
        <v>0</v>
      </c>
    </row>
    <row r="863" s="42" customFormat="true" ht="16.5" hidden="true" customHeight="true" outlineLevel="0" collapsed="false">
      <c r="A863" s="132" t="s">
        <v>343</v>
      </c>
      <c r="B863" s="135" t="s">
        <v>238</v>
      </c>
      <c r="C863" s="111" t="s">
        <v>633</v>
      </c>
      <c r="D863" s="62" t="s">
        <v>163</v>
      </c>
      <c r="E863" s="53" t="n">
        <v>4</v>
      </c>
      <c r="F863" s="31" t="n">
        <v>9</v>
      </c>
      <c r="G863" s="31"/>
      <c r="H863" s="31"/>
      <c r="I863" s="31"/>
      <c r="J863" s="31"/>
      <c r="K863" s="31"/>
      <c r="L863" s="31"/>
      <c r="M863" s="31"/>
      <c r="N863" s="33" t="n">
        <f aca="false">E863*F863+H863+J863+K863+L863+M863</f>
        <v>36</v>
      </c>
      <c r="O863" s="36"/>
      <c r="P863" s="31" t="n">
        <v>14</v>
      </c>
      <c r="Q863" s="31"/>
      <c r="R863" s="31"/>
      <c r="S863" s="31"/>
      <c r="T863" s="31"/>
      <c r="U863" s="31"/>
      <c r="V863" s="31"/>
      <c r="W863" s="31"/>
      <c r="X863" s="31"/>
      <c r="Y863" s="31"/>
      <c r="Z863" s="36" t="n">
        <f aca="false">P863*Q863+S863+U863+V863+W863+X863+Y863</f>
        <v>0</v>
      </c>
      <c r="AA863" s="36" t="n">
        <f aca="false">N863+Z863</f>
        <v>36</v>
      </c>
      <c r="AB863" s="36" t="s">
        <v>363</v>
      </c>
      <c r="AC863" s="31"/>
      <c r="AD863" s="31"/>
      <c r="AE863" s="36" t="n">
        <f aca="false">P863*Q863</f>
        <v>0</v>
      </c>
      <c r="AF863" s="38" t="n">
        <f aca="false">E863*F863+P863*Q863</f>
        <v>36</v>
      </c>
      <c r="AG863" s="39" t="str">
        <f aca="false">AB863</f>
        <v>Адышкин С.С.</v>
      </c>
      <c r="AH863" s="39" t="str">
        <f aca="false">C863</f>
        <v>3ИСП9-13 (БД)</v>
      </c>
      <c r="AI863" s="40" t="str">
        <f aca="false">B863</f>
        <v>25</v>
      </c>
      <c r="AJ863" s="39" t="str">
        <f aca="false">CONCATENATE(A863," ",D863)</f>
        <v>ПП.04 Производственная практика</v>
      </c>
      <c r="AK863" s="39" t="n">
        <f aca="false">E863*F863+P863*Q863+H863+J863+S863+U863</f>
        <v>36</v>
      </c>
      <c r="AL863" s="39" t="n">
        <f aca="false">L863+W863</f>
        <v>0</v>
      </c>
      <c r="AM863" s="39" t="n">
        <f aca="false">M863+X863</f>
        <v>0</v>
      </c>
      <c r="AN863" s="39" t="n">
        <f aca="false">Y863</f>
        <v>0</v>
      </c>
      <c r="AO863" s="39" t="n">
        <f aca="false">SUM(AK863:AN863)</f>
        <v>36</v>
      </c>
      <c r="AP863" s="41" t="n">
        <f aca="false">K863+V863</f>
        <v>0</v>
      </c>
    </row>
    <row r="864" s="42" customFormat="true" ht="16.5" hidden="true" customHeight="true" outlineLevel="0" collapsed="false">
      <c r="A864" s="132" t="s">
        <v>343</v>
      </c>
      <c r="B864" s="135" t="s">
        <v>238</v>
      </c>
      <c r="C864" s="111" t="s">
        <v>633</v>
      </c>
      <c r="D864" s="62" t="s">
        <v>163</v>
      </c>
      <c r="E864" s="53" t="n">
        <v>4</v>
      </c>
      <c r="F864" s="31" t="n">
        <v>9</v>
      </c>
      <c r="G864" s="31"/>
      <c r="H864" s="31"/>
      <c r="I864" s="31"/>
      <c r="J864" s="31"/>
      <c r="K864" s="31"/>
      <c r="L864" s="31"/>
      <c r="M864" s="31"/>
      <c r="N864" s="33" t="n">
        <f aca="false">E864*F864+H864+J864+K864+L864+M864</f>
        <v>36</v>
      </c>
      <c r="O864" s="36"/>
      <c r="P864" s="31" t="n">
        <v>14</v>
      </c>
      <c r="Q864" s="31"/>
      <c r="R864" s="31"/>
      <c r="S864" s="31"/>
      <c r="T864" s="31"/>
      <c r="U864" s="31"/>
      <c r="V864" s="31"/>
      <c r="W864" s="31"/>
      <c r="X864" s="31"/>
      <c r="Y864" s="31"/>
      <c r="Z864" s="36" t="n">
        <f aca="false">P864*Q864+S864+U864+V864+W864+X864+Y864</f>
        <v>0</v>
      </c>
      <c r="AA864" s="36" t="n">
        <f aca="false">N864+Z864</f>
        <v>36</v>
      </c>
      <c r="AB864" s="36" t="s">
        <v>143</v>
      </c>
      <c r="AC864" s="31"/>
      <c r="AD864" s="31"/>
      <c r="AE864" s="36" t="n">
        <f aca="false">P864*Q864</f>
        <v>0</v>
      </c>
      <c r="AF864" s="38" t="n">
        <f aca="false">E864*F864+P864*Q864</f>
        <v>36</v>
      </c>
      <c r="AG864" s="39" t="str">
        <f aca="false">AB864</f>
        <v>вак. ПП</v>
      </c>
      <c r="AH864" s="39" t="str">
        <f aca="false">C864</f>
        <v>3ИСП9-13 (БД)</v>
      </c>
      <c r="AI864" s="40" t="str">
        <f aca="false">B864</f>
        <v>25</v>
      </c>
      <c r="AJ864" s="39" t="str">
        <f aca="false">CONCATENATE(A864," ",D864)</f>
        <v>ПП.04 Производственная практика</v>
      </c>
      <c r="AK864" s="39" t="n">
        <f aca="false">E864*F864+P864*Q864+H864+J864+S864+U864</f>
        <v>36</v>
      </c>
      <c r="AL864" s="39" t="n">
        <f aca="false">L864+W864</f>
        <v>0</v>
      </c>
      <c r="AM864" s="39" t="n">
        <f aca="false">M864+X864</f>
        <v>0</v>
      </c>
      <c r="AN864" s="39" t="n">
        <f aca="false">Y864</f>
        <v>0</v>
      </c>
      <c r="AO864" s="39" t="n">
        <f aca="false">SUM(AK864:AN864)</f>
        <v>36</v>
      </c>
      <c r="AP864" s="41" t="n">
        <f aca="false">K864+V864</f>
        <v>0</v>
      </c>
    </row>
    <row r="865" s="42" customFormat="true" ht="16.5" hidden="true" customHeight="true" outlineLevel="0" collapsed="false">
      <c r="A865" s="132" t="s">
        <v>343</v>
      </c>
      <c r="B865" s="135" t="s">
        <v>238</v>
      </c>
      <c r="C865" s="111" t="s">
        <v>633</v>
      </c>
      <c r="D865" s="62" t="s">
        <v>163</v>
      </c>
      <c r="E865" s="53" t="n">
        <v>4</v>
      </c>
      <c r="F865" s="31" t="n">
        <v>9</v>
      </c>
      <c r="G865" s="31"/>
      <c r="H865" s="31"/>
      <c r="I865" s="31"/>
      <c r="J865" s="31"/>
      <c r="K865" s="31"/>
      <c r="L865" s="31"/>
      <c r="M865" s="31"/>
      <c r="N865" s="33" t="n">
        <f aca="false">E865*F865+H865+J865+K865+L865+M865</f>
        <v>36</v>
      </c>
      <c r="O865" s="36"/>
      <c r="P865" s="31" t="n">
        <v>14</v>
      </c>
      <c r="Q865" s="31"/>
      <c r="R865" s="31"/>
      <c r="S865" s="31"/>
      <c r="T865" s="31"/>
      <c r="U865" s="31"/>
      <c r="V865" s="31"/>
      <c r="W865" s="31"/>
      <c r="X865" s="31"/>
      <c r="Y865" s="31"/>
      <c r="Z865" s="36" t="n">
        <f aca="false">P865*Q865+S865+U865+V865+W865+X865+Y865</f>
        <v>0</v>
      </c>
      <c r="AA865" s="36" t="n">
        <f aca="false">N865+Z865</f>
        <v>36</v>
      </c>
      <c r="AB865" s="36" t="s">
        <v>143</v>
      </c>
      <c r="AC865" s="31"/>
      <c r="AD865" s="31"/>
      <c r="AE865" s="36" t="n">
        <f aca="false">P865*Q865</f>
        <v>0</v>
      </c>
      <c r="AF865" s="38" t="n">
        <f aca="false">E865*F865+P865*Q865</f>
        <v>36</v>
      </c>
      <c r="AG865" s="39" t="str">
        <f aca="false">AB865</f>
        <v>вак. ПП</v>
      </c>
      <c r="AH865" s="39" t="str">
        <f aca="false">C865</f>
        <v>3ИСП9-13 (БД)</v>
      </c>
      <c r="AI865" s="40" t="str">
        <f aca="false">B865</f>
        <v>25</v>
      </c>
      <c r="AJ865" s="39" t="str">
        <f aca="false">CONCATENATE(A865," ",D865)</f>
        <v>ПП.04 Производственная практика</v>
      </c>
      <c r="AK865" s="39" t="n">
        <f aca="false">E865*F865+P865*Q865+H865+J865+S865+U865</f>
        <v>36</v>
      </c>
      <c r="AL865" s="39" t="n">
        <f aca="false">L865+W865</f>
        <v>0</v>
      </c>
      <c r="AM865" s="39" t="n">
        <f aca="false">M865+X865</f>
        <v>0</v>
      </c>
      <c r="AN865" s="39" t="n">
        <f aca="false">Y865</f>
        <v>0</v>
      </c>
      <c r="AO865" s="39" t="n">
        <f aca="false">SUM(AK865:AN865)</f>
        <v>36</v>
      </c>
      <c r="AP865" s="41" t="n">
        <f aca="false">K865+V865</f>
        <v>0</v>
      </c>
    </row>
    <row r="866" s="42" customFormat="true" ht="16.5" hidden="true" customHeight="true" outlineLevel="0" collapsed="false">
      <c r="A866" s="132" t="s">
        <v>343</v>
      </c>
      <c r="B866" s="135" t="s">
        <v>238</v>
      </c>
      <c r="C866" s="111" t="s">
        <v>633</v>
      </c>
      <c r="D866" s="62" t="s">
        <v>163</v>
      </c>
      <c r="E866" s="53" t="n">
        <v>4</v>
      </c>
      <c r="F866" s="31" t="n">
        <v>9</v>
      </c>
      <c r="G866" s="31"/>
      <c r="H866" s="31"/>
      <c r="I866" s="31"/>
      <c r="J866" s="31"/>
      <c r="K866" s="31"/>
      <c r="L866" s="31"/>
      <c r="M866" s="31"/>
      <c r="N866" s="33" t="n">
        <f aca="false">E866*F866+H866+J866+K866+L866+M866</f>
        <v>36</v>
      </c>
      <c r="O866" s="36"/>
      <c r="P866" s="31" t="n">
        <v>14</v>
      </c>
      <c r="Q866" s="31"/>
      <c r="R866" s="31"/>
      <c r="S866" s="31"/>
      <c r="T866" s="31"/>
      <c r="U866" s="31"/>
      <c r="V866" s="31"/>
      <c r="W866" s="31"/>
      <c r="X866" s="31"/>
      <c r="Y866" s="31"/>
      <c r="Z866" s="36" t="n">
        <f aca="false">P866*Q866+S866+U866+V866+W866+X866+Y866</f>
        <v>0</v>
      </c>
      <c r="AA866" s="36" t="n">
        <f aca="false">N866+Z866</f>
        <v>36</v>
      </c>
      <c r="AB866" s="36" t="s">
        <v>143</v>
      </c>
      <c r="AC866" s="31"/>
      <c r="AD866" s="31"/>
      <c r="AE866" s="36" t="n">
        <f aca="false">P866*Q866</f>
        <v>0</v>
      </c>
      <c r="AF866" s="38" t="n">
        <f aca="false">E866*F866+P866*Q866</f>
        <v>36</v>
      </c>
      <c r="AG866" s="39" t="str">
        <f aca="false">AB866</f>
        <v>вак. ПП</v>
      </c>
      <c r="AH866" s="39" t="str">
        <f aca="false">C866</f>
        <v>3ИСП9-13 (БД)</v>
      </c>
      <c r="AI866" s="40" t="str">
        <f aca="false">B866</f>
        <v>25</v>
      </c>
      <c r="AJ866" s="39" t="str">
        <f aca="false">CONCATENATE(A866," ",D866)</f>
        <v>ПП.04 Производственная практика</v>
      </c>
      <c r="AK866" s="39" t="n">
        <f aca="false">E866*F866+P866*Q866+H866+J866+S866+U866</f>
        <v>36</v>
      </c>
      <c r="AL866" s="39" t="n">
        <f aca="false">L866+W866</f>
        <v>0</v>
      </c>
      <c r="AM866" s="39" t="n">
        <f aca="false">M866+X866</f>
        <v>0</v>
      </c>
      <c r="AN866" s="39" t="n">
        <f aca="false">Y866</f>
        <v>0</v>
      </c>
      <c r="AO866" s="39" t="n">
        <f aca="false">SUM(AK866:AN866)</f>
        <v>36</v>
      </c>
      <c r="AP866" s="41" t="n">
        <f aca="false">K866+V866</f>
        <v>0</v>
      </c>
    </row>
    <row r="867" s="42" customFormat="true" ht="16.5" hidden="true" customHeight="true" outlineLevel="0" collapsed="false">
      <c r="A867" s="132" t="s">
        <v>344</v>
      </c>
      <c r="B867" s="135" t="s">
        <v>238</v>
      </c>
      <c r="C867" s="111" t="s">
        <v>633</v>
      </c>
      <c r="D867" s="62" t="s">
        <v>145</v>
      </c>
      <c r="E867" s="31" t="n">
        <v>12</v>
      </c>
      <c r="F867" s="31"/>
      <c r="G867" s="31"/>
      <c r="H867" s="31"/>
      <c r="I867" s="31"/>
      <c r="J867" s="31"/>
      <c r="K867" s="31"/>
      <c r="L867" s="31"/>
      <c r="M867" s="31" t="n">
        <v>24</v>
      </c>
      <c r="N867" s="33" t="n">
        <f aca="false">E867*F867+H867+J867+K867+L867+M867</f>
        <v>24</v>
      </c>
      <c r="O867" s="36"/>
      <c r="P867" s="31" t="n">
        <v>14</v>
      </c>
      <c r="Q867" s="31"/>
      <c r="R867" s="31"/>
      <c r="S867" s="31"/>
      <c r="T867" s="31"/>
      <c r="U867" s="31"/>
      <c r="V867" s="31"/>
      <c r="W867" s="31"/>
      <c r="X867" s="31"/>
      <c r="Y867" s="31"/>
      <c r="Z867" s="36" t="n">
        <f aca="false">P867*Q867+S867+U867+V867+W867+X867+Y867</f>
        <v>0</v>
      </c>
      <c r="AA867" s="36" t="n">
        <f aca="false">N867+Z867</f>
        <v>24</v>
      </c>
      <c r="AB867" s="36" t="s">
        <v>146</v>
      </c>
      <c r="AC867" s="31"/>
      <c r="AD867" s="31"/>
      <c r="AE867" s="36" t="n">
        <f aca="false">P867*Q867</f>
        <v>0</v>
      </c>
      <c r="AF867" s="38" t="n">
        <f aca="false">E867*F867+P867*Q867</f>
        <v>0</v>
      </c>
      <c r="AG867" s="39" t="str">
        <f aca="false">AB867</f>
        <v>вак. ДЭ</v>
      </c>
      <c r="AH867" s="39" t="str">
        <f aca="false">C867</f>
        <v>3ИСП9-13 (БД)</v>
      </c>
      <c r="AI867" s="40" t="str">
        <f aca="false">B867</f>
        <v>25</v>
      </c>
      <c r="AJ867" s="39" t="str">
        <f aca="false">CONCATENATE(A867," ",D867)</f>
        <v>ДЭ.04 Демонстрационный экзамен по модулю</v>
      </c>
      <c r="AK867" s="39" t="n">
        <f aca="false">E867*F867+P867*Q867+H867+J867+S867+U867</f>
        <v>0</v>
      </c>
      <c r="AL867" s="39" t="n">
        <f aca="false">L867+W867</f>
        <v>0</v>
      </c>
      <c r="AM867" s="39" t="n">
        <f aca="false">M867+X867</f>
        <v>24</v>
      </c>
      <c r="AN867" s="39" t="n">
        <f aca="false">Y867</f>
        <v>0</v>
      </c>
      <c r="AO867" s="39" t="n">
        <f aca="false">SUM(AK867:AN867)</f>
        <v>24</v>
      </c>
      <c r="AP867" s="41" t="n">
        <f aca="false">K867+V867</f>
        <v>0</v>
      </c>
    </row>
    <row r="868" s="42" customFormat="true" ht="16.5" hidden="true" customHeight="true" outlineLevel="0" collapsed="false">
      <c r="A868" s="136" t="s">
        <v>366</v>
      </c>
      <c r="B868" s="135" t="s">
        <v>238</v>
      </c>
      <c r="C868" s="111" t="s">
        <v>633</v>
      </c>
      <c r="D868" s="137" t="s">
        <v>367</v>
      </c>
      <c r="E868" s="31" t="n">
        <v>12</v>
      </c>
      <c r="F868" s="31"/>
      <c r="G868" s="31"/>
      <c r="H868" s="31"/>
      <c r="I868" s="31"/>
      <c r="J868" s="31"/>
      <c r="K868" s="31"/>
      <c r="L868" s="31"/>
      <c r="M868" s="31"/>
      <c r="N868" s="33" t="n">
        <f aca="false">E868*F868+H868+J868+K868+L868+M868</f>
        <v>0</v>
      </c>
      <c r="O868" s="36"/>
      <c r="P868" s="31" t="n">
        <v>14</v>
      </c>
      <c r="Q868" s="31" t="n">
        <v>4</v>
      </c>
      <c r="R868" s="31" t="n">
        <v>80</v>
      </c>
      <c r="S868" s="31" t="n">
        <v>-24</v>
      </c>
      <c r="T868" s="31"/>
      <c r="U868" s="31"/>
      <c r="V868" s="31"/>
      <c r="W868" s="31" t="n">
        <v>6</v>
      </c>
      <c r="X868" s="31"/>
      <c r="Y868" s="31"/>
      <c r="Z868" s="36" t="n">
        <f aca="false">P868*Q868+S868+U868+V868+W868+X868+Y868</f>
        <v>38</v>
      </c>
      <c r="AA868" s="36" t="n">
        <f aca="false">N868+Z868</f>
        <v>38</v>
      </c>
      <c r="AB868" s="47" t="s">
        <v>265</v>
      </c>
      <c r="AC868" s="31" t="s">
        <v>369</v>
      </c>
      <c r="AD868" s="31"/>
      <c r="AE868" s="36" t="n">
        <f aca="false">P868*Q868</f>
        <v>56</v>
      </c>
      <c r="AF868" s="38" t="n">
        <f aca="false">E868*F868+P868*Q868</f>
        <v>56</v>
      </c>
      <c r="AG868" s="39" t="str">
        <f aca="false">AB868</f>
        <v>Новицкий Д.Ю.</v>
      </c>
      <c r="AH868" s="39" t="str">
        <f aca="false">C868</f>
        <v>3ИСП9-13 (БД)</v>
      </c>
      <c r="AI868" s="40" t="str">
        <f aca="false">B868</f>
        <v>25</v>
      </c>
      <c r="AJ868" s="39" t="str">
        <f aca="false">CONCATENATE(A868," ",D868)</f>
        <v>МДК.07.01 Управление и автоматизация баз данных</v>
      </c>
      <c r="AK868" s="39" t="n">
        <f aca="false">E868*F868+P868*Q868+H868+J868+S868+U868</f>
        <v>32</v>
      </c>
      <c r="AL868" s="39" t="n">
        <f aca="false">L868+W868</f>
        <v>6</v>
      </c>
      <c r="AM868" s="39" t="n">
        <f aca="false">M868+X868</f>
        <v>0</v>
      </c>
      <c r="AN868" s="39" t="n">
        <f aca="false">Y868</f>
        <v>0</v>
      </c>
      <c r="AO868" s="39" t="n">
        <f aca="false">SUM(AK868:AN868)</f>
        <v>38</v>
      </c>
      <c r="AP868" s="41" t="n">
        <f aca="false">K868+V868</f>
        <v>0</v>
      </c>
    </row>
    <row r="869" s="42" customFormat="true" ht="16.5" hidden="true" customHeight="true" outlineLevel="0" collapsed="false">
      <c r="A869" s="136" t="s">
        <v>366</v>
      </c>
      <c r="B869" s="30" t="s">
        <v>175</v>
      </c>
      <c r="C869" s="111" t="s">
        <v>634</v>
      </c>
      <c r="D869" s="137" t="s">
        <v>367</v>
      </c>
      <c r="E869" s="31" t="n">
        <v>12</v>
      </c>
      <c r="F869" s="31"/>
      <c r="G869" s="31"/>
      <c r="H869" s="31"/>
      <c r="I869" s="31"/>
      <c r="J869" s="31"/>
      <c r="K869" s="31"/>
      <c r="L869" s="31"/>
      <c r="M869" s="31"/>
      <c r="N869" s="33" t="n">
        <f aca="false">E869*F869+H869+J869+K869+L869+M869</f>
        <v>0</v>
      </c>
      <c r="O869" s="36"/>
      <c r="P869" s="31" t="n">
        <v>14</v>
      </c>
      <c r="Q869" s="31"/>
      <c r="R869" s="31"/>
      <c r="S869" s="31" t="n">
        <v>24</v>
      </c>
      <c r="T869" s="31"/>
      <c r="U869" s="31"/>
      <c r="V869" s="31"/>
      <c r="W869" s="31"/>
      <c r="X869" s="31"/>
      <c r="Y869" s="31"/>
      <c r="Z869" s="36" t="n">
        <f aca="false">P869*Q869+S869+U869+V869+W869+X869+Y869</f>
        <v>24</v>
      </c>
      <c r="AA869" s="36" t="n">
        <f aca="false">N869+Z869</f>
        <v>24</v>
      </c>
      <c r="AB869" s="47" t="s">
        <v>265</v>
      </c>
      <c r="AC869" s="31" t="s">
        <v>369</v>
      </c>
      <c r="AD869" s="31"/>
      <c r="AE869" s="36" t="n">
        <f aca="false">P869*Q869</f>
        <v>0</v>
      </c>
      <c r="AF869" s="38" t="n">
        <f aca="false">E869*F869+P869*Q869</f>
        <v>0</v>
      </c>
      <c r="AG869" s="39" t="str">
        <f aca="false">AB869</f>
        <v>Новицкий Д.Ю.</v>
      </c>
      <c r="AH869" s="39" t="str">
        <f aca="false">C869</f>
        <v>3ИСП9-13а (БД)</v>
      </c>
      <c r="AI869" s="40" t="str">
        <f aca="false">B869</f>
        <v>13</v>
      </c>
      <c r="AJ869" s="39" t="str">
        <f aca="false">CONCATENATE(A869," ",D869)</f>
        <v>МДК.07.01 Управление и автоматизация баз данных</v>
      </c>
      <c r="AK869" s="39" t="n">
        <f aca="false">E869*F869+P869*Q869+H869+J869+S869+U869</f>
        <v>24</v>
      </c>
      <c r="AL869" s="39" t="n">
        <f aca="false">L869+W869</f>
        <v>0</v>
      </c>
      <c r="AM869" s="39" t="n">
        <f aca="false">M869+X869</f>
        <v>0</v>
      </c>
      <c r="AN869" s="39" t="n">
        <f aca="false">Y869</f>
        <v>0</v>
      </c>
      <c r="AO869" s="39" t="n">
        <f aca="false">SUM(AK869:AN869)</f>
        <v>24</v>
      </c>
      <c r="AP869" s="41" t="n">
        <f aca="false">K869+V869</f>
        <v>0</v>
      </c>
    </row>
    <row r="870" s="42" customFormat="true" ht="16.5" hidden="true" customHeight="true" outlineLevel="0" collapsed="false">
      <c r="A870" s="136" t="s">
        <v>366</v>
      </c>
      <c r="B870" s="30" t="s">
        <v>53</v>
      </c>
      <c r="C870" s="111" t="s">
        <v>635</v>
      </c>
      <c r="D870" s="137" t="s">
        <v>367</v>
      </c>
      <c r="E870" s="31" t="n">
        <v>12</v>
      </c>
      <c r="F870" s="31"/>
      <c r="G870" s="31"/>
      <c r="H870" s="31"/>
      <c r="I870" s="31"/>
      <c r="J870" s="31"/>
      <c r="K870" s="31"/>
      <c r="L870" s="31"/>
      <c r="M870" s="31"/>
      <c r="N870" s="33" t="n">
        <f aca="false">E870*F870+H870+J870+K870+L870+M870</f>
        <v>0</v>
      </c>
      <c r="O870" s="36"/>
      <c r="P870" s="31" t="n">
        <v>14</v>
      </c>
      <c r="Q870" s="31"/>
      <c r="R870" s="31"/>
      <c r="S870" s="31" t="n">
        <v>24</v>
      </c>
      <c r="T870" s="31"/>
      <c r="U870" s="31"/>
      <c r="V870" s="31"/>
      <c r="W870" s="31"/>
      <c r="X870" s="31"/>
      <c r="Y870" s="31"/>
      <c r="Z870" s="36" t="n">
        <f aca="false">P870*Q870+S870+U870+V870+W870+X870+Y870</f>
        <v>24</v>
      </c>
      <c r="AA870" s="36" t="n">
        <f aca="false">N870+Z870</f>
        <v>24</v>
      </c>
      <c r="AB870" s="47" t="s">
        <v>69</v>
      </c>
      <c r="AC870" s="31" t="s">
        <v>369</v>
      </c>
      <c r="AD870" s="31"/>
      <c r="AE870" s="36" t="n">
        <f aca="false">P870*Q870</f>
        <v>0</v>
      </c>
      <c r="AF870" s="38" t="n">
        <f aca="false">E870*F870+P870*Q870</f>
        <v>0</v>
      </c>
      <c r="AG870" s="39" t="str">
        <f aca="false">AB870</f>
        <v>вак. 2 п/гр</v>
      </c>
      <c r="AH870" s="39" t="str">
        <f aca="false">C870</f>
        <v>3ИСП9-13б (БД)</v>
      </c>
      <c r="AI870" s="40" t="str">
        <f aca="false">B870</f>
        <v>12</v>
      </c>
      <c r="AJ870" s="39" t="str">
        <f aca="false">CONCATENATE(A870," ",D870)</f>
        <v>МДК.07.01 Управление и автоматизация баз данных</v>
      </c>
      <c r="AK870" s="39" t="n">
        <f aca="false">E870*F870+P870*Q870+H870+J870+S870+U870</f>
        <v>24</v>
      </c>
      <c r="AL870" s="39" t="n">
        <f aca="false">L870+W870</f>
        <v>0</v>
      </c>
      <c r="AM870" s="39" t="n">
        <f aca="false">M870+X870</f>
        <v>0</v>
      </c>
      <c r="AN870" s="39" t="n">
        <f aca="false">Y870</f>
        <v>0</v>
      </c>
      <c r="AO870" s="39" t="n">
        <f aca="false">SUM(AK870:AN870)</f>
        <v>24</v>
      </c>
      <c r="AP870" s="41" t="n">
        <f aca="false">K870+V870</f>
        <v>0</v>
      </c>
    </row>
    <row r="871" s="42" customFormat="true" ht="16.5" hidden="true" customHeight="true" outlineLevel="0" collapsed="false">
      <c r="A871" s="136" t="s">
        <v>370</v>
      </c>
      <c r="B871" s="135" t="s">
        <v>238</v>
      </c>
      <c r="C871" s="111" t="s">
        <v>633</v>
      </c>
      <c r="D871" s="137" t="s">
        <v>371</v>
      </c>
      <c r="E871" s="31" t="n">
        <v>12</v>
      </c>
      <c r="F871" s="31"/>
      <c r="G871" s="31"/>
      <c r="H871" s="31"/>
      <c r="I871" s="31"/>
      <c r="J871" s="31"/>
      <c r="K871" s="31"/>
      <c r="L871" s="31"/>
      <c r="M871" s="31"/>
      <c r="N871" s="33" t="n">
        <f aca="false">E871*F871+H871+J871+K871+L871+M871</f>
        <v>0</v>
      </c>
      <c r="O871" s="36"/>
      <c r="P871" s="31" t="n">
        <v>14</v>
      </c>
      <c r="Q871" s="31" t="n">
        <v>3</v>
      </c>
      <c r="R871" s="31" t="n">
        <v>50</v>
      </c>
      <c r="S871" s="31"/>
      <c r="T871" s="31" t="n">
        <v>50</v>
      </c>
      <c r="U871" s="31"/>
      <c r="V871" s="31"/>
      <c r="W871" s="31" t="n">
        <v>4</v>
      </c>
      <c r="X871" s="31"/>
      <c r="Y871" s="31"/>
      <c r="Z871" s="36" t="n">
        <f aca="false">P871*Q871+S871+U871+V871+W871+X871+Y871</f>
        <v>46</v>
      </c>
      <c r="AA871" s="36" t="n">
        <f aca="false">N871+Z871</f>
        <v>46</v>
      </c>
      <c r="AB871" s="47" t="s">
        <v>284</v>
      </c>
      <c r="AC871" s="31" t="s">
        <v>372</v>
      </c>
      <c r="AD871" s="31"/>
      <c r="AE871" s="36" t="n">
        <f aca="false">P871*Q871</f>
        <v>42</v>
      </c>
      <c r="AF871" s="38" t="n">
        <f aca="false">E871*F871+P871*Q871</f>
        <v>42</v>
      </c>
      <c r="AG871" s="39" t="str">
        <f aca="false">AB871</f>
        <v>Свистунова С.А.</v>
      </c>
      <c r="AH871" s="39" t="str">
        <f aca="false">C871</f>
        <v>3ИСП9-13 (БД)</v>
      </c>
      <c r="AI871" s="40" t="str">
        <f aca="false">B871</f>
        <v>25</v>
      </c>
      <c r="AJ871" s="39" t="str">
        <f aca="false">CONCATENATE(A871," ",D871)</f>
        <v>МДК.07.02 Сертификация информационных систем</v>
      </c>
      <c r="AK871" s="39" t="n">
        <f aca="false">E871*F871+P871*Q871+H871+J871+S871+U871</f>
        <v>42</v>
      </c>
      <c r="AL871" s="39" t="n">
        <f aca="false">L871+W871</f>
        <v>4</v>
      </c>
      <c r="AM871" s="39" t="n">
        <f aca="false">M871+X871</f>
        <v>0</v>
      </c>
      <c r="AN871" s="39" t="n">
        <f aca="false">Y871</f>
        <v>0</v>
      </c>
      <c r="AO871" s="39" t="n">
        <f aca="false">SUM(AK871:AN871)</f>
        <v>46</v>
      </c>
      <c r="AP871" s="41" t="n">
        <f aca="false">K871+V871</f>
        <v>0</v>
      </c>
    </row>
    <row r="872" s="42" customFormat="true" ht="16.5" hidden="true" customHeight="true" outlineLevel="0" collapsed="false">
      <c r="A872" s="136" t="s">
        <v>373</v>
      </c>
      <c r="B872" s="30" t="s">
        <v>175</v>
      </c>
      <c r="C872" s="111" t="s">
        <v>634</v>
      </c>
      <c r="D872" s="137" t="s">
        <v>108</v>
      </c>
      <c r="E872" s="31" t="n">
        <v>12</v>
      </c>
      <c r="F872" s="31"/>
      <c r="G872" s="31"/>
      <c r="H872" s="31"/>
      <c r="I872" s="31"/>
      <c r="J872" s="31"/>
      <c r="K872" s="31"/>
      <c r="L872" s="31"/>
      <c r="M872" s="31"/>
      <c r="N872" s="33" t="n">
        <f aca="false">E872*F872+H872+J872+K872+L872+M872</f>
        <v>0</v>
      </c>
      <c r="O872" s="36"/>
      <c r="P872" s="31" t="n">
        <v>2</v>
      </c>
      <c r="Q872" s="31" t="n">
        <v>36</v>
      </c>
      <c r="R872" s="31"/>
      <c r="S872" s="31"/>
      <c r="T872" s="31"/>
      <c r="U872" s="31"/>
      <c r="V872" s="31"/>
      <c r="W872" s="31"/>
      <c r="X872" s="31"/>
      <c r="Y872" s="31"/>
      <c r="Z872" s="36" t="n">
        <f aca="false">P872*Q872+S872+U872+V872+W872+X872+Y872</f>
        <v>72</v>
      </c>
      <c r="AA872" s="36" t="n">
        <f aca="false">N872+Z872</f>
        <v>72</v>
      </c>
      <c r="AB872" s="73" t="s">
        <v>321</v>
      </c>
      <c r="AC872" s="31"/>
      <c r="AD872" s="31"/>
      <c r="AE872" s="36" t="n">
        <f aca="false">P872*Q872</f>
        <v>72</v>
      </c>
      <c r="AF872" s="38" t="n">
        <f aca="false">E872*F872+P872*Q872</f>
        <v>72</v>
      </c>
      <c r="AG872" s="39" t="str">
        <f aca="false">AB872</f>
        <v>Вашкевич С.И.</v>
      </c>
      <c r="AH872" s="39" t="str">
        <f aca="false">C872</f>
        <v>3ИСП9-13а (БД)</v>
      </c>
      <c r="AI872" s="40" t="str">
        <f aca="false">B872</f>
        <v>13</v>
      </c>
      <c r="AJ872" s="39" t="str">
        <f aca="false">CONCATENATE(A872," ",D872)</f>
        <v>УП.07 Учебная практика</v>
      </c>
      <c r="AK872" s="39" t="n">
        <f aca="false">E872*F872+P872*Q872+H872+J872+S872+U872</f>
        <v>72</v>
      </c>
      <c r="AL872" s="39" t="n">
        <f aca="false">L872+W872</f>
        <v>0</v>
      </c>
      <c r="AM872" s="39" t="n">
        <f aca="false">M872+X872</f>
        <v>0</v>
      </c>
      <c r="AN872" s="39" t="n">
        <f aca="false">Y872</f>
        <v>0</v>
      </c>
      <c r="AO872" s="39" t="n">
        <f aca="false">SUM(AK872:AN872)</f>
        <v>72</v>
      </c>
      <c r="AP872" s="41" t="n">
        <f aca="false">K872+V872</f>
        <v>0</v>
      </c>
    </row>
    <row r="873" s="42" customFormat="true" ht="16.5" hidden="true" customHeight="true" outlineLevel="0" collapsed="false">
      <c r="A873" s="136" t="s">
        <v>373</v>
      </c>
      <c r="B873" s="30" t="s">
        <v>53</v>
      </c>
      <c r="C873" s="111" t="s">
        <v>635</v>
      </c>
      <c r="D873" s="137" t="s">
        <v>108</v>
      </c>
      <c r="E873" s="31" t="n">
        <v>12</v>
      </c>
      <c r="F873" s="31"/>
      <c r="G873" s="31"/>
      <c r="H873" s="31"/>
      <c r="I873" s="31"/>
      <c r="J873" s="31"/>
      <c r="K873" s="31"/>
      <c r="L873" s="31"/>
      <c r="M873" s="31"/>
      <c r="N873" s="33" t="n">
        <f aca="false">E873*F873+H873+J873+K873+L873+M873</f>
        <v>0</v>
      </c>
      <c r="O873" s="36"/>
      <c r="P873" s="31" t="n">
        <v>2</v>
      </c>
      <c r="Q873" s="31" t="n">
        <v>36</v>
      </c>
      <c r="R873" s="31"/>
      <c r="S873" s="31"/>
      <c r="T873" s="31"/>
      <c r="U873" s="31"/>
      <c r="V873" s="31"/>
      <c r="W873" s="31"/>
      <c r="X873" s="31"/>
      <c r="Y873" s="31"/>
      <c r="Z873" s="36" t="n">
        <f aca="false">P873*Q873+S873+U873+V873+W873+X873+Y873</f>
        <v>72</v>
      </c>
      <c r="AA873" s="36" t="n">
        <f aca="false">N873+Z873</f>
        <v>72</v>
      </c>
      <c r="AB873" s="73" t="s">
        <v>365</v>
      </c>
      <c r="AC873" s="31"/>
      <c r="AD873" s="31"/>
      <c r="AE873" s="36"/>
      <c r="AF873" s="38" t="n">
        <f aca="false">E873*F873+P873*Q873</f>
        <v>72</v>
      </c>
      <c r="AG873" s="39" t="str">
        <f aca="false">AB873</f>
        <v>Возвахов Д.А.</v>
      </c>
      <c r="AH873" s="39" t="str">
        <f aca="false">C873</f>
        <v>3ИСП9-13б (БД)</v>
      </c>
      <c r="AI873" s="40" t="str">
        <f aca="false">B873</f>
        <v>12</v>
      </c>
      <c r="AJ873" s="39" t="str">
        <f aca="false">CONCATENATE(A873," ",D873)</f>
        <v>УП.07 Учебная практика</v>
      </c>
      <c r="AK873" s="39" t="n">
        <f aca="false">E873*F873+P873*Q873+H873+J873+S873+U873</f>
        <v>72</v>
      </c>
      <c r="AL873" s="39" t="n">
        <f aca="false">L873+W873</f>
        <v>0</v>
      </c>
      <c r="AM873" s="39" t="n">
        <f aca="false">M873+X873</f>
        <v>0</v>
      </c>
      <c r="AN873" s="39" t="n">
        <f aca="false">Y873</f>
        <v>0</v>
      </c>
      <c r="AO873" s="39" t="n">
        <f aca="false">SUM(AK873:AN873)</f>
        <v>72</v>
      </c>
      <c r="AP873" s="41" t="n">
        <f aca="false">K873+V873</f>
        <v>0</v>
      </c>
    </row>
    <row r="874" s="42" customFormat="true" ht="16.5" hidden="true" customHeight="true" outlineLevel="0" collapsed="false">
      <c r="A874" s="136" t="s">
        <v>345</v>
      </c>
      <c r="B874" s="135" t="s">
        <v>238</v>
      </c>
      <c r="C874" s="111" t="s">
        <v>633</v>
      </c>
      <c r="D874" s="137" t="s">
        <v>346</v>
      </c>
      <c r="E874" s="31" t="n">
        <v>12</v>
      </c>
      <c r="F874" s="31" t="n">
        <v>7</v>
      </c>
      <c r="G874" s="31" t="n">
        <v>140</v>
      </c>
      <c r="H874" s="31" t="n">
        <v>-22</v>
      </c>
      <c r="I874" s="31"/>
      <c r="J874" s="31"/>
      <c r="K874" s="31"/>
      <c r="L874" s="31"/>
      <c r="M874" s="31"/>
      <c r="N874" s="33" t="n">
        <f aca="false">E874*F874+H874+J874+K874+L874+M874</f>
        <v>62</v>
      </c>
      <c r="O874" s="36"/>
      <c r="P874" s="31" t="n">
        <v>14</v>
      </c>
      <c r="Q874" s="31" t="n">
        <v>6</v>
      </c>
      <c r="R874" s="31"/>
      <c r="S874" s="31" t="n">
        <v>-58</v>
      </c>
      <c r="T874" s="31"/>
      <c r="U874" s="31"/>
      <c r="V874" s="31"/>
      <c r="W874" s="31" t="n">
        <v>8</v>
      </c>
      <c r="X874" s="31" t="n">
        <v>8</v>
      </c>
      <c r="Y874" s="31"/>
      <c r="Z874" s="36" t="n">
        <f aca="false">P874*Q874+S874+U874+V874+W874+X874+Y874</f>
        <v>42</v>
      </c>
      <c r="AA874" s="36" t="n">
        <f aca="false">N874+Z874</f>
        <v>104</v>
      </c>
      <c r="AB874" s="47" t="s">
        <v>292</v>
      </c>
      <c r="AC874" s="31" t="s">
        <v>374</v>
      </c>
      <c r="AD874" s="31"/>
      <c r="AE874" s="36" t="n">
        <f aca="false">P874*Q874</f>
        <v>84</v>
      </c>
      <c r="AF874" s="38" t="n">
        <f aca="false">E874*F874+P874*Q874</f>
        <v>168</v>
      </c>
      <c r="AG874" s="39" t="str">
        <f aca="false">AB874</f>
        <v>Николаенко Н.А.</v>
      </c>
      <c r="AH874" s="39" t="str">
        <f aca="false">C874</f>
        <v>3ИСП9-13 (БД)</v>
      </c>
      <c r="AI874" s="40" t="str">
        <f aca="false">B874</f>
        <v>25</v>
      </c>
      <c r="AJ874" s="39" t="str">
        <f aca="false">CONCATENATE(A874," ",D874)</f>
        <v>МДК.11.01 Технология разработки и защиты баз данных</v>
      </c>
      <c r="AK874" s="39" t="n">
        <f aca="false">E874*F874+P874*Q874+H874+J874+S874+U874</f>
        <v>88</v>
      </c>
      <c r="AL874" s="39" t="n">
        <f aca="false">L874+W874</f>
        <v>8</v>
      </c>
      <c r="AM874" s="39" t="n">
        <f aca="false">M874+X874</f>
        <v>8</v>
      </c>
      <c r="AN874" s="39" t="n">
        <f aca="false">Y874</f>
        <v>0</v>
      </c>
      <c r="AO874" s="39" t="n">
        <f aca="false">SUM(AK874:AN874)</f>
        <v>104</v>
      </c>
      <c r="AP874" s="41" t="n">
        <f aca="false">K874+V874</f>
        <v>0</v>
      </c>
    </row>
    <row r="875" s="42" customFormat="true" ht="16.5" hidden="true" customHeight="true" outlineLevel="0" collapsed="false">
      <c r="A875" s="136" t="s">
        <v>345</v>
      </c>
      <c r="B875" s="30" t="s">
        <v>175</v>
      </c>
      <c r="C875" s="111" t="s">
        <v>634</v>
      </c>
      <c r="D875" s="137" t="s">
        <v>346</v>
      </c>
      <c r="E875" s="31" t="n">
        <v>12</v>
      </c>
      <c r="F875" s="31"/>
      <c r="G875" s="31"/>
      <c r="H875" s="31" t="n">
        <v>22</v>
      </c>
      <c r="I875" s="31"/>
      <c r="J875" s="31"/>
      <c r="K875" s="31"/>
      <c r="L875" s="31"/>
      <c r="M875" s="31"/>
      <c r="N875" s="33" t="n">
        <f aca="false">E875*F875+H875+J875+K875+L875+M875</f>
        <v>22</v>
      </c>
      <c r="O875" s="36"/>
      <c r="P875" s="31" t="n">
        <v>14</v>
      </c>
      <c r="Q875" s="31"/>
      <c r="R875" s="31"/>
      <c r="S875" s="31" t="n">
        <v>58</v>
      </c>
      <c r="T875" s="31"/>
      <c r="U875" s="31"/>
      <c r="V875" s="31"/>
      <c r="W875" s="31"/>
      <c r="X875" s="31"/>
      <c r="Y875" s="31"/>
      <c r="Z875" s="36" t="n">
        <f aca="false">P875*Q875+S875+U875+V875+W875+X875+Y875</f>
        <v>58</v>
      </c>
      <c r="AA875" s="36" t="n">
        <f aca="false">N875+Z875</f>
        <v>80</v>
      </c>
      <c r="AB875" s="47" t="s">
        <v>292</v>
      </c>
      <c r="AC875" s="31" t="s">
        <v>374</v>
      </c>
      <c r="AD875" s="31"/>
      <c r="AE875" s="36" t="n">
        <f aca="false">P875*Q875</f>
        <v>0</v>
      </c>
      <c r="AF875" s="38" t="n">
        <f aca="false">E875*F875+P875*Q875</f>
        <v>0</v>
      </c>
      <c r="AG875" s="39" t="str">
        <f aca="false">AB875</f>
        <v>Николаенко Н.А.</v>
      </c>
      <c r="AH875" s="39" t="str">
        <f aca="false">C875</f>
        <v>3ИСП9-13а (БД)</v>
      </c>
      <c r="AI875" s="40" t="str">
        <f aca="false">B875</f>
        <v>13</v>
      </c>
      <c r="AJ875" s="39" t="str">
        <f aca="false">CONCATENATE(A875," ",D875)</f>
        <v>МДК.11.01 Технология разработки и защиты баз данных</v>
      </c>
      <c r="AK875" s="39" t="n">
        <f aca="false">E875*F875+P875*Q875+H875+J875+S875+U875</f>
        <v>80</v>
      </c>
      <c r="AL875" s="39" t="n">
        <f aca="false">L875+W875</f>
        <v>0</v>
      </c>
      <c r="AM875" s="39" t="n">
        <f aca="false">M875+X875</f>
        <v>0</v>
      </c>
      <c r="AN875" s="39" t="n">
        <f aca="false">Y875</f>
        <v>0</v>
      </c>
      <c r="AO875" s="39" t="n">
        <f aca="false">SUM(AK875:AN875)</f>
        <v>80</v>
      </c>
      <c r="AP875" s="41" t="n">
        <f aca="false">K875+V875</f>
        <v>0</v>
      </c>
    </row>
    <row r="876" s="42" customFormat="true" ht="16.5" hidden="true" customHeight="true" outlineLevel="0" collapsed="false">
      <c r="A876" s="136" t="s">
        <v>345</v>
      </c>
      <c r="B876" s="30" t="s">
        <v>53</v>
      </c>
      <c r="C876" s="111" t="s">
        <v>635</v>
      </c>
      <c r="D876" s="137" t="s">
        <v>346</v>
      </c>
      <c r="E876" s="31" t="n">
        <v>12</v>
      </c>
      <c r="F876" s="31"/>
      <c r="G876" s="31"/>
      <c r="H876" s="31" t="n">
        <v>22</v>
      </c>
      <c r="I876" s="31"/>
      <c r="J876" s="31"/>
      <c r="K876" s="31"/>
      <c r="L876" s="31"/>
      <c r="M876" s="31"/>
      <c r="N876" s="33" t="n">
        <f aca="false">E876*F876+H876+J876+K876+L876+M876</f>
        <v>22</v>
      </c>
      <c r="O876" s="36"/>
      <c r="P876" s="31" t="n">
        <v>14</v>
      </c>
      <c r="Q876" s="31"/>
      <c r="R876" s="31"/>
      <c r="S876" s="31" t="n">
        <v>58</v>
      </c>
      <c r="T876" s="31"/>
      <c r="U876" s="31"/>
      <c r="V876" s="31"/>
      <c r="W876" s="31"/>
      <c r="X876" s="31"/>
      <c r="Y876" s="31"/>
      <c r="Z876" s="36" t="n">
        <f aca="false">P876*Q876+S876+U876+V876+W876+X876+Y876</f>
        <v>58</v>
      </c>
      <c r="AA876" s="36" t="n">
        <f aca="false">N876+Z876</f>
        <v>80</v>
      </c>
      <c r="AB876" s="47" t="s">
        <v>69</v>
      </c>
      <c r="AC876" s="31" t="s">
        <v>374</v>
      </c>
      <c r="AD876" s="31"/>
      <c r="AE876" s="36" t="n">
        <f aca="false">P876*Q876</f>
        <v>0</v>
      </c>
      <c r="AF876" s="38" t="n">
        <f aca="false">E876*F876+P876*Q876</f>
        <v>0</v>
      </c>
      <c r="AG876" s="39" t="str">
        <f aca="false">AB876</f>
        <v>вак. 2 п/гр</v>
      </c>
      <c r="AH876" s="39" t="str">
        <f aca="false">C876</f>
        <v>3ИСП9-13б (БД)</v>
      </c>
      <c r="AI876" s="40" t="str">
        <f aca="false">B876</f>
        <v>12</v>
      </c>
      <c r="AJ876" s="39" t="str">
        <f aca="false">CONCATENATE(A876," ",D876)</f>
        <v>МДК.11.01 Технология разработки и защиты баз данных</v>
      </c>
      <c r="AK876" s="39" t="n">
        <f aca="false">E876*F876+P876*Q876+H876+J876+S876+U876</f>
        <v>80</v>
      </c>
      <c r="AL876" s="39" t="n">
        <f aca="false">L876+W876</f>
        <v>0</v>
      </c>
      <c r="AM876" s="39" t="n">
        <f aca="false">M876+X876</f>
        <v>0</v>
      </c>
      <c r="AN876" s="39" t="n">
        <f aca="false">Y876</f>
        <v>0</v>
      </c>
      <c r="AO876" s="39" t="n">
        <f aca="false">SUM(AK876:AN876)</f>
        <v>80</v>
      </c>
      <c r="AP876" s="41" t="n">
        <f aca="false">K876+V876</f>
        <v>0</v>
      </c>
    </row>
    <row r="877" s="42" customFormat="true" ht="16.5" hidden="true" customHeight="true" outlineLevel="0" collapsed="false">
      <c r="A877" s="70" t="s">
        <v>113</v>
      </c>
      <c r="B877" s="135" t="s">
        <v>238</v>
      </c>
      <c r="C877" s="111" t="s">
        <v>633</v>
      </c>
      <c r="D877" s="137" t="s">
        <v>114</v>
      </c>
      <c r="E877" s="31" t="n">
        <v>12</v>
      </c>
      <c r="F877" s="31"/>
      <c r="G877" s="31"/>
      <c r="H877" s="31" t="n">
        <v>8</v>
      </c>
      <c r="I877" s="31"/>
      <c r="J877" s="31"/>
      <c r="K877" s="31"/>
      <c r="L877" s="31"/>
      <c r="M877" s="31"/>
      <c r="N877" s="33" t="n">
        <f aca="false">E877*F877+H877+J877+K877+L877+M877</f>
        <v>8</v>
      </c>
      <c r="O877" s="36"/>
      <c r="P877" s="31" t="n">
        <v>14</v>
      </c>
      <c r="Q877" s="31"/>
      <c r="R877" s="31"/>
      <c r="S877" s="31"/>
      <c r="T877" s="31"/>
      <c r="U877" s="31"/>
      <c r="V877" s="31"/>
      <c r="W877" s="31"/>
      <c r="X877" s="31"/>
      <c r="Y877" s="31"/>
      <c r="Z877" s="36" t="n">
        <f aca="false">P877*Q877+S877+U877+V877+W877+X877+Y877</f>
        <v>0</v>
      </c>
      <c r="AA877" s="36" t="n">
        <f aca="false">N877+Z877</f>
        <v>8</v>
      </c>
      <c r="AB877" s="47" t="s">
        <v>363</v>
      </c>
      <c r="AC877" s="31" t="s">
        <v>374</v>
      </c>
      <c r="AD877" s="31"/>
      <c r="AE877" s="36" t="n">
        <f aca="false">P877*Q877</f>
        <v>0</v>
      </c>
      <c r="AF877" s="38" t="n">
        <f aca="false">E877*F877+P877*Q877</f>
        <v>0</v>
      </c>
      <c r="AG877" s="39" t="str">
        <f aca="false">AB877</f>
        <v>Адышкин С.С.</v>
      </c>
      <c r="AH877" s="39" t="str">
        <f aca="false">C877</f>
        <v>3ИСП9-13 (БД)</v>
      </c>
      <c r="AI877" s="40" t="str">
        <f aca="false">B877</f>
        <v>25</v>
      </c>
      <c r="AJ877" s="39" t="str">
        <f aca="false">CONCATENATE(A877," ",D877)</f>
        <v>ВнеУр Разговоры о важном</v>
      </c>
      <c r="AK877" s="39" t="n">
        <f aca="false">E877*F877+P877*Q877+H877+J877+S877+U877</f>
        <v>8</v>
      </c>
      <c r="AL877" s="39" t="n">
        <f aca="false">L877+W877</f>
        <v>0</v>
      </c>
      <c r="AM877" s="39" t="n">
        <f aca="false">M877+X877</f>
        <v>0</v>
      </c>
      <c r="AN877" s="39" t="n">
        <f aca="false">Y877</f>
        <v>0</v>
      </c>
      <c r="AO877" s="39" t="n">
        <f aca="false">SUM(AK877:AN877)</f>
        <v>8</v>
      </c>
      <c r="AP877" s="41" t="n">
        <f aca="false">K877+V877</f>
        <v>0</v>
      </c>
    </row>
    <row r="878" s="42" customFormat="true" ht="16.5" hidden="true" customHeight="true" outlineLevel="0" collapsed="false">
      <c r="A878" s="70" t="s">
        <v>113</v>
      </c>
      <c r="B878" s="135" t="s">
        <v>238</v>
      </c>
      <c r="C878" s="111" t="s">
        <v>633</v>
      </c>
      <c r="D878" s="137" t="s">
        <v>114</v>
      </c>
      <c r="E878" s="31" t="n">
        <v>12</v>
      </c>
      <c r="F878" s="31"/>
      <c r="G878" s="31"/>
      <c r="H878" s="31" t="n">
        <v>9</v>
      </c>
      <c r="I878" s="31"/>
      <c r="J878" s="31"/>
      <c r="K878" s="31"/>
      <c r="L878" s="31"/>
      <c r="M878" s="31"/>
      <c r="N878" s="33" t="n">
        <f aca="false">E878*F878+H878+J878+K878+L878+M878</f>
        <v>9</v>
      </c>
      <c r="O878" s="36"/>
      <c r="P878" s="31" t="n">
        <v>14</v>
      </c>
      <c r="Q878" s="31"/>
      <c r="R878" s="31"/>
      <c r="S878" s="31" t="n">
        <v>12</v>
      </c>
      <c r="T878" s="31"/>
      <c r="U878" s="31"/>
      <c r="V878" s="31"/>
      <c r="W878" s="31"/>
      <c r="X878" s="31"/>
      <c r="Y878" s="31"/>
      <c r="Z878" s="36" t="n">
        <f aca="false">P878*Q878+S878+U878+V878+W878+X878+Y878</f>
        <v>12</v>
      </c>
      <c r="AA878" s="36" t="n">
        <f aca="false">N878+Z878</f>
        <v>21</v>
      </c>
      <c r="AB878" s="74" t="s">
        <v>115</v>
      </c>
      <c r="AC878" s="31" t="s">
        <v>374</v>
      </c>
      <c r="AD878" s="31"/>
      <c r="AE878" s="36" t="n">
        <f aca="false">P878*Q878</f>
        <v>0</v>
      </c>
      <c r="AF878" s="38" t="n">
        <f aca="false">E878*F878+P878*Q878</f>
        <v>0</v>
      </c>
      <c r="AG878" s="39" t="str">
        <f aca="false">AB878</f>
        <v>вак. РоВ</v>
      </c>
      <c r="AH878" s="39" t="str">
        <f aca="false">C878</f>
        <v>3ИСП9-13 (БД)</v>
      </c>
      <c r="AI878" s="40" t="str">
        <f aca="false">B878</f>
        <v>25</v>
      </c>
      <c r="AJ878" s="39" t="str">
        <f aca="false">CONCATENATE(A878," ",D878)</f>
        <v>ВнеУр Разговоры о важном</v>
      </c>
      <c r="AK878" s="39" t="n">
        <f aca="false">E878*F878+P878*Q878+H878+J878+S878+U878</f>
        <v>21</v>
      </c>
      <c r="AL878" s="39" t="n">
        <f aca="false">L878+W878</f>
        <v>0</v>
      </c>
      <c r="AM878" s="39" t="n">
        <f aca="false">M878+X878</f>
        <v>0</v>
      </c>
      <c r="AN878" s="39" t="n">
        <f aca="false">Y878</f>
        <v>0</v>
      </c>
      <c r="AO878" s="39" t="n">
        <f aca="false">SUM(AK878:AN878)</f>
        <v>21</v>
      </c>
      <c r="AP878" s="41" t="n">
        <f aca="false">K878+V878</f>
        <v>0</v>
      </c>
    </row>
    <row r="879" s="42" customFormat="true" ht="16.5" hidden="true" customHeight="true" outlineLevel="0" collapsed="false">
      <c r="A879" s="70" t="s">
        <v>113</v>
      </c>
      <c r="B879" s="135" t="s">
        <v>238</v>
      </c>
      <c r="C879" s="111" t="s">
        <v>633</v>
      </c>
      <c r="D879" s="137" t="s">
        <v>114</v>
      </c>
      <c r="E879" s="31" t="n">
        <v>12</v>
      </c>
      <c r="F879" s="31"/>
      <c r="G879" s="31"/>
      <c r="H879" s="31"/>
      <c r="I879" s="31"/>
      <c r="J879" s="31"/>
      <c r="K879" s="31"/>
      <c r="L879" s="31"/>
      <c r="M879" s="31"/>
      <c r="N879" s="33" t="n">
        <f aca="false">E879*F879+H879+J879+K879+L879+M879</f>
        <v>0</v>
      </c>
      <c r="O879" s="36"/>
      <c r="P879" s="31" t="n">
        <v>14</v>
      </c>
      <c r="Q879" s="31"/>
      <c r="R879" s="31"/>
      <c r="S879" s="31" t="n">
        <v>6</v>
      </c>
      <c r="T879" s="31"/>
      <c r="U879" s="31"/>
      <c r="V879" s="31"/>
      <c r="W879" s="31"/>
      <c r="X879" s="31"/>
      <c r="Y879" s="31"/>
      <c r="Z879" s="36" t="n">
        <f aca="false">P879*Q879+S879+U879+V879+W879+X879+Y879</f>
        <v>6</v>
      </c>
      <c r="AA879" s="36" t="n">
        <f aca="false">N879+Z879</f>
        <v>6</v>
      </c>
      <c r="AB879" s="47" t="s">
        <v>365</v>
      </c>
      <c r="AC879" s="31" t="s">
        <v>374</v>
      </c>
      <c r="AD879" s="31"/>
      <c r="AE879" s="36" t="n">
        <f aca="false">P879*Q879</f>
        <v>0</v>
      </c>
      <c r="AF879" s="38" t="n">
        <f aca="false">E879*F879+P879*Q879</f>
        <v>0</v>
      </c>
      <c r="AG879" s="39" t="str">
        <f aca="false">AB879</f>
        <v>Возвахов Д.А.</v>
      </c>
      <c r="AH879" s="39" t="str">
        <f aca="false">C879</f>
        <v>3ИСП9-13 (БД)</v>
      </c>
      <c r="AI879" s="40" t="str">
        <f aca="false">B879</f>
        <v>25</v>
      </c>
      <c r="AJ879" s="39" t="str">
        <f aca="false">CONCATENATE(A879," ",D879)</f>
        <v>ВнеУр Разговоры о важном</v>
      </c>
      <c r="AK879" s="39" t="n">
        <f aca="false">E879*F879+P879*Q879+H879+J879+S879+U879</f>
        <v>6</v>
      </c>
      <c r="AL879" s="39" t="n">
        <f aca="false">L879+W879</f>
        <v>0</v>
      </c>
      <c r="AM879" s="39" t="n">
        <f aca="false">M879+X879</f>
        <v>0</v>
      </c>
      <c r="AN879" s="39" t="n">
        <f aca="false">Y879</f>
        <v>0</v>
      </c>
      <c r="AO879" s="39" t="n">
        <f aca="false">SUM(AK879:AN879)</f>
        <v>6</v>
      </c>
      <c r="AP879" s="41" t="n">
        <f aca="false">K879+V879</f>
        <v>0</v>
      </c>
    </row>
    <row r="880" s="42" customFormat="true" ht="16.5" hidden="true" customHeight="true" outlineLevel="0" collapsed="false">
      <c r="A880" s="132" t="s">
        <v>44</v>
      </c>
      <c r="B880" s="135" t="s">
        <v>238</v>
      </c>
      <c r="C880" s="111" t="s">
        <v>636</v>
      </c>
      <c r="D880" s="62" t="s">
        <v>47</v>
      </c>
      <c r="E880" s="53" t="n">
        <v>12</v>
      </c>
      <c r="F880" s="31" t="n">
        <v>4</v>
      </c>
      <c r="G880" s="31" t="n">
        <v>18</v>
      </c>
      <c r="H880" s="31"/>
      <c r="I880" s="31"/>
      <c r="J880" s="31"/>
      <c r="K880" s="31"/>
      <c r="L880" s="31" t="n">
        <v>2</v>
      </c>
      <c r="M880" s="31"/>
      <c r="N880" s="33" t="n">
        <f aca="false">E880*F880+H880+J880+K880+L880+M880</f>
        <v>50</v>
      </c>
      <c r="O880" s="36"/>
      <c r="P880" s="31" t="n">
        <v>14</v>
      </c>
      <c r="Q880" s="31"/>
      <c r="R880" s="31"/>
      <c r="S880" s="31"/>
      <c r="T880" s="31"/>
      <c r="U880" s="31"/>
      <c r="V880" s="31"/>
      <c r="W880" s="31"/>
      <c r="X880" s="31"/>
      <c r="Y880" s="31"/>
      <c r="Z880" s="36" t="n">
        <f aca="false">P880*Q880+S880+U880+V880+W880+X880+Y880</f>
        <v>0</v>
      </c>
      <c r="AA880" s="36" t="n">
        <f aca="false">N880+Z880</f>
        <v>50</v>
      </c>
      <c r="AB880" s="47" t="s">
        <v>48</v>
      </c>
      <c r="AC880" s="47"/>
      <c r="AD880" s="47"/>
      <c r="AE880" s="36" t="n">
        <f aca="false">P880*Q880</f>
        <v>0</v>
      </c>
      <c r="AF880" s="38" t="n">
        <f aca="false">E880*F880+P880*Q880</f>
        <v>48</v>
      </c>
      <c r="AG880" s="39" t="str">
        <f aca="false">AB880</f>
        <v>Карабчук И.В.</v>
      </c>
      <c r="AH880" s="39" t="str">
        <f aca="false">C880</f>
        <v>3ИСП9-14 (БД)</v>
      </c>
      <c r="AI880" s="40" t="str">
        <f aca="false">B880</f>
        <v>25</v>
      </c>
      <c r="AJ880" s="39" t="str">
        <f aca="false">CONCATENATE(A880," ",D880)</f>
        <v>ОГСЭ.01 Основы философии</v>
      </c>
      <c r="AK880" s="39" t="n">
        <f aca="false">E880*F880+P880*Q880+H880+J880+S880+U880</f>
        <v>48</v>
      </c>
      <c r="AL880" s="39" t="n">
        <f aca="false">L880+W880</f>
        <v>2</v>
      </c>
      <c r="AM880" s="39" t="n">
        <f aca="false">M880+X880</f>
        <v>0</v>
      </c>
      <c r="AN880" s="39" t="n">
        <f aca="false">Y880</f>
        <v>0</v>
      </c>
      <c r="AO880" s="39" t="n">
        <f aca="false">SUM(AK880:AN880)</f>
        <v>50</v>
      </c>
      <c r="AP880" s="41" t="n">
        <f aca="false">K880+V880</f>
        <v>0</v>
      </c>
    </row>
    <row r="881" s="42" customFormat="true" ht="16.5" hidden="true" customHeight="true" outlineLevel="0" collapsed="false">
      <c r="A881" s="132" t="s">
        <v>52</v>
      </c>
      <c r="B881" s="30" t="s">
        <v>175</v>
      </c>
      <c r="C881" s="111" t="s">
        <v>637</v>
      </c>
      <c r="D881" s="62" t="s">
        <v>55</v>
      </c>
      <c r="E881" s="53" t="n">
        <v>12</v>
      </c>
      <c r="F881" s="31" t="n">
        <v>3</v>
      </c>
      <c r="G881" s="31"/>
      <c r="H881" s="31"/>
      <c r="I881" s="31"/>
      <c r="J881" s="31"/>
      <c r="K881" s="31"/>
      <c r="L881" s="31"/>
      <c r="M881" s="31"/>
      <c r="N881" s="33" t="n">
        <f aca="false">E881*F881+H881+J881+K881+L881+M881</f>
        <v>36</v>
      </c>
      <c r="O881" s="36"/>
      <c r="P881" s="31" t="n">
        <v>14</v>
      </c>
      <c r="Q881" s="31" t="n">
        <v>3</v>
      </c>
      <c r="R881" s="31"/>
      <c r="S881" s="31"/>
      <c r="T881" s="31"/>
      <c r="U881" s="31"/>
      <c r="V881" s="31"/>
      <c r="W881" s="31"/>
      <c r="X881" s="31"/>
      <c r="Y881" s="31"/>
      <c r="Z881" s="36" t="n">
        <f aca="false">P881*Q881+S881+U881+V881+W881+X881+Y881</f>
        <v>42</v>
      </c>
      <c r="AA881" s="36" t="n">
        <f aca="false">N881+Z881</f>
        <v>78</v>
      </c>
      <c r="AB881" s="74" t="s">
        <v>59</v>
      </c>
      <c r="AC881" s="47"/>
      <c r="AD881" s="47"/>
      <c r="AE881" s="36" t="n">
        <f aca="false">P881*Q881</f>
        <v>42</v>
      </c>
      <c r="AF881" s="38" t="n">
        <f aca="false">E881*F881+P881*Q881</f>
        <v>78</v>
      </c>
      <c r="AG881" s="39" t="str">
        <f aca="false">AB881</f>
        <v>Пестова К.В.</v>
      </c>
      <c r="AH881" s="39" t="str">
        <f aca="false">C881</f>
        <v>3ИСП9-14а (БД)</v>
      </c>
      <c r="AI881" s="40" t="str">
        <f aca="false">B881</f>
        <v>13</v>
      </c>
      <c r="AJ881" s="39" t="str">
        <f aca="false">CONCATENATE(A881," ",D881)</f>
        <v>ОГСЭ.03 Иностранный язык в профессиональной деятельности</v>
      </c>
      <c r="AK881" s="39" t="n">
        <f aca="false">E881*F881+P881*Q881+H881+J881+S881+U881</f>
        <v>78</v>
      </c>
      <c r="AL881" s="39" t="n">
        <f aca="false">L881+W881</f>
        <v>0</v>
      </c>
      <c r="AM881" s="39" t="n">
        <f aca="false">M881+X881</f>
        <v>0</v>
      </c>
      <c r="AN881" s="39" t="n">
        <f aca="false">Y881</f>
        <v>0</v>
      </c>
      <c r="AO881" s="39" t="n">
        <f aca="false">SUM(AK881:AN881)</f>
        <v>78</v>
      </c>
      <c r="AP881" s="41" t="n">
        <f aca="false">K881+V881</f>
        <v>0</v>
      </c>
    </row>
    <row r="882" s="42" customFormat="true" ht="16.5" hidden="true" customHeight="true" outlineLevel="0" collapsed="false">
      <c r="A882" s="132" t="s">
        <v>52</v>
      </c>
      <c r="B882" s="30" t="s">
        <v>53</v>
      </c>
      <c r="C882" s="111" t="s">
        <v>638</v>
      </c>
      <c r="D882" s="62" t="s">
        <v>55</v>
      </c>
      <c r="E882" s="53" t="n">
        <v>12</v>
      </c>
      <c r="F882" s="31" t="n">
        <v>3</v>
      </c>
      <c r="G882" s="31"/>
      <c r="H882" s="31"/>
      <c r="I882" s="31"/>
      <c r="J882" s="31"/>
      <c r="K882" s="31"/>
      <c r="L882" s="31"/>
      <c r="M882" s="31"/>
      <c r="N882" s="33" t="n">
        <f aca="false">E882*F882+H882+J882+K882+L882+M882</f>
        <v>36</v>
      </c>
      <c r="O882" s="36"/>
      <c r="P882" s="31" t="n">
        <v>14</v>
      </c>
      <c r="Q882" s="31" t="n">
        <v>3</v>
      </c>
      <c r="R882" s="31"/>
      <c r="S882" s="31"/>
      <c r="T882" s="31"/>
      <c r="U882" s="31"/>
      <c r="V882" s="31"/>
      <c r="W882" s="31"/>
      <c r="X882" s="31"/>
      <c r="Y882" s="31"/>
      <c r="Z882" s="36" t="n">
        <f aca="false">P882*Q882+S882+U882+V882+W882+X882+Y882</f>
        <v>42</v>
      </c>
      <c r="AA882" s="36" t="n">
        <f aca="false">N882+Z882</f>
        <v>78</v>
      </c>
      <c r="AB882" s="74" t="s">
        <v>56</v>
      </c>
      <c r="AC882" s="47"/>
      <c r="AD882" s="47"/>
      <c r="AE882" s="36" t="n">
        <f aca="false">P882*Q882</f>
        <v>42</v>
      </c>
      <c r="AF882" s="38" t="n">
        <f aca="false">E882*F882+P882*Q882</f>
        <v>78</v>
      </c>
      <c r="AG882" s="39" t="str">
        <f aca="false">AB882</f>
        <v>Копылова И.М.</v>
      </c>
      <c r="AH882" s="39" t="str">
        <f aca="false">C882</f>
        <v>3ИСП9-14б (БД)</v>
      </c>
      <c r="AI882" s="40" t="str">
        <f aca="false">B882</f>
        <v>12</v>
      </c>
      <c r="AJ882" s="39" t="str">
        <f aca="false">CONCATENATE(A882," ",D882)</f>
        <v>ОГСЭ.03 Иностранный язык в профессиональной деятельности</v>
      </c>
      <c r="AK882" s="39" t="n">
        <f aca="false">E882*F882+P882*Q882+H882+J882+S882+U882</f>
        <v>78</v>
      </c>
      <c r="AL882" s="39" t="n">
        <f aca="false">L882+W882</f>
        <v>0</v>
      </c>
      <c r="AM882" s="39" t="n">
        <f aca="false">M882+X882</f>
        <v>0</v>
      </c>
      <c r="AN882" s="39" t="n">
        <f aca="false">Y882</f>
        <v>0</v>
      </c>
      <c r="AO882" s="39" t="n">
        <f aca="false">SUM(AK882:AN882)</f>
        <v>78</v>
      </c>
      <c r="AP882" s="41" t="n">
        <f aca="false">K882+V882</f>
        <v>0</v>
      </c>
    </row>
    <row r="883" s="42" customFormat="true" ht="16.5" hidden="true" customHeight="true" outlineLevel="0" collapsed="false">
      <c r="A883" s="132" t="s">
        <v>60</v>
      </c>
      <c r="B883" s="135" t="s">
        <v>238</v>
      </c>
      <c r="C883" s="111" t="s">
        <v>636</v>
      </c>
      <c r="D883" s="62" t="s">
        <v>61</v>
      </c>
      <c r="E883" s="53" t="n">
        <v>12</v>
      </c>
      <c r="F883" s="31" t="n">
        <v>2</v>
      </c>
      <c r="G883" s="31"/>
      <c r="H883" s="31"/>
      <c r="I883" s="31"/>
      <c r="J883" s="31"/>
      <c r="K883" s="31"/>
      <c r="L883" s="31"/>
      <c r="M883" s="31"/>
      <c r="N883" s="33" t="n">
        <f aca="false">E883*F883+H883+J883+K883+L883+M883</f>
        <v>24</v>
      </c>
      <c r="O883" s="36"/>
      <c r="P883" s="31" t="n">
        <v>14</v>
      </c>
      <c r="Q883" s="31" t="n">
        <v>2</v>
      </c>
      <c r="R883" s="31"/>
      <c r="S883" s="31"/>
      <c r="T883" s="31"/>
      <c r="U883" s="31"/>
      <c r="V883" s="31"/>
      <c r="W883" s="31"/>
      <c r="X883" s="31"/>
      <c r="Y883" s="31"/>
      <c r="Z883" s="36" t="n">
        <f aca="false">P883*Q883+S883+U883+V883+W883+X883+Y883</f>
        <v>28</v>
      </c>
      <c r="AA883" s="36" t="n">
        <f aca="false">N883+Z883</f>
        <v>52</v>
      </c>
      <c r="AB883" s="74" t="s">
        <v>62</v>
      </c>
      <c r="AC883" s="47"/>
      <c r="AD883" s="47"/>
      <c r="AE883" s="36" t="n">
        <f aca="false">P883*Q883</f>
        <v>28</v>
      </c>
      <c r="AF883" s="38" t="n">
        <f aca="false">E883*F883+P883*Q883</f>
        <v>52</v>
      </c>
      <c r="AG883" s="39" t="str">
        <f aca="false">AB883</f>
        <v>Рябцев Ю.В.</v>
      </c>
      <c r="AH883" s="39" t="str">
        <f aca="false">C883</f>
        <v>3ИСП9-14 (БД)</v>
      </c>
      <c r="AI883" s="40" t="str">
        <f aca="false">B883</f>
        <v>25</v>
      </c>
      <c r="AJ883" s="39" t="str">
        <f aca="false">CONCATENATE(A883," ",D883)</f>
        <v>ОГСЭ.04 Физическая культура</v>
      </c>
      <c r="AK883" s="39" t="n">
        <f aca="false">E883*F883+P883*Q883+H883+J883+S883+U883</f>
        <v>52</v>
      </c>
      <c r="AL883" s="39" t="n">
        <f aca="false">L883+W883</f>
        <v>0</v>
      </c>
      <c r="AM883" s="39" t="n">
        <f aca="false">M883+X883</f>
        <v>0</v>
      </c>
      <c r="AN883" s="39" t="n">
        <f aca="false">Y883</f>
        <v>0</v>
      </c>
      <c r="AO883" s="39" t="n">
        <f aca="false">SUM(AK883:AN883)</f>
        <v>52</v>
      </c>
      <c r="AP883" s="41" t="n">
        <f aca="false">K883+V883</f>
        <v>0</v>
      </c>
    </row>
    <row r="884" s="42" customFormat="true" ht="16.5" hidden="true" customHeight="true" outlineLevel="0" collapsed="false">
      <c r="A884" s="132" t="s">
        <v>88</v>
      </c>
      <c r="B884" s="135" t="s">
        <v>238</v>
      </c>
      <c r="C884" s="111" t="s">
        <v>636</v>
      </c>
      <c r="D884" s="62" t="s">
        <v>132</v>
      </c>
      <c r="E884" s="53" t="n">
        <v>12</v>
      </c>
      <c r="F884" s="31" t="n">
        <v>4</v>
      </c>
      <c r="G884" s="31" t="n">
        <v>26</v>
      </c>
      <c r="H884" s="31"/>
      <c r="I884" s="31"/>
      <c r="J884" s="31"/>
      <c r="K884" s="31"/>
      <c r="L884" s="31"/>
      <c r="M884" s="31"/>
      <c r="N884" s="33" t="n">
        <f aca="false">E884*F884+H884+J884+K884+L884+M884</f>
        <v>48</v>
      </c>
      <c r="O884" s="36"/>
      <c r="P884" s="31" t="n">
        <v>14</v>
      </c>
      <c r="Q884" s="31" t="n">
        <v>2</v>
      </c>
      <c r="R884" s="31"/>
      <c r="S884" s="31"/>
      <c r="T884" s="31"/>
      <c r="U884" s="31"/>
      <c r="V884" s="31"/>
      <c r="W884" s="31"/>
      <c r="X884" s="31"/>
      <c r="Y884" s="31"/>
      <c r="Z884" s="36" t="n">
        <f aca="false">P884*Q884+S884+U884+V884+W884+X884+Y884</f>
        <v>28</v>
      </c>
      <c r="AA884" s="36" t="n">
        <f aca="false">N884+Z884</f>
        <v>76</v>
      </c>
      <c r="AB884" s="31" t="s">
        <v>237</v>
      </c>
      <c r="AC884" s="36"/>
      <c r="AD884" s="36"/>
      <c r="AE884" s="36" t="n">
        <f aca="false">P884*Q884</f>
        <v>28</v>
      </c>
      <c r="AF884" s="38" t="n">
        <f aca="false">E884*F884+P884*Q884</f>
        <v>76</v>
      </c>
      <c r="AG884" s="39" t="str">
        <f aca="false">AB884</f>
        <v>Симонов В.Г.</v>
      </c>
      <c r="AH884" s="39" t="str">
        <f aca="false">C884</f>
        <v>3ИСП9-14 (БД)</v>
      </c>
      <c r="AI884" s="40" t="str">
        <f aca="false">B884</f>
        <v>25</v>
      </c>
      <c r="AJ884" s="39" t="str">
        <f aca="false">CONCATENATE(A884," ",D884)</f>
        <v>ОП.06 Безопасность жизнедеятельности</v>
      </c>
      <c r="AK884" s="39" t="n">
        <f aca="false">E884*F884+P884*Q884+H884+J884+S884+U884</f>
        <v>76</v>
      </c>
      <c r="AL884" s="39" t="n">
        <f aca="false">L884+W884</f>
        <v>0</v>
      </c>
      <c r="AM884" s="39" t="n">
        <f aca="false">M884+X884</f>
        <v>0</v>
      </c>
      <c r="AN884" s="39" t="n">
        <f aca="false">Y884</f>
        <v>0</v>
      </c>
      <c r="AO884" s="39" t="n">
        <f aca="false">SUM(AK884:AN884)</f>
        <v>76</v>
      </c>
      <c r="AP884" s="41" t="n">
        <f aca="false">K884+V884</f>
        <v>0</v>
      </c>
    </row>
    <row r="885" s="42" customFormat="true" ht="16.5" hidden="true" customHeight="true" outlineLevel="0" collapsed="false">
      <c r="A885" s="132" t="s">
        <v>100</v>
      </c>
      <c r="B885" s="135" t="s">
        <v>238</v>
      </c>
      <c r="C885" s="111" t="s">
        <v>636</v>
      </c>
      <c r="D885" s="62" t="s">
        <v>328</v>
      </c>
      <c r="E885" s="53" t="n">
        <v>12</v>
      </c>
      <c r="F885" s="31" t="n">
        <v>4</v>
      </c>
      <c r="G885" s="31" t="n">
        <v>24</v>
      </c>
      <c r="H885" s="31" t="n">
        <v>-24</v>
      </c>
      <c r="I885" s="31"/>
      <c r="J885" s="31"/>
      <c r="K885" s="31"/>
      <c r="L885" s="31" t="n">
        <v>4</v>
      </c>
      <c r="M885" s="44" t="n">
        <v>8</v>
      </c>
      <c r="N885" s="33" t="n">
        <f aca="false">E885*F885+H885+J885+K885+L885+M885</f>
        <v>36</v>
      </c>
      <c r="O885" s="36"/>
      <c r="P885" s="31" t="n">
        <v>14</v>
      </c>
      <c r="Q885" s="31"/>
      <c r="R885" s="31"/>
      <c r="S885" s="31"/>
      <c r="T885" s="31"/>
      <c r="U885" s="31"/>
      <c r="V885" s="31"/>
      <c r="W885" s="31"/>
      <c r="X885" s="31"/>
      <c r="Y885" s="31"/>
      <c r="Z885" s="36" t="n">
        <f aca="false">P885*Q885+S885+U885+V885+W885+X885+Y885</f>
        <v>0</v>
      </c>
      <c r="AA885" s="36" t="n">
        <f aca="false">N885+Z885</f>
        <v>36</v>
      </c>
      <c r="AB885" s="47" t="s">
        <v>329</v>
      </c>
      <c r="AC885" s="36"/>
      <c r="AD885" s="36"/>
      <c r="AE885" s="36" t="n">
        <f aca="false">P885*Q885</f>
        <v>0</v>
      </c>
      <c r="AF885" s="38" t="n">
        <f aca="false">E885*F885+P885*Q885</f>
        <v>48</v>
      </c>
      <c r="AG885" s="39" t="str">
        <f aca="false">AB885</f>
        <v>Токарь И.А.</v>
      </c>
      <c r="AH885" s="39" t="str">
        <f aca="false">C885</f>
        <v>3ИСП9-14 (БД)</v>
      </c>
      <c r="AI885" s="40" t="str">
        <f aca="false">B885</f>
        <v>25</v>
      </c>
      <c r="AJ885" s="39" t="str">
        <f aca="false">CONCATENATE(A885," ",D885)</f>
        <v>МДК.01.01 Разработка программных модулей</v>
      </c>
      <c r="AK885" s="39" t="n">
        <f aca="false">E885*F885+P885*Q885+H885+J885+S885+U885</f>
        <v>24</v>
      </c>
      <c r="AL885" s="39" t="n">
        <f aca="false">L885+W885</f>
        <v>4</v>
      </c>
      <c r="AM885" s="39" t="n">
        <f aca="false">M885+X885</f>
        <v>8</v>
      </c>
      <c r="AN885" s="39" t="n">
        <f aca="false">Y885</f>
        <v>0</v>
      </c>
      <c r="AO885" s="39" t="n">
        <f aca="false">SUM(AK885:AN885)</f>
        <v>36</v>
      </c>
      <c r="AP885" s="41" t="n">
        <f aca="false">K885+V885</f>
        <v>0</v>
      </c>
    </row>
    <row r="886" s="42" customFormat="true" ht="16.5" hidden="true" customHeight="true" outlineLevel="0" collapsed="false">
      <c r="A886" s="132" t="s">
        <v>100</v>
      </c>
      <c r="B886" s="30" t="s">
        <v>175</v>
      </c>
      <c r="C886" s="111" t="s">
        <v>637</v>
      </c>
      <c r="D886" s="62" t="s">
        <v>328</v>
      </c>
      <c r="E886" s="53" t="n">
        <v>12</v>
      </c>
      <c r="F886" s="31"/>
      <c r="G886" s="31"/>
      <c r="H886" s="31" t="n">
        <v>24</v>
      </c>
      <c r="I886" s="31"/>
      <c r="J886" s="31"/>
      <c r="K886" s="31"/>
      <c r="L886" s="31"/>
      <c r="M886" s="44"/>
      <c r="N886" s="33" t="n">
        <f aca="false">E886*F886+H886+J886+K886+L886+M886</f>
        <v>24</v>
      </c>
      <c r="O886" s="36"/>
      <c r="P886" s="31" t="n">
        <v>14</v>
      </c>
      <c r="Q886" s="31"/>
      <c r="R886" s="31"/>
      <c r="S886" s="31"/>
      <c r="T886" s="31"/>
      <c r="U886" s="31"/>
      <c r="V886" s="31"/>
      <c r="W886" s="31"/>
      <c r="X886" s="31"/>
      <c r="Y886" s="31"/>
      <c r="Z886" s="36" t="n">
        <f aca="false">P886*Q886+S886+U886+V886+W886+X886+Y886</f>
        <v>0</v>
      </c>
      <c r="AA886" s="36" t="n">
        <f aca="false">N886+Z886</f>
        <v>24</v>
      </c>
      <c r="AB886" s="47" t="s">
        <v>329</v>
      </c>
      <c r="AC886" s="36"/>
      <c r="AD886" s="36"/>
      <c r="AE886" s="36" t="n">
        <f aca="false">P886*Q886</f>
        <v>0</v>
      </c>
      <c r="AF886" s="38" t="n">
        <f aca="false">E886*F886+P886*Q886</f>
        <v>0</v>
      </c>
      <c r="AG886" s="39" t="str">
        <f aca="false">AB886</f>
        <v>Токарь И.А.</v>
      </c>
      <c r="AH886" s="39" t="str">
        <f aca="false">C886</f>
        <v>3ИСП9-14а (БД)</v>
      </c>
      <c r="AI886" s="40" t="str">
        <f aca="false">B886</f>
        <v>13</v>
      </c>
      <c r="AJ886" s="39" t="str">
        <f aca="false">CONCATENATE(A886," ",D886)</f>
        <v>МДК.01.01 Разработка программных модулей</v>
      </c>
      <c r="AK886" s="39" t="n">
        <f aca="false">E886*F886+P886*Q886+H886+J886+S886+U886</f>
        <v>24</v>
      </c>
      <c r="AL886" s="39" t="n">
        <f aca="false">L886+W886</f>
        <v>0</v>
      </c>
      <c r="AM886" s="39" t="n">
        <f aca="false">M886+X886</f>
        <v>0</v>
      </c>
      <c r="AN886" s="39" t="n">
        <f aca="false">Y886</f>
        <v>0</v>
      </c>
      <c r="AO886" s="39" t="n">
        <f aca="false">SUM(AK886:AN886)</f>
        <v>24</v>
      </c>
      <c r="AP886" s="41" t="n">
        <f aca="false">K886+V886</f>
        <v>0</v>
      </c>
    </row>
    <row r="887" s="42" customFormat="true" ht="16.5" hidden="true" customHeight="true" outlineLevel="0" collapsed="false">
      <c r="A887" s="132" t="s">
        <v>100</v>
      </c>
      <c r="B887" s="30" t="s">
        <v>53</v>
      </c>
      <c r="C887" s="111" t="s">
        <v>638</v>
      </c>
      <c r="D887" s="62" t="s">
        <v>328</v>
      </c>
      <c r="E887" s="53" t="n">
        <v>12</v>
      </c>
      <c r="F887" s="31"/>
      <c r="G887" s="31"/>
      <c r="H887" s="31" t="n">
        <v>24</v>
      </c>
      <c r="I887" s="31"/>
      <c r="J887" s="31"/>
      <c r="K887" s="31"/>
      <c r="L887" s="31"/>
      <c r="M887" s="44"/>
      <c r="N887" s="33" t="n">
        <f aca="false">E887*F887+H887+J887+K887+L887+M887</f>
        <v>24</v>
      </c>
      <c r="O887" s="36"/>
      <c r="P887" s="31" t="n">
        <v>14</v>
      </c>
      <c r="Q887" s="31"/>
      <c r="R887" s="31"/>
      <c r="S887" s="31"/>
      <c r="T887" s="31"/>
      <c r="U887" s="31"/>
      <c r="V887" s="31"/>
      <c r="W887" s="31"/>
      <c r="X887" s="31"/>
      <c r="Y887" s="31"/>
      <c r="Z887" s="36" t="n">
        <f aca="false">P887*Q887+S887+U887+V887+W887+X887+Y887</f>
        <v>0</v>
      </c>
      <c r="AA887" s="36" t="n">
        <f aca="false">N887+Z887</f>
        <v>24</v>
      </c>
      <c r="AB887" s="47" t="s">
        <v>69</v>
      </c>
      <c r="AC887" s="36"/>
      <c r="AD887" s="36"/>
      <c r="AE887" s="36" t="n">
        <f aca="false">P887*Q887</f>
        <v>0</v>
      </c>
      <c r="AF887" s="38" t="n">
        <f aca="false">E887*F887+P887*Q887</f>
        <v>0</v>
      </c>
      <c r="AG887" s="39" t="str">
        <f aca="false">AB887</f>
        <v>вак. 2 п/гр</v>
      </c>
      <c r="AH887" s="39" t="str">
        <f aca="false">C887</f>
        <v>3ИСП9-14б (БД)</v>
      </c>
      <c r="AI887" s="40" t="str">
        <f aca="false">B887</f>
        <v>12</v>
      </c>
      <c r="AJ887" s="39" t="str">
        <f aca="false">CONCATENATE(A887," ",D887)</f>
        <v>МДК.01.01 Разработка программных модулей</v>
      </c>
      <c r="AK887" s="39" t="n">
        <f aca="false">E887*F887+P887*Q887+H887+J887+S887+U887</f>
        <v>24</v>
      </c>
      <c r="AL887" s="39" t="n">
        <f aca="false">L887+W887</f>
        <v>0</v>
      </c>
      <c r="AM887" s="39" t="n">
        <f aca="false">M887+X887</f>
        <v>0</v>
      </c>
      <c r="AN887" s="39" t="n">
        <f aca="false">Y887</f>
        <v>0</v>
      </c>
      <c r="AO887" s="39" t="n">
        <f aca="false">SUM(AK887:AN887)</f>
        <v>24</v>
      </c>
      <c r="AP887" s="41" t="n">
        <f aca="false">K887+V887</f>
        <v>0</v>
      </c>
    </row>
    <row r="888" s="42" customFormat="true" ht="16.5" hidden="true" customHeight="true" outlineLevel="0" collapsed="false">
      <c r="A888" s="132" t="s">
        <v>104</v>
      </c>
      <c r="B888" s="135" t="s">
        <v>238</v>
      </c>
      <c r="C888" s="111" t="s">
        <v>636</v>
      </c>
      <c r="D888" s="62" t="s">
        <v>361</v>
      </c>
      <c r="E888" s="53" t="n">
        <v>12</v>
      </c>
      <c r="F888" s="31"/>
      <c r="G888" s="31"/>
      <c r="H888" s="31"/>
      <c r="I888" s="31"/>
      <c r="J888" s="31"/>
      <c r="K888" s="31"/>
      <c r="L888" s="31"/>
      <c r="M888" s="31"/>
      <c r="N888" s="33" t="n">
        <f aca="false">E888*F888+H888+J888+K888+L888+M888</f>
        <v>0</v>
      </c>
      <c r="O888" s="36"/>
      <c r="P888" s="31" t="n">
        <v>14</v>
      </c>
      <c r="Q888" s="31" t="n">
        <v>3</v>
      </c>
      <c r="R888" s="31" t="n">
        <v>18</v>
      </c>
      <c r="S888" s="31" t="n">
        <v>-18</v>
      </c>
      <c r="T888" s="31"/>
      <c r="U888" s="31"/>
      <c r="V888" s="31"/>
      <c r="W888" s="31" t="n">
        <v>2</v>
      </c>
      <c r="X888" s="31"/>
      <c r="Y888" s="31"/>
      <c r="Z888" s="36" t="n">
        <f aca="false">P888*Q888+S888+U888+V888+W888+X888+Y888</f>
        <v>26</v>
      </c>
      <c r="AA888" s="36" t="n">
        <f aca="false">N888+Z888</f>
        <v>26</v>
      </c>
      <c r="AB888" s="47" t="s">
        <v>362</v>
      </c>
      <c r="AC888" s="36"/>
      <c r="AD888" s="36"/>
      <c r="AE888" s="36" t="n">
        <f aca="false">P888*Q888</f>
        <v>42</v>
      </c>
      <c r="AF888" s="38" t="n">
        <f aca="false">E888*F888+P888*Q888</f>
        <v>42</v>
      </c>
      <c r="AG888" s="39" t="str">
        <f aca="false">AB888</f>
        <v>вак.-1-ИСП-01.02</v>
      </c>
      <c r="AH888" s="39" t="str">
        <f aca="false">C888</f>
        <v>3ИСП9-14 (БД)</v>
      </c>
      <c r="AI888" s="40" t="str">
        <f aca="false">B888</f>
        <v>25</v>
      </c>
      <c r="AJ888" s="39" t="str">
        <f aca="false">CONCATENATE(A888," ",D888)</f>
        <v>МДК.01.02 Поддержка и тестирование программных модулей</v>
      </c>
      <c r="AK888" s="39" t="n">
        <f aca="false">E888*F888+P888*Q888+H888+J888+S888+U888</f>
        <v>24</v>
      </c>
      <c r="AL888" s="39" t="n">
        <f aca="false">L888+W888</f>
        <v>2</v>
      </c>
      <c r="AM888" s="39" t="n">
        <f aca="false">M888+X888</f>
        <v>0</v>
      </c>
      <c r="AN888" s="39" t="n">
        <f aca="false">Y888</f>
        <v>0</v>
      </c>
      <c r="AO888" s="39" t="n">
        <f aca="false">SUM(AK888:AN888)</f>
        <v>26</v>
      </c>
      <c r="AP888" s="41" t="n">
        <f aca="false">K888+V888</f>
        <v>0</v>
      </c>
    </row>
    <row r="889" s="42" customFormat="true" ht="16.5" hidden="true" customHeight="true" outlineLevel="0" collapsed="false">
      <c r="A889" s="132" t="s">
        <v>104</v>
      </c>
      <c r="B889" s="30" t="s">
        <v>175</v>
      </c>
      <c r="C889" s="111" t="s">
        <v>637</v>
      </c>
      <c r="D889" s="62" t="s">
        <v>361</v>
      </c>
      <c r="E889" s="53" t="n">
        <v>12</v>
      </c>
      <c r="F889" s="31"/>
      <c r="G889" s="31"/>
      <c r="H889" s="31"/>
      <c r="I889" s="31"/>
      <c r="J889" s="31"/>
      <c r="K889" s="31"/>
      <c r="L889" s="31"/>
      <c r="M889" s="31"/>
      <c r="N889" s="33" t="n">
        <f aca="false">E889*F889+H889+J889+K889+L889+M889</f>
        <v>0</v>
      </c>
      <c r="O889" s="36"/>
      <c r="P889" s="31" t="n">
        <v>14</v>
      </c>
      <c r="Q889" s="31"/>
      <c r="R889" s="31"/>
      <c r="S889" s="31" t="n">
        <v>18</v>
      </c>
      <c r="T889" s="31"/>
      <c r="U889" s="31"/>
      <c r="V889" s="31"/>
      <c r="W889" s="31"/>
      <c r="X889" s="31"/>
      <c r="Y889" s="31"/>
      <c r="Z889" s="36" t="n">
        <f aca="false">P889*Q889+S889+U889+V889+W889+X889+Y889</f>
        <v>18</v>
      </c>
      <c r="AA889" s="36" t="n">
        <f aca="false">N889+Z889</f>
        <v>18</v>
      </c>
      <c r="AB889" s="47" t="s">
        <v>362</v>
      </c>
      <c r="AC889" s="36"/>
      <c r="AD889" s="36"/>
      <c r="AE889" s="36" t="n">
        <f aca="false">P889*Q889</f>
        <v>0</v>
      </c>
      <c r="AF889" s="38" t="n">
        <f aca="false">E889*F889+P889*Q889</f>
        <v>0</v>
      </c>
      <c r="AG889" s="39" t="str">
        <f aca="false">AB889</f>
        <v>вак.-1-ИСП-01.02</v>
      </c>
      <c r="AH889" s="39" t="str">
        <f aca="false">C889</f>
        <v>3ИСП9-14а (БД)</v>
      </c>
      <c r="AI889" s="40" t="str">
        <f aca="false">B889</f>
        <v>13</v>
      </c>
      <c r="AJ889" s="39" t="str">
        <f aca="false">CONCATENATE(A889," ",D889)</f>
        <v>МДК.01.02 Поддержка и тестирование программных модулей</v>
      </c>
      <c r="AK889" s="39" t="n">
        <f aca="false">E889*F889+P889*Q889+H889+J889+S889+U889</f>
        <v>18</v>
      </c>
      <c r="AL889" s="39" t="n">
        <f aca="false">L889+W889</f>
        <v>0</v>
      </c>
      <c r="AM889" s="39" t="n">
        <f aca="false">M889+X889</f>
        <v>0</v>
      </c>
      <c r="AN889" s="39" t="n">
        <f aca="false">Y889</f>
        <v>0</v>
      </c>
      <c r="AO889" s="39" t="n">
        <f aca="false">SUM(AK889:AN889)</f>
        <v>18</v>
      </c>
      <c r="AP889" s="41" t="n">
        <f aca="false">K889+V889</f>
        <v>0</v>
      </c>
    </row>
    <row r="890" s="42" customFormat="true" ht="16.5" hidden="true" customHeight="true" outlineLevel="0" collapsed="false">
      <c r="A890" s="132" t="s">
        <v>104</v>
      </c>
      <c r="B890" s="30" t="s">
        <v>53</v>
      </c>
      <c r="C890" s="111" t="s">
        <v>638</v>
      </c>
      <c r="D890" s="62" t="s">
        <v>361</v>
      </c>
      <c r="E890" s="53" t="n">
        <v>12</v>
      </c>
      <c r="F890" s="31"/>
      <c r="G890" s="31"/>
      <c r="H890" s="31"/>
      <c r="I890" s="31"/>
      <c r="J890" s="31"/>
      <c r="K890" s="31"/>
      <c r="L890" s="31"/>
      <c r="M890" s="31"/>
      <c r="N890" s="33" t="n">
        <f aca="false">E890*F890+H890+J890+K890+L890+M890</f>
        <v>0</v>
      </c>
      <c r="O890" s="36"/>
      <c r="P890" s="31" t="n">
        <v>14</v>
      </c>
      <c r="Q890" s="31"/>
      <c r="R890" s="31"/>
      <c r="S890" s="31" t="n">
        <v>18</v>
      </c>
      <c r="T890" s="31"/>
      <c r="U890" s="31"/>
      <c r="V890" s="31"/>
      <c r="W890" s="31"/>
      <c r="X890" s="31"/>
      <c r="Y890" s="31"/>
      <c r="Z890" s="36" t="n">
        <f aca="false">P890*Q890+S890+U890+V890+W890+X890+Y890</f>
        <v>18</v>
      </c>
      <c r="AA890" s="36" t="n">
        <f aca="false">N890+Z890</f>
        <v>18</v>
      </c>
      <c r="AB890" s="47" t="s">
        <v>69</v>
      </c>
      <c r="AC890" s="36"/>
      <c r="AD890" s="36"/>
      <c r="AE890" s="36" t="n">
        <f aca="false">P890*Q890</f>
        <v>0</v>
      </c>
      <c r="AF890" s="38" t="n">
        <f aca="false">E890*F890+P890*Q890</f>
        <v>0</v>
      </c>
      <c r="AG890" s="39" t="str">
        <f aca="false">AB890</f>
        <v>вак. 2 п/гр</v>
      </c>
      <c r="AH890" s="39" t="str">
        <f aca="false">C890</f>
        <v>3ИСП9-14б (БД)</v>
      </c>
      <c r="AI890" s="40" t="str">
        <f aca="false">B890</f>
        <v>12</v>
      </c>
      <c r="AJ890" s="39" t="str">
        <f aca="false">CONCATENATE(A890," ",D890)</f>
        <v>МДК.01.02 Поддержка и тестирование программных модулей</v>
      </c>
      <c r="AK890" s="39" t="n">
        <f aca="false">E890*F890+P890*Q890+H890+J890+S890+U890</f>
        <v>18</v>
      </c>
      <c r="AL890" s="39" t="n">
        <f aca="false">L890+W890</f>
        <v>0</v>
      </c>
      <c r="AM890" s="39" t="n">
        <f aca="false">M890+X890</f>
        <v>0</v>
      </c>
      <c r="AN890" s="39" t="n">
        <f aca="false">Y890</f>
        <v>0</v>
      </c>
      <c r="AO890" s="39" t="n">
        <f aca="false">SUM(AK890:AN890)</f>
        <v>18</v>
      </c>
      <c r="AP890" s="41" t="n">
        <f aca="false">K890+V890</f>
        <v>0</v>
      </c>
    </row>
    <row r="891" s="42" customFormat="true" ht="16.5" hidden="true" customHeight="true" outlineLevel="0" collapsed="false">
      <c r="A891" s="132" t="s">
        <v>136</v>
      </c>
      <c r="B891" s="135" t="s">
        <v>238</v>
      </c>
      <c r="C891" s="111" t="s">
        <v>636</v>
      </c>
      <c r="D891" s="62" t="s">
        <v>331</v>
      </c>
      <c r="E891" s="53" t="n">
        <v>12</v>
      </c>
      <c r="F891" s="31" t="n">
        <v>4</v>
      </c>
      <c r="G891" s="31" t="n">
        <v>24</v>
      </c>
      <c r="H891" s="31" t="n">
        <v>-24</v>
      </c>
      <c r="I891" s="31"/>
      <c r="J891" s="31"/>
      <c r="K891" s="31"/>
      <c r="L891" s="31" t="n">
        <v>4</v>
      </c>
      <c r="M891" s="44" t="n">
        <v>8</v>
      </c>
      <c r="N891" s="33" t="n">
        <f aca="false">E891*F891+H891+J891+K891+L891+M891</f>
        <v>36</v>
      </c>
      <c r="O891" s="36"/>
      <c r="P891" s="31" t="n">
        <v>14</v>
      </c>
      <c r="Q891" s="31"/>
      <c r="R891" s="31"/>
      <c r="S891" s="31"/>
      <c r="T891" s="31"/>
      <c r="U891" s="31"/>
      <c r="V891" s="31"/>
      <c r="W891" s="31"/>
      <c r="X891" s="31"/>
      <c r="Y891" s="31"/>
      <c r="Z891" s="36" t="n">
        <f aca="false">P891*Q891+S891+U891+V891+W891+X891+Y891</f>
        <v>0</v>
      </c>
      <c r="AA891" s="36" t="n">
        <f aca="false">N891+Z891</f>
        <v>36</v>
      </c>
      <c r="AB891" s="36" t="s">
        <v>363</v>
      </c>
      <c r="AC891" s="36" t="s">
        <v>389</v>
      </c>
      <c r="AD891" s="36"/>
      <c r="AE891" s="36" t="n">
        <f aca="false">P891*Q891</f>
        <v>0</v>
      </c>
      <c r="AF891" s="38" t="n">
        <f aca="false">E891*F891+P891*Q891</f>
        <v>48</v>
      </c>
      <c r="AG891" s="39" t="str">
        <f aca="false">AB891</f>
        <v>Адышкин С.С.</v>
      </c>
      <c r="AH891" s="39" t="str">
        <f aca="false">C891</f>
        <v>3ИСП9-14 (БД)</v>
      </c>
      <c r="AI891" s="40" t="str">
        <f aca="false">B891</f>
        <v>25</v>
      </c>
      <c r="AJ891" s="39" t="str">
        <f aca="false">CONCATENATE(A891," ",D891)</f>
        <v>МДК.01.03 Разработка мобильных приложений</v>
      </c>
      <c r="AK891" s="39" t="n">
        <f aca="false">E891*F891+P891*Q891+H891+J891+S891+U891</f>
        <v>24</v>
      </c>
      <c r="AL891" s="39" t="n">
        <f aca="false">L891+W891</f>
        <v>4</v>
      </c>
      <c r="AM891" s="39" t="n">
        <f aca="false">M891+X891</f>
        <v>8</v>
      </c>
      <c r="AN891" s="39" t="n">
        <f aca="false">Y891</f>
        <v>0</v>
      </c>
      <c r="AO891" s="39" t="n">
        <f aca="false">SUM(AK891:AN891)</f>
        <v>36</v>
      </c>
      <c r="AP891" s="41" t="n">
        <f aca="false">K891+V891</f>
        <v>0</v>
      </c>
    </row>
    <row r="892" s="42" customFormat="true" ht="16.5" hidden="true" customHeight="true" outlineLevel="0" collapsed="false">
      <c r="A892" s="132" t="s">
        <v>136</v>
      </c>
      <c r="B892" s="30" t="s">
        <v>175</v>
      </c>
      <c r="C892" s="111" t="s">
        <v>637</v>
      </c>
      <c r="D892" s="62" t="s">
        <v>331</v>
      </c>
      <c r="E892" s="53" t="n">
        <v>12</v>
      </c>
      <c r="F892" s="31"/>
      <c r="G892" s="31"/>
      <c r="H892" s="31" t="n">
        <v>24</v>
      </c>
      <c r="I892" s="31"/>
      <c r="J892" s="31"/>
      <c r="K892" s="31"/>
      <c r="L892" s="31"/>
      <c r="M892" s="44"/>
      <c r="N892" s="33" t="n">
        <f aca="false">E892*F892+H892+J892+K892+L892+M892</f>
        <v>24</v>
      </c>
      <c r="O892" s="36"/>
      <c r="P892" s="31" t="n">
        <v>14</v>
      </c>
      <c r="Q892" s="31"/>
      <c r="R892" s="31"/>
      <c r="S892" s="31"/>
      <c r="T892" s="31"/>
      <c r="U892" s="31"/>
      <c r="V892" s="31"/>
      <c r="W892" s="31"/>
      <c r="X892" s="31"/>
      <c r="Y892" s="31"/>
      <c r="Z892" s="36" t="n">
        <f aca="false">P892*Q892+S892+U892+V892+W892+X892+Y892</f>
        <v>0</v>
      </c>
      <c r="AA892" s="36" t="n">
        <f aca="false">N892+Z892</f>
        <v>24</v>
      </c>
      <c r="AB892" s="36" t="s">
        <v>363</v>
      </c>
      <c r="AC892" s="36" t="s">
        <v>389</v>
      </c>
      <c r="AD892" s="36"/>
      <c r="AE892" s="36" t="n">
        <f aca="false">P892*Q892</f>
        <v>0</v>
      </c>
      <c r="AF892" s="38" t="n">
        <f aca="false">E892*F892+P892*Q892</f>
        <v>0</v>
      </c>
      <c r="AG892" s="39" t="str">
        <f aca="false">AB892</f>
        <v>Адышкин С.С.</v>
      </c>
      <c r="AH892" s="39" t="str">
        <f aca="false">C892</f>
        <v>3ИСП9-14а (БД)</v>
      </c>
      <c r="AI892" s="40" t="str">
        <f aca="false">B892</f>
        <v>13</v>
      </c>
      <c r="AJ892" s="39" t="str">
        <f aca="false">CONCATENATE(A892," ",D892)</f>
        <v>МДК.01.03 Разработка мобильных приложений</v>
      </c>
      <c r="AK892" s="39" t="n">
        <f aca="false">E892*F892+P892*Q892+H892+J892+S892+U892</f>
        <v>24</v>
      </c>
      <c r="AL892" s="39" t="n">
        <f aca="false">L892+W892</f>
        <v>0</v>
      </c>
      <c r="AM892" s="39" t="n">
        <f aca="false">M892+X892</f>
        <v>0</v>
      </c>
      <c r="AN892" s="39" t="n">
        <f aca="false">Y892</f>
        <v>0</v>
      </c>
      <c r="AO892" s="39" t="n">
        <f aca="false">SUM(AK892:AN892)</f>
        <v>24</v>
      </c>
      <c r="AP892" s="41" t="n">
        <f aca="false">K892+V892</f>
        <v>0</v>
      </c>
    </row>
    <row r="893" s="42" customFormat="true" ht="16.5" hidden="true" customHeight="true" outlineLevel="0" collapsed="false">
      <c r="A893" s="132" t="s">
        <v>136</v>
      </c>
      <c r="B893" s="30" t="s">
        <v>53</v>
      </c>
      <c r="C893" s="111" t="s">
        <v>638</v>
      </c>
      <c r="D893" s="62" t="s">
        <v>331</v>
      </c>
      <c r="E893" s="53" t="n">
        <v>12</v>
      </c>
      <c r="F893" s="31"/>
      <c r="G893" s="31"/>
      <c r="H893" s="31" t="n">
        <v>24</v>
      </c>
      <c r="I893" s="31"/>
      <c r="J893" s="31"/>
      <c r="K893" s="31"/>
      <c r="L893" s="31"/>
      <c r="M893" s="44"/>
      <c r="N893" s="33" t="n">
        <f aca="false">E893*F893+H893+J893+K893+L893+M893</f>
        <v>24</v>
      </c>
      <c r="O893" s="36"/>
      <c r="P893" s="31" t="n">
        <v>14</v>
      </c>
      <c r="Q893" s="31"/>
      <c r="R893" s="31"/>
      <c r="S893" s="31"/>
      <c r="T893" s="31"/>
      <c r="U893" s="31"/>
      <c r="V893" s="31"/>
      <c r="W893" s="31"/>
      <c r="X893" s="31"/>
      <c r="Y893" s="31"/>
      <c r="Z893" s="36" t="n">
        <f aca="false">P893*Q893+S893+U893+V893+W893+X893+Y893</f>
        <v>0</v>
      </c>
      <c r="AA893" s="36" t="n">
        <f aca="false">N893+Z893</f>
        <v>24</v>
      </c>
      <c r="AB893" s="47" t="s">
        <v>69</v>
      </c>
      <c r="AC893" s="36" t="s">
        <v>389</v>
      </c>
      <c r="AD893" s="36"/>
      <c r="AE893" s="36" t="n">
        <f aca="false">P893*Q893</f>
        <v>0</v>
      </c>
      <c r="AF893" s="38" t="n">
        <f aca="false">E893*F893+P893*Q893</f>
        <v>0</v>
      </c>
      <c r="AG893" s="39" t="str">
        <f aca="false">AB893</f>
        <v>вак. 2 п/гр</v>
      </c>
      <c r="AH893" s="39" t="str">
        <f aca="false">C893</f>
        <v>3ИСП9-14б (БД)</v>
      </c>
      <c r="AI893" s="40" t="str">
        <f aca="false">B893</f>
        <v>12</v>
      </c>
      <c r="AJ893" s="39" t="str">
        <f aca="false">CONCATENATE(A893," ",D893)</f>
        <v>МДК.01.03 Разработка мобильных приложений</v>
      </c>
      <c r="AK893" s="39" t="n">
        <f aca="false">E893*F893+P893*Q893+H893+J893+S893+U893</f>
        <v>24</v>
      </c>
      <c r="AL893" s="39" t="n">
        <f aca="false">L893+W893</f>
        <v>0</v>
      </c>
      <c r="AM893" s="39" t="n">
        <f aca="false">M893+X893</f>
        <v>0</v>
      </c>
      <c r="AN893" s="39" t="n">
        <f aca="false">Y893</f>
        <v>0</v>
      </c>
      <c r="AO893" s="39" t="n">
        <f aca="false">SUM(AK893:AN893)</f>
        <v>24</v>
      </c>
      <c r="AP893" s="41" t="n">
        <f aca="false">K893+V893</f>
        <v>0</v>
      </c>
    </row>
    <row r="894" s="42" customFormat="true" ht="16.5" hidden="true" customHeight="true" outlineLevel="0" collapsed="false">
      <c r="A894" s="132" t="s">
        <v>333</v>
      </c>
      <c r="B894" s="135" t="s">
        <v>238</v>
      </c>
      <c r="C894" s="111" t="s">
        <v>636</v>
      </c>
      <c r="D894" s="62" t="s">
        <v>334</v>
      </c>
      <c r="E894" s="53" t="n">
        <v>12</v>
      </c>
      <c r="F894" s="31"/>
      <c r="G894" s="31"/>
      <c r="H894" s="31"/>
      <c r="I894" s="31"/>
      <c r="J894" s="31"/>
      <c r="K894" s="31"/>
      <c r="L894" s="31"/>
      <c r="M894" s="31"/>
      <c r="N894" s="33" t="n">
        <f aca="false">E894*F894+H894+J894+K894+L894+M894</f>
        <v>0</v>
      </c>
      <c r="O894" s="36"/>
      <c r="P894" s="31" t="n">
        <v>14</v>
      </c>
      <c r="Q894" s="31" t="n">
        <v>3</v>
      </c>
      <c r="R894" s="31" t="n">
        <v>20</v>
      </c>
      <c r="S894" s="31" t="n">
        <v>-20</v>
      </c>
      <c r="T894" s="31"/>
      <c r="U894" s="31"/>
      <c r="V894" s="31"/>
      <c r="W894" s="31" t="n">
        <v>2</v>
      </c>
      <c r="X894" s="31"/>
      <c r="Y894" s="31"/>
      <c r="Z894" s="36" t="n">
        <f aca="false">P894*Q894+S894+U894+V894+W894+X894+Y894</f>
        <v>24</v>
      </c>
      <c r="AA894" s="36" t="n">
        <f aca="false">N894+Z894</f>
        <v>24</v>
      </c>
      <c r="AB894" s="47" t="s">
        <v>226</v>
      </c>
      <c r="AC894" s="36"/>
      <c r="AD894" s="36"/>
      <c r="AE894" s="36" t="n">
        <f aca="false">P894*Q894</f>
        <v>42</v>
      </c>
      <c r="AF894" s="38" t="n">
        <f aca="false">E894*F894+P894*Q894</f>
        <v>42</v>
      </c>
      <c r="AG894" s="39" t="str">
        <f aca="false">AB894</f>
        <v>Орлов А.Д.</v>
      </c>
      <c r="AH894" s="39" t="str">
        <f aca="false">C894</f>
        <v>3ИСП9-14 (БД)</v>
      </c>
      <c r="AI894" s="40" t="str">
        <f aca="false">B894</f>
        <v>25</v>
      </c>
      <c r="AJ894" s="39" t="str">
        <f aca="false">CONCATENATE(A894," ",D894)</f>
        <v>МДК.01.04 Системное программирование</v>
      </c>
      <c r="AK894" s="39" t="n">
        <f aca="false">E894*F894+P894*Q894+H894+J894+S894+U894</f>
        <v>22</v>
      </c>
      <c r="AL894" s="39" t="n">
        <f aca="false">L894+W894</f>
        <v>2</v>
      </c>
      <c r="AM894" s="39" t="n">
        <f aca="false">M894+X894</f>
        <v>0</v>
      </c>
      <c r="AN894" s="39" t="n">
        <f aca="false">Y894</f>
        <v>0</v>
      </c>
      <c r="AO894" s="39" t="n">
        <f aca="false">SUM(AK894:AN894)</f>
        <v>24</v>
      </c>
      <c r="AP894" s="41" t="n">
        <f aca="false">K894+V894</f>
        <v>0</v>
      </c>
    </row>
    <row r="895" s="42" customFormat="true" ht="16.5" hidden="true" customHeight="true" outlineLevel="0" collapsed="false">
      <c r="A895" s="132" t="s">
        <v>333</v>
      </c>
      <c r="B895" s="30" t="s">
        <v>175</v>
      </c>
      <c r="C895" s="111" t="s">
        <v>637</v>
      </c>
      <c r="D895" s="62" t="s">
        <v>334</v>
      </c>
      <c r="E895" s="53" t="n">
        <v>12</v>
      </c>
      <c r="F895" s="31"/>
      <c r="G895" s="31"/>
      <c r="H895" s="31"/>
      <c r="I895" s="31"/>
      <c r="J895" s="31"/>
      <c r="K895" s="31"/>
      <c r="L895" s="31"/>
      <c r="M895" s="31"/>
      <c r="N895" s="33" t="n">
        <f aca="false">E895*F895+H895+J895+K895+L895+M895</f>
        <v>0</v>
      </c>
      <c r="O895" s="36"/>
      <c r="P895" s="31" t="n">
        <v>14</v>
      </c>
      <c r="Q895" s="31"/>
      <c r="R895" s="31"/>
      <c r="S895" s="31" t="n">
        <v>20</v>
      </c>
      <c r="T895" s="31"/>
      <c r="U895" s="31"/>
      <c r="V895" s="31"/>
      <c r="W895" s="31"/>
      <c r="X895" s="31"/>
      <c r="Y895" s="31"/>
      <c r="Z895" s="36" t="n">
        <f aca="false">P895*Q895+S895+U895+V895+W895+X895+Y895</f>
        <v>20</v>
      </c>
      <c r="AA895" s="36" t="n">
        <f aca="false">N895+Z895</f>
        <v>20</v>
      </c>
      <c r="AB895" s="47" t="s">
        <v>226</v>
      </c>
      <c r="AC895" s="36"/>
      <c r="AD895" s="36"/>
      <c r="AE895" s="36" t="n">
        <f aca="false">P895*Q895</f>
        <v>0</v>
      </c>
      <c r="AF895" s="38" t="n">
        <f aca="false">E895*F895+P895*Q895</f>
        <v>0</v>
      </c>
      <c r="AG895" s="39" t="str">
        <f aca="false">AB895</f>
        <v>Орлов А.Д.</v>
      </c>
      <c r="AH895" s="39" t="str">
        <f aca="false">C895</f>
        <v>3ИСП9-14а (БД)</v>
      </c>
      <c r="AI895" s="40" t="str">
        <f aca="false">B895</f>
        <v>13</v>
      </c>
      <c r="AJ895" s="39" t="str">
        <f aca="false">CONCATENATE(A895," ",D895)</f>
        <v>МДК.01.04 Системное программирование</v>
      </c>
      <c r="AK895" s="39" t="n">
        <f aca="false">E895*F895+P895*Q895+H895+J895+S895+U895</f>
        <v>20</v>
      </c>
      <c r="AL895" s="39" t="n">
        <f aca="false">L895+W895</f>
        <v>0</v>
      </c>
      <c r="AM895" s="39" t="n">
        <f aca="false">M895+X895</f>
        <v>0</v>
      </c>
      <c r="AN895" s="39" t="n">
        <f aca="false">Y895</f>
        <v>0</v>
      </c>
      <c r="AO895" s="39" t="n">
        <f aca="false">SUM(AK895:AN895)</f>
        <v>20</v>
      </c>
      <c r="AP895" s="41" t="n">
        <f aca="false">K895+V895</f>
        <v>0</v>
      </c>
    </row>
    <row r="896" s="42" customFormat="true" ht="16.5" hidden="true" customHeight="true" outlineLevel="0" collapsed="false">
      <c r="A896" s="132" t="s">
        <v>333</v>
      </c>
      <c r="B896" s="30" t="s">
        <v>53</v>
      </c>
      <c r="C896" s="111" t="s">
        <v>638</v>
      </c>
      <c r="D896" s="62" t="s">
        <v>334</v>
      </c>
      <c r="E896" s="53" t="n">
        <v>12</v>
      </c>
      <c r="F896" s="31"/>
      <c r="G896" s="31"/>
      <c r="H896" s="31"/>
      <c r="I896" s="31"/>
      <c r="J896" s="31"/>
      <c r="K896" s="31"/>
      <c r="L896" s="31"/>
      <c r="M896" s="31"/>
      <c r="N896" s="33" t="n">
        <f aca="false">E896*F896+H896+J896+K896+L896+M896</f>
        <v>0</v>
      </c>
      <c r="O896" s="36"/>
      <c r="P896" s="31" t="n">
        <v>14</v>
      </c>
      <c r="Q896" s="31"/>
      <c r="R896" s="31"/>
      <c r="S896" s="31" t="n">
        <v>20</v>
      </c>
      <c r="T896" s="31"/>
      <c r="U896" s="31"/>
      <c r="V896" s="31"/>
      <c r="W896" s="31"/>
      <c r="X896" s="31"/>
      <c r="Y896" s="31"/>
      <c r="Z896" s="36" t="n">
        <f aca="false">P896*Q896+S896+U896+V896+W896+X896+Y896</f>
        <v>20</v>
      </c>
      <c r="AA896" s="36" t="n">
        <f aca="false">N896+Z896</f>
        <v>20</v>
      </c>
      <c r="AB896" s="47" t="s">
        <v>69</v>
      </c>
      <c r="AC896" s="36"/>
      <c r="AD896" s="36"/>
      <c r="AE896" s="36" t="n">
        <f aca="false">P896*Q896</f>
        <v>0</v>
      </c>
      <c r="AF896" s="38" t="n">
        <f aca="false">E896*F896+P896*Q896</f>
        <v>0</v>
      </c>
      <c r="AG896" s="39" t="str">
        <f aca="false">AB896</f>
        <v>вак. 2 п/гр</v>
      </c>
      <c r="AH896" s="39" t="str">
        <f aca="false">C896</f>
        <v>3ИСП9-14б (БД)</v>
      </c>
      <c r="AI896" s="40" t="str">
        <f aca="false">B896</f>
        <v>12</v>
      </c>
      <c r="AJ896" s="39" t="str">
        <f aca="false">CONCATENATE(A896," ",D896)</f>
        <v>МДК.01.04 Системное программирование</v>
      </c>
      <c r="AK896" s="39" t="n">
        <f aca="false">E896*F896+P896*Q896+H896+J896+S896+U896</f>
        <v>20</v>
      </c>
      <c r="AL896" s="39" t="n">
        <f aca="false">L896+W896</f>
        <v>0</v>
      </c>
      <c r="AM896" s="39" t="n">
        <f aca="false">M896+X896</f>
        <v>0</v>
      </c>
      <c r="AN896" s="39" t="n">
        <f aca="false">Y896</f>
        <v>0</v>
      </c>
      <c r="AO896" s="39" t="n">
        <f aca="false">SUM(AK896:AN896)</f>
        <v>20</v>
      </c>
      <c r="AP896" s="41" t="n">
        <f aca="false">K896+V896</f>
        <v>0</v>
      </c>
    </row>
    <row r="897" s="42" customFormat="true" ht="16.5" hidden="true" customHeight="true" outlineLevel="0" collapsed="false">
      <c r="A897" s="132" t="s">
        <v>138</v>
      </c>
      <c r="B897" s="30" t="s">
        <v>175</v>
      </c>
      <c r="C897" s="111" t="s">
        <v>637</v>
      </c>
      <c r="D897" s="62" t="s">
        <v>108</v>
      </c>
      <c r="E897" s="53" t="n">
        <v>12</v>
      </c>
      <c r="F897" s="31"/>
      <c r="G897" s="31"/>
      <c r="H897" s="31"/>
      <c r="I897" s="31"/>
      <c r="J897" s="31"/>
      <c r="K897" s="31"/>
      <c r="L897" s="31"/>
      <c r="M897" s="31"/>
      <c r="N897" s="33" t="n">
        <f aca="false">E897*F897+H897+J897+K897+L897+M897</f>
        <v>0</v>
      </c>
      <c r="O897" s="36"/>
      <c r="P897" s="31" t="n">
        <v>2</v>
      </c>
      <c r="Q897" s="31" t="n">
        <v>36</v>
      </c>
      <c r="R897" s="31"/>
      <c r="S897" s="31"/>
      <c r="T897" s="31"/>
      <c r="U897" s="31"/>
      <c r="V897" s="31"/>
      <c r="W897" s="31"/>
      <c r="X897" s="31"/>
      <c r="Y897" s="31"/>
      <c r="Z897" s="36" t="n">
        <f aca="false">P897*Q897+S897+U897+V897+W897+X897+Y897</f>
        <v>72</v>
      </c>
      <c r="AA897" s="36" t="n">
        <f aca="false">N897+Z897</f>
        <v>72</v>
      </c>
      <c r="AB897" s="237" t="s">
        <v>315</v>
      </c>
      <c r="AC897" s="36"/>
      <c r="AD897" s="36"/>
      <c r="AE897" s="36" t="n">
        <f aca="false">P897*Q897</f>
        <v>72</v>
      </c>
      <c r="AF897" s="38" t="n">
        <f aca="false">E897*F897+P897*Q897</f>
        <v>72</v>
      </c>
      <c r="AG897" s="39" t="str">
        <f aca="false">AB897</f>
        <v>Мартиросян В.А.</v>
      </c>
      <c r="AH897" s="39" t="str">
        <f aca="false">C897</f>
        <v>3ИСП9-14а (БД)</v>
      </c>
      <c r="AI897" s="40" t="str">
        <f aca="false">B897</f>
        <v>13</v>
      </c>
      <c r="AJ897" s="39" t="str">
        <f aca="false">CONCATENATE(A897," ",D897)</f>
        <v>УП.01 Учебная практика</v>
      </c>
      <c r="AK897" s="39" t="n">
        <f aca="false">E897*F897+P897*Q897+H897+J897+S897+U897</f>
        <v>72</v>
      </c>
      <c r="AL897" s="39" t="n">
        <f aca="false">L897+W897</f>
        <v>0</v>
      </c>
      <c r="AM897" s="39" t="n">
        <f aca="false">M897+X897</f>
        <v>0</v>
      </c>
      <c r="AN897" s="39" t="n">
        <f aca="false">Y897</f>
        <v>0</v>
      </c>
      <c r="AO897" s="39" t="n">
        <f aca="false">SUM(AK897:AN897)</f>
        <v>72</v>
      </c>
      <c r="AP897" s="41" t="n">
        <f aca="false">K897+V897</f>
        <v>0</v>
      </c>
    </row>
    <row r="898" s="42" customFormat="true" ht="16.5" hidden="true" customHeight="true" outlineLevel="0" collapsed="false">
      <c r="A898" s="132" t="s">
        <v>138</v>
      </c>
      <c r="B898" s="30" t="s">
        <v>53</v>
      </c>
      <c r="C898" s="111" t="s">
        <v>638</v>
      </c>
      <c r="D898" s="62" t="s">
        <v>108</v>
      </c>
      <c r="E898" s="53" t="n">
        <v>12</v>
      </c>
      <c r="F898" s="31"/>
      <c r="G898" s="31"/>
      <c r="H898" s="31"/>
      <c r="I898" s="31"/>
      <c r="J898" s="31"/>
      <c r="K898" s="31"/>
      <c r="L898" s="31"/>
      <c r="M898" s="31"/>
      <c r="N898" s="33" t="n">
        <f aca="false">E898*F898+H898+J898+K898+L898+M898</f>
        <v>0</v>
      </c>
      <c r="O898" s="36"/>
      <c r="P898" s="31" t="n">
        <v>2</v>
      </c>
      <c r="Q898" s="31" t="n">
        <v>36</v>
      </c>
      <c r="R898" s="31"/>
      <c r="S898" s="31"/>
      <c r="T898" s="31"/>
      <c r="U898" s="31"/>
      <c r="V898" s="31"/>
      <c r="W898" s="31"/>
      <c r="X898" s="31"/>
      <c r="Y898" s="31"/>
      <c r="Z898" s="36" t="n">
        <f aca="false">P898*Q898+S898+U898+V898+W898+X898+Y898</f>
        <v>72</v>
      </c>
      <c r="AA898" s="36" t="n">
        <f aca="false">N898+Z898</f>
        <v>72</v>
      </c>
      <c r="AB898" s="73" t="s">
        <v>275</v>
      </c>
      <c r="AC898" s="36"/>
      <c r="AD898" s="36"/>
      <c r="AE898" s="36"/>
      <c r="AF898" s="38" t="n">
        <f aca="false">E898*F898+P898*Q898</f>
        <v>72</v>
      </c>
      <c r="AG898" s="39" t="str">
        <f aca="false">AB898</f>
        <v>Клименко С.В.</v>
      </c>
      <c r="AH898" s="39" t="str">
        <f aca="false">C898</f>
        <v>3ИСП9-14б (БД)</v>
      </c>
      <c r="AI898" s="40" t="str">
        <f aca="false">B898</f>
        <v>12</v>
      </c>
      <c r="AJ898" s="39" t="str">
        <f aca="false">CONCATENATE(A898," ",D898)</f>
        <v>УП.01 Учебная практика</v>
      </c>
      <c r="AK898" s="39" t="n">
        <f aca="false">E898*F898+P898*Q898+H898+J898+S898+U898</f>
        <v>72</v>
      </c>
      <c r="AL898" s="39" t="n">
        <f aca="false">L898+W898</f>
        <v>0</v>
      </c>
      <c r="AM898" s="39" t="n">
        <f aca="false">M898+X898</f>
        <v>0</v>
      </c>
      <c r="AN898" s="39" t="n">
        <f aca="false">Y898</f>
        <v>0</v>
      </c>
      <c r="AO898" s="39" t="n">
        <f aca="false">SUM(AK898:AN898)</f>
        <v>72</v>
      </c>
      <c r="AP898" s="41" t="n">
        <f aca="false">K898+V898</f>
        <v>0</v>
      </c>
    </row>
    <row r="899" s="42" customFormat="true" ht="16.5" hidden="true" customHeight="true" outlineLevel="0" collapsed="false">
      <c r="A899" s="132" t="s">
        <v>139</v>
      </c>
      <c r="B899" s="135" t="s">
        <v>238</v>
      </c>
      <c r="C899" s="111" t="s">
        <v>636</v>
      </c>
      <c r="D899" s="62" t="s">
        <v>163</v>
      </c>
      <c r="E899" s="53" t="n">
        <v>12</v>
      </c>
      <c r="F899" s="31"/>
      <c r="G899" s="31"/>
      <c r="H899" s="31"/>
      <c r="I899" s="31"/>
      <c r="J899" s="31"/>
      <c r="K899" s="31"/>
      <c r="L899" s="31"/>
      <c r="M899" s="31"/>
      <c r="N899" s="33" t="n">
        <f aca="false">E899*F899+H899+J899+K899+L899+M899</f>
        <v>0</v>
      </c>
      <c r="O899" s="36"/>
      <c r="P899" s="31" t="n">
        <v>2</v>
      </c>
      <c r="Q899" s="31" t="n">
        <v>9</v>
      </c>
      <c r="R899" s="31"/>
      <c r="S899" s="31"/>
      <c r="T899" s="31"/>
      <c r="U899" s="31"/>
      <c r="V899" s="31"/>
      <c r="W899" s="31"/>
      <c r="X899" s="31"/>
      <c r="Y899" s="31"/>
      <c r="Z899" s="36" t="n">
        <f aca="false">P899*Q899+S899+U899+V899+W899+X899+Y899</f>
        <v>18</v>
      </c>
      <c r="AA899" s="36" t="n">
        <f aca="false">N899+Z899</f>
        <v>18</v>
      </c>
      <c r="AB899" s="36" t="s">
        <v>406</v>
      </c>
      <c r="AC899" s="36"/>
      <c r="AD899" s="36"/>
      <c r="AE899" s="36" t="n">
        <f aca="false">P899*Q899</f>
        <v>18</v>
      </c>
      <c r="AF899" s="38" t="n">
        <f aca="false">E899*F899+P899*Q899</f>
        <v>18</v>
      </c>
      <c r="AG899" s="39" t="str">
        <f aca="false">AB899</f>
        <v>Вак. ПП</v>
      </c>
      <c r="AH899" s="39" t="str">
        <f aca="false">C899</f>
        <v>3ИСП9-14 (БД)</v>
      </c>
      <c r="AI899" s="40" t="str">
        <f aca="false">B899</f>
        <v>25</v>
      </c>
      <c r="AJ899" s="39" t="str">
        <f aca="false">CONCATENATE(A899," ",D899)</f>
        <v>ПП.01 Производственная практика</v>
      </c>
      <c r="AK899" s="39" t="n">
        <f aca="false">E899*F899+P899*Q899+H899+J899+S899+U899</f>
        <v>18</v>
      </c>
      <c r="AL899" s="39" t="n">
        <f aca="false">L899+W899</f>
        <v>0</v>
      </c>
      <c r="AM899" s="39" t="n">
        <f aca="false">M899+X899</f>
        <v>0</v>
      </c>
      <c r="AN899" s="39" t="n">
        <f aca="false">Y899</f>
        <v>0</v>
      </c>
      <c r="AO899" s="39" t="n">
        <f aca="false">SUM(AK899:AN899)</f>
        <v>18</v>
      </c>
      <c r="AP899" s="41" t="n">
        <f aca="false">K899+V899</f>
        <v>0</v>
      </c>
    </row>
    <row r="900" s="42" customFormat="true" ht="16.5" hidden="true" customHeight="true" outlineLevel="0" collapsed="false">
      <c r="A900" s="132" t="s">
        <v>139</v>
      </c>
      <c r="B900" s="135" t="s">
        <v>238</v>
      </c>
      <c r="C900" s="111" t="s">
        <v>636</v>
      </c>
      <c r="D900" s="62" t="s">
        <v>163</v>
      </c>
      <c r="E900" s="53" t="n">
        <v>12</v>
      </c>
      <c r="F900" s="31"/>
      <c r="G900" s="31"/>
      <c r="H900" s="31"/>
      <c r="I900" s="31"/>
      <c r="J900" s="31"/>
      <c r="K900" s="31"/>
      <c r="L900" s="31"/>
      <c r="M900" s="31"/>
      <c r="N900" s="33" t="n">
        <f aca="false">E900*F900+H900+J900+K900+L900+M900</f>
        <v>0</v>
      </c>
      <c r="O900" s="36"/>
      <c r="P900" s="31" t="n">
        <v>2</v>
      </c>
      <c r="Q900" s="31" t="n">
        <v>9</v>
      </c>
      <c r="R900" s="31"/>
      <c r="S900" s="31"/>
      <c r="T900" s="31"/>
      <c r="U900" s="31"/>
      <c r="V900" s="31"/>
      <c r="W900" s="31"/>
      <c r="X900" s="31"/>
      <c r="Y900" s="31"/>
      <c r="Z900" s="36" t="n">
        <f aca="false">P900*Q900+S900+U900+V900+W900+X900+Y900</f>
        <v>18</v>
      </c>
      <c r="AA900" s="36" t="n">
        <f aca="false">N900+Z900</f>
        <v>18</v>
      </c>
      <c r="AB900" s="36" t="s">
        <v>143</v>
      </c>
      <c r="AC900" s="36"/>
      <c r="AD900" s="36"/>
      <c r="AE900" s="36" t="n">
        <f aca="false">P900*Q900</f>
        <v>18</v>
      </c>
      <c r="AF900" s="38" t="n">
        <f aca="false">E900*F900+P900*Q900</f>
        <v>18</v>
      </c>
      <c r="AG900" s="39" t="str">
        <f aca="false">AB900</f>
        <v>вак. ПП</v>
      </c>
      <c r="AH900" s="39" t="str">
        <f aca="false">C900</f>
        <v>3ИСП9-14 (БД)</v>
      </c>
      <c r="AI900" s="40" t="str">
        <f aca="false">B900</f>
        <v>25</v>
      </c>
      <c r="AJ900" s="39" t="str">
        <f aca="false">CONCATENATE(A900," ",D900)</f>
        <v>ПП.01 Производственная практика</v>
      </c>
      <c r="AK900" s="39" t="n">
        <f aca="false">E900*F900+P900*Q900+H900+J900+S900+U900</f>
        <v>18</v>
      </c>
      <c r="AL900" s="39" t="n">
        <f aca="false">L900+W900</f>
        <v>0</v>
      </c>
      <c r="AM900" s="39" t="n">
        <f aca="false">M900+X900</f>
        <v>0</v>
      </c>
      <c r="AN900" s="39" t="n">
        <f aca="false">Y900</f>
        <v>0</v>
      </c>
      <c r="AO900" s="39" t="n">
        <f aca="false">SUM(AK900:AN900)</f>
        <v>18</v>
      </c>
      <c r="AP900" s="41" t="n">
        <f aca="false">K900+V900</f>
        <v>0</v>
      </c>
    </row>
    <row r="901" s="42" customFormat="true" ht="16.5" hidden="true" customHeight="true" outlineLevel="0" collapsed="false">
      <c r="A901" s="132" t="s">
        <v>139</v>
      </c>
      <c r="B901" s="135" t="s">
        <v>238</v>
      </c>
      <c r="C901" s="111" t="s">
        <v>636</v>
      </c>
      <c r="D901" s="62" t="s">
        <v>163</v>
      </c>
      <c r="E901" s="53" t="n">
        <v>12</v>
      </c>
      <c r="F901" s="31"/>
      <c r="G901" s="31"/>
      <c r="H901" s="31"/>
      <c r="I901" s="31"/>
      <c r="J901" s="31"/>
      <c r="K901" s="31"/>
      <c r="L901" s="31"/>
      <c r="M901" s="31"/>
      <c r="N901" s="33" t="n">
        <f aca="false">E901*F901+H901+J901+K901+L901+M901</f>
        <v>0</v>
      </c>
      <c r="O901" s="36"/>
      <c r="P901" s="31" t="n">
        <v>2</v>
      </c>
      <c r="Q901" s="31" t="n">
        <v>9</v>
      </c>
      <c r="R901" s="31"/>
      <c r="S901" s="31"/>
      <c r="T901" s="31"/>
      <c r="U901" s="31"/>
      <c r="V901" s="31"/>
      <c r="W901" s="31"/>
      <c r="X901" s="31"/>
      <c r="Y901" s="31"/>
      <c r="Z901" s="36" t="n">
        <f aca="false">P901*Q901+S901+U901+V901+W901+X901+Y901</f>
        <v>18</v>
      </c>
      <c r="AA901" s="36" t="n">
        <f aca="false">N901+Z901</f>
        <v>18</v>
      </c>
      <c r="AB901" s="36" t="s">
        <v>143</v>
      </c>
      <c r="AC901" s="36"/>
      <c r="AD901" s="36"/>
      <c r="AE901" s="36" t="n">
        <f aca="false">P901*Q901</f>
        <v>18</v>
      </c>
      <c r="AF901" s="38" t="n">
        <f aca="false">E901*F901+P901*Q901</f>
        <v>18</v>
      </c>
      <c r="AG901" s="39" t="str">
        <f aca="false">AB901</f>
        <v>вак. ПП</v>
      </c>
      <c r="AH901" s="39" t="str">
        <f aca="false">C901</f>
        <v>3ИСП9-14 (БД)</v>
      </c>
      <c r="AI901" s="40" t="str">
        <f aca="false">B901</f>
        <v>25</v>
      </c>
      <c r="AJ901" s="39" t="str">
        <f aca="false">CONCATENATE(A901," ",D901)</f>
        <v>ПП.01 Производственная практика</v>
      </c>
      <c r="AK901" s="39" t="n">
        <f aca="false">E901*F901+P901*Q901+H901+J901+S901+U901</f>
        <v>18</v>
      </c>
      <c r="AL901" s="39" t="n">
        <f aca="false">L901+W901</f>
        <v>0</v>
      </c>
      <c r="AM901" s="39" t="n">
        <f aca="false">M901+X901</f>
        <v>0</v>
      </c>
      <c r="AN901" s="39" t="n">
        <f aca="false">Y901</f>
        <v>0</v>
      </c>
      <c r="AO901" s="39" t="n">
        <f aca="false">SUM(AK901:AN901)</f>
        <v>18</v>
      </c>
      <c r="AP901" s="41" t="n">
        <f aca="false">K901+V901</f>
        <v>0</v>
      </c>
    </row>
    <row r="902" s="42" customFormat="true" ht="16.5" hidden="true" customHeight="true" outlineLevel="0" collapsed="false">
      <c r="A902" s="132" t="s">
        <v>139</v>
      </c>
      <c r="B902" s="135" t="s">
        <v>238</v>
      </c>
      <c r="C902" s="111" t="s">
        <v>636</v>
      </c>
      <c r="D902" s="62" t="s">
        <v>163</v>
      </c>
      <c r="E902" s="53" t="n">
        <v>12</v>
      </c>
      <c r="F902" s="31"/>
      <c r="G902" s="31"/>
      <c r="H902" s="31"/>
      <c r="I902" s="31"/>
      <c r="J902" s="31"/>
      <c r="K902" s="31"/>
      <c r="L902" s="31"/>
      <c r="M902" s="31"/>
      <c r="N902" s="33" t="n">
        <f aca="false">E902*F902+H902+J902+K902+L902+M902</f>
        <v>0</v>
      </c>
      <c r="O902" s="36"/>
      <c r="P902" s="31" t="n">
        <v>2</v>
      </c>
      <c r="Q902" s="31" t="n">
        <v>9</v>
      </c>
      <c r="R902" s="31"/>
      <c r="S902" s="31"/>
      <c r="T902" s="31"/>
      <c r="U902" s="31"/>
      <c r="V902" s="31"/>
      <c r="W902" s="31"/>
      <c r="X902" s="31"/>
      <c r="Y902" s="31"/>
      <c r="Z902" s="36" t="n">
        <f aca="false">P902*Q902+S902+U902+V902+W902+X902+Y902</f>
        <v>18</v>
      </c>
      <c r="AA902" s="36" t="n">
        <f aca="false">N902+Z902</f>
        <v>18</v>
      </c>
      <c r="AB902" s="36" t="s">
        <v>143</v>
      </c>
      <c r="AC902" s="36"/>
      <c r="AD902" s="36"/>
      <c r="AE902" s="36" t="n">
        <f aca="false">P902*Q902</f>
        <v>18</v>
      </c>
      <c r="AF902" s="38" t="n">
        <f aca="false">E902*F902+P902*Q902</f>
        <v>18</v>
      </c>
      <c r="AG902" s="39" t="str">
        <f aca="false">AB902</f>
        <v>вак. ПП</v>
      </c>
      <c r="AH902" s="39" t="str">
        <f aca="false">C902</f>
        <v>3ИСП9-14 (БД)</v>
      </c>
      <c r="AI902" s="40" t="str">
        <f aca="false">B902</f>
        <v>25</v>
      </c>
      <c r="AJ902" s="39" t="str">
        <f aca="false">CONCATENATE(A902," ",D902)</f>
        <v>ПП.01 Производственная практика</v>
      </c>
      <c r="AK902" s="39" t="n">
        <f aca="false">E902*F902+P902*Q902+H902+J902+S902+U902</f>
        <v>18</v>
      </c>
      <c r="AL902" s="39" t="n">
        <f aca="false">L902+W902</f>
        <v>0</v>
      </c>
      <c r="AM902" s="39" t="n">
        <f aca="false">M902+X902</f>
        <v>0</v>
      </c>
      <c r="AN902" s="39" t="n">
        <f aca="false">Y902</f>
        <v>0</v>
      </c>
      <c r="AO902" s="39" t="n">
        <f aca="false">SUM(AK902:AN902)</f>
        <v>18</v>
      </c>
      <c r="AP902" s="41" t="n">
        <f aca="false">K902+V902</f>
        <v>0</v>
      </c>
    </row>
    <row r="903" s="42" customFormat="true" ht="16.5" hidden="true" customHeight="true" outlineLevel="0" collapsed="false">
      <c r="A903" s="132" t="s">
        <v>144</v>
      </c>
      <c r="B903" s="135" t="s">
        <v>238</v>
      </c>
      <c r="C903" s="111" t="s">
        <v>636</v>
      </c>
      <c r="D903" s="62" t="s">
        <v>145</v>
      </c>
      <c r="E903" s="53" t="n">
        <v>12</v>
      </c>
      <c r="F903" s="31"/>
      <c r="G903" s="31"/>
      <c r="H903" s="31"/>
      <c r="I903" s="31"/>
      <c r="J903" s="31"/>
      <c r="K903" s="31"/>
      <c r="L903" s="31"/>
      <c r="M903" s="31"/>
      <c r="N903" s="33" t="n">
        <f aca="false">E903*F903+H903+J903+K903+L903+M903</f>
        <v>0</v>
      </c>
      <c r="O903" s="36"/>
      <c r="P903" s="31" t="n">
        <v>14</v>
      </c>
      <c r="Q903" s="31"/>
      <c r="R903" s="31"/>
      <c r="S903" s="31"/>
      <c r="T903" s="31"/>
      <c r="U903" s="31"/>
      <c r="V903" s="31"/>
      <c r="W903" s="31"/>
      <c r="X903" s="31" t="n">
        <v>24</v>
      </c>
      <c r="Y903" s="31"/>
      <c r="Z903" s="36" t="n">
        <f aca="false">P903*Q903+S903+U903+V903+W903+X903+Y903</f>
        <v>24</v>
      </c>
      <c r="AA903" s="36" t="n">
        <f aca="false">N903+Z903</f>
        <v>24</v>
      </c>
      <c r="AB903" s="36" t="s">
        <v>146</v>
      </c>
      <c r="AC903" s="36"/>
      <c r="AD903" s="36"/>
      <c r="AE903" s="36" t="n">
        <f aca="false">P903*Q903</f>
        <v>0</v>
      </c>
      <c r="AF903" s="38" t="n">
        <f aca="false">E903*F903+P903*Q903</f>
        <v>0</v>
      </c>
      <c r="AG903" s="39" t="str">
        <f aca="false">AB903</f>
        <v>вак. ДЭ</v>
      </c>
      <c r="AH903" s="39" t="str">
        <f aca="false">C903</f>
        <v>3ИСП9-14 (БД)</v>
      </c>
      <c r="AI903" s="40" t="str">
        <f aca="false">B903</f>
        <v>25</v>
      </c>
      <c r="AJ903" s="39" t="str">
        <f aca="false">CONCATENATE(A903," ",D903)</f>
        <v>ДЭ.01 Демонстрационный экзамен по модулю</v>
      </c>
      <c r="AK903" s="39" t="n">
        <f aca="false">E903*F903+P903*Q903+H903+J903+S903+U903</f>
        <v>0</v>
      </c>
      <c r="AL903" s="39" t="n">
        <f aca="false">L903+W903</f>
        <v>0</v>
      </c>
      <c r="AM903" s="39" t="n">
        <f aca="false">M903+X903</f>
        <v>24</v>
      </c>
      <c r="AN903" s="39" t="n">
        <f aca="false">Y903</f>
        <v>0</v>
      </c>
      <c r="AO903" s="39" t="n">
        <f aca="false">SUM(AK903:AN903)</f>
        <v>24</v>
      </c>
      <c r="AP903" s="41" t="n">
        <f aca="false">K903+V903</f>
        <v>0</v>
      </c>
    </row>
    <row r="904" s="42" customFormat="true" ht="16.5" hidden="true" customHeight="true" outlineLevel="0" collapsed="false">
      <c r="A904" s="132" t="s">
        <v>149</v>
      </c>
      <c r="B904" s="135" t="s">
        <v>238</v>
      </c>
      <c r="C904" s="111" t="s">
        <v>636</v>
      </c>
      <c r="D904" s="62" t="s">
        <v>335</v>
      </c>
      <c r="E904" s="53" t="n">
        <v>12</v>
      </c>
      <c r="F904" s="31"/>
      <c r="G904" s="31"/>
      <c r="H904" s="31"/>
      <c r="I904" s="31"/>
      <c r="J904" s="31"/>
      <c r="K904" s="31"/>
      <c r="L904" s="31"/>
      <c r="M904" s="31"/>
      <c r="N904" s="33" t="n">
        <f aca="false">E904*F904+H904+J904+K904+L904+M904</f>
        <v>0</v>
      </c>
      <c r="O904" s="36"/>
      <c r="P904" s="31" t="n">
        <v>14</v>
      </c>
      <c r="Q904" s="31" t="n">
        <v>5</v>
      </c>
      <c r="R904" s="31" t="n">
        <v>32</v>
      </c>
      <c r="S904" s="31" t="n">
        <v>-32</v>
      </c>
      <c r="T904" s="31"/>
      <c r="U904" s="31"/>
      <c r="V904" s="31"/>
      <c r="W904" s="31" t="n">
        <v>6</v>
      </c>
      <c r="X904" s="31" t="n">
        <v>8</v>
      </c>
      <c r="Y904" s="31"/>
      <c r="Z904" s="36" t="n">
        <f aca="false">P904*Q904+S904+U904+V904+W904+X904+Y904</f>
        <v>52</v>
      </c>
      <c r="AA904" s="36" t="n">
        <f aca="false">N904+Z904</f>
        <v>52</v>
      </c>
      <c r="AB904" s="47" t="s">
        <v>363</v>
      </c>
      <c r="AC904" s="36"/>
      <c r="AD904" s="36"/>
      <c r="AE904" s="36" t="n">
        <f aca="false">P904*Q904</f>
        <v>70</v>
      </c>
      <c r="AF904" s="38" t="n">
        <f aca="false">E904*F904+P904*Q904</f>
        <v>70</v>
      </c>
      <c r="AG904" s="39" t="str">
        <f aca="false">AB904</f>
        <v>Адышкин С.С.</v>
      </c>
      <c r="AH904" s="39" t="str">
        <f aca="false">C904</f>
        <v>3ИСП9-14 (БД)</v>
      </c>
      <c r="AI904" s="40" t="str">
        <f aca="false">B904</f>
        <v>25</v>
      </c>
      <c r="AJ904" s="39" t="str">
        <f aca="false">CONCATENATE(A904," ",D904)</f>
        <v>МДК.02.02 Инструментальные средства разработки программного обеспечения</v>
      </c>
      <c r="AK904" s="39" t="n">
        <f aca="false">E904*F904+P904*Q904+H904+J904+S904+U904</f>
        <v>38</v>
      </c>
      <c r="AL904" s="39" t="n">
        <f aca="false">L904+W904</f>
        <v>6</v>
      </c>
      <c r="AM904" s="39" t="n">
        <f aca="false">M904+X904</f>
        <v>8</v>
      </c>
      <c r="AN904" s="39" t="n">
        <f aca="false">Y904</f>
        <v>0</v>
      </c>
      <c r="AO904" s="39" t="n">
        <f aca="false">SUM(AK904:AN904)</f>
        <v>52</v>
      </c>
      <c r="AP904" s="41" t="n">
        <f aca="false">K904+V904</f>
        <v>0</v>
      </c>
    </row>
    <row r="905" s="42" customFormat="true" ht="16.5" hidden="true" customHeight="true" outlineLevel="0" collapsed="false">
      <c r="A905" s="132" t="s">
        <v>149</v>
      </c>
      <c r="B905" s="30" t="s">
        <v>175</v>
      </c>
      <c r="C905" s="111" t="s">
        <v>637</v>
      </c>
      <c r="D905" s="62" t="s">
        <v>335</v>
      </c>
      <c r="E905" s="53" t="n">
        <v>12</v>
      </c>
      <c r="F905" s="31"/>
      <c r="G905" s="31"/>
      <c r="H905" s="31"/>
      <c r="I905" s="31"/>
      <c r="J905" s="31"/>
      <c r="K905" s="31"/>
      <c r="L905" s="31"/>
      <c r="M905" s="31"/>
      <c r="N905" s="33" t="n">
        <f aca="false">E905*F905+H905+J905+K905+L905+M905</f>
        <v>0</v>
      </c>
      <c r="O905" s="36"/>
      <c r="P905" s="31" t="n">
        <v>14</v>
      </c>
      <c r="Q905" s="31"/>
      <c r="R905" s="31"/>
      <c r="S905" s="31" t="n">
        <v>32</v>
      </c>
      <c r="T905" s="31"/>
      <c r="U905" s="31"/>
      <c r="V905" s="31"/>
      <c r="W905" s="31"/>
      <c r="X905" s="31"/>
      <c r="Y905" s="31"/>
      <c r="Z905" s="36" t="n">
        <f aca="false">P905*Q905+S905+U905+V905+W905+X905+Y905</f>
        <v>32</v>
      </c>
      <c r="AA905" s="36" t="n">
        <f aca="false">N905+Z905</f>
        <v>32</v>
      </c>
      <c r="AB905" s="47" t="s">
        <v>363</v>
      </c>
      <c r="AC905" s="36"/>
      <c r="AD905" s="36"/>
      <c r="AE905" s="36" t="n">
        <f aca="false">P905*Q905</f>
        <v>0</v>
      </c>
      <c r="AF905" s="38" t="n">
        <f aca="false">E905*F905+P905*Q905</f>
        <v>0</v>
      </c>
      <c r="AG905" s="39" t="str">
        <f aca="false">AB905</f>
        <v>Адышкин С.С.</v>
      </c>
      <c r="AH905" s="39" t="str">
        <f aca="false">C905</f>
        <v>3ИСП9-14а (БД)</v>
      </c>
      <c r="AI905" s="40" t="str">
        <f aca="false">B905</f>
        <v>13</v>
      </c>
      <c r="AJ905" s="39" t="str">
        <f aca="false">CONCATENATE(A905," ",D905)</f>
        <v>МДК.02.02 Инструментальные средства разработки программного обеспечения</v>
      </c>
      <c r="AK905" s="39" t="n">
        <f aca="false">E905*F905+P905*Q905+H905+J905+S905+U905</f>
        <v>32</v>
      </c>
      <c r="AL905" s="39" t="n">
        <f aca="false">L905+W905</f>
        <v>0</v>
      </c>
      <c r="AM905" s="39" t="n">
        <f aca="false">M905+X905</f>
        <v>0</v>
      </c>
      <c r="AN905" s="39" t="n">
        <f aca="false">Y905</f>
        <v>0</v>
      </c>
      <c r="AO905" s="39" t="n">
        <f aca="false">SUM(AK905:AN905)</f>
        <v>32</v>
      </c>
      <c r="AP905" s="41" t="n">
        <f aca="false">K905+V905</f>
        <v>0</v>
      </c>
    </row>
    <row r="906" s="42" customFormat="true" ht="16.5" hidden="true" customHeight="true" outlineLevel="0" collapsed="false">
      <c r="A906" s="132" t="s">
        <v>149</v>
      </c>
      <c r="B906" s="30" t="s">
        <v>53</v>
      </c>
      <c r="C906" s="111" t="s">
        <v>638</v>
      </c>
      <c r="D906" s="62" t="s">
        <v>335</v>
      </c>
      <c r="E906" s="53" t="n">
        <v>12</v>
      </c>
      <c r="F906" s="31"/>
      <c r="G906" s="31"/>
      <c r="H906" s="31"/>
      <c r="I906" s="31"/>
      <c r="J906" s="31"/>
      <c r="K906" s="31"/>
      <c r="L906" s="31"/>
      <c r="M906" s="31"/>
      <c r="N906" s="33" t="n">
        <f aca="false">E906*F906+H906+J906+K906+L906+M906</f>
        <v>0</v>
      </c>
      <c r="O906" s="36"/>
      <c r="P906" s="31" t="n">
        <v>14</v>
      </c>
      <c r="Q906" s="31"/>
      <c r="R906" s="31"/>
      <c r="S906" s="31" t="n">
        <v>32</v>
      </c>
      <c r="T906" s="31"/>
      <c r="U906" s="31"/>
      <c r="V906" s="31"/>
      <c r="W906" s="31"/>
      <c r="X906" s="31"/>
      <c r="Y906" s="31"/>
      <c r="Z906" s="36" t="n">
        <f aca="false">P906*Q906+S906+U906+V906+W906+X906+Y906</f>
        <v>32</v>
      </c>
      <c r="AA906" s="36" t="n">
        <f aca="false">N906+Z906</f>
        <v>32</v>
      </c>
      <c r="AB906" s="47" t="s">
        <v>69</v>
      </c>
      <c r="AC906" s="36"/>
      <c r="AD906" s="36"/>
      <c r="AE906" s="36" t="n">
        <f aca="false">P906*Q906</f>
        <v>0</v>
      </c>
      <c r="AF906" s="38" t="n">
        <f aca="false">E906*F906+P906*Q906</f>
        <v>0</v>
      </c>
      <c r="AG906" s="39" t="str">
        <f aca="false">AB906</f>
        <v>вак. 2 п/гр</v>
      </c>
      <c r="AH906" s="39" t="str">
        <f aca="false">C906</f>
        <v>3ИСП9-14б (БД)</v>
      </c>
      <c r="AI906" s="40" t="str">
        <f aca="false">B906</f>
        <v>12</v>
      </c>
      <c r="AJ906" s="39" t="str">
        <f aca="false">CONCATENATE(A906," ",D906)</f>
        <v>МДК.02.02 Инструментальные средства разработки программного обеспечения</v>
      </c>
      <c r="AK906" s="39" t="n">
        <f aca="false">E906*F906+P906*Q906+H906+J906+S906+U906</f>
        <v>32</v>
      </c>
      <c r="AL906" s="39" t="n">
        <f aca="false">L906+W906</f>
        <v>0</v>
      </c>
      <c r="AM906" s="39" t="n">
        <f aca="false">M906+X906</f>
        <v>0</v>
      </c>
      <c r="AN906" s="39" t="n">
        <f aca="false">Y906</f>
        <v>0</v>
      </c>
      <c r="AO906" s="39" t="n">
        <f aca="false">SUM(AK906:AN906)</f>
        <v>32</v>
      </c>
      <c r="AP906" s="41" t="n">
        <f aca="false">K906+V906</f>
        <v>0</v>
      </c>
    </row>
    <row r="907" s="42" customFormat="true" ht="16.5" hidden="true" customHeight="true" outlineLevel="0" collapsed="false">
      <c r="A907" s="132" t="s">
        <v>152</v>
      </c>
      <c r="B907" s="135" t="s">
        <v>238</v>
      </c>
      <c r="C907" s="111" t="s">
        <v>636</v>
      </c>
      <c r="D907" s="62" t="s">
        <v>337</v>
      </c>
      <c r="E907" s="53" t="n">
        <v>12</v>
      </c>
      <c r="F907" s="31"/>
      <c r="G907" s="31"/>
      <c r="H907" s="31"/>
      <c r="I907" s="31"/>
      <c r="J907" s="31"/>
      <c r="K907" s="31"/>
      <c r="L907" s="31"/>
      <c r="M907" s="31"/>
      <c r="N907" s="33" t="n">
        <f aca="false">E907*F907+H907+J907+K907+L907+M907</f>
        <v>0</v>
      </c>
      <c r="O907" s="36"/>
      <c r="P907" s="31" t="n">
        <v>14</v>
      </c>
      <c r="Q907" s="31" t="n">
        <v>3</v>
      </c>
      <c r="R907" s="31" t="n">
        <v>14</v>
      </c>
      <c r="S907" s="31" t="n">
        <v>-14</v>
      </c>
      <c r="T907" s="31"/>
      <c r="U907" s="31"/>
      <c r="V907" s="31"/>
      <c r="W907" s="31"/>
      <c r="X907" s="31"/>
      <c r="Y907" s="31"/>
      <c r="Z907" s="36" t="n">
        <f aca="false">P907*Q907+S907+U907+V907+W907+X907+Y907</f>
        <v>28</v>
      </c>
      <c r="AA907" s="36" t="n">
        <f aca="false">N907+Z907</f>
        <v>28</v>
      </c>
      <c r="AB907" s="47" t="s">
        <v>338</v>
      </c>
      <c r="AC907" s="31"/>
      <c r="AD907" s="31"/>
      <c r="AE907" s="36" t="n">
        <f aca="false">P907*Q907</f>
        <v>42</v>
      </c>
      <c r="AF907" s="38" t="n">
        <f aca="false">E907*F907+P907*Q907</f>
        <v>42</v>
      </c>
      <c r="AG907" s="39" t="str">
        <f aca="false">AB907</f>
        <v>Дружинин Б.Н.</v>
      </c>
      <c r="AH907" s="39" t="str">
        <f aca="false">C907</f>
        <v>3ИСП9-14 (БД)</v>
      </c>
      <c r="AI907" s="40" t="str">
        <f aca="false">B907</f>
        <v>25</v>
      </c>
      <c r="AJ907" s="39" t="str">
        <f aca="false">CONCATENATE(A907," ",D907)</f>
        <v>МДК.02.03 Математическое моделирование</v>
      </c>
      <c r="AK907" s="39" t="n">
        <f aca="false">E907*F907+P907*Q907+H907+J907+S907+U907</f>
        <v>28</v>
      </c>
      <c r="AL907" s="39" t="n">
        <f aca="false">L907+W907</f>
        <v>0</v>
      </c>
      <c r="AM907" s="39" t="n">
        <f aca="false">M907+X907</f>
        <v>0</v>
      </c>
      <c r="AN907" s="39" t="n">
        <f aca="false">Y907</f>
        <v>0</v>
      </c>
      <c r="AO907" s="39" t="n">
        <f aca="false">SUM(AK907:AN907)</f>
        <v>28</v>
      </c>
      <c r="AP907" s="41" t="n">
        <f aca="false">K907+V907</f>
        <v>0</v>
      </c>
    </row>
    <row r="908" s="42" customFormat="true" ht="16.5" hidden="true" customHeight="true" outlineLevel="0" collapsed="false">
      <c r="A908" s="132" t="s">
        <v>152</v>
      </c>
      <c r="B908" s="30" t="s">
        <v>175</v>
      </c>
      <c r="C908" s="111" t="s">
        <v>637</v>
      </c>
      <c r="D908" s="62" t="s">
        <v>337</v>
      </c>
      <c r="E908" s="53" t="n">
        <v>12</v>
      </c>
      <c r="F908" s="31"/>
      <c r="G908" s="31"/>
      <c r="H908" s="31"/>
      <c r="I908" s="31"/>
      <c r="J908" s="31"/>
      <c r="K908" s="31"/>
      <c r="L908" s="31"/>
      <c r="M908" s="31"/>
      <c r="N908" s="33" t="n">
        <f aca="false">E908*F908+H908+J908+K908+L908+M908</f>
        <v>0</v>
      </c>
      <c r="O908" s="36"/>
      <c r="P908" s="31" t="n">
        <v>14</v>
      </c>
      <c r="Q908" s="31"/>
      <c r="R908" s="31"/>
      <c r="S908" s="31" t="n">
        <v>14</v>
      </c>
      <c r="T908" s="31"/>
      <c r="U908" s="31"/>
      <c r="V908" s="31"/>
      <c r="W908" s="31"/>
      <c r="X908" s="31"/>
      <c r="Y908" s="31"/>
      <c r="Z908" s="36" t="n">
        <f aca="false">P908*Q908+S908+U908+V908+W908+X908+Y908</f>
        <v>14</v>
      </c>
      <c r="AA908" s="36" t="n">
        <f aca="false">N908+Z908</f>
        <v>14</v>
      </c>
      <c r="AB908" s="47" t="s">
        <v>338</v>
      </c>
      <c r="AC908" s="31"/>
      <c r="AD908" s="31"/>
      <c r="AE908" s="36" t="n">
        <f aca="false">P908*Q908</f>
        <v>0</v>
      </c>
      <c r="AF908" s="38" t="n">
        <f aca="false">E908*F908+P908*Q908</f>
        <v>0</v>
      </c>
      <c r="AG908" s="39" t="str">
        <f aca="false">AB908</f>
        <v>Дружинин Б.Н.</v>
      </c>
      <c r="AH908" s="39" t="str">
        <f aca="false">C908</f>
        <v>3ИСП9-14а (БД)</v>
      </c>
      <c r="AI908" s="40" t="str">
        <f aca="false">B908</f>
        <v>13</v>
      </c>
      <c r="AJ908" s="39" t="str">
        <f aca="false">CONCATENATE(A908," ",D908)</f>
        <v>МДК.02.03 Математическое моделирование</v>
      </c>
      <c r="AK908" s="39" t="n">
        <f aca="false">E908*F908+P908*Q908+H908+J908+S908+U908</f>
        <v>14</v>
      </c>
      <c r="AL908" s="39" t="n">
        <f aca="false">L908+W908</f>
        <v>0</v>
      </c>
      <c r="AM908" s="39" t="n">
        <f aca="false">M908+X908</f>
        <v>0</v>
      </c>
      <c r="AN908" s="39" t="n">
        <f aca="false">Y908</f>
        <v>0</v>
      </c>
      <c r="AO908" s="39" t="n">
        <f aca="false">SUM(AK908:AN908)</f>
        <v>14</v>
      </c>
      <c r="AP908" s="41" t="n">
        <f aca="false">K908+V908</f>
        <v>0</v>
      </c>
    </row>
    <row r="909" s="42" customFormat="true" ht="16.5" hidden="true" customHeight="true" outlineLevel="0" collapsed="false">
      <c r="A909" s="132" t="s">
        <v>152</v>
      </c>
      <c r="B909" s="30" t="s">
        <v>53</v>
      </c>
      <c r="C909" s="111" t="s">
        <v>638</v>
      </c>
      <c r="D909" s="62" t="s">
        <v>337</v>
      </c>
      <c r="E909" s="53" t="n">
        <v>12</v>
      </c>
      <c r="F909" s="31"/>
      <c r="G909" s="31"/>
      <c r="H909" s="31"/>
      <c r="I909" s="31"/>
      <c r="J909" s="31"/>
      <c r="K909" s="31"/>
      <c r="L909" s="31"/>
      <c r="M909" s="31"/>
      <c r="N909" s="33" t="n">
        <f aca="false">E909*F909+H909+J909+K909+L909+M909</f>
        <v>0</v>
      </c>
      <c r="O909" s="36"/>
      <c r="P909" s="31" t="n">
        <v>14</v>
      </c>
      <c r="Q909" s="31"/>
      <c r="R909" s="31"/>
      <c r="S909" s="31" t="n">
        <v>14</v>
      </c>
      <c r="T909" s="31"/>
      <c r="U909" s="31"/>
      <c r="V909" s="31"/>
      <c r="W909" s="31"/>
      <c r="X909" s="31"/>
      <c r="Y909" s="31"/>
      <c r="Z909" s="36" t="n">
        <f aca="false">P909*Q909+S909+U909+V909+W909+X909+Y909</f>
        <v>14</v>
      </c>
      <c r="AA909" s="36" t="n">
        <f aca="false">N909+Z909</f>
        <v>14</v>
      </c>
      <c r="AB909" s="47" t="s">
        <v>69</v>
      </c>
      <c r="AC909" s="31"/>
      <c r="AD909" s="31"/>
      <c r="AE909" s="36" t="n">
        <f aca="false">P909*Q909</f>
        <v>0</v>
      </c>
      <c r="AF909" s="38" t="n">
        <f aca="false">E909*F909+P909*Q909</f>
        <v>0</v>
      </c>
      <c r="AG909" s="39" t="str">
        <f aca="false">AB909</f>
        <v>вак. 2 п/гр</v>
      </c>
      <c r="AH909" s="39" t="str">
        <f aca="false">C909</f>
        <v>3ИСП9-14б (БД)</v>
      </c>
      <c r="AI909" s="40" t="str">
        <f aca="false">B909</f>
        <v>12</v>
      </c>
      <c r="AJ909" s="39" t="str">
        <f aca="false">CONCATENATE(A909," ",D909)</f>
        <v>МДК.02.03 Математическое моделирование</v>
      </c>
      <c r="AK909" s="39" t="n">
        <f aca="false">E909*F909+P909*Q909+H909+J909+S909+U909</f>
        <v>14</v>
      </c>
      <c r="AL909" s="39" t="n">
        <f aca="false">L909+W909</f>
        <v>0</v>
      </c>
      <c r="AM909" s="39" t="n">
        <f aca="false">M909+X909</f>
        <v>0</v>
      </c>
      <c r="AN909" s="39" t="n">
        <f aca="false">Y909</f>
        <v>0</v>
      </c>
      <c r="AO909" s="39" t="n">
        <f aca="false">SUM(AK909:AN909)</f>
        <v>14</v>
      </c>
      <c r="AP909" s="41" t="n">
        <f aca="false">K909+V909</f>
        <v>0</v>
      </c>
    </row>
    <row r="910" s="42" customFormat="true" ht="16.5" hidden="true" customHeight="true" outlineLevel="0" collapsed="false">
      <c r="A910" s="132" t="s">
        <v>154</v>
      </c>
      <c r="B910" s="30" t="s">
        <v>175</v>
      </c>
      <c r="C910" s="111" t="s">
        <v>637</v>
      </c>
      <c r="D910" s="62" t="s">
        <v>108</v>
      </c>
      <c r="E910" s="53" t="n">
        <v>12</v>
      </c>
      <c r="F910" s="31"/>
      <c r="G910" s="31"/>
      <c r="H910" s="31"/>
      <c r="I910" s="31"/>
      <c r="J910" s="31"/>
      <c r="K910" s="31"/>
      <c r="L910" s="31"/>
      <c r="M910" s="31"/>
      <c r="N910" s="33" t="n">
        <f aca="false">E910*F910+H910+J910+K910+L910+M910</f>
        <v>0</v>
      </c>
      <c r="O910" s="36"/>
      <c r="P910" s="31" t="n">
        <v>2</v>
      </c>
      <c r="Q910" s="31" t="n">
        <v>36</v>
      </c>
      <c r="R910" s="31"/>
      <c r="S910" s="31"/>
      <c r="T910" s="31"/>
      <c r="U910" s="31"/>
      <c r="V910" s="31"/>
      <c r="W910" s="31"/>
      <c r="X910" s="31"/>
      <c r="Y910" s="31"/>
      <c r="Z910" s="36" t="n">
        <f aca="false">P910*Q910+S910+U910+V910+W910+X910+Y910</f>
        <v>72</v>
      </c>
      <c r="AA910" s="36" t="n">
        <f aca="false">N910+Z910</f>
        <v>72</v>
      </c>
      <c r="AB910" s="73" t="s">
        <v>315</v>
      </c>
      <c r="AC910" s="31"/>
      <c r="AD910" s="31"/>
      <c r="AE910" s="36" t="n">
        <f aca="false">P910*Q910</f>
        <v>72</v>
      </c>
      <c r="AF910" s="38" t="n">
        <f aca="false">E910*F910+P910*Q910</f>
        <v>72</v>
      </c>
      <c r="AG910" s="39" t="str">
        <f aca="false">AB910</f>
        <v>Мартиросян В.А.</v>
      </c>
      <c r="AH910" s="39" t="str">
        <f aca="false">C910</f>
        <v>3ИСП9-14а (БД)</v>
      </c>
      <c r="AI910" s="40" t="str">
        <f aca="false">B910</f>
        <v>13</v>
      </c>
      <c r="AJ910" s="39" t="str">
        <f aca="false">CONCATENATE(A910," ",D910)</f>
        <v>УП.02 Учебная практика</v>
      </c>
      <c r="AK910" s="39" t="n">
        <f aca="false">E910*F910+P910*Q910+H910+J910+S910+U910</f>
        <v>72</v>
      </c>
      <c r="AL910" s="39" t="n">
        <f aca="false">L910+W910</f>
        <v>0</v>
      </c>
      <c r="AM910" s="39" t="n">
        <f aca="false">M910+X910</f>
        <v>0</v>
      </c>
      <c r="AN910" s="39" t="n">
        <f aca="false">Y910</f>
        <v>0</v>
      </c>
      <c r="AO910" s="39" t="n">
        <f aca="false">SUM(AK910:AN910)</f>
        <v>72</v>
      </c>
      <c r="AP910" s="41" t="n">
        <f aca="false">K910+V910</f>
        <v>0</v>
      </c>
    </row>
    <row r="911" s="42" customFormat="true" ht="16.5" hidden="true" customHeight="true" outlineLevel="0" collapsed="false">
      <c r="A911" s="132" t="s">
        <v>154</v>
      </c>
      <c r="B911" s="30" t="s">
        <v>53</v>
      </c>
      <c r="C911" s="111" t="s">
        <v>638</v>
      </c>
      <c r="D911" s="62" t="s">
        <v>108</v>
      </c>
      <c r="E911" s="53" t="n">
        <v>12</v>
      </c>
      <c r="F911" s="31"/>
      <c r="G911" s="31"/>
      <c r="H911" s="31"/>
      <c r="I911" s="31"/>
      <c r="J911" s="31"/>
      <c r="K911" s="31"/>
      <c r="L911" s="31"/>
      <c r="M911" s="31"/>
      <c r="N911" s="33" t="n">
        <f aca="false">E911*F911+H911+J911+K911+L911+M911</f>
        <v>0</v>
      </c>
      <c r="O911" s="36"/>
      <c r="P911" s="31" t="n">
        <v>2</v>
      </c>
      <c r="Q911" s="31" t="n">
        <v>36</v>
      </c>
      <c r="R911" s="31"/>
      <c r="S911" s="31"/>
      <c r="T911" s="31"/>
      <c r="U911" s="31"/>
      <c r="V911" s="31"/>
      <c r="W911" s="31"/>
      <c r="X911" s="31"/>
      <c r="Y911" s="31"/>
      <c r="Z911" s="36" t="n">
        <f aca="false">P911*Q911+S911+U911+V911+W911+X911+Y911</f>
        <v>72</v>
      </c>
      <c r="AA911" s="36" t="n">
        <f aca="false">N911+Z911</f>
        <v>72</v>
      </c>
      <c r="AB911" s="73" t="s">
        <v>275</v>
      </c>
      <c r="AC911" s="31"/>
      <c r="AD911" s="31"/>
      <c r="AE911" s="36"/>
      <c r="AF911" s="38" t="n">
        <f aca="false">E911*F911+P911*Q911</f>
        <v>72</v>
      </c>
      <c r="AG911" s="39" t="str">
        <f aca="false">AB911</f>
        <v>Клименко С.В.</v>
      </c>
      <c r="AH911" s="39" t="str">
        <f aca="false">C911</f>
        <v>3ИСП9-14б (БД)</v>
      </c>
      <c r="AI911" s="40" t="str">
        <f aca="false">B911</f>
        <v>12</v>
      </c>
      <c r="AJ911" s="39" t="str">
        <f aca="false">CONCATENATE(A911," ",D911)</f>
        <v>УП.02 Учебная практика</v>
      </c>
      <c r="AK911" s="39" t="n">
        <f aca="false">E911*F911+P911*Q911+H911+J911+S911+U911</f>
        <v>72</v>
      </c>
      <c r="AL911" s="39" t="n">
        <f aca="false">L911+W911</f>
        <v>0</v>
      </c>
      <c r="AM911" s="39" t="n">
        <f aca="false">M911+X911</f>
        <v>0</v>
      </c>
      <c r="AN911" s="39" t="n">
        <f aca="false">Y911</f>
        <v>0</v>
      </c>
      <c r="AO911" s="39" t="n">
        <f aca="false">SUM(AK911:AN911)</f>
        <v>72</v>
      </c>
      <c r="AP911" s="41" t="n">
        <f aca="false">K911+V911</f>
        <v>0</v>
      </c>
    </row>
    <row r="912" s="42" customFormat="true" ht="16.5" hidden="true" customHeight="true" outlineLevel="0" collapsed="false">
      <c r="A912" s="132" t="s">
        <v>155</v>
      </c>
      <c r="B912" s="135" t="s">
        <v>238</v>
      </c>
      <c r="C912" s="111" t="s">
        <v>636</v>
      </c>
      <c r="D912" s="62" t="s">
        <v>163</v>
      </c>
      <c r="E912" s="53" t="n">
        <v>12</v>
      </c>
      <c r="F912" s="31"/>
      <c r="G912" s="31"/>
      <c r="H912" s="31"/>
      <c r="I912" s="31"/>
      <c r="J912" s="31"/>
      <c r="K912" s="31"/>
      <c r="L912" s="31"/>
      <c r="M912" s="31"/>
      <c r="N912" s="33" t="n">
        <f aca="false">E912*F912+H912+J912+K912+L912+M912</f>
        <v>0</v>
      </c>
      <c r="O912" s="36"/>
      <c r="P912" s="31" t="n">
        <v>2</v>
      </c>
      <c r="Q912" s="31" t="n">
        <v>9</v>
      </c>
      <c r="R912" s="31"/>
      <c r="S912" s="31"/>
      <c r="T912" s="31"/>
      <c r="U912" s="31"/>
      <c r="V912" s="31"/>
      <c r="W912" s="31"/>
      <c r="X912" s="31"/>
      <c r="Y912" s="31"/>
      <c r="Z912" s="36" t="n">
        <f aca="false">P912*Q912+S912+U912+V912+W912+X912+Y912</f>
        <v>18</v>
      </c>
      <c r="AA912" s="36" t="n">
        <f aca="false">N912+Z912</f>
        <v>18</v>
      </c>
      <c r="AB912" s="36" t="s">
        <v>406</v>
      </c>
      <c r="AC912" s="31"/>
      <c r="AD912" s="31"/>
      <c r="AE912" s="36" t="n">
        <f aca="false">P912*Q912</f>
        <v>18</v>
      </c>
      <c r="AF912" s="38" t="n">
        <f aca="false">E912*F912+P912*Q912</f>
        <v>18</v>
      </c>
      <c r="AG912" s="39" t="str">
        <f aca="false">AB912</f>
        <v>Вак. ПП</v>
      </c>
      <c r="AH912" s="39" t="str">
        <f aca="false">C912</f>
        <v>3ИСП9-14 (БД)</v>
      </c>
      <c r="AI912" s="40" t="str">
        <f aca="false">B912</f>
        <v>25</v>
      </c>
      <c r="AJ912" s="39" t="str">
        <f aca="false">CONCATENATE(A912," ",D912)</f>
        <v>ПП.02 Производственная практика</v>
      </c>
      <c r="AK912" s="39" t="n">
        <f aca="false">E912*F912+P912*Q912+H912+J912+S912+U912</f>
        <v>18</v>
      </c>
      <c r="AL912" s="39" t="n">
        <f aca="false">L912+W912</f>
        <v>0</v>
      </c>
      <c r="AM912" s="39" t="n">
        <f aca="false">M912+X912</f>
        <v>0</v>
      </c>
      <c r="AN912" s="39" t="n">
        <f aca="false">Y912</f>
        <v>0</v>
      </c>
      <c r="AO912" s="39" t="n">
        <f aca="false">SUM(AK912:AN912)</f>
        <v>18</v>
      </c>
      <c r="AP912" s="41" t="n">
        <f aca="false">K912+V912</f>
        <v>0</v>
      </c>
    </row>
    <row r="913" s="42" customFormat="true" ht="16.5" hidden="true" customHeight="true" outlineLevel="0" collapsed="false">
      <c r="A913" s="132" t="s">
        <v>155</v>
      </c>
      <c r="B913" s="135" t="s">
        <v>238</v>
      </c>
      <c r="C913" s="111" t="s">
        <v>636</v>
      </c>
      <c r="D913" s="62" t="s">
        <v>163</v>
      </c>
      <c r="E913" s="53" t="n">
        <v>12</v>
      </c>
      <c r="F913" s="31"/>
      <c r="G913" s="31"/>
      <c r="H913" s="31"/>
      <c r="I913" s="31"/>
      <c r="J913" s="31"/>
      <c r="K913" s="31"/>
      <c r="L913" s="31"/>
      <c r="M913" s="31"/>
      <c r="N913" s="33" t="n">
        <f aca="false">E913*F913+H913+J913+K913+L913+M913</f>
        <v>0</v>
      </c>
      <c r="O913" s="36"/>
      <c r="P913" s="31" t="n">
        <v>2</v>
      </c>
      <c r="Q913" s="31" t="n">
        <v>9</v>
      </c>
      <c r="R913" s="31"/>
      <c r="S913" s="31"/>
      <c r="T913" s="31"/>
      <c r="U913" s="31"/>
      <c r="V913" s="31"/>
      <c r="W913" s="31"/>
      <c r="X913" s="31"/>
      <c r="Y913" s="31"/>
      <c r="Z913" s="36" t="n">
        <f aca="false">P913*Q913+S913+U913+V913+W913+X913+Y913</f>
        <v>18</v>
      </c>
      <c r="AA913" s="36" t="n">
        <f aca="false">N913+Z913</f>
        <v>18</v>
      </c>
      <c r="AB913" s="36" t="s">
        <v>143</v>
      </c>
      <c r="AC913" s="31"/>
      <c r="AD913" s="31"/>
      <c r="AE913" s="36" t="n">
        <f aca="false">P913*Q913</f>
        <v>18</v>
      </c>
      <c r="AF913" s="38" t="n">
        <f aca="false">E913*F913+P913*Q913</f>
        <v>18</v>
      </c>
      <c r="AG913" s="39" t="str">
        <f aca="false">AB913</f>
        <v>вак. ПП</v>
      </c>
      <c r="AH913" s="39" t="str">
        <f aca="false">C913</f>
        <v>3ИСП9-14 (БД)</v>
      </c>
      <c r="AI913" s="40" t="str">
        <f aca="false">B913</f>
        <v>25</v>
      </c>
      <c r="AJ913" s="39" t="str">
        <f aca="false">CONCATENATE(A913," ",D913)</f>
        <v>ПП.02 Производственная практика</v>
      </c>
      <c r="AK913" s="39" t="n">
        <f aca="false">E913*F913+P913*Q913+H913+J913+S913+U913</f>
        <v>18</v>
      </c>
      <c r="AL913" s="39" t="n">
        <f aca="false">L913+W913</f>
        <v>0</v>
      </c>
      <c r="AM913" s="39" t="n">
        <f aca="false">M913+X913</f>
        <v>0</v>
      </c>
      <c r="AN913" s="39" t="n">
        <f aca="false">Y913</f>
        <v>0</v>
      </c>
      <c r="AO913" s="39" t="n">
        <f aca="false">SUM(AK913:AN913)</f>
        <v>18</v>
      </c>
      <c r="AP913" s="41" t="n">
        <f aca="false">K913+V913</f>
        <v>0</v>
      </c>
    </row>
    <row r="914" s="42" customFormat="true" ht="16.5" hidden="true" customHeight="true" outlineLevel="0" collapsed="false">
      <c r="A914" s="132" t="s">
        <v>155</v>
      </c>
      <c r="B914" s="135" t="s">
        <v>238</v>
      </c>
      <c r="C914" s="111" t="s">
        <v>636</v>
      </c>
      <c r="D914" s="62" t="s">
        <v>163</v>
      </c>
      <c r="E914" s="53" t="n">
        <v>12</v>
      </c>
      <c r="F914" s="31"/>
      <c r="G914" s="31"/>
      <c r="H914" s="31"/>
      <c r="I914" s="31"/>
      <c r="J914" s="31"/>
      <c r="K914" s="31"/>
      <c r="L914" s="31"/>
      <c r="M914" s="31"/>
      <c r="N914" s="33" t="n">
        <f aca="false">E914*F914+H914+J914+K914+L914+M914</f>
        <v>0</v>
      </c>
      <c r="O914" s="36"/>
      <c r="P914" s="31" t="n">
        <v>2</v>
      </c>
      <c r="Q914" s="31" t="n">
        <v>9</v>
      </c>
      <c r="R914" s="31"/>
      <c r="S914" s="31"/>
      <c r="T914" s="31"/>
      <c r="U914" s="31"/>
      <c r="V914" s="31"/>
      <c r="W914" s="31"/>
      <c r="X914" s="31"/>
      <c r="Y914" s="31"/>
      <c r="Z914" s="36" t="n">
        <f aca="false">P914*Q914+S914+U914+V914+W914+X914+Y914</f>
        <v>18</v>
      </c>
      <c r="AA914" s="36" t="n">
        <f aca="false">N914+Z914</f>
        <v>18</v>
      </c>
      <c r="AB914" s="36" t="s">
        <v>143</v>
      </c>
      <c r="AC914" s="31"/>
      <c r="AD914" s="31"/>
      <c r="AE914" s="36" t="n">
        <f aca="false">P914*Q914</f>
        <v>18</v>
      </c>
      <c r="AF914" s="38" t="n">
        <f aca="false">E914*F914+P914*Q914</f>
        <v>18</v>
      </c>
      <c r="AG914" s="39" t="str">
        <f aca="false">AB914</f>
        <v>вак. ПП</v>
      </c>
      <c r="AH914" s="39" t="str">
        <f aca="false">C914</f>
        <v>3ИСП9-14 (БД)</v>
      </c>
      <c r="AI914" s="40" t="str">
        <f aca="false">B914</f>
        <v>25</v>
      </c>
      <c r="AJ914" s="39" t="str">
        <f aca="false">CONCATENATE(A914," ",D914)</f>
        <v>ПП.02 Производственная практика</v>
      </c>
      <c r="AK914" s="39" t="n">
        <f aca="false">E914*F914+P914*Q914+H914+J914+S914+U914</f>
        <v>18</v>
      </c>
      <c r="AL914" s="39" t="n">
        <f aca="false">L914+W914</f>
        <v>0</v>
      </c>
      <c r="AM914" s="39" t="n">
        <f aca="false">M914+X914</f>
        <v>0</v>
      </c>
      <c r="AN914" s="39" t="n">
        <f aca="false">Y914</f>
        <v>0</v>
      </c>
      <c r="AO914" s="39" t="n">
        <f aca="false">SUM(AK914:AN914)</f>
        <v>18</v>
      </c>
      <c r="AP914" s="41" t="n">
        <f aca="false">K914+V914</f>
        <v>0</v>
      </c>
    </row>
    <row r="915" s="42" customFormat="true" ht="16.5" hidden="true" customHeight="true" outlineLevel="0" collapsed="false">
      <c r="A915" s="132" t="s">
        <v>155</v>
      </c>
      <c r="B915" s="135" t="s">
        <v>238</v>
      </c>
      <c r="C915" s="111" t="s">
        <v>636</v>
      </c>
      <c r="D915" s="62" t="s">
        <v>163</v>
      </c>
      <c r="E915" s="53" t="n">
        <v>12</v>
      </c>
      <c r="F915" s="31"/>
      <c r="G915" s="31"/>
      <c r="H915" s="31"/>
      <c r="I915" s="31"/>
      <c r="J915" s="31"/>
      <c r="K915" s="31"/>
      <c r="L915" s="31"/>
      <c r="M915" s="31"/>
      <c r="N915" s="33" t="n">
        <f aca="false">E915*F915+H915+J915+K915+L915+M915</f>
        <v>0</v>
      </c>
      <c r="O915" s="36"/>
      <c r="P915" s="31" t="n">
        <v>2</v>
      </c>
      <c r="Q915" s="31" t="n">
        <v>9</v>
      </c>
      <c r="R915" s="31"/>
      <c r="S915" s="31"/>
      <c r="T915" s="31"/>
      <c r="U915" s="31"/>
      <c r="V915" s="31"/>
      <c r="W915" s="31"/>
      <c r="X915" s="31"/>
      <c r="Y915" s="31"/>
      <c r="Z915" s="36" t="n">
        <f aca="false">P915*Q915+S915+U915+V915+W915+X915+Y915</f>
        <v>18</v>
      </c>
      <c r="AA915" s="36" t="n">
        <f aca="false">N915+Z915</f>
        <v>18</v>
      </c>
      <c r="AB915" s="36" t="s">
        <v>143</v>
      </c>
      <c r="AC915" s="31"/>
      <c r="AD915" s="31"/>
      <c r="AE915" s="36" t="n">
        <f aca="false">P915*Q915</f>
        <v>18</v>
      </c>
      <c r="AF915" s="38" t="n">
        <f aca="false">E915*F915+P915*Q915</f>
        <v>18</v>
      </c>
      <c r="AG915" s="39" t="str">
        <f aca="false">AB915</f>
        <v>вак. ПП</v>
      </c>
      <c r="AH915" s="39" t="str">
        <f aca="false">C915</f>
        <v>3ИСП9-14 (БД)</v>
      </c>
      <c r="AI915" s="40" t="str">
        <f aca="false">B915</f>
        <v>25</v>
      </c>
      <c r="AJ915" s="39" t="str">
        <f aca="false">CONCATENATE(A915," ",D915)</f>
        <v>ПП.02 Производственная практика</v>
      </c>
      <c r="AK915" s="39" t="n">
        <f aca="false">E915*F915+P915*Q915+H915+J915+S915+U915</f>
        <v>18</v>
      </c>
      <c r="AL915" s="39" t="n">
        <f aca="false">L915+W915</f>
        <v>0</v>
      </c>
      <c r="AM915" s="39" t="n">
        <f aca="false">M915+X915</f>
        <v>0</v>
      </c>
      <c r="AN915" s="39" t="n">
        <f aca="false">Y915</f>
        <v>0</v>
      </c>
      <c r="AO915" s="39" t="n">
        <f aca="false">SUM(AK915:AN915)</f>
        <v>18</v>
      </c>
      <c r="AP915" s="41" t="n">
        <f aca="false">K915+V915</f>
        <v>0</v>
      </c>
    </row>
    <row r="916" s="42" customFormat="true" ht="16.5" hidden="true" customHeight="true" outlineLevel="0" collapsed="false">
      <c r="A916" s="132" t="s">
        <v>341</v>
      </c>
      <c r="B916" s="135" t="s">
        <v>238</v>
      </c>
      <c r="C916" s="111" t="s">
        <v>636</v>
      </c>
      <c r="D916" s="62" t="s">
        <v>342</v>
      </c>
      <c r="E916" s="53" t="n">
        <v>12</v>
      </c>
      <c r="F916" s="31" t="n">
        <v>6</v>
      </c>
      <c r="G916" s="31" t="n">
        <v>36</v>
      </c>
      <c r="H916" s="31" t="n">
        <v>-36</v>
      </c>
      <c r="I916" s="31"/>
      <c r="J916" s="31"/>
      <c r="K916" s="31"/>
      <c r="L916" s="31" t="n">
        <v>6</v>
      </c>
      <c r="M916" s="31" t="n">
        <v>8</v>
      </c>
      <c r="N916" s="33" t="n">
        <f aca="false">E916*F916+H916+J916+K916+L916+M916</f>
        <v>50</v>
      </c>
      <c r="O916" s="36"/>
      <c r="P916" s="31" t="n">
        <v>14</v>
      </c>
      <c r="Q916" s="31"/>
      <c r="R916" s="31"/>
      <c r="S916" s="31"/>
      <c r="T916" s="31"/>
      <c r="U916" s="31"/>
      <c r="V916" s="31"/>
      <c r="W916" s="31"/>
      <c r="X916" s="31"/>
      <c r="Y916" s="31"/>
      <c r="Z916" s="36" t="n">
        <f aca="false">P916*Q916+S916+U916+V916+W916+X916+Y916</f>
        <v>0</v>
      </c>
      <c r="AA916" s="36" t="n">
        <f aca="false">N916+Z916</f>
        <v>50</v>
      </c>
      <c r="AB916" s="47" t="s">
        <v>338</v>
      </c>
      <c r="AC916" s="31"/>
      <c r="AD916" s="31"/>
      <c r="AE916" s="36" t="n">
        <f aca="false">P916*Q916</f>
        <v>0</v>
      </c>
      <c r="AF916" s="38" t="n">
        <f aca="false">E916*F916+P916*Q916</f>
        <v>72</v>
      </c>
      <c r="AG916" s="39" t="str">
        <f aca="false">AB916</f>
        <v>Дружинин Б.Н.</v>
      </c>
      <c r="AH916" s="39" t="str">
        <f aca="false">C916</f>
        <v>3ИСП9-14 (БД)</v>
      </c>
      <c r="AI916" s="40" t="str">
        <f aca="false">B916</f>
        <v>25</v>
      </c>
      <c r="AJ916" s="39" t="str">
        <f aca="false">CONCATENATE(A916," ",D916)</f>
        <v>МДК.04.02 Обеспечение качества функционирования компьютерных систем</v>
      </c>
      <c r="AK916" s="39" t="n">
        <f aca="false">E916*F916+P916*Q916+H916+J916+S916+U916</f>
        <v>36</v>
      </c>
      <c r="AL916" s="39" t="n">
        <f aca="false">L916+W916</f>
        <v>6</v>
      </c>
      <c r="AM916" s="39" t="n">
        <f aca="false">M916+X916</f>
        <v>8</v>
      </c>
      <c r="AN916" s="39" t="n">
        <f aca="false">Y916</f>
        <v>0</v>
      </c>
      <c r="AO916" s="39" t="n">
        <f aca="false">SUM(AK916:AN916)</f>
        <v>50</v>
      </c>
      <c r="AP916" s="41" t="n">
        <f aca="false">K916+V916</f>
        <v>0</v>
      </c>
    </row>
    <row r="917" s="42" customFormat="true" ht="16.5" hidden="true" customHeight="true" outlineLevel="0" collapsed="false">
      <c r="A917" s="132" t="s">
        <v>341</v>
      </c>
      <c r="B917" s="30" t="s">
        <v>175</v>
      </c>
      <c r="C917" s="111" t="s">
        <v>637</v>
      </c>
      <c r="D917" s="62" t="s">
        <v>342</v>
      </c>
      <c r="E917" s="53" t="n">
        <v>12</v>
      </c>
      <c r="F917" s="31"/>
      <c r="G917" s="31"/>
      <c r="H917" s="31" t="n">
        <v>36</v>
      </c>
      <c r="I917" s="31"/>
      <c r="J917" s="31"/>
      <c r="K917" s="31"/>
      <c r="L917" s="31"/>
      <c r="M917" s="31"/>
      <c r="N917" s="33" t="n">
        <f aca="false">E917*F917+H917+J917+K917+L917+M917</f>
        <v>36</v>
      </c>
      <c r="O917" s="36"/>
      <c r="P917" s="31" t="n">
        <v>14</v>
      </c>
      <c r="Q917" s="31"/>
      <c r="R917" s="31"/>
      <c r="S917" s="31"/>
      <c r="T917" s="31"/>
      <c r="U917" s="31"/>
      <c r="V917" s="31"/>
      <c r="W917" s="31"/>
      <c r="X917" s="31"/>
      <c r="Y917" s="31"/>
      <c r="Z917" s="36" t="n">
        <f aca="false">P917*Q917+S917+U917+V917+W917+X917+Y917</f>
        <v>0</v>
      </c>
      <c r="AA917" s="36" t="n">
        <f aca="false">N917+Z917</f>
        <v>36</v>
      </c>
      <c r="AB917" s="47" t="s">
        <v>338</v>
      </c>
      <c r="AC917" s="31"/>
      <c r="AD917" s="31"/>
      <c r="AE917" s="36" t="n">
        <f aca="false">P917*Q917</f>
        <v>0</v>
      </c>
      <c r="AF917" s="38" t="n">
        <f aca="false">E917*F917+P917*Q917</f>
        <v>0</v>
      </c>
      <c r="AG917" s="39" t="str">
        <f aca="false">AB917</f>
        <v>Дружинин Б.Н.</v>
      </c>
      <c r="AH917" s="39" t="str">
        <f aca="false">C917</f>
        <v>3ИСП9-14а (БД)</v>
      </c>
      <c r="AI917" s="40" t="str">
        <f aca="false">B917</f>
        <v>13</v>
      </c>
      <c r="AJ917" s="39" t="str">
        <f aca="false">CONCATENATE(A917," ",D917)</f>
        <v>МДК.04.02 Обеспечение качества функционирования компьютерных систем</v>
      </c>
      <c r="AK917" s="39" t="n">
        <f aca="false">E917*F917+P917*Q917+H917+J917+S917+U917</f>
        <v>36</v>
      </c>
      <c r="AL917" s="39" t="n">
        <f aca="false">L917+W917</f>
        <v>0</v>
      </c>
      <c r="AM917" s="39" t="n">
        <f aca="false">M917+X917</f>
        <v>0</v>
      </c>
      <c r="AN917" s="39" t="n">
        <f aca="false">Y917</f>
        <v>0</v>
      </c>
      <c r="AO917" s="39" t="n">
        <f aca="false">SUM(AK917:AN917)</f>
        <v>36</v>
      </c>
      <c r="AP917" s="41" t="n">
        <f aca="false">K917+V917</f>
        <v>0</v>
      </c>
    </row>
    <row r="918" s="42" customFormat="true" ht="16.5" hidden="true" customHeight="true" outlineLevel="0" collapsed="false">
      <c r="A918" s="132" t="s">
        <v>341</v>
      </c>
      <c r="B918" s="30" t="s">
        <v>53</v>
      </c>
      <c r="C918" s="111" t="s">
        <v>638</v>
      </c>
      <c r="D918" s="62" t="s">
        <v>342</v>
      </c>
      <c r="E918" s="53" t="n">
        <v>12</v>
      </c>
      <c r="F918" s="31"/>
      <c r="G918" s="31"/>
      <c r="H918" s="31" t="n">
        <v>36</v>
      </c>
      <c r="I918" s="31"/>
      <c r="J918" s="31"/>
      <c r="K918" s="31"/>
      <c r="L918" s="31"/>
      <c r="M918" s="31"/>
      <c r="N918" s="33" t="n">
        <f aca="false">E918*F918+H918+J918+K918+L918+M918</f>
        <v>36</v>
      </c>
      <c r="O918" s="36"/>
      <c r="P918" s="31" t="n">
        <v>14</v>
      </c>
      <c r="Q918" s="31"/>
      <c r="R918" s="31"/>
      <c r="S918" s="31"/>
      <c r="T918" s="31"/>
      <c r="U918" s="31"/>
      <c r="V918" s="31"/>
      <c r="W918" s="31"/>
      <c r="X918" s="31"/>
      <c r="Y918" s="31"/>
      <c r="Z918" s="36" t="n">
        <f aca="false">P918*Q918+S918+U918+V918+W918+X918+Y918</f>
        <v>0</v>
      </c>
      <c r="AA918" s="36" t="n">
        <f aca="false">N918+Z918</f>
        <v>36</v>
      </c>
      <c r="AB918" s="47" t="s">
        <v>69</v>
      </c>
      <c r="AC918" s="31"/>
      <c r="AD918" s="31"/>
      <c r="AE918" s="36" t="n">
        <f aca="false">P918*Q918</f>
        <v>0</v>
      </c>
      <c r="AF918" s="38" t="n">
        <f aca="false">E918*F918+P918*Q918</f>
        <v>0</v>
      </c>
      <c r="AG918" s="39" t="str">
        <f aca="false">AB918</f>
        <v>вак. 2 п/гр</v>
      </c>
      <c r="AH918" s="39" t="str">
        <f aca="false">C918</f>
        <v>3ИСП9-14б (БД)</v>
      </c>
      <c r="AI918" s="40" t="str">
        <f aca="false">B918</f>
        <v>12</v>
      </c>
      <c r="AJ918" s="39" t="str">
        <f aca="false">CONCATENATE(A918," ",D918)</f>
        <v>МДК.04.02 Обеспечение качества функционирования компьютерных систем</v>
      </c>
      <c r="AK918" s="39" t="n">
        <f aca="false">E918*F918+P918*Q918+H918+J918+S918+U918</f>
        <v>36</v>
      </c>
      <c r="AL918" s="39" t="n">
        <f aca="false">L918+W918</f>
        <v>0</v>
      </c>
      <c r="AM918" s="39" t="n">
        <f aca="false">M918+X918</f>
        <v>0</v>
      </c>
      <c r="AN918" s="39" t="n">
        <f aca="false">Y918</f>
        <v>0</v>
      </c>
      <c r="AO918" s="39" t="n">
        <f aca="false">SUM(AK918:AN918)</f>
        <v>36</v>
      </c>
      <c r="AP918" s="41" t="n">
        <f aca="false">K918+V918</f>
        <v>0</v>
      </c>
    </row>
    <row r="919" s="42" customFormat="true" ht="16.5" hidden="true" customHeight="true" outlineLevel="0" collapsed="false">
      <c r="A919" s="132" t="s">
        <v>343</v>
      </c>
      <c r="B919" s="135" t="s">
        <v>238</v>
      </c>
      <c r="C919" s="111" t="s">
        <v>636</v>
      </c>
      <c r="D919" s="62" t="s">
        <v>163</v>
      </c>
      <c r="E919" s="53" t="n">
        <v>4</v>
      </c>
      <c r="F919" s="31" t="n">
        <v>9</v>
      </c>
      <c r="G919" s="31"/>
      <c r="H919" s="31"/>
      <c r="I919" s="31"/>
      <c r="J919" s="31"/>
      <c r="K919" s="31"/>
      <c r="L919" s="31"/>
      <c r="M919" s="31"/>
      <c r="N919" s="33" t="n">
        <f aca="false">E919*F919+H919+J919+K919+L919+M919</f>
        <v>36</v>
      </c>
      <c r="O919" s="36"/>
      <c r="P919" s="31" t="n">
        <v>14</v>
      </c>
      <c r="Q919" s="31"/>
      <c r="R919" s="31"/>
      <c r="S919" s="31"/>
      <c r="T919" s="31"/>
      <c r="U919" s="31"/>
      <c r="V919" s="31"/>
      <c r="W919" s="31"/>
      <c r="X919" s="31"/>
      <c r="Y919" s="31"/>
      <c r="Z919" s="36" t="n">
        <f aca="false">P919*Q919+S919+U919+V919+W919+X919+Y919</f>
        <v>0</v>
      </c>
      <c r="AA919" s="36" t="n">
        <f aca="false">N919+Z919</f>
        <v>36</v>
      </c>
      <c r="AB919" s="36" t="s">
        <v>406</v>
      </c>
      <c r="AC919" s="31"/>
      <c r="AD919" s="31"/>
      <c r="AE919" s="36" t="n">
        <f aca="false">P919*Q919</f>
        <v>0</v>
      </c>
      <c r="AF919" s="38" t="n">
        <f aca="false">E919*F919+P919*Q919</f>
        <v>36</v>
      </c>
      <c r="AG919" s="39" t="str">
        <f aca="false">AB919</f>
        <v>Вак. ПП</v>
      </c>
      <c r="AH919" s="39" t="str">
        <f aca="false">C919</f>
        <v>3ИСП9-14 (БД)</v>
      </c>
      <c r="AI919" s="40" t="str">
        <f aca="false">B919</f>
        <v>25</v>
      </c>
      <c r="AJ919" s="39" t="str">
        <f aca="false">CONCATENATE(A919," ",D919)</f>
        <v>ПП.04 Производственная практика</v>
      </c>
      <c r="AK919" s="39" t="n">
        <f aca="false">E919*F919+P919*Q919+H919+J919+S919+U919</f>
        <v>36</v>
      </c>
      <c r="AL919" s="39" t="n">
        <f aca="false">L919+W919</f>
        <v>0</v>
      </c>
      <c r="AM919" s="39" t="n">
        <f aca="false">M919+X919</f>
        <v>0</v>
      </c>
      <c r="AN919" s="39" t="n">
        <f aca="false">Y919</f>
        <v>0</v>
      </c>
      <c r="AO919" s="39" t="n">
        <f aca="false">SUM(AK919:AN919)</f>
        <v>36</v>
      </c>
      <c r="AP919" s="41" t="n">
        <f aca="false">K919+V919</f>
        <v>0</v>
      </c>
    </row>
    <row r="920" s="42" customFormat="true" ht="16.5" hidden="true" customHeight="true" outlineLevel="0" collapsed="false">
      <c r="A920" s="132" t="s">
        <v>343</v>
      </c>
      <c r="B920" s="135" t="s">
        <v>238</v>
      </c>
      <c r="C920" s="111" t="s">
        <v>636</v>
      </c>
      <c r="D920" s="62" t="s">
        <v>163</v>
      </c>
      <c r="E920" s="53" t="n">
        <v>4</v>
      </c>
      <c r="F920" s="31" t="n">
        <v>9</v>
      </c>
      <c r="G920" s="31"/>
      <c r="H920" s="31"/>
      <c r="I920" s="31"/>
      <c r="J920" s="31"/>
      <c r="K920" s="31"/>
      <c r="L920" s="31"/>
      <c r="M920" s="31"/>
      <c r="N920" s="33" t="n">
        <f aca="false">E920*F920+H920+J920+K920+L920+M920</f>
        <v>36</v>
      </c>
      <c r="O920" s="36"/>
      <c r="P920" s="31" t="n">
        <v>14</v>
      </c>
      <c r="Q920" s="31"/>
      <c r="R920" s="31"/>
      <c r="S920" s="31"/>
      <c r="T920" s="31"/>
      <c r="U920" s="31"/>
      <c r="V920" s="31"/>
      <c r="W920" s="31"/>
      <c r="X920" s="31"/>
      <c r="Y920" s="31"/>
      <c r="Z920" s="36" t="n">
        <f aca="false">P920*Q920+S920+U920+V920+W920+X920+Y920</f>
        <v>0</v>
      </c>
      <c r="AA920" s="36" t="n">
        <f aca="false">N920+Z920</f>
        <v>36</v>
      </c>
      <c r="AB920" s="36" t="s">
        <v>143</v>
      </c>
      <c r="AC920" s="31"/>
      <c r="AD920" s="31"/>
      <c r="AE920" s="36" t="n">
        <f aca="false">P920*Q920</f>
        <v>0</v>
      </c>
      <c r="AF920" s="38" t="n">
        <f aca="false">E920*F920+P920*Q920</f>
        <v>36</v>
      </c>
      <c r="AG920" s="39" t="str">
        <f aca="false">AB920</f>
        <v>вак. ПП</v>
      </c>
      <c r="AH920" s="39" t="str">
        <f aca="false">C920</f>
        <v>3ИСП9-14 (БД)</v>
      </c>
      <c r="AI920" s="40" t="str">
        <f aca="false">B920</f>
        <v>25</v>
      </c>
      <c r="AJ920" s="39" t="str">
        <f aca="false">CONCATENATE(A920," ",D920)</f>
        <v>ПП.04 Производственная практика</v>
      </c>
      <c r="AK920" s="39" t="n">
        <f aca="false">E920*F920+P920*Q920+H920+J920+S920+U920</f>
        <v>36</v>
      </c>
      <c r="AL920" s="39" t="n">
        <f aca="false">L920+W920</f>
        <v>0</v>
      </c>
      <c r="AM920" s="39" t="n">
        <f aca="false">M920+X920</f>
        <v>0</v>
      </c>
      <c r="AN920" s="39" t="n">
        <f aca="false">Y920</f>
        <v>0</v>
      </c>
      <c r="AO920" s="39" t="n">
        <f aca="false">SUM(AK920:AN920)</f>
        <v>36</v>
      </c>
      <c r="AP920" s="41" t="n">
        <f aca="false">K920+V920</f>
        <v>0</v>
      </c>
    </row>
    <row r="921" s="42" customFormat="true" ht="16.5" hidden="true" customHeight="true" outlineLevel="0" collapsed="false">
      <c r="A921" s="132" t="s">
        <v>343</v>
      </c>
      <c r="B921" s="135" t="s">
        <v>238</v>
      </c>
      <c r="C921" s="111" t="s">
        <v>636</v>
      </c>
      <c r="D921" s="62" t="s">
        <v>163</v>
      </c>
      <c r="E921" s="53" t="n">
        <v>4</v>
      </c>
      <c r="F921" s="31" t="n">
        <v>9</v>
      </c>
      <c r="G921" s="31"/>
      <c r="H921" s="31"/>
      <c r="I921" s="31"/>
      <c r="J921" s="31"/>
      <c r="K921" s="31"/>
      <c r="L921" s="31"/>
      <c r="M921" s="31"/>
      <c r="N921" s="33" t="n">
        <f aca="false">E921*F921+H921+J921+K921+L921+M921</f>
        <v>36</v>
      </c>
      <c r="O921" s="36"/>
      <c r="P921" s="31" t="n">
        <v>14</v>
      </c>
      <c r="Q921" s="31"/>
      <c r="R921" s="31"/>
      <c r="S921" s="31"/>
      <c r="T921" s="31"/>
      <c r="U921" s="31"/>
      <c r="V921" s="31"/>
      <c r="W921" s="31"/>
      <c r="X921" s="31"/>
      <c r="Y921" s="31"/>
      <c r="Z921" s="36" t="n">
        <f aca="false">P921*Q921+S921+U921+V921+W921+X921+Y921</f>
        <v>0</v>
      </c>
      <c r="AA921" s="36" t="n">
        <f aca="false">N921+Z921</f>
        <v>36</v>
      </c>
      <c r="AB921" s="36" t="s">
        <v>143</v>
      </c>
      <c r="AC921" s="31"/>
      <c r="AD921" s="31"/>
      <c r="AE921" s="36" t="n">
        <f aca="false">P921*Q921</f>
        <v>0</v>
      </c>
      <c r="AF921" s="38" t="n">
        <f aca="false">E921*F921+P921*Q921</f>
        <v>36</v>
      </c>
      <c r="AG921" s="39" t="str">
        <f aca="false">AB921</f>
        <v>вак. ПП</v>
      </c>
      <c r="AH921" s="39" t="str">
        <f aca="false">C921</f>
        <v>3ИСП9-14 (БД)</v>
      </c>
      <c r="AI921" s="40" t="str">
        <f aca="false">B921</f>
        <v>25</v>
      </c>
      <c r="AJ921" s="39" t="str">
        <f aca="false">CONCATENATE(A921," ",D921)</f>
        <v>ПП.04 Производственная практика</v>
      </c>
      <c r="AK921" s="39" t="n">
        <f aca="false">E921*F921+P921*Q921+H921+J921+S921+U921</f>
        <v>36</v>
      </c>
      <c r="AL921" s="39" t="n">
        <f aca="false">L921+W921</f>
        <v>0</v>
      </c>
      <c r="AM921" s="39" t="n">
        <f aca="false">M921+X921</f>
        <v>0</v>
      </c>
      <c r="AN921" s="39" t="n">
        <f aca="false">Y921</f>
        <v>0</v>
      </c>
      <c r="AO921" s="39" t="n">
        <f aca="false">SUM(AK921:AN921)</f>
        <v>36</v>
      </c>
      <c r="AP921" s="41" t="n">
        <f aca="false">K921+V921</f>
        <v>0</v>
      </c>
    </row>
    <row r="922" s="42" customFormat="true" ht="16.5" hidden="true" customHeight="true" outlineLevel="0" collapsed="false">
      <c r="A922" s="132" t="s">
        <v>343</v>
      </c>
      <c r="B922" s="135" t="s">
        <v>238</v>
      </c>
      <c r="C922" s="111" t="s">
        <v>636</v>
      </c>
      <c r="D922" s="62" t="s">
        <v>163</v>
      </c>
      <c r="E922" s="53" t="n">
        <v>4</v>
      </c>
      <c r="F922" s="31" t="n">
        <v>9</v>
      </c>
      <c r="G922" s="31"/>
      <c r="H922" s="31"/>
      <c r="I922" s="31"/>
      <c r="J922" s="31"/>
      <c r="K922" s="31"/>
      <c r="L922" s="31"/>
      <c r="M922" s="31"/>
      <c r="N922" s="33" t="n">
        <f aca="false">E922*F922+H922+J922+K922+L922+M922</f>
        <v>36</v>
      </c>
      <c r="O922" s="36"/>
      <c r="P922" s="31" t="n">
        <v>14</v>
      </c>
      <c r="Q922" s="31"/>
      <c r="R922" s="31"/>
      <c r="S922" s="31"/>
      <c r="T922" s="31"/>
      <c r="U922" s="31"/>
      <c r="V922" s="31"/>
      <c r="W922" s="31"/>
      <c r="X922" s="31"/>
      <c r="Y922" s="31"/>
      <c r="Z922" s="36" t="n">
        <f aca="false">P922*Q922+S922+U922+V922+W922+X922+Y922</f>
        <v>0</v>
      </c>
      <c r="AA922" s="36" t="n">
        <f aca="false">N922+Z922</f>
        <v>36</v>
      </c>
      <c r="AB922" s="36" t="s">
        <v>143</v>
      </c>
      <c r="AC922" s="31"/>
      <c r="AD922" s="31"/>
      <c r="AE922" s="36" t="n">
        <f aca="false">P922*Q922</f>
        <v>0</v>
      </c>
      <c r="AF922" s="38" t="n">
        <f aca="false">E922*F922+P922*Q922</f>
        <v>36</v>
      </c>
      <c r="AG922" s="39" t="str">
        <f aca="false">AB922</f>
        <v>вак. ПП</v>
      </c>
      <c r="AH922" s="39" t="str">
        <f aca="false">C922</f>
        <v>3ИСП9-14 (БД)</v>
      </c>
      <c r="AI922" s="40" t="str">
        <f aca="false">B922</f>
        <v>25</v>
      </c>
      <c r="AJ922" s="39" t="str">
        <f aca="false">CONCATENATE(A922," ",D922)</f>
        <v>ПП.04 Производственная практика</v>
      </c>
      <c r="AK922" s="39" t="n">
        <f aca="false">E922*F922+P922*Q922+H922+J922+S922+U922</f>
        <v>36</v>
      </c>
      <c r="AL922" s="39" t="n">
        <f aca="false">L922+W922</f>
        <v>0</v>
      </c>
      <c r="AM922" s="39" t="n">
        <f aca="false">M922+X922</f>
        <v>0</v>
      </c>
      <c r="AN922" s="39" t="n">
        <f aca="false">Y922</f>
        <v>0</v>
      </c>
      <c r="AO922" s="39" t="n">
        <f aca="false">SUM(AK922:AN922)</f>
        <v>36</v>
      </c>
      <c r="AP922" s="41" t="n">
        <f aca="false">K922+V922</f>
        <v>0</v>
      </c>
    </row>
    <row r="923" s="42" customFormat="true" ht="16.5" hidden="true" customHeight="true" outlineLevel="0" collapsed="false">
      <c r="A923" s="132" t="s">
        <v>344</v>
      </c>
      <c r="B923" s="135" t="s">
        <v>238</v>
      </c>
      <c r="C923" s="111" t="s">
        <v>636</v>
      </c>
      <c r="D923" s="62" t="s">
        <v>145</v>
      </c>
      <c r="E923" s="31" t="n">
        <v>12</v>
      </c>
      <c r="F923" s="31"/>
      <c r="G923" s="31"/>
      <c r="H923" s="31"/>
      <c r="I923" s="31"/>
      <c r="J923" s="31"/>
      <c r="K923" s="31"/>
      <c r="L923" s="31"/>
      <c r="M923" s="31" t="n">
        <v>24</v>
      </c>
      <c r="N923" s="33" t="n">
        <f aca="false">E923*F923+H923+J923+K923+L923+M923</f>
        <v>24</v>
      </c>
      <c r="O923" s="36"/>
      <c r="P923" s="31" t="n">
        <v>14</v>
      </c>
      <c r="Q923" s="31"/>
      <c r="R923" s="31"/>
      <c r="S923" s="31"/>
      <c r="T923" s="31"/>
      <c r="U923" s="31"/>
      <c r="V923" s="31"/>
      <c r="W923" s="31"/>
      <c r="X923" s="31"/>
      <c r="Y923" s="31"/>
      <c r="Z923" s="36" t="n">
        <f aca="false">P923*Q923+S923+U923+V923+W923+X923+Y923</f>
        <v>0</v>
      </c>
      <c r="AA923" s="36" t="n">
        <f aca="false">N923+Z923</f>
        <v>24</v>
      </c>
      <c r="AB923" s="36" t="s">
        <v>146</v>
      </c>
      <c r="AC923" s="31"/>
      <c r="AD923" s="31"/>
      <c r="AE923" s="36" t="n">
        <f aca="false">P923*Q923</f>
        <v>0</v>
      </c>
      <c r="AF923" s="38" t="n">
        <f aca="false">E923*F923+P923*Q923</f>
        <v>0</v>
      </c>
      <c r="AG923" s="39" t="str">
        <f aca="false">AB923</f>
        <v>вак. ДЭ</v>
      </c>
      <c r="AH923" s="39" t="str">
        <f aca="false">C923</f>
        <v>3ИСП9-14 (БД)</v>
      </c>
      <c r="AI923" s="40" t="str">
        <f aca="false">B923</f>
        <v>25</v>
      </c>
      <c r="AJ923" s="39" t="str">
        <f aca="false">CONCATENATE(A923," ",D923)</f>
        <v>ДЭ.04 Демонстрационный экзамен по модулю</v>
      </c>
      <c r="AK923" s="39" t="n">
        <f aca="false">E923*F923+P923*Q923+H923+J923+S923+U923</f>
        <v>0</v>
      </c>
      <c r="AL923" s="39" t="n">
        <f aca="false">L923+W923</f>
        <v>0</v>
      </c>
      <c r="AM923" s="39" t="n">
        <f aca="false">M923+X923</f>
        <v>24</v>
      </c>
      <c r="AN923" s="39" t="n">
        <f aca="false">Y923</f>
        <v>0</v>
      </c>
      <c r="AO923" s="39" t="n">
        <f aca="false">SUM(AK923:AN923)</f>
        <v>24</v>
      </c>
      <c r="AP923" s="41" t="n">
        <f aca="false">K923+V923</f>
        <v>0</v>
      </c>
    </row>
    <row r="924" s="42" customFormat="true" ht="16.5" hidden="true" customHeight="true" outlineLevel="0" collapsed="false">
      <c r="A924" s="136" t="s">
        <v>366</v>
      </c>
      <c r="B924" s="135" t="s">
        <v>238</v>
      </c>
      <c r="C924" s="111" t="s">
        <v>636</v>
      </c>
      <c r="D924" s="137" t="s">
        <v>367</v>
      </c>
      <c r="E924" s="31" t="n">
        <v>12</v>
      </c>
      <c r="F924" s="31"/>
      <c r="G924" s="31"/>
      <c r="H924" s="31"/>
      <c r="I924" s="31"/>
      <c r="J924" s="31"/>
      <c r="K924" s="31"/>
      <c r="L924" s="31"/>
      <c r="M924" s="31"/>
      <c r="N924" s="33" t="n">
        <f aca="false">E924*F924+H924+J924+K924+L924+M924</f>
        <v>0</v>
      </c>
      <c r="O924" s="36"/>
      <c r="P924" s="31" t="n">
        <v>14</v>
      </c>
      <c r="Q924" s="31" t="n">
        <v>4</v>
      </c>
      <c r="R924" s="31" t="n">
        <v>80</v>
      </c>
      <c r="S924" s="31" t="n">
        <v>-24</v>
      </c>
      <c r="T924" s="31"/>
      <c r="U924" s="31"/>
      <c r="V924" s="31"/>
      <c r="W924" s="31" t="n">
        <v>6</v>
      </c>
      <c r="X924" s="31"/>
      <c r="Y924" s="31"/>
      <c r="Z924" s="36" t="n">
        <f aca="false">P924*Q924+S924+U924+V924+W924+X924+Y924</f>
        <v>38</v>
      </c>
      <c r="AA924" s="36" t="n">
        <f aca="false">N924+Z924</f>
        <v>38</v>
      </c>
      <c r="AB924" s="47" t="s">
        <v>368</v>
      </c>
      <c r="AC924" s="31" t="s">
        <v>369</v>
      </c>
      <c r="AD924" s="31"/>
      <c r="AE924" s="36" t="n">
        <f aca="false">P924*Q924</f>
        <v>56</v>
      </c>
      <c r="AF924" s="38" t="n">
        <f aca="false">E924*F924+P924*Q924</f>
        <v>56</v>
      </c>
      <c r="AG924" s="39" t="str">
        <f aca="false">AB924</f>
        <v>Вак.-1-ИСП-07.01</v>
      </c>
      <c r="AH924" s="39" t="str">
        <f aca="false">C924</f>
        <v>3ИСП9-14 (БД)</v>
      </c>
      <c r="AI924" s="40" t="str">
        <f aca="false">B924</f>
        <v>25</v>
      </c>
      <c r="AJ924" s="39" t="str">
        <f aca="false">CONCATENATE(A924," ",D924)</f>
        <v>МДК.07.01 Управление и автоматизация баз данных</v>
      </c>
      <c r="AK924" s="39" t="n">
        <f aca="false">E924*F924+P924*Q924+H924+J924+S924+U924</f>
        <v>32</v>
      </c>
      <c r="AL924" s="39" t="n">
        <f aca="false">L924+W924</f>
        <v>6</v>
      </c>
      <c r="AM924" s="39" t="n">
        <f aca="false">M924+X924</f>
        <v>0</v>
      </c>
      <c r="AN924" s="39" t="n">
        <f aca="false">Y924</f>
        <v>0</v>
      </c>
      <c r="AO924" s="39" t="n">
        <f aca="false">SUM(AK924:AN924)</f>
        <v>38</v>
      </c>
      <c r="AP924" s="41" t="n">
        <f aca="false">K924+V924</f>
        <v>0</v>
      </c>
    </row>
    <row r="925" s="42" customFormat="true" ht="16.5" hidden="true" customHeight="true" outlineLevel="0" collapsed="false">
      <c r="A925" s="136" t="s">
        <v>366</v>
      </c>
      <c r="B925" s="30" t="s">
        <v>175</v>
      </c>
      <c r="C925" s="111" t="s">
        <v>637</v>
      </c>
      <c r="D925" s="137" t="s">
        <v>367</v>
      </c>
      <c r="E925" s="31" t="n">
        <v>12</v>
      </c>
      <c r="F925" s="31"/>
      <c r="G925" s="31"/>
      <c r="H925" s="31"/>
      <c r="I925" s="31"/>
      <c r="J925" s="31"/>
      <c r="K925" s="31"/>
      <c r="L925" s="31"/>
      <c r="M925" s="31"/>
      <c r="N925" s="33" t="n">
        <f aca="false">E925*F925+H925+J925+K925+L925+M925</f>
        <v>0</v>
      </c>
      <c r="O925" s="36"/>
      <c r="P925" s="31" t="n">
        <v>14</v>
      </c>
      <c r="Q925" s="31"/>
      <c r="R925" s="31"/>
      <c r="S925" s="31" t="n">
        <v>24</v>
      </c>
      <c r="T925" s="31"/>
      <c r="U925" s="31"/>
      <c r="V925" s="31"/>
      <c r="W925" s="31"/>
      <c r="X925" s="31"/>
      <c r="Y925" s="31"/>
      <c r="Z925" s="36" t="n">
        <f aca="false">P925*Q925+S925+U925+V925+W925+X925+Y925</f>
        <v>24</v>
      </c>
      <c r="AA925" s="36" t="n">
        <f aca="false">N925+Z925</f>
        <v>24</v>
      </c>
      <c r="AB925" s="47" t="s">
        <v>368</v>
      </c>
      <c r="AC925" s="31" t="s">
        <v>369</v>
      </c>
      <c r="AD925" s="31"/>
      <c r="AE925" s="36" t="n">
        <f aca="false">P925*Q925</f>
        <v>0</v>
      </c>
      <c r="AF925" s="38" t="n">
        <f aca="false">E925*F925+P925*Q925</f>
        <v>0</v>
      </c>
      <c r="AG925" s="39" t="str">
        <f aca="false">AB925</f>
        <v>Вак.-1-ИСП-07.01</v>
      </c>
      <c r="AH925" s="39" t="str">
        <f aca="false">C925</f>
        <v>3ИСП9-14а (БД)</v>
      </c>
      <c r="AI925" s="40" t="str">
        <f aca="false">B925</f>
        <v>13</v>
      </c>
      <c r="AJ925" s="39" t="str">
        <f aca="false">CONCATENATE(A925," ",D925)</f>
        <v>МДК.07.01 Управление и автоматизация баз данных</v>
      </c>
      <c r="AK925" s="39" t="n">
        <f aca="false">E925*F925+P925*Q925+H925+J925+S925+U925</f>
        <v>24</v>
      </c>
      <c r="AL925" s="39" t="n">
        <f aca="false">L925+W925</f>
        <v>0</v>
      </c>
      <c r="AM925" s="39" t="n">
        <f aca="false">M925+X925</f>
        <v>0</v>
      </c>
      <c r="AN925" s="39" t="n">
        <f aca="false">Y925</f>
        <v>0</v>
      </c>
      <c r="AO925" s="39" t="n">
        <f aca="false">SUM(AK925:AN925)</f>
        <v>24</v>
      </c>
      <c r="AP925" s="41" t="n">
        <f aca="false">K925+V925</f>
        <v>0</v>
      </c>
    </row>
    <row r="926" s="42" customFormat="true" ht="16.5" hidden="true" customHeight="true" outlineLevel="0" collapsed="false">
      <c r="A926" s="136" t="s">
        <v>366</v>
      </c>
      <c r="B926" s="30" t="s">
        <v>53</v>
      </c>
      <c r="C926" s="111" t="s">
        <v>638</v>
      </c>
      <c r="D926" s="137" t="s">
        <v>367</v>
      </c>
      <c r="E926" s="31" t="n">
        <v>12</v>
      </c>
      <c r="F926" s="31"/>
      <c r="G926" s="31"/>
      <c r="H926" s="31"/>
      <c r="I926" s="31"/>
      <c r="J926" s="31"/>
      <c r="K926" s="31"/>
      <c r="L926" s="31"/>
      <c r="M926" s="31"/>
      <c r="N926" s="33" t="n">
        <f aca="false">E926*F926+H926+J926+K926+L926+M926</f>
        <v>0</v>
      </c>
      <c r="O926" s="36"/>
      <c r="P926" s="31" t="n">
        <v>14</v>
      </c>
      <c r="Q926" s="31"/>
      <c r="R926" s="31"/>
      <c r="S926" s="31" t="n">
        <v>24</v>
      </c>
      <c r="T926" s="31"/>
      <c r="U926" s="31"/>
      <c r="V926" s="31"/>
      <c r="W926" s="31"/>
      <c r="X926" s="31"/>
      <c r="Y926" s="31"/>
      <c r="Z926" s="36" t="n">
        <f aca="false">P926*Q926+S926+U926+V926+W926+X926+Y926</f>
        <v>24</v>
      </c>
      <c r="AA926" s="36" t="n">
        <f aca="false">N926+Z926</f>
        <v>24</v>
      </c>
      <c r="AB926" s="47" t="s">
        <v>69</v>
      </c>
      <c r="AC926" s="31" t="s">
        <v>369</v>
      </c>
      <c r="AD926" s="31"/>
      <c r="AE926" s="36" t="n">
        <f aca="false">P926*Q926</f>
        <v>0</v>
      </c>
      <c r="AF926" s="38" t="n">
        <f aca="false">E926*F926+P926*Q926</f>
        <v>0</v>
      </c>
      <c r="AG926" s="39" t="str">
        <f aca="false">AB926</f>
        <v>вак. 2 п/гр</v>
      </c>
      <c r="AH926" s="39" t="str">
        <f aca="false">C926</f>
        <v>3ИСП9-14б (БД)</v>
      </c>
      <c r="AI926" s="40" t="str">
        <f aca="false">B926</f>
        <v>12</v>
      </c>
      <c r="AJ926" s="39" t="str">
        <f aca="false">CONCATENATE(A926," ",D926)</f>
        <v>МДК.07.01 Управление и автоматизация баз данных</v>
      </c>
      <c r="AK926" s="39" t="n">
        <f aca="false">E926*F926+P926*Q926+H926+J926+S926+U926</f>
        <v>24</v>
      </c>
      <c r="AL926" s="39" t="n">
        <f aca="false">L926+W926</f>
        <v>0</v>
      </c>
      <c r="AM926" s="39" t="n">
        <f aca="false">M926+X926</f>
        <v>0</v>
      </c>
      <c r="AN926" s="39" t="n">
        <f aca="false">Y926</f>
        <v>0</v>
      </c>
      <c r="AO926" s="39" t="n">
        <f aca="false">SUM(AK926:AN926)</f>
        <v>24</v>
      </c>
      <c r="AP926" s="41" t="n">
        <f aca="false">K926+V926</f>
        <v>0</v>
      </c>
    </row>
    <row r="927" s="42" customFormat="true" ht="16.5" hidden="true" customHeight="true" outlineLevel="0" collapsed="false">
      <c r="A927" s="136" t="s">
        <v>370</v>
      </c>
      <c r="B927" s="135" t="s">
        <v>238</v>
      </c>
      <c r="C927" s="111" t="s">
        <v>636</v>
      </c>
      <c r="D927" s="137" t="s">
        <v>371</v>
      </c>
      <c r="E927" s="31" t="n">
        <v>12</v>
      </c>
      <c r="F927" s="31"/>
      <c r="G927" s="31"/>
      <c r="H927" s="31"/>
      <c r="I927" s="31"/>
      <c r="J927" s="31"/>
      <c r="K927" s="31"/>
      <c r="L927" s="31"/>
      <c r="M927" s="31"/>
      <c r="N927" s="33" t="n">
        <f aca="false">E927*F927+H927+J927+K927+L927+M927</f>
        <v>0</v>
      </c>
      <c r="O927" s="36"/>
      <c r="P927" s="31" t="n">
        <v>14</v>
      </c>
      <c r="Q927" s="31" t="n">
        <v>3</v>
      </c>
      <c r="R927" s="31" t="n">
        <v>50</v>
      </c>
      <c r="S927" s="31"/>
      <c r="T927" s="31" t="n">
        <v>50</v>
      </c>
      <c r="U927" s="31"/>
      <c r="V927" s="31"/>
      <c r="W927" s="31" t="n">
        <v>4</v>
      </c>
      <c r="X927" s="31"/>
      <c r="Y927" s="31"/>
      <c r="Z927" s="36" t="n">
        <f aca="false">P927*Q927+S927+U927+V927+W927+X927+Y927</f>
        <v>46</v>
      </c>
      <c r="AA927" s="36" t="n">
        <f aca="false">N927+Z927</f>
        <v>46</v>
      </c>
      <c r="AB927" s="47" t="s">
        <v>284</v>
      </c>
      <c r="AC927" s="31" t="s">
        <v>372</v>
      </c>
      <c r="AD927" s="31"/>
      <c r="AE927" s="36" t="n">
        <f aca="false">P927*Q927</f>
        <v>42</v>
      </c>
      <c r="AF927" s="38" t="n">
        <f aca="false">E927*F927+P927*Q927</f>
        <v>42</v>
      </c>
      <c r="AG927" s="39" t="str">
        <f aca="false">AB927</f>
        <v>Свистунова С.А.</v>
      </c>
      <c r="AH927" s="39" t="str">
        <f aca="false">C927</f>
        <v>3ИСП9-14 (БД)</v>
      </c>
      <c r="AI927" s="40" t="str">
        <f aca="false">B927</f>
        <v>25</v>
      </c>
      <c r="AJ927" s="39" t="str">
        <f aca="false">CONCATENATE(A927," ",D927)</f>
        <v>МДК.07.02 Сертификация информационных систем</v>
      </c>
      <c r="AK927" s="39" t="n">
        <f aca="false">E927*F927+P927*Q927+H927+J927+S927+U927</f>
        <v>42</v>
      </c>
      <c r="AL927" s="39" t="n">
        <f aca="false">L927+W927</f>
        <v>4</v>
      </c>
      <c r="AM927" s="39" t="n">
        <f aca="false">M927+X927</f>
        <v>0</v>
      </c>
      <c r="AN927" s="39" t="n">
        <f aca="false">Y927</f>
        <v>0</v>
      </c>
      <c r="AO927" s="39" t="n">
        <f aca="false">SUM(AK927:AN927)</f>
        <v>46</v>
      </c>
      <c r="AP927" s="41" t="n">
        <f aca="false">K927+V927</f>
        <v>0</v>
      </c>
    </row>
    <row r="928" s="42" customFormat="true" ht="16.5" hidden="true" customHeight="true" outlineLevel="0" collapsed="false">
      <c r="A928" s="136" t="s">
        <v>373</v>
      </c>
      <c r="B928" s="30" t="s">
        <v>175</v>
      </c>
      <c r="C928" s="111" t="s">
        <v>637</v>
      </c>
      <c r="D928" s="137" t="s">
        <v>108</v>
      </c>
      <c r="E928" s="31" t="n">
        <v>12</v>
      </c>
      <c r="F928" s="31"/>
      <c r="G928" s="31"/>
      <c r="H928" s="31"/>
      <c r="I928" s="31"/>
      <c r="J928" s="31"/>
      <c r="K928" s="31"/>
      <c r="L928" s="31"/>
      <c r="M928" s="31"/>
      <c r="N928" s="33" t="n">
        <f aca="false">E928*F928+H928+J928+K928+L928+M928</f>
        <v>0</v>
      </c>
      <c r="O928" s="36"/>
      <c r="P928" s="31" t="n">
        <v>2</v>
      </c>
      <c r="Q928" s="31" t="n">
        <v>36</v>
      </c>
      <c r="R928" s="31"/>
      <c r="S928" s="31"/>
      <c r="T928" s="31"/>
      <c r="U928" s="31"/>
      <c r="V928" s="31"/>
      <c r="W928" s="31"/>
      <c r="X928" s="31"/>
      <c r="Y928" s="31"/>
      <c r="Z928" s="36" t="n">
        <f aca="false">P928*Q928+S928+U928+V928+W928+X928+Y928</f>
        <v>72</v>
      </c>
      <c r="AA928" s="36" t="n">
        <f aca="false">N928+Z928</f>
        <v>72</v>
      </c>
      <c r="AB928" s="73" t="s">
        <v>315</v>
      </c>
      <c r="AC928" s="31"/>
      <c r="AD928" s="31"/>
      <c r="AE928" s="36" t="n">
        <f aca="false">P928*Q928</f>
        <v>72</v>
      </c>
      <c r="AF928" s="38" t="n">
        <f aca="false">E928*F928+P928*Q928</f>
        <v>72</v>
      </c>
      <c r="AG928" s="39" t="str">
        <f aca="false">AB928</f>
        <v>Мартиросян В.А.</v>
      </c>
      <c r="AH928" s="39" t="str">
        <f aca="false">C928</f>
        <v>3ИСП9-14а (БД)</v>
      </c>
      <c r="AI928" s="40" t="str">
        <f aca="false">B928</f>
        <v>13</v>
      </c>
      <c r="AJ928" s="39" t="str">
        <f aca="false">CONCATENATE(A928," ",D928)</f>
        <v>УП.07 Учебная практика</v>
      </c>
      <c r="AK928" s="39" t="n">
        <f aca="false">E928*F928+P928*Q928+H928+J928+S928+U928</f>
        <v>72</v>
      </c>
      <c r="AL928" s="39" t="n">
        <f aca="false">L928+W928</f>
        <v>0</v>
      </c>
      <c r="AM928" s="39" t="n">
        <f aca="false">M928+X928</f>
        <v>0</v>
      </c>
      <c r="AN928" s="39" t="n">
        <f aca="false">Y928</f>
        <v>0</v>
      </c>
      <c r="AO928" s="39" t="n">
        <f aca="false">SUM(AK928:AN928)</f>
        <v>72</v>
      </c>
      <c r="AP928" s="41" t="n">
        <f aca="false">K928+V928</f>
        <v>0</v>
      </c>
    </row>
    <row r="929" s="42" customFormat="true" ht="16.5" hidden="true" customHeight="true" outlineLevel="0" collapsed="false">
      <c r="A929" s="136" t="s">
        <v>373</v>
      </c>
      <c r="B929" s="30" t="s">
        <v>53</v>
      </c>
      <c r="C929" s="111" t="s">
        <v>638</v>
      </c>
      <c r="D929" s="137" t="s">
        <v>108</v>
      </c>
      <c r="E929" s="31" t="n">
        <v>12</v>
      </c>
      <c r="F929" s="31"/>
      <c r="G929" s="31"/>
      <c r="H929" s="31"/>
      <c r="I929" s="31"/>
      <c r="J929" s="31"/>
      <c r="K929" s="31"/>
      <c r="L929" s="31"/>
      <c r="M929" s="31"/>
      <c r="N929" s="33" t="n">
        <f aca="false">E929*F929+H929+J929+K929+L929+M929</f>
        <v>0</v>
      </c>
      <c r="O929" s="36"/>
      <c r="P929" s="31" t="n">
        <v>2</v>
      </c>
      <c r="Q929" s="31" t="n">
        <v>36</v>
      </c>
      <c r="R929" s="31"/>
      <c r="S929" s="31"/>
      <c r="T929" s="31"/>
      <c r="U929" s="31"/>
      <c r="V929" s="31"/>
      <c r="W929" s="31"/>
      <c r="X929" s="31"/>
      <c r="Y929" s="31"/>
      <c r="Z929" s="36" t="n">
        <f aca="false">P929*Q929+S929+U929+V929+W929+X929+Y929</f>
        <v>72</v>
      </c>
      <c r="AA929" s="36" t="n">
        <f aca="false">N929+Z929</f>
        <v>72</v>
      </c>
      <c r="AB929" s="73" t="s">
        <v>275</v>
      </c>
      <c r="AC929" s="31"/>
      <c r="AD929" s="31"/>
      <c r="AE929" s="36"/>
      <c r="AF929" s="38" t="n">
        <f aca="false">E929*F929+P929*Q929</f>
        <v>72</v>
      </c>
      <c r="AG929" s="39" t="str">
        <f aca="false">AB929</f>
        <v>Клименко С.В.</v>
      </c>
      <c r="AH929" s="39" t="str">
        <f aca="false">C929</f>
        <v>3ИСП9-14б (БД)</v>
      </c>
      <c r="AI929" s="40" t="str">
        <f aca="false">B929</f>
        <v>12</v>
      </c>
      <c r="AJ929" s="39" t="str">
        <f aca="false">CONCATENATE(A929," ",D929)</f>
        <v>УП.07 Учебная практика</v>
      </c>
      <c r="AK929" s="39" t="n">
        <f aca="false">E929*F929+P929*Q929+H929+J929+S929+U929</f>
        <v>72</v>
      </c>
      <c r="AL929" s="39" t="n">
        <f aca="false">L929+W929</f>
        <v>0</v>
      </c>
      <c r="AM929" s="39" t="n">
        <f aca="false">M929+X929</f>
        <v>0</v>
      </c>
      <c r="AN929" s="39" t="n">
        <f aca="false">Y929</f>
        <v>0</v>
      </c>
      <c r="AO929" s="39" t="n">
        <f aca="false">SUM(AK929:AN929)</f>
        <v>72</v>
      </c>
      <c r="AP929" s="41" t="n">
        <f aca="false">K929+V929</f>
        <v>0</v>
      </c>
    </row>
    <row r="930" s="42" customFormat="true" ht="16.5" hidden="true" customHeight="true" outlineLevel="0" collapsed="false">
      <c r="A930" s="136" t="s">
        <v>345</v>
      </c>
      <c r="B930" s="135" t="s">
        <v>238</v>
      </c>
      <c r="C930" s="111" t="s">
        <v>636</v>
      </c>
      <c r="D930" s="137" t="s">
        <v>346</v>
      </c>
      <c r="E930" s="31" t="n">
        <v>12</v>
      </c>
      <c r="F930" s="31" t="n">
        <v>7</v>
      </c>
      <c r="G930" s="31" t="n">
        <v>140</v>
      </c>
      <c r="H930" s="31" t="n">
        <v>-22</v>
      </c>
      <c r="I930" s="31"/>
      <c r="J930" s="31"/>
      <c r="K930" s="31"/>
      <c r="L930" s="31"/>
      <c r="M930" s="31"/>
      <c r="N930" s="33" t="n">
        <f aca="false">E930*F930+H930+J930+K930+L930+M930</f>
        <v>62</v>
      </c>
      <c r="O930" s="36"/>
      <c r="P930" s="31" t="n">
        <v>14</v>
      </c>
      <c r="Q930" s="31" t="n">
        <v>6</v>
      </c>
      <c r="R930" s="31"/>
      <c r="S930" s="31" t="n">
        <v>-58</v>
      </c>
      <c r="T930" s="31"/>
      <c r="U930" s="31"/>
      <c r="V930" s="31"/>
      <c r="W930" s="31" t="n">
        <v>8</v>
      </c>
      <c r="X930" s="31" t="n">
        <v>8</v>
      </c>
      <c r="Y930" s="31"/>
      <c r="Z930" s="36" t="n">
        <f aca="false">P930*Q930+S930+U930+V930+W930+X930+Y930</f>
        <v>42</v>
      </c>
      <c r="AA930" s="36" t="n">
        <f aca="false">N930+Z930</f>
        <v>104</v>
      </c>
      <c r="AB930" s="47" t="s">
        <v>322</v>
      </c>
      <c r="AC930" s="31" t="s">
        <v>374</v>
      </c>
      <c r="AD930" s="31"/>
      <c r="AE930" s="36" t="n">
        <f aca="false">P930*Q930</f>
        <v>84</v>
      </c>
      <c r="AF930" s="38" t="n">
        <f aca="false">E930*F930+P930*Q930</f>
        <v>168</v>
      </c>
      <c r="AG930" s="39" t="str">
        <f aca="false">AB930</f>
        <v>Куропаткина О.П.</v>
      </c>
      <c r="AH930" s="39" t="str">
        <f aca="false">C930</f>
        <v>3ИСП9-14 (БД)</v>
      </c>
      <c r="AI930" s="40" t="str">
        <f aca="false">B930</f>
        <v>25</v>
      </c>
      <c r="AJ930" s="39" t="str">
        <f aca="false">CONCATENATE(A930," ",D930)</f>
        <v>МДК.11.01 Технология разработки и защиты баз данных</v>
      </c>
      <c r="AK930" s="39" t="n">
        <f aca="false">E930*F930+P930*Q930+H930+J930+S930+U930</f>
        <v>88</v>
      </c>
      <c r="AL930" s="39" t="n">
        <f aca="false">L930+W930</f>
        <v>8</v>
      </c>
      <c r="AM930" s="39" t="n">
        <f aca="false">M930+X930</f>
        <v>8</v>
      </c>
      <c r="AN930" s="39" t="n">
        <f aca="false">Y930</f>
        <v>0</v>
      </c>
      <c r="AO930" s="39" t="n">
        <f aca="false">SUM(AK930:AN930)</f>
        <v>104</v>
      </c>
      <c r="AP930" s="41" t="n">
        <f aca="false">K930+V930</f>
        <v>0</v>
      </c>
    </row>
    <row r="931" s="42" customFormat="true" ht="16.5" hidden="true" customHeight="true" outlineLevel="0" collapsed="false">
      <c r="A931" s="136" t="s">
        <v>345</v>
      </c>
      <c r="B931" s="30" t="s">
        <v>175</v>
      </c>
      <c r="C931" s="111" t="s">
        <v>637</v>
      </c>
      <c r="D931" s="137" t="s">
        <v>346</v>
      </c>
      <c r="E931" s="31" t="n">
        <v>12</v>
      </c>
      <c r="F931" s="31"/>
      <c r="G931" s="31"/>
      <c r="H931" s="31" t="n">
        <v>22</v>
      </c>
      <c r="I931" s="31"/>
      <c r="J931" s="31"/>
      <c r="K931" s="31"/>
      <c r="L931" s="31"/>
      <c r="M931" s="31"/>
      <c r="N931" s="33" t="n">
        <f aca="false">E931*F931+H931+J931+K931+L931+M931</f>
        <v>22</v>
      </c>
      <c r="O931" s="36"/>
      <c r="P931" s="31" t="n">
        <v>14</v>
      </c>
      <c r="Q931" s="31"/>
      <c r="R931" s="31"/>
      <c r="S931" s="31" t="n">
        <v>58</v>
      </c>
      <c r="T931" s="31"/>
      <c r="U931" s="31"/>
      <c r="V931" s="31"/>
      <c r="W931" s="31"/>
      <c r="X931" s="31"/>
      <c r="Y931" s="31"/>
      <c r="Z931" s="36" t="n">
        <f aca="false">P931*Q931+S931+U931+V931+W931+X931+Y931</f>
        <v>58</v>
      </c>
      <c r="AA931" s="36" t="n">
        <f aca="false">N931+Z931</f>
        <v>80</v>
      </c>
      <c r="AB931" s="47" t="s">
        <v>322</v>
      </c>
      <c r="AC931" s="31" t="s">
        <v>374</v>
      </c>
      <c r="AD931" s="31"/>
      <c r="AE931" s="36" t="n">
        <f aca="false">P931*Q931</f>
        <v>0</v>
      </c>
      <c r="AF931" s="38" t="n">
        <f aca="false">E931*F931+P931*Q931</f>
        <v>0</v>
      </c>
      <c r="AG931" s="39" t="str">
        <f aca="false">AB931</f>
        <v>Куропаткина О.П.</v>
      </c>
      <c r="AH931" s="39" t="str">
        <f aca="false">C931</f>
        <v>3ИСП9-14а (БД)</v>
      </c>
      <c r="AI931" s="40" t="str">
        <f aca="false">B931</f>
        <v>13</v>
      </c>
      <c r="AJ931" s="39" t="str">
        <f aca="false">CONCATENATE(A931," ",D931)</f>
        <v>МДК.11.01 Технология разработки и защиты баз данных</v>
      </c>
      <c r="AK931" s="39" t="n">
        <f aca="false">E931*F931+P931*Q931+H931+J931+S931+U931</f>
        <v>80</v>
      </c>
      <c r="AL931" s="39" t="n">
        <f aca="false">L931+W931</f>
        <v>0</v>
      </c>
      <c r="AM931" s="39" t="n">
        <f aca="false">M931+X931</f>
        <v>0</v>
      </c>
      <c r="AN931" s="39" t="n">
        <f aca="false">Y931</f>
        <v>0</v>
      </c>
      <c r="AO931" s="39" t="n">
        <f aca="false">SUM(AK931:AN931)</f>
        <v>80</v>
      </c>
      <c r="AP931" s="41" t="n">
        <f aca="false">K931+V931</f>
        <v>0</v>
      </c>
    </row>
    <row r="932" s="42" customFormat="true" ht="16.5" hidden="true" customHeight="true" outlineLevel="0" collapsed="false">
      <c r="A932" s="136" t="s">
        <v>345</v>
      </c>
      <c r="B932" s="30" t="s">
        <v>53</v>
      </c>
      <c r="C932" s="111" t="s">
        <v>638</v>
      </c>
      <c r="D932" s="137" t="s">
        <v>346</v>
      </c>
      <c r="E932" s="31" t="n">
        <v>12</v>
      </c>
      <c r="F932" s="31"/>
      <c r="G932" s="31"/>
      <c r="H932" s="31" t="n">
        <v>22</v>
      </c>
      <c r="I932" s="31"/>
      <c r="J932" s="31"/>
      <c r="K932" s="31"/>
      <c r="L932" s="31"/>
      <c r="M932" s="31"/>
      <c r="N932" s="33" t="n">
        <f aca="false">E932*F932+H932+J932+K932+L932+M932</f>
        <v>22</v>
      </c>
      <c r="O932" s="36"/>
      <c r="P932" s="31" t="n">
        <v>14</v>
      </c>
      <c r="Q932" s="31"/>
      <c r="R932" s="31"/>
      <c r="S932" s="31" t="n">
        <v>58</v>
      </c>
      <c r="T932" s="31"/>
      <c r="U932" s="31"/>
      <c r="V932" s="31"/>
      <c r="W932" s="31"/>
      <c r="X932" s="31"/>
      <c r="Y932" s="31"/>
      <c r="Z932" s="36" t="n">
        <f aca="false">P932*Q932+S932+U932+V932+W932+X932+Y932</f>
        <v>58</v>
      </c>
      <c r="AA932" s="36" t="n">
        <f aca="false">N932+Z932</f>
        <v>80</v>
      </c>
      <c r="AB932" s="47" t="s">
        <v>69</v>
      </c>
      <c r="AC932" s="31" t="s">
        <v>374</v>
      </c>
      <c r="AD932" s="31"/>
      <c r="AE932" s="36" t="n">
        <f aca="false">P932*Q932</f>
        <v>0</v>
      </c>
      <c r="AF932" s="38" t="n">
        <f aca="false">E932*F932+P932*Q932</f>
        <v>0</v>
      </c>
      <c r="AG932" s="39" t="str">
        <f aca="false">AB932</f>
        <v>вак. 2 п/гр</v>
      </c>
      <c r="AH932" s="39" t="str">
        <f aca="false">C932</f>
        <v>3ИСП9-14б (БД)</v>
      </c>
      <c r="AI932" s="40" t="str">
        <f aca="false">B932</f>
        <v>12</v>
      </c>
      <c r="AJ932" s="39" t="str">
        <f aca="false">CONCATENATE(A932," ",D932)</f>
        <v>МДК.11.01 Технология разработки и защиты баз данных</v>
      </c>
      <c r="AK932" s="39" t="n">
        <f aca="false">E932*F932+P932*Q932+H932+J932+S932+U932</f>
        <v>80</v>
      </c>
      <c r="AL932" s="39" t="n">
        <f aca="false">L932+W932</f>
        <v>0</v>
      </c>
      <c r="AM932" s="39" t="n">
        <f aca="false">M932+X932</f>
        <v>0</v>
      </c>
      <c r="AN932" s="39" t="n">
        <f aca="false">Y932</f>
        <v>0</v>
      </c>
      <c r="AO932" s="39" t="n">
        <f aca="false">SUM(AK932:AN932)</f>
        <v>80</v>
      </c>
      <c r="AP932" s="41" t="n">
        <f aca="false">K932+V932</f>
        <v>0</v>
      </c>
    </row>
    <row r="933" s="42" customFormat="true" ht="16.5" hidden="true" customHeight="true" outlineLevel="0" collapsed="false">
      <c r="A933" s="70" t="s">
        <v>113</v>
      </c>
      <c r="B933" s="30" t="s">
        <v>238</v>
      </c>
      <c r="C933" s="111" t="s">
        <v>636</v>
      </c>
      <c r="D933" s="137" t="s">
        <v>114</v>
      </c>
      <c r="E933" s="31" t="n">
        <v>12</v>
      </c>
      <c r="F933" s="31"/>
      <c r="G933" s="31"/>
      <c r="H933" s="31" t="n">
        <v>8</v>
      </c>
      <c r="I933" s="31"/>
      <c r="J933" s="31"/>
      <c r="K933" s="31"/>
      <c r="L933" s="31"/>
      <c r="M933" s="31"/>
      <c r="N933" s="33" t="n">
        <f aca="false">E933*F933+H933+J933+K933+L933+M933</f>
        <v>8</v>
      </c>
      <c r="O933" s="36"/>
      <c r="P933" s="31" t="n">
        <v>14</v>
      </c>
      <c r="Q933" s="31"/>
      <c r="R933" s="31"/>
      <c r="S933" s="31"/>
      <c r="T933" s="31"/>
      <c r="U933" s="31"/>
      <c r="V933" s="31"/>
      <c r="W933" s="31"/>
      <c r="X933" s="31"/>
      <c r="Y933" s="31"/>
      <c r="Z933" s="36" t="n">
        <f aca="false">P933*Q933+S933+U933+V933+W933+X933+Y933</f>
        <v>0</v>
      </c>
      <c r="AA933" s="36" t="n">
        <f aca="false">N933+Z933</f>
        <v>8</v>
      </c>
      <c r="AB933" s="47" t="s">
        <v>303</v>
      </c>
      <c r="AC933" s="31" t="s">
        <v>374</v>
      </c>
      <c r="AD933" s="31"/>
      <c r="AE933" s="36" t="n">
        <f aca="false">P933*Q933</f>
        <v>0</v>
      </c>
      <c r="AF933" s="38" t="n">
        <f aca="false">E933*F933+P933*Q933</f>
        <v>0</v>
      </c>
      <c r="AG933" s="39" t="str">
        <f aca="false">AB933</f>
        <v>Квеквескири В.А.</v>
      </c>
      <c r="AH933" s="39" t="str">
        <f aca="false">C933</f>
        <v>3ИСП9-14 (БД)</v>
      </c>
      <c r="AI933" s="40" t="str">
        <f aca="false">B933</f>
        <v>25</v>
      </c>
      <c r="AJ933" s="39" t="str">
        <f aca="false">CONCATENATE(A933," ",D933)</f>
        <v>ВнеУр Разговоры о важном</v>
      </c>
      <c r="AK933" s="39" t="n">
        <f aca="false">E933*F933+P933*Q933+H933+J933+S933+U933</f>
        <v>8</v>
      </c>
      <c r="AL933" s="39" t="n">
        <f aca="false">L933+W933</f>
        <v>0</v>
      </c>
      <c r="AM933" s="39" t="n">
        <f aca="false">M933+X933</f>
        <v>0</v>
      </c>
      <c r="AN933" s="39" t="n">
        <f aca="false">Y933</f>
        <v>0</v>
      </c>
      <c r="AO933" s="39" t="n">
        <f aca="false">SUM(AK933:AN933)</f>
        <v>8</v>
      </c>
      <c r="AP933" s="41" t="n">
        <f aca="false">K933+V933</f>
        <v>0</v>
      </c>
    </row>
    <row r="934" s="42" customFormat="true" ht="16.5" hidden="true" customHeight="true" outlineLevel="0" collapsed="false">
      <c r="A934" s="70" t="s">
        <v>113</v>
      </c>
      <c r="B934" s="30" t="s">
        <v>238</v>
      </c>
      <c r="C934" s="111" t="s">
        <v>636</v>
      </c>
      <c r="D934" s="137" t="s">
        <v>114</v>
      </c>
      <c r="E934" s="31" t="n">
        <v>12</v>
      </c>
      <c r="F934" s="31"/>
      <c r="G934" s="31"/>
      <c r="H934" s="31" t="n">
        <v>9</v>
      </c>
      <c r="I934" s="31"/>
      <c r="J934" s="31"/>
      <c r="K934" s="31"/>
      <c r="L934" s="31"/>
      <c r="M934" s="31"/>
      <c r="N934" s="33" t="n">
        <f aca="false">E934*F934+H934+J934+K934+L934+M934</f>
        <v>9</v>
      </c>
      <c r="O934" s="36"/>
      <c r="P934" s="31" t="n">
        <v>14</v>
      </c>
      <c r="Q934" s="31"/>
      <c r="R934" s="31"/>
      <c r="S934" s="31" t="n">
        <v>12</v>
      </c>
      <c r="T934" s="31"/>
      <c r="U934" s="31"/>
      <c r="V934" s="31"/>
      <c r="W934" s="31"/>
      <c r="X934" s="31"/>
      <c r="Y934" s="31"/>
      <c r="Z934" s="36" t="n">
        <f aca="false">P934*Q934+S934+U934+V934+W934+X934+Y934</f>
        <v>12</v>
      </c>
      <c r="AA934" s="36" t="n">
        <f aca="false">N934+Z934</f>
        <v>21</v>
      </c>
      <c r="AB934" s="74" t="s">
        <v>115</v>
      </c>
      <c r="AC934" s="31" t="s">
        <v>374</v>
      </c>
      <c r="AD934" s="31"/>
      <c r="AE934" s="36" t="n">
        <f aca="false">P934*Q934</f>
        <v>0</v>
      </c>
      <c r="AF934" s="38" t="n">
        <f aca="false">E934*F934+P934*Q934</f>
        <v>0</v>
      </c>
      <c r="AG934" s="39" t="str">
        <f aca="false">AB934</f>
        <v>вак. РоВ</v>
      </c>
      <c r="AH934" s="39" t="str">
        <f aca="false">C934</f>
        <v>3ИСП9-14 (БД)</v>
      </c>
      <c r="AI934" s="40" t="str">
        <f aca="false">B934</f>
        <v>25</v>
      </c>
      <c r="AJ934" s="39" t="str">
        <f aca="false">CONCATENATE(A934," ",D934)</f>
        <v>ВнеУр Разговоры о важном</v>
      </c>
      <c r="AK934" s="39" t="n">
        <f aca="false">E934*F934+P934*Q934+H934+J934+S934+U934</f>
        <v>21</v>
      </c>
      <c r="AL934" s="39" t="n">
        <f aca="false">L934+W934</f>
        <v>0</v>
      </c>
      <c r="AM934" s="39" t="n">
        <f aca="false">M934+X934</f>
        <v>0</v>
      </c>
      <c r="AN934" s="39" t="n">
        <f aca="false">Y934</f>
        <v>0</v>
      </c>
      <c r="AO934" s="39" t="n">
        <f aca="false">SUM(AK934:AN934)</f>
        <v>21</v>
      </c>
      <c r="AP934" s="41" t="n">
        <f aca="false">K934+V934</f>
        <v>0</v>
      </c>
    </row>
    <row r="935" s="42" customFormat="true" ht="16.5" hidden="true" customHeight="true" outlineLevel="0" collapsed="false">
      <c r="A935" s="70" t="s">
        <v>113</v>
      </c>
      <c r="B935" s="30" t="s">
        <v>238</v>
      </c>
      <c r="C935" s="111" t="s">
        <v>636</v>
      </c>
      <c r="D935" s="137" t="s">
        <v>114</v>
      </c>
      <c r="E935" s="31" t="n">
        <v>12</v>
      </c>
      <c r="F935" s="31"/>
      <c r="G935" s="31"/>
      <c r="H935" s="31"/>
      <c r="I935" s="31"/>
      <c r="J935" s="31"/>
      <c r="K935" s="31"/>
      <c r="L935" s="31"/>
      <c r="M935" s="31"/>
      <c r="N935" s="33" t="n">
        <f aca="false">E935*F935+H935+J935+K935+L935+M935</f>
        <v>0</v>
      </c>
      <c r="O935" s="36"/>
      <c r="P935" s="31" t="n">
        <v>14</v>
      </c>
      <c r="Q935" s="31"/>
      <c r="R935" s="31"/>
      <c r="S935" s="31" t="n">
        <v>6</v>
      </c>
      <c r="T935" s="31"/>
      <c r="U935" s="31"/>
      <c r="V935" s="31"/>
      <c r="W935" s="31"/>
      <c r="X935" s="31"/>
      <c r="Y935" s="31"/>
      <c r="Z935" s="36" t="n">
        <f aca="false">P935*Q935+S935+U935+V935+W935+X935+Y935</f>
        <v>6</v>
      </c>
      <c r="AA935" s="36" t="n">
        <f aca="false">N935+Z935</f>
        <v>6</v>
      </c>
      <c r="AB935" s="47" t="s">
        <v>275</v>
      </c>
      <c r="AC935" s="31" t="s">
        <v>374</v>
      </c>
      <c r="AD935" s="31"/>
      <c r="AE935" s="36" t="n">
        <f aca="false">P935*Q935</f>
        <v>0</v>
      </c>
      <c r="AF935" s="38" t="n">
        <f aca="false">E935*F935+P935*Q935</f>
        <v>0</v>
      </c>
      <c r="AG935" s="39" t="str">
        <f aca="false">AB935</f>
        <v>Клименко С.В.</v>
      </c>
      <c r="AH935" s="39" t="str">
        <f aca="false">C935</f>
        <v>3ИСП9-14 (БД)</v>
      </c>
      <c r="AI935" s="40" t="str">
        <f aca="false">B935</f>
        <v>25</v>
      </c>
      <c r="AJ935" s="39" t="str">
        <f aca="false">CONCATENATE(A935," ",D935)</f>
        <v>ВнеУр Разговоры о важном</v>
      </c>
      <c r="AK935" s="39" t="n">
        <f aca="false">E935*F935+P935*Q935+H935+J935+S935+U935</f>
        <v>6</v>
      </c>
      <c r="AL935" s="39" t="n">
        <f aca="false">L935+W935</f>
        <v>0</v>
      </c>
      <c r="AM935" s="39" t="n">
        <f aca="false">M935+X935</f>
        <v>0</v>
      </c>
      <c r="AN935" s="39" t="n">
        <f aca="false">Y935</f>
        <v>0</v>
      </c>
      <c r="AO935" s="39" t="n">
        <f aca="false">SUM(AK935:AN935)</f>
        <v>6</v>
      </c>
      <c r="AP935" s="41" t="n">
        <f aca="false">K935+V935</f>
        <v>0</v>
      </c>
    </row>
    <row r="936" s="42" customFormat="true" ht="16.5" hidden="true" customHeight="true" outlineLevel="0" collapsed="false">
      <c r="A936" s="138" t="s">
        <v>52</v>
      </c>
      <c r="B936" s="30" t="s">
        <v>53</v>
      </c>
      <c r="C936" s="31" t="s">
        <v>639</v>
      </c>
      <c r="D936" s="139" t="s">
        <v>55</v>
      </c>
      <c r="E936" s="31" t="n">
        <v>10</v>
      </c>
      <c r="F936" s="31" t="n">
        <v>2</v>
      </c>
      <c r="G936" s="31"/>
      <c r="H936" s="31"/>
      <c r="I936" s="31"/>
      <c r="J936" s="31"/>
      <c r="K936" s="31"/>
      <c r="L936" s="31" t="n">
        <v>2</v>
      </c>
      <c r="M936" s="31"/>
      <c r="N936" s="33" t="n">
        <f aca="false">E936*F936+H936+J936+K936+L936+M936</f>
        <v>22</v>
      </c>
      <c r="O936" s="36"/>
      <c r="P936" s="31" t="n">
        <v>8</v>
      </c>
      <c r="Q936" s="31" t="n">
        <v>2</v>
      </c>
      <c r="R936" s="31"/>
      <c r="S936" s="31"/>
      <c r="T936" s="31"/>
      <c r="U936" s="31"/>
      <c r="V936" s="31"/>
      <c r="W936" s="31" t="n">
        <v>2</v>
      </c>
      <c r="X936" s="31"/>
      <c r="Y936" s="31"/>
      <c r="Z936" s="36" t="n">
        <f aca="false">P936*Q936+S936+U936+V936+W936+X936+Y936</f>
        <v>18</v>
      </c>
      <c r="AA936" s="36" t="n">
        <f aca="false">N936+Z936</f>
        <v>40</v>
      </c>
      <c r="AB936" s="74" t="s">
        <v>299</v>
      </c>
      <c r="AC936" s="31"/>
      <c r="AD936" s="31"/>
      <c r="AE936" s="36" t="n">
        <f aca="false">P936*Q936</f>
        <v>16</v>
      </c>
      <c r="AF936" s="38" t="n">
        <f aca="false">E936*F936+P936*Q936</f>
        <v>36</v>
      </c>
      <c r="AG936" s="39" t="str">
        <f aca="false">AB936</f>
        <v>Климова И.В.</v>
      </c>
      <c r="AH936" s="39" t="str">
        <f aca="false">C936</f>
        <v>3ИСП11-14а (п)</v>
      </c>
      <c r="AI936" s="40" t="str">
        <f aca="false">B936</f>
        <v>12</v>
      </c>
      <c r="AJ936" s="39" t="str">
        <f aca="false">CONCATENATE(A936," ",D936)</f>
        <v>ОГСЭ.03 Иностранный язык в профессиональной деятельности</v>
      </c>
      <c r="AK936" s="39" t="n">
        <f aca="false">E936*F936+P936*Q936+H936+J936+S936+U936</f>
        <v>36</v>
      </c>
      <c r="AL936" s="39" t="n">
        <f aca="false">L936+W936</f>
        <v>4</v>
      </c>
      <c r="AM936" s="39" t="n">
        <f aca="false">M936+X936</f>
        <v>0</v>
      </c>
      <c r="AN936" s="39" t="n">
        <f aca="false">Y936</f>
        <v>0</v>
      </c>
      <c r="AO936" s="39" t="n">
        <f aca="false">SUM(AK936:AN936)</f>
        <v>40</v>
      </c>
      <c r="AP936" s="41" t="n">
        <f aca="false">K936+V936</f>
        <v>0</v>
      </c>
    </row>
    <row r="937" s="42" customFormat="true" ht="16.5" hidden="true" customHeight="true" outlineLevel="0" collapsed="false">
      <c r="A937" s="138" t="s">
        <v>52</v>
      </c>
      <c r="B937" s="30" t="s">
        <v>116</v>
      </c>
      <c r="C937" s="31" t="s">
        <v>640</v>
      </c>
      <c r="D937" s="139" t="s">
        <v>55</v>
      </c>
      <c r="E937" s="31" t="n">
        <v>10</v>
      </c>
      <c r="F937" s="31" t="n">
        <v>2</v>
      </c>
      <c r="G937" s="31"/>
      <c r="H937" s="31"/>
      <c r="I937" s="31"/>
      <c r="J937" s="31"/>
      <c r="K937" s="31"/>
      <c r="L937" s="31" t="n">
        <v>2</v>
      </c>
      <c r="M937" s="31"/>
      <c r="N937" s="33" t="n">
        <f aca="false">E937*F937+H937+J937+K937+L937+M937</f>
        <v>22</v>
      </c>
      <c r="O937" s="36"/>
      <c r="P937" s="31" t="n">
        <v>8</v>
      </c>
      <c r="Q937" s="31" t="n">
        <v>2</v>
      </c>
      <c r="R937" s="31"/>
      <c r="S937" s="31"/>
      <c r="T937" s="31"/>
      <c r="U937" s="31"/>
      <c r="V937" s="31"/>
      <c r="W937" s="31" t="n">
        <v>2</v>
      </c>
      <c r="X937" s="31"/>
      <c r="Y937" s="31"/>
      <c r="Z937" s="36" t="n">
        <f aca="false">P937*Q937+S937+U937+V937+W937+X937+Y937</f>
        <v>18</v>
      </c>
      <c r="AA937" s="36" t="n">
        <f aca="false">N937+Z937</f>
        <v>40</v>
      </c>
      <c r="AB937" s="84" t="s">
        <v>297</v>
      </c>
      <c r="AC937" s="31"/>
      <c r="AD937" s="31"/>
      <c r="AE937" s="36" t="n">
        <f aca="false">P937*Q937</f>
        <v>16</v>
      </c>
      <c r="AF937" s="38" t="n">
        <f aca="false">E937*F937+P937*Q937</f>
        <v>36</v>
      </c>
      <c r="AG937" s="39" t="str">
        <f aca="false">AB937</f>
        <v>Баранова Ел.Ва.</v>
      </c>
      <c r="AH937" s="39" t="str">
        <f aca="false">C937</f>
        <v>3ИСП11-14б (п)</v>
      </c>
      <c r="AI937" s="40" t="str">
        <f aca="false">B937</f>
        <v>11</v>
      </c>
      <c r="AJ937" s="39" t="str">
        <f aca="false">CONCATENATE(A937," ",D937)</f>
        <v>ОГСЭ.03 Иностранный язык в профессиональной деятельности</v>
      </c>
      <c r="AK937" s="39" t="n">
        <f aca="false">E937*F937+P937*Q937+H937+J937+S937+U937</f>
        <v>36</v>
      </c>
      <c r="AL937" s="39" t="n">
        <f aca="false">L937+W937</f>
        <v>4</v>
      </c>
      <c r="AM937" s="39" t="n">
        <f aca="false">M937+X937</f>
        <v>0</v>
      </c>
      <c r="AN937" s="39" t="n">
        <f aca="false">Y937</f>
        <v>0</v>
      </c>
      <c r="AO937" s="39" t="n">
        <f aca="false">SUM(AK937:AN937)</f>
        <v>40</v>
      </c>
      <c r="AP937" s="41" t="n">
        <f aca="false">K937+V937</f>
        <v>0</v>
      </c>
    </row>
    <row r="938" s="42" customFormat="true" ht="16.5" hidden="true" customHeight="true" outlineLevel="0" collapsed="false">
      <c r="A938" s="138" t="s">
        <v>60</v>
      </c>
      <c r="B938" s="30" t="s">
        <v>286</v>
      </c>
      <c r="C938" s="31" t="s">
        <v>641</v>
      </c>
      <c r="D938" s="139" t="s">
        <v>61</v>
      </c>
      <c r="E938" s="31" t="n">
        <v>10</v>
      </c>
      <c r="F938" s="31" t="n">
        <v>2</v>
      </c>
      <c r="G938" s="31"/>
      <c r="H938" s="31"/>
      <c r="I938" s="31"/>
      <c r="J938" s="31"/>
      <c r="K938" s="31"/>
      <c r="L938" s="31"/>
      <c r="M938" s="31"/>
      <c r="N938" s="33" t="n">
        <f aca="false">E938*F938+H938+J938+K938+L938+M938</f>
        <v>20</v>
      </c>
      <c r="O938" s="36"/>
      <c r="P938" s="31" t="n">
        <v>8</v>
      </c>
      <c r="Q938" s="31" t="n">
        <v>2</v>
      </c>
      <c r="R938" s="31"/>
      <c r="S938" s="31"/>
      <c r="T938" s="31"/>
      <c r="U938" s="31"/>
      <c r="V938" s="31"/>
      <c r="W938" s="31"/>
      <c r="X938" s="31"/>
      <c r="Y938" s="31"/>
      <c r="Z938" s="36" t="n">
        <f aca="false">P938*Q938+S938+U938+V938+W938+X938+Y938</f>
        <v>16</v>
      </c>
      <c r="AA938" s="36" t="n">
        <f aca="false">N938+Z938</f>
        <v>36</v>
      </c>
      <c r="AB938" s="74" t="s">
        <v>486</v>
      </c>
      <c r="AC938" s="31"/>
      <c r="AD938" s="31"/>
      <c r="AE938" s="36" t="n">
        <f aca="false">P938*Q938</f>
        <v>16</v>
      </c>
      <c r="AF938" s="38" t="n">
        <f aca="false">E938*F938+P938*Q938</f>
        <v>36</v>
      </c>
      <c r="AG938" s="39" t="str">
        <f aca="false">AB938</f>
        <v>Шадрин А.О.</v>
      </c>
      <c r="AH938" s="39" t="str">
        <f aca="false">C938</f>
        <v>3ИСП11-14 (п)</v>
      </c>
      <c r="AI938" s="40" t="str">
        <f aca="false">B938</f>
        <v>23</v>
      </c>
      <c r="AJ938" s="39" t="str">
        <f aca="false">CONCATENATE(A938," ",D938)</f>
        <v>ОГСЭ.04 Физическая культура</v>
      </c>
      <c r="AK938" s="39" t="n">
        <f aca="false">E938*F938+P938*Q938+H938+J938+S938+U938</f>
        <v>36</v>
      </c>
      <c r="AL938" s="39" t="n">
        <f aca="false">L938+W938</f>
        <v>0</v>
      </c>
      <c r="AM938" s="39" t="n">
        <f aca="false">M938+X938</f>
        <v>0</v>
      </c>
      <c r="AN938" s="39" t="n">
        <f aca="false">Y938</f>
        <v>0</v>
      </c>
      <c r="AO938" s="39" t="n">
        <f aca="false">SUM(AK938:AN938)</f>
        <v>36</v>
      </c>
      <c r="AP938" s="41" t="n">
        <f aca="false">K938+V938</f>
        <v>0</v>
      </c>
    </row>
    <row r="939" s="42" customFormat="true" ht="16.5" hidden="true" customHeight="true" outlineLevel="0" collapsed="false">
      <c r="A939" s="49" t="s">
        <v>94</v>
      </c>
      <c r="B939" s="30" t="s">
        <v>286</v>
      </c>
      <c r="C939" s="31" t="s">
        <v>641</v>
      </c>
      <c r="D939" s="140" t="s">
        <v>383</v>
      </c>
      <c r="E939" s="31" t="n">
        <v>10</v>
      </c>
      <c r="F939" s="31" t="n">
        <v>4</v>
      </c>
      <c r="G939" s="31" t="n">
        <v>14</v>
      </c>
      <c r="H939" s="31"/>
      <c r="I939" s="31"/>
      <c r="J939" s="31"/>
      <c r="K939" s="31"/>
      <c r="L939" s="31"/>
      <c r="M939" s="31"/>
      <c r="N939" s="33" t="n">
        <f aca="false">E939*F939+H939+J939+K939+L939+M939</f>
        <v>40</v>
      </c>
      <c r="O939" s="36"/>
      <c r="P939" s="31" t="n">
        <v>8</v>
      </c>
      <c r="Q939" s="31"/>
      <c r="R939" s="31"/>
      <c r="S939" s="31"/>
      <c r="T939" s="31"/>
      <c r="U939" s="31"/>
      <c r="V939" s="31"/>
      <c r="W939" s="31"/>
      <c r="X939" s="31"/>
      <c r="Y939" s="31"/>
      <c r="Z939" s="36" t="n">
        <f aca="false">P939*Q939+S939+U939+V939+W939+X939+Y939</f>
        <v>0</v>
      </c>
      <c r="AA939" s="36" t="n">
        <f aca="false">N939+Z939</f>
        <v>40</v>
      </c>
      <c r="AB939" s="47" t="s">
        <v>313</v>
      </c>
      <c r="AC939" s="31"/>
      <c r="AD939" s="31"/>
      <c r="AE939" s="36" t="n">
        <f aca="false">P939*Q939</f>
        <v>0</v>
      </c>
      <c r="AF939" s="38" t="n">
        <f aca="false">E939*F939+P939*Q939</f>
        <v>40</v>
      </c>
      <c r="AG939" s="39" t="str">
        <f aca="false">AB939</f>
        <v>Гаврилова Л.А.</v>
      </c>
      <c r="AH939" s="39" t="str">
        <f aca="false">C939</f>
        <v>3ИСП11-14 (п)</v>
      </c>
      <c r="AI939" s="40" t="str">
        <f aca="false">B939</f>
        <v>23</v>
      </c>
      <c r="AJ939" s="39" t="str">
        <f aca="false">CONCATENATE(A939," ",D939)</f>
        <v>ОП.12 Менеджмент в профессиональной деятельности</v>
      </c>
      <c r="AK939" s="39" t="n">
        <f aca="false">E939*F939+P939*Q939+H939+J939+S939+U939</f>
        <v>40</v>
      </c>
      <c r="AL939" s="39" t="n">
        <f aca="false">L939+W939</f>
        <v>0</v>
      </c>
      <c r="AM939" s="39" t="n">
        <f aca="false">M939+X939</f>
        <v>0</v>
      </c>
      <c r="AN939" s="39" t="n">
        <f aca="false">Y939</f>
        <v>0</v>
      </c>
      <c r="AO939" s="39" t="n">
        <f aca="false">SUM(AK939:AN939)</f>
        <v>40</v>
      </c>
      <c r="AP939" s="41" t="n">
        <f aca="false">K939+V939</f>
        <v>0</v>
      </c>
    </row>
    <row r="940" s="42" customFormat="true" ht="16.5" hidden="true" customHeight="true" outlineLevel="0" collapsed="false">
      <c r="A940" s="141" t="s">
        <v>96</v>
      </c>
      <c r="B940" s="30" t="s">
        <v>286</v>
      </c>
      <c r="C940" s="31" t="s">
        <v>641</v>
      </c>
      <c r="D940" s="142" t="s">
        <v>384</v>
      </c>
      <c r="E940" s="31" t="n">
        <v>10</v>
      </c>
      <c r="F940" s="31"/>
      <c r="G940" s="31"/>
      <c r="H940" s="31"/>
      <c r="I940" s="31"/>
      <c r="J940" s="31"/>
      <c r="K940" s="31"/>
      <c r="L940" s="31"/>
      <c r="M940" s="31"/>
      <c r="N940" s="33" t="n">
        <f aca="false">E940*F940+H940+J940+K940+L940+M940</f>
        <v>0</v>
      </c>
      <c r="O940" s="36"/>
      <c r="P940" s="31" t="n">
        <v>8</v>
      </c>
      <c r="Q940" s="31" t="n">
        <v>8</v>
      </c>
      <c r="R940" s="31" t="n">
        <v>14</v>
      </c>
      <c r="S940" s="31"/>
      <c r="T940" s="31"/>
      <c r="U940" s="31"/>
      <c r="V940" s="31"/>
      <c r="W940" s="31" t="n">
        <v>6</v>
      </c>
      <c r="X940" s="31"/>
      <c r="Y940" s="31"/>
      <c r="Z940" s="36" t="n">
        <f aca="false">P940*Q940+S940+U940+V940+W940+X940+Y940</f>
        <v>70</v>
      </c>
      <c r="AA940" s="36" t="n">
        <f aca="false">N940+Z940</f>
        <v>70</v>
      </c>
      <c r="AB940" s="47" t="s">
        <v>385</v>
      </c>
      <c r="AC940" s="31"/>
      <c r="AD940" s="31" t="s">
        <v>262</v>
      </c>
      <c r="AE940" s="36" t="n">
        <f aca="false">P940*Q940</f>
        <v>64</v>
      </c>
      <c r="AF940" s="38" t="n">
        <f aca="false">E940*F940+P940*Q940</f>
        <v>64</v>
      </c>
      <c r="AG940" s="39" t="str">
        <f aca="false">AB940</f>
        <v>Целых В.А.</v>
      </c>
      <c r="AH940" s="39" t="str">
        <f aca="false">C940</f>
        <v>3ИСП11-14 (п)</v>
      </c>
      <c r="AI940" s="40" t="str">
        <f aca="false">B940</f>
        <v>23</v>
      </c>
      <c r="AJ940" s="39" t="str">
        <f aca="false">CONCATENATE(A940," ",D940)</f>
        <v>ОП.13 Управление малым предприятием</v>
      </c>
      <c r="AK940" s="39" t="n">
        <f aca="false">E940*F940+P940*Q940+H940+J940+S940+U940</f>
        <v>64</v>
      </c>
      <c r="AL940" s="39" t="n">
        <f aca="false">L940+W940</f>
        <v>6</v>
      </c>
      <c r="AM940" s="39" t="n">
        <f aca="false">M940+X940</f>
        <v>0</v>
      </c>
      <c r="AN940" s="39" t="n">
        <f aca="false">Y940</f>
        <v>0</v>
      </c>
      <c r="AO940" s="39" t="n">
        <f aca="false">SUM(AK940:AN940)</f>
        <v>70</v>
      </c>
      <c r="AP940" s="41" t="n">
        <f aca="false">K940+V940</f>
        <v>0</v>
      </c>
    </row>
    <row r="941" s="42" customFormat="true" ht="16.5" hidden="true" customHeight="true" outlineLevel="0" collapsed="false">
      <c r="A941" s="68" t="s">
        <v>100</v>
      </c>
      <c r="B941" s="30" t="s">
        <v>286</v>
      </c>
      <c r="C941" s="31" t="s">
        <v>641</v>
      </c>
      <c r="D941" s="143" t="s">
        <v>328</v>
      </c>
      <c r="E941" s="31" t="n">
        <v>10</v>
      </c>
      <c r="F941" s="31" t="n">
        <v>7</v>
      </c>
      <c r="G941" s="31" t="n">
        <v>98</v>
      </c>
      <c r="H941" s="31" t="n">
        <v>-48</v>
      </c>
      <c r="I941" s="31"/>
      <c r="J941" s="31"/>
      <c r="K941" s="31"/>
      <c r="L941" s="31" t="n">
        <v>4</v>
      </c>
      <c r="M941" s="31"/>
      <c r="N941" s="33" t="n">
        <f aca="false">E941*F941+H941+J941+K941+L941+M941</f>
        <v>26</v>
      </c>
      <c r="O941" s="36"/>
      <c r="P941" s="31" t="n">
        <v>8</v>
      </c>
      <c r="Q941" s="31"/>
      <c r="R941" s="31"/>
      <c r="S941" s="31"/>
      <c r="T941" s="31"/>
      <c r="U941" s="31"/>
      <c r="V941" s="31"/>
      <c r="W941" s="31"/>
      <c r="X941" s="31"/>
      <c r="Y941" s="31"/>
      <c r="Z941" s="36" t="n">
        <f aca="false">P941*Q941+S941+U941+V941+W941+X941+Y941</f>
        <v>0</v>
      </c>
      <c r="AA941" s="36" t="n">
        <f aca="false">N941+Z941</f>
        <v>26</v>
      </c>
      <c r="AB941" s="47" t="s">
        <v>281</v>
      </c>
      <c r="AC941" s="31" t="s">
        <v>386</v>
      </c>
      <c r="AD941" s="31" t="s">
        <v>262</v>
      </c>
      <c r="AE941" s="36" t="n">
        <f aca="false">P941*Q941</f>
        <v>0</v>
      </c>
      <c r="AF941" s="38" t="n">
        <f aca="false">E941*F941+P941*Q941</f>
        <v>70</v>
      </c>
      <c r="AG941" s="39" t="str">
        <f aca="false">AB941</f>
        <v>Бастрыкин К.М.</v>
      </c>
      <c r="AH941" s="39" t="str">
        <f aca="false">C941</f>
        <v>3ИСП11-14 (п)</v>
      </c>
      <c r="AI941" s="40" t="str">
        <f aca="false">B941</f>
        <v>23</v>
      </c>
      <c r="AJ941" s="39" t="str">
        <f aca="false">CONCATENATE(A941," ",D941)</f>
        <v>МДК.01.01 Разработка программных модулей</v>
      </c>
      <c r="AK941" s="39" t="n">
        <f aca="false">E941*F941+P941*Q941+H941+J941+S941+U941</f>
        <v>22</v>
      </c>
      <c r="AL941" s="39" t="n">
        <f aca="false">L941+W941</f>
        <v>4</v>
      </c>
      <c r="AM941" s="39" t="n">
        <f aca="false">M941+X941</f>
        <v>0</v>
      </c>
      <c r="AN941" s="39" t="n">
        <f aca="false">Y941</f>
        <v>0</v>
      </c>
      <c r="AO941" s="39" t="n">
        <f aca="false">SUM(AK941:AN941)</f>
        <v>26</v>
      </c>
      <c r="AP941" s="41" t="n">
        <f aca="false">K941+V941</f>
        <v>0</v>
      </c>
    </row>
    <row r="942" s="42" customFormat="true" ht="16.5" hidden="true" customHeight="true" outlineLevel="0" collapsed="false">
      <c r="A942" s="68" t="s">
        <v>100</v>
      </c>
      <c r="B942" s="30" t="s">
        <v>53</v>
      </c>
      <c r="C942" s="31" t="s">
        <v>639</v>
      </c>
      <c r="D942" s="143" t="s">
        <v>328</v>
      </c>
      <c r="E942" s="31" t="n">
        <v>10</v>
      </c>
      <c r="F942" s="31"/>
      <c r="G942" s="31"/>
      <c r="H942" s="31" t="n">
        <v>48</v>
      </c>
      <c r="I942" s="31"/>
      <c r="J942" s="31"/>
      <c r="K942" s="31"/>
      <c r="L942" s="31"/>
      <c r="M942" s="31"/>
      <c r="N942" s="33" t="n">
        <f aca="false">E942*F942+H942+J942+K942+L942+M942</f>
        <v>48</v>
      </c>
      <c r="O942" s="36"/>
      <c r="P942" s="31" t="n">
        <v>8</v>
      </c>
      <c r="Q942" s="31"/>
      <c r="R942" s="31"/>
      <c r="S942" s="31"/>
      <c r="T942" s="31"/>
      <c r="U942" s="31"/>
      <c r="V942" s="31"/>
      <c r="W942" s="31"/>
      <c r="X942" s="31"/>
      <c r="Y942" s="31"/>
      <c r="Z942" s="36" t="n">
        <f aca="false">P942*Q942+S942+U942+V942+W942+X942+Y942</f>
        <v>0</v>
      </c>
      <c r="AA942" s="36" t="n">
        <f aca="false">N942+Z942</f>
        <v>48</v>
      </c>
      <c r="AB942" s="47" t="s">
        <v>281</v>
      </c>
      <c r="AC942" s="31" t="s">
        <v>386</v>
      </c>
      <c r="AD942" s="31" t="s">
        <v>262</v>
      </c>
      <c r="AE942" s="36" t="n">
        <f aca="false">P942*Q942</f>
        <v>0</v>
      </c>
      <c r="AF942" s="38" t="n">
        <f aca="false">E942*F942+P942*Q942</f>
        <v>0</v>
      </c>
      <c r="AG942" s="39" t="str">
        <f aca="false">AB942</f>
        <v>Бастрыкин К.М.</v>
      </c>
      <c r="AH942" s="39" t="str">
        <f aca="false">C942</f>
        <v>3ИСП11-14а (п)</v>
      </c>
      <c r="AI942" s="40" t="str">
        <f aca="false">B942</f>
        <v>12</v>
      </c>
      <c r="AJ942" s="39" t="str">
        <f aca="false">CONCATENATE(A942," ",D942)</f>
        <v>МДК.01.01 Разработка программных модулей</v>
      </c>
      <c r="AK942" s="39" t="n">
        <f aca="false">E942*F942+P942*Q942+H942+J942+S942+U942</f>
        <v>48</v>
      </c>
      <c r="AL942" s="39" t="n">
        <f aca="false">L942+W942</f>
        <v>0</v>
      </c>
      <c r="AM942" s="39" t="n">
        <f aca="false">M942+X942</f>
        <v>0</v>
      </c>
      <c r="AN942" s="39" t="n">
        <f aca="false">Y942</f>
        <v>0</v>
      </c>
      <c r="AO942" s="39" t="n">
        <f aca="false">SUM(AK942:AN942)</f>
        <v>48</v>
      </c>
      <c r="AP942" s="41" t="n">
        <f aca="false">K942+V942</f>
        <v>0</v>
      </c>
    </row>
    <row r="943" s="42" customFormat="true" ht="16.5" hidden="true" customHeight="true" outlineLevel="0" collapsed="false">
      <c r="A943" s="68" t="s">
        <v>100</v>
      </c>
      <c r="B943" s="30" t="s">
        <v>116</v>
      </c>
      <c r="C943" s="31" t="s">
        <v>640</v>
      </c>
      <c r="D943" s="143" t="s">
        <v>328</v>
      </c>
      <c r="E943" s="31" t="n">
        <v>10</v>
      </c>
      <c r="F943" s="31"/>
      <c r="G943" s="31"/>
      <c r="H943" s="31" t="n">
        <v>48</v>
      </c>
      <c r="I943" s="31"/>
      <c r="J943" s="31"/>
      <c r="K943" s="31"/>
      <c r="L943" s="31"/>
      <c r="M943" s="31"/>
      <c r="N943" s="33" t="n">
        <f aca="false">E943*F943+H943+J943+K943+L943+M943</f>
        <v>48</v>
      </c>
      <c r="O943" s="36"/>
      <c r="P943" s="31" t="n">
        <v>8</v>
      </c>
      <c r="Q943" s="31"/>
      <c r="R943" s="31"/>
      <c r="S943" s="31"/>
      <c r="T943" s="31"/>
      <c r="U943" s="31"/>
      <c r="V943" s="31"/>
      <c r="W943" s="31"/>
      <c r="X943" s="31"/>
      <c r="Y943" s="31"/>
      <c r="Z943" s="36" t="n">
        <f aca="false">P943*Q943+S943+U943+V943+W943+X943+Y943</f>
        <v>0</v>
      </c>
      <c r="AA943" s="36" t="n">
        <f aca="false">N943+Z943</f>
        <v>48</v>
      </c>
      <c r="AB943" s="47" t="s">
        <v>69</v>
      </c>
      <c r="AC943" s="31" t="s">
        <v>386</v>
      </c>
      <c r="AD943" s="31" t="s">
        <v>262</v>
      </c>
      <c r="AE943" s="36" t="n">
        <f aca="false">P943*Q943</f>
        <v>0</v>
      </c>
      <c r="AF943" s="38" t="n">
        <f aca="false">E943*F943+P943*Q943</f>
        <v>0</v>
      </c>
      <c r="AG943" s="39" t="str">
        <f aca="false">AB943</f>
        <v>вак. 2 п/гр</v>
      </c>
      <c r="AH943" s="39" t="str">
        <f aca="false">C943</f>
        <v>3ИСП11-14б (п)</v>
      </c>
      <c r="AI943" s="40" t="str">
        <f aca="false">B943</f>
        <v>11</v>
      </c>
      <c r="AJ943" s="39" t="str">
        <f aca="false">CONCATENATE(A943," ",D943)</f>
        <v>МДК.01.01 Разработка программных модулей</v>
      </c>
      <c r="AK943" s="39" t="n">
        <f aca="false">E943*F943+P943*Q943+H943+J943+S943+U943</f>
        <v>48</v>
      </c>
      <c r="AL943" s="39" t="n">
        <f aca="false">L943+W943</f>
        <v>0</v>
      </c>
      <c r="AM943" s="39" t="n">
        <f aca="false">M943+X943</f>
        <v>0</v>
      </c>
      <c r="AN943" s="39" t="n">
        <f aca="false">Y943</f>
        <v>0</v>
      </c>
      <c r="AO943" s="39" t="n">
        <f aca="false">SUM(AK943:AN943)</f>
        <v>48</v>
      </c>
      <c r="AP943" s="41" t="n">
        <f aca="false">K943+V943</f>
        <v>0</v>
      </c>
    </row>
    <row r="944" s="42" customFormat="true" ht="16.5" hidden="true" customHeight="true" outlineLevel="0" collapsed="false">
      <c r="A944" s="68" t="s">
        <v>100</v>
      </c>
      <c r="B944" s="30" t="s">
        <v>286</v>
      </c>
      <c r="C944" s="31" t="s">
        <v>641</v>
      </c>
      <c r="D944" s="143" t="s">
        <v>328</v>
      </c>
      <c r="E944" s="31" t="n">
        <v>10</v>
      </c>
      <c r="F944" s="31"/>
      <c r="G944" s="31"/>
      <c r="H944" s="31"/>
      <c r="I944" s="31"/>
      <c r="J944" s="31"/>
      <c r="K944" s="31"/>
      <c r="L944" s="31"/>
      <c r="M944" s="31"/>
      <c r="N944" s="33" t="n">
        <f aca="false">E944*F944+H944+J944+K944+L944+M944</f>
        <v>0</v>
      </c>
      <c r="O944" s="36"/>
      <c r="P944" s="31" t="n">
        <v>8</v>
      </c>
      <c r="Q944" s="31" t="n">
        <v>11</v>
      </c>
      <c r="R944" s="31"/>
      <c r="S944" s="31" t="n">
        <v>-20</v>
      </c>
      <c r="T944" s="31"/>
      <c r="U944" s="31" t="n">
        <v>-30</v>
      </c>
      <c r="V944" s="31" t="n">
        <v>23</v>
      </c>
      <c r="W944" s="31" t="n">
        <v>6</v>
      </c>
      <c r="X944" s="31" t="n">
        <v>8</v>
      </c>
      <c r="Y944" s="31"/>
      <c r="Z944" s="36" t="n">
        <f aca="false">P944*Q944+S944+U944+V944+W944+X944+Y944</f>
        <v>75</v>
      </c>
      <c r="AA944" s="36" t="n">
        <f aca="false">N944+Z944</f>
        <v>75</v>
      </c>
      <c r="AB944" s="47" t="s">
        <v>405</v>
      </c>
      <c r="AC944" s="31" t="s">
        <v>386</v>
      </c>
      <c r="AD944" s="31" t="s">
        <v>262</v>
      </c>
      <c r="AE944" s="36" t="n">
        <f aca="false">P944*Q944</f>
        <v>88</v>
      </c>
      <c r="AF944" s="38" t="n">
        <f aca="false">E944*F944+P944*Q944</f>
        <v>88</v>
      </c>
      <c r="AG944" s="39" t="str">
        <f aca="false">AB944</f>
        <v>Вак.-1-ИСП.01.01.</v>
      </c>
      <c r="AH944" s="39" t="str">
        <f aca="false">C944</f>
        <v>3ИСП11-14 (п)</v>
      </c>
      <c r="AI944" s="40" t="str">
        <f aca="false">B944</f>
        <v>23</v>
      </c>
      <c r="AJ944" s="39" t="str">
        <f aca="false">CONCATENATE(A944," ",D944)</f>
        <v>МДК.01.01 Разработка программных модулей</v>
      </c>
      <c r="AK944" s="39" t="n">
        <f aca="false">E944*F944+P944*Q944+H944+J944+S944+U944</f>
        <v>38</v>
      </c>
      <c r="AL944" s="39" t="n">
        <f aca="false">L944+W944</f>
        <v>6</v>
      </c>
      <c r="AM944" s="39" t="n">
        <f aca="false">M944+X944</f>
        <v>8</v>
      </c>
      <c r="AN944" s="39" t="n">
        <f aca="false">Y944</f>
        <v>0</v>
      </c>
      <c r="AO944" s="39" t="n">
        <f aca="false">SUM(AK944:AN944)</f>
        <v>52</v>
      </c>
      <c r="AP944" s="41" t="n">
        <f aca="false">K944+V944</f>
        <v>23</v>
      </c>
    </row>
    <row r="945" s="42" customFormat="true" ht="16.5" hidden="true" customHeight="true" outlineLevel="0" collapsed="false">
      <c r="A945" s="68" t="s">
        <v>100</v>
      </c>
      <c r="B945" s="30" t="s">
        <v>53</v>
      </c>
      <c r="C945" s="31" t="s">
        <v>639</v>
      </c>
      <c r="D945" s="143" t="s">
        <v>328</v>
      </c>
      <c r="E945" s="31" t="n">
        <v>10</v>
      </c>
      <c r="F945" s="31"/>
      <c r="G945" s="31"/>
      <c r="H945" s="31"/>
      <c r="I945" s="31"/>
      <c r="J945" s="31"/>
      <c r="K945" s="31"/>
      <c r="L945" s="31"/>
      <c r="M945" s="31"/>
      <c r="N945" s="33" t="n">
        <f aca="false">E945*F945+H945+J945+K945+L945+M945</f>
        <v>0</v>
      </c>
      <c r="O945" s="36"/>
      <c r="P945" s="31" t="n">
        <v>8</v>
      </c>
      <c r="Q945" s="31"/>
      <c r="R945" s="31"/>
      <c r="S945" s="31" t="n">
        <v>20</v>
      </c>
      <c r="T945" s="31"/>
      <c r="U945" s="31"/>
      <c r="V945" s="31"/>
      <c r="W945" s="31"/>
      <c r="X945" s="31"/>
      <c r="Y945" s="31"/>
      <c r="Z945" s="36" t="n">
        <f aca="false">P945*Q945+S945+U945+V945+W945+X945+Y945</f>
        <v>20</v>
      </c>
      <c r="AA945" s="36" t="n">
        <f aca="false">N945+Z945</f>
        <v>20</v>
      </c>
      <c r="AB945" s="47" t="s">
        <v>405</v>
      </c>
      <c r="AC945" s="31" t="s">
        <v>386</v>
      </c>
      <c r="AD945" s="31" t="s">
        <v>262</v>
      </c>
      <c r="AE945" s="36" t="n">
        <f aca="false">P945*Q945</f>
        <v>0</v>
      </c>
      <c r="AF945" s="38" t="n">
        <f aca="false">E945*F945+P945*Q945</f>
        <v>0</v>
      </c>
      <c r="AG945" s="39" t="str">
        <f aca="false">AB945</f>
        <v>Вак.-1-ИСП.01.01.</v>
      </c>
      <c r="AH945" s="39" t="str">
        <f aca="false">C945</f>
        <v>3ИСП11-14а (п)</v>
      </c>
      <c r="AI945" s="40" t="str">
        <f aca="false">B945</f>
        <v>12</v>
      </c>
      <c r="AJ945" s="39" t="str">
        <f aca="false">CONCATENATE(A945," ",D945)</f>
        <v>МДК.01.01 Разработка программных модулей</v>
      </c>
      <c r="AK945" s="39" t="n">
        <f aca="false">E945*F945+P945*Q945+H945+J945+S945+U945</f>
        <v>20</v>
      </c>
      <c r="AL945" s="39" t="n">
        <f aca="false">L945+W945</f>
        <v>0</v>
      </c>
      <c r="AM945" s="39" t="n">
        <f aca="false">M945+X945</f>
        <v>0</v>
      </c>
      <c r="AN945" s="39" t="n">
        <f aca="false">Y945</f>
        <v>0</v>
      </c>
      <c r="AO945" s="39" t="n">
        <f aca="false">SUM(AK945:AN945)</f>
        <v>20</v>
      </c>
      <c r="AP945" s="41" t="n">
        <f aca="false">K945+V945</f>
        <v>0</v>
      </c>
    </row>
    <row r="946" s="42" customFormat="true" ht="16.5" hidden="true" customHeight="true" outlineLevel="0" collapsed="false">
      <c r="A946" s="68" t="s">
        <v>100</v>
      </c>
      <c r="B946" s="30" t="s">
        <v>116</v>
      </c>
      <c r="C946" s="31" t="s">
        <v>640</v>
      </c>
      <c r="D946" s="143" t="s">
        <v>328</v>
      </c>
      <c r="E946" s="31" t="n">
        <v>10</v>
      </c>
      <c r="F946" s="31"/>
      <c r="G946" s="31"/>
      <c r="H946" s="31"/>
      <c r="I946" s="31"/>
      <c r="J946" s="31"/>
      <c r="K946" s="31"/>
      <c r="L946" s="31"/>
      <c r="M946" s="31"/>
      <c r="N946" s="33" t="n">
        <f aca="false">E946*F946+H946+J946+K946+L946+M946</f>
        <v>0</v>
      </c>
      <c r="O946" s="36"/>
      <c r="P946" s="31" t="n">
        <v>8</v>
      </c>
      <c r="Q946" s="31"/>
      <c r="R946" s="31"/>
      <c r="S946" s="31" t="n">
        <v>20</v>
      </c>
      <c r="T946" s="31"/>
      <c r="U946" s="31"/>
      <c r="V946" s="31"/>
      <c r="W946" s="31"/>
      <c r="X946" s="31"/>
      <c r="Y946" s="31"/>
      <c r="Z946" s="36" t="n">
        <f aca="false">P946*Q946+S946+U946+V946+W946+X946+Y946</f>
        <v>20</v>
      </c>
      <c r="AA946" s="36" t="n">
        <f aca="false">N946+Z946</f>
        <v>20</v>
      </c>
      <c r="AB946" s="47" t="s">
        <v>69</v>
      </c>
      <c r="AC946" s="31" t="s">
        <v>386</v>
      </c>
      <c r="AD946" s="31" t="s">
        <v>262</v>
      </c>
      <c r="AE946" s="36" t="n">
        <f aca="false">P946*Q946</f>
        <v>0</v>
      </c>
      <c r="AF946" s="38" t="n">
        <f aca="false">E946*F946+P946*Q946</f>
        <v>0</v>
      </c>
      <c r="AG946" s="39" t="str">
        <f aca="false">AB946</f>
        <v>вак. 2 п/гр</v>
      </c>
      <c r="AH946" s="39" t="str">
        <f aca="false">C946</f>
        <v>3ИСП11-14б (п)</v>
      </c>
      <c r="AI946" s="40" t="str">
        <f aca="false">B946</f>
        <v>11</v>
      </c>
      <c r="AJ946" s="39" t="str">
        <f aca="false">CONCATENATE(A946," ",D946)</f>
        <v>МДК.01.01 Разработка программных модулей</v>
      </c>
      <c r="AK946" s="39" t="n">
        <f aca="false">E946*F946+P946*Q946+H946+J946+S946+U946</f>
        <v>20</v>
      </c>
      <c r="AL946" s="39" t="n">
        <f aca="false">L946+W946</f>
        <v>0</v>
      </c>
      <c r="AM946" s="39" t="n">
        <f aca="false">M946+X946</f>
        <v>0</v>
      </c>
      <c r="AN946" s="39" t="n">
        <f aca="false">Y946</f>
        <v>0</v>
      </c>
      <c r="AO946" s="39" t="n">
        <f aca="false">SUM(AK946:AN946)</f>
        <v>20</v>
      </c>
      <c r="AP946" s="41" t="n">
        <f aca="false">K946+V946</f>
        <v>0</v>
      </c>
    </row>
    <row r="947" s="42" customFormat="true" ht="16.5" hidden="true" customHeight="true" outlineLevel="0" collapsed="false">
      <c r="A947" s="68" t="s">
        <v>100</v>
      </c>
      <c r="B947" s="30" t="s">
        <v>53</v>
      </c>
      <c r="C947" s="31" t="s">
        <v>639</v>
      </c>
      <c r="D947" s="143" t="s">
        <v>387</v>
      </c>
      <c r="E947" s="31" t="n">
        <v>10</v>
      </c>
      <c r="F947" s="31"/>
      <c r="G947" s="31"/>
      <c r="H947" s="31"/>
      <c r="I947" s="31"/>
      <c r="J947" s="31"/>
      <c r="K947" s="31"/>
      <c r="L947" s="31"/>
      <c r="M947" s="31"/>
      <c r="N947" s="33" t="n">
        <f aca="false">E947*F947+H947+J947+K947+L947+M947</f>
        <v>0</v>
      </c>
      <c r="O947" s="36"/>
      <c r="P947" s="31" t="n">
        <v>8</v>
      </c>
      <c r="Q947" s="31"/>
      <c r="R947" s="31"/>
      <c r="S947" s="31"/>
      <c r="T947" s="31"/>
      <c r="U947" s="31" t="n">
        <v>30</v>
      </c>
      <c r="V947" s="31"/>
      <c r="W947" s="31"/>
      <c r="X947" s="31"/>
      <c r="Y947" s="31"/>
      <c r="Z947" s="36" t="n">
        <f aca="false">P947*Q947+S947+U947+V947+W947+X947+Y947</f>
        <v>30</v>
      </c>
      <c r="AA947" s="36" t="n">
        <f aca="false">N947+Z947</f>
        <v>30</v>
      </c>
      <c r="AB947" s="47" t="s">
        <v>405</v>
      </c>
      <c r="AC947" s="31" t="s">
        <v>386</v>
      </c>
      <c r="AD947" s="31" t="s">
        <v>262</v>
      </c>
      <c r="AE947" s="36" t="n">
        <f aca="false">P947*Q947</f>
        <v>0</v>
      </c>
      <c r="AF947" s="38" t="n">
        <f aca="false">E947*F947+P947*Q947</f>
        <v>0</v>
      </c>
      <c r="AG947" s="39" t="str">
        <f aca="false">AB947</f>
        <v>Вак.-1-ИСП.01.01.</v>
      </c>
      <c r="AH947" s="39" t="str">
        <f aca="false">C947</f>
        <v>3ИСП11-14а (п)</v>
      </c>
      <c r="AI947" s="40" t="str">
        <f aca="false">B947</f>
        <v>12</v>
      </c>
      <c r="AJ947" s="39" t="str">
        <f aca="false">CONCATENATE(A947," ",D947)</f>
        <v>МДК.01.01 КП - Разработка программных модулей</v>
      </c>
      <c r="AK947" s="39" t="n">
        <f aca="false">E947*F947+P947*Q947+H947+J947+S947+U947</f>
        <v>30</v>
      </c>
      <c r="AL947" s="39" t="n">
        <f aca="false">L947+W947</f>
        <v>0</v>
      </c>
      <c r="AM947" s="39" t="n">
        <f aca="false">M947+X947</f>
        <v>0</v>
      </c>
      <c r="AN947" s="39" t="n">
        <f aca="false">Y947</f>
        <v>0</v>
      </c>
      <c r="AO947" s="39" t="n">
        <f aca="false">SUM(AK947:AN947)</f>
        <v>30</v>
      </c>
      <c r="AP947" s="41" t="n">
        <f aca="false">K947+V947</f>
        <v>0</v>
      </c>
    </row>
    <row r="948" s="42" customFormat="true" ht="16.5" hidden="true" customHeight="true" outlineLevel="0" collapsed="false">
      <c r="A948" s="68" t="s">
        <v>100</v>
      </c>
      <c r="B948" s="30" t="s">
        <v>116</v>
      </c>
      <c r="C948" s="31" t="s">
        <v>640</v>
      </c>
      <c r="D948" s="143" t="s">
        <v>387</v>
      </c>
      <c r="E948" s="31" t="n">
        <v>10</v>
      </c>
      <c r="F948" s="31"/>
      <c r="G948" s="31"/>
      <c r="H948" s="31"/>
      <c r="I948" s="31"/>
      <c r="J948" s="31"/>
      <c r="K948" s="31"/>
      <c r="L948" s="31"/>
      <c r="M948" s="31"/>
      <c r="N948" s="33" t="n">
        <f aca="false">E948*F948+H948+J948+K948+L948+M948</f>
        <v>0</v>
      </c>
      <c r="O948" s="36"/>
      <c r="P948" s="31" t="n">
        <v>8</v>
      </c>
      <c r="Q948" s="31"/>
      <c r="R948" s="31"/>
      <c r="S948" s="31"/>
      <c r="T948" s="31"/>
      <c r="U948" s="31" t="n">
        <v>30</v>
      </c>
      <c r="V948" s="31"/>
      <c r="W948" s="31"/>
      <c r="X948" s="31"/>
      <c r="Y948" s="31"/>
      <c r="Z948" s="36" t="n">
        <f aca="false">P948*Q948+S948+U948+V948+W948+X948+Y948</f>
        <v>30</v>
      </c>
      <c r="AA948" s="36" t="n">
        <f aca="false">N948+Z948</f>
        <v>30</v>
      </c>
      <c r="AB948" s="47" t="s">
        <v>405</v>
      </c>
      <c r="AC948" s="31" t="s">
        <v>386</v>
      </c>
      <c r="AD948" s="31" t="s">
        <v>262</v>
      </c>
      <c r="AE948" s="36" t="n">
        <f aca="false">P948*Q948</f>
        <v>0</v>
      </c>
      <c r="AF948" s="38" t="n">
        <f aca="false">E948*F948+P948*Q948</f>
        <v>0</v>
      </c>
      <c r="AG948" s="39" t="str">
        <f aca="false">AB948</f>
        <v>Вак.-1-ИСП.01.01.</v>
      </c>
      <c r="AH948" s="39" t="str">
        <f aca="false">C948</f>
        <v>3ИСП11-14б (п)</v>
      </c>
      <c r="AI948" s="40" t="str">
        <f aca="false">B948</f>
        <v>11</v>
      </c>
      <c r="AJ948" s="39" t="str">
        <f aca="false">CONCATENATE(A948," ",D948)</f>
        <v>МДК.01.01 КП - Разработка программных модулей</v>
      </c>
      <c r="AK948" s="39" t="n">
        <f aca="false">E948*F948+P948*Q948+H948+J948+S948+U948</f>
        <v>30</v>
      </c>
      <c r="AL948" s="39" t="n">
        <f aca="false">L948+W948</f>
        <v>0</v>
      </c>
      <c r="AM948" s="39" t="n">
        <f aca="false">M948+X948</f>
        <v>0</v>
      </c>
      <c r="AN948" s="39" t="n">
        <f aca="false">Y948</f>
        <v>0</v>
      </c>
      <c r="AO948" s="39" t="n">
        <f aca="false">SUM(AK948:AN948)</f>
        <v>30</v>
      </c>
      <c r="AP948" s="41" t="n">
        <f aca="false">K948+V948</f>
        <v>0</v>
      </c>
    </row>
    <row r="949" s="42" customFormat="true" ht="16.5" hidden="true" customHeight="true" outlineLevel="0" collapsed="false">
      <c r="A949" s="68" t="s">
        <v>104</v>
      </c>
      <c r="B949" s="30" t="s">
        <v>286</v>
      </c>
      <c r="C949" s="31" t="s">
        <v>641</v>
      </c>
      <c r="D949" s="144" t="s">
        <v>361</v>
      </c>
      <c r="E949" s="31" t="n">
        <v>10</v>
      </c>
      <c r="F949" s="31" t="n">
        <v>4</v>
      </c>
      <c r="G949" s="31" t="n">
        <v>72</v>
      </c>
      <c r="H949" s="31" t="n">
        <v>-8</v>
      </c>
      <c r="I949" s="31"/>
      <c r="J949" s="31"/>
      <c r="K949" s="31"/>
      <c r="L949" s="31" t="n">
        <v>4</v>
      </c>
      <c r="M949" s="31"/>
      <c r="N949" s="33" t="n">
        <f aca="false">E949*F949+H949+J949+K949+L949+M949</f>
        <v>36</v>
      </c>
      <c r="O949" s="36"/>
      <c r="P949" s="31" t="n">
        <v>8</v>
      </c>
      <c r="Q949" s="31" t="n">
        <v>11</v>
      </c>
      <c r="R949" s="31"/>
      <c r="S949" s="31" t="n">
        <v>-64</v>
      </c>
      <c r="T949" s="31"/>
      <c r="U949" s="31"/>
      <c r="V949" s="31"/>
      <c r="W949" s="31" t="n">
        <v>6</v>
      </c>
      <c r="X949" s="31" t="n">
        <v>8</v>
      </c>
      <c r="Y949" s="31"/>
      <c r="Z949" s="36" t="n">
        <f aca="false">P949*Q949+S949+U949+V949+W949+X949+Y949</f>
        <v>38</v>
      </c>
      <c r="AA949" s="36" t="n">
        <f aca="false">N949+Z949</f>
        <v>74</v>
      </c>
      <c r="AB949" s="47" t="s">
        <v>301</v>
      </c>
      <c r="AC949" s="47"/>
      <c r="AD949" s="31" t="s">
        <v>262</v>
      </c>
      <c r="AE949" s="36" t="n">
        <f aca="false">P949*Q949</f>
        <v>88</v>
      </c>
      <c r="AF949" s="38" t="n">
        <f aca="false">E949*F949+P949*Q949</f>
        <v>128</v>
      </c>
      <c r="AG949" s="39" t="str">
        <f aca="false">AB949</f>
        <v>Бастрыкина К.А.</v>
      </c>
      <c r="AH949" s="39" t="str">
        <f aca="false">C949</f>
        <v>3ИСП11-14 (п)</v>
      </c>
      <c r="AI949" s="40" t="str">
        <f aca="false">B949</f>
        <v>23</v>
      </c>
      <c r="AJ949" s="39" t="str">
        <f aca="false">CONCATENATE(A949," ",D949)</f>
        <v>МДК.01.02 Поддержка и тестирование программных модулей</v>
      </c>
      <c r="AK949" s="39" t="n">
        <f aca="false">E949*F949+P949*Q949+H949+J949+S949+U949</f>
        <v>56</v>
      </c>
      <c r="AL949" s="39" t="n">
        <f aca="false">L949+W949</f>
        <v>10</v>
      </c>
      <c r="AM949" s="39" t="n">
        <f aca="false">M949+X949</f>
        <v>8</v>
      </c>
      <c r="AN949" s="39" t="n">
        <f aca="false">Y949</f>
        <v>0</v>
      </c>
      <c r="AO949" s="39" t="n">
        <f aca="false">SUM(AK949:AN949)</f>
        <v>74</v>
      </c>
      <c r="AP949" s="41" t="n">
        <f aca="false">K949+V949</f>
        <v>0</v>
      </c>
    </row>
    <row r="950" s="42" customFormat="true" ht="16.5" hidden="true" customHeight="true" outlineLevel="0" collapsed="false">
      <c r="A950" s="68" t="s">
        <v>104</v>
      </c>
      <c r="B950" s="30" t="s">
        <v>53</v>
      </c>
      <c r="C950" s="31" t="s">
        <v>639</v>
      </c>
      <c r="D950" s="144" t="s">
        <v>361</v>
      </c>
      <c r="E950" s="31" t="n">
        <v>10</v>
      </c>
      <c r="F950" s="31"/>
      <c r="G950" s="31"/>
      <c r="H950" s="31" t="n">
        <v>8</v>
      </c>
      <c r="I950" s="31"/>
      <c r="J950" s="31"/>
      <c r="K950" s="31"/>
      <c r="L950" s="31"/>
      <c r="M950" s="31"/>
      <c r="N950" s="33" t="n">
        <f aca="false">E950*F950+H950+J950+K950+L950+M950</f>
        <v>8</v>
      </c>
      <c r="O950" s="36"/>
      <c r="P950" s="31" t="n">
        <v>8</v>
      </c>
      <c r="Q950" s="31"/>
      <c r="R950" s="31"/>
      <c r="S950" s="31" t="n">
        <v>64</v>
      </c>
      <c r="T950" s="31"/>
      <c r="U950" s="31"/>
      <c r="V950" s="31"/>
      <c r="W950" s="31"/>
      <c r="X950" s="31"/>
      <c r="Y950" s="31"/>
      <c r="Z950" s="36" t="n">
        <f aca="false">P950*Q950+S950+U950+V950+W950+X950+Y950</f>
        <v>64</v>
      </c>
      <c r="AA950" s="36" t="n">
        <f aca="false">N950+Z950</f>
        <v>72</v>
      </c>
      <c r="AB950" s="47" t="s">
        <v>301</v>
      </c>
      <c r="AC950" s="47"/>
      <c r="AD950" s="31" t="s">
        <v>262</v>
      </c>
      <c r="AE950" s="36" t="n">
        <f aca="false">P950*Q950</f>
        <v>0</v>
      </c>
      <c r="AF950" s="38" t="n">
        <f aca="false">E950*F950+P950*Q950</f>
        <v>0</v>
      </c>
      <c r="AG950" s="39" t="str">
        <f aca="false">AB950</f>
        <v>Бастрыкина К.А.</v>
      </c>
      <c r="AH950" s="39" t="str">
        <f aca="false">C950</f>
        <v>3ИСП11-14а (п)</v>
      </c>
      <c r="AI950" s="40" t="str">
        <f aca="false">B950</f>
        <v>12</v>
      </c>
      <c r="AJ950" s="39" t="str">
        <f aca="false">CONCATENATE(A950," ",D950)</f>
        <v>МДК.01.02 Поддержка и тестирование программных модулей</v>
      </c>
      <c r="AK950" s="39" t="n">
        <f aca="false">E950*F950+P950*Q950+H950+J950+S950+U950</f>
        <v>72</v>
      </c>
      <c r="AL950" s="39" t="n">
        <f aca="false">L950+W950</f>
        <v>0</v>
      </c>
      <c r="AM950" s="39" t="n">
        <f aca="false">M950+X950</f>
        <v>0</v>
      </c>
      <c r="AN950" s="39" t="n">
        <f aca="false">Y950</f>
        <v>0</v>
      </c>
      <c r="AO950" s="39" t="n">
        <f aca="false">SUM(AK950:AN950)</f>
        <v>72</v>
      </c>
      <c r="AP950" s="41" t="n">
        <f aca="false">K950+V950</f>
        <v>0</v>
      </c>
    </row>
    <row r="951" s="42" customFormat="true" ht="16.5" hidden="true" customHeight="true" outlineLevel="0" collapsed="false">
      <c r="A951" s="68" t="s">
        <v>104</v>
      </c>
      <c r="B951" s="30" t="s">
        <v>116</v>
      </c>
      <c r="C951" s="31" t="s">
        <v>640</v>
      </c>
      <c r="D951" s="144" t="s">
        <v>361</v>
      </c>
      <c r="E951" s="31" t="n">
        <v>10</v>
      </c>
      <c r="F951" s="31"/>
      <c r="G951" s="31"/>
      <c r="H951" s="31" t="n">
        <v>8</v>
      </c>
      <c r="I951" s="31"/>
      <c r="J951" s="31"/>
      <c r="K951" s="31"/>
      <c r="L951" s="31"/>
      <c r="M951" s="31"/>
      <c r="N951" s="33" t="n">
        <f aca="false">E951*F951+H951+J951+K951+L951+M951</f>
        <v>8</v>
      </c>
      <c r="O951" s="36"/>
      <c r="P951" s="31" t="n">
        <v>8</v>
      </c>
      <c r="Q951" s="31"/>
      <c r="R951" s="31"/>
      <c r="S951" s="31" t="n">
        <v>64</v>
      </c>
      <c r="T951" s="31"/>
      <c r="U951" s="31"/>
      <c r="V951" s="31"/>
      <c r="W951" s="31"/>
      <c r="X951" s="31"/>
      <c r="Y951" s="31"/>
      <c r="Z951" s="36" t="n">
        <f aca="false">P951*Q951+S951+U951+V951+W951+X951+Y951</f>
        <v>64</v>
      </c>
      <c r="AA951" s="36" t="n">
        <f aca="false">N951+Z951</f>
        <v>72</v>
      </c>
      <c r="AB951" s="47" t="s">
        <v>69</v>
      </c>
      <c r="AC951" s="47"/>
      <c r="AD951" s="31" t="s">
        <v>262</v>
      </c>
      <c r="AE951" s="36" t="n">
        <f aca="false">P951*Q951</f>
        <v>0</v>
      </c>
      <c r="AF951" s="38" t="n">
        <f aca="false">E951*F951+P951*Q951</f>
        <v>0</v>
      </c>
      <c r="AG951" s="39" t="str">
        <f aca="false">AB951</f>
        <v>вак. 2 п/гр</v>
      </c>
      <c r="AH951" s="39" t="str">
        <f aca="false">C951</f>
        <v>3ИСП11-14б (п)</v>
      </c>
      <c r="AI951" s="40" t="str">
        <f aca="false">B951</f>
        <v>11</v>
      </c>
      <c r="AJ951" s="39" t="str">
        <f aca="false">CONCATENATE(A951," ",D951)</f>
        <v>МДК.01.02 Поддержка и тестирование программных модулей</v>
      </c>
      <c r="AK951" s="39" t="n">
        <f aca="false">E951*F951+P951*Q951+H951+J951+S951+U951</f>
        <v>72</v>
      </c>
      <c r="AL951" s="39" t="n">
        <f aca="false">L951+W951</f>
        <v>0</v>
      </c>
      <c r="AM951" s="39" t="n">
        <f aca="false">M951+X951</f>
        <v>0</v>
      </c>
      <c r="AN951" s="39" t="n">
        <f aca="false">Y951</f>
        <v>0</v>
      </c>
      <c r="AO951" s="39" t="n">
        <f aca="false">SUM(AK951:AN951)</f>
        <v>72</v>
      </c>
      <c r="AP951" s="41" t="n">
        <f aca="false">K951+V951</f>
        <v>0</v>
      </c>
    </row>
    <row r="952" s="42" customFormat="true" ht="16.5" hidden="true" customHeight="true" outlineLevel="0" collapsed="false">
      <c r="A952" s="68" t="s">
        <v>136</v>
      </c>
      <c r="B952" s="30" t="s">
        <v>286</v>
      </c>
      <c r="C952" s="31" t="s">
        <v>641</v>
      </c>
      <c r="D952" s="133" t="s">
        <v>331</v>
      </c>
      <c r="E952" s="31" t="n">
        <v>10</v>
      </c>
      <c r="F952" s="31" t="n">
        <v>8</v>
      </c>
      <c r="G952" s="31" t="n">
        <v>60</v>
      </c>
      <c r="H952" s="31" t="n">
        <v>-30</v>
      </c>
      <c r="I952" s="31"/>
      <c r="J952" s="31" t="n">
        <v>-30</v>
      </c>
      <c r="K952" s="31" t="n">
        <v>23</v>
      </c>
      <c r="L952" s="31" t="n">
        <v>6</v>
      </c>
      <c r="M952" s="31" t="n">
        <v>8</v>
      </c>
      <c r="N952" s="33" t="n">
        <f aca="false">E952*F952+H952+J952+K952+L952+M952</f>
        <v>57</v>
      </c>
      <c r="O952" s="36"/>
      <c r="P952" s="31" t="n">
        <v>8</v>
      </c>
      <c r="Q952" s="31"/>
      <c r="R952" s="31"/>
      <c r="S952" s="31"/>
      <c r="T952" s="31"/>
      <c r="U952" s="31"/>
      <c r="V952" s="31"/>
      <c r="W952" s="31"/>
      <c r="X952" s="31"/>
      <c r="Y952" s="31"/>
      <c r="Z952" s="36" t="n">
        <f aca="false">P952*Q952+S952+U952+V952+W952+X952+Y952</f>
        <v>0</v>
      </c>
      <c r="AA952" s="36" t="n">
        <f aca="false">N952+Z952</f>
        <v>57</v>
      </c>
      <c r="AB952" s="47" t="s">
        <v>363</v>
      </c>
      <c r="AC952" s="31" t="s">
        <v>389</v>
      </c>
      <c r="AD952" s="31"/>
      <c r="AE952" s="36" t="n">
        <f aca="false">P952*Q952</f>
        <v>0</v>
      </c>
      <c r="AF952" s="38" t="n">
        <f aca="false">E952*F952+P952*Q952</f>
        <v>80</v>
      </c>
      <c r="AG952" s="39" t="str">
        <f aca="false">AB952</f>
        <v>Адышкин С.С.</v>
      </c>
      <c r="AH952" s="39" t="str">
        <f aca="false">C952</f>
        <v>3ИСП11-14 (п)</v>
      </c>
      <c r="AI952" s="40" t="str">
        <f aca="false">B952</f>
        <v>23</v>
      </c>
      <c r="AJ952" s="39" t="str">
        <f aca="false">CONCATENATE(A952," ",D952)</f>
        <v>МДК.01.03 Разработка мобильных приложений</v>
      </c>
      <c r="AK952" s="39" t="n">
        <f aca="false">E952*F952+P952*Q952+H952+J952+S952+U952</f>
        <v>20</v>
      </c>
      <c r="AL952" s="39" t="n">
        <f aca="false">L952+W952</f>
        <v>6</v>
      </c>
      <c r="AM952" s="39" t="n">
        <f aca="false">M952+X952</f>
        <v>8</v>
      </c>
      <c r="AN952" s="39" t="n">
        <f aca="false">Y952</f>
        <v>0</v>
      </c>
      <c r="AO952" s="39" t="n">
        <f aca="false">SUM(AK952:AN952)</f>
        <v>34</v>
      </c>
      <c r="AP952" s="41" t="n">
        <f aca="false">K952+V952</f>
        <v>23</v>
      </c>
    </row>
    <row r="953" s="42" customFormat="true" ht="16.5" hidden="true" customHeight="true" outlineLevel="0" collapsed="false">
      <c r="A953" s="68" t="s">
        <v>136</v>
      </c>
      <c r="B953" s="30" t="s">
        <v>53</v>
      </c>
      <c r="C953" s="31" t="s">
        <v>639</v>
      </c>
      <c r="D953" s="133" t="s">
        <v>331</v>
      </c>
      <c r="E953" s="31" t="n">
        <v>10</v>
      </c>
      <c r="F953" s="31"/>
      <c r="G953" s="31"/>
      <c r="H953" s="31" t="n">
        <v>30</v>
      </c>
      <c r="I953" s="31"/>
      <c r="J953" s="31"/>
      <c r="K953" s="31"/>
      <c r="L953" s="31"/>
      <c r="M953" s="31"/>
      <c r="N953" s="33" t="n">
        <f aca="false">E953*F953+H953+J953+K953+L953+M953</f>
        <v>30</v>
      </c>
      <c r="O953" s="36"/>
      <c r="P953" s="31" t="n">
        <v>8</v>
      </c>
      <c r="Q953" s="31"/>
      <c r="R953" s="31"/>
      <c r="S953" s="31"/>
      <c r="T953" s="31"/>
      <c r="U953" s="31"/>
      <c r="V953" s="31"/>
      <c r="W953" s="31"/>
      <c r="X953" s="31"/>
      <c r="Y953" s="31"/>
      <c r="Z953" s="36" t="n">
        <f aca="false">P953*Q953+S953+U953+V953+W953+X953+Y953</f>
        <v>0</v>
      </c>
      <c r="AA953" s="36" t="n">
        <f aca="false">N953+Z953</f>
        <v>30</v>
      </c>
      <c r="AB953" s="47" t="s">
        <v>363</v>
      </c>
      <c r="AC953" s="31" t="s">
        <v>389</v>
      </c>
      <c r="AD953" s="31"/>
      <c r="AE953" s="36" t="n">
        <f aca="false">P953*Q953</f>
        <v>0</v>
      </c>
      <c r="AF953" s="38" t="n">
        <f aca="false">E953*F953+P953*Q953</f>
        <v>0</v>
      </c>
      <c r="AG953" s="39" t="str">
        <f aca="false">AB953</f>
        <v>Адышкин С.С.</v>
      </c>
      <c r="AH953" s="39" t="str">
        <f aca="false">C953</f>
        <v>3ИСП11-14а (п)</v>
      </c>
      <c r="AI953" s="40" t="str">
        <f aca="false">B953</f>
        <v>12</v>
      </c>
      <c r="AJ953" s="39" t="str">
        <f aca="false">CONCATENATE(A953," ",D953)</f>
        <v>МДК.01.03 Разработка мобильных приложений</v>
      </c>
      <c r="AK953" s="39" t="n">
        <f aca="false">E953*F953+P953*Q953+H953+J953+S953+U953</f>
        <v>30</v>
      </c>
      <c r="AL953" s="39" t="n">
        <f aca="false">L953+W953</f>
        <v>0</v>
      </c>
      <c r="AM953" s="39" t="n">
        <f aca="false">M953+X953</f>
        <v>0</v>
      </c>
      <c r="AN953" s="39" t="n">
        <f aca="false">Y953</f>
        <v>0</v>
      </c>
      <c r="AO953" s="39" t="n">
        <f aca="false">SUM(AK953:AN953)</f>
        <v>30</v>
      </c>
      <c r="AP953" s="41" t="n">
        <f aca="false">K953+V953</f>
        <v>0</v>
      </c>
    </row>
    <row r="954" s="42" customFormat="true" ht="16.5" hidden="true" customHeight="true" outlineLevel="0" collapsed="false">
      <c r="A954" s="68" t="s">
        <v>136</v>
      </c>
      <c r="B954" s="30" t="s">
        <v>116</v>
      </c>
      <c r="C954" s="31" t="s">
        <v>640</v>
      </c>
      <c r="D954" s="133" t="s">
        <v>331</v>
      </c>
      <c r="E954" s="31" t="n">
        <v>10</v>
      </c>
      <c r="F954" s="31"/>
      <c r="G954" s="31"/>
      <c r="H954" s="31" t="n">
        <v>30</v>
      </c>
      <c r="I954" s="31"/>
      <c r="J954" s="31"/>
      <c r="K954" s="31"/>
      <c r="L954" s="31"/>
      <c r="M954" s="31"/>
      <c r="N954" s="33" t="n">
        <f aca="false">E954*F954+H954+J954+K954+L954+M954</f>
        <v>30</v>
      </c>
      <c r="O954" s="36"/>
      <c r="P954" s="31" t="n">
        <v>8</v>
      </c>
      <c r="Q954" s="31"/>
      <c r="R954" s="31"/>
      <c r="S954" s="31"/>
      <c r="T954" s="31"/>
      <c r="U954" s="31"/>
      <c r="V954" s="31"/>
      <c r="W954" s="31"/>
      <c r="X954" s="31"/>
      <c r="Y954" s="31"/>
      <c r="Z954" s="36" t="n">
        <f aca="false">P954*Q954+S954+U954+V954+W954+X954+Y954</f>
        <v>0</v>
      </c>
      <c r="AA954" s="36" t="n">
        <f aca="false">N954+Z954</f>
        <v>30</v>
      </c>
      <c r="AB954" s="47" t="s">
        <v>69</v>
      </c>
      <c r="AC954" s="31" t="s">
        <v>389</v>
      </c>
      <c r="AD954" s="31"/>
      <c r="AE954" s="36" t="n">
        <f aca="false">P954*Q954</f>
        <v>0</v>
      </c>
      <c r="AF954" s="38" t="n">
        <f aca="false">E954*F954+P954*Q954</f>
        <v>0</v>
      </c>
      <c r="AG954" s="39" t="str">
        <f aca="false">AB954</f>
        <v>вак. 2 п/гр</v>
      </c>
      <c r="AH954" s="39" t="str">
        <f aca="false">C954</f>
        <v>3ИСП11-14б (п)</v>
      </c>
      <c r="AI954" s="40" t="str">
        <f aca="false">B954</f>
        <v>11</v>
      </c>
      <c r="AJ954" s="39" t="str">
        <f aca="false">CONCATENATE(A954," ",D954)</f>
        <v>МДК.01.03 Разработка мобильных приложений</v>
      </c>
      <c r="AK954" s="39" t="n">
        <f aca="false">E954*F954+P954*Q954+H954+J954+S954+U954</f>
        <v>30</v>
      </c>
      <c r="AL954" s="39" t="n">
        <f aca="false">L954+W954</f>
        <v>0</v>
      </c>
      <c r="AM954" s="39" t="n">
        <f aca="false">M954+X954</f>
        <v>0</v>
      </c>
      <c r="AN954" s="39" t="n">
        <f aca="false">Y954</f>
        <v>0</v>
      </c>
      <c r="AO954" s="39" t="n">
        <f aca="false">SUM(AK954:AN954)</f>
        <v>30</v>
      </c>
      <c r="AP954" s="41" t="n">
        <f aca="false">K954+V954</f>
        <v>0</v>
      </c>
    </row>
    <row r="955" s="42" customFormat="true" ht="16.5" hidden="true" customHeight="true" outlineLevel="0" collapsed="false">
      <c r="A955" s="68" t="s">
        <v>136</v>
      </c>
      <c r="B955" s="30" t="s">
        <v>53</v>
      </c>
      <c r="C955" s="31" t="s">
        <v>639</v>
      </c>
      <c r="D955" s="133" t="s">
        <v>390</v>
      </c>
      <c r="E955" s="31" t="n">
        <v>10</v>
      </c>
      <c r="F955" s="31"/>
      <c r="G955" s="31"/>
      <c r="H955" s="31"/>
      <c r="I955" s="31"/>
      <c r="J955" s="31" t="n">
        <v>30</v>
      </c>
      <c r="K955" s="31"/>
      <c r="L955" s="31"/>
      <c r="M955" s="31"/>
      <c r="N955" s="33" t="n">
        <f aca="false">E955*F955+H955+J955+K955+L955+M955</f>
        <v>30</v>
      </c>
      <c r="O955" s="36"/>
      <c r="P955" s="31" t="n">
        <v>8</v>
      </c>
      <c r="Q955" s="31"/>
      <c r="R955" s="31"/>
      <c r="S955" s="31"/>
      <c r="T955" s="31"/>
      <c r="U955" s="31"/>
      <c r="V955" s="31"/>
      <c r="W955" s="31"/>
      <c r="X955" s="31"/>
      <c r="Y955" s="31"/>
      <c r="Z955" s="36" t="n">
        <f aca="false">P955*Q955+S955+U955+V955+W955+X955+Y955</f>
        <v>0</v>
      </c>
      <c r="AA955" s="36" t="n">
        <f aca="false">N955+Z955</f>
        <v>30</v>
      </c>
      <c r="AB955" s="47" t="s">
        <v>363</v>
      </c>
      <c r="AC955" s="31" t="s">
        <v>389</v>
      </c>
      <c r="AD955" s="31"/>
      <c r="AE955" s="36" t="n">
        <f aca="false">P955*Q955</f>
        <v>0</v>
      </c>
      <c r="AF955" s="38" t="n">
        <f aca="false">E955*F955+P955*Q955</f>
        <v>0</v>
      </c>
      <c r="AG955" s="39" t="str">
        <f aca="false">AB955</f>
        <v>Адышкин С.С.</v>
      </c>
      <c r="AH955" s="39" t="str">
        <f aca="false">C955</f>
        <v>3ИСП11-14а (п)</v>
      </c>
      <c r="AI955" s="40" t="str">
        <f aca="false">B955</f>
        <v>12</v>
      </c>
      <c r="AJ955" s="39" t="str">
        <f aca="false">CONCATENATE(A955," ",D955)</f>
        <v>МДК.01.03 КП - Разработка мобильных приложений</v>
      </c>
      <c r="AK955" s="39" t="n">
        <f aca="false">E955*F955+P955*Q955+H955+J955+S955+U955</f>
        <v>30</v>
      </c>
      <c r="AL955" s="39" t="n">
        <f aca="false">L955+W955</f>
        <v>0</v>
      </c>
      <c r="AM955" s="39" t="n">
        <f aca="false">M955+X955</f>
        <v>0</v>
      </c>
      <c r="AN955" s="39" t="n">
        <f aca="false">Y955</f>
        <v>0</v>
      </c>
      <c r="AO955" s="39" t="n">
        <f aca="false">SUM(AK955:AN955)</f>
        <v>30</v>
      </c>
      <c r="AP955" s="41" t="n">
        <f aca="false">K955+V955</f>
        <v>0</v>
      </c>
    </row>
    <row r="956" s="42" customFormat="true" ht="16.5" hidden="true" customHeight="true" outlineLevel="0" collapsed="false">
      <c r="A956" s="68" t="s">
        <v>136</v>
      </c>
      <c r="B956" s="30" t="s">
        <v>116</v>
      </c>
      <c r="C956" s="31" t="s">
        <v>640</v>
      </c>
      <c r="D956" s="133" t="s">
        <v>390</v>
      </c>
      <c r="E956" s="31" t="n">
        <v>10</v>
      </c>
      <c r="F956" s="31"/>
      <c r="G956" s="31"/>
      <c r="H956" s="31"/>
      <c r="I956" s="31"/>
      <c r="J956" s="31" t="n">
        <v>30</v>
      </c>
      <c r="K956" s="31"/>
      <c r="L956" s="31"/>
      <c r="M956" s="31"/>
      <c r="N956" s="33" t="n">
        <f aca="false">E956*F956+H956+J956+K956+L956+M956</f>
        <v>30</v>
      </c>
      <c r="O956" s="36"/>
      <c r="P956" s="31" t="n">
        <v>8</v>
      </c>
      <c r="Q956" s="31"/>
      <c r="R956" s="31"/>
      <c r="S956" s="31"/>
      <c r="T956" s="31"/>
      <c r="U956" s="31"/>
      <c r="V956" s="31"/>
      <c r="W956" s="31"/>
      <c r="X956" s="31"/>
      <c r="Y956" s="31"/>
      <c r="Z956" s="36" t="n">
        <f aca="false">P956*Q956+S956+U956+V956+W956+X956+Y956</f>
        <v>0</v>
      </c>
      <c r="AA956" s="36" t="n">
        <f aca="false">N956+Z956</f>
        <v>30</v>
      </c>
      <c r="AB956" s="47" t="s">
        <v>642</v>
      </c>
      <c r="AC956" s="31" t="s">
        <v>389</v>
      </c>
      <c r="AD956" s="31"/>
      <c r="AE956" s="36" t="n">
        <f aca="false">P956*Q956</f>
        <v>0</v>
      </c>
      <c r="AF956" s="38" t="n">
        <f aca="false">E956*F956+P956*Q956</f>
        <v>0</v>
      </c>
      <c r="AG956" s="39" t="str">
        <f aca="false">AB956</f>
        <v>вак. КП - Адышкин</v>
      </c>
      <c r="AH956" s="39" t="str">
        <f aca="false">C956</f>
        <v>3ИСП11-14б (п)</v>
      </c>
      <c r="AI956" s="40" t="str">
        <f aca="false">B956</f>
        <v>11</v>
      </c>
      <c r="AJ956" s="39" t="str">
        <f aca="false">CONCATENATE(A956," ",D956)</f>
        <v>МДК.01.03 КП - Разработка мобильных приложений</v>
      </c>
      <c r="AK956" s="39" t="n">
        <f aca="false">E956*F956+P956*Q956+H956+J956+S956+U956</f>
        <v>30</v>
      </c>
      <c r="AL956" s="39" t="n">
        <f aca="false">L956+W956</f>
        <v>0</v>
      </c>
      <c r="AM956" s="39" t="n">
        <f aca="false">M956+X956</f>
        <v>0</v>
      </c>
      <c r="AN956" s="39" t="n">
        <f aca="false">Y956</f>
        <v>0</v>
      </c>
      <c r="AO956" s="39" t="n">
        <f aca="false">SUM(AK956:AN956)</f>
        <v>30</v>
      </c>
      <c r="AP956" s="41" t="n">
        <f aca="false">K956+V956</f>
        <v>0</v>
      </c>
    </row>
    <row r="957" s="42" customFormat="true" ht="16.5" hidden="true" customHeight="true" outlineLevel="0" collapsed="false">
      <c r="A957" s="68" t="s">
        <v>138</v>
      </c>
      <c r="B957" s="30" t="s">
        <v>53</v>
      </c>
      <c r="C957" s="31" t="s">
        <v>639</v>
      </c>
      <c r="D957" s="146" t="s">
        <v>108</v>
      </c>
      <c r="E957" s="31" t="n">
        <v>2</v>
      </c>
      <c r="F957" s="31" t="n">
        <v>36</v>
      </c>
      <c r="G957" s="31"/>
      <c r="H957" s="31"/>
      <c r="I957" s="31"/>
      <c r="J957" s="31"/>
      <c r="K957" s="31"/>
      <c r="L957" s="31"/>
      <c r="M957" s="31"/>
      <c r="N957" s="33" t="n">
        <f aca="false">E957*F957+H957+J957+K957+L957+M957</f>
        <v>72</v>
      </c>
      <c r="O957" s="36"/>
      <c r="P957" s="31" t="n">
        <v>8</v>
      </c>
      <c r="Q957" s="31"/>
      <c r="R957" s="31"/>
      <c r="S957" s="31"/>
      <c r="T957" s="31"/>
      <c r="U957" s="31"/>
      <c r="V957" s="31"/>
      <c r="W957" s="31"/>
      <c r="X957" s="31"/>
      <c r="Y957" s="31"/>
      <c r="Z957" s="36" t="n">
        <f aca="false">P957*Q957+S957+U957+V957+W957+X957+Y957</f>
        <v>0</v>
      </c>
      <c r="AA957" s="36" t="n">
        <f aca="false">N957+Z957</f>
        <v>72</v>
      </c>
      <c r="AB957" s="73" t="s">
        <v>293</v>
      </c>
      <c r="AC957" s="31"/>
      <c r="AD957" s="31"/>
      <c r="AE957" s="36" t="n">
        <f aca="false">P957*Q957</f>
        <v>0</v>
      </c>
      <c r="AF957" s="38" t="n">
        <f aca="false">E957*F957+P957*Q957</f>
        <v>72</v>
      </c>
      <c r="AG957" s="39" t="str">
        <f aca="false">AB957</f>
        <v>Васильцев И.И.</v>
      </c>
      <c r="AH957" s="39" t="str">
        <f aca="false">C957</f>
        <v>3ИСП11-14а (п)</v>
      </c>
      <c r="AI957" s="40" t="str">
        <f aca="false">B957</f>
        <v>12</v>
      </c>
      <c r="AJ957" s="39" t="str">
        <f aca="false">CONCATENATE(A957," ",D957)</f>
        <v>УП.01 Учебная практика</v>
      </c>
      <c r="AK957" s="39" t="n">
        <f aca="false">E957*F957+P957*Q957+H957+J957+S957+U957</f>
        <v>72</v>
      </c>
      <c r="AL957" s="39" t="n">
        <f aca="false">L957+W957</f>
        <v>0</v>
      </c>
      <c r="AM957" s="39" t="n">
        <f aca="false">M957+X957</f>
        <v>0</v>
      </c>
      <c r="AN957" s="39" t="n">
        <f aca="false">Y957</f>
        <v>0</v>
      </c>
      <c r="AO957" s="39" t="n">
        <f aca="false">SUM(AK957:AN957)</f>
        <v>72</v>
      </c>
      <c r="AP957" s="41" t="n">
        <f aca="false">K957+V957</f>
        <v>0</v>
      </c>
    </row>
    <row r="958" s="42" customFormat="true" ht="16.5" hidden="true" customHeight="true" outlineLevel="0" collapsed="false">
      <c r="A958" s="68" t="s">
        <v>138</v>
      </c>
      <c r="B958" s="30" t="s">
        <v>116</v>
      </c>
      <c r="C958" s="31" t="s">
        <v>640</v>
      </c>
      <c r="D958" s="146" t="s">
        <v>108</v>
      </c>
      <c r="E958" s="31" t="n">
        <v>2</v>
      </c>
      <c r="F958" s="31" t="n">
        <v>36</v>
      </c>
      <c r="G958" s="31"/>
      <c r="H958" s="31"/>
      <c r="I958" s="31"/>
      <c r="J958" s="31"/>
      <c r="K958" s="31"/>
      <c r="L958" s="31"/>
      <c r="M958" s="31"/>
      <c r="N958" s="33" t="n">
        <f aca="false">E958*F958+H958+J958+K958+L958+M958</f>
        <v>72</v>
      </c>
      <c r="O958" s="36"/>
      <c r="P958" s="31" t="n">
        <v>8</v>
      </c>
      <c r="Q958" s="31"/>
      <c r="R958" s="31"/>
      <c r="S958" s="31"/>
      <c r="T958" s="31"/>
      <c r="U958" s="31"/>
      <c r="V958" s="31"/>
      <c r="W958" s="31"/>
      <c r="X958" s="31"/>
      <c r="Y958" s="31"/>
      <c r="Z958" s="36" t="n">
        <f aca="false">P958*Q958+S958+U958+V958+W958+X958+Y958</f>
        <v>0</v>
      </c>
      <c r="AA958" s="36" t="n">
        <f aca="false">N958+Z958</f>
        <v>72</v>
      </c>
      <c r="AB958" s="73" t="s">
        <v>379</v>
      </c>
      <c r="AC958" s="31"/>
      <c r="AD958" s="31"/>
      <c r="AE958" s="36"/>
      <c r="AF958" s="38" t="n">
        <f aca="false">E958*F958+P958*Q958</f>
        <v>72</v>
      </c>
      <c r="AG958" s="39" t="str">
        <f aca="false">AB958</f>
        <v>Харламов Д. </v>
      </c>
      <c r="AH958" s="39" t="str">
        <f aca="false">C958</f>
        <v>3ИСП11-14б (п)</v>
      </c>
      <c r="AI958" s="40" t="str">
        <f aca="false">B958</f>
        <v>11</v>
      </c>
      <c r="AJ958" s="39" t="str">
        <f aca="false">CONCATENATE(A958," ",D958)</f>
        <v>УП.01 Учебная практика</v>
      </c>
      <c r="AK958" s="39" t="n">
        <f aca="false">E958*F958+P958*Q958+H958+J958+S958+U958</f>
        <v>72</v>
      </c>
      <c r="AL958" s="39" t="n">
        <f aca="false">L958+W958</f>
        <v>0</v>
      </c>
      <c r="AM958" s="39" t="n">
        <f aca="false">M958+X958</f>
        <v>0</v>
      </c>
      <c r="AN958" s="39" t="n">
        <f aca="false">Y958</f>
        <v>0</v>
      </c>
      <c r="AO958" s="39" t="n">
        <f aca="false">SUM(AK958:AN958)</f>
        <v>72</v>
      </c>
      <c r="AP958" s="41" t="n">
        <f aca="false">K958+V958</f>
        <v>0</v>
      </c>
    </row>
    <row r="959" s="42" customFormat="true" ht="16.5" hidden="true" customHeight="true" outlineLevel="0" collapsed="false">
      <c r="A959" s="68" t="s">
        <v>139</v>
      </c>
      <c r="B959" s="30" t="s">
        <v>286</v>
      </c>
      <c r="C959" s="31" t="s">
        <v>641</v>
      </c>
      <c r="D959" s="139" t="s">
        <v>163</v>
      </c>
      <c r="E959" s="31" t="n">
        <v>2</v>
      </c>
      <c r="F959" s="31" t="n">
        <v>9</v>
      </c>
      <c r="G959" s="31"/>
      <c r="H959" s="31"/>
      <c r="I959" s="31"/>
      <c r="J959" s="31"/>
      <c r="K959" s="31"/>
      <c r="L959" s="31"/>
      <c r="M959" s="31"/>
      <c r="N959" s="33" t="n">
        <f aca="false">E959*F959+H959+J959+K959+L959+M959</f>
        <v>18</v>
      </c>
      <c r="O959" s="36"/>
      <c r="P959" s="31" t="n">
        <v>4</v>
      </c>
      <c r="Q959" s="31" t="n">
        <v>9</v>
      </c>
      <c r="R959" s="31"/>
      <c r="S959" s="31"/>
      <c r="T959" s="31"/>
      <c r="U959" s="31"/>
      <c r="V959" s="31"/>
      <c r="W959" s="31"/>
      <c r="X959" s="31"/>
      <c r="Y959" s="31"/>
      <c r="Z959" s="36" t="n">
        <f aca="false">P959*Q959+S959+U959+V959+W959+X959+Y959</f>
        <v>36</v>
      </c>
      <c r="AA959" s="36" t="n">
        <f aca="false">N959+Z959</f>
        <v>54</v>
      </c>
      <c r="AB959" s="36" t="s">
        <v>301</v>
      </c>
      <c r="AC959" s="31"/>
      <c r="AD959" s="31"/>
      <c r="AE959" s="36" t="n">
        <f aca="false">P959*Q959</f>
        <v>36</v>
      </c>
      <c r="AF959" s="38" t="n">
        <f aca="false">E959*F959+P959*Q959</f>
        <v>54</v>
      </c>
      <c r="AG959" s="39" t="str">
        <f aca="false">AB959</f>
        <v>Бастрыкина К.А.</v>
      </c>
      <c r="AH959" s="39" t="str">
        <f aca="false">C959</f>
        <v>3ИСП11-14 (п)</v>
      </c>
      <c r="AI959" s="40" t="str">
        <f aca="false">B959</f>
        <v>23</v>
      </c>
      <c r="AJ959" s="39" t="str">
        <f aca="false">CONCATENATE(A959," ",D959)</f>
        <v>ПП.01 Производственная практика</v>
      </c>
      <c r="AK959" s="39" t="n">
        <f aca="false">E959*F959+P959*Q959+H959+J959+S959+U959</f>
        <v>54</v>
      </c>
      <c r="AL959" s="39" t="n">
        <f aca="false">L959+W959</f>
        <v>0</v>
      </c>
      <c r="AM959" s="39" t="n">
        <f aca="false">M959+X959</f>
        <v>0</v>
      </c>
      <c r="AN959" s="39" t="n">
        <f aca="false">Y959</f>
        <v>0</v>
      </c>
      <c r="AO959" s="39" t="n">
        <f aca="false">SUM(AK959:AN959)</f>
        <v>54</v>
      </c>
      <c r="AP959" s="41" t="n">
        <f aca="false">K959+V959</f>
        <v>0</v>
      </c>
    </row>
    <row r="960" s="42" customFormat="true" ht="16.5" hidden="true" customHeight="true" outlineLevel="0" collapsed="false">
      <c r="A960" s="68" t="s">
        <v>139</v>
      </c>
      <c r="B960" s="30" t="s">
        <v>286</v>
      </c>
      <c r="C960" s="31" t="s">
        <v>641</v>
      </c>
      <c r="D960" s="139" t="s">
        <v>163</v>
      </c>
      <c r="E960" s="31" t="n">
        <v>2</v>
      </c>
      <c r="F960" s="31" t="n">
        <v>9</v>
      </c>
      <c r="G960" s="31"/>
      <c r="H960" s="31"/>
      <c r="I960" s="31"/>
      <c r="J960" s="31"/>
      <c r="K960" s="31"/>
      <c r="L960" s="31"/>
      <c r="M960" s="31"/>
      <c r="N960" s="33" t="n">
        <f aca="false">E960*F960+H960+J960+K960+L960+M960</f>
        <v>18</v>
      </c>
      <c r="O960" s="36"/>
      <c r="P960" s="31" t="n">
        <v>4</v>
      </c>
      <c r="Q960" s="31" t="n">
        <v>9</v>
      </c>
      <c r="R960" s="31"/>
      <c r="S960" s="31"/>
      <c r="T960" s="31"/>
      <c r="U960" s="31"/>
      <c r="V960" s="31"/>
      <c r="W960" s="31"/>
      <c r="X960" s="31"/>
      <c r="Y960" s="31"/>
      <c r="Z960" s="36" t="n">
        <f aca="false">P960*Q960+S960+U960+V960+W960+X960+Y960</f>
        <v>36</v>
      </c>
      <c r="AA960" s="36" t="n">
        <f aca="false">N960+Z960</f>
        <v>54</v>
      </c>
      <c r="AB960" s="36" t="s">
        <v>225</v>
      </c>
      <c r="AC960" s="31"/>
      <c r="AD960" s="31"/>
      <c r="AE960" s="36" t="n">
        <f aca="false">P960*Q960</f>
        <v>36</v>
      </c>
      <c r="AF960" s="38" t="n">
        <f aca="false">E960*F960+P960*Q960</f>
        <v>54</v>
      </c>
      <c r="AG960" s="39" t="str">
        <f aca="false">AB960</f>
        <v>Щур Д.С.</v>
      </c>
      <c r="AH960" s="39" t="str">
        <f aca="false">C960</f>
        <v>3ИСП11-14 (п)</v>
      </c>
      <c r="AI960" s="40" t="str">
        <f aca="false">B960</f>
        <v>23</v>
      </c>
      <c r="AJ960" s="39" t="str">
        <f aca="false">CONCATENATE(A960," ",D960)</f>
        <v>ПП.01 Производственная практика</v>
      </c>
      <c r="AK960" s="39" t="n">
        <f aca="false">E960*F960+P960*Q960+H960+J960+S960+U960</f>
        <v>54</v>
      </c>
      <c r="AL960" s="39" t="n">
        <f aca="false">L960+W960</f>
        <v>0</v>
      </c>
      <c r="AM960" s="39" t="n">
        <f aca="false">M960+X960</f>
        <v>0</v>
      </c>
      <c r="AN960" s="39" t="n">
        <f aca="false">Y960</f>
        <v>0</v>
      </c>
      <c r="AO960" s="39" t="n">
        <f aca="false">SUM(AK960:AN960)</f>
        <v>54</v>
      </c>
      <c r="AP960" s="41" t="n">
        <f aca="false">K960+V960</f>
        <v>0</v>
      </c>
    </row>
    <row r="961" s="42" customFormat="true" ht="16.5" hidden="true" customHeight="true" outlineLevel="0" collapsed="false">
      <c r="A961" s="68" t="s">
        <v>139</v>
      </c>
      <c r="B961" s="30" t="s">
        <v>286</v>
      </c>
      <c r="C961" s="31" t="s">
        <v>641</v>
      </c>
      <c r="D961" s="139" t="s">
        <v>163</v>
      </c>
      <c r="E961" s="31" t="n">
        <v>2</v>
      </c>
      <c r="F961" s="31" t="n">
        <v>9</v>
      </c>
      <c r="G961" s="31"/>
      <c r="H961" s="31"/>
      <c r="I961" s="31"/>
      <c r="J961" s="31"/>
      <c r="K961" s="31"/>
      <c r="L961" s="31"/>
      <c r="M961" s="31"/>
      <c r="N961" s="33" t="n">
        <f aca="false">E961*F961+H961+J961+K961+L961+M961</f>
        <v>18</v>
      </c>
      <c r="O961" s="36"/>
      <c r="P961" s="31" t="n">
        <v>4</v>
      </c>
      <c r="Q961" s="31" t="n">
        <v>9</v>
      </c>
      <c r="R961" s="31"/>
      <c r="S961" s="31"/>
      <c r="T961" s="31"/>
      <c r="U961" s="31"/>
      <c r="V961" s="31"/>
      <c r="W961" s="31"/>
      <c r="X961" s="31"/>
      <c r="Y961" s="31"/>
      <c r="Z961" s="36" t="n">
        <f aca="false">P961*Q961+S961+U961+V961+W961+X961+Y961</f>
        <v>36</v>
      </c>
      <c r="AA961" s="36" t="n">
        <f aca="false">N961+Z961</f>
        <v>54</v>
      </c>
      <c r="AB961" s="36" t="s">
        <v>273</v>
      </c>
      <c r="AC961" s="31"/>
      <c r="AD961" s="31"/>
      <c r="AE961" s="36" t="n">
        <f aca="false">P961*Q961</f>
        <v>36</v>
      </c>
      <c r="AF961" s="38" t="n">
        <f aca="false">E961*F961+P961*Q961</f>
        <v>54</v>
      </c>
      <c r="AG961" s="39" t="str">
        <f aca="false">AB961</f>
        <v>Трусов Г.А.</v>
      </c>
      <c r="AH961" s="39" t="str">
        <f aca="false">C961</f>
        <v>3ИСП11-14 (п)</v>
      </c>
      <c r="AI961" s="40" t="str">
        <f aca="false">B961</f>
        <v>23</v>
      </c>
      <c r="AJ961" s="39" t="str">
        <f aca="false">CONCATENATE(A961," ",D961)</f>
        <v>ПП.01 Производственная практика</v>
      </c>
      <c r="AK961" s="39" t="n">
        <f aca="false">E961*F961+P961*Q961+H961+J961+S961+U961</f>
        <v>54</v>
      </c>
      <c r="AL961" s="39" t="n">
        <f aca="false">L961+W961</f>
        <v>0</v>
      </c>
      <c r="AM961" s="39" t="n">
        <f aca="false">M961+X961</f>
        <v>0</v>
      </c>
      <c r="AN961" s="39" t="n">
        <f aca="false">Y961</f>
        <v>0</v>
      </c>
      <c r="AO961" s="39" t="n">
        <f aca="false">SUM(AK961:AN961)</f>
        <v>54</v>
      </c>
      <c r="AP961" s="41" t="n">
        <f aca="false">K961+V961</f>
        <v>0</v>
      </c>
    </row>
    <row r="962" s="42" customFormat="true" ht="16.5" hidden="true" customHeight="true" outlineLevel="0" collapsed="false">
      <c r="A962" s="68" t="s">
        <v>139</v>
      </c>
      <c r="B962" s="30" t="s">
        <v>286</v>
      </c>
      <c r="C962" s="31" t="s">
        <v>641</v>
      </c>
      <c r="D962" s="139" t="s">
        <v>163</v>
      </c>
      <c r="E962" s="31" t="n">
        <v>2</v>
      </c>
      <c r="F962" s="31" t="n">
        <v>9</v>
      </c>
      <c r="G962" s="31"/>
      <c r="H962" s="31"/>
      <c r="I962" s="31"/>
      <c r="J962" s="31"/>
      <c r="K962" s="31"/>
      <c r="L962" s="31"/>
      <c r="M962" s="31"/>
      <c r="N962" s="33" t="n">
        <f aca="false">E962*F962+H962+J962+K962+L962+M962</f>
        <v>18</v>
      </c>
      <c r="O962" s="36"/>
      <c r="P962" s="31" t="n">
        <v>4</v>
      </c>
      <c r="Q962" s="31" t="n">
        <v>9</v>
      </c>
      <c r="R962" s="31"/>
      <c r="S962" s="31"/>
      <c r="T962" s="31"/>
      <c r="U962" s="31"/>
      <c r="V962" s="31"/>
      <c r="W962" s="31"/>
      <c r="X962" s="31"/>
      <c r="Y962" s="31"/>
      <c r="Z962" s="36" t="n">
        <f aca="false">P962*Q962+S962+U962+V962+W962+X962+Y962</f>
        <v>36</v>
      </c>
      <c r="AA962" s="36" t="n">
        <f aca="false">N962+Z962</f>
        <v>54</v>
      </c>
      <c r="AB962" s="36" t="s">
        <v>143</v>
      </c>
      <c r="AC962" s="31"/>
      <c r="AD962" s="31"/>
      <c r="AE962" s="36" t="n">
        <f aca="false">P962*Q962</f>
        <v>36</v>
      </c>
      <c r="AF962" s="38" t="n">
        <f aca="false">E962*F962+P962*Q962</f>
        <v>54</v>
      </c>
      <c r="AG962" s="39" t="str">
        <f aca="false">AB962</f>
        <v>вак. ПП</v>
      </c>
      <c r="AH962" s="39" t="str">
        <f aca="false">C962</f>
        <v>3ИСП11-14 (п)</v>
      </c>
      <c r="AI962" s="40" t="str">
        <f aca="false">B962</f>
        <v>23</v>
      </c>
      <c r="AJ962" s="39" t="str">
        <f aca="false">CONCATENATE(A962," ",D962)</f>
        <v>ПП.01 Производственная практика</v>
      </c>
      <c r="AK962" s="39" t="n">
        <f aca="false">E962*F962+P962*Q962+H962+J962+S962+U962</f>
        <v>54</v>
      </c>
      <c r="AL962" s="39" t="n">
        <f aca="false">L962+W962</f>
        <v>0</v>
      </c>
      <c r="AM962" s="39" t="n">
        <f aca="false">M962+X962</f>
        <v>0</v>
      </c>
      <c r="AN962" s="39" t="n">
        <f aca="false">Y962</f>
        <v>0</v>
      </c>
      <c r="AO962" s="39" t="n">
        <f aca="false">SUM(AK962:AN962)</f>
        <v>54</v>
      </c>
      <c r="AP962" s="41" t="n">
        <f aca="false">K962+V962</f>
        <v>0</v>
      </c>
    </row>
    <row r="963" s="42" customFormat="true" ht="16.5" hidden="true" customHeight="true" outlineLevel="0" collapsed="false">
      <c r="A963" s="68" t="s">
        <v>144</v>
      </c>
      <c r="B963" s="30" t="s">
        <v>286</v>
      </c>
      <c r="C963" s="31" t="s">
        <v>641</v>
      </c>
      <c r="D963" s="139" t="s">
        <v>145</v>
      </c>
      <c r="E963" s="31" t="n">
        <v>10</v>
      </c>
      <c r="F963" s="31"/>
      <c r="G963" s="31"/>
      <c r="H963" s="31"/>
      <c r="I963" s="31"/>
      <c r="J963" s="31"/>
      <c r="K963" s="31"/>
      <c r="L963" s="31"/>
      <c r="M963" s="31"/>
      <c r="N963" s="33" t="n">
        <f aca="false">E963*F963+H963+J963+K963+L963+M963</f>
        <v>0</v>
      </c>
      <c r="O963" s="36"/>
      <c r="P963" s="31" t="n">
        <v>8</v>
      </c>
      <c r="Q963" s="31"/>
      <c r="R963" s="31"/>
      <c r="S963" s="31"/>
      <c r="T963" s="31"/>
      <c r="U963" s="31"/>
      <c r="V963" s="31"/>
      <c r="W963" s="31"/>
      <c r="X963" s="31" t="n">
        <v>24</v>
      </c>
      <c r="Y963" s="31"/>
      <c r="Z963" s="36" t="n">
        <f aca="false">P963*Q963+S963+U963+V963+W963+X963+Y963</f>
        <v>24</v>
      </c>
      <c r="AA963" s="36" t="n">
        <f aca="false">N963+Z963</f>
        <v>24</v>
      </c>
      <c r="AB963" s="36" t="s">
        <v>146</v>
      </c>
      <c r="AC963" s="31"/>
      <c r="AD963" s="31"/>
      <c r="AE963" s="36" t="n">
        <f aca="false">P963*Q963</f>
        <v>0</v>
      </c>
      <c r="AF963" s="38" t="n">
        <f aca="false">E963*F963+P963*Q963</f>
        <v>0</v>
      </c>
      <c r="AG963" s="39" t="str">
        <f aca="false">AB963</f>
        <v>вак. ДЭ</v>
      </c>
      <c r="AH963" s="39" t="str">
        <f aca="false">C963</f>
        <v>3ИСП11-14 (п)</v>
      </c>
      <c r="AI963" s="40" t="str">
        <f aca="false">B963</f>
        <v>23</v>
      </c>
      <c r="AJ963" s="39" t="str">
        <f aca="false">CONCATENATE(A963," ",D963)</f>
        <v>ДЭ.01 Демонстрационный экзамен по модулю</v>
      </c>
      <c r="AK963" s="39" t="n">
        <f aca="false">E963*F963+P963*Q963+H963+J963+S963+U963</f>
        <v>0</v>
      </c>
      <c r="AL963" s="39" t="n">
        <f aca="false">L963+W963</f>
        <v>0</v>
      </c>
      <c r="AM963" s="39" t="n">
        <f aca="false">M963+X963</f>
        <v>24</v>
      </c>
      <c r="AN963" s="39" t="n">
        <f aca="false">Y963</f>
        <v>0</v>
      </c>
      <c r="AO963" s="39" t="n">
        <f aca="false">SUM(AK963:AN963)</f>
        <v>24</v>
      </c>
      <c r="AP963" s="41" t="n">
        <f aca="false">K963+V963</f>
        <v>0</v>
      </c>
    </row>
    <row r="964" s="42" customFormat="true" ht="16.5" hidden="true" customHeight="true" outlineLevel="0" collapsed="false">
      <c r="A964" s="138" t="s">
        <v>147</v>
      </c>
      <c r="B964" s="30" t="s">
        <v>286</v>
      </c>
      <c r="C964" s="31" t="s">
        <v>641</v>
      </c>
      <c r="D964" s="147" t="s">
        <v>392</v>
      </c>
      <c r="E964" s="31" t="n">
        <v>10</v>
      </c>
      <c r="F964" s="31" t="n">
        <v>7</v>
      </c>
      <c r="G964" s="31" t="n">
        <v>26</v>
      </c>
      <c r="H964" s="31" t="n">
        <v>-26</v>
      </c>
      <c r="I964" s="31"/>
      <c r="J964" s="31"/>
      <c r="K964" s="31"/>
      <c r="L964" s="31" t="n">
        <v>8</v>
      </c>
      <c r="M964" s="31" t="n">
        <v>8</v>
      </c>
      <c r="N964" s="33" t="n">
        <f aca="false">E964*F964+H964+J964+K964+L964+M964</f>
        <v>60</v>
      </c>
      <c r="O964" s="36"/>
      <c r="P964" s="31" t="n">
        <v>8</v>
      </c>
      <c r="Q964" s="31"/>
      <c r="R964" s="31"/>
      <c r="S964" s="31"/>
      <c r="T964" s="31"/>
      <c r="U964" s="31"/>
      <c r="V964" s="31"/>
      <c r="W964" s="31"/>
      <c r="X964" s="31"/>
      <c r="Y964" s="31"/>
      <c r="Z964" s="36" t="n">
        <f aca="false">P964*Q964+S964+U964+V964+W964+X964+Y964</f>
        <v>0</v>
      </c>
      <c r="AA964" s="36" t="n">
        <f aca="false">N964+Z964</f>
        <v>60</v>
      </c>
      <c r="AB964" s="47" t="s">
        <v>301</v>
      </c>
      <c r="AC964" s="31"/>
      <c r="AD964" s="31" t="s">
        <v>262</v>
      </c>
      <c r="AE964" s="36" t="n">
        <f aca="false">P964*Q964</f>
        <v>0</v>
      </c>
      <c r="AF964" s="38" t="n">
        <f aca="false">E964*F964+P964*Q964</f>
        <v>70</v>
      </c>
      <c r="AG964" s="39" t="str">
        <f aca="false">AB964</f>
        <v>Бастрыкина К.А.</v>
      </c>
      <c r="AH964" s="39" t="str">
        <f aca="false">C964</f>
        <v>3ИСП11-14 (п)</v>
      </c>
      <c r="AI964" s="40" t="str">
        <f aca="false">B964</f>
        <v>23</v>
      </c>
      <c r="AJ964" s="39" t="str">
        <f aca="false">CONCATENATE(A964," ",D964)</f>
        <v>МДК.02.01 Технология разработки программного обеспечения</v>
      </c>
      <c r="AK964" s="39" t="n">
        <f aca="false">E964*F964+P964*Q964+H964+J964+S964+U964</f>
        <v>44</v>
      </c>
      <c r="AL964" s="39" t="n">
        <f aca="false">L964+W964</f>
        <v>8</v>
      </c>
      <c r="AM964" s="39" t="n">
        <f aca="false">M964+X964</f>
        <v>8</v>
      </c>
      <c r="AN964" s="39" t="n">
        <f aca="false">Y964</f>
        <v>0</v>
      </c>
      <c r="AO964" s="39" t="n">
        <f aca="false">SUM(AK964:AN964)</f>
        <v>60</v>
      </c>
      <c r="AP964" s="41" t="n">
        <f aca="false">K964+V964</f>
        <v>0</v>
      </c>
    </row>
    <row r="965" s="42" customFormat="true" ht="16.5" hidden="true" customHeight="true" outlineLevel="0" collapsed="false">
      <c r="A965" s="138" t="s">
        <v>147</v>
      </c>
      <c r="B965" s="30" t="s">
        <v>53</v>
      </c>
      <c r="C965" s="31" t="s">
        <v>639</v>
      </c>
      <c r="D965" s="147" t="s">
        <v>392</v>
      </c>
      <c r="E965" s="31" t="n">
        <v>10</v>
      </c>
      <c r="F965" s="31"/>
      <c r="G965" s="31"/>
      <c r="H965" s="31" t="n">
        <v>26</v>
      </c>
      <c r="I965" s="31"/>
      <c r="J965" s="31"/>
      <c r="K965" s="31"/>
      <c r="L965" s="31"/>
      <c r="M965" s="31"/>
      <c r="N965" s="33" t="n">
        <f aca="false">E965*F965+H965+J965+K965+L965+M965</f>
        <v>26</v>
      </c>
      <c r="O965" s="36"/>
      <c r="P965" s="31" t="n">
        <v>8</v>
      </c>
      <c r="Q965" s="31"/>
      <c r="R965" s="31"/>
      <c r="S965" s="31"/>
      <c r="T965" s="31"/>
      <c r="U965" s="31"/>
      <c r="V965" s="31"/>
      <c r="W965" s="31"/>
      <c r="X965" s="31"/>
      <c r="Y965" s="31"/>
      <c r="Z965" s="36" t="n">
        <f aca="false">P965*Q965+S965+U965+V965+W965+X965+Y965</f>
        <v>0</v>
      </c>
      <c r="AA965" s="36" t="n">
        <f aca="false">N965+Z965</f>
        <v>26</v>
      </c>
      <c r="AB965" s="47" t="s">
        <v>301</v>
      </c>
      <c r="AC965" s="31"/>
      <c r="AD965" s="31" t="s">
        <v>262</v>
      </c>
      <c r="AE965" s="36" t="n">
        <f aca="false">P965*Q965</f>
        <v>0</v>
      </c>
      <c r="AF965" s="38" t="n">
        <f aca="false">E965*F965+P965*Q965</f>
        <v>0</v>
      </c>
      <c r="AG965" s="39" t="str">
        <f aca="false">AB965</f>
        <v>Бастрыкина К.А.</v>
      </c>
      <c r="AH965" s="39" t="str">
        <f aca="false">C965</f>
        <v>3ИСП11-14а (п)</v>
      </c>
      <c r="AI965" s="40" t="str">
        <f aca="false">B965</f>
        <v>12</v>
      </c>
      <c r="AJ965" s="39" t="str">
        <f aca="false">CONCATENATE(A965," ",D965)</f>
        <v>МДК.02.01 Технология разработки программного обеспечения</v>
      </c>
      <c r="AK965" s="39" t="n">
        <f aca="false">E965*F965+P965*Q965+H965+J965+S965+U965</f>
        <v>26</v>
      </c>
      <c r="AL965" s="39" t="n">
        <f aca="false">L965+W965</f>
        <v>0</v>
      </c>
      <c r="AM965" s="39" t="n">
        <f aca="false">M965+X965</f>
        <v>0</v>
      </c>
      <c r="AN965" s="39" t="n">
        <f aca="false">Y965</f>
        <v>0</v>
      </c>
      <c r="AO965" s="39" t="n">
        <f aca="false">SUM(AK965:AN965)</f>
        <v>26</v>
      </c>
      <c r="AP965" s="41" t="n">
        <f aca="false">K965+V965</f>
        <v>0</v>
      </c>
    </row>
    <row r="966" s="42" customFormat="true" ht="16.5" hidden="true" customHeight="true" outlineLevel="0" collapsed="false">
      <c r="A966" s="138" t="s">
        <v>147</v>
      </c>
      <c r="B966" s="30" t="s">
        <v>116</v>
      </c>
      <c r="C966" s="31" t="s">
        <v>640</v>
      </c>
      <c r="D966" s="147" t="s">
        <v>392</v>
      </c>
      <c r="E966" s="31" t="n">
        <v>10</v>
      </c>
      <c r="F966" s="31"/>
      <c r="G966" s="31"/>
      <c r="H966" s="31" t="n">
        <v>26</v>
      </c>
      <c r="I966" s="31"/>
      <c r="J966" s="31"/>
      <c r="K966" s="31"/>
      <c r="L966" s="31"/>
      <c r="M966" s="31"/>
      <c r="N966" s="33" t="n">
        <f aca="false">E966*F966+H966+J966+K966+L966+M966</f>
        <v>26</v>
      </c>
      <c r="O966" s="36"/>
      <c r="P966" s="31" t="n">
        <v>8</v>
      </c>
      <c r="Q966" s="31"/>
      <c r="R966" s="31"/>
      <c r="S966" s="31"/>
      <c r="T966" s="31"/>
      <c r="U966" s="31"/>
      <c r="V966" s="31"/>
      <c r="W966" s="31"/>
      <c r="X966" s="31"/>
      <c r="Y966" s="31"/>
      <c r="Z966" s="36" t="n">
        <f aca="false">P966*Q966+S966+U966+V966+W966+X966+Y966</f>
        <v>0</v>
      </c>
      <c r="AA966" s="36" t="n">
        <f aca="false">N966+Z966</f>
        <v>26</v>
      </c>
      <c r="AB966" s="47" t="s">
        <v>69</v>
      </c>
      <c r="AC966" s="31"/>
      <c r="AD966" s="31" t="s">
        <v>262</v>
      </c>
      <c r="AE966" s="36" t="n">
        <f aca="false">P966*Q966</f>
        <v>0</v>
      </c>
      <c r="AF966" s="38" t="n">
        <f aca="false">E966*F966+P966*Q966</f>
        <v>0</v>
      </c>
      <c r="AG966" s="39" t="str">
        <f aca="false">AB966</f>
        <v>вак. 2 п/гр</v>
      </c>
      <c r="AH966" s="39" t="str">
        <f aca="false">C966</f>
        <v>3ИСП11-14б (п)</v>
      </c>
      <c r="AI966" s="40" t="str">
        <f aca="false">B966</f>
        <v>11</v>
      </c>
      <c r="AJ966" s="39" t="str">
        <f aca="false">CONCATENATE(A966," ",D966)</f>
        <v>МДК.02.01 Технология разработки программного обеспечения</v>
      </c>
      <c r="AK966" s="39" t="n">
        <f aca="false">E966*F966+P966*Q966+H966+J966+S966+U966</f>
        <v>26</v>
      </c>
      <c r="AL966" s="39" t="n">
        <f aca="false">L966+W966</f>
        <v>0</v>
      </c>
      <c r="AM966" s="39" t="n">
        <f aca="false">M966+X966</f>
        <v>0</v>
      </c>
      <c r="AN966" s="39" t="n">
        <f aca="false">Y966</f>
        <v>0</v>
      </c>
      <c r="AO966" s="39" t="n">
        <f aca="false">SUM(AK966:AN966)</f>
        <v>26</v>
      </c>
      <c r="AP966" s="41" t="n">
        <f aca="false">K966+V966</f>
        <v>0</v>
      </c>
    </row>
    <row r="967" s="42" customFormat="true" ht="16.5" hidden="true" customHeight="true" outlineLevel="0" collapsed="false">
      <c r="A967" s="138" t="s">
        <v>155</v>
      </c>
      <c r="B967" s="30" t="s">
        <v>286</v>
      </c>
      <c r="C967" s="31" t="s">
        <v>641</v>
      </c>
      <c r="D967" s="139" t="s">
        <v>163</v>
      </c>
      <c r="E967" s="31" t="n">
        <v>2</v>
      </c>
      <c r="F967" s="31" t="n">
        <v>9</v>
      </c>
      <c r="G967" s="31"/>
      <c r="H967" s="31"/>
      <c r="I967" s="31"/>
      <c r="J967" s="31"/>
      <c r="K967" s="31"/>
      <c r="L967" s="31"/>
      <c r="M967" s="31"/>
      <c r="N967" s="33" t="n">
        <f aca="false">E967*F967+H967+J967+K967+L967+M967</f>
        <v>18</v>
      </c>
      <c r="O967" s="36"/>
      <c r="P967" s="31" t="n">
        <v>8</v>
      </c>
      <c r="Q967" s="31"/>
      <c r="R967" s="31"/>
      <c r="S967" s="31"/>
      <c r="T967" s="31"/>
      <c r="U967" s="31"/>
      <c r="V967" s="31"/>
      <c r="W967" s="31"/>
      <c r="X967" s="31"/>
      <c r="Y967" s="31"/>
      <c r="Z967" s="36" t="n">
        <f aca="false">P967*Q967+S967+U967+V967+W967+X967+Y967</f>
        <v>0</v>
      </c>
      <c r="AA967" s="36" t="n">
        <f aca="false">N967+Z967</f>
        <v>18</v>
      </c>
      <c r="AB967" s="36" t="s">
        <v>301</v>
      </c>
      <c r="AC967" s="31"/>
      <c r="AD967" s="31"/>
      <c r="AE967" s="36" t="n">
        <f aca="false">P967*Q967</f>
        <v>0</v>
      </c>
      <c r="AF967" s="38" t="n">
        <f aca="false">E967*F967+P967*Q967</f>
        <v>18</v>
      </c>
      <c r="AG967" s="39" t="str">
        <f aca="false">AB967</f>
        <v>Бастрыкина К.А.</v>
      </c>
      <c r="AH967" s="39" t="str">
        <f aca="false">C967</f>
        <v>3ИСП11-14 (п)</v>
      </c>
      <c r="AI967" s="40" t="str">
        <f aca="false">B967</f>
        <v>23</v>
      </c>
      <c r="AJ967" s="39" t="str">
        <f aca="false">CONCATENATE(A967," ",D967)</f>
        <v>ПП.02 Производственная практика</v>
      </c>
      <c r="AK967" s="39" t="n">
        <f aca="false">E967*F967+P967*Q967+H967+J967+S967+U967</f>
        <v>18</v>
      </c>
      <c r="AL967" s="39" t="n">
        <f aca="false">L967+W967</f>
        <v>0</v>
      </c>
      <c r="AM967" s="39" t="n">
        <f aca="false">M967+X967</f>
        <v>0</v>
      </c>
      <c r="AN967" s="39" t="n">
        <f aca="false">Y967</f>
        <v>0</v>
      </c>
      <c r="AO967" s="39" t="n">
        <f aca="false">SUM(AK967:AN967)</f>
        <v>18</v>
      </c>
      <c r="AP967" s="41" t="n">
        <f aca="false">K967+V967</f>
        <v>0</v>
      </c>
    </row>
    <row r="968" s="42" customFormat="true" ht="16.5" hidden="true" customHeight="true" outlineLevel="0" collapsed="false">
      <c r="A968" s="138" t="s">
        <v>155</v>
      </c>
      <c r="B968" s="30" t="s">
        <v>286</v>
      </c>
      <c r="C968" s="31" t="s">
        <v>641</v>
      </c>
      <c r="D968" s="139" t="s">
        <v>163</v>
      </c>
      <c r="E968" s="31" t="n">
        <v>2</v>
      </c>
      <c r="F968" s="31" t="n">
        <v>9</v>
      </c>
      <c r="G968" s="31"/>
      <c r="H968" s="31"/>
      <c r="I968" s="31"/>
      <c r="J968" s="31"/>
      <c r="K968" s="31"/>
      <c r="L968" s="31"/>
      <c r="M968" s="31"/>
      <c r="N968" s="33" t="n">
        <f aca="false">E968*F968+H968+J968+K968+L968+M968</f>
        <v>18</v>
      </c>
      <c r="O968" s="36"/>
      <c r="P968" s="31" t="n">
        <v>8</v>
      </c>
      <c r="Q968" s="31"/>
      <c r="R968" s="31"/>
      <c r="S968" s="31"/>
      <c r="T968" s="31"/>
      <c r="U968" s="31"/>
      <c r="V968" s="31"/>
      <c r="W968" s="31"/>
      <c r="X968" s="31"/>
      <c r="Y968" s="31"/>
      <c r="Z968" s="36" t="n">
        <f aca="false">P968*Q968+S968+U968+V968+W968+X968+Y968</f>
        <v>0</v>
      </c>
      <c r="AA968" s="36" t="n">
        <f aca="false">N968+Z968</f>
        <v>18</v>
      </c>
      <c r="AB968" s="36" t="s">
        <v>225</v>
      </c>
      <c r="AC968" s="31"/>
      <c r="AD968" s="31"/>
      <c r="AE968" s="36" t="n">
        <f aca="false">P968*Q968</f>
        <v>0</v>
      </c>
      <c r="AF968" s="38" t="n">
        <f aca="false">E968*F968+P968*Q968</f>
        <v>18</v>
      </c>
      <c r="AG968" s="39" t="str">
        <f aca="false">AB968</f>
        <v>Щур Д.С.</v>
      </c>
      <c r="AH968" s="39" t="str">
        <f aca="false">C968</f>
        <v>3ИСП11-14 (п)</v>
      </c>
      <c r="AI968" s="40" t="str">
        <f aca="false">B968</f>
        <v>23</v>
      </c>
      <c r="AJ968" s="39" t="str">
        <f aca="false">CONCATENATE(A968," ",D968)</f>
        <v>ПП.02 Производственная практика</v>
      </c>
      <c r="AK968" s="39" t="n">
        <f aca="false">E968*F968+P968*Q968+H968+J968+S968+U968</f>
        <v>18</v>
      </c>
      <c r="AL968" s="39" t="n">
        <f aca="false">L968+W968</f>
        <v>0</v>
      </c>
      <c r="AM968" s="39" t="n">
        <f aca="false">M968+X968</f>
        <v>0</v>
      </c>
      <c r="AN968" s="39" t="n">
        <f aca="false">Y968</f>
        <v>0</v>
      </c>
      <c r="AO968" s="39" t="n">
        <f aca="false">SUM(AK968:AN968)</f>
        <v>18</v>
      </c>
      <c r="AP968" s="41" t="n">
        <f aca="false">K968+V968</f>
        <v>0</v>
      </c>
    </row>
    <row r="969" s="42" customFormat="true" ht="16.5" hidden="true" customHeight="true" outlineLevel="0" collapsed="false">
      <c r="A969" s="138" t="s">
        <v>155</v>
      </c>
      <c r="B969" s="30" t="s">
        <v>286</v>
      </c>
      <c r="C969" s="31" t="s">
        <v>641</v>
      </c>
      <c r="D969" s="139" t="s">
        <v>163</v>
      </c>
      <c r="E969" s="31" t="n">
        <v>2</v>
      </c>
      <c r="F969" s="31" t="n">
        <v>9</v>
      </c>
      <c r="G969" s="31"/>
      <c r="H969" s="31"/>
      <c r="I969" s="31"/>
      <c r="J969" s="31"/>
      <c r="K969" s="31"/>
      <c r="L969" s="31"/>
      <c r="M969" s="31"/>
      <c r="N969" s="33" t="n">
        <f aca="false">E969*F969+H969+J969+K969+L969+M969</f>
        <v>18</v>
      </c>
      <c r="O969" s="36"/>
      <c r="P969" s="31" t="n">
        <v>8</v>
      </c>
      <c r="Q969" s="31"/>
      <c r="R969" s="31"/>
      <c r="S969" s="31"/>
      <c r="T969" s="31"/>
      <c r="U969" s="31"/>
      <c r="V969" s="31"/>
      <c r="W969" s="31"/>
      <c r="X969" s="31"/>
      <c r="Y969" s="31"/>
      <c r="Z969" s="36" t="n">
        <f aca="false">P969*Q969+S969+U969+V969+W969+X969+Y969</f>
        <v>0</v>
      </c>
      <c r="AA969" s="36" t="n">
        <f aca="false">N969+Z969</f>
        <v>18</v>
      </c>
      <c r="AB969" s="36" t="s">
        <v>273</v>
      </c>
      <c r="AC969" s="31"/>
      <c r="AD969" s="31"/>
      <c r="AE969" s="36" t="n">
        <f aca="false">P969*Q969</f>
        <v>0</v>
      </c>
      <c r="AF969" s="38" t="n">
        <f aca="false">E969*F969+P969*Q969</f>
        <v>18</v>
      </c>
      <c r="AG969" s="39" t="str">
        <f aca="false">AB969</f>
        <v>Трусов Г.А.</v>
      </c>
      <c r="AH969" s="39" t="str">
        <f aca="false">C969</f>
        <v>3ИСП11-14 (п)</v>
      </c>
      <c r="AI969" s="40" t="str">
        <f aca="false">B969</f>
        <v>23</v>
      </c>
      <c r="AJ969" s="39" t="str">
        <f aca="false">CONCATENATE(A969," ",D969)</f>
        <v>ПП.02 Производственная практика</v>
      </c>
      <c r="AK969" s="39" t="n">
        <f aca="false">E969*F969+P969*Q969+H969+J969+S969+U969</f>
        <v>18</v>
      </c>
      <c r="AL969" s="39" t="n">
        <f aca="false">L969+W969</f>
        <v>0</v>
      </c>
      <c r="AM969" s="39" t="n">
        <f aca="false">M969+X969</f>
        <v>0</v>
      </c>
      <c r="AN969" s="39" t="n">
        <f aca="false">Y969</f>
        <v>0</v>
      </c>
      <c r="AO969" s="39" t="n">
        <f aca="false">SUM(AK969:AN969)</f>
        <v>18</v>
      </c>
      <c r="AP969" s="41" t="n">
        <f aca="false">K969+V969</f>
        <v>0</v>
      </c>
    </row>
    <row r="970" s="42" customFormat="true" ht="16.5" hidden="true" customHeight="true" outlineLevel="0" collapsed="false">
      <c r="A970" s="138" t="s">
        <v>155</v>
      </c>
      <c r="B970" s="30" t="s">
        <v>286</v>
      </c>
      <c r="C970" s="31" t="s">
        <v>641</v>
      </c>
      <c r="D970" s="139" t="s">
        <v>163</v>
      </c>
      <c r="E970" s="31" t="n">
        <v>2</v>
      </c>
      <c r="F970" s="31" t="n">
        <v>9</v>
      </c>
      <c r="G970" s="31"/>
      <c r="H970" s="31"/>
      <c r="I970" s="31"/>
      <c r="J970" s="31"/>
      <c r="K970" s="31"/>
      <c r="L970" s="31"/>
      <c r="M970" s="31"/>
      <c r="N970" s="33" t="n">
        <f aca="false">E970*F970+H970+J970+K970+L970+M970</f>
        <v>18</v>
      </c>
      <c r="O970" s="36"/>
      <c r="P970" s="31" t="n">
        <v>8</v>
      </c>
      <c r="Q970" s="31"/>
      <c r="R970" s="31"/>
      <c r="S970" s="31"/>
      <c r="T970" s="31"/>
      <c r="U970" s="31"/>
      <c r="V970" s="31"/>
      <c r="W970" s="31"/>
      <c r="X970" s="31"/>
      <c r="Y970" s="31"/>
      <c r="Z970" s="36" t="n">
        <f aca="false">P970*Q970+S970+U970+V970+W970+X970+Y970</f>
        <v>0</v>
      </c>
      <c r="AA970" s="36" t="n">
        <f aca="false">N970+Z970</f>
        <v>18</v>
      </c>
      <c r="AB970" s="36" t="s">
        <v>143</v>
      </c>
      <c r="AC970" s="31"/>
      <c r="AD970" s="31"/>
      <c r="AE970" s="36" t="n">
        <f aca="false">P970*Q970</f>
        <v>0</v>
      </c>
      <c r="AF970" s="38" t="n">
        <f aca="false">E970*F970+P970*Q970</f>
        <v>18</v>
      </c>
      <c r="AG970" s="39" t="str">
        <f aca="false">AB970</f>
        <v>вак. ПП</v>
      </c>
      <c r="AH970" s="39" t="str">
        <f aca="false">C970</f>
        <v>3ИСП11-14 (п)</v>
      </c>
      <c r="AI970" s="40" t="str">
        <f aca="false">B970</f>
        <v>23</v>
      </c>
      <c r="AJ970" s="39" t="str">
        <f aca="false">CONCATENATE(A970," ",D970)</f>
        <v>ПП.02 Производственная практика</v>
      </c>
      <c r="AK970" s="39" t="n">
        <f aca="false">E970*F970+P970*Q970+H970+J970+S970+U970</f>
        <v>18</v>
      </c>
      <c r="AL970" s="39" t="n">
        <f aca="false">L970+W970</f>
        <v>0</v>
      </c>
      <c r="AM970" s="39" t="n">
        <f aca="false">M970+X970</f>
        <v>0</v>
      </c>
      <c r="AN970" s="39" t="n">
        <f aca="false">Y970</f>
        <v>0</v>
      </c>
      <c r="AO970" s="39" t="n">
        <f aca="false">SUM(AK970:AN970)</f>
        <v>18</v>
      </c>
      <c r="AP970" s="41" t="n">
        <f aca="false">K970+V970</f>
        <v>0</v>
      </c>
    </row>
    <row r="971" s="42" customFormat="true" ht="16.5" hidden="true" customHeight="true" outlineLevel="0" collapsed="false">
      <c r="A971" s="138" t="s">
        <v>156</v>
      </c>
      <c r="B971" s="30" t="s">
        <v>286</v>
      </c>
      <c r="C971" s="31" t="s">
        <v>641</v>
      </c>
      <c r="D971" s="139" t="s">
        <v>145</v>
      </c>
      <c r="E971" s="31" t="n">
        <v>10</v>
      </c>
      <c r="F971" s="31"/>
      <c r="G971" s="31"/>
      <c r="H971" s="31"/>
      <c r="I971" s="31"/>
      <c r="J971" s="31"/>
      <c r="K971" s="31"/>
      <c r="L971" s="31"/>
      <c r="M971" s="31" t="n">
        <v>24</v>
      </c>
      <c r="N971" s="33" t="n">
        <f aca="false">E971*F971+H971+J971+K971+L971+M971</f>
        <v>24</v>
      </c>
      <c r="O971" s="36"/>
      <c r="P971" s="31" t="n">
        <v>8</v>
      </c>
      <c r="Q971" s="31"/>
      <c r="R971" s="31"/>
      <c r="S971" s="31"/>
      <c r="T971" s="31"/>
      <c r="U971" s="31"/>
      <c r="V971" s="31"/>
      <c r="W971" s="31"/>
      <c r="X971" s="31"/>
      <c r="Y971" s="31"/>
      <c r="Z971" s="36" t="n">
        <f aca="false">P971*Q971+S971+U971+V971+W971+X971+Y971</f>
        <v>0</v>
      </c>
      <c r="AA971" s="36" t="n">
        <f aca="false">N971+Z971</f>
        <v>24</v>
      </c>
      <c r="AB971" s="36" t="s">
        <v>146</v>
      </c>
      <c r="AC971" s="31"/>
      <c r="AD971" s="31"/>
      <c r="AE971" s="36" t="n">
        <f aca="false">P971*Q971</f>
        <v>0</v>
      </c>
      <c r="AF971" s="38" t="n">
        <f aca="false">E971*F971+P971*Q971</f>
        <v>0</v>
      </c>
      <c r="AG971" s="39" t="str">
        <f aca="false">AB971</f>
        <v>вак. ДЭ</v>
      </c>
      <c r="AH971" s="39" t="str">
        <f aca="false">C971</f>
        <v>3ИСП11-14 (п)</v>
      </c>
      <c r="AI971" s="40" t="str">
        <f aca="false">B971</f>
        <v>23</v>
      </c>
      <c r="AJ971" s="39" t="str">
        <f aca="false">CONCATENATE(A971," ",D971)</f>
        <v>ДЭ.02 Демонстрационный экзамен по модулю</v>
      </c>
      <c r="AK971" s="39" t="n">
        <f aca="false">E971*F971+P971*Q971+H971+J971+S971+U971</f>
        <v>0</v>
      </c>
      <c r="AL971" s="39" t="n">
        <f aca="false">L971+W971</f>
        <v>0</v>
      </c>
      <c r="AM971" s="39" t="n">
        <f aca="false">M971+X971</f>
        <v>24</v>
      </c>
      <c r="AN971" s="39" t="n">
        <f aca="false">Y971</f>
        <v>0</v>
      </c>
      <c r="AO971" s="39" t="n">
        <f aca="false">SUM(AK971:AN971)</f>
        <v>24</v>
      </c>
      <c r="AP971" s="41" t="n">
        <f aca="false">K971+V971</f>
        <v>0</v>
      </c>
    </row>
    <row r="972" s="42" customFormat="true" ht="16.5" hidden="true" customHeight="true" outlineLevel="0" collapsed="false">
      <c r="A972" s="138" t="s">
        <v>393</v>
      </c>
      <c r="B972" s="30" t="s">
        <v>286</v>
      </c>
      <c r="C972" s="31" t="s">
        <v>641</v>
      </c>
      <c r="D972" s="148" t="s">
        <v>394</v>
      </c>
      <c r="E972" s="31" t="n">
        <v>10</v>
      </c>
      <c r="F972" s="31"/>
      <c r="G972" s="31"/>
      <c r="H972" s="31"/>
      <c r="I972" s="31"/>
      <c r="J972" s="31"/>
      <c r="K972" s="31"/>
      <c r="L972" s="31"/>
      <c r="M972" s="31"/>
      <c r="N972" s="33" t="n">
        <f aca="false">E972*F972+H972+J972+K972+L972+M972</f>
        <v>0</v>
      </c>
      <c r="O972" s="36"/>
      <c r="P972" s="31" t="n">
        <v>4</v>
      </c>
      <c r="Q972" s="31" t="n">
        <v>9</v>
      </c>
      <c r="R972" s="31"/>
      <c r="S972" s="31"/>
      <c r="T972" s="31"/>
      <c r="U972" s="31"/>
      <c r="V972" s="31"/>
      <c r="W972" s="31"/>
      <c r="X972" s="31"/>
      <c r="Y972" s="31"/>
      <c r="Z972" s="36" t="n">
        <f aca="false">P972*Q972+S972+U972+V972+W972+X972+Y972</f>
        <v>36</v>
      </c>
      <c r="AA972" s="36" t="n">
        <f aca="false">N972+Z972</f>
        <v>36</v>
      </c>
      <c r="AB972" s="47" t="s">
        <v>301</v>
      </c>
      <c r="AC972" s="31"/>
      <c r="AD972" s="31"/>
      <c r="AE972" s="36" t="n">
        <f aca="false">P972*Q972</f>
        <v>36</v>
      </c>
      <c r="AF972" s="38" t="n">
        <f aca="false">E972*F972+P972*Q972</f>
        <v>36</v>
      </c>
      <c r="AG972" s="39" t="str">
        <f aca="false">AB972</f>
        <v>Бастрыкина К.А.</v>
      </c>
      <c r="AH972" s="39" t="str">
        <f aca="false">C972</f>
        <v>3ИСП11-14 (п)</v>
      </c>
      <c r="AI972" s="40" t="str">
        <f aca="false">B972</f>
        <v>23</v>
      </c>
      <c r="AJ972" s="39" t="str">
        <f aca="false">CONCATENATE(A972," ",D972)</f>
        <v>ПДП.00 Производственная практика (преддипломная)</v>
      </c>
      <c r="AK972" s="39" t="n">
        <f aca="false">E972*F972+P972*Q972+H972+J972+S972+U972</f>
        <v>36</v>
      </c>
      <c r="AL972" s="39" t="n">
        <f aca="false">L972+W972</f>
        <v>0</v>
      </c>
      <c r="AM972" s="39" t="n">
        <f aca="false">M972+X972</f>
        <v>0</v>
      </c>
      <c r="AN972" s="39" t="n">
        <f aca="false">Y972</f>
        <v>0</v>
      </c>
      <c r="AO972" s="39" t="n">
        <f aca="false">SUM(AK972:AN972)</f>
        <v>36</v>
      </c>
      <c r="AP972" s="41" t="n">
        <f aca="false">K972+V972</f>
        <v>0</v>
      </c>
    </row>
    <row r="973" s="42" customFormat="true" ht="16.5" hidden="true" customHeight="true" outlineLevel="0" collapsed="false">
      <c r="A973" s="138" t="s">
        <v>393</v>
      </c>
      <c r="B973" s="30" t="s">
        <v>286</v>
      </c>
      <c r="C973" s="31" t="s">
        <v>641</v>
      </c>
      <c r="D973" s="148" t="s">
        <v>394</v>
      </c>
      <c r="E973" s="31" t="n">
        <v>10</v>
      </c>
      <c r="F973" s="31"/>
      <c r="G973" s="31"/>
      <c r="H973" s="31"/>
      <c r="I973" s="31"/>
      <c r="J973" s="31"/>
      <c r="K973" s="31"/>
      <c r="L973" s="31"/>
      <c r="M973" s="31"/>
      <c r="N973" s="33" t="n">
        <f aca="false">E973*F973+H973+J973+K973+L973+M973</f>
        <v>0</v>
      </c>
      <c r="O973" s="36"/>
      <c r="P973" s="31" t="n">
        <v>4</v>
      </c>
      <c r="Q973" s="31" t="n">
        <v>9</v>
      </c>
      <c r="R973" s="31"/>
      <c r="S973" s="31"/>
      <c r="T973" s="31"/>
      <c r="U973" s="31"/>
      <c r="V973" s="31"/>
      <c r="W973" s="31"/>
      <c r="X973" s="31"/>
      <c r="Y973" s="31"/>
      <c r="Z973" s="36" t="n">
        <f aca="false">P973*Q973+S973+U973+V973+W973+X973+Y973</f>
        <v>36</v>
      </c>
      <c r="AA973" s="36" t="n">
        <f aca="false">N973+Z973</f>
        <v>36</v>
      </c>
      <c r="AB973" s="47" t="s">
        <v>225</v>
      </c>
      <c r="AC973" s="31"/>
      <c r="AD973" s="31"/>
      <c r="AE973" s="36" t="n">
        <f aca="false">P973*Q973</f>
        <v>36</v>
      </c>
      <c r="AF973" s="38" t="n">
        <f aca="false">E973*F973+P973*Q973</f>
        <v>36</v>
      </c>
      <c r="AG973" s="39" t="str">
        <f aca="false">AB973</f>
        <v>Щур Д.С.</v>
      </c>
      <c r="AH973" s="39" t="str">
        <f aca="false">C973</f>
        <v>3ИСП11-14 (п)</v>
      </c>
      <c r="AI973" s="40" t="str">
        <f aca="false">B973</f>
        <v>23</v>
      </c>
      <c r="AJ973" s="39" t="str">
        <f aca="false">CONCATENATE(A973," ",D973)</f>
        <v>ПДП.00 Производственная практика (преддипломная)</v>
      </c>
      <c r="AK973" s="39" t="n">
        <f aca="false">E973*F973+P973*Q973+H973+J973+S973+U973</f>
        <v>36</v>
      </c>
      <c r="AL973" s="39" t="n">
        <f aca="false">L973+W973</f>
        <v>0</v>
      </c>
      <c r="AM973" s="39" t="n">
        <f aca="false">M973+X973</f>
        <v>0</v>
      </c>
      <c r="AN973" s="39" t="n">
        <f aca="false">Y973</f>
        <v>0</v>
      </c>
      <c r="AO973" s="39" t="n">
        <f aca="false">SUM(AK973:AN973)</f>
        <v>36</v>
      </c>
      <c r="AP973" s="41" t="n">
        <f aca="false">K973+V973</f>
        <v>0</v>
      </c>
    </row>
    <row r="974" s="42" customFormat="true" ht="16.5" hidden="true" customHeight="true" outlineLevel="0" collapsed="false">
      <c r="A974" s="138" t="s">
        <v>393</v>
      </c>
      <c r="B974" s="30" t="s">
        <v>286</v>
      </c>
      <c r="C974" s="31" t="s">
        <v>641</v>
      </c>
      <c r="D974" s="148" t="s">
        <v>394</v>
      </c>
      <c r="E974" s="31" t="n">
        <v>10</v>
      </c>
      <c r="F974" s="31"/>
      <c r="G974" s="31"/>
      <c r="H974" s="31"/>
      <c r="I974" s="31"/>
      <c r="J974" s="31"/>
      <c r="K974" s="31"/>
      <c r="L974" s="31"/>
      <c r="M974" s="31"/>
      <c r="N974" s="33" t="n">
        <f aca="false">E974*F974+H974+J974+K974+L974+M974</f>
        <v>0</v>
      </c>
      <c r="O974" s="36"/>
      <c r="P974" s="31" t="n">
        <v>4</v>
      </c>
      <c r="Q974" s="31" t="n">
        <v>9</v>
      </c>
      <c r="R974" s="31"/>
      <c r="S974" s="31"/>
      <c r="T974" s="31"/>
      <c r="U974" s="31"/>
      <c r="V974" s="31"/>
      <c r="W974" s="31"/>
      <c r="X974" s="31"/>
      <c r="Y974" s="31"/>
      <c r="Z974" s="36" t="n">
        <f aca="false">P974*Q974+S974+U974+V974+W974+X974+Y974</f>
        <v>36</v>
      </c>
      <c r="AA974" s="36" t="n">
        <f aca="false">N974+Z974</f>
        <v>36</v>
      </c>
      <c r="AB974" s="47" t="s">
        <v>273</v>
      </c>
      <c r="AC974" s="31"/>
      <c r="AD974" s="31"/>
      <c r="AE974" s="36" t="n">
        <f aca="false">P974*Q974</f>
        <v>36</v>
      </c>
      <c r="AF974" s="38" t="n">
        <f aca="false">E974*F974+P974*Q974</f>
        <v>36</v>
      </c>
      <c r="AG974" s="39" t="str">
        <f aca="false">AB974</f>
        <v>Трусов Г.А.</v>
      </c>
      <c r="AH974" s="39" t="str">
        <f aca="false">C974</f>
        <v>3ИСП11-14 (п)</v>
      </c>
      <c r="AI974" s="40" t="str">
        <f aca="false">B974</f>
        <v>23</v>
      </c>
      <c r="AJ974" s="39" t="str">
        <f aca="false">CONCATENATE(A974," ",D974)</f>
        <v>ПДП.00 Производственная практика (преддипломная)</v>
      </c>
      <c r="AK974" s="39" t="n">
        <f aca="false">E974*F974+P974*Q974+H974+J974+S974+U974</f>
        <v>36</v>
      </c>
      <c r="AL974" s="39" t="n">
        <f aca="false">L974+W974</f>
        <v>0</v>
      </c>
      <c r="AM974" s="39" t="n">
        <f aca="false">M974+X974</f>
        <v>0</v>
      </c>
      <c r="AN974" s="39" t="n">
        <f aca="false">Y974</f>
        <v>0</v>
      </c>
      <c r="AO974" s="39" t="n">
        <f aca="false">SUM(AK974:AN974)</f>
        <v>36</v>
      </c>
      <c r="AP974" s="41" t="n">
        <f aca="false">K974+V974</f>
        <v>0</v>
      </c>
    </row>
    <row r="975" s="42" customFormat="true" ht="16.5" hidden="true" customHeight="true" outlineLevel="0" collapsed="false">
      <c r="A975" s="138" t="s">
        <v>393</v>
      </c>
      <c r="B975" s="30" t="s">
        <v>286</v>
      </c>
      <c r="C975" s="31" t="s">
        <v>641</v>
      </c>
      <c r="D975" s="148" t="s">
        <v>394</v>
      </c>
      <c r="E975" s="31" t="n">
        <v>10</v>
      </c>
      <c r="F975" s="31"/>
      <c r="G975" s="31"/>
      <c r="H975" s="31"/>
      <c r="I975" s="31"/>
      <c r="J975" s="31"/>
      <c r="K975" s="31"/>
      <c r="L975" s="31"/>
      <c r="M975" s="31"/>
      <c r="N975" s="33" t="n">
        <f aca="false">E975*F975+H975+J975+K975+L975+M975</f>
        <v>0</v>
      </c>
      <c r="O975" s="36"/>
      <c r="P975" s="31" t="n">
        <v>4</v>
      </c>
      <c r="Q975" s="31" t="n">
        <v>9</v>
      </c>
      <c r="R975" s="31"/>
      <c r="S975" s="31"/>
      <c r="T975" s="31"/>
      <c r="U975" s="31"/>
      <c r="V975" s="31"/>
      <c r="W975" s="31"/>
      <c r="X975" s="31"/>
      <c r="Y975" s="31"/>
      <c r="Z975" s="36" t="n">
        <f aca="false">P975*Q975+S975+U975+V975+W975+X975+Y975</f>
        <v>36</v>
      </c>
      <c r="AA975" s="36" t="n">
        <f aca="false">N975+Z975</f>
        <v>36</v>
      </c>
      <c r="AB975" s="47" t="s">
        <v>395</v>
      </c>
      <c r="AC975" s="31"/>
      <c r="AD975" s="31"/>
      <c r="AE975" s="36" t="n">
        <f aca="false">P975*Q975</f>
        <v>36</v>
      </c>
      <c r="AF975" s="38" t="n">
        <f aca="false">E975*F975+P975*Q975</f>
        <v>36</v>
      </c>
      <c r="AG975" s="39" t="str">
        <f aca="false">AB975</f>
        <v>вак. ПДП</v>
      </c>
      <c r="AH975" s="39" t="str">
        <f aca="false">C975</f>
        <v>3ИСП11-14 (п)</v>
      </c>
      <c r="AI975" s="40" t="str">
        <f aca="false">B975</f>
        <v>23</v>
      </c>
      <c r="AJ975" s="39" t="str">
        <f aca="false">CONCATENATE(A975," ",D975)</f>
        <v>ПДП.00 Производственная практика (преддипломная)</v>
      </c>
      <c r="AK975" s="39" t="n">
        <f aca="false">E975*F975+P975*Q975+H975+J975+S975+U975</f>
        <v>36</v>
      </c>
      <c r="AL975" s="39" t="n">
        <f aca="false">L975+W975</f>
        <v>0</v>
      </c>
      <c r="AM975" s="39" t="n">
        <f aca="false">M975+X975</f>
        <v>0</v>
      </c>
      <c r="AN975" s="39" t="n">
        <f aca="false">Y975</f>
        <v>0</v>
      </c>
      <c r="AO975" s="39" t="n">
        <f aca="false">SUM(AK975:AN975)</f>
        <v>36</v>
      </c>
      <c r="AP975" s="41" t="n">
        <f aca="false">K975+V975</f>
        <v>0</v>
      </c>
    </row>
    <row r="976" s="42" customFormat="true" ht="16.5" hidden="true" customHeight="true" outlineLevel="0" collapsed="false">
      <c r="A976" s="138" t="s">
        <v>396</v>
      </c>
      <c r="B976" s="30" t="s">
        <v>286</v>
      </c>
      <c r="C976" s="31" t="s">
        <v>641</v>
      </c>
      <c r="D976" s="133" t="s">
        <v>397</v>
      </c>
      <c r="E976" s="31" t="n">
        <v>10</v>
      </c>
      <c r="F976" s="31"/>
      <c r="G976" s="31"/>
      <c r="H976" s="31"/>
      <c r="I976" s="31"/>
      <c r="J976" s="31"/>
      <c r="K976" s="31"/>
      <c r="L976" s="31"/>
      <c r="M976" s="31"/>
      <c r="N976" s="33" t="n">
        <f aca="false">E976*F976+H976+J976+K976+L976+M976</f>
        <v>0</v>
      </c>
      <c r="O976" s="36"/>
      <c r="P976" s="31" t="n">
        <v>8</v>
      </c>
      <c r="Q976" s="31"/>
      <c r="R976" s="31"/>
      <c r="S976" s="31"/>
      <c r="T976" s="31"/>
      <c r="U976" s="31"/>
      <c r="V976" s="31"/>
      <c r="W976" s="31"/>
      <c r="X976" s="31"/>
      <c r="Y976" s="31" t="n">
        <v>180</v>
      </c>
      <c r="Z976" s="36" t="n">
        <f aca="false">P976*Q976+S976+U976+V976+W976+X976+Y976</f>
        <v>180</v>
      </c>
      <c r="AA976" s="36" t="n">
        <f aca="false">N976+Z976</f>
        <v>180</v>
      </c>
      <c r="AB976" s="47" t="s">
        <v>398</v>
      </c>
      <c r="AC976" s="31"/>
      <c r="AD976" s="31"/>
      <c r="AE976" s="36" t="n">
        <f aca="false">P976*Q976</f>
        <v>0</v>
      </c>
      <c r="AF976" s="38" t="n">
        <f aca="false">E976*F976+P976*Q976</f>
        <v>0</v>
      </c>
      <c r="AG976" s="39" t="str">
        <f aca="false">AB976</f>
        <v>вак. ГИА</v>
      </c>
      <c r="AH976" s="39" t="str">
        <f aca="false">C976</f>
        <v>3ИСП11-14 (п)</v>
      </c>
      <c r="AI976" s="40" t="str">
        <f aca="false">B976</f>
        <v>23</v>
      </c>
      <c r="AJ976" s="39" t="str">
        <f aca="false">CONCATENATE(A976," ",D976)</f>
        <v>ГИА.01.01 Подготовка  дипломного проекта (работы)  с 18 мая по 14 июня </v>
      </c>
      <c r="AK976" s="39" t="n">
        <f aca="false">E976*F976+P976*Q976+H976+J976+S976+U976</f>
        <v>0</v>
      </c>
      <c r="AL976" s="39" t="n">
        <f aca="false">L976+W976</f>
        <v>0</v>
      </c>
      <c r="AM976" s="39" t="n">
        <f aca="false">M976+X976</f>
        <v>0</v>
      </c>
      <c r="AN976" s="39" t="n">
        <f aca="false">Y976</f>
        <v>180</v>
      </c>
      <c r="AO976" s="39" t="n">
        <f aca="false">SUM(AK976:AN976)</f>
        <v>180</v>
      </c>
      <c r="AP976" s="41" t="n">
        <f aca="false">K976+V976</f>
        <v>0</v>
      </c>
    </row>
    <row r="977" s="42" customFormat="true" ht="16.5" hidden="true" customHeight="true" outlineLevel="0" collapsed="false">
      <c r="A977" s="29" t="s">
        <v>399</v>
      </c>
      <c r="B977" s="30" t="s">
        <v>286</v>
      </c>
      <c r="C977" s="31" t="s">
        <v>641</v>
      </c>
      <c r="D977" s="133" t="s">
        <v>400</v>
      </c>
      <c r="E977" s="31" t="n">
        <v>10</v>
      </c>
      <c r="F977" s="31"/>
      <c r="G977" s="31"/>
      <c r="H977" s="31"/>
      <c r="I977" s="31"/>
      <c r="J977" s="31"/>
      <c r="K977" s="31"/>
      <c r="L977" s="31"/>
      <c r="M977" s="31"/>
      <c r="N977" s="33" t="n">
        <f aca="false">E977*F977+H977+J977+K977+L977+M977</f>
        <v>0</v>
      </c>
      <c r="O977" s="36"/>
      <c r="P977" s="31" t="n">
        <v>8</v>
      </c>
      <c r="Q977" s="31"/>
      <c r="R977" s="31"/>
      <c r="S977" s="31"/>
      <c r="T977" s="31"/>
      <c r="U977" s="31"/>
      <c r="V977" s="31"/>
      <c r="W977" s="31"/>
      <c r="X977" s="31"/>
      <c r="Y977" s="31" t="n">
        <v>72</v>
      </c>
      <c r="Z977" s="36" t="n">
        <f aca="false">P977*Q977+S977+U977+V977+W977+X977+Y977</f>
        <v>72</v>
      </c>
      <c r="AA977" s="36" t="n">
        <f aca="false">N977+Z977</f>
        <v>72</v>
      </c>
      <c r="AB977" s="47" t="s">
        <v>398</v>
      </c>
      <c r="AC977" s="31"/>
      <c r="AD977" s="31"/>
      <c r="AE977" s="36" t="n">
        <f aca="false">P977*Q977</f>
        <v>0</v>
      </c>
      <c r="AF977" s="38" t="n">
        <f aca="false">E977*F977+P977*Q977</f>
        <v>0</v>
      </c>
      <c r="AG977" s="39" t="str">
        <f aca="false">AB977</f>
        <v>вак. ГИА</v>
      </c>
      <c r="AH977" s="39" t="str">
        <f aca="false">C977</f>
        <v>3ИСП11-14 (п)</v>
      </c>
      <c r="AI977" s="40" t="str">
        <f aca="false">B977</f>
        <v>23</v>
      </c>
      <c r="AJ977" s="39" t="str">
        <f aca="false">CONCATENATE(A977," ",D977)</f>
        <v>ГИА.01.04 Защита  дипломного проекта (работы)   с 15 июня по 28 июня</v>
      </c>
      <c r="AK977" s="39" t="n">
        <f aca="false">E977*F977+P977*Q977+H977+J977+S977+U977</f>
        <v>0</v>
      </c>
      <c r="AL977" s="39" t="n">
        <f aca="false">L977+W977</f>
        <v>0</v>
      </c>
      <c r="AM977" s="39" t="n">
        <f aca="false">M977+X977</f>
        <v>0</v>
      </c>
      <c r="AN977" s="39" t="n">
        <f aca="false">Y977</f>
        <v>72</v>
      </c>
      <c r="AO977" s="39" t="n">
        <f aca="false">SUM(AK977:AN977)</f>
        <v>72</v>
      </c>
      <c r="AP977" s="41" t="n">
        <f aca="false">K977+V977</f>
        <v>0</v>
      </c>
    </row>
    <row r="978" s="42" customFormat="true" ht="16.5" hidden="true" customHeight="true" outlineLevel="0" collapsed="false">
      <c r="A978" s="70" t="s">
        <v>113</v>
      </c>
      <c r="B978" s="30" t="s">
        <v>286</v>
      </c>
      <c r="C978" s="31" t="s">
        <v>641</v>
      </c>
      <c r="D978" s="133" t="s">
        <v>114</v>
      </c>
      <c r="E978" s="31" t="n">
        <v>10</v>
      </c>
      <c r="F978" s="31"/>
      <c r="G978" s="31"/>
      <c r="H978" s="31" t="n">
        <v>8</v>
      </c>
      <c r="I978" s="31"/>
      <c r="J978" s="31"/>
      <c r="K978" s="31"/>
      <c r="L978" s="31"/>
      <c r="M978" s="31"/>
      <c r="N978" s="33" t="n">
        <f aca="false">E978*F978+H978+J978+K978+L978+M978</f>
        <v>8</v>
      </c>
      <c r="O978" s="36"/>
      <c r="P978" s="31" t="n">
        <v>8</v>
      </c>
      <c r="Q978" s="31"/>
      <c r="R978" s="31"/>
      <c r="S978" s="31"/>
      <c r="T978" s="31"/>
      <c r="U978" s="31"/>
      <c r="V978" s="31"/>
      <c r="W978" s="31"/>
      <c r="X978" s="31"/>
      <c r="Y978" s="31"/>
      <c r="Z978" s="36" t="n">
        <f aca="false">P978*Q978+S978+U978+V978+W978+X978+Y978</f>
        <v>0</v>
      </c>
      <c r="AA978" s="36" t="n">
        <f aca="false">N978+Z978</f>
        <v>8</v>
      </c>
      <c r="AB978" s="47" t="s">
        <v>302</v>
      </c>
      <c r="AC978" s="31" t="s">
        <v>302</v>
      </c>
      <c r="AD978" s="31"/>
      <c r="AE978" s="36" t="n">
        <f aca="false">P978*Q978</f>
        <v>0</v>
      </c>
      <c r="AF978" s="38" t="n">
        <f aca="false">E978*F978+P978*Q978</f>
        <v>0</v>
      </c>
      <c r="AG978" s="39" t="str">
        <f aca="false">AB978</f>
        <v>Казиханов Ф.И.</v>
      </c>
      <c r="AH978" s="39" t="str">
        <f aca="false">C978</f>
        <v>3ИСП11-14 (п)</v>
      </c>
      <c r="AI978" s="40" t="str">
        <f aca="false">B978</f>
        <v>23</v>
      </c>
      <c r="AJ978" s="39" t="str">
        <f aca="false">CONCATENATE(A978," ",D978)</f>
        <v>ВнеУр Разговоры о важном</v>
      </c>
      <c r="AK978" s="39" t="n">
        <f aca="false">E978*F978+P978*Q978+H978+J978+S978+U978</f>
        <v>8</v>
      </c>
      <c r="AL978" s="39" t="n">
        <f aca="false">L978+W978</f>
        <v>0</v>
      </c>
      <c r="AM978" s="39" t="n">
        <f aca="false">M978+X978</f>
        <v>0</v>
      </c>
      <c r="AN978" s="39" t="n">
        <f aca="false">Y978</f>
        <v>0</v>
      </c>
      <c r="AO978" s="39" t="n">
        <f aca="false">SUM(AK978:AN978)</f>
        <v>8</v>
      </c>
      <c r="AP978" s="41" t="n">
        <f aca="false">K978+V978</f>
        <v>0</v>
      </c>
    </row>
    <row r="979" s="42" customFormat="true" ht="16.5" hidden="true" customHeight="true" outlineLevel="0" collapsed="false">
      <c r="A979" s="70" t="s">
        <v>113</v>
      </c>
      <c r="B979" s="30" t="s">
        <v>286</v>
      </c>
      <c r="C979" s="31" t="s">
        <v>641</v>
      </c>
      <c r="D979" s="133" t="s">
        <v>114</v>
      </c>
      <c r="E979" s="31" t="n">
        <v>10</v>
      </c>
      <c r="F979" s="31"/>
      <c r="G979" s="31"/>
      <c r="H979" s="31" t="n">
        <v>7</v>
      </c>
      <c r="I979" s="31"/>
      <c r="J979" s="31"/>
      <c r="K979" s="31"/>
      <c r="L979" s="31"/>
      <c r="M979" s="31"/>
      <c r="N979" s="33" t="n">
        <f aca="false">E979*F979+H979+J979+K979+L979+M979</f>
        <v>7</v>
      </c>
      <c r="O979" s="36"/>
      <c r="P979" s="31" t="n">
        <v>8</v>
      </c>
      <c r="Q979" s="31"/>
      <c r="R979" s="31"/>
      <c r="S979" s="31" t="n">
        <v>18</v>
      </c>
      <c r="T979" s="31"/>
      <c r="U979" s="31"/>
      <c r="V979" s="31"/>
      <c r="W979" s="31"/>
      <c r="X979" s="31"/>
      <c r="Y979" s="31"/>
      <c r="Z979" s="36" t="n">
        <f aca="false">P979*Q979+S979+U979+V979+W979+X979+Y979</f>
        <v>18</v>
      </c>
      <c r="AA979" s="36" t="n">
        <f aca="false">N979+Z979</f>
        <v>25</v>
      </c>
      <c r="AB979" s="74" t="s">
        <v>115</v>
      </c>
      <c r="AC979" s="31" t="s">
        <v>302</v>
      </c>
      <c r="AD979" s="31"/>
      <c r="AE979" s="36" t="n">
        <f aca="false">P979*Q979</f>
        <v>0</v>
      </c>
      <c r="AF979" s="38" t="n">
        <f aca="false">E979*F979+P979*Q979</f>
        <v>0</v>
      </c>
      <c r="AG979" s="39" t="str">
        <f aca="false">AB979</f>
        <v>вак. РоВ</v>
      </c>
      <c r="AH979" s="39" t="str">
        <f aca="false">C979</f>
        <v>3ИСП11-14 (п)</v>
      </c>
      <c r="AI979" s="40" t="str">
        <f aca="false">B979</f>
        <v>23</v>
      </c>
      <c r="AJ979" s="39" t="str">
        <f aca="false">CONCATENATE(A979," ",D979)</f>
        <v>ВнеУр Разговоры о важном</v>
      </c>
      <c r="AK979" s="39" t="n">
        <f aca="false">E979*F979+P979*Q979+H979+J979+S979+U979</f>
        <v>25</v>
      </c>
      <c r="AL979" s="39" t="n">
        <f aca="false">L979+W979</f>
        <v>0</v>
      </c>
      <c r="AM979" s="39" t="n">
        <f aca="false">M979+X979</f>
        <v>0</v>
      </c>
      <c r="AN979" s="39" t="n">
        <f aca="false">Y979</f>
        <v>0</v>
      </c>
      <c r="AO979" s="39" t="n">
        <f aca="false">SUM(AK979:AN979)</f>
        <v>25</v>
      </c>
      <c r="AP979" s="41" t="n">
        <f aca="false">K979+V979</f>
        <v>0</v>
      </c>
    </row>
    <row r="980" s="42" customFormat="true" ht="16.5" hidden="true" customHeight="true" outlineLevel="0" collapsed="false">
      <c r="A980" s="70" t="s">
        <v>113</v>
      </c>
      <c r="B980" s="30" t="s">
        <v>286</v>
      </c>
      <c r="C980" s="31" t="s">
        <v>641</v>
      </c>
      <c r="D980" s="133" t="s">
        <v>114</v>
      </c>
      <c r="E980" s="31" t="n">
        <v>10</v>
      </c>
      <c r="F980" s="31"/>
      <c r="G980" s="31"/>
      <c r="H980" s="31" t="n">
        <v>2</v>
      </c>
      <c r="I980" s="31"/>
      <c r="J980" s="31"/>
      <c r="K980" s="31"/>
      <c r="L980" s="31"/>
      <c r="M980" s="31"/>
      <c r="N980" s="33" t="n">
        <f aca="false">E980*F980+H980+J980+K980+L980+M980</f>
        <v>2</v>
      </c>
      <c r="O980" s="36"/>
      <c r="P980" s="31" t="n">
        <v>8</v>
      </c>
      <c r="Q980" s="31"/>
      <c r="R980" s="31"/>
      <c r="S980" s="31"/>
      <c r="T980" s="31"/>
      <c r="U980" s="31"/>
      <c r="V980" s="31"/>
      <c r="W980" s="31"/>
      <c r="X980" s="31"/>
      <c r="Y980" s="31"/>
      <c r="Z980" s="36" t="n">
        <f aca="false">P980*Q980+S980+U980+V980+W980+X980+Y980</f>
        <v>0</v>
      </c>
      <c r="AA980" s="36" t="n">
        <f aca="false">N980+Z980</f>
        <v>2</v>
      </c>
      <c r="AB980" s="47" t="s">
        <v>293</v>
      </c>
      <c r="AC980" s="31" t="s">
        <v>302</v>
      </c>
      <c r="AD980" s="31"/>
      <c r="AE980" s="36" t="n">
        <f aca="false">P980*Q980</f>
        <v>0</v>
      </c>
      <c r="AF980" s="38" t="n">
        <f aca="false">E980*F980+P980*Q980</f>
        <v>0</v>
      </c>
      <c r="AG980" s="39" t="str">
        <f aca="false">AB980</f>
        <v>Васильцев И.И.</v>
      </c>
      <c r="AH980" s="39" t="str">
        <f aca="false">C980</f>
        <v>3ИСП11-14 (п)</v>
      </c>
      <c r="AI980" s="40" t="str">
        <f aca="false">B980</f>
        <v>23</v>
      </c>
      <c r="AJ980" s="39" t="str">
        <f aca="false">CONCATENATE(A980," ",D980)</f>
        <v>ВнеУр Разговоры о важном</v>
      </c>
      <c r="AK980" s="39" t="n">
        <f aca="false">E980*F980+P980*Q980+H980+J980+S980+U980</f>
        <v>2</v>
      </c>
      <c r="AL980" s="39" t="n">
        <f aca="false">L980+W980</f>
        <v>0</v>
      </c>
      <c r="AM980" s="39" t="n">
        <f aca="false">M980+X980</f>
        <v>0</v>
      </c>
      <c r="AN980" s="39" t="n">
        <f aca="false">Y980</f>
        <v>0</v>
      </c>
      <c r="AO980" s="39" t="n">
        <f aca="false">SUM(AK980:AN980)</f>
        <v>2</v>
      </c>
      <c r="AP980" s="41" t="n">
        <f aca="false">K980+V980</f>
        <v>0</v>
      </c>
    </row>
    <row r="981" s="42" customFormat="true" ht="16.5" hidden="true" customHeight="true" outlineLevel="0" collapsed="false">
      <c r="A981" s="138" t="s">
        <v>52</v>
      </c>
      <c r="B981" s="30" t="s">
        <v>116</v>
      </c>
      <c r="C981" s="31" t="s">
        <v>643</v>
      </c>
      <c r="D981" s="139" t="s">
        <v>55</v>
      </c>
      <c r="E981" s="31" t="n">
        <v>10</v>
      </c>
      <c r="F981" s="31" t="n">
        <v>2</v>
      </c>
      <c r="G981" s="31"/>
      <c r="H981" s="31"/>
      <c r="I981" s="31"/>
      <c r="J981" s="31"/>
      <c r="K981" s="31"/>
      <c r="L981" s="31" t="n">
        <v>2</v>
      </c>
      <c r="M981" s="31"/>
      <c r="N981" s="33" t="n">
        <f aca="false">E981*F981+H981+J981+K981+L981+M981</f>
        <v>22</v>
      </c>
      <c r="O981" s="36"/>
      <c r="P981" s="31" t="n">
        <v>8</v>
      </c>
      <c r="Q981" s="31" t="n">
        <v>2</v>
      </c>
      <c r="R981" s="31"/>
      <c r="S981" s="31"/>
      <c r="T981" s="31"/>
      <c r="U981" s="31"/>
      <c r="V981" s="31"/>
      <c r="W981" s="31" t="n">
        <v>2</v>
      </c>
      <c r="X981" s="31"/>
      <c r="Y981" s="31"/>
      <c r="Z981" s="36" t="n">
        <f aca="false">P981*Q981+S981+U981+V981+W981+X981+Y981</f>
        <v>18</v>
      </c>
      <c r="AA981" s="36" t="n">
        <f aca="false">N981+Z981</f>
        <v>40</v>
      </c>
      <c r="AB981" s="84" t="s">
        <v>297</v>
      </c>
      <c r="AC981" s="31"/>
      <c r="AD981" s="31"/>
      <c r="AE981" s="36" t="n">
        <f aca="false">P981*Q981</f>
        <v>16</v>
      </c>
      <c r="AF981" s="38" t="n">
        <f aca="false">E981*F981+P981*Q981</f>
        <v>36</v>
      </c>
      <c r="AG981" s="39" t="str">
        <f aca="false">AB981</f>
        <v>Баранова Ел.Ва.</v>
      </c>
      <c r="AH981" s="39" t="str">
        <f aca="false">C981</f>
        <v>3ИСП11-15а (п)</v>
      </c>
      <c r="AI981" s="40" t="str">
        <f aca="false">B981</f>
        <v>11</v>
      </c>
      <c r="AJ981" s="39" t="str">
        <f aca="false">CONCATENATE(A981," ",D981)</f>
        <v>ОГСЭ.03 Иностранный язык в профессиональной деятельности</v>
      </c>
      <c r="AK981" s="39" t="n">
        <f aca="false">E981*F981+P981*Q981+H981+J981+S981+U981</f>
        <v>36</v>
      </c>
      <c r="AL981" s="39" t="n">
        <f aca="false">L981+W981</f>
        <v>4</v>
      </c>
      <c r="AM981" s="39" t="n">
        <f aca="false">M981+X981</f>
        <v>0</v>
      </c>
      <c r="AN981" s="39" t="n">
        <f aca="false">Y981</f>
        <v>0</v>
      </c>
      <c r="AO981" s="39" t="n">
        <f aca="false">SUM(AK981:AN981)</f>
        <v>40</v>
      </c>
      <c r="AP981" s="41" t="n">
        <f aca="false">K981+V981</f>
        <v>0</v>
      </c>
    </row>
    <row r="982" s="42" customFormat="true" ht="16.5" hidden="true" customHeight="true" outlineLevel="0" collapsed="false">
      <c r="A982" s="138" t="s">
        <v>52</v>
      </c>
      <c r="B982" s="30" t="s">
        <v>57</v>
      </c>
      <c r="C982" s="31" t="s">
        <v>644</v>
      </c>
      <c r="D982" s="139" t="s">
        <v>55</v>
      </c>
      <c r="E982" s="31" t="n">
        <v>10</v>
      </c>
      <c r="F982" s="31" t="n">
        <v>2</v>
      </c>
      <c r="G982" s="31"/>
      <c r="H982" s="31"/>
      <c r="I982" s="31"/>
      <c r="J982" s="31"/>
      <c r="K982" s="31"/>
      <c r="L982" s="31" t="n">
        <v>2</v>
      </c>
      <c r="M982" s="31"/>
      <c r="N982" s="33" t="n">
        <f aca="false">E982*F982+H982+J982+K982+L982+M982</f>
        <v>22</v>
      </c>
      <c r="O982" s="36"/>
      <c r="P982" s="31" t="n">
        <v>8</v>
      </c>
      <c r="Q982" s="31" t="n">
        <v>2</v>
      </c>
      <c r="R982" s="31"/>
      <c r="S982" s="31"/>
      <c r="T982" s="31"/>
      <c r="U982" s="31"/>
      <c r="V982" s="31"/>
      <c r="W982" s="31" t="n">
        <v>2</v>
      </c>
      <c r="X982" s="31"/>
      <c r="Y982" s="31"/>
      <c r="Z982" s="36" t="n">
        <f aca="false">P982*Q982+S982+U982+V982+W982+X982+Y982</f>
        <v>18</v>
      </c>
      <c r="AA982" s="36" t="n">
        <f aca="false">N982+Z982</f>
        <v>40</v>
      </c>
      <c r="AB982" s="74" t="s">
        <v>299</v>
      </c>
      <c r="AC982" s="31"/>
      <c r="AD982" s="31"/>
      <c r="AE982" s="36" t="n">
        <f aca="false">P982*Q982</f>
        <v>16</v>
      </c>
      <c r="AF982" s="38" t="n">
        <f aca="false">E982*F982+P982*Q982</f>
        <v>36</v>
      </c>
      <c r="AG982" s="39" t="str">
        <f aca="false">AB982</f>
        <v>Климова И.В.</v>
      </c>
      <c r="AH982" s="39" t="str">
        <f aca="false">C982</f>
        <v>3ИСП11-15б (п)</v>
      </c>
      <c r="AI982" s="40" t="str">
        <f aca="false">B982</f>
        <v>10</v>
      </c>
      <c r="AJ982" s="39" t="str">
        <f aca="false">CONCATENATE(A982," ",D982)</f>
        <v>ОГСЭ.03 Иностранный язык в профессиональной деятельности</v>
      </c>
      <c r="AK982" s="39" t="n">
        <f aca="false">E982*F982+P982*Q982+H982+J982+S982+U982</f>
        <v>36</v>
      </c>
      <c r="AL982" s="39" t="n">
        <f aca="false">L982+W982</f>
        <v>4</v>
      </c>
      <c r="AM982" s="39" t="n">
        <f aca="false">M982+X982</f>
        <v>0</v>
      </c>
      <c r="AN982" s="39" t="n">
        <f aca="false">Y982</f>
        <v>0</v>
      </c>
      <c r="AO982" s="39" t="n">
        <f aca="false">SUM(AK982:AN982)</f>
        <v>40</v>
      </c>
      <c r="AP982" s="41" t="n">
        <f aca="false">K982+V982</f>
        <v>0</v>
      </c>
    </row>
    <row r="983" s="42" customFormat="true" ht="16.5" hidden="true" customHeight="true" outlineLevel="0" collapsed="false">
      <c r="A983" s="138" t="s">
        <v>60</v>
      </c>
      <c r="B983" s="30" t="s">
        <v>375</v>
      </c>
      <c r="C983" s="31" t="s">
        <v>645</v>
      </c>
      <c r="D983" s="139" t="s">
        <v>61</v>
      </c>
      <c r="E983" s="31" t="n">
        <v>10</v>
      </c>
      <c r="F983" s="31" t="n">
        <v>2</v>
      </c>
      <c r="G983" s="31"/>
      <c r="H983" s="31"/>
      <c r="I983" s="31"/>
      <c r="J983" s="31"/>
      <c r="K983" s="31"/>
      <c r="L983" s="31"/>
      <c r="M983" s="31"/>
      <c r="N983" s="33" t="n">
        <f aca="false">E983*F983+H983+J983+K983+L983+M983</f>
        <v>20</v>
      </c>
      <c r="O983" s="36"/>
      <c r="P983" s="31" t="n">
        <v>8</v>
      </c>
      <c r="Q983" s="31" t="n">
        <v>2</v>
      </c>
      <c r="R983" s="31"/>
      <c r="S983" s="31"/>
      <c r="T983" s="31"/>
      <c r="U983" s="31"/>
      <c r="V983" s="31"/>
      <c r="W983" s="31"/>
      <c r="X983" s="31"/>
      <c r="Y983" s="31"/>
      <c r="Z983" s="36" t="n">
        <f aca="false">P983*Q983+S983+U983+V983+W983+X983+Y983</f>
        <v>16</v>
      </c>
      <c r="AA983" s="36" t="n">
        <f aca="false">N983+Z983</f>
        <v>36</v>
      </c>
      <c r="AB983" s="74" t="s">
        <v>486</v>
      </c>
      <c r="AC983" s="31"/>
      <c r="AD983" s="31"/>
      <c r="AE983" s="36" t="n">
        <f aca="false">P983*Q983</f>
        <v>16</v>
      </c>
      <c r="AF983" s="38" t="n">
        <f aca="false">E983*F983+P983*Q983</f>
        <v>36</v>
      </c>
      <c r="AG983" s="39" t="str">
        <f aca="false">AB983</f>
        <v>Шадрин А.О.</v>
      </c>
      <c r="AH983" s="39" t="str">
        <f aca="false">C983</f>
        <v>3ИСП11-15 (п)</v>
      </c>
      <c r="AI983" s="40" t="str">
        <f aca="false">B983</f>
        <v>21</v>
      </c>
      <c r="AJ983" s="39" t="str">
        <f aca="false">CONCATENATE(A983," ",D983)</f>
        <v>ОГСЭ.04 Физическая культура</v>
      </c>
      <c r="AK983" s="39" t="n">
        <f aca="false">E983*F983+P983*Q983+H983+J983+S983+U983</f>
        <v>36</v>
      </c>
      <c r="AL983" s="39" t="n">
        <f aca="false">L983+W983</f>
        <v>0</v>
      </c>
      <c r="AM983" s="39" t="n">
        <f aca="false">M983+X983</f>
        <v>0</v>
      </c>
      <c r="AN983" s="39" t="n">
        <f aca="false">Y983</f>
        <v>0</v>
      </c>
      <c r="AO983" s="39" t="n">
        <f aca="false">SUM(AK983:AN983)</f>
        <v>36</v>
      </c>
      <c r="AP983" s="41" t="n">
        <f aca="false">K983+V983</f>
        <v>0</v>
      </c>
    </row>
    <row r="984" s="42" customFormat="true" ht="16.5" hidden="true" customHeight="true" outlineLevel="0" collapsed="false">
      <c r="A984" s="49" t="s">
        <v>94</v>
      </c>
      <c r="B984" s="30" t="s">
        <v>375</v>
      </c>
      <c r="C984" s="31" t="s">
        <v>645</v>
      </c>
      <c r="D984" s="140" t="s">
        <v>383</v>
      </c>
      <c r="E984" s="31" t="n">
        <v>10</v>
      </c>
      <c r="F984" s="31" t="n">
        <v>4</v>
      </c>
      <c r="G984" s="31" t="n">
        <v>14</v>
      </c>
      <c r="H984" s="31"/>
      <c r="I984" s="31"/>
      <c r="J984" s="31"/>
      <c r="K984" s="31"/>
      <c r="L984" s="31"/>
      <c r="M984" s="31"/>
      <c r="N984" s="33" t="n">
        <f aca="false">E984*F984+H984+J984+K984+L984+M984</f>
        <v>40</v>
      </c>
      <c r="O984" s="36"/>
      <c r="P984" s="31" t="n">
        <v>8</v>
      </c>
      <c r="Q984" s="31"/>
      <c r="R984" s="31"/>
      <c r="S984" s="31"/>
      <c r="T984" s="31"/>
      <c r="U984" s="31"/>
      <c r="V984" s="31"/>
      <c r="W984" s="31"/>
      <c r="X984" s="31"/>
      <c r="Y984" s="31"/>
      <c r="Z984" s="36" t="n">
        <f aca="false">P984*Q984+S984+U984+V984+W984+X984+Y984</f>
        <v>0</v>
      </c>
      <c r="AA984" s="36" t="n">
        <f aca="false">N984+Z984</f>
        <v>40</v>
      </c>
      <c r="AB984" s="47" t="s">
        <v>313</v>
      </c>
      <c r="AC984" s="31"/>
      <c r="AD984" s="31"/>
      <c r="AE984" s="36" t="n">
        <f aca="false">P984*Q984</f>
        <v>0</v>
      </c>
      <c r="AF984" s="38" t="n">
        <f aca="false">E984*F984+P984*Q984</f>
        <v>40</v>
      </c>
      <c r="AG984" s="39" t="str">
        <f aca="false">AB984</f>
        <v>Гаврилова Л.А.</v>
      </c>
      <c r="AH984" s="39" t="str">
        <f aca="false">C984</f>
        <v>3ИСП11-15 (п)</v>
      </c>
      <c r="AI984" s="40" t="str">
        <f aca="false">B984</f>
        <v>21</v>
      </c>
      <c r="AJ984" s="39" t="str">
        <f aca="false">CONCATENATE(A984," ",D984)</f>
        <v>ОП.12 Менеджмент в профессиональной деятельности</v>
      </c>
      <c r="AK984" s="39" t="n">
        <f aca="false">E984*F984+P984*Q984+H984+J984+S984+U984</f>
        <v>40</v>
      </c>
      <c r="AL984" s="39" t="n">
        <f aca="false">L984+W984</f>
        <v>0</v>
      </c>
      <c r="AM984" s="39" t="n">
        <f aca="false">M984+X984</f>
        <v>0</v>
      </c>
      <c r="AN984" s="39" t="n">
        <f aca="false">Y984</f>
        <v>0</v>
      </c>
      <c r="AO984" s="39" t="n">
        <f aca="false">SUM(AK984:AN984)</f>
        <v>40</v>
      </c>
      <c r="AP984" s="41" t="n">
        <f aca="false">K984+V984</f>
        <v>0</v>
      </c>
    </row>
    <row r="985" s="42" customFormat="true" ht="16.5" hidden="true" customHeight="true" outlineLevel="0" collapsed="false">
      <c r="A985" s="141" t="s">
        <v>96</v>
      </c>
      <c r="B985" s="30" t="s">
        <v>375</v>
      </c>
      <c r="C985" s="31" t="s">
        <v>645</v>
      </c>
      <c r="D985" s="142" t="s">
        <v>384</v>
      </c>
      <c r="E985" s="31" t="n">
        <v>10</v>
      </c>
      <c r="F985" s="31"/>
      <c r="G985" s="31"/>
      <c r="H985" s="31"/>
      <c r="I985" s="31"/>
      <c r="J985" s="31"/>
      <c r="K985" s="31"/>
      <c r="L985" s="31"/>
      <c r="M985" s="31"/>
      <c r="N985" s="33" t="n">
        <f aca="false">E985*F985+H985+J985+K985+L985+M985</f>
        <v>0</v>
      </c>
      <c r="O985" s="36"/>
      <c r="P985" s="31" t="n">
        <v>8</v>
      </c>
      <c r="Q985" s="31" t="n">
        <v>8</v>
      </c>
      <c r="R985" s="31" t="n">
        <v>18</v>
      </c>
      <c r="S985" s="31"/>
      <c r="T985" s="31"/>
      <c r="U985" s="31"/>
      <c r="V985" s="31"/>
      <c r="W985" s="31" t="n">
        <v>6</v>
      </c>
      <c r="X985" s="31"/>
      <c r="Y985" s="31"/>
      <c r="Z985" s="36" t="n">
        <f aca="false">P985*Q985+S985+U985+V985+W985+X985+Y985</f>
        <v>70</v>
      </c>
      <c r="AA985" s="36" t="n">
        <f aca="false">N985+Z985</f>
        <v>70</v>
      </c>
      <c r="AB985" s="47" t="s">
        <v>385</v>
      </c>
      <c r="AC985" s="31"/>
      <c r="AD985" s="31" t="s">
        <v>262</v>
      </c>
      <c r="AE985" s="36" t="n">
        <f aca="false">P985*Q985</f>
        <v>64</v>
      </c>
      <c r="AF985" s="38" t="n">
        <f aca="false">E985*F985+P985*Q985</f>
        <v>64</v>
      </c>
      <c r="AG985" s="39" t="str">
        <f aca="false">AB985</f>
        <v>Целых В.А.</v>
      </c>
      <c r="AH985" s="39" t="str">
        <f aca="false">C985</f>
        <v>3ИСП11-15 (п)</v>
      </c>
      <c r="AI985" s="40" t="str">
        <f aca="false">B985</f>
        <v>21</v>
      </c>
      <c r="AJ985" s="39" t="str">
        <f aca="false">CONCATENATE(A985," ",D985)</f>
        <v>ОП.13 Управление малым предприятием</v>
      </c>
      <c r="AK985" s="39" t="n">
        <f aca="false">E985*F985+P985*Q985+H985+J985+S985+U985</f>
        <v>64</v>
      </c>
      <c r="AL985" s="39" t="n">
        <f aca="false">L985+W985</f>
        <v>6</v>
      </c>
      <c r="AM985" s="39" t="n">
        <f aca="false">M985+X985</f>
        <v>0</v>
      </c>
      <c r="AN985" s="39" t="n">
        <f aca="false">Y985</f>
        <v>0</v>
      </c>
      <c r="AO985" s="39" t="n">
        <f aca="false">SUM(AK985:AN985)</f>
        <v>70</v>
      </c>
      <c r="AP985" s="41" t="n">
        <f aca="false">K985+V985</f>
        <v>0</v>
      </c>
    </row>
    <row r="986" s="42" customFormat="true" ht="16.5" hidden="true" customHeight="true" outlineLevel="0" collapsed="false">
      <c r="A986" s="68" t="s">
        <v>100</v>
      </c>
      <c r="B986" s="30" t="s">
        <v>375</v>
      </c>
      <c r="C986" s="31" t="s">
        <v>645</v>
      </c>
      <c r="D986" s="143" t="s">
        <v>328</v>
      </c>
      <c r="E986" s="31" t="n">
        <v>10</v>
      </c>
      <c r="F986" s="31" t="n">
        <v>7</v>
      </c>
      <c r="G986" s="31" t="n">
        <v>98</v>
      </c>
      <c r="H986" s="31" t="n">
        <v>-48</v>
      </c>
      <c r="I986" s="31"/>
      <c r="J986" s="31"/>
      <c r="K986" s="31"/>
      <c r="L986" s="31" t="n">
        <v>4</v>
      </c>
      <c r="M986" s="31"/>
      <c r="N986" s="33" t="n">
        <f aca="false">E986*F986+H986+J986+K986+L986+M986</f>
        <v>26</v>
      </c>
      <c r="O986" s="36"/>
      <c r="P986" s="31" t="n">
        <v>8</v>
      </c>
      <c r="Q986" s="31" t="n">
        <v>11</v>
      </c>
      <c r="R986" s="31"/>
      <c r="S986" s="31" t="n">
        <v>-20</v>
      </c>
      <c r="T986" s="31"/>
      <c r="U986" s="31" t="n">
        <v>-30</v>
      </c>
      <c r="V986" s="31" t="n">
        <v>21</v>
      </c>
      <c r="W986" s="31" t="n">
        <v>6</v>
      </c>
      <c r="X986" s="31" t="n">
        <v>8</v>
      </c>
      <c r="Y986" s="31"/>
      <c r="Z986" s="36" t="n">
        <f aca="false">P986*Q986+S986+U986+V986+W986+X986+Y986</f>
        <v>73</v>
      </c>
      <c r="AA986" s="36" t="n">
        <f aca="false">N986+Z986</f>
        <v>99</v>
      </c>
      <c r="AB986" s="47" t="s">
        <v>316</v>
      </c>
      <c r="AC986" s="31" t="s">
        <v>386</v>
      </c>
      <c r="AD986" s="31" t="s">
        <v>262</v>
      </c>
      <c r="AE986" s="36" t="n">
        <f aca="false">P986*Q986</f>
        <v>88</v>
      </c>
      <c r="AF986" s="38" t="n">
        <f aca="false">E986*F986+P986*Q986</f>
        <v>158</v>
      </c>
      <c r="AG986" s="39" t="str">
        <f aca="false">AB986</f>
        <v>Виеру А.Н.</v>
      </c>
      <c r="AH986" s="39" t="str">
        <f aca="false">C986</f>
        <v>3ИСП11-15 (п)</v>
      </c>
      <c r="AI986" s="40" t="str">
        <f aca="false">B986</f>
        <v>21</v>
      </c>
      <c r="AJ986" s="39" t="str">
        <f aca="false">CONCATENATE(A986," ",D986)</f>
        <v>МДК.01.01 Разработка программных модулей</v>
      </c>
      <c r="AK986" s="39" t="n">
        <f aca="false">E986*F986+P986*Q986+H986+J986+S986+U986</f>
        <v>60</v>
      </c>
      <c r="AL986" s="39" t="n">
        <f aca="false">L986+W986</f>
        <v>10</v>
      </c>
      <c r="AM986" s="39" t="n">
        <f aca="false">M986+X986</f>
        <v>8</v>
      </c>
      <c r="AN986" s="39" t="n">
        <f aca="false">Y986</f>
        <v>0</v>
      </c>
      <c r="AO986" s="39" t="n">
        <f aca="false">SUM(AK986:AN986)</f>
        <v>78</v>
      </c>
      <c r="AP986" s="41" t="n">
        <f aca="false">K986+V986</f>
        <v>21</v>
      </c>
    </row>
    <row r="987" s="42" customFormat="true" ht="16.5" hidden="true" customHeight="true" outlineLevel="0" collapsed="false">
      <c r="A987" s="68" t="s">
        <v>100</v>
      </c>
      <c r="B987" s="30" t="s">
        <v>116</v>
      </c>
      <c r="C987" s="31" t="s">
        <v>643</v>
      </c>
      <c r="D987" s="143" t="s">
        <v>328</v>
      </c>
      <c r="E987" s="31" t="n">
        <v>10</v>
      </c>
      <c r="F987" s="31"/>
      <c r="G987" s="31"/>
      <c r="H987" s="31" t="n">
        <v>48</v>
      </c>
      <c r="I987" s="31"/>
      <c r="J987" s="31"/>
      <c r="K987" s="31"/>
      <c r="L987" s="31"/>
      <c r="M987" s="31"/>
      <c r="N987" s="33" t="n">
        <f aca="false">E987*F987+H987+J987+K987+L987+M987</f>
        <v>48</v>
      </c>
      <c r="O987" s="36"/>
      <c r="P987" s="31" t="n">
        <v>8</v>
      </c>
      <c r="Q987" s="31"/>
      <c r="R987" s="31"/>
      <c r="S987" s="31" t="n">
        <v>20</v>
      </c>
      <c r="T987" s="31"/>
      <c r="U987" s="31"/>
      <c r="V987" s="31"/>
      <c r="W987" s="31"/>
      <c r="X987" s="31"/>
      <c r="Y987" s="31"/>
      <c r="Z987" s="36" t="n">
        <f aca="false">P987*Q987+S987+U987+V987+W987+X987+Y987</f>
        <v>20</v>
      </c>
      <c r="AA987" s="36" t="n">
        <f aca="false">N987+Z987</f>
        <v>68</v>
      </c>
      <c r="AB987" s="47" t="s">
        <v>316</v>
      </c>
      <c r="AC987" s="31" t="s">
        <v>386</v>
      </c>
      <c r="AD987" s="31" t="s">
        <v>262</v>
      </c>
      <c r="AE987" s="36" t="n">
        <f aca="false">P987*Q987</f>
        <v>0</v>
      </c>
      <c r="AF987" s="38" t="n">
        <f aca="false">E987*F987+P987*Q987</f>
        <v>0</v>
      </c>
      <c r="AG987" s="39" t="str">
        <f aca="false">AB987</f>
        <v>Виеру А.Н.</v>
      </c>
      <c r="AH987" s="39" t="str">
        <f aca="false">C987</f>
        <v>3ИСП11-15а (п)</v>
      </c>
      <c r="AI987" s="40" t="str">
        <f aca="false">B987</f>
        <v>11</v>
      </c>
      <c r="AJ987" s="39" t="str">
        <f aca="false">CONCATENATE(A987," ",D987)</f>
        <v>МДК.01.01 Разработка программных модулей</v>
      </c>
      <c r="AK987" s="39" t="n">
        <f aca="false">E987*F987+P987*Q987+H987+J987+S987+U987</f>
        <v>68</v>
      </c>
      <c r="AL987" s="39" t="n">
        <f aca="false">L987+W987</f>
        <v>0</v>
      </c>
      <c r="AM987" s="39" t="n">
        <f aca="false">M987+X987</f>
        <v>0</v>
      </c>
      <c r="AN987" s="39" t="n">
        <f aca="false">Y987</f>
        <v>0</v>
      </c>
      <c r="AO987" s="39" t="n">
        <f aca="false">SUM(AK987:AN987)</f>
        <v>68</v>
      </c>
      <c r="AP987" s="41" t="n">
        <f aca="false">K987+V987</f>
        <v>0</v>
      </c>
    </row>
    <row r="988" s="42" customFormat="true" ht="16.5" hidden="true" customHeight="true" outlineLevel="0" collapsed="false">
      <c r="A988" s="68" t="s">
        <v>100</v>
      </c>
      <c r="B988" s="30" t="s">
        <v>57</v>
      </c>
      <c r="C988" s="31" t="s">
        <v>644</v>
      </c>
      <c r="D988" s="143" t="s">
        <v>328</v>
      </c>
      <c r="E988" s="31" t="n">
        <v>10</v>
      </c>
      <c r="F988" s="31"/>
      <c r="G988" s="31"/>
      <c r="H988" s="31" t="n">
        <v>48</v>
      </c>
      <c r="I988" s="31"/>
      <c r="J988" s="31"/>
      <c r="K988" s="31"/>
      <c r="L988" s="31"/>
      <c r="M988" s="31"/>
      <c r="N988" s="33" t="n">
        <f aca="false">E988*F988+H988+J988+K988+L988+M988</f>
        <v>48</v>
      </c>
      <c r="O988" s="36"/>
      <c r="P988" s="31" t="n">
        <v>8</v>
      </c>
      <c r="Q988" s="31"/>
      <c r="R988" s="31"/>
      <c r="S988" s="31" t="n">
        <v>20</v>
      </c>
      <c r="T988" s="31"/>
      <c r="U988" s="31"/>
      <c r="V988" s="31"/>
      <c r="W988" s="31"/>
      <c r="X988" s="31"/>
      <c r="Y988" s="31"/>
      <c r="Z988" s="36" t="n">
        <f aca="false">P988*Q988+S988+U988+V988+W988+X988+Y988</f>
        <v>20</v>
      </c>
      <c r="AA988" s="36" t="n">
        <f aca="false">N988+Z988</f>
        <v>68</v>
      </c>
      <c r="AB988" s="47" t="s">
        <v>69</v>
      </c>
      <c r="AC988" s="31" t="s">
        <v>386</v>
      </c>
      <c r="AD988" s="31" t="s">
        <v>262</v>
      </c>
      <c r="AE988" s="36" t="n">
        <f aca="false">P988*Q988</f>
        <v>0</v>
      </c>
      <c r="AF988" s="38" t="n">
        <f aca="false">E988*F988+P988*Q988</f>
        <v>0</v>
      </c>
      <c r="AG988" s="39" t="str">
        <f aca="false">AB988</f>
        <v>вак. 2 п/гр</v>
      </c>
      <c r="AH988" s="39" t="str">
        <f aca="false">C988</f>
        <v>3ИСП11-15б (п)</v>
      </c>
      <c r="AI988" s="40" t="str">
        <f aca="false">B988</f>
        <v>10</v>
      </c>
      <c r="AJ988" s="39" t="str">
        <f aca="false">CONCATENATE(A988," ",D988)</f>
        <v>МДК.01.01 Разработка программных модулей</v>
      </c>
      <c r="AK988" s="39" t="n">
        <f aca="false">E988*F988+P988*Q988+H988+J988+S988+U988</f>
        <v>68</v>
      </c>
      <c r="AL988" s="39" t="n">
        <f aca="false">L988+W988</f>
        <v>0</v>
      </c>
      <c r="AM988" s="39" t="n">
        <f aca="false">M988+X988</f>
        <v>0</v>
      </c>
      <c r="AN988" s="39" t="n">
        <f aca="false">Y988</f>
        <v>0</v>
      </c>
      <c r="AO988" s="39" t="n">
        <f aca="false">SUM(AK988:AN988)</f>
        <v>68</v>
      </c>
      <c r="AP988" s="41" t="n">
        <f aca="false">K988+V988</f>
        <v>0</v>
      </c>
    </row>
    <row r="989" s="42" customFormat="true" ht="16.5" hidden="true" customHeight="true" outlineLevel="0" collapsed="false">
      <c r="A989" s="68" t="s">
        <v>100</v>
      </c>
      <c r="B989" s="30" t="s">
        <v>116</v>
      </c>
      <c r="C989" s="31" t="s">
        <v>643</v>
      </c>
      <c r="D989" s="143" t="s">
        <v>387</v>
      </c>
      <c r="E989" s="31" t="n">
        <v>10</v>
      </c>
      <c r="F989" s="31"/>
      <c r="G989" s="31"/>
      <c r="H989" s="31"/>
      <c r="I989" s="31"/>
      <c r="J989" s="31"/>
      <c r="K989" s="31"/>
      <c r="L989" s="31"/>
      <c r="M989" s="31"/>
      <c r="N989" s="33" t="n">
        <f aca="false">E989*F989+H989+J989+K989+L989+M989</f>
        <v>0</v>
      </c>
      <c r="O989" s="36"/>
      <c r="P989" s="31" t="n">
        <v>8</v>
      </c>
      <c r="Q989" s="31"/>
      <c r="R989" s="31"/>
      <c r="S989" s="31"/>
      <c r="T989" s="31"/>
      <c r="U989" s="31" t="n">
        <v>30</v>
      </c>
      <c r="V989" s="31"/>
      <c r="W989" s="31"/>
      <c r="X989" s="31"/>
      <c r="Y989" s="31"/>
      <c r="Z989" s="36" t="n">
        <f aca="false">P989*Q989+S989+U989+V989+W989+X989+Y989</f>
        <v>30</v>
      </c>
      <c r="AA989" s="36" t="n">
        <f aca="false">N989+Z989</f>
        <v>30</v>
      </c>
      <c r="AB989" s="47" t="s">
        <v>316</v>
      </c>
      <c r="AC989" s="31" t="s">
        <v>386</v>
      </c>
      <c r="AD989" s="31" t="s">
        <v>262</v>
      </c>
      <c r="AE989" s="36" t="n">
        <f aca="false">P989*Q989</f>
        <v>0</v>
      </c>
      <c r="AF989" s="38" t="n">
        <f aca="false">E989*F989+P989*Q989</f>
        <v>0</v>
      </c>
      <c r="AG989" s="39" t="str">
        <f aca="false">AB989</f>
        <v>Виеру А.Н.</v>
      </c>
      <c r="AH989" s="39" t="str">
        <f aca="false">C989</f>
        <v>3ИСП11-15а (п)</v>
      </c>
      <c r="AI989" s="40" t="str">
        <f aca="false">B989</f>
        <v>11</v>
      </c>
      <c r="AJ989" s="39" t="str">
        <f aca="false">CONCATENATE(A989," ",D989)</f>
        <v>МДК.01.01 КП - Разработка программных модулей</v>
      </c>
      <c r="AK989" s="39" t="n">
        <f aca="false">E989*F989+P989*Q989+H989+J989+S989+U989</f>
        <v>30</v>
      </c>
      <c r="AL989" s="39" t="n">
        <f aca="false">L989+W989</f>
        <v>0</v>
      </c>
      <c r="AM989" s="39" t="n">
        <f aca="false">M989+X989</f>
        <v>0</v>
      </c>
      <c r="AN989" s="39" t="n">
        <f aca="false">Y989</f>
        <v>0</v>
      </c>
      <c r="AO989" s="39" t="n">
        <f aca="false">SUM(AK989:AN989)</f>
        <v>30</v>
      </c>
      <c r="AP989" s="41" t="n">
        <f aca="false">K989+V989</f>
        <v>0</v>
      </c>
    </row>
    <row r="990" s="42" customFormat="true" ht="16.5" hidden="true" customHeight="true" outlineLevel="0" collapsed="false">
      <c r="A990" s="68" t="s">
        <v>100</v>
      </c>
      <c r="B990" s="30" t="s">
        <v>57</v>
      </c>
      <c r="C990" s="31" t="s">
        <v>644</v>
      </c>
      <c r="D990" s="143" t="s">
        <v>387</v>
      </c>
      <c r="E990" s="31" t="n">
        <v>10</v>
      </c>
      <c r="F990" s="31"/>
      <c r="G990" s="31"/>
      <c r="H990" s="31"/>
      <c r="I990" s="31"/>
      <c r="J990" s="31"/>
      <c r="K990" s="31"/>
      <c r="L990" s="31"/>
      <c r="M990" s="31"/>
      <c r="N990" s="33" t="n">
        <f aca="false">E990*F990+H990+J990+K990+L990+M990</f>
        <v>0</v>
      </c>
      <c r="O990" s="36"/>
      <c r="P990" s="31" t="n">
        <v>8</v>
      </c>
      <c r="Q990" s="31"/>
      <c r="R990" s="31"/>
      <c r="S990" s="31"/>
      <c r="T990" s="31"/>
      <c r="U990" s="31" t="n">
        <v>30</v>
      </c>
      <c r="V990" s="31"/>
      <c r="W990" s="31"/>
      <c r="X990" s="31"/>
      <c r="Y990" s="31"/>
      <c r="Z990" s="36" t="n">
        <f aca="false">P990*Q990+S990+U990+V990+W990+X990+Y990</f>
        <v>30</v>
      </c>
      <c r="AA990" s="36" t="n">
        <f aca="false">N990+Z990</f>
        <v>30</v>
      </c>
      <c r="AB990" s="47" t="s">
        <v>388</v>
      </c>
      <c r="AC990" s="31" t="s">
        <v>386</v>
      </c>
      <c r="AD990" s="31" t="s">
        <v>262</v>
      </c>
      <c r="AE990" s="36" t="n">
        <f aca="false">P990*Q990</f>
        <v>0</v>
      </c>
      <c r="AF990" s="38" t="n">
        <f aca="false">E990*F990+P990*Q990</f>
        <v>0</v>
      </c>
      <c r="AG990" s="39" t="str">
        <f aca="false">AB990</f>
        <v>Вак. КП - Виеру А.Н.</v>
      </c>
      <c r="AH990" s="39" t="str">
        <f aca="false">C990</f>
        <v>3ИСП11-15б (п)</v>
      </c>
      <c r="AI990" s="40" t="str">
        <f aca="false">B990</f>
        <v>10</v>
      </c>
      <c r="AJ990" s="39" t="str">
        <f aca="false">CONCATENATE(A990," ",D990)</f>
        <v>МДК.01.01 КП - Разработка программных модулей</v>
      </c>
      <c r="AK990" s="39" t="n">
        <f aca="false">E990*F990+P990*Q990+H990+J990+S990+U990</f>
        <v>30</v>
      </c>
      <c r="AL990" s="39" t="n">
        <f aca="false">L990+W990</f>
        <v>0</v>
      </c>
      <c r="AM990" s="39" t="n">
        <f aca="false">M990+X990</f>
        <v>0</v>
      </c>
      <c r="AN990" s="39" t="n">
        <f aca="false">Y990</f>
        <v>0</v>
      </c>
      <c r="AO990" s="39" t="n">
        <f aca="false">SUM(AK990:AN990)</f>
        <v>30</v>
      </c>
      <c r="AP990" s="41" t="n">
        <f aca="false">K990+V990</f>
        <v>0</v>
      </c>
    </row>
    <row r="991" s="42" customFormat="true" ht="16.5" hidden="true" customHeight="true" outlineLevel="0" collapsed="false">
      <c r="A991" s="68" t="s">
        <v>104</v>
      </c>
      <c r="B991" s="30" t="s">
        <v>375</v>
      </c>
      <c r="C991" s="31" t="s">
        <v>645</v>
      </c>
      <c r="D991" s="144" t="s">
        <v>361</v>
      </c>
      <c r="E991" s="31" t="n">
        <v>10</v>
      </c>
      <c r="F991" s="31" t="n">
        <v>4</v>
      </c>
      <c r="G991" s="31" t="n">
        <v>72</v>
      </c>
      <c r="H991" s="31" t="n">
        <v>-8</v>
      </c>
      <c r="I991" s="31"/>
      <c r="J991" s="31"/>
      <c r="K991" s="31"/>
      <c r="L991" s="31" t="n">
        <v>4</v>
      </c>
      <c r="M991" s="31"/>
      <c r="N991" s="33" t="n">
        <f aca="false">E991*F991+H991+J991+K991+L991+M991</f>
        <v>36</v>
      </c>
      <c r="O991" s="36"/>
      <c r="P991" s="31" t="n">
        <v>8</v>
      </c>
      <c r="Q991" s="31" t="n">
        <v>11</v>
      </c>
      <c r="R991" s="31"/>
      <c r="S991" s="31" t="n">
        <v>-64</v>
      </c>
      <c r="T991" s="31"/>
      <c r="U991" s="31"/>
      <c r="V991" s="31"/>
      <c r="W991" s="31" t="n">
        <v>6</v>
      </c>
      <c r="X991" s="31" t="n">
        <v>8</v>
      </c>
      <c r="Y991" s="31"/>
      <c r="Z991" s="36" t="n">
        <f aca="false">P991*Q991+S991+U991+V991+W991+X991+Y991</f>
        <v>38</v>
      </c>
      <c r="AA991" s="36" t="n">
        <f aca="false">N991+Z991</f>
        <v>74</v>
      </c>
      <c r="AB991" s="47" t="s">
        <v>301</v>
      </c>
      <c r="AC991" s="47"/>
      <c r="AD991" s="31" t="s">
        <v>262</v>
      </c>
      <c r="AE991" s="36" t="n">
        <f aca="false">P991*Q991</f>
        <v>88</v>
      </c>
      <c r="AF991" s="38" t="n">
        <f aca="false">E991*F991+P991*Q991</f>
        <v>128</v>
      </c>
      <c r="AG991" s="39" t="str">
        <f aca="false">AB991</f>
        <v>Бастрыкина К.А.</v>
      </c>
      <c r="AH991" s="39" t="str">
        <f aca="false">C991</f>
        <v>3ИСП11-15 (п)</v>
      </c>
      <c r="AI991" s="40" t="str">
        <f aca="false">B991</f>
        <v>21</v>
      </c>
      <c r="AJ991" s="39" t="str">
        <f aca="false">CONCATENATE(A991," ",D991)</f>
        <v>МДК.01.02 Поддержка и тестирование программных модулей</v>
      </c>
      <c r="AK991" s="39" t="n">
        <f aca="false">E991*F991+P991*Q991+H991+J991+S991+U991</f>
        <v>56</v>
      </c>
      <c r="AL991" s="39" t="n">
        <f aca="false">L991+W991</f>
        <v>10</v>
      </c>
      <c r="AM991" s="39" t="n">
        <f aca="false">M991+X991</f>
        <v>8</v>
      </c>
      <c r="AN991" s="39" t="n">
        <f aca="false">Y991</f>
        <v>0</v>
      </c>
      <c r="AO991" s="39" t="n">
        <f aca="false">SUM(AK991:AN991)</f>
        <v>74</v>
      </c>
      <c r="AP991" s="41" t="n">
        <f aca="false">K991+V991</f>
        <v>0</v>
      </c>
    </row>
    <row r="992" s="42" customFormat="true" ht="16.5" hidden="true" customHeight="true" outlineLevel="0" collapsed="false">
      <c r="A992" s="68" t="s">
        <v>104</v>
      </c>
      <c r="B992" s="30" t="s">
        <v>116</v>
      </c>
      <c r="C992" s="31" t="s">
        <v>643</v>
      </c>
      <c r="D992" s="144" t="s">
        <v>361</v>
      </c>
      <c r="E992" s="31" t="n">
        <v>10</v>
      </c>
      <c r="F992" s="31"/>
      <c r="G992" s="31"/>
      <c r="H992" s="31" t="n">
        <v>8</v>
      </c>
      <c r="I992" s="31"/>
      <c r="J992" s="31"/>
      <c r="K992" s="31"/>
      <c r="L992" s="31"/>
      <c r="M992" s="31"/>
      <c r="N992" s="33" t="n">
        <f aca="false">E992*F992+H992+J992+K992+L992+M992</f>
        <v>8</v>
      </c>
      <c r="O992" s="36"/>
      <c r="P992" s="31" t="n">
        <v>8</v>
      </c>
      <c r="Q992" s="31"/>
      <c r="R992" s="31"/>
      <c r="S992" s="31" t="n">
        <v>64</v>
      </c>
      <c r="T992" s="31"/>
      <c r="U992" s="31"/>
      <c r="V992" s="31"/>
      <c r="W992" s="31"/>
      <c r="X992" s="31"/>
      <c r="Y992" s="31"/>
      <c r="Z992" s="36" t="n">
        <f aca="false">P992*Q992+S992+U992+V992+W992+X992+Y992</f>
        <v>64</v>
      </c>
      <c r="AA992" s="36" t="n">
        <f aca="false">N992+Z992</f>
        <v>72</v>
      </c>
      <c r="AB992" s="47" t="s">
        <v>301</v>
      </c>
      <c r="AC992" s="47"/>
      <c r="AD992" s="31" t="s">
        <v>262</v>
      </c>
      <c r="AE992" s="36" t="n">
        <f aca="false">P992*Q992</f>
        <v>0</v>
      </c>
      <c r="AF992" s="38" t="n">
        <f aca="false">E992*F992+P992*Q992</f>
        <v>0</v>
      </c>
      <c r="AG992" s="39" t="str">
        <f aca="false">AB992</f>
        <v>Бастрыкина К.А.</v>
      </c>
      <c r="AH992" s="39" t="str">
        <f aca="false">C992</f>
        <v>3ИСП11-15а (п)</v>
      </c>
      <c r="AI992" s="40" t="str">
        <f aca="false">B992</f>
        <v>11</v>
      </c>
      <c r="AJ992" s="39" t="str">
        <f aca="false">CONCATENATE(A992," ",D992)</f>
        <v>МДК.01.02 Поддержка и тестирование программных модулей</v>
      </c>
      <c r="AK992" s="39" t="n">
        <f aca="false">E992*F992+P992*Q992+H992+J992+S992+U992</f>
        <v>72</v>
      </c>
      <c r="AL992" s="39" t="n">
        <f aca="false">L992+W992</f>
        <v>0</v>
      </c>
      <c r="AM992" s="39" t="n">
        <f aca="false">M992+X992</f>
        <v>0</v>
      </c>
      <c r="AN992" s="39" t="n">
        <f aca="false">Y992</f>
        <v>0</v>
      </c>
      <c r="AO992" s="39" t="n">
        <f aca="false">SUM(AK992:AN992)</f>
        <v>72</v>
      </c>
      <c r="AP992" s="41" t="n">
        <f aca="false">K992+V992</f>
        <v>0</v>
      </c>
    </row>
    <row r="993" s="42" customFormat="true" ht="16.5" hidden="true" customHeight="true" outlineLevel="0" collapsed="false">
      <c r="A993" s="68" t="s">
        <v>104</v>
      </c>
      <c r="B993" s="30" t="s">
        <v>57</v>
      </c>
      <c r="C993" s="31" t="s">
        <v>644</v>
      </c>
      <c r="D993" s="144" t="s">
        <v>361</v>
      </c>
      <c r="E993" s="31" t="n">
        <v>10</v>
      </c>
      <c r="F993" s="31"/>
      <c r="G993" s="31"/>
      <c r="H993" s="31" t="n">
        <v>8</v>
      </c>
      <c r="I993" s="31"/>
      <c r="J993" s="31"/>
      <c r="K993" s="31"/>
      <c r="L993" s="31"/>
      <c r="M993" s="31"/>
      <c r="N993" s="33" t="n">
        <f aca="false">E993*F993+H993+J993+K993+L993+M993</f>
        <v>8</v>
      </c>
      <c r="O993" s="36"/>
      <c r="P993" s="31" t="n">
        <v>8</v>
      </c>
      <c r="Q993" s="31"/>
      <c r="R993" s="31"/>
      <c r="S993" s="31" t="n">
        <v>64</v>
      </c>
      <c r="T993" s="31"/>
      <c r="U993" s="31"/>
      <c r="V993" s="31"/>
      <c r="W993" s="31"/>
      <c r="X993" s="31"/>
      <c r="Y993" s="31"/>
      <c r="Z993" s="36" t="n">
        <f aca="false">P993*Q993+S993+U993+V993+W993+X993+Y993</f>
        <v>64</v>
      </c>
      <c r="AA993" s="36" t="n">
        <f aca="false">N993+Z993</f>
        <v>72</v>
      </c>
      <c r="AB993" s="47" t="s">
        <v>69</v>
      </c>
      <c r="AC993" s="47"/>
      <c r="AD993" s="31" t="s">
        <v>262</v>
      </c>
      <c r="AE993" s="36" t="n">
        <f aca="false">P993*Q993</f>
        <v>0</v>
      </c>
      <c r="AF993" s="38" t="n">
        <f aca="false">E993*F993+P993*Q993</f>
        <v>0</v>
      </c>
      <c r="AG993" s="39" t="str">
        <f aca="false">AB993</f>
        <v>вак. 2 п/гр</v>
      </c>
      <c r="AH993" s="39" t="str">
        <f aca="false">C993</f>
        <v>3ИСП11-15б (п)</v>
      </c>
      <c r="AI993" s="40" t="str">
        <f aca="false">B993</f>
        <v>10</v>
      </c>
      <c r="AJ993" s="39" t="str">
        <f aca="false">CONCATENATE(A993," ",D993)</f>
        <v>МДК.01.02 Поддержка и тестирование программных модулей</v>
      </c>
      <c r="AK993" s="39" t="n">
        <f aca="false">E993*F993+P993*Q993+H993+J993+S993+U993</f>
        <v>72</v>
      </c>
      <c r="AL993" s="39" t="n">
        <f aca="false">L993+W993</f>
        <v>0</v>
      </c>
      <c r="AM993" s="39" t="n">
        <f aca="false">M993+X993</f>
        <v>0</v>
      </c>
      <c r="AN993" s="39" t="n">
        <f aca="false">Y993</f>
        <v>0</v>
      </c>
      <c r="AO993" s="39" t="n">
        <f aca="false">SUM(AK993:AN993)</f>
        <v>72</v>
      </c>
      <c r="AP993" s="41" t="n">
        <f aca="false">K993+V993</f>
        <v>0</v>
      </c>
    </row>
    <row r="994" s="42" customFormat="true" ht="16.5" hidden="true" customHeight="true" outlineLevel="0" collapsed="false">
      <c r="A994" s="68" t="s">
        <v>136</v>
      </c>
      <c r="B994" s="30" t="s">
        <v>375</v>
      </c>
      <c r="C994" s="31" t="s">
        <v>645</v>
      </c>
      <c r="D994" s="133" t="s">
        <v>331</v>
      </c>
      <c r="E994" s="31" t="n">
        <v>10</v>
      </c>
      <c r="F994" s="31" t="n">
        <v>8</v>
      </c>
      <c r="G994" s="31" t="n">
        <v>60</v>
      </c>
      <c r="H994" s="31" t="n">
        <v>-30</v>
      </c>
      <c r="I994" s="31"/>
      <c r="J994" s="31" t="n">
        <v>-30</v>
      </c>
      <c r="K994" s="31" t="n">
        <v>21</v>
      </c>
      <c r="L994" s="31" t="n">
        <v>6</v>
      </c>
      <c r="M994" s="31" t="n">
        <v>8</v>
      </c>
      <c r="N994" s="33" t="n">
        <f aca="false">E994*F994+H994+J994+K994+L994+M994</f>
        <v>55</v>
      </c>
      <c r="O994" s="36"/>
      <c r="P994" s="31" t="n">
        <v>8</v>
      </c>
      <c r="Q994" s="31"/>
      <c r="R994" s="31"/>
      <c r="S994" s="31"/>
      <c r="T994" s="31"/>
      <c r="U994" s="31"/>
      <c r="V994" s="31"/>
      <c r="W994" s="31"/>
      <c r="X994" s="31"/>
      <c r="Y994" s="31"/>
      <c r="Z994" s="36" t="n">
        <f aca="false">P994*Q994+S994+U994+V994+W994+X994+Y994</f>
        <v>0</v>
      </c>
      <c r="AA994" s="36" t="n">
        <f aca="false">N994+Z994</f>
        <v>55</v>
      </c>
      <c r="AB994" s="47" t="s">
        <v>316</v>
      </c>
      <c r="AC994" s="31" t="s">
        <v>389</v>
      </c>
      <c r="AD994" s="31"/>
      <c r="AE994" s="36" t="n">
        <f aca="false">P994*Q994</f>
        <v>0</v>
      </c>
      <c r="AF994" s="38" t="n">
        <f aca="false">E994*F994+P994*Q994</f>
        <v>80</v>
      </c>
      <c r="AG994" s="39" t="str">
        <f aca="false">AB994</f>
        <v>Виеру А.Н.</v>
      </c>
      <c r="AH994" s="39" t="str">
        <f aca="false">C994</f>
        <v>3ИСП11-15 (п)</v>
      </c>
      <c r="AI994" s="40" t="str">
        <f aca="false">B994</f>
        <v>21</v>
      </c>
      <c r="AJ994" s="39" t="str">
        <f aca="false">CONCATENATE(A994," ",D994)</f>
        <v>МДК.01.03 Разработка мобильных приложений</v>
      </c>
      <c r="AK994" s="39" t="n">
        <f aca="false">E994*F994+P994*Q994+H994+J994+S994+U994</f>
        <v>20</v>
      </c>
      <c r="AL994" s="39" t="n">
        <f aca="false">L994+W994</f>
        <v>6</v>
      </c>
      <c r="AM994" s="39" t="n">
        <f aca="false">M994+X994</f>
        <v>8</v>
      </c>
      <c r="AN994" s="39" t="n">
        <f aca="false">Y994</f>
        <v>0</v>
      </c>
      <c r="AO994" s="39" t="n">
        <f aca="false">SUM(AK994:AN994)</f>
        <v>34</v>
      </c>
      <c r="AP994" s="41" t="n">
        <f aca="false">K994+V994</f>
        <v>21</v>
      </c>
    </row>
    <row r="995" s="42" customFormat="true" ht="16.5" hidden="true" customHeight="true" outlineLevel="0" collapsed="false">
      <c r="A995" s="68" t="s">
        <v>136</v>
      </c>
      <c r="B995" s="30" t="s">
        <v>116</v>
      </c>
      <c r="C995" s="31" t="s">
        <v>643</v>
      </c>
      <c r="D995" s="133" t="s">
        <v>331</v>
      </c>
      <c r="E995" s="31" t="n">
        <v>10</v>
      </c>
      <c r="F995" s="31"/>
      <c r="G995" s="31"/>
      <c r="H995" s="31" t="n">
        <v>30</v>
      </c>
      <c r="I995" s="31"/>
      <c r="J995" s="31"/>
      <c r="K995" s="31"/>
      <c r="L995" s="31"/>
      <c r="M995" s="31"/>
      <c r="N995" s="33" t="n">
        <f aca="false">E995*F995+H995+J995+K995+L995+M995</f>
        <v>30</v>
      </c>
      <c r="O995" s="36"/>
      <c r="P995" s="31" t="n">
        <v>8</v>
      </c>
      <c r="Q995" s="31"/>
      <c r="R995" s="31"/>
      <c r="S995" s="31"/>
      <c r="T995" s="31"/>
      <c r="U995" s="31"/>
      <c r="V995" s="31"/>
      <c r="W995" s="31"/>
      <c r="X995" s="31"/>
      <c r="Y995" s="31"/>
      <c r="Z995" s="36" t="n">
        <f aca="false">P995*Q995+S995+U995+V995+W995+X995+Y995</f>
        <v>0</v>
      </c>
      <c r="AA995" s="36" t="n">
        <f aca="false">N995+Z995</f>
        <v>30</v>
      </c>
      <c r="AB995" s="47" t="s">
        <v>316</v>
      </c>
      <c r="AC995" s="31" t="s">
        <v>389</v>
      </c>
      <c r="AD995" s="31"/>
      <c r="AE995" s="36" t="n">
        <f aca="false">P995*Q995</f>
        <v>0</v>
      </c>
      <c r="AF995" s="38" t="n">
        <f aca="false">E995*F995+P995*Q995</f>
        <v>0</v>
      </c>
      <c r="AG995" s="39" t="str">
        <f aca="false">AB995</f>
        <v>Виеру А.Н.</v>
      </c>
      <c r="AH995" s="39" t="str">
        <f aca="false">C995</f>
        <v>3ИСП11-15а (п)</v>
      </c>
      <c r="AI995" s="40" t="str">
        <f aca="false">B995</f>
        <v>11</v>
      </c>
      <c r="AJ995" s="39" t="str">
        <f aca="false">CONCATENATE(A995," ",D995)</f>
        <v>МДК.01.03 Разработка мобильных приложений</v>
      </c>
      <c r="AK995" s="39" t="n">
        <f aca="false">E995*F995+P995*Q995+H995+J995+S995+U995</f>
        <v>30</v>
      </c>
      <c r="AL995" s="39" t="n">
        <f aca="false">L995+W995</f>
        <v>0</v>
      </c>
      <c r="AM995" s="39" t="n">
        <f aca="false">M995+X995</f>
        <v>0</v>
      </c>
      <c r="AN995" s="39" t="n">
        <f aca="false">Y995</f>
        <v>0</v>
      </c>
      <c r="AO995" s="39" t="n">
        <f aca="false">SUM(AK995:AN995)</f>
        <v>30</v>
      </c>
      <c r="AP995" s="41" t="n">
        <f aca="false">K995+V995</f>
        <v>0</v>
      </c>
    </row>
    <row r="996" s="42" customFormat="true" ht="16.5" hidden="true" customHeight="true" outlineLevel="0" collapsed="false">
      <c r="A996" s="68" t="s">
        <v>136</v>
      </c>
      <c r="B996" s="30" t="s">
        <v>57</v>
      </c>
      <c r="C996" s="31" t="s">
        <v>644</v>
      </c>
      <c r="D996" s="133" t="s">
        <v>331</v>
      </c>
      <c r="E996" s="31" t="n">
        <v>10</v>
      </c>
      <c r="F996" s="31"/>
      <c r="G996" s="31"/>
      <c r="H996" s="31" t="n">
        <v>30</v>
      </c>
      <c r="I996" s="31"/>
      <c r="J996" s="31"/>
      <c r="K996" s="31"/>
      <c r="L996" s="31"/>
      <c r="M996" s="31"/>
      <c r="N996" s="33" t="n">
        <f aca="false">E996*F996+H996+J996+K996+L996+M996</f>
        <v>30</v>
      </c>
      <c r="O996" s="36"/>
      <c r="P996" s="31" t="n">
        <v>8</v>
      </c>
      <c r="Q996" s="31"/>
      <c r="R996" s="31"/>
      <c r="S996" s="31"/>
      <c r="T996" s="31"/>
      <c r="U996" s="31"/>
      <c r="V996" s="31"/>
      <c r="W996" s="31"/>
      <c r="X996" s="31"/>
      <c r="Y996" s="31"/>
      <c r="Z996" s="36" t="n">
        <f aca="false">P996*Q996+S996+U996+V996+W996+X996+Y996</f>
        <v>0</v>
      </c>
      <c r="AA996" s="36" t="n">
        <f aca="false">N996+Z996</f>
        <v>30</v>
      </c>
      <c r="AB996" s="47" t="s">
        <v>69</v>
      </c>
      <c r="AC996" s="31" t="s">
        <v>389</v>
      </c>
      <c r="AD996" s="31"/>
      <c r="AE996" s="36" t="n">
        <f aca="false">P996*Q996</f>
        <v>0</v>
      </c>
      <c r="AF996" s="38" t="n">
        <f aca="false">E996*F996+P996*Q996</f>
        <v>0</v>
      </c>
      <c r="AG996" s="39" t="str">
        <f aca="false">AB996</f>
        <v>вак. 2 п/гр</v>
      </c>
      <c r="AH996" s="39" t="str">
        <f aca="false">C996</f>
        <v>3ИСП11-15б (п)</v>
      </c>
      <c r="AI996" s="40" t="str">
        <f aca="false">B996</f>
        <v>10</v>
      </c>
      <c r="AJ996" s="39" t="str">
        <f aca="false">CONCATENATE(A996," ",D996)</f>
        <v>МДК.01.03 Разработка мобильных приложений</v>
      </c>
      <c r="AK996" s="39" t="n">
        <f aca="false">E996*F996+P996*Q996+H996+J996+S996+U996</f>
        <v>30</v>
      </c>
      <c r="AL996" s="39" t="n">
        <f aca="false">L996+W996</f>
        <v>0</v>
      </c>
      <c r="AM996" s="39" t="n">
        <f aca="false">M996+X996</f>
        <v>0</v>
      </c>
      <c r="AN996" s="39" t="n">
        <f aca="false">Y996</f>
        <v>0</v>
      </c>
      <c r="AO996" s="39" t="n">
        <f aca="false">SUM(AK996:AN996)</f>
        <v>30</v>
      </c>
      <c r="AP996" s="41" t="n">
        <f aca="false">K996+V996</f>
        <v>0</v>
      </c>
    </row>
    <row r="997" s="42" customFormat="true" ht="16.5" hidden="true" customHeight="true" outlineLevel="0" collapsed="false">
      <c r="A997" s="68" t="s">
        <v>136</v>
      </c>
      <c r="B997" s="30" t="s">
        <v>116</v>
      </c>
      <c r="C997" s="31" t="s">
        <v>643</v>
      </c>
      <c r="D997" s="133" t="s">
        <v>390</v>
      </c>
      <c r="E997" s="31" t="n">
        <v>10</v>
      </c>
      <c r="F997" s="31"/>
      <c r="G997" s="31"/>
      <c r="H997" s="31"/>
      <c r="I997" s="31"/>
      <c r="J997" s="31" t="n">
        <v>30</v>
      </c>
      <c r="K997" s="31"/>
      <c r="L997" s="31"/>
      <c r="M997" s="31"/>
      <c r="N997" s="33" t="n">
        <f aca="false">E997*F997+H997+J997+K997+L997+M997</f>
        <v>30</v>
      </c>
      <c r="O997" s="36"/>
      <c r="P997" s="31" t="n">
        <v>8</v>
      </c>
      <c r="Q997" s="31"/>
      <c r="R997" s="31"/>
      <c r="S997" s="31"/>
      <c r="T997" s="31"/>
      <c r="U997" s="31"/>
      <c r="V997" s="31"/>
      <c r="W997" s="31"/>
      <c r="X997" s="31"/>
      <c r="Y997" s="31"/>
      <c r="Z997" s="36" t="n">
        <f aca="false">P997*Q997+S997+U997+V997+W997+X997+Y997</f>
        <v>0</v>
      </c>
      <c r="AA997" s="36" t="n">
        <f aca="false">N997+Z997</f>
        <v>30</v>
      </c>
      <c r="AB997" s="47" t="s">
        <v>316</v>
      </c>
      <c r="AC997" s="31" t="s">
        <v>389</v>
      </c>
      <c r="AD997" s="31"/>
      <c r="AE997" s="36" t="n">
        <f aca="false">P997*Q997</f>
        <v>0</v>
      </c>
      <c r="AF997" s="38" t="n">
        <f aca="false">E997*F997+P997*Q997</f>
        <v>0</v>
      </c>
      <c r="AG997" s="39" t="str">
        <f aca="false">AB997</f>
        <v>Виеру А.Н.</v>
      </c>
      <c r="AH997" s="39" t="str">
        <f aca="false">C997</f>
        <v>3ИСП11-15а (п)</v>
      </c>
      <c r="AI997" s="40" t="str">
        <f aca="false">B997</f>
        <v>11</v>
      </c>
      <c r="AJ997" s="39" t="str">
        <f aca="false">CONCATENATE(A997," ",D997)</f>
        <v>МДК.01.03 КП - Разработка мобильных приложений</v>
      </c>
      <c r="AK997" s="39" t="n">
        <f aca="false">E997*F997+P997*Q997+H997+J997+S997+U997</f>
        <v>30</v>
      </c>
      <c r="AL997" s="39" t="n">
        <f aca="false">L997+W997</f>
        <v>0</v>
      </c>
      <c r="AM997" s="39" t="n">
        <f aca="false">M997+X997</f>
        <v>0</v>
      </c>
      <c r="AN997" s="39" t="n">
        <f aca="false">Y997</f>
        <v>0</v>
      </c>
      <c r="AO997" s="39" t="n">
        <f aca="false">SUM(AK997:AN997)</f>
        <v>30</v>
      </c>
      <c r="AP997" s="41" t="n">
        <f aca="false">K997+V997</f>
        <v>0</v>
      </c>
    </row>
    <row r="998" s="42" customFormat="true" ht="16.5" hidden="true" customHeight="true" outlineLevel="0" collapsed="false">
      <c r="A998" s="68" t="s">
        <v>136</v>
      </c>
      <c r="B998" s="30" t="s">
        <v>57</v>
      </c>
      <c r="C998" s="31" t="s">
        <v>644</v>
      </c>
      <c r="D998" s="133" t="s">
        <v>390</v>
      </c>
      <c r="E998" s="31" t="n">
        <v>10</v>
      </c>
      <c r="F998" s="31"/>
      <c r="G998" s="31"/>
      <c r="H998" s="31"/>
      <c r="I998" s="31"/>
      <c r="J998" s="31" t="n">
        <v>30</v>
      </c>
      <c r="K998" s="31"/>
      <c r="L998" s="31"/>
      <c r="M998" s="31"/>
      <c r="N998" s="33" t="n">
        <f aca="false">E998*F998+H998+J998+K998+L998+M998</f>
        <v>30</v>
      </c>
      <c r="O998" s="36"/>
      <c r="P998" s="31" t="n">
        <v>8</v>
      </c>
      <c r="Q998" s="31"/>
      <c r="R998" s="31"/>
      <c r="S998" s="31"/>
      <c r="T998" s="31"/>
      <c r="U998" s="31"/>
      <c r="V998" s="31"/>
      <c r="W998" s="31"/>
      <c r="X998" s="31"/>
      <c r="Y998" s="31"/>
      <c r="Z998" s="36" t="n">
        <f aca="false">P998*Q998+S998+U998+V998+W998+X998+Y998</f>
        <v>0</v>
      </c>
      <c r="AA998" s="36" t="n">
        <f aca="false">N998+Z998</f>
        <v>30</v>
      </c>
      <c r="AB998" s="47" t="s">
        <v>388</v>
      </c>
      <c r="AC998" s="31" t="s">
        <v>389</v>
      </c>
      <c r="AD998" s="31"/>
      <c r="AE998" s="36" t="n">
        <f aca="false">P998*Q998</f>
        <v>0</v>
      </c>
      <c r="AF998" s="38" t="n">
        <f aca="false">E998*F998+P998*Q998</f>
        <v>0</v>
      </c>
      <c r="AG998" s="39" t="str">
        <f aca="false">AB998</f>
        <v>Вак. КП - Виеру А.Н.</v>
      </c>
      <c r="AH998" s="39" t="str">
        <f aca="false">C998</f>
        <v>3ИСП11-15б (п)</v>
      </c>
      <c r="AI998" s="40" t="str">
        <f aca="false">B998</f>
        <v>10</v>
      </c>
      <c r="AJ998" s="39" t="str">
        <f aca="false">CONCATENATE(A998," ",D998)</f>
        <v>МДК.01.03 КП - Разработка мобильных приложений</v>
      </c>
      <c r="AK998" s="39" t="n">
        <f aca="false">E998*F998+P998*Q998+H998+J998+S998+U998</f>
        <v>30</v>
      </c>
      <c r="AL998" s="39" t="n">
        <f aca="false">L998+W998</f>
        <v>0</v>
      </c>
      <c r="AM998" s="39" t="n">
        <f aca="false">M998+X998</f>
        <v>0</v>
      </c>
      <c r="AN998" s="39" t="n">
        <f aca="false">Y998</f>
        <v>0</v>
      </c>
      <c r="AO998" s="39" t="n">
        <f aca="false">SUM(AK998:AN998)</f>
        <v>30</v>
      </c>
      <c r="AP998" s="41" t="n">
        <f aca="false">K998+V998</f>
        <v>0</v>
      </c>
    </row>
    <row r="999" s="42" customFormat="true" ht="16.5" hidden="true" customHeight="true" outlineLevel="0" collapsed="false">
      <c r="A999" s="68" t="s">
        <v>138</v>
      </c>
      <c r="B999" s="30" t="s">
        <v>116</v>
      </c>
      <c r="C999" s="31" t="s">
        <v>643</v>
      </c>
      <c r="D999" s="146" t="s">
        <v>108</v>
      </c>
      <c r="E999" s="31" t="n">
        <v>2</v>
      </c>
      <c r="F999" s="31" t="n">
        <v>36</v>
      </c>
      <c r="G999" s="31"/>
      <c r="H999" s="31"/>
      <c r="I999" s="31"/>
      <c r="J999" s="31"/>
      <c r="K999" s="31"/>
      <c r="L999" s="31"/>
      <c r="M999" s="31"/>
      <c r="N999" s="33" t="n">
        <f aca="false">E999*F999+H999+J999+K999+L999+M999</f>
        <v>72</v>
      </c>
      <c r="O999" s="36"/>
      <c r="P999" s="31" t="n">
        <v>8</v>
      </c>
      <c r="Q999" s="31"/>
      <c r="R999" s="31"/>
      <c r="S999" s="31"/>
      <c r="T999" s="31"/>
      <c r="U999" s="31"/>
      <c r="V999" s="31"/>
      <c r="W999" s="31"/>
      <c r="X999" s="31"/>
      <c r="Y999" s="31"/>
      <c r="Z999" s="36" t="n">
        <f aca="false">P999*Q999+S999+U999+V999+W999+X999+Y999</f>
        <v>0</v>
      </c>
      <c r="AA999" s="36" t="n">
        <f aca="false">N999+Z999</f>
        <v>72</v>
      </c>
      <c r="AB999" s="73" t="s">
        <v>472</v>
      </c>
      <c r="AC999" s="31"/>
      <c r="AD999" s="31"/>
      <c r="AE999" s="36" t="n">
        <f aca="false">P999*Q999</f>
        <v>0</v>
      </c>
      <c r="AF999" s="38" t="n">
        <f aca="false">E999*F999+P999*Q999</f>
        <v>72</v>
      </c>
      <c r="AG999" s="39" t="str">
        <f aca="false">AB999</f>
        <v>Магомедов Э.М.</v>
      </c>
      <c r="AH999" s="39" t="str">
        <f aca="false">C999</f>
        <v>3ИСП11-15а (п)</v>
      </c>
      <c r="AI999" s="40" t="str">
        <f aca="false">B999</f>
        <v>11</v>
      </c>
      <c r="AJ999" s="39" t="str">
        <f aca="false">CONCATENATE(A999," ",D999)</f>
        <v>УП.01 Учебная практика</v>
      </c>
      <c r="AK999" s="39" t="n">
        <f aca="false">E999*F999+P999*Q999+H999+J999+S999+U999</f>
        <v>72</v>
      </c>
      <c r="AL999" s="39" t="n">
        <f aca="false">L999+W999</f>
        <v>0</v>
      </c>
      <c r="AM999" s="39" t="n">
        <f aca="false">M999+X999</f>
        <v>0</v>
      </c>
      <c r="AN999" s="39" t="n">
        <f aca="false">Y999</f>
        <v>0</v>
      </c>
      <c r="AO999" s="39" t="n">
        <f aca="false">SUM(AK999:AN999)</f>
        <v>72</v>
      </c>
      <c r="AP999" s="41" t="n">
        <f aca="false">K999+V999</f>
        <v>0</v>
      </c>
    </row>
    <row r="1000" s="42" customFormat="true" ht="16.5" hidden="true" customHeight="true" outlineLevel="0" collapsed="false">
      <c r="A1000" s="68" t="s">
        <v>138</v>
      </c>
      <c r="B1000" s="30" t="s">
        <v>57</v>
      </c>
      <c r="C1000" s="31" t="s">
        <v>644</v>
      </c>
      <c r="D1000" s="146" t="s">
        <v>108</v>
      </c>
      <c r="E1000" s="31" t="n">
        <v>2</v>
      </c>
      <c r="F1000" s="31" t="n">
        <v>36</v>
      </c>
      <c r="G1000" s="31"/>
      <c r="H1000" s="31"/>
      <c r="I1000" s="31"/>
      <c r="J1000" s="31"/>
      <c r="K1000" s="31"/>
      <c r="L1000" s="31"/>
      <c r="M1000" s="31"/>
      <c r="N1000" s="33" t="n">
        <f aca="false">E1000*F1000+H1000+J1000+K1000+L1000+M1000</f>
        <v>72</v>
      </c>
      <c r="O1000" s="36"/>
      <c r="P1000" s="31" t="n">
        <v>8</v>
      </c>
      <c r="Q1000" s="31"/>
      <c r="R1000" s="31"/>
      <c r="S1000" s="31"/>
      <c r="T1000" s="31"/>
      <c r="U1000" s="31"/>
      <c r="V1000" s="31"/>
      <c r="W1000" s="31"/>
      <c r="X1000" s="31"/>
      <c r="Y1000" s="31"/>
      <c r="Z1000" s="36" t="n">
        <f aca="false">P1000*Q1000+S1000+U1000+V1000+W1000+X1000+Y1000</f>
        <v>0</v>
      </c>
      <c r="AA1000" s="36" t="n">
        <f aca="false">N1000+Z1000</f>
        <v>72</v>
      </c>
      <c r="AB1000" s="73" t="s">
        <v>275</v>
      </c>
      <c r="AC1000" s="31"/>
      <c r="AD1000" s="31"/>
      <c r="AE1000" s="36"/>
      <c r="AF1000" s="38" t="n">
        <f aca="false">E1000*F1000+P1000*Q1000</f>
        <v>72</v>
      </c>
      <c r="AG1000" s="39" t="str">
        <f aca="false">AB1000</f>
        <v>Клименко С.В.</v>
      </c>
      <c r="AH1000" s="39" t="str">
        <f aca="false">C1000</f>
        <v>3ИСП11-15б (п)</v>
      </c>
      <c r="AI1000" s="40" t="str">
        <f aca="false">B1000</f>
        <v>10</v>
      </c>
      <c r="AJ1000" s="39" t="str">
        <f aca="false">CONCATENATE(A1000," ",D1000)</f>
        <v>УП.01 Учебная практика</v>
      </c>
      <c r="AK1000" s="39" t="n">
        <f aca="false">E1000*F1000+P1000*Q1000+H1000+J1000+S1000+U1000</f>
        <v>72</v>
      </c>
      <c r="AL1000" s="39" t="n">
        <f aca="false">L1000+W1000</f>
        <v>0</v>
      </c>
      <c r="AM1000" s="39" t="n">
        <f aca="false">M1000+X1000</f>
        <v>0</v>
      </c>
      <c r="AN1000" s="39" t="n">
        <f aca="false">Y1000</f>
        <v>0</v>
      </c>
      <c r="AO1000" s="39" t="n">
        <f aca="false">SUM(AK1000:AN1000)</f>
        <v>72</v>
      </c>
      <c r="AP1000" s="41" t="n">
        <f aca="false">K1000+V1000</f>
        <v>0</v>
      </c>
    </row>
    <row r="1001" s="42" customFormat="true" ht="16.5" hidden="true" customHeight="true" outlineLevel="0" collapsed="false">
      <c r="A1001" s="68" t="s">
        <v>139</v>
      </c>
      <c r="B1001" s="30" t="s">
        <v>375</v>
      </c>
      <c r="C1001" s="31" t="s">
        <v>645</v>
      </c>
      <c r="D1001" s="139" t="s">
        <v>163</v>
      </c>
      <c r="E1001" s="31" t="n">
        <v>2</v>
      </c>
      <c r="F1001" s="31" t="n">
        <v>9</v>
      </c>
      <c r="G1001" s="31"/>
      <c r="H1001" s="31"/>
      <c r="I1001" s="31"/>
      <c r="J1001" s="31"/>
      <c r="K1001" s="31"/>
      <c r="L1001" s="31"/>
      <c r="M1001" s="31"/>
      <c r="N1001" s="33" t="n">
        <f aca="false">E1001*F1001+H1001+J1001+K1001+L1001+M1001</f>
        <v>18</v>
      </c>
      <c r="O1001" s="36"/>
      <c r="P1001" s="31" t="n">
        <v>4</v>
      </c>
      <c r="Q1001" s="31" t="n">
        <v>9</v>
      </c>
      <c r="R1001" s="31"/>
      <c r="S1001" s="31"/>
      <c r="T1001" s="31"/>
      <c r="U1001" s="31"/>
      <c r="V1001" s="31"/>
      <c r="W1001" s="31"/>
      <c r="X1001" s="31"/>
      <c r="Y1001" s="31"/>
      <c r="Z1001" s="36" t="n">
        <f aca="false">P1001*Q1001+S1001+U1001+V1001+W1001+X1001+Y1001</f>
        <v>36</v>
      </c>
      <c r="AA1001" s="36" t="n">
        <f aca="false">N1001+Z1001</f>
        <v>54</v>
      </c>
      <c r="AB1001" s="36" t="s">
        <v>302</v>
      </c>
      <c r="AC1001" s="31"/>
      <c r="AD1001" s="31"/>
      <c r="AE1001" s="36" t="n">
        <f aca="false">P1001*Q1001</f>
        <v>36</v>
      </c>
      <c r="AF1001" s="38" t="n">
        <f aca="false">E1001*F1001+P1001*Q1001</f>
        <v>54</v>
      </c>
      <c r="AG1001" s="39" t="str">
        <f aca="false">AB1001</f>
        <v>Казиханов Ф.И.</v>
      </c>
      <c r="AH1001" s="39" t="str">
        <f aca="false">C1001</f>
        <v>3ИСП11-15 (п)</v>
      </c>
      <c r="AI1001" s="40" t="str">
        <f aca="false">B1001</f>
        <v>21</v>
      </c>
      <c r="AJ1001" s="39" t="str">
        <f aca="false">CONCATENATE(A1001," ",D1001)</f>
        <v>ПП.01 Производственная практика</v>
      </c>
      <c r="AK1001" s="39" t="n">
        <f aca="false">E1001*F1001+P1001*Q1001+H1001+J1001+S1001+U1001</f>
        <v>54</v>
      </c>
      <c r="AL1001" s="39" t="n">
        <f aca="false">L1001+W1001</f>
        <v>0</v>
      </c>
      <c r="AM1001" s="39" t="n">
        <f aca="false">M1001+X1001</f>
        <v>0</v>
      </c>
      <c r="AN1001" s="39" t="n">
        <f aca="false">Y1001</f>
        <v>0</v>
      </c>
      <c r="AO1001" s="39" t="n">
        <f aca="false">SUM(AK1001:AN1001)</f>
        <v>54</v>
      </c>
      <c r="AP1001" s="41" t="n">
        <f aca="false">K1001+V1001</f>
        <v>0</v>
      </c>
    </row>
    <row r="1002" s="42" customFormat="true" ht="16.5" hidden="true" customHeight="true" outlineLevel="0" collapsed="false">
      <c r="A1002" s="68" t="s">
        <v>139</v>
      </c>
      <c r="B1002" s="30" t="s">
        <v>375</v>
      </c>
      <c r="C1002" s="31" t="s">
        <v>645</v>
      </c>
      <c r="D1002" s="139" t="s">
        <v>163</v>
      </c>
      <c r="E1002" s="31" t="n">
        <v>2</v>
      </c>
      <c r="F1002" s="31" t="n">
        <v>9</v>
      </c>
      <c r="G1002" s="31"/>
      <c r="H1002" s="31"/>
      <c r="I1002" s="31"/>
      <c r="J1002" s="31"/>
      <c r="K1002" s="31"/>
      <c r="L1002" s="31"/>
      <c r="M1002" s="31"/>
      <c r="N1002" s="33" t="n">
        <f aca="false">E1002*F1002+H1002+J1002+K1002+L1002+M1002</f>
        <v>18</v>
      </c>
      <c r="O1002" s="36"/>
      <c r="P1002" s="31" t="n">
        <v>4</v>
      </c>
      <c r="Q1002" s="31" t="n">
        <v>9</v>
      </c>
      <c r="R1002" s="31"/>
      <c r="S1002" s="31"/>
      <c r="T1002" s="31"/>
      <c r="U1002" s="31"/>
      <c r="V1002" s="31"/>
      <c r="W1002" s="31"/>
      <c r="X1002" s="31"/>
      <c r="Y1002" s="31"/>
      <c r="Z1002" s="36" t="n">
        <f aca="false">P1002*Q1002+S1002+U1002+V1002+W1002+X1002+Y1002</f>
        <v>36</v>
      </c>
      <c r="AA1002" s="36" t="n">
        <f aca="false">N1002+Z1002</f>
        <v>54</v>
      </c>
      <c r="AB1002" s="36" t="s">
        <v>222</v>
      </c>
      <c r="AC1002" s="31"/>
      <c r="AD1002" s="31"/>
      <c r="AE1002" s="36" t="n">
        <f aca="false">P1002*Q1002</f>
        <v>36</v>
      </c>
      <c r="AF1002" s="38" t="n">
        <f aca="false">E1002*F1002+P1002*Q1002</f>
        <v>54</v>
      </c>
      <c r="AG1002" s="39" t="str">
        <f aca="false">AB1002</f>
        <v>Золотарева М.В.</v>
      </c>
      <c r="AH1002" s="39" t="str">
        <f aca="false">C1002</f>
        <v>3ИСП11-15 (п)</v>
      </c>
      <c r="AI1002" s="40" t="str">
        <f aca="false">B1002</f>
        <v>21</v>
      </c>
      <c r="AJ1002" s="39" t="str">
        <f aca="false">CONCATENATE(A1002," ",D1002)</f>
        <v>ПП.01 Производственная практика</v>
      </c>
      <c r="AK1002" s="39" t="n">
        <f aca="false">E1002*F1002+P1002*Q1002+H1002+J1002+S1002+U1002</f>
        <v>54</v>
      </c>
      <c r="AL1002" s="39" t="n">
        <f aca="false">L1002+W1002</f>
        <v>0</v>
      </c>
      <c r="AM1002" s="39" t="n">
        <f aca="false">M1002+X1002</f>
        <v>0</v>
      </c>
      <c r="AN1002" s="39" t="n">
        <f aca="false">Y1002</f>
        <v>0</v>
      </c>
      <c r="AO1002" s="39" t="n">
        <f aca="false">SUM(AK1002:AN1002)</f>
        <v>54</v>
      </c>
      <c r="AP1002" s="41" t="n">
        <f aca="false">K1002+V1002</f>
        <v>0</v>
      </c>
    </row>
    <row r="1003" s="42" customFormat="true" ht="16.5" hidden="true" customHeight="true" outlineLevel="0" collapsed="false">
      <c r="A1003" s="68" t="s">
        <v>139</v>
      </c>
      <c r="B1003" s="30" t="s">
        <v>375</v>
      </c>
      <c r="C1003" s="31" t="s">
        <v>645</v>
      </c>
      <c r="D1003" s="139" t="s">
        <v>163</v>
      </c>
      <c r="E1003" s="31" t="n">
        <v>2</v>
      </c>
      <c r="F1003" s="31" t="n">
        <v>9</v>
      </c>
      <c r="G1003" s="31"/>
      <c r="H1003" s="31"/>
      <c r="I1003" s="31"/>
      <c r="J1003" s="31"/>
      <c r="K1003" s="31"/>
      <c r="L1003" s="31"/>
      <c r="M1003" s="31"/>
      <c r="N1003" s="33" t="n">
        <f aca="false">E1003*F1003+H1003+J1003+K1003+L1003+M1003</f>
        <v>18</v>
      </c>
      <c r="O1003" s="36"/>
      <c r="P1003" s="31" t="n">
        <v>4</v>
      </c>
      <c r="Q1003" s="31" t="n">
        <v>9</v>
      </c>
      <c r="R1003" s="31"/>
      <c r="S1003" s="31"/>
      <c r="T1003" s="31"/>
      <c r="U1003" s="31"/>
      <c r="V1003" s="31"/>
      <c r="W1003" s="31"/>
      <c r="X1003" s="31"/>
      <c r="Y1003" s="31"/>
      <c r="Z1003" s="36" t="n">
        <f aca="false">P1003*Q1003+S1003+U1003+V1003+W1003+X1003+Y1003</f>
        <v>36</v>
      </c>
      <c r="AA1003" s="36" t="n">
        <f aca="false">N1003+Z1003</f>
        <v>54</v>
      </c>
      <c r="AB1003" s="36" t="s">
        <v>629</v>
      </c>
      <c r="AC1003" s="31"/>
      <c r="AD1003" s="31"/>
      <c r="AE1003" s="36" t="n">
        <f aca="false">P1003*Q1003</f>
        <v>36</v>
      </c>
      <c r="AF1003" s="38" t="n">
        <f aca="false">E1003*F1003+P1003*Q1003</f>
        <v>54</v>
      </c>
      <c r="AG1003" s="39" t="str">
        <f aca="false">AB1003</f>
        <v>Магамедов Э.А.</v>
      </c>
      <c r="AH1003" s="39" t="str">
        <f aca="false">C1003</f>
        <v>3ИСП11-15 (п)</v>
      </c>
      <c r="AI1003" s="40" t="str">
        <f aca="false">B1003</f>
        <v>21</v>
      </c>
      <c r="AJ1003" s="39" t="str">
        <f aca="false">CONCATENATE(A1003," ",D1003)</f>
        <v>ПП.01 Производственная практика</v>
      </c>
      <c r="AK1003" s="39" t="n">
        <f aca="false">E1003*F1003+P1003*Q1003+H1003+J1003+S1003+U1003</f>
        <v>54</v>
      </c>
      <c r="AL1003" s="39" t="n">
        <f aca="false">L1003+W1003</f>
        <v>0</v>
      </c>
      <c r="AM1003" s="39" t="n">
        <f aca="false">M1003+X1003</f>
        <v>0</v>
      </c>
      <c r="AN1003" s="39" t="n">
        <f aca="false">Y1003</f>
        <v>0</v>
      </c>
      <c r="AO1003" s="39" t="n">
        <f aca="false">SUM(AK1003:AN1003)</f>
        <v>54</v>
      </c>
      <c r="AP1003" s="41" t="n">
        <f aca="false">K1003+V1003</f>
        <v>0</v>
      </c>
    </row>
    <row r="1004" s="42" customFormat="true" ht="16.5" hidden="true" customHeight="true" outlineLevel="0" collapsed="false">
      <c r="A1004" s="68" t="s">
        <v>139</v>
      </c>
      <c r="B1004" s="30" t="s">
        <v>375</v>
      </c>
      <c r="C1004" s="31" t="s">
        <v>645</v>
      </c>
      <c r="D1004" s="139" t="s">
        <v>163</v>
      </c>
      <c r="E1004" s="31" t="n">
        <v>2</v>
      </c>
      <c r="F1004" s="31" t="n">
        <v>9</v>
      </c>
      <c r="G1004" s="31"/>
      <c r="H1004" s="31"/>
      <c r="I1004" s="31"/>
      <c r="J1004" s="31"/>
      <c r="K1004" s="31"/>
      <c r="L1004" s="31"/>
      <c r="M1004" s="31"/>
      <c r="N1004" s="33" t="n">
        <f aca="false">E1004*F1004+H1004+J1004+K1004+L1004+M1004</f>
        <v>18</v>
      </c>
      <c r="O1004" s="36"/>
      <c r="P1004" s="31" t="n">
        <v>4</v>
      </c>
      <c r="Q1004" s="31" t="n">
        <v>9</v>
      </c>
      <c r="R1004" s="31"/>
      <c r="S1004" s="31"/>
      <c r="T1004" s="31"/>
      <c r="U1004" s="31"/>
      <c r="V1004" s="31"/>
      <c r="W1004" s="31"/>
      <c r="X1004" s="31"/>
      <c r="Y1004" s="31"/>
      <c r="Z1004" s="36" t="n">
        <f aca="false">P1004*Q1004+S1004+U1004+V1004+W1004+X1004+Y1004</f>
        <v>36</v>
      </c>
      <c r="AA1004" s="36" t="n">
        <f aca="false">N1004+Z1004</f>
        <v>54</v>
      </c>
      <c r="AB1004" s="36" t="s">
        <v>143</v>
      </c>
      <c r="AC1004" s="31"/>
      <c r="AD1004" s="31"/>
      <c r="AE1004" s="36" t="n">
        <f aca="false">P1004*Q1004</f>
        <v>36</v>
      </c>
      <c r="AF1004" s="38" t="n">
        <f aca="false">E1004*F1004+P1004*Q1004</f>
        <v>54</v>
      </c>
      <c r="AG1004" s="39" t="str">
        <f aca="false">AB1004</f>
        <v>вак. ПП</v>
      </c>
      <c r="AH1004" s="39" t="str">
        <f aca="false">C1004</f>
        <v>3ИСП11-15 (п)</v>
      </c>
      <c r="AI1004" s="40" t="str">
        <f aca="false">B1004</f>
        <v>21</v>
      </c>
      <c r="AJ1004" s="39" t="str">
        <f aca="false">CONCATENATE(A1004," ",D1004)</f>
        <v>ПП.01 Производственная практика</v>
      </c>
      <c r="AK1004" s="39" t="n">
        <f aca="false">E1004*F1004+P1004*Q1004+H1004+J1004+S1004+U1004</f>
        <v>54</v>
      </c>
      <c r="AL1004" s="39" t="n">
        <f aca="false">L1004+W1004</f>
        <v>0</v>
      </c>
      <c r="AM1004" s="39" t="n">
        <f aca="false">M1004+X1004</f>
        <v>0</v>
      </c>
      <c r="AN1004" s="39" t="n">
        <f aca="false">Y1004</f>
        <v>0</v>
      </c>
      <c r="AO1004" s="39" t="n">
        <f aca="false">SUM(AK1004:AN1004)</f>
        <v>54</v>
      </c>
      <c r="AP1004" s="41" t="n">
        <f aca="false">K1004+V1004</f>
        <v>0</v>
      </c>
    </row>
    <row r="1005" s="42" customFormat="true" ht="16.5" hidden="true" customHeight="true" outlineLevel="0" collapsed="false">
      <c r="A1005" s="68" t="s">
        <v>144</v>
      </c>
      <c r="B1005" s="30" t="s">
        <v>375</v>
      </c>
      <c r="C1005" s="31" t="s">
        <v>645</v>
      </c>
      <c r="D1005" s="139" t="s">
        <v>145</v>
      </c>
      <c r="E1005" s="31" t="n">
        <v>10</v>
      </c>
      <c r="F1005" s="31"/>
      <c r="G1005" s="31"/>
      <c r="H1005" s="31"/>
      <c r="I1005" s="31"/>
      <c r="J1005" s="31"/>
      <c r="K1005" s="31"/>
      <c r="L1005" s="31"/>
      <c r="M1005" s="31"/>
      <c r="N1005" s="33" t="n">
        <f aca="false">E1005*F1005+H1005+J1005+K1005+L1005+M1005</f>
        <v>0</v>
      </c>
      <c r="O1005" s="36"/>
      <c r="P1005" s="31" t="n">
        <v>8</v>
      </c>
      <c r="Q1005" s="31"/>
      <c r="R1005" s="31"/>
      <c r="S1005" s="31"/>
      <c r="T1005" s="31"/>
      <c r="U1005" s="31"/>
      <c r="V1005" s="31"/>
      <c r="W1005" s="31"/>
      <c r="X1005" s="31" t="n">
        <v>24</v>
      </c>
      <c r="Y1005" s="31"/>
      <c r="Z1005" s="36" t="n">
        <f aca="false">P1005*Q1005+S1005+U1005+V1005+W1005+X1005+Y1005</f>
        <v>24</v>
      </c>
      <c r="AA1005" s="36" t="n">
        <f aca="false">N1005+Z1005</f>
        <v>24</v>
      </c>
      <c r="AB1005" s="36" t="s">
        <v>146</v>
      </c>
      <c r="AC1005" s="31"/>
      <c r="AD1005" s="31"/>
      <c r="AE1005" s="36" t="n">
        <f aca="false">P1005*Q1005</f>
        <v>0</v>
      </c>
      <c r="AF1005" s="38" t="n">
        <f aca="false">E1005*F1005+P1005*Q1005</f>
        <v>0</v>
      </c>
      <c r="AG1005" s="39" t="str">
        <f aca="false">AB1005</f>
        <v>вак. ДЭ</v>
      </c>
      <c r="AH1005" s="39" t="str">
        <f aca="false">C1005</f>
        <v>3ИСП11-15 (п)</v>
      </c>
      <c r="AI1005" s="40" t="str">
        <f aca="false">B1005</f>
        <v>21</v>
      </c>
      <c r="AJ1005" s="39" t="str">
        <f aca="false">CONCATENATE(A1005," ",D1005)</f>
        <v>ДЭ.01 Демонстрационный экзамен по модулю</v>
      </c>
      <c r="AK1005" s="39" t="n">
        <f aca="false">E1005*F1005+P1005*Q1005+H1005+J1005+S1005+U1005</f>
        <v>0</v>
      </c>
      <c r="AL1005" s="39" t="n">
        <f aca="false">L1005+W1005</f>
        <v>0</v>
      </c>
      <c r="AM1005" s="39" t="n">
        <f aca="false">M1005+X1005</f>
        <v>24</v>
      </c>
      <c r="AN1005" s="39" t="n">
        <f aca="false">Y1005</f>
        <v>0</v>
      </c>
      <c r="AO1005" s="39" t="n">
        <f aca="false">SUM(AK1005:AN1005)</f>
        <v>24</v>
      </c>
      <c r="AP1005" s="41" t="n">
        <f aca="false">K1005+V1005</f>
        <v>0</v>
      </c>
    </row>
    <row r="1006" s="42" customFormat="true" ht="16.5" hidden="true" customHeight="true" outlineLevel="0" collapsed="false">
      <c r="A1006" s="138" t="s">
        <v>147</v>
      </c>
      <c r="B1006" s="30" t="s">
        <v>375</v>
      </c>
      <c r="C1006" s="31" t="s">
        <v>645</v>
      </c>
      <c r="D1006" s="147" t="s">
        <v>392</v>
      </c>
      <c r="E1006" s="31" t="n">
        <v>10</v>
      </c>
      <c r="F1006" s="31" t="n">
        <v>7</v>
      </c>
      <c r="G1006" s="31" t="n">
        <v>26</v>
      </c>
      <c r="H1006" s="31" t="n">
        <v>-26</v>
      </c>
      <c r="I1006" s="31"/>
      <c r="J1006" s="31"/>
      <c r="K1006" s="31"/>
      <c r="L1006" s="31" t="n">
        <v>8</v>
      </c>
      <c r="M1006" s="31" t="n">
        <v>8</v>
      </c>
      <c r="N1006" s="33" t="n">
        <f aca="false">E1006*F1006+H1006+J1006+K1006+L1006+M1006</f>
        <v>60</v>
      </c>
      <c r="O1006" s="36"/>
      <c r="P1006" s="31" t="n">
        <v>8</v>
      </c>
      <c r="Q1006" s="31"/>
      <c r="R1006" s="31"/>
      <c r="S1006" s="31"/>
      <c r="T1006" s="31"/>
      <c r="U1006" s="31"/>
      <c r="V1006" s="31"/>
      <c r="W1006" s="31"/>
      <c r="X1006" s="31"/>
      <c r="Y1006" s="31"/>
      <c r="Z1006" s="36" t="n">
        <f aca="false">P1006*Q1006+S1006+U1006+V1006+W1006+X1006+Y1006</f>
        <v>0</v>
      </c>
      <c r="AA1006" s="36" t="n">
        <f aca="false">N1006+Z1006</f>
        <v>60</v>
      </c>
      <c r="AB1006" s="47" t="s">
        <v>301</v>
      </c>
      <c r="AC1006" s="31"/>
      <c r="AD1006" s="31" t="s">
        <v>262</v>
      </c>
      <c r="AE1006" s="36" t="n">
        <f aca="false">P1006*Q1006</f>
        <v>0</v>
      </c>
      <c r="AF1006" s="38" t="n">
        <f aca="false">E1006*F1006+P1006*Q1006</f>
        <v>70</v>
      </c>
      <c r="AG1006" s="39" t="str">
        <f aca="false">AB1006</f>
        <v>Бастрыкина К.А.</v>
      </c>
      <c r="AH1006" s="39" t="str">
        <f aca="false">C1006</f>
        <v>3ИСП11-15 (п)</v>
      </c>
      <c r="AI1006" s="40" t="str">
        <f aca="false">B1006</f>
        <v>21</v>
      </c>
      <c r="AJ1006" s="39" t="str">
        <f aca="false">CONCATENATE(A1006," ",D1006)</f>
        <v>МДК.02.01 Технология разработки программного обеспечения</v>
      </c>
      <c r="AK1006" s="39" t="n">
        <f aca="false">E1006*F1006+P1006*Q1006+H1006+J1006+S1006+U1006</f>
        <v>44</v>
      </c>
      <c r="AL1006" s="39" t="n">
        <f aca="false">L1006+W1006</f>
        <v>8</v>
      </c>
      <c r="AM1006" s="39" t="n">
        <f aca="false">M1006+X1006</f>
        <v>8</v>
      </c>
      <c r="AN1006" s="39" t="n">
        <f aca="false">Y1006</f>
        <v>0</v>
      </c>
      <c r="AO1006" s="39" t="n">
        <f aca="false">SUM(AK1006:AN1006)</f>
        <v>60</v>
      </c>
      <c r="AP1006" s="41" t="n">
        <f aca="false">K1006+V1006</f>
        <v>0</v>
      </c>
    </row>
    <row r="1007" s="42" customFormat="true" ht="16.5" hidden="true" customHeight="true" outlineLevel="0" collapsed="false">
      <c r="A1007" s="138" t="s">
        <v>147</v>
      </c>
      <c r="B1007" s="30" t="s">
        <v>116</v>
      </c>
      <c r="C1007" s="31" t="s">
        <v>643</v>
      </c>
      <c r="D1007" s="147" t="s">
        <v>392</v>
      </c>
      <c r="E1007" s="31" t="n">
        <v>10</v>
      </c>
      <c r="F1007" s="31"/>
      <c r="G1007" s="31"/>
      <c r="H1007" s="31" t="n">
        <v>26</v>
      </c>
      <c r="I1007" s="31"/>
      <c r="J1007" s="31"/>
      <c r="K1007" s="31"/>
      <c r="L1007" s="31"/>
      <c r="M1007" s="31"/>
      <c r="N1007" s="33" t="n">
        <f aca="false">E1007*F1007+H1007+J1007+K1007+L1007+M1007</f>
        <v>26</v>
      </c>
      <c r="O1007" s="36"/>
      <c r="P1007" s="31" t="n">
        <v>8</v>
      </c>
      <c r="Q1007" s="31"/>
      <c r="R1007" s="31"/>
      <c r="S1007" s="31"/>
      <c r="T1007" s="31"/>
      <c r="U1007" s="31"/>
      <c r="V1007" s="31"/>
      <c r="W1007" s="31"/>
      <c r="X1007" s="31"/>
      <c r="Y1007" s="31"/>
      <c r="Z1007" s="36" t="n">
        <f aca="false">P1007*Q1007+S1007+U1007+V1007+W1007+X1007+Y1007</f>
        <v>0</v>
      </c>
      <c r="AA1007" s="36" t="n">
        <f aca="false">N1007+Z1007</f>
        <v>26</v>
      </c>
      <c r="AB1007" s="47" t="s">
        <v>301</v>
      </c>
      <c r="AC1007" s="31"/>
      <c r="AD1007" s="31" t="s">
        <v>262</v>
      </c>
      <c r="AE1007" s="36" t="n">
        <f aca="false">P1007*Q1007</f>
        <v>0</v>
      </c>
      <c r="AF1007" s="38" t="n">
        <f aca="false">E1007*F1007+P1007*Q1007</f>
        <v>0</v>
      </c>
      <c r="AG1007" s="39" t="str">
        <f aca="false">AB1007</f>
        <v>Бастрыкина К.А.</v>
      </c>
      <c r="AH1007" s="39" t="str">
        <f aca="false">C1007</f>
        <v>3ИСП11-15а (п)</v>
      </c>
      <c r="AI1007" s="40" t="str">
        <f aca="false">B1007</f>
        <v>11</v>
      </c>
      <c r="AJ1007" s="39" t="str">
        <f aca="false">CONCATENATE(A1007," ",D1007)</f>
        <v>МДК.02.01 Технология разработки программного обеспечения</v>
      </c>
      <c r="AK1007" s="39" t="n">
        <f aca="false">E1007*F1007+P1007*Q1007+H1007+J1007+S1007+U1007</f>
        <v>26</v>
      </c>
      <c r="AL1007" s="39" t="n">
        <f aca="false">L1007+W1007</f>
        <v>0</v>
      </c>
      <c r="AM1007" s="39" t="n">
        <f aca="false">M1007+X1007</f>
        <v>0</v>
      </c>
      <c r="AN1007" s="39" t="n">
        <f aca="false">Y1007</f>
        <v>0</v>
      </c>
      <c r="AO1007" s="39" t="n">
        <f aca="false">SUM(AK1007:AN1007)</f>
        <v>26</v>
      </c>
      <c r="AP1007" s="41" t="n">
        <f aca="false">K1007+V1007</f>
        <v>0</v>
      </c>
    </row>
    <row r="1008" s="42" customFormat="true" ht="16.5" hidden="true" customHeight="true" outlineLevel="0" collapsed="false">
      <c r="A1008" s="138" t="s">
        <v>147</v>
      </c>
      <c r="B1008" s="30" t="s">
        <v>57</v>
      </c>
      <c r="C1008" s="31" t="s">
        <v>644</v>
      </c>
      <c r="D1008" s="147" t="s">
        <v>392</v>
      </c>
      <c r="E1008" s="31" t="n">
        <v>10</v>
      </c>
      <c r="F1008" s="31"/>
      <c r="G1008" s="31"/>
      <c r="H1008" s="31" t="n">
        <v>26</v>
      </c>
      <c r="I1008" s="31"/>
      <c r="J1008" s="31"/>
      <c r="K1008" s="31"/>
      <c r="L1008" s="31"/>
      <c r="M1008" s="31"/>
      <c r="N1008" s="33" t="n">
        <f aca="false">E1008*F1008+H1008+J1008+K1008+L1008+M1008</f>
        <v>26</v>
      </c>
      <c r="O1008" s="36"/>
      <c r="P1008" s="31" t="n">
        <v>8</v>
      </c>
      <c r="Q1008" s="31"/>
      <c r="R1008" s="31"/>
      <c r="S1008" s="31"/>
      <c r="T1008" s="31"/>
      <c r="U1008" s="31"/>
      <c r="V1008" s="31"/>
      <c r="W1008" s="31"/>
      <c r="X1008" s="31"/>
      <c r="Y1008" s="31"/>
      <c r="Z1008" s="36" t="n">
        <f aca="false">P1008*Q1008+S1008+U1008+V1008+W1008+X1008+Y1008</f>
        <v>0</v>
      </c>
      <c r="AA1008" s="36" t="n">
        <f aca="false">N1008+Z1008</f>
        <v>26</v>
      </c>
      <c r="AB1008" s="47" t="s">
        <v>69</v>
      </c>
      <c r="AC1008" s="31"/>
      <c r="AD1008" s="31" t="s">
        <v>262</v>
      </c>
      <c r="AE1008" s="36" t="n">
        <f aca="false">P1008*Q1008</f>
        <v>0</v>
      </c>
      <c r="AF1008" s="38" t="n">
        <f aca="false">E1008*F1008+P1008*Q1008</f>
        <v>0</v>
      </c>
      <c r="AG1008" s="39" t="str">
        <f aca="false">AB1008</f>
        <v>вак. 2 п/гр</v>
      </c>
      <c r="AH1008" s="39" t="str">
        <f aca="false">C1008</f>
        <v>3ИСП11-15б (п)</v>
      </c>
      <c r="AI1008" s="40" t="str">
        <f aca="false">B1008</f>
        <v>10</v>
      </c>
      <c r="AJ1008" s="39" t="str">
        <f aca="false">CONCATENATE(A1008," ",D1008)</f>
        <v>МДК.02.01 Технология разработки программного обеспечения</v>
      </c>
      <c r="AK1008" s="39" t="n">
        <f aca="false">E1008*F1008+P1008*Q1008+H1008+J1008+S1008+U1008</f>
        <v>26</v>
      </c>
      <c r="AL1008" s="39" t="n">
        <f aca="false">L1008+W1008</f>
        <v>0</v>
      </c>
      <c r="AM1008" s="39" t="n">
        <f aca="false">M1008+X1008</f>
        <v>0</v>
      </c>
      <c r="AN1008" s="39" t="n">
        <f aca="false">Y1008</f>
        <v>0</v>
      </c>
      <c r="AO1008" s="39" t="n">
        <f aca="false">SUM(AK1008:AN1008)</f>
        <v>26</v>
      </c>
      <c r="AP1008" s="41" t="n">
        <f aca="false">K1008+V1008</f>
        <v>0</v>
      </c>
    </row>
    <row r="1009" s="42" customFormat="true" ht="16.5" hidden="true" customHeight="true" outlineLevel="0" collapsed="false">
      <c r="A1009" s="138" t="s">
        <v>155</v>
      </c>
      <c r="B1009" s="30" t="s">
        <v>375</v>
      </c>
      <c r="C1009" s="31" t="s">
        <v>645</v>
      </c>
      <c r="D1009" s="139" t="s">
        <v>163</v>
      </c>
      <c r="E1009" s="31" t="n">
        <v>2</v>
      </c>
      <c r="F1009" s="31" t="n">
        <v>9</v>
      </c>
      <c r="G1009" s="31"/>
      <c r="H1009" s="31"/>
      <c r="I1009" s="31"/>
      <c r="J1009" s="31"/>
      <c r="K1009" s="31"/>
      <c r="L1009" s="31"/>
      <c r="M1009" s="31"/>
      <c r="N1009" s="33" t="n">
        <f aca="false">E1009*F1009+H1009+J1009+K1009+L1009+M1009</f>
        <v>18</v>
      </c>
      <c r="O1009" s="36"/>
      <c r="P1009" s="31" t="n">
        <v>8</v>
      </c>
      <c r="Q1009" s="31"/>
      <c r="R1009" s="31"/>
      <c r="S1009" s="31"/>
      <c r="T1009" s="31"/>
      <c r="U1009" s="31"/>
      <c r="V1009" s="31"/>
      <c r="W1009" s="31"/>
      <c r="X1009" s="31"/>
      <c r="Y1009" s="31"/>
      <c r="Z1009" s="36" t="n">
        <f aca="false">P1009*Q1009+S1009+U1009+V1009+W1009+X1009+Y1009</f>
        <v>0</v>
      </c>
      <c r="AA1009" s="36" t="n">
        <f aca="false">N1009+Z1009</f>
        <v>18</v>
      </c>
      <c r="AB1009" s="36" t="s">
        <v>406</v>
      </c>
      <c r="AC1009" s="31"/>
      <c r="AD1009" s="31"/>
      <c r="AE1009" s="36" t="n">
        <f aca="false">P1009*Q1009</f>
        <v>0</v>
      </c>
      <c r="AF1009" s="38" t="n">
        <f aca="false">E1009*F1009+P1009*Q1009</f>
        <v>18</v>
      </c>
      <c r="AG1009" s="39" t="str">
        <f aca="false">AB1009</f>
        <v>Вак. ПП</v>
      </c>
      <c r="AH1009" s="39" t="str">
        <f aca="false">C1009</f>
        <v>3ИСП11-15 (п)</v>
      </c>
      <c r="AI1009" s="40" t="str">
        <f aca="false">B1009</f>
        <v>21</v>
      </c>
      <c r="AJ1009" s="39" t="str">
        <f aca="false">CONCATENATE(A1009," ",D1009)</f>
        <v>ПП.02 Производственная практика</v>
      </c>
      <c r="AK1009" s="39" t="n">
        <f aca="false">E1009*F1009+P1009*Q1009+H1009+J1009+S1009+U1009</f>
        <v>18</v>
      </c>
      <c r="AL1009" s="39" t="n">
        <f aca="false">L1009+W1009</f>
        <v>0</v>
      </c>
      <c r="AM1009" s="39" t="n">
        <f aca="false">M1009+X1009</f>
        <v>0</v>
      </c>
      <c r="AN1009" s="39" t="n">
        <f aca="false">Y1009</f>
        <v>0</v>
      </c>
      <c r="AO1009" s="39" t="n">
        <f aca="false">SUM(AK1009:AN1009)</f>
        <v>18</v>
      </c>
      <c r="AP1009" s="41" t="n">
        <f aca="false">K1009+V1009</f>
        <v>0</v>
      </c>
    </row>
    <row r="1010" s="42" customFormat="true" ht="16.5" hidden="true" customHeight="true" outlineLevel="0" collapsed="false">
      <c r="A1010" s="138" t="s">
        <v>155</v>
      </c>
      <c r="B1010" s="30" t="s">
        <v>375</v>
      </c>
      <c r="C1010" s="31" t="s">
        <v>645</v>
      </c>
      <c r="D1010" s="139" t="s">
        <v>163</v>
      </c>
      <c r="E1010" s="31" t="n">
        <v>2</v>
      </c>
      <c r="F1010" s="31" t="n">
        <v>9</v>
      </c>
      <c r="G1010" s="31"/>
      <c r="H1010" s="31"/>
      <c r="I1010" s="31"/>
      <c r="J1010" s="31"/>
      <c r="K1010" s="31"/>
      <c r="L1010" s="31"/>
      <c r="M1010" s="31"/>
      <c r="N1010" s="33" t="n">
        <f aca="false">E1010*F1010+H1010+J1010+K1010+L1010+M1010</f>
        <v>18</v>
      </c>
      <c r="O1010" s="36"/>
      <c r="P1010" s="31" t="n">
        <v>8</v>
      </c>
      <c r="Q1010" s="31"/>
      <c r="R1010" s="31"/>
      <c r="S1010" s="31"/>
      <c r="T1010" s="31"/>
      <c r="U1010" s="31"/>
      <c r="V1010" s="31"/>
      <c r="W1010" s="31"/>
      <c r="X1010" s="31"/>
      <c r="Y1010" s="31"/>
      <c r="Z1010" s="36" t="n">
        <f aca="false">P1010*Q1010+S1010+U1010+V1010+W1010+X1010+Y1010</f>
        <v>0</v>
      </c>
      <c r="AA1010" s="36" t="n">
        <f aca="false">N1010+Z1010</f>
        <v>18</v>
      </c>
      <c r="AB1010" s="36" t="s">
        <v>222</v>
      </c>
      <c r="AC1010" s="31"/>
      <c r="AD1010" s="31"/>
      <c r="AE1010" s="36" t="n">
        <f aca="false">P1010*Q1010</f>
        <v>0</v>
      </c>
      <c r="AF1010" s="38" t="n">
        <f aca="false">E1010*F1010+P1010*Q1010</f>
        <v>18</v>
      </c>
      <c r="AG1010" s="39" t="str">
        <f aca="false">AB1010</f>
        <v>Золотарева М.В.</v>
      </c>
      <c r="AH1010" s="39" t="str">
        <f aca="false">C1010</f>
        <v>3ИСП11-15 (п)</v>
      </c>
      <c r="AI1010" s="40" t="str">
        <f aca="false">B1010</f>
        <v>21</v>
      </c>
      <c r="AJ1010" s="39" t="str">
        <f aca="false">CONCATENATE(A1010," ",D1010)</f>
        <v>ПП.02 Производственная практика</v>
      </c>
      <c r="AK1010" s="39" t="n">
        <f aca="false">E1010*F1010+P1010*Q1010+H1010+J1010+S1010+U1010</f>
        <v>18</v>
      </c>
      <c r="AL1010" s="39" t="n">
        <f aca="false">L1010+W1010</f>
        <v>0</v>
      </c>
      <c r="AM1010" s="39" t="n">
        <f aca="false">M1010+X1010</f>
        <v>0</v>
      </c>
      <c r="AN1010" s="39" t="n">
        <f aca="false">Y1010</f>
        <v>0</v>
      </c>
      <c r="AO1010" s="39" t="n">
        <f aca="false">SUM(AK1010:AN1010)</f>
        <v>18</v>
      </c>
      <c r="AP1010" s="41" t="n">
        <f aca="false">K1010+V1010</f>
        <v>0</v>
      </c>
    </row>
    <row r="1011" s="42" customFormat="true" ht="16.5" hidden="true" customHeight="true" outlineLevel="0" collapsed="false">
      <c r="A1011" s="138" t="s">
        <v>155</v>
      </c>
      <c r="B1011" s="30" t="s">
        <v>375</v>
      </c>
      <c r="C1011" s="31" t="s">
        <v>645</v>
      </c>
      <c r="D1011" s="139" t="s">
        <v>163</v>
      </c>
      <c r="E1011" s="31" t="n">
        <v>2</v>
      </c>
      <c r="F1011" s="31" t="n">
        <v>9</v>
      </c>
      <c r="G1011" s="31"/>
      <c r="H1011" s="31"/>
      <c r="I1011" s="31"/>
      <c r="J1011" s="31"/>
      <c r="K1011" s="31"/>
      <c r="L1011" s="31"/>
      <c r="M1011" s="31"/>
      <c r="N1011" s="33" t="n">
        <f aca="false">E1011*F1011+H1011+J1011+K1011+L1011+M1011</f>
        <v>18</v>
      </c>
      <c r="O1011" s="36"/>
      <c r="P1011" s="31" t="n">
        <v>8</v>
      </c>
      <c r="Q1011" s="31"/>
      <c r="R1011" s="31"/>
      <c r="S1011" s="31"/>
      <c r="T1011" s="31"/>
      <c r="U1011" s="31"/>
      <c r="V1011" s="31"/>
      <c r="W1011" s="31"/>
      <c r="X1011" s="31"/>
      <c r="Y1011" s="31"/>
      <c r="Z1011" s="36" t="n">
        <f aca="false">P1011*Q1011+S1011+U1011+V1011+W1011+X1011+Y1011</f>
        <v>0</v>
      </c>
      <c r="AA1011" s="36" t="n">
        <f aca="false">N1011+Z1011</f>
        <v>18</v>
      </c>
      <c r="AB1011" s="36" t="s">
        <v>629</v>
      </c>
      <c r="AC1011" s="31"/>
      <c r="AD1011" s="31"/>
      <c r="AE1011" s="36" t="n">
        <f aca="false">P1011*Q1011</f>
        <v>0</v>
      </c>
      <c r="AF1011" s="38" t="n">
        <f aca="false">E1011*F1011+P1011*Q1011</f>
        <v>18</v>
      </c>
      <c r="AG1011" s="39" t="str">
        <f aca="false">AB1011</f>
        <v>Магамедов Э.А.</v>
      </c>
      <c r="AH1011" s="39" t="str">
        <f aca="false">C1011</f>
        <v>3ИСП11-15 (п)</v>
      </c>
      <c r="AI1011" s="40" t="str">
        <f aca="false">B1011</f>
        <v>21</v>
      </c>
      <c r="AJ1011" s="39" t="str">
        <f aca="false">CONCATENATE(A1011," ",D1011)</f>
        <v>ПП.02 Производственная практика</v>
      </c>
      <c r="AK1011" s="39" t="n">
        <f aca="false">E1011*F1011+P1011*Q1011+H1011+J1011+S1011+U1011</f>
        <v>18</v>
      </c>
      <c r="AL1011" s="39" t="n">
        <f aca="false">L1011+W1011</f>
        <v>0</v>
      </c>
      <c r="AM1011" s="39" t="n">
        <f aca="false">M1011+X1011</f>
        <v>0</v>
      </c>
      <c r="AN1011" s="39" t="n">
        <f aca="false">Y1011</f>
        <v>0</v>
      </c>
      <c r="AO1011" s="39" t="n">
        <f aca="false">SUM(AK1011:AN1011)</f>
        <v>18</v>
      </c>
      <c r="AP1011" s="41" t="n">
        <f aca="false">K1011+V1011</f>
        <v>0</v>
      </c>
    </row>
    <row r="1012" s="42" customFormat="true" ht="16.5" hidden="true" customHeight="true" outlineLevel="0" collapsed="false">
      <c r="A1012" s="138" t="s">
        <v>155</v>
      </c>
      <c r="B1012" s="30" t="s">
        <v>375</v>
      </c>
      <c r="C1012" s="31" t="s">
        <v>645</v>
      </c>
      <c r="D1012" s="139" t="s">
        <v>163</v>
      </c>
      <c r="E1012" s="31" t="n">
        <v>2</v>
      </c>
      <c r="F1012" s="31" t="n">
        <v>9</v>
      </c>
      <c r="G1012" s="31"/>
      <c r="H1012" s="31"/>
      <c r="I1012" s="31"/>
      <c r="J1012" s="31"/>
      <c r="K1012" s="31"/>
      <c r="L1012" s="31"/>
      <c r="M1012" s="31"/>
      <c r="N1012" s="33" t="n">
        <f aca="false">E1012*F1012+H1012+J1012+K1012+L1012+M1012</f>
        <v>18</v>
      </c>
      <c r="O1012" s="36"/>
      <c r="P1012" s="31" t="n">
        <v>8</v>
      </c>
      <c r="Q1012" s="31"/>
      <c r="R1012" s="31"/>
      <c r="S1012" s="31"/>
      <c r="T1012" s="31"/>
      <c r="U1012" s="31"/>
      <c r="V1012" s="31"/>
      <c r="W1012" s="31"/>
      <c r="X1012" s="31"/>
      <c r="Y1012" s="31"/>
      <c r="Z1012" s="36" t="n">
        <f aca="false">P1012*Q1012+S1012+U1012+V1012+W1012+X1012+Y1012</f>
        <v>0</v>
      </c>
      <c r="AA1012" s="36" t="n">
        <f aca="false">N1012+Z1012</f>
        <v>18</v>
      </c>
      <c r="AB1012" s="36" t="s">
        <v>143</v>
      </c>
      <c r="AC1012" s="31"/>
      <c r="AD1012" s="31"/>
      <c r="AE1012" s="36" t="n">
        <f aca="false">P1012*Q1012</f>
        <v>0</v>
      </c>
      <c r="AF1012" s="38" t="n">
        <f aca="false">E1012*F1012+P1012*Q1012</f>
        <v>18</v>
      </c>
      <c r="AG1012" s="39" t="str">
        <f aca="false">AB1012</f>
        <v>вак. ПП</v>
      </c>
      <c r="AH1012" s="39" t="str">
        <f aca="false">C1012</f>
        <v>3ИСП11-15 (п)</v>
      </c>
      <c r="AI1012" s="40" t="str">
        <f aca="false">B1012</f>
        <v>21</v>
      </c>
      <c r="AJ1012" s="39" t="str">
        <f aca="false">CONCATENATE(A1012," ",D1012)</f>
        <v>ПП.02 Производственная практика</v>
      </c>
      <c r="AK1012" s="39" t="n">
        <f aca="false">E1012*F1012+P1012*Q1012+H1012+J1012+S1012+U1012</f>
        <v>18</v>
      </c>
      <c r="AL1012" s="39" t="n">
        <f aca="false">L1012+W1012</f>
        <v>0</v>
      </c>
      <c r="AM1012" s="39" t="n">
        <f aca="false">M1012+X1012</f>
        <v>0</v>
      </c>
      <c r="AN1012" s="39" t="n">
        <f aca="false">Y1012</f>
        <v>0</v>
      </c>
      <c r="AO1012" s="39" t="n">
        <f aca="false">SUM(AK1012:AN1012)</f>
        <v>18</v>
      </c>
      <c r="AP1012" s="41" t="n">
        <f aca="false">K1012+V1012</f>
        <v>0</v>
      </c>
    </row>
    <row r="1013" s="42" customFormat="true" ht="16.5" hidden="true" customHeight="true" outlineLevel="0" collapsed="false">
      <c r="A1013" s="138" t="s">
        <v>156</v>
      </c>
      <c r="B1013" s="30" t="s">
        <v>375</v>
      </c>
      <c r="C1013" s="31" t="s">
        <v>645</v>
      </c>
      <c r="D1013" s="139" t="s">
        <v>145</v>
      </c>
      <c r="E1013" s="31" t="n">
        <v>10</v>
      </c>
      <c r="F1013" s="31"/>
      <c r="G1013" s="31"/>
      <c r="H1013" s="31"/>
      <c r="I1013" s="31"/>
      <c r="J1013" s="31"/>
      <c r="K1013" s="31"/>
      <c r="L1013" s="31"/>
      <c r="M1013" s="31" t="n">
        <v>24</v>
      </c>
      <c r="N1013" s="33" t="n">
        <f aca="false">E1013*F1013+H1013+J1013+K1013+L1013+M1013</f>
        <v>24</v>
      </c>
      <c r="O1013" s="36"/>
      <c r="P1013" s="31" t="n">
        <v>8</v>
      </c>
      <c r="Q1013" s="31"/>
      <c r="R1013" s="31"/>
      <c r="S1013" s="31"/>
      <c r="T1013" s="31"/>
      <c r="U1013" s="31"/>
      <c r="V1013" s="31"/>
      <c r="W1013" s="31"/>
      <c r="X1013" s="31"/>
      <c r="Y1013" s="31"/>
      <c r="Z1013" s="36" t="n">
        <f aca="false">P1013*Q1013+S1013+U1013+V1013+W1013+X1013+Y1013</f>
        <v>0</v>
      </c>
      <c r="AA1013" s="36" t="n">
        <f aca="false">N1013+Z1013</f>
        <v>24</v>
      </c>
      <c r="AB1013" s="36" t="s">
        <v>146</v>
      </c>
      <c r="AC1013" s="31"/>
      <c r="AD1013" s="31"/>
      <c r="AE1013" s="36" t="n">
        <f aca="false">P1013*Q1013</f>
        <v>0</v>
      </c>
      <c r="AF1013" s="38" t="n">
        <f aca="false">E1013*F1013+P1013*Q1013</f>
        <v>0</v>
      </c>
      <c r="AG1013" s="39" t="str">
        <f aca="false">AB1013</f>
        <v>вак. ДЭ</v>
      </c>
      <c r="AH1013" s="39" t="str">
        <f aca="false">C1013</f>
        <v>3ИСП11-15 (п)</v>
      </c>
      <c r="AI1013" s="40" t="str">
        <f aca="false">B1013</f>
        <v>21</v>
      </c>
      <c r="AJ1013" s="39" t="str">
        <f aca="false">CONCATENATE(A1013," ",D1013)</f>
        <v>ДЭ.02 Демонстрационный экзамен по модулю</v>
      </c>
      <c r="AK1013" s="39" t="n">
        <f aca="false">E1013*F1013+P1013*Q1013+H1013+J1013+S1013+U1013</f>
        <v>0</v>
      </c>
      <c r="AL1013" s="39" t="n">
        <f aca="false">L1013+W1013</f>
        <v>0</v>
      </c>
      <c r="AM1013" s="39" t="n">
        <f aca="false">M1013+X1013</f>
        <v>24</v>
      </c>
      <c r="AN1013" s="39" t="n">
        <f aca="false">Y1013</f>
        <v>0</v>
      </c>
      <c r="AO1013" s="39" t="n">
        <f aca="false">SUM(AK1013:AN1013)</f>
        <v>24</v>
      </c>
      <c r="AP1013" s="41" t="n">
        <f aca="false">K1013+V1013</f>
        <v>0</v>
      </c>
    </row>
    <row r="1014" s="42" customFormat="true" ht="16.5" hidden="true" customHeight="true" outlineLevel="0" collapsed="false">
      <c r="A1014" s="138" t="s">
        <v>393</v>
      </c>
      <c r="B1014" s="30" t="s">
        <v>375</v>
      </c>
      <c r="C1014" s="31" t="s">
        <v>645</v>
      </c>
      <c r="D1014" s="148" t="s">
        <v>394</v>
      </c>
      <c r="E1014" s="31" t="n">
        <v>10</v>
      </c>
      <c r="F1014" s="31"/>
      <c r="G1014" s="31"/>
      <c r="H1014" s="31"/>
      <c r="I1014" s="31"/>
      <c r="J1014" s="31"/>
      <c r="K1014" s="31"/>
      <c r="L1014" s="31"/>
      <c r="M1014" s="31"/>
      <c r="N1014" s="33" t="n">
        <f aca="false">E1014*F1014+H1014+J1014+K1014+L1014+M1014</f>
        <v>0</v>
      </c>
      <c r="O1014" s="36"/>
      <c r="P1014" s="31" t="n">
        <v>4</v>
      </c>
      <c r="Q1014" s="31" t="n">
        <v>9</v>
      </c>
      <c r="R1014" s="31"/>
      <c r="S1014" s="31"/>
      <c r="T1014" s="31"/>
      <c r="U1014" s="31"/>
      <c r="V1014" s="31"/>
      <c r="W1014" s="31"/>
      <c r="X1014" s="31"/>
      <c r="Y1014" s="31"/>
      <c r="Z1014" s="36" t="n">
        <f aca="false">P1014*Q1014+S1014+U1014+V1014+W1014+X1014+Y1014</f>
        <v>36</v>
      </c>
      <c r="AA1014" s="36" t="n">
        <f aca="false">N1014+Z1014</f>
        <v>36</v>
      </c>
      <c r="AB1014" s="47" t="s">
        <v>302</v>
      </c>
      <c r="AC1014" s="31"/>
      <c r="AD1014" s="31"/>
      <c r="AE1014" s="36" t="n">
        <f aca="false">P1014*Q1014</f>
        <v>36</v>
      </c>
      <c r="AF1014" s="38" t="n">
        <f aca="false">E1014*F1014+P1014*Q1014</f>
        <v>36</v>
      </c>
      <c r="AG1014" s="39" t="str">
        <f aca="false">AB1014</f>
        <v>Казиханов Ф.И.</v>
      </c>
      <c r="AH1014" s="39" t="str">
        <f aca="false">C1014</f>
        <v>3ИСП11-15 (п)</v>
      </c>
      <c r="AI1014" s="40" t="str">
        <f aca="false">B1014</f>
        <v>21</v>
      </c>
      <c r="AJ1014" s="39" t="str">
        <f aca="false">CONCATENATE(A1014," ",D1014)</f>
        <v>ПДП.00 Производственная практика (преддипломная)</v>
      </c>
      <c r="AK1014" s="39" t="n">
        <f aca="false">E1014*F1014+P1014*Q1014+H1014+J1014+S1014+U1014</f>
        <v>36</v>
      </c>
      <c r="AL1014" s="39" t="n">
        <f aca="false">L1014+W1014</f>
        <v>0</v>
      </c>
      <c r="AM1014" s="39" t="n">
        <f aca="false">M1014+X1014</f>
        <v>0</v>
      </c>
      <c r="AN1014" s="39" t="n">
        <f aca="false">Y1014</f>
        <v>0</v>
      </c>
      <c r="AO1014" s="39" t="n">
        <f aca="false">SUM(AK1014:AN1014)</f>
        <v>36</v>
      </c>
      <c r="AP1014" s="41" t="n">
        <f aca="false">K1014+V1014</f>
        <v>0</v>
      </c>
    </row>
    <row r="1015" s="42" customFormat="true" ht="16.5" hidden="true" customHeight="true" outlineLevel="0" collapsed="false">
      <c r="A1015" s="138" t="s">
        <v>393</v>
      </c>
      <c r="B1015" s="30" t="s">
        <v>375</v>
      </c>
      <c r="C1015" s="31" t="s">
        <v>645</v>
      </c>
      <c r="D1015" s="148" t="s">
        <v>394</v>
      </c>
      <c r="E1015" s="31" t="n">
        <v>10</v>
      </c>
      <c r="F1015" s="31"/>
      <c r="G1015" s="31"/>
      <c r="H1015" s="31"/>
      <c r="I1015" s="31"/>
      <c r="J1015" s="31"/>
      <c r="K1015" s="31"/>
      <c r="L1015" s="31"/>
      <c r="M1015" s="31"/>
      <c r="N1015" s="33" t="n">
        <f aca="false">E1015*F1015+H1015+J1015+K1015+L1015+M1015</f>
        <v>0</v>
      </c>
      <c r="O1015" s="36"/>
      <c r="P1015" s="31" t="n">
        <v>4</v>
      </c>
      <c r="Q1015" s="31" t="n">
        <v>9</v>
      </c>
      <c r="R1015" s="31"/>
      <c r="S1015" s="31"/>
      <c r="T1015" s="31"/>
      <c r="U1015" s="31"/>
      <c r="V1015" s="31"/>
      <c r="W1015" s="31"/>
      <c r="X1015" s="31"/>
      <c r="Y1015" s="31"/>
      <c r="Z1015" s="36" t="n">
        <f aca="false">P1015*Q1015+S1015+U1015+V1015+W1015+X1015+Y1015</f>
        <v>36</v>
      </c>
      <c r="AA1015" s="36" t="n">
        <f aca="false">N1015+Z1015</f>
        <v>36</v>
      </c>
      <c r="AB1015" s="47" t="s">
        <v>222</v>
      </c>
      <c r="AC1015" s="31"/>
      <c r="AD1015" s="31"/>
      <c r="AE1015" s="36" t="n">
        <f aca="false">P1015*Q1015</f>
        <v>36</v>
      </c>
      <c r="AF1015" s="38" t="n">
        <f aca="false">E1015*F1015+P1015*Q1015</f>
        <v>36</v>
      </c>
      <c r="AG1015" s="39" t="str">
        <f aca="false">AB1015</f>
        <v>Золотарева М.В.</v>
      </c>
      <c r="AH1015" s="39" t="str">
        <f aca="false">C1015</f>
        <v>3ИСП11-15 (п)</v>
      </c>
      <c r="AI1015" s="40" t="str">
        <f aca="false">B1015</f>
        <v>21</v>
      </c>
      <c r="AJ1015" s="39" t="str">
        <f aca="false">CONCATENATE(A1015," ",D1015)</f>
        <v>ПДП.00 Производственная практика (преддипломная)</v>
      </c>
      <c r="AK1015" s="39" t="n">
        <f aca="false">E1015*F1015+P1015*Q1015+H1015+J1015+S1015+U1015</f>
        <v>36</v>
      </c>
      <c r="AL1015" s="39" t="n">
        <f aca="false">L1015+W1015</f>
        <v>0</v>
      </c>
      <c r="AM1015" s="39" t="n">
        <f aca="false">M1015+X1015</f>
        <v>0</v>
      </c>
      <c r="AN1015" s="39" t="n">
        <f aca="false">Y1015</f>
        <v>0</v>
      </c>
      <c r="AO1015" s="39" t="n">
        <f aca="false">SUM(AK1015:AN1015)</f>
        <v>36</v>
      </c>
      <c r="AP1015" s="41" t="n">
        <f aca="false">K1015+V1015</f>
        <v>0</v>
      </c>
    </row>
    <row r="1016" s="42" customFormat="true" ht="16.5" hidden="true" customHeight="true" outlineLevel="0" collapsed="false">
      <c r="A1016" s="138" t="s">
        <v>393</v>
      </c>
      <c r="B1016" s="30" t="s">
        <v>375</v>
      </c>
      <c r="C1016" s="31" t="s">
        <v>645</v>
      </c>
      <c r="D1016" s="148" t="s">
        <v>394</v>
      </c>
      <c r="E1016" s="31" t="n">
        <v>10</v>
      </c>
      <c r="F1016" s="31"/>
      <c r="G1016" s="31"/>
      <c r="H1016" s="31"/>
      <c r="I1016" s="31"/>
      <c r="J1016" s="31"/>
      <c r="K1016" s="31"/>
      <c r="L1016" s="31"/>
      <c r="M1016" s="31"/>
      <c r="N1016" s="33" t="n">
        <f aca="false">E1016*F1016+H1016+J1016+K1016+L1016+M1016</f>
        <v>0</v>
      </c>
      <c r="O1016" s="36"/>
      <c r="P1016" s="31" t="n">
        <v>4</v>
      </c>
      <c r="Q1016" s="31" t="n">
        <v>9</v>
      </c>
      <c r="R1016" s="31"/>
      <c r="S1016" s="31"/>
      <c r="T1016" s="31"/>
      <c r="U1016" s="31"/>
      <c r="V1016" s="31"/>
      <c r="W1016" s="31"/>
      <c r="X1016" s="31"/>
      <c r="Y1016" s="31"/>
      <c r="Z1016" s="36" t="n">
        <f aca="false">P1016*Q1016+S1016+U1016+V1016+W1016+X1016+Y1016</f>
        <v>36</v>
      </c>
      <c r="AA1016" s="36" t="n">
        <f aca="false">N1016+Z1016</f>
        <v>36</v>
      </c>
      <c r="AB1016" s="47" t="s">
        <v>629</v>
      </c>
      <c r="AC1016" s="31"/>
      <c r="AD1016" s="31"/>
      <c r="AE1016" s="36" t="n">
        <f aca="false">P1016*Q1016</f>
        <v>36</v>
      </c>
      <c r="AF1016" s="38" t="n">
        <f aca="false">E1016*F1016+P1016*Q1016</f>
        <v>36</v>
      </c>
      <c r="AG1016" s="39" t="str">
        <f aca="false">AB1016</f>
        <v>Магамедов Э.А.</v>
      </c>
      <c r="AH1016" s="39" t="str">
        <f aca="false">C1016</f>
        <v>3ИСП11-15 (п)</v>
      </c>
      <c r="AI1016" s="40" t="str">
        <f aca="false">B1016</f>
        <v>21</v>
      </c>
      <c r="AJ1016" s="39" t="str">
        <f aca="false">CONCATENATE(A1016," ",D1016)</f>
        <v>ПДП.00 Производственная практика (преддипломная)</v>
      </c>
      <c r="AK1016" s="39" t="n">
        <f aca="false">E1016*F1016+P1016*Q1016+H1016+J1016+S1016+U1016</f>
        <v>36</v>
      </c>
      <c r="AL1016" s="39" t="n">
        <f aca="false">L1016+W1016</f>
        <v>0</v>
      </c>
      <c r="AM1016" s="39" t="n">
        <f aca="false">M1016+X1016</f>
        <v>0</v>
      </c>
      <c r="AN1016" s="39" t="n">
        <f aca="false">Y1016</f>
        <v>0</v>
      </c>
      <c r="AO1016" s="39" t="n">
        <f aca="false">SUM(AK1016:AN1016)</f>
        <v>36</v>
      </c>
      <c r="AP1016" s="41" t="n">
        <f aca="false">K1016+V1016</f>
        <v>0</v>
      </c>
    </row>
    <row r="1017" s="42" customFormat="true" ht="16.5" hidden="true" customHeight="true" outlineLevel="0" collapsed="false">
      <c r="A1017" s="138" t="s">
        <v>393</v>
      </c>
      <c r="B1017" s="30" t="s">
        <v>375</v>
      </c>
      <c r="C1017" s="31" t="s">
        <v>645</v>
      </c>
      <c r="D1017" s="148" t="s">
        <v>394</v>
      </c>
      <c r="E1017" s="31" t="n">
        <v>10</v>
      </c>
      <c r="F1017" s="31"/>
      <c r="G1017" s="31"/>
      <c r="H1017" s="31"/>
      <c r="I1017" s="31"/>
      <c r="J1017" s="31"/>
      <c r="K1017" s="31"/>
      <c r="L1017" s="31"/>
      <c r="M1017" s="31"/>
      <c r="N1017" s="33" t="n">
        <f aca="false">E1017*F1017+H1017+J1017+K1017+L1017+M1017</f>
        <v>0</v>
      </c>
      <c r="O1017" s="36"/>
      <c r="P1017" s="31" t="n">
        <v>4</v>
      </c>
      <c r="Q1017" s="31" t="n">
        <v>9</v>
      </c>
      <c r="R1017" s="31"/>
      <c r="S1017" s="31"/>
      <c r="T1017" s="31"/>
      <c r="U1017" s="31"/>
      <c r="V1017" s="31"/>
      <c r="W1017" s="31"/>
      <c r="X1017" s="31"/>
      <c r="Y1017" s="31"/>
      <c r="Z1017" s="36" t="n">
        <f aca="false">P1017*Q1017+S1017+U1017+V1017+W1017+X1017+Y1017</f>
        <v>36</v>
      </c>
      <c r="AA1017" s="36" t="n">
        <f aca="false">N1017+Z1017</f>
        <v>36</v>
      </c>
      <c r="AB1017" s="47" t="s">
        <v>395</v>
      </c>
      <c r="AC1017" s="31"/>
      <c r="AD1017" s="31"/>
      <c r="AE1017" s="36" t="n">
        <f aca="false">P1017*Q1017</f>
        <v>36</v>
      </c>
      <c r="AF1017" s="38" t="n">
        <f aca="false">E1017*F1017+P1017*Q1017</f>
        <v>36</v>
      </c>
      <c r="AG1017" s="39" t="str">
        <f aca="false">AB1017</f>
        <v>вак. ПДП</v>
      </c>
      <c r="AH1017" s="39" t="str">
        <f aca="false">C1017</f>
        <v>3ИСП11-15 (п)</v>
      </c>
      <c r="AI1017" s="40" t="str">
        <f aca="false">B1017</f>
        <v>21</v>
      </c>
      <c r="AJ1017" s="39" t="str">
        <f aca="false">CONCATENATE(A1017," ",D1017)</f>
        <v>ПДП.00 Производственная практика (преддипломная)</v>
      </c>
      <c r="AK1017" s="39" t="n">
        <f aca="false">E1017*F1017+P1017*Q1017+H1017+J1017+S1017+U1017</f>
        <v>36</v>
      </c>
      <c r="AL1017" s="39" t="n">
        <f aca="false">L1017+W1017</f>
        <v>0</v>
      </c>
      <c r="AM1017" s="39" t="n">
        <f aca="false">M1017+X1017</f>
        <v>0</v>
      </c>
      <c r="AN1017" s="39" t="n">
        <f aca="false">Y1017</f>
        <v>0</v>
      </c>
      <c r="AO1017" s="39" t="n">
        <f aca="false">SUM(AK1017:AN1017)</f>
        <v>36</v>
      </c>
      <c r="AP1017" s="41" t="n">
        <f aca="false">K1017+V1017</f>
        <v>0</v>
      </c>
    </row>
    <row r="1018" s="42" customFormat="true" ht="16.5" hidden="true" customHeight="true" outlineLevel="0" collapsed="false">
      <c r="A1018" s="138" t="s">
        <v>396</v>
      </c>
      <c r="B1018" s="30" t="s">
        <v>375</v>
      </c>
      <c r="C1018" s="31" t="s">
        <v>645</v>
      </c>
      <c r="D1018" s="133" t="s">
        <v>397</v>
      </c>
      <c r="E1018" s="31" t="n">
        <v>10</v>
      </c>
      <c r="F1018" s="31"/>
      <c r="G1018" s="31"/>
      <c r="H1018" s="31"/>
      <c r="I1018" s="31"/>
      <c r="J1018" s="31"/>
      <c r="K1018" s="31"/>
      <c r="L1018" s="31"/>
      <c r="M1018" s="31"/>
      <c r="N1018" s="33" t="n">
        <f aca="false">E1018*F1018+H1018+J1018+K1018+L1018+M1018</f>
        <v>0</v>
      </c>
      <c r="O1018" s="36"/>
      <c r="P1018" s="31" t="n">
        <v>8</v>
      </c>
      <c r="Q1018" s="31"/>
      <c r="R1018" s="31"/>
      <c r="S1018" s="31"/>
      <c r="T1018" s="31"/>
      <c r="U1018" s="31"/>
      <c r="V1018" s="31"/>
      <c r="W1018" s="31"/>
      <c r="X1018" s="31"/>
      <c r="Y1018" s="31" t="n">
        <v>180</v>
      </c>
      <c r="Z1018" s="36" t="n">
        <f aca="false">P1018*Q1018+S1018+U1018+V1018+W1018+X1018+Y1018</f>
        <v>180</v>
      </c>
      <c r="AA1018" s="36" t="n">
        <f aca="false">N1018+Z1018</f>
        <v>180</v>
      </c>
      <c r="AB1018" s="47" t="s">
        <v>398</v>
      </c>
      <c r="AC1018" s="31"/>
      <c r="AD1018" s="31"/>
      <c r="AE1018" s="36" t="n">
        <f aca="false">P1018*Q1018</f>
        <v>0</v>
      </c>
      <c r="AF1018" s="38" t="n">
        <f aca="false">E1018*F1018+P1018*Q1018</f>
        <v>0</v>
      </c>
      <c r="AG1018" s="39" t="str">
        <f aca="false">AB1018</f>
        <v>вак. ГИА</v>
      </c>
      <c r="AH1018" s="39" t="str">
        <f aca="false">C1018</f>
        <v>3ИСП11-15 (п)</v>
      </c>
      <c r="AI1018" s="40" t="str">
        <f aca="false">B1018</f>
        <v>21</v>
      </c>
      <c r="AJ1018" s="39" t="str">
        <f aca="false">CONCATENATE(A1018," ",D1018)</f>
        <v>ГИА.01.01 Подготовка  дипломного проекта (работы)  с 18 мая по 14 июня </v>
      </c>
      <c r="AK1018" s="39" t="n">
        <f aca="false">E1018*F1018+P1018*Q1018+H1018+J1018+S1018+U1018</f>
        <v>0</v>
      </c>
      <c r="AL1018" s="39" t="n">
        <f aca="false">L1018+W1018</f>
        <v>0</v>
      </c>
      <c r="AM1018" s="39" t="n">
        <f aca="false">M1018+X1018</f>
        <v>0</v>
      </c>
      <c r="AN1018" s="39" t="n">
        <f aca="false">Y1018</f>
        <v>180</v>
      </c>
      <c r="AO1018" s="39" t="n">
        <f aca="false">SUM(AK1018:AN1018)</f>
        <v>180</v>
      </c>
      <c r="AP1018" s="41" t="n">
        <f aca="false">K1018+V1018</f>
        <v>0</v>
      </c>
    </row>
    <row r="1019" s="42" customFormat="true" ht="16.5" hidden="true" customHeight="true" outlineLevel="0" collapsed="false">
      <c r="A1019" s="29" t="s">
        <v>399</v>
      </c>
      <c r="B1019" s="30" t="s">
        <v>375</v>
      </c>
      <c r="C1019" s="31" t="s">
        <v>645</v>
      </c>
      <c r="D1019" s="133" t="s">
        <v>400</v>
      </c>
      <c r="E1019" s="31" t="n">
        <v>10</v>
      </c>
      <c r="F1019" s="31"/>
      <c r="G1019" s="31"/>
      <c r="H1019" s="31"/>
      <c r="I1019" s="31"/>
      <c r="J1019" s="31"/>
      <c r="K1019" s="31"/>
      <c r="L1019" s="31"/>
      <c r="M1019" s="31"/>
      <c r="N1019" s="33" t="n">
        <f aca="false">E1019*F1019+H1019+J1019+K1019+L1019+M1019</f>
        <v>0</v>
      </c>
      <c r="O1019" s="36"/>
      <c r="P1019" s="31" t="n">
        <v>8</v>
      </c>
      <c r="Q1019" s="31"/>
      <c r="R1019" s="31"/>
      <c r="S1019" s="31"/>
      <c r="T1019" s="31"/>
      <c r="U1019" s="31"/>
      <c r="V1019" s="31"/>
      <c r="W1019" s="31"/>
      <c r="X1019" s="31"/>
      <c r="Y1019" s="31" t="n">
        <v>72</v>
      </c>
      <c r="Z1019" s="36" t="n">
        <f aca="false">P1019*Q1019+S1019+U1019+V1019+W1019+X1019+Y1019</f>
        <v>72</v>
      </c>
      <c r="AA1019" s="36" t="n">
        <f aca="false">N1019+Z1019</f>
        <v>72</v>
      </c>
      <c r="AB1019" s="47" t="s">
        <v>398</v>
      </c>
      <c r="AC1019" s="31"/>
      <c r="AD1019" s="31"/>
      <c r="AE1019" s="36" t="n">
        <f aca="false">P1019*Q1019</f>
        <v>0</v>
      </c>
      <c r="AF1019" s="38" t="n">
        <f aca="false">E1019*F1019+P1019*Q1019</f>
        <v>0</v>
      </c>
      <c r="AG1019" s="39" t="str">
        <f aca="false">AB1019</f>
        <v>вак. ГИА</v>
      </c>
      <c r="AH1019" s="39" t="str">
        <f aca="false">C1019</f>
        <v>3ИСП11-15 (п)</v>
      </c>
      <c r="AI1019" s="40" t="str">
        <f aca="false">B1019</f>
        <v>21</v>
      </c>
      <c r="AJ1019" s="39" t="str">
        <f aca="false">CONCATENATE(A1019," ",D1019)</f>
        <v>ГИА.01.04 Защита  дипломного проекта (работы)   с 15 июня по 28 июня</v>
      </c>
      <c r="AK1019" s="39" t="n">
        <f aca="false">E1019*F1019+P1019*Q1019+H1019+J1019+S1019+U1019</f>
        <v>0</v>
      </c>
      <c r="AL1019" s="39" t="n">
        <f aca="false">L1019+W1019</f>
        <v>0</v>
      </c>
      <c r="AM1019" s="39" t="n">
        <f aca="false">M1019+X1019</f>
        <v>0</v>
      </c>
      <c r="AN1019" s="39" t="n">
        <f aca="false">Y1019</f>
        <v>72</v>
      </c>
      <c r="AO1019" s="39" t="n">
        <f aca="false">SUM(AK1019:AN1019)</f>
        <v>72</v>
      </c>
      <c r="AP1019" s="41" t="n">
        <f aca="false">K1019+V1019</f>
        <v>0</v>
      </c>
    </row>
    <row r="1020" s="42" customFormat="true" ht="16.5" hidden="true" customHeight="true" outlineLevel="0" collapsed="false">
      <c r="A1020" s="70" t="s">
        <v>113</v>
      </c>
      <c r="B1020" s="30" t="s">
        <v>375</v>
      </c>
      <c r="C1020" s="31" t="s">
        <v>645</v>
      </c>
      <c r="D1020" s="133" t="s">
        <v>114</v>
      </c>
      <c r="E1020" s="31" t="n">
        <v>10</v>
      </c>
      <c r="F1020" s="31"/>
      <c r="G1020" s="31"/>
      <c r="H1020" s="31" t="n">
        <v>8</v>
      </c>
      <c r="I1020" s="31"/>
      <c r="J1020" s="31"/>
      <c r="K1020" s="31"/>
      <c r="L1020" s="31"/>
      <c r="M1020" s="31"/>
      <c r="N1020" s="33" t="n">
        <f aca="false">E1020*F1020+H1020+J1020+K1020+L1020+M1020</f>
        <v>8</v>
      </c>
      <c r="O1020" s="36"/>
      <c r="P1020" s="31" t="n">
        <v>8</v>
      </c>
      <c r="Q1020" s="31"/>
      <c r="R1020" s="31"/>
      <c r="S1020" s="31"/>
      <c r="T1020" s="31"/>
      <c r="U1020" s="31"/>
      <c r="V1020" s="31"/>
      <c r="W1020" s="31"/>
      <c r="X1020" s="31"/>
      <c r="Y1020" s="31"/>
      <c r="Z1020" s="36" t="n">
        <f aca="false">P1020*Q1020+S1020+U1020+V1020+W1020+X1020+Y1020</f>
        <v>0</v>
      </c>
      <c r="AA1020" s="36" t="n">
        <f aca="false">N1020+Z1020</f>
        <v>8</v>
      </c>
      <c r="AB1020" s="47" t="s">
        <v>302</v>
      </c>
      <c r="AC1020" s="31" t="s">
        <v>302</v>
      </c>
      <c r="AD1020" s="31"/>
      <c r="AE1020" s="36" t="n">
        <f aca="false">P1020*Q1020</f>
        <v>0</v>
      </c>
      <c r="AF1020" s="38" t="n">
        <f aca="false">E1020*F1020+P1020*Q1020</f>
        <v>0</v>
      </c>
      <c r="AG1020" s="39" t="str">
        <f aca="false">AB1020</f>
        <v>Казиханов Ф.И.</v>
      </c>
      <c r="AH1020" s="39" t="str">
        <f aca="false">C1020</f>
        <v>3ИСП11-15 (п)</v>
      </c>
      <c r="AI1020" s="40" t="str">
        <f aca="false">B1020</f>
        <v>21</v>
      </c>
      <c r="AJ1020" s="39" t="str">
        <f aca="false">CONCATENATE(A1020," ",D1020)</f>
        <v>ВнеУр Разговоры о важном</v>
      </c>
      <c r="AK1020" s="39" t="n">
        <f aca="false">E1020*F1020+P1020*Q1020+H1020+J1020+S1020+U1020</f>
        <v>8</v>
      </c>
      <c r="AL1020" s="39" t="n">
        <f aca="false">L1020+W1020</f>
        <v>0</v>
      </c>
      <c r="AM1020" s="39" t="n">
        <f aca="false">M1020+X1020</f>
        <v>0</v>
      </c>
      <c r="AN1020" s="39" t="n">
        <f aca="false">Y1020</f>
        <v>0</v>
      </c>
      <c r="AO1020" s="39" t="n">
        <f aca="false">SUM(AK1020:AN1020)</f>
        <v>8</v>
      </c>
      <c r="AP1020" s="41" t="n">
        <f aca="false">K1020+V1020</f>
        <v>0</v>
      </c>
    </row>
    <row r="1021" s="42" customFormat="true" ht="16.5" hidden="true" customHeight="true" outlineLevel="0" collapsed="false">
      <c r="A1021" s="70" t="s">
        <v>113</v>
      </c>
      <c r="B1021" s="30" t="s">
        <v>375</v>
      </c>
      <c r="C1021" s="31" t="s">
        <v>645</v>
      </c>
      <c r="D1021" s="133" t="s">
        <v>114</v>
      </c>
      <c r="E1021" s="31" t="n">
        <v>10</v>
      </c>
      <c r="F1021" s="31"/>
      <c r="G1021" s="31"/>
      <c r="H1021" s="31" t="n">
        <v>7</v>
      </c>
      <c r="I1021" s="31"/>
      <c r="J1021" s="31"/>
      <c r="K1021" s="31"/>
      <c r="L1021" s="31"/>
      <c r="M1021" s="31"/>
      <c r="N1021" s="33" t="n">
        <f aca="false">E1021*F1021+H1021+J1021+K1021+L1021+M1021</f>
        <v>7</v>
      </c>
      <c r="O1021" s="36"/>
      <c r="P1021" s="31" t="n">
        <v>8</v>
      </c>
      <c r="Q1021" s="31"/>
      <c r="R1021" s="31"/>
      <c r="S1021" s="31" t="n">
        <v>18</v>
      </c>
      <c r="T1021" s="31"/>
      <c r="U1021" s="31"/>
      <c r="V1021" s="31"/>
      <c r="W1021" s="31"/>
      <c r="X1021" s="31"/>
      <c r="Y1021" s="31"/>
      <c r="Z1021" s="36" t="n">
        <f aca="false">P1021*Q1021+S1021+U1021+V1021+W1021+X1021+Y1021</f>
        <v>18</v>
      </c>
      <c r="AA1021" s="36" t="n">
        <f aca="false">N1021+Z1021</f>
        <v>25</v>
      </c>
      <c r="AB1021" s="74" t="s">
        <v>115</v>
      </c>
      <c r="AC1021" s="31" t="s">
        <v>302</v>
      </c>
      <c r="AD1021" s="31"/>
      <c r="AE1021" s="36" t="n">
        <f aca="false">P1021*Q1021</f>
        <v>0</v>
      </c>
      <c r="AF1021" s="38" t="n">
        <f aca="false">E1021*F1021+P1021*Q1021</f>
        <v>0</v>
      </c>
      <c r="AG1021" s="39" t="str">
        <f aca="false">AB1021</f>
        <v>вак. РоВ</v>
      </c>
      <c r="AH1021" s="39" t="str">
        <f aca="false">C1021</f>
        <v>3ИСП11-15 (п)</v>
      </c>
      <c r="AI1021" s="40" t="str">
        <f aca="false">B1021</f>
        <v>21</v>
      </c>
      <c r="AJ1021" s="39" t="str">
        <f aca="false">CONCATENATE(A1021," ",D1021)</f>
        <v>ВнеУр Разговоры о важном</v>
      </c>
      <c r="AK1021" s="39" t="n">
        <f aca="false">E1021*F1021+P1021*Q1021+H1021+J1021+S1021+U1021</f>
        <v>25</v>
      </c>
      <c r="AL1021" s="39" t="n">
        <f aca="false">L1021+W1021</f>
        <v>0</v>
      </c>
      <c r="AM1021" s="39" t="n">
        <f aca="false">M1021+X1021</f>
        <v>0</v>
      </c>
      <c r="AN1021" s="39" t="n">
        <f aca="false">Y1021</f>
        <v>0</v>
      </c>
      <c r="AO1021" s="39" t="n">
        <f aca="false">SUM(AK1021:AN1021)</f>
        <v>25</v>
      </c>
      <c r="AP1021" s="41" t="n">
        <f aca="false">K1021+V1021</f>
        <v>0</v>
      </c>
    </row>
    <row r="1022" s="42" customFormat="true" ht="16.5" hidden="true" customHeight="true" outlineLevel="0" collapsed="false">
      <c r="A1022" s="70" t="s">
        <v>113</v>
      </c>
      <c r="B1022" s="30" t="s">
        <v>375</v>
      </c>
      <c r="C1022" s="31" t="s">
        <v>645</v>
      </c>
      <c r="D1022" s="133" t="s">
        <v>114</v>
      </c>
      <c r="E1022" s="31" t="n">
        <v>10</v>
      </c>
      <c r="F1022" s="31"/>
      <c r="G1022" s="31"/>
      <c r="H1022" s="31" t="n">
        <v>2</v>
      </c>
      <c r="I1022" s="31"/>
      <c r="J1022" s="31"/>
      <c r="K1022" s="31"/>
      <c r="L1022" s="31"/>
      <c r="M1022" s="31"/>
      <c r="N1022" s="33" t="n">
        <f aca="false">E1022*F1022+H1022+J1022+K1022+L1022+M1022</f>
        <v>2</v>
      </c>
      <c r="O1022" s="36"/>
      <c r="P1022" s="31" t="n">
        <v>8</v>
      </c>
      <c r="Q1022" s="31"/>
      <c r="R1022" s="31"/>
      <c r="S1022" s="31"/>
      <c r="T1022" s="31"/>
      <c r="U1022" s="31"/>
      <c r="V1022" s="31"/>
      <c r="W1022" s="31"/>
      <c r="X1022" s="31"/>
      <c r="Y1022" s="31"/>
      <c r="Z1022" s="36" t="n">
        <f aca="false">P1022*Q1022+S1022+U1022+V1022+W1022+X1022+Y1022</f>
        <v>0</v>
      </c>
      <c r="AA1022" s="36" t="n">
        <f aca="false">N1022+Z1022</f>
        <v>2</v>
      </c>
      <c r="AB1022" s="47" t="s">
        <v>472</v>
      </c>
      <c r="AC1022" s="31" t="s">
        <v>302</v>
      </c>
      <c r="AD1022" s="31"/>
      <c r="AE1022" s="36" t="n">
        <f aca="false">P1022*Q1022</f>
        <v>0</v>
      </c>
      <c r="AF1022" s="38" t="n">
        <f aca="false">E1022*F1022+P1022*Q1022</f>
        <v>0</v>
      </c>
      <c r="AG1022" s="39" t="str">
        <f aca="false">AB1022</f>
        <v>Магомедов Э.М.</v>
      </c>
      <c r="AH1022" s="39" t="str">
        <f aca="false">C1022</f>
        <v>3ИСП11-15 (п)</v>
      </c>
      <c r="AI1022" s="40" t="str">
        <f aca="false">B1022</f>
        <v>21</v>
      </c>
      <c r="AJ1022" s="39" t="str">
        <f aca="false">CONCATENATE(A1022," ",D1022)</f>
        <v>ВнеУр Разговоры о важном</v>
      </c>
      <c r="AK1022" s="39" t="n">
        <f aca="false">E1022*F1022+P1022*Q1022+H1022+J1022+S1022+U1022</f>
        <v>2</v>
      </c>
      <c r="AL1022" s="39" t="n">
        <f aca="false">L1022+W1022</f>
        <v>0</v>
      </c>
      <c r="AM1022" s="39" t="n">
        <f aca="false">M1022+X1022</f>
        <v>0</v>
      </c>
      <c r="AN1022" s="39" t="n">
        <f aca="false">Y1022</f>
        <v>0</v>
      </c>
      <c r="AO1022" s="39" t="n">
        <f aca="false">SUM(AK1022:AN1022)</f>
        <v>2</v>
      </c>
      <c r="AP1022" s="41" t="n">
        <f aca="false">K1022+V1022</f>
        <v>0</v>
      </c>
    </row>
    <row r="1023" s="42" customFormat="true" ht="16.5" hidden="true" customHeight="true" outlineLevel="0" collapsed="false">
      <c r="A1023" s="138" t="s">
        <v>52</v>
      </c>
      <c r="B1023" s="30" t="s">
        <v>53</v>
      </c>
      <c r="C1023" s="31" t="s">
        <v>646</v>
      </c>
      <c r="D1023" s="139" t="s">
        <v>55</v>
      </c>
      <c r="E1023" s="31" t="n">
        <v>10</v>
      </c>
      <c r="F1023" s="31" t="n">
        <v>2</v>
      </c>
      <c r="G1023" s="31"/>
      <c r="H1023" s="31"/>
      <c r="I1023" s="31"/>
      <c r="J1023" s="31"/>
      <c r="K1023" s="31"/>
      <c r="L1023" s="31" t="n">
        <v>2</v>
      </c>
      <c r="M1023" s="31"/>
      <c r="N1023" s="33" t="n">
        <f aca="false">E1023*F1023+H1023+J1023+K1023+L1023+M1023</f>
        <v>22</v>
      </c>
      <c r="O1023" s="36"/>
      <c r="P1023" s="31" t="n">
        <v>8</v>
      </c>
      <c r="Q1023" s="31" t="n">
        <v>2</v>
      </c>
      <c r="R1023" s="31"/>
      <c r="S1023" s="31"/>
      <c r="T1023" s="31"/>
      <c r="U1023" s="31"/>
      <c r="V1023" s="31"/>
      <c r="W1023" s="31" t="n">
        <v>2</v>
      </c>
      <c r="X1023" s="31"/>
      <c r="Y1023" s="31"/>
      <c r="Z1023" s="36" t="n">
        <f aca="false">P1023*Q1023+S1023+U1023+V1023+W1023+X1023+Y1023</f>
        <v>18</v>
      </c>
      <c r="AA1023" s="36" t="n">
        <f aca="false">N1023+Z1023</f>
        <v>40</v>
      </c>
      <c r="AB1023" s="74" t="s">
        <v>220</v>
      </c>
      <c r="AC1023" s="31"/>
      <c r="AD1023" s="31"/>
      <c r="AE1023" s="36" t="n">
        <f aca="false">P1023*Q1023</f>
        <v>16</v>
      </c>
      <c r="AF1023" s="38" t="n">
        <f aca="false">E1023*F1023+P1023*Q1023</f>
        <v>36</v>
      </c>
      <c r="AG1023" s="39" t="str">
        <f aca="false">AB1023</f>
        <v>Ветрова О.В.</v>
      </c>
      <c r="AH1023" s="39" t="str">
        <f aca="false">C1023</f>
        <v>4ИСП9-8а (п)</v>
      </c>
      <c r="AI1023" s="40" t="str">
        <f aca="false">B1023</f>
        <v>12</v>
      </c>
      <c r="AJ1023" s="39" t="str">
        <f aca="false">CONCATENATE(A1023," ",D1023)</f>
        <v>ОГСЭ.03 Иностранный язык в профессиональной деятельности</v>
      </c>
      <c r="AK1023" s="39" t="n">
        <f aca="false">E1023*F1023+P1023*Q1023+H1023+J1023+S1023+U1023</f>
        <v>36</v>
      </c>
      <c r="AL1023" s="39" t="n">
        <f aca="false">L1023+W1023</f>
        <v>4</v>
      </c>
      <c r="AM1023" s="39" t="n">
        <f aca="false">M1023+X1023</f>
        <v>0</v>
      </c>
      <c r="AN1023" s="39" t="n">
        <f aca="false">Y1023</f>
        <v>0</v>
      </c>
      <c r="AO1023" s="39" t="n">
        <f aca="false">SUM(AK1023:AN1023)</f>
        <v>40</v>
      </c>
      <c r="AP1023" s="41" t="n">
        <f aca="false">K1023+V1023</f>
        <v>0</v>
      </c>
    </row>
    <row r="1024" s="42" customFormat="true" ht="16.5" hidden="true" customHeight="true" outlineLevel="0" collapsed="false">
      <c r="A1024" s="138" t="s">
        <v>52</v>
      </c>
      <c r="B1024" s="30" t="s">
        <v>116</v>
      </c>
      <c r="C1024" s="31" t="s">
        <v>647</v>
      </c>
      <c r="D1024" s="139" t="s">
        <v>55</v>
      </c>
      <c r="E1024" s="31" t="n">
        <v>10</v>
      </c>
      <c r="F1024" s="31" t="n">
        <v>2</v>
      </c>
      <c r="G1024" s="31"/>
      <c r="H1024" s="31"/>
      <c r="I1024" s="31"/>
      <c r="J1024" s="31"/>
      <c r="K1024" s="31"/>
      <c r="L1024" s="31" t="n">
        <v>2</v>
      </c>
      <c r="M1024" s="31"/>
      <c r="N1024" s="33" t="n">
        <f aca="false">E1024*F1024+H1024+J1024+K1024+L1024+M1024</f>
        <v>22</v>
      </c>
      <c r="O1024" s="36"/>
      <c r="P1024" s="31" t="n">
        <v>8</v>
      </c>
      <c r="Q1024" s="31" t="n">
        <v>2</v>
      </c>
      <c r="R1024" s="31"/>
      <c r="S1024" s="31"/>
      <c r="T1024" s="31"/>
      <c r="U1024" s="31"/>
      <c r="V1024" s="31"/>
      <c r="W1024" s="31" t="n">
        <v>2</v>
      </c>
      <c r="X1024" s="31"/>
      <c r="Y1024" s="31"/>
      <c r="Z1024" s="36" t="n">
        <f aca="false">P1024*Q1024+S1024+U1024+V1024+W1024+X1024+Y1024</f>
        <v>18</v>
      </c>
      <c r="AA1024" s="36" t="n">
        <f aca="false">N1024+Z1024</f>
        <v>40</v>
      </c>
      <c r="AB1024" s="74" t="s">
        <v>218</v>
      </c>
      <c r="AC1024" s="31"/>
      <c r="AD1024" s="31"/>
      <c r="AE1024" s="36" t="n">
        <f aca="false">P1024*Q1024</f>
        <v>16</v>
      </c>
      <c r="AF1024" s="38" t="n">
        <f aca="false">E1024*F1024+P1024*Q1024</f>
        <v>36</v>
      </c>
      <c r="AG1024" s="39" t="str">
        <f aca="false">AB1024</f>
        <v>Бруй С.Ю.</v>
      </c>
      <c r="AH1024" s="39" t="str">
        <f aca="false">C1024</f>
        <v>4ИСП9-8б (п)</v>
      </c>
      <c r="AI1024" s="40" t="str">
        <f aca="false">B1024</f>
        <v>11</v>
      </c>
      <c r="AJ1024" s="39" t="str">
        <f aca="false">CONCATENATE(A1024," ",D1024)</f>
        <v>ОГСЭ.03 Иностранный язык в профессиональной деятельности</v>
      </c>
      <c r="AK1024" s="39" t="n">
        <f aca="false">E1024*F1024+P1024*Q1024+H1024+J1024+S1024+U1024</f>
        <v>36</v>
      </c>
      <c r="AL1024" s="39" t="n">
        <f aca="false">L1024+W1024</f>
        <v>4</v>
      </c>
      <c r="AM1024" s="39" t="n">
        <f aca="false">M1024+X1024</f>
        <v>0</v>
      </c>
      <c r="AN1024" s="39" t="n">
        <f aca="false">Y1024</f>
        <v>0</v>
      </c>
      <c r="AO1024" s="39" t="n">
        <f aca="false">SUM(AK1024:AN1024)</f>
        <v>40</v>
      </c>
      <c r="AP1024" s="41" t="n">
        <f aca="false">K1024+V1024</f>
        <v>0</v>
      </c>
    </row>
    <row r="1025" s="42" customFormat="true" ht="16.5" hidden="true" customHeight="true" outlineLevel="0" collapsed="false">
      <c r="A1025" s="138" t="s">
        <v>60</v>
      </c>
      <c r="B1025" s="30" t="s">
        <v>286</v>
      </c>
      <c r="C1025" s="31" t="s">
        <v>648</v>
      </c>
      <c r="D1025" s="139" t="s">
        <v>61</v>
      </c>
      <c r="E1025" s="31" t="n">
        <v>10</v>
      </c>
      <c r="F1025" s="31" t="n">
        <v>2</v>
      </c>
      <c r="G1025" s="31"/>
      <c r="H1025" s="31"/>
      <c r="I1025" s="31"/>
      <c r="J1025" s="31"/>
      <c r="K1025" s="31"/>
      <c r="L1025" s="31"/>
      <c r="M1025" s="31"/>
      <c r="N1025" s="33" t="n">
        <f aca="false">E1025*F1025+H1025+J1025+K1025+L1025+M1025</f>
        <v>20</v>
      </c>
      <c r="O1025" s="36"/>
      <c r="P1025" s="31" t="n">
        <v>8</v>
      </c>
      <c r="Q1025" s="31" t="n">
        <v>2</v>
      </c>
      <c r="R1025" s="31"/>
      <c r="S1025" s="31"/>
      <c r="T1025" s="31"/>
      <c r="U1025" s="31"/>
      <c r="V1025" s="31"/>
      <c r="W1025" s="31"/>
      <c r="X1025" s="31"/>
      <c r="Y1025" s="31"/>
      <c r="Z1025" s="36" t="n">
        <f aca="false">P1025*Q1025+S1025+U1025+V1025+W1025+X1025+Y1025</f>
        <v>16</v>
      </c>
      <c r="AA1025" s="36" t="n">
        <f aca="false">N1025+Z1025</f>
        <v>36</v>
      </c>
      <c r="AB1025" s="74" t="s">
        <v>486</v>
      </c>
      <c r="AC1025" s="31"/>
      <c r="AD1025" s="31"/>
      <c r="AE1025" s="36" t="n">
        <f aca="false">P1025*Q1025</f>
        <v>16</v>
      </c>
      <c r="AF1025" s="38" t="n">
        <f aca="false">E1025*F1025+P1025*Q1025</f>
        <v>36</v>
      </c>
      <c r="AG1025" s="39" t="str">
        <f aca="false">AB1025</f>
        <v>Шадрин А.О.</v>
      </c>
      <c r="AH1025" s="39" t="str">
        <f aca="false">C1025</f>
        <v>4ИСП9-8 (п)</v>
      </c>
      <c r="AI1025" s="40" t="str">
        <f aca="false">B1025</f>
        <v>23</v>
      </c>
      <c r="AJ1025" s="39" t="str">
        <f aca="false">CONCATENATE(A1025," ",D1025)</f>
        <v>ОГСЭ.04 Физическая культура</v>
      </c>
      <c r="AK1025" s="39" t="n">
        <f aca="false">E1025*F1025+P1025*Q1025+H1025+J1025+S1025+U1025</f>
        <v>36</v>
      </c>
      <c r="AL1025" s="39" t="n">
        <f aca="false">L1025+W1025</f>
        <v>0</v>
      </c>
      <c r="AM1025" s="39" t="n">
        <f aca="false">M1025+X1025</f>
        <v>0</v>
      </c>
      <c r="AN1025" s="39" t="n">
        <f aca="false">Y1025</f>
        <v>0</v>
      </c>
      <c r="AO1025" s="39" t="n">
        <f aca="false">SUM(AK1025:AN1025)</f>
        <v>36</v>
      </c>
      <c r="AP1025" s="41" t="n">
        <f aca="false">K1025+V1025</f>
        <v>0</v>
      </c>
    </row>
    <row r="1026" s="42" customFormat="true" ht="16.5" hidden="true" customHeight="true" outlineLevel="0" collapsed="false">
      <c r="A1026" s="49" t="s">
        <v>94</v>
      </c>
      <c r="B1026" s="30" t="s">
        <v>286</v>
      </c>
      <c r="C1026" s="31" t="s">
        <v>648</v>
      </c>
      <c r="D1026" s="140" t="s">
        <v>383</v>
      </c>
      <c r="E1026" s="31" t="n">
        <v>10</v>
      </c>
      <c r="F1026" s="31" t="n">
        <v>4</v>
      </c>
      <c r="G1026" s="31" t="n">
        <v>14</v>
      </c>
      <c r="H1026" s="31"/>
      <c r="I1026" s="31"/>
      <c r="J1026" s="31"/>
      <c r="K1026" s="31"/>
      <c r="L1026" s="31"/>
      <c r="M1026" s="31"/>
      <c r="N1026" s="33" t="n">
        <f aca="false">E1026*F1026+H1026+J1026+K1026+L1026+M1026</f>
        <v>40</v>
      </c>
      <c r="O1026" s="36"/>
      <c r="P1026" s="31" t="n">
        <v>8</v>
      </c>
      <c r="Q1026" s="31"/>
      <c r="R1026" s="31"/>
      <c r="S1026" s="31"/>
      <c r="T1026" s="31"/>
      <c r="U1026" s="31"/>
      <c r="V1026" s="31"/>
      <c r="W1026" s="31"/>
      <c r="X1026" s="31"/>
      <c r="Y1026" s="31"/>
      <c r="Z1026" s="36" t="n">
        <f aca="false">P1026*Q1026+S1026+U1026+V1026+W1026+X1026+Y1026</f>
        <v>0</v>
      </c>
      <c r="AA1026" s="36" t="n">
        <f aca="false">N1026+Z1026</f>
        <v>40</v>
      </c>
      <c r="AB1026" s="47" t="s">
        <v>313</v>
      </c>
      <c r="AC1026" s="31"/>
      <c r="AD1026" s="31"/>
      <c r="AE1026" s="36" t="n">
        <f aca="false">P1026*Q1026</f>
        <v>0</v>
      </c>
      <c r="AF1026" s="38" t="n">
        <f aca="false">E1026*F1026+P1026*Q1026</f>
        <v>40</v>
      </c>
      <c r="AG1026" s="39" t="str">
        <f aca="false">AB1026</f>
        <v>Гаврилова Л.А.</v>
      </c>
      <c r="AH1026" s="39" t="str">
        <f aca="false">C1026</f>
        <v>4ИСП9-8 (п)</v>
      </c>
      <c r="AI1026" s="40" t="str">
        <f aca="false">B1026</f>
        <v>23</v>
      </c>
      <c r="AJ1026" s="39" t="str">
        <f aca="false">CONCATENATE(A1026," ",D1026)</f>
        <v>ОП.12 Менеджмент в профессиональной деятельности</v>
      </c>
      <c r="AK1026" s="39" t="n">
        <f aca="false">E1026*F1026+P1026*Q1026+H1026+J1026+S1026+U1026</f>
        <v>40</v>
      </c>
      <c r="AL1026" s="39" t="n">
        <f aca="false">L1026+W1026</f>
        <v>0</v>
      </c>
      <c r="AM1026" s="39" t="n">
        <f aca="false">M1026+X1026</f>
        <v>0</v>
      </c>
      <c r="AN1026" s="39" t="n">
        <f aca="false">Y1026</f>
        <v>0</v>
      </c>
      <c r="AO1026" s="39" t="n">
        <f aca="false">SUM(AK1026:AN1026)</f>
        <v>40</v>
      </c>
      <c r="AP1026" s="41" t="n">
        <f aca="false">K1026+V1026</f>
        <v>0</v>
      </c>
    </row>
    <row r="1027" s="42" customFormat="true" ht="16.5" hidden="true" customHeight="true" outlineLevel="0" collapsed="false">
      <c r="A1027" s="141" t="s">
        <v>96</v>
      </c>
      <c r="B1027" s="30" t="s">
        <v>286</v>
      </c>
      <c r="C1027" s="31" t="s">
        <v>648</v>
      </c>
      <c r="D1027" s="142" t="s">
        <v>384</v>
      </c>
      <c r="E1027" s="31" t="n">
        <v>10</v>
      </c>
      <c r="F1027" s="31"/>
      <c r="G1027" s="31"/>
      <c r="H1027" s="31"/>
      <c r="I1027" s="31"/>
      <c r="J1027" s="31"/>
      <c r="K1027" s="31"/>
      <c r="L1027" s="31"/>
      <c r="M1027" s="31"/>
      <c r="N1027" s="33" t="n">
        <f aca="false">E1027*F1027+H1027+J1027+K1027+L1027+M1027</f>
        <v>0</v>
      </c>
      <c r="O1027" s="36"/>
      <c r="P1027" s="31" t="n">
        <v>8</v>
      </c>
      <c r="Q1027" s="31" t="n">
        <v>8</v>
      </c>
      <c r="R1027" s="31" t="n">
        <v>18</v>
      </c>
      <c r="S1027" s="31"/>
      <c r="T1027" s="31"/>
      <c r="U1027" s="31"/>
      <c r="V1027" s="31"/>
      <c r="W1027" s="31" t="n">
        <v>6</v>
      </c>
      <c r="X1027" s="31"/>
      <c r="Y1027" s="31"/>
      <c r="Z1027" s="36" t="n">
        <f aca="false">P1027*Q1027+S1027+U1027+V1027+W1027+X1027+Y1027</f>
        <v>70</v>
      </c>
      <c r="AA1027" s="36" t="n">
        <f aca="false">N1027+Z1027</f>
        <v>70</v>
      </c>
      <c r="AB1027" s="47" t="s">
        <v>385</v>
      </c>
      <c r="AC1027" s="31"/>
      <c r="AD1027" s="31" t="s">
        <v>262</v>
      </c>
      <c r="AE1027" s="36" t="n">
        <f aca="false">P1027*Q1027</f>
        <v>64</v>
      </c>
      <c r="AF1027" s="38" t="n">
        <f aca="false">E1027*F1027+P1027*Q1027</f>
        <v>64</v>
      </c>
      <c r="AG1027" s="39" t="str">
        <f aca="false">AB1027</f>
        <v>Целых В.А.</v>
      </c>
      <c r="AH1027" s="39" t="str">
        <f aca="false">C1027</f>
        <v>4ИСП9-8 (п)</v>
      </c>
      <c r="AI1027" s="40" t="str">
        <f aca="false">B1027</f>
        <v>23</v>
      </c>
      <c r="AJ1027" s="39" t="str">
        <f aca="false">CONCATENATE(A1027," ",D1027)</f>
        <v>ОП.13 Управление малым предприятием</v>
      </c>
      <c r="AK1027" s="39" t="n">
        <f aca="false">E1027*F1027+P1027*Q1027+H1027+J1027+S1027+U1027</f>
        <v>64</v>
      </c>
      <c r="AL1027" s="39" t="n">
        <f aca="false">L1027+W1027</f>
        <v>6</v>
      </c>
      <c r="AM1027" s="39" t="n">
        <f aca="false">M1027+X1027</f>
        <v>0</v>
      </c>
      <c r="AN1027" s="39" t="n">
        <f aca="false">Y1027</f>
        <v>0</v>
      </c>
      <c r="AO1027" s="39" t="n">
        <f aca="false">SUM(AK1027:AN1027)</f>
        <v>70</v>
      </c>
      <c r="AP1027" s="41" t="n">
        <f aca="false">K1027+V1027</f>
        <v>0</v>
      </c>
    </row>
    <row r="1028" s="42" customFormat="true" ht="16.5" hidden="true" customHeight="true" outlineLevel="0" collapsed="false">
      <c r="A1028" s="68" t="s">
        <v>100</v>
      </c>
      <c r="B1028" s="30" t="s">
        <v>286</v>
      </c>
      <c r="C1028" s="31" t="s">
        <v>648</v>
      </c>
      <c r="D1028" s="143" t="s">
        <v>328</v>
      </c>
      <c r="E1028" s="31" t="n">
        <v>10</v>
      </c>
      <c r="F1028" s="31" t="n">
        <v>7</v>
      </c>
      <c r="G1028" s="31" t="n">
        <v>98</v>
      </c>
      <c r="H1028" s="31" t="n">
        <v>-48</v>
      </c>
      <c r="I1028" s="31"/>
      <c r="J1028" s="31"/>
      <c r="K1028" s="31"/>
      <c r="L1028" s="31" t="n">
        <v>4</v>
      </c>
      <c r="M1028" s="31"/>
      <c r="N1028" s="33" t="n">
        <f aca="false">E1028*F1028+H1028+J1028+K1028+L1028+M1028</f>
        <v>26</v>
      </c>
      <c r="O1028" s="36"/>
      <c r="P1028" s="31" t="n">
        <v>8</v>
      </c>
      <c r="Q1028" s="31" t="n">
        <v>11</v>
      </c>
      <c r="R1028" s="31"/>
      <c r="S1028" s="31" t="n">
        <v>-20</v>
      </c>
      <c r="T1028" s="31"/>
      <c r="U1028" s="31" t="n">
        <v>-30</v>
      </c>
      <c r="V1028" s="31" t="n">
        <v>23</v>
      </c>
      <c r="W1028" s="31" t="n">
        <v>6</v>
      </c>
      <c r="X1028" s="31" t="n">
        <v>8</v>
      </c>
      <c r="Y1028" s="31"/>
      <c r="Z1028" s="36" t="n">
        <f aca="false">P1028*Q1028+S1028+U1028+V1028+W1028+X1028+Y1028</f>
        <v>75</v>
      </c>
      <c r="AA1028" s="36" t="n">
        <f aca="false">N1028+Z1028</f>
        <v>101</v>
      </c>
      <c r="AB1028" s="47" t="s">
        <v>316</v>
      </c>
      <c r="AC1028" s="31" t="s">
        <v>386</v>
      </c>
      <c r="AD1028" s="31" t="s">
        <v>262</v>
      </c>
      <c r="AE1028" s="36" t="n">
        <f aca="false">P1028*Q1028</f>
        <v>88</v>
      </c>
      <c r="AF1028" s="38" t="n">
        <f aca="false">E1028*F1028+P1028*Q1028</f>
        <v>158</v>
      </c>
      <c r="AG1028" s="39" t="str">
        <f aca="false">AB1028</f>
        <v>Виеру А.Н.</v>
      </c>
      <c r="AH1028" s="39" t="str">
        <f aca="false">C1028</f>
        <v>4ИСП9-8 (п)</v>
      </c>
      <c r="AI1028" s="40" t="str">
        <f aca="false">B1028</f>
        <v>23</v>
      </c>
      <c r="AJ1028" s="39" t="str">
        <f aca="false">CONCATENATE(A1028," ",D1028)</f>
        <v>МДК.01.01 Разработка программных модулей</v>
      </c>
      <c r="AK1028" s="39" t="n">
        <f aca="false">E1028*F1028+P1028*Q1028+H1028+J1028+S1028+U1028</f>
        <v>60</v>
      </c>
      <c r="AL1028" s="39" t="n">
        <f aca="false">L1028+W1028</f>
        <v>10</v>
      </c>
      <c r="AM1028" s="39" t="n">
        <f aca="false">M1028+X1028</f>
        <v>8</v>
      </c>
      <c r="AN1028" s="39" t="n">
        <f aca="false">Y1028</f>
        <v>0</v>
      </c>
      <c r="AO1028" s="39" t="n">
        <f aca="false">SUM(AK1028:AN1028)</f>
        <v>78</v>
      </c>
      <c r="AP1028" s="41" t="n">
        <f aca="false">K1028+V1028</f>
        <v>23</v>
      </c>
    </row>
    <row r="1029" s="42" customFormat="true" ht="16.5" hidden="true" customHeight="true" outlineLevel="0" collapsed="false">
      <c r="A1029" s="68" t="s">
        <v>100</v>
      </c>
      <c r="B1029" s="30" t="s">
        <v>53</v>
      </c>
      <c r="C1029" s="31" t="s">
        <v>646</v>
      </c>
      <c r="D1029" s="143" t="s">
        <v>328</v>
      </c>
      <c r="E1029" s="31" t="n">
        <v>10</v>
      </c>
      <c r="F1029" s="31"/>
      <c r="G1029" s="31"/>
      <c r="H1029" s="31" t="n">
        <v>48</v>
      </c>
      <c r="I1029" s="31"/>
      <c r="J1029" s="31"/>
      <c r="K1029" s="31"/>
      <c r="L1029" s="31"/>
      <c r="M1029" s="31"/>
      <c r="N1029" s="33" t="n">
        <f aca="false">E1029*F1029+H1029+J1029+K1029+L1029+M1029</f>
        <v>48</v>
      </c>
      <c r="O1029" s="36"/>
      <c r="P1029" s="31" t="n">
        <v>8</v>
      </c>
      <c r="Q1029" s="31"/>
      <c r="R1029" s="31"/>
      <c r="S1029" s="31" t="n">
        <v>20</v>
      </c>
      <c r="T1029" s="31"/>
      <c r="U1029" s="31"/>
      <c r="V1029" s="31"/>
      <c r="W1029" s="31"/>
      <c r="X1029" s="31"/>
      <c r="Y1029" s="31"/>
      <c r="Z1029" s="36" t="n">
        <f aca="false">P1029*Q1029+S1029+U1029+V1029+W1029+X1029+Y1029</f>
        <v>20</v>
      </c>
      <c r="AA1029" s="36" t="n">
        <f aca="false">N1029+Z1029</f>
        <v>68</v>
      </c>
      <c r="AB1029" s="47" t="s">
        <v>316</v>
      </c>
      <c r="AC1029" s="31" t="s">
        <v>386</v>
      </c>
      <c r="AD1029" s="31" t="s">
        <v>262</v>
      </c>
      <c r="AE1029" s="36" t="n">
        <f aca="false">P1029*Q1029</f>
        <v>0</v>
      </c>
      <c r="AF1029" s="38" t="n">
        <f aca="false">E1029*F1029+P1029*Q1029</f>
        <v>0</v>
      </c>
      <c r="AG1029" s="39" t="str">
        <f aca="false">AB1029</f>
        <v>Виеру А.Н.</v>
      </c>
      <c r="AH1029" s="39" t="str">
        <f aca="false">C1029</f>
        <v>4ИСП9-8а (п)</v>
      </c>
      <c r="AI1029" s="40" t="str">
        <f aca="false">B1029</f>
        <v>12</v>
      </c>
      <c r="AJ1029" s="39" t="str">
        <f aca="false">CONCATENATE(A1029," ",D1029)</f>
        <v>МДК.01.01 Разработка программных модулей</v>
      </c>
      <c r="AK1029" s="39" t="n">
        <f aca="false">E1029*F1029+P1029*Q1029+H1029+J1029+S1029+U1029</f>
        <v>68</v>
      </c>
      <c r="AL1029" s="39" t="n">
        <f aca="false">L1029+W1029</f>
        <v>0</v>
      </c>
      <c r="AM1029" s="39" t="n">
        <f aca="false">M1029+X1029</f>
        <v>0</v>
      </c>
      <c r="AN1029" s="39" t="n">
        <f aca="false">Y1029</f>
        <v>0</v>
      </c>
      <c r="AO1029" s="39" t="n">
        <f aca="false">SUM(AK1029:AN1029)</f>
        <v>68</v>
      </c>
      <c r="AP1029" s="41" t="n">
        <f aca="false">K1029+V1029</f>
        <v>0</v>
      </c>
    </row>
    <row r="1030" s="42" customFormat="true" ht="16.5" hidden="true" customHeight="true" outlineLevel="0" collapsed="false">
      <c r="A1030" s="68" t="s">
        <v>100</v>
      </c>
      <c r="B1030" s="30" t="s">
        <v>116</v>
      </c>
      <c r="C1030" s="31" t="s">
        <v>647</v>
      </c>
      <c r="D1030" s="143" t="s">
        <v>328</v>
      </c>
      <c r="E1030" s="31" t="n">
        <v>10</v>
      </c>
      <c r="F1030" s="31"/>
      <c r="G1030" s="31"/>
      <c r="H1030" s="31" t="n">
        <v>48</v>
      </c>
      <c r="I1030" s="31"/>
      <c r="J1030" s="31"/>
      <c r="K1030" s="31"/>
      <c r="L1030" s="31"/>
      <c r="M1030" s="31"/>
      <c r="N1030" s="33" t="n">
        <f aca="false">E1030*F1030+H1030+J1030+K1030+L1030+M1030</f>
        <v>48</v>
      </c>
      <c r="O1030" s="36"/>
      <c r="P1030" s="31" t="n">
        <v>8</v>
      </c>
      <c r="Q1030" s="31"/>
      <c r="R1030" s="31"/>
      <c r="S1030" s="31" t="n">
        <v>20</v>
      </c>
      <c r="T1030" s="31"/>
      <c r="U1030" s="31"/>
      <c r="V1030" s="31"/>
      <c r="W1030" s="31"/>
      <c r="X1030" s="31"/>
      <c r="Y1030" s="31"/>
      <c r="Z1030" s="36" t="n">
        <f aca="false">P1030*Q1030+S1030+U1030+V1030+W1030+X1030+Y1030</f>
        <v>20</v>
      </c>
      <c r="AA1030" s="36" t="n">
        <f aca="false">N1030+Z1030</f>
        <v>68</v>
      </c>
      <c r="AB1030" s="47" t="s">
        <v>69</v>
      </c>
      <c r="AC1030" s="31" t="s">
        <v>386</v>
      </c>
      <c r="AD1030" s="31" t="s">
        <v>262</v>
      </c>
      <c r="AE1030" s="36" t="n">
        <f aca="false">P1030*Q1030</f>
        <v>0</v>
      </c>
      <c r="AF1030" s="38" t="n">
        <f aca="false">E1030*F1030+P1030*Q1030</f>
        <v>0</v>
      </c>
      <c r="AG1030" s="39" t="str">
        <f aca="false">AB1030</f>
        <v>вак. 2 п/гр</v>
      </c>
      <c r="AH1030" s="39" t="str">
        <f aca="false">C1030</f>
        <v>4ИСП9-8б (п)</v>
      </c>
      <c r="AI1030" s="40" t="str">
        <f aca="false">B1030</f>
        <v>11</v>
      </c>
      <c r="AJ1030" s="39" t="str">
        <f aca="false">CONCATENATE(A1030," ",D1030)</f>
        <v>МДК.01.01 Разработка программных модулей</v>
      </c>
      <c r="AK1030" s="39" t="n">
        <f aca="false">E1030*F1030+P1030*Q1030+H1030+J1030+S1030+U1030</f>
        <v>68</v>
      </c>
      <c r="AL1030" s="39" t="n">
        <f aca="false">L1030+W1030</f>
        <v>0</v>
      </c>
      <c r="AM1030" s="39" t="n">
        <f aca="false">M1030+X1030</f>
        <v>0</v>
      </c>
      <c r="AN1030" s="39" t="n">
        <f aca="false">Y1030</f>
        <v>0</v>
      </c>
      <c r="AO1030" s="39" t="n">
        <f aca="false">SUM(AK1030:AN1030)</f>
        <v>68</v>
      </c>
      <c r="AP1030" s="41" t="n">
        <f aca="false">K1030+V1030</f>
        <v>0</v>
      </c>
    </row>
    <row r="1031" s="42" customFormat="true" ht="16.5" hidden="true" customHeight="true" outlineLevel="0" collapsed="false">
      <c r="A1031" s="68" t="s">
        <v>100</v>
      </c>
      <c r="B1031" s="30" t="s">
        <v>53</v>
      </c>
      <c r="C1031" s="31" t="s">
        <v>646</v>
      </c>
      <c r="D1031" s="143" t="s">
        <v>387</v>
      </c>
      <c r="E1031" s="31" t="n">
        <v>10</v>
      </c>
      <c r="F1031" s="31"/>
      <c r="G1031" s="31"/>
      <c r="H1031" s="31"/>
      <c r="I1031" s="31"/>
      <c r="J1031" s="31"/>
      <c r="K1031" s="31"/>
      <c r="L1031" s="31"/>
      <c r="M1031" s="31"/>
      <c r="N1031" s="33" t="n">
        <f aca="false">E1031*F1031+H1031+J1031+K1031+L1031+M1031</f>
        <v>0</v>
      </c>
      <c r="O1031" s="36"/>
      <c r="P1031" s="31" t="n">
        <v>8</v>
      </c>
      <c r="Q1031" s="31"/>
      <c r="R1031" s="31"/>
      <c r="S1031" s="31"/>
      <c r="T1031" s="31"/>
      <c r="U1031" s="31" t="n">
        <v>30</v>
      </c>
      <c r="V1031" s="31"/>
      <c r="W1031" s="31"/>
      <c r="X1031" s="31"/>
      <c r="Y1031" s="31"/>
      <c r="Z1031" s="36" t="n">
        <f aca="false">P1031*Q1031+S1031+U1031+V1031+W1031+X1031+Y1031</f>
        <v>30</v>
      </c>
      <c r="AA1031" s="36" t="n">
        <f aca="false">N1031+Z1031</f>
        <v>30</v>
      </c>
      <c r="AB1031" s="47" t="s">
        <v>316</v>
      </c>
      <c r="AC1031" s="31" t="s">
        <v>386</v>
      </c>
      <c r="AD1031" s="31" t="s">
        <v>262</v>
      </c>
      <c r="AE1031" s="36" t="n">
        <f aca="false">P1031*Q1031</f>
        <v>0</v>
      </c>
      <c r="AF1031" s="38" t="n">
        <f aca="false">E1031*F1031+P1031*Q1031</f>
        <v>0</v>
      </c>
      <c r="AG1031" s="39" t="str">
        <f aca="false">AB1031</f>
        <v>Виеру А.Н.</v>
      </c>
      <c r="AH1031" s="39" t="str">
        <f aca="false">C1031</f>
        <v>4ИСП9-8а (п)</v>
      </c>
      <c r="AI1031" s="40" t="str">
        <f aca="false">B1031</f>
        <v>12</v>
      </c>
      <c r="AJ1031" s="39" t="str">
        <f aca="false">CONCATENATE(A1031," ",D1031)</f>
        <v>МДК.01.01 КП - Разработка программных модулей</v>
      </c>
      <c r="AK1031" s="39" t="n">
        <f aca="false">E1031*F1031+P1031*Q1031+H1031+J1031+S1031+U1031</f>
        <v>30</v>
      </c>
      <c r="AL1031" s="39" t="n">
        <f aca="false">L1031+W1031</f>
        <v>0</v>
      </c>
      <c r="AM1031" s="39" t="n">
        <f aca="false">M1031+X1031</f>
        <v>0</v>
      </c>
      <c r="AN1031" s="39" t="n">
        <f aca="false">Y1031</f>
        <v>0</v>
      </c>
      <c r="AO1031" s="39" t="n">
        <f aca="false">SUM(AK1031:AN1031)</f>
        <v>30</v>
      </c>
      <c r="AP1031" s="41" t="n">
        <f aca="false">K1031+V1031</f>
        <v>0</v>
      </c>
    </row>
    <row r="1032" s="42" customFormat="true" ht="16.5" hidden="true" customHeight="true" outlineLevel="0" collapsed="false">
      <c r="A1032" s="68" t="s">
        <v>100</v>
      </c>
      <c r="B1032" s="30" t="s">
        <v>116</v>
      </c>
      <c r="C1032" s="31" t="s">
        <v>647</v>
      </c>
      <c r="D1032" s="143" t="s">
        <v>387</v>
      </c>
      <c r="E1032" s="31" t="n">
        <v>10</v>
      </c>
      <c r="F1032" s="31"/>
      <c r="G1032" s="31"/>
      <c r="H1032" s="31"/>
      <c r="I1032" s="31"/>
      <c r="J1032" s="31"/>
      <c r="K1032" s="31"/>
      <c r="L1032" s="31"/>
      <c r="M1032" s="31"/>
      <c r="N1032" s="33" t="n">
        <f aca="false">E1032*F1032+H1032+J1032+K1032+L1032+M1032</f>
        <v>0</v>
      </c>
      <c r="O1032" s="36"/>
      <c r="P1032" s="31" t="n">
        <v>8</v>
      </c>
      <c r="Q1032" s="31"/>
      <c r="R1032" s="31"/>
      <c r="S1032" s="31"/>
      <c r="T1032" s="31"/>
      <c r="U1032" s="31" t="n">
        <v>30</v>
      </c>
      <c r="V1032" s="31"/>
      <c r="W1032" s="31"/>
      <c r="X1032" s="31"/>
      <c r="Y1032" s="31"/>
      <c r="Z1032" s="36" t="n">
        <f aca="false">P1032*Q1032+S1032+U1032+V1032+W1032+X1032+Y1032</f>
        <v>30</v>
      </c>
      <c r="AA1032" s="36" t="n">
        <f aca="false">N1032+Z1032</f>
        <v>30</v>
      </c>
      <c r="AB1032" s="47" t="s">
        <v>388</v>
      </c>
      <c r="AC1032" s="31" t="s">
        <v>386</v>
      </c>
      <c r="AD1032" s="31" t="s">
        <v>262</v>
      </c>
      <c r="AE1032" s="36" t="n">
        <f aca="false">P1032*Q1032</f>
        <v>0</v>
      </c>
      <c r="AF1032" s="38" t="n">
        <f aca="false">E1032*F1032+P1032*Q1032</f>
        <v>0</v>
      </c>
      <c r="AG1032" s="39" t="str">
        <f aca="false">AB1032</f>
        <v>Вак. КП - Виеру А.Н.</v>
      </c>
      <c r="AH1032" s="39" t="str">
        <f aca="false">C1032</f>
        <v>4ИСП9-8б (п)</v>
      </c>
      <c r="AI1032" s="40" t="str">
        <f aca="false">B1032</f>
        <v>11</v>
      </c>
      <c r="AJ1032" s="39" t="str">
        <f aca="false">CONCATENATE(A1032," ",D1032)</f>
        <v>МДК.01.01 КП - Разработка программных модулей</v>
      </c>
      <c r="AK1032" s="39" t="n">
        <f aca="false">E1032*F1032+P1032*Q1032+H1032+J1032+S1032+U1032</f>
        <v>30</v>
      </c>
      <c r="AL1032" s="39" t="n">
        <f aca="false">L1032+W1032</f>
        <v>0</v>
      </c>
      <c r="AM1032" s="39" t="n">
        <f aca="false">M1032+X1032</f>
        <v>0</v>
      </c>
      <c r="AN1032" s="39" t="n">
        <f aca="false">Y1032</f>
        <v>0</v>
      </c>
      <c r="AO1032" s="39" t="n">
        <f aca="false">SUM(AK1032:AN1032)</f>
        <v>30</v>
      </c>
      <c r="AP1032" s="41" t="n">
        <f aca="false">K1032+V1032</f>
        <v>0</v>
      </c>
    </row>
    <row r="1033" s="42" customFormat="true" ht="16.5" hidden="true" customHeight="true" outlineLevel="0" collapsed="false">
      <c r="A1033" s="68" t="s">
        <v>104</v>
      </c>
      <c r="B1033" s="30" t="s">
        <v>286</v>
      </c>
      <c r="C1033" s="31" t="s">
        <v>648</v>
      </c>
      <c r="D1033" s="144" t="s">
        <v>361</v>
      </c>
      <c r="E1033" s="31" t="n">
        <v>10</v>
      </c>
      <c r="F1033" s="31" t="n">
        <v>4</v>
      </c>
      <c r="G1033" s="31" t="n">
        <v>72</v>
      </c>
      <c r="H1033" s="31" t="n">
        <v>-8</v>
      </c>
      <c r="I1033" s="31"/>
      <c r="J1033" s="31"/>
      <c r="K1033" s="31"/>
      <c r="L1033" s="31" t="n">
        <v>4</v>
      </c>
      <c r="M1033" s="31"/>
      <c r="N1033" s="33" t="n">
        <f aca="false">E1033*F1033+H1033+J1033+K1033+L1033+M1033</f>
        <v>36</v>
      </c>
      <c r="O1033" s="36"/>
      <c r="P1033" s="31" t="n">
        <v>8</v>
      </c>
      <c r="Q1033" s="31" t="n">
        <v>11</v>
      </c>
      <c r="R1033" s="31"/>
      <c r="S1033" s="31" t="n">
        <v>-64</v>
      </c>
      <c r="T1033" s="31"/>
      <c r="U1033" s="31"/>
      <c r="V1033" s="31"/>
      <c r="W1033" s="31" t="n">
        <v>6</v>
      </c>
      <c r="X1033" s="31" t="n">
        <v>8</v>
      </c>
      <c r="Y1033" s="31"/>
      <c r="Z1033" s="36" t="n">
        <f aca="false">P1033*Q1033+S1033+U1033+V1033+W1033+X1033+Y1033</f>
        <v>38</v>
      </c>
      <c r="AA1033" s="36" t="n">
        <f aca="false">N1033+Z1033</f>
        <v>74</v>
      </c>
      <c r="AB1033" s="47" t="s">
        <v>283</v>
      </c>
      <c r="AC1033" s="47"/>
      <c r="AD1033" s="31" t="s">
        <v>262</v>
      </c>
      <c r="AE1033" s="36" t="n">
        <f aca="false">P1033*Q1033</f>
        <v>88</v>
      </c>
      <c r="AF1033" s="38" t="n">
        <f aca="false">E1033*F1033+P1033*Q1033</f>
        <v>128</v>
      </c>
      <c r="AG1033" s="39" t="str">
        <f aca="false">AB1033</f>
        <v>Томашевич А.А.</v>
      </c>
      <c r="AH1033" s="39" t="str">
        <f aca="false">C1033</f>
        <v>4ИСП9-8 (п)</v>
      </c>
      <c r="AI1033" s="40" t="str">
        <f aca="false">B1033</f>
        <v>23</v>
      </c>
      <c r="AJ1033" s="39" t="str">
        <f aca="false">CONCATENATE(A1033," ",D1033)</f>
        <v>МДК.01.02 Поддержка и тестирование программных модулей</v>
      </c>
      <c r="AK1033" s="39" t="n">
        <f aca="false">E1033*F1033+P1033*Q1033+H1033+J1033+S1033+U1033</f>
        <v>56</v>
      </c>
      <c r="AL1033" s="39" t="n">
        <f aca="false">L1033+W1033</f>
        <v>10</v>
      </c>
      <c r="AM1033" s="39" t="n">
        <f aca="false">M1033+X1033</f>
        <v>8</v>
      </c>
      <c r="AN1033" s="39" t="n">
        <f aca="false">Y1033</f>
        <v>0</v>
      </c>
      <c r="AO1033" s="39" t="n">
        <f aca="false">SUM(AK1033:AN1033)</f>
        <v>74</v>
      </c>
      <c r="AP1033" s="41" t="n">
        <f aca="false">K1033+V1033</f>
        <v>0</v>
      </c>
    </row>
    <row r="1034" s="42" customFormat="true" ht="16.5" hidden="true" customHeight="true" outlineLevel="0" collapsed="false">
      <c r="A1034" s="68" t="s">
        <v>104</v>
      </c>
      <c r="B1034" s="30" t="s">
        <v>53</v>
      </c>
      <c r="C1034" s="31" t="s">
        <v>646</v>
      </c>
      <c r="D1034" s="144" t="s">
        <v>361</v>
      </c>
      <c r="E1034" s="31" t="n">
        <v>10</v>
      </c>
      <c r="F1034" s="31"/>
      <c r="G1034" s="31"/>
      <c r="H1034" s="31" t="n">
        <v>8</v>
      </c>
      <c r="I1034" s="31"/>
      <c r="J1034" s="31"/>
      <c r="K1034" s="31"/>
      <c r="L1034" s="31"/>
      <c r="M1034" s="31"/>
      <c r="N1034" s="33" t="n">
        <f aca="false">E1034*F1034+H1034+J1034+K1034+L1034+M1034</f>
        <v>8</v>
      </c>
      <c r="O1034" s="36"/>
      <c r="P1034" s="31" t="n">
        <v>8</v>
      </c>
      <c r="Q1034" s="31"/>
      <c r="R1034" s="31"/>
      <c r="S1034" s="31" t="n">
        <v>64</v>
      </c>
      <c r="T1034" s="31"/>
      <c r="U1034" s="31"/>
      <c r="V1034" s="31"/>
      <c r="W1034" s="31"/>
      <c r="X1034" s="31"/>
      <c r="Y1034" s="31"/>
      <c r="Z1034" s="36" t="n">
        <f aca="false">P1034*Q1034+S1034+U1034+V1034+W1034+X1034+Y1034</f>
        <v>64</v>
      </c>
      <c r="AA1034" s="36" t="n">
        <f aca="false">N1034+Z1034</f>
        <v>72</v>
      </c>
      <c r="AB1034" s="47" t="s">
        <v>283</v>
      </c>
      <c r="AC1034" s="47"/>
      <c r="AD1034" s="31" t="s">
        <v>262</v>
      </c>
      <c r="AE1034" s="36" t="n">
        <f aca="false">P1034*Q1034</f>
        <v>0</v>
      </c>
      <c r="AF1034" s="38" t="n">
        <f aca="false">E1034*F1034+P1034*Q1034</f>
        <v>0</v>
      </c>
      <c r="AG1034" s="39" t="str">
        <f aca="false">AB1034</f>
        <v>Томашевич А.А.</v>
      </c>
      <c r="AH1034" s="39" t="str">
        <f aca="false">C1034</f>
        <v>4ИСП9-8а (п)</v>
      </c>
      <c r="AI1034" s="40" t="str">
        <f aca="false">B1034</f>
        <v>12</v>
      </c>
      <c r="AJ1034" s="39" t="str">
        <f aca="false">CONCATENATE(A1034," ",D1034)</f>
        <v>МДК.01.02 Поддержка и тестирование программных модулей</v>
      </c>
      <c r="AK1034" s="39" t="n">
        <f aca="false">E1034*F1034+P1034*Q1034+H1034+J1034+S1034+U1034</f>
        <v>72</v>
      </c>
      <c r="AL1034" s="39" t="n">
        <f aca="false">L1034+W1034</f>
        <v>0</v>
      </c>
      <c r="AM1034" s="39" t="n">
        <f aca="false">M1034+X1034</f>
        <v>0</v>
      </c>
      <c r="AN1034" s="39" t="n">
        <f aca="false">Y1034</f>
        <v>0</v>
      </c>
      <c r="AO1034" s="39" t="n">
        <f aca="false">SUM(AK1034:AN1034)</f>
        <v>72</v>
      </c>
      <c r="AP1034" s="41" t="n">
        <f aca="false">K1034+V1034</f>
        <v>0</v>
      </c>
    </row>
    <row r="1035" s="42" customFormat="true" ht="16.5" hidden="true" customHeight="true" outlineLevel="0" collapsed="false">
      <c r="A1035" s="68" t="s">
        <v>104</v>
      </c>
      <c r="B1035" s="30" t="s">
        <v>116</v>
      </c>
      <c r="C1035" s="31" t="s">
        <v>647</v>
      </c>
      <c r="D1035" s="144" t="s">
        <v>361</v>
      </c>
      <c r="E1035" s="31" t="n">
        <v>10</v>
      </c>
      <c r="F1035" s="31"/>
      <c r="G1035" s="31"/>
      <c r="H1035" s="31" t="n">
        <v>8</v>
      </c>
      <c r="I1035" s="31"/>
      <c r="J1035" s="31"/>
      <c r="K1035" s="31"/>
      <c r="L1035" s="31"/>
      <c r="M1035" s="31"/>
      <c r="N1035" s="33" t="n">
        <f aca="false">E1035*F1035+H1035+J1035+K1035+L1035+M1035</f>
        <v>8</v>
      </c>
      <c r="O1035" s="36"/>
      <c r="P1035" s="31" t="n">
        <v>8</v>
      </c>
      <c r="Q1035" s="31"/>
      <c r="R1035" s="31"/>
      <c r="S1035" s="31" t="n">
        <v>64</v>
      </c>
      <c r="T1035" s="31"/>
      <c r="U1035" s="31"/>
      <c r="V1035" s="31"/>
      <c r="W1035" s="31"/>
      <c r="X1035" s="31"/>
      <c r="Y1035" s="31"/>
      <c r="Z1035" s="36" t="n">
        <f aca="false">P1035*Q1035+S1035+U1035+V1035+W1035+X1035+Y1035</f>
        <v>64</v>
      </c>
      <c r="AA1035" s="36" t="n">
        <f aca="false">N1035+Z1035</f>
        <v>72</v>
      </c>
      <c r="AB1035" s="47" t="s">
        <v>69</v>
      </c>
      <c r="AC1035" s="47"/>
      <c r="AD1035" s="31" t="s">
        <v>262</v>
      </c>
      <c r="AE1035" s="36" t="n">
        <f aca="false">P1035*Q1035</f>
        <v>0</v>
      </c>
      <c r="AF1035" s="38" t="n">
        <f aca="false">E1035*F1035+P1035*Q1035</f>
        <v>0</v>
      </c>
      <c r="AG1035" s="39" t="str">
        <f aca="false">AB1035</f>
        <v>вак. 2 п/гр</v>
      </c>
      <c r="AH1035" s="39" t="str">
        <f aca="false">C1035</f>
        <v>4ИСП9-8б (п)</v>
      </c>
      <c r="AI1035" s="40" t="str">
        <f aca="false">B1035</f>
        <v>11</v>
      </c>
      <c r="AJ1035" s="39" t="str">
        <f aca="false">CONCATENATE(A1035," ",D1035)</f>
        <v>МДК.01.02 Поддержка и тестирование программных модулей</v>
      </c>
      <c r="AK1035" s="39" t="n">
        <f aca="false">E1035*F1035+P1035*Q1035+H1035+J1035+S1035+U1035</f>
        <v>72</v>
      </c>
      <c r="AL1035" s="39" t="n">
        <f aca="false">L1035+W1035</f>
        <v>0</v>
      </c>
      <c r="AM1035" s="39" t="n">
        <f aca="false">M1035+X1035</f>
        <v>0</v>
      </c>
      <c r="AN1035" s="39" t="n">
        <f aca="false">Y1035</f>
        <v>0</v>
      </c>
      <c r="AO1035" s="39" t="n">
        <f aca="false">SUM(AK1035:AN1035)</f>
        <v>72</v>
      </c>
      <c r="AP1035" s="41" t="n">
        <f aca="false">K1035+V1035</f>
        <v>0</v>
      </c>
    </row>
    <row r="1036" s="42" customFormat="true" ht="16.5" hidden="true" customHeight="true" outlineLevel="0" collapsed="false">
      <c r="A1036" s="68" t="s">
        <v>136</v>
      </c>
      <c r="B1036" s="30" t="s">
        <v>286</v>
      </c>
      <c r="C1036" s="31" t="s">
        <v>648</v>
      </c>
      <c r="D1036" s="133" t="s">
        <v>331</v>
      </c>
      <c r="E1036" s="31" t="n">
        <v>10</v>
      </c>
      <c r="F1036" s="31" t="n">
        <v>8</v>
      </c>
      <c r="G1036" s="31" t="n">
        <v>60</v>
      </c>
      <c r="H1036" s="31" t="n">
        <v>-30</v>
      </c>
      <c r="I1036" s="31"/>
      <c r="J1036" s="31" t="n">
        <v>-30</v>
      </c>
      <c r="K1036" s="31" t="n">
        <v>23</v>
      </c>
      <c r="L1036" s="31" t="n">
        <v>8</v>
      </c>
      <c r="M1036" s="31" t="n">
        <v>8</v>
      </c>
      <c r="N1036" s="33" t="n">
        <f aca="false">E1036*F1036+H1036+J1036+K1036+L1036+M1036</f>
        <v>59</v>
      </c>
      <c r="O1036" s="36"/>
      <c r="P1036" s="31" t="n">
        <v>8</v>
      </c>
      <c r="Q1036" s="31"/>
      <c r="R1036" s="31"/>
      <c r="S1036" s="31"/>
      <c r="T1036" s="31"/>
      <c r="U1036" s="31"/>
      <c r="V1036" s="31"/>
      <c r="W1036" s="31"/>
      <c r="X1036" s="31"/>
      <c r="Y1036" s="31"/>
      <c r="Z1036" s="36" t="n">
        <f aca="false">P1036*Q1036+S1036+U1036+V1036+W1036+X1036+Y1036</f>
        <v>0</v>
      </c>
      <c r="AA1036" s="36" t="n">
        <f aca="false">N1036+Z1036</f>
        <v>59</v>
      </c>
      <c r="AB1036" s="47" t="s">
        <v>316</v>
      </c>
      <c r="AC1036" s="31" t="s">
        <v>389</v>
      </c>
      <c r="AD1036" s="31"/>
      <c r="AE1036" s="36" t="n">
        <f aca="false">P1036*Q1036</f>
        <v>0</v>
      </c>
      <c r="AF1036" s="38" t="n">
        <f aca="false">E1036*F1036+P1036*Q1036</f>
        <v>80</v>
      </c>
      <c r="AG1036" s="39" t="str">
        <f aca="false">AB1036</f>
        <v>Виеру А.Н.</v>
      </c>
      <c r="AH1036" s="39" t="str">
        <f aca="false">C1036</f>
        <v>4ИСП9-8 (п)</v>
      </c>
      <c r="AI1036" s="40" t="str">
        <f aca="false">B1036</f>
        <v>23</v>
      </c>
      <c r="AJ1036" s="39" t="str">
        <f aca="false">CONCATENATE(A1036," ",D1036)</f>
        <v>МДК.01.03 Разработка мобильных приложений</v>
      </c>
      <c r="AK1036" s="39" t="n">
        <f aca="false">E1036*F1036+P1036*Q1036+H1036+J1036+S1036+U1036</f>
        <v>20</v>
      </c>
      <c r="AL1036" s="39" t="n">
        <f aca="false">L1036+W1036</f>
        <v>8</v>
      </c>
      <c r="AM1036" s="39" t="n">
        <f aca="false">M1036+X1036</f>
        <v>8</v>
      </c>
      <c r="AN1036" s="39" t="n">
        <f aca="false">Y1036</f>
        <v>0</v>
      </c>
      <c r="AO1036" s="39" t="n">
        <f aca="false">SUM(AK1036:AN1036)</f>
        <v>36</v>
      </c>
      <c r="AP1036" s="41" t="n">
        <f aca="false">K1036+V1036</f>
        <v>23</v>
      </c>
    </row>
    <row r="1037" s="42" customFormat="true" ht="16.5" hidden="true" customHeight="true" outlineLevel="0" collapsed="false">
      <c r="A1037" s="68" t="s">
        <v>136</v>
      </c>
      <c r="B1037" s="30" t="s">
        <v>53</v>
      </c>
      <c r="C1037" s="31" t="s">
        <v>646</v>
      </c>
      <c r="D1037" s="133" t="s">
        <v>331</v>
      </c>
      <c r="E1037" s="31" t="n">
        <v>10</v>
      </c>
      <c r="F1037" s="31"/>
      <c r="G1037" s="31"/>
      <c r="H1037" s="31" t="n">
        <v>30</v>
      </c>
      <c r="I1037" s="31"/>
      <c r="J1037" s="31"/>
      <c r="K1037" s="31"/>
      <c r="L1037" s="31"/>
      <c r="M1037" s="31"/>
      <c r="N1037" s="33" t="n">
        <f aca="false">E1037*F1037+H1037+J1037+K1037+L1037+M1037</f>
        <v>30</v>
      </c>
      <c r="O1037" s="36"/>
      <c r="P1037" s="31" t="n">
        <v>8</v>
      </c>
      <c r="Q1037" s="31"/>
      <c r="R1037" s="31"/>
      <c r="S1037" s="31"/>
      <c r="T1037" s="31"/>
      <c r="U1037" s="31"/>
      <c r="V1037" s="31"/>
      <c r="W1037" s="31"/>
      <c r="X1037" s="31"/>
      <c r="Y1037" s="31"/>
      <c r="Z1037" s="36" t="n">
        <f aca="false">P1037*Q1037+S1037+U1037+V1037+W1037+X1037+Y1037</f>
        <v>0</v>
      </c>
      <c r="AA1037" s="36" t="n">
        <f aca="false">N1037+Z1037</f>
        <v>30</v>
      </c>
      <c r="AB1037" s="47" t="s">
        <v>316</v>
      </c>
      <c r="AC1037" s="31" t="s">
        <v>389</v>
      </c>
      <c r="AD1037" s="31"/>
      <c r="AE1037" s="36" t="n">
        <f aca="false">P1037*Q1037</f>
        <v>0</v>
      </c>
      <c r="AF1037" s="38" t="n">
        <f aca="false">E1037*F1037+P1037*Q1037</f>
        <v>0</v>
      </c>
      <c r="AG1037" s="39" t="str">
        <f aca="false">AB1037</f>
        <v>Виеру А.Н.</v>
      </c>
      <c r="AH1037" s="39" t="str">
        <f aca="false">C1037</f>
        <v>4ИСП9-8а (п)</v>
      </c>
      <c r="AI1037" s="40" t="str">
        <f aca="false">B1037</f>
        <v>12</v>
      </c>
      <c r="AJ1037" s="39" t="str">
        <f aca="false">CONCATENATE(A1037," ",D1037)</f>
        <v>МДК.01.03 Разработка мобильных приложений</v>
      </c>
      <c r="AK1037" s="39" t="n">
        <f aca="false">E1037*F1037+P1037*Q1037+H1037+J1037+S1037+U1037</f>
        <v>30</v>
      </c>
      <c r="AL1037" s="39" t="n">
        <f aca="false">L1037+W1037</f>
        <v>0</v>
      </c>
      <c r="AM1037" s="39" t="n">
        <f aca="false">M1037+X1037</f>
        <v>0</v>
      </c>
      <c r="AN1037" s="39" t="n">
        <f aca="false">Y1037</f>
        <v>0</v>
      </c>
      <c r="AO1037" s="39" t="n">
        <f aca="false">SUM(AK1037:AN1037)</f>
        <v>30</v>
      </c>
      <c r="AP1037" s="41" t="n">
        <f aca="false">K1037+V1037</f>
        <v>0</v>
      </c>
    </row>
    <row r="1038" s="42" customFormat="true" ht="16.5" hidden="true" customHeight="true" outlineLevel="0" collapsed="false">
      <c r="A1038" s="68" t="s">
        <v>136</v>
      </c>
      <c r="B1038" s="30" t="s">
        <v>116</v>
      </c>
      <c r="C1038" s="31" t="s">
        <v>647</v>
      </c>
      <c r="D1038" s="133" t="s">
        <v>331</v>
      </c>
      <c r="E1038" s="31" t="n">
        <v>10</v>
      </c>
      <c r="F1038" s="31"/>
      <c r="G1038" s="31"/>
      <c r="H1038" s="31" t="n">
        <v>30</v>
      </c>
      <c r="I1038" s="31"/>
      <c r="J1038" s="31"/>
      <c r="K1038" s="31"/>
      <c r="L1038" s="31"/>
      <c r="M1038" s="31"/>
      <c r="N1038" s="33" t="n">
        <f aca="false">E1038*F1038+H1038+J1038+K1038+L1038+M1038</f>
        <v>30</v>
      </c>
      <c r="O1038" s="36"/>
      <c r="P1038" s="31" t="n">
        <v>8</v>
      </c>
      <c r="Q1038" s="31"/>
      <c r="R1038" s="31"/>
      <c r="S1038" s="31"/>
      <c r="T1038" s="31"/>
      <c r="U1038" s="31"/>
      <c r="V1038" s="31"/>
      <c r="W1038" s="31"/>
      <c r="X1038" s="31"/>
      <c r="Y1038" s="31"/>
      <c r="Z1038" s="36" t="n">
        <f aca="false">P1038*Q1038+S1038+U1038+V1038+W1038+X1038+Y1038</f>
        <v>0</v>
      </c>
      <c r="AA1038" s="36" t="n">
        <f aca="false">N1038+Z1038</f>
        <v>30</v>
      </c>
      <c r="AB1038" s="47" t="s">
        <v>69</v>
      </c>
      <c r="AC1038" s="31" t="s">
        <v>389</v>
      </c>
      <c r="AD1038" s="31"/>
      <c r="AE1038" s="36" t="n">
        <f aca="false">P1038*Q1038</f>
        <v>0</v>
      </c>
      <c r="AF1038" s="38" t="n">
        <f aca="false">E1038*F1038+P1038*Q1038</f>
        <v>0</v>
      </c>
      <c r="AG1038" s="39" t="str">
        <f aca="false">AB1038</f>
        <v>вак. 2 п/гр</v>
      </c>
      <c r="AH1038" s="39" t="str">
        <f aca="false">C1038</f>
        <v>4ИСП9-8б (п)</v>
      </c>
      <c r="AI1038" s="40" t="str">
        <f aca="false">B1038</f>
        <v>11</v>
      </c>
      <c r="AJ1038" s="39" t="str">
        <f aca="false">CONCATENATE(A1038," ",D1038)</f>
        <v>МДК.01.03 Разработка мобильных приложений</v>
      </c>
      <c r="AK1038" s="39" t="n">
        <f aca="false">E1038*F1038+P1038*Q1038+H1038+J1038+S1038+U1038</f>
        <v>30</v>
      </c>
      <c r="AL1038" s="39" t="n">
        <f aca="false">L1038+W1038</f>
        <v>0</v>
      </c>
      <c r="AM1038" s="39" t="n">
        <f aca="false">M1038+X1038</f>
        <v>0</v>
      </c>
      <c r="AN1038" s="39" t="n">
        <f aca="false">Y1038</f>
        <v>0</v>
      </c>
      <c r="AO1038" s="39" t="n">
        <f aca="false">SUM(AK1038:AN1038)</f>
        <v>30</v>
      </c>
      <c r="AP1038" s="41" t="n">
        <f aca="false">K1038+V1038</f>
        <v>0</v>
      </c>
    </row>
    <row r="1039" s="42" customFormat="true" ht="16.5" hidden="true" customHeight="true" outlineLevel="0" collapsed="false">
      <c r="A1039" s="68" t="s">
        <v>136</v>
      </c>
      <c r="B1039" s="30" t="s">
        <v>53</v>
      </c>
      <c r="C1039" s="31" t="s">
        <v>646</v>
      </c>
      <c r="D1039" s="133" t="s">
        <v>390</v>
      </c>
      <c r="E1039" s="31" t="n">
        <v>10</v>
      </c>
      <c r="F1039" s="31"/>
      <c r="G1039" s="31"/>
      <c r="H1039" s="31"/>
      <c r="I1039" s="31"/>
      <c r="J1039" s="31" t="n">
        <v>30</v>
      </c>
      <c r="K1039" s="31"/>
      <c r="L1039" s="31"/>
      <c r="M1039" s="31"/>
      <c r="N1039" s="33" t="n">
        <f aca="false">E1039*F1039+H1039+J1039+K1039+L1039+M1039</f>
        <v>30</v>
      </c>
      <c r="O1039" s="36"/>
      <c r="P1039" s="31" t="n">
        <v>8</v>
      </c>
      <c r="Q1039" s="31"/>
      <c r="R1039" s="31"/>
      <c r="S1039" s="31"/>
      <c r="T1039" s="31"/>
      <c r="U1039" s="31"/>
      <c r="V1039" s="31"/>
      <c r="W1039" s="31"/>
      <c r="X1039" s="31"/>
      <c r="Y1039" s="31"/>
      <c r="Z1039" s="36" t="n">
        <f aca="false">P1039*Q1039+S1039+U1039+V1039+W1039+X1039+Y1039</f>
        <v>0</v>
      </c>
      <c r="AA1039" s="36" t="n">
        <f aca="false">N1039+Z1039</f>
        <v>30</v>
      </c>
      <c r="AB1039" s="47" t="s">
        <v>316</v>
      </c>
      <c r="AC1039" s="31" t="s">
        <v>389</v>
      </c>
      <c r="AD1039" s="31"/>
      <c r="AE1039" s="36" t="n">
        <f aca="false">P1039*Q1039</f>
        <v>0</v>
      </c>
      <c r="AF1039" s="38" t="n">
        <f aca="false">E1039*F1039+P1039*Q1039</f>
        <v>0</v>
      </c>
      <c r="AG1039" s="39" t="str">
        <f aca="false">AB1039</f>
        <v>Виеру А.Н.</v>
      </c>
      <c r="AH1039" s="39" t="str">
        <f aca="false">C1039</f>
        <v>4ИСП9-8а (п)</v>
      </c>
      <c r="AI1039" s="40" t="str">
        <f aca="false">B1039</f>
        <v>12</v>
      </c>
      <c r="AJ1039" s="39" t="str">
        <f aca="false">CONCATENATE(A1039," ",D1039)</f>
        <v>МДК.01.03 КП - Разработка мобильных приложений</v>
      </c>
      <c r="AK1039" s="39" t="n">
        <f aca="false">E1039*F1039+P1039*Q1039+H1039+J1039+S1039+U1039</f>
        <v>30</v>
      </c>
      <c r="AL1039" s="39" t="n">
        <f aca="false">L1039+W1039</f>
        <v>0</v>
      </c>
      <c r="AM1039" s="39" t="n">
        <f aca="false">M1039+X1039</f>
        <v>0</v>
      </c>
      <c r="AN1039" s="39" t="n">
        <f aca="false">Y1039</f>
        <v>0</v>
      </c>
      <c r="AO1039" s="39" t="n">
        <f aca="false">SUM(AK1039:AN1039)</f>
        <v>30</v>
      </c>
      <c r="AP1039" s="41" t="n">
        <f aca="false">K1039+V1039</f>
        <v>0</v>
      </c>
    </row>
    <row r="1040" s="42" customFormat="true" ht="16.5" hidden="true" customHeight="true" outlineLevel="0" collapsed="false">
      <c r="A1040" s="68" t="s">
        <v>136</v>
      </c>
      <c r="B1040" s="30" t="s">
        <v>116</v>
      </c>
      <c r="C1040" s="31" t="s">
        <v>647</v>
      </c>
      <c r="D1040" s="133" t="s">
        <v>390</v>
      </c>
      <c r="E1040" s="31" t="n">
        <v>10</v>
      </c>
      <c r="F1040" s="31"/>
      <c r="G1040" s="31"/>
      <c r="H1040" s="31"/>
      <c r="I1040" s="31"/>
      <c r="J1040" s="31" t="n">
        <v>30</v>
      </c>
      <c r="K1040" s="31"/>
      <c r="L1040" s="31"/>
      <c r="M1040" s="31"/>
      <c r="N1040" s="33" t="n">
        <f aca="false">E1040*F1040+H1040+J1040+K1040+L1040+M1040</f>
        <v>30</v>
      </c>
      <c r="O1040" s="36"/>
      <c r="P1040" s="31" t="n">
        <v>8</v>
      </c>
      <c r="Q1040" s="31"/>
      <c r="R1040" s="31"/>
      <c r="S1040" s="31"/>
      <c r="T1040" s="31"/>
      <c r="U1040" s="31"/>
      <c r="V1040" s="31"/>
      <c r="W1040" s="31"/>
      <c r="X1040" s="31"/>
      <c r="Y1040" s="31"/>
      <c r="Z1040" s="36" t="n">
        <f aca="false">P1040*Q1040+S1040+U1040+V1040+W1040+X1040+Y1040</f>
        <v>0</v>
      </c>
      <c r="AA1040" s="36" t="n">
        <f aca="false">N1040+Z1040</f>
        <v>30</v>
      </c>
      <c r="AB1040" s="47" t="s">
        <v>388</v>
      </c>
      <c r="AC1040" s="31" t="s">
        <v>389</v>
      </c>
      <c r="AD1040" s="31"/>
      <c r="AE1040" s="36" t="n">
        <f aca="false">P1040*Q1040</f>
        <v>0</v>
      </c>
      <c r="AF1040" s="38" t="n">
        <f aca="false">E1040*F1040+P1040*Q1040</f>
        <v>0</v>
      </c>
      <c r="AG1040" s="39" t="str">
        <f aca="false">AB1040</f>
        <v>Вак. КП - Виеру А.Н.</v>
      </c>
      <c r="AH1040" s="39" t="str">
        <f aca="false">C1040</f>
        <v>4ИСП9-8б (п)</v>
      </c>
      <c r="AI1040" s="40" t="str">
        <f aca="false">B1040</f>
        <v>11</v>
      </c>
      <c r="AJ1040" s="39" t="str">
        <f aca="false">CONCATENATE(A1040," ",D1040)</f>
        <v>МДК.01.03 КП - Разработка мобильных приложений</v>
      </c>
      <c r="AK1040" s="39" t="n">
        <f aca="false">E1040*F1040+P1040*Q1040+H1040+J1040+S1040+U1040</f>
        <v>30</v>
      </c>
      <c r="AL1040" s="39" t="n">
        <f aca="false">L1040+W1040</f>
        <v>0</v>
      </c>
      <c r="AM1040" s="39" t="n">
        <f aca="false">M1040+X1040</f>
        <v>0</v>
      </c>
      <c r="AN1040" s="39" t="n">
        <f aca="false">Y1040</f>
        <v>0</v>
      </c>
      <c r="AO1040" s="39" t="n">
        <f aca="false">SUM(AK1040:AN1040)</f>
        <v>30</v>
      </c>
      <c r="AP1040" s="41" t="n">
        <f aca="false">K1040+V1040</f>
        <v>0</v>
      </c>
    </row>
    <row r="1041" s="42" customFormat="true" ht="16.5" hidden="true" customHeight="true" outlineLevel="0" collapsed="false">
      <c r="A1041" s="68" t="s">
        <v>138</v>
      </c>
      <c r="B1041" s="30" t="s">
        <v>53</v>
      </c>
      <c r="C1041" s="31" t="s">
        <v>646</v>
      </c>
      <c r="D1041" s="146" t="s">
        <v>108</v>
      </c>
      <c r="E1041" s="31" t="n">
        <v>2</v>
      </c>
      <c r="F1041" s="31" t="n">
        <v>36</v>
      </c>
      <c r="G1041" s="31"/>
      <c r="H1041" s="31"/>
      <c r="I1041" s="31"/>
      <c r="J1041" s="31"/>
      <c r="K1041" s="31"/>
      <c r="L1041" s="31"/>
      <c r="M1041" s="31"/>
      <c r="N1041" s="33" t="n">
        <f aca="false">E1041*F1041+H1041+J1041+K1041+L1041+M1041</f>
        <v>72</v>
      </c>
      <c r="O1041" s="36"/>
      <c r="P1041" s="31" t="n">
        <v>8</v>
      </c>
      <c r="Q1041" s="31"/>
      <c r="R1041" s="31"/>
      <c r="S1041" s="31"/>
      <c r="T1041" s="31"/>
      <c r="U1041" s="31"/>
      <c r="V1041" s="31"/>
      <c r="W1041" s="31"/>
      <c r="X1041" s="31"/>
      <c r="Y1041" s="31"/>
      <c r="Z1041" s="36" t="n">
        <f aca="false">P1041*Q1041+S1041+U1041+V1041+W1041+X1041+Y1041</f>
        <v>0</v>
      </c>
      <c r="AA1041" s="36" t="n">
        <f aca="false">N1041+Z1041</f>
        <v>72</v>
      </c>
      <c r="AB1041" s="73" t="s">
        <v>379</v>
      </c>
      <c r="AC1041" s="31"/>
      <c r="AD1041" s="31"/>
      <c r="AE1041" s="36" t="n">
        <f aca="false">P1041*Q1041</f>
        <v>0</v>
      </c>
      <c r="AF1041" s="38" t="n">
        <f aca="false">E1041*F1041+P1041*Q1041</f>
        <v>72</v>
      </c>
      <c r="AG1041" s="39" t="str">
        <f aca="false">AB1041</f>
        <v>Харламов Д. </v>
      </c>
      <c r="AH1041" s="39" t="str">
        <f aca="false">C1041</f>
        <v>4ИСП9-8а (п)</v>
      </c>
      <c r="AI1041" s="40" t="str">
        <f aca="false">B1041</f>
        <v>12</v>
      </c>
      <c r="AJ1041" s="39" t="str">
        <f aca="false">CONCATENATE(A1041," ",D1041)</f>
        <v>УП.01 Учебная практика</v>
      </c>
      <c r="AK1041" s="39" t="n">
        <f aca="false">E1041*F1041+P1041*Q1041+H1041+J1041+S1041+U1041</f>
        <v>72</v>
      </c>
      <c r="AL1041" s="39" t="n">
        <f aca="false">L1041+W1041</f>
        <v>0</v>
      </c>
      <c r="AM1041" s="39" t="n">
        <f aca="false">M1041+X1041</f>
        <v>0</v>
      </c>
      <c r="AN1041" s="39" t="n">
        <f aca="false">Y1041</f>
        <v>0</v>
      </c>
      <c r="AO1041" s="39" t="n">
        <f aca="false">SUM(AK1041:AN1041)</f>
        <v>72</v>
      </c>
      <c r="AP1041" s="41" t="n">
        <f aca="false">K1041+V1041</f>
        <v>0</v>
      </c>
    </row>
    <row r="1042" s="42" customFormat="true" ht="16.5" hidden="true" customHeight="true" outlineLevel="0" collapsed="false">
      <c r="A1042" s="68" t="s">
        <v>138</v>
      </c>
      <c r="B1042" s="30" t="s">
        <v>116</v>
      </c>
      <c r="C1042" s="31" t="s">
        <v>647</v>
      </c>
      <c r="D1042" s="146" t="s">
        <v>108</v>
      </c>
      <c r="E1042" s="31" t="n">
        <v>2</v>
      </c>
      <c r="F1042" s="31" t="n">
        <v>36</v>
      </c>
      <c r="G1042" s="31"/>
      <c r="H1042" s="31"/>
      <c r="I1042" s="31"/>
      <c r="J1042" s="31"/>
      <c r="K1042" s="31"/>
      <c r="L1042" s="31"/>
      <c r="M1042" s="31"/>
      <c r="N1042" s="33" t="n">
        <f aca="false">E1042*F1042+H1042+J1042+K1042+L1042+M1042</f>
        <v>72</v>
      </c>
      <c r="O1042" s="36"/>
      <c r="P1042" s="31" t="n">
        <v>8</v>
      </c>
      <c r="Q1042" s="31"/>
      <c r="R1042" s="31"/>
      <c r="S1042" s="31"/>
      <c r="T1042" s="31"/>
      <c r="U1042" s="31"/>
      <c r="V1042" s="31"/>
      <c r="W1042" s="31"/>
      <c r="X1042" s="31"/>
      <c r="Y1042" s="31"/>
      <c r="Z1042" s="36" t="n">
        <f aca="false">P1042*Q1042+S1042+U1042+V1042+W1042+X1042+Y1042</f>
        <v>0</v>
      </c>
      <c r="AA1042" s="36" t="n">
        <f aca="false">N1042+Z1042</f>
        <v>72</v>
      </c>
      <c r="AB1042" s="73" t="s">
        <v>276</v>
      </c>
      <c r="AC1042" s="31"/>
      <c r="AD1042" s="31"/>
      <c r="AE1042" s="36"/>
      <c r="AF1042" s="38" t="n">
        <f aca="false">E1042*F1042+P1042*Q1042</f>
        <v>72</v>
      </c>
      <c r="AG1042" s="39" t="str">
        <f aca="false">AB1042</f>
        <v>Кузякова А.М.</v>
      </c>
      <c r="AH1042" s="39" t="str">
        <f aca="false">C1042</f>
        <v>4ИСП9-8б (п)</v>
      </c>
      <c r="AI1042" s="40" t="str">
        <f aca="false">B1042</f>
        <v>11</v>
      </c>
      <c r="AJ1042" s="39" t="str">
        <f aca="false">CONCATENATE(A1042," ",D1042)</f>
        <v>УП.01 Учебная практика</v>
      </c>
      <c r="AK1042" s="39" t="n">
        <f aca="false">E1042*F1042+P1042*Q1042+H1042+J1042+S1042+U1042</f>
        <v>72</v>
      </c>
      <c r="AL1042" s="39" t="n">
        <f aca="false">L1042+W1042</f>
        <v>0</v>
      </c>
      <c r="AM1042" s="39" t="n">
        <f aca="false">M1042+X1042</f>
        <v>0</v>
      </c>
      <c r="AN1042" s="39" t="n">
        <f aca="false">Y1042</f>
        <v>0</v>
      </c>
      <c r="AO1042" s="39" t="n">
        <f aca="false">SUM(AK1042:AN1042)</f>
        <v>72</v>
      </c>
      <c r="AP1042" s="41" t="n">
        <f aca="false">K1042+V1042</f>
        <v>0</v>
      </c>
    </row>
    <row r="1043" s="42" customFormat="true" ht="16.5" hidden="true" customHeight="true" outlineLevel="0" collapsed="false">
      <c r="A1043" s="68" t="s">
        <v>139</v>
      </c>
      <c r="B1043" s="30" t="s">
        <v>286</v>
      </c>
      <c r="C1043" s="31" t="s">
        <v>648</v>
      </c>
      <c r="D1043" s="139" t="s">
        <v>163</v>
      </c>
      <c r="E1043" s="31" t="n">
        <v>2</v>
      </c>
      <c r="F1043" s="31" t="n">
        <v>9</v>
      </c>
      <c r="G1043" s="31"/>
      <c r="H1043" s="31"/>
      <c r="I1043" s="31"/>
      <c r="J1043" s="31"/>
      <c r="K1043" s="31"/>
      <c r="L1043" s="31"/>
      <c r="M1043" s="31"/>
      <c r="N1043" s="33" t="n">
        <f aca="false">E1043*F1043+H1043+J1043+K1043+L1043+M1043</f>
        <v>18</v>
      </c>
      <c r="O1043" s="36"/>
      <c r="P1043" s="31" t="n">
        <v>4</v>
      </c>
      <c r="Q1043" s="31" t="n">
        <v>9</v>
      </c>
      <c r="R1043" s="31"/>
      <c r="S1043" s="31"/>
      <c r="T1043" s="31"/>
      <c r="U1043" s="31"/>
      <c r="V1043" s="31"/>
      <c r="W1043" s="31"/>
      <c r="X1043" s="31"/>
      <c r="Y1043" s="31"/>
      <c r="Z1043" s="36" t="n">
        <f aca="false">P1043*Q1043+S1043+U1043+V1043+W1043+X1043+Y1043</f>
        <v>36</v>
      </c>
      <c r="AA1043" s="36" t="n">
        <f aca="false">N1043+Z1043</f>
        <v>54</v>
      </c>
      <c r="AB1043" s="36" t="s">
        <v>283</v>
      </c>
      <c r="AC1043" s="31"/>
      <c r="AD1043" s="31"/>
      <c r="AE1043" s="36" t="n">
        <f aca="false">P1043*Q1043</f>
        <v>36</v>
      </c>
      <c r="AF1043" s="38" t="n">
        <f aca="false">E1043*F1043+P1043*Q1043</f>
        <v>54</v>
      </c>
      <c r="AG1043" s="39" t="str">
        <f aca="false">AB1043</f>
        <v>Томашевич А.А.</v>
      </c>
      <c r="AH1043" s="39" t="str">
        <f aca="false">C1043</f>
        <v>4ИСП9-8 (п)</v>
      </c>
      <c r="AI1043" s="40" t="str">
        <f aca="false">B1043</f>
        <v>23</v>
      </c>
      <c r="AJ1043" s="39" t="str">
        <f aca="false">CONCATENATE(A1043," ",D1043)</f>
        <v>ПП.01 Производственная практика</v>
      </c>
      <c r="AK1043" s="39" t="n">
        <f aca="false">E1043*F1043+P1043*Q1043+H1043+J1043+S1043+U1043</f>
        <v>54</v>
      </c>
      <c r="AL1043" s="39" t="n">
        <f aca="false">L1043+W1043</f>
        <v>0</v>
      </c>
      <c r="AM1043" s="39" t="n">
        <f aca="false">M1043+X1043</f>
        <v>0</v>
      </c>
      <c r="AN1043" s="39" t="n">
        <f aca="false">Y1043</f>
        <v>0</v>
      </c>
      <c r="AO1043" s="39" t="n">
        <f aca="false">SUM(AK1043:AN1043)</f>
        <v>54</v>
      </c>
      <c r="AP1043" s="41" t="n">
        <f aca="false">K1043+V1043</f>
        <v>0</v>
      </c>
    </row>
    <row r="1044" s="42" customFormat="true" ht="16.5" hidden="true" customHeight="true" outlineLevel="0" collapsed="false">
      <c r="A1044" s="68" t="s">
        <v>139</v>
      </c>
      <c r="B1044" s="30" t="s">
        <v>286</v>
      </c>
      <c r="C1044" s="31" t="s">
        <v>648</v>
      </c>
      <c r="D1044" s="139" t="s">
        <v>163</v>
      </c>
      <c r="E1044" s="31" t="n">
        <v>2</v>
      </c>
      <c r="F1044" s="31" t="n">
        <v>9</v>
      </c>
      <c r="G1044" s="31"/>
      <c r="H1044" s="31"/>
      <c r="I1044" s="31"/>
      <c r="J1044" s="31"/>
      <c r="K1044" s="31"/>
      <c r="L1044" s="31"/>
      <c r="M1044" s="31"/>
      <c r="N1044" s="33" t="n">
        <f aca="false">E1044*F1044+H1044+J1044+K1044+L1044+M1044</f>
        <v>18</v>
      </c>
      <c r="O1044" s="36"/>
      <c r="P1044" s="31" t="n">
        <v>4</v>
      </c>
      <c r="Q1044" s="31" t="n">
        <v>9</v>
      </c>
      <c r="R1044" s="31"/>
      <c r="S1044" s="31"/>
      <c r="T1044" s="31"/>
      <c r="U1044" s="31"/>
      <c r="V1044" s="31"/>
      <c r="W1044" s="31"/>
      <c r="X1044" s="31"/>
      <c r="Y1044" s="31"/>
      <c r="Z1044" s="36" t="n">
        <f aca="false">P1044*Q1044+S1044+U1044+V1044+W1044+X1044+Y1044</f>
        <v>36</v>
      </c>
      <c r="AA1044" s="36" t="n">
        <f aca="false">N1044+Z1044</f>
        <v>54</v>
      </c>
      <c r="AB1044" s="36" t="s">
        <v>340</v>
      </c>
      <c r="AC1044" s="31"/>
      <c r="AD1044" s="31"/>
      <c r="AE1044" s="36" t="n">
        <f aca="false">P1044*Q1044</f>
        <v>36</v>
      </c>
      <c r="AF1044" s="38" t="n">
        <f aca="false">E1044*F1044+P1044*Q1044</f>
        <v>54</v>
      </c>
      <c r="AG1044" s="39" t="str">
        <f aca="false">AB1044</f>
        <v>Малыгина М.Ю.</v>
      </c>
      <c r="AH1044" s="39" t="str">
        <f aca="false">C1044</f>
        <v>4ИСП9-8 (п)</v>
      </c>
      <c r="AI1044" s="40" t="str">
        <f aca="false">B1044</f>
        <v>23</v>
      </c>
      <c r="AJ1044" s="39" t="str">
        <f aca="false">CONCATENATE(A1044," ",D1044)</f>
        <v>ПП.01 Производственная практика</v>
      </c>
      <c r="AK1044" s="39" t="n">
        <f aca="false">E1044*F1044+P1044*Q1044+H1044+J1044+S1044+U1044</f>
        <v>54</v>
      </c>
      <c r="AL1044" s="39" t="n">
        <f aca="false">L1044+W1044</f>
        <v>0</v>
      </c>
      <c r="AM1044" s="39" t="n">
        <f aca="false">M1044+X1044</f>
        <v>0</v>
      </c>
      <c r="AN1044" s="39" t="n">
        <f aca="false">Y1044</f>
        <v>0</v>
      </c>
      <c r="AO1044" s="39" t="n">
        <f aca="false">SUM(AK1044:AN1044)</f>
        <v>54</v>
      </c>
      <c r="AP1044" s="41" t="n">
        <f aca="false">K1044+V1044</f>
        <v>0</v>
      </c>
    </row>
    <row r="1045" s="42" customFormat="true" ht="16.5" hidden="true" customHeight="true" outlineLevel="0" collapsed="false">
      <c r="A1045" s="68" t="s">
        <v>139</v>
      </c>
      <c r="B1045" s="30" t="s">
        <v>286</v>
      </c>
      <c r="C1045" s="31" t="s">
        <v>648</v>
      </c>
      <c r="D1045" s="139" t="s">
        <v>163</v>
      </c>
      <c r="E1045" s="31" t="n">
        <v>2</v>
      </c>
      <c r="F1045" s="31" t="n">
        <v>9</v>
      </c>
      <c r="G1045" s="31"/>
      <c r="H1045" s="31"/>
      <c r="I1045" s="31"/>
      <c r="J1045" s="31"/>
      <c r="K1045" s="31"/>
      <c r="L1045" s="31"/>
      <c r="M1045" s="31"/>
      <c r="N1045" s="33" t="n">
        <f aca="false">E1045*F1045+H1045+J1045+K1045+L1045+M1045</f>
        <v>18</v>
      </c>
      <c r="O1045" s="36"/>
      <c r="P1045" s="31" t="n">
        <v>4</v>
      </c>
      <c r="Q1045" s="31" t="n">
        <v>9</v>
      </c>
      <c r="R1045" s="31"/>
      <c r="S1045" s="31"/>
      <c r="T1045" s="31"/>
      <c r="U1045" s="31"/>
      <c r="V1045" s="31"/>
      <c r="W1045" s="31"/>
      <c r="X1045" s="31"/>
      <c r="Y1045" s="31"/>
      <c r="Z1045" s="36" t="n">
        <f aca="false">P1045*Q1045+S1045+U1045+V1045+W1045+X1045+Y1045</f>
        <v>36</v>
      </c>
      <c r="AA1045" s="36" t="n">
        <f aca="false">N1045+Z1045</f>
        <v>54</v>
      </c>
      <c r="AB1045" s="36" t="s">
        <v>329</v>
      </c>
      <c r="AC1045" s="31"/>
      <c r="AD1045" s="31"/>
      <c r="AE1045" s="36" t="n">
        <f aca="false">P1045*Q1045</f>
        <v>36</v>
      </c>
      <c r="AF1045" s="38" t="n">
        <f aca="false">E1045*F1045+P1045*Q1045</f>
        <v>54</v>
      </c>
      <c r="AG1045" s="39" t="str">
        <f aca="false">AB1045</f>
        <v>Токарь И.А.</v>
      </c>
      <c r="AH1045" s="39" t="str">
        <f aca="false">C1045</f>
        <v>4ИСП9-8 (п)</v>
      </c>
      <c r="AI1045" s="40" t="str">
        <f aca="false">B1045</f>
        <v>23</v>
      </c>
      <c r="AJ1045" s="39" t="str">
        <f aca="false">CONCATENATE(A1045," ",D1045)</f>
        <v>ПП.01 Производственная практика</v>
      </c>
      <c r="AK1045" s="39" t="n">
        <f aca="false">E1045*F1045+P1045*Q1045+H1045+J1045+S1045+U1045</f>
        <v>54</v>
      </c>
      <c r="AL1045" s="39" t="n">
        <f aca="false">L1045+W1045</f>
        <v>0</v>
      </c>
      <c r="AM1045" s="39" t="n">
        <f aca="false">M1045+X1045</f>
        <v>0</v>
      </c>
      <c r="AN1045" s="39" t="n">
        <f aca="false">Y1045</f>
        <v>0</v>
      </c>
      <c r="AO1045" s="39" t="n">
        <f aca="false">SUM(AK1045:AN1045)</f>
        <v>54</v>
      </c>
      <c r="AP1045" s="41" t="n">
        <f aca="false">K1045+V1045</f>
        <v>0</v>
      </c>
    </row>
    <row r="1046" s="42" customFormat="true" ht="16.5" hidden="true" customHeight="true" outlineLevel="0" collapsed="false">
      <c r="A1046" s="68" t="s">
        <v>139</v>
      </c>
      <c r="B1046" s="30" t="s">
        <v>286</v>
      </c>
      <c r="C1046" s="31" t="s">
        <v>648</v>
      </c>
      <c r="D1046" s="139" t="s">
        <v>163</v>
      </c>
      <c r="E1046" s="31" t="n">
        <v>2</v>
      </c>
      <c r="F1046" s="31" t="n">
        <v>9</v>
      </c>
      <c r="G1046" s="31"/>
      <c r="H1046" s="31"/>
      <c r="I1046" s="31"/>
      <c r="J1046" s="31"/>
      <c r="K1046" s="31"/>
      <c r="L1046" s="31"/>
      <c r="M1046" s="31"/>
      <c r="N1046" s="33" t="n">
        <f aca="false">E1046*F1046+H1046+J1046+K1046+L1046+M1046</f>
        <v>18</v>
      </c>
      <c r="O1046" s="36"/>
      <c r="P1046" s="31" t="n">
        <v>4</v>
      </c>
      <c r="Q1046" s="31" t="n">
        <v>9</v>
      </c>
      <c r="R1046" s="31"/>
      <c r="S1046" s="31"/>
      <c r="T1046" s="31"/>
      <c r="U1046" s="31"/>
      <c r="V1046" s="31"/>
      <c r="W1046" s="31"/>
      <c r="X1046" s="31"/>
      <c r="Y1046" s="31"/>
      <c r="Z1046" s="36" t="n">
        <f aca="false">P1046*Q1046+S1046+U1046+V1046+W1046+X1046+Y1046</f>
        <v>36</v>
      </c>
      <c r="AA1046" s="36" t="n">
        <f aca="false">N1046+Z1046</f>
        <v>54</v>
      </c>
      <c r="AB1046" s="36" t="s">
        <v>143</v>
      </c>
      <c r="AC1046" s="31"/>
      <c r="AD1046" s="31"/>
      <c r="AE1046" s="36" t="n">
        <f aca="false">P1046*Q1046</f>
        <v>36</v>
      </c>
      <c r="AF1046" s="38" t="n">
        <f aca="false">E1046*F1046+P1046*Q1046</f>
        <v>54</v>
      </c>
      <c r="AG1046" s="39" t="str">
        <f aca="false">AB1046</f>
        <v>вак. ПП</v>
      </c>
      <c r="AH1046" s="39" t="str">
        <f aca="false">C1046</f>
        <v>4ИСП9-8 (п)</v>
      </c>
      <c r="AI1046" s="40" t="str">
        <f aca="false">B1046</f>
        <v>23</v>
      </c>
      <c r="AJ1046" s="39" t="str">
        <f aca="false">CONCATENATE(A1046," ",D1046)</f>
        <v>ПП.01 Производственная практика</v>
      </c>
      <c r="AK1046" s="39" t="n">
        <f aca="false">E1046*F1046+P1046*Q1046+H1046+J1046+S1046+U1046</f>
        <v>54</v>
      </c>
      <c r="AL1046" s="39" t="n">
        <f aca="false">L1046+W1046</f>
        <v>0</v>
      </c>
      <c r="AM1046" s="39" t="n">
        <f aca="false">M1046+X1046</f>
        <v>0</v>
      </c>
      <c r="AN1046" s="39" t="n">
        <f aca="false">Y1046</f>
        <v>0</v>
      </c>
      <c r="AO1046" s="39" t="n">
        <f aca="false">SUM(AK1046:AN1046)</f>
        <v>54</v>
      </c>
      <c r="AP1046" s="41" t="n">
        <f aca="false">K1046+V1046</f>
        <v>0</v>
      </c>
    </row>
    <row r="1047" s="42" customFormat="true" ht="16.5" hidden="true" customHeight="true" outlineLevel="0" collapsed="false">
      <c r="A1047" s="68" t="s">
        <v>144</v>
      </c>
      <c r="B1047" s="30" t="s">
        <v>286</v>
      </c>
      <c r="C1047" s="31" t="s">
        <v>648</v>
      </c>
      <c r="D1047" s="139" t="s">
        <v>145</v>
      </c>
      <c r="E1047" s="31" t="n">
        <v>10</v>
      </c>
      <c r="F1047" s="31"/>
      <c r="G1047" s="31"/>
      <c r="H1047" s="31"/>
      <c r="I1047" s="31"/>
      <c r="J1047" s="31"/>
      <c r="K1047" s="31"/>
      <c r="L1047" s="31"/>
      <c r="M1047" s="31"/>
      <c r="N1047" s="33" t="n">
        <f aca="false">E1047*F1047+H1047+J1047+K1047+L1047+M1047</f>
        <v>0</v>
      </c>
      <c r="O1047" s="36"/>
      <c r="P1047" s="31" t="n">
        <v>8</v>
      </c>
      <c r="Q1047" s="31"/>
      <c r="R1047" s="31"/>
      <c r="S1047" s="31"/>
      <c r="T1047" s="31"/>
      <c r="U1047" s="31"/>
      <c r="V1047" s="31"/>
      <c r="W1047" s="31"/>
      <c r="X1047" s="31" t="n">
        <v>24</v>
      </c>
      <c r="Y1047" s="31"/>
      <c r="Z1047" s="36" t="n">
        <f aca="false">P1047*Q1047+S1047+U1047+V1047+W1047+X1047+Y1047</f>
        <v>24</v>
      </c>
      <c r="AA1047" s="36" t="n">
        <f aca="false">N1047+Z1047</f>
        <v>24</v>
      </c>
      <c r="AB1047" s="36" t="s">
        <v>146</v>
      </c>
      <c r="AC1047" s="31"/>
      <c r="AD1047" s="31"/>
      <c r="AE1047" s="36" t="n">
        <f aca="false">P1047*Q1047</f>
        <v>0</v>
      </c>
      <c r="AF1047" s="38" t="n">
        <f aca="false">E1047*F1047+P1047*Q1047</f>
        <v>0</v>
      </c>
      <c r="AG1047" s="39" t="str">
        <f aca="false">AB1047</f>
        <v>вак. ДЭ</v>
      </c>
      <c r="AH1047" s="39" t="str">
        <f aca="false">C1047</f>
        <v>4ИСП9-8 (п)</v>
      </c>
      <c r="AI1047" s="40" t="str">
        <f aca="false">B1047</f>
        <v>23</v>
      </c>
      <c r="AJ1047" s="39" t="str">
        <f aca="false">CONCATENATE(A1047," ",D1047)</f>
        <v>ДЭ.01 Демонстрационный экзамен по модулю</v>
      </c>
      <c r="AK1047" s="39" t="n">
        <f aca="false">E1047*F1047+P1047*Q1047+H1047+J1047+S1047+U1047</f>
        <v>0</v>
      </c>
      <c r="AL1047" s="39" t="n">
        <f aca="false">L1047+W1047</f>
        <v>0</v>
      </c>
      <c r="AM1047" s="39" t="n">
        <f aca="false">M1047+X1047</f>
        <v>24</v>
      </c>
      <c r="AN1047" s="39" t="n">
        <f aca="false">Y1047</f>
        <v>0</v>
      </c>
      <c r="AO1047" s="39" t="n">
        <f aca="false">SUM(AK1047:AN1047)</f>
        <v>24</v>
      </c>
      <c r="AP1047" s="41" t="n">
        <f aca="false">K1047+V1047</f>
        <v>0</v>
      </c>
    </row>
    <row r="1048" s="42" customFormat="true" ht="16.5" hidden="true" customHeight="true" outlineLevel="0" collapsed="false">
      <c r="A1048" s="138" t="s">
        <v>147</v>
      </c>
      <c r="B1048" s="30" t="s">
        <v>286</v>
      </c>
      <c r="C1048" s="31" t="s">
        <v>648</v>
      </c>
      <c r="D1048" s="147" t="s">
        <v>392</v>
      </c>
      <c r="E1048" s="31" t="n">
        <v>10</v>
      </c>
      <c r="F1048" s="31" t="n">
        <v>7</v>
      </c>
      <c r="G1048" s="31" t="n">
        <v>26</v>
      </c>
      <c r="H1048" s="31" t="n">
        <v>-26</v>
      </c>
      <c r="I1048" s="31"/>
      <c r="J1048" s="31"/>
      <c r="K1048" s="31"/>
      <c r="L1048" s="31" t="n">
        <v>8</v>
      </c>
      <c r="M1048" s="31" t="n">
        <v>8</v>
      </c>
      <c r="N1048" s="33" t="n">
        <f aca="false">E1048*F1048+H1048+J1048+K1048+L1048+M1048</f>
        <v>60</v>
      </c>
      <c r="O1048" s="36"/>
      <c r="P1048" s="31" t="n">
        <v>8</v>
      </c>
      <c r="Q1048" s="31"/>
      <c r="R1048" s="31"/>
      <c r="S1048" s="31"/>
      <c r="T1048" s="31"/>
      <c r="U1048" s="31"/>
      <c r="V1048" s="31"/>
      <c r="W1048" s="31"/>
      <c r="X1048" s="31"/>
      <c r="Y1048" s="31"/>
      <c r="Z1048" s="36" t="n">
        <f aca="false">P1048*Q1048+S1048+U1048+V1048+W1048+X1048+Y1048</f>
        <v>0</v>
      </c>
      <c r="AA1048" s="36" t="n">
        <f aca="false">N1048+Z1048</f>
        <v>60</v>
      </c>
      <c r="AB1048" s="74" t="s">
        <v>283</v>
      </c>
      <c r="AC1048" s="31"/>
      <c r="AD1048" s="31" t="s">
        <v>262</v>
      </c>
      <c r="AE1048" s="36" t="n">
        <f aca="false">P1048*Q1048</f>
        <v>0</v>
      </c>
      <c r="AF1048" s="38" t="n">
        <f aca="false">E1048*F1048+P1048*Q1048</f>
        <v>70</v>
      </c>
      <c r="AG1048" s="39" t="str">
        <f aca="false">AB1048</f>
        <v>Томашевич А.А.</v>
      </c>
      <c r="AH1048" s="39" t="str">
        <f aca="false">C1048</f>
        <v>4ИСП9-8 (п)</v>
      </c>
      <c r="AI1048" s="40" t="str">
        <f aca="false">B1048</f>
        <v>23</v>
      </c>
      <c r="AJ1048" s="39" t="str">
        <f aca="false">CONCATENATE(A1048," ",D1048)</f>
        <v>МДК.02.01 Технология разработки программного обеспечения</v>
      </c>
      <c r="AK1048" s="39" t="n">
        <f aca="false">E1048*F1048+P1048*Q1048+H1048+J1048+S1048+U1048</f>
        <v>44</v>
      </c>
      <c r="AL1048" s="39" t="n">
        <f aca="false">L1048+W1048</f>
        <v>8</v>
      </c>
      <c r="AM1048" s="39" t="n">
        <f aca="false">M1048+X1048</f>
        <v>8</v>
      </c>
      <c r="AN1048" s="39" t="n">
        <f aca="false">Y1048</f>
        <v>0</v>
      </c>
      <c r="AO1048" s="39" t="n">
        <f aca="false">SUM(AK1048:AN1048)</f>
        <v>60</v>
      </c>
      <c r="AP1048" s="41" t="n">
        <f aca="false">K1048+V1048</f>
        <v>0</v>
      </c>
    </row>
    <row r="1049" s="42" customFormat="true" ht="16.5" hidden="true" customHeight="true" outlineLevel="0" collapsed="false">
      <c r="A1049" s="138" t="s">
        <v>147</v>
      </c>
      <c r="B1049" s="30" t="s">
        <v>53</v>
      </c>
      <c r="C1049" s="31" t="s">
        <v>646</v>
      </c>
      <c r="D1049" s="147" t="s">
        <v>392</v>
      </c>
      <c r="E1049" s="31" t="n">
        <v>10</v>
      </c>
      <c r="F1049" s="31"/>
      <c r="G1049" s="31"/>
      <c r="H1049" s="31" t="n">
        <v>26</v>
      </c>
      <c r="I1049" s="31"/>
      <c r="J1049" s="31"/>
      <c r="K1049" s="31"/>
      <c r="L1049" s="31"/>
      <c r="M1049" s="31"/>
      <c r="N1049" s="33" t="n">
        <f aca="false">E1049*F1049+H1049+J1049+K1049+L1049+M1049</f>
        <v>26</v>
      </c>
      <c r="O1049" s="36"/>
      <c r="P1049" s="31" t="n">
        <v>8</v>
      </c>
      <c r="Q1049" s="31"/>
      <c r="R1049" s="31"/>
      <c r="S1049" s="31"/>
      <c r="T1049" s="31"/>
      <c r="U1049" s="31"/>
      <c r="V1049" s="31"/>
      <c r="W1049" s="31"/>
      <c r="X1049" s="31"/>
      <c r="Y1049" s="31"/>
      <c r="Z1049" s="36" t="n">
        <f aca="false">P1049*Q1049+S1049+U1049+V1049+W1049+X1049+Y1049</f>
        <v>0</v>
      </c>
      <c r="AA1049" s="36" t="n">
        <f aca="false">N1049+Z1049</f>
        <v>26</v>
      </c>
      <c r="AB1049" s="74" t="s">
        <v>283</v>
      </c>
      <c r="AC1049" s="31"/>
      <c r="AD1049" s="31" t="s">
        <v>262</v>
      </c>
      <c r="AE1049" s="36" t="n">
        <f aca="false">P1049*Q1049</f>
        <v>0</v>
      </c>
      <c r="AF1049" s="38" t="n">
        <f aca="false">E1049*F1049+P1049*Q1049</f>
        <v>0</v>
      </c>
      <c r="AG1049" s="39" t="str">
        <f aca="false">AB1049</f>
        <v>Томашевич А.А.</v>
      </c>
      <c r="AH1049" s="39" t="str">
        <f aca="false">C1049</f>
        <v>4ИСП9-8а (п)</v>
      </c>
      <c r="AI1049" s="40" t="str">
        <f aca="false">B1049</f>
        <v>12</v>
      </c>
      <c r="AJ1049" s="39" t="str">
        <f aca="false">CONCATENATE(A1049," ",D1049)</f>
        <v>МДК.02.01 Технология разработки программного обеспечения</v>
      </c>
      <c r="AK1049" s="39" t="n">
        <f aca="false">E1049*F1049+P1049*Q1049+H1049+J1049+S1049+U1049</f>
        <v>26</v>
      </c>
      <c r="AL1049" s="39" t="n">
        <f aca="false">L1049+W1049</f>
        <v>0</v>
      </c>
      <c r="AM1049" s="39" t="n">
        <f aca="false">M1049+X1049</f>
        <v>0</v>
      </c>
      <c r="AN1049" s="39" t="n">
        <f aca="false">Y1049</f>
        <v>0</v>
      </c>
      <c r="AO1049" s="39" t="n">
        <f aca="false">SUM(AK1049:AN1049)</f>
        <v>26</v>
      </c>
      <c r="AP1049" s="41" t="n">
        <f aca="false">K1049+V1049</f>
        <v>0</v>
      </c>
    </row>
    <row r="1050" s="42" customFormat="true" ht="16.5" hidden="true" customHeight="true" outlineLevel="0" collapsed="false">
      <c r="A1050" s="138" t="s">
        <v>147</v>
      </c>
      <c r="B1050" s="30" t="s">
        <v>116</v>
      </c>
      <c r="C1050" s="31" t="s">
        <v>647</v>
      </c>
      <c r="D1050" s="147" t="s">
        <v>392</v>
      </c>
      <c r="E1050" s="31" t="n">
        <v>10</v>
      </c>
      <c r="F1050" s="31"/>
      <c r="G1050" s="31"/>
      <c r="H1050" s="31" t="n">
        <v>26</v>
      </c>
      <c r="I1050" s="31"/>
      <c r="J1050" s="31"/>
      <c r="K1050" s="31"/>
      <c r="L1050" s="31"/>
      <c r="M1050" s="31"/>
      <c r="N1050" s="33" t="n">
        <f aca="false">E1050*F1050+H1050+J1050+K1050+L1050+M1050</f>
        <v>26</v>
      </c>
      <c r="O1050" s="36"/>
      <c r="P1050" s="31" t="n">
        <v>8</v>
      </c>
      <c r="Q1050" s="31"/>
      <c r="R1050" s="31"/>
      <c r="S1050" s="31"/>
      <c r="T1050" s="31"/>
      <c r="U1050" s="31"/>
      <c r="V1050" s="31"/>
      <c r="W1050" s="31"/>
      <c r="X1050" s="31"/>
      <c r="Y1050" s="31"/>
      <c r="Z1050" s="36" t="n">
        <f aca="false">P1050*Q1050+S1050+U1050+V1050+W1050+X1050+Y1050</f>
        <v>0</v>
      </c>
      <c r="AA1050" s="36" t="n">
        <f aca="false">N1050+Z1050</f>
        <v>26</v>
      </c>
      <c r="AB1050" s="47" t="s">
        <v>69</v>
      </c>
      <c r="AC1050" s="31"/>
      <c r="AD1050" s="31" t="s">
        <v>262</v>
      </c>
      <c r="AE1050" s="36" t="n">
        <f aca="false">P1050*Q1050</f>
        <v>0</v>
      </c>
      <c r="AF1050" s="38" t="n">
        <f aca="false">E1050*F1050+P1050*Q1050</f>
        <v>0</v>
      </c>
      <c r="AG1050" s="39" t="str">
        <f aca="false">AB1050</f>
        <v>вак. 2 п/гр</v>
      </c>
      <c r="AH1050" s="39" t="str">
        <f aca="false">C1050</f>
        <v>4ИСП9-8б (п)</v>
      </c>
      <c r="AI1050" s="40" t="str">
        <f aca="false">B1050</f>
        <v>11</v>
      </c>
      <c r="AJ1050" s="39" t="str">
        <f aca="false">CONCATENATE(A1050," ",D1050)</f>
        <v>МДК.02.01 Технология разработки программного обеспечения</v>
      </c>
      <c r="AK1050" s="39" t="n">
        <f aca="false">E1050*F1050+P1050*Q1050+H1050+J1050+S1050+U1050</f>
        <v>26</v>
      </c>
      <c r="AL1050" s="39" t="n">
        <f aca="false">L1050+W1050</f>
        <v>0</v>
      </c>
      <c r="AM1050" s="39" t="n">
        <f aca="false">M1050+X1050</f>
        <v>0</v>
      </c>
      <c r="AN1050" s="39" t="n">
        <f aca="false">Y1050</f>
        <v>0</v>
      </c>
      <c r="AO1050" s="39" t="n">
        <f aca="false">SUM(AK1050:AN1050)</f>
        <v>26</v>
      </c>
      <c r="AP1050" s="41" t="n">
        <f aca="false">K1050+V1050</f>
        <v>0</v>
      </c>
    </row>
    <row r="1051" s="42" customFormat="true" ht="16.5" hidden="true" customHeight="true" outlineLevel="0" collapsed="false">
      <c r="A1051" s="138" t="s">
        <v>155</v>
      </c>
      <c r="B1051" s="30" t="s">
        <v>286</v>
      </c>
      <c r="C1051" s="31" t="s">
        <v>648</v>
      </c>
      <c r="D1051" s="139" t="s">
        <v>163</v>
      </c>
      <c r="E1051" s="31" t="n">
        <v>2</v>
      </c>
      <c r="F1051" s="31" t="n">
        <v>9</v>
      </c>
      <c r="G1051" s="31"/>
      <c r="H1051" s="31"/>
      <c r="I1051" s="31"/>
      <c r="J1051" s="31"/>
      <c r="K1051" s="31"/>
      <c r="L1051" s="31"/>
      <c r="M1051" s="31"/>
      <c r="N1051" s="33" t="n">
        <f aca="false">E1051*F1051+H1051+J1051+K1051+L1051+M1051</f>
        <v>18</v>
      </c>
      <c r="O1051" s="36"/>
      <c r="P1051" s="31" t="n">
        <v>8</v>
      </c>
      <c r="Q1051" s="31"/>
      <c r="R1051" s="31"/>
      <c r="S1051" s="31"/>
      <c r="T1051" s="31"/>
      <c r="U1051" s="31"/>
      <c r="V1051" s="31"/>
      <c r="W1051" s="31"/>
      <c r="X1051" s="31"/>
      <c r="Y1051" s="31"/>
      <c r="Z1051" s="36" t="n">
        <f aca="false">P1051*Q1051+S1051+U1051+V1051+W1051+X1051+Y1051</f>
        <v>0</v>
      </c>
      <c r="AA1051" s="36" t="n">
        <f aca="false">N1051+Z1051</f>
        <v>18</v>
      </c>
      <c r="AB1051" s="47" t="s">
        <v>283</v>
      </c>
      <c r="AC1051" s="31"/>
      <c r="AD1051" s="31"/>
      <c r="AE1051" s="36" t="n">
        <f aca="false">P1051*Q1051</f>
        <v>0</v>
      </c>
      <c r="AF1051" s="38" t="n">
        <f aca="false">E1051*F1051+P1051*Q1051</f>
        <v>18</v>
      </c>
      <c r="AG1051" s="39" t="str">
        <f aca="false">AB1051</f>
        <v>Томашевич А.А.</v>
      </c>
      <c r="AH1051" s="39" t="str">
        <f aca="false">C1051</f>
        <v>4ИСП9-8 (п)</v>
      </c>
      <c r="AI1051" s="40" t="str">
        <f aca="false">B1051</f>
        <v>23</v>
      </c>
      <c r="AJ1051" s="39" t="str">
        <f aca="false">CONCATENATE(A1051," ",D1051)</f>
        <v>ПП.02 Производственная практика</v>
      </c>
      <c r="AK1051" s="39" t="n">
        <f aca="false">E1051*F1051+P1051*Q1051+H1051+J1051+S1051+U1051</f>
        <v>18</v>
      </c>
      <c r="AL1051" s="39" t="n">
        <f aca="false">L1051+W1051</f>
        <v>0</v>
      </c>
      <c r="AM1051" s="39" t="n">
        <f aca="false">M1051+X1051</f>
        <v>0</v>
      </c>
      <c r="AN1051" s="39" t="n">
        <f aca="false">Y1051</f>
        <v>0</v>
      </c>
      <c r="AO1051" s="39" t="n">
        <f aca="false">SUM(AK1051:AN1051)</f>
        <v>18</v>
      </c>
      <c r="AP1051" s="41" t="n">
        <f aca="false">K1051+V1051</f>
        <v>0</v>
      </c>
    </row>
    <row r="1052" s="42" customFormat="true" ht="16.5" hidden="true" customHeight="true" outlineLevel="0" collapsed="false">
      <c r="A1052" s="138" t="s">
        <v>155</v>
      </c>
      <c r="B1052" s="30" t="s">
        <v>286</v>
      </c>
      <c r="C1052" s="31" t="s">
        <v>648</v>
      </c>
      <c r="D1052" s="139" t="s">
        <v>163</v>
      </c>
      <c r="E1052" s="31" t="n">
        <v>2</v>
      </c>
      <c r="F1052" s="31" t="n">
        <v>9</v>
      </c>
      <c r="G1052" s="31"/>
      <c r="H1052" s="31"/>
      <c r="I1052" s="31"/>
      <c r="J1052" s="31"/>
      <c r="K1052" s="31"/>
      <c r="L1052" s="31"/>
      <c r="M1052" s="31"/>
      <c r="N1052" s="33" t="n">
        <f aca="false">E1052*F1052+H1052+J1052+K1052+L1052+M1052</f>
        <v>18</v>
      </c>
      <c r="O1052" s="36"/>
      <c r="P1052" s="31" t="n">
        <v>8</v>
      </c>
      <c r="Q1052" s="31"/>
      <c r="R1052" s="31"/>
      <c r="S1052" s="31"/>
      <c r="T1052" s="31"/>
      <c r="U1052" s="31"/>
      <c r="V1052" s="31"/>
      <c r="W1052" s="31"/>
      <c r="X1052" s="31"/>
      <c r="Y1052" s="31"/>
      <c r="Z1052" s="36" t="n">
        <f aca="false">P1052*Q1052+S1052+U1052+V1052+W1052+X1052+Y1052</f>
        <v>0</v>
      </c>
      <c r="AA1052" s="36" t="n">
        <f aca="false">N1052+Z1052</f>
        <v>18</v>
      </c>
      <c r="AB1052" s="47" t="s">
        <v>340</v>
      </c>
      <c r="AC1052" s="31"/>
      <c r="AD1052" s="31"/>
      <c r="AE1052" s="36" t="n">
        <f aca="false">P1052*Q1052</f>
        <v>0</v>
      </c>
      <c r="AF1052" s="38" t="n">
        <f aca="false">E1052*F1052+P1052*Q1052</f>
        <v>18</v>
      </c>
      <c r="AG1052" s="39" t="str">
        <f aca="false">AB1052</f>
        <v>Малыгина М.Ю.</v>
      </c>
      <c r="AH1052" s="39" t="str">
        <f aca="false">C1052</f>
        <v>4ИСП9-8 (п)</v>
      </c>
      <c r="AI1052" s="40" t="str">
        <f aca="false">B1052</f>
        <v>23</v>
      </c>
      <c r="AJ1052" s="39" t="str">
        <f aca="false">CONCATENATE(A1052," ",D1052)</f>
        <v>ПП.02 Производственная практика</v>
      </c>
      <c r="AK1052" s="39" t="n">
        <f aca="false">E1052*F1052+P1052*Q1052+H1052+J1052+S1052+U1052</f>
        <v>18</v>
      </c>
      <c r="AL1052" s="39" t="n">
        <f aca="false">L1052+W1052</f>
        <v>0</v>
      </c>
      <c r="AM1052" s="39" t="n">
        <f aca="false">M1052+X1052</f>
        <v>0</v>
      </c>
      <c r="AN1052" s="39" t="n">
        <f aca="false">Y1052</f>
        <v>0</v>
      </c>
      <c r="AO1052" s="39" t="n">
        <f aca="false">SUM(AK1052:AN1052)</f>
        <v>18</v>
      </c>
      <c r="AP1052" s="41" t="n">
        <f aca="false">K1052+V1052</f>
        <v>0</v>
      </c>
    </row>
    <row r="1053" s="42" customFormat="true" ht="16.5" hidden="true" customHeight="true" outlineLevel="0" collapsed="false">
      <c r="A1053" s="138" t="s">
        <v>155</v>
      </c>
      <c r="B1053" s="30" t="s">
        <v>286</v>
      </c>
      <c r="C1053" s="31" t="s">
        <v>648</v>
      </c>
      <c r="D1053" s="139" t="s">
        <v>163</v>
      </c>
      <c r="E1053" s="31" t="n">
        <v>2</v>
      </c>
      <c r="F1053" s="31" t="n">
        <v>9</v>
      </c>
      <c r="G1053" s="31"/>
      <c r="H1053" s="31"/>
      <c r="I1053" s="31"/>
      <c r="J1053" s="31"/>
      <c r="K1053" s="31"/>
      <c r="L1053" s="31"/>
      <c r="M1053" s="31"/>
      <c r="N1053" s="33" t="n">
        <f aca="false">E1053*F1053+H1053+J1053+K1053+L1053+M1053</f>
        <v>18</v>
      </c>
      <c r="O1053" s="36"/>
      <c r="P1053" s="31" t="n">
        <v>8</v>
      </c>
      <c r="Q1053" s="31"/>
      <c r="R1053" s="31"/>
      <c r="S1053" s="31"/>
      <c r="T1053" s="31"/>
      <c r="U1053" s="31"/>
      <c r="V1053" s="31"/>
      <c r="W1053" s="31"/>
      <c r="X1053" s="31"/>
      <c r="Y1053" s="31"/>
      <c r="Z1053" s="36" t="n">
        <f aca="false">P1053*Q1053+S1053+U1053+V1053+W1053+X1053+Y1053</f>
        <v>0</v>
      </c>
      <c r="AA1053" s="36" t="n">
        <f aca="false">N1053+Z1053</f>
        <v>18</v>
      </c>
      <c r="AB1053" s="47" t="s">
        <v>329</v>
      </c>
      <c r="AC1053" s="31"/>
      <c r="AD1053" s="31"/>
      <c r="AE1053" s="36" t="n">
        <f aca="false">P1053*Q1053</f>
        <v>0</v>
      </c>
      <c r="AF1053" s="38" t="n">
        <f aca="false">E1053*F1053+P1053*Q1053</f>
        <v>18</v>
      </c>
      <c r="AG1053" s="39" t="str">
        <f aca="false">AB1053</f>
        <v>Токарь И.А.</v>
      </c>
      <c r="AH1053" s="39" t="str">
        <f aca="false">C1053</f>
        <v>4ИСП9-8 (п)</v>
      </c>
      <c r="AI1053" s="40" t="str">
        <f aca="false">B1053</f>
        <v>23</v>
      </c>
      <c r="AJ1053" s="39" t="str">
        <f aca="false">CONCATENATE(A1053," ",D1053)</f>
        <v>ПП.02 Производственная практика</v>
      </c>
      <c r="AK1053" s="39" t="n">
        <f aca="false">E1053*F1053+P1053*Q1053+H1053+J1053+S1053+U1053</f>
        <v>18</v>
      </c>
      <c r="AL1053" s="39" t="n">
        <f aca="false">L1053+W1053</f>
        <v>0</v>
      </c>
      <c r="AM1053" s="39" t="n">
        <f aca="false">M1053+X1053</f>
        <v>0</v>
      </c>
      <c r="AN1053" s="39" t="n">
        <f aca="false">Y1053</f>
        <v>0</v>
      </c>
      <c r="AO1053" s="39" t="n">
        <f aca="false">SUM(AK1053:AN1053)</f>
        <v>18</v>
      </c>
      <c r="AP1053" s="41" t="n">
        <f aca="false">K1053+V1053</f>
        <v>0</v>
      </c>
    </row>
    <row r="1054" s="42" customFormat="true" ht="16.5" hidden="true" customHeight="true" outlineLevel="0" collapsed="false">
      <c r="A1054" s="138" t="s">
        <v>155</v>
      </c>
      <c r="B1054" s="30" t="s">
        <v>286</v>
      </c>
      <c r="C1054" s="31" t="s">
        <v>648</v>
      </c>
      <c r="D1054" s="139" t="s">
        <v>163</v>
      </c>
      <c r="E1054" s="31" t="n">
        <v>2</v>
      </c>
      <c r="F1054" s="31" t="n">
        <v>9</v>
      </c>
      <c r="G1054" s="31"/>
      <c r="H1054" s="31"/>
      <c r="I1054" s="31"/>
      <c r="J1054" s="31"/>
      <c r="K1054" s="31"/>
      <c r="L1054" s="31"/>
      <c r="M1054" s="31"/>
      <c r="N1054" s="33" t="n">
        <f aca="false">E1054*F1054+H1054+J1054+K1054+L1054+M1054</f>
        <v>18</v>
      </c>
      <c r="O1054" s="36"/>
      <c r="P1054" s="31" t="n">
        <v>8</v>
      </c>
      <c r="Q1054" s="31"/>
      <c r="R1054" s="31"/>
      <c r="S1054" s="31"/>
      <c r="T1054" s="31"/>
      <c r="U1054" s="31"/>
      <c r="V1054" s="31"/>
      <c r="W1054" s="31"/>
      <c r="X1054" s="31"/>
      <c r="Y1054" s="31"/>
      <c r="Z1054" s="36" t="n">
        <f aca="false">P1054*Q1054+S1054+U1054+V1054+W1054+X1054+Y1054</f>
        <v>0</v>
      </c>
      <c r="AA1054" s="36" t="n">
        <f aca="false">N1054+Z1054</f>
        <v>18</v>
      </c>
      <c r="AB1054" s="36" t="s">
        <v>143</v>
      </c>
      <c r="AC1054" s="31"/>
      <c r="AD1054" s="31"/>
      <c r="AE1054" s="36" t="n">
        <f aca="false">P1054*Q1054</f>
        <v>0</v>
      </c>
      <c r="AF1054" s="38" t="n">
        <f aca="false">E1054*F1054+P1054*Q1054</f>
        <v>18</v>
      </c>
      <c r="AG1054" s="39" t="str">
        <f aca="false">AB1054</f>
        <v>вак. ПП</v>
      </c>
      <c r="AH1054" s="39" t="str">
        <f aca="false">C1054</f>
        <v>4ИСП9-8 (п)</v>
      </c>
      <c r="AI1054" s="40" t="str">
        <f aca="false">B1054</f>
        <v>23</v>
      </c>
      <c r="AJ1054" s="39" t="str">
        <f aca="false">CONCATENATE(A1054," ",D1054)</f>
        <v>ПП.02 Производственная практика</v>
      </c>
      <c r="AK1054" s="39" t="n">
        <f aca="false">E1054*F1054+P1054*Q1054+H1054+J1054+S1054+U1054</f>
        <v>18</v>
      </c>
      <c r="AL1054" s="39" t="n">
        <f aca="false">L1054+W1054</f>
        <v>0</v>
      </c>
      <c r="AM1054" s="39" t="n">
        <f aca="false">M1054+X1054</f>
        <v>0</v>
      </c>
      <c r="AN1054" s="39" t="n">
        <f aca="false">Y1054</f>
        <v>0</v>
      </c>
      <c r="AO1054" s="39" t="n">
        <f aca="false">SUM(AK1054:AN1054)</f>
        <v>18</v>
      </c>
      <c r="AP1054" s="41" t="n">
        <f aca="false">K1054+V1054</f>
        <v>0</v>
      </c>
    </row>
    <row r="1055" s="42" customFormat="true" ht="16.5" hidden="true" customHeight="true" outlineLevel="0" collapsed="false">
      <c r="A1055" s="138" t="s">
        <v>156</v>
      </c>
      <c r="B1055" s="30" t="s">
        <v>286</v>
      </c>
      <c r="C1055" s="31" t="s">
        <v>648</v>
      </c>
      <c r="D1055" s="139" t="s">
        <v>145</v>
      </c>
      <c r="E1055" s="31" t="n">
        <v>10</v>
      </c>
      <c r="F1055" s="31"/>
      <c r="G1055" s="31"/>
      <c r="H1055" s="31"/>
      <c r="I1055" s="31"/>
      <c r="J1055" s="31"/>
      <c r="K1055" s="31"/>
      <c r="L1055" s="31"/>
      <c r="M1055" s="31" t="n">
        <v>24</v>
      </c>
      <c r="N1055" s="33" t="n">
        <f aca="false">E1055*F1055+H1055+J1055+K1055+L1055+M1055</f>
        <v>24</v>
      </c>
      <c r="O1055" s="36"/>
      <c r="P1055" s="31" t="n">
        <v>8</v>
      </c>
      <c r="Q1055" s="31"/>
      <c r="R1055" s="31"/>
      <c r="S1055" s="31"/>
      <c r="T1055" s="31"/>
      <c r="U1055" s="31"/>
      <c r="V1055" s="31"/>
      <c r="W1055" s="31"/>
      <c r="X1055" s="31"/>
      <c r="Y1055" s="31"/>
      <c r="Z1055" s="36" t="n">
        <f aca="false">P1055*Q1055+S1055+U1055+V1055+W1055+X1055+Y1055</f>
        <v>0</v>
      </c>
      <c r="AA1055" s="36" t="n">
        <f aca="false">N1055+Z1055</f>
        <v>24</v>
      </c>
      <c r="AB1055" s="36" t="s">
        <v>146</v>
      </c>
      <c r="AC1055" s="31"/>
      <c r="AD1055" s="31"/>
      <c r="AE1055" s="36" t="n">
        <f aca="false">P1055*Q1055</f>
        <v>0</v>
      </c>
      <c r="AF1055" s="38" t="n">
        <f aca="false">E1055*F1055+P1055*Q1055</f>
        <v>0</v>
      </c>
      <c r="AG1055" s="39" t="str">
        <f aca="false">AB1055</f>
        <v>вак. ДЭ</v>
      </c>
      <c r="AH1055" s="39" t="str">
        <f aca="false">C1055</f>
        <v>4ИСП9-8 (п)</v>
      </c>
      <c r="AI1055" s="40" t="str">
        <f aca="false">B1055</f>
        <v>23</v>
      </c>
      <c r="AJ1055" s="39" t="str">
        <f aca="false">CONCATENATE(A1055," ",D1055)</f>
        <v>ДЭ.02 Демонстрационный экзамен по модулю</v>
      </c>
      <c r="AK1055" s="39" t="n">
        <f aca="false">E1055*F1055+P1055*Q1055+H1055+J1055+S1055+U1055</f>
        <v>0</v>
      </c>
      <c r="AL1055" s="39" t="n">
        <f aca="false">L1055+W1055</f>
        <v>0</v>
      </c>
      <c r="AM1055" s="39" t="n">
        <f aca="false">M1055+X1055</f>
        <v>24</v>
      </c>
      <c r="AN1055" s="39" t="n">
        <f aca="false">Y1055</f>
        <v>0</v>
      </c>
      <c r="AO1055" s="39" t="n">
        <f aca="false">SUM(AK1055:AN1055)</f>
        <v>24</v>
      </c>
      <c r="AP1055" s="41" t="n">
        <f aca="false">K1055+V1055</f>
        <v>0</v>
      </c>
    </row>
    <row r="1056" s="42" customFormat="true" ht="16.5" hidden="true" customHeight="true" outlineLevel="0" collapsed="false">
      <c r="A1056" s="138" t="s">
        <v>393</v>
      </c>
      <c r="B1056" s="30" t="s">
        <v>286</v>
      </c>
      <c r="C1056" s="31" t="s">
        <v>648</v>
      </c>
      <c r="D1056" s="148" t="s">
        <v>394</v>
      </c>
      <c r="E1056" s="31" t="n">
        <v>10</v>
      </c>
      <c r="F1056" s="31"/>
      <c r="G1056" s="31"/>
      <c r="H1056" s="31"/>
      <c r="I1056" s="31"/>
      <c r="J1056" s="31"/>
      <c r="K1056" s="31"/>
      <c r="L1056" s="31"/>
      <c r="M1056" s="31"/>
      <c r="N1056" s="33" t="n">
        <f aca="false">E1056*F1056+H1056+J1056+K1056+L1056+M1056</f>
        <v>0</v>
      </c>
      <c r="O1056" s="36"/>
      <c r="P1056" s="31" t="n">
        <v>4</v>
      </c>
      <c r="Q1056" s="31" t="n">
        <v>9</v>
      </c>
      <c r="R1056" s="31"/>
      <c r="S1056" s="31"/>
      <c r="T1056" s="31"/>
      <c r="U1056" s="31"/>
      <c r="V1056" s="31"/>
      <c r="W1056" s="31"/>
      <c r="X1056" s="31"/>
      <c r="Y1056" s="31"/>
      <c r="Z1056" s="36" t="n">
        <f aca="false">P1056*Q1056+S1056+U1056+V1056+W1056+X1056+Y1056</f>
        <v>36</v>
      </c>
      <c r="AA1056" s="36" t="n">
        <f aca="false">N1056+Z1056</f>
        <v>36</v>
      </c>
      <c r="AB1056" s="47" t="s">
        <v>283</v>
      </c>
      <c r="AC1056" s="31"/>
      <c r="AD1056" s="31"/>
      <c r="AE1056" s="36" t="n">
        <f aca="false">P1056*Q1056</f>
        <v>36</v>
      </c>
      <c r="AF1056" s="38" t="n">
        <f aca="false">E1056*F1056+P1056*Q1056</f>
        <v>36</v>
      </c>
      <c r="AG1056" s="39" t="str">
        <f aca="false">AB1056</f>
        <v>Томашевич А.А.</v>
      </c>
      <c r="AH1056" s="39" t="str">
        <f aca="false">C1056</f>
        <v>4ИСП9-8 (п)</v>
      </c>
      <c r="AI1056" s="40" t="str">
        <f aca="false">B1056</f>
        <v>23</v>
      </c>
      <c r="AJ1056" s="39" t="str">
        <f aca="false">CONCATENATE(A1056," ",D1056)</f>
        <v>ПДП.00 Производственная практика (преддипломная)</v>
      </c>
      <c r="AK1056" s="39" t="n">
        <f aca="false">E1056*F1056+P1056*Q1056+H1056+J1056+S1056+U1056</f>
        <v>36</v>
      </c>
      <c r="AL1056" s="39" t="n">
        <f aca="false">L1056+W1056</f>
        <v>0</v>
      </c>
      <c r="AM1056" s="39" t="n">
        <f aca="false">M1056+X1056</f>
        <v>0</v>
      </c>
      <c r="AN1056" s="39" t="n">
        <f aca="false">Y1056</f>
        <v>0</v>
      </c>
      <c r="AO1056" s="39" t="n">
        <f aca="false">SUM(AK1056:AN1056)</f>
        <v>36</v>
      </c>
      <c r="AP1056" s="41" t="n">
        <f aca="false">K1056+V1056</f>
        <v>0</v>
      </c>
    </row>
    <row r="1057" s="42" customFormat="true" ht="16.5" hidden="true" customHeight="true" outlineLevel="0" collapsed="false">
      <c r="A1057" s="138" t="s">
        <v>393</v>
      </c>
      <c r="B1057" s="30" t="s">
        <v>286</v>
      </c>
      <c r="C1057" s="31" t="s">
        <v>648</v>
      </c>
      <c r="D1057" s="148" t="s">
        <v>394</v>
      </c>
      <c r="E1057" s="31" t="n">
        <v>10</v>
      </c>
      <c r="F1057" s="31"/>
      <c r="G1057" s="31"/>
      <c r="H1057" s="31"/>
      <c r="I1057" s="31"/>
      <c r="J1057" s="31"/>
      <c r="K1057" s="31"/>
      <c r="L1057" s="31"/>
      <c r="M1057" s="31"/>
      <c r="N1057" s="33" t="n">
        <f aca="false">E1057*F1057+H1057+J1057+K1057+L1057+M1057</f>
        <v>0</v>
      </c>
      <c r="O1057" s="36"/>
      <c r="P1057" s="31" t="n">
        <v>4</v>
      </c>
      <c r="Q1057" s="31" t="n">
        <v>9</v>
      </c>
      <c r="R1057" s="31"/>
      <c r="S1057" s="31"/>
      <c r="T1057" s="31"/>
      <c r="U1057" s="31"/>
      <c r="V1057" s="31"/>
      <c r="W1057" s="31"/>
      <c r="X1057" s="31"/>
      <c r="Y1057" s="31"/>
      <c r="Z1057" s="36" t="n">
        <f aca="false">P1057*Q1057+S1057+U1057+V1057+W1057+X1057+Y1057</f>
        <v>36</v>
      </c>
      <c r="AA1057" s="36" t="n">
        <f aca="false">N1057+Z1057</f>
        <v>36</v>
      </c>
      <c r="AB1057" s="47" t="s">
        <v>340</v>
      </c>
      <c r="AC1057" s="31"/>
      <c r="AD1057" s="31"/>
      <c r="AE1057" s="36" t="n">
        <f aca="false">P1057*Q1057</f>
        <v>36</v>
      </c>
      <c r="AF1057" s="38" t="n">
        <f aca="false">E1057*F1057+P1057*Q1057</f>
        <v>36</v>
      </c>
      <c r="AG1057" s="39" t="str">
        <f aca="false">AB1057</f>
        <v>Малыгина М.Ю.</v>
      </c>
      <c r="AH1057" s="39" t="str">
        <f aca="false">C1057</f>
        <v>4ИСП9-8 (п)</v>
      </c>
      <c r="AI1057" s="40" t="str">
        <f aca="false">B1057</f>
        <v>23</v>
      </c>
      <c r="AJ1057" s="39" t="str">
        <f aca="false">CONCATENATE(A1057," ",D1057)</f>
        <v>ПДП.00 Производственная практика (преддипломная)</v>
      </c>
      <c r="AK1057" s="39" t="n">
        <f aca="false">E1057*F1057+P1057*Q1057+H1057+J1057+S1057+U1057</f>
        <v>36</v>
      </c>
      <c r="AL1057" s="39" t="n">
        <f aca="false">L1057+W1057</f>
        <v>0</v>
      </c>
      <c r="AM1057" s="39" t="n">
        <f aca="false">M1057+X1057</f>
        <v>0</v>
      </c>
      <c r="AN1057" s="39" t="n">
        <f aca="false">Y1057</f>
        <v>0</v>
      </c>
      <c r="AO1057" s="39" t="n">
        <f aca="false">SUM(AK1057:AN1057)</f>
        <v>36</v>
      </c>
      <c r="AP1057" s="41" t="n">
        <f aca="false">K1057+V1057</f>
        <v>0</v>
      </c>
    </row>
    <row r="1058" s="42" customFormat="true" ht="16.5" hidden="true" customHeight="true" outlineLevel="0" collapsed="false">
      <c r="A1058" s="138" t="s">
        <v>393</v>
      </c>
      <c r="B1058" s="30" t="s">
        <v>286</v>
      </c>
      <c r="C1058" s="31" t="s">
        <v>648</v>
      </c>
      <c r="D1058" s="148" t="s">
        <v>394</v>
      </c>
      <c r="E1058" s="31" t="n">
        <v>10</v>
      </c>
      <c r="F1058" s="31"/>
      <c r="G1058" s="31"/>
      <c r="H1058" s="31"/>
      <c r="I1058" s="31"/>
      <c r="J1058" s="31"/>
      <c r="K1058" s="31"/>
      <c r="L1058" s="31"/>
      <c r="M1058" s="31"/>
      <c r="N1058" s="33" t="n">
        <f aca="false">E1058*F1058+H1058+J1058+K1058+L1058+M1058</f>
        <v>0</v>
      </c>
      <c r="O1058" s="36"/>
      <c r="P1058" s="31" t="n">
        <v>4</v>
      </c>
      <c r="Q1058" s="31" t="n">
        <v>9</v>
      </c>
      <c r="R1058" s="31"/>
      <c r="S1058" s="31"/>
      <c r="T1058" s="31"/>
      <c r="U1058" s="31"/>
      <c r="V1058" s="31"/>
      <c r="W1058" s="31"/>
      <c r="X1058" s="31"/>
      <c r="Y1058" s="31"/>
      <c r="Z1058" s="36" t="n">
        <f aca="false">P1058*Q1058+S1058+U1058+V1058+W1058+X1058+Y1058</f>
        <v>36</v>
      </c>
      <c r="AA1058" s="36" t="n">
        <f aca="false">N1058+Z1058</f>
        <v>36</v>
      </c>
      <c r="AB1058" s="47" t="s">
        <v>329</v>
      </c>
      <c r="AC1058" s="31"/>
      <c r="AD1058" s="31"/>
      <c r="AE1058" s="36" t="n">
        <f aca="false">P1058*Q1058</f>
        <v>36</v>
      </c>
      <c r="AF1058" s="38" t="n">
        <f aca="false">E1058*F1058+P1058*Q1058</f>
        <v>36</v>
      </c>
      <c r="AG1058" s="39" t="str">
        <f aca="false">AB1058</f>
        <v>Токарь И.А.</v>
      </c>
      <c r="AH1058" s="39" t="str">
        <f aca="false">C1058</f>
        <v>4ИСП9-8 (п)</v>
      </c>
      <c r="AI1058" s="40" t="str">
        <f aca="false">B1058</f>
        <v>23</v>
      </c>
      <c r="AJ1058" s="39" t="str">
        <f aca="false">CONCATENATE(A1058," ",D1058)</f>
        <v>ПДП.00 Производственная практика (преддипломная)</v>
      </c>
      <c r="AK1058" s="39" t="n">
        <f aca="false">E1058*F1058+P1058*Q1058+H1058+J1058+S1058+U1058</f>
        <v>36</v>
      </c>
      <c r="AL1058" s="39" t="n">
        <f aca="false">L1058+W1058</f>
        <v>0</v>
      </c>
      <c r="AM1058" s="39" t="n">
        <f aca="false">M1058+X1058</f>
        <v>0</v>
      </c>
      <c r="AN1058" s="39" t="n">
        <f aca="false">Y1058</f>
        <v>0</v>
      </c>
      <c r="AO1058" s="39" t="n">
        <f aca="false">SUM(AK1058:AN1058)</f>
        <v>36</v>
      </c>
      <c r="AP1058" s="41" t="n">
        <f aca="false">K1058+V1058</f>
        <v>0</v>
      </c>
    </row>
    <row r="1059" s="42" customFormat="true" ht="16.5" hidden="true" customHeight="true" outlineLevel="0" collapsed="false">
      <c r="A1059" s="138" t="s">
        <v>393</v>
      </c>
      <c r="B1059" s="30" t="s">
        <v>286</v>
      </c>
      <c r="C1059" s="31" t="s">
        <v>648</v>
      </c>
      <c r="D1059" s="148" t="s">
        <v>394</v>
      </c>
      <c r="E1059" s="31" t="n">
        <v>10</v>
      </c>
      <c r="F1059" s="31"/>
      <c r="G1059" s="31"/>
      <c r="H1059" s="31"/>
      <c r="I1059" s="31"/>
      <c r="J1059" s="31"/>
      <c r="K1059" s="31"/>
      <c r="L1059" s="31"/>
      <c r="M1059" s="31"/>
      <c r="N1059" s="33" t="n">
        <f aca="false">E1059*F1059+H1059+J1059+K1059+L1059+M1059</f>
        <v>0</v>
      </c>
      <c r="O1059" s="36"/>
      <c r="P1059" s="31" t="n">
        <v>4</v>
      </c>
      <c r="Q1059" s="31" t="n">
        <v>9</v>
      </c>
      <c r="R1059" s="31"/>
      <c r="S1059" s="31"/>
      <c r="T1059" s="31"/>
      <c r="U1059" s="31"/>
      <c r="V1059" s="31"/>
      <c r="W1059" s="31"/>
      <c r="X1059" s="31"/>
      <c r="Y1059" s="31"/>
      <c r="Z1059" s="36" t="n">
        <f aca="false">P1059*Q1059+S1059+U1059+V1059+W1059+X1059+Y1059</f>
        <v>36</v>
      </c>
      <c r="AA1059" s="36" t="n">
        <f aca="false">N1059+Z1059</f>
        <v>36</v>
      </c>
      <c r="AB1059" s="47" t="s">
        <v>395</v>
      </c>
      <c r="AC1059" s="31"/>
      <c r="AD1059" s="31"/>
      <c r="AE1059" s="36" t="n">
        <f aca="false">P1059*Q1059</f>
        <v>36</v>
      </c>
      <c r="AF1059" s="38" t="n">
        <f aca="false">E1059*F1059+P1059*Q1059</f>
        <v>36</v>
      </c>
      <c r="AG1059" s="39" t="str">
        <f aca="false">AB1059</f>
        <v>вак. ПДП</v>
      </c>
      <c r="AH1059" s="39" t="str">
        <f aca="false">C1059</f>
        <v>4ИСП9-8 (п)</v>
      </c>
      <c r="AI1059" s="40" t="str">
        <f aca="false">B1059</f>
        <v>23</v>
      </c>
      <c r="AJ1059" s="39" t="str">
        <f aca="false">CONCATENATE(A1059," ",D1059)</f>
        <v>ПДП.00 Производственная практика (преддипломная)</v>
      </c>
      <c r="AK1059" s="39" t="n">
        <f aca="false">E1059*F1059+P1059*Q1059+H1059+J1059+S1059+U1059</f>
        <v>36</v>
      </c>
      <c r="AL1059" s="39" t="n">
        <f aca="false">L1059+W1059</f>
        <v>0</v>
      </c>
      <c r="AM1059" s="39" t="n">
        <f aca="false">M1059+X1059</f>
        <v>0</v>
      </c>
      <c r="AN1059" s="39" t="n">
        <f aca="false">Y1059</f>
        <v>0</v>
      </c>
      <c r="AO1059" s="39" t="n">
        <f aca="false">SUM(AK1059:AN1059)</f>
        <v>36</v>
      </c>
      <c r="AP1059" s="41" t="n">
        <f aca="false">K1059+V1059</f>
        <v>0</v>
      </c>
    </row>
    <row r="1060" s="42" customFormat="true" ht="16.5" hidden="true" customHeight="true" outlineLevel="0" collapsed="false">
      <c r="A1060" s="138" t="s">
        <v>396</v>
      </c>
      <c r="B1060" s="30" t="s">
        <v>286</v>
      </c>
      <c r="C1060" s="31" t="s">
        <v>648</v>
      </c>
      <c r="D1060" s="133" t="s">
        <v>397</v>
      </c>
      <c r="E1060" s="31" t="n">
        <v>10</v>
      </c>
      <c r="F1060" s="31"/>
      <c r="G1060" s="31"/>
      <c r="H1060" s="31"/>
      <c r="I1060" s="31"/>
      <c r="J1060" s="31"/>
      <c r="K1060" s="31"/>
      <c r="L1060" s="31"/>
      <c r="M1060" s="31"/>
      <c r="N1060" s="33" t="n">
        <f aca="false">E1060*F1060+H1060+J1060+K1060+L1060+M1060</f>
        <v>0</v>
      </c>
      <c r="O1060" s="36"/>
      <c r="P1060" s="31" t="n">
        <v>8</v>
      </c>
      <c r="Q1060" s="31"/>
      <c r="R1060" s="31"/>
      <c r="S1060" s="31"/>
      <c r="T1060" s="31"/>
      <c r="U1060" s="31"/>
      <c r="V1060" s="31"/>
      <c r="W1060" s="31"/>
      <c r="X1060" s="31"/>
      <c r="Y1060" s="31" t="n">
        <v>180</v>
      </c>
      <c r="Z1060" s="36" t="n">
        <f aca="false">P1060*Q1060+S1060+U1060+V1060+W1060+X1060+Y1060</f>
        <v>180</v>
      </c>
      <c r="AA1060" s="36" t="n">
        <f aca="false">N1060+Z1060</f>
        <v>180</v>
      </c>
      <c r="AB1060" s="47" t="s">
        <v>398</v>
      </c>
      <c r="AC1060" s="31"/>
      <c r="AD1060" s="31"/>
      <c r="AE1060" s="36" t="n">
        <f aca="false">P1060*Q1060</f>
        <v>0</v>
      </c>
      <c r="AF1060" s="38" t="n">
        <f aca="false">E1060*F1060+P1060*Q1060</f>
        <v>0</v>
      </c>
      <c r="AG1060" s="39" t="str">
        <f aca="false">AB1060</f>
        <v>вак. ГИА</v>
      </c>
      <c r="AH1060" s="39" t="str">
        <f aca="false">C1060</f>
        <v>4ИСП9-8 (п)</v>
      </c>
      <c r="AI1060" s="40" t="str">
        <f aca="false">B1060</f>
        <v>23</v>
      </c>
      <c r="AJ1060" s="39" t="str">
        <f aca="false">CONCATENATE(A1060," ",D1060)</f>
        <v>ГИА.01.01 Подготовка  дипломного проекта (работы)  с 18 мая по 14 июня </v>
      </c>
      <c r="AK1060" s="39" t="n">
        <f aca="false">E1060*F1060+P1060*Q1060+H1060+J1060+S1060+U1060</f>
        <v>0</v>
      </c>
      <c r="AL1060" s="39" t="n">
        <f aca="false">L1060+W1060</f>
        <v>0</v>
      </c>
      <c r="AM1060" s="39" t="n">
        <f aca="false">M1060+X1060</f>
        <v>0</v>
      </c>
      <c r="AN1060" s="39" t="n">
        <f aca="false">Y1060</f>
        <v>180</v>
      </c>
      <c r="AO1060" s="39" t="n">
        <f aca="false">SUM(AK1060:AN1060)</f>
        <v>180</v>
      </c>
      <c r="AP1060" s="41" t="n">
        <f aca="false">K1060+V1060</f>
        <v>0</v>
      </c>
    </row>
    <row r="1061" s="42" customFormat="true" ht="16.5" hidden="true" customHeight="true" outlineLevel="0" collapsed="false">
      <c r="A1061" s="29" t="s">
        <v>399</v>
      </c>
      <c r="B1061" s="30" t="s">
        <v>286</v>
      </c>
      <c r="C1061" s="31" t="s">
        <v>648</v>
      </c>
      <c r="D1061" s="133" t="s">
        <v>400</v>
      </c>
      <c r="E1061" s="31" t="n">
        <v>10</v>
      </c>
      <c r="F1061" s="31"/>
      <c r="G1061" s="31"/>
      <c r="H1061" s="31"/>
      <c r="I1061" s="31"/>
      <c r="J1061" s="31"/>
      <c r="K1061" s="31"/>
      <c r="L1061" s="31"/>
      <c r="M1061" s="31"/>
      <c r="N1061" s="33" t="n">
        <f aca="false">E1061*F1061+H1061+J1061+K1061+L1061+M1061</f>
        <v>0</v>
      </c>
      <c r="O1061" s="36"/>
      <c r="P1061" s="31" t="n">
        <v>8</v>
      </c>
      <c r="Q1061" s="31"/>
      <c r="R1061" s="31"/>
      <c r="S1061" s="31"/>
      <c r="T1061" s="31"/>
      <c r="U1061" s="31"/>
      <c r="V1061" s="31"/>
      <c r="W1061" s="31"/>
      <c r="X1061" s="31"/>
      <c r="Y1061" s="31" t="n">
        <v>72</v>
      </c>
      <c r="Z1061" s="36" t="n">
        <f aca="false">P1061*Q1061+S1061+U1061+V1061+W1061+X1061+Y1061</f>
        <v>72</v>
      </c>
      <c r="AA1061" s="36" t="n">
        <f aca="false">N1061+Z1061</f>
        <v>72</v>
      </c>
      <c r="AB1061" s="47" t="s">
        <v>398</v>
      </c>
      <c r="AC1061" s="31"/>
      <c r="AD1061" s="31"/>
      <c r="AE1061" s="36" t="n">
        <f aca="false">P1061*Q1061</f>
        <v>0</v>
      </c>
      <c r="AF1061" s="38" t="n">
        <f aca="false">E1061*F1061+P1061*Q1061</f>
        <v>0</v>
      </c>
      <c r="AG1061" s="39" t="str">
        <f aca="false">AB1061</f>
        <v>вак. ГИА</v>
      </c>
      <c r="AH1061" s="39" t="str">
        <f aca="false">C1061</f>
        <v>4ИСП9-8 (п)</v>
      </c>
      <c r="AI1061" s="40" t="str">
        <f aca="false">B1061</f>
        <v>23</v>
      </c>
      <c r="AJ1061" s="39" t="str">
        <f aca="false">CONCATENATE(A1061," ",D1061)</f>
        <v>ГИА.01.04 Защита  дипломного проекта (работы)   с 15 июня по 28 июня</v>
      </c>
      <c r="AK1061" s="39" t="n">
        <f aca="false">E1061*F1061+P1061*Q1061+H1061+J1061+S1061+U1061</f>
        <v>0</v>
      </c>
      <c r="AL1061" s="39" t="n">
        <f aca="false">L1061+W1061</f>
        <v>0</v>
      </c>
      <c r="AM1061" s="39" t="n">
        <f aca="false">M1061+X1061</f>
        <v>0</v>
      </c>
      <c r="AN1061" s="39" t="n">
        <f aca="false">Y1061</f>
        <v>72</v>
      </c>
      <c r="AO1061" s="39" t="n">
        <f aca="false">SUM(AK1061:AN1061)</f>
        <v>72</v>
      </c>
      <c r="AP1061" s="41" t="n">
        <f aca="false">K1061+V1061</f>
        <v>0</v>
      </c>
    </row>
    <row r="1062" s="42" customFormat="true" ht="16.5" hidden="true" customHeight="true" outlineLevel="0" collapsed="false">
      <c r="A1062" s="70" t="s">
        <v>113</v>
      </c>
      <c r="B1062" s="30" t="s">
        <v>286</v>
      </c>
      <c r="C1062" s="31" t="s">
        <v>648</v>
      </c>
      <c r="D1062" s="133" t="s">
        <v>114</v>
      </c>
      <c r="E1062" s="31" t="n">
        <v>10</v>
      </c>
      <c r="F1062" s="31"/>
      <c r="G1062" s="31"/>
      <c r="H1062" s="31" t="n">
        <v>15</v>
      </c>
      <c r="I1062" s="31"/>
      <c r="J1062" s="31"/>
      <c r="K1062" s="31"/>
      <c r="L1062" s="31"/>
      <c r="M1062" s="31"/>
      <c r="N1062" s="33" t="n">
        <f aca="false">E1062*F1062+H1062+J1062+K1062+L1062+M1062</f>
        <v>15</v>
      </c>
      <c r="O1062" s="36"/>
      <c r="P1062" s="31" t="n">
        <v>8</v>
      </c>
      <c r="Q1062" s="31"/>
      <c r="R1062" s="31"/>
      <c r="S1062" s="31" t="n">
        <v>18</v>
      </c>
      <c r="T1062" s="31"/>
      <c r="U1062" s="31"/>
      <c r="V1062" s="31"/>
      <c r="W1062" s="31"/>
      <c r="X1062" s="31"/>
      <c r="Y1062" s="31"/>
      <c r="Z1062" s="36" t="n">
        <f aca="false">P1062*Q1062+S1062+U1062+V1062+W1062+X1062+Y1062</f>
        <v>18</v>
      </c>
      <c r="AA1062" s="36" t="n">
        <f aca="false">N1062+Z1062</f>
        <v>33</v>
      </c>
      <c r="AB1062" s="74" t="s">
        <v>115</v>
      </c>
      <c r="AC1062" s="31"/>
      <c r="AD1062" s="31"/>
      <c r="AE1062" s="36" t="n">
        <f aca="false">P1062*Q1062</f>
        <v>0</v>
      </c>
      <c r="AF1062" s="38" t="n">
        <f aca="false">E1062*F1062+P1062*Q1062</f>
        <v>0</v>
      </c>
      <c r="AG1062" s="39" t="str">
        <f aca="false">AB1062</f>
        <v>вак. РоВ</v>
      </c>
      <c r="AH1062" s="39" t="str">
        <f aca="false">C1062</f>
        <v>4ИСП9-8 (п)</v>
      </c>
      <c r="AI1062" s="40" t="str">
        <f aca="false">B1062</f>
        <v>23</v>
      </c>
      <c r="AJ1062" s="39" t="str">
        <f aca="false">CONCATENATE(A1062," ",D1062)</f>
        <v>ВнеУр Разговоры о важном</v>
      </c>
      <c r="AK1062" s="39" t="n">
        <f aca="false">E1062*F1062+P1062*Q1062+H1062+J1062+S1062+U1062</f>
        <v>33</v>
      </c>
      <c r="AL1062" s="39" t="n">
        <f aca="false">L1062+W1062</f>
        <v>0</v>
      </c>
      <c r="AM1062" s="39" t="n">
        <f aca="false">M1062+X1062</f>
        <v>0</v>
      </c>
      <c r="AN1062" s="39" t="n">
        <f aca="false">Y1062</f>
        <v>0</v>
      </c>
      <c r="AO1062" s="39" t="n">
        <f aca="false">SUM(AK1062:AN1062)</f>
        <v>33</v>
      </c>
      <c r="AP1062" s="41" t="n">
        <f aca="false">K1062+V1062</f>
        <v>0</v>
      </c>
    </row>
    <row r="1063" s="42" customFormat="true" ht="16.5" hidden="true" customHeight="true" outlineLevel="0" collapsed="false">
      <c r="A1063" s="70" t="s">
        <v>113</v>
      </c>
      <c r="B1063" s="30" t="s">
        <v>286</v>
      </c>
      <c r="C1063" s="31" t="s">
        <v>648</v>
      </c>
      <c r="D1063" s="133" t="s">
        <v>114</v>
      </c>
      <c r="E1063" s="31" t="n">
        <v>10</v>
      </c>
      <c r="F1063" s="31"/>
      <c r="G1063" s="31"/>
      <c r="H1063" s="31" t="n">
        <v>2</v>
      </c>
      <c r="I1063" s="31"/>
      <c r="J1063" s="31"/>
      <c r="K1063" s="31"/>
      <c r="L1063" s="31"/>
      <c r="M1063" s="31"/>
      <c r="N1063" s="33" t="n">
        <f aca="false">E1063*F1063+H1063+J1063+K1063+L1063+M1063</f>
        <v>2</v>
      </c>
      <c r="O1063" s="36"/>
      <c r="P1063" s="31" t="n">
        <v>8</v>
      </c>
      <c r="Q1063" s="31"/>
      <c r="R1063" s="31"/>
      <c r="S1063" s="31"/>
      <c r="T1063" s="31"/>
      <c r="U1063" s="31"/>
      <c r="V1063" s="31"/>
      <c r="W1063" s="31"/>
      <c r="X1063" s="31"/>
      <c r="Y1063" s="31"/>
      <c r="Z1063" s="36" t="n">
        <f aca="false">P1063*Q1063+S1063+U1063+V1063+W1063+X1063+Y1063</f>
        <v>0</v>
      </c>
      <c r="AA1063" s="36" t="n">
        <f aca="false">N1063+Z1063</f>
        <v>2</v>
      </c>
      <c r="AB1063" s="47" t="s">
        <v>276</v>
      </c>
      <c r="AC1063" s="31"/>
      <c r="AD1063" s="31"/>
      <c r="AE1063" s="36" t="n">
        <f aca="false">P1063*Q1063</f>
        <v>0</v>
      </c>
      <c r="AF1063" s="38" t="n">
        <f aca="false">E1063*F1063+P1063*Q1063</f>
        <v>0</v>
      </c>
      <c r="AG1063" s="39" t="str">
        <f aca="false">AB1063</f>
        <v>Кузякова А.М.</v>
      </c>
      <c r="AH1063" s="39" t="str">
        <f aca="false">C1063</f>
        <v>4ИСП9-8 (п)</v>
      </c>
      <c r="AI1063" s="40" t="str">
        <f aca="false">B1063</f>
        <v>23</v>
      </c>
      <c r="AJ1063" s="39" t="str">
        <f aca="false">CONCATENATE(A1063," ",D1063)</f>
        <v>ВнеУр Разговоры о важном</v>
      </c>
      <c r="AK1063" s="39" t="n">
        <f aca="false">E1063*F1063+P1063*Q1063+H1063+J1063+S1063+U1063</f>
        <v>2</v>
      </c>
      <c r="AL1063" s="39" t="n">
        <f aca="false">L1063+W1063</f>
        <v>0</v>
      </c>
      <c r="AM1063" s="39" t="n">
        <f aca="false">M1063+X1063</f>
        <v>0</v>
      </c>
      <c r="AN1063" s="39" t="n">
        <f aca="false">Y1063</f>
        <v>0</v>
      </c>
      <c r="AO1063" s="39" t="n">
        <f aca="false">SUM(AK1063:AN1063)</f>
        <v>2</v>
      </c>
      <c r="AP1063" s="41" t="n">
        <f aca="false">K1063+V1063</f>
        <v>0</v>
      </c>
    </row>
    <row r="1064" s="42" customFormat="true" ht="16.5" hidden="true" customHeight="true" outlineLevel="0" collapsed="false">
      <c r="A1064" s="29" t="s">
        <v>52</v>
      </c>
      <c r="B1064" s="30" t="s">
        <v>53</v>
      </c>
      <c r="C1064" s="31" t="s">
        <v>649</v>
      </c>
      <c r="D1064" s="139" t="s">
        <v>55</v>
      </c>
      <c r="E1064" s="31" t="n">
        <v>10</v>
      </c>
      <c r="F1064" s="31" t="n">
        <v>2</v>
      </c>
      <c r="G1064" s="31"/>
      <c r="H1064" s="31"/>
      <c r="I1064" s="31"/>
      <c r="J1064" s="31"/>
      <c r="K1064" s="31"/>
      <c r="L1064" s="31"/>
      <c r="M1064" s="31"/>
      <c r="N1064" s="33" t="n">
        <f aca="false">E1064*F1064+H1064+J1064+K1064+L1064+M1064</f>
        <v>20</v>
      </c>
      <c r="O1064" s="36"/>
      <c r="P1064" s="31" t="n">
        <v>8</v>
      </c>
      <c r="Q1064" s="31" t="n">
        <v>2</v>
      </c>
      <c r="R1064" s="31"/>
      <c r="S1064" s="31"/>
      <c r="T1064" s="31"/>
      <c r="U1064" s="31"/>
      <c r="V1064" s="31"/>
      <c r="W1064" s="31" t="n">
        <v>4</v>
      </c>
      <c r="X1064" s="31"/>
      <c r="Y1064" s="31"/>
      <c r="Z1064" s="36" t="n">
        <f aca="false">P1064*Q1064+S1064+U1064+V1064+W1064+X1064+Y1064</f>
        <v>20</v>
      </c>
      <c r="AA1064" s="36" t="n">
        <f aca="false">N1064+Z1064</f>
        <v>40</v>
      </c>
      <c r="AB1064" s="47" t="s">
        <v>218</v>
      </c>
      <c r="AC1064" s="61"/>
      <c r="AD1064" s="31"/>
      <c r="AE1064" s="36" t="n">
        <f aca="false">P1064*Q1064</f>
        <v>16</v>
      </c>
      <c r="AF1064" s="38" t="n">
        <f aca="false">E1064*F1064+P1064*Q1064</f>
        <v>36</v>
      </c>
      <c r="AG1064" s="39" t="str">
        <f aca="false">AB1064</f>
        <v>Бруй С.Ю.</v>
      </c>
      <c r="AH1064" s="39" t="str">
        <f aca="false">C1064</f>
        <v>3ИСП11-16а (БД)</v>
      </c>
      <c r="AI1064" s="40" t="str">
        <f aca="false">B1064</f>
        <v>12</v>
      </c>
      <c r="AJ1064" s="39" t="str">
        <f aca="false">CONCATENATE(A1064," ",D1064)</f>
        <v>ОГСЭ.03 Иностранный язык в профессиональной деятельности</v>
      </c>
      <c r="AK1064" s="39" t="n">
        <f aca="false">E1064*F1064+P1064*Q1064+H1064+J1064+S1064+U1064</f>
        <v>36</v>
      </c>
      <c r="AL1064" s="39" t="n">
        <f aca="false">L1064+W1064</f>
        <v>4</v>
      </c>
      <c r="AM1064" s="39" t="n">
        <f aca="false">M1064+X1064</f>
        <v>0</v>
      </c>
      <c r="AN1064" s="39" t="n">
        <f aca="false">Y1064</f>
        <v>0</v>
      </c>
      <c r="AO1064" s="39" t="n">
        <f aca="false">SUM(AK1064:AN1064)</f>
        <v>40</v>
      </c>
      <c r="AP1064" s="41" t="n">
        <f aca="false">K1064+V1064</f>
        <v>0</v>
      </c>
    </row>
    <row r="1065" s="42" customFormat="true" ht="16.5" hidden="true" customHeight="true" outlineLevel="0" collapsed="false">
      <c r="A1065" s="29" t="s">
        <v>52</v>
      </c>
      <c r="B1065" s="30" t="s">
        <v>116</v>
      </c>
      <c r="C1065" s="31" t="s">
        <v>650</v>
      </c>
      <c r="D1065" s="139" t="s">
        <v>55</v>
      </c>
      <c r="E1065" s="31" t="n">
        <v>10</v>
      </c>
      <c r="F1065" s="31" t="n">
        <v>2</v>
      </c>
      <c r="G1065" s="31"/>
      <c r="H1065" s="31"/>
      <c r="I1065" s="31"/>
      <c r="J1065" s="31"/>
      <c r="K1065" s="31"/>
      <c r="L1065" s="31"/>
      <c r="M1065" s="31"/>
      <c r="N1065" s="33" t="n">
        <f aca="false">E1065*F1065+H1065+J1065+K1065+L1065+M1065</f>
        <v>20</v>
      </c>
      <c r="O1065" s="36"/>
      <c r="P1065" s="31" t="n">
        <v>8</v>
      </c>
      <c r="Q1065" s="31" t="n">
        <v>2</v>
      </c>
      <c r="R1065" s="31"/>
      <c r="S1065" s="31"/>
      <c r="T1065" s="31"/>
      <c r="U1065" s="31"/>
      <c r="V1065" s="31"/>
      <c r="W1065" s="31" t="n">
        <v>4</v>
      </c>
      <c r="X1065" s="31"/>
      <c r="Y1065" s="31"/>
      <c r="Z1065" s="36" t="n">
        <f aca="false">P1065*Q1065+S1065+U1065+V1065+W1065+X1065+Y1065</f>
        <v>20</v>
      </c>
      <c r="AA1065" s="36" t="n">
        <f aca="false">N1065+Z1065</f>
        <v>40</v>
      </c>
      <c r="AB1065" s="47" t="s">
        <v>220</v>
      </c>
      <c r="AC1065" s="61"/>
      <c r="AD1065" s="31"/>
      <c r="AE1065" s="36" t="n">
        <f aca="false">P1065*Q1065</f>
        <v>16</v>
      </c>
      <c r="AF1065" s="38" t="n">
        <f aca="false">E1065*F1065+P1065*Q1065</f>
        <v>36</v>
      </c>
      <c r="AG1065" s="39" t="str">
        <f aca="false">AB1065</f>
        <v>Ветрова О.В.</v>
      </c>
      <c r="AH1065" s="39" t="str">
        <f aca="false">C1065</f>
        <v>3ИСП11-16б (БД)</v>
      </c>
      <c r="AI1065" s="40" t="str">
        <f aca="false">B1065</f>
        <v>11</v>
      </c>
      <c r="AJ1065" s="39" t="str">
        <f aca="false">CONCATENATE(A1065," ",D1065)</f>
        <v>ОГСЭ.03 Иностранный язык в профессиональной деятельности</v>
      </c>
      <c r="AK1065" s="39" t="n">
        <f aca="false">E1065*F1065+P1065*Q1065+H1065+J1065+S1065+U1065</f>
        <v>36</v>
      </c>
      <c r="AL1065" s="39" t="n">
        <f aca="false">L1065+W1065</f>
        <v>4</v>
      </c>
      <c r="AM1065" s="39" t="n">
        <f aca="false">M1065+X1065</f>
        <v>0</v>
      </c>
      <c r="AN1065" s="39" t="n">
        <f aca="false">Y1065</f>
        <v>0</v>
      </c>
      <c r="AO1065" s="39" t="n">
        <f aca="false">SUM(AK1065:AN1065)</f>
        <v>40</v>
      </c>
      <c r="AP1065" s="41" t="n">
        <f aca="false">K1065+V1065</f>
        <v>0</v>
      </c>
    </row>
    <row r="1066" s="42" customFormat="true" ht="16.5" hidden="true" customHeight="true" outlineLevel="0" collapsed="false">
      <c r="A1066" s="29" t="s">
        <v>60</v>
      </c>
      <c r="B1066" s="30" t="s">
        <v>286</v>
      </c>
      <c r="C1066" s="31" t="s">
        <v>651</v>
      </c>
      <c r="D1066" s="139" t="s">
        <v>61</v>
      </c>
      <c r="E1066" s="31" t="n">
        <v>10</v>
      </c>
      <c r="F1066" s="31" t="n">
        <v>2</v>
      </c>
      <c r="G1066" s="31"/>
      <c r="H1066" s="31"/>
      <c r="I1066" s="31"/>
      <c r="J1066" s="31"/>
      <c r="K1066" s="31"/>
      <c r="L1066" s="31"/>
      <c r="M1066" s="31"/>
      <c r="N1066" s="33" t="n">
        <f aca="false">E1066*F1066+H1066+J1066+K1066+L1066+M1066</f>
        <v>20</v>
      </c>
      <c r="O1066" s="36"/>
      <c r="P1066" s="31" t="n">
        <v>8</v>
      </c>
      <c r="Q1066" s="31" t="n">
        <v>2</v>
      </c>
      <c r="R1066" s="31"/>
      <c r="S1066" s="31"/>
      <c r="T1066" s="31"/>
      <c r="U1066" s="31"/>
      <c r="V1066" s="31"/>
      <c r="W1066" s="31"/>
      <c r="X1066" s="31"/>
      <c r="Y1066" s="31"/>
      <c r="Z1066" s="36" t="n">
        <f aca="false">P1066*Q1066+S1066+U1066+V1066+W1066+X1066+Y1066</f>
        <v>16</v>
      </c>
      <c r="AA1066" s="36" t="n">
        <f aca="false">N1066+Z1066</f>
        <v>36</v>
      </c>
      <c r="AB1066" s="47" t="s">
        <v>290</v>
      </c>
      <c r="AC1066" s="47"/>
      <c r="AD1066" s="31"/>
      <c r="AE1066" s="36" t="n">
        <f aca="false">P1066*Q1066</f>
        <v>16</v>
      </c>
      <c r="AF1066" s="38" t="n">
        <f aca="false">E1066*F1066+P1066*Q1066</f>
        <v>36</v>
      </c>
      <c r="AG1066" s="39" t="str">
        <f aca="false">AB1066</f>
        <v>Климаков В.А</v>
      </c>
      <c r="AH1066" s="39" t="str">
        <f aca="false">C1066</f>
        <v>3ИСП11-16 (БД)</v>
      </c>
      <c r="AI1066" s="40" t="str">
        <f aca="false">B1066</f>
        <v>23</v>
      </c>
      <c r="AJ1066" s="39" t="str">
        <f aca="false">CONCATENATE(A1066," ",D1066)</f>
        <v>ОГСЭ.04 Физическая культура</v>
      </c>
      <c r="AK1066" s="39" t="n">
        <f aca="false">E1066*F1066+P1066*Q1066+H1066+J1066+S1066+U1066</f>
        <v>36</v>
      </c>
      <c r="AL1066" s="39" t="n">
        <f aca="false">L1066+W1066</f>
        <v>0</v>
      </c>
      <c r="AM1066" s="39" t="n">
        <f aca="false">M1066+X1066</f>
        <v>0</v>
      </c>
      <c r="AN1066" s="39" t="n">
        <f aca="false">Y1066</f>
        <v>0</v>
      </c>
      <c r="AO1066" s="39" t="n">
        <f aca="false">SUM(AK1066:AN1066)</f>
        <v>36</v>
      </c>
      <c r="AP1066" s="41" t="n">
        <f aca="false">K1066+V1066</f>
        <v>0</v>
      </c>
    </row>
    <row r="1067" s="42" customFormat="true" ht="16.5" hidden="true" customHeight="true" outlineLevel="0" collapsed="false">
      <c r="A1067" s="49" t="s">
        <v>326</v>
      </c>
      <c r="B1067" s="30" t="s">
        <v>286</v>
      </c>
      <c r="C1067" s="31" t="s">
        <v>651</v>
      </c>
      <c r="D1067" s="238" t="s">
        <v>327</v>
      </c>
      <c r="E1067" s="31" t="n">
        <v>10</v>
      </c>
      <c r="F1067" s="239"/>
      <c r="G1067" s="103"/>
      <c r="H1067" s="103"/>
      <c r="I1067" s="103"/>
      <c r="J1067" s="103"/>
      <c r="K1067" s="103"/>
      <c r="L1067" s="31"/>
      <c r="M1067" s="31"/>
      <c r="N1067" s="33" t="n">
        <f aca="false">E1067*F1067+H1067+J1067+K1067+L1067+M1067</f>
        <v>0</v>
      </c>
      <c r="O1067" s="36"/>
      <c r="P1067" s="31" t="n">
        <v>8</v>
      </c>
      <c r="Q1067" s="44" t="n">
        <v>8</v>
      </c>
      <c r="R1067" s="31" t="n">
        <v>14</v>
      </c>
      <c r="S1067" s="103"/>
      <c r="T1067" s="103"/>
      <c r="U1067" s="103"/>
      <c r="V1067" s="103"/>
      <c r="W1067" s="104" t="n">
        <v>4</v>
      </c>
      <c r="X1067" s="31"/>
      <c r="Y1067" s="31"/>
      <c r="Z1067" s="36" t="n">
        <f aca="false">P1067*Q1067+S1067+U1067+V1067+W1067+X1067+Y1067</f>
        <v>68</v>
      </c>
      <c r="AA1067" s="36" t="n">
        <f aca="false">N1067+Z1067</f>
        <v>68</v>
      </c>
      <c r="AB1067" s="47" t="s">
        <v>313</v>
      </c>
      <c r="AC1067" s="31"/>
      <c r="AD1067" s="31"/>
      <c r="AE1067" s="36" t="n">
        <f aca="false">P1067*Q1067</f>
        <v>64</v>
      </c>
      <c r="AF1067" s="38" t="n">
        <f aca="false">E1067*F1067+P1067*Q1067</f>
        <v>64</v>
      </c>
      <c r="AG1067" s="39" t="str">
        <f aca="false">AB1067</f>
        <v>Гаврилова Л.А.</v>
      </c>
      <c r="AH1067" s="39" t="str">
        <f aca="false">C1067</f>
        <v>3ИСП11-16 (БД)</v>
      </c>
      <c r="AI1067" s="40" t="str">
        <f aca="false">B1067</f>
        <v>23</v>
      </c>
      <c r="AJ1067" s="39" t="str">
        <f aca="false">CONCATENATE(A1067," ",D1067)</f>
        <v>ОП.07 Экономика отрасли</v>
      </c>
      <c r="AK1067" s="39" t="n">
        <f aca="false">E1067*F1067+P1067*Q1067+H1067+J1067+S1067+U1067</f>
        <v>64</v>
      </c>
      <c r="AL1067" s="39" t="n">
        <f aca="false">L1067+W1067</f>
        <v>4</v>
      </c>
      <c r="AM1067" s="39" t="n">
        <f aca="false">M1067+X1067</f>
        <v>0</v>
      </c>
      <c r="AN1067" s="39" t="n">
        <f aca="false">Y1067</f>
        <v>0</v>
      </c>
      <c r="AO1067" s="39" t="n">
        <f aca="false">SUM(AK1067:AN1067)</f>
        <v>68</v>
      </c>
      <c r="AP1067" s="41" t="n">
        <f aca="false">K1067+V1067</f>
        <v>0</v>
      </c>
    </row>
    <row r="1068" s="42" customFormat="true" ht="16.5" hidden="true" customHeight="true" outlineLevel="0" collapsed="false">
      <c r="A1068" s="49" t="s">
        <v>94</v>
      </c>
      <c r="B1068" s="30" t="s">
        <v>286</v>
      </c>
      <c r="C1068" s="31" t="s">
        <v>651</v>
      </c>
      <c r="D1068" s="238" t="s">
        <v>383</v>
      </c>
      <c r="E1068" s="31" t="n">
        <v>10</v>
      </c>
      <c r="F1068" s="103"/>
      <c r="G1068" s="103"/>
      <c r="H1068" s="103"/>
      <c r="I1068" s="103"/>
      <c r="J1068" s="103"/>
      <c r="K1068" s="103"/>
      <c r="L1068" s="31"/>
      <c r="M1068" s="31"/>
      <c r="N1068" s="33" t="n">
        <f aca="false">E1068*F1068+H1068+J1068+K1068+L1068+M1068</f>
        <v>0</v>
      </c>
      <c r="O1068" s="36"/>
      <c r="P1068" s="31" t="n">
        <v>8</v>
      </c>
      <c r="Q1068" s="31" t="n">
        <v>6</v>
      </c>
      <c r="R1068" s="31" t="n">
        <v>14</v>
      </c>
      <c r="S1068" s="103"/>
      <c r="T1068" s="103"/>
      <c r="U1068" s="103"/>
      <c r="V1068" s="103"/>
      <c r="W1068" s="104"/>
      <c r="X1068" s="31"/>
      <c r="Y1068" s="31"/>
      <c r="Z1068" s="36" t="n">
        <f aca="false">P1068*Q1068+S1068+U1068+V1068+W1068+X1068+Y1068</f>
        <v>48</v>
      </c>
      <c r="AA1068" s="36" t="n">
        <f aca="false">N1068+Z1068</f>
        <v>48</v>
      </c>
      <c r="AB1068" s="47" t="s">
        <v>613</v>
      </c>
      <c r="AC1068" s="31"/>
      <c r="AD1068" s="31"/>
      <c r="AE1068" s="36" t="n">
        <f aca="false">P1068*Q1068</f>
        <v>48</v>
      </c>
      <c r="AF1068" s="38" t="n">
        <f aca="false">E1068*F1068+P1068*Q1068</f>
        <v>48</v>
      </c>
      <c r="AG1068" s="39" t="str">
        <f aca="false">AB1068</f>
        <v>Васильева И.Ю.</v>
      </c>
      <c r="AH1068" s="39" t="str">
        <f aca="false">C1068</f>
        <v>3ИСП11-16 (БД)</v>
      </c>
      <c r="AI1068" s="40" t="str">
        <f aca="false">B1068</f>
        <v>23</v>
      </c>
      <c r="AJ1068" s="39" t="str">
        <f aca="false">CONCATENATE(A1068," ",D1068)</f>
        <v>ОП.12 Менеджмент в профессиональной деятельности</v>
      </c>
      <c r="AK1068" s="39" t="n">
        <f aca="false">E1068*F1068+P1068*Q1068+H1068+J1068+S1068+U1068</f>
        <v>48</v>
      </c>
      <c r="AL1068" s="39" t="n">
        <f aca="false">L1068+W1068</f>
        <v>0</v>
      </c>
      <c r="AM1068" s="39" t="n">
        <f aca="false">M1068+X1068</f>
        <v>0</v>
      </c>
      <c r="AN1068" s="39" t="n">
        <f aca="false">Y1068</f>
        <v>0</v>
      </c>
      <c r="AO1068" s="39" t="n">
        <f aca="false">SUM(AK1068:AN1068)</f>
        <v>48</v>
      </c>
      <c r="AP1068" s="41" t="n">
        <f aca="false">K1068+V1068</f>
        <v>0</v>
      </c>
    </row>
    <row r="1069" s="42" customFormat="true" ht="16.5" hidden="true" customHeight="true" outlineLevel="0" collapsed="false">
      <c r="A1069" s="70" t="s">
        <v>147</v>
      </c>
      <c r="B1069" s="30" t="s">
        <v>286</v>
      </c>
      <c r="C1069" s="31" t="s">
        <v>651</v>
      </c>
      <c r="D1069" s="147" t="s">
        <v>392</v>
      </c>
      <c r="E1069" s="31" t="n">
        <v>10</v>
      </c>
      <c r="F1069" s="103" t="n">
        <v>7</v>
      </c>
      <c r="G1069" s="103" t="n">
        <v>26</v>
      </c>
      <c r="H1069" s="103" t="n">
        <v>-26</v>
      </c>
      <c r="I1069" s="103"/>
      <c r="J1069" s="103"/>
      <c r="K1069" s="103"/>
      <c r="L1069" s="31" t="n">
        <v>6</v>
      </c>
      <c r="M1069" s="31" t="n">
        <v>8</v>
      </c>
      <c r="N1069" s="33" t="n">
        <f aca="false">E1069*F1069+H1069+J1069+K1069+L1069+M1069</f>
        <v>58</v>
      </c>
      <c r="O1069" s="36"/>
      <c r="P1069" s="31" t="n">
        <v>8</v>
      </c>
      <c r="Q1069" s="31"/>
      <c r="R1069" s="31"/>
      <c r="S1069" s="103"/>
      <c r="T1069" s="103"/>
      <c r="U1069" s="103"/>
      <c r="V1069" s="103"/>
      <c r="W1069" s="104"/>
      <c r="X1069" s="31"/>
      <c r="Y1069" s="31"/>
      <c r="Z1069" s="36" t="n">
        <f aca="false">P1069*Q1069+S1069+U1069+V1069+W1069+X1069+Y1069</f>
        <v>0</v>
      </c>
      <c r="AA1069" s="36" t="n">
        <f aca="false">N1069+Z1069</f>
        <v>58</v>
      </c>
      <c r="AB1069" s="47" t="s">
        <v>363</v>
      </c>
      <c r="AC1069" s="31"/>
      <c r="AD1069" s="31"/>
      <c r="AE1069" s="36" t="n">
        <f aca="false">P1069*Q1069</f>
        <v>0</v>
      </c>
      <c r="AF1069" s="38" t="n">
        <f aca="false">E1069*F1069+P1069*Q1069</f>
        <v>70</v>
      </c>
      <c r="AG1069" s="39" t="str">
        <f aca="false">AB1069</f>
        <v>Адышкин С.С.</v>
      </c>
      <c r="AH1069" s="39" t="str">
        <f aca="false">C1069</f>
        <v>3ИСП11-16 (БД)</v>
      </c>
      <c r="AI1069" s="40" t="str">
        <f aca="false">B1069</f>
        <v>23</v>
      </c>
      <c r="AJ1069" s="39" t="str">
        <f aca="false">CONCATENATE(A1069," ",D1069)</f>
        <v>МДК.02.01 Технология разработки программного обеспечения</v>
      </c>
      <c r="AK1069" s="39" t="n">
        <f aca="false">E1069*F1069+P1069*Q1069+H1069+J1069+S1069+U1069</f>
        <v>44</v>
      </c>
      <c r="AL1069" s="39" t="n">
        <f aca="false">L1069+W1069</f>
        <v>6</v>
      </c>
      <c r="AM1069" s="39" t="n">
        <f aca="false">M1069+X1069</f>
        <v>8</v>
      </c>
      <c r="AN1069" s="39" t="n">
        <f aca="false">Y1069</f>
        <v>0</v>
      </c>
      <c r="AO1069" s="39" t="n">
        <f aca="false">SUM(AK1069:AN1069)</f>
        <v>58</v>
      </c>
      <c r="AP1069" s="41" t="n">
        <f aca="false">K1069+V1069</f>
        <v>0</v>
      </c>
    </row>
    <row r="1070" s="42" customFormat="true" ht="16.5" hidden="true" customHeight="true" outlineLevel="0" collapsed="false">
      <c r="A1070" s="70" t="s">
        <v>147</v>
      </c>
      <c r="B1070" s="30" t="s">
        <v>53</v>
      </c>
      <c r="C1070" s="31" t="s">
        <v>649</v>
      </c>
      <c r="D1070" s="147" t="s">
        <v>392</v>
      </c>
      <c r="E1070" s="31" t="n">
        <v>10</v>
      </c>
      <c r="F1070" s="103"/>
      <c r="G1070" s="103"/>
      <c r="H1070" s="103" t="n">
        <v>26</v>
      </c>
      <c r="I1070" s="103"/>
      <c r="J1070" s="103"/>
      <c r="K1070" s="103"/>
      <c r="L1070" s="31"/>
      <c r="M1070" s="31"/>
      <c r="N1070" s="33" t="n">
        <f aca="false">E1070*F1070+H1070+J1070+K1070+L1070+M1070</f>
        <v>26</v>
      </c>
      <c r="O1070" s="36"/>
      <c r="P1070" s="31" t="n">
        <v>8</v>
      </c>
      <c r="Q1070" s="31"/>
      <c r="R1070" s="31"/>
      <c r="S1070" s="103"/>
      <c r="T1070" s="103"/>
      <c r="U1070" s="103"/>
      <c r="V1070" s="103"/>
      <c r="W1070" s="104"/>
      <c r="X1070" s="31"/>
      <c r="Y1070" s="31"/>
      <c r="Z1070" s="36" t="n">
        <f aca="false">P1070*Q1070+S1070+U1070+V1070+W1070+X1070+Y1070</f>
        <v>0</v>
      </c>
      <c r="AA1070" s="36" t="n">
        <f aca="false">N1070+Z1070</f>
        <v>26</v>
      </c>
      <c r="AB1070" s="47" t="s">
        <v>363</v>
      </c>
      <c r="AC1070" s="31"/>
      <c r="AD1070" s="31"/>
      <c r="AE1070" s="36" t="n">
        <f aca="false">P1070*Q1070</f>
        <v>0</v>
      </c>
      <c r="AF1070" s="38" t="n">
        <f aca="false">E1070*F1070+P1070*Q1070</f>
        <v>0</v>
      </c>
      <c r="AG1070" s="39" t="str">
        <f aca="false">AB1070</f>
        <v>Адышкин С.С.</v>
      </c>
      <c r="AH1070" s="39" t="str">
        <f aca="false">C1070</f>
        <v>3ИСП11-16а (БД)</v>
      </c>
      <c r="AI1070" s="40" t="str">
        <f aca="false">B1070</f>
        <v>12</v>
      </c>
      <c r="AJ1070" s="39" t="str">
        <f aca="false">CONCATENATE(A1070," ",D1070)</f>
        <v>МДК.02.01 Технология разработки программного обеспечения</v>
      </c>
      <c r="AK1070" s="39" t="n">
        <f aca="false">E1070*F1070+P1070*Q1070+H1070+J1070+S1070+U1070</f>
        <v>26</v>
      </c>
      <c r="AL1070" s="39" t="n">
        <f aca="false">L1070+W1070</f>
        <v>0</v>
      </c>
      <c r="AM1070" s="39" t="n">
        <f aca="false">M1070+X1070</f>
        <v>0</v>
      </c>
      <c r="AN1070" s="39" t="n">
        <f aca="false">Y1070</f>
        <v>0</v>
      </c>
      <c r="AO1070" s="39" t="n">
        <f aca="false">SUM(AK1070:AN1070)</f>
        <v>26</v>
      </c>
      <c r="AP1070" s="41" t="n">
        <f aca="false">K1070+V1070</f>
        <v>0</v>
      </c>
    </row>
    <row r="1071" s="42" customFormat="true" ht="16.5" hidden="true" customHeight="true" outlineLevel="0" collapsed="false">
      <c r="A1071" s="70" t="s">
        <v>147</v>
      </c>
      <c r="B1071" s="30" t="s">
        <v>116</v>
      </c>
      <c r="C1071" s="31" t="s">
        <v>650</v>
      </c>
      <c r="D1071" s="147" t="s">
        <v>392</v>
      </c>
      <c r="E1071" s="31" t="n">
        <v>10</v>
      </c>
      <c r="F1071" s="103"/>
      <c r="G1071" s="103"/>
      <c r="H1071" s="103" t="n">
        <v>26</v>
      </c>
      <c r="I1071" s="103"/>
      <c r="J1071" s="103"/>
      <c r="K1071" s="103"/>
      <c r="L1071" s="31"/>
      <c r="M1071" s="31"/>
      <c r="N1071" s="33" t="n">
        <f aca="false">E1071*F1071+H1071+J1071+K1071+L1071+M1071</f>
        <v>26</v>
      </c>
      <c r="O1071" s="36"/>
      <c r="P1071" s="31" t="n">
        <v>8</v>
      </c>
      <c r="Q1071" s="31"/>
      <c r="R1071" s="31"/>
      <c r="S1071" s="103"/>
      <c r="T1071" s="103"/>
      <c r="U1071" s="103"/>
      <c r="V1071" s="103"/>
      <c r="W1071" s="104"/>
      <c r="X1071" s="31"/>
      <c r="Y1071" s="31"/>
      <c r="Z1071" s="36" t="n">
        <f aca="false">P1071*Q1071+S1071+U1071+V1071+W1071+X1071+Y1071</f>
        <v>0</v>
      </c>
      <c r="AA1071" s="36" t="n">
        <f aca="false">N1071+Z1071</f>
        <v>26</v>
      </c>
      <c r="AB1071" s="47" t="s">
        <v>69</v>
      </c>
      <c r="AC1071" s="31"/>
      <c r="AD1071" s="31"/>
      <c r="AE1071" s="36" t="n">
        <f aca="false">P1071*Q1071</f>
        <v>0</v>
      </c>
      <c r="AF1071" s="38" t="n">
        <f aca="false">E1071*F1071+P1071*Q1071</f>
        <v>0</v>
      </c>
      <c r="AG1071" s="39" t="str">
        <f aca="false">AB1071</f>
        <v>вак. 2 п/гр</v>
      </c>
      <c r="AH1071" s="39" t="str">
        <f aca="false">C1071</f>
        <v>3ИСП11-16б (БД)</v>
      </c>
      <c r="AI1071" s="40" t="str">
        <f aca="false">B1071</f>
        <v>11</v>
      </c>
      <c r="AJ1071" s="39" t="str">
        <f aca="false">CONCATENATE(A1071," ",D1071)</f>
        <v>МДК.02.01 Технология разработки программного обеспечения</v>
      </c>
      <c r="AK1071" s="39" t="n">
        <f aca="false">E1071*F1071+P1071*Q1071+H1071+J1071+S1071+U1071</f>
        <v>26</v>
      </c>
      <c r="AL1071" s="39" t="n">
        <f aca="false">L1071+W1071</f>
        <v>0</v>
      </c>
      <c r="AM1071" s="39" t="n">
        <f aca="false">M1071+X1071</f>
        <v>0</v>
      </c>
      <c r="AN1071" s="39" t="n">
        <f aca="false">Y1071</f>
        <v>0</v>
      </c>
      <c r="AO1071" s="39" t="n">
        <f aca="false">SUM(AK1071:AN1071)</f>
        <v>26</v>
      </c>
      <c r="AP1071" s="41" t="n">
        <f aca="false">K1071+V1071</f>
        <v>0</v>
      </c>
    </row>
    <row r="1072" s="42" customFormat="true" ht="16.5" hidden="true" customHeight="true" outlineLevel="0" collapsed="false">
      <c r="A1072" s="68" t="s">
        <v>155</v>
      </c>
      <c r="B1072" s="30" t="s">
        <v>286</v>
      </c>
      <c r="C1072" s="31" t="s">
        <v>651</v>
      </c>
      <c r="D1072" s="139" t="s">
        <v>163</v>
      </c>
      <c r="E1072" s="31" t="n">
        <v>2</v>
      </c>
      <c r="F1072" s="103" t="n">
        <v>9</v>
      </c>
      <c r="G1072" s="103"/>
      <c r="H1072" s="103"/>
      <c r="I1072" s="103"/>
      <c r="J1072" s="103"/>
      <c r="K1072" s="103"/>
      <c r="L1072" s="31"/>
      <c r="M1072" s="31"/>
      <c r="N1072" s="33" t="n">
        <f aca="false">E1072*F1072+H1072+J1072+K1072+L1072+M1072</f>
        <v>18</v>
      </c>
      <c r="O1072" s="36"/>
      <c r="P1072" s="31" t="n">
        <v>8</v>
      </c>
      <c r="Q1072" s="31"/>
      <c r="R1072" s="31"/>
      <c r="S1072" s="103"/>
      <c r="T1072" s="103"/>
      <c r="U1072" s="103"/>
      <c r="V1072" s="103"/>
      <c r="W1072" s="104"/>
      <c r="X1072" s="31"/>
      <c r="Y1072" s="31"/>
      <c r="Z1072" s="36" t="n">
        <f aca="false">P1072*Q1072+S1072+U1072+V1072+W1072+X1072+Y1072</f>
        <v>0</v>
      </c>
      <c r="AA1072" s="36" t="n">
        <f aca="false">N1072+Z1072</f>
        <v>18</v>
      </c>
      <c r="AB1072" s="36" t="s">
        <v>363</v>
      </c>
      <c r="AC1072" s="31"/>
      <c r="AD1072" s="31"/>
      <c r="AE1072" s="36" t="n">
        <f aca="false">P1072*Q1072</f>
        <v>0</v>
      </c>
      <c r="AF1072" s="38" t="n">
        <f aca="false">E1072*F1072+P1072*Q1072</f>
        <v>18</v>
      </c>
      <c r="AG1072" s="39" t="str">
        <f aca="false">AB1072</f>
        <v>Адышкин С.С.</v>
      </c>
      <c r="AH1072" s="39" t="str">
        <f aca="false">C1072</f>
        <v>3ИСП11-16 (БД)</v>
      </c>
      <c r="AI1072" s="40" t="str">
        <f aca="false">B1072</f>
        <v>23</v>
      </c>
      <c r="AJ1072" s="39" t="str">
        <f aca="false">CONCATENATE(A1072," ",D1072)</f>
        <v>ПП.02 Производственная практика</v>
      </c>
      <c r="AK1072" s="39" t="n">
        <f aca="false">E1072*F1072+P1072*Q1072+H1072+J1072+S1072+U1072</f>
        <v>18</v>
      </c>
      <c r="AL1072" s="39" t="n">
        <f aca="false">L1072+W1072</f>
        <v>0</v>
      </c>
      <c r="AM1072" s="39" t="n">
        <f aca="false">M1072+X1072</f>
        <v>0</v>
      </c>
      <c r="AN1072" s="39" t="n">
        <f aca="false">Y1072</f>
        <v>0</v>
      </c>
      <c r="AO1072" s="39" t="n">
        <f aca="false">SUM(AK1072:AN1072)</f>
        <v>18</v>
      </c>
      <c r="AP1072" s="41" t="n">
        <f aca="false">K1072+V1072</f>
        <v>0</v>
      </c>
    </row>
    <row r="1073" s="42" customFormat="true" ht="16.5" hidden="true" customHeight="true" outlineLevel="0" collapsed="false">
      <c r="A1073" s="68" t="s">
        <v>155</v>
      </c>
      <c r="B1073" s="30" t="s">
        <v>286</v>
      </c>
      <c r="C1073" s="31" t="s">
        <v>651</v>
      </c>
      <c r="D1073" s="139" t="s">
        <v>163</v>
      </c>
      <c r="E1073" s="31" t="n">
        <v>2</v>
      </c>
      <c r="F1073" s="103" t="n">
        <v>9</v>
      </c>
      <c r="G1073" s="103"/>
      <c r="H1073" s="103"/>
      <c r="I1073" s="103"/>
      <c r="J1073" s="103"/>
      <c r="K1073" s="103"/>
      <c r="L1073" s="31"/>
      <c r="M1073" s="31"/>
      <c r="N1073" s="33" t="n">
        <f aca="false">E1073*F1073+H1073+J1073+K1073+L1073+M1073</f>
        <v>18</v>
      </c>
      <c r="O1073" s="36"/>
      <c r="P1073" s="31" t="n">
        <v>8</v>
      </c>
      <c r="Q1073" s="31"/>
      <c r="R1073" s="31"/>
      <c r="S1073" s="103"/>
      <c r="T1073" s="103"/>
      <c r="U1073" s="103"/>
      <c r="V1073" s="103"/>
      <c r="W1073" s="104"/>
      <c r="X1073" s="31"/>
      <c r="Y1073" s="31"/>
      <c r="Z1073" s="36" t="n">
        <f aca="false">P1073*Q1073+S1073+U1073+V1073+W1073+X1073+Y1073</f>
        <v>0</v>
      </c>
      <c r="AA1073" s="36" t="n">
        <f aca="false">N1073+Z1073</f>
        <v>18</v>
      </c>
      <c r="AB1073" s="36" t="s">
        <v>143</v>
      </c>
      <c r="AC1073" s="31"/>
      <c r="AD1073" s="31"/>
      <c r="AE1073" s="36" t="n">
        <f aca="false">P1073*Q1073</f>
        <v>0</v>
      </c>
      <c r="AF1073" s="38" t="n">
        <f aca="false">E1073*F1073+P1073*Q1073</f>
        <v>18</v>
      </c>
      <c r="AG1073" s="39" t="str">
        <f aca="false">AB1073</f>
        <v>вак. ПП</v>
      </c>
      <c r="AH1073" s="39" t="str">
        <f aca="false">C1073</f>
        <v>3ИСП11-16 (БД)</v>
      </c>
      <c r="AI1073" s="40" t="str">
        <f aca="false">B1073</f>
        <v>23</v>
      </c>
      <c r="AJ1073" s="39" t="str">
        <f aca="false">CONCATENATE(A1073," ",D1073)</f>
        <v>ПП.02 Производственная практика</v>
      </c>
      <c r="AK1073" s="39" t="n">
        <f aca="false">E1073*F1073+P1073*Q1073+H1073+J1073+S1073+U1073</f>
        <v>18</v>
      </c>
      <c r="AL1073" s="39" t="n">
        <f aca="false">L1073+W1073</f>
        <v>0</v>
      </c>
      <c r="AM1073" s="39" t="n">
        <f aca="false">M1073+X1073</f>
        <v>0</v>
      </c>
      <c r="AN1073" s="39" t="n">
        <f aca="false">Y1073</f>
        <v>0</v>
      </c>
      <c r="AO1073" s="39" t="n">
        <f aca="false">SUM(AK1073:AN1073)</f>
        <v>18</v>
      </c>
      <c r="AP1073" s="41" t="n">
        <f aca="false">K1073+V1073</f>
        <v>0</v>
      </c>
    </row>
    <row r="1074" s="42" customFormat="true" ht="16.5" hidden="true" customHeight="true" outlineLevel="0" collapsed="false">
      <c r="A1074" s="68" t="s">
        <v>155</v>
      </c>
      <c r="B1074" s="30" t="s">
        <v>286</v>
      </c>
      <c r="C1074" s="31" t="s">
        <v>651</v>
      </c>
      <c r="D1074" s="139" t="s">
        <v>163</v>
      </c>
      <c r="E1074" s="31" t="n">
        <v>2</v>
      </c>
      <c r="F1074" s="103" t="n">
        <v>9</v>
      </c>
      <c r="G1074" s="103"/>
      <c r="H1074" s="103"/>
      <c r="I1074" s="103"/>
      <c r="J1074" s="103"/>
      <c r="K1074" s="103"/>
      <c r="L1074" s="31"/>
      <c r="M1074" s="31"/>
      <c r="N1074" s="33" t="n">
        <f aca="false">E1074*F1074+H1074+J1074+K1074+L1074+M1074</f>
        <v>18</v>
      </c>
      <c r="O1074" s="36"/>
      <c r="P1074" s="31" t="n">
        <v>8</v>
      </c>
      <c r="Q1074" s="31"/>
      <c r="R1074" s="31"/>
      <c r="S1074" s="103"/>
      <c r="T1074" s="103"/>
      <c r="U1074" s="103"/>
      <c r="V1074" s="103"/>
      <c r="W1074" s="104"/>
      <c r="X1074" s="31"/>
      <c r="Y1074" s="31"/>
      <c r="Z1074" s="36" t="n">
        <f aca="false">P1074*Q1074+S1074+U1074+V1074+W1074+X1074+Y1074</f>
        <v>0</v>
      </c>
      <c r="AA1074" s="36" t="n">
        <f aca="false">N1074+Z1074</f>
        <v>18</v>
      </c>
      <c r="AB1074" s="36" t="s">
        <v>652</v>
      </c>
      <c r="AC1074" s="31"/>
      <c r="AD1074" s="31"/>
      <c r="AE1074" s="36" t="n">
        <f aca="false">P1074*Q1074</f>
        <v>0</v>
      </c>
      <c r="AF1074" s="38" t="n">
        <f aca="false">E1074*F1074+P1074*Q1074</f>
        <v>18</v>
      </c>
      <c r="AG1074" s="39" t="str">
        <f aca="false">AB1074</f>
        <v>Пригожая С.В.</v>
      </c>
      <c r="AH1074" s="39" t="str">
        <f aca="false">C1074</f>
        <v>3ИСП11-16 (БД)</v>
      </c>
      <c r="AI1074" s="40" t="str">
        <f aca="false">B1074</f>
        <v>23</v>
      </c>
      <c r="AJ1074" s="39" t="str">
        <f aca="false">CONCATENATE(A1074," ",D1074)</f>
        <v>ПП.02 Производственная практика</v>
      </c>
      <c r="AK1074" s="39" t="n">
        <f aca="false">E1074*F1074+P1074*Q1074+H1074+J1074+S1074+U1074</f>
        <v>18</v>
      </c>
      <c r="AL1074" s="39" t="n">
        <f aca="false">L1074+W1074</f>
        <v>0</v>
      </c>
      <c r="AM1074" s="39" t="n">
        <f aca="false">M1074+X1074</f>
        <v>0</v>
      </c>
      <c r="AN1074" s="39" t="n">
        <f aca="false">Y1074</f>
        <v>0</v>
      </c>
      <c r="AO1074" s="39" t="n">
        <f aca="false">SUM(AK1074:AN1074)</f>
        <v>18</v>
      </c>
      <c r="AP1074" s="41" t="n">
        <f aca="false">K1074+V1074</f>
        <v>0</v>
      </c>
    </row>
    <row r="1075" s="42" customFormat="true" ht="16.5" hidden="true" customHeight="true" outlineLevel="0" collapsed="false">
      <c r="A1075" s="68" t="s">
        <v>155</v>
      </c>
      <c r="B1075" s="30" t="s">
        <v>286</v>
      </c>
      <c r="C1075" s="31" t="s">
        <v>651</v>
      </c>
      <c r="D1075" s="139" t="s">
        <v>163</v>
      </c>
      <c r="E1075" s="31" t="n">
        <v>2</v>
      </c>
      <c r="F1075" s="103" t="n">
        <v>9</v>
      </c>
      <c r="G1075" s="103"/>
      <c r="H1075" s="103"/>
      <c r="I1075" s="103"/>
      <c r="J1075" s="103"/>
      <c r="K1075" s="103"/>
      <c r="L1075" s="31"/>
      <c r="M1075" s="31"/>
      <c r="N1075" s="33" t="n">
        <f aca="false">E1075*F1075+H1075+J1075+K1075+L1075+M1075</f>
        <v>18</v>
      </c>
      <c r="O1075" s="36"/>
      <c r="P1075" s="31" t="n">
        <v>8</v>
      </c>
      <c r="Q1075" s="31"/>
      <c r="R1075" s="31"/>
      <c r="S1075" s="103"/>
      <c r="T1075" s="103"/>
      <c r="U1075" s="103"/>
      <c r="V1075" s="103"/>
      <c r="W1075" s="104"/>
      <c r="X1075" s="31"/>
      <c r="Y1075" s="31"/>
      <c r="Z1075" s="36" t="n">
        <f aca="false">P1075*Q1075+S1075+U1075+V1075+W1075+X1075+Y1075</f>
        <v>0</v>
      </c>
      <c r="AA1075" s="36" t="n">
        <f aca="false">N1075+Z1075</f>
        <v>18</v>
      </c>
      <c r="AB1075" s="36" t="s">
        <v>143</v>
      </c>
      <c r="AC1075" s="31"/>
      <c r="AD1075" s="31"/>
      <c r="AE1075" s="36" t="n">
        <f aca="false">P1075*Q1075</f>
        <v>0</v>
      </c>
      <c r="AF1075" s="38" t="n">
        <f aca="false">E1075*F1075+P1075*Q1075</f>
        <v>18</v>
      </c>
      <c r="AG1075" s="39" t="str">
        <f aca="false">AB1075</f>
        <v>вак. ПП</v>
      </c>
      <c r="AH1075" s="39" t="str">
        <f aca="false">C1075</f>
        <v>3ИСП11-16 (БД)</v>
      </c>
      <c r="AI1075" s="40" t="str">
        <f aca="false">B1075</f>
        <v>23</v>
      </c>
      <c r="AJ1075" s="39" t="str">
        <f aca="false">CONCATENATE(A1075," ",D1075)</f>
        <v>ПП.02 Производственная практика</v>
      </c>
      <c r="AK1075" s="39" t="n">
        <f aca="false">E1075*F1075+P1075*Q1075+H1075+J1075+S1075+U1075</f>
        <v>18</v>
      </c>
      <c r="AL1075" s="39" t="n">
        <f aca="false">L1075+W1075</f>
        <v>0</v>
      </c>
      <c r="AM1075" s="39" t="n">
        <f aca="false">M1075+X1075</f>
        <v>0</v>
      </c>
      <c r="AN1075" s="39" t="n">
        <f aca="false">Y1075</f>
        <v>0</v>
      </c>
      <c r="AO1075" s="39" t="n">
        <f aca="false">SUM(AK1075:AN1075)</f>
        <v>18</v>
      </c>
      <c r="AP1075" s="41" t="n">
        <f aca="false">K1075+V1075</f>
        <v>0</v>
      </c>
    </row>
    <row r="1076" s="42" customFormat="true" ht="16.5" hidden="true" customHeight="true" outlineLevel="0" collapsed="false">
      <c r="A1076" s="68" t="s">
        <v>156</v>
      </c>
      <c r="B1076" s="30" t="s">
        <v>286</v>
      </c>
      <c r="C1076" s="31" t="s">
        <v>651</v>
      </c>
      <c r="D1076" s="139" t="s">
        <v>145</v>
      </c>
      <c r="E1076" s="31" t="n">
        <v>10</v>
      </c>
      <c r="F1076" s="103"/>
      <c r="G1076" s="103"/>
      <c r="H1076" s="103"/>
      <c r="I1076" s="103"/>
      <c r="J1076" s="103"/>
      <c r="K1076" s="103"/>
      <c r="L1076" s="31"/>
      <c r="M1076" s="31" t="n">
        <v>24</v>
      </c>
      <c r="N1076" s="33" t="n">
        <f aca="false">E1076*F1076+H1076+J1076+K1076+L1076+M1076</f>
        <v>24</v>
      </c>
      <c r="O1076" s="36"/>
      <c r="P1076" s="31" t="n">
        <v>8</v>
      </c>
      <c r="Q1076" s="31"/>
      <c r="R1076" s="31"/>
      <c r="S1076" s="103"/>
      <c r="T1076" s="103"/>
      <c r="U1076" s="103"/>
      <c r="V1076" s="103"/>
      <c r="W1076" s="104"/>
      <c r="X1076" s="31"/>
      <c r="Y1076" s="31"/>
      <c r="Z1076" s="36" t="n">
        <f aca="false">P1076*Q1076+S1076+U1076+V1076+W1076+X1076+Y1076</f>
        <v>0</v>
      </c>
      <c r="AA1076" s="36" t="n">
        <f aca="false">N1076+Z1076</f>
        <v>24</v>
      </c>
      <c r="AB1076" s="36" t="s">
        <v>146</v>
      </c>
      <c r="AC1076" s="31"/>
      <c r="AD1076" s="31"/>
      <c r="AE1076" s="36" t="n">
        <f aca="false">P1076*Q1076</f>
        <v>0</v>
      </c>
      <c r="AF1076" s="38" t="n">
        <f aca="false">E1076*F1076+P1076*Q1076</f>
        <v>0</v>
      </c>
      <c r="AG1076" s="39" t="str">
        <f aca="false">AB1076</f>
        <v>вак. ДЭ</v>
      </c>
      <c r="AH1076" s="39" t="str">
        <f aca="false">C1076</f>
        <v>3ИСП11-16 (БД)</v>
      </c>
      <c r="AI1076" s="40" t="str">
        <f aca="false">B1076</f>
        <v>23</v>
      </c>
      <c r="AJ1076" s="39" t="str">
        <f aca="false">CONCATENATE(A1076," ",D1076)</f>
        <v>ДЭ.02 Демонстрационный экзамен по модулю</v>
      </c>
      <c r="AK1076" s="39" t="n">
        <f aca="false">E1076*F1076+P1076*Q1076+H1076+J1076+S1076+U1076</f>
        <v>0</v>
      </c>
      <c r="AL1076" s="39" t="n">
        <f aca="false">L1076+W1076</f>
        <v>0</v>
      </c>
      <c r="AM1076" s="39" t="n">
        <f aca="false">M1076+X1076</f>
        <v>24</v>
      </c>
      <c r="AN1076" s="39" t="n">
        <f aca="false">Y1076</f>
        <v>0</v>
      </c>
      <c r="AO1076" s="39" t="n">
        <f aca="false">SUM(AK1076:AN1076)</f>
        <v>24</v>
      </c>
      <c r="AP1076" s="41" t="n">
        <f aca="false">K1076+V1076</f>
        <v>0</v>
      </c>
    </row>
    <row r="1077" s="42" customFormat="true" ht="16.5" hidden="true" customHeight="true" outlineLevel="0" collapsed="false">
      <c r="A1077" s="68" t="s">
        <v>366</v>
      </c>
      <c r="B1077" s="30" t="s">
        <v>286</v>
      </c>
      <c r="C1077" s="31" t="s">
        <v>651</v>
      </c>
      <c r="D1077" s="240" t="s">
        <v>367</v>
      </c>
      <c r="E1077" s="31" t="n">
        <v>10</v>
      </c>
      <c r="F1077" s="241" t="n">
        <v>8</v>
      </c>
      <c r="G1077" s="103" t="n">
        <v>80</v>
      </c>
      <c r="H1077" s="103" t="n">
        <v>-30</v>
      </c>
      <c r="I1077" s="103"/>
      <c r="J1077" s="103"/>
      <c r="K1077" s="103"/>
      <c r="L1077" s="31" t="n">
        <v>6</v>
      </c>
      <c r="M1077" s="31"/>
      <c r="N1077" s="33" t="n">
        <f aca="false">E1077*F1077+H1077+J1077+K1077+L1077+M1077</f>
        <v>56</v>
      </c>
      <c r="O1077" s="36"/>
      <c r="P1077" s="31" t="n">
        <v>8</v>
      </c>
      <c r="Q1077" s="60" t="n">
        <v>8</v>
      </c>
      <c r="R1077" s="31"/>
      <c r="S1077" s="103" t="n">
        <v>-26</v>
      </c>
      <c r="T1077" s="103"/>
      <c r="U1077" s="103" t="n">
        <v>-30</v>
      </c>
      <c r="V1077" s="103" t="n">
        <v>23</v>
      </c>
      <c r="W1077" s="104" t="n">
        <v>6</v>
      </c>
      <c r="X1077" s="31" t="n">
        <v>8</v>
      </c>
      <c r="Y1077" s="31"/>
      <c r="Z1077" s="36" t="n">
        <f aca="false">P1077*Q1077+S1077+U1077+V1077+W1077+X1077+Y1077</f>
        <v>45</v>
      </c>
      <c r="AA1077" s="36" t="n">
        <f aca="false">N1077+Z1077</f>
        <v>101</v>
      </c>
      <c r="AB1077" s="47" t="s">
        <v>265</v>
      </c>
      <c r="AC1077" s="31" t="s">
        <v>421</v>
      </c>
      <c r="AD1077" s="31"/>
      <c r="AE1077" s="36" t="n">
        <f aca="false">P1077*Q1077</f>
        <v>64</v>
      </c>
      <c r="AF1077" s="38" t="n">
        <f aca="false">E1077*F1077+P1077*Q1077</f>
        <v>144</v>
      </c>
      <c r="AG1077" s="39" t="str">
        <f aca="false">AB1077</f>
        <v>Новицкий Д.Ю.</v>
      </c>
      <c r="AH1077" s="39" t="str">
        <f aca="false">C1077</f>
        <v>3ИСП11-16 (БД)</v>
      </c>
      <c r="AI1077" s="40" t="str">
        <f aca="false">B1077</f>
        <v>23</v>
      </c>
      <c r="AJ1077" s="39" t="str">
        <f aca="false">CONCATENATE(A1077," ",D1077)</f>
        <v>МДК.07.01 Управление и автоматизация баз данных</v>
      </c>
      <c r="AK1077" s="39" t="n">
        <f aca="false">E1077*F1077+P1077*Q1077+H1077+J1077+S1077+U1077</f>
        <v>58</v>
      </c>
      <c r="AL1077" s="39" t="n">
        <f aca="false">L1077+W1077</f>
        <v>12</v>
      </c>
      <c r="AM1077" s="39" t="n">
        <f aca="false">M1077+X1077</f>
        <v>8</v>
      </c>
      <c r="AN1077" s="39" t="n">
        <f aca="false">Y1077</f>
        <v>0</v>
      </c>
      <c r="AO1077" s="39" t="n">
        <f aca="false">SUM(AK1077:AN1077)</f>
        <v>78</v>
      </c>
      <c r="AP1077" s="41" t="n">
        <f aca="false">K1077+V1077</f>
        <v>23</v>
      </c>
    </row>
    <row r="1078" s="42" customFormat="true" ht="16.5" hidden="true" customHeight="true" outlineLevel="0" collapsed="false">
      <c r="A1078" s="68" t="s">
        <v>366</v>
      </c>
      <c r="B1078" s="30" t="s">
        <v>53</v>
      </c>
      <c r="C1078" s="31" t="s">
        <v>649</v>
      </c>
      <c r="D1078" s="240" t="s">
        <v>367</v>
      </c>
      <c r="E1078" s="31" t="n">
        <v>10</v>
      </c>
      <c r="F1078" s="241"/>
      <c r="G1078" s="103"/>
      <c r="H1078" s="103" t="n">
        <v>30</v>
      </c>
      <c r="I1078" s="103"/>
      <c r="J1078" s="103"/>
      <c r="K1078" s="103"/>
      <c r="L1078" s="31"/>
      <c r="M1078" s="31"/>
      <c r="N1078" s="33" t="n">
        <f aca="false">E1078*F1078+H1078+J1078+K1078+L1078+M1078</f>
        <v>30</v>
      </c>
      <c r="O1078" s="36"/>
      <c r="P1078" s="31" t="n">
        <v>8</v>
      </c>
      <c r="Q1078" s="60"/>
      <c r="R1078" s="31"/>
      <c r="S1078" s="103" t="n">
        <v>26</v>
      </c>
      <c r="T1078" s="103"/>
      <c r="U1078" s="103"/>
      <c r="V1078" s="103"/>
      <c r="W1078" s="104"/>
      <c r="X1078" s="31"/>
      <c r="Y1078" s="31"/>
      <c r="Z1078" s="36" t="n">
        <f aca="false">P1078*Q1078+S1078+U1078+V1078+W1078+X1078+Y1078</f>
        <v>26</v>
      </c>
      <c r="AA1078" s="36" t="n">
        <f aca="false">N1078+Z1078</f>
        <v>56</v>
      </c>
      <c r="AB1078" s="47" t="s">
        <v>265</v>
      </c>
      <c r="AC1078" s="31" t="s">
        <v>421</v>
      </c>
      <c r="AD1078" s="31"/>
      <c r="AE1078" s="36" t="n">
        <f aca="false">P1078*Q1078</f>
        <v>0</v>
      </c>
      <c r="AF1078" s="38" t="n">
        <f aca="false">E1078*F1078+P1078*Q1078</f>
        <v>0</v>
      </c>
      <c r="AG1078" s="39" t="str">
        <f aca="false">AB1078</f>
        <v>Новицкий Д.Ю.</v>
      </c>
      <c r="AH1078" s="39" t="str">
        <f aca="false">C1078</f>
        <v>3ИСП11-16а (БД)</v>
      </c>
      <c r="AI1078" s="40" t="str">
        <f aca="false">B1078</f>
        <v>12</v>
      </c>
      <c r="AJ1078" s="39" t="str">
        <f aca="false">CONCATENATE(A1078," ",D1078)</f>
        <v>МДК.07.01 Управление и автоматизация баз данных</v>
      </c>
      <c r="AK1078" s="39" t="n">
        <f aca="false">E1078*F1078+P1078*Q1078+H1078+J1078+S1078+U1078</f>
        <v>56</v>
      </c>
      <c r="AL1078" s="39" t="n">
        <f aca="false">L1078+W1078</f>
        <v>0</v>
      </c>
      <c r="AM1078" s="39" t="n">
        <f aca="false">M1078+X1078</f>
        <v>0</v>
      </c>
      <c r="AN1078" s="39" t="n">
        <f aca="false">Y1078</f>
        <v>0</v>
      </c>
      <c r="AO1078" s="39" t="n">
        <f aca="false">SUM(AK1078:AN1078)</f>
        <v>56</v>
      </c>
      <c r="AP1078" s="41" t="n">
        <f aca="false">K1078+V1078</f>
        <v>0</v>
      </c>
    </row>
    <row r="1079" s="42" customFormat="true" ht="16.5" hidden="true" customHeight="true" outlineLevel="0" collapsed="false">
      <c r="A1079" s="68" t="s">
        <v>366</v>
      </c>
      <c r="B1079" s="30" t="s">
        <v>116</v>
      </c>
      <c r="C1079" s="31" t="s">
        <v>650</v>
      </c>
      <c r="D1079" s="240" t="s">
        <v>367</v>
      </c>
      <c r="E1079" s="31" t="n">
        <v>10</v>
      </c>
      <c r="F1079" s="241"/>
      <c r="G1079" s="103"/>
      <c r="H1079" s="103" t="n">
        <v>30</v>
      </c>
      <c r="I1079" s="103"/>
      <c r="J1079" s="103"/>
      <c r="K1079" s="103"/>
      <c r="L1079" s="31"/>
      <c r="M1079" s="31"/>
      <c r="N1079" s="33" t="n">
        <f aca="false">E1079*F1079+H1079+J1079+K1079+L1079+M1079</f>
        <v>30</v>
      </c>
      <c r="O1079" s="36"/>
      <c r="P1079" s="31" t="n">
        <v>8</v>
      </c>
      <c r="Q1079" s="60"/>
      <c r="R1079" s="31"/>
      <c r="S1079" s="103" t="n">
        <v>26</v>
      </c>
      <c r="T1079" s="103"/>
      <c r="U1079" s="103"/>
      <c r="V1079" s="103"/>
      <c r="W1079" s="104"/>
      <c r="X1079" s="31"/>
      <c r="Y1079" s="31"/>
      <c r="Z1079" s="36" t="n">
        <f aca="false">P1079*Q1079+S1079+U1079+V1079+W1079+X1079+Y1079</f>
        <v>26</v>
      </c>
      <c r="AA1079" s="36" t="n">
        <f aca="false">N1079+Z1079</f>
        <v>56</v>
      </c>
      <c r="AB1079" s="47" t="s">
        <v>69</v>
      </c>
      <c r="AC1079" s="31" t="s">
        <v>421</v>
      </c>
      <c r="AD1079" s="31"/>
      <c r="AE1079" s="36" t="n">
        <f aca="false">P1079*Q1079</f>
        <v>0</v>
      </c>
      <c r="AF1079" s="38" t="n">
        <f aca="false">E1079*F1079+P1079*Q1079</f>
        <v>0</v>
      </c>
      <c r="AG1079" s="39" t="str">
        <f aca="false">AB1079</f>
        <v>вак. 2 п/гр</v>
      </c>
      <c r="AH1079" s="39" t="str">
        <f aca="false">C1079</f>
        <v>3ИСП11-16б (БД)</v>
      </c>
      <c r="AI1079" s="40" t="str">
        <f aca="false">B1079</f>
        <v>11</v>
      </c>
      <c r="AJ1079" s="39" t="str">
        <f aca="false">CONCATENATE(A1079," ",D1079)</f>
        <v>МДК.07.01 Управление и автоматизация баз данных</v>
      </c>
      <c r="AK1079" s="39" t="n">
        <f aca="false">E1079*F1079+P1079*Q1079+H1079+J1079+S1079+U1079</f>
        <v>56</v>
      </c>
      <c r="AL1079" s="39" t="n">
        <f aca="false">L1079+W1079</f>
        <v>0</v>
      </c>
      <c r="AM1079" s="39" t="n">
        <f aca="false">M1079+X1079</f>
        <v>0</v>
      </c>
      <c r="AN1079" s="39" t="n">
        <f aca="false">Y1079</f>
        <v>0</v>
      </c>
      <c r="AO1079" s="39" t="n">
        <f aca="false">SUM(AK1079:AN1079)</f>
        <v>56</v>
      </c>
      <c r="AP1079" s="41" t="n">
        <f aca="false">K1079+V1079</f>
        <v>0</v>
      </c>
    </row>
    <row r="1080" s="42" customFormat="true" ht="16.5" hidden="true" customHeight="true" outlineLevel="0" collapsed="false">
      <c r="A1080" s="68" t="s">
        <v>366</v>
      </c>
      <c r="B1080" s="30" t="s">
        <v>53</v>
      </c>
      <c r="C1080" s="31" t="s">
        <v>649</v>
      </c>
      <c r="D1080" s="240" t="s">
        <v>653</v>
      </c>
      <c r="E1080" s="31" t="n">
        <v>10</v>
      </c>
      <c r="F1080" s="241"/>
      <c r="G1080" s="103"/>
      <c r="H1080" s="103"/>
      <c r="I1080" s="103"/>
      <c r="J1080" s="103"/>
      <c r="K1080" s="103"/>
      <c r="L1080" s="31"/>
      <c r="M1080" s="31"/>
      <c r="N1080" s="33" t="n">
        <f aca="false">E1080*F1080+H1080+J1080+K1080+L1080+M1080</f>
        <v>0</v>
      </c>
      <c r="O1080" s="36"/>
      <c r="P1080" s="31" t="n">
        <v>8</v>
      </c>
      <c r="Q1080" s="60"/>
      <c r="R1080" s="31"/>
      <c r="S1080" s="103"/>
      <c r="T1080" s="103"/>
      <c r="U1080" s="103" t="n">
        <v>30</v>
      </c>
      <c r="V1080" s="103"/>
      <c r="W1080" s="104"/>
      <c r="X1080" s="31"/>
      <c r="Y1080" s="31"/>
      <c r="Z1080" s="36" t="n">
        <f aca="false">P1080*Q1080+S1080+U1080+V1080+W1080+X1080+Y1080</f>
        <v>30</v>
      </c>
      <c r="AA1080" s="36" t="n">
        <f aca="false">N1080+Z1080</f>
        <v>30</v>
      </c>
      <c r="AB1080" s="47" t="s">
        <v>265</v>
      </c>
      <c r="AC1080" s="31" t="s">
        <v>421</v>
      </c>
      <c r="AD1080" s="31"/>
      <c r="AE1080" s="36" t="n">
        <f aca="false">P1080*Q1080</f>
        <v>0</v>
      </c>
      <c r="AF1080" s="38" t="n">
        <f aca="false">E1080*F1080+P1080*Q1080</f>
        <v>0</v>
      </c>
      <c r="AG1080" s="39" t="str">
        <f aca="false">AB1080</f>
        <v>Новицкий Д.Ю.</v>
      </c>
      <c r="AH1080" s="39" t="str">
        <f aca="false">C1080</f>
        <v>3ИСП11-16а (БД)</v>
      </c>
      <c r="AI1080" s="40" t="str">
        <f aca="false">B1080</f>
        <v>12</v>
      </c>
      <c r="AJ1080" s="39" t="str">
        <f aca="false">CONCATENATE(A1080," ",D1080)</f>
        <v>МДК.07.01 КП - Управление и автоматизация баз данных</v>
      </c>
      <c r="AK1080" s="39" t="n">
        <f aca="false">E1080*F1080+P1080*Q1080+H1080+J1080+S1080+U1080</f>
        <v>30</v>
      </c>
      <c r="AL1080" s="39" t="n">
        <f aca="false">L1080+W1080</f>
        <v>0</v>
      </c>
      <c r="AM1080" s="39" t="n">
        <f aca="false">M1080+X1080</f>
        <v>0</v>
      </c>
      <c r="AN1080" s="39" t="n">
        <f aca="false">Y1080</f>
        <v>0</v>
      </c>
      <c r="AO1080" s="39" t="n">
        <f aca="false">SUM(AK1080:AN1080)</f>
        <v>30</v>
      </c>
      <c r="AP1080" s="41" t="n">
        <f aca="false">K1080+V1080</f>
        <v>0</v>
      </c>
    </row>
    <row r="1081" s="42" customFormat="true" ht="16.5" hidden="true" customHeight="true" outlineLevel="0" collapsed="false">
      <c r="A1081" s="68" t="s">
        <v>366</v>
      </c>
      <c r="B1081" s="30" t="s">
        <v>116</v>
      </c>
      <c r="C1081" s="31" t="s">
        <v>650</v>
      </c>
      <c r="D1081" s="240" t="s">
        <v>653</v>
      </c>
      <c r="E1081" s="31" t="n">
        <v>10</v>
      </c>
      <c r="F1081" s="241"/>
      <c r="G1081" s="103"/>
      <c r="H1081" s="103"/>
      <c r="I1081" s="103"/>
      <c r="J1081" s="103"/>
      <c r="K1081" s="103"/>
      <c r="L1081" s="31"/>
      <c r="M1081" s="31"/>
      <c r="N1081" s="33" t="n">
        <f aca="false">E1081*F1081+H1081+J1081+K1081+L1081+M1081</f>
        <v>0</v>
      </c>
      <c r="O1081" s="36"/>
      <c r="P1081" s="31" t="n">
        <v>8</v>
      </c>
      <c r="Q1081" s="60"/>
      <c r="R1081" s="31"/>
      <c r="S1081" s="103"/>
      <c r="T1081" s="103"/>
      <c r="U1081" s="103" t="n">
        <v>30</v>
      </c>
      <c r="V1081" s="103"/>
      <c r="W1081" s="104"/>
      <c r="X1081" s="31"/>
      <c r="Y1081" s="31"/>
      <c r="Z1081" s="36" t="n">
        <f aca="false">P1081*Q1081+S1081+U1081+V1081+W1081+X1081+Y1081</f>
        <v>30</v>
      </c>
      <c r="AA1081" s="36" t="n">
        <f aca="false">N1081+Z1081</f>
        <v>30</v>
      </c>
      <c r="AB1081" s="47" t="s">
        <v>265</v>
      </c>
      <c r="AC1081" s="31" t="s">
        <v>421</v>
      </c>
      <c r="AD1081" s="31"/>
      <c r="AE1081" s="36" t="n">
        <f aca="false">P1081*Q1081</f>
        <v>0</v>
      </c>
      <c r="AF1081" s="38" t="n">
        <f aca="false">E1081*F1081+P1081*Q1081</f>
        <v>0</v>
      </c>
      <c r="AG1081" s="39" t="str">
        <f aca="false">AB1081</f>
        <v>Новицкий Д.Ю.</v>
      </c>
      <c r="AH1081" s="39" t="str">
        <f aca="false">C1081</f>
        <v>3ИСП11-16б (БД)</v>
      </c>
      <c r="AI1081" s="40" t="str">
        <f aca="false">B1081</f>
        <v>11</v>
      </c>
      <c r="AJ1081" s="39" t="str">
        <f aca="false">CONCATENATE(A1081," ",D1081)</f>
        <v>МДК.07.01 КП - Управление и автоматизация баз данных</v>
      </c>
      <c r="AK1081" s="39" t="n">
        <f aca="false">E1081*F1081+P1081*Q1081+H1081+J1081+S1081+U1081</f>
        <v>30</v>
      </c>
      <c r="AL1081" s="39" t="n">
        <f aca="false">L1081+W1081</f>
        <v>0</v>
      </c>
      <c r="AM1081" s="39" t="n">
        <f aca="false">M1081+X1081</f>
        <v>0</v>
      </c>
      <c r="AN1081" s="39" t="n">
        <f aca="false">Y1081</f>
        <v>0</v>
      </c>
      <c r="AO1081" s="39" t="n">
        <f aca="false">SUM(AK1081:AN1081)</f>
        <v>30</v>
      </c>
      <c r="AP1081" s="41" t="n">
        <f aca="false">K1081+V1081</f>
        <v>0</v>
      </c>
    </row>
    <row r="1082" s="42" customFormat="true" ht="16.5" hidden="true" customHeight="true" outlineLevel="0" collapsed="false">
      <c r="A1082" s="68" t="s">
        <v>370</v>
      </c>
      <c r="B1082" s="30" t="s">
        <v>286</v>
      </c>
      <c r="C1082" s="31" t="s">
        <v>651</v>
      </c>
      <c r="D1082" s="242" t="s">
        <v>371</v>
      </c>
      <c r="E1082" s="31" t="n">
        <v>10</v>
      </c>
      <c r="F1082" s="103" t="n">
        <v>7</v>
      </c>
      <c r="G1082" s="103" t="n">
        <v>50</v>
      </c>
      <c r="H1082" s="103"/>
      <c r="I1082" s="103" t="n">
        <v>50</v>
      </c>
      <c r="J1082" s="103"/>
      <c r="K1082" s="103"/>
      <c r="L1082" s="31" t="n">
        <v>6</v>
      </c>
      <c r="M1082" s="31" t="n">
        <v>8</v>
      </c>
      <c r="N1082" s="33" t="n">
        <f aca="false">E1082*F1082+H1082+J1082+K1082+L1082+M1082</f>
        <v>84</v>
      </c>
      <c r="O1082" s="36"/>
      <c r="P1082" s="31" t="n">
        <v>8</v>
      </c>
      <c r="Q1082" s="31"/>
      <c r="R1082" s="31"/>
      <c r="S1082" s="103"/>
      <c r="T1082" s="103"/>
      <c r="U1082" s="103"/>
      <c r="V1082" s="103"/>
      <c r="W1082" s="104"/>
      <c r="X1082" s="31"/>
      <c r="Y1082" s="31"/>
      <c r="Z1082" s="36" t="n">
        <f aca="false">P1082*Q1082+S1082+U1082+V1082+W1082+X1082+Y1082</f>
        <v>0</v>
      </c>
      <c r="AA1082" s="36" t="n">
        <f aca="false">N1082+Z1082</f>
        <v>84</v>
      </c>
      <c r="AB1082" s="47" t="s">
        <v>284</v>
      </c>
      <c r="AC1082" s="31" t="s">
        <v>654</v>
      </c>
      <c r="AD1082" s="31"/>
      <c r="AE1082" s="36" t="n">
        <f aca="false">P1082*Q1082</f>
        <v>0</v>
      </c>
      <c r="AF1082" s="38" t="n">
        <f aca="false">E1082*F1082+P1082*Q1082</f>
        <v>70</v>
      </c>
      <c r="AG1082" s="39" t="str">
        <f aca="false">AB1082</f>
        <v>Свистунова С.А.</v>
      </c>
      <c r="AH1082" s="39" t="str">
        <f aca="false">C1082</f>
        <v>3ИСП11-16 (БД)</v>
      </c>
      <c r="AI1082" s="40" t="str">
        <f aca="false">B1082</f>
        <v>23</v>
      </c>
      <c r="AJ1082" s="39" t="str">
        <f aca="false">CONCATENATE(A1082," ",D1082)</f>
        <v>МДК.07.02 Сертификация информационных систем</v>
      </c>
      <c r="AK1082" s="39" t="n">
        <f aca="false">E1082*F1082+P1082*Q1082+H1082+J1082+S1082+U1082</f>
        <v>70</v>
      </c>
      <c r="AL1082" s="39" t="n">
        <f aca="false">L1082+W1082</f>
        <v>6</v>
      </c>
      <c r="AM1082" s="39" t="n">
        <f aca="false">M1082+X1082</f>
        <v>8</v>
      </c>
      <c r="AN1082" s="39" t="n">
        <f aca="false">Y1082</f>
        <v>0</v>
      </c>
      <c r="AO1082" s="39" t="n">
        <f aca="false">SUM(AK1082:AN1082)</f>
        <v>84</v>
      </c>
      <c r="AP1082" s="41" t="n">
        <f aca="false">K1082+V1082</f>
        <v>0</v>
      </c>
    </row>
    <row r="1083" s="42" customFormat="true" ht="16.5" hidden="true" customHeight="true" outlineLevel="0" collapsed="false">
      <c r="A1083" s="138" t="s">
        <v>655</v>
      </c>
      <c r="B1083" s="30" t="s">
        <v>286</v>
      </c>
      <c r="C1083" s="31" t="s">
        <v>651</v>
      </c>
      <c r="D1083" s="139" t="s">
        <v>163</v>
      </c>
      <c r="E1083" s="31" t="n">
        <v>1</v>
      </c>
      <c r="F1083" s="103" t="n">
        <v>9</v>
      </c>
      <c r="G1083" s="103"/>
      <c r="H1083" s="103"/>
      <c r="I1083" s="103"/>
      <c r="J1083" s="103"/>
      <c r="K1083" s="103"/>
      <c r="L1083" s="31"/>
      <c r="M1083" s="31"/>
      <c r="N1083" s="33" t="n">
        <f aca="false">E1083*F1083+H1083+J1083+K1083+L1083+M1083</f>
        <v>9</v>
      </c>
      <c r="O1083" s="36"/>
      <c r="P1083" s="31" t="n">
        <v>2</v>
      </c>
      <c r="Q1083" s="31" t="n">
        <v>9</v>
      </c>
      <c r="R1083" s="31"/>
      <c r="S1083" s="103"/>
      <c r="T1083" s="103"/>
      <c r="U1083" s="103"/>
      <c r="V1083" s="103"/>
      <c r="W1083" s="104"/>
      <c r="X1083" s="31"/>
      <c r="Y1083" s="31"/>
      <c r="Z1083" s="36" t="n">
        <f aca="false">P1083*Q1083+S1083+U1083+V1083+W1083+X1083+Y1083</f>
        <v>18</v>
      </c>
      <c r="AA1083" s="36" t="n">
        <f aca="false">N1083+Z1083</f>
        <v>27</v>
      </c>
      <c r="AB1083" s="36" t="s">
        <v>363</v>
      </c>
      <c r="AC1083" s="31"/>
      <c r="AD1083" s="31"/>
      <c r="AE1083" s="36" t="n">
        <f aca="false">P1083*Q1083</f>
        <v>18</v>
      </c>
      <c r="AF1083" s="38" t="n">
        <f aca="false">E1083*F1083+P1083*Q1083</f>
        <v>27</v>
      </c>
      <c r="AG1083" s="39" t="str">
        <f aca="false">AB1083</f>
        <v>Адышкин С.С.</v>
      </c>
      <c r="AH1083" s="39" t="str">
        <f aca="false">C1083</f>
        <v>3ИСП11-16 (БД)</v>
      </c>
      <c r="AI1083" s="40" t="str">
        <f aca="false">B1083</f>
        <v>23</v>
      </c>
      <c r="AJ1083" s="39" t="str">
        <f aca="false">CONCATENATE(A1083," ",D1083)</f>
        <v>ПП.07 Производственная практика</v>
      </c>
      <c r="AK1083" s="39" t="n">
        <f aca="false">E1083*F1083+P1083*Q1083+H1083+J1083+S1083+U1083</f>
        <v>27</v>
      </c>
      <c r="AL1083" s="39" t="n">
        <f aca="false">L1083+W1083</f>
        <v>0</v>
      </c>
      <c r="AM1083" s="39" t="n">
        <f aca="false">M1083+X1083</f>
        <v>0</v>
      </c>
      <c r="AN1083" s="39" t="n">
        <f aca="false">Y1083</f>
        <v>0</v>
      </c>
      <c r="AO1083" s="39" t="n">
        <f aca="false">SUM(AK1083:AN1083)</f>
        <v>27</v>
      </c>
      <c r="AP1083" s="41" t="n">
        <f aca="false">K1083+V1083</f>
        <v>0</v>
      </c>
    </row>
    <row r="1084" s="42" customFormat="true" ht="16.5" hidden="true" customHeight="true" outlineLevel="0" collapsed="false">
      <c r="A1084" s="138" t="s">
        <v>655</v>
      </c>
      <c r="B1084" s="30" t="s">
        <v>286</v>
      </c>
      <c r="C1084" s="31" t="s">
        <v>651</v>
      </c>
      <c r="D1084" s="139" t="s">
        <v>163</v>
      </c>
      <c r="E1084" s="31" t="n">
        <v>1</v>
      </c>
      <c r="F1084" s="103" t="n">
        <v>9</v>
      </c>
      <c r="G1084" s="103"/>
      <c r="H1084" s="103"/>
      <c r="I1084" s="103"/>
      <c r="J1084" s="103"/>
      <c r="K1084" s="103"/>
      <c r="L1084" s="31"/>
      <c r="M1084" s="31"/>
      <c r="N1084" s="33" t="n">
        <f aca="false">E1084*F1084+H1084+J1084+K1084+L1084+M1084</f>
        <v>9</v>
      </c>
      <c r="O1084" s="36"/>
      <c r="P1084" s="31" t="n">
        <v>2</v>
      </c>
      <c r="Q1084" s="31" t="n">
        <v>9</v>
      </c>
      <c r="R1084" s="31"/>
      <c r="S1084" s="103"/>
      <c r="T1084" s="103"/>
      <c r="U1084" s="103"/>
      <c r="V1084" s="103"/>
      <c r="W1084" s="104"/>
      <c r="X1084" s="31"/>
      <c r="Y1084" s="31"/>
      <c r="Z1084" s="36" t="n">
        <f aca="false">P1084*Q1084+S1084+U1084+V1084+W1084+X1084+Y1084</f>
        <v>18</v>
      </c>
      <c r="AA1084" s="36" t="n">
        <f aca="false">N1084+Z1084</f>
        <v>27</v>
      </c>
      <c r="AB1084" s="36" t="s">
        <v>143</v>
      </c>
      <c r="AC1084" s="31"/>
      <c r="AD1084" s="31"/>
      <c r="AE1084" s="36" t="n">
        <f aca="false">P1084*Q1084</f>
        <v>18</v>
      </c>
      <c r="AF1084" s="38" t="n">
        <f aca="false">E1084*F1084+P1084*Q1084</f>
        <v>27</v>
      </c>
      <c r="AG1084" s="39" t="str">
        <f aca="false">AB1084</f>
        <v>вак. ПП</v>
      </c>
      <c r="AH1084" s="39" t="str">
        <f aca="false">C1084</f>
        <v>3ИСП11-16 (БД)</v>
      </c>
      <c r="AI1084" s="40" t="str">
        <f aca="false">B1084</f>
        <v>23</v>
      </c>
      <c r="AJ1084" s="39" t="str">
        <f aca="false">CONCATENATE(A1084," ",D1084)</f>
        <v>ПП.07 Производственная практика</v>
      </c>
      <c r="AK1084" s="39" t="n">
        <f aca="false">E1084*F1084+P1084*Q1084+H1084+J1084+S1084+U1084</f>
        <v>27</v>
      </c>
      <c r="AL1084" s="39" t="n">
        <f aca="false">L1084+W1084</f>
        <v>0</v>
      </c>
      <c r="AM1084" s="39" t="n">
        <f aca="false">M1084+X1084</f>
        <v>0</v>
      </c>
      <c r="AN1084" s="39" t="n">
        <f aca="false">Y1084</f>
        <v>0</v>
      </c>
      <c r="AO1084" s="39" t="n">
        <f aca="false">SUM(AK1084:AN1084)</f>
        <v>27</v>
      </c>
      <c r="AP1084" s="41" t="n">
        <f aca="false">K1084+V1084</f>
        <v>0</v>
      </c>
    </row>
    <row r="1085" s="42" customFormat="true" ht="16.5" hidden="true" customHeight="true" outlineLevel="0" collapsed="false">
      <c r="A1085" s="138" t="s">
        <v>655</v>
      </c>
      <c r="B1085" s="30" t="s">
        <v>286</v>
      </c>
      <c r="C1085" s="31" t="s">
        <v>651</v>
      </c>
      <c r="D1085" s="139" t="s">
        <v>163</v>
      </c>
      <c r="E1085" s="31" t="n">
        <v>1</v>
      </c>
      <c r="F1085" s="103" t="n">
        <v>9</v>
      </c>
      <c r="G1085" s="103"/>
      <c r="H1085" s="103"/>
      <c r="I1085" s="103"/>
      <c r="J1085" s="103"/>
      <c r="K1085" s="103"/>
      <c r="L1085" s="31"/>
      <c r="M1085" s="31"/>
      <c r="N1085" s="33" t="n">
        <f aca="false">E1085*F1085+H1085+J1085+K1085+L1085+M1085</f>
        <v>9</v>
      </c>
      <c r="O1085" s="36"/>
      <c r="P1085" s="31" t="n">
        <v>2</v>
      </c>
      <c r="Q1085" s="31" t="n">
        <v>9</v>
      </c>
      <c r="R1085" s="31"/>
      <c r="S1085" s="103"/>
      <c r="T1085" s="103"/>
      <c r="U1085" s="103"/>
      <c r="V1085" s="103"/>
      <c r="W1085" s="104"/>
      <c r="X1085" s="31"/>
      <c r="Y1085" s="31"/>
      <c r="Z1085" s="36" t="n">
        <f aca="false">P1085*Q1085+S1085+U1085+V1085+W1085+X1085+Y1085</f>
        <v>18</v>
      </c>
      <c r="AA1085" s="36" t="n">
        <f aca="false">N1085+Z1085</f>
        <v>27</v>
      </c>
      <c r="AB1085" s="36" t="s">
        <v>652</v>
      </c>
      <c r="AC1085" s="31"/>
      <c r="AD1085" s="31"/>
      <c r="AE1085" s="36" t="n">
        <f aca="false">P1085*Q1085</f>
        <v>18</v>
      </c>
      <c r="AF1085" s="38" t="n">
        <f aca="false">E1085*F1085+P1085*Q1085</f>
        <v>27</v>
      </c>
      <c r="AG1085" s="39" t="str">
        <f aca="false">AB1085</f>
        <v>Пригожая С.В.</v>
      </c>
      <c r="AH1085" s="39" t="str">
        <f aca="false">C1085</f>
        <v>3ИСП11-16 (БД)</v>
      </c>
      <c r="AI1085" s="40" t="str">
        <f aca="false">B1085</f>
        <v>23</v>
      </c>
      <c r="AJ1085" s="39" t="str">
        <f aca="false">CONCATENATE(A1085," ",D1085)</f>
        <v>ПП.07 Производственная практика</v>
      </c>
      <c r="AK1085" s="39" t="n">
        <f aca="false">E1085*F1085+P1085*Q1085+H1085+J1085+S1085+U1085</f>
        <v>27</v>
      </c>
      <c r="AL1085" s="39" t="n">
        <f aca="false">L1085+W1085</f>
        <v>0</v>
      </c>
      <c r="AM1085" s="39" t="n">
        <f aca="false">M1085+X1085</f>
        <v>0</v>
      </c>
      <c r="AN1085" s="39" t="n">
        <f aca="false">Y1085</f>
        <v>0</v>
      </c>
      <c r="AO1085" s="39" t="n">
        <f aca="false">SUM(AK1085:AN1085)</f>
        <v>27</v>
      </c>
      <c r="AP1085" s="41" t="n">
        <f aca="false">K1085+V1085</f>
        <v>0</v>
      </c>
    </row>
    <row r="1086" s="42" customFormat="true" ht="16.5" hidden="true" customHeight="true" outlineLevel="0" collapsed="false">
      <c r="A1086" s="138" t="s">
        <v>655</v>
      </c>
      <c r="B1086" s="30" t="s">
        <v>286</v>
      </c>
      <c r="C1086" s="31" t="s">
        <v>651</v>
      </c>
      <c r="D1086" s="139" t="s">
        <v>163</v>
      </c>
      <c r="E1086" s="31" t="n">
        <v>1</v>
      </c>
      <c r="F1086" s="103" t="n">
        <v>9</v>
      </c>
      <c r="G1086" s="103"/>
      <c r="H1086" s="103"/>
      <c r="I1086" s="103"/>
      <c r="J1086" s="103"/>
      <c r="K1086" s="103"/>
      <c r="L1086" s="31"/>
      <c r="M1086" s="31"/>
      <c r="N1086" s="33" t="n">
        <f aca="false">E1086*F1086+H1086+J1086+K1086+L1086+M1086</f>
        <v>9</v>
      </c>
      <c r="O1086" s="36"/>
      <c r="P1086" s="31" t="n">
        <v>2</v>
      </c>
      <c r="Q1086" s="31" t="n">
        <v>9</v>
      </c>
      <c r="R1086" s="31"/>
      <c r="S1086" s="103"/>
      <c r="T1086" s="103"/>
      <c r="U1086" s="103"/>
      <c r="V1086" s="103"/>
      <c r="W1086" s="104"/>
      <c r="X1086" s="31"/>
      <c r="Y1086" s="31"/>
      <c r="Z1086" s="36" t="n">
        <f aca="false">P1086*Q1086+S1086+U1086+V1086+W1086+X1086+Y1086</f>
        <v>18</v>
      </c>
      <c r="AA1086" s="36" t="n">
        <f aca="false">N1086+Z1086</f>
        <v>27</v>
      </c>
      <c r="AB1086" s="36" t="s">
        <v>143</v>
      </c>
      <c r="AC1086" s="31"/>
      <c r="AD1086" s="31"/>
      <c r="AE1086" s="36" t="n">
        <f aca="false">P1086*Q1086</f>
        <v>18</v>
      </c>
      <c r="AF1086" s="38" t="n">
        <f aca="false">E1086*F1086+P1086*Q1086</f>
        <v>27</v>
      </c>
      <c r="AG1086" s="39" t="str">
        <f aca="false">AB1086</f>
        <v>вак. ПП</v>
      </c>
      <c r="AH1086" s="39" t="str">
        <f aca="false">C1086</f>
        <v>3ИСП11-16 (БД)</v>
      </c>
      <c r="AI1086" s="40" t="str">
        <f aca="false">B1086</f>
        <v>23</v>
      </c>
      <c r="AJ1086" s="39" t="str">
        <f aca="false">CONCATENATE(A1086," ",D1086)</f>
        <v>ПП.07 Производственная практика</v>
      </c>
      <c r="AK1086" s="39" t="n">
        <f aca="false">E1086*F1086+P1086*Q1086+H1086+J1086+S1086+U1086</f>
        <v>27</v>
      </c>
      <c r="AL1086" s="39" t="n">
        <f aca="false">L1086+W1086</f>
        <v>0</v>
      </c>
      <c r="AM1086" s="39" t="n">
        <f aca="false">M1086+X1086</f>
        <v>0</v>
      </c>
      <c r="AN1086" s="39" t="n">
        <f aca="false">Y1086</f>
        <v>0</v>
      </c>
      <c r="AO1086" s="39" t="n">
        <f aca="false">SUM(AK1086:AN1086)</f>
        <v>27</v>
      </c>
      <c r="AP1086" s="41" t="n">
        <f aca="false">K1086+V1086</f>
        <v>0</v>
      </c>
    </row>
    <row r="1087" s="42" customFormat="true" ht="16.5" hidden="true" customHeight="true" outlineLevel="0" collapsed="false">
      <c r="A1087" s="138" t="s">
        <v>656</v>
      </c>
      <c r="B1087" s="30" t="s">
        <v>286</v>
      </c>
      <c r="C1087" s="31" t="s">
        <v>651</v>
      </c>
      <c r="D1087" s="139" t="s">
        <v>145</v>
      </c>
      <c r="E1087" s="31" t="n">
        <v>10</v>
      </c>
      <c r="F1087" s="103"/>
      <c r="G1087" s="103"/>
      <c r="H1087" s="103"/>
      <c r="I1087" s="103"/>
      <c r="J1087" s="103"/>
      <c r="K1087" s="103"/>
      <c r="L1087" s="31"/>
      <c r="M1087" s="31"/>
      <c r="N1087" s="33" t="n">
        <f aca="false">E1087*F1087+H1087+J1087+K1087+L1087+M1087</f>
        <v>0</v>
      </c>
      <c r="O1087" s="36"/>
      <c r="P1087" s="31" t="n">
        <v>8</v>
      </c>
      <c r="Q1087" s="31"/>
      <c r="R1087" s="31"/>
      <c r="S1087" s="103"/>
      <c r="T1087" s="103"/>
      <c r="U1087" s="103"/>
      <c r="V1087" s="103"/>
      <c r="W1087" s="104"/>
      <c r="X1087" s="31" t="n">
        <v>24</v>
      </c>
      <c r="Y1087" s="31"/>
      <c r="Z1087" s="36" t="n">
        <f aca="false">P1087*Q1087+S1087+U1087+V1087+W1087+X1087+Y1087</f>
        <v>24</v>
      </c>
      <c r="AA1087" s="36" t="n">
        <f aca="false">N1087+Z1087</f>
        <v>24</v>
      </c>
      <c r="AB1087" s="36" t="s">
        <v>146</v>
      </c>
      <c r="AC1087" s="31"/>
      <c r="AD1087" s="31"/>
      <c r="AE1087" s="36" t="n">
        <f aca="false">P1087*Q1087</f>
        <v>0</v>
      </c>
      <c r="AF1087" s="38" t="n">
        <f aca="false">E1087*F1087+P1087*Q1087</f>
        <v>0</v>
      </c>
      <c r="AG1087" s="39" t="str">
        <f aca="false">AB1087</f>
        <v>вак. ДЭ</v>
      </c>
      <c r="AH1087" s="39" t="str">
        <f aca="false">C1087</f>
        <v>3ИСП11-16 (БД)</v>
      </c>
      <c r="AI1087" s="40" t="str">
        <f aca="false">B1087</f>
        <v>23</v>
      </c>
      <c r="AJ1087" s="39" t="str">
        <f aca="false">CONCATENATE(A1087," ",D1087)</f>
        <v>ДЭ.07 Демонстрационный экзамен по модулю</v>
      </c>
      <c r="AK1087" s="39" t="n">
        <f aca="false">E1087*F1087+P1087*Q1087+H1087+J1087+S1087+U1087</f>
        <v>0</v>
      </c>
      <c r="AL1087" s="39" t="n">
        <f aca="false">L1087+W1087</f>
        <v>0</v>
      </c>
      <c r="AM1087" s="39" t="n">
        <f aca="false">M1087+X1087</f>
        <v>24</v>
      </c>
      <c r="AN1087" s="39" t="n">
        <f aca="false">Y1087</f>
        <v>0</v>
      </c>
      <c r="AO1087" s="39" t="n">
        <f aca="false">SUM(AK1087:AN1087)</f>
        <v>24</v>
      </c>
      <c r="AP1087" s="41" t="n">
        <f aca="false">K1087+V1087</f>
        <v>0</v>
      </c>
    </row>
    <row r="1088" s="42" customFormat="true" ht="16.5" hidden="true" customHeight="true" outlineLevel="0" collapsed="false">
      <c r="A1088" s="68" t="s">
        <v>345</v>
      </c>
      <c r="B1088" s="30" t="s">
        <v>286</v>
      </c>
      <c r="C1088" s="31" t="s">
        <v>651</v>
      </c>
      <c r="D1088" s="139" t="s">
        <v>346</v>
      </c>
      <c r="E1088" s="31" t="n">
        <v>10</v>
      </c>
      <c r="F1088" s="103" t="n">
        <v>8</v>
      </c>
      <c r="G1088" s="103" t="n">
        <v>140</v>
      </c>
      <c r="H1088" s="103" t="n">
        <v>-26</v>
      </c>
      <c r="I1088" s="103"/>
      <c r="J1088" s="103"/>
      <c r="K1088" s="103"/>
      <c r="L1088" s="31" t="n">
        <v>6</v>
      </c>
      <c r="M1088" s="31"/>
      <c r="N1088" s="33" t="n">
        <f aca="false">E1088*F1088+H1088+J1088+K1088+L1088+M1088</f>
        <v>60</v>
      </c>
      <c r="O1088" s="36"/>
      <c r="P1088" s="31" t="n">
        <v>8</v>
      </c>
      <c r="Q1088" s="31" t="n">
        <v>8</v>
      </c>
      <c r="R1088" s="31"/>
      <c r="S1088" s="103" t="n">
        <v>-34</v>
      </c>
      <c r="T1088" s="103"/>
      <c r="U1088" s="103" t="n">
        <v>-30</v>
      </c>
      <c r="V1088" s="103" t="n">
        <v>23</v>
      </c>
      <c r="W1088" s="104" t="n">
        <v>6</v>
      </c>
      <c r="X1088" s="31" t="n">
        <v>8</v>
      </c>
      <c r="Y1088" s="31"/>
      <c r="Z1088" s="36" t="n">
        <f aca="false">P1088*Q1088+S1088+U1088+V1088+W1088+X1088+Y1088</f>
        <v>37</v>
      </c>
      <c r="AA1088" s="36" t="n">
        <f aca="false">N1088+Z1088</f>
        <v>97</v>
      </c>
      <c r="AB1088" s="47" t="s">
        <v>322</v>
      </c>
      <c r="AC1088" s="31" t="s">
        <v>657</v>
      </c>
      <c r="AD1088" s="31"/>
      <c r="AE1088" s="36" t="n">
        <f aca="false">P1088*Q1088</f>
        <v>64</v>
      </c>
      <c r="AF1088" s="38" t="n">
        <f aca="false">E1088*F1088+P1088*Q1088</f>
        <v>144</v>
      </c>
      <c r="AG1088" s="39" t="str">
        <f aca="false">AB1088</f>
        <v>Куропаткина О.П.</v>
      </c>
      <c r="AH1088" s="39" t="str">
        <f aca="false">C1088</f>
        <v>3ИСП11-16 (БД)</v>
      </c>
      <c r="AI1088" s="40" t="str">
        <f aca="false">B1088</f>
        <v>23</v>
      </c>
      <c r="AJ1088" s="39" t="str">
        <f aca="false">CONCATENATE(A1088," ",D1088)</f>
        <v>МДК.11.01 Технология разработки и защиты баз данных</v>
      </c>
      <c r="AK1088" s="39" t="n">
        <f aca="false">E1088*F1088+P1088*Q1088+H1088+J1088+S1088+U1088</f>
        <v>54</v>
      </c>
      <c r="AL1088" s="39" t="n">
        <f aca="false">L1088+W1088</f>
        <v>12</v>
      </c>
      <c r="AM1088" s="39" t="n">
        <f aca="false">M1088+X1088</f>
        <v>8</v>
      </c>
      <c r="AN1088" s="39" t="n">
        <f aca="false">Y1088</f>
        <v>0</v>
      </c>
      <c r="AO1088" s="39" t="n">
        <f aca="false">SUM(AK1088:AN1088)</f>
        <v>74</v>
      </c>
      <c r="AP1088" s="41" t="n">
        <f aca="false">K1088+V1088</f>
        <v>23</v>
      </c>
    </row>
    <row r="1089" s="42" customFormat="true" ht="16.5" hidden="true" customHeight="true" outlineLevel="0" collapsed="false">
      <c r="A1089" s="68" t="s">
        <v>345</v>
      </c>
      <c r="B1089" s="30" t="s">
        <v>53</v>
      </c>
      <c r="C1089" s="31" t="s">
        <v>649</v>
      </c>
      <c r="D1089" s="139" t="s">
        <v>346</v>
      </c>
      <c r="E1089" s="31" t="n">
        <v>10</v>
      </c>
      <c r="F1089" s="103"/>
      <c r="G1089" s="103"/>
      <c r="H1089" s="103" t="n">
        <v>26</v>
      </c>
      <c r="I1089" s="103"/>
      <c r="J1089" s="103"/>
      <c r="K1089" s="103"/>
      <c r="L1089" s="31"/>
      <c r="M1089" s="31"/>
      <c r="N1089" s="33" t="n">
        <f aca="false">E1089*F1089+H1089+J1089+K1089+L1089+M1089</f>
        <v>26</v>
      </c>
      <c r="O1089" s="36"/>
      <c r="P1089" s="31" t="n">
        <v>8</v>
      </c>
      <c r="Q1089" s="31"/>
      <c r="R1089" s="31"/>
      <c r="S1089" s="103" t="n">
        <v>34</v>
      </c>
      <c r="T1089" s="103"/>
      <c r="U1089" s="103"/>
      <c r="V1089" s="103"/>
      <c r="W1089" s="104"/>
      <c r="X1089" s="31"/>
      <c r="Y1089" s="31"/>
      <c r="Z1089" s="36" t="n">
        <f aca="false">P1089*Q1089+S1089+U1089+V1089+W1089+X1089+Y1089</f>
        <v>34</v>
      </c>
      <c r="AA1089" s="36" t="n">
        <f aca="false">N1089+Z1089</f>
        <v>60</v>
      </c>
      <c r="AB1089" s="47" t="s">
        <v>322</v>
      </c>
      <c r="AC1089" s="31" t="s">
        <v>657</v>
      </c>
      <c r="AD1089" s="31"/>
      <c r="AE1089" s="36" t="n">
        <f aca="false">P1089*Q1089</f>
        <v>0</v>
      </c>
      <c r="AF1089" s="38" t="n">
        <f aca="false">E1089*F1089+P1089*Q1089</f>
        <v>0</v>
      </c>
      <c r="AG1089" s="39" t="str">
        <f aca="false">AB1089</f>
        <v>Куропаткина О.П.</v>
      </c>
      <c r="AH1089" s="39" t="str">
        <f aca="false">C1089</f>
        <v>3ИСП11-16а (БД)</v>
      </c>
      <c r="AI1089" s="40" t="str">
        <f aca="false">B1089</f>
        <v>12</v>
      </c>
      <c r="AJ1089" s="39" t="str">
        <f aca="false">CONCATENATE(A1089," ",D1089)</f>
        <v>МДК.11.01 Технология разработки и защиты баз данных</v>
      </c>
      <c r="AK1089" s="39" t="n">
        <f aca="false">E1089*F1089+P1089*Q1089+H1089+J1089+S1089+U1089</f>
        <v>60</v>
      </c>
      <c r="AL1089" s="39" t="n">
        <f aca="false">L1089+W1089</f>
        <v>0</v>
      </c>
      <c r="AM1089" s="39" t="n">
        <f aca="false">M1089+X1089</f>
        <v>0</v>
      </c>
      <c r="AN1089" s="39" t="n">
        <f aca="false">Y1089</f>
        <v>0</v>
      </c>
      <c r="AO1089" s="39" t="n">
        <f aca="false">SUM(AK1089:AN1089)</f>
        <v>60</v>
      </c>
      <c r="AP1089" s="41" t="n">
        <f aca="false">K1089+V1089</f>
        <v>0</v>
      </c>
    </row>
    <row r="1090" s="42" customFormat="true" ht="16.5" hidden="true" customHeight="true" outlineLevel="0" collapsed="false">
      <c r="A1090" s="68" t="s">
        <v>345</v>
      </c>
      <c r="B1090" s="30" t="s">
        <v>116</v>
      </c>
      <c r="C1090" s="31" t="s">
        <v>650</v>
      </c>
      <c r="D1090" s="139" t="s">
        <v>346</v>
      </c>
      <c r="E1090" s="31" t="n">
        <v>10</v>
      </c>
      <c r="F1090" s="103"/>
      <c r="G1090" s="103"/>
      <c r="H1090" s="103" t="n">
        <v>26</v>
      </c>
      <c r="I1090" s="103"/>
      <c r="J1090" s="103"/>
      <c r="K1090" s="103"/>
      <c r="L1090" s="31"/>
      <c r="M1090" s="31"/>
      <c r="N1090" s="33" t="n">
        <f aca="false">E1090*F1090+H1090+J1090+K1090+L1090+M1090</f>
        <v>26</v>
      </c>
      <c r="O1090" s="36"/>
      <c r="P1090" s="31" t="n">
        <v>8</v>
      </c>
      <c r="Q1090" s="31"/>
      <c r="R1090" s="31"/>
      <c r="S1090" s="103" t="n">
        <v>34</v>
      </c>
      <c r="T1090" s="103"/>
      <c r="U1090" s="103"/>
      <c r="V1090" s="103"/>
      <c r="W1090" s="104"/>
      <c r="X1090" s="31"/>
      <c r="Y1090" s="31"/>
      <c r="Z1090" s="36" t="n">
        <f aca="false">P1090*Q1090+S1090+U1090+V1090+W1090+X1090+Y1090</f>
        <v>34</v>
      </c>
      <c r="AA1090" s="36" t="n">
        <f aca="false">N1090+Z1090</f>
        <v>60</v>
      </c>
      <c r="AB1090" s="47" t="s">
        <v>69</v>
      </c>
      <c r="AC1090" s="31" t="s">
        <v>657</v>
      </c>
      <c r="AD1090" s="31"/>
      <c r="AE1090" s="36" t="n">
        <f aca="false">P1090*Q1090</f>
        <v>0</v>
      </c>
      <c r="AF1090" s="38" t="n">
        <f aca="false">E1090*F1090+P1090*Q1090</f>
        <v>0</v>
      </c>
      <c r="AG1090" s="39" t="str">
        <f aca="false">AB1090</f>
        <v>вак. 2 п/гр</v>
      </c>
      <c r="AH1090" s="39" t="str">
        <f aca="false">C1090</f>
        <v>3ИСП11-16б (БД)</v>
      </c>
      <c r="AI1090" s="40" t="str">
        <f aca="false">B1090</f>
        <v>11</v>
      </c>
      <c r="AJ1090" s="39" t="str">
        <f aca="false">CONCATENATE(A1090," ",D1090)</f>
        <v>МДК.11.01 Технология разработки и защиты баз данных</v>
      </c>
      <c r="AK1090" s="39" t="n">
        <f aca="false">E1090*F1090+P1090*Q1090+H1090+J1090+S1090+U1090</f>
        <v>60</v>
      </c>
      <c r="AL1090" s="39" t="n">
        <f aca="false">L1090+W1090</f>
        <v>0</v>
      </c>
      <c r="AM1090" s="39" t="n">
        <f aca="false">M1090+X1090</f>
        <v>0</v>
      </c>
      <c r="AN1090" s="39" t="n">
        <f aca="false">Y1090</f>
        <v>0</v>
      </c>
      <c r="AO1090" s="39" t="n">
        <f aca="false">SUM(AK1090:AN1090)</f>
        <v>60</v>
      </c>
      <c r="AP1090" s="41" t="n">
        <f aca="false">K1090+V1090</f>
        <v>0</v>
      </c>
    </row>
    <row r="1091" s="42" customFormat="true" ht="16.5" hidden="true" customHeight="true" outlineLevel="0" collapsed="false">
      <c r="A1091" s="68" t="s">
        <v>345</v>
      </c>
      <c r="B1091" s="30" t="s">
        <v>53</v>
      </c>
      <c r="C1091" s="31" t="s">
        <v>649</v>
      </c>
      <c r="D1091" s="139" t="s">
        <v>658</v>
      </c>
      <c r="E1091" s="31" t="n">
        <v>10</v>
      </c>
      <c r="F1091" s="103"/>
      <c r="G1091" s="103"/>
      <c r="H1091" s="103"/>
      <c r="I1091" s="103"/>
      <c r="J1091" s="103"/>
      <c r="K1091" s="103"/>
      <c r="L1091" s="31"/>
      <c r="M1091" s="31"/>
      <c r="N1091" s="33" t="n">
        <f aca="false">E1091*F1091+H1091+J1091+K1091+L1091+M1091</f>
        <v>0</v>
      </c>
      <c r="O1091" s="36"/>
      <c r="P1091" s="31" t="n">
        <v>8</v>
      </c>
      <c r="Q1091" s="31"/>
      <c r="R1091" s="31"/>
      <c r="S1091" s="103"/>
      <c r="T1091" s="103"/>
      <c r="U1091" s="103" t="n">
        <v>30</v>
      </c>
      <c r="V1091" s="103"/>
      <c r="W1091" s="104"/>
      <c r="X1091" s="31"/>
      <c r="Y1091" s="31"/>
      <c r="Z1091" s="36" t="n">
        <f aca="false">P1091*Q1091+S1091+U1091+V1091+W1091+X1091+Y1091</f>
        <v>30</v>
      </c>
      <c r="AA1091" s="36" t="n">
        <f aca="false">N1091+Z1091</f>
        <v>30</v>
      </c>
      <c r="AB1091" s="47" t="s">
        <v>322</v>
      </c>
      <c r="AC1091" s="31" t="s">
        <v>657</v>
      </c>
      <c r="AD1091" s="31"/>
      <c r="AE1091" s="36" t="n">
        <f aca="false">P1091*Q1091</f>
        <v>0</v>
      </c>
      <c r="AF1091" s="38" t="n">
        <f aca="false">E1091*F1091+P1091*Q1091</f>
        <v>0</v>
      </c>
      <c r="AG1091" s="39" t="str">
        <f aca="false">AB1091</f>
        <v>Куропаткина О.П.</v>
      </c>
      <c r="AH1091" s="39" t="str">
        <f aca="false">C1091</f>
        <v>3ИСП11-16а (БД)</v>
      </c>
      <c r="AI1091" s="40" t="str">
        <f aca="false">B1091</f>
        <v>12</v>
      </c>
      <c r="AJ1091" s="39" t="str">
        <f aca="false">CONCATENATE(A1091," ",D1091)</f>
        <v>МДК.11.01 КП - Технология разработки и защиты баз данных</v>
      </c>
      <c r="AK1091" s="39" t="n">
        <f aca="false">E1091*F1091+P1091*Q1091+H1091+J1091+S1091+U1091</f>
        <v>30</v>
      </c>
      <c r="AL1091" s="39" t="n">
        <f aca="false">L1091+W1091</f>
        <v>0</v>
      </c>
      <c r="AM1091" s="39" t="n">
        <f aca="false">M1091+X1091</f>
        <v>0</v>
      </c>
      <c r="AN1091" s="39" t="n">
        <f aca="false">Y1091</f>
        <v>0</v>
      </c>
      <c r="AO1091" s="39" t="n">
        <f aca="false">SUM(AK1091:AN1091)</f>
        <v>30</v>
      </c>
      <c r="AP1091" s="41" t="n">
        <f aca="false">K1091+V1091</f>
        <v>0</v>
      </c>
    </row>
    <row r="1092" s="42" customFormat="true" ht="16.5" hidden="true" customHeight="true" outlineLevel="0" collapsed="false">
      <c r="A1092" s="68" t="s">
        <v>345</v>
      </c>
      <c r="B1092" s="30" t="s">
        <v>116</v>
      </c>
      <c r="C1092" s="31" t="s">
        <v>650</v>
      </c>
      <c r="D1092" s="139" t="s">
        <v>658</v>
      </c>
      <c r="E1092" s="31" t="n">
        <v>10</v>
      </c>
      <c r="F1092" s="103"/>
      <c r="G1092" s="103"/>
      <c r="H1092" s="103"/>
      <c r="I1092" s="103"/>
      <c r="J1092" s="103"/>
      <c r="K1092" s="103"/>
      <c r="L1092" s="31"/>
      <c r="M1092" s="31"/>
      <c r="N1092" s="33" t="n">
        <f aca="false">E1092*F1092+H1092+J1092+K1092+L1092+M1092</f>
        <v>0</v>
      </c>
      <c r="O1092" s="36"/>
      <c r="P1092" s="31" t="n">
        <v>8</v>
      </c>
      <c r="Q1092" s="31"/>
      <c r="R1092" s="31"/>
      <c r="S1092" s="103"/>
      <c r="T1092" s="103"/>
      <c r="U1092" s="103" t="n">
        <v>30</v>
      </c>
      <c r="V1092" s="103"/>
      <c r="W1092" s="104"/>
      <c r="X1092" s="31"/>
      <c r="Y1092" s="31"/>
      <c r="Z1092" s="36" t="n">
        <f aca="false">P1092*Q1092+S1092+U1092+V1092+W1092+X1092+Y1092</f>
        <v>30</v>
      </c>
      <c r="AA1092" s="36" t="n">
        <f aca="false">N1092+Z1092</f>
        <v>30</v>
      </c>
      <c r="AB1092" s="47" t="s">
        <v>659</v>
      </c>
      <c r="AC1092" s="31" t="s">
        <v>657</v>
      </c>
      <c r="AD1092" s="31"/>
      <c r="AE1092" s="36" t="n">
        <f aca="false">P1092*Q1092</f>
        <v>0</v>
      </c>
      <c r="AF1092" s="38" t="n">
        <f aca="false">E1092*F1092+P1092*Q1092</f>
        <v>0</v>
      </c>
      <c r="AG1092" s="39" t="str">
        <f aca="false">AB1092</f>
        <v>вак. КП - Куропаткина</v>
      </c>
      <c r="AH1092" s="39" t="str">
        <f aca="false">C1092</f>
        <v>3ИСП11-16б (БД)</v>
      </c>
      <c r="AI1092" s="40" t="str">
        <f aca="false">B1092</f>
        <v>11</v>
      </c>
      <c r="AJ1092" s="39" t="str">
        <f aca="false">CONCATENATE(A1092," ",D1092)</f>
        <v>МДК.11.01 КП - Технология разработки и защиты баз данных</v>
      </c>
      <c r="AK1092" s="39" t="n">
        <f aca="false">E1092*F1092+P1092*Q1092+H1092+J1092+S1092+U1092</f>
        <v>30</v>
      </c>
      <c r="AL1092" s="39" t="n">
        <f aca="false">L1092+W1092</f>
        <v>0</v>
      </c>
      <c r="AM1092" s="39" t="n">
        <f aca="false">M1092+X1092</f>
        <v>0</v>
      </c>
      <c r="AN1092" s="39" t="n">
        <f aca="false">Y1092</f>
        <v>0</v>
      </c>
      <c r="AO1092" s="39" t="n">
        <f aca="false">SUM(AK1092:AN1092)</f>
        <v>30</v>
      </c>
      <c r="AP1092" s="41" t="n">
        <f aca="false">K1092+V1092</f>
        <v>0</v>
      </c>
    </row>
    <row r="1093" s="42" customFormat="true" ht="16.5" hidden="true" customHeight="true" outlineLevel="0" collapsed="false">
      <c r="A1093" s="70" t="s">
        <v>347</v>
      </c>
      <c r="B1093" s="30" t="s">
        <v>53</v>
      </c>
      <c r="C1093" s="31" t="s">
        <v>649</v>
      </c>
      <c r="D1093" s="139" t="s">
        <v>108</v>
      </c>
      <c r="E1093" s="31" t="n">
        <v>2</v>
      </c>
      <c r="F1093" s="103" t="n">
        <v>36</v>
      </c>
      <c r="G1093" s="103"/>
      <c r="H1093" s="103"/>
      <c r="I1093" s="103"/>
      <c r="J1093" s="103"/>
      <c r="K1093" s="103"/>
      <c r="L1093" s="31"/>
      <c r="M1093" s="31"/>
      <c r="N1093" s="33" t="n">
        <f aca="false">E1093*F1093+H1093+J1093+K1093+L1093+M1093</f>
        <v>72</v>
      </c>
      <c r="O1093" s="36"/>
      <c r="P1093" s="31" t="n">
        <v>8</v>
      </c>
      <c r="Q1093" s="31"/>
      <c r="R1093" s="31"/>
      <c r="S1093" s="103"/>
      <c r="T1093" s="103"/>
      <c r="U1093" s="103"/>
      <c r="V1093" s="103"/>
      <c r="W1093" s="104"/>
      <c r="X1093" s="31"/>
      <c r="Y1093" s="31"/>
      <c r="Z1093" s="36" t="n">
        <f aca="false">P1093*Q1093+S1093+U1093+V1093+W1093+X1093+Y1093</f>
        <v>0</v>
      </c>
      <c r="AA1093" s="36" t="n">
        <f aca="false">N1093+Z1093</f>
        <v>72</v>
      </c>
      <c r="AB1093" s="73" t="s">
        <v>321</v>
      </c>
      <c r="AC1093" s="31"/>
      <c r="AD1093" s="31"/>
      <c r="AE1093" s="36" t="n">
        <f aca="false">P1093*Q1093</f>
        <v>0</v>
      </c>
      <c r="AF1093" s="38" t="n">
        <f aca="false">E1093*F1093+P1093*Q1093</f>
        <v>72</v>
      </c>
      <c r="AG1093" s="39" t="str">
        <f aca="false">AB1093</f>
        <v>Вашкевич С.И.</v>
      </c>
      <c r="AH1093" s="39" t="str">
        <f aca="false">C1093</f>
        <v>3ИСП11-16а (БД)</v>
      </c>
      <c r="AI1093" s="40" t="str">
        <f aca="false">B1093</f>
        <v>12</v>
      </c>
      <c r="AJ1093" s="39" t="str">
        <f aca="false">CONCATENATE(A1093," ",D1093)</f>
        <v>УП.11 Учебная практика</v>
      </c>
      <c r="AK1093" s="39" t="n">
        <f aca="false">E1093*F1093+P1093*Q1093+H1093+J1093+S1093+U1093</f>
        <v>72</v>
      </c>
      <c r="AL1093" s="39" t="n">
        <f aca="false">L1093+W1093</f>
        <v>0</v>
      </c>
      <c r="AM1093" s="39" t="n">
        <f aca="false">M1093+X1093</f>
        <v>0</v>
      </c>
      <c r="AN1093" s="39" t="n">
        <f aca="false">Y1093</f>
        <v>0</v>
      </c>
      <c r="AO1093" s="39" t="n">
        <f aca="false">SUM(AK1093:AN1093)</f>
        <v>72</v>
      </c>
      <c r="AP1093" s="41" t="n">
        <f aca="false">K1093+V1093</f>
        <v>0</v>
      </c>
    </row>
    <row r="1094" s="42" customFormat="true" ht="16.5" hidden="true" customHeight="true" outlineLevel="0" collapsed="false">
      <c r="A1094" s="70" t="s">
        <v>347</v>
      </c>
      <c r="B1094" s="30" t="s">
        <v>116</v>
      </c>
      <c r="C1094" s="31" t="s">
        <v>650</v>
      </c>
      <c r="D1094" s="139" t="s">
        <v>108</v>
      </c>
      <c r="E1094" s="31" t="n">
        <v>2</v>
      </c>
      <c r="F1094" s="103" t="n">
        <v>36</v>
      </c>
      <c r="G1094" s="103"/>
      <c r="H1094" s="103"/>
      <c r="I1094" s="103"/>
      <c r="J1094" s="103"/>
      <c r="K1094" s="103"/>
      <c r="L1094" s="31"/>
      <c r="M1094" s="31"/>
      <c r="N1094" s="33" t="n">
        <f aca="false">E1094*F1094+H1094+J1094+K1094+L1094+M1094</f>
        <v>72</v>
      </c>
      <c r="O1094" s="36"/>
      <c r="P1094" s="31" t="n">
        <v>8</v>
      </c>
      <c r="Q1094" s="31"/>
      <c r="R1094" s="31"/>
      <c r="S1094" s="103"/>
      <c r="T1094" s="103"/>
      <c r="U1094" s="103"/>
      <c r="V1094" s="103"/>
      <c r="W1094" s="104"/>
      <c r="X1094" s="31"/>
      <c r="Y1094" s="31"/>
      <c r="Z1094" s="36" t="n">
        <f aca="false">P1094*Q1094+S1094+U1094+V1094+W1094+X1094+Y1094</f>
        <v>0</v>
      </c>
      <c r="AA1094" s="36" t="n">
        <f aca="false">N1094+Z1094</f>
        <v>72</v>
      </c>
      <c r="AB1094" s="73" t="s">
        <v>314</v>
      </c>
      <c r="AC1094" s="31"/>
      <c r="AD1094" s="31"/>
      <c r="AE1094" s="36"/>
      <c r="AF1094" s="38" t="n">
        <f aca="false">E1094*F1094+P1094*Q1094</f>
        <v>72</v>
      </c>
      <c r="AG1094" s="39" t="str">
        <f aca="false">AB1094</f>
        <v>Троицкая М.С.</v>
      </c>
      <c r="AH1094" s="39" t="str">
        <f aca="false">C1094</f>
        <v>3ИСП11-16б (БД)</v>
      </c>
      <c r="AI1094" s="40" t="str">
        <f aca="false">B1094</f>
        <v>11</v>
      </c>
      <c r="AJ1094" s="39" t="str">
        <f aca="false">CONCATENATE(A1094," ",D1094)</f>
        <v>УП.11 Учебная практика</v>
      </c>
      <c r="AK1094" s="39" t="n">
        <f aca="false">E1094*F1094+P1094*Q1094+H1094+J1094+S1094+U1094</f>
        <v>72</v>
      </c>
      <c r="AL1094" s="39" t="n">
        <f aca="false">L1094+W1094</f>
        <v>0</v>
      </c>
      <c r="AM1094" s="39" t="n">
        <f aca="false">M1094+X1094</f>
        <v>0</v>
      </c>
      <c r="AN1094" s="39" t="n">
        <f aca="false">Y1094</f>
        <v>0</v>
      </c>
      <c r="AO1094" s="39" t="n">
        <f aca="false">SUM(AK1094:AN1094)</f>
        <v>72</v>
      </c>
      <c r="AP1094" s="41" t="n">
        <f aca="false">K1094+V1094</f>
        <v>0</v>
      </c>
    </row>
    <row r="1095" s="42" customFormat="true" ht="16.5" hidden="true" customHeight="true" outlineLevel="0" collapsed="false">
      <c r="A1095" s="68" t="s">
        <v>349</v>
      </c>
      <c r="B1095" s="30" t="s">
        <v>286</v>
      </c>
      <c r="C1095" s="31" t="s">
        <v>651</v>
      </c>
      <c r="D1095" s="139" t="s">
        <v>163</v>
      </c>
      <c r="E1095" s="31" t="n">
        <v>1</v>
      </c>
      <c r="F1095" s="103" t="n">
        <v>9</v>
      </c>
      <c r="G1095" s="103"/>
      <c r="H1095" s="103"/>
      <c r="I1095" s="103"/>
      <c r="J1095" s="103"/>
      <c r="K1095" s="103"/>
      <c r="L1095" s="31"/>
      <c r="M1095" s="31"/>
      <c r="N1095" s="33" t="n">
        <f aca="false">E1095*F1095+H1095+J1095+K1095+L1095+M1095</f>
        <v>9</v>
      </c>
      <c r="O1095" s="36"/>
      <c r="P1095" s="31" t="n">
        <v>2</v>
      </c>
      <c r="Q1095" s="31" t="n">
        <v>9</v>
      </c>
      <c r="R1095" s="31"/>
      <c r="S1095" s="103"/>
      <c r="T1095" s="103"/>
      <c r="U1095" s="103"/>
      <c r="V1095" s="103"/>
      <c r="W1095" s="104"/>
      <c r="X1095" s="31"/>
      <c r="Y1095" s="31"/>
      <c r="Z1095" s="36" t="n">
        <f aca="false">P1095*Q1095+S1095+U1095+V1095+W1095+X1095+Y1095</f>
        <v>18</v>
      </c>
      <c r="AA1095" s="36" t="n">
        <f aca="false">N1095+Z1095</f>
        <v>27</v>
      </c>
      <c r="AB1095" s="36" t="s">
        <v>363</v>
      </c>
      <c r="AC1095" s="31"/>
      <c r="AD1095" s="31"/>
      <c r="AE1095" s="36" t="n">
        <f aca="false">P1095*Q1095</f>
        <v>18</v>
      </c>
      <c r="AF1095" s="38" t="n">
        <f aca="false">E1095*F1095+P1095*Q1095</f>
        <v>27</v>
      </c>
      <c r="AG1095" s="39" t="str">
        <f aca="false">AB1095</f>
        <v>Адышкин С.С.</v>
      </c>
      <c r="AH1095" s="39" t="str">
        <f aca="false">C1095</f>
        <v>3ИСП11-16 (БД)</v>
      </c>
      <c r="AI1095" s="40" t="str">
        <f aca="false">B1095</f>
        <v>23</v>
      </c>
      <c r="AJ1095" s="39" t="str">
        <f aca="false">CONCATENATE(A1095," ",D1095)</f>
        <v>ПП.11 Производственная практика</v>
      </c>
      <c r="AK1095" s="39" t="n">
        <f aca="false">E1095*F1095+P1095*Q1095+H1095+J1095+S1095+U1095</f>
        <v>27</v>
      </c>
      <c r="AL1095" s="39" t="n">
        <f aca="false">L1095+W1095</f>
        <v>0</v>
      </c>
      <c r="AM1095" s="39" t="n">
        <f aca="false">M1095+X1095</f>
        <v>0</v>
      </c>
      <c r="AN1095" s="39" t="n">
        <f aca="false">Y1095</f>
        <v>0</v>
      </c>
      <c r="AO1095" s="39" t="n">
        <f aca="false">SUM(AK1095:AN1095)</f>
        <v>27</v>
      </c>
      <c r="AP1095" s="41" t="n">
        <f aca="false">K1095+V1095</f>
        <v>0</v>
      </c>
    </row>
    <row r="1096" s="42" customFormat="true" ht="16.5" hidden="true" customHeight="true" outlineLevel="0" collapsed="false">
      <c r="A1096" s="68" t="s">
        <v>349</v>
      </c>
      <c r="B1096" s="30" t="s">
        <v>286</v>
      </c>
      <c r="C1096" s="31" t="s">
        <v>651</v>
      </c>
      <c r="D1096" s="139" t="s">
        <v>163</v>
      </c>
      <c r="E1096" s="31" t="n">
        <v>1</v>
      </c>
      <c r="F1096" s="103" t="n">
        <v>9</v>
      </c>
      <c r="G1096" s="103"/>
      <c r="H1096" s="103"/>
      <c r="I1096" s="103"/>
      <c r="J1096" s="103"/>
      <c r="K1096" s="103"/>
      <c r="L1096" s="31"/>
      <c r="M1096" s="31"/>
      <c r="N1096" s="33" t="n">
        <f aca="false">E1096*F1096+H1096+J1096+K1096+L1096+M1096</f>
        <v>9</v>
      </c>
      <c r="O1096" s="36"/>
      <c r="P1096" s="31" t="n">
        <v>2</v>
      </c>
      <c r="Q1096" s="31" t="n">
        <v>9</v>
      </c>
      <c r="R1096" s="31"/>
      <c r="S1096" s="103"/>
      <c r="T1096" s="103"/>
      <c r="U1096" s="103"/>
      <c r="V1096" s="103"/>
      <c r="W1096" s="104"/>
      <c r="X1096" s="31"/>
      <c r="Y1096" s="31"/>
      <c r="Z1096" s="36" t="n">
        <f aca="false">P1096*Q1096+S1096+U1096+V1096+W1096+X1096+Y1096</f>
        <v>18</v>
      </c>
      <c r="AA1096" s="36" t="n">
        <f aca="false">N1096+Z1096</f>
        <v>27</v>
      </c>
      <c r="AB1096" s="36" t="s">
        <v>143</v>
      </c>
      <c r="AC1096" s="31"/>
      <c r="AD1096" s="31"/>
      <c r="AE1096" s="36" t="n">
        <f aca="false">P1096*Q1096</f>
        <v>18</v>
      </c>
      <c r="AF1096" s="38" t="n">
        <f aca="false">E1096*F1096+P1096*Q1096</f>
        <v>27</v>
      </c>
      <c r="AG1096" s="39" t="str">
        <f aca="false">AB1096</f>
        <v>вак. ПП</v>
      </c>
      <c r="AH1096" s="39" t="str">
        <f aca="false">C1096</f>
        <v>3ИСП11-16 (БД)</v>
      </c>
      <c r="AI1096" s="40" t="str">
        <f aca="false">B1096</f>
        <v>23</v>
      </c>
      <c r="AJ1096" s="39" t="str">
        <f aca="false">CONCATENATE(A1096," ",D1096)</f>
        <v>ПП.11 Производственная практика</v>
      </c>
      <c r="AK1096" s="39" t="n">
        <f aca="false">E1096*F1096+P1096*Q1096+H1096+J1096+S1096+U1096</f>
        <v>27</v>
      </c>
      <c r="AL1096" s="39" t="n">
        <f aca="false">L1096+W1096</f>
        <v>0</v>
      </c>
      <c r="AM1096" s="39" t="n">
        <f aca="false">M1096+X1096</f>
        <v>0</v>
      </c>
      <c r="AN1096" s="39" t="n">
        <f aca="false">Y1096</f>
        <v>0</v>
      </c>
      <c r="AO1096" s="39" t="n">
        <f aca="false">SUM(AK1096:AN1096)</f>
        <v>27</v>
      </c>
      <c r="AP1096" s="41" t="n">
        <f aca="false">K1096+V1096</f>
        <v>0</v>
      </c>
    </row>
    <row r="1097" s="42" customFormat="true" ht="16.5" hidden="true" customHeight="true" outlineLevel="0" collapsed="false">
      <c r="A1097" s="68" t="s">
        <v>349</v>
      </c>
      <c r="B1097" s="30" t="s">
        <v>286</v>
      </c>
      <c r="C1097" s="31" t="s">
        <v>651</v>
      </c>
      <c r="D1097" s="139" t="s">
        <v>163</v>
      </c>
      <c r="E1097" s="31" t="n">
        <v>1</v>
      </c>
      <c r="F1097" s="103" t="n">
        <v>9</v>
      </c>
      <c r="G1097" s="103"/>
      <c r="H1097" s="103"/>
      <c r="I1097" s="103"/>
      <c r="J1097" s="103"/>
      <c r="K1097" s="103"/>
      <c r="L1097" s="31"/>
      <c r="M1097" s="31"/>
      <c r="N1097" s="33" t="n">
        <f aca="false">E1097*F1097+H1097+J1097+K1097+L1097+M1097</f>
        <v>9</v>
      </c>
      <c r="O1097" s="36"/>
      <c r="P1097" s="31" t="n">
        <v>2</v>
      </c>
      <c r="Q1097" s="31" t="n">
        <v>9</v>
      </c>
      <c r="R1097" s="31"/>
      <c r="S1097" s="103"/>
      <c r="T1097" s="103"/>
      <c r="U1097" s="103"/>
      <c r="V1097" s="103"/>
      <c r="W1097" s="104"/>
      <c r="X1097" s="31"/>
      <c r="Y1097" s="31"/>
      <c r="Z1097" s="36" t="n">
        <f aca="false">P1097*Q1097+S1097+U1097+V1097+W1097+X1097+Y1097</f>
        <v>18</v>
      </c>
      <c r="AA1097" s="36" t="n">
        <f aca="false">N1097+Z1097</f>
        <v>27</v>
      </c>
      <c r="AB1097" s="36" t="s">
        <v>652</v>
      </c>
      <c r="AC1097" s="31"/>
      <c r="AD1097" s="31"/>
      <c r="AE1097" s="36" t="n">
        <f aca="false">P1097*Q1097</f>
        <v>18</v>
      </c>
      <c r="AF1097" s="38" t="n">
        <f aca="false">E1097*F1097+P1097*Q1097</f>
        <v>27</v>
      </c>
      <c r="AG1097" s="39" t="str">
        <f aca="false">AB1097</f>
        <v>Пригожая С.В.</v>
      </c>
      <c r="AH1097" s="39" t="str">
        <f aca="false">C1097</f>
        <v>3ИСП11-16 (БД)</v>
      </c>
      <c r="AI1097" s="40" t="str">
        <f aca="false">B1097</f>
        <v>23</v>
      </c>
      <c r="AJ1097" s="39" t="str">
        <f aca="false">CONCATENATE(A1097," ",D1097)</f>
        <v>ПП.11 Производственная практика</v>
      </c>
      <c r="AK1097" s="39" t="n">
        <f aca="false">E1097*F1097+P1097*Q1097+H1097+J1097+S1097+U1097</f>
        <v>27</v>
      </c>
      <c r="AL1097" s="39" t="n">
        <f aca="false">L1097+W1097</f>
        <v>0</v>
      </c>
      <c r="AM1097" s="39" t="n">
        <f aca="false">M1097+X1097</f>
        <v>0</v>
      </c>
      <c r="AN1097" s="39" t="n">
        <f aca="false">Y1097</f>
        <v>0</v>
      </c>
      <c r="AO1097" s="39" t="n">
        <f aca="false">SUM(AK1097:AN1097)</f>
        <v>27</v>
      </c>
      <c r="AP1097" s="41" t="n">
        <f aca="false">K1097+V1097</f>
        <v>0</v>
      </c>
    </row>
    <row r="1098" s="42" customFormat="true" ht="16.5" hidden="true" customHeight="true" outlineLevel="0" collapsed="false">
      <c r="A1098" s="68" t="s">
        <v>349</v>
      </c>
      <c r="B1098" s="30" t="s">
        <v>286</v>
      </c>
      <c r="C1098" s="31" t="s">
        <v>651</v>
      </c>
      <c r="D1098" s="139" t="s">
        <v>163</v>
      </c>
      <c r="E1098" s="31" t="n">
        <v>1</v>
      </c>
      <c r="F1098" s="103" t="n">
        <v>9</v>
      </c>
      <c r="G1098" s="103"/>
      <c r="H1098" s="103"/>
      <c r="I1098" s="103"/>
      <c r="J1098" s="103"/>
      <c r="K1098" s="103"/>
      <c r="L1098" s="31"/>
      <c r="M1098" s="31"/>
      <c r="N1098" s="33" t="n">
        <f aca="false">E1098*F1098+H1098+J1098+K1098+L1098+M1098</f>
        <v>9</v>
      </c>
      <c r="O1098" s="36"/>
      <c r="P1098" s="31" t="n">
        <v>2</v>
      </c>
      <c r="Q1098" s="31" t="n">
        <v>9</v>
      </c>
      <c r="R1098" s="31"/>
      <c r="S1098" s="103"/>
      <c r="T1098" s="103"/>
      <c r="U1098" s="103"/>
      <c r="V1098" s="103"/>
      <c r="W1098" s="104"/>
      <c r="X1098" s="31"/>
      <c r="Y1098" s="31"/>
      <c r="Z1098" s="36" t="n">
        <f aca="false">P1098*Q1098+S1098+U1098+V1098+W1098+X1098+Y1098</f>
        <v>18</v>
      </c>
      <c r="AA1098" s="36" t="n">
        <f aca="false">N1098+Z1098</f>
        <v>27</v>
      </c>
      <c r="AB1098" s="36" t="s">
        <v>143</v>
      </c>
      <c r="AC1098" s="31"/>
      <c r="AD1098" s="31"/>
      <c r="AE1098" s="36" t="n">
        <f aca="false">P1098*Q1098</f>
        <v>18</v>
      </c>
      <c r="AF1098" s="38" t="n">
        <f aca="false">E1098*F1098+P1098*Q1098</f>
        <v>27</v>
      </c>
      <c r="AG1098" s="39" t="str">
        <f aca="false">AB1098</f>
        <v>вак. ПП</v>
      </c>
      <c r="AH1098" s="39" t="str">
        <f aca="false">C1098</f>
        <v>3ИСП11-16 (БД)</v>
      </c>
      <c r="AI1098" s="40" t="str">
        <f aca="false">B1098</f>
        <v>23</v>
      </c>
      <c r="AJ1098" s="39" t="str">
        <f aca="false">CONCATENATE(A1098," ",D1098)</f>
        <v>ПП.11 Производственная практика</v>
      </c>
      <c r="AK1098" s="39" t="n">
        <f aca="false">E1098*F1098+P1098*Q1098+H1098+J1098+S1098+U1098</f>
        <v>27</v>
      </c>
      <c r="AL1098" s="39" t="n">
        <f aca="false">L1098+W1098</f>
        <v>0</v>
      </c>
      <c r="AM1098" s="39" t="n">
        <f aca="false">M1098+X1098</f>
        <v>0</v>
      </c>
      <c r="AN1098" s="39" t="n">
        <f aca="false">Y1098</f>
        <v>0</v>
      </c>
      <c r="AO1098" s="39" t="n">
        <f aca="false">SUM(AK1098:AN1098)</f>
        <v>27</v>
      </c>
      <c r="AP1098" s="41" t="n">
        <f aca="false">K1098+V1098</f>
        <v>0</v>
      </c>
    </row>
    <row r="1099" s="42" customFormat="true" ht="16.5" hidden="true" customHeight="true" outlineLevel="0" collapsed="false">
      <c r="A1099" s="68" t="s">
        <v>350</v>
      </c>
      <c r="B1099" s="30" t="s">
        <v>286</v>
      </c>
      <c r="C1099" s="31" t="s">
        <v>651</v>
      </c>
      <c r="D1099" s="139" t="s">
        <v>145</v>
      </c>
      <c r="E1099" s="31" t="n">
        <v>10</v>
      </c>
      <c r="F1099" s="103"/>
      <c r="G1099" s="103"/>
      <c r="H1099" s="103"/>
      <c r="I1099" s="103"/>
      <c r="J1099" s="103"/>
      <c r="K1099" s="103"/>
      <c r="L1099" s="31"/>
      <c r="M1099" s="31"/>
      <c r="N1099" s="33" t="n">
        <f aca="false">E1099*F1099+H1099+J1099+K1099+L1099+M1099</f>
        <v>0</v>
      </c>
      <c r="O1099" s="36"/>
      <c r="P1099" s="31" t="n">
        <v>8</v>
      </c>
      <c r="Q1099" s="31"/>
      <c r="R1099" s="31"/>
      <c r="S1099" s="103"/>
      <c r="T1099" s="103"/>
      <c r="U1099" s="103"/>
      <c r="V1099" s="103"/>
      <c r="W1099" s="104"/>
      <c r="X1099" s="31" t="n">
        <v>24</v>
      </c>
      <c r="Y1099" s="31"/>
      <c r="Z1099" s="36" t="n">
        <f aca="false">P1099*Q1099+S1099+U1099+V1099+W1099+X1099+Y1099</f>
        <v>24</v>
      </c>
      <c r="AA1099" s="36" t="n">
        <f aca="false">N1099+Z1099</f>
        <v>24</v>
      </c>
      <c r="AB1099" s="36" t="s">
        <v>146</v>
      </c>
      <c r="AC1099" s="47"/>
      <c r="AD1099" s="31"/>
      <c r="AE1099" s="36" t="n">
        <f aca="false">P1099*Q1099</f>
        <v>0</v>
      </c>
      <c r="AF1099" s="38" t="n">
        <f aca="false">E1099*F1099+P1099*Q1099</f>
        <v>0</v>
      </c>
      <c r="AG1099" s="39" t="str">
        <f aca="false">AB1099</f>
        <v>вак. ДЭ</v>
      </c>
      <c r="AH1099" s="39" t="str">
        <f aca="false">C1099</f>
        <v>3ИСП11-16 (БД)</v>
      </c>
      <c r="AI1099" s="40" t="str">
        <f aca="false">B1099</f>
        <v>23</v>
      </c>
      <c r="AJ1099" s="39" t="str">
        <f aca="false">CONCATENATE(A1099," ",D1099)</f>
        <v>ДЭ.11 Демонстрационный экзамен по модулю</v>
      </c>
      <c r="AK1099" s="39" t="n">
        <f aca="false">E1099*F1099+P1099*Q1099+H1099+J1099+S1099+U1099</f>
        <v>0</v>
      </c>
      <c r="AL1099" s="39" t="n">
        <f aca="false">L1099+W1099</f>
        <v>0</v>
      </c>
      <c r="AM1099" s="39" t="n">
        <f aca="false">M1099+X1099</f>
        <v>24</v>
      </c>
      <c r="AN1099" s="39" t="n">
        <f aca="false">Y1099</f>
        <v>0</v>
      </c>
      <c r="AO1099" s="39" t="n">
        <f aca="false">SUM(AK1099:AN1099)</f>
        <v>24</v>
      </c>
      <c r="AP1099" s="41" t="n">
        <f aca="false">K1099+V1099</f>
        <v>0</v>
      </c>
    </row>
    <row r="1100" s="42" customFormat="true" ht="16.5" hidden="true" customHeight="true" outlineLevel="0" collapsed="false">
      <c r="A1100" s="29" t="s">
        <v>393</v>
      </c>
      <c r="B1100" s="30" t="s">
        <v>286</v>
      </c>
      <c r="C1100" s="31" t="s">
        <v>651</v>
      </c>
      <c r="D1100" s="192" t="s">
        <v>394</v>
      </c>
      <c r="E1100" s="31" t="n">
        <v>10</v>
      </c>
      <c r="F1100" s="103"/>
      <c r="G1100" s="103"/>
      <c r="H1100" s="103"/>
      <c r="I1100" s="103"/>
      <c r="J1100" s="103"/>
      <c r="K1100" s="103"/>
      <c r="L1100" s="31"/>
      <c r="M1100" s="31"/>
      <c r="N1100" s="33" t="n">
        <f aca="false">E1100*F1100+H1100+J1100+K1100+L1100+M1100</f>
        <v>0</v>
      </c>
      <c r="O1100" s="36"/>
      <c r="P1100" s="31" t="n">
        <v>4</v>
      </c>
      <c r="Q1100" s="31" t="n">
        <v>9</v>
      </c>
      <c r="R1100" s="31"/>
      <c r="S1100" s="103"/>
      <c r="T1100" s="103"/>
      <c r="U1100" s="103"/>
      <c r="V1100" s="103"/>
      <c r="W1100" s="104"/>
      <c r="X1100" s="31"/>
      <c r="Y1100" s="31"/>
      <c r="Z1100" s="36" t="n">
        <f aca="false">P1100*Q1100+S1100+U1100+V1100+W1100+X1100+Y1100</f>
        <v>36</v>
      </c>
      <c r="AA1100" s="36" t="n">
        <f aca="false">N1100+Z1100</f>
        <v>36</v>
      </c>
      <c r="AB1100" s="47" t="s">
        <v>363</v>
      </c>
      <c r="AC1100" s="31"/>
      <c r="AD1100" s="31"/>
      <c r="AE1100" s="36" t="n">
        <f aca="false">P1100*Q1100</f>
        <v>36</v>
      </c>
      <c r="AF1100" s="38" t="n">
        <f aca="false">E1100*F1100+P1100*Q1100</f>
        <v>36</v>
      </c>
      <c r="AG1100" s="39" t="str">
        <f aca="false">AB1100</f>
        <v>Адышкин С.С.</v>
      </c>
      <c r="AH1100" s="39" t="str">
        <f aca="false">C1100</f>
        <v>3ИСП11-16 (БД)</v>
      </c>
      <c r="AI1100" s="40" t="str">
        <f aca="false">B1100</f>
        <v>23</v>
      </c>
      <c r="AJ1100" s="39" t="str">
        <f aca="false">CONCATENATE(A1100," ",D1100)</f>
        <v>ПДП.00 Производственная практика (преддипломная)</v>
      </c>
      <c r="AK1100" s="39" t="n">
        <f aca="false">E1100*F1100+P1100*Q1100+H1100+J1100+S1100+U1100</f>
        <v>36</v>
      </c>
      <c r="AL1100" s="39" t="n">
        <f aca="false">L1100+W1100</f>
        <v>0</v>
      </c>
      <c r="AM1100" s="39" t="n">
        <f aca="false">M1100+X1100</f>
        <v>0</v>
      </c>
      <c r="AN1100" s="39" t="n">
        <f aca="false">Y1100</f>
        <v>0</v>
      </c>
      <c r="AO1100" s="39" t="n">
        <f aca="false">SUM(AK1100:AN1100)</f>
        <v>36</v>
      </c>
      <c r="AP1100" s="41" t="n">
        <f aca="false">K1100+V1100</f>
        <v>0</v>
      </c>
    </row>
    <row r="1101" s="42" customFormat="true" ht="16.5" hidden="true" customHeight="true" outlineLevel="0" collapsed="false">
      <c r="A1101" s="29" t="s">
        <v>393</v>
      </c>
      <c r="B1101" s="30" t="s">
        <v>286</v>
      </c>
      <c r="C1101" s="31" t="s">
        <v>651</v>
      </c>
      <c r="D1101" s="192" t="s">
        <v>394</v>
      </c>
      <c r="E1101" s="31" t="n">
        <v>10</v>
      </c>
      <c r="F1101" s="103"/>
      <c r="G1101" s="103"/>
      <c r="H1101" s="103"/>
      <c r="I1101" s="103"/>
      <c r="J1101" s="103"/>
      <c r="K1101" s="103"/>
      <c r="L1101" s="31"/>
      <c r="M1101" s="31"/>
      <c r="N1101" s="33" t="n">
        <f aca="false">E1101*F1101+H1101+J1101+K1101+L1101+M1101</f>
        <v>0</v>
      </c>
      <c r="O1101" s="36"/>
      <c r="P1101" s="31" t="n">
        <v>4</v>
      </c>
      <c r="Q1101" s="31" t="n">
        <v>9</v>
      </c>
      <c r="R1101" s="31"/>
      <c r="S1101" s="103"/>
      <c r="T1101" s="103"/>
      <c r="U1101" s="103"/>
      <c r="V1101" s="103"/>
      <c r="W1101" s="104"/>
      <c r="X1101" s="31"/>
      <c r="Y1101" s="31"/>
      <c r="Z1101" s="36" t="n">
        <f aca="false">P1101*Q1101+S1101+U1101+V1101+W1101+X1101+Y1101</f>
        <v>36</v>
      </c>
      <c r="AA1101" s="36" t="n">
        <f aca="false">N1101+Z1101</f>
        <v>36</v>
      </c>
      <c r="AB1101" s="47" t="s">
        <v>395</v>
      </c>
      <c r="AC1101" s="31"/>
      <c r="AD1101" s="31"/>
      <c r="AE1101" s="36" t="n">
        <f aca="false">P1101*Q1101</f>
        <v>36</v>
      </c>
      <c r="AF1101" s="38" t="n">
        <f aca="false">E1101*F1101+P1101*Q1101</f>
        <v>36</v>
      </c>
      <c r="AG1101" s="39" t="str">
        <f aca="false">AB1101</f>
        <v>вак. ПДП</v>
      </c>
      <c r="AH1101" s="39" t="str">
        <f aca="false">C1101</f>
        <v>3ИСП11-16 (БД)</v>
      </c>
      <c r="AI1101" s="40" t="str">
        <f aca="false">B1101</f>
        <v>23</v>
      </c>
      <c r="AJ1101" s="39" t="str">
        <f aca="false">CONCATENATE(A1101," ",D1101)</f>
        <v>ПДП.00 Производственная практика (преддипломная)</v>
      </c>
      <c r="AK1101" s="39" t="n">
        <f aca="false">E1101*F1101+P1101*Q1101+H1101+J1101+S1101+U1101</f>
        <v>36</v>
      </c>
      <c r="AL1101" s="39" t="n">
        <f aca="false">L1101+W1101</f>
        <v>0</v>
      </c>
      <c r="AM1101" s="39" t="n">
        <f aca="false">M1101+X1101</f>
        <v>0</v>
      </c>
      <c r="AN1101" s="39" t="n">
        <f aca="false">Y1101</f>
        <v>0</v>
      </c>
      <c r="AO1101" s="39" t="n">
        <f aca="false">SUM(AK1101:AN1101)</f>
        <v>36</v>
      </c>
      <c r="AP1101" s="41" t="n">
        <f aca="false">K1101+V1101</f>
        <v>0</v>
      </c>
    </row>
    <row r="1102" s="42" customFormat="true" ht="16.5" hidden="true" customHeight="true" outlineLevel="0" collapsed="false">
      <c r="A1102" s="29" t="s">
        <v>393</v>
      </c>
      <c r="B1102" s="30" t="s">
        <v>286</v>
      </c>
      <c r="C1102" s="31" t="s">
        <v>651</v>
      </c>
      <c r="D1102" s="192" t="s">
        <v>394</v>
      </c>
      <c r="E1102" s="31" t="n">
        <v>10</v>
      </c>
      <c r="F1102" s="103"/>
      <c r="G1102" s="103"/>
      <c r="H1102" s="103"/>
      <c r="I1102" s="103"/>
      <c r="J1102" s="103"/>
      <c r="K1102" s="103"/>
      <c r="L1102" s="31"/>
      <c r="M1102" s="31"/>
      <c r="N1102" s="33" t="n">
        <f aca="false">E1102*F1102+H1102+J1102+K1102+L1102+M1102</f>
        <v>0</v>
      </c>
      <c r="O1102" s="36"/>
      <c r="P1102" s="31" t="n">
        <v>4</v>
      </c>
      <c r="Q1102" s="31" t="n">
        <v>9</v>
      </c>
      <c r="R1102" s="31"/>
      <c r="S1102" s="103"/>
      <c r="T1102" s="103"/>
      <c r="U1102" s="103"/>
      <c r="V1102" s="103"/>
      <c r="W1102" s="104"/>
      <c r="X1102" s="31"/>
      <c r="Y1102" s="31"/>
      <c r="Z1102" s="36" t="n">
        <f aca="false">P1102*Q1102+S1102+U1102+V1102+W1102+X1102+Y1102</f>
        <v>36</v>
      </c>
      <c r="AA1102" s="36" t="n">
        <f aca="false">N1102+Z1102</f>
        <v>36</v>
      </c>
      <c r="AB1102" s="47" t="s">
        <v>652</v>
      </c>
      <c r="AC1102" s="31"/>
      <c r="AD1102" s="31"/>
      <c r="AE1102" s="36" t="n">
        <f aca="false">P1102*Q1102</f>
        <v>36</v>
      </c>
      <c r="AF1102" s="38" t="n">
        <f aca="false">E1102*F1102+P1102*Q1102</f>
        <v>36</v>
      </c>
      <c r="AG1102" s="39" t="str">
        <f aca="false">AB1102</f>
        <v>Пригожая С.В.</v>
      </c>
      <c r="AH1102" s="39" t="str">
        <f aca="false">C1102</f>
        <v>3ИСП11-16 (БД)</v>
      </c>
      <c r="AI1102" s="40" t="str">
        <f aca="false">B1102</f>
        <v>23</v>
      </c>
      <c r="AJ1102" s="39" t="str">
        <f aca="false">CONCATENATE(A1102," ",D1102)</f>
        <v>ПДП.00 Производственная практика (преддипломная)</v>
      </c>
      <c r="AK1102" s="39" t="n">
        <f aca="false">E1102*F1102+P1102*Q1102+H1102+J1102+S1102+U1102</f>
        <v>36</v>
      </c>
      <c r="AL1102" s="39" t="n">
        <f aca="false">L1102+W1102</f>
        <v>0</v>
      </c>
      <c r="AM1102" s="39" t="n">
        <f aca="false">M1102+X1102</f>
        <v>0</v>
      </c>
      <c r="AN1102" s="39" t="n">
        <f aca="false">Y1102</f>
        <v>0</v>
      </c>
      <c r="AO1102" s="39" t="n">
        <f aca="false">SUM(AK1102:AN1102)</f>
        <v>36</v>
      </c>
      <c r="AP1102" s="41" t="n">
        <f aca="false">K1102+V1102</f>
        <v>0</v>
      </c>
    </row>
    <row r="1103" s="42" customFormat="true" ht="16.5" hidden="true" customHeight="true" outlineLevel="0" collapsed="false">
      <c r="A1103" s="29" t="s">
        <v>393</v>
      </c>
      <c r="B1103" s="30" t="s">
        <v>286</v>
      </c>
      <c r="C1103" s="31" t="s">
        <v>651</v>
      </c>
      <c r="D1103" s="192" t="s">
        <v>394</v>
      </c>
      <c r="E1103" s="31" t="n">
        <v>10</v>
      </c>
      <c r="F1103" s="103"/>
      <c r="G1103" s="103"/>
      <c r="H1103" s="103"/>
      <c r="I1103" s="103"/>
      <c r="J1103" s="103"/>
      <c r="K1103" s="103"/>
      <c r="L1103" s="31"/>
      <c r="M1103" s="31"/>
      <c r="N1103" s="33" t="n">
        <f aca="false">E1103*F1103+H1103+J1103+K1103+L1103+M1103</f>
        <v>0</v>
      </c>
      <c r="O1103" s="36"/>
      <c r="P1103" s="31" t="n">
        <v>4</v>
      </c>
      <c r="Q1103" s="31" t="n">
        <v>9</v>
      </c>
      <c r="R1103" s="31"/>
      <c r="S1103" s="103"/>
      <c r="T1103" s="103"/>
      <c r="U1103" s="103"/>
      <c r="V1103" s="103"/>
      <c r="W1103" s="104"/>
      <c r="X1103" s="31"/>
      <c r="Y1103" s="31"/>
      <c r="Z1103" s="36" t="n">
        <f aca="false">P1103*Q1103+S1103+U1103+V1103+W1103+X1103+Y1103</f>
        <v>36</v>
      </c>
      <c r="AA1103" s="36" t="n">
        <f aca="false">N1103+Z1103</f>
        <v>36</v>
      </c>
      <c r="AB1103" s="47" t="s">
        <v>395</v>
      </c>
      <c r="AC1103" s="31"/>
      <c r="AD1103" s="31"/>
      <c r="AE1103" s="36" t="n">
        <f aca="false">P1103*Q1103</f>
        <v>36</v>
      </c>
      <c r="AF1103" s="38" t="n">
        <f aca="false">E1103*F1103+P1103*Q1103</f>
        <v>36</v>
      </c>
      <c r="AG1103" s="39" t="str">
        <f aca="false">AB1103</f>
        <v>вак. ПДП</v>
      </c>
      <c r="AH1103" s="39" t="str">
        <f aca="false">C1103</f>
        <v>3ИСП11-16 (БД)</v>
      </c>
      <c r="AI1103" s="40" t="str">
        <f aca="false">B1103</f>
        <v>23</v>
      </c>
      <c r="AJ1103" s="39" t="str">
        <f aca="false">CONCATENATE(A1103," ",D1103)</f>
        <v>ПДП.00 Производственная практика (преддипломная)</v>
      </c>
      <c r="AK1103" s="39" t="n">
        <f aca="false">E1103*F1103+P1103*Q1103+H1103+J1103+S1103+U1103</f>
        <v>36</v>
      </c>
      <c r="AL1103" s="39" t="n">
        <f aca="false">L1103+W1103</f>
        <v>0</v>
      </c>
      <c r="AM1103" s="39" t="n">
        <f aca="false">M1103+X1103</f>
        <v>0</v>
      </c>
      <c r="AN1103" s="39" t="n">
        <f aca="false">Y1103</f>
        <v>0</v>
      </c>
      <c r="AO1103" s="39" t="n">
        <f aca="false">SUM(AK1103:AN1103)</f>
        <v>36</v>
      </c>
      <c r="AP1103" s="41" t="n">
        <f aca="false">K1103+V1103</f>
        <v>0</v>
      </c>
    </row>
    <row r="1104" s="42" customFormat="true" ht="16.5" hidden="true" customHeight="true" outlineLevel="0" collapsed="false">
      <c r="A1104" s="136" t="s">
        <v>396</v>
      </c>
      <c r="B1104" s="30" t="s">
        <v>286</v>
      </c>
      <c r="C1104" s="31" t="s">
        <v>651</v>
      </c>
      <c r="D1104" s="196" t="s">
        <v>397</v>
      </c>
      <c r="E1104" s="31" t="n">
        <v>10</v>
      </c>
      <c r="F1104" s="31"/>
      <c r="G1104" s="102"/>
      <c r="H1104" s="103"/>
      <c r="I1104" s="103"/>
      <c r="J1104" s="103"/>
      <c r="K1104" s="103"/>
      <c r="L1104" s="104"/>
      <c r="M1104" s="31"/>
      <c r="N1104" s="33" t="n">
        <f aca="false">E1104*F1104+H1104+J1104+K1104+L1104+M1104</f>
        <v>0</v>
      </c>
      <c r="O1104" s="36"/>
      <c r="P1104" s="31" t="n">
        <v>8</v>
      </c>
      <c r="Q1104" s="31"/>
      <c r="R1104" s="31"/>
      <c r="S1104" s="103"/>
      <c r="T1104" s="103"/>
      <c r="U1104" s="103"/>
      <c r="V1104" s="103"/>
      <c r="W1104" s="104"/>
      <c r="X1104" s="31"/>
      <c r="Y1104" s="31" t="n">
        <v>180</v>
      </c>
      <c r="Z1104" s="36" t="n">
        <f aca="false">P1104*Q1104+S1104+U1104+V1104+W1104+X1104+Y1104</f>
        <v>180</v>
      </c>
      <c r="AA1104" s="36" t="n">
        <f aca="false">N1104+Z1104</f>
        <v>180</v>
      </c>
      <c r="AB1104" s="47" t="s">
        <v>398</v>
      </c>
      <c r="AC1104" s="47"/>
      <c r="AD1104" s="47"/>
      <c r="AE1104" s="36" t="n">
        <f aca="false">P1104*Q1104</f>
        <v>0</v>
      </c>
      <c r="AF1104" s="38" t="n">
        <f aca="false">E1104*F1104+P1104*Q1104</f>
        <v>0</v>
      </c>
      <c r="AG1104" s="39" t="str">
        <f aca="false">AB1104</f>
        <v>вак. ГИА</v>
      </c>
      <c r="AH1104" s="39" t="str">
        <f aca="false">C1104</f>
        <v>3ИСП11-16 (БД)</v>
      </c>
      <c r="AI1104" s="40" t="str">
        <f aca="false">B1104</f>
        <v>23</v>
      </c>
      <c r="AJ1104" s="39" t="str">
        <f aca="false">CONCATENATE(A1104," ",D1104)</f>
        <v>ГИА.01.01 Подготовка  дипломного проекта (работы)  с 18 мая по 14 июня </v>
      </c>
      <c r="AK1104" s="39" t="n">
        <f aca="false">E1104*F1104+P1104*Q1104+H1104+J1104+S1104+U1104</f>
        <v>0</v>
      </c>
      <c r="AL1104" s="39" t="n">
        <f aca="false">L1104+W1104</f>
        <v>0</v>
      </c>
      <c r="AM1104" s="39" t="n">
        <f aca="false">M1104+X1104</f>
        <v>0</v>
      </c>
      <c r="AN1104" s="39" t="n">
        <f aca="false">Y1104</f>
        <v>180</v>
      </c>
      <c r="AO1104" s="39" t="n">
        <f aca="false">SUM(AK1104:AN1104)</f>
        <v>180</v>
      </c>
      <c r="AP1104" s="41" t="n">
        <f aca="false">K1104+V1104</f>
        <v>0</v>
      </c>
    </row>
    <row r="1105" s="42" customFormat="true" ht="16.5" hidden="true" customHeight="true" outlineLevel="0" collapsed="false">
      <c r="A1105" s="136" t="s">
        <v>399</v>
      </c>
      <c r="B1105" s="30" t="s">
        <v>286</v>
      </c>
      <c r="C1105" s="31" t="s">
        <v>651</v>
      </c>
      <c r="D1105" s="196" t="s">
        <v>400</v>
      </c>
      <c r="E1105" s="31" t="n">
        <v>10</v>
      </c>
      <c r="F1105" s="31"/>
      <c r="G1105" s="102"/>
      <c r="H1105" s="103"/>
      <c r="I1105" s="103"/>
      <c r="J1105" s="103"/>
      <c r="K1105" s="103"/>
      <c r="L1105" s="104"/>
      <c r="M1105" s="31"/>
      <c r="N1105" s="33" t="n">
        <f aca="false">E1105*F1105+H1105+J1105+K1105+L1105+M1105</f>
        <v>0</v>
      </c>
      <c r="O1105" s="36"/>
      <c r="P1105" s="31" t="n">
        <v>8</v>
      </c>
      <c r="Q1105" s="31"/>
      <c r="R1105" s="31"/>
      <c r="S1105" s="103"/>
      <c r="T1105" s="103"/>
      <c r="U1105" s="103"/>
      <c r="V1105" s="103"/>
      <c r="W1105" s="104"/>
      <c r="X1105" s="31"/>
      <c r="Y1105" s="31" t="n">
        <v>72</v>
      </c>
      <c r="Z1105" s="36" t="n">
        <f aca="false">P1105*Q1105+S1105+U1105+V1105+W1105+X1105+Y1105</f>
        <v>72</v>
      </c>
      <c r="AA1105" s="36" t="n">
        <f aca="false">N1105+Z1105</f>
        <v>72</v>
      </c>
      <c r="AB1105" s="47" t="s">
        <v>398</v>
      </c>
      <c r="AC1105" s="47"/>
      <c r="AD1105" s="47"/>
      <c r="AE1105" s="36" t="n">
        <f aca="false">P1105*Q1105</f>
        <v>0</v>
      </c>
      <c r="AF1105" s="38" t="n">
        <f aca="false">E1105*F1105+P1105*Q1105</f>
        <v>0</v>
      </c>
      <c r="AG1105" s="39" t="str">
        <f aca="false">AB1105</f>
        <v>вак. ГИА</v>
      </c>
      <c r="AH1105" s="39" t="str">
        <f aca="false">C1105</f>
        <v>3ИСП11-16 (БД)</v>
      </c>
      <c r="AI1105" s="40" t="str">
        <f aca="false">B1105</f>
        <v>23</v>
      </c>
      <c r="AJ1105" s="39" t="str">
        <f aca="false">CONCATENATE(A1105," ",D1105)</f>
        <v>ГИА.01.04 Защита  дипломного проекта (работы)   с 15 июня по 28 июня</v>
      </c>
      <c r="AK1105" s="39" t="n">
        <f aca="false">E1105*F1105+P1105*Q1105+H1105+J1105+S1105+U1105</f>
        <v>0</v>
      </c>
      <c r="AL1105" s="39" t="n">
        <f aca="false">L1105+W1105</f>
        <v>0</v>
      </c>
      <c r="AM1105" s="39" t="n">
        <f aca="false">M1105+X1105</f>
        <v>0</v>
      </c>
      <c r="AN1105" s="39" t="n">
        <f aca="false">Y1105</f>
        <v>72</v>
      </c>
      <c r="AO1105" s="39" t="n">
        <f aca="false">SUM(AK1105:AN1105)</f>
        <v>72</v>
      </c>
      <c r="AP1105" s="41" t="n">
        <f aca="false">K1105+V1105</f>
        <v>0</v>
      </c>
    </row>
    <row r="1106" s="42" customFormat="true" ht="16.5" hidden="true" customHeight="true" outlineLevel="0" collapsed="false">
      <c r="A1106" s="70" t="s">
        <v>113</v>
      </c>
      <c r="B1106" s="30" t="s">
        <v>286</v>
      </c>
      <c r="C1106" s="31" t="s">
        <v>651</v>
      </c>
      <c r="D1106" s="196" t="s">
        <v>114</v>
      </c>
      <c r="E1106" s="31" t="n">
        <v>10</v>
      </c>
      <c r="F1106" s="31"/>
      <c r="G1106" s="102"/>
      <c r="H1106" s="103" t="n">
        <v>15</v>
      </c>
      <c r="I1106" s="103"/>
      <c r="J1106" s="103"/>
      <c r="K1106" s="103"/>
      <c r="L1106" s="104"/>
      <c r="M1106" s="31"/>
      <c r="N1106" s="33" t="n">
        <f aca="false">E1106*F1106+H1106+J1106+K1106+L1106+M1106</f>
        <v>15</v>
      </c>
      <c r="O1106" s="36"/>
      <c r="P1106" s="31" t="n">
        <v>8</v>
      </c>
      <c r="Q1106" s="31"/>
      <c r="R1106" s="31"/>
      <c r="S1106" s="103" t="n">
        <v>18</v>
      </c>
      <c r="T1106" s="103"/>
      <c r="U1106" s="103"/>
      <c r="V1106" s="103"/>
      <c r="W1106" s="104"/>
      <c r="X1106" s="31"/>
      <c r="Y1106" s="31"/>
      <c r="Z1106" s="36" t="n">
        <f aca="false">P1106*Q1106+S1106+U1106+V1106+W1106+X1106+Y1106</f>
        <v>18</v>
      </c>
      <c r="AA1106" s="36" t="n">
        <f aca="false">N1106+Z1106</f>
        <v>33</v>
      </c>
      <c r="AB1106" s="74" t="s">
        <v>115</v>
      </c>
      <c r="AC1106" s="47"/>
      <c r="AD1106" s="47"/>
      <c r="AE1106" s="36" t="n">
        <f aca="false">P1106*Q1106</f>
        <v>0</v>
      </c>
      <c r="AF1106" s="38" t="n">
        <f aca="false">E1106*F1106+P1106*Q1106</f>
        <v>0</v>
      </c>
      <c r="AG1106" s="39" t="str">
        <f aca="false">AB1106</f>
        <v>вак. РоВ</v>
      </c>
      <c r="AH1106" s="39" t="str">
        <f aca="false">C1106</f>
        <v>3ИСП11-16 (БД)</v>
      </c>
      <c r="AI1106" s="40" t="str">
        <f aca="false">B1106</f>
        <v>23</v>
      </c>
      <c r="AJ1106" s="39" t="str">
        <f aca="false">CONCATENATE(A1106," ",D1106)</f>
        <v>ВнеУр Разговоры о важном</v>
      </c>
      <c r="AK1106" s="39" t="n">
        <f aca="false">E1106*F1106+P1106*Q1106+H1106+J1106+S1106+U1106</f>
        <v>33</v>
      </c>
      <c r="AL1106" s="39" t="n">
        <f aca="false">L1106+W1106</f>
        <v>0</v>
      </c>
      <c r="AM1106" s="39" t="n">
        <f aca="false">M1106+X1106</f>
        <v>0</v>
      </c>
      <c r="AN1106" s="39" t="n">
        <f aca="false">Y1106</f>
        <v>0</v>
      </c>
      <c r="AO1106" s="39" t="n">
        <f aca="false">SUM(AK1106:AN1106)</f>
        <v>33</v>
      </c>
      <c r="AP1106" s="41" t="n">
        <f aca="false">K1106+V1106</f>
        <v>0</v>
      </c>
    </row>
    <row r="1107" s="42" customFormat="true" ht="16.5" hidden="true" customHeight="true" outlineLevel="0" collapsed="false">
      <c r="A1107" s="70" t="s">
        <v>113</v>
      </c>
      <c r="B1107" s="30" t="s">
        <v>286</v>
      </c>
      <c r="C1107" s="31" t="s">
        <v>651</v>
      </c>
      <c r="D1107" s="196" t="s">
        <v>114</v>
      </c>
      <c r="E1107" s="31" t="n">
        <v>10</v>
      </c>
      <c r="F1107" s="31"/>
      <c r="G1107" s="102"/>
      <c r="H1107" s="103" t="n">
        <v>2</v>
      </c>
      <c r="I1107" s="103"/>
      <c r="J1107" s="103"/>
      <c r="K1107" s="103"/>
      <c r="L1107" s="104"/>
      <c r="M1107" s="31"/>
      <c r="N1107" s="33" t="n">
        <f aca="false">E1107*F1107+H1107+J1107+K1107+L1107+M1107</f>
        <v>2</v>
      </c>
      <c r="O1107" s="36"/>
      <c r="P1107" s="31" t="n">
        <v>8</v>
      </c>
      <c r="Q1107" s="31"/>
      <c r="R1107" s="31"/>
      <c r="S1107" s="103"/>
      <c r="T1107" s="103"/>
      <c r="U1107" s="103"/>
      <c r="V1107" s="103"/>
      <c r="W1107" s="104"/>
      <c r="X1107" s="31"/>
      <c r="Y1107" s="31"/>
      <c r="Z1107" s="36" t="n">
        <f aca="false">P1107*Q1107+S1107+U1107+V1107+W1107+X1107+Y1107</f>
        <v>0</v>
      </c>
      <c r="AA1107" s="36" t="n">
        <f aca="false">N1107+Z1107</f>
        <v>2</v>
      </c>
      <c r="AB1107" s="47" t="s">
        <v>314</v>
      </c>
      <c r="AC1107" s="47"/>
      <c r="AD1107" s="47"/>
      <c r="AE1107" s="36" t="n">
        <f aca="false">P1107*Q1107</f>
        <v>0</v>
      </c>
      <c r="AF1107" s="38" t="n">
        <f aca="false">E1107*F1107+P1107*Q1107</f>
        <v>0</v>
      </c>
      <c r="AG1107" s="39" t="str">
        <f aca="false">AB1107</f>
        <v>Троицкая М.С.</v>
      </c>
      <c r="AH1107" s="39" t="str">
        <f aca="false">C1107</f>
        <v>3ИСП11-16 (БД)</v>
      </c>
      <c r="AI1107" s="40" t="str">
        <f aca="false">B1107</f>
        <v>23</v>
      </c>
      <c r="AJ1107" s="39" t="str">
        <f aca="false">CONCATENATE(A1107," ",D1107)</f>
        <v>ВнеУр Разговоры о важном</v>
      </c>
      <c r="AK1107" s="39" t="n">
        <f aca="false">E1107*F1107+P1107*Q1107+H1107+J1107+S1107+U1107</f>
        <v>2</v>
      </c>
      <c r="AL1107" s="39" t="n">
        <f aca="false">L1107+W1107</f>
        <v>0</v>
      </c>
      <c r="AM1107" s="39" t="n">
        <f aca="false">M1107+X1107</f>
        <v>0</v>
      </c>
      <c r="AN1107" s="39" t="n">
        <f aca="false">Y1107</f>
        <v>0</v>
      </c>
      <c r="AO1107" s="39" t="n">
        <f aca="false">SUM(AK1107:AN1107)</f>
        <v>2</v>
      </c>
      <c r="AP1107" s="41" t="n">
        <f aca="false">K1107+V1107</f>
        <v>0</v>
      </c>
    </row>
    <row r="1108" s="42" customFormat="true" ht="16.5" hidden="true" customHeight="true" outlineLevel="0" collapsed="false">
      <c r="A1108" s="136" t="s">
        <v>52</v>
      </c>
      <c r="B1108" s="30" t="s">
        <v>119</v>
      </c>
      <c r="C1108" s="31" t="s">
        <v>660</v>
      </c>
      <c r="D1108" s="196" t="s">
        <v>55</v>
      </c>
      <c r="E1108" s="31" t="n">
        <v>10</v>
      </c>
      <c r="F1108" s="31" t="n">
        <v>2</v>
      </c>
      <c r="G1108" s="102"/>
      <c r="H1108" s="103"/>
      <c r="I1108" s="103"/>
      <c r="J1108" s="103"/>
      <c r="K1108" s="103"/>
      <c r="L1108" s="104"/>
      <c r="M1108" s="31"/>
      <c r="N1108" s="33" t="n">
        <f aca="false">E1108*F1108+H1108+J1108+K1108+L1108+M1108</f>
        <v>20</v>
      </c>
      <c r="O1108" s="225"/>
      <c r="P1108" s="31" t="n">
        <v>8</v>
      </c>
      <c r="Q1108" s="31" t="n">
        <v>2</v>
      </c>
      <c r="R1108" s="31"/>
      <c r="S1108" s="103"/>
      <c r="T1108" s="103"/>
      <c r="U1108" s="103"/>
      <c r="V1108" s="103"/>
      <c r="W1108" s="104" t="n">
        <v>4</v>
      </c>
      <c r="X1108" s="31"/>
      <c r="Y1108" s="31"/>
      <c r="Z1108" s="36" t="n">
        <f aca="false">P1108*Q1108+S1108+U1108+V1108+W1108+X1108+Y1108</f>
        <v>20</v>
      </c>
      <c r="AA1108" s="36" t="n">
        <f aca="false">N1108+Z1108</f>
        <v>40</v>
      </c>
      <c r="AB1108" s="47" t="s">
        <v>220</v>
      </c>
      <c r="AC1108" s="47"/>
      <c r="AD1108" s="47"/>
      <c r="AE1108" s="225" t="n">
        <v>16</v>
      </c>
      <c r="AF1108" s="38" t="n">
        <f aca="false">E1108*F1108+P1108*Q1108</f>
        <v>36</v>
      </c>
      <c r="AG1108" s="39" t="str">
        <f aca="false">AB1108</f>
        <v>Ветрова О.В.</v>
      </c>
      <c r="AH1108" s="39" t="str">
        <f aca="false">C1108</f>
        <v>3ИСП11-17а (БД)</v>
      </c>
      <c r="AI1108" s="40" t="str">
        <f aca="false">B1108</f>
        <v>9</v>
      </c>
      <c r="AJ1108" s="39" t="str">
        <f aca="false">CONCATENATE(A1108," ",D1108)</f>
        <v>ОГСЭ.03 Иностранный язык в профессиональной деятельности</v>
      </c>
      <c r="AK1108" s="39" t="n">
        <f aca="false">E1108*F1108+P1108*Q1108+H1108+J1108+S1108+U1108</f>
        <v>36</v>
      </c>
      <c r="AL1108" s="39" t="n">
        <f aca="false">L1108+W1108</f>
        <v>4</v>
      </c>
      <c r="AM1108" s="39" t="n">
        <f aca="false">M1108+X1108</f>
        <v>0</v>
      </c>
      <c r="AN1108" s="39" t="n">
        <f aca="false">Y1108</f>
        <v>0</v>
      </c>
      <c r="AO1108" s="39" t="n">
        <f aca="false">SUM(AK1108:AN1108)</f>
        <v>40</v>
      </c>
      <c r="AP1108" s="41" t="n">
        <f aca="false">K1108+V1108</f>
        <v>0</v>
      </c>
    </row>
    <row r="1109" s="42" customFormat="true" ht="16.5" hidden="true" customHeight="true" outlineLevel="0" collapsed="false">
      <c r="A1109" s="136" t="s">
        <v>52</v>
      </c>
      <c r="B1109" s="30" t="s">
        <v>116</v>
      </c>
      <c r="C1109" s="31" t="s">
        <v>661</v>
      </c>
      <c r="D1109" s="196" t="s">
        <v>55</v>
      </c>
      <c r="E1109" s="31" t="n">
        <v>10</v>
      </c>
      <c r="F1109" s="31" t="n">
        <v>2</v>
      </c>
      <c r="G1109" s="102"/>
      <c r="H1109" s="103"/>
      <c r="I1109" s="103"/>
      <c r="J1109" s="103"/>
      <c r="K1109" s="103"/>
      <c r="L1109" s="104"/>
      <c r="M1109" s="31"/>
      <c r="N1109" s="33" t="n">
        <f aca="false">E1109*F1109+H1109+J1109+K1109+L1109+M1109</f>
        <v>20</v>
      </c>
      <c r="O1109" s="225"/>
      <c r="P1109" s="31" t="n">
        <v>8</v>
      </c>
      <c r="Q1109" s="31" t="n">
        <v>2</v>
      </c>
      <c r="R1109" s="31"/>
      <c r="S1109" s="103"/>
      <c r="T1109" s="103"/>
      <c r="U1109" s="103"/>
      <c r="V1109" s="103"/>
      <c r="W1109" s="104" t="n">
        <v>4</v>
      </c>
      <c r="X1109" s="31"/>
      <c r="Y1109" s="31"/>
      <c r="Z1109" s="36" t="n">
        <f aca="false">P1109*Q1109+S1109+U1109+V1109+W1109+X1109+Y1109</f>
        <v>20</v>
      </c>
      <c r="AA1109" s="36" t="n">
        <f aca="false">N1109+Z1109</f>
        <v>40</v>
      </c>
      <c r="AB1109" s="47" t="s">
        <v>218</v>
      </c>
      <c r="AC1109" s="47"/>
      <c r="AD1109" s="47"/>
      <c r="AE1109" s="225" t="n">
        <v>16</v>
      </c>
      <c r="AF1109" s="38" t="n">
        <f aca="false">E1109*F1109+P1109*Q1109</f>
        <v>36</v>
      </c>
      <c r="AG1109" s="39" t="str">
        <f aca="false">AB1109</f>
        <v>Бруй С.Ю.</v>
      </c>
      <c r="AH1109" s="39" t="str">
        <f aca="false">C1109</f>
        <v>3ИСП11-17б (БД)</v>
      </c>
      <c r="AI1109" s="40" t="str">
        <f aca="false">B1109</f>
        <v>11</v>
      </c>
      <c r="AJ1109" s="39" t="str">
        <f aca="false">CONCATENATE(A1109," ",D1109)</f>
        <v>ОГСЭ.03 Иностранный язык в профессиональной деятельности</v>
      </c>
      <c r="AK1109" s="39" t="n">
        <f aca="false">E1109*F1109+P1109*Q1109+H1109+J1109+S1109+U1109</f>
        <v>36</v>
      </c>
      <c r="AL1109" s="39" t="n">
        <f aca="false">L1109+W1109</f>
        <v>4</v>
      </c>
      <c r="AM1109" s="39" t="n">
        <f aca="false">M1109+X1109</f>
        <v>0</v>
      </c>
      <c r="AN1109" s="39" t="n">
        <f aca="false">Y1109</f>
        <v>0</v>
      </c>
      <c r="AO1109" s="39" t="n">
        <f aca="false">SUM(AK1109:AN1109)</f>
        <v>40</v>
      </c>
      <c r="AP1109" s="41" t="n">
        <f aca="false">K1109+V1109</f>
        <v>0</v>
      </c>
    </row>
    <row r="1110" s="42" customFormat="true" ht="16.5" hidden="true" customHeight="true" outlineLevel="0" collapsed="false">
      <c r="A1110" s="243" t="s">
        <v>60</v>
      </c>
      <c r="B1110" s="30" t="s">
        <v>122</v>
      </c>
      <c r="C1110" s="31" t="s">
        <v>662</v>
      </c>
      <c r="D1110" s="166" t="s">
        <v>61</v>
      </c>
      <c r="E1110" s="31" t="n">
        <v>10</v>
      </c>
      <c r="F1110" s="31" t="n">
        <v>2</v>
      </c>
      <c r="G1110" s="102"/>
      <c r="H1110" s="103"/>
      <c r="I1110" s="103"/>
      <c r="J1110" s="103"/>
      <c r="K1110" s="103"/>
      <c r="L1110" s="104"/>
      <c r="M1110" s="31"/>
      <c r="N1110" s="33" t="n">
        <f aca="false">E1110*F1110+H1110+J1110+K1110+L1110+M1110</f>
        <v>20</v>
      </c>
      <c r="O1110" s="225"/>
      <c r="P1110" s="31" t="n">
        <v>8</v>
      </c>
      <c r="Q1110" s="31" t="n">
        <v>2</v>
      </c>
      <c r="R1110" s="31"/>
      <c r="S1110" s="103"/>
      <c r="T1110" s="103"/>
      <c r="U1110" s="103"/>
      <c r="V1110" s="103"/>
      <c r="W1110" s="104"/>
      <c r="X1110" s="31"/>
      <c r="Y1110" s="31"/>
      <c r="Z1110" s="36" t="n">
        <f aca="false">P1110*Q1110+S1110+U1110+V1110+W1110+X1110+Y1110</f>
        <v>16</v>
      </c>
      <c r="AA1110" s="36" t="n">
        <f aca="false">N1110+Z1110</f>
        <v>36</v>
      </c>
      <c r="AB1110" s="47" t="s">
        <v>290</v>
      </c>
      <c r="AC1110" s="47"/>
      <c r="AD1110" s="47"/>
      <c r="AE1110" s="225" t="n">
        <v>16</v>
      </c>
      <c r="AF1110" s="38" t="n">
        <f aca="false">E1110*F1110+P1110*Q1110</f>
        <v>36</v>
      </c>
      <c r="AG1110" s="39" t="str">
        <f aca="false">AB1110</f>
        <v>Климаков В.А</v>
      </c>
      <c r="AH1110" s="39" t="str">
        <f aca="false">C1110</f>
        <v>3ИСП11-17 (БД)</v>
      </c>
      <c r="AI1110" s="40" t="str">
        <f aca="false">B1110</f>
        <v>20</v>
      </c>
      <c r="AJ1110" s="39" t="str">
        <f aca="false">CONCATENATE(A1110," ",D1110)</f>
        <v>ОГСЭ.04 Физическая культура</v>
      </c>
      <c r="AK1110" s="39" t="n">
        <f aca="false">E1110*F1110+P1110*Q1110+H1110+J1110+S1110+U1110</f>
        <v>36</v>
      </c>
      <c r="AL1110" s="39" t="n">
        <f aca="false">L1110+W1110</f>
        <v>0</v>
      </c>
      <c r="AM1110" s="39" t="n">
        <f aca="false">M1110+X1110</f>
        <v>0</v>
      </c>
      <c r="AN1110" s="39" t="n">
        <f aca="false">Y1110</f>
        <v>0</v>
      </c>
      <c r="AO1110" s="39" t="n">
        <f aca="false">SUM(AK1110:AN1110)</f>
        <v>36</v>
      </c>
      <c r="AP1110" s="41" t="n">
        <f aca="false">K1110+V1110</f>
        <v>0</v>
      </c>
    </row>
    <row r="1111" s="42" customFormat="true" ht="16.5" hidden="true" customHeight="true" outlineLevel="0" collapsed="false">
      <c r="A1111" s="243" t="s">
        <v>326</v>
      </c>
      <c r="B1111" s="30" t="s">
        <v>122</v>
      </c>
      <c r="C1111" s="31" t="s">
        <v>662</v>
      </c>
      <c r="D1111" s="166" t="s">
        <v>327</v>
      </c>
      <c r="E1111" s="31" t="n">
        <v>10</v>
      </c>
      <c r="F1111" s="44"/>
      <c r="G1111" s="102"/>
      <c r="H1111" s="103"/>
      <c r="I1111" s="103"/>
      <c r="J1111" s="103"/>
      <c r="K1111" s="103"/>
      <c r="L1111" s="104"/>
      <c r="M1111" s="31"/>
      <c r="N1111" s="33" t="n">
        <f aca="false">E1111*F1111+H1111+J1111+K1111+L1111+M1111</f>
        <v>0</v>
      </c>
      <c r="O1111" s="225"/>
      <c r="P1111" s="31" t="n">
        <v>8</v>
      </c>
      <c r="Q1111" s="44" t="n">
        <v>8</v>
      </c>
      <c r="R1111" s="31" t="n">
        <v>14</v>
      </c>
      <c r="S1111" s="103"/>
      <c r="T1111" s="103"/>
      <c r="U1111" s="103"/>
      <c r="V1111" s="103"/>
      <c r="W1111" s="104" t="n">
        <v>4</v>
      </c>
      <c r="X1111" s="31"/>
      <c r="Y1111" s="31"/>
      <c r="Z1111" s="36" t="n">
        <f aca="false">P1111*Q1111+S1111+U1111+V1111+W1111+X1111+Y1111</f>
        <v>68</v>
      </c>
      <c r="AA1111" s="36" t="n">
        <f aca="false">N1111+Z1111</f>
        <v>68</v>
      </c>
      <c r="AB1111" s="47" t="s">
        <v>313</v>
      </c>
      <c r="AC1111" s="47"/>
      <c r="AD1111" s="47"/>
      <c r="AE1111" s="225" t="n">
        <v>64</v>
      </c>
      <c r="AF1111" s="38" t="n">
        <f aca="false">E1111*F1111+P1111*Q1111</f>
        <v>64</v>
      </c>
      <c r="AG1111" s="39" t="str">
        <f aca="false">AB1111</f>
        <v>Гаврилова Л.А.</v>
      </c>
      <c r="AH1111" s="39" t="str">
        <f aca="false">C1111</f>
        <v>3ИСП11-17 (БД)</v>
      </c>
      <c r="AI1111" s="40" t="str">
        <f aca="false">B1111</f>
        <v>20</v>
      </c>
      <c r="AJ1111" s="39" t="str">
        <f aca="false">CONCATENATE(A1111," ",D1111)</f>
        <v>ОП.07 Экономика отрасли</v>
      </c>
      <c r="AK1111" s="39" t="n">
        <f aca="false">E1111*F1111+P1111*Q1111+H1111+J1111+S1111+U1111</f>
        <v>64</v>
      </c>
      <c r="AL1111" s="39" t="n">
        <f aca="false">L1111+W1111</f>
        <v>4</v>
      </c>
      <c r="AM1111" s="39" t="n">
        <f aca="false">M1111+X1111</f>
        <v>0</v>
      </c>
      <c r="AN1111" s="39" t="n">
        <f aca="false">Y1111</f>
        <v>0</v>
      </c>
      <c r="AO1111" s="39" t="n">
        <f aca="false">SUM(AK1111:AN1111)</f>
        <v>68</v>
      </c>
      <c r="AP1111" s="41" t="n">
        <f aca="false">K1111+V1111</f>
        <v>0</v>
      </c>
    </row>
    <row r="1112" s="42" customFormat="true" ht="16.5" hidden="true" customHeight="true" outlineLevel="0" collapsed="false">
      <c r="A1112" s="243" t="s">
        <v>94</v>
      </c>
      <c r="B1112" s="30" t="s">
        <v>122</v>
      </c>
      <c r="C1112" s="31" t="s">
        <v>662</v>
      </c>
      <c r="D1112" s="166" t="s">
        <v>383</v>
      </c>
      <c r="E1112" s="31" t="n">
        <v>10</v>
      </c>
      <c r="F1112" s="31"/>
      <c r="G1112" s="102"/>
      <c r="H1112" s="103"/>
      <c r="I1112" s="103"/>
      <c r="J1112" s="103"/>
      <c r="K1112" s="103"/>
      <c r="L1112" s="104"/>
      <c r="M1112" s="31"/>
      <c r="N1112" s="33" t="n">
        <f aca="false">E1112*F1112+H1112+J1112+K1112+L1112+M1112</f>
        <v>0</v>
      </c>
      <c r="O1112" s="225"/>
      <c r="P1112" s="31" t="n">
        <v>8</v>
      </c>
      <c r="Q1112" s="31" t="n">
        <v>6</v>
      </c>
      <c r="R1112" s="31" t="n">
        <v>14</v>
      </c>
      <c r="S1112" s="103"/>
      <c r="T1112" s="103"/>
      <c r="U1112" s="103"/>
      <c r="V1112" s="103"/>
      <c r="W1112" s="104"/>
      <c r="X1112" s="31"/>
      <c r="Y1112" s="31"/>
      <c r="Z1112" s="36" t="n">
        <f aca="false">P1112*Q1112+S1112+U1112+V1112+W1112+X1112+Y1112</f>
        <v>48</v>
      </c>
      <c r="AA1112" s="36" t="n">
        <f aca="false">N1112+Z1112</f>
        <v>48</v>
      </c>
      <c r="AB1112" s="47" t="s">
        <v>613</v>
      </c>
      <c r="AC1112" s="47"/>
      <c r="AD1112" s="47"/>
      <c r="AE1112" s="225" t="n">
        <v>48</v>
      </c>
      <c r="AF1112" s="38" t="n">
        <f aca="false">E1112*F1112+P1112*Q1112</f>
        <v>48</v>
      </c>
      <c r="AG1112" s="39" t="str">
        <f aca="false">AB1112</f>
        <v>Васильева И.Ю.</v>
      </c>
      <c r="AH1112" s="39" t="str">
        <f aca="false">C1112</f>
        <v>3ИСП11-17 (БД)</v>
      </c>
      <c r="AI1112" s="40" t="str">
        <f aca="false">B1112</f>
        <v>20</v>
      </c>
      <c r="AJ1112" s="39" t="str">
        <f aca="false">CONCATENATE(A1112," ",D1112)</f>
        <v>ОП.12 Менеджмент в профессиональной деятельности</v>
      </c>
      <c r="AK1112" s="39" t="n">
        <f aca="false">E1112*F1112+P1112*Q1112+H1112+J1112+S1112+U1112</f>
        <v>48</v>
      </c>
      <c r="AL1112" s="39" t="n">
        <f aca="false">L1112+W1112</f>
        <v>0</v>
      </c>
      <c r="AM1112" s="39" t="n">
        <f aca="false">M1112+X1112</f>
        <v>0</v>
      </c>
      <c r="AN1112" s="39" t="n">
        <f aca="false">Y1112</f>
        <v>0</v>
      </c>
      <c r="AO1112" s="39" t="n">
        <f aca="false">SUM(AK1112:AN1112)</f>
        <v>48</v>
      </c>
      <c r="AP1112" s="41" t="n">
        <f aca="false">K1112+V1112</f>
        <v>0</v>
      </c>
    </row>
    <row r="1113" s="42" customFormat="true" ht="16.5" hidden="true" customHeight="true" outlineLevel="0" collapsed="false">
      <c r="A1113" s="244" t="s">
        <v>147</v>
      </c>
      <c r="B1113" s="30" t="s">
        <v>122</v>
      </c>
      <c r="C1113" s="31" t="s">
        <v>662</v>
      </c>
      <c r="D1113" s="166" t="s">
        <v>392</v>
      </c>
      <c r="E1113" s="31" t="n">
        <v>10</v>
      </c>
      <c r="F1113" s="31" t="n">
        <v>7</v>
      </c>
      <c r="G1113" s="102" t="n">
        <v>26</v>
      </c>
      <c r="H1113" s="103" t="n">
        <v>-26</v>
      </c>
      <c r="I1113" s="103"/>
      <c r="J1113" s="103"/>
      <c r="K1113" s="103"/>
      <c r="L1113" s="104" t="n">
        <v>6</v>
      </c>
      <c r="M1113" s="31" t="n">
        <v>8</v>
      </c>
      <c r="N1113" s="33" t="n">
        <f aca="false">E1113*F1113+H1113+J1113+K1113+L1113+M1113</f>
        <v>58</v>
      </c>
      <c r="O1113" s="225"/>
      <c r="P1113" s="31" t="n">
        <v>8</v>
      </c>
      <c r="Q1113" s="31"/>
      <c r="R1113" s="31"/>
      <c r="S1113" s="103"/>
      <c r="T1113" s="103"/>
      <c r="U1113" s="103"/>
      <c r="V1113" s="103"/>
      <c r="W1113" s="104"/>
      <c r="X1113" s="31"/>
      <c r="Y1113" s="31"/>
      <c r="Z1113" s="36" t="n">
        <f aca="false">P1113*Q1113+S1113+U1113+V1113+W1113+X1113+Y1113</f>
        <v>0</v>
      </c>
      <c r="AA1113" s="36" t="n">
        <f aca="false">N1113+Z1113</f>
        <v>58</v>
      </c>
      <c r="AB1113" s="47" t="s">
        <v>363</v>
      </c>
      <c r="AC1113" s="47"/>
      <c r="AD1113" s="47"/>
      <c r="AE1113" s="225" t="n">
        <v>0</v>
      </c>
      <c r="AF1113" s="38" t="n">
        <f aca="false">E1113*F1113+P1113*Q1113</f>
        <v>70</v>
      </c>
      <c r="AG1113" s="39" t="str">
        <f aca="false">AB1113</f>
        <v>Адышкин С.С.</v>
      </c>
      <c r="AH1113" s="39" t="str">
        <f aca="false">C1113</f>
        <v>3ИСП11-17 (БД)</v>
      </c>
      <c r="AI1113" s="40" t="str">
        <f aca="false">B1113</f>
        <v>20</v>
      </c>
      <c r="AJ1113" s="39" t="str">
        <f aca="false">CONCATENATE(A1113," ",D1113)</f>
        <v>МДК.02.01 Технология разработки программного обеспечения</v>
      </c>
      <c r="AK1113" s="39" t="n">
        <f aca="false">E1113*F1113+P1113*Q1113+H1113+J1113+S1113+U1113</f>
        <v>44</v>
      </c>
      <c r="AL1113" s="39" t="n">
        <f aca="false">L1113+W1113</f>
        <v>6</v>
      </c>
      <c r="AM1113" s="39" t="n">
        <f aca="false">M1113+X1113</f>
        <v>8</v>
      </c>
      <c r="AN1113" s="39" t="n">
        <f aca="false">Y1113</f>
        <v>0</v>
      </c>
      <c r="AO1113" s="39" t="n">
        <f aca="false">SUM(AK1113:AN1113)</f>
        <v>58</v>
      </c>
      <c r="AP1113" s="41" t="n">
        <f aca="false">K1113+V1113</f>
        <v>0</v>
      </c>
    </row>
    <row r="1114" s="42" customFormat="true" ht="16.5" hidden="true" customHeight="true" outlineLevel="0" collapsed="false">
      <c r="A1114" s="244" t="s">
        <v>147</v>
      </c>
      <c r="B1114" s="30" t="s">
        <v>119</v>
      </c>
      <c r="C1114" s="31" t="s">
        <v>660</v>
      </c>
      <c r="D1114" s="166" t="s">
        <v>392</v>
      </c>
      <c r="E1114" s="31" t="n">
        <v>10</v>
      </c>
      <c r="F1114" s="31"/>
      <c r="G1114" s="102"/>
      <c r="H1114" s="103" t="n">
        <v>26</v>
      </c>
      <c r="I1114" s="103"/>
      <c r="J1114" s="103"/>
      <c r="K1114" s="103"/>
      <c r="L1114" s="104"/>
      <c r="M1114" s="31"/>
      <c r="N1114" s="33" t="n">
        <f aca="false">E1114*F1114+H1114+J1114+K1114+L1114+M1114</f>
        <v>26</v>
      </c>
      <c r="O1114" s="225"/>
      <c r="P1114" s="31" t="n">
        <v>8</v>
      </c>
      <c r="Q1114" s="31"/>
      <c r="R1114" s="31"/>
      <c r="S1114" s="103"/>
      <c r="T1114" s="103"/>
      <c r="U1114" s="103"/>
      <c r="V1114" s="103"/>
      <c r="W1114" s="104"/>
      <c r="X1114" s="31"/>
      <c r="Y1114" s="31"/>
      <c r="Z1114" s="36" t="n">
        <f aca="false">P1114*Q1114+S1114+U1114+V1114+W1114+X1114+Y1114</f>
        <v>0</v>
      </c>
      <c r="AA1114" s="36" t="n">
        <f aca="false">N1114+Z1114</f>
        <v>26</v>
      </c>
      <c r="AB1114" s="47" t="s">
        <v>363</v>
      </c>
      <c r="AC1114" s="47"/>
      <c r="AD1114" s="47"/>
      <c r="AE1114" s="225" t="n">
        <v>0</v>
      </c>
      <c r="AF1114" s="38" t="n">
        <f aca="false">E1114*F1114+P1114*Q1114</f>
        <v>0</v>
      </c>
      <c r="AG1114" s="39" t="str">
        <f aca="false">AB1114</f>
        <v>Адышкин С.С.</v>
      </c>
      <c r="AH1114" s="39" t="str">
        <f aca="false">C1114</f>
        <v>3ИСП11-17а (БД)</v>
      </c>
      <c r="AI1114" s="40" t="str">
        <f aca="false">B1114</f>
        <v>9</v>
      </c>
      <c r="AJ1114" s="39" t="str">
        <f aca="false">CONCATENATE(A1114," ",D1114)</f>
        <v>МДК.02.01 Технология разработки программного обеспечения</v>
      </c>
      <c r="AK1114" s="39" t="n">
        <f aca="false">E1114*F1114+P1114*Q1114+H1114+J1114+S1114+U1114</f>
        <v>26</v>
      </c>
      <c r="AL1114" s="39" t="n">
        <f aca="false">L1114+W1114</f>
        <v>0</v>
      </c>
      <c r="AM1114" s="39" t="n">
        <f aca="false">M1114+X1114</f>
        <v>0</v>
      </c>
      <c r="AN1114" s="39" t="n">
        <f aca="false">Y1114</f>
        <v>0</v>
      </c>
      <c r="AO1114" s="39" t="n">
        <f aca="false">SUM(AK1114:AN1114)</f>
        <v>26</v>
      </c>
      <c r="AP1114" s="41" t="n">
        <f aca="false">K1114+V1114</f>
        <v>0</v>
      </c>
    </row>
    <row r="1115" s="42" customFormat="true" ht="16.5" hidden="true" customHeight="true" outlineLevel="0" collapsed="false">
      <c r="A1115" s="244" t="s">
        <v>147</v>
      </c>
      <c r="B1115" s="30" t="s">
        <v>116</v>
      </c>
      <c r="C1115" s="31" t="s">
        <v>661</v>
      </c>
      <c r="D1115" s="166" t="s">
        <v>392</v>
      </c>
      <c r="E1115" s="31" t="n">
        <v>10</v>
      </c>
      <c r="F1115" s="31"/>
      <c r="G1115" s="102"/>
      <c r="H1115" s="103" t="n">
        <v>26</v>
      </c>
      <c r="I1115" s="103"/>
      <c r="J1115" s="103"/>
      <c r="K1115" s="103"/>
      <c r="L1115" s="104"/>
      <c r="M1115" s="31"/>
      <c r="N1115" s="33" t="n">
        <f aca="false">E1115*F1115+H1115+J1115+K1115+L1115+M1115</f>
        <v>26</v>
      </c>
      <c r="O1115" s="225"/>
      <c r="P1115" s="31" t="n">
        <v>8</v>
      </c>
      <c r="Q1115" s="31"/>
      <c r="R1115" s="31"/>
      <c r="S1115" s="103"/>
      <c r="T1115" s="103"/>
      <c r="U1115" s="103"/>
      <c r="V1115" s="103"/>
      <c r="W1115" s="104"/>
      <c r="X1115" s="31"/>
      <c r="Y1115" s="31"/>
      <c r="Z1115" s="36" t="n">
        <f aca="false">P1115*Q1115+S1115+U1115+V1115+W1115+X1115+Y1115</f>
        <v>0</v>
      </c>
      <c r="AA1115" s="36" t="n">
        <f aca="false">N1115+Z1115</f>
        <v>26</v>
      </c>
      <c r="AB1115" s="47" t="s">
        <v>69</v>
      </c>
      <c r="AC1115" s="47"/>
      <c r="AD1115" s="47"/>
      <c r="AE1115" s="225" t="n">
        <v>0</v>
      </c>
      <c r="AF1115" s="38" t="n">
        <f aca="false">E1115*F1115+P1115*Q1115</f>
        <v>0</v>
      </c>
      <c r="AG1115" s="39" t="str">
        <f aca="false">AB1115</f>
        <v>вак. 2 п/гр</v>
      </c>
      <c r="AH1115" s="39" t="str">
        <f aca="false">C1115</f>
        <v>3ИСП11-17б (БД)</v>
      </c>
      <c r="AI1115" s="40" t="str">
        <f aca="false">B1115</f>
        <v>11</v>
      </c>
      <c r="AJ1115" s="39" t="str">
        <f aca="false">CONCATENATE(A1115," ",D1115)</f>
        <v>МДК.02.01 Технология разработки программного обеспечения</v>
      </c>
      <c r="AK1115" s="39" t="n">
        <f aca="false">E1115*F1115+P1115*Q1115+H1115+J1115+S1115+U1115</f>
        <v>26</v>
      </c>
      <c r="AL1115" s="39" t="n">
        <f aca="false">L1115+W1115</f>
        <v>0</v>
      </c>
      <c r="AM1115" s="39" t="n">
        <f aca="false">M1115+X1115</f>
        <v>0</v>
      </c>
      <c r="AN1115" s="39" t="n">
        <f aca="false">Y1115</f>
        <v>0</v>
      </c>
      <c r="AO1115" s="39" t="n">
        <f aca="false">SUM(AK1115:AN1115)</f>
        <v>26</v>
      </c>
      <c r="AP1115" s="41" t="n">
        <f aca="false">K1115+V1115</f>
        <v>0</v>
      </c>
    </row>
    <row r="1116" s="42" customFormat="true" ht="16.5" hidden="true" customHeight="true" outlineLevel="0" collapsed="false">
      <c r="A1116" s="244" t="s">
        <v>155</v>
      </c>
      <c r="B1116" s="30" t="s">
        <v>122</v>
      </c>
      <c r="C1116" s="31" t="s">
        <v>662</v>
      </c>
      <c r="D1116" s="166" t="s">
        <v>163</v>
      </c>
      <c r="E1116" s="31" t="n">
        <v>2</v>
      </c>
      <c r="F1116" s="31" t="n">
        <v>9</v>
      </c>
      <c r="G1116" s="102"/>
      <c r="H1116" s="103"/>
      <c r="I1116" s="103"/>
      <c r="J1116" s="103"/>
      <c r="K1116" s="103"/>
      <c r="L1116" s="104"/>
      <c r="M1116" s="31"/>
      <c r="N1116" s="33" t="n">
        <f aca="false">E1116*F1116+H1116+J1116+K1116+L1116+M1116</f>
        <v>18</v>
      </c>
      <c r="O1116" s="225"/>
      <c r="P1116" s="31" t="n">
        <v>8</v>
      </c>
      <c r="Q1116" s="31"/>
      <c r="R1116" s="31"/>
      <c r="S1116" s="103"/>
      <c r="T1116" s="103"/>
      <c r="U1116" s="103"/>
      <c r="V1116" s="103"/>
      <c r="W1116" s="104"/>
      <c r="X1116" s="31"/>
      <c r="Y1116" s="31"/>
      <c r="Z1116" s="36" t="n">
        <f aca="false">P1116*Q1116+S1116+U1116+V1116+W1116+X1116+Y1116</f>
        <v>0</v>
      </c>
      <c r="AA1116" s="36" t="n">
        <f aca="false">N1116+Z1116</f>
        <v>18</v>
      </c>
      <c r="AB1116" s="47" t="s">
        <v>322</v>
      </c>
      <c r="AC1116" s="47"/>
      <c r="AD1116" s="47"/>
      <c r="AE1116" s="225" t="n">
        <v>0</v>
      </c>
      <c r="AF1116" s="38" t="n">
        <f aca="false">E1116*F1116+P1116*Q1116</f>
        <v>18</v>
      </c>
      <c r="AG1116" s="39" t="str">
        <f aca="false">AB1116</f>
        <v>Куропаткина О.П.</v>
      </c>
      <c r="AH1116" s="39" t="str">
        <f aca="false">C1116</f>
        <v>3ИСП11-17 (БД)</v>
      </c>
      <c r="AI1116" s="40" t="str">
        <f aca="false">B1116</f>
        <v>20</v>
      </c>
      <c r="AJ1116" s="39" t="str">
        <f aca="false">CONCATENATE(A1116," ",D1116)</f>
        <v>ПП.02 Производственная практика</v>
      </c>
      <c r="AK1116" s="39" t="n">
        <f aca="false">E1116*F1116+P1116*Q1116+H1116+J1116+S1116+U1116</f>
        <v>18</v>
      </c>
      <c r="AL1116" s="39" t="n">
        <f aca="false">L1116+W1116</f>
        <v>0</v>
      </c>
      <c r="AM1116" s="39" t="n">
        <f aca="false">M1116+X1116</f>
        <v>0</v>
      </c>
      <c r="AN1116" s="39" t="n">
        <f aca="false">Y1116</f>
        <v>0</v>
      </c>
      <c r="AO1116" s="39" t="n">
        <f aca="false">SUM(AK1116:AN1116)</f>
        <v>18</v>
      </c>
      <c r="AP1116" s="41" t="n">
        <f aca="false">K1116+V1116</f>
        <v>0</v>
      </c>
    </row>
    <row r="1117" s="42" customFormat="true" ht="16.5" hidden="true" customHeight="true" outlineLevel="0" collapsed="false">
      <c r="A1117" s="244" t="s">
        <v>155</v>
      </c>
      <c r="B1117" s="30" t="s">
        <v>122</v>
      </c>
      <c r="C1117" s="31" t="s">
        <v>662</v>
      </c>
      <c r="D1117" s="166" t="s">
        <v>163</v>
      </c>
      <c r="E1117" s="31" t="n">
        <v>2</v>
      </c>
      <c r="F1117" s="31" t="n">
        <v>9</v>
      </c>
      <c r="G1117" s="102"/>
      <c r="H1117" s="103"/>
      <c r="I1117" s="103"/>
      <c r="J1117" s="103"/>
      <c r="K1117" s="103"/>
      <c r="L1117" s="104"/>
      <c r="M1117" s="31"/>
      <c r="N1117" s="33" t="n">
        <f aca="false">E1117*F1117+H1117+J1117+K1117+L1117+M1117</f>
        <v>18</v>
      </c>
      <c r="O1117" s="225"/>
      <c r="P1117" s="31" t="n">
        <v>8</v>
      </c>
      <c r="Q1117" s="31"/>
      <c r="R1117" s="31"/>
      <c r="S1117" s="103"/>
      <c r="T1117" s="103"/>
      <c r="U1117" s="103"/>
      <c r="V1117" s="103"/>
      <c r="W1117" s="104"/>
      <c r="X1117" s="31"/>
      <c r="Y1117" s="31"/>
      <c r="Z1117" s="36" t="n">
        <f aca="false">P1117*Q1117+S1117+U1117+V1117+W1117+X1117+Y1117</f>
        <v>0</v>
      </c>
      <c r="AA1117" s="36" t="n">
        <f aca="false">N1117+Z1117</f>
        <v>18</v>
      </c>
      <c r="AB1117" s="47" t="s">
        <v>281</v>
      </c>
      <c r="AC1117" s="47"/>
      <c r="AD1117" s="47"/>
      <c r="AE1117" s="225" t="n">
        <v>0</v>
      </c>
      <c r="AF1117" s="38" t="n">
        <f aca="false">E1117*F1117+P1117*Q1117</f>
        <v>18</v>
      </c>
      <c r="AG1117" s="39" t="str">
        <f aca="false">AB1117</f>
        <v>Бастрыкин К.М.</v>
      </c>
      <c r="AH1117" s="39" t="str">
        <f aca="false">C1117</f>
        <v>3ИСП11-17 (БД)</v>
      </c>
      <c r="AI1117" s="40" t="str">
        <f aca="false">B1117</f>
        <v>20</v>
      </c>
      <c r="AJ1117" s="39" t="str">
        <f aca="false">CONCATENATE(A1117," ",D1117)</f>
        <v>ПП.02 Производственная практика</v>
      </c>
      <c r="AK1117" s="39" t="n">
        <f aca="false">E1117*F1117+P1117*Q1117+H1117+J1117+S1117+U1117</f>
        <v>18</v>
      </c>
      <c r="AL1117" s="39" t="n">
        <f aca="false">L1117+W1117</f>
        <v>0</v>
      </c>
      <c r="AM1117" s="39" t="n">
        <f aca="false">M1117+X1117</f>
        <v>0</v>
      </c>
      <c r="AN1117" s="39" t="n">
        <f aca="false">Y1117</f>
        <v>0</v>
      </c>
      <c r="AO1117" s="39" t="n">
        <f aca="false">SUM(AK1117:AN1117)</f>
        <v>18</v>
      </c>
      <c r="AP1117" s="41" t="n">
        <f aca="false">K1117+V1117</f>
        <v>0</v>
      </c>
    </row>
    <row r="1118" s="42" customFormat="true" ht="16.5" hidden="true" customHeight="true" outlineLevel="0" collapsed="false">
      <c r="A1118" s="244" t="s">
        <v>155</v>
      </c>
      <c r="B1118" s="30" t="s">
        <v>122</v>
      </c>
      <c r="C1118" s="31" t="s">
        <v>662</v>
      </c>
      <c r="D1118" s="166" t="s">
        <v>163</v>
      </c>
      <c r="E1118" s="31" t="n">
        <v>2</v>
      </c>
      <c r="F1118" s="31" t="n">
        <v>9</v>
      </c>
      <c r="G1118" s="102"/>
      <c r="H1118" s="103"/>
      <c r="I1118" s="103"/>
      <c r="J1118" s="103"/>
      <c r="K1118" s="103"/>
      <c r="L1118" s="104"/>
      <c r="M1118" s="31"/>
      <c r="N1118" s="33" t="n">
        <f aca="false">E1118*F1118+H1118+J1118+K1118+L1118+M1118</f>
        <v>18</v>
      </c>
      <c r="O1118" s="225"/>
      <c r="P1118" s="31" t="n">
        <v>8</v>
      </c>
      <c r="Q1118" s="31"/>
      <c r="R1118" s="31"/>
      <c r="S1118" s="103"/>
      <c r="T1118" s="103"/>
      <c r="U1118" s="103"/>
      <c r="V1118" s="103"/>
      <c r="W1118" s="104"/>
      <c r="X1118" s="31"/>
      <c r="Y1118" s="31"/>
      <c r="Z1118" s="36" t="n">
        <f aca="false">P1118*Q1118+S1118+U1118+V1118+W1118+X1118+Y1118</f>
        <v>0</v>
      </c>
      <c r="AA1118" s="36" t="n">
        <f aca="false">N1118+Z1118</f>
        <v>18</v>
      </c>
      <c r="AB1118" s="36" t="s">
        <v>406</v>
      </c>
      <c r="AC1118" s="47"/>
      <c r="AD1118" s="47"/>
      <c r="AE1118" s="225" t="n">
        <v>0</v>
      </c>
      <c r="AF1118" s="38" t="n">
        <f aca="false">E1118*F1118+P1118*Q1118</f>
        <v>18</v>
      </c>
      <c r="AG1118" s="39" t="str">
        <f aca="false">AB1118</f>
        <v>Вак. ПП</v>
      </c>
      <c r="AH1118" s="39" t="str">
        <f aca="false">C1118</f>
        <v>3ИСП11-17 (БД)</v>
      </c>
      <c r="AI1118" s="40" t="str">
        <f aca="false">B1118</f>
        <v>20</v>
      </c>
      <c r="AJ1118" s="39" t="str">
        <f aca="false">CONCATENATE(A1118," ",D1118)</f>
        <v>ПП.02 Производственная практика</v>
      </c>
      <c r="AK1118" s="39" t="n">
        <f aca="false">E1118*F1118+P1118*Q1118+H1118+J1118+S1118+U1118</f>
        <v>18</v>
      </c>
      <c r="AL1118" s="39" t="n">
        <f aca="false">L1118+W1118</f>
        <v>0</v>
      </c>
      <c r="AM1118" s="39" t="n">
        <f aca="false">M1118+X1118</f>
        <v>0</v>
      </c>
      <c r="AN1118" s="39" t="n">
        <f aca="false">Y1118</f>
        <v>0</v>
      </c>
      <c r="AO1118" s="39" t="n">
        <f aca="false">SUM(AK1118:AN1118)</f>
        <v>18</v>
      </c>
      <c r="AP1118" s="41" t="n">
        <f aca="false">K1118+V1118</f>
        <v>0</v>
      </c>
    </row>
    <row r="1119" s="42" customFormat="true" ht="16.5" hidden="true" customHeight="true" outlineLevel="0" collapsed="false">
      <c r="A1119" s="244" t="s">
        <v>155</v>
      </c>
      <c r="B1119" s="30" t="s">
        <v>122</v>
      </c>
      <c r="C1119" s="31" t="s">
        <v>662</v>
      </c>
      <c r="D1119" s="166" t="s">
        <v>163</v>
      </c>
      <c r="E1119" s="31" t="n">
        <v>2</v>
      </c>
      <c r="F1119" s="31" t="n">
        <v>9</v>
      </c>
      <c r="G1119" s="102"/>
      <c r="H1119" s="103"/>
      <c r="I1119" s="103"/>
      <c r="J1119" s="103"/>
      <c r="K1119" s="103"/>
      <c r="L1119" s="104"/>
      <c r="M1119" s="31"/>
      <c r="N1119" s="33" t="n">
        <f aca="false">E1119*F1119+H1119+J1119+K1119+L1119+M1119</f>
        <v>18</v>
      </c>
      <c r="O1119" s="225"/>
      <c r="P1119" s="31" t="n">
        <v>8</v>
      </c>
      <c r="Q1119" s="31"/>
      <c r="R1119" s="31"/>
      <c r="S1119" s="103"/>
      <c r="T1119" s="103"/>
      <c r="U1119" s="103"/>
      <c r="V1119" s="103"/>
      <c r="W1119" s="104"/>
      <c r="X1119" s="31"/>
      <c r="Y1119" s="31"/>
      <c r="Z1119" s="36" t="n">
        <f aca="false">P1119*Q1119+S1119+U1119+V1119+W1119+X1119+Y1119</f>
        <v>0</v>
      </c>
      <c r="AA1119" s="36" t="n">
        <f aca="false">N1119+Z1119</f>
        <v>18</v>
      </c>
      <c r="AB1119" s="36" t="s">
        <v>143</v>
      </c>
      <c r="AC1119" s="47"/>
      <c r="AD1119" s="47"/>
      <c r="AE1119" s="225" t="n">
        <v>0</v>
      </c>
      <c r="AF1119" s="38" t="n">
        <f aca="false">E1119*F1119+P1119*Q1119</f>
        <v>18</v>
      </c>
      <c r="AG1119" s="39" t="str">
        <f aca="false">AB1119</f>
        <v>вак. ПП</v>
      </c>
      <c r="AH1119" s="39" t="str">
        <f aca="false">C1119</f>
        <v>3ИСП11-17 (БД)</v>
      </c>
      <c r="AI1119" s="40" t="str">
        <f aca="false">B1119</f>
        <v>20</v>
      </c>
      <c r="AJ1119" s="39" t="str">
        <f aca="false">CONCATENATE(A1119," ",D1119)</f>
        <v>ПП.02 Производственная практика</v>
      </c>
      <c r="AK1119" s="39" t="n">
        <f aca="false">E1119*F1119+P1119*Q1119+H1119+J1119+S1119+U1119</f>
        <v>18</v>
      </c>
      <c r="AL1119" s="39" t="n">
        <f aca="false">L1119+W1119</f>
        <v>0</v>
      </c>
      <c r="AM1119" s="39" t="n">
        <f aca="false">M1119+X1119</f>
        <v>0</v>
      </c>
      <c r="AN1119" s="39" t="n">
        <f aca="false">Y1119</f>
        <v>0</v>
      </c>
      <c r="AO1119" s="39" t="n">
        <f aca="false">SUM(AK1119:AN1119)</f>
        <v>18</v>
      </c>
      <c r="AP1119" s="41" t="n">
        <f aca="false">K1119+V1119</f>
        <v>0</v>
      </c>
    </row>
    <row r="1120" s="42" customFormat="true" ht="16.5" hidden="true" customHeight="true" outlineLevel="0" collapsed="false">
      <c r="A1120" s="245" t="s">
        <v>156</v>
      </c>
      <c r="B1120" s="30" t="s">
        <v>122</v>
      </c>
      <c r="C1120" s="31" t="s">
        <v>662</v>
      </c>
      <c r="D1120" s="166" t="s">
        <v>145</v>
      </c>
      <c r="E1120" s="31" t="n">
        <v>10</v>
      </c>
      <c r="F1120" s="31"/>
      <c r="G1120" s="102"/>
      <c r="H1120" s="103"/>
      <c r="I1120" s="103"/>
      <c r="J1120" s="103"/>
      <c r="K1120" s="103"/>
      <c r="L1120" s="104"/>
      <c r="M1120" s="31" t="n">
        <v>24</v>
      </c>
      <c r="N1120" s="33" t="n">
        <f aca="false">E1120*F1120+H1120+J1120+K1120+L1120+M1120</f>
        <v>24</v>
      </c>
      <c r="O1120" s="225"/>
      <c r="P1120" s="31" t="n">
        <v>8</v>
      </c>
      <c r="Q1120" s="31"/>
      <c r="R1120" s="31"/>
      <c r="S1120" s="103"/>
      <c r="T1120" s="103"/>
      <c r="U1120" s="103"/>
      <c r="V1120" s="103"/>
      <c r="W1120" s="104"/>
      <c r="X1120" s="31"/>
      <c r="Y1120" s="31"/>
      <c r="Z1120" s="36" t="n">
        <f aca="false">P1120*Q1120+S1120+U1120+V1120+W1120+X1120+Y1120</f>
        <v>0</v>
      </c>
      <c r="AA1120" s="36" t="n">
        <f aca="false">N1120+Z1120</f>
        <v>24</v>
      </c>
      <c r="AB1120" s="36" t="s">
        <v>146</v>
      </c>
      <c r="AC1120" s="47"/>
      <c r="AD1120" s="47"/>
      <c r="AE1120" s="225" t="n">
        <v>0</v>
      </c>
      <c r="AF1120" s="38" t="n">
        <f aca="false">E1120*F1120+P1120*Q1120</f>
        <v>0</v>
      </c>
      <c r="AG1120" s="39" t="str">
        <f aca="false">AB1120</f>
        <v>вак. ДЭ</v>
      </c>
      <c r="AH1120" s="39" t="str">
        <f aca="false">C1120</f>
        <v>3ИСП11-17 (БД)</v>
      </c>
      <c r="AI1120" s="40" t="str">
        <f aca="false">B1120</f>
        <v>20</v>
      </c>
      <c r="AJ1120" s="39" t="str">
        <f aca="false">CONCATENATE(A1120," ",D1120)</f>
        <v>ДЭ.02 Демонстрационный экзамен по модулю</v>
      </c>
      <c r="AK1120" s="39" t="n">
        <f aca="false">E1120*F1120+P1120*Q1120+H1120+J1120+S1120+U1120</f>
        <v>0</v>
      </c>
      <c r="AL1120" s="39" t="n">
        <f aca="false">L1120+W1120</f>
        <v>0</v>
      </c>
      <c r="AM1120" s="39" t="n">
        <f aca="false">M1120+X1120</f>
        <v>24</v>
      </c>
      <c r="AN1120" s="39" t="n">
        <f aca="false">Y1120</f>
        <v>0</v>
      </c>
      <c r="AO1120" s="39" t="n">
        <f aca="false">SUM(AK1120:AN1120)</f>
        <v>24</v>
      </c>
      <c r="AP1120" s="41" t="n">
        <f aca="false">K1120+V1120</f>
        <v>0</v>
      </c>
    </row>
    <row r="1121" s="42" customFormat="true" ht="16.5" hidden="true" customHeight="true" outlineLevel="0" collapsed="false">
      <c r="A1121" s="245" t="s">
        <v>366</v>
      </c>
      <c r="B1121" s="30" t="s">
        <v>122</v>
      </c>
      <c r="C1121" s="31" t="s">
        <v>662</v>
      </c>
      <c r="D1121" s="166" t="s">
        <v>367</v>
      </c>
      <c r="E1121" s="31" t="n">
        <v>10</v>
      </c>
      <c r="F1121" s="31" t="n">
        <v>8</v>
      </c>
      <c r="G1121" s="31" t="n">
        <v>80</v>
      </c>
      <c r="H1121" s="31" t="n">
        <v>-30</v>
      </c>
      <c r="I1121" s="31"/>
      <c r="J1121" s="31"/>
      <c r="K1121" s="31"/>
      <c r="L1121" s="31" t="n">
        <v>6</v>
      </c>
      <c r="M1121" s="31"/>
      <c r="N1121" s="33" t="n">
        <f aca="false">E1121*F1121+H1121+J1121+K1121+L1121+M1121</f>
        <v>56</v>
      </c>
      <c r="O1121" s="225"/>
      <c r="P1121" s="31" t="n">
        <v>8</v>
      </c>
      <c r="Q1121" s="31" t="n">
        <v>8</v>
      </c>
      <c r="R1121" s="31"/>
      <c r="S1121" s="31" t="n">
        <v>-26</v>
      </c>
      <c r="T1121" s="31"/>
      <c r="U1121" s="31" t="n">
        <v>-30</v>
      </c>
      <c r="V1121" s="31" t="n">
        <v>20</v>
      </c>
      <c r="W1121" s="31" t="n">
        <v>6</v>
      </c>
      <c r="X1121" s="31" t="n">
        <v>8</v>
      </c>
      <c r="Y1121" s="31"/>
      <c r="Z1121" s="36" t="n">
        <f aca="false">P1121*Q1121+S1121+U1121+V1121+W1121+X1121+Y1121</f>
        <v>42</v>
      </c>
      <c r="AA1121" s="36" t="n">
        <f aca="false">N1121+Z1121</f>
        <v>98</v>
      </c>
      <c r="AB1121" s="47" t="s">
        <v>265</v>
      </c>
      <c r="AC1121" s="102" t="s">
        <v>421</v>
      </c>
      <c r="AD1121" s="102"/>
      <c r="AE1121" s="225" t="n">
        <v>64</v>
      </c>
      <c r="AF1121" s="38" t="n">
        <f aca="false">E1121*F1121+P1121*Q1121</f>
        <v>144</v>
      </c>
      <c r="AG1121" s="39" t="str">
        <f aca="false">AB1121</f>
        <v>Новицкий Д.Ю.</v>
      </c>
      <c r="AH1121" s="39" t="str">
        <f aca="false">C1121</f>
        <v>3ИСП11-17 (БД)</v>
      </c>
      <c r="AI1121" s="40" t="str">
        <f aca="false">B1121</f>
        <v>20</v>
      </c>
      <c r="AJ1121" s="39" t="str">
        <f aca="false">CONCATENATE(A1121," ",D1121)</f>
        <v>МДК.07.01 Управление и автоматизация баз данных</v>
      </c>
      <c r="AK1121" s="39" t="n">
        <f aca="false">E1121*F1121+P1121*Q1121+H1121+J1121+S1121+U1121</f>
        <v>58</v>
      </c>
      <c r="AL1121" s="39" t="n">
        <f aca="false">L1121+W1121</f>
        <v>12</v>
      </c>
      <c r="AM1121" s="39" t="n">
        <f aca="false">M1121+X1121</f>
        <v>8</v>
      </c>
      <c r="AN1121" s="39" t="n">
        <f aca="false">Y1121</f>
        <v>0</v>
      </c>
      <c r="AO1121" s="39" t="n">
        <f aca="false">SUM(AK1121:AN1121)</f>
        <v>78</v>
      </c>
      <c r="AP1121" s="41" t="n">
        <f aca="false">K1121+V1121</f>
        <v>20</v>
      </c>
    </row>
    <row r="1122" s="42" customFormat="true" ht="16.5" hidden="true" customHeight="true" outlineLevel="0" collapsed="false">
      <c r="A1122" s="245" t="s">
        <v>366</v>
      </c>
      <c r="B1122" s="30" t="s">
        <v>119</v>
      </c>
      <c r="C1122" s="31" t="s">
        <v>660</v>
      </c>
      <c r="D1122" s="166" t="s">
        <v>367</v>
      </c>
      <c r="E1122" s="31" t="n">
        <v>10</v>
      </c>
      <c r="F1122" s="31"/>
      <c r="G1122" s="31"/>
      <c r="H1122" s="31" t="n">
        <v>30</v>
      </c>
      <c r="I1122" s="31"/>
      <c r="J1122" s="31"/>
      <c r="K1122" s="31"/>
      <c r="L1122" s="31"/>
      <c r="M1122" s="31"/>
      <c r="N1122" s="33" t="n">
        <f aca="false">E1122*F1122+H1122+J1122+K1122+L1122+M1122</f>
        <v>30</v>
      </c>
      <c r="O1122" s="225"/>
      <c r="P1122" s="31" t="n">
        <v>8</v>
      </c>
      <c r="Q1122" s="31"/>
      <c r="R1122" s="31"/>
      <c r="S1122" s="31" t="n">
        <v>26</v>
      </c>
      <c r="T1122" s="31"/>
      <c r="U1122" s="31"/>
      <c r="V1122" s="31"/>
      <c r="W1122" s="31"/>
      <c r="X1122" s="31"/>
      <c r="Y1122" s="31"/>
      <c r="Z1122" s="36" t="n">
        <f aca="false">P1122*Q1122+S1122+U1122+V1122+W1122+X1122+Y1122</f>
        <v>26</v>
      </c>
      <c r="AA1122" s="36" t="n">
        <f aca="false">N1122+Z1122</f>
        <v>56</v>
      </c>
      <c r="AB1122" s="47" t="s">
        <v>265</v>
      </c>
      <c r="AC1122" s="102" t="s">
        <v>421</v>
      </c>
      <c r="AD1122" s="102"/>
      <c r="AE1122" s="225" t="n">
        <v>64</v>
      </c>
      <c r="AF1122" s="38" t="n">
        <f aca="false">E1122*F1122+P1122*Q1122</f>
        <v>0</v>
      </c>
      <c r="AG1122" s="39" t="str">
        <f aca="false">AB1122</f>
        <v>Новицкий Д.Ю.</v>
      </c>
      <c r="AH1122" s="39" t="str">
        <f aca="false">C1122</f>
        <v>3ИСП11-17а (БД)</v>
      </c>
      <c r="AI1122" s="40" t="str">
        <f aca="false">B1122</f>
        <v>9</v>
      </c>
      <c r="AJ1122" s="39" t="str">
        <f aca="false">CONCATENATE(A1122," ",D1122)</f>
        <v>МДК.07.01 Управление и автоматизация баз данных</v>
      </c>
      <c r="AK1122" s="39" t="n">
        <f aca="false">E1122*F1122+P1122*Q1122+H1122+J1122+S1122+U1122</f>
        <v>56</v>
      </c>
      <c r="AL1122" s="39" t="n">
        <f aca="false">L1122+W1122</f>
        <v>0</v>
      </c>
      <c r="AM1122" s="39" t="n">
        <f aca="false">M1122+X1122</f>
        <v>0</v>
      </c>
      <c r="AN1122" s="39" t="n">
        <f aca="false">Y1122</f>
        <v>0</v>
      </c>
      <c r="AO1122" s="39" t="n">
        <f aca="false">SUM(AK1122:AN1122)</f>
        <v>56</v>
      </c>
      <c r="AP1122" s="41" t="n">
        <f aca="false">K1122+V1122</f>
        <v>0</v>
      </c>
    </row>
    <row r="1123" s="42" customFormat="true" ht="16.5" hidden="true" customHeight="true" outlineLevel="0" collapsed="false">
      <c r="A1123" s="245" t="s">
        <v>366</v>
      </c>
      <c r="B1123" s="30" t="s">
        <v>116</v>
      </c>
      <c r="C1123" s="31" t="s">
        <v>661</v>
      </c>
      <c r="D1123" s="166" t="s">
        <v>367</v>
      </c>
      <c r="E1123" s="31" t="n">
        <v>10</v>
      </c>
      <c r="F1123" s="31"/>
      <c r="G1123" s="31"/>
      <c r="H1123" s="31" t="n">
        <v>30</v>
      </c>
      <c r="I1123" s="31"/>
      <c r="J1123" s="31"/>
      <c r="K1123" s="31"/>
      <c r="L1123" s="31"/>
      <c r="M1123" s="31"/>
      <c r="N1123" s="33" t="n">
        <f aca="false">E1123*F1123+H1123+J1123+K1123+L1123+M1123</f>
        <v>30</v>
      </c>
      <c r="O1123" s="225"/>
      <c r="P1123" s="31" t="n">
        <v>8</v>
      </c>
      <c r="Q1123" s="31"/>
      <c r="R1123" s="31"/>
      <c r="S1123" s="31" t="n">
        <v>26</v>
      </c>
      <c r="T1123" s="31"/>
      <c r="U1123" s="31"/>
      <c r="V1123" s="31"/>
      <c r="W1123" s="31"/>
      <c r="X1123" s="31"/>
      <c r="Y1123" s="31"/>
      <c r="Z1123" s="36" t="n">
        <f aca="false">P1123*Q1123+S1123+U1123+V1123+W1123+X1123+Y1123</f>
        <v>26</v>
      </c>
      <c r="AA1123" s="36" t="n">
        <f aca="false">N1123+Z1123</f>
        <v>56</v>
      </c>
      <c r="AB1123" s="47" t="s">
        <v>69</v>
      </c>
      <c r="AC1123" s="102" t="s">
        <v>421</v>
      </c>
      <c r="AD1123" s="102"/>
      <c r="AE1123" s="225" t="n">
        <v>64</v>
      </c>
      <c r="AF1123" s="38" t="n">
        <f aca="false">E1123*F1123+P1123*Q1123</f>
        <v>0</v>
      </c>
      <c r="AG1123" s="39" t="str">
        <f aca="false">AB1123</f>
        <v>вак. 2 п/гр</v>
      </c>
      <c r="AH1123" s="39" t="str">
        <f aca="false">C1123</f>
        <v>3ИСП11-17б (БД)</v>
      </c>
      <c r="AI1123" s="40" t="str">
        <f aca="false">B1123</f>
        <v>11</v>
      </c>
      <c r="AJ1123" s="39" t="str">
        <f aca="false">CONCATENATE(A1123," ",D1123)</f>
        <v>МДК.07.01 Управление и автоматизация баз данных</v>
      </c>
      <c r="AK1123" s="39" t="n">
        <f aca="false">E1123*F1123+P1123*Q1123+H1123+J1123+S1123+U1123</f>
        <v>56</v>
      </c>
      <c r="AL1123" s="39" t="n">
        <f aca="false">L1123+W1123</f>
        <v>0</v>
      </c>
      <c r="AM1123" s="39" t="n">
        <f aca="false">M1123+X1123</f>
        <v>0</v>
      </c>
      <c r="AN1123" s="39" t="n">
        <f aca="false">Y1123</f>
        <v>0</v>
      </c>
      <c r="AO1123" s="39" t="n">
        <f aca="false">SUM(AK1123:AN1123)</f>
        <v>56</v>
      </c>
      <c r="AP1123" s="41" t="n">
        <f aca="false">K1123+V1123</f>
        <v>0</v>
      </c>
    </row>
    <row r="1124" s="42" customFormat="true" ht="16.5" hidden="true" customHeight="true" outlineLevel="0" collapsed="false">
      <c r="A1124" s="245" t="s">
        <v>366</v>
      </c>
      <c r="B1124" s="30" t="s">
        <v>119</v>
      </c>
      <c r="C1124" s="31" t="s">
        <v>660</v>
      </c>
      <c r="D1124" s="166" t="s">
        <v>653</v>
      </c>
      <c r="E1124" s="31" t="n">
        <v>10</v>
      </c>
      <c r="F1124" s="31"/>
      <c r="G1124" s="31"/>
      <c r="H1124" s="31"/>
      <c r="I1124" s="31"/>
      <c r="J1124" s="31"/>
      <c r="K1124" s="31"/>
      <c r="L1124" s="31"/>
      <c r="M1124" s="31"/>
      <c r="N1124" s="33" t="n">
        <f aca="false">E1124*F1124+H1124+J1124+K1124+L1124+M1124</f>
        <v>0</v>
      </c>
      <c r="O1124" s="225"/>
      <c r="P1124" s="31" t="n">
        <v>8</v>
      </c>
      <c r="Q1124" s="31"/>
      <c r="R1124" s="31"/>
      <c r="S1124" s="31"/>
      <c r="T1124" s="31"/>
      <c r="U1124" s="31" t="n">
        <v>30</v>
      </c>
      <c r="V1124" s="31"/>
      <c r="W1124" s="31"/>
      <c r="X1124" s="31"/>
      <c r="Y1124" s="31"/>
      <c r="Z1124" s="36" t="n">
        <f aca="false">P1124*Q1124+S1124+U1124+V1124+W1124+X1124+Y1124</f>
        <v>30</v>
      </c>
      <c r="AA1124" s="36" t="n">
        <f aca="false">N1124+Z1124</f>
        <v>30</v>
      </c>
      <c r="AB1124" s="47" t="s">
        <v>265</v>
      </c>
      <c r="AC1124" s="102" t="s">
        <v>421</v>
      </c>
      <c r="AD1124" s="102"/>
      <c r="AE1124" s="225" t="n">
        <v>64</v>
      </c>
      <c r="AF1124" s="38" t="n">
        <f aca="false">E1124*F1124+P1124*Q1124</f>
        <v>0</v>
      </c>
      <c r="AG1124" s="39" t="str">
        <f aca="false">AB1124</f>
        <v>Новицкий Д.Ю.</v>
      </c>
      <c r="AH1124" s="39" t="str">
        <f aca="false">C1124</f>
        <v>3ИСП11-17а (БД)</v>
      </c>
      <c r="AI1124" s="40" t="str">
        <f aca="false">B1124</f>
        <v>9</v>
      </c>
      <c r="AJ1124" s="39" t="str">
        <f aca="false">CONCATENATE(A1124," ",D1124)</f>
        <v>МДК.07.01 КП - Управление и автоматизация баз данных</v>
      </c>
      <c r="AK1124" s="39" t="n">
        <f aca="false">E1124*F1124+P1124*Q1124+H1124+J1124+S1124+U1124</f>
        <v>30</v>
      </c>
      <c r="AL1124" s="39" t="n">
        <f aca="false">L1124+W1124</f>
        <v>0</v>
      </c>
      <c r="AM1124" s="39" t="n">
        <f aca="false">M1124+X1124</f>
        <v>0</v>
      </c>
      <c r="AN1124" s="39" t="n">
        <f aca="false">Y1124</f>
        <v>0</v>
      </c>
      <c r="AO1124" s="39" t="n">
        <f aca="false">SUM(AK1124:AN1124)</f>
        <v>30</v>
      </c>
      <c r="AP1124" s="41" t="n">
        <f aca="false">K1124+V1124</f>
        <v>0</v>
      </c>
    </row>
    <row r="1125" s="42" customFormat="true" ht="16.5" hidden="true" customHeight="true" outlineLevel="0" collapsed="false">
      <c r="A1125" s="245" t="s">
        <v>366</v>
      </c>
      <c r="B1125" s="30" t="s">
        <v>116</v>
      </c>
      <c r="C1125" s="31" t="s">
        <v>661</v>
      </c>
      <c r="D1125" s="166" t="s">
        <v>653</v>
      </c>
      <c r="E1125" s="31" t="n">
        <v>10</v>
      </c>
      <c r="F1125" s="31"/>
      <c r="G1125" s="31"/>
      <c r="H1125" s="31"/>
      <c r="I1125" s="31"/>
      <c r="J1125" s="31"/>
      <c r="K1125" s="31"/>
      <c r="L1125" s="31"/>
      <c r="M1125" s="31"/>
      <c r="N1125" s="33" t="n">
        <f aca="false">E1125*F1125+H1125+J1125+K1125+L1125+M1125</f>
        <v>0</v>
      </c>
      <c r="O1125" s="225"/>
      <c r="P1125" s="31" t="n">
        <v>8</v>
      </c>
      <c r="Q1125" s="31"/>
      <c r="R1125" s="31"/>
      <c r="S1125" s="31"/>
      <c r="T1125" s="31"/>
      <c r="U1125" s="31" t="n">
        <v>30</v>
      </c>
      <c r="V1125" s="31"/>
      <c r="W1125" s="31"/>
      <c r="X1125" s="31"/>
      <c r="Y1125" s="31"/>
      <c r="Z1125" s="36" t="n">
        <f aca="false">P1125*Q1125+S1125+U1125+V1125+W1125+X1125+Y1125</f>
        <v>30</v>
      </c>
      <c r="AA1125" s="36" t="n">
        <f aca="false">N1125+Z1125</f>
        <v>30</v>
      </c>
      <c r="AB1125" s="47" t="s">
        <v>265</v>
      </c>
      <c r="AC1125" s="102" t="s">
        <v>421</v>
      </c>
      <c r="AD1125" s="102"/>
      <c r="AE1125" s="225" t="n">
        <v>64</v>
      </c>
      <c r="AF1125" s="38" t="n">
        <f aca="false">E1125*F1125+P1125*Q1125</f>
        <v>0</v>
      </c>
      <c r="AG1125" s="39" t="str">
        <f aca="false">AB1125</f>
        <v>Новицкий Д.Ю.</v>
      </c>
      <c r="AH1125" s="39" t="str">
        <f aca="false">C1125</f>
        <v>3ИСП11-17б (БД)</v>
      </c>
      <c r="AI1125" s="40" t="str">
        <f aca="false">B1125</f>
        <v>11</v>
      </c>
      <c r="AJ1125" s="39" t="str">
        <f aca="false">CONCATENATE(A1125," ",D1125)</f>
        <v>МДК.07.01 КП - Управление и автоматизация баз данных</v>
      </c>
      <c r="AK1125" s="39" t="n">
        <f aca="false">E1125*F1125+P1125*Q1125+H1125+J1125+S1125+U1125</f>
        <v>30</v>
      </c>
      <c r="AL1125" s="39" t="n">
        <f aca="false">L1125+W1125</f>
        <v>0</v>
      </c>
      <c r="AM1125" s="39" t="n">
        <f aca="false">M1125+X1125</f>
        <v>0</v>
      </c>
      <c r="AN1125" s="39" t="n">
        <f aca="false">Y1125</f>
        <v>0</v>
      </c>
      <c r="AO1125" s="39" t="n">
        <f aca="false">SUM(AK1125:AN1125)</f>
        <v>30</v>
      </c>
      <c r="AP1125" s="41" t="n">
        <f aca="false">K1125+V1125</f>
        <v>0</v>
      </c>
    </row>
    <row r="1126" s="42" customFormat="true" ht="16.5" hidden="true" customHeight="true" outlineLevel="0" collapsed="false">
      <c r="A1126" s="245" t="s">
        <v>370</v>
      </c>
      <c r="B1126" s="30" t="s">
        <v>122</v>
      </c>
      <c r="C1126" s="31" t="s">
        <v>662</v>
      </c>
      <c r="D1126" s="166" t="s">
        <v>371</v>
      </c>
      <c r="E1126" s="31" t="n">
        <v>10</v>
      </c>
      <c r="F1126" s="31" t="n">
        <v>7</v>
      </c>
      <c r="G1126" s="31" t="n">
        <v>50</v>
      </c>
      <c r="H1126" s="31"/>
      <c r="I1126" s="31" t="n">
        <v>50</v>
      </c>
      <c r="J1126" s="31"/>
      <c r="K1126" s="31"/>
      <c r="L1126" s="31" t="n">
        <v>6</v>
      </c>
      <c r="M1126" s="31" t="n">
        <v>8</v>
      </c>
      <c r="N1126" s="33" t="n">
        <f aca="false">E1126*F1126+H1126+J1126+K1126+L1126+M1126</f>
        <v>84</v>
      </c>
      <c r="O1126" s="225"/>
      <c r="P1126" s="31" t="n">
        <v>8</v>
      </c>
      <c r="Q1126" s="31"/>
      <c r="R1126" s="31"/>
      <c r="S1126" s="31"/>
      <c r="T1126" s="31"/>
      <c r="U1126" s="31"/>
      <c r="V1126" s="31"/>
      <c r="W1126" s="31"/>
      <c r="X1126" s="31"/>
      <c r="Y1126" s="31"/>
      <c r="Z1126" s="36" t="n">
        <f aca="false">P1126*Q1126+S1126+U1126+V1126+W1126+X1126+Y1126</f>
        <v>0</v>
      </c>
      <c r="AA1126" s="36" t="n">
        <f aca="false">N1126+Z1126</f>
        <v>84</v>
      </c>
      <c r="AB1126" s="47" t="s">
        <v>284</v>
      </c>
      <c r="AC1126" s="102" t="s">
        <v>654</v>
      </c>
      <c r="AD1126" s="102"/>
      <c r="AE1126" s="225" t="n">
        <v>0</v>
      </c>
      <c r="AF1126" s="38" t="n">
        <f aca="false">E1126*F1126+P1126*Q1126</f>
        <v>70</v>
      </c>
      <c r="AG1126" s="39" t="str">
        <f aca="false">AB1126</f>
        <v>Свистунова С.А.</v>
      </c>
      <c r="AH1126" s="39" t="str">
        <f aca="false">C1126</f>
        <v>3ИСП11-17 (БД)</v>
      </c>
      <c r="AI1126" s="40" t="str">
        <f aca="false">B1126</f>
        <v>20</v>
      </c>
      <c r="AJ1126" s="39" t="str">
        <f aca="false">CONCATENATE(A1126," ",D1126)</f>
        <v>МДК.07.02 Сертификация информационных систем</v>
      </c>
      <c r="AK1126" s="39" t="n">
        <f aca="false">E1126*F1126+P1126*Q1126+H1126+J1126+S1126+U1126</f>
        <v>70</v>
      </c>
      <c r="AL1126" s="39" t="n">
        <f aca="false">L1126+W1126</f>
        <v>6</v>
      </c>
      <c r="AM1126" s="39" t="n">
        <f aca="false">M1126+X1126</f>
        <v>8</v>
      </c>
      <c r="AN1126" s="39" t="n">
        <f aca="false">Y1126</f>
        <v>0</v>
      </c>
      <c r="AO1126" s="39" t="n">
        <f aca="false">SUM(AK1126:AN1126)</f>
        <v>84</v>
      </c>
      <c r="AP1126" s="41" t="n">
        <f aca="false">K1126+V1126</f>
        <v>0</v>
      </c>
    </row>
    <row r="1127" s="42" customFormat="true" ht="16.5" hidden="true" customHeight="true" outlineLevel="0" collapsed="false">
      <c r="A1127" s="245" t="s">
        <v>655</v>
      </c>
      <c r="B1127" s="30" t="s">
        <v>122</v>
      </c>
      <c r="C1127" s="31" t="s">
        <v>662</v>
      </c>
      <c r="D1127" s="166" t="s">
        <v>163</v>
      </c>
      <c r="E1127" s="31" t="n">
        <v>1</v>
      </c>
      <c r="F1127" s="31" t="n">
        <v>9</v>
      </c>
      <c r="G1127" s="31"/>
      <c r="H1127" s="31"/>
      <c r="I1127" s="31"/>
      <c r="J1127" s="31"/>
      <c r="K1127" s="31"/>
      <c r="L1127" s="31"/>
      <c r="M1127" s="31"/>
      <c r="N1127" s="33" t="n">
        <f aca="false">E1127*F1127+H1127+J1127+K1127+L1127+M1127</f>
        <v>9</v>
      </c>
      <c r="O1127" s="225"/>
      <c r="P1127" s="31" t="n">
        <v>2</v>
      </c>
      <c r="Q1127" s="31" t="n">
        <v>9</v>
      </c>
      <c r="R1127" s="31"/>
      <c r="S1127" s="31"/>
      <c r="T1127" s="31"/>
      <c r="U1127" s="31"/>
      <c r="V1127" s="31"/>
      <c r="W1127" s="31"/>
      <c r="X1127" s="31"/>
      <c r="Y1127" s="31"/>
      <c r="Z1127" s="36" t="n">
        <f aca="false">P1127*Q1127+S1127+U1127+V1127+W1127+X1127+Y1127</f>
        <v>18</v>
      </c>
      <c r="AA1127" s="36" t="n">
        <f aca="false">N1127+Z1127</f>
        <v>27</v>
      </c>
      <c r="AB1127" s="47" t="s">
        <v>322</v>
      </c>
      <c r="AC1127" s="102"/>
      <c r="AD1127" s="102"/>
      <c r="AE1127" s="225" t="n">
        <v>72</v>
      </c>
      <c r="AF1127" s="38" t="n">
        <f aca="false">E1127*F1127+P1127*Q1127</f>
        <v>27</v>
      </c>
      <c r="AG1127" s="39" t="str">
        <f aca="false">AB1127</f>
        <v>Куропаткина О.П.</v>
      </c>
      <c r="AH1127" s="39" t="str">
        <f aca="false">C1127</f>
        <v>3ИСП11-17 (БД)</v>
      </c>
      <c r="AI1127" s="40" t="str">
        <f aca="false">B1127</f>
        <v>20</v>
      </c>
      <c r="AJ1127" s="39" t="str">
        <f aca="false">CONCATENATE(A1127," ",D1127)</f>
        <v>ПП.07 Производственная практика</v>
      </c>
      <c r="AK1127" s="39" t="n">
        <f aca="false">E1127*F1127+P1127*Q1127+H1127+J1127+S1127+U1127</f>
        <v>27</v>
      </c>
      <c r="AL1127" s="39" t="n">
        <f aca="false">L1127+W1127</f>
        <v>0</v>
      </c>
      <c r="AM1127" s="39" t="n">
        <f aca="false">M1127+X1127</f>
        <v>0</v>
      </c>
      <c r="AN1127" s="39" t="n">
        <f aca="false">Y1127</f>
        <v>0</v>
      </c>
      <c r="AO1127" s="39" t="n">
        <f aca="false">SUM(AK1127:AN1127)</f>
        <v>27</v>
      </c>
      <c r="AP1127" s="41" t="n">
        <f aca="false">K1127+V1127</f>
        <v>0</v>
      </c>
    </row>
    <row r="1128" s="42" customFormat="true" ht="16.5" hidden="true" customHeight="true" outlineLevel="0" collapsed="false">
      <c r="A1128" s="245" t="s">
        <v>655</v>
      </c>
      <c r="B1128" s="30" t="s">
        <v>122</v>
      </c>
      <c r="C1128" s="31" t="s">
        <v>662</v>
      </c>
      <c r="D1128" s="166" t="s">
        <v>163</v>
      </c>
      <c r="E1128" s="31" t="n">
        <v>1</v>
      </c>
      <c r="F1128" s="31" t="n">
        <v>9</v>
      </c>
      <c r="G1128" s="31"/>
      <c r="H1128" s="31"/>
      <c r="I1128" s="31"/>
      <c r="J1128" s="31"/>
      <c r="K1128" s="31"/>
      <c r="L1128" s="31"/>
      <c r="M1128" s="31"/>
      <c r="N1128" s="33" t="n">
        <f aca="false">E1128*F1128+H1128+J1128+K1128+L1128+M1128</f>
        <v>9</v>
      </c>
      <c r="O1128" s="225"/>
      <c r="P1128" s="31" t="n">
        <v>2</v>
      </c>
      <c r="Q1128" s="31" t="n">
        <v>9</v>
      </c>
      <c r="R1128" s="31"/>
      <c r="S1128" s="31"/>
      <c r="T1128" s="31"/>
      <c r="U1128" s="31"/>
      <c r="V1128" s="31"/>
      <c r="W1128" s="31"/>
      <c r="X1128" s="31"/>
      <c r="Y1128" s="31"/>
      <c r="Z1128" s="36" t="n">
        <f aca="false">P1128*Q1128+S1128+U1128+V1128+W1128+X1128+Y1128</f>
        <v>18</v>
      </c>
      <c r="AA1128" s="36" t="n">
        <f aca="false">N1128+Z1128</f>
        <v>27</v>
      </c>
      <c r="AB1128" s="47" t="s">
        <v>281</v>
      </c>
      <c r="AC1128" s="102"/>
      <c r="AD1128" s="102"/>
      <c r="AE1128" s="225" t="n">
        <v>72</v>
      </c>
      <c r="AF1128" s="38" t="n">
        <f aca="false">E1128*F1128+P1128*Q1128</f>
        <v>27</v>
      </c>
      <c r="AG1128" s="39" t="str">
        <f aca="false">AB1128</f>
        <v>Бастрыкин К.М.</v>
      </c>
      <c r="AH1128" s="39" t="str">
        <f aca="false">C1128</f>
        <v>3ИСП11-17 (БД)</v>
      </c>
      <c r="AI1128" s="40" t="str">
        <f aca="false">B1128</f>
        <v>20</v>
      </c>
      <c r="AJ1128" s="39" t="str">
        <f aca="false">CONCATENATE(A1128," ",D1128)</f>
        <v>ПП.07 Производственная практика</v>
      </c>
      <c r="AK1128" s="39" t="n">
        <f aca="false">E1128*F1128+P1128*Q1128+H1128+J1128+S1128+U1128</f>
        <v>27</v>
      </c>
      <c r="AL1128" s="39" t="n">
        <f aca="false">L1128+W1128</f>
        <v>0</v>
      </c>
      <c r="AM1128" s="39" t="n">
        <f aca="false">M1128+X1128</f>
        <v>0</v>
      </c>
      <c r="AN1128" s="39" t="n">
        <f aca="false">Y1128</f>
        <v>0</v>
      </c>
      <c r="AO1128" s="39" t="n">
        <f aca="false">SUM(AK1128:AN1128)</f>
        <v>27</v>
      </c>
      <c r="AP1128" s="41" t="n">
        <f aca="false">K1128+V1128</f>
        <v>0</v>
      </c>
    </row>
    <row r="1129" s="42" customFormat="true" ht="16.5" hidden="true" customHeight="true" outlineLevel="0" collapsed="false">
      <c r="A1129" s="245" t="s">
        <v>655</v>
      </c>
      <c r="B1129" s="30" t="s">
        <v>122</v>
      </c>
      <c r="C1129" s="31" t="s">
        <v>662</v>
      </c>
      <c r="D1129" s="166" t="s">
        <v>163</v>
      </c>
      <c r="E1129" s="31" t="n">
        <v>1</v>
      </c>
      <c r="F1129" s="31" t="n">
        <v>9</v>
      </c>
      <c r="G1129" s="31"/>
      <c r="H1129" s="31"/>
      <c r="I1129" s="31"/>
      <c r="J1129" s="31"/>
      <c r="K1129" s="31"/>
      <c r="L1129" s="31"/>
      <c r="M1129" s="31"/>
      <c r="N1129" s="33" t="n">
        <f aca="false">E1129*F1129+H1129+J1129+K1129+L1129+M1129</f>
        <v>9</v>
      </c>
      <c r="O1129" s="225"/>
      <c r="P1129" s="31" t="n">
        <v>2</v>
      </c>
      <c r="Q1129" s="31" t="n">
        <v>9</v>
      </c>
      <c r="R1129" s="31"/>
      <c r="S1129" s="31"/>
      <c r="T1129" s="31"/>
      <c r="U1129" s="31"/>
      <c r="V1129" s="31"/>
      <c r="W1129" s="31"/>
      <c r="X1129" s="31"/>
      <c r="Y1129" s="31"/>
      <c r="Z1129" s="36" t="n">
        <f aca="false">P1129*Q1129+S1129+U1129+V1129+W1129+X1129+Y1129</f>
        <v>18</v>
      </c>
      <c r="AA1129" s="36" t="n">
        <f aca="false">N1129+Z1129</f>
        <v>27</v>
      </c>
      <c r="AB1129" s="36" t="s">
        <v>406</v>
      </c>
      <c r="AC1129" s="102"/>
      <c r="AD1129" s="102"/>
      <c r="AE1129" s="225" t="n">
        <v>72</v>
      </c>
      <c r="AF1129" s="38" t="n">
        <f aca="false">E1129*F1129+P1129*Q1129</f>
        <v>27</v>
      </c>
      <c r="AG1129" s="39" t="str">
        <f aca="false">AB1129</f>
        <v>Вак. ПП</v>
      </c>
      <c r="AH1129" s="39" t="str">
        <f aca="false">C1129</f>
        <v>3ИСП11-17 (БД)</v>
      </c>
      <c r="AI1129" s="40" t="str">
        <f aca="false">B1129</f>
        <v>20</v>
      </c>
      <c r="AJ1129" s="39" t="str">
        <f aca="false">CONCATENATE(A1129," ",D1129)</f>
        <v>ПП.07 Производственная практика</v>
      </c>
      <c r="AK1129" s="39" t="n">
        <f aca="false">E1129*F1129+P1129*Q1129+H1129+J1129+S1129+U1129</f>
        <v>27</v>
      </c>
      <c r="AL1129" s="39" t="n">
        <f aca="false">L1129+W1129</f>
        <v>0</v>
      </c>
      <c r="AM1129" s="39" t="n">
        <f aca="false">M1129+X1129</f>
        <v>0</v>
      </c>
      <c r="AN1129" s="39" t="n">
        <f aca="false">Y1129</f>
        <v>0</v>
      </c>
      <c r="AO1129" s="39" t="n">
        <f aca="false">SUM(AK1129:AN1129)</f>
        <v>27</v>
      </c>
      <c r="AP1129" s="41" t="n">
        <f aca="false">K1129+V1129</f>
        <v>0</v>
      </c>
    </row>
    <row r="1130" s="42" customFormat="true" ht="16.5" hidden="true" customHeight="true" outlineLevel="0" collapsed="false">
      <c r="A1130" s="245" t="s">
        <v>655</v>
      </c>
      <c r="B1130" s="30" t="s">
        <v>122</v>
      </c>
      <c r="C1130" s="31" t="s">
        <v>662</v>
      </c>
      <c r="D1130" s="166" t="s">
        <v>163</v>
      </c>
      <c r="E1130" s="31" t="n">
        <v>1</v>
      </c>
      <c r="F1130" s="31" t="n">
        <v>9</v>
      </c>
      <c r="G1130" s="31"/>
      <c r="H1130" s="31"/>
      <c r="I1130" s="31"/>
      <c r="J1130" s="31"/>
      <c r="K1130" s="31"/>
      <c r="L1130" s="31"/>
      <c r="M1130" s="31"/>
      <c r="N1130" s="33" t="n">
        <f aca="false">E1130*F1130+H1130+J1130+K1130+L1130+M1130</f>
        <v>9</v>
      </c>
      <c r="O1130" s="225"/>
      <c r="P1130" s="31" t="n">
        <v>2</v>
      </c>
      <c r="Q1130" s="31" t="n">
        <v>9</v>
      </c>
      <c r="R1130" s="31"/>
      <c r="S1130" s="31"/>
      <c r="T1130" s="31"/>
      <c r="U1130" s="31"/>
      <c r="V1130" s="31"/>
      <c r="W1130" s="31"/>
      <c r="X1130" s="31"/>
      <c r="Y1130" s="31"/>
      <c r="Z1130" s="36" t="n">
        <f aca="false">P1130*Q1130+S1130+U1130+V1130+W1130+X1130+Y1130</f>
        <v>18</v>
      </c>
      <c r="AA1130" s="36" t="n">
        <f aca="false">N1130+Z1130</f>
        <v>27</v>
      </c>
      <c r="AB1130" s="36" t="s">
        <v>143</v>
      </c>
      <c r="AC1130" s="102"/>
      <c r="AD1130" s="102"/>
      <c r="AE1130" s="225" t="n">
        <v>72</v>
      </c>
      <c r="AF1130" s="38" t="n">
        <f aca="false">E1130*F1130+P1130*Q1130</f>
        <v>27</v>
      </c>
      <c r="AG1130" s="39" t="str">
        <f aca="false">AB1130</f>
        <v>вак. ПП</v>
      </c>
      <c r="AH1130" s="39" t="str">
        <f aca="false">C1130</f>
        <v>3ИСП11-17 (БД)</v>
      </c>
      <c r="AI1130" s="40" t="str">
        <f aca="false">B1130</f>
        <v>20</v>
      </c>
      <c r="AJ1130" s="39" t="str">
        <f aca="false">CONCATENATE(A1130," ",D1130)</f>
        <v>ПП.07 Производственная практика</v>
      </c>
      <c r="AK1130" s="39" t="n">
        <f aca="false">E1130*F1130+P1130*Q1130+H1130+J1130+S1130+U1130</f>
        <v>27</v>
      </c>
      <c r="AL1130" s="39" t="n">
        <f aca="false">L1130+W1130</f>
        <v>0</v>
      </c>
      <c r="AM1130" s="39" t="n">
        <f aca="false">M1130+X1130</f>
        <v>0</v>
      </c>
      <c r="AN1130" s="39" t="n">
        <f aca="false">Y1130</f>
        <v>0</v>
      </c>
      <c r="AO1130" s="39" t="n">
        <f aca="false">SUM(AK1130:AN1130)</f>
        <v>27</v>
      </c>
      <c r="AP1130" s="41" t="n">
        <f aca="false">K1130+V1130</f>
        <v>0</v>
      </c>
    </row>
    <row r="1131" s="42" customFormat="true" ht="16.5" hidden="true" customHeight="true" outlineLevel="0" collapsed="false">
      <c r="A1131" s="245" t="s">
        <v>656</v>
      </c>
      <c r="B1131" s="30" t="s">
        <v>122</v>
      </c>
      <c r="C1131" s="31" t="s">
        <v>662</v>
      </c>
      <c r="D1131" s="166" t="s">
        <v>145</v>
      </c>
      <c r="E1131" s="31" t="n">
        <v>10</v>
      </c>
      <c r="F1131" s="31"/>
      <c r="G1131" s="31"/>
      <c r="H1131" s="31"/>
      <c r="I1131" s="31"/>
      <c r="J1131" s="31"/>
      <c r="K1131" s="31"/>
      <c r="L1131" s="31"/>
      <c r="M1131" s="31"/>
      <c r="N1131" s="33" t="n">
        <f aca="false">E1131*F1131+H1131+J1131+K1131+L1131+M1131</f>
        <v>0</v>
      </c>
      <c r="O1131" s="225"/>
      <c r="P1131" s="31" t="n">
        <v>8</v>
      </c>
      <c r="Q1131" s="31"/>
      <c r="R1131" s="31"/>
      <c r="S1131" s="31"/>
      <c r="T1131" s="31"/>
      <c r="U1131" s="31"/>
      <c r="V1131" s="31"/>
      <c r="W1131" s="31"/>
      <c r="X1131" s="31" t="n">
        <v>24</v>
      </c>
      <c r="Y1131" s="31"/>
      <c r="Z1131" s="36" t="n">
        <f aca="false">P1131*Q1131+S1131+U1131+V1131+W1131+X1131+Y1131</f>
        <v>24</v>
      </c>
      <c r="AA1131" s="36" t="n">
        <f aca="false">N1131+Z1131</f>
        <v>24</v>
      </c>
      <c r="AB1131" s="36" t="s">
        <v>146</v>
      </c>
      <c r="AC1131" s="102"/>
      <c r="AD1131" s="102"/>
      <c r="AE1131" s="225" t="n">
        <v>0</v>
      </c>
      <c r="AF1131" s="38" t="n">
        <f aca="false">E1131*F1131+P1131*Q1131</f>
        <v>0</v>
      </c>
      <c r="AG1131" s="39" t="str">
        <f aca="false">AB1131</f>
        <v>вак. ДЭ</v>
      </c>
      <c r="AH1131" s="39" t="str">
        <f aca="false">C1131</f>
        <v>3ИСП11-17 (БД)</v>
      </c>
      <c r="AI1131" s="40" t="str">
        <f aca="false">B1131</f>
        <v>20</v>
      </c>
      <c r="AJ1131" s="39" t="str">
        <f aca="false">CONCATENATE(A1131," ",D1131)</f>
        <v>ДЭ.07 Демонстрационный экзамен по модулю</v>
      </c>
      <c r="AK1131" s="39" t="n">
        <f aca="false">E1131*F1131+P1131*Q1131+H1131+J1131+S1131+U1131</f>
        <v>0</v>
      </c>
      <c r="AL1131" s="39" t="n">
        <f aca="false">L1131+W1131</f>
        <v>0</v>
      </c>
      <c r="AM1131" s="39" t="n">
        <f aca="false">M1131+X1131</f>
        <v>24</v>
      </c>
      <c r="AN1131" s="39" t="n">
        <f aca="false">Y1131</f>
        <v>0</v>
      </c>
      <c r="AO1131" s="39" t="n">
        <f aca="false">SUM(AK1131:AN1131)</f>
        <v>24</v>
      </c>
      <c r="AP1131" s="41" t="n">
        <f aca="false">K1131+V1131</f>
        <v>0</v>
      </c>
    </row>
    <row r="1132" s="42" customFormat="true" ht="16.5" hidden="true" customHeight="true" outlineLevel="0" collapsed="false">
      <c r="A1132" s="245" t="s">
        <v>345</v>
      </c>
      <c r="B1132" s="30" t="s">
        <v>122</v>
      </c>
      <c r="C1132" s="31" t="s">
        <v>662</v>
      </c>
      <c r="D1132" s="166" t="s">
        <v>346</v>
      </c>
      <c r="E1132" s="31" t="n">
        <v>10</v>
      </c>
      <c r="F1132" s="60" t="n">
        <v>8</v>
      </c>
      <c r="G1132" s="31" t="n">
        <v>140</v>
      </c>
      <c r="H1132" s="31" t="n">
        <v>-26</v>
      </c>
      <c r="I1132" s="31"/>
      <c r="J1132" s="31"/>
      <c r="K1132" s="31"/>
      <c r="L1132" s="31" t="n">
        <v>6</v>
      </c>
      <c r="M1132" s="31"/>
      <c r="N1132" s="33" t="n">
        <f aca="false">E1132*F1132+H1132+J1132+K1132+L1132+M1132</f>
        <v>60</v>
      </c>
      <c r="O1132" s="225"/>
      <c r="P1132" s="31" t="n">
        <v>8</v>
      </c>
      <c r="Q1132" s="60" t="n">
        <v>8</v>
      </c>
      <c r="R1132" s="31"/>
      <c r="S1132" s="31" t="n">
        <v>-34</v>
      </c>
      <c r="T1132" s="31"/>
      <c r="U1132" s="31" t="n">
        <v>-30</v>
      </c>
      <c r="V1132" s="31" t="n">
        <v>20</v>
      </c>
      <c r="W1132" s="31" t="n">
        <v>6</v>
      </c>
      <c r="X1132" s="31" t="n">
        <v>8</v>
      </c>
      <c r="Y1132" s="31"/>
      <c r="Z1132" s="36" t="n">
        <f aca="false">P1132*Q1132+S1132+U1132+V1132+W1132+X1132+Y1132</f>
        <v>34</v>
      </c>
      <c r="AA1132" s="36" t="n">
        <f aca="false">N1132+Z1132</f>
        <v>94</v>
      </c>
      <c r="AB1132" s="47" t="s">
        <v>322</v>
      </c>
      <c r="AC1132" s="102" t="s">
        <v>657</v>
      </c>
      <c r="AD1132" s="102"/>
      <c r="AE1132" s="225" t="n">
        <v>64</v>
      </c>
      <c r="AF1132" s="38" t="n">
        <f aca="false">E1132*F1132+P1132*Q1132</f>
        <v>144</v>
      </c>
      <c r="AG1132" s="39" t="str">
        <f aca="false">AB1132</f>
        <v>Куропаткина О.П.</v>
      </c>
      <c r="AH1132" s="39" t="str">
        <f aca="false">C1132</f>
        <v>3ИСП11-17 (БД)</v>
      </c>
      <c r="AI1132" s="40" t="str">
        <f aca="false">B1132</f>
        <v>20</v>
      </c>
      <c r="AJ1132" s="39" t="str">
        <f aca="false">CONCATENATE(A1132," ",D1132)</f>
        <v>МДК.11.01 Технология разработки и защиты баз данных</v>
      </c>
      <c r="AK1132" s="39" t="n">
        <f aca="false">E1132*F1132+P1132*Q1132+H1132+J1132+S1132+U1132</f>
        <v>54</v>
      </c>
      <c r="AL1132" s="39" t="n">
        <f aca="false">L1132+W1132</f>
        <v>12</v>
      </c>
      <c r="AM1132" s="39" t="n">
        <f aca="false">M1132+X1132</f>
        <v>8</v>
      </c>
      <c r="AN1132" s="39" t="n">
        <f aca="false">Y1132</f>
        <v>0</v>
      </c>
      <c r="AO1132" s="39" t="n">
        <f aca="false">SUM(AK1132:AN1132)</f>
        <v>74</v>
      </c>
      <c r="AP1132" s="41" t="n">
        <f aca="false">K1132+V1132</f>
        <v>20</v>
      </c>
    </row>
    <row r="1133" s="42" customFormat="true" ht="16.5" hidden="true" customHeight="true" outlineLevel="0" collapsed="false">
      <c r="A1133" s="245" t="s">
        <v>345</v>
      </c>
      <c r="B1133" s="30" t="s">
        <v>119</v>
      </c>
      <c r="C1133" s="31" t="s">
        <v>660</v>
      </c>
      <c r="D1133" s="166" t="s">
        <v>346</v>
      </c>
      <c r="E1133" s="31" t="n">
        <v>10</v>
      </c>
      <c r="F1133" s="60"/>
      <c r="G1133" s="31"/>
      <c r="H1133" s="31" t="n">
        <v>26</v>
      </c>
      <c r="I1133" s="31"/>
      <c r="J1133" s="31"/>
      <c r="K1133" s="31"/>
      <c r="L1133" s="31"/>
      <c r="M1133" s="31"/>
      <c r="N1133" s="33" t="n">
        <f aca="false">E1133*F1133+H1133+J1133+K1133+L1133+M1133</f>
        <v>26</v>
      </c>
      <c r="O1133" s="225"/>
      <c r="P1133" s="31" t="n">
        <v>8</v>
      </c>
      <c r="Q1133" s="60"/>
      <c r="R1133" s="31"/>
      <c r="S1133" s="31" t="n">
        <v>34</v>
      </c>
      <c r="T1133" s="31"/>
      <c r="U1133" s="31"/>
      <c r="V1133" s="31"/>
      <c r="W1133" s="31"/>
      <c r="X1133" s="31"/>
      <c r="Y1133" s="31"/>
      <c r="Z1133" s="36" t="n">
        <f aca="false">P1133*Q1133+S1133+U1133+V1133+W1133+X1133+Y1133</f>
        <v>34</v>
      </c>
      <c r="AA1133" s="36" t="n">
        <f aca="false">N1133+Z1133</f>
        <v>60</v>
      </c>
      <c r="AB1133" s="47" t="s">
        <v>322</v>
      </c>
      <c r="AC1133" s="102" t="s">
        <v>657</v>
      </c>
      <c r="AD1133" s="102"/>
      <c r="AE1133" s="225" t="n">
        <v>64</v>
      </c>
      <c r="AF1133" s="38" t="n">
        <f aca="false">E1133*F1133+P1133*Q1133</f>
        <v>0</v>
      </c>
      <c r="AG1133" s="39" t="str">
        <f aca="false">AB1133</f>
        <v>Куропаткина О.П.</v>
      </c>
      <c r="AH1133" s="39" t="str">
        <f aca="false">C1133</f>
        <v>3ИСП11-17а (БД)</v>
      </c>
      <c r="AI1133" s="40" t="str">
        <f aca="false">B1133</f>
        <v>9</v>
      </c>
      <c r="AJ1133" s="39" t="str">
        <f aca="false">CONCATENATE(A1133," ",D1133)</f>
        <v>МДК.11.01 Технология разработки и защиты баз данных</v>
      </c>
      <c r="AK1133" s="39" t="n">
        <f aca="false">E1133*F1133+P1133*Q1133+H1133+J1133+S1133+U1133</f>
        <v>60</v>
      </c>
      <c r="AL1133" s="39" t="n">
        <f aca="false">L1133+W1133</f>
        <v>0</v>
      </c>
      <c r="AM1133" s="39" t="n">
        <f aca="false">M1133+X1133</f>
        <v>0</v>
      </c>
      <c r="AN1133" s="39" t="n">
        <f aca="false">Y1133</f>
        <v>0</v>
      </c>
      <c r="AO1133" s="39" t="n">
        <f aca="false">SUM(AK1133:AN1133)</f>
        <v>60</v>
      </c>
      <c r="AP1133" s="41" t="n">
        <f aca="false">K1133+V1133</f>
        <v>0</v>
      </c>
    </row>
    <row r="1134" s="42" customFormat="true" ht="16.5" hidden="true" customHeight="true" outlineLevel="0" collapsed="false">
      <c r="A1134" s="245" t="s">
        <v>345</v>
      </c>
      <c r="B1134" s="30" t="s">
        <v>116</v>
      </c>
      <c r="C1134" s="31" t="s">
        <v>661</v>
      </c>
      <c r="D1134" s="166" t="s">
        <v>346</v>
      </c>
      <c r="E1134" s="31" t="n">
        <v>10</v>
      </c>
      <c r="F1134" s="60"/>
      <c r="G1134" s="31"/>
      <c r="H1134" s="31" t="n">
        <v>26</v>
      </c>
      <c r="I1134" s="31"/>
      <c r="J1134" s="31"/>
      <c r="K1134" s="31"/>
      <c r="L1134" s="31"/>
      <c r="M1134" s="31"/>
      <c r="N1134" s="33" t="n">
        <f aca="false">E1134*F1134+H1134+J1134+K1134+L1134+M1134</f>
        <v>26</v>
      </c>
      <c r="O1134" s="225"/>
      <c r="P1134" s="31" t="n">
        <v>8</v>
      </c>
      <c r="Q1134" s="60"/>
      <c r="R1134" s="31"/>
      <c r="S1134" s="31" t="n">
        <v>34</v>
      </c>
      <c r="T1134" s="31"/>
      <c r="U1134" s="31"/>
      <c r="V1134" s="31"/>
      <c r="W1134" s="31"/>
      <c r="X1134" s="31"/>
      <c r="Y1134" s="31"/>
      <c r="Z1134" s="36" t="n">
        <f aca="false">P1134*Q1134+S1134+U1134+V1134+W1134+X1134+Y1134</f>
        <v>34</v>
      </c>
      <c r="AA1134" s="36" t="n">
        <f aca="false">N1134+Z1134</f>
        <v>60</v>
      </c>
      <c r="AB1134" s="47" t="s">
        <v>69</v>
      </c>
      <c r="AC1134" s="102" t="s">
        <v>657</v>
      </c>
      <c r="AD1134" s="102"/>
      <c r="AE1134" s="225" t="n">
        <v>64</v>
      </c>
      <c r="AF1134" s="38" t="n">
        <f aca="false">E1134*F1134+P1134*Q1134</f>
        <v>0</v>
      </c>
      <c r="AG1134" s="39" t="str">
        <f aca="false">AB1134</f>
        <v>вак. 2 п/гр</v>
      </c>
      <c r="AH1134" s="39" t="str">
        <f aca="false">C1134</f>
        <v>3ИСП11-17б (БД)</v>
      </c>
      <c r="AI1134" s="40" t="str">
        <f aca="false">B1134</f>
        <v>11</v>
      </c>
      <c r="AJ1134" s="39" t="str">
        <f aca="false">CONCATENATE(A1134," ",D1134)</f>
        <v>МДК.11.01 Технология разработки и защиты баз данных</v>
      </c>
      <c r="AK1134" s="39" t="n">
        <f aca="false">E1134*F1134+P1134*Q1134+H1134+J1134+S1134+U1134</f>
        <v>60</v>
      </c>
      <c r="AL1134" s="39" t="n">
        <f aca="false">L1134+W1134</f>
        <v>0</v>
      </c>
      <c r="AM1134" s="39" t="n">
        <f aca="false">M1134+X1134</f>
        <v>0</v>
      </c>
      <c r="AN1134" s="39" t="n">
        <f aca="false">Y1134</f>
        <v>0</v>
      </c>
      <c r="AO1134" s="39" t="n">
        <f aca="false">SUM(AK1134:AN1134)</f>
        <v>60</v>
      </c>
      <c r="AP1134" s="41" t="n">
        <f aca="false">K1134+V1134</f>
        <v>0</v>
      </c>
    </row>
    <row r="1135" s="42" customFormat="true" ht="16.5" hidden="true" customHeight="true" outlineLevel="0" collapsed="false">
      <c r="A1135" s="245" t="s">
        <v>345</v>
      </c>
      <c r="B1135" s="30" t="s">
        <v>119</v>
      </c>
      <c r="C1135" s="31" t="s">
        <v>660</v>
      </c>
      <c r="D1135" s="166" t="s">
        <v>658</v>
      </c>
      <c r="E1135" s="31" t="n">
        <v>10</v>
      </c>
      <c r="F1135" s="60"/>
      <c r="G1135" s="31"/>
      <c r="H1135" s="31"/>
      <c r="I1135" s="31"/>
      <c r="J1135" s="31"/>
      <c r="K1135" s="31"/>
      <c r="L1135" s="31"/>
      <c r="M1135" s="31"/>
      <c r="N1135" s="33" t="n">
        <f aca="false">E1135*F1135+H1135+J1135+K1135+L1135+M1135</f>
        <v>0</v>
      </c>
      <c r="O1135" s="225"/>
      <c r="P1135" s="31" t="n">
        <v>8</v>
      </c>
      <c r="Q1135" s="60"/>
      <c r="R1135" s="31"/>
      <c r="S1135" s="31"/>
      <c r="T1135" s="31"/>
      <c r="U1135" s="31" t="n">
        <v>30</v>
      </c>
      <c r="V1135" s="31"/>
      <c r="W1135" s="31"/>
      <c r="X1135" s="31"/>
      <c r="Y1135" s="31"/>
      <c r="Z1135" s="36" t="n">
        <f aca="false">P1135*Q1135+S1135+U1135+V1135+W1135+X1135+Y1135</f>
        <v>30</v>
      </c>
      <c r="AA1135" s="36" t="n">
        <f aca="false">N1135+Z1135</f>
        <v>30</v>
      </c>
      <c r="AB1135" s="47" t="s">
        <v>322</v>
      </c>
      <c r="AC1135" s="102" t="s">
        <v>657</v>
      </c>
      <c r="AD1135" s="102"/>
      <c r="AE1135" s="225" t="n">
        <v>64</v>
      </c>
      <c r="AF1135" s="38" t="n">
        <f aca="false">E1135*F1135+P1135*Q1135</f>
        <v>0</v>
      </c>
      <c r="AG1135" s="39" t="str">
        <f aca="false">AB1135</f>
        <v>Куропаткина О.П.</v>
      </c>
      <c r="AH1135" s="39" t="str">
        <f aca="false">C1135</f>
        <v>3ИСП11-17а (БД)</v>
      </c>
      <c r="AI1135" s="40" t="str">
        <f aca="false">B1135</f>
        <v>9</v>
      </c>
      <c r="AJ1135" s="39" t="str">
        <f aca="false">CONCATENATE(A1135," ",D1135)</f>
        <v>МДК.11.01 КП - Технология разработки и защиты баз данных</v>
      </c>
      <c r="AK1135" s="39" t="n">
        <f aca="false">E1135*F1135+P1135*Q1135+H1135+J1135+S1135+U1135</f>
        <v>30</v>
      </c>
      <c r="AL1135" s="39" t="n">
        <f aca="false">L1135+W1135</f>
        <v>0</v>
      </c>
      <c r="AM1135" s="39" t="n">
        <f aca="false">M1135+X1135</f>
        <v>0</v>
      </c>
      <c r="AN1135" s="39" t="n">
        <f aca="false">Y1135</f>
        <v>0</v>
      </c>
      <c r="AO1135" s="39" t="n">
        <f aca="false">SUM(AK1135:AN1135)</f>
        <v>30</v>
      </c>
      <c r="AP1135" s="41" t="n">
        <f aca="false">K1135+V1135</f>
        <v>0</v>
      </c>
    </row>
    <row r="1136" s="42" customFormat="true" ht="16.5" hidden="true" customHeight="true" outlineLevel="0" collapsed="false">
      <c r="A1136" s="245" t="s">
        <v>345</v>
      </c>
      <c r="B1136" s="30" t="s">
        <v>116</v>
      </c>
      <c r="C1136" s="31" t="s">
        <v>661</v>
      </c>
      <c r="D1136" s="166" t="s">
        <v>658</v>
      </c>
      <c r="E1136" s="31" t="n">
        <v>10</v>
      </c>
      <c r="F1136" s="60"/>
      <c r="G1136" s="31"/>
      <c r="H1136" s="31"/>
      <c r="I1136" s="31"/>
      <c r="J1136" s="31"/>
      <c r="K1136" s="31"/>
      <c r="L1136" s="31"/>
      <c r="M1136" s="31"/>
      <c r="N1136" s="33" t="n">
        <f aca="false">E1136*F1136+H1136+J1136+K1136+L1136+M1136</f>
        <v>0</v>
      </c>
      <c r="O1136" s="225"/>
      <c r="P1136" s="31" t="n">
        <v>8</v>
      </c>
      <c r="Q1136" s="60"/>
      <c r="R1136" s="31"/>
      <c r="S1136" s="31"/>
      <c r="T1136" s="31"/>
      <c r="U1136" s="31" t="n">
        <v>30</v>
      </c>
      <c r="V1136" s="31"/>
      <c r="W1136" s="31"/>
      <c r="X1136" s="31"/>
      <c r="Y1136" s="31"/>
      <c r="Z1136" s="36" t="n">
        <f aca="false">P1136*Q1136+S1136+U1136+V1136+W1136+X1136+Y1136</f>
        <v>30</v>
      </c>
      <c r="AA1136" s="36" t="n">
        <f aca="false">N1136+Z1136</f>
        <v>30</v>
      </c>
      <c r="AB1136" s="47" t="s">
        <v>659</v>
      </c>
      <c r="AC1136" s="102" t="s">
        <v>657</v>
      </c>
      <c r="AD1136" s="102"/>
      <c r="AE1136" s="225" t="n">
        <v>64</v>
      </c>
      <c r="AF1136" s="38" t="n">
        <f aca="false">E1136*F1136+P1136*Q1136</f>
        <v>0</v>
      </c>
      <c r="AG1136" s="39" t="str">
        <f aca="false">AB1136</f>
        <v>вак. КП - Куропаткина</v>
      </c>
      <c r="AH1136" s="39" t="str">
        <f aca="false">C1136</f>
        <v>3ИСП11-17б (БД)</v>
      </c>
      <c r="AI1136" s="40" t="str">
        <f aca="false">B1136</f>
        <v>11</v>
      </c>
      <c r="AJ1136" s="39" t="str">
        <f aca="false">CONCATENATE(A1136," ",D1136)</f>
        <v>МДК.11.01 КП - Технология разработки и защиты баз данных</v>
      </c>
      <c r="AK1136" s="39" t="n">
        <f aca="false">E1136*F1136+P1136*Q1136+H1136+J1136+S1136+U1136</f>
        <v>30</v>
      </c>
      <c r="AL1136" s="39" t="n">
        <f aca="false">L1136+W1136</f>
        <v>0</v>
      </c>
      <c r="AM1136" s="39" t="n">
        <f aca="false">M1136+X1136</f>
        <v>0</v>
      </c>
      <c r="AN1136" s="39" t="n">
        <f aca="false">Y1136</f>
        <v>0</v>
      </c>
      <c r="AO1136" s="39" t="n">
        <f aca="false">SUM(AK1136:AN1136)</f>
        <v>30</v>
      </c>
      <c r="AP1136" s="41" t="n">
        <f aca="false">K1136+V1136</f>
        <v>0</v>
      </c>
    </row>
    <row r="1137" s="42" customFormat="true" ht="16.5" hidden="true" customHeight="true" outlineLevel="0" collapsed="false">
      <c r="A1137" s="138" t="s">
        <v>347</v>
      </c>
      <c r="B1137" s="30" t="s">
        <v>119</v>
      </c>
      <c r="C1137" s="31" t="s">
        <v>660</v>
      </c>
      <c r="D1137" s="140" t="s">
        <v>108</v>
      </c>
      <c r="E1137" s="31" t="n">
        <v>2</v>
      </c>
      <c r="F1137" s="31" t="n">
        <v>36</v>
      </c>
      <c r="G1137" s="31"/>
      <c r="H1137" s="31"/>
      <c r="I1137" s="31"/>
      <c r="J1137" s="31"/>
      <c r="K1137" s="31"/>
      <c r="L1137" s="31"/>
      <c r="M1137" s="31"/>
      <c r="N1137" s="33" t="n">
        <f aca="false">E1137*F1137+H1137+J1137+K1137+L1137+M1137</f>
        <v>72</v>
      </c>
      <c r="O1137" s="225"/>
      <c r="P1137" s="31" t="n">
        <v>8</v>
      </c>
      <c r="Q1137" s="31"/>
      <c r="R1137" s="31"/>
      <c r="S1137" s="31"/>
      <c r="T1137" s="31"/>
      <c r="U1137" s="31"/>
      <c r="V1137" s="31"/>
      <c r="W1137" s="31"/>
      <c r="X1137" s="31"/>
      <c r="Y1137" s="31"/>
      <c r="Z1137" s="36" t="n">
        <f aca="false">P1137*Q1137+S1137+U1137+V1137+W1137+X1137+Y1137</f>
        <v>0</v>
      </c>
      <c r="AA1137" s="36" t="n">
        <f aca="false">N1137+Z1137</f>
        <v>72</v>
      </c>
      <c r="AB1137" s="73" t="s">
        <v>379</v>
      </c>
      <c r="AC1137" s="31"/>
      <c r="AD1137" s="31"/>
      <c r="AE1137" s="225" t="n">
        <v>0</v>
      </c>
      <c r="AF1137" s="38" t="n">
        <f aca="false">E1137*F1137+P1137*Q1137</f>
        <v>72</v>
      </c>
      <c r="AG1137" s="39" t="str">
        <f aca="false">AB1137</f>
        <v>Харламов Д. </v>
      </c>
      <c r="AH1137" s="39" t="str">
        <f aca="false">C1137</f>
        <v>3ИСП11-17а (БД)</v>
      </c>
      <c r="AI1137" s="40" t="str">
        <f aca="false">B1137</f>
        <v>9</v>
      </c>
      <c r="AJ1137" s="39" t="str">
        <f aca="false">CONCATENATE(A1137," ",D1137)</f>
        <v>УП.11 Учебная практика</v>
      </c>
      <c r="AK1137" s="39" t="n">
        <f aca="false">E1137*F1137+P1137*Q1137+H1137+J1137+S1137+U1137</f>
        <v>72</v>
      </c>
      <c r="AL1137" s="39" t="n">
        <f aca="false">L1137+W1137</f>
        <v>0</v>
      </c>
      <c r="AM1137" s="39" t="n">
        <f aca="false">M1137+X1137</f>
        <v>0</v>
      </c>
      <c r="AN1137" s="39" t="n">
        <f aca="false">Y1137</f>
        <v>0</v>
      </c>
      <c r="AO1137" s="39" t="n">
        <f aca="false">SUM(AK1137:AN1137)</f>
        <v>72</v>
      </c>
      <c r="AP1137" s="41" t="n">
        <f aca="false">K1137+V1137</f>
        <v>0</v>
      </c>
    </row>
    <row r="1138" s="42" customFormat="true" ht="16.5" hidden="true" customHeight="true" outlineLevel="0" collapsed="false">
      <c r="A1138" s="138" t="s">
        <v>347</v>
      </c>
      <c r="B1138" s="30" t="s">
        <v>116</v>
      </c>
      <c r="C1138" s="31" t="s">
        <v>661</v>
      </c>
      <c r="D1138" s="140" t="s">
        <v>108</v>
      </c>
      <c r="E1138" s="31" t="n">
        <v>2</v>
      </c>
      <c r="F1138" s="31" t="n">
        <v>36</v>
      </c>
      <c r="G1138" s="31"/>
      <c r="H1138" s="31"/>
      <c r="I1138" s="31"/>
      <c r="J1138" s="31"/>
      <c r="K1138" s="31"/>
      <c r="L1138" s="31"/>
      <c r="M1138" s="31"/>
      <c r="N1138" s="33" t="n">
        <f aca="false">E1138*F1138+H1138+J1138+K1138+L1138+M1138</f>
        <v>72</v>
      </c>
      <c r="O1138" s="225"/>
      <c r="P1138" s="31" t="n">
        <v>8</v>
      </c>
      <c r="Q1138" s="31"/>
      <c r="R1138" s="31"/>
      <c r="S1138" s="31"/>
      <c r="T1138" s="31"/>
      <c r="U1138" s="31"/>
      <c r="V1138" s="31"/>
      <c r="W1138" s="31"/>
      <c r="X1138" s="31"/>
      <c r="Y1138" s="31"/>
      <c r="Z1138" s="36" t="n">
        <f aca="false">P1138*Q1138+S1138+U1138+V1138+W1138+X1138+Y1138</f>
        <v>0</v>
      </c>
      <c r="AA1138" s="36" t="n">
        <f aca="false">N1138+Z1138</f>
        <v>72</v>
      </c>
      <c r="AB1138" s="73" t="s">
        <v>276</v>
      </c>
      <c r="AC1138" s="31"/>
      <c r="AD1138" s="31"/>
      <c r="AE1138" s="225"/>
      <c r="AF1138" s="38" t="n">
        <f aca="false">E1138*F1138+P1138*Q1138</f>
        <v>72</v>
      </c>
      <c r="AG1138" s="39" t="str">
        <f aca="false">AB1138</f>
        <v>Кузякова А.М.</v>
      </c>
      <c r="AH1138" s="39" t="str">
        <f aca="false">C1138</f>
        <v>3ИСП11-17б (БД)</v>
      </c>
      <c r="AI1138" s="40" t="str">
        <f aca="false">B1138</f>
        <v>11</v>
      </c>
      <c r="AJ1138" s="39" t="str">
        <f aca="false">CONCATENATE(A1138," ",D1138)</f>
        <v>УП.11 Учебная практика</v>
      </c>
      <c r="AK1138" s="39" t="n">
        <f aca="false">E1138*F1138+P1138*Q1138+H1138+J1138+S1138+U1138</f>
        <v>72</v>
      </c>
      <c r="AL1138" s="39" t="n">
        <f aca="false">L1138+W1138</f>
        <v>0</v>
      </c>
      <c r="AM1138" s="39" t="n">
        <f aca="false">M1138+X1138</f>
        <v>0</v>
      </c>
      <c r="AN1138" s="39" t="n">
        <f aca="false">Y1138</f>
        <v>0</v>
      </c>
      <c r="AO1138" s="39" t="n">
        <f aca="false">SUM(AK1138:AN1138)</f>
        <v>72</v>
      </c>
      <c r="AP1138" s="41" t="n">
        <f aca="false">K1138+V1138</f>
        <v>0</v>
      </c>
    </row>
    <row r="1139" s="42" customFormat="true" ht="16.5" hidden="true" customHeight="true" outlineLevel="0" collapsed="false">
      <c r="A1139" s="138" t="s">
        <v>349</v>
      </c>
      <c r="B1139" s="30" t="s">
        <v>122</v>
      </c>
      <c r="C1139" s="31" t="s">
        <v>662</v>
      </c>
      <c r="D1139" s="140" t="s">
        <v>163</v>
      </c>
      <c r="E1139" s="31" t="n">
        <v>1</v>
      </c>
      <c r="F1139" s="31" t="n">
        <v>9</v>
      </c>
      <c r="G1139" s="31"/>
      <c r="H1139" s="31"/>
      <c r="I1139" s="31"/>
      <c r="J1139" s="31"/>
      <c r="K1139" s="31"/>
      <c r="L1139" s="31"/>
      <c r="M1139" s="31"/>
      <c r="N1139" s="33" t="n">
        <f aca="false">E1139*F1139+H1139+J1139+K1139+L1139+M1139</f>
        <v>9</v>
      </c>
      <c r="O1139" s="225"/>
      <c r="P1139" s="31" t="n">
        <v>2</v>
      </c>
      <c r="Q1139" s="31" t="n">
        <v>9</v>
      </c>
      <c r="R1139" s="31"/>
      <c r="S1139" s="31"/>
      <c r="T1139" s="31"/>
      <c r="U1139" s="31"/>
      <c r="V1139" s="31"/>
      <c r="W1139" s="31"/>
      <c r="X1139" s="31"/>
      <c r="Y1139" s="31"/>
      <c r="Z1139" s="36" t="n">
        <f aca="false">P1139*Q1139+S1139+U1139+V1139+W1139+X1139+Y1139</f>
        <v>18</v>
      </c>
      <c r="AA1139" s="36" t="n">
        <f aca="false">N1139+Z1139</f>
        <v>27</v>
      </c>
      <c r="AB1139" s="47" t="s">
        <v>322</v>
      </c>
      <c r="AC1139" s="31"/>
      <c r="AD1139" s="31"/>
      <c r="AE1139" s="225" t="n">
        <v>72</v>
      </c>
      <c r="AF1139" s="38" t="n">
        <f aca="false">E1139*F1139+P1139*Q1139</f>
        <v>27</v>
      </c>
      <c r="AG1139" s="39" t="str">
        <f aca="false">AB1139</f>
        <v>Куропаткина О.П.</v>
      </c>
      <c r="AH1139" s="39" t="str">
        <f aca="false">C1139</f>
        <v>3ИСП11-17 (БД)</v>
      </c>
      <c r="AI1139" s="40" t="str">
        <f aca="false">B1139</f>
        <v>20</v>
      </c>
      <c r="AJ1139" s="39" t="str">
        <f aca="false">CONCATENATE(A1139," ",D1139)</f>
        <v>ПП.11 Производственная практика</v>
      </c>
      <c r="AK1139" s="39" t="n">
        <f aca="false">E1139*F1139+P1139*Q1139+H1139+J1139+S1139+U1139</f>
        <v>27</v>
      </c>
      <c r="AL1139" s="39" t="n">
        <f aca="false">L1139+W1139</f>
        <v>0</v>
      </c>
      <c r="AM1139" s="39" t="n">
        <f aca="false">M1139+X1139</f>
        <v>0</v>
      </c>
      <c r="AN1139" s="39" t="n">
        <f aca="false">Y1139</f>
        <v>0</v>
      </c>
      <c r="AO1139" s="39" t="n">
        <f aca="false">SUM(AK1139:AN1139)</f>
        <v>27</v>
      </c>
      <c r="AP1139" s="41" t="n">
        <f aca="false">K1139+V1139</f>
        <v>0</v>
      </c>
    </row>
    <row r="1140" s="42" customFormat="true" ht="16.5" hidden="true" customHeight="true" outlineLevel="0" collapsed="false">
      <c r="A1140" s="138" t="s">
        <v>349</v>
      </c>
      <c r="B1140" s="30" t="s">
        <v>122</v>
      </c>
      <c r="C1140" s="31" t="s">
        <v>662</v>
      </c>
      <c r="D1140" s="140" t="s">
        <v>163</v>
      </c>
      <c r="E1140" s="31" t="n">
        <v>1</v>
      </c>
      <c r="F1140" s="31" t="n">
        <v>9</v>
      </c>
      <c r="G1140" s="31"/>
      <c r="H1140" s="31"/>
      <c r="I1140" s="31"/>
      <c r="J1140" s="31"/>
      <c r="K1140" s="31"/>
      <c r="L1140" s="31"/>
      <c r="M1140" s="31"/>
      <c r="N1140" s="33" t="n">
        <f aca="false">E1140*F1140+H1140+J1140+K1140+L1140+M1140</f>
        <v>9</v>
      </c>
      <c r="O1140" s="225"/>
      <c r="P1140" s="31" t="n">
        <v>2</v>
      </c>
      <c r="Q1140" s="31" t="n">
        <v>9</v>
      </c>
      <c r="R1140" s="31"/>
      <c r="S1140" s="31"/>
      <c r="T1140" s="31"/>
      <c r="U1140" s="31"/>
      <c r="V1140" s="31"/>
      <c r="W1140" s="31"/>
      <c r="X1140" s="31"/>
      <c r="Y1140" s="31"/>
      <c r="Z1140" s="36" t="n">
        <f aca="false">P1140*Q1140+S1140+U1140+V1140+W1140+X1140+Y1140</f>
        <v>18</v>
      </c>
      <c r="AA1140" s="36" t="n">
        <f aca="false">N1140+Z1140</f>
        <v>27</v>
      </c>
      <c r="AB1140" s="47" t="s">
        <v>281</v>
      </c>
      <c r="AC1140" s="31"/>
      <c r="AD1140" s="31"/>
      <c r="AE1140" s="225" t="n">
        <v>72</v>
      </c>
      <c r="AF1140" s="38" t="n">
        <f aca="false">E1140*F1140+P1140*Q1140</f>
        <v>27</v>
      </c>
      <c r="AG1140" s="39" t="str">
        <f aca="false">AB1140</f>
        <v>Бастрыкин К.М.</v>
      </c>
      <c r="AH1140" s="39" t="str">
        <f aca="false">C1140</f>
        <v>3ИСП11-17 (БД)</v>
      </c>
      <c r="AI1140" s="40" t="str">
        <f aca="false">B1140</f>
        <v>20</v>
      </c>
      <c r="AJ1140" s="39" t="str">
        <f aca="false">CONCATENATE(A1140," ",D1140)</f>
        <v>ПП.11 Производственная практика</v>
      </c>
      <c r="AK1140" s="39" t="n">
        <f aca="false">E1140*F1140+P1140*Q1140+H1140+J1140+S1140+U1140</f>
        <v>27</v>
      </c>
      <c r="AL1140" s="39" t="n">
        <f aca="false">L1140+W1140</f>
        <v>0</v>
      </c>
      <c r="AM1140" s="39" t="n">
        <f aca="false">M1140+X1140</f>
        <v>0</v>
      </c>
      <c r="AN1140" s="39" t="n">
        <f aca="false">Y1140</f>
        <v>0</v>
      </c>
      <c r="AO1140" s="39" t="n">
        <f aca="false">SUM(AK1140:AN1140)</f>
        <v>27</v>
      </c>
      <c r="AP1140" s="41" t="n">
        <f aca="false">K1140+V1140</f>
        <v>0</v>
      </c>
    </row>
    <row r="1141" s="42" customFormat="true" ht="16.5" hidden="true" customHeight="true" outlineLevel="0" collapsed="false">
      <c r="A1141" s="138" t="s">
        <v>349</v>
      </c>
      <c r="B1141" s="30" t="s">
        <v>122</v>
      </c>
      <c r="C1141" s="31" t="s">
        <v>662</v>
      </c>
      <c r="D1141" s="140" t="s">
        <v>163</v>
      </c>
      <c r="E1141" s="31" t="n">
        <v>1</v>
      </c>
      <c r="F1141" s="31" t="n">
        <v>9</v>
      </c>
      <c r="G1141" s="31"/>
      <c r="H1141" s="31"/>
      <c r="I1141" s="31"/>
      <c r="J1141" s="31"/>
      <c r="K1141" s="31"/>
      <c r="L1141" s="31"/>
      <c r="M1141" s="31"/>
      <c r="N1141" s="33" t="n">
        <f aca="false">E1141*F1141+H1141+J1141+K1141+L1141+M1141</f>
        <v>9</v>
      </c>
      <c r="O1141" s="225"/>
      <c r="P1141" s="31" t="n">
        <v>2</v>
      </c>
      <c r="Q1141" s="31" t="n">
        <v>9</v>
      </c>
      <c r="R1141" s="31"/>
      <c r="S1141" s="31"/>
      <c r="T1141" s="31"/>
      <c r="U1141" s="31"/>
      <c r="V1141" s="31"/>
      <c r="W1141" s="31"/>
      <c r="X1141" s="31"/>
      <c r="Y1141" s="31"/>
      <c r="Z1141" s="36" t="n">
        <f aca="false">P1141*Q1141+S1141+U1141+V1141+W1141+X1141+Y1141</f>
        <v>18</v>
      </c>
      <c r="AA1141" s="36" t="n">
        <f aca="false">N1141+Z1141</f>
        <v>27</v>
      </c>
      <c r="AB1141" s="36" t="s">
        <v>406</v>
      </c>
      <c r="AC1141" s="31"/>
      <c r="AD1141" s="31"/>
      <c r="AE1141" s="225" t="n">
        <v>72</v>
      </c>
      <c r="AF1141" s="38" t="n">
        <f aca="false">E1141*F1141+P1141*Q1141</f>
        <v>27</v>
      </c>
      <c r="AG1141" s="39" t="str">
        <f aca="false">AB1141</f>
        <v>Вак. ПП</v>
      </c>
      <c r="AH1141" s="39" t="str">
        <f aca="false">C1141</f>
        <v>3ИСП11-17 (БД)</v>
      </c>
      <c r="AI1141" s="40" t="str">
        <f aca="false">B1141</f>
        <v>20</v>
      </c>
      <c r="AJ1141" s="39" t="str">
        <f aca="false">CONCATENATE(A1141," ",D1141)</f>
        <v>ПП.11 Производственная практика</v>
      </c>
      <c r="AK1141" s="39" t="n">
        <f aca="false">E1141*F1141+P1141*Q1141+H1141+J1141+S1141+U1141</f>
        <v>27</v>
      </c>
      <c r="AL1141" s="39" t="n">
        <f aca="false">L1141+W1141</f>
        <v>0</v>
      </c>
      <c r="AM1141" s="39" t="n">
        <f aca="false">M1141+X1141</f>
        <v>0</v>
      </c>
      <c r="AN1141" s="39" t="n">
        <f aca="false">Y1141</f>
        <v>0</v>
      </c>
      <c r="AO1141" s="39" t="n">
        <f aca="false">SUM(AK1141:AN1141)</f>
        <v>27</v>
      </c>
      <c r="AP1141" s="41" t="n">
        <f aca="false">K1141+V1141</f>
        <v>0</v>
      </c>
    </row>
    <row r="1142" s="42" customFormat="true" ht="16.5" hidden="true" customHeight="true" outlineLevel="0" collapsed="false">
      <c r="A1142" s="138" t="s">
        <v>349</v>
      </c>
      <c r="B1142" s="30" t="s">
        <v>122</v>
      </c>
      <c r="C1142" s="31" t="s">
        <v>662</v>
      </c>
      <c r="D1142" s="140" t="s">
        <v>163</v>
      </c>
      <c r="E1142" s="31" t="n">
        <v>1</v>
      </c>
      <c r="F1142" s="31" t="n">
        <v>9</v>
      </c>
      <c r="G1142" s="31"/>
      <c r="H1142" s="31"/>
      <c r="I1142" s="31"/>
      <c r="J1142" s="31"/>
      <c r="K1142" s="31"/>
      <c r="L1142" s="31"/>
      <c r="M1142" s="31"/>
      <c r="N1142" s="33" t="n">
        <f aca="false">E1142*F1142+H1142+J1142+K1142+L1142+M1142</f>
        <v>9</v>
      </c>
      <c r="O1142" s="225"/>
      <c r="P1142" s="31" t="n">
        <v>2</v>
      </c>
      <c r="Q1142" s="31" t="n">
        <v>9</v>
      </c>
      <c r="R1142" s="31"/>
      <c r="S1142" s="31"/>
      <c r="T1142" s="31"/>
      <c r="U1142" s="31"/>
      <c r="V1142" s="31"/>
      <c r="W1142" s="31"/>
      <c r="X1142" s="31"/>
      <c r="Y1142" s="31"/>
      <c r="Z1142" s="36" t="n">
        <f aca="false">P1142*Q1142+S1142+U1142+V1142+W1142+X1142+Y1142</f>
        <v>18</v>
      </c>
      <c r="AA1142" s="36" t="n">
        <f aca="false">N1142+Z1142</f>
        <v>27</v>
      </c>
      <c r="AB1142" s="36" t="s">
        <v>143</v>
      </c>
      <c r="AC1142" s="31"/>
      <c r="AD1142" s="31"/>
      <c r="AE1142" s="225" t="n">
        <v>72</v>
      </c>
      <c r="AF1142" s="38" t="n">
        <f aca="false">E1142*F1142+P1142*Q1142</f>
        <v>27</v>
      </c>
      <c r="AG1142" s="39" t="str">
        <f aca="false">AB1142</f>
        <v>вак. ПП</v>
      </c>
      <c r="AH1142" s="39" t="str">
        <f aca="false">C1142</f>
        <v>3ИСП11-17 (БД)</v>
      </c>
      <c r="AI1142" s="40" t="str">
        <f aca="false">B1142</f>
        <v>20</v>
      </c>
      <c r="AJ1142" s="39" t="str">
        <f aca="false">CONCATENATE(A1142," ",D1142)</f>
        <v>ПП.11 Производственная практика</v>
      </c>
      <c r="AK1142" s="39" t="n">
        <f aca="false">E1142*F1142+P1142*Q1142+H1142+J1142+S1142+U1142</f>
        <v>27</v>
      </c>
      <c r="AL1142" s="39" t="n">
        <f aca="false">L1142+W1142</f>
        <v>0</v>
      </c>
      <c r="AM1142" s="39" t="n">
        <f aca="false">M1142+X1142</f>
        <v>0</v>
      </c>
      <c r="AN1142" s="39" t="n">
        <f aca="false">Y1142</f>
        <v>0</v>
      </c>
      <c r="AO1142" s="39" t="n">
        <f aca="false">SUM(AK1142:AN1142)</f>
        <v>27</v>
      </c>
      <c r="AP1142" s="41" t="n">
        <f aca="false">K1142+V1142</f>
        <v>0</v>
      </c>
    </row>
    <row r="1143" s="42" customFormat="true" ht="16.5" hidden="true" customHeight="true" outlineLevel="0" collapsed="false">
      <c r="A1143" s="138" t="s">
        <v>350</v>
      </c>
      <c r="B1143" s="30" t="s">
        <v>122</v>
      </c>
      <c r="C1143" s="31" t="s">
        <v>662</v>
      </c>
      <c r="D1143" s="140" t="s">
        <v>145</v>
      </c>
      <c r="E1143" s="31" t="n">
        <v>10</v>
      </c>
      <c r="F1143" s="31"/>
      <c r="G1143" s="31"/>
      <c r="H1143" s="31"/>
      <c r="I1143" s="31"/>
      <c r="J1143" s="31"/>
      <c r="K1143" s="31"/>
      <c r="L1143" s="31"/>
      <c r="M1143" s="31"/>
      <c r="N1143" s="33" t="n">
        <f aca="false">E1143*F1143+H1143+J1143+K1143+L1143+M1143</f>
        <v>0</v>
      </c>
      <c r="O1143" s="225"/>
      <c r="P1143" s="31" t="n">
        <v>8</v>
      </c>
      <c r="Q1143" s="31"/>
      <c r="R1143" s="31"/>
      <c r="S1143" s="31"/>
      <c r="T1143" s="31"/>
      <c r="U1143" s="31"/>
      <c r="V1143" s="31"/>
      <c r="W1143" s="31"/>
      <c r="X1143" s="31" t="n">
        <v>24</v>
      </c>
      <c r="Y1143" s="31"/>
      <c r="Z1143" s="36" t="n">
        <f aca="false">P1143*Q1143+S1143+U1143+V1143+W1143+X1143+Y1143</f>
        <v>24</v>
      </c>
      <c r="AA1143" s="36" t="n">
        <f aca="false">N1143+Z1143</f>
        <v>24</v>
      </c>
      <c r="AB1143" s="36" t="s">
        <v>146</v>
      </c>
      <c r="AC1143" s="31"/>
      <c r="AD1143" s="31"/>
      <c r="AE1143" s="225" t="n">
        <v>0</v>
      </c>
      <c r="AF1143" s="38" t="n">
        <f aca="false">E1143*F1143+P1143*Q1143</f>
        <v>0</v>
      </c>
      <c r="AG1143" s="39" t="str">
        <f aca="false">AB1143</f>
        <v>вак. ДЭ</v>
      </c>
      <c r="AH1143" s="39" t="str">
        <f aca="false">C1143</f>
        <v>3ИСП11-17 (БД)</v>
      </c>
      <c r="AI1143" s="40" t="str">
        <f aca="false">B1143</f>
        <v>20</v>
      </c>
      <c r="AJ1143" s="39" t="str">
        <f aca="false">CONCATENATE(A1143," ",D1143)</f>
        <v>ДЭ.11 Демонстрационный экзамен по модулю</v>
      </c>
      <c r="AK1143" s="39" t="n">
        <f aca="false">E1143*F1143+P1143*Q1143+H1143+J1143+S1143+U1143</f>
        <v>0</v>
      </c>
      <c r="AL1143" s="39" t="n">
        <f aca="false">L1143+W1143</f>
        <v>0</v>
      </c>
      <c r="AM1143" s="39" t="n">
        <f aca="false">M1143+X1143</f>
        <v>24</v>
      </c>
      <c r="AN1143" s="39" t="n">
        <f aca="false">Y1143</f>
        <v>0</v>
      </c>
      <c r="AO1143" s="39" t="n">
        <f aca="false">SUM(AK1143:AN1143)</f>
        <v>24</v>
      </c>
      <c r="AP1143" s="41" t="n">
        <f aca="false">K1143+V1143</f>
        <v>0</v>
      </c>
    </row>
    <row r="1144" s="42" customFormat="true" ht="16.5" hidden="true" customHeight="true" outlineLevel="0" collapsed="false">
      <c r="A1144" s="138" t="s">
        <v>393</v>
      </c>
      <c r="B1144" s="30" t="s">
        <v>122</v>
      </c>
      <c r="C1144" s="31" t="s">
        <v>662</v>
      </c>
      <c r="D1144" s="140" t="s">
        <v>394</v>
      </c>
      <c r="E1144" s="31" t="n">
        <v>10</v>
      </c>
      <c r="F1144" s="31"/>
      <c r="G1144" s="31"/>
      <c r="H1144" s="31"/>
      <c r="I1144" s="31"/>
      <c r="J1144" s="31"/>
      <c r="K1144" s="31"/>
      <c r="L1144" s="31"/>
      <c r="M1144" s="31"/>
      <c r="N1144" s="33" t="n">
        <f aca="false">E1144*F1144+H1144+J1144+K1144+L1144+M1144</f>
        <v>0</v>
      </c>
      <c r="O1144" s="225"/>
      <c r="P1144" s="31" t="n">
        <v>4</v>
      </c>
      <c r="Q1144" s="31" t="n">
        <v>9</v>
      </c>
      <c r="R1144" s="31"/>
      <c r="S1144" s="31"/>
      <c r="T1144" s="31"/>
      <c r="U1144" s="31"/>
      <c r="V1144" s="31"/>
      <c r="W1144" s="31"/>
      <c r="X1144" s="31"/>
      <c r="Y1144" s="31"/>
      <c r="Z1144" s="36" t="n">
        <f aca="false">P1144*Q1144+S1144+U1144+V1144+W1144+X1144+Y1144</f>
        <v>36</v>
      </c>
      <c r="AA1144" s="36" t="n">
        <f aca="false">N1144+Z1144</f>
        <v>36</v>
      </c>
      <c r="AB1144" s="47" t="s">
        <v>322</v>
      </c>
      <c r="AC1144" s="31"/>
      <c r="AD1144" s="31"/>
      <c r="AE1144" s="225" t="n">
        <v>144</v>
      </c>
      <c r="AF1144" s="38" t="n">
        <f aca="false">E1144*F1144+P1144*Q1144</f>
        <v>36</v>
      </c>
      <c r="AG1144" s="39" t="str">
        <f aca="false">AB1144</f>
        <v>Куропаткина О.П.</v>
      </c>
      <c r="AH1144" s="39" t="str">
        <f aca="false">C1144</f>
        <v>3ИСП11-17 (БД)</v>
      </c>
      <c r="AI1144" s="40" t="str">
        <f aca="false">B1144</f>
        <v>20</v>
      </c>
      <c r="AJ1144" s="39" t="str">
        <f aca="false">CONCATENATE(A1144," ",D1144)</f>
        <v>ПДП.00 Производственная практика (преддипломная)</v>
      </c>
      <c r="AK1144" s="39" t="n">
        <f aca="false">E1144*F1144+P1144*Q1144+H1144+J1144+S1144+U1144</f>
        <v>36</v>
      </c>
      <c r="AL1144" s="39" t="n">
        <f aca="false">L1144+W1144</f>
        <v>0</v>
      </c>
      <c r="AM1144" s="39" t="n">
        <f aca="false">M1144+X1144</f>
        <v>0</v>
      </c>
      <c r="AN1144" s="39" t="n">
        <f aca="false">Y1144</f>
        <v>0</v>
      </c>
      <c r="AO1144" s="39" t="n">
        <f aca="false">SUM(AK1144:AN1144)</f>
        <v>36</v>
      </c>
      <c r="AP1144" s="41" t="n">
        <f aca="false">K1144+V1144</f>
        <v>0</v>
      </c>
    </row>
    <row r="1145" s="42" customFormat="true" ht="16.5" hidden="true" customHeight="true" outlineLevel="0" collapsed="false">
      <c r="A1145" s="138" t="s">
        <v>393</v>
      </c>
      <c r="B1145" s="30" t="s">
        <v>122</v>
      </c>
      <c r="C1145" s="31" t="s">
        <v>662</v>
      </c>
      <c r="D1145" s="140" t="s">
        <v>394</v>
      </c>
      <c r="E1145" s="31" t="n">
        <v>10</v>
      </c>
      <c r="F1145" s="31"/>
      <c r="G1145" s="31"/>
      <c r="H1145" s="31"/>
      <c r="I1145" s="31"/>
      <c r="J1145" s="31"/>
      <c r="K1145" s="31"/>
      <c r="L1145" s="31"/>
      <c r="M1145" s="31"/>
      <c r="N1145" s="33" t="n">
        <f aca="false">E1145*F1145+H1145+J1145+K1145+L1145+M1145</f>
        <v>0</v>
      </c>
      <c r="O1145" s="225"/>
      <c r="P1145" s="31" t="n">
        <v>4</v>
      </c>
      <c r="Q1145" s="31" t="n">
        <v>9</v>
      </c>
      <c r="R1145" s="31"/>
      <c r="S1145" s="31"/>
      <c r="T1145" s="31"/>
      <c r="U1145" s="31"/>
      <c r="V1145" s="31"/>
      <c r="W1145" s="31"/>
      <c r="X1145" s="31"/>
      <c r="Y1145" s="31"/>
      <c r="Z1145" s="36" t="n">
        <f aca="false">P1145*Q1145+S1145+U1145+V1145+W1145+X1145+Y1145</f>
        <v>36</v>
      </c>
      <c r="AA1145" s="36" t="n">
        <f aca="false">N1145+Z1145</f>
        <v>36</v>
      </c>
      <c r="AB1145" s="47" t="s">
        <v>281</v>
      </c>
      <c r="AC1145" s="31"/>
      <c r="AD1145" s="31"/>
      <c r="AE1145" s="225" t="n">
        <v>144</v>
      </c>
      <c r="AF1145" s="38" t="n">
        <f aca="false">E1145*F1145+P1145*Q1145</f>
        <v>36</v>
      </c>
      <c r="AG1145" s="39" t="str">
        <f aca="false">AB1145</f>
        <v>Бастрыкин К.М.</v>
      </c>
      <c r="AH1145" s="39" t="str">
        <f aca="false">C1145</f>
        <v>3ИСП11-17 (БД)</v>
      </c>
      <c r="AI1145" s="40" t="str">
        <f aca="false">B1145</f>
        <v>20</v>
      </c>
      <c r="AJ1145" s="39" t="str">
        <f aca="false">CONCATENATE(A1145," ",D1145)</f>
        <v>ПДП.00 Производственная практика (преддипломная)</v>
      </c>
      <c r="AK1145" s="39" t="n">
        <f aca="false">E1145*F1145+P1145*Q1145+H1145+J1145+S1145+U1145</f>
        <v>36</v>
      </c>
      <c r="AL1145" s="39" t="n">
        <f aca="false">L1145+W1145</f>
        <v>0</v>
      </c>
      <c r="AM1145" s="39" t="n">
        <f aca="false">M1145+X1145</f>
        <v>0</v>
      </c>
      <c r="AN1145" s="39" t="n">
        <f aca="false">Y1145</f>
        <v>0</v>
      </c>
      <c r="AO1145" s="39" t="n">
        <f aca="false">SUM(AK1145:AN1145)</f>
        <v>36</v>
      </c>
      <c r="AP1145" s="41" t="n">
        <f aca="false">K1145+V1145</f>
        <v>0</v>
      </c>
    </row>
    <row r="1146" s="42" customFormat="true" ht="16.5" hidden="true" customHeight="true" outlineLevel="0" collapsed="false">
      <c r="A1146" s="138" t="s">
        <v>393</v>
      </c>
      <c r="B1146" s="30" t="s">
        <v>122</v>
      </c>
      <c r="C1146" s="31" t="s">
        <v>662</v>
      </c>
      <c r="D1146" s="140" t="s">
        <v>394</v>
      </c>
      <c r="E1146" s="31" t="n">
        <v>10</v>
      </c>
      <c r="F1146" s="31"/>
      <c r="G1146" s="31"/>
      <c r="H1146" s="31"/>
      <c r="I1146" s="31"/>
      <c r="J1146" s="31"/>
      <c r="K1146" s="31"/>
      <c r="L1146" s="31"/>
      <c r="M1146" s="31"/>
      <c r="N1146" s="33" t="n">
        <f aca="false">E1146*F1146+H1146+J1146+K1146+L1146+M1146</f>
        <v>0</v>
      </c>
      <c r="O1146" s="225"/>
      <c r="P1146" s="31" t="n">
        <v>4</v>
      </c>
      <c r="Q1146" s="31" t="n">
        <v>9</v>
      </c>
      <c r="R1146" s="31"/>
      <c r="S1146" s="31"/>
      <c r="T1146" s="31"/>
      <c r="U1146" s="31"/>
      <c r="V1146" s="31"/>
      <c r="W1146" s="31"/>
      <c r="X1146" s="31"/>
      <c r="Y1146" s="31"/>
      <c r="Z1146" s="36" t="n">
        <f aca="false">P1146*Q1146+S1146+U1146+V1146+W1146+X1146+Y1146</f>
        <v>36</v>
      </c>
      <c r="AA1146" s="36" t="n">
        <f aca="false">N1146+Z1146</f>
        <v>36</v>
      </c>
      <c r="AB1146" s="36" t="s">
        <v>406</v>
      </c>
      <c r="AC1146" s="31"/>
      <c r="AD1146" s="31"/>
      <c r="AE1146" s="225" t="n">
        <v>144</v>
      </c>
      <c r="AF1146" s="38" t="n">
        <f aca="false">E1146*F1146+P1146*Q1146</f>
        <v>36</v>
      </c>
      <c r="AG1146" s="39" t="str">
        <f aca="false">AB1146</f>
        <v>Вак. ПП</v>
      </c>
      <c r="AH1146" s="39" t="str">
        <f aca="false">C1146</f>
        <v>3ИСП11-17 (БД)</v>
      </c>
      <c r="AI1146" s="40" t="str">
        <f aca="false">B1146</f>
        <v>20</v>
      </c>
      <c r="AJ1146" s="39" t="str">
        <f aca="false">CONCATENATE(A1146," ",D1146)</f>
        <v>ПДП.00 Производственная практика (преддипломная)</v>
      </c>
      <c r="AK1146" s="39" t="n">
        <f aca="false">E1146*F1146+P1146*Q1146+H1146+J1146+S1146+U1146</f>
        <v>36</v>
      </c>
      <c r="AL1146" s="39" t="n">
        <f aca="false">L1146+W1146</f>
        <v>0</v>
      </c>
      <c r="AM1146" s="39" t="n">
        <f aca="false">M1146+X1146</f>
        <v>0</v>
      </c>
      <c r="AN1146" s="39" t="n">
        <f aca="false">Y1146</f>
        <v>0</v>
      </c>
      <c r="AO1146" s="39" t="n">
        <f aca="false">SUM(AK1146:AN1146)</f>
        <v>36</v>
      </c>
      <c r="AP1146" s="41" t="n">
        <f aca="false">K1146+V1146</f>
        <v>0</v>
      </c>
    </row>
    <row r="1147" s="42" customFormat="true" ht="16.5" hidden="true" customHeight="true" outlineLevel="0" collapsed="false">
      <c r="A1147" s="138" t="s">
        <v>393</v>
      </c>
      <c r="B1147" s="30" t="s">
        <v>122</v>
      </c>
      <c r="C1147" s="31" t="s">
        <v>662</v>
      </c>
      <c r="D1147" s="140" t="s">
        <v>394</v>
      </c>
      <c r="E1147" s="31" t="n">
        <v>10</v>
      </c>
      <c r="F1147" s="31"/>
      <c r="G1147" s="31"/>
      <c r="H1147" s="31"/>
      <c r="I1147" s="31"/>
      <c r="J1147" s="31"/>
      <c r="K1147" s="31"/>
      <c r="L1147" s="31"/>
      <c r="M1147" s="31"/>
      <c r="N1147" s="33" t="n">
        <f aca="false">E1147*F1147+H1147+J1147+K1147+L1147+M1147</f>
        <v>0</v>
      </c>
      <c r="O1147" s="225"/>
      <c r="P1147" s="31" t="n">
        <v>4</v>
      </c>
      <c r="Q1147" s="31" t="n">
        <v>9</v>
      </c>
      <c r="R1147" s="31"/>
      <c r="S1147" s="31"/>
      <c r="T1147" s="31"/>
      <c r="U1147" s="31"/>
      <c r="V1147" s="31"/>
      <c r="W1147" s="31"/>
      <c r="X1147" s="31"/>
      <c r="Y1147" s="31"/>
      <c r="Z1147" s="36" t="n">
        <f aca="false">P1147*Q1147+S1147+U1147+V1147+W1147+X1147+Y1147</f>
        <v>36</v>
      </c>
      <c r="AA1147" s="36" t="n">
        <f aca="false">N1147+Z1147</f>
        <v>36</v>
      </c>
      <c r="AB1147" s="47" t="s">
        <v>395</v>
      </c>
      <c r="AC1147" s="31"/>
      <c r="AD1147" s="31"/>
      <c r="AE1147" s="225" t="n">
        <v>144</v>
      </c>
      <c r="AF1147" s="38" t="n">
        <f aca="false">E1147*F1147+P1147*Q1147</f>
        <v>36</v>
      </c>
      <c r="AG1147" s="39" t="str">
        <f aca="false">AB1147</f>
        <v>вак. ПДП</v>
      </c>
      <c r="AH1147" s="39" t="str">
        <f aca="false">C1147</f>
        <v>3ИСП11-17 (БД)</v>
      </c>
      <c r="AI1147" s="40" t="str">
        <f aca="false">B1147</f>
        <v>20</v>
      </c>
      <c r="AJ1147" s="39" t="str">
        <f aca="false">CONCATENATE(A1147," ",D1147)</f>
        <v>ПДП.00 Производственная практика (преддипломная)</v>
      </c>
      <c r="AK1147" s="39" t="n">
        <f aca="false">E1147*F1147+P1147*Q1147+H1147+J1147+S1147+U1147</f>
        <v>36</v>
      </c>
      <c r="AL1147" s="39" t="n">
        <f aca="false">L1147+W1147</f>
        <v>0</v>
      </c>
      <c r="AM1147" s="39" t="n">
        <f aca="false">M1147+X1147</f>
        <v>0</v>
      </c>
      <c r="AN1147" s="39" t="n">
        <f aca="false">Y1147</f>
        <v>0</v>
      </c>
      <c r="AO1147" s="39" t="n">
        <f aca="false">SUM(AK1147:AN1147)</f>
        <v>36</v>
      </c>
      <c r="AP1147" s="41" t="n">
        <f aca="false">K1147+V1147</f>
        <v>0</v>
      </c>
    </row>
    <row r="1148" s="42" customFormat="true" ht="16.5" hidden="true" customHeight="true" outlineLevel="0" collapsed="false">
      <c r="A1148" s="138" t="s">
        <v>396</v>
      </c>
      <c r="B1148" s="30" t="s">
        <v>122</v>
      </c>
      <c r="C1148" s="31" t="s">
        <v>662</v>
      </c>
      <c r="D1148" s="140" t="s">
        <v>397</v>
      </c>
      <c r="E1148" s="31" t="n">
        <v>10</v>
      </c>
      <c r="F1148" s="31"/>
      <c r="G1148" s="31"/>
      <c r="H1148" s="31"/>
      <c r="I1148" s="31"/>
      <c r="J1148" s="31"/>
      <c r="K1148" s="31"/>
      <c r="L1148" s="31"/>
      <c r="M1148" s="31"/>
      <c r="N1148" s="33" t="n">
        <f aca="false">E1148*F1148+H1148+J1148+K1148+L1148+M1148</f>
        <v>0</v>
      </c>
      <c r="O1148" s="225"/>
      <c r="P1148" s="31" t="n">
        <v>8</v>
      </c>
      <c r="Q1148" s="31"/>
      <c r="R1148" s="31"/>
      <c r="S1148" s="31"/>
      <c r="T1148" s="31"/>
      <c r="U1148" s="31"/>
      <c r="V1148" s="31"/>
      <c r="W1148" s="31"/>
      <c r="X1148" s="31"/>
      <c r="Y1148" s="31" t="n">
        <v>180</v>
      </c>
      <c r="Z1148" s="36" t="n">
        <f aca="false">P1148*Q1148+S1148+U1148+V1148+W1148+X1148+Y1148</f>
        <v>180</v>
      </c>
      <c r="AA1148" s="36" t="n">
        <f aca="false">N1148+Z1148</f>
        <v>180</v>
      </c>
      <c r="AB1148" s="47" t="s">
        <v>398</v>
      </c>
      <c r="AC1148" s="31"/>
      <c r="AD1148" s="31"/>
      <c r="AE1148" s="225" t="n">
        <v>0</v>
      </c>
      <c r="AF1148" s="38" t="n">
        <f aca="false">E1148*F1148+P1148*Q1148</f>
        <v>0</v>
      </c>
      <c r="AG1148" s="39" t="str">
        <f aca="false">AB1148</f>
        <v>вак. ГИА</v>
      </c>
      <c r="AH1148" s="39" t="str">
        <f aca="false">C1148</f>
        <v>3ИСП11-17 (БД)</v>
      </c>
      <c r="AI1148" s="40" t="str">
        <f aca="false">B1148</f>
        <v>20</v>
      </c>
      <c r="AJ1148" s="39" t="str">
        <f aca="false">CONCATENATE(A1148," ",D1148)</f>
        <v>ГИА.01.01 Подготовка  дипломного проекта (работы)  с 18 мая по 14 июня </v>
      </c>
      <c r="AK1148" s="39" t="n">
        <f aca="false">E1148*F1148+P1148*Q1148+H1148+J1148+S1148+U1148</f>
        <v>0</v>
      </c>
      <c r="AL1148" s="39" t="n">
        <f aca="false">L1148+W1148</f>
        <v>0</v>
      </c>
      <c r="AM1148" s="39" t="n">
        <f aca="false">M1148+X1148</f>
        <v>0</v>
      </c>
      <c r="AN1148" s="39" t="n">
        <f aca="false">Y1148</f>
        <v>180</v>
      </c>
      <c r="AO1148" s="39" t="n">
        <f aca="false">SUM(AK1148:AN1148)</f>
        <v>180</v>
      </c>
      <c r="AP1148" s="41" t="n">
        <f aca="false">K1148+V1148</f>
        <v>0</v>
      </c>
    </row>
    <row r="1149" s="42" customFormat="true" ht="16.5" hidden="true" customHeight="true" outlineLevel="0" collapsed="false">
      <c r="A1149" s="141" t="s">
        <v>399</v>
      </c>
      <c r="B1149" s="30" t="s">
        <v>122</v>
      </c>
      <c r="C1149" s="31" t="s">
        <v>662</v>
      </c>
      <c r="D1149" s="142" t="s">
        <v>400</v>
      </c>
      <c r="E1149" s="31" t="n">
        <v>10</v>
      </c>
      <c r="F1149" s="31"/>
      <c r="G1149" s="31"/>
      <c r="H1149" s="31"/>
      <c r="I1149" s="31"/>
      <c r="J1149" s="31"/>
      <c r="K1149" s="31"/>
      <c r="L1149" s="31"/>
      <c r="M1149" s="31"/>
      <c r="N1149" s="33" t="n">
        <f aca="false">E1149*F1149+H1149+J1149+K1149+L1149+M1149</f>
        <v>0</v>
      </c>
      <c r="O1149" s="225"/>
      <c r="P1149" s="31" t="n">
        <v>8</v>
      </c>
      <c r="Q1149" s="31"/>
      <c r="R1149" s="31"/>
      <c r="S1149" s="31"/>
      <c r="T1149" s="31"/>
      <c r="U1149" s="31"/>
      <c r="V1149" s="31"/>
      <c r="W1149" s="31"/>
      <c r="X1149" s="31"/>
      <c r="Y1149" s="31" t="n">
        <v>72</v>
      </c>
      <c r="Z1149" s="36" t="n">
        <f aca="false">P1149*Q1149+S1149+U1149+V1149+W1149+X1149+Y1149</f>
        <v>72</v>
      </c>
      <c r="AA1149" s="36" t="n">
        <f aca="false">N1149+Z1149</f>
        <v>72</v>
      </c>
      <c r="AB1149" s="47" t="s">
        <v>398</v>
      </c>
      <c r="AC1149" s="31"/>
      <c r="AD1149" s="31"/>
      <c r="AE1149" s="225" t="n">
        <v>0</v>
      </c>
      <c r="AF1149" s="38" t="n">
        <f aca="false">E1149*F1149+P1149*Q1149</f>
        <v>0</v>
      </c>
      <c r="AG1149" s="39" t="str">
        <f aca="false">AB1149</f>
        <v>вак. ГИА</v>
      </c>
      <c r="AH1149" s="39" t="str">
        <f aca="false">C1149</f>
        <v>3ИСП11-17 (БД)</v>
      </c>
      <c r="AI1149" s="40" t="str">
        <f aca="false">B1149</f>
        <v>20</v>
      </c>
      <c r="AJ1149" s="39" t="str">
        <f aca="false">CONCATENATE(A1149," ",D1149)</f>
        <v>ГИА.01.04 Защита  дипломного проекта (работы)   с 15 июня по 28 июня</v>
      </c>
      <c r="AK1149" s="39" t="n">
        <f aca="false">E1149*F1149+P1149*Q1149+H1149+J1149+S1149+U1149</f>
        <v>0</v>
      </c>
      <c r="AL1149" s="39" t="n">
        <f aca="false">L1149+W1149</f>
        <v>0</v>
      </c>
      <c r="AM1149" s="39" t="n">
        <f aca="false">M1149+X1149</f>
        <v>0</v>
      </c>
      <c r="AN1149" s="39" t="n">
        <f aca="false">Y1149</f>
        <v>72</v>
      </c>
      <c r="AO1149" s="39" t="n">
        <f aca="false">SUM(AK1149:AN1149)</f>
        <v>72</v>
      </c>
      <c r="AP1149" s="41" t="n">
        <f aca="false">K1149+V1149</f>
        <v>0</v>
      </c>
    </row>
    <row r="1150" s="42" customFormat="true" ht="16.5" hidden="true" customHeight="true" outlineLevel="0" collapsed="false">
      <c r="A1150" s="70" t="s">
        <v>113</v>
      </c>
      <c r="B1150" s="30" t="s">
        <v>122</v>
      </c>
      <c r="C1150" s="31" t="s">
        <v>662</v>
      </c>
      <c r="D1150" s="142" t="s">
        <v>114</v>
      </c>
      <c r="E1150" s="31" t="n">
        <v>10</v>
      </c>
      <c r="F1150" s="31"/>
      <c r="G1150" s="31"/>
      <c r="H1150" s="31" t="n">
        <v>15</v>
      </c>
      <c r="I1150" s="31"/>
      <c r="J1150" s="31"/>
      <c r="K1150" s="31"/>
      <c r="L1150" s="31"/>
      <c r="M1150" s="31"/>
      <c r="N1150" s="33" t="n">
        <f aca="false">E1150*F1150+H1150+J1150+K1150+L1150+M1150</f>
        <v>15</v>
      </c>
      <c r="O1150" s="225"/>
      <c r="P1150" s="31" t="n">
        <v>8</v>
      </c>
      <c r="Q1150" s="31"/>
      <c r="R1150" s="31"/>
      <c r="S1150" s="31" t="n">
        <v>18</v>
      </c>
      <c r="T1150" s="31"/>
      <c r="U1150" s="31"/>
      <c r="V1150" s="31"/>
      <c r="W1150" s="31"/>
      <c r="X1150" s="31"/>
      <c r="Y1150" s="31"/>
      <c r="Z1150" s="36" t="n">
        <f aca="false">P1150*Q1150+S1150+U1150+V1150+W1150+X1150+Y1150</f>
        <v>18</v>
      </c>
      <c r="AA1150" s="36" t="n">
        <f aca="false">N1150+Z1150</f>
        <v>33</v>
      </c>
      <c r="AB1150" s="74" t="s">
        <v>115</v>
      </c>
      <c r="AC1150" s="47" t="s">
        <v>281</v>
      </c>
      <c r="AD1150" s="31"/>
      <c r="AE1150" s="225" t="n">
        <v>0</v>
      </c>
      <c r="AF1150" s="38" t="n">
        <f aca="false">E1150*F1150+P1150*Q1150</f>
        <v>0</v>
      </c>
      <c r="AG1150" s="39" t="str">
        <f aca="false">AB1150</f>
        <v>вак. РоВ</v>
      </c>
      <c r="AH1150" s="39" t="str">
        <f aca="false">C1150</f>
        <v>3ИСП11-17 (БД)</v>
      </c>
      <c r="AI1150" s="40" t="str">
        <f aca="false">B1150</f>
        <v>20</v>
      </c>
      <c r="AJ1150" s="39" t="str">
        <f aca="false">CONCATENATE(A1150," ",D1150)</f>
        <v>ВнеУр Разговоры о важном</v>
      </c>
      <c r="AK1150" s="39" t="n">
        <f aca="false">E1150*F1150+P1150*Q1150+H1150+J1150+S1150+U1150</f>
        <v>33</v>
      </c>
      <c r="AL1150" s="39" t="n">
        <f aca="false">L1150+W1150</f>
        <v>0</v>
      </c>
      <c r="AM1150" s="39" t="n">
        <f aca="false">M1150+X1150</f>
        <v>0</v>
      </c>
      <c r="AN1150" s="39" t="n">
        <f aca="false">Y1150</f>
        <v>0</v>
      </c>
      <c r="AO1150" s="39" t="n">
        <f aca="false">SUM(AK1150:AN1150)</f>
        <v>33</v>
      </c>
      <c r="AP1150" s="41" t="n">
        <f aca="false">K1150+V1150</f>
        <v>0</v>
      </c>
    </row>
    <row r="1151" s="42" customFormat="true" ht="16.5" hidden="true" customHeight="true" outlineLevel="0" collapsed="false">
      <c r="A1151" s="70" t="s">
        <v>113</v>
      </c>
      <c r="B1151" s="30" t="s">
        <v>122</v>
      </c>
      <c r="C1151" s="31" t="s">
        <v>662</v>
      </c>
      <c r="D1151" s="142" t="s">
        <v>114</v>
      </c>
      <c r="E1151" s="31" t="n">
        <v>10</v>
      </c>
      <c r="F1151" s="31"/>
      <c r="G1151" s="31"/>
      <c r="H1151" s="31" t="n">
        <v>2</v>
      </c>
      <c r="I1151" s="31"/>
      <c r="J1151" s="31"/>
      <c r="K1151" s="31"/>
      <c r="L1151" s="31"/>
      <c r="M1151" s="31"/>
      <c r="N1151" s="33" t="n">
        <f aca="false">E1151*F1151+H1151+J1151+K1151+L1151+M1151</f>
        <v>2</v>
      </c>
      <c r="O1151" s="225"/>
      <c r="P1151" s="31" t="n">
        <v>8</v>
      </c>
      <c r="Q1151" s="31"/>
      <c r="R1151" s="31"/>
      <c r="S1151" s="31"/>
      <c r="T1151" s="31"/>
      <c r="U1151" s="31"/>
      <c r="V1151" s="31"/>
      <c r="W1151" s="31"/>
      <c r="X1151" s="31"/>
      <c r="Y1151" s="31"/>
      <c r="Z1151" s="36" t="n">
        <f aca="false">P1151*Q1151+S1151+U1151+V1151+W1151+X1151+Y1151</f>
        <v>0</v>
      </c>
      <c r="AA1151" s="36" t="n">
        <f aca="false">N1151+Z1151</f>
        <v>2</v>
      </c>
      <c r="AB1151" s="47" t="s">
        <v>379</v>
      </c>
      <c r="AC1151" s="47" t="s">
        <v>281</v>
      </c>
      <c r="AD1151" s="31"/>
      <c r="AE1151" s="225" t="n">
        <v>0</v>
      </c>
      <c r="AF1151" s="38" t="n">
        <f aca="false">E1151*F1151+P1151*Q1151</f>
        <v>0</v>
      </c>
      <c r="AG1151" s="39" t="str">
        <f aca="false">AB1151</f>
        <v>Харламов Д. </v>
      </c>
      <c r="AH1151" s="39" t="str">
        <f aca="false">C1151</f>
        <v>3ИСП11-17 (БД)</v>
      </c>
      <c r="AI1151" s="40" t="str">
        <f aca="false">B1151</f>
        <v>20</v>
      </c>
      <c r="AJ1151" s="39" t="str">
        <f aca="false">CONCATENATE(A1151," ",D1151)</f>
        <v>ВнеУр Разговоры о важном</v>
      </c>
      <c r="AK1151" s="39" t="n">
        <f aca="false">E1151*F1151+P1151*Q1151+H1151+J1151+S1151+U1151</f>
        <v>2</v>
      </c>
      <c r="AL1151" s="39" t="n">
        <f aca="false">L1151+W1151</f>
        <v>0</v>
      </c>
      <c r="AM1151" s="39" t="n">
        <f aca="false">M1151+X1151</f>
        <v>0</v>
      </c>
      <c r="AN1151" s="39" t="n">
        <f aca="false">Y1151</f>
        <v>0</v>
      </c>
      <c r="AO1151" s="39" t="n">
        <f aca="false">SUM(AK1151:AN1151)</f>
        <v>2</v>
      </c>
      <c r="AP1151" s="41" t="n">
        <f aca="false">K1151+V1151</f>
        <v>0</v>
      </c>
    </row>
    <row r="1152" s="42" customFormat="true" ht="16.5" hidden="true" customHeight="true" outlineLevel="0" collapsed="false">
      <c r="A1152" s="136" t="s">
        <v>52</v>
      </c>
      <c r="B1152" s="30" t="s">
        <v>216</v>
      </c>
      <c r="C1152" s="31" t="s">
        <v>663</v>
      </c>
      <c r="D1152" s="196" t="s">
        <v>55</v>
      </c>
      <c r="E1152" s="31" t="n">
        <v>10</v>
      </c>
      <c r="F1152" s="31" t="n">
        <v>2</v>
      </c>
      <c r="G1152" s="102"/>
      <c r="H1152" s="103"/>
      <c r="I1152" s="103"/>
      <c r="J1152" s="103"/>
      <c r="K1152" s="103"/>
      <c r="L1152" s="104"/>
      <c r="M1152" s="31"/>
      <c r="N1152" s="33" t="n">
        <f aca="false">E1152*F1152+H1152+J1152+K1152+L1152+M1152</f>
        <v>20</v>
      </c>
      <c r="O1152" s="225"/>
      <c r="P1152" s="31" t="n">
        <v>8</v>
      </c>
      <c r="Q1152" s="31" t="n">
        <v>2</v>
      </c>
      <c r="R1152" s="31"/>
      <c r="S1152" s="103"/>
      <c r="T1152" s="103"/>
      <c r="U1152" s="103"/>
      <c r="V1152" s="103"/>
      <c r="W1152" s="104" t="n">
        <v>4</v>
      </c>
      <c r="X1152" s="31"/>
      <c r="Y1152" s="31"/>
      <c r="Z1152" s="36" t="n">
        <f aca="false">P1152*Q1152+S1152+U1152+V1152+W1152+X1152+Y1152</f>
        <v>20</v>
      </c>
      <c r="AA1152" s="36" t="n">
        <f aca="false">N1152+Z1152</f>
        <v>40</v>
      </c>
      <c r="AB1152" s="47" t="s">
        <v>218</v>
      </c>
      <c r="AC1152" s="47"/>
      <c r="AD1152" s="47"/>
      <c r="AE1152" s="225" t="n">
        <v>16</v>
      </c>
      <c r="AF1152" s="38" t="n">
        <f aca="false">E1152*F1152+P1152*Q1152</f>
        <v>36</v>
      </c>
      <c r="AG1152" s="39" t="str">
        <f aca="false">AB1152</f>
        <v>Бруй С.Ю.</v>
      </c>
      <c r="AH1152" s="39" t="str">
        <f aca="false">C1152</f>
        <v>4ИСП9-7а (БД)</v>
      </c>
      <c r="AI1152" s="40" t="str">
        <f aca="false">B1152</f>
        <v>14</v>
      </c>
      <c r="AJ1152" s="39" t="str">
        <f aca="false">CONCATENATE(A1152," ",D1152)</f>
        <v>ОГСЭ.03 Иностранный язык в профессиональной деятельности</v>
      </c>
      <c r="AK1152" s="39" t="n">
        <f aca="false">E1152*F1152+P1152*Q1152+H1152+J1152+S1152+U1152</f>
        <v>36</v>
      </c>
      <c r="AL1152" s="39" t="n">
        <f aca="false">L1152+W1152</f>
        <v>4</v>
      </c>
      <c r="AM1152" s="39" t="n">
        <f aca="false">M1152+X1152</f>
        <v>0</v>
      </c>
      <c r="AN1152" s="39" t="n">
        <f aca="false">Y1152</f>
        <v>0</v>
      </c>
      <c r="AO1152" s="39" t="n">
        <f aca="false">SUM(AK1152:AN1152)</f>
        <v>40</v>
      </c>
      <c r="AP1152" s="41" t="n">
        <f aca="false">K1152+V1152</f>
        <v>0</v>
      </c>
    </row>
    <row r="1153" s="42" customFormat="true" ht="16.5" hidden="true" customHeight="true" outlineLevel="0" collapsed="false">
      <c r="A1153" s="136" t="s">
        <v>52</v>
      </c>
      <c r="B1153" s="30" t="s">
        <v>175</v>
      </c>
      <c r="C1153" s="31" t="s">
        <v>664</v>
      </c>
      <c r="D1153" s="196" t="s">
        <v>55</v>
      </c>
      <c r="E1153" s="31" t="n">
        <v>10</v>
      </c>
      <c r="F1153" s="31" t="n">
        <v>2</v>
      </c>
      <c r="G1153" s="102"/>
      <c r="H1153" s="103"/>
      <c r="I1153" s="103"/>
      <c r="J1153" s="103"/>
      <c r="K1153" s="103"/>
      <c r="L1153" s="104"/>
      <c r="M1153" s="31"/>
      <c r="N1153" s="33" t="n">
        <f aca="false">E1153*F1153+H1153+J1153+K1153+L1153+M1153</f>
        <v>20</v>
      </c>
      <c r="O1153" s="225"/>
      <c r="P1153" s="31" t="n">
        <v>8</v>
      </c>
      <c r="Q1153" s="31" t="n">
        <v>2</v>
      </c>
      <c r="R1153" s="31"/>
      <c r="S1153" s="103"/>
      <c r="T1153" s="103"/>
      <c r="U1153" s="103"/>
      <c r="V1153" s="103"/>
      <c r="W1153" s="104" t="n">
        <v>4</v>
      </c>
      <c r="X1153" s="31"/>
      <c r="Y1153" s="31"/>
      <c r="Z1153" s="36" t="n">
        <f aca="false">P1153*Q1153+S1153+U1153+V1153+W1153+X1153+Y1153</f>
        <v>20</v>
      </c>
      <c r="AA1153" s="36" t="n">
        <f aca="false">N1153+Z1153</f>
        <v>40</v>
      </c>
      <c r="AB1153" s="47" t="s">
        <v>220</v>
      </c>
      <c r="AC1153" s="47"/>
      <c r="AD1153" s="47"/>
      <c r="AE1153" s="225" t="n">
        <v>16</v>
      </c>
      <c r="AF1153" s="38" t="n">
        <f aca="false">E1153*F1153+P1153*Q1153</f>
        <v>36</v>
      </c>
      <c r="AG1153" s="39" t="str">
        <f aca="false">AB1153</f>
        <v>Ветрова О.В.</v>
      </c>
      <c r="AH1153" s="39" t="str">
        <f aca="false">C1153</f>
        <v>4ИСП9-7б (БД)</v>
      </c>
      <c r="AI1153" s="40" t="str">
        <f aca="false">B1153</f>
        <v>13</v>
      </c>
      <c r="AJ1153" s="39" t="str">
        <f aca="false">CONCATENATE(A1153," ",D1153)</f>
        <v>ОГСЭ.03 Иностранный язык в профессиональной деятельности</v>
      </c>
      <c r="AK1153" s="39" t="n">
        <f aca="false">E1153*F1153+P1153*Q1153+H1153+J1153+S1153+U1153</f>
        <v>36</v>
      </c>
      <c r="AL1153" s="39" t="n">
        <f aca="false">L1153+W1153</f>
        <v>4</v>
      </c>
      <c r="AM1153" s="39" t="n">
        <f aca="false">M1153+X1153</f>
        <v>0</v>
      </c>
      <c r="AN1153" s="39" t="n">
        <f aca="false">Y1153</f>
        <v>0</v>
      </c>
      <c r="AO1153" s="39" t="n">
        <f aca="false">SUM(AK1153:AN1153)</f>
        <v>40</v>
      </c>
      <c r="AP1153" s="41" t="n">
        <f aca="false">K1153+V1153</f>
        <v>0</v>
      </c>
    </row>
    <row r="1154" s="42" customFormat="true" ht="16.5" hidden="true" customHeight="true" outlineLevel="0" collapsed="false">
      <c r="A1154" s="243" t="s">
        <v>60</v>
      </c>
      <c r="B1154" s="30" t="s">
        <v>213</v>
      </c>
      <c r="C1154" s="31" t="s">
        <v>665</v>
      </c>
      <c r="D1154" s="166" t="s">
        <v>61</v>
      </c>
      <c r="E1154" s="31" t="n">
        <v>10</v>
      </c>
      <c r="F1154" s="31" t="n">
        <v>2</v>
      </c>
      <c r="G1154" s="102"/>
      <c r="H1154" s="103"/>
      <c r="I1154" s="103"/>
      <c r="J1154" s="103"/>
      <c r="K1154" s="103"/>
      <c r="L1154" s="104"/>
      <c r="M1154" s="31"/>
      <c r="N1154" s="33" t="n">
        <f aca="false">E1154*F1154+H1154+J1154+K1154+L1154+M1154</f>
        <v>20</v>
      </c>
      <c r="O1154" s="225"/>
      <c r="P1154" s="31" t="n">
        <v>8</v>
      </c>
      <c r="Q1154" s="31" t="n">
        <v>2</v>
      </c>
      <c r="R1154" s="31"/>
      <c r="S1154" s="103"/>
      <c r="T1154" s="103"/>
      <c r="U1154" s="103"/>
      <c r="V1154" s="103"/>
      <c r="W1154" s="104"/>
      <c r="X1154" s="31"/>
      <c r="Y1154" s="31"/>
      <c r="Z1154" s="36" t="n">
        <f aca="false">P1154*Q1154+S1154+U1154+V1154+W1154+X1154+Y1154</f>
        <v>16</v>
      </c>
      <c r="AA1154" s="36" t="n">
        <f aca="false">N1154+Z1154</f>
        <v>36</v>
      </c>
      <c r="AB1154" s="74" t="s">
        <v>486</v>
      </c>
      <c r="AC1154" s="47"/>
      <c r="AD1154" s="47"/>
      <c r="AE1154" s="225" t="n">
        <v>16</v>
      </c>
      <c r="AF1154" s="38" t="n">
        <f aca="false">E1154*F1154+P1154*Q1154</f>
        <v>36</v>
      </c>
      <c r="AG1154" s="39" t="str">
        <f aca="false">AB1154</f>
        <v>Шадрин А.О.</v>
      </c>
      <c r="AH1154" s="39" t="str">
        <f aca="false">C1154</f>
        <v>4ИСП9-7 (БД)</v>
      </c>
      <c r="AI1154" s="40" t="str">
        <f aca="false">B1154</f>
        <v>27</v>
      </c>
      <c r="AJ1154" s="39" t="str">
        <f aca="false">CONCATENATE(A1154," ",D1154)</f>
        <v>ОГСЭ.04 Физическая культура</v>
      </c>
      <c r="AK1154" s="39" t="n">
        <f aca="false">E1154*F1154+P1154*Q1154+H1154+J1154+S1154+U1154</f>
        <v>36</v>
      </c>
      <c r="AL1154" s="39" t="n">
        <f aca="false">L1154+W1154</f>
        <v>0</v>
      </c>
      <c r="AM1154" s="39" t="n">
        <f aca="false">M1154+X1154</f>
        <v>0</v>
      </c>
      <c r="AN1154" s="39" t="n">
        <f aca="false">Y1154</f>
        <v>0</v>
      </c>
      <c r="AO1154" s="39" t="n">
        <f aca="false">SUM(AK1154:AN1154)</f>
        <v>36</v>
      </c>
      <c r="AP1154" s="41" t="n">
        <f aca="false">K1154+V1154</f>
        <v>0</v>
      </c>
    </row>
    <row r="1155" s="42" customFormat="true" ht="16.5" hidden="true" customHeight="true" outlineLevel="0" collapsed="false">
      <c r="A1155" s="243" t="s">
        <v>326</v>
      </c>
      <c r="B1155" s="30" t="s">
        <v>213</v>
      </c>
      <c r="C1155" s="31" t="s">
        <v>665</v>
      </c>
      <c r="D1155" s="166" t="s">
        <v>327</v>
      </c>
      <c r="E1155" s="31" t="n">
        <v>10</v>
      </c>
      <c r="F1155" s="31"/>
      <c r="G1155" s="102"/>
      <c r="H1155" s="103"/>
      <c r="I1155" s="103"/>
      <c r="J1155" s="103"/>
      <c r="K1155" s="103"/>
      <c r="L1155" s="104"/>
      <c r="M1155" s="31"/>
      <c r="N1155" s="33" t="n">
        <f aca="false">E1155*F1155+H1155+J1155+K1155+L1155+M1155</f>
        <v>0</v>
      </c>
      <c r="O1155" s="225"/>
      <c r="P1155" s="31" t="n">
        <v>8</v>
      </c>
      <c r="Q1155" s="31" t="n">
        <v>8</v>
      </c>
      <c r="R1155" s="31" t="n">
        <v>14</v>
      </c>
      <c r="S1155" s="103"/>
      <c r="T1155" s="103"/>
      <c r="U1155" s="103"/>
      <c r="V1155" s="103"/>
      <c r="W1155" s="104" t="n">
        <v>4</v>
      </c>
      <c r="X1155" s="31"/>
      <c r="Y1155" s="31"/>
      <c r="Z1155" s="36" t="n">
        <f aca="false">P1155*Q1155+S1155+U1155+V1155+W1155+X1155+Y1155</f>
        <v>68</v>
      </c>
      <c r="AA1155" s="36" t="n">
        <f aca="false">N1155+Z1155</f>
        <v>68</v>
      </c>
      <c r="AB1155" s="47" t="s">
        <v>313</v>
      </c>
      <c r="AC1155" s="47"/>
      <c r="AD1155" s="47"/>
      <c r="AE1155" s="225" t="n">
        <v>64</v>
      </c>
      <c r="AF1155" s="38" t="n">
        <f aca="false">E1155*F1155+P1155*Q1155</f>
        <v>64</v>
      </c>
      <c r="AG1155" s="39" t="str">
        <f aca="false">AB1155</f>
        <v>Гаврилова Л.А.</v>
      </c>
      <c r="AH1155" s="39" t="str">
        <f aca="false">C1155</f>
        <v>4ИСП9-7 (БД)</v>
      </c>
      <c r="AI1155" s="40" t="str">
        <f aca="false">B1155</f>
        <v>27</v>
      </c>
      <c r="AJ1155" s="39" t="str">
        <f aca="false">CONCATENATE(A1155," ",D1155)</f>
        <v>ОП.07 Экономика отрасли</v>
      </c>
      <c r="AK1155" s="39" t="n">
        <f aca="false">E1155*F1155+P1155*Q1155+H1155+J1155+S1155+U1155</f>
        <v>64</v>
      </c>
      <c r="AL1155" s="39" t="n">
        <f aca="false">L1155+W1155</f>
        <v>4</v>
      </c>
      <c r="AM1155" s="39" t="n">
        <f aca="false">M1155+X1155</f>
        <v>0</v>
      </c>
      <c r="AN1155" s="39" t="n">
        <f aca="false">Y1155</f>
        <v>0</v>
      </c>
      <c r="AO1155" s="39" t="n">
        <f aca="false">SUM(AK1155:AN1155)</f>
        <v>68</v>
      </c>
      <c r="AP1155" s="41" t="n">
        <f aca="false">K1155+V1155</f>
        <v>0</v>
      </c>
    </row>
    <row r="1156" s="42" customFormat="true" ht="16.5" hidden="true" customHeight="true" outlineLevel="0" collapsed="false">
      <c r="A1156" s="243" t="s">
        <v>94</v>
      </c>
      <c r="B1156" s="30" t="s">
        <v>213</v>
      </c>
      <c r="C1156" s="31" t="s">
        <v>665</v>
      </c>
      <c r="D1156" s="166" t="s">
        <v>383</v>
      </c>
      <c r="E1156" s="31" t="n">
        <v>10</v>
      </c>
      <c r="F1156" s="31"/>
      <c r="G1156" s="102"/>
      <c r="H1156" s="103"/>
      <c r="I1156" s="103"/>
      <c r="J1156" s="103"/>
      <c r="K1156" s="103"/>
      <c r="L1156" s="104"/>
      <c r="M1156" s="31"/>
      <c r="N1156" s="33" t="n">
        <f aca="false">E1156*F1156+H1156+J1156+K1156+L1156+M1156</f>
        <v>0</v>
      </c>
      <c r="O1156" s="225"/>
      <c r="P1156" s="31" t="n">
        <v>8</v>
      </c>
      <c r="Q1156" s="31" t="n">
        <v>6</v>
      </c>
      <c r="R1156" s="31" t="n">
        <v>14</v>
      </c>
      <c r="S1156" s="103"/>
      <c r="T1156" s="103"/>
      <c r="U1156" s="103"/>
      <c r="V1156" s="103"/>
      <c r="W1156" s="104"/>
      <c r="X1156" s="31"/>
      <c r="Y1156" s="31"/>
      <c r="Z1156" s="36" t="n">
        <f aca="false">P1156*Q1156+S1156+U1156+V1156+W1156+X1156+Y1156</f>
        <v>48</v>
      </c>
      <c r="AA1156" s="36" t="n">
        <f aca="false">N1156+Z1156</f>
        <v>48</v>
      </c>
      <c r="AB1156" s="74" t="s">
        <v>224</v>
      </c>
      <c r="AC1156" s="47"/>
      <c r="AD1156" s="47"/>
      <c r="AE1156" s="225" t="n">
        <v>48</v>
      </c>
      <c r="AF1156" s="38" t="n">
        <f aca="false">E1156*F1156+P1156*Q1156</f>
        <v>48</v>
      </c>
      <c r="AG1156" s="39" t="str">
        <f aca="false">AB1156</f>
        <v>Кравченко Н.В.</v>
      </c>
      <c r="AH1156" s="39" t="str">
        <f aca="false">C1156</f>
        <v>4ИСП9-7 (БД)</v>
      </c>
      <c r="AI1156" s="40" t="str">
        <f aca="false">B1156</f>
        <v>27</v>
      </c>
      <c r="AJ1156" s="39" t="str">
        <f aca="false">CONCATENATE(A1156," ",D1156)</f>
        <v>ОП.12 Менеджмент в профессиональной деятельности</v>
      </c>
      <c r="AK1156" s="39" t="n">
        <f aca="false">E1156*F1156+P1156*Q1156+H1156+J1156+S1156+U1156</f>
        <v>48</v>
      </c>
      <c r="AL1156" s="39" t="n">
        <f aca="false">L1156+W1156</f>
        <v>0</v>
      </c>
      <c r="AM1156" s="39" t="n">
        <f aca="false">M1156+X1156</f>
        <v>0</v>
      </c>
      <c r="AN1156" s="39" t="n">
        <f aca="false">Y1156</f>
        <v>0</v>
      </c>
      <c r="AO1156" s="39" t="n">
        <f aca="false">SUM(AK1156:AN1156)</f>
        <v>48</v>
      </c>
      <c r="AP1156" s="41" t="n">
        <f aca="false">K1156+V1156</f>
        <v>0</v>
      </c>
    </row>
    <row r="1157" s="42" customFormat="true" ht="16.5" hidden="true" customHeight="true" outlineLevel="0" collapsed="false">
      <c r="A1157" s="244" t="s">
        <v>147</v>
      </c>
      <c r="B1157" s="30" t="s">
        <v>213</v>
      </c>
      <c r="C1157" s="31" t="s">
        <v>665</v>
      </c>
      <c r="D1157" s="166" t="s">
        <v>392</v>
      </c>
      <c r="E1157" s="31" t="n">
        <v>10</v>
      </c>
      <c r="F1157" s="31" t="n">
        <v>7</v>
      </c>
      <c r="G1157" s="102" t="n">
        <v>26</v>
      </c>
      <c r="H1157" s="103" t="n">
        <v>-26</v>
      </c>
      <c r="I1157" s="103"/>
      <c r="J1157" s="103"/>
      <c r="K1157" s="103"/>
      <c r="L1157" s="104" t="n">
        <v>6</v>
      </c>
      <c r="M1157" s="31" t="n">
        <v>8</v>
      </c>
      <c r="N1157" s="33" t="n">
        <f aca="false">E1157*F1157+H1157+J1157+K1157+L1157+M1157</f>
        <v>58</v>
      </c>
      <c r="O1157" s="225"/>
      <c r="P1157" s="31" t="n">
        <v>8</v>
      </c>
      <c r="Q1157" s="31"/>
      <c r="R1157" s="31"/>
      <c r="S1157" s="103"/>
      <c r="T1157" s="103"/>
      <c r="U1157" s="103"/>
      <c r="V1157" s="103"/>
      <c r="W1157" s="104"/>
      <c r="X1157" s="31"/>
      <c r="Y1157" s="31"/>
      <c r="Z1157" s="36" t="n">
        <f aca="false">P1157*Q1157+S1157+U1157+V1157+W1157+X1157+Y1157</f>
        <v>0</v>
      </c>
      <c r="AA1157" s="36" t="n">
        <f aca="false">N1157+Z1157</f>
        <v>58</v>
      </c>
      <c r="AB1157" s="47" t="s">
        <v>363</v>
      </c>
      <c r="AC1157" s="47"/>
      <c r="AD1157" s="47"/>
      <c r="AE1157" s="225" t="n">
        <v>0</v>
      </c>
      <c r="AF1157" s="38" t="n">
        <f aca="false">E1157*F1157+P1157*Q1157</f>
        <v>70</v>
      </c>
      <c r="AG1157" s="39" t="str">
        <f aca="false">AB1157</f>
        <v>Адышкин С.С.</v>
      </c>
      <c r="AH1157" s="39" t="str">
        <f aca="false">C1157</f>
        <v>4ИСП9-7 (БД)</v>
      </c>
      <c r="AI1157" s="40" t="str">
        <f aca="false">B1157</f>
        <v>27</v>
      </c>
      <c r="AJ1157" s="39" t="str">
        <f aca="false">CONCATENATE(A1157," ",D1157)</f>
        <v>МДК.02.01 Технология разработки программного обеспечения</v>
      </c>
      <c r="AK1157" s="39" t="n">
        <f aca="false">E1157*F1157+P1157*Q1157+H1157+J1157+S1157+U1157</f>
        <v>44</v>
      </c>
      <c r="AL1157" s="39" t="n">
        <f aca="false">L1157+W1157</f>
        <v>6</v>
      </c>
      <c r="AM1157" s="39" t="n">
        <f aca="false">M1157+X1157</f>
        <v>8</v>
      </c>
      <c r="AN1157" s="39" t="n">
        <f aca="false">Y1157</f>
        <v>0</v>
      </c>
      <c r="AO1157" s="39" t="n">
        <f aca="false">SUM(AK1157:AN1157)</f>
        <v>58</v>
      </c>
      <c r="AP1157" s="41" t="n">
        <f aca="false">K1157+V1157</f>
        <v>0</v>
      </c>
    </row>
    <row r="1158" s="42" customFormat="true" ht="16.5" hidden="true" customHeight="true" outlineLevel="0" collapsed="false">
      <c r="A1158" s="244" t="s">
        <v>147</v>
      </c>
      <c r="B1158" s="30" t="s">
        <v>216</v>
      </c>
      <c r="C1158" s="31" t="s">
        <v>663</v>
      </c>
      <c r="D1158" s="166" t="s">
        <v>392</v>
      </c>
      <c r="E1158" s="31" t="n">
        <v>10</v>
      </c>
      <c r="F1158" s="31"/>
      <c r="G1158" s="102"/>
      <c r="H1158" s="103" t="n">
        <v>26</v>
      </c>
      <c r="I1158" s="103"/>
      <c r="J1158" s="103"/>
      <c r="K1158" s="103"/>
      <c r="L1158" s="104"/>
      <c r="M1158" s="31"/>
      <c r="N1158" s="33" t="n">
        <f aca="false">E1158*F1158+H1158+J1158+K1158+L1158+M1158</f>
        <v>26</v>
      </c>
      <c r="O1158" s="225"/>
      <c r="P1158" s="31" t="n">
        <v>8</v>
      </c>
      <c r="Q1158" s="31"/>
      <c r="R1158" s="31"/>
      <c r="S1158" s="103"/>
      <c r="T1158" s="103"/>
      <c r="U1158" s="103"/>
      <c r="V1158" s="103"/>
      <c r="W1158" s="104"/>
      <c r="X1158" s="31"/>
      <c r="Y1158" s="31"/>
      <c r="Z1158" s="36" t="n">
        <f aca="false">P1158*Q1158+S1158+U1158+V1158+W1158+X1158+Y1158</f>
        <v>0</v>
      </c>
      <c r="AA1158" s="36" t="n">
        <f aca="false">N1158+Z1158</f>
        <v>26</v>
      </c>
      <c r="AB1158" s="47" t="s">
        <v>363</v>
      </c>
      <c r="AC1158" s="47"/>
      <c r="AD1158" s="47"/>
      <c r="AE1158" s="225" t="n">
        <v>0</v>
      </c>
      <c r="AF1158" s="38" t="n">
        <f aca="false">E1158*F1158+P1158*Q1158</f>
        <v>0</v>
      </c>
      <c r="AG1158" s="39" t="str">
        <f aca="false">AB1158</f>
        <v>Адышкин С.С.</v>
      </c>
      <c r="AH1158" s="39" t="str">
        <f aca="false">C1158</f>
        <v>4ИСП9-7а (БД)</v>
      </c>
      <c r="AI1158" s="40" t="str">
        <f aca="false">B1158</f>
        <v>14</v>
      </c>
      <c r="AJ1158" s="39" t="str">
        <f aca="false">CONCATENATE(A1158," ",D1158)</f>
        <v>МДК.02.01 Технология разработки программного обеспечения</v>
      </c>
      <c r="AK1158" s="39" t="n">
        <f aca="false">E1158*F1158+P1158*Q1158+H1158+J1158+S1158+U1158</f>
        <v>26</v>
      </c>
      <c r="AL1158" s="39" t="n">
        <f aca="false">L1158+W1158</f>
        <v>0</v>
      </c>
      <c r="AM1158" s="39" t="n">
        <f aca="false">M1158+X1158</f>
        <v>0</v>
      </c>
      <c r="AN1158" s="39" t="n">
        <f aca="false">Y1158</f>
        <v>0</v>
      </c>
      <c r="AO1158" s="39" t="n">
        <f aca="false">SUM(AK1158:AN1158)</f>
        <v>26</v>
      </c>
      <c r="AP1158" s="41" t="n">
        <f aca="false">K1158+V1158</f>
        <v>0</v>
      </c>
    </row>
    <row r="1159" s="42" customFormat="true" ht="16.5" hidden="true" customHeight="true" outlineLevel="0" collapsed="false">
      <c r="A1159" s="244" t="s">
        <v>147</v>
      </c>
      <c r="B1159" s="30" t="s">
        <v>175</v>
      </c>
      <c r="C1159" s="31" t="s">
        <v>664</v>
      </c>
      <c r="D1159" s="166" t="s">
        <v>392</v>
      </c>
      <c r="E1159" s="31" t="n">
        <v>10</v>
      </c>
      <c r="F1159" s="31"/>
      <c r="G1159" s="102"/>
      <c r="H1159" s="103" t="n">
        <v>26</v>
      </c>
      <c r="I1159" s="103"/>
      <c r="J1159" s="103"/>
      <c r="K1159" s="103"/>
      <c r="L1159" s="104"/>
      <c r="M1159" s="31"/>
      <c r="N1159" s="33" t="n">
        <f aca="false">E1159*F1159+H1159+J1159+K1159+L1159+M1159</f>
        <v>26</v>
      </c>
      <c r="O1159" s="225"/>
      <c r="P1159" s="31" t="n">
        <v>8</v>
      </c>
      <c r="Q1159" s="31"/>
      <c r="R1159" s="31"/>
      <c r="S1159" s="103"/>
      <c r="T1159" s="103"/>
      <c r="U1159" s="103"/>
      <c r="V1159" s="103"/>
      <c r="W1159" s="104"/>
      <c r="X1159" s="31"/>
      <c r="Y1159" s="31"/>
      <c r="Z1159" s="36" t="n">
        <f aca="false">P1159*Q1159+S1159+U1159+V1159+W1159+X1159+Y1159</f>
        <v>0</v>
      </c>
      <c r="AA1159" s="36" t="n">
        <f aca="false">N1159+Z1159</f>
        <v>26</v>
      </c>
      <c r="AB1159" s="47" t="s">
        <v>69</v>
      </c>
      <c r="AC1159" s="47"/>
      <c r="AD1159" s="47"/>
      <c r="AE1159" s="225" t="n">
        <v>0</v>
      </c>
      <c r="AF1159" s="38" t="n">
        <f aca="false">E1159*F1159+P1159*Q1159</f>
        <v>0</v>
      </c>
      <c r="AG1159" s="39" t="str">
        <f aca="false">AB1159</f>
        <v>вак. 2 п/гр</v>
      </c>
      <c r="AH1159" s="39" t="str">
        <f aca="false">C1159</f>
        <v>4ИСП9-7б (БД)</v>
      </c>
      <c r="AI1159" s="40" t="str">
        <f aca="false">B1159</f>
        <v>13</v>
      </c>
      <c r="AJ1159" s="39" t="str">
        <f aca="false">CONCATENATE(A1159," ",D1159)</f>
        <v>МДК.02.01 Технология разработки программного обеспечения</v>
      </c>
      <c r="AK1159" s="39" t="n">
        <f aca="false">E1159*F1159+P1159*Q1159+H1159+J1159+S1159+U1159</f>
        <v>26</v>
      </c>
      <c r="AL1159" s="39" t="n">
        <f aca="false">L1159+W1159</f>
        <v>0</v>
      </c>
      <c r="AM1159" s="39" t="n">
        <f aca="false">M1159+X1159</f>
        <v>0</v>
      </c>
      <c r="AN1159" s="39" t="n">
        <f aca="false">Y1159</f>
        <v>0</v>
      </c>
      <c r="AO1159" s="39" t="n">
        <f aca="false">SUM(AK1159:AN1159)</f>
        <v>26</v>
      </c>
      <c r="AP1159" s="41" t="n">
        <f aca="false">K1159+V1159</f>
        <v>0</v>
      </c>
    </row>
    <row r="1160" s="42" customFormat="true" ht="16.5" hidden="true" customHeight="true" outlineLevel="0" collapsed="false">
      <c r="A1160" s="244" t="s">
        <v>155</v>
      </c>
      <c r="B1160" s="30" t="s">
        <v>213</v>
      </c>
      <c r="C1160" s="31" t="s">
        <v>665</v>
      </c>
      <c r="D1160" s="166" t="s">
        <v>163</v>
      </c>
      <c r="E1160" s="31" t="n">
        <v>2</v>
      </c>
      <c r="F1160" s="31" t="n">
        <v>9</v>
      </c>
      <c r="G1160" s="102"/>
      <c r="H1160" s="103"/>
      <c r="I1160" s="103"/>
      <c r="J1160" s="103"/>
      <c r="K1160" s="103"/>
      <c r="L1160" s="104"/>
      <c r="M1160" s="31"/>
      <c r="N1160" s="33" t="n">
        <f aca="false">E1160*F1160+H1160+J1160+K1160+L1160+M1160</f>
        <v>18</v>
      </c>
      <c r="O1160" s="225"/>
      <c r="P1160" s="31" t="n">
        <v>8</v>
      </c>
      <c r="Q1160" s="31"/>
      <c r="R1160" s="31"/>
      <c r="S1160" s="103"/>
      <c r="T1160" s="103"/>
      <c r="U1160" s="103"/>
      <c r="V1160" s="103"/>
      <c r="W1160" s="104"/>
      <c r="X1160" s="31"/>
      <c r="Y1160" s="31"/>
      <c r="Z1160" s="36" t="n">
        <f aca="false">P1160*Q1160+S1160+U1160+V1160+W1160+X1160+Y1160</f>
        <v>0</v>
      </c>
      <c r="AA1160" s="36" t="n">
        <f aca="false">N1160+Z1160</f>
        <v>18</v>
      </c>
      <c r="AB1160" s="36" t="s">
        <v>226</v>
      </c>
      <c r="AC1160" s="47"/>
      <c r="AD1160" s="47"/>
      <c r="AE1160" s="225" t="n">
        <v>0</v>
      </c>
      <c r="AF1160" s="38" t="n">
        <f aca="false">E1160*F1160+P1160*Q1160</f>
        <v>18</v>
      </c>
      <c r="AG1160" s="39" t="str">
        <f aca="false">AB1160</f>
        <v>Орлов А.Д.</v>
      </c>
      <c r="AH1160" s="39" t="str">
        <f aca="false">C1160</f>
        <v>4ИСП9-7 (БД)</v>
      </c>
      <c r="AI1160" s="40" t="str">
        <f aca="false">B1160</f>
        <v>27</v>
      </c>
      <c r="AJ1160" s="39" t="str">
        <f aca="false">CONCATENATE(A1160," ",D1160)</f>
        <v>ПП.02 Производственная практика</v>
      </c>
      <c r="AK1160" s="39" t="n">
        <f aca="false">E1160*F1160+P1160*Q1160+H1160+J1160+S1160+U1160</f>
        <v>18</v>
      </c>
      <c r="AL1160" s="39" t="n">
        <f aca="false">L1160+W1160</f>
        <v>0</v>
      </c>
      <c r="AM1160" s="39" t="n">
        <f aca="false">M1160+X1160</f>
        <v>0</v>
      </c>
      <c r="AN1160" s="39" t="n">
        <f aca="false">Y1160</f>
        <v>0</v>
      </c>
      <c r="AO1160" s="39" t="n">
        <f aca="false">SUM(AK1160:AN1160)</f>
        <v>18</v>
      </c>
      <c r="AP1160" s="41" t="n">
        <f aca="false">K1160+V1160</f>
        <v>0</v>
      </c>
    </row>
    <row r="1161" s="42" customFormat="true" ht="16.5" hidden="true" customHeight="true" outlineLevel="0" collapsed="false">
      <c r="A1161" s="244" t="s">
        <v>155</v>
      </c>
      <c r="B1161" s="30" t="s">
        <v>213</v>
      </c>
      <c r="C1161" s="31" t="s">
        <v>665</v>
      </c>
      <c r="D1161" s="166" t="s">
        <v>163</v>
      </c>
      <c r="E1161" s="31" t="n">
        <v>2</v>
      </c>
      <c r="F1161" s="31" t="n">
        <v>9</v>
      </c>
      <c r="G1161" s="102"/>
      <c r="H1161" s="103"/>
      <c r="I1161" s="103"/>
      <c r="J1161" s="103"/>
      <c r="K1161" s="103"/>
      <c r="L1161" s="104"/>
      <c r="M1161" s="31"/>
      <c r="N1161" s="33" t="n">
        <f aca="false">E1161*F1161+H1161+J1161+K1161+L1161+M1161</f>
        <v>18</v>
      </c>
      <c r="O1161" s="225"/>
      <c r="P1161" s="31" t="n">
        <v>8</v>
      </c>
      <c r="Q1161" s="31"/>
      <c r="R1161" s="31"/>
      <c r="S1161" s="103"/>
      <c r="T1161" s="103"/>
      <c r="U1161" s="103"/>
      <c r="V1161" s="103"/>
      <c r="W1161" s="104"/>
      <c r="X1161" s="31"/>
      <c r="Y1161" s="31"/>
      <c r="Z1161" s="36" t="n">
        <f aca="false">P1161*Q1161+S1161+U1161+V1161+W1161+X1161+Y1161</f>
        <v>0</v>
      </c>
      <c r="AA1161" s="36" t="n">
        <f aca="false">N1161+Z1161</f>
        <v>18</v>
      </c>
      <c r="AB1161" s="36" t="s">
        <v>613</v>
      </c>
      <c r="AC1161" s="47"/>
      <c r="AD1161" s="47"/>
      <c r="AE1161" s="225" t="n">
        <v>0</v>
      </c>
      <c r="AF1161" s="38" t="n">
        <f aca="false">E1161*F1161+P1161*Q1161</f>
        <v>18</v>
      </c>
      <c r="AG1161" s="39" t="str">
        <f aca="false">AB1161</f>
        <v>Васильева И.Ю.</v>
      </c>
      <c r="AH1161" s="39" t="str">
        <f aca="false">C1161</f>
        <v>4ИСП9-7 (БД)</v>
      </c>
      <c r="AI1161" s="40" t="str">
        <f aca="false">B1161</f>
        <v>27</v>
      </c>
      <c r="AJ1161" s="39" t="str">
        <f aca="false">CONCATENATE(A1161," ",D1161)</f>
        <v>ПП.02 Производственная практика</v>
      </c>
      <c r="AK1161" s="39" t="n">
        <f aca="false">E1161*F1161+P1161*Q1161+H1161+J1161+S1161+U1161</f>
        <v>18</v>
      </c>
      <c r="AL1161" s="39" t="n">
        <f aca="false">L1161+W1161</f>
        <v>0</v>
      </c>
      <c r="AM1161" s="39" t="n">
        <f aca="false">M1161+X1161</f>
        <v>0</v>
      </c>
      <c r="AN1161" s="39" t="n">
        <f aca="false">Y1161</f>
        <v>0</v>
      </c>
      <c r="AO1161" s="39" t="n">
        <f aca="false">SUM(AK1161:AN1161)</f>
        <v>18</v>
      </c>
      <c r="AP1161" s="41" t="n">
        <f aca="false">K1161+V1161</f>
        <v>0</v>
      </c>
    </row>
    <row r="1162" s="42" customFormat="true" ht="16.5" hidden="true" customHeight="true" outlineLevel="0" collapsed="false">
      <c r="A1162" s="244" t="s">
        <v>155</v>
      </c>
      <c r="B1162" s="30" t="s">
        <v>213</v>
      </c>
      <c r="C1162" s="31" t="s">
        <v>665</v>
      </c>
      <c r="D1162" s="166" t="s">
        <v>163</v>
      </c>
      <c r="E1162" s="31" t="n">
        <v>2</v>
      </c>
      <c r="F1162" s="31" t="n">
        <v>9</v>
      </c>
      <c r="G1162" s="102"/>
      <c r="H1162" s="103"/>
      <c r="I1162" s="103"/>
      <c r="J1162" s="103"/>
      <c r="K1162" s="103"/>
      <c r="L1162" s="104"/>
      <c r="M1162" s="31"/>
      <c r="N1162" s="33" t="n">
        <f aca="false">E1162*F1162+H1162+J1162+K1162+L1162+M1162</f>
        <v>18</v>
      </c>
      <c r="O1162" s="225"/>
      <c r="P1162" s="31" t="n">
        <v>8</v>
      </c>
      <c r="Q1162" s="31"/>
      <c r="R1162" s="31"/>
      <c r="S1162" s="103"/>
      <c r="T1162" s="103"/>
      <c r="U1162" s="103"/>
      <c r="V1162" s="103"/>
      <c r="W1162" s="104"/>
      <c r="X1162" s="31"/>
      <c r="Y1162" s="31"/>
      <c r="Z1162" s="36" t="n">
        <f aca="false">P1162*Q1162+S1162+U1162+V1162+W1162+X1162+Y1162</f>
        <v>0</v>
      </c>
      <c r="AA1162" s="36" t="n">
        <f aca="false">N1162+Z1162</f>
        <v>18</v>
      </c>
      <c r="AB1162" s="36" t="s">
        <v>143</v>
      </c>
      <c r="AC1162" s="47"/>
      <c r="AD1162" s="47"/>
      <c r="AE1162" s="225" t="n">
        <v>0</v>
      </c>
      <c r="AF1162" s="38" t="n">
        <f aca="false">E1162*F1162+P1162*Q1162</f>
        <v>18</v>
      </c>
      <c r="AG1162" s="39" t="str">
        <f aca="false">AB1162</f>
        <v>вак. ПП</v>
      </c>
      <c r="AH1162" s="39" t="str">
        <f aca="false">C1162</f>
        <v>4ИСП9-7 (БД)</v>
      </c>
      <c r="AI1162" s="40" t="str">
        <f aca="false">B1162</f>
        <v>27</v>
      </c>
      <c r="AJ1162" s="39" t="str">
        <f aca="false">CONCATENATE(A1162," ",D1162)</f>
        <v>ПП.02 Производственная практика</v>
      </c>
      <c r="AK1162" s="39" t="n">
        <f aca="false">E1162*F1162+P1162*Q1162+H1162+J1162+S1162+U1162</f>
        <v>18</v>
      </c>
      <c r="AL1162" s="39" t="n">
        <f aca="false">L1162+W1162</f>
        <v>0</v>
      </c>
      <c r="AM1162" s="39" t="n">
        <f aca="false">M1162+X1162</f>
        <v>0</v>
      </c>
      <c r="AN1162" s="39" t="n">
        <f aca="false">Y1162</f>
        <v>0</v>
      </c>
      <c r="AO1162" s="39" t="n">
        <f aca="false">SUM(AK1162:AN1162)</f>
        <v>18</v>
      </c>
      <c r="AP1162" s="41" t="n">
        <f aca="false">K1162+V1162</f>
        <v>0</v>
      </c>
    </row>
    <row r="1163" s="42" customFormat="true" ht="16.5" hidden="true" customHeight="true" outlineLevel="0" collapsed="false">
      <c r="A1163" s="244" t="s">
        <v>155</v>
      </c>
      <c r="B1163" s="30" t="s">
        <v>213</v>
      </c>
      <c r="C1163" s="31" t="s">
        <v>665</v>
      </c>
      <c r="D1163" s="166" t="s">
        <v>163</v>
      </c>
      <c r="E1163" s="31" t="n">
        <v>2</v>
      </c>
      <c r="F1163" s="31" t="n">
        <v>9</v>
      </c>
      <c r="G1163" s="102"/>
      <c r="H1163" s="103"/>
      <c r="I1163" s="103"/>
      <c r="J1163" s="103"/>
      <c r="K1163" s="103"/>
      <c r="L1163" s="104"/>
      <c r="M1163" s="31"/>
      <c r="N1163" s="33" t="n">
        <f aca="false">E1163*F1163+H1163+J1163+K1163+L1163+M1163</f>
        <v>18</v>
      </c>
      <c r="O1163" s="225"/>
      <c r="P1163" s="31" t="n">
        <v>8</v>
      </c>
      <c r="Q1163" s="31"/>
      <c r="R1163" s="31"/>
      <c r="S1163" s="103"/>
      <c r="T1163" s="103"/>
      <c r="U1163" s="103"/>
      <c r="V1163" s="103"/>
      <c r="W1163" s="104"/>
      <c r="X1163" s="31"/>
      <c r="Y1163" s="31"/>
      <c r="Z1163" s="36" t="n">
        <f aca="false">P1163*Q1163+S1163+U1163+V1163+W1163+X1163+Y1163</f>
        <v>0</v>
      </c>
      <c r="AA1163" s="36" t="n">
        <f aca="false">N1163+Z1163</f>
        <v>18</v>
      </c>
      <c r="AB1163" s="36" t="s">
        <v>143</v>
      </c>
      <c r="AC1163" s="47"/>
      <c r="AD1163" s="47"/>
      <c r="AE1163" s="225" t="n">
        <v>0</v>
      </c>
      <c r="AF1163" s="38" t="n">
        <f aca="false">E1163*F1163+P1163*Q1163</f>
        <v>18</v>
      </c>
      <c r="AG1163" s="39" t="str">
        <f aca="false">AB1163</f>
        <v>вак. ПП</v>
      </c>
      <c r="AH1163" s="39" t="str">
        <f aca="false">C1163</f>
        <v>4ИСП9-7 (БД)</v>
      </c>
      <c r="AI1163" s="40" t="str">
        <f aca="false">B1163</f>
        <v>27</v>
      </c>
      <c r="AJ1163" s="39" t="str">
        <f aca="false">CONCATENATE(A1163," ",D1163)</f>
        <v>ПП.02 Производственная практика</v>
      </c>
      <c r="AK1163" s="39" t="n">
        <f aca="false">E1163*F1163+P1163*Q1163+H1163+J1163+S1163+U1163</f>
        <v>18</v>
      </c>
      <c r="AL1163" s="39" t="n">
        <f aca="false">L1163+W1163</f>
        <v>0</v>
      </c>
      <c r="AM1163" s="39" t="n">
        <f aca="false">M1163+X1163</f>
        <v>0</v>
      </c>
      <c r="AN1163" s="39" t="n">
        <f aca="false">Y1163</f>
        <v>0</v>
      </c>
      <c r="AO1163" s="39" t="n">
        <f aca="false">SUM(AK1163:AN1163)</f>
        <v>18</v>
      </c>
      <c r="AP1163" s="41" t="n">
        <f aca="false">K1163+V1163</f>
        <v>0</v>
      </c>
    </row>
    <row r="1164" s="42" customFormat="true" ht="16.5" hidden="true" customHeight="true" outlineLevel="0" collapsed="false">
      <c r="A1164" s="245" t="s">
        <v>156</v>
      </c>
      <c r="B1164" s="30" t="s">
        <v>213</v>
      </c>
      <c r="C1164" s="31" t="s">
        <v>665</v>
      </c>
      <c r="D1164" s="166" t="s">
        <v>145</v>
      </c>
      <c r="E1164" s="31" t="n">
        <v>10</v>
      </c>
      <c r="F1164" s="31"/>
      <c r="G1164" s="102"/>
      <c r="H1164" s="103"/>
      <c r="I1164" s="103"/>
      <c r="J1164" s="103"/>
      <c r="K1164" s="103"/>
      <c r="L1164" s="104"/>
      <c r="M1164" s="31" t="n">
        <v>24</v>
      </c>
      <c r="N1164" s="33" t="n">
        <f aca="false">E1164*F1164+H1164+J1164+K1164+L1164+M1164</f>
        <v>24</v>
      </c>
      <c r="O1164" s="225"/>
      <c r="P1164" s="31" t="n">
        <v>8</v>
      </c>
      <c r="Q1164" s="31"/>
      <c r="R1164" s="31"/>
      <c r="S1164" s="103"/>
      <c r="T1164" s="103"/>
      <c r="U1164" s="103"/>
      <c r="V1164" s="103"/>
      <c r="W1164" s="104"/>
      <c r="X1164" s="31"/>
      <c r="Y1164" s="31"/>
      <c r="Z1164" s="36" t="n">
        <f aca="false">P1164*Q1164+S1164+U1164+V1164+W1164+X1164+Y1164</f>
        <v>0</v>
      </c>
      <c r="AA1164" s="36" t="n">
        <f aca="false">N1164+Z1164</f>
        <v>24</v>
      </c>
      <c r="AB1164" s="36" t="s">
        <v>146</v>
      </c>
      <c r="AC1164" s="47"/>
      <c r="AD1164" s="47"/>
      <c r="AE1164" s="225" t="n">
        <v>0</v>
      </c>
      <c r="AF1164" s="38" t="n">
        <f aca="false">E1164*F1164+P1164*Q1164</f>
        <v>0</v>
      </c>
      <c r="AG1164" s="39" t="str">
        <f aca="false">AB1164</f>
        <v>вак. ДЭ</v>
      </c>
      <c r="AH1164" s="39" t="str">
        <f aca="false">C1164</f>
        <v>4ИСП9-7 (БД)</v>
      </c>
      <c r="AI1164" s="40" t="str">
        <f aca="false">B1164</f>
        <v>27</v>
      </c>
      <c r="AJ1164" s="39" t="str">
        <f aca="false">CONCATENATE(A1164," ",D1164)</f>
        <v>ДЭ.02 Демонстрационный экзамен по модулю</v>
      </c>
      <c r="AK1164" s="39" t="n">
        <f aca="false">E1164*F1164+P1164*Q1164+H1164+J1164+S1164+U1164</f>
        <v>0</v>
      </c>
      <c r="AL1164" s="39" t="n">
        <f aca="false">L1164+W1164</f>
        <v>0</v>
      </c>
      <c r="AM1164" s="39" t="n">
        <f aca="false">M1164+X1164</f>
        <v>24</v>
      </c>
      <c r="AN1164" s="39" t="n">
        <f aca="false">Y1164</f>
        <v>0</v>
      </c>
      <c r="AO1164" s="39" t="n">
        <f aca="false">SUM(AK1164:AN1164)</f>
        <v>24</v>
      </c>
      <c r="AP1164" s="41" t="n">
        <f aca="false">K1164+V1164</f>
        <v>0</v>
      </c>
    </row>
    <row r="1165" s="42" customFormat="true" ht="16.5" hidden="true" customHeight="true" outlineLevel="0" collapsed="false">
      <c r="A1165" s="245" t="s">
        <v>366</v>
      </c>
      <c r="B1165" s="30" t="s">
        <v>213</v>
      </c>
      <c r="C1165" s="31" t="s">
        <v>665</v>
      </c>
      <c r="D1165" s="166" t="s">
        <v>367</v>
      </c>
      <c r="E1165" s="31" t="n">
        <v>10</v>
      </c>
      <c r="F1165" s="31" t="n">
        <v>8</v>
      </c>
      <c r="G1165" s="31" t="n">
        <v>80</v>
      </c>
      <c r="H1165" s="31" t="n">
        <v>-30</v>
      </c>
      <c r="I1165" s="31"/>
      <c r="J1165" s="31"/>
      <c r="K1165" s="31"/>
      <c r="L1165" s="31" t="n">
        <v>6</v>
      </c>
      <c r="M1165" s="31"/>
      <c r="N1165" s="33" t="n">
        <f aca="false">E1165*F1165+H1165+J1165+K1165+L1165+M1165</f>
        <v>56</v>
      </c>
      <c r="O1165" s="225"/>
      <c r="P1165" s="31" t="n">
        <v>8</v>
      </c>
      <c r="Q1165" s="31" t="n">
        <v>8</v>
      </c>
      <c r="R1165" s="31"/>
      <c r="S1165" s="31" t="n">
        <v>-26</v>
      </c>
      <c r="T1165" s="31"/>
      <c r="U1165" s="31" t="n">
        <v>-30</v>
      </c>
      <c r="V1165" s="31" t="n">
        <v>27</v>
      </c>
      <c r="W1165" s="31" t="n">
        <v>6</v>
      </c>
      <c r="X1165" s="31" t="n">
        <v>8</v>
      </c>
      <c r="Y1165" s="31"/>
      <c r="Z1165" s="36" t="n">
        <f aca="false">P1165*Q1165+S1165+U1165+V1165+W1165+X1165+Y1165</f>
        <v>49</v>
      </c>
      <c r="AA1165" s="36" t="n">
        <f aca="false">N1165+Z1165</f>
        <v>105</v>
      </c>
      <c r="AB1165" s="47" t="s">
        <v>292</v>
      </c>
      <c r="AC1165" s="102" t="s">
        <v>421</v>
      </c>
      <c r="AD1165" s="102"/>
      <c r="AE1165" s="225" t="n">
        <v>64</v>
      </c>
      <c r="AF1165" s="38" t="n">
        <f aca="false">E1165*F1165+P1165*Q1165</f>
        <v>144</v>
      </c>
      <c r="AG1165" s="39" t="str">
        <f aca="false">AB1165</f>
        <v>Николаенко Н.А.</v>
      </c>
      <c r="AH1165" s="39" t="str">
        <f aca="false">C1165</f>
        <v>4ИСП9-7 (БД)</v>
      </c>
      <c r="AI1165" s="40" t="str">
        <f aca="false">B1165</f>
        <v>27</v>
      </c>
      <c r="AJ1165" s="39" t="str">
        <f aca="false">CONCATENATE(A1165," ",D1165)</f>
        <v>МДК.07.01 Управление и автоматизация баз данных</v>
      </c>
      <c r="AK1165" s="39" t="n">
        <f aca="false">E1165*F1165+P1165*Q1165+H1165+J1165+S1165+U1165</f>
        <v>58</v>
      </c>
      <c r="AL1165" s="39" t="n">
        <f aca="false">L1165+W1165</f>
        <v>12</v>
      </c>
      <c r="AM1165" s="39" t="n">
        <f aca="false">M1165+X1165</f>
        <v>8</v>
      </c>
      <c r="AN1165" s="39" t="n">
        <f aca="false">Y1165</f>
        <v>0</v>
      </c>
      <c r="AO1165" s="39" t="n">
        <f aca="false">SUM(AK1165:AN1165)</f>
        <v>78</v>
      </c>
      <c r="AP1165" s="41" t="n">
        <f aca="false">K1165+V1165</f>
        <v>27</v>
      </c>
    </row>
    <row r="1166" s="42" customFormat="true" ht="16.5" hidden="true" customHeight="true" outlineLevel="0" collapsed="false">
      <c r="A1166" s="245" t="s">
        <v>366</v>
      </c>
      <c r="B1166" s="30" t="s">
        <v>216</v>
      </c>
      <c r="C1166" s="31" t="s">
        <v>663</v>
      </c>
      <c r="D1166" s="166" t="s">
        <v>367</v>
      </c>
      <c r="E1166" s="31" t="n">
        <v>10</v>
      </c>
      <c r="F1166" s="31"/>
      <c r="G1166" s="31"/>
      <c r="H1166" s="31" t="n">
        <v>30</v>
      </c>
      <c r="I1166" s="31"/>
      <c r="J1166" s="31"/>
      <c r="K1166" s="31"/>
      <c r="L1166" s="31"/>
      <c r="M1166" s="31"/>
      <c r="N1166" s="33" t="n">
        <f aca="false">E1166*F1166+H1166+J1166+K1166+L1166+M1166</f>
        <v>30</v>
      </c>
      <c r="O1166" s="225"/>
      <c r="P1166" s="31" t="n">
        <v>8</v>
      </c>
      <c r="Q1166" s="31"/>
      <c r="R1166" s="31"/>
      <c r="S1166" s="31" t="n">
        <v>26</v>
      </c>
      <c r="T1166" s="31"/>
      <c r="U1166" s="31"/>
      <c r="V1166" s="31"/>
      <c r="W1166" s="31"/>
      <c r="X1166" s="31"/>
      <c r="Y1166" s="31"/>
      <c r="Z1166" s="36" t="n">
        <f aca="false">P1166*Q1166+S1166+U1166+V1166+W1166+X1166+Y1166</f>
        <v>26</v>
      </c>
      <c r="AA1166" s="36" t="n">
        <f aca="false">N1166+Z1166</f>
        <v>56</v>
      </c>
      <c r="AB1166" s="47" t="s">
        <v>292</v>
      </c>
      <c r="AC1166" s="102" t="s">
        <v>421</v>
      </c>
      <c r="AD1166" s="102"/>
      <c r="AE1166" s="225" t="n">
        <v>64</v>
      </c>
      <c r="AF1166" s="38" t="n">
        <f aca="false">E1166*F1166+P1166*Q1166</f>
        <v>0</v>
      </c>
      <c r="AG1166" s="39" t="str">
        <f aca="false">AB1166</f>
        <v>Николаенко Н.А.</v>
      </c>
      <c r="AH1166" s="39" t="str">
        <f aca="false">C1166</f>
        <v>4ИСП9-7а (БД)</v>
      </c>
      <c r="AI1166" s="40" t="str">
        <f aca="false">B1166</f>
        <v>14</v>
      </c>
      <c r="AJ1166" s="39" t="str">
        <f aca="false">CONCATENATE(A1166," ",D1166)</f>
        <v>МДК.07.01 Управление и автоматизация баз данных</v>
      </c>
      <c r="AK1166" s="39" t="n">
        <f aca="false">E1166*F1166+P1166*Q1166+H1166+J1166+S1166+U1166</f>
        <v>56</v>
      </c>
      <c r="AL1166" s="39" t="n">
        <f aca="false">L1166+W1166</f>
        <v>0</v>
      </c>
      <c r="AM1166" s="39" t="n">
        <f aca="false">M1166+X1166</f>
        <v>0</v>
      </c>
      <c r="AN1166" s="39" t="n">
        <f aca="false">Y1166</f>
        <v>0</v>
      </c>
      <c r="AO1166" s="39" t="n">
        <f aca="false">SUM(AK1166:AN1166)</f>
        <v>56</v>
      </c>
      <c r="AP1166" s="41" t="n">
        <f aca="false">K1166+V1166</f>
        <v>0</v>
      </c>
    </row>
    <row r="1167" s="42" customFormat="true" ht="16.5" hidden="true" customHeight="true" outlineLevel="0" collapsed="false">
      <c r="A1167" s="245" t="s">
        <v>366</v>
      </c>
      <c r="B1167" s="30" t="s">
        <v>175</v>
      </c>
      <c r="C1167" s="31" t="s">
        <v>664</v>
      </c>
      <c r="D1167" s="166" t="s">
        <v>367</v>
      </c>
      <c r="E1167" s="31" t="n">
        <v>10</v>
      </c>
      <c r="F1167" s="31"/>
      <c r="G1167" s="31"/>
      <c r="H1167" s="31" t="n">
        <v>30</v>
      </c>
      <c r="I1167" s="31"/>
      <c r="J1167" s="31"/>
      <c r="K1167" s="31"/>
      <c r="L1167" s="31"/>
      <c r="M1167" s="31"/>
      <c r="N1167" s="33" t="n">
        <f aca="false">E1167*F1167+H1167+J1167+K1167+L1167+M1167</f>
        <v>30</v>
      </c>
      <c r="O1167" s="225"/>
      <c r="P1167" s="31" t="n">
        <v>8</v>
      </c>
      <c r="Q1167" s="31"/>
      <c r="R1167" s="31"/>
      <c r="S1167" s="31" t="n">
        <v>26</v>
      </c>
      <c r="T1167" s="31"/>
      <c r="U1167" s="31"/>
      <c r="V1167" s="31"/>
      <c r="W1167" s="31"/>
      <c r="X1167" s="31"/>
      <c r="Y1167" s="31"/>
      <c r="Z1167" s="36" t="n">
        <f aca="false">P1167*Q1167+S1167+U1167+V1167+W1167+X1167+Y1167</f>
        <v>26</v>
      </c>
      <c r="AA1167" s="36" t="n">
        <f aca="false">N1167+Z1167</f>
        <v>56</v>
      </c>
      <c r="AB1167" s="47" t="s">
        <v>69</v>
      </c>
      <c r="AC1167" s="102" t="s">
        <v>421</v>
      </c>
      <c r="AD1167" s="102"/>
      <c r="AE1167" s="225" t="n">
        <v>64</v>
      </c>
      <c r="AF1167" s="38" t="n">
        <f aca="false">E1167*F1167+P1167*Q1167</f>
        <v>0</v>
      </c>
      <c r="AG1167" s="39" t="str">
        <f aca="false">AB1167</f>
        <v>вак. 2 п/гр</v>
      </c>
      <c r="AH1167" s="39" t="str">
        <f aca="false">C1167</f>
        <v>4ИСП9-7б (БД)</v>
      </c>
      <c r="AI1167" s="40" t="str">
        <f aca="false">B1167</f>
        <v>13</v>
      </c>
      <c r="AJ1167" s="39" t="str">
        <f aca="false">CONCATENATE(A1167," ",D1167)</f>
        <v>МДК.07.01 Управление и автоматизация баз данных</v>
      </c>
      <c r="AK1167" s="39" t="n">
        <f aca="false">E1167*F1167+P1167*Q1167+H1167+J1167+S1167+U1167</f>
        <v>56</v>
      </c>
      <c r="AL1167" s="39" t="n">
        <f aca="false">L1167+W1167</f>
        <v>0</v>
      </c>
      <c r="AM1167" s="39" t="n">
        <f aca="false">M1167+X1167</f>
        <v>0</v>
      </c>
      <c r="AN1167" s="39" t="n">
        <f aca="false">Y1167</f>
        <v>0</v>
      </c>
      <c r="AO1167" s="39" t="n">
        <f aca="false">SUM(AK1167:AN1167)</f>
        <v>56</v>
      </c>
      <c r="AP1167" s="41" t="n">
        <f aca="false">K1167+V1167</f>
        <v>0</v>
      </c>
    </row>
    <row r="1168" s="42" customFormat="true" ht="16.5" hidden="true" customHeight="true" outlineLevel="0" collapsed="false">
      <c r="A1168" s="245" t="s">
        <v>366</v>
      </c>
      <c r="B1168" s="30" t="s">
        <v>216</v>
      </c>
      <c r="C1168" s="31" t="s">
        <v>663</v>
      </c>
      <c r="D1168" s="166" t="s">
        <v>653</v>
      </c>
      <c r="E1168" s="31" t="n">
        <v>10</v>
      </c>
      <c r="F1168" s="31"/>
      <c r="G1168" s="31"/>
      <c r="H1168" s="31"/>
      <c r="I1168" s="31"/>
      <c r="J1168" s="31"/>
      <c r="K1168" s="31"/>
      <c r="L1168" s="31"/>
      <c r="M1168" s="31"/>
      <c r="N1168" s="33" t="n">
        <f aca="false">E1168*F1168+H1168+J1168+K1168+L1168+M1168</f>
        <v>0</v>
      </c>
      <c r="O1168" s="225"/>
      <c r="P1168" s="31" t="n">
        <v>8</v>
      </c>
      <c r="Q1168" s="31"/>
      <c r="R1168" s="31"/>
      <c r="S1168" s="31"/>
      <c r="T1168" s="31"/>
      <c r="U1168" s="31" t="n">
        <v>30</v>
      </c>
      <c r="V1168" s="31"/>
      <c r="W1168" s="31"/>
      <c r="X1168" s="31"/>
      <c r="Y1168" s="31"/>
      <c r="Z1168" s="36" t="n">
        <f aca="false">P1168*Q1168+S1168+U1168+V1168+W1168+X1168+Y1168</f>
        <v>30</v>
      </c>
      <c r="AA1168" s="36" t="n">
        <f aca="false">N1168+Z1168</f>
        <v>30</v>
      </c>
      <c r="AB1168" s="47" t="s">
        <v>292</v>
      </c>
      <c r="AC1168" s="102" t="s">
        <v>421</v>
      </c>
      <c r="AD1168" s="102"/>
      <c r="AE1168" s="225" t="n">
        <v>64</v>
      </c>
      <c r="AF1168" s="38" t="n">
        <f aca="false">E1168*F1168+P1168*Q1168</f>
        <v>0</v>
      </c>
      <c r="AG1168" s="39" t="str">
        <f aca="false">AB1168</f>
        <v>Николаенко Н.А.</v>
      </c>
      <c r="AH1168" s="39" t="str">
        <f aca="false">C1168</f>
        <v>4ИСП9-7а (БД)</v>
      </c>
      <c r="AI1168" s="40" t="str">
        <f aca="false">B1168</f>
        <v>14</v>
      </c>
      <c r="AJ1168" s="39" t="str">
        <f aca="false">CONCATENATE(A1168," ",D1168)</f>
        <v>МДК.07.01 КП - Управление и автоматизация баз данных</v>
      </c>
      <c r="AK1168" s="39" t="n">
        <f aca="false">E1168*F1168+P1168*Q1168+H1168+J1168+S1168+U1168</f>
        <v>30</v>
      </c>
      <c r="AL1168" s="39" t="n">
        <f aca="false">L1168+W1168</f>
        <v>0</v>
      </c>
      <c r="AM1168" s="39" t="n">
        <f aca="false">M1168+X1168</f>
        <v>0</v>
      </c>
      <c r="AN1168" s="39" t="n">
        <f aca="false">Y1168</f>
        <v>0</v>
      </c>
      <c r="AO1168" s="39" t="n">
        <f aca="false">SUM(AK1168:AN1168)</f>
        <v>30</v>
      </c>
      <c r="AP1168" s="41" t="n">
        <f aca="false">K1168+V1168</f>
        <v>0</v>
      </c>
    </row>
    <row r="1169" s="42" customFormat="true" ht="16.5" hidden="true" customHeight="true" outlineLevel="0" collapsed="false">
      <c r="A1169" s="245" t="s">
        <v>366</v>
      </c>
      <c r="B1169" s="30" t="s">
        <v>175</v>
      </c>
      <c r="C1169" s="31" t="s">
        <v>664</v>
      </c>
      <c r="D1169" s="166" t="s">
        <v>653</v>
      </c>
      <c r="E1169" s="31" t="n">
        <v>10</v>
      </c>
      <c r="F1169" s="31"/>
      <c r="G1169" s="31"/>
      <c r="H1169" s="31"/>
      <c r="I1169" s="31"/>
      <c r="J1169" s="31"/>
      <c r="K1169" s="31"/>
      <c r="L1169" s="31"/>
      <c r="M1169" s="31"/>
      <c r="N1169" s="33" t="n">
        <f aca="false">E1169*F1169+H1169+J1169+K1169+L1169+M1169</f>
        <v>0</v>
      </c>
      <c r="O1169" s="225"/>
      <c r="P1169" s="31" t="n">
        <v>8</v>
      </c>
      <c r="Q1169" s="31"/>
      <c r="R1169" s="31"/>
      <c r="S1169" s="31"/>
      <c r="T1169" s="31"/>
      <c r="U1169" s="31" t="n">
        <v>30</v>
      </c>
      <c r="V1169" s="31"/>
      <c r="W1169" s="31"/>
      <c r="X1169" s="31"/>
      <c r="Y1169" s="31"/>
      <c r="Z1169" s="36" t="n">
        <f aca="false">P1169*Q1169+S1169+U1169+V1169+W1169+X1169+Y1169</f>
        <v>30</v>
      </c>
      <c r="AA1169" s="36" t="n">
        <f aca="false">N1169+Z1169</f>
        <v>30</v>
      </c>
      <c r="AB1169" s="47" t="s">
        <v>666</v>
      </c>
      <c r="AC1169" s="102" t="s">
        <v>421</v>
      </c>
      <c r="AD1169" s="102"/>
      <c r="AE1169" s="225" t="n">
        <v>64</v>
      </c>
      <c r="AF1169" s="38" t="n">
        <f aca="false">E1169*F1169+P1169*Q1169</f>
        <v>0</v>
      </c>
      <c r="AG1169" s="39" t="str">
        <f aca="false">AB1169</f>
        <v>Вак. КП - Николаенко Н.А.</v>
      </c>
      <c r="AH1169" s="39" t="str">
        <f aca="false">C1169</f>
        <v>4ИСП9-7б (БД)</v>
      </c>
      <c r="AI1169" s="40" t="str">
        <f aca="false">B1169</f>
        <v>13</v>
      </c>
      <c r="AJ1169" s="39" t="str">
        <f aca="false">CONCATENATE(A1169," ",D1169)</f>
        <v>МДК.07.01 КП - Управление и автоматизация баз данных</v>
      </c>
      <c r="AK1169" s="39" t="n">
        <f aca="false">E1169*F1169+P1169*Q1169+H1169+J1169+S1169+U1169</f>
        <v>30</v>
      </c>
      <c r="AL1169" s="39" t="n">
        <f aca="false">L1169+W1169</f>
        <v>0</v>
      </c>
      <c r="AM1169" s="39" t="n">
        <f aca="false">M1169+X1169</f>
        <v>0</v>
      </c>
      <c r="AN1169" s="39" t="n">
        <f aca="false">Y1169</f>
        <v>0</v>
      </c>
      <c r="AO1169" s="39" t="n">
        <f aca="false">SUM(AK1169:AN1169)</f>
        <v>30</v>
      </c>
      <c r="AP1169" s="41" t="n">
        <f aca="false">K1169+V1169</f>
        <v>0</v>
      </c>
    </row>
    <row r="1170" s="42" customFormat="true" ht="16.5" hidden="true" customHeight="true" outlineLevel="0" collapsed="false">
      <c r="A1170" s="245" t="s">
        <v>370</v>
      </c>
      <c r="B1170" s="30" t="s">
        <v>213</v>
      </c>
      <c r="C1170" s="31" t="s">
        <v>665</v>
      </c>
      <c r="D1170" s="166" t="s">
        <v>371</v>
      </c>
      <c r="E1170" s="31" t="n">
        <v>10</v>
      </c>
      <c r="F1170" s="31" t="n">
        <v>7</v>
      </c>
      <c r="G1170" s="31" t="n">
        <v>50</v>
      </c>
      <c r="H1170" s="31"/>
      <c r="I1170" s="31" t="n">
        <v>50</v>
      </c>
      <c r="J1170" s="31"/>
      <c r="K1170" s="31"/>
      <c r="L1170" s="31" t="n">
        <v>6</v>
      </c>
      <c r="M1170" s="31" t="n">
        <v>8</v>
      </c>
      <c r="N1170" s="33" t="n">
        <f aca="false">E1170*F1170+H1170+J1170+K1170+L1170+M1170</f>
        <v>84</v>
      </c>
      <c r="O1170" s="225"/>
      <c r="P1170" s="31" t="n">
        <v>8</v>
      </c>
      <c r="Q1170" s="31"/>
      <c r="R1170" s="31"/>
      <c r="S1170" s="31"/>
      <c r="T1170" s="31"/>
      <c r="U1170" s="31"/>
      <c r="V1170" s="31"/>
      <c r="W1170" s="31"/>
      <c r="X1170" s="31"/>
      <c r="Y1170" s="31"/>
      <c r="Z1170" s="36" t="n">
        <f aca="false">P1170*Q1170+S1170+U1170+V1170+W1170+X1170+Y1170</f>
        <v>0</v>
      </c>
      <c r="AA1170" s="36" t="n">
        <f aca="false">N1170+Z1170</f>
        <v>84</v>
      </c>
      <c r="AB1170" s="47" t="s">
        <v>284</v>
      </c>
      <c r="AC1170" s="102" t="s">
        <v>654</v>
      </c>
      <c r="AD1170" s="102"/>
      <c r="AE1170" s="225" t="n">
        <v>0</v>
      </c>
      <c r="AF1170" s="38" t="n">
        <f aca="false">E1170*F1170+P1170*Q1170</f>
        <v>70</v>
      </c>
      <c r="AG1170" s="39" t="str">
        <f aca="false">AB1170</f>
        <v>Свистунова С.А.</v>
      </c>
      <c r="AH1170" s="39" t="str">
        <f aca="false">C1170</f>
        <v>4ИСП9-7 (БД)</v>
      </c>
      <c r="AI1170" s="40" t="str">
        <f aca="false">B1170</f>
        <v>27</v>
      </c>
      <c r="AJ1170" s="39" t="str">
        <f aca="false">CONCATENATE(A1170," ",D1170)</f>
        <v>МДК.07.02 Сертификация информационных систем</v>
      </c>
      <c r="AK1170" s="39" t="n">
        <f aca="false">E1170*F1170+P1170*Q1170+H1170+J1170+S1170+U1170</f>
        <v>70</v>
      </c>
      <c r="AL1170" s="39" t="n">
        <f aca="false">L1170+W1170</f>
        <v>6</v>
      </c>
      <c r="AM1170" s="39" t="n">
        <f aca="false">M1170+X1170</f>
        <v>8</v>
      </c>
      <c r="AN1170" s="39" t="n">
        <f aca="false">Y1170</f>
        <v>0</v>
      </c>
      <c r="AO1170" s="39" t="n">
        <f aca="false">SUM(AK1170:AN1170)</f>
        <v>84</v>
      </c>
      <c r="AP1170" s="41" t="n">
        <f aca="false">K1170+V1170</f>
        <v>0</v>
      </c>
    </row>
    <row r="1171" s="42" customFormat="true" ht="16.5" hidden="true" customHeight="true" outlineLevel="0" collapsed="false">
      <c r="A1171" s="245" t="s">
        <v>655</v>
      </c>
      <c r="B1171" s="30" t="s">
        <v>213</v>
      </c>
      <c r="C1171" s="31" t="s">
        <v>665</v>
      </c>
      <c r="D1171" s="166" t="s">
        <v>163</v>
      </c>
      <c r="E1171" s="31" t="n">
        <v>1</v>
      </c>
      <c r="F1171" s="31" t="n">
        <v>9</v>
      </c>
      <c r="G1171" s="31"/>
      <c r="H1171" s="31"/>
      <c r="I1171" s="31"/>
      <c r="J1171" s="31"/>
      <c r="K1171" s="31"/>
      <c r="L1171" s="31"/>
      <c r="M1171" s="31"/>
      <c r="N1171" s="33" t="n">
        <f aca="false">E1171*F1171+H1171+J1171+K1171+L1171+M1171</f>
        <v>9</v>
      </c>
      <c r="O1171" s="225"/>
      <c r="P1171" s="31" t="n">
        <v>2</v>
      </c>
      <c r="Q1171" s="31" t="n">
        <v>9</v>
      </c>
      <c r="R1171" s="31"/>
      <c r="S1171" s="31"/>
      <c r="T1171" s="31"/>
      <c r="U1171" s="31"/>
      <c r="V1171" s="31"/>
      <c r="W1171" s="31"/>
      <c r="X1171" s="31"/>
      <c r="Y1171" s="31"/>
      <c r="Z1171" s="36" t="n">
        <f aca="false">P1171*Q1171+S1171+U1171+V1171+W1171+X1171+Y1171</f>
        <v>18</v>
      </c>
      <c r="AA1171" s="36" t="n">
        <f aca="false">N1171+Z1171</f>
        <v>27</v>
      </c>
      <c r="AB1171" s="36" t="s">
        <v>226</v>
      </c>
      <c r="AC1171" s="102"/>
      <c r="AD1171" s="102"/>
      <c r="AE1171" s="225" t="n">
        <v>72</v>
      </c>
      <c r="AF1171" s="38" t="n">
        <f aca="false">E1171*F1171+P1171*Q1171</f>
        <v>27</v>
      </c>
      <c r="AG1171" s="39" t="str">
        <f aca="false">AB1171</f>
        <v>Орлов А.Д.</v>
      </c>
      <c r="AH1171" s="39" t="str">
        <f aca="false">C1171</f>
        <v>4ИСП9-7 (БД)</v>
      </c>
      <c r="AI1171" s="40" t="str">
        <f aca="false">B1171</f>
        <v>27</v>
      </c>
      <c r="AJ1171" s="39" t="str">
        <f aca="false">CONCATENATE(A1171," ",D1171)</f>
        <v>ПП.07 Производственная практика</v>
      </c>
      <c r="AK1171" s="39" t="n">
        <f aca="false">E1171*F1171+P1171*Q1171+H1171+J1171+S1171+U1171</f>
        <v>27</v>
      </c>
      <c r="AL1171" s="39" t="n">
        <f aca="false">L1171+W1171</f>
        <v>0</v>
      </c>
      <c r="AM1171" s="39" t="n">
        <f aca="false">M1171+X1171</f>
        <v>0</v>
      </c>
      <c r="AN1171" s="39" t="n">
        <f aca="false">Y1171</f>
        <v>0</v>
      </c>
      <c r="AO1171" s="39" t="n">
        <f aca="false">SUM(AK1171:AN1171)</f>
        <v>27</v>
      </c>
      <c r="AP1171" s="41" t="n">
        <f aca="false">K1171+V1171</f>
        <v>0</v>
      </c>
    </row>
    <row r="1172" s="42" customFormat="true" ht="16.5" hidden="true" customHeight="true" outlineLevel="0" collapsed="false">
      <c r="A1172" s="245" t="s">
        <v>655</v>
      </c>
      <c r="B1172" s="30" t="s">
        <v>213</v>
      </c>
      <c r="C1172" s="31" t="s">
        <v>665</v>
      </c>
      <c r="D1172" s="166" t="s">
        <v>163</v>
      </c>
      <c r="E1172" s="31" t="n">
        <v>1</v>
      </c>
      <c r="F1172" s="31" t="n">
        <v>9</v>
      </c>
      <c r="G1172" s="31"/>
      <c r="H1172" s="31"/>
      <c r="I1172" s="31"/>
      <c r="J1172" s="31"/>
      <c r="K1172" s="31"/>
      <c r="L1172" s="31"/>
      <c r="M1172" s="31"/>
      <c r="N1172" s="33" t="n">
        <f aca="false">E1172*F1172+H1172+J1172+K1172+L1172+M1172</f>
        <v>9</v>
      </c>
      <c r="O1172" s="225"/>
      <c r="P1172" s="31" t="n">
        <v>2</v>
      </c>
      <c r="Q1172" s="31" t="n">
        <v>9</v>
      </c>
      <c r="R1172" s="31"/>
      <c r="S1172" s="31"/>
      <c r="T1172" s="31"/>
      <c r="U1172" s="31"/>
      <c r="V1172" s="31"/>
      <c r="W1172" s="31"/>
      <c r="X1172" s="31"/>
      <c r="Y1172" s="31"/>
      <c r="Z1172" s="36" t="n">
        <f aca="false">P1172*Q1172+S1172+U1172+V1172+W1172+X1172+Y1172</f>
        <v>18</v>
      </c>
      <c r="AA1172" s="36" t="n">
        <f aca="false">N1172+Z1172</f>
        <v>27</v>
      </c>
      <c r="AB1172" s="36" t="s">
        <v>613</v>
      </c>
      <c r="AC1172" s="102"/>
      <c r="AD1172" s="102"/>
      <c r="AE1172" s="225" t="n">
        <v>72</v>
      </c>
      <c r="AF1172" s="38" t="n">
        <f aca="false">E1172*F1172+P1172*Q1172</f>
        <v>27</v>
      </c>
      <c r="AG1172" s="39" t="str">
        <f aca="false">AB1172</f>
        <v>Васильева И.Ю.</v>
      </c>
      <c r="AH1172" s="39" t="str">
        <f aca="false">C1172</f>
        <v>4ИСП9-7 (БД)</v>
      </c>
      <c r="AI1172" s="40" t="str">
        <f aca="false">B1172</f>
        <v>27</v>
      </c>
      <c r="AJ1172" s="39" t="str">
        <f aca="false">CONCATENATE(A1172," ",D1172)</f>
        <v>ПП.07 Производственная практика</v>
      </c>
      <c r="AK1172" s="39" t="n">
        <f aca="false">E1172*F1172+P1172*Q1172+H1172+J1172+S1172+U1172</f>
        <v>27</v>
      </c>
      <c r="AL1172" s="39" t="n">
        <f aca="false">L1172+W1172</f>
        <v>0</v>
      </c>
      <c r="AM1172" s="39" t="n">
        <f aca="false">M1172+X1172</f>
        <v>0</v>
      </c>
      <c r="AN1172" s="39" t="n">
        <f aca="false">Y1172</f>
        <v>0</v>
      </c>
      <c r="AO1172" s="39" t="n">
        <f aca="false">SUM(AK1172:AN1172)</f>
        <v>27</v>
      </c>
      <c r="AP1172" s="41" t="n">
        <f aca="false">K1172+V1172</f>
        <v>0</v>
      </c>
    </row>
    <row r="1173" s="42" customFormat="true" ht="16.5" hidden="true" customHeight="true" outlineLevel="0" collapsed="false">
      <c r="A1173" s="245" t="s">
        <v>655</v>
      </c>
      <c r="B1173" s="30" t="s">
        <v>213</v>
      </c>
      <c r="C1173" s="31" t="s">
        <v>665</v>
      </c>
      <c r="D1173" s="166" t="s">
        <v>163</v>
      </c>
      <c r="E1173" s="31" t="n">
        <v>1</v>
      </c>
      <c r="F1173" s="31" t="n">
        <v>9</v>
      </c>
      <c r="G1173" s="31"/>
      <c r="H1173" s="31"/>
      <c r="I1173" s="31"/>
      <c r="J1173" s="31"/>
      <c r="K1173" s="31"/>
      <c r="L1173" s="31"/>
      <c r="M1173" s="31"/>
      <c r="N1173" s="33" t="n">
        <f aca="false">E1173*F1173+H1173+J1173+K1173+L1173+M1173</f>
        <v>9</v>
      </c>
      <c r="O1173" s="225"/>
      <c r="P1173" s="31" t="n">
        <v>2</v>
      </c>
      <c r="Q1173" s="31" t="n">
        <v>9</v>
      </c>
      <c r="R1173" s="31"/>
      <c r="S1173" s="31"/>
      <c r="T1173" s="31"/>
      <c r="U1173" s="31"/>
      <c r="V1173" s="31"/>
      <c r="W1173" s="31"/>
      <c r="X1173" s="31"/>
      <c r="Y1173" s="31"/>
      <c r="Z1173" s="36" t="n">
        <f aca="false">P1173*Q1173+S1173+U1173+V1173+W1173+X1173+Y1173</f>
        <v>18</v>
      </c>
      <c r="AA1173" s="36" t="n">
        <f aca="false">N1173+Z1173</f>
        <v>27</v>
      </c>
      <c r="AB1173" s="36" t="s">
        <v>143</v>
      </c>
      <c r="AC1173" s="102"/>
      <c r="AD1173" s="102"/>
      <c r="AE1173" s="225" t="n">
        <v>72</v>
      </c>
      <c r="AF1173" s="38" t="n">
        <f aca="false">E1173*F1173+P1173*Q1173</f>
        <v>27</v>
      </c>
      <c r="AG1173" s="39" t="str">
        <f aca="false">AB1173</f>
        <v>вак. ПП</v>
      </c>
      <c r="AH1173" s="39" t="str">
        <f aca="false">C1173</f>
        <v>4ИСП9-7 (БД)</v>
      </c>
      <c r="AI1173" s="40" t="str">
        <f aca="false">B1173</f>
        <v>27</v>
      </c>
      <c r="AJ1173" s="39" t="str">
        <f aca="false">CONCATENATE(A1173," ",D1173)</f>
        <v>ПП.07 Производственная практика</v>
      </c>
      <c r="AK1173" s="39" t="n">
        <f aca="false">E1173*F1173+P1173*Q1173+H1173+J1173+S1173+U1173</f>
        <v>27</v>
      </c>
      <c r="AL1173" s="39" t="n">
        <f aca="false">L1173+W1173</f>
        <v>0</v>
      </c>
      <c r="AM1173" s="39" t="n">
        <f aca="false">M1173+X1173</f>
        <v>0</v>
      </c>
      <c r="AN1173" s="39" t="n">
        <f aca="false">Y1173</f>
        <v>0</v>
      </c>
      <c r="AO1173" s="39" t="n">
        <f aca="false">SUM(AK1173:AN1173)</f>
        <v>27</v>
      </c>
      <c r="AP1173" s="41" t="n">
        <f aca="false">K1173+V1173</f>
        <v>0</v>
      </c>
    </row>
    <row r="1174" s="42" customFormat="true" ht="16.5" hidden="true" customHeight="true" outlineLevel="0" collapsed="false">
      <c r="A1174" s="245" t="s">
        <v>655</v>
      </c>
      <c r="B1174" s="30" t="s">
        <v>213</v>
      </c>
      <c r="C1174" s="31" t="s">
        <v>665</v>
      </c>
      <c r="D1174" s="166" t="s">
        <v>163</v>
      </c>
      <c r="E1174" s="31" t="n">
        <v>1</v>
      </c>
      <c r="F1174" s="31" t="n">
        <v>9</v>
      </c>
      <c r="G1174" s="31"/>
      <c r="H1174" s="31"/>
      <c r="I1174" s="31"/>
      <c r="J1174" s="31"/>
      <c r="K1174" s="31"/>
      <c r="L1174" s="31"/>
      <c r="M1174" s="31"/>
      <c r="N1174" s="33" t="n">
        <f aca="false">E1174*F1174+H1174+J1174+K1174+L1174+M1174</f>
        <v>9</v>
      </c>
      <c r="O1174" s="225"/>
      <c r="P1174" s="31" t="n">
        <v>2</v>
      </c>
      <c r="Q1174" s="31" t="n">
        <v>9</v>
      </c>
      <c r="R1174" s="31"/>
      <c r="S1174" s="31"/>
      <c r="T1174" s="31"/>
      <c r="U1174" s="31"/>
      <c r="V1174" s="31"/>
      <c r="W1174" s="31"/>
      <c r="X1174" s="31"/>
      <c r="Y1174" s="31"/>
      <c r="Z1174" s="36" t="n">
        <f aca="false">P1174*Q1174+S1174+U1174+V1174+W1174+X1174+Y1174</f>
        <v>18</v>
      </c>
      <c r="AA1174" s="36" t="n">
        <f aca="false">N1174+Z1174</f>
        <v>27</v>
      </c>
      <c r="AB1174" s="36" t="s">
        <v>143</v>
      </c>
      <c r="AC1174" s="102"/>
      <c r="AD1174" s="102"/>
      <c r="AE1174" s="225" t="n">
        <v>72</v>
      </c>
      <c r="AF1174" s="38" t="n">
        <f aca="false">E1174*F1174+P1174*Q1174</f>
        <v>27</v>
      </c>
      <c r="AG1174" s="39" t="str">
        <f aca="false">AB1174</f>
        <v>вак. ПП</v>
      </c>
      <c r="AH1174" s="39" t="str">
        <f aca="false">C1174</f>
        <v>4ИСП9-7 (БД)</v>
      </c>
      <c r="AI1174" s="40" t="str">
        <f aca="false">B1174</f>
        <v>27</v>
      </c>
      <c r="AJ1174" s="39" t="str">
        <f aca="false">CONCATENATE(A1174," ",D1174)</f>
        <v>ПП.07 Производственная практика</v>
      </c>
      <c r="AK1174" s="39" t="n">
        <f aca="false">E1174*F1174+P1174*Q1174+H1174+J1174+S1174+U1174</f>
        <v>27</v>
      </c>
      <c r="AL1174" s="39" t="n">
        <f aca="false">L1174+W1174</f>
        <v>0</v>
      </c>
      <c r="AM1174" s="39" t="n">
        <f aca="false">M1174+X1174</f>
        <v>0</v>
      </c>
      <c r="AN1174" s="39" t="n">
        <f aca="false">Y1174</f>
        <v>0</v>
      </c>
      <c r="AO1174" s="39" t="n">
        <f aca="false">SUM(AK1174:AN1174)</f>
        <v>27</v>
      </c>
      <c r="AP1174" s="41" t="n">
        <f aca="false">K1174+V1174</f>
        <v>0</v>
      </c>
    </row>
    <row r="1175" s="42" customFormat="true" ht="16.5" hidden="true" customHeight="true" outlineLevel="0" collapsed="false">
      <c r="A1175" s="245" t="s">
        <v>656</v>
      </c>
      <c r="B1175" s="30" t="s">
        <v>213</v>
      </c>
      <c r="C1175" s="31" t="s">
        <v>665</v>
      </c>
      <c r="D1175" s="166" t="s">
        <v>145</v>
      </c>
      <c r="E1175" s="31" t="n">
        <v>10</v>
      </c>
      <c r="F1175" s="31"/>
      <c r="G1175" s="31"/>
      <c r="H1175" s="31"/>
      <c r="I1175" s="31"/>
      <c r="J1175" s="31"/>
      <c r="K1175" s="31"/>
      <c r="L1175" s="31"/>
      <c r="M1175" s="31"/>
      <c r="N1175" s="33" t="n">
        <f aca="false">E1175*F1175+H1175+J1175+K1175+L1175+M1175</f>
        <v>0</v>
      </c>
      <c r="O1175" s="225"/>
      <c r="P1175" s="31" t="n">
        <v>8</v>
      </c>
      <c r="Q1175" s="31"/>
      <c r="R1175" s="31"/>
      <c r="S1175" s="31"/>
      <c r="T1175" s="31"/>
      <c r="U1175" s="31"/>
      <c r="V1175" s="31"/>
      <c r="W1175" s="31"/>
      <c r="X1175" s="31" t="n">
        <v>24</v>
      </c>
      <c r="Y1175" s="31"/>
      <c r="Z1175" s="36" t="n">
        <f aca="false">P1175*Q1175+S1175+U1175+V1175+W1175+X1175+Y1175</f>
        <v>24</v>
      </c>
      <c r="AA1175" s="36" t="n">
        <f aca="false">N1175+Z1175</f>
        <v>24</v>
      </c>
      <c r="AB1175" s="36" t="s">
        <v>146</v>
      </c>
      <c r="AC1175" s="102"/>
      <c r="AD1175" s="102"/>
      <c r="AE1175" s="225" t="n">
        <v>0</v>
      </c>
      <c r="AF1175" s="38" t="n">
        <f aca="false">E1175*F1175+P1175*Q1175</f>
        <v>0</v>
      </c>
      <c r="AG1175" s="39" t="str">
        <f aca="false">AB1175</f>
        <v>вак. ДЭ</v>
      </c>
      <c r="AH1175" s="39" t="str">
        <f aca="false">C1175</f>
        <v>4ИСП9-7 (БД)</v>
      </c>
      <c r="AI1175" s="40" t="str">
        <f aca="false">B1175</f>
        <v>27</v>
      </c>
      <c r="AJ1175" s="39" t="str">
        <f aca="false">CONCATENATE(A1175," ",D1175)</f>
        <v>ДЭ.07 Демонстрационный экзамен по модулю</v>
      </c>
      <c r="AK1175" s="39" t="n">
        <f aca="false">E1175*F1175+P1175*Q1175+H1175+J1175+S1175+U1175</f>
        <v>0</v>
      </c>
      <c r="AL1175" s="39" t="n">
        <f aca="false">L1175+W1175</f>
        <v>0</v>
      </c>
      <c r="AM1175" s="39" t="n">
        <f aca="false">M1175+X1175</f>
        <v>24</v>
      </c>
      <c r="AN1175" s="39" t="n">
        <f aca="false">Y1175</f>
        <v>0</v>
      </c>
      <c r="AO1175" s="39" t="n">
        <f aca="false">SUM(AK1175:AN1175)</f>
        <v>24</v>
      </c>
      <c r="AP1175" s="41" t="n">
        <f aca="false">K1175+V1175</f>
        <v>0</v>
      </c>
    </row>
    <row r="1176" s="42" customFormat="true" ht="16.5" hidden="true" customHeight="true" outlineLevel="0" collapsed="false">
      <c r="A1176" s="245" t="s">
        <v>345</v>
      </c>
      <c r="B1176" s="30" t="s">
        <v>213</v>
      </c>
      <c r="C1176" s="31" t="s">
        <v>665</v>
      </c>
      <c r="D1176" s="166" t="s">
        <v>346</v>
      </c>
      <c r="E1176" s="31" t="n">
        <v>10</v>
      </c>
      <c r="F1176" s="31" t="n">
        <v>8</v>
      </c>
      <c r="G1176" s="31" t="n">
        <v>140</v>
      </c>
      <c r="H1176" s="31" t="n">
        <v>-26</v>
      </c>
      <c r="I1176" s="31"/>
      <c r="J1176" s="31"/>
      <c r="K1176" s="31"/>
      <c r="L1176" s="31" t="n">
        <v>6</v>
      </c>
      <c r="M1176" s="31"/>
      <c r="N1176" s="33" t="n">
        <f aca="false">E1176*F1176+H1176+J1176+K1176+L1176+M1176</f>
        <v>60</v>
      </c>
      <c r="O1176" s="225"/>
      <c r="P1176" s="31" t="n">
        <v>8</v>
      </c>
      <c r="Q1176" s="31" t="n">
        <v>8</v>
      </c>
      <c r="R1176" s="31"/>
      <c r="S1176" s="31" t="n">
        <v>-34</v>
      </c>
      <c r="T1176" s="31"/>
      <c r="U1176" s="31" t="n">
        <v>-30</v>
      </c>
      <c r="V1176" s="31" t="n">
        <v>27</v>
      </c>
      <c r="W1176" s="31" t="n">
        <v>6</v>
      </c>
      <c r="X1176" s="31" t="n">
        <v>8</v>
      </c>
      <c r="Y1176" s="31"/>
      <c r="Z1176" s="36" t="n">
        <f aca="false">P1176*Q1176+S1176+U1176+V1176+W1176+X1176+Y1176</f>
        <v>41</v>
      </c>
      <c r="AA1176" s="36" t="n">
        <f aca="false">N1176+Z1176</f>
        <v>101</v>
      </c>
      <c r="AB1176" s="47" t="s">
        <v>322</v>
      </c>
      <c r="AC1176" s="102" t="s">
        <v>657</v>
      </c>
      <c r="AD1176" s="102"/>
      <c r="AE1176" s="225" t="n">
        <v>64</v>
      </c>
      <c r="AF1176" s="38" t="n">
        <f aca="false">E1176*F1176+P1176*Q1176</f>
        <v>144</v>
      </c>
      <c r="AG1176" s="39" t="str">
        <f aca="false">AB1176</f>
        <v>Куропаткина О.П.</v>
      </c>
      <c r="AH1176" s="39" t="str">
        <f aca="false">C1176</f>
        <v>4ИСП9-7 (БД)</v>
      </c>
      <c r="AI1176" s="40" t="str">
        <f aca="false">B1176</f>
        <v>27</v>
      </c>
      <c r="AJ1176" s="39" t="str">
        <f aca="false">CONCATENATE(A1176," ",D1176)</f>
        <v>МДК.11.01 Технология разработки и защиты баз данных</v>
      </c>
      <c r="AK1176" s="39" t="n">
        <f aca="false">E1176*F1176+P1176*Q1176+H1176+J1176+S1176+U1176</f>
        <v>54</v>
      </c>
      <c r="AL1176" s="39" t="n">
        <f aca="false">L1176+W1176</f>
        <v>12</v>
      </c>
      <c r="AM1176" s="39" t="n">
        <f aca="false">M1176+X1176</f>
        <v>8</v>
      </c>
      <c r="AN1176" s="39" t="n">
        <f aca="false">Y1176</f>
        <v>0</v>
      </c>
      <c r="AO1176" s="39" t="n">
        <f aca="false">SUM(AK1176:AN1176)</f>
        <v>74</v>
      </c>
      <c r="AP1176" s="41" t="n">
        <f aca="false">K1176+V1176</f>
        <v>27</v>
      </c>
    </row>
    <row r="1177" s="42" customFormat="true" ht="16.5" hidden="true" customHeight="true" outlineLevel="0" collapsed="false">
      <c r="A1177" s="245" t="s">
        <v>345</v>
      </c>
      <c r="B1177" s="30" t="s">
        <v>216</v>
      </c>
      <c r="C1177" s="31" t="s">
        <v>663</v>
      </c>
      <c r="D1177" s="166" t="s">
        <v>346</v>
      </c>
      <c r="E1177" s="31" t="n">
        <v>10</v>
      </c>
      <c r="F1177" s="31"/>
      <c r="G1177" s="31"/>
      <c r="H1177" s="31" t="n">
        <v>26</v>
      </c>
      <c r="I1177" s="31"/>
      <c r="J1177" s="31"/>
      <c r="K1177" s="31"/>
      <c r="L1177" s="31"/>
      <c r="M1177" s="31"/>
      <c r="N1177" s="33" t="n">
        <f aca="false">E1177*F1177+H1177+J1177+K1177+L1177+M1177</f>
        <v>26</v>
      </c>
      <c r="O1177" s="225"/>
      <c r="P1177" s="31" t="n">
        <v>8</v>
      </c>
      <c r="Q1177" s="31"/>
      <c r="R1177" s="31"/>
      <c r="S1177" s="31" t="n">
        <v>34</v>
      </c>
      <c r="T1177" s="31"/>
      <c r="U1177" s="31"/>
      <c r="V1177" s="31"/>
      <c r="W1177" s="31"/>
      <c r="X1177" s="31"/>
      <c r="Y1177" s="31"/>
      <c r="Z1177" s="36" t="n">
        <f aca="false">P1177*Q1177+S1177+U1177+V1177+W1177+X1177+Y1177</f>
        <v>34</v>
      </c>
      <c r="AA1177" s="36" t="n">
        <f aca="false">N1177+Z1177</f>
        <v>60</v>
      </c>
      <c r="AB1177" s="47" t="s">
        <v>322</v>
      </c>
      <c r="AC1177" s="102" t="s">
        <v>657</v>
      </c>
      <c r="AD1177" s="102"/>
      <c r="AE1177" s="225" t="n">
        <v>64</v>
      </c>
      <c r="AF1177" s="38" t="n">
        <f aca="false">E1177*F1177+P1177*Q1177</f>
        <v>0</v>
      </c>
      <c r="AG1177" s="39" t="str">
        <f aca="false">AB1177</f>
        <v>Куропаткина О.П.</v>
      </c>
      <c r="AH1177" s="39" t="str">
        <f aca="false">C1177</f>
        <v>4ИСП9-7а (БД)</v>
      </c>
      <c r="AI1177" s="40" t="str">
        <f aca="false">B1177</f>
        <v>14</v>
      </c>
      <c r="AJ1177" s="39" t="str">
        <f aca="false">CONCATENATE(A1177," ",D1177)</f>
        <v>МДК.11.01 Технология разработки и защиты баз данных</v>
      </c>
      <c r="AK1177" s="39" t="n">
        <f aca="false">E1177*F1177+P1177*Q1177+H1177+J1177+S1177+U1177</f>
        <v>60</v>
      </c>
      <c r="AL1177" s="39" t="n">
        <f aca="false">L1177+W1177</f>
        <v>0</v>
      </c>
      <c r="AM1177" s="39" t="n">
        <f aca="false">M1177+X1177</f>
        <v>0</v>
      </c>
      <c r="AN1177" s="39" t="n">
        <f aca="false">Y1177</f>
        <v>0</v>
      </c>
      <c r="AO1177" s="39" t="n">
        <f aca="false">SUM(AK1177:AN1177)</f>
        <v>60</v>
      </c>
      <c r="AP1177" s="41" t="n">
        <f aca="false">K1177+V1177</f>
        <v>0</v>
      </c>
    </row>
    <row r="1178" s="42" customFormat="true" ht="16.5" hidden="true" customHeight="true" outlineLevel="0" collapsed="false">
      <c r="A1178" s="245" t="s">
        <v>345</v>
      </c>
      <c r="B1178" s="30" t="s">
        <v>175</v>
      </c>
      <c r="C1178" s="31" t="s">
        <v>664</v>
      </c>
      <c r="D1178" s="166" t="s">
        <v>346</v>
      </c>
      <c r="E1178" s="31" t="n">
        <v>10</v>
      </c>
      <c r="F1178" s="31"/>
      <c r="G1178" s="31"/>
      <c r="H1178" s="31" t="n">
        <v>26</v>
      </c>
      <c r="I1178" s="31"/>
      <c r="J1178" s="31"/>
      <c r="K1178" s="31"/>
      <c r="L1178" s="31"/>
      <c r="M1178" s="31"/>
      <c r="N1178" s="33" t="n">
        <f aca="false">E1178*F1178+H1178+J1178+K1178+L1178+M1178</f>
        <v>26</v>
      </c>
      <c r="O1178" s="225"/>
      <c r="P1178" s="31" t="n">
        <v>8</v>
      </c>
      <c r="Q1178" s="31"/>
      <c r="R1178" s="31"/>
      <c r="S1178" s="31" t="n">
        <v>34</v>
      </c>
      <c r="T1178" s="31"/>
      <c r="U1178" s="31"/>
      <c r="V1178" s="31"/>
      <c r="W1178" s="31"/>
      <c r="X1178" s="31"/>
      <c r="Y1178" s="31"/>
      <c r="Z1178" s="36" t="n">
        <f aca="false">P1178*Q1178+S1178+U1178+V1178+W1178+X1178+Y1178</f>
        <v>34</v>
      </c>
      <c r="AA1178" s="36" t="n">
        <f aca="false">N1178+Z1178</f>
        <v>60</v>
      </c>
      <c r="AB1178" s="47" t="s">
        <v>69</v>
      </c>
      <c r="AC1178" s="102" t="s">
        <v>657</v>
      </c>
      <c r="AD1178" s="102"/>
      <c r="AE1178" s="225" t="n">
        <v>64</v>
      </c>
      <c r="AF1178" s="38" t="n">
        <f aca="false">E1178*F1178+P1178*Q1178</f>
        <v>0</v>
      </c>
      <c r="AG1178" s="39" t="str">
        <f aca="false">AB1178</f>
        <v>вак. 2 п/гр</v>
      </c>
      <c r="AH1178" s="39" t="str">
        <f aca="false">C1178</f>
        <v>4ИСП9-7б (БД)</v>
      </c>
      <c r="AI1178" s="40" t="str">
        <f aca="false">B1178</f>
        <v>13</v>
      </c>
      <c r="AJ1178" s="39" t="str">
        <f aca="false">CONCATENATE(A1178," ",D1178)</f>
        <v>МДК.11.01 Технология разработки и защиты баз данных</v>
      </c>
      <c r="AK1178" s="39" t="n">
        <f aca="false">E1178*F1178+P1178*Q1178+H1178+J1178+S1178+U1178</f>
        <v>60</v>
      </c>
      <c r="AL1178" s="39" t="n">
        <f aca="false">L1178+W1178</f>
        <v>0</v>
      </c>
      <c r="AM1178" s="39" t="n">
        <f aca="false">M1178+X1178</f>
        <v>0</v>
      </c>
      <c r="AN1178" s="39" t="n">
        <f aca="false">Y1178</f>
        <v>0</v>
      </c>
      <c r="AO1178" s="39" t="n">
        <f aca="false">SUM(AK1178:AN1178)</f>
        <v>60</v>
      </c>
      <c r="AP1178" s="41" t="n">
        <f aca="false">K1178+V1178</f>
        <v>0</v>
      </c>
    </row>
    <row r="1179" s="42" customFormat="true" ht="16.5" hidden="true" customHeight="true" outlineLevel="0" collapsed="false">
      <c r="A1179" s="245" t="s">
        <v>345</v>
      </c>
      <c r="B1179" s="30" t="s">
        <v>216</v>
      </c>
      <c r="C1179" s="31" t="s">
        <v>663</v>
      </c>
      <c r="D1179" s="166" t="s">
        <v>658</v>
      </c>
      <c r="E1179" s="31" t="n">
        <v>10</v>
      </c>
      <c r="F1179" s="31"/>
      <c r="G1179" s="31"/>
      <c r="H1179" s="31"/>
      <c r="I1179" s="31"/>
      <c r="J1179" s="31"/>
      <c r="K1179" s="31"/>
      <c r="L1179" s="31"/>
      <c r="M1179" s="31"/>
      <c r="N1179" s="33" t="n">
        <f aca="false">E1179*F1179+H1179+J1179+K1179+L1179+M1179</f>
        <v>0</v>
      </c>
      <c r="O1179" s="225"/>
      <c r="P1179" s="31" t="n">
        <v>8</v>
      </c>
      <c r="Q1179" s="31"/>
      <c r="R1179" s="31"/>
      <c r="S1179" s="31"/>
      <c r="T1179" s="31"/>
      <c r="U1179" s="31" t="n">
        <v>30</v>
      </c>
      <c r="V1179" s="31"/>
      <c r="W1179" s="31"/>
      <c r="X1179" s="31"/>
      <c r="Y1179" s="31"/>
      <c r="Z1179" s="36" t="n">
        <f aca="false">P1179*Q1179+S1179+U1179+V1179+W1179+X1179+Y1179</f>
        <v>30</v>
      </c>
      <c r="AA1179" s="36" t="n">
        <f aca="false">N1179+Z1179</f>
        <v>30</v>
      </c>
      <c r="AB1179" s="47" t="s">
        <v>322</v>
      </c>
      <c r="AC1179" s="102" t="s">
        <v>657</v>
      </c>
      <c r="AD1179" s="102"/>
      <c r="AE1179" s="225" t="n">
        <v>64</v>
      </c>
      <c r="AF1179" s="38" t="n">
        <f aca="false">E1179*F1179+P1179*Q1179</f>
        <v>0</v>
      </c>
      <c r="AG1179" s="39" t="str">
        <f aca="false">AB1179</f>
        <v>Куропаткина О.П.</v>
      </c>
      <c r="AH1179" s="39" t="str">
        <f aca="false">C1179</f>
        <v>4ИСП9-7а (БД)</v>
      </c>
      <c r="AI1179" s="40" t="str">
        <f aca="false">B1179</f>
        <v>14</v>
      </c>
      <c r="AJ1179" s="39" t="str">
        <f aca="false">CONCATENATE(A1179," ",D1179)</f>
        <v>МДК.11.01 КП - Технология разработки и защиты баз данных</v>
      </c>
      <c r="AK1179" s="39" t="n">
        <f aca="false">E1179*F1179+P1179*Q1179+H1179+J1179+S1179+U1179</f>
        <v>30</v>
      </c>
      <c r="AL1179" s="39" t="n">
        <f aca="false">L1179+W1179</f>
        <v>0</v>
      </c>
      <c r="AM1179" s="39" t="n">
        <f aca="false">M1179+X1179</f>
        <v>0</v>
      </c>
      <c r="AN1179" s="39" t="n">
        <f aca="false">Y1179</f>
        <v>0</v>
      </c>
      <c r="AO1179" s="39" t="n">
        <f aca="false">SUM(AK1179:AN1179)</f>
        <v>30</v>
      </c>
      <c r="AP1179" s="41" t="n">
        <f aca="false">K1179+V1179</f>
        <v>0</v>
      </c>
    </row>
    <row r="1180" s="42" customFormat="true" ht="16.5" hidden="true" customHeight="true" outlineLevel="0" collapsed="false">
      <c r="A1180" s="245" t="s">
        <v>345</v>
      </c>
      <c r="B1180" s="30" t="s">
        <v>175</v>
      </c>
      <c r="C1180" s="31" t="s">
        <v>664</v>
      </c>
      <c r="D1180" s="166" t="s">
        <v>658</v>
      </c>
      <c r="E1180" s="31" t="n">
        <v>10</v>
      </c>
      <c r="F1180" s="31"/>
      <c r="G1180" s="31"/>
      <c r="H1180" s="31"/>
      <c r="I1180" s="31"/>
      <c r="J1180" s="31"/>
      <c r="K1180" s="31"/>
      <c r="L1180" s="31"/>
      <c r="M1180" s="31"/>
      <c r="N1180" s="33" t="n">
        <f aca="false">E1180*F1180+H1180+J1180+K1180+L1180+M1180</f>
        <v>0</v>
      </c>
      <c r="O1180" s="225"/>
      <c r="P1180" s="31" t="n">
        <v>8</v>
      </c>
      <c r="Q1180" s="31"/>
      <c r="R1180" s="31"/>
      <c r="S1180" s="31"/>
      <c r="T1180" s="31"/>
      <c r="U1180" s="31" t="n">
        <v>30</v>
      </c>
      <c r="V1180" s="31"/>
      <c r="W1180" s="31"/>
      <c r="X1180" s="31"/>
      <c r="Y1180" s="31"/>
      <c r="Z1180" s="36" t="n">
        <f aca="false">P1180*Q1180+S1180+U1180+V1180+W1180+X1180+Y1180</f>
        <v>30</v>
      </c>
      <c r="AA1180" s="36" t="n">
        <f aca="false">N1180+Z1180</f>
        <v>30</v>
      </c>
      <c r="AB1180" s="47" t="s">
        <v>659</v>
      </c>
      <c r="AC1180" s="102" t="s">
        <v>657</v>
      </c>
      <c r="AD1180" s="102"/>
      <c r="AE1180" s="225" t="n">
        <v>64</v>
      </c>
      <c r="AF1180" s="38" t="n">
        <f aca="false">E1180*F1180+P1180*Q1180</f>
        <v>0</v>
      </c>
      <c r="AG1180" s="39" t="str">
        <f aca="false">AB1180</f>
        <v>вак. КП - Куропаткина</v>
      </c>
      <c r="AH1180" s="39" t="str">
        <f aca="false">C1180</f>
        <v>4ИСП9-7б (БД)</v>
      </c>
      <c r="AI1180" s="40" t="str">
        <f aca="false">B1180</f>
        <v>13</v>
      </c>
      <c r="AJ1180" s="39" t="str">
        <f aca="false">CONCATENATE(A1180," ",D1180)</f>
        <v>МДК.11.01 КП - Технология разработки и защиты баз данных</v>
      </c>
      <c r="AK1180" s="39" t="n">
        <f aca="false">E1180*F1180+P1180*Q1180+H1180+J1180+S1180+U1180</f>
        <v>30</v>
      </c>
      <c r="AL1180" s="39" t="n">
        <f aca="false">L1180+W1180</f>
        <v>0</v>
      </c>
      <c r="AM1180" s="39" t="n">
        <f aca="false">M1180+X1180</f>
        <v>0</v>
      </c>
      <c r="AN1180" s="39" t="n">
        <f aca="false">Y1180</f>
        <v>0</v>
      </c>
      <c r="AO1180" s="39" t="n">
        <f aca="false">SUM(AK1180:AN1180)</f>
        <v>30</v>
      </c>
      <c r="AP1180" s="41" t="n">
        <f aca="false">K1180+V1180</f>
        <v>0</v>
      </c>
    </row>
    <row r="1181" s="42" customFormat="true" ht="16.5" hidden="true" customHeight="true" outlineLevel="0" collapsed="false">
      <c r="A1181" s="138" t="s">
        <v>347</v>
      </c>
      <c r="B1181" s="30" t="s">
        <v>216</v>
      </c>
      <c r="C1181" s="31" t="s">
        <v>663</v>
      </c>
      <c r="D1181" s="140" t="s">
        <v>108</v>
      </c>
      <c r="E1181" s="31" t="n">
        <v>2</v>
      </c>
      <c r="F1181" s="31" t="n">
        <v>36</v>
      </c>
      <c r="G1181" s="31"/>
      <c r="H1181" s="31"/>
      <c r="I1181" s="31"/>
      <c r="J1181" s="31"/>
      <c r="K1181" s="31"/>
      <c r="L1181" s="31"/>
      <c r="M1181" s="31"/>
      <c r="N1181" s="33" t="n">
        <f aca="false">E1181*F1181+H1181+J1181+K1181+L1181+M1181</f>
        <v>72</v>
      </c>
      <c r="O1181" s="225"/>
      <c r="P1181" s="31" t="n">
        <v>8</v>
      </c>
      <c r="Q1181" s="31"/>
      <c r="R1181" s="31"/>
      <c r="S1181" s="31"/>
      <c r="T1181" s="31"/>
      <c r="U1181" s="31"/>
      <c r="V1181" s="31"/>
      <c r="W1181" s="31"/>
      <c r="X1181" s="31"/>
      <c r="Y1181" s="31"/>
      <c r="Z1181" s="36" t="n">
        <f aca="false">P1181*Q1181+S1181+U1181+V1181+W1181+X1181+Y1181</f>
        <v>0</v>
      </c>
      <c r="AA1181" s="36" t="n">
        <f aca="false">N1181+Z1181</f>
        <v>72</v>
      </c>
      <c r="AB1181" s="73" t="s">
        <v>321</v>
      </c>
      <c r="AC1181" s="31"/>
      <c r="AD1181" s="31"/>
      <c r="AE1181" s="225" t="n">
        <v>0</v>
      </c>
      <c r="AF1181" s="38" t="n">
        <f aca="false">E1181*F1181+P1181*Q1181</f>
        <v>72</v>
      </c>
      <c r="AG1181" s="39" t="str">
        <f aca="false">AB1181</f>
        <v>Вашкевич С.И.</v>
      </c>
      <c r="AH1181" s="39" t="str">
        <f aca="false">C1181</f>
        <v>4ИСП9-7а (БД)</v>
      </c>
      <c r="AI1181" s="40" t="str">
        <f aca="false">B1181</f>
        <v>14</v>
      </c>
      <c r="AJ1181" s="39" t="str">
        <f aca="false">CONCATENATE(A1181," ",D1181)</f>
        <v>УП.11 Учебная практика</v>
      </c>
      <c r="AK1181" s="39" t="n">
        <f aca="false">E1181*F1181+P1181*Q1181+H1181+J1181+S1181+U1181</f>
        <v>72</v>
      </c>
      <c r="AL1181" s="39" t="n">
        <f aca="false">L1181+W1181</f>
        <v>0</v>
      </c>
      <c r="AM1181" s="39" t="n">
        <f aca="false">M1181+X1181</f>
        <v>0</v>
      </c>
      <c r="AN1181" s="39" t="n">
        <f aca="false">Y1181</f>
        <v>0</v>
      </c>
      <c r="AO1181" s="39" t="n">
        <f aca="false">SUM(AK1181:AN1181)</f>
        <v>72</v>
      </c>
      <c r="AP1181" s="41" t="n">
        <f aca="false">K1181+V1181</f>
        <v>0</v>
      </c>
    </row>
    <row r="1182" s="42" customFormat="true" ht="16.5" hidden="true" customHeight="true" outlineLevel="0" collapsed="false">
      <c r="A1182" s="138" t="s">
        <v>347</v>
      </c>
      <c r="B1182" s="30" t="s">
        <v>175</v>
      </c>
      <c r="C1182" s="31" t="s">
        <v>664</v>
      </c>
      <c r="D1182" s="140" t="s">
        <v>108</v>
      </c>
      <c r="E1182" s="31" t="n">
        <v>2</v>
      </c>
      <c r="F1182" s="31" t="n">
        <v>36</v>
      </c>
      <c r="G1182" s="31"/>
      <c r="H1182" s="31"/>
      <c r="I1182" s="31"/>
      <c r="J1182" s="31"/>
      <c r="K1182" s="31"/>
      <c r="L1182" s="31"/>
      <c r="M1182" s="31"/>
      <c r="N1182" s="33" t="n">
        <f aca="false">E1182*F1182+H1182+J1182+K1182+L1182+M1182</f>
        <v>72</v>
      </c>
      <c r="O1182" s="225"/>
      <c r="P1182" s="31" t="n">
        <v>8</v>
      </c>
      <c r="Q1182" s="31"/>
      <c r="R1182" s="31"/>
      <c r="S1182" s="31"/>
      <c r="T1182" s="31"/>
      <c r="U1182" s="31"/>
      <c r="V1182" s="31"/>
      <c r="W1182" s="31"/>
      <c r="X1182" s="31"/>
      <c r="Y1182" s="31"/>
      <c r="Z1182" s="36" t="n">
        <f aca="false">P1182*Q1182+S1182+U1182+V1182+W1182+X1182+Y1182</f>
        <v>0</v>
      </c>
      <c r="AA1182" s="36" t="n">
        <f aca="false">N1182+Z1182</f>
        <v>72</v>
      </c>
      <c r="AB1182" s="73" t="s">
        <v>293</v>
      </c>
      <c r="AC1182" s="31"/>
      <c r="AD1182" s="31"/>
      <c r="AE1182" s="225"/>
      <c r="AF1182" s="38" t="n">
        <f aca="false">E1182*F1182+P1182*Q1182</f>
        <v>72</v>
      </c>
      <c r="AG1182" s="39" t="str">
        <f aca="false">AB1182</f>
        <v>Васильцев И.И.</v>
      </c>
      <c r="AH1182" s="39" t="str">
        <f aca="false">C1182</f>
        <v>4ИСП9-7б (БД)</v>
      </c>
      <c r="AI1182" s="40" t="str">
        <f aca="false">B1182</f>
        <v>13</v>
      </c>
      <c r="AJ1182" s="39" t="str">
        <f aca="false">CONCATENATE(A1182," ",D1182)</f>
        <v>УП.11 Учебная практика</v>
      </c>
      <c r="AK1182" s="39" t="n">
        <f aca="false">E1182*F1182+P1182*Q1182+H1182+J1182+S1182+U1182</f>
        <v>72</v>
      </c>
      <c r="AL1182" s="39" t="n">
        <f aca="false">L1182+W1182</f>
        <v>0</v>
      </c>
      <c r="AM1182" s="39" t="n">
        <f aca="false">M1182+X1182</f>
        <v>0</v>
      </c>
      <c r="AN1182" s="39" t="n">
        <f aca="false">Y1182</f>
        <v>0</v>
      </c>
      <c r="AO1182" s="39" t="n">
        <f aca="false">SUM(AK1182:AN1182)</f>
        <v>72</v>
      </c>
      <c r="AP1182" s="41" t="n">
        <f aca="false">K1182+V1182</f>
        <v>0</v>
      </c>
    </row>
    <row r="1183" s="42" customFormat="true" ht="16.5" hidden="true" customHeight="true" outlineLevel="0" collapsed="false">
      <c r="A1183" s="138" t="s">
        <v>349</v>
      </c>
      <c r="B1183" s="30" t="s">
        <v>213</v>
      </c>
      <c r="C1183" s="31" t="s">
        <v>665</v>
      </c>
      <c r="D1183" s="140" t="s">
        <v>163</v>
      </c>
      <c r="E1183" s="31" t="n">
        <v>1</v>
      </c>
      <c r="F1183" s="31" t="n">
        <v>9</v>
      </c>
      <c r="G1183" s="31"/>
      <c r="H1183" s="31"/>
      <c r="I1183" s="31"/>
      <c r="J1183" s="31"/>
      <c r="K1183" s="31"/>
      <c r="L1183" s="31"/>
      <c r="M1183" s="31"/>
      <c r="N1183" s="33" t="n">
        <f aca="false">E1183*F1183+H1183+J1183+K1183+L1183+M1183</f>
        <v>9</v>
      </c>
      <c r="O1183" s="225"/>
      <c r="P1183" s="31" t="n">
        <v>2</v>
      </c>
      <c r="Q1183" s="31" t="n">
        <v>9</v>
      </c>
      <c r="R1183" s="31"/>
      <c r="S1183" s="31"/>
      <c r="T1183" s="31"/>
      <c r="U1183" s="31"/>
      <c r="V1183" s="31"/>
      <c r="W1183" s="31"/>
      <c r="X1183" s="31"/>
      <c r="Y1183" s="31"/>
      <c r="Z1183" s="36" t="n">
        <f aca="false">P1183*Q1183+S1183+U1183+V1183+W1183+X1183+Y1183</f>
        <v>18</v>
      </c>
      <c r="AA1183" s="36" t="n">
        <f aca="false">N1183+Z1183</f>
        <v>27</v>
      </c>
      <c r="AB1183" s="36" t="s">
        <v>226</v>
      </c>
      <c r="AC1183" s="31"/>
      <c r="AD1183" s="31"/>
      <c r="AE1183" s="225" t="n">
        <v>72</v>
      </c>
      <c r="AF1183" s="38" t="n">
        <f aca="false">E1183*F1183+P1183*Q1183</f>
        <v>27</v>
      </c>
      <c r="AG1183" s="39" t="str">
        <f aca="false">AB1183</f>
        <v>Орлов А.Д.</v>
      </c>
      <c r="AH1183" s="39" t="str">
        <f aca="false">C1183</f>
        <v>4ИСП9-7 (БД)</v>
      </c>
      <c r="AI1183" s="40" t="str">
        <f aca="false">B1183</f>
        <v>27</v>
      </c>
      <c r="AJ1183" s="39" t="str">
        <f aca="false">CONCATENATE(A1183," ",D1183)</f>
        <v>ПП.11 Производственная практика</v>
      </c>
      <c r="AK1183" s="39" t="n">
        <f aca="false">E1183*F1183+P1183*Q1183+H1183+J1183+S1183+U1183</f>
        <v>27</v>
      </c>
      <c r="AL1183" s="39" t="n">
        <f aca="false">L1183+W1183</f>
        <v>0</v>
      </c>
      <c r="AM1183" s="39" t="n">
        <f aca="false">M1183+X1183</f>
        <v>0</v>
      </c>
      <c r="AN1183" s="39" t="n">
        <f aca="false">Y1183</f>
        <v>0</v>
      </c>
      <c r="AO1183" s="39" t="n">
        <f aca="false">SUM(AK1183:AN1183)</f>
        <v>27</v>
      </c>
      <c r="AP1183" s="41" t="n">
        <f aca="false">K1183+V1183</f>
        <v>0</v>
      </c>
    </row>
    <row r="1184" s="42" customFormat="true" ht="16.5" hidden="true" customHeight="true" outlineLevel="0" collapsed="false">
      <c r="A1184" s="138" t="s">
        <v>349</v>
      </c>
      <c r="B1184" s="30" t="s">
        <v>213</v>
      </c>
      <c r="C1184" s="31" t="s">
        <v>665</v>
      </c>
      <c r="D1184" s="140" t="s">
        <v>163</v>
      </c>
      <c r="E1184" s="31" t="n">
        <v>1</v>
      </c>
      <c r="F1184" s="31" t="n">
        <v>9</v>
      </c>
      <c r="G1184" s="31"/>
      <c r="H1184" s="31"/>
      <c r="I1184" s="31"/>
      <c r="J1184" s="31"/>
      <c r="K1184" s="31"/>
      <c r="L1184" s="31"/>
      <c r="M1184" s="31"/>
      <c r="N1184" s="33" t="n">
        <f aca="false">E1184*F1184+H1184+J1184+K1184+L1184+M1184</f>
        <v>9</v>
      </c>
      <c r="O1184" s="225"/>
      <c r="P1184" s="31" t="n">
        <v>2</v>
      </c>
      <c r="Q1184" s="31" t="n">
        <v>9</v>
      </c>
      <c r="R1184" s="31"/>
      <c r="S1184" s="31"/>
      <c r="T1184" s="31"/>
      <c r="U1184" s="31"/>
      <c r="V1184" s="31"/>
      <c r="W1184" s="31"/>
      <c r="X1184" s="31"/>
      <c r="Y1184" s="31"/>
      <c r="Z1184" s="36" t="n">
        <f aca="false">P1184*Q1184+S1184+U1184+V1184+W1184+X1184+Y1184</f>
        <v>18</v>
      </c>
      <c r="AA1184" s="36" t="n">
        <f aca="false">N1184+Z1184</f>
        <v>27</v>
      </c>
      <c r="AB1184" s="36" t="s">
        <v>613</v>
      </c>
      <c r="AC1184" s="31"/>
      <c r="AD1184" s="31"/>
      <c r="AE1184" s="225" t="n">
        <v>72</v>
      </c>
      <c r="AF1184" s="38" t="n">
        <f aca="false">E1184*F1184+P1184*Q1184</f>
        <v>27</v>
      </c>
      <c r="AG1184" s="39" t="str">
        <f aca="false">AB1184</f>
        <v>Васильева И.Ю.</v>
      </c>
      <c r="AH1184" s="39" t="str">
        <f aca="false">C1184</f>
        <v>4ИСП9-7 (БД)</v>
      </c>
      <c r="AI1184" s="40" t="str">
        <f aca="false">B1184</f>
        <v>27</v>
      </c>
      <c r="AJ1184" s="39" t="str">
        <f aca="false">CONCATENATE(A1184," ",D1184)</f>
        <v>ПП.11 Производственная практика</v>
      </c>
      <c r="AK1184" s="39" t="n">
        <f aca="false">E1184*F1184+P1184*Q1184+H1184+J1184+S1184+U1184</f>
        <v>27</v>
      </c>
      <c r="AL1184" s="39" t="n">
        <f aca="false">L1184+W1184</f>
        <v>0</v>
      </c>
      <c r="AM1184" s="39" t="n">
        <f aca="false">M1184+X1184</f>
        <v>0</v>
      </c>
      <c r="AN1184" s="39" t="n">
        <f aca="false">Y1184</f>
        <v>0</v>
      </c>
      <c r="AO1184" s="39" t="n">
        <f aca="false">SUM(AK1184:AN1184)</f>
        <v>27</v>
      </c>
      <c r="AP1184" s="41" t="n">
        <f aca="false">K1184+V1184</f>
        <v>0</v>
      </c>
    </row>
    <row r="1185" s="42" customFormat="true" ht="16.5" hidden="true" customHeight="true" outlineLevel="0" collapsed="false">
      <c r="A1185" s="138" t="s">
        <v>349</v>
      </c>
      <c r="B1185" s="30" t="s">
        <v>213</v>
      </c>
      <c r="C1185" s="31" t="s">
        <v>665</v>
      </c>
      <c r="D1185" s="140" t="s">
        <v>163</v>
      </c>
      <c r="E1185" s="31" t="n">
        <v>1</v>
      </c>
      <c r="F1185" s="31" t="n">
        <v>9</v>
      </c>
      <c r="G1185" s="31"/>
      <c r="H1185" s="31"/>
      <c r="I1185" s="31"/>
      <c r="J1185" s="31"/>
      <c r="K1185" s="31"/>
      <c r="L1185" s="31"/>
      <c r="M1185" s="31"/>
      <c r="N1185" s="33" t="n">
        <f aca="false">E1185*F1185+H1185+J1185+K1185+L1185+M1185</f>
        <v>9</v>
      </c>
      <c r="O1185" s="225"/>
      <c r="P1185" s="31" t="n">
        <v>2</v>
      </c>
      <c r="Q1185" s="31" t="n">
        <v>9</v>
      </c>
      <c r="R1185" s="31"/>
      <c r="S1185" s="31"/>
      <c r="T1185" s="31"/>
      <c r="U1185" s="31"/>
      <c r="V1185" s="31"/>
      <c r="W1185" s="31"/>
      <c r="X1185" s="31"/>
      <c r="Y1185" s="31"/>
      <c r="Z1185" s="36" t="n">
        <f aca="false">P1185*Q1185+S1185+U1185+V1185+W1185+X1185+Y1185</f>
        <v>18</v>
      </c>
      <c r="AA1185" s="36" t="n">
        <f aca="false">N1185+Z1185</f>
        <v>27</v>
      </c>
      <c r="AB1185" s="36" t="s">
        <v>143</v>
      </c>
      <c r="AC1185" s="31"/>
      <c r="AD1185" s="31"/>
      <c r="AE1185" s="225" t="n">
        <v>72</v>
      </c>
      <c r="AF1185" s="38" t="n">
        <f aca="false">E1185*F1185+P1185*Q1185</f>
        <v>27</v>
      </c>
      <c r="AG1185" s="39" t="str">
        <f aca="false">AB1185</f>
        <v>вак. ПП</v>
      </c>
      <c r="AH1185" s="39" t="str">
        <f aca="false">C1185</f>
        <v>4ИСП9-7 (БД)</v>
      </c>
      <c r="AI1185" s="40" t="str">
        <f aca="false">B1185</f>
        <v>27</v>
      </c>
      <c r="AJ1185" s="39" t="str">
        <f aca="false">CONCATENATE(A1185," ",D1185)</f>
        <v>ПП.11 Производственная практика</v>
      </c>
      <c r="AK1185" s="39" t="n">
        <f aca="false">E1185*F1185+P1185*Q1185+H1185+J1185+S1185+U1185</f>
        <v>27</v>
      </c>
      <c r="AL1185" s="39" t="n">
        <f aca="false">L1185+W1185</f>
        <v>0</v>
      </c>
      <c r="AM1185" s="39" t="n">
        <f aca="false">M1185+X1185</f>
        <v>0</v>
      </c>
      <c r="AN1185" s="39" t="n">
        <f aca="false">Y1185</f>
        <v>0</v>
      </c>
      <c r="AO1185" s="39" t="n">
        <f aca="false">SUM(AK1185:AN1185)</f>
        <v>27</v>
      </c>
      <c r="AP1185" s="41" t="n">
        <f aca="false">K1185+V1185</f>
        <v>0</v>
      </c>
    </row>
    <row r="1186" s="42" customFormat="true" ht="16.5" hidden="true" customHeight="true" outlineLevel="0" collapsed="false">
      <c r="A1186" s="138" t="s">
        <v>349</v>
      </c>
      <c r="B1186" s="30" t="s">
        <v>213</v>
      </c>
      <c r="C1186" s="31" t="s">
        <v>665</v>
      </c>
      <c r="D1186" s="140" t="s">
        <v>163</v>
      </c>
      <c r="E1186" s="31" t="n">
        <v>1</v>
      </c>
      <c r="F1186" s="31" t="n">
        <v>9</v>
      </c>
      <c r="G1186" s="31"/>
      <c r="H1186" s="31"/>
      <c r="I1186" s="31"/>
      <c r="J1186" s="31"/>
      <c r="K1186" s="31"/>
      <c r="L1186" s="31"/>
      <c r="M1186" s="31"/>
      <c r="N1186" s="33" t="n">
        <f aca="false">E1186*F1186+H1186+J1186+K1186+L1186+M1186</f>
        <v>9</v>
      </c>
      <c r="O1186" s="225"/>
      <c r="P1186" s="31" t="n">
        <v>2</v>
      </c>
      <c r="Q1186" s="31" t="n">
        <v>9</v>
      </c>
      <c r="R1186" s="31"/>
      <c r="S1186" s="31"/>
      <c r="T1186" s="31"/>
      <c r="U1186" s="31"/>
      <c r="V1186" s="31"/>
      <c r="W1186" s="31"/>
      <c r="X1186" s="31"/>
      <c r="Y1186" s="31"/>
      <c r="Z1186" s="36" t="n">
        <f aca="false">P1186*Q1186+S1186+U1186+V1186+W1186+X1186+Y1186</f>
        <v>18</v>
      </c>
      <c r="AA1186" s="36" t="n">
        <f aca="false">N1186+Z1186</f>
        <v>27</v>
      </c>
      <c r="AB1186" s="36" t="s">
        <v>143</v>
      </c>
      <c r="AC1186" s="31"/>
      <c r="AD1186" s="31"/>
      <c r="AE1186" s="225" t="n">
        <v>72</v>
      </c>
      <c r="AF1186" s="38" t="n">
        <f aca="false">E1186*F1186+P1186*Q1186</f>
        <v>27</v>
      </c>
      <c r="AG1186" s="39" t="str">
        <f aca="false">AB1186</f>
        <v>вак. ПП</v>
      </c>
      <c r="AH1186" s="39" t="str">
        <f aca="false">C1186</f>
        <v>4ИСП9-7 (БД)</v>
      </c>
      <c r="AI1186" s="40" t="str">
        <f aca="false">B1186</f>
        <v>27</v>
      </c>
      <c r="AJ1186" s="39" t="str">
        <f aca="false">CONCATENATE(A1186," ",D1186)</f>
        <v>ПП.11 Производственная практика</v>
      </c>
      <c r="AK1186" s="39" t="n">
        <f aca="false">E1186*F1186+P1186*Q1186+H1186+J1186+S1186+U1186</f>
        <v>27</v>
      </c>
      <c r="AL1186" s="39" t="n">
        <f aca="false">L1186+W1186</f>
        <v>0</v>
      </c>
      <c r="AM1186" s="39" t="n">
        <f aca="false">M1186+X1186</f>
        <v>0</v>
      </c>
      <c r="AN1186" s="39" t="n">
        <f aca="false">Y1186</f>
        <v>0</v>
      </c>
      <c r="AO1186" s="39" t="n">
        <f aca="false">SUM(AK1186:AN1186)</f>
        <v>27</v>
      </c>
      <c r="AP1186" s="41" t="n">
        <f aca="false">K1186+V1186</f>
        <v>0</v>
      </c>
    </row>
    <row r="1187" s="42" customFormat="true" ht="16.5" hidden="true" customHeight="true" outlineLevel="0" collapsed="false">
      <c r="A1187" s="138" t="s">
        <v>350</v>
      </c>
      <c r="B1187" s="30" t="s">
        <v>213</v>
      </c>
      <c r="C1187" s="31" t="s">
        <v>665</v>
      </c>
      <c r="D1187" s="140" t="s">
        <v>145</v>
      </c>
      <c r="E1187" s="31" t="n">
        <v>10</v>
      </c>
      <c r="F1187" s="31"/>
      <c r="G1187" s="31"/>
      <c r="H1187" s="31"/>
      <c r="I1187" s="31"/>
      <c r="J1187" s="31"/>
      <c r="K1187" s="31"/>
      <c r="L1187" s="31"/>
      <c r="M1187" s="31"/>
      <c r="N1187" s="33" t="n">
        <f aca="false">E1187*F1187+H1187+J1187+K1187+L1187+M1187</f>
        <v>0</v>
      </c>
      <c r="O1187" s="225"/>
      <c r="P1187" s="31" t="n">
        <v>8</v>
      </c>
      <c r="Q1187" s="31"/>
      <c r="R1187" s="31"/>
      <c r="S1187" s="31"/>
      <c r="T1187" s="31"/>
      <c r="U1187" s="31"/>
      <c r="V1187" s="31"/>
      <c r="W1187" s="31"/>
      <c r="X1187" s="31" t="n">
        <v>24</v>
      </c>
      <c r="Y1187" s="31"/>
      <c r="Z1187" s="36" t="n">
        <f aca="false">P1187*Q1187+S1187+U1187+V1187+W1187+X1187+Y1187</f>
        <v>24</v>
      </c>
      <c r="AA1187" s="36" t="n">
        <f aca="false">N1187+Z1187</f>
        <v>24</v>
      </c>
      <c r="AB1187" s="36" t="s">
        <v>146</v>
      </c>
      <c r="AC1187" s="31"/>
      <c r="AD1187" s="31"/>
      <c r="AE1187" s="225" t="n">
        <v>0</v>
      </c>
      <c r="AF1187" s="38" t="n">
        <f aca="false">E1187*F1187+P1187*Q1187</f>
        <v>0</v>
      </c>
      <c r="AG1187" s="39" t="str">
        <f aca="false">AB1187</f>
        <v>вак. ДЭ</v>
      </c>
      <c r="AH1187" s="39" t="str">
        <f aca="false">C1187</f>
        <v>4ИСП9-7 (БД)</v>
      </c>
      <c r="AI1187" s="40" t="str">
        <f aca="false">B1187</f>
        <v>27</v>
      </c>
      <c r="AJ1187" s="39" t="str">
        <f aca="false">CONCATENATE(A1187," ",D1187)</f>
        <v>ДЭ.11 Демонстрационный экзамен по модулю</v>
      </c>
      <c r="AK1187" s="39" t="n">
        <f aca="false">E1187*F1187+P1187*Q1187+H1187+J1187+S1187+U1187</f>
        <v>0</v>
      </c>
      <c r="AL1187" s="39" t="n">
        <f aca="false">L1187+W1187</f>
        <v>0</v>
      </c>
      <c r="AM1187" s="39" t="n">
        <f aca="false">M1187+X1187</f>
        <v>24</v>
      </c>
      <c r="AN1187" s="39" t="n">
        <f aca="false">Y1187</f>
        <v>0</v>
      </c>
      <c r="AO1187" s="39" t="n">
        <f aca="false">SUM(AK1187:AN1187)</f>
        <v>24</v>
      </c>
      <c r="AP1187" s="41" t="n">
        <f aca="false">K1187+V1187</f>
        <v>0</v>
      </c>
    </row>
    <row r="1188" s="42" customFormat="true" ht="16.5" hidden="true" customHeight="true" outlineLevel="0" collapsed="false">
      <c r="A1188" s="138" t="s">
        <v>393</v>
      </c>
      <c r="B1188" s="30" t="s">
        <v>213</v>
      </c>
      <c r="C1188" s="31" t="s">
        <v>665</v>
      </c>
      <c r="D1188" s="140" t="s">
        <v>394</v>
      </c>
      <c r="E1188" s="31" t="n">
        <v>10</v>
      </c>
      <c r="F1188" s="31"/>
      <c r="G1188" s="31"/>
      <c r="H1188" s="31"/>
      <c r="I1188" s="31"/>
      <c r="J1188" s="31"/>
      <c r="K1188" s="31"/>
      <c r="L1188" s="31"/>
      <c r="M1188" s="31"/>
      <c r="N1188" s="33" t="n">
        <f aca="false">E1188*F1188+H1188+J1188+K1188+L1188+M1188</f>
        <v>0</v>
      </c>
      <c r="O1188" s="225"/>
      <c r="P1188" s="31" t="n">
        <v>4</v>
      </c>
      <c r="Q1188" s="31" t="n">
        <v>9</v>
      </c>
      <c r="R1188" s="31"/>
      <c r="S1188" s="31"/>
      <c r="T1188" s="31"/>
      <c r="U1188" s="31"/>
      <c r="V1188" s="31"/>
      <c r="W1188" s="31"/>
      <c r="X1188" s="31"/>
      <c r="Y1188" s="31"/>
      <c r="Z1188" s="36" t="n">
        <f aca="false">P1188*Q1188+S1188+U1188+V1188+W1188+X1188+Y1188</f>
        <v>36</v>
      </c>
      <c r="AA1188" s="36" t="n">
        <f aca="false">N1188+Z1188</f>
        <v>36</v>
      </c>
      <c r="AB1188" s="47" t="s">
        <v>226</v>
      </c>
      <c r="AC1188" s="31"/>
      <c r="AD1188" s="31"/>
      <c r="AE1188" s="225" t="n">
        <v>144</v>
      </c>
      <c r="AF1188" s="38" t="n">
        <f aca="false">E1188*F1188+P1188*Q1188</f>
        <v>36</v>
      </c>
      <c r="AG1188" s="39" t="str">
        <f aca="false">AB1188</f>
        <v>Орлов А.Д.</v>
      </c>
      <c r="AH1188" s="39" t="str">
        <f aca="false">C1188</f>
        <v>4ИСП9-7 (БД)</v>
      </c>
      <c r="AI1188" s="40" t="str">
        <f aca="false">B1188</f>
        <v>27</v>
      </c>
      <c r="AJ1188" s="39" t="str">
        <f aca="false">CONCATENATE(A1188," ",D1188)</f>
        <v>ПДП.00 Производственная практика (преддипломная)</v>
      </c>
      <c r="AK1188" s="39" t="n">
        <f aca="false">E1188*F1188+P1188*Q1188+H1188+J1188+S1188+U1188</f>
        <v>36</v>
      </c>
      <c r="AL1188" s="39" t="n">
        <f aca="false">L1188+W1188</f>
        <v>0</v>
      </c>
      <c r="AM1188" s="39" t="n">
        <f aca="false">M1188+X1188</f>
        <v>0</v>
      </c>
      <c r="AN1188" s="39" t="n">
        <f aca="false">Y1188</f>
        <v>0</v>
      </c>
      <c r="AO1188" s="39" t="n">
        <f aca="false">SUM(AK1188:AN1188)</f>
        <v>36</v>
      </c>
      <c r="AP1188" s="41" t="n">
        <f aca="false">K1188+V1188</f>
        <v>0</v>
      </c>
    </row>
    <row r="1189" s="42" customFormat="true" ht="16.5" hidden="true" customHeight="true" outlineLevel="0" collapsed="false">
      <c r="A1189" s="138" t="s">
        <v>393</v>
      </c>
      <c r="B1189" s="30" t="s">
        <v>213</v>
      </c>
      <c r="C1189" s="31" t="s">
        <v>665</v>
      </c>
      <c r="D1189" s="140" t="s">
        <v>394</v>
      </c>
      <c r="E1189" s="31" t="n">
        <v>10</v>
      </c>
      <c r="F1189" s="31"/>
      <c r="G1189" s="31"/>
      <c r="H1189" s="31"/>
      <c r="I1189" s="31"/>
      <c r="J1189" s="31"/>
      <c r="K1189" s="31"/>
      <c r="L1189" s="31"/>
      <c r="M1189" s="31"/>
      <c r="N1189" s="33" t="n">
        <f aca="false">E1189*F1189+H1189+J1189+K1189+L1189+M1189</f>
        <v>0</v>
      </c>
      <c r="O1189" s="225"/>
      <c r="P1189" s="31" t="n">
        <v>4</v>
      </c>
      <c r="Q1189" s="31" t="n">
        <v>9</v>
      </c>
      <c r="R1189" s="31"/>
      <c r="S1189" s="31"/>
      <c r="T1189" s="31"/>
      <c r="U1189" s="31"/>
      <c r="V1189" s="31"/>
      <c r="W1189" s="31"/>
      <c r="X1189" s="31"/>
      <c r="Y1189" s="31"/>
      <c r="Z1189" s="36" t="n">
        <f aca="false">P1189*Q1189+S1189+U1189+V1189+W1189+X1189+Y1189</f>
        <v>36</v>
      </c>
      <c r="AA1189" s="36" t="n">
        <f aca="false">N1189+Z1189</f>
        <v>36</v>
      </c>
      <c r="AB1189" s="47" t="s">
        <v>395</v>
      </c>
      <c r="AC1189" s="31"/>
      <c r="AD1189" s="31"/>
      <c r="AE1189" s="225" t="n">
        <v>144</v>
      </c>
      <c r="AF1189" s="38" t="n">
        <f aca="false">E1189*F1189+P1189*Q1189</f>
        <v>36</v>
      </c>
      <c r="AG1189" s="39" t="str">
        <f aca="false">AB1189</f>
        <v>вак. ПДП</v>
      </c>
      <c r="AH1189" s="39" t="str">
        <f aca="false">C1189</f>
        <v>4ИСП9-7 (БД)</v>
      </c>
      <c r="AI1189" s="40" t="str">
        <f aca="false">B1189</f>
        <v>27</v>
      </c>
      <c r="AJ1189" s="39" t="str">
        <f aca="false">CONCATENATE(A1189," ",D1189)</f>
        <v>ПДП.00 Производственная практика (преддипломная)</v>
      </c>
      <c r="AK1189" s="39" t="n">
        <f aca="false">E1189*F1189+P1189*Q1189+H1189+J1189+S1189+U1189</f>
        <v>36</v>
      </c>
      <c r="AL1189" s="39" t="n">
        <f aca="false">L1189+W1189</f>
        <v>0</v>
      </c>
      <c r="AM1189" s="39" t="n">
        <f aca="false">M1189+X1189</f>
        <v>0</v>
      </c>
      <c r="AN1189" s="39" t="n">
        <f aca="false">Y1189</f>
        <v>0</v>
      </c>
      <c r="AO1189" s="39" t="n">
        <f aca="false">SUM(AK1189:AN1189)</f>
        <v>36</v>
      </c>
      <c r="AP1189" s="41" t="n">
        <f aca="false">K1189+V1189</f>
        <v>0</v>
      </c>
    </row>
    <row r="1190" s="42" customFormat="true" ht="16.5" hidden="true" customHeight="true" outlineLevel="0" collapsed="false">
      <c r="A1190" s="138" t="s">
        <v>393</v>
      </c>
      <c r="B1190" s="30" t="s">
        <v>213</v>
      </c>
      <c r="C1190" s="31" t="s">
        <v>665</v>
      </c>
      <c r="D1190" s="140" t="s">
        <v>394</v>
      </c>
      <c r="E1190" s="31" t="n">
        <v>10</v>
      </c>
      <c r="F1190" s="31"/>
      <c r="G1190" s="31"/>
      <c r="H1190" s="31"/>
      <c r="I1190" s="31"/>
      <c r="J1190" s="31"/>
      <c r="K1190" s="31"/>
      <c r="L1190" s="31"/>
      <c r="M1190" s="31"/>
      <c r="N1190" s="33" t="n">
        <f aca="false">E1190*F1190+H1190+J1190+K1190+L1190+M1190</f>
        <v>0</v>
      </c>
      <c r="O1190" s="225"/>
      <c r="P1190" s="31" t="n">
        <v>4</v>
      </c>
      <c r="Q1190" s="31" t="n">
        <v>9</v>
      </c>
      <c r="R1190" s="31"/>
      <c r="S1190" s="31"/>
      <c r="T1190" s="31"/>
      <c r="U1190" s="31"/>
      <c r="V1190" s="31"/>
      <c r="W1190" s="31"/>
      <c r="X1190" s="31"/>
      <c r="Y1190" s="31"/>
      <c r="Z1190" s="36" t="n">
        <f aca="false">P1190*Q1190+S1190+U1190+V1190+W1190+X1190+Y1190</f>
        <v>36</v>
      </c>
      <c r="AA1190" s="36" t="n">
        <f aca="false">N1190+Z1190</f>
        <v>36</v>
      </c>
      <c r="AB1190" s="47" t="s">
        <v>222</v>
      </c>
      <c r="AC1190" s="31"/>
      <c r="AD1190" s="31"/>
      <c r="AE1190" s="225" t="n">
        <v>144</v>
      </c>
      <c r="AF1190" s="38" t="n">
        <f aca="false">E1190*F1190+P1190*Q1190</f>
        <v>36</v>
      </c>
      <c r="AG1190" s="39" t="str">
        <f aca="false">AB1190</f>
        <v>Золотарева М.В.</v>
      </c>
      <c r="AH1190" s="39" t="str">
        <f aca="false">C1190</f>
        <v>4ИСП9-7 (БД)</v>
      </c>
      <c r="AI1190" s="40" t="str">
        <f aca="false">B1190</f>
        <v>27</v>
      </c>
      <c r="AJ1190" s="39" t="str">
        <f aca="false">CONCATENATE(A1190," ",D1190)</f>
        <v>ПДП.00 Производственная практика (преддипломная)</v>
      </c>
      <c r="AK1190" s="39" t="n">
        <f aca="false">E1190*F1190+P1190*Q1190+H1190+J1190+S1190+U1190</f>
        <v>36</v>
      </c>
      <c r="AL1190" s="39" t="n">
        <f aca="false">L1190+W1190</f>
        <v>0</v>
      </c>
      <c r="AM1190" s="39" t="n">
        <f aca="false">M1190+X1190</f>
        <v>0</v>
      </c>
      <c r="AN1190" s="39" t="n">
        <f aca="false">Y1190</f>
        <v>0</v>
      </c>
      <c r="AO1190" s="39" t="n">
        <f aca="false">SUM(AK1190:AN1190)</f>
        <v>36</v>
      </c>
      <c r="AP1190" s="41" t="n">
        <f aca="false">K1190+V1190</f>
        <v>0</v>
      </c>
    </row>
    <row r="1191" s="42" customFormat="true" ht="16.5" hidden="true" customHeight="true" outlineLevel="0" collapsed="false">
      <c r="A1191" s="138" t="s">
        <v>393</v>
      </c>
      <c r="B1191" s="30" t="s">
        <v>213</v>
      </c>
      <c r="C1191" s="31" t="s">
        <v>665</v>
      </c>
      <c r="D1191" s="140" t="s">
        <v>394</v>
      </c>
      <c r="E1191" s="31" t="n">
        <v>10</v>
      </c>
      <c r="F1191" s="31"/>
      <c r="G1191" s="31"/>
      <c r="H1191" s="31"/>
      <c r="I1191" s="31"/>
      <c r="J1191" s="31"/>
      <c r="K1191" s="31"/>
      <c r="L1191" s="31"/>
      <c r="M1191" s="31"/>
      <c r="N1191" s="33" t="n">
        <f aca="false">E1191*F1191+H1191+J1191+K1191+L1191+M1191</f>
        <v>0</v>
      </c>
      <c r="O1191" s="225"/>
      <c r="P1191" s="31" t="n">
        <v>4</v>
      </c>
      <c r="Q1191" s="31" t="n">
        <v>9</v>
      </c>
      <c r="R1191" s="31"/>
      <c r="S1191" s="31"/>
      <c r="T1191" s="31"/>
      <c r="U1191" s="31"/>
      <c r="V1191" s="31"/>
      <c r="W1191" s="31"/>
      <c r="X1191" s="31"/>
      <c r="Y1191" s="31"/>
      <c r="Z1191" s="36" t="n">
        <f aca="false">P1191*Q1191+S1191+U1191+V1191+W1191+X1191+Y1191</f>
        <v>36</v>
      </c>
      <c r="AA1191" s="36" t="n">
        <f aca="false">N1191+Z1191</f>
        <v>36</v>
      </c>
      <c r="AB1191" s="47" t="s">
        <v>613</v>
      </c>
      <c r="AC1191" s="31"/>
      <c r="AD1191" s="31"/>
      <c r="AE1191" s="225" t="n">
        <v>144</v>
      </c>
      <c r="AF1191" s="38" t="n">
        <f aca="false">E1191*F1191+P1191*Q1191</f>
        <v>36</v>
      </c>
      <c r="AG1191" s="39" t="str">
        <f aca="false">AB1191</f>
        <v>Васильева И.Ю.</v>
      </c>
      <c r="AH1191" s="39" t="str">
        <f aca="false">C1191</f>
        <v>4ИСП9-7 (БД)</v>
      </c>
      <c r="AI1191" s="40" t="str">
        <f aca="false">B1191</f>
        <v>27</v>
      </c>
      <c r="AJ1191" s="39" t="str">
        <f aca="false">CONCATENATE(A1191," ",D1191)</f>
        <v>ПДП.00 Производственная практика (преддипломная)</v>
      </c>
      <c r="AK1191" s="39" t="n">
        <f aca="false">E1191*F1191+P1191*Q1191+H1191+J1191+S1191+U1191</f>
        <v>36</v>
      </c>
      <c r="AL1191" s="39" t="n">
        <f aca="false">L1191+W1191</f>
        <v>0</v>
      </c>
      <c r="AM1191" s="39" t="n">
        <f aca="false">M1191+X1191</f>
        <v>0</v>
      </c>
      <c r="AN1191" s="39" t="n">
        <f aca="false">Y1191</f>
        <v>0</v>
      </c>
      <c r="AO1191" s="39" t="n">
        <f aca="false">SUM(AK1191:AN1191)</f>
        <v>36</v>
      </c>
      <c r="AP1191" s="41" t="n">
        <f aca="false">K1191+V1191</f>
        <v>0</v>
      </c>
    </row>
    <row r="1192" s="42" customFormat="true" ht="16.5" hidden="true" customHeight="true" outlineLevel="0" collapsed="false">
      <c r="A1192" s="138" t="s">
        <v>396</v>
      </c>
      <c r="B1192" s="30" t="s">
        <v>213</v>
      </c>
      <c r="C1192" s="31" t="s">
        <v>665</v>
      </c>
      <c r="D1192" s="140" t="s">
        <v>397</v>
      </c>
      <c r="E1192" s="31" t="n">
        <v>10</v>
      </c>
      <c r="F1192" s="31"/>
      <c r="G1192" s="31"/>
      <c r="H1192" s="31"/>
      <c r="I1192" s="31"/>
      <c r="J1192" s="31"/>
      <c r="K1192" s="31"/>
      <c r="L1192" s="31"/>
      <c r="M1192" s="31"/>
      <c r="N1192" s="33" t="n">
        <f aca="false">E1192*F1192+H1192+J1192+K1192+L1192+M1192</f>
        <v>0</v>
      </c>
      <c r="O1192" s="225"/>
      <c r="P1192" s="31" t="n">
        <v>8</v>
      </c>
      <c r="Q1192" s="31"/>
      <c r="R1192" s="31"/>
      <c r="S1192" s="31"/>
      <c r="T1192" s="31"/>
      <c r="U1192" s="31"/>
      <c r="V1192" s="31"/>
      <c r="W1192" s="31"/>
      <c r="X1192" s="31"/>
      <c r="Y1192" s="31" t="n">
        <v>180</v>
      </c>
      <c r="Z1192" s="36" t="n">
        <f aca="false">P1192*Q1192+S1192+U1192+V1192+W1192+X1192+Y1192</f>
        <v>180</v>
      </c>
      <c r="AA1192" s="36" t="n">
        <f aca="false">N1192+Z1192</f>
        <v>180</v>
      </c>
      <c r="AB1192" s="47" t="s">
        <v>398</v>
      </c>
      <c r="AC1192" s="31"/>
      <c r="AD1192" s="31"/>
      <c r="AE1192" s="225" t="n">
        <v>0</v>
      </c>
      <c r="AF1192" s="38" t="n">
        <f aca="false">E1192*F1192+P1192*Q1192</f>
        <v>0</v>
      </c>
      <c r="AG1192" s="39" t="str">
        <f aca="false">AB1192</f>
        <v>вак. ГИА</v>
      </c>
      <c r="AH1192" s="39" t="str">
        <f aca="false">C1192</f>
        <v>4ИСП9-7 (БД)</v>
      </c>
      <c r="AI1192" s="40" t="str">
        <f aca="false">B1192</f>
        <v>27</v>
      </c>
      <c r="AJ1192" s="39" t="str">
        <f aca="false">CONCATENATE(A1192," ",D1192)</f>
        <v>ГИА.01.01 Подготовка  дипломного проекта (работы)  с 18 мая по 14 июня </v>
      </c>
      <c r="AK1192" s="39" t="n">
        <f aca="false">E1192*F1192+P1192*Q1192+H1192+J1192+S1192+U1192</f>
        <v>0</v>
      </c>
      <c r="AL1192" s="39" t="n">
        <f aca="false">L1192+W1192</f>
        <v>0</v>
      </c>
      <c r="AM1192" s="39" t="n">
        <f aca="false">M1192+X1192</f>
        <v>0</v>
      </c>
      <c r="AN1192" s="39" t="n">
        <f aca="false">Y1192</f>
        <v>180</v>
      </c>
      <c r="AO1192" s="39" t="n">
        <f aca="false">SUM(AK1192:AN1192)</f>
        <v>180</v>
      </c>
      <c r="AP1192" s="41" t="n">
        <f aca="false">K1192+V1192</f>
        <v>0</v>
      </c>
    </row>
    <row r="1193" s="42" customFormat="true" ht="16.5" hidden="true" customHeight="true" outlineLevel="0" collapsed="false">
      <c r="A1193" s="141" t="s">
        <v>399</v>
      </c>
      <c r="B1193" s="30" t="s">
        <v>213</v>
      </c>
      <c r="C1193" s="31" t="s">
        <v>665</v>
      </c>
      <c r="D1193" s="142" t="s">
        <v>400</v>
      </c>
      <c r="E1193" s="31" t="n">
        <v>10</v>
      </c>
      <c r="F1193" s="31"/>
      <c r="G1193" s="31"/>
      <c r="H1193" s="31"/>
      <c r="I1193" s="31"/>
      <c r="J1193" s="31"/>
      <c r="K1193" s="31"/>
      <c r="L1193" s="31"/>
      <c r="M1193" s="31"/>
      <c r="N1193" s="33" t="n">
        <f aca="false">E1193*F1193+H1193+J1193+K1193+L1193+M1193</f>
        <v>0</v>
      </c>
      <c r="O1193" s="225"/>
      <c r="P1193" s="31" t="n">
        <v>8</v>
      </c>
      <c r="Q1193" s="31"/>
      <c r="R1193" s="31"/>
      <c r="S1193" s="31"/>
      <c r="T1193" s="31"/>
      <c r="U1193" s="31"/>
      <c r="V1193" s="31"/>
      <c r="W1193" s="31"/>
      <c r="X1193" s="31"/>
      <c r="Y1193" s="31" t="n">
        <v>72</v>
      </c>
      <c r="Z1193" s="36" t="n">
        <f aca="false">P1193*Q1193+S1193+U1193+V1193+W1193+X1193+Y1193</f>
        <v>72</v>
      </c>
      <c r="AA1193" s="36" t="n">
        <f aca="false">N1193+Z1193</f>
        <v>72</v>
      </c>
      <c r="AB1193" s="47" t="s">
        <v>398</v>
      </c>
      <c r="AC1193" s="31"/>
      <c r="AD1193" s="31"/>
      <c r="AE1193" s="225" t="n">
        <v>0</v>
      </c>
      <c r="AF1193" s="38" t="n">
        <f aca="false">E1193*F1193+P1193*Q1193</f>
        <v>0</v>
      </c>
      <c r="AG1193" s="39" t="str">
        <f aca="false">AB1193</f>
        <v>вак. ГИА</v>
      </c>
      <c r="AH1193" s="39" t="str">
        <f aca="false">C1193</f>
        <v>4ИСП9-7 (БД)</v>
      </c>
      <c r="AI1193" s="40" t="str">
        <f aca="false">B1193</f>
        <v>27</v>
      </c>
      <c r="AJ1193" s="39" t="str">
        <f aca="false">CONCATENATE(A1193," ",D1193)</f>
        <v>ГИА.01.04 Защита  дипломного проекта (работы)   с 15 июня по 28 июня</v>
      </c>
      <c r="AK1193" s="39" t="n">
        <f aca="false">E1193*F1193+P1193*Q1193+H1193+J1193+S1193+U1193</f>
        <v>0</v>
      </c>
      <c r="AL1193" s="39" t="n">
        <f aca="false">L1193+W1193</f>
        <v>0</v>
      </c>
      <c r="AM1193" s="39" t="n">
        <f aca="false">M1193+X1193</f>
        <v>0</v>
      </c>
      <c r="AN1193" s="39" t="n">
        <f aca="false">Y1193</f>
        <v>72</v>
      </c>
      <c r="AO1193" s="39" t="n">
        <f aca="false">SUM(AK1193:AN1193)</f>
        <v>72</v>
      </c>
      <c r="AP1193" s="41" t="n">
        <f aca="false">K1193+V1193</f>
        <v>0</v>
      </c>
    </row>
    <row r="1194" s="42" customFormat="true" ht="16.5" hidden="true" customHeight="true" outlineLevel="0" collapsed="false">
      <c r="A1194" s="70" t="s">
        <v>113</v>
      </c>
      <c r="B1194" s="30" t="s">
        <v>213</v>
      </c>
      <c r="C1194" s="31" t="s">
        <v>665</v>
      </c>
      <c r="D1194" s="142" t="s">
        <v>114</v>
      </c>
      <c r="E1194" s="31" t="n">
        <v>10</v>
      </c>
      <c r="F1194" s="31"/>
      <c r="G1194" s="31"/>
      <c r="H1194" s="31" t="n">
        <v>8</v>
      </c>
      <c r="I1194" s="31"/>
      <c r="J1194" s="31"/>
      <c r="K1194" s="31"/>
      <c r="L1194" s="31"/>
      <c r="M1194" s="31"/>
      <c r="N1194" s="33" t="n">
        <f aca="false">E1194*F1194+H1194+J1194+K1194+L1194+M1194</f>
        <v>8</v>
      </c>
      <c r="O1194" s="225"/>
      <c r="P1194" s="31" t="n">
        <v>8</v>
      </c>
      <c r="Q1194" s="31"/>
      <c r="R1194" s="31"/>
      <c r="S1194" s="31"/>
      <c r="T1194" s="31"/>
      <c r="U1194" s="31"/>
      <c r="V1194" s="31"/>
      <c r="W1194" s="31"/>
      <c r="X1194" s="31"/>
      <c r="Y1194" s="31"/>
      <c r="Z1194" s="36" t="n">
        <f aca="false">P1194*Q1194+S1194+U1194+V1194+W1194+X1194+Y1194</f>
        <v>0</v>
      </c>
      <c r="AA1194" s="36" t="n">
        <f aca="false">N1194+Z1194</f>
        <v>8</v>
      </c>
      <c r="AB1194" s="47" t="s">
        <v>613</v>
      </c>
      <c r="AC1194" s="31"/>
      <c r="AD1194" s="31"/>
      <c r="AE1194" s="225" t="n">
        <v>0</v>
      </c>
      <c r="AF1194" s="38" t="n">
        <f aca="false">E1194*F1194+P1194*Q1194</f>
        <v>0</v>
      </c>
      <c r="AG1194" s="39" t="str">
        <f aca="false">AB1194</f>
        <v>Васильева И.Ю.</v>
      </c>
      <c r="AH1194" s="39" t="str">
        <f aca="false">C1194</f>
        <v>4ИСП9-7 (БД)</v>
      </c>
      <c r="AI1194" s="40" t="str">
        <f aca="false">B1194</f>
        <v>27</v>
      </c>
      <c r="AJ1194" s="39" t="str">
        <f aca="false">CONCATENATE(A1194," ",D1194)</f>
        <v>ВнеУр Разговоры о важном</v>
      </c>
      <c r="AK1194" s="39" t="n">
        <f aca="false">E1194*F1194+P1194*Q1194+H1194+J1194+S1194+U1194</f>
        <v>8</v>
      </c>
      <c r="AL1194" s="39" t="n">
        <f aca="false">L1194+W1194</f>
        <v>0</v>
      </c>
      <c r="AM1194" s="39" t="n">
        <f aca="false">M1194+X1194</f>
        <v>0</v>
      </c>
      <c r="AN1194" s="39" t="n">
        <f aca="false">Y1194</f>
        <v>0</v>
      </c>
      <c r="AO1194" s="39" t="n">
        <f aca="false">SUM(AK1194:AN1194)</f>
        <v>8</v>
      </c>
      <c r="AP1194" s="41" t="n">
        <f aca="false">K1194+V1194</f>
        <v>0</v>
      </c>
    </row>
    <row r="1195" s="42" customFormat="true" ht="16.5" hidden="true" customHeight="true" outlineLevel="0" collapsed="false">
      <c r="A1195" s="70" t="s">
        <v>113</v>
      </c>
      <c r="B1195" s="30" t="s">
        <v>213</v>
      </c>
      <c r="C1195" s="31" t="s">
        <v>665</v>
      </c>
      <c r="D1195" s="142" t="s">
        <v>114</v>
      </c>
      <c r="E1195" s="31" t="n">
        <v>10</v>
      </c>
      <c r="F1195" s="31"/>
      <c r="G1195" s="31"/>
      <c r="H1195" s="31" t="n">
        <v>7</v>
      </c>
      <c r="I1195" s="31"/>
      <c r="J1195" s="31"/>
      <c r="K1195" s="31"/>
      <c r="L1195" s="31"/>
      <c r="M1195" s="31"/>
      <c r="N1195" s="33" t="n">
        <f aca="false">E1195*F1195+H1195+J1195+K1195+L1195+M1195</f>
        <v>7</v>
      </c>
      <c r="O1195" s="225"/>
      <c r="P1195" s="31" t="n">
        <v>8</v>
      </c>
      <c r="Q1195" s="31"/>
      <c r="R1195" s="31"/>
      <c r="S1195" s="31" t="n">
        <v>18</v>
      </c>
      <c r="T1195" s="31"/>
      <c r="U1195" s="31"/>
      <c r="V1195" s="31"/>
      <c r="W1195" s="31"/>
      <c r="X1195" s="31"/>
      <c r="Y1195" s="31"/>
      <c r="Z1195" s="36" t="n">
        <f aca="false">P1195*Q1195+S1195+U1195+V1195+W1195+X1195+Y1195</f>
        <v>18</v>
      </c>
      <c r="AA1195" s="36" t="n">
        <f aca="false">N1195+Z1195</f>
        <v>25</v>
      </c>
      <c r="AB1195" s="47" t="s">
        <v>115</v>
      </c>
      <c r="AC1195" s="31"/>
      <c r="AD1195" s="31"/>
      <c r="AE1195" s="225" t="n">
        <v>0</v>
      </c>
      <c r="AF1195" s="38" t="n">
        <f aca="false">E1195*F1195+P1195*Q1195</f>
        <v>0</v>
      </c>
      <c r="AG1195" s="39" t="str">
        <f aca="false">AB1195</f>
        <v>вак. РоВ</v>
      </c>
      <c r="AH1195" s="39" t="str">
        <f aca="false">C1195</f>
        <v>4ИСП9-7 (БД)</v>
      </c>
      <c r="AI1195" s="40" t="str">
        <f aca="false">B1195</f>
        <v>27</v>
      </c>
      <c r="AJ1195" s="39" t="str">
        <f aca="false">CONCATENATE(A1195," ",D1195)</f>
        <v>ВнеУр Разговоры о важном</v>
      </c>
      <c r="AK1195" s="39" t="n">
        <f aca="false">E1195*F1195+P1195*Q1195+H1195+J1195+S1195+U1195</f>
        <v>25</v>
      </c>
      <c r="AL1195" s="39" t="n">
        <f aca="false">L1195+W1195</f>
        <v>0</v>
      </c>
      <c r="AM1195" s="39" t="n">
        <f aca="false">M1195+X1195</f>
        <v>0</v>
      </c>
      <c r="AN1195" s="39" t="n">
        <f aca="false">Y1195</f>
        <v>0</v>
      </c>
      <c r="AO1195" s="39" t="n">
        <f aca="false">SUM(AK1195:AN1195)</f>
        <v>25</v>
      </c>
      <c r="AP1195" s="41" t="n">
        <f aca="false">K1195+V1195</f>
        <v>0</v>
      </c>
    </row>
    <row r="1196" s="42" customFormat="true" ht="16.5" hidden="true" customHeight="true" outlineLevel="0" collapsed="false">
      <c r="A1196" s="70" t="s">
        <v>113</v>
      </c>
      <c r="B1196" s="30" t="s">
        <v>213</v>
      </c>
      <c r="C1196" s="31" t="s">
        <v>665</v>
      </c>
      <c r="D1196" s="142" t="s">
        <v>114</v>
      </c>
      <c r="E1196" s="31" t="n">
        <v>10</v>
      </c>
      <c r="F1196" s="31"/>
      <c r="G1196" s="31"/>
      <c r="H1196" s="31" t="n">
        <v>2</v>
      </c>
      <c r="I1196" s="31"/>
      <c r="J1196" s="31"/>
      <c r="K1196" s="31"/>
      <c r="L1196" s="31"/>
      <c r="M1196" s="31"/>
      <c r="N1196" s="33" t="n">
        <f aca="false">E1196*F1196+H1196+J1196+K1196+L1196+M1196</f>
        <v>2</v>
      </c>
      <c r="O1196" s="225"/>
      <c r="P1196" s="31" t="n">
        <v>8</v>
      </c>
      <c r="Q1196" s="31"/>
      <c r="R1196" s="31"/>
      <c r="S1196" s="31"/>
      <c r="T1196" s="31"/>
      <c r="U1196" s="31"/>
      <c r="V1196" s="31"/>
      <c r="W1196" s="31"/>
      <c r="X1196" s="31"/>
      <c r="Y1196" s="31"/>
      <c r="Z1196" s="36" t="n">
        <f aca="false">P1196*Q1196+S1196+U1196+V1196+W1196+X1196+Y1196</f>
        <v>0</v>
      </c>
      <c r="AA1196" s="36" t="n">
        <f aca="false">N1196+Z1196</f>
        <v>2</v>
      </c>
      <c r="AB1196" s="47" t="s">
        <v>321</v>
      </c>
      <c r="AC1196" s="31"/>
      <c r="AD1196" s="31"/>
      <c r="AE1196" s="225" t="n">
        <v>0</v>
      </c>
      <c r="AF1196" s="38" t="n">
        <f aca="false">E1196*F1196+P1196*Q1196</f>
        <v>0</v>
      </c>
      <c r="AG1196" s="39" t="str">
        <f aca="false">AB1196</f>
        <v>Вашкевич С.И.</v>
      </c>
      <c r="AH1196" s="39" t="str">
        <f aca="false">C1196</f>
        <v>4ИСП9-7 (БД)</v>
      </c>
      <c r="AI1196" s="40" t="str">
        <f aca="false">B1196</f>
        <v>27</v>
      </c>
      <c r="AJ1196" s="39" t="str">
        <f aca="false">CONCATENATE(A1196," ",D1196)</f>
        <v>ВнеУр Разговоры о важном</v>
      </c>
      <c r="AK1196" s="39" t="n">
        <f aca="false">E1196*F1196+P1196*Q1196+H1196+J1196+S1196+U1196</f>
        <v>2</v>
      </c>
      <c r="AL1196" s="39" t="n">
        <f aca="false">L1196+W1196</f>
        <v>0</v>
      </c>
      <c r="AM1196" s="39" t="n">
        <f aca="false">M1196+X1196</f>
        <v>0</v>
      </c>
      <c r="AN1196" s="39" t="n">
        <f aca="false">Y1196</f>
        <v>0</v>
      </c>
      <c r="AO1196" s="39" t="n">
        <f aca="false">SUM(AK1196:AN1196)</f>
        <v>2</v>
      </c>
      <c r="AP1196" s="41" t="n">
        <f aca="false">K1196+V1196</f>
        <v>0</v>
      </c>
    </row>
    <row r="1197" s="42" customFormat="true" ht="16.5" hidden="true" customHeight="true" outlineLevel="0" collapsed="false">
      <c r="A1197" s="29" t="s">
        <v>44</v>
      </c>
      <c r="B1197" s="30" t="s">
        <v>238</v>
      </c>
      <c r="C1197" s="31" t="s">
        <v>667</v>
      </c>
      <c r="D1197" s="190" t="s">
        <v>47</v>
      </c>
      <c r="E1197" s="31" t="n">
        <v>17</v>
      </c>
      <c r="F1197" s="31"/>
      <c r="G1197" s="31"/>
      <c r="H1197" s="31"/>
      <c r="I1197" s="31"/>
      <c r="J1197" s="31"/>
      <c r="K1197" s="31"/>
      <c r="L1197" s="31"/>
      <c r="M1197" s="31"/>
      <c r="N1197" s="33" t="n">
        <f aca="false">E1197*F1197+H1197+J1197+K1197+L1197+M1197</f>
        <v>0</v>
      </c>
      <c r="O1197" s="36"/>
      <c r="P1197" s="31" t="n">
        <v>21</v>
      </c>
      <c r="Q1197" s="31" t="n">
        <v>3</v>
      </c>
      <c r="R1197" s="31" t="n">
        <v>18</v>
      </c>
      <c r="S1197" s="31"/>
      <c r="T1197" s="31"/>
      <c r="U1197" s="31"/>
      <c r="V1197" s="31"/>
      <c r="W1197" s="31"/>
      <c r="X1197" s="31"/>
      <c r="Y1197" s="31"/>
      <c r="Z1197" s="36" t="n">
        <f aca="false">P1197*Q1197+S1197+U1197+V1197+W1197+X1197+Y1197</f>
        <v>63</v>
      </c>
      <c r="AA1197" s="36" t="n">
        <f aca="false">N1197+Z1197</f>
        <v>63</v>
      </c>
      <c r="AB1197" s="47" t="s">
        <v>236</v>
      </c>
      <c r="AC1197" s="31"/>
      <c r="AD1197" s="31"/>
      <c r="AE1197" s="36" t="n">
        <f aca="false">P1197*Q1197</f>
        <v>63</v>
      </c>
      <c r="AF1197" s="38" t="n">
        <f aca="false">E1197*F1197+P1197*Q1197</f>
        <v>63</v>
      </c>
      <c r="AG1197" s="39" t="str">
        <f aca="false">AB1197</f>
        <v>Римская В.В.</v>
      </c>
      <c r="AH1197" s="39" t="str">
        <f aca="false">C1197</f>
        <v>1АСС11-5</v>
      </c>
      <c r="AI1197" s="40" t="str">
        <f aca="false">B1197</f>
        <v>25</v>
      </c>
      <c r="AJ1197" s="39" t="str">
        <f aca="false">CONCATENATE(A1197," ",D1197)</f>
        <v>ОГСЭ.01 Основы философии</v>
      </c>
      <c r="AK1197" s="39" t="n">
        <f aca="false">E1197*F1197+P1197*Q1197+H1197+J1197+S1197+U1197</f>
        <v>63</v>
      </c>
      <c r="AL1197" s="39" t="n">
        <f aca="false">L1197+W1197</f>
        <v>0</v>
      </c>
      <c r="AM1197" s="39" t="n">
        <f aca="false">M1197+X1197</f>
        <v>0</v>
      </c>
      <c r="AN1197" s="39" t="n">
        <f aca="false">Y1197</f>
        <v>0</v>
      </c>
      <c r="AO1197" s="39" t="n">
        <f aca="false">SUM(AK1197:AN1197)</f>
        <v>63</v>
      </c>
      <c r="AP1197" s="41" t="n">
        <f aca="false">K1197+V1197</f>
        <v>0</v>
      </c>
    </row>
    <row r="1198" s="42" customFormat="true" ht="16.5" hidden="true" customHeight="true" outlineLevel="0" collapsed="false">
      <c r="A1198" s="29" t="s">
        <v>49</v>
      </c>
      <c r="B1198" s="30" t="s">
        <v>238</v>
      </c>
      <c r="C1198" s="31" t="s">
        <v>667</v>
      </c>
      <c r="D1198" s="139" t="s">
        <v>50</v>
      </c>
      <c r="E1198" s="31" t="n">
        <v>17</v>
      </c>
      <c r="F1198" s="31" t="n">
        <v>3</v>
      </c>
      <c r="G1198" s="31" t="n">
        <v>14</v>
      </c>
      <c r="H1198" s="31"/>
      <c r="I1198" s="31"/>
      <c r="J1198" s="31"/>
      <c r="K1198" s="31"/>
      <c r="L1198" s="31"/>
      <c r="M1198" s="31"/>
      <c r="N1198" s="33" t="n">
        <f aca="false">E1198*F1198+H1198+J1198+K1198+L1198+M1198</f>
        <v>51</v>
      </c>
      <c r="O1198" s="36"/>
      <c r="P1198" s="31" t="n">
        <v>21</v>
      </c>
      <c r="Q1198" s="31"/>
      <c r="R1198" s="31"/>
      <c r="S1198" s="31"/>
      <c r="T1198" s="31"/>
      <c r="U1198" s="31"/>
      <c r="V1198" s="31"/>
      <c r="W1198" s="31"/>
      <c r="X1198" s="31"/>
      <c r="Y1198" s="31"/>
      <c r="Z1198" s="36" t="n">
        <f aca="false">P1198*Q1198+S1198+U1198+V1198+W1198+X1198+Y1198</f>
        <v>0</v>
      </c>
      <c r="AA1198" s="36" t="n">
        <f aca="false">N1198+Z1198</f>
        <v>51</v>
      </c>
      <c r="AB1198" s="46" t="s">
        <v>51</v>
      </c>
      <c r="AC1198" s="31"/>
      <c r="AD1198" s="31"/>
      <c r="AE1198" s="36" t="n">
        <f aca="false">P1198*Q1198</f>
        <v>0</v>
      </c>
      <c r="AF1198" s="38" t="n">
        <f aca="false">E1198*F1198+P1198*Q1198</f>
        <v>51</v>
      </c>
      <c r="AG1198" s="39" t="str">
        <f aca="false">AB1198</f>
        <v>Арсенова Л.Ф.</v>
      </c>
      <c r="AH1198" s="39" t="str">
        <f aca="false">C1198</f>
        <v>1АСС11-5</v>
      </c>
      <c r="AI1198" s="40" t="str">
        <f aca="false">B1198</f>
        <v>25</v>
      </c>
      <c r="AJ1198" s="39" t="str">
        <f aca="false">CONCATENATE(A1198," ",D1198)</f>
        <v>ОГСЭ.02 История</v>
      </c>
      <c r="AK1198" s="39" t="n">
        <f aca="false">E1198*F1198+P1198*Q1198+H1198+J1198+S1198+U1198</f>
        <v>51</v>
      </c>
      <c r="AL1198" s="39" t="n">
        <f aca="false">L1198+W1198</f>
        <v>0</v>
      </c>
      <c r="AM1198" s="39" t="n">
        <f aca="false">M1198+X1198</f>
        <v>0</v>
      </c>
      <c r="AN1198" s="39" t="n">
        <f aca="false">Y1198</f>
        <v>0</v>
      </c>
      <c r="AO1198" s="39" t="n">
        <f aca="false">SUM(AK1198:AN1198)</f>
        <v>51</v>
      </c>
      <c r="AP1198" s="41" t="n">
        <f aca="false">K1198+V1198</f>
        <v>0</v>
      </c>
    </row>
    <row r="1199" s="42" customFormat="true" ht="16.5" hidden="true" customHeight="true" outlineLevel="0" collapsed="false">
      <c r="A1199" s="29" t="s">
        <v>52</v>
      </c>
      <c r="B1199" s="30" t="s">
        <v>175</v>
      </c>
      <c r="C1199" s="31" t="s">
        <v>668</v>
      </c>
      <c r="D1199" s="139" t="s">
        <v>55</v>
      </c>
      <c r="E1199" s="31" t="n">
        <v>17</v>
      </c>
      <c r="F1199" s="31" t="n">
        <v>2</v>
      </c>
      <c r="G1199" s="31"/>
      <c r="H1199" s="31"/>
      <c r="I1199" s="31"/>
      <c r="J1199" s="31"/>
      <c r="K1199" s="31"/>
      <c r="L1199" s="31"/>
      <c r="M1199" s="31"/>
      <c r="N1199" s="33" t="n">
        <f aca="false">E1199*F1199+H1199+J1199+K1199+L1199+M1199</f>
        <v>34</v>
      </c>
      <c r="O1199" s="36"/>
      <c r="P1199" s="31" t="n">
        <v>21</v>
      </c>
      <c r="Q1199" s="31" t="n">
        <v>2</v>
      </c>
      <c r="R1199" s="31"/>
      <c r="S1199" s="31"/>
      <c r="T1199" s="31"/>
      <c r="U1199" s="31"/>
      <c r="V1199" s="31"/>
      <c r="W1199" s="31"/>
      <c r="X1199" s="31"/>
      <c r="Y1199" s="31"/>
      <c r="Z1199" s="36" t="n">
        <f aca="false">P1199*Q1199+S1199+U1199+V1199+W1199+X1199+Y1199</f>
        <v>42</v>
      </c>
      <c r="AA1199" s="36" t="n">
        <f aca="false">N1199+Z1199</f>
        <v>76</v>
      </c>
      <c r="AB1199" s="47" t="s">
        <v>218</v>
      </c>
      <c r="AC1199" s="31"/>
      <c r="AD1199" s="31"/>
      <c r="AE1199" s="36" t="n">
        <f aca="false">P1199*Q1199</f>
        <v>42</v>
      </c>
      <c r="AF1199" s="38" t="n">
        <f aca="false">E1199*F1199+P1199*Q1199</f>
        <v>76</v>
      </c>
      <c r="AG1199" s="39" t="str">
        <f aca="false">AB1199</f>
        <v>Бруй С.Ю.</v>
      </c>
      <c r="AH1199" s="39" t="str">
        <f aca="false">C1199</f>
        <v>1АСС11-5а</v>
      </c>
      <c r="AI1199" s="40" t="str">
        <f aca="false">B1199</f>
        <v>13</v>
      </c>
      <c r="AJ1199" s="39" t="str">
        <f aca="false">CONCATENATE(A1199," ",D1199)</f>
        <v>ОГСЭ.03 Иностранный язык в профессиональной деятельности</v>
      </c>
      <c r="AK1199" s="39" t="n">
        <f aca="false">E1199*F1199+P1199*Q1199+H1199+J1199+S1199+U1199</f>
        <v>76</v>
      </c>
      <c r="AL1199" s="39" t="n">
        <f aca="false">L1199+W1199</f>
        <v>0</v>
      </c>
      <c r="AM1199" s="39" t="n">
        <f aca="false">M1199+X1199</f>
        <v>0</v>
      </c>
      <c r="AN1199" s="39" t="n">
        <f aca="false">Y1199</f>
        <v>0</v>
      </c>
      <c r="AO1199" s="39" t="n">
        <f aca="false">SUM(AK1199:AN1199)</f>
        <v>76</v>
      </c>
      <c r="AP1199" s="41" t="n">
        <f aca="false">K1199+V1199</f>
        <v>0</v>
      </c>
    </row>
    <row r="1200" s="42" customFormat="true" ht="16.5" hidden="true" customHeight="true" outlineLevel="0" collapsed="false">
      <c r="A1200" s="29" t="s">
        <v>52</v>
      </c>
      <c r="B1200" s="30" t="s">
        <v>53</v>
      </c>
      <c r="C1200" s="31" t="s">
        <v>669</v>
      </c>
      <c r="D1200" s="139" t="s">
        <v>55</v>
      </c>
      <c r="E1200" s="31" t="n">
        <v>17</v>
      </c>
      <c r="F1200" s="31" t="n">
        <v>2</v>
      </c>
      <c r="G1200" s="31"/>
      <c r="H1200" s="31"/>
      <c r="I1200" s="31"/>
      <c r="J1200" s="31"/>
      <c r="K1200" s="31"/>
      <c r="L1200" s="31"/>
      <c r="M1200" s="31"/>
      <c r="N1200" s="33" t="n">
        <f aca="false">E1200*F1200+H1200+J1200+K1200+L1200+M1200</f>
        <v>34</v>
      </c>
      <c r="O1200" s="36"/>
      <c r="P1200" s="31" t="n">
        <v>21</v>
      </c>
      <c r="Q1200" s="31" t="n">
        <v>2</v>
      </c>
      <c r="R1200" s="31"/>
      <c r="S1200" s="31"/>
      <c r="T1200" s="31"/>
      <c r="U1200" s="31"/>
      <c r="V1200" s="31"/>
      <c r="W1200" s="31"/>
      <c r="X1200" s="31"/>
      <c r="Y1200" s="31"/>
      <c r="Z1200" s="36" t="n">
        <f aca="false">P1200*Q1200+S1200+U1200+V1200+W1200+X1200+Y1200</f>
        <v>42</v>
      </c>
      <c r="AA1200" s="36" t="n">
        <f aca="false">N1200+Z1200</f>
        <v>76</v>
      </c>
      <c r="AB1200" s="47" t="s">
        <v>220</v>
      </c>
      <c r="AC1200" s="31"/>
      <c r="AD1200" s="31"/>
      <c r="AE1200" s="36" t="n">
        <f aca="false">P1200*Q1200</f>
        <v>42</v>
      </c>
      <c r="AF1200" s="38" t="n">
        <f aca="false">E1200*F1200+P1200*Q1200</f>
        <v>76</v>
      </c>
      <c r="AG1200" s="39" t="str">
        <f aca="false">AB1200</f>
        <v>Ветрова О.В.</v>
      </c>
      <c r="AH1200" s="39" t="str">
        <f aca="false">C1200</f>
        <v>1АСС11-5б</v>
      </c>
      <c r="AI1200" s="40" t="str">
        <f aca="false">B1200</f>
        <v>12</v>
      </c>
      <c r="AJ1200" s="39" t="str">
        <f aca="false">CONCATENATE(A1200," ",D1200)</f>
        <v>ОГСЭ.03 Иностранный язык в профессиональной деятельности</v>
      </c>
      <c r="AK1200" s="39" t="n">
        <f aca="false">E1200*F1200+P1200*Q1200+H1200+J1200+S1200+U1200</f>
        <v>76</v>
      </c>
      <c r="AL1200" s="39" t="n">
        <f aca="false">L1200+W1200</f>
        <v>0</v>
      </c>
      <c r="AM1200" s="39" t="n">
        <f aca="false">M1200+X1200</f>
        <v>0</v>
      </c>
      <c r="AN1200" s="39" t="n">
        <f aca="false">Y1200</f>
        <v>0</v>
      </c>
      <c r="AO1200" s="39" t="n">
        <f aca="false">SUM(AK1200:AN1200)</f>
        <v>76</v>
      </c>
      <c r="AP1200" s="41" t="n">
        <f aca="false">K1200+V1200</f>
        <v>0</v>
      </c>
    </row>
    <row r="1201" s="42" customFormat="true" ht="16.5" hidden="true" customHeight="true" outlineLevel="0" collapsed="false">
      <c r="A1201" s="29" t="s">
        <v>60</v>
      </c>
      <c r="B1201" s="30" t="s">
        <v>238</v>
      </c>
      <c r="C1201" s="31" t="s">
        <v>667</v>
      </c>
      <c r="D1201" s="139" t="s">
        <v>61</v>
      </c>
      <c r="E1201" s="31" t="n">
        <v>17</v>
      </c>
      <c r="F1201" s="31" t="n">
        <v>2</v>
      </c>
      <c r="G1201" s="31"/>
      <c r="H1201" s="31"/>
      <c r="I1201" s="31"/>
      <c r="J1201" s="31"/>
      <c r="K1201" s="31"/>
      <c r="L1201" s="31"/>
      <c r="M1201" s="31"/>
      <c r="N1201" s="33" t="n">
        <f aca="false">E1201*F1201+H1201+J1201+K1201+L1201+M1201</f>
        <v>34</v>
      </c>
      <c r="O1201" s="36"/>
      <c r="P1201" s="31" t="n">
        <v>21</v>
      </c>
      <c r="Q1201" s="31" t="n">
        <v>2</v>
      </c>
      <c r="R1201" s="31"/>
      <c r="S1201" s="31"/>
      <c r="T1201" s="31"/>
      <c r="U1201" s="31"/>
      <c r="V1201" s="31"/>
      <c r="W1201" s="31"/>
      <c r="X1201" s="31"/>
      <c r="Y1201" s="31"/>
      <c r="Z1201" s="36" t="n">
        <f aca="false">P1201*Q1201+S1201+U1201+V1201+W1201+X1201+Y1201</f>
        <v>42</v>
      </c>
      <c r="AA1201" s="36" t="n">
        <f aca="false">N1201+Z1201</f>
        <v>76</v>
      </c>
      <c r="AB1201" s="47" t="s">
        <v>210</v>
      </c>
      <c r="AC1201" s="31"/>
      <c r="AD1201" s="31"/>
      <c r="AE1201" s="36" t="n">
        <f aca="false">P1201*Q1201</f>
        <v>42</v>
      </c>
      <c r="AF1201" s="38" t="n">
        <f aca="false">E1201*F1201+P1201*Q1201</f>
        <v>76</v>
      </c>
      <c r="AG1201" s="39" t="str">
        <f aca="false">AB1201</f>
        <v>Богданчиков Б.Ю.</v>
      </c>
      <c r="AH1201" s="39" t="str">
        <f aca="false">C1201</f>
        <v>1АСС11-5</v>
      </c>
      <c r="AI1201" s="40" t="str">
        <f aca="false">B1201</f>
        <v>25</v>
      </c>
      <c r="AJ1201" s="39" t="str">
        <f aca="false">CONCATENATE(A1201," ",D1201)</f>
        <v>ОГСЭ.04 Физическая культура</v>
      </c>
      <c r="AK1201" s="39" t="n">
        <f aca="false">E1201*F1201+P1201*Q1201+H1201+J1201+S1201+U1201</f>
        <v>76</v>
      </c>
      <c r="AL1201" s="39" t="n">
        <f aca="false">L1201+W1201</f>
        <v>0</v>
      </c>
      <c r="AM1201" s="39" t="n">
        <f aca="false">M1201+X1201</f>
        <v>0</v>
      </c>
      <c r="AN1201" s="39" t="n">
        <f aca="false">Y1201</f>
        <v>0</v>
      </c>
      <c r="AO1201" s="39" t="n">
        <f aca="false">SUM(AK1201:AN1201)</f>
        <v>76</v>
      </c>
      <c r="AP1201" s="41" t="n">
        <f aca="false">K1201+V1201</f>
        <v>0</v>
      </c>
    </row>
    <row r="1202" s="42" customFormat="true" ht="16.5" hidden="true" customHeight="true" outlineLevel="0" collapsed="false">
      <c r="A1202" s="49" t="s">
        <v>63</v>
      </c>
      <c r="B1202" s="30" t="s">
        <v>238</v>
      </c>
      <c r="C1202" s="31" t="s">
        <v>667</v>
      </c>
      <c r="D1202" s="190" t="s">
        <v>410</v>
      </c>
      <c r="E1202" s="31" t="n">
        <v>17</v>
      </c>
      <c r="F1202" s="31" t="n">
        <v>5</v>
      </c>
      <c r="G1202" s="31" t="n">
        <v>28</v>
      </c>
      <c r="H1202" s="31"/>
      <c r="I1202" s="31"/>
      <c r="J1202" s="31"/>
      <c r="K1202" s="31"/>
      <c r="L1202" s="31" t="n">
        <v>3</v>
      </c>
      <c r="M1202" s="31"/>
      <c r="N1202" s="33" t="n">
        <f aca="false">E1202*F1202+H1202+J1202+K1202+L1202+M1202</f>
        <v>88</v>
      </c>
      <c r="O1202" s="36"/>
      <c r="P1202" s="31" t="n">
        <v>21</v>
      </c>
      <c r="Q1202" s="31"/>
      <c r="R1202" s="31"/>
      <c r="S1202" s="31"/>
      <c r="T1202" s="31"/>
      <c r="U1202" s="31"/>
      <c r="V1202" s="31"/>
      <c r="W1202" s="31"/>
      <c r="X1202" s="31"/>
      <c r="Y1202" s="31"/>
      <c r="Z1202" s="36" t="n">
        <f aca="false">P1202*Q1202+S1202+U1202+V1202+W1202+X1202+Y1202</f>
        <v>0</v>
      </c>
      <c r="AA1202" s="36" t="n">
        <f aca="false">N1202+Z1202</f>
        <v>88</v>
      </c>
      <c r="AB1202" s="54" t="s">
        <v>300</v>
      </c>
      <c r="AC1202" s="31"/>
      <c r="AD1202" s="31"/>
      <c r="AE1202" s="36" t="n">
        <f aca="false">P1202*Q1202</f>
        <v>0</v>
      </c>
      <c r="AF1202" s="38" t="n">
        <f aca="false">E1202*F1202+P1202*Q1202</f>
        <v>85</v>
      </c>
      <c r="AG1202" s="39" t="str">
        <f aca="false">AB1202</f>
        <v>Зайцева О.В.</v>
      </c>
      <c r="AH1202" s="39" t="str">
        <f aca="false">C1202</f>
        <v>1АСС11-5</v>
      </c>
      <c r="AI1202" s="40" t="str">
        <f aca="false">B1202</f>
        <v>25</v>
      </c>
      <c r="AJ1202" s="39" t="str">
        <f aca="false">CONCATENATE(A1202," ",D1202)</f>
        <v>ЕН.01 Элементы высшей математики </v>
      </c>
      <c r="AK1202" s="39" t="n">
        <f aca="false">E1202*F1202+P1202*Q1202+H1202+J1202+S1202+U1202</f>
        <v>85</v>
      </c>
      <c r="AL1202" s="39" t="n">
        <f aca="false">L1202+W1202</f>
        <v>3</v>
      </c>
      <c r="AM1202" s="39" t="n">
        <f aca="false">M1202+X1202</f>
        <v>0</v>
      </c>
      <c r="AN1202" s="39" t="n">
        <f aca="false">Y1202</f>
        <v>0</v>
      </c>
      <c r="AO1202" s="39" t="n">
        <f aca="false">SUM(AK1202:AN1202)</f>
        <v>88</v>
      </c>
      <c r="AP1202" s="41" t="n">
        <f aca="false">K1202+V1202</f>
        <v>0</v>
      </c>
    </row>
    <row r="1203" s="42" customFormat="true" ht="16.5" hidden="true" customHeight="true" outlineLevel="0" collapsed="false">
      <c r="A1203" s="49" t="s">
        <v>66</v>
      </c>
      <c r="B1203" s="30" t="s">
        <v>238</v>
      </c>
      <c r="C1203" s="31" t="s">
        <v>667</v>
      </c>
      <c r="D1203" s="190" t="s">
        <v>411</v>
      </c>
      <c r="E1203" s="31" t="n">
        <v>17</v>
      </c>
      <c r="F1203" s="31"/>
      <c r="G1203" s="31"/>
      <c r="H1203" s="31"/>
      <c r="I1203" s="31"/>
      <c r="J1203" s="31"/>
      <c r="K1203" s="31"/>
      <c r="L1203" s="31"/>
      <c r="M1203" s="31"/>
      <c r="N1203" s="33" t="n">
        <f aca="false">E1203*F1203+H1203+J1203+K1203+L1203+M1203</f>
        <v>0</v>
      </c>
      <c r="O1203" s="36"/>
      <c r="P1203" s="31" t="n">
        <v>21</v>
      </c>
      <c r="Q1203" s="31" t="n">
        <v>2</v>
      </c>
      <c r="R1203" s="31" t="n">
        <v>14</v>
      </c>
      <c r="S1203" s="31"/>
      <c r="T1203" s="31"/>
      <c r="U1203" s="31"/>
      <c r="V1203" s="31"/>
      <c r="W1203" s="31" t="n">
        <v>4</v>
      </c>
      <c r="X1203" s="44" t="n">
        <v>8</v>
      </c>
      <c r="Y1203" s="31"/>
      <c r="Z1203" s="36" t="n">
        <f aca="false">P1203*Q1203+S1203+U1203+V1203+W1203+X1203+Y1203</f>
        <v>54</v>
      </c>
      <c r="AA1203" s="36" t="n">
        <f aca="false">N1203+Z1203</f>
        <v>54</v>
      </c>
      <c r="AB1203" s="54" t="s">
        <v>300</v>
      </c>
      <c r="AC1203" s="31"/>
      <c r="AD1203" s="31"/>
      <c r="AE1203" s="36" t="n">
        <f aca="false">P1203*Q1203</f>
        <v>42</v>
      </c>
      <c r="AF1203" s="38" t="n">
        <f aca="false">E1203*F1203+P1203*Q1203</f>
        <v>42</v>
      </c>
      <c r="AG1203" s="39" t="str">
        <f aca="false">AB1203</f>
        <v>Зайцева О.В.</v>
      </c>
      <c r="AH1203" s="39" t="str">
        <f aca="false">C1203</f>
        <v>1АСС11-5</v>
      </c>
      <c r="AI1203" s="40" t="str">
        <f aca="false">B1203</f>
        <v>25</v>
      </c>
      <c r="AJ1203" s="39" t="str">
        <f aca="false">CONCATENATE(A1203," ",D1203)</f>
        <v>ЕН.02 Дискретная математика</v>
      </c>
      <c r="AK1203" s="39" t="n">
        <f aca="false">E1203*F1203+P1203*Q1203+H1203+J1203+S1203+U1203</f>
        <v>42</v>
      </c>
      <c r="AL1203" s="39" t="n">
        <f aca="false">L1203+W1203</f>
        <v>4</v>
      </c>
      <c r="AM1203" s="39" t="n">
        <f aca="false">M1203+X1203</f>
        <v>8</v>
      </c>
      <c r="AN1203" s="39" t="n">
        <f aca="false">Y1203</f>
        <v>0</v>
      </c>
      <c r="AO1203" s="39" t="n">
        <f aca="false">SUM(AK1203:AN1203)</f>
        <v>54</v>
      </c>
      <c r="AP1203" s="41" t="n">
        <f aca="false">K1203+V1203</f>
        <v>0</v>
      </c>
    </row>
    <row r="1204" s="42" customFormat="true" ht="16.5" hidden="true" customHeight="true" outlineLevel="0" collapsed="false">
      <c r="A1204" s="49" t="s">
        <v>70</v>
      </c>
      <c r="B1204" s="30" t="s">
        <v>238</v>
      </c>
      <c r="C1204" s="31" t="s">
        <v>667</v>
      </c>
      <c r="D1204" s="139" t="s">
        <v>255</v>
      </c>
      <c r="E1204" s="31" t="n">
        <v>17</v>
      </c>
      <c r="F1204" s="31"/>
      <c r="G1204" s="31"/>
      <c r="H1204" s="31"/>
      <c r="I1204" s="31"/>
      <c r="J1204" s="31"/>
      <c r="K1204" s="31"/>
      <c r="L1204" s="31"/>
      <c r="M1204" s="31"/>
      <c r="N1204" s="33" t="n">
        <f aca="false">E1204*F1204+H1204+J1204+K1204+L1204+M1204</f>
        <v>0</v>
      </c>
      <c r="O1204" s="36"/>
      <c r="P1204" s="31" t="n">
        <v>21</v>
      </c>
      <c r="Q1204" s="31" t="n">
        <v>2</v>
      </c>
      <c r="R1204" s="31" t="n">
        <v>14</v>
      </c>
      <c r="S1204" s="31"/>
      <c r="T1204" s="31"/>
      <c r="U1204" s="31"/>
      <c r="V1204" s="31"/>
      <c r="W1204" s="31" t="n">
        <v>4</v>
      </c>
      <c r="X1204" s="44"/>
      <c r="Y1204" s="31"/>
      <c r="Z1204" s="36" t="n">
        <f aca="false">P1204*Q1204+S1204+U1204+V1204+W1204+X1204+Y1204</f>
        <v>46</v>
      </c>
      <c r="AA1204" s="36" t="n">
        <f aca="false">N1204+Z1204</f>
        <v>46</v>
      </c>
      <c r="AB1204" s="54" t="s">
        <v>300</v>
      </c>
      <c r="AC1204" s="31"/>
      <c r="AD1204" s="31"/>
      <c r="AE1204" s="36" t="n">
        <f aca="false">P1204*Q1204</f>
        <v>42</v>
      </c>
      <c r="AF1204" s="38" t="n">
        <f aca="false">E1204*F1204+P1204*Q1204</f>
        <v>42</v>
      </c>
      <c r="AG1204" s="39" t="str">
        <f aca="false">AB1204</f>
        <v>Зайцева О.В.</v>
      </c>
      <c r="AH1204" s="39" t="str">
        <f aca="false">C1204</f>
        <v>1АСС11-5</v>
      </c>
      <c r="AI1204" s="40" t="str">
        <f aca="false">B1204</f>
        <v>25</v>
      </c>
      <c r="AJ1204" s="39" t="str">
        <f aca="false">CONCATENATE(A1204," ",D1204)</f>
        <v>ЕН.03 Теория вероятностей и математическая статистика</v>
      </c>
      <c r="AK1204" s="39" t="n">
        <f aca="false">E1204*F1204+P1204*Q1204+H1204+J1204+S1204+U1204</f>
        <v>42</v>
      </c>
      <c r="AL1204" s="39" t="n">
        <f aca="false">L1204+W1204</f>
        <v>4</v>
      </c>
      <c r="AM1204" s="39" t="n">
        <f aca="false">M1204+X1204</f>
        <v>0</v>
      </c>
      <c r="AN1204" s="39" t="n">
        <f aca="false">Y1204</f>
        <v>0</v>
      </c>
      <c r="AO1204" s="39" t="n">
        <f aca="false">SUM(AK1204:AN1204)</f>
        <v>46</v>
      </c>
      <c r="AP1204" s="41" t="n">
        <f aca="false">K1204+V1204</f>
        <v>0</v>
      </c>
    </row>
    <row r="1205" s="42" customFormat="true" ht="16.5" hidden="true" customHeight="true" outlineLevel="0" collapsed="false">
      <c r="A1205" s="49" t="s">
        <v>70</v>
      </c>
      <c r="B1205" s="30" t="s">
        <v>238</v>
      </c>
      <c r="C1205" s="31" t="s">
        <v>667</v>
      </c>
      <c r="D1205" s="139" t="s">
        <v>255</v>
      </c>
      <c r="E1205" s="31" t="n">
        <v>17</v>
      </c>
      <c r="F1205" s="31"/>
      <c r="G1205" s="31"/>
      <c r="H1205" s="31"/>
      <c r="I1205" s="31"/>
      <c r="J1205" s="31"/>
      <c r="K1205" s="31"/>
      <c r="L1205" s="31"/>
      <c r="M1205" s="31"/>
      <c r="N1205" s="33" t="n">
        <f aca="false">E1205*F1205+H1205+J1205+K1205+L1205+M1205</f>
        <v>0</v>
      </c>
      <c r="O1205" s="36"/>
      <c r="P1205" s="31" t="n">
        <v>21</v>
      </c>
      <c r="Q1205" s="31"/>
      <c r="R1205" s="31"/>
      <c r="S1205" s="31"/>
      <c r="T1205" s="31"/>
      <c r="U1205" s="31"/>
      <c r="V1205" s="31"/>
      <c r="W1205" s="31"/>
      <c r="X1205" s="44" t="n">
        <v>8</v>
      </c>
      <c r="Y1205" s="31"/>
      <c r="Z1205" s="36" t="n">
        <f aca="false">P1205*Q1205+S1205+U1205+V1205+W1205+X1205+Y1205</f>
        <v>8</v>
      </c>
      <c r="AA1205" s="36" t="n">
        <f aca="false">N1205+Z1205</f>
        <v>8</v>
      </c>
      <c r="AB1205" s="54" t="s">
        <v>412</v>
      </c>
      <c r="AC1205" s="31"/>
      <c r="AD1205" s="31"/>
      <c r="AE1205" s="36" t="n">
        <f aca="false">P1205*Q1205</f>
        <v>0</v>
      </c>
      <c r="AF1205" s="38" t="n">
        <f aca="false">E1205*F1205+P1205*Q1205</f>
        <v>0</v>
      </c>
      <c r="AG1205" s="39" t="str">
        <f aca="false">AB1205</f>
        <v>вак. Математика экз.</v>
      </c>
      <c r="AH1205" s="39" t="str">
        <f aca="false">C1205</f>
        <v>1АСС11-5</v>
      </c>
      <c r="AI1205" s="40" t="str">
        <f aca="false">B1205</f>
        <v>25</v>
      </c>
      <c r="AJ1205" s="39" t="str">
        <f aca="false">CONCATENATE(A1205," ",D1205)</f>
        <v>ЕН.03 Теория вероятностей и математическая статистика</v>
      </c>
      <c r="AK1205" s="39" t="n">
        <f aca="false">E1205*F1205+P1205*Q1205+H1205+J1205+S1205+U1205</f>
        <v>0</v>
      </c>
      <c r="AL1205" s="39" t="n">
        <f aca="false">L1205+W1205</f>
        <v>0</v>
      </c>
      <c r="AM1205" s="39" t="n">
        <f aca="false">M1205+X1205</f>
        <v>8</v>
      </c>
      <c r="AN1205" s="39" t="n">
        <f aca="false">Y1205</f>
        <v>0</v>
      </c>
      <c r="AO1205" s="39" t="n">
        <f aca="false">SUM(AK1205:AN1205)</f>
        <v>8</v>
      </c>
      <c r="AP1205" s="41" t="n">
        <f aca="false">K1205+V1205</f>
        <v>0</v>
      </c>
    </row>
    <row r="1206" s="42" customFormat="true" ht="16.5" hidden="true" customHeight="true" outlineLevel="0" collapsed="false">
      <c r="A1206" s="49" t="s">
        <v>73</v>
      </c>
      <c r="B1206" s="30" t="s">
        <v>238</v>
      </c>
      <c r="C1206" s="31" t="s">
        <v>667</v>
      </c>
      <c r="D1206" s="190" t="s">
        <v>256</v>
      </c>
      <c r="E1206" s="31" t="n">
        <v>17</v>
      </c>
      <c r="F1206" s="31" t="n">
        <v>2</v>
      </c>
      <c r="G1206" s="31" t="n">
        <v>20</v>
      </c>
      <c r="H1206" s="31" t="n">
        <v>-6</v>
      </c>
      <c r="I1206" s="31"/>
      <c r="J1206" s="31"/>
      <c r="K1206" s="31"/>
      <c r="L1206" s="31"/>
      <c r="M1206" s="31"/>
      <c r="N1206" s="33" t="n">
        <f aca="false">E1206*F1206+H1206+J1206+K1206+L1206+M1206</f>
        <v>28</v>
      </c>
      <c r="O1206" s="36"/>
      <c r="P1206" s="31" t="n">
        <v>21</v>
      </c>
      <c r="Q1206" s="31" t="n">
        <v>4</v>
      </c>
      <c r="R1206" s="31"/>
      <c r="S1206" s="31" t="n">
        <v>-14</v>
      </c>
      <c r="T1206" s="31"/>
      <c r="U1206" s="31"/>
      <c r="V1206" s="31"/>
      <c r="W1206" s="31" t="n">
        <v>4</v>
      </c>
      <c r="X1206" s="31"/>
      <c r="Y1206" s="31"/>
      <c r="Z1206" s="36" t="n">
        <f aca="false">P1206*Q1206+S1206+U1206+V1206+W1206+X1206+Y1206</f>
        <v>74</v>
      </c>
      <c r="AA1206" s="36" t="n">
        <f aca="false">N1206+Z1206</f>
        <v>102</v>
      </c>
      <c r="AB1206" s="47" t="s">
        <v>413</v>
      </c>
      <c r="AC1206" s="31"/>
      <c r="AD1206" s="31"/>
      <c r="AE1206" s="36" t="n">
        <f aca="false">P1206*Q1206</f>
        <v>84</v>
      </c>
      <c r="AF1206" s="38" t="n">
        <f aca="false">E1206*F1206+P1206*Q1206</f>
        <v>118</v>
      </c>
      <c r="AG1206" s="39" t="str">
        <f aca="false">AB1206</f>
        <v>Чагмавели Н.В.</v>
      </c>
      <c r="AH1206" s="39" t="str">
        <f aca="false">C1206</f>
        <v>1АСС11-5</v>
      </c>
      <c r="AI1206" s="40" t="str">
        <f aca="false">B1206</f>
        <v>25</v>
      </c>
      <c r="AJ1206" s="39" t="str">
        <f aca="false">CONCATENATE(A1206," ",D1206)</f>
        <v>ОП.01 Операционные системы и среды</v>
      </c>
      <c r="AK1206" s="39" t="n">
        <f aca="false">E1206*F1206+P1206*Q1206+H1206+J1206+S1206+U1206</f>
        <v>98</v>
      </c>
      <c r="AL1206" s="39" t="n">
        <f aca="false">L1206+W1206</f>
        <v>4</v>
      </c>
      <c r="AM1206" s="39" t="n">
        <f aca="false">M1206+X1206</f>
        <v>0</v>
      </c>
      <c r="AN1206" s="39" t="n">
        <f aca="false">Y1206</f>
        <v>0</v>
      </c>
      <c r="AO1206" s="39" t="n">
        <f aca="false">SUM(AK1206:AN1206)</f>
        <v>102</v>
      </c>
      <c r="AP1206" s="41" t="n">
        <f aca="false">K1206+V1206</f>
        <v>0</v>
      </c>
    </row>
    <row r="1207" s="42" customFormat="true" ht="16.5" hidden="true" customHeight="true" outlineLevel="0" collapsed="false">
      <c r="A1207" s="49" t="s">
        <v>73</v>
      </c>
      <c r="B1207" s="30" t="s">
        <v>175</v>
      </c>
      <c r="C1207" s="31" t="s">
        <v>668</v>
      </c>
      <c r="D1207" s="190" t="s">
        <v>256</v>
      </c>
      <c r="E1207" s="31" t="n">
        <v>17</v>
      </c>
      <c r="F1207" s="31"/>
      <c r="G1207" s="31"/>
      <c r="H1207" s="31" t="n">
        <v>6</v>
      </c>
      <c r="I1207" s="31"/>
      <c r="J1207" s="31"/>
      <c r="K1207" s="31"/>
      <c r="L1207" s="31"/>
      <c r="M1207" s="31"/>
      <c r="N1207" s="33" t="n">
        <f aca="false">E1207*F1207+H1207+J1207+K1207+L1207+M1207</f>
        <v>6</v>
      </c>
      <c r="O1207" s="36"/>
      <c r="P1207" s="31" t="n">
        <v>21</v>
      </c>
      <c r="Q1207" s="31"/>
      <c r="R1207" s="31"/>
      <c r="S1207" s="31" t="n">
        <v>14</v>
      </c>
      <c r="T1207" s="31"/>
      <c r="U1207" s="31"/>
      <c r="V1207" s="31"/>
      <c r="W1207" s="31"/>
      <c r="X1207" s="31"/>
      <c r="Y1207" s="31"/>
      <c r="Z1207" s="36" t="n">
        <f aca="false">P1207*Q1207+S1207+U1207+V1207+W1207+X1207+Y1207</f>
        <v>14</v>
      </c>
      <c r="AA1207" s="36" t="n">
        <f aca="false">N1207+Z1207</f>
        <v>20</v>
      </c>
      <c r="AB1207" s="47" t="s">
        <v>413</v>
      </c>
      <c r="AC1207" s="31"/>
      <c r="AD1207" s="31"/>
      <c r="AE1207" s="36" t="n">
        <f aca="false">P1207*Q1207</f>
        <v>0</v>
      </c>
      <c r="AF1207" s="38" t="n">
        <f aca="false">E1207*F1207+P1207*Q1207</f>
        <v>0</v>
      </c>
      <c r="AG1207" s="39" t="str">
        <f aca="false">AB1207</f>
        <v>Чагмавели Н.В.</v>
      </c>
      <c r="AH1207" s="39" t="str">
        <f aca="false">C1207</f>
        <v>1АСС11-5а</v>
      </c>
      <c r="AI1207" s="40" t="str">
        <f aca="false">B1207</f>
        <v>13</v>
      </c>
      <c r="AJ1207" s="39" t="str">
        <f aca="false">CONCATENATE(A1207," ",D1207)</f>
        <v>ОП.01 Операционные системы и среды</v>
      </c>
      <c r="AK1207" s="39" t="n">
        <f aca="false">E1207*F1207+P1207*Q1207+H1207+J1207+S1207+U1207</f>
        <v>20</v>
      </c>
      <c r="AL1207" s="39" t="n">
        <f aca="false">L1207+W1207</f>
        <v>0</v>
      </c>
      <c r="AM1207" s="39" t="n">
        <f aca="false">M1207+X1207</f>
        <v>0</v>
      </c>
      <c r="AN1207" s="39" t="n">
        <f aca="false">Y1207</f>
        <v>0</v>
      </c>
      <c r="AO1207" s="39" t="n">
        <f aca="false">SUM(AK1207:AN1207)</f>
        <v>20</v>
      </c>
      <c r="AP1207" s="41" t="n">
        <f aca="false">K1207+V1207</f>
        <v>0</v>
      </c>
    </row>
    <row r="1208" s="42" customFormat="true" ht="16.5" hidden="true" customHeight="true" outlineLevel="0" collapsed="false">
      <c r="A1208" s="49" t="s">
        <v>73</v>
      </c>
      <c r="B1208" s="30" t="s">
        <v>53</v>
      </c>
      <c r="C1208" s="31" t="s">
        <v>669</v>
      </c>
      <c r="D1208" s="190" t="s">
        <v>256</v>
      </c>
      <c r="E1208" s="31" t="n">
        <v>17</v>
      </c>
      <c r="F1208" s="31"/>
      <c r="G1208" s="31"/>
      <c r="H1208" s="31" t="n">
        <v>6</v>
      </c>
      <c r="I1208" s="31"/>
      <c r="J1208" s="31"/>
      <c r="K1208" s="31"/>
      <c r="L1208" s="31"/>
      <c r="M1208" s="31"/>
      <c r="N1208" s="33" t="n">
        <f aca="false">E1208*F1208+H1208+J1208+K1208+L1208+M1208</f>
        <v>6</v>
      </c>
      <c r="O1208" s="36"/>
      <c r="P1208" s="31" t="n">
        <v>21</v>
      </c>
      <c r="Q1208" s="31"/>
      <c r="R1208" s="31"/>
      <c r="S1208" s="31" t="n">
        <v>14</v>
      </c>
      <c r="T1208" s="31"/>
      <c r="U1208" s="31"/>
      <c r="V1208" s="31"/>
      <c r="W1208" s="31"/>
      <c r="X1208" s="31"/>
      <c r="Y1208" s="31"/>
      <c r="Z1208" s="36" t="n">
        <f aca="false">P1208*Q1208+S1208+U1208+V1208+W1208+X1208+Y1208</f>
        <v>14</v>
      </c>
      <c r="AA1208" s="36" t="n">
        <f aca="false">N1208+Z1208</f>
        <v>20</v>
      </c>
      <c r="AB1208" s="47" t="s">
        <v>69</v>
      </c>
      <c r="AC1208" s="31"/>
      <c r="AD1208" s="31"/>
      <c r="AE1208" s="36" t="n">
        <f aca="false">P1208*Q1208</f>
        <v>0</v>
      </c>
      <c r="AF1208" s="38" t="n">
        <f aca="false">E1208*F1208+P1208*Q1208</f>
        <v>0</v>
      </c>
      <c r="AG1208" s="39" t="str">
        <f aca="false">AB1208</f>
        <v>вак. 2 п/гр</v>
      </c>
      <c r="AH1208" s="39" t="str">
        <f aca="false">C1208</f>
        <v>1АСС11-5б</v>
      </c>
      <c r="AI1208" s="40" t="str">
        <f aca="false">B1208</f>
        <v>12</v>
      </c>
      <c r="AJ1208" s="39" t="str">
        <f aca="false">CONCATENATE(A1208," ",D1208)</f>
        <v>ОП.01 Операционные системы и среды</v>
      </c>
      <c r="AK1208" s="39" t="n">
        <f aca="false">E1208*F1208+P1208*Q1208+H1208+J1208+S1208+U1208</f>
        <v>20</v>
      </c>
      <c r="AL1208" s="39" t="n">
        <f aca="false">L1208+W1208</f>
        <v>0</v>
      </c>
      <c r="AM1208" s="39" t="n">
        <f aca="false">M1208+X1208</f>
        <v>0</v>
      </c>
      <c r="AN1208" s="39" t="n">
        <f aca="false">Y1208</f>
        <v>0</v>
      </c>
      <c r="AO1208" s="39" t="n">
        <f aca="false">SUM(AK1208:AN1208)</f>
        <v>20</v>
      </c>
      <c r="AP1208" s="41" t="n">
        <f aca="false">K1208+V1208</f>
        <v>0</v>
      </c>
    </row>
    <row r="1209" s="42" customFormat="true" ht="16.5" hidden="true" customHeight="true" outlineLevel="0" collapsed="false">
      <c r="A1209" s="49" t="s">
        <v>76</v>
      </c>
      <c r="B1209" s="30" t="s">
        <v>238</v>
      </c>
      <c r="C1209" s="31" t="s">
        <v>667</v>
      </c>
      <c r="D1209" s="190" t="s">
        <v>258</v>
      </c>
      <c r="E1209" s="31" t="n">
        <v>17</v>
      </c>
      <c r="F1209" s="31" t="n">
        <v>2</v>
      </c>
      <c r="G1209" s="31" t="n">
        <v>36</v>
      </c>
      <c r="H1209" s="31" t="n">
        <v>-10</v>
      </c>
      <c r="I1209" s="31"/>
      <c r="J1209" s="31"/>
      <c r="K1209" s="31"/>
      <c r="L1209" s="31"/>
      <c r="M1209" s="31"/>
      <c r="N1209" s="33" t="n">
        <f aca="false">E1209*F1209+H1209+J1209+K1209+L1209+M1209</f>
        <v>24</v>
      </c>
      <c r="O1209" s="36"/>
      <c r="P1209" s="31" t="n">
        <v>21</v>
      </c>
      <c r="Q1209" s="31" t="n">
        <v>2</v>
      </c>
      <c r="R1209" s="31"/>
      <c r="S1209" s="31" t="n">
        <v>-26</v>
      </c>
      <c r="T1209" s="31"/>
      <c r="U1209" s="31"/>
      <c r="V1209" s="31"/>
      <c r="W1209" s="31" t="n">
        <v>4</v>
      </c>
      <c r="X1209" s="31"/>
      <c r="Y1209" s="31"/>
      <c r="Z1209" s="36" t="n">
        <f aca="false">P1209*Q1209+S1209+U1209+V1209+W1209+X1209+Y1209</f>
        <v>20</v>
      </c>
      <c r="AA1209" s="36" t="n">
        <f aca="false">N1209+Z1209</f>
        <v>44</v>
      </c>
      <c r="AB1209" s="47" t="s">
        <v>413</v>
      </c>
      <c r="AC1209" s="31"/>
      <c r="AD1209" s="31"/>
      <c r="AE1209" s="36" t="n">
        <f aca="false">P1209*Q1209</f>
        <v>42</v>
      </c>
      <c r="AF1209" s="38" t="n">
        <f aca="false">E1209*F1209+P1209*Q1209</f>
        <v>76</v>
      </c>
      <c r="AG1209" s="39" t="str">
        <f aca="false">AB1209</f>
        <v>Чагмавели Н.В.</v>
      </c>
      <c r="AH1209" s="39" t="str">
        <f aca="false">C1209</f>
        <v>1АСС11-5</v>
      </c>
      <c r="AI1209" s="40" t="str">
        <f aca="false">B1209</f>
        <v>25</v>
      </c>
      <c r="AJ1209" s="39" t="str">
        <f aca="false">CONCATENATE(A1209," ",D1209)</f>
        <v>ОП.02 Архитектура аппаратных средств</v>
      </c>
      <c r="AK1209" s="39" t="n">
        <f aca="false">E1209*F1209+P1209*Q1209+H1209+J1209+S1209+U1209</f>
        <v>40</v>
      </c>
      <c r="AL1209" s="39" t="n">
        <f aca="false">L1209+W1209</f>
        <v>4</v>
      </c>
      <c r="AM1209" s="39" t="n">
        <f aca="false">M1209+X1209</f>
        <v>0</v>
      </c>
      <c r="AN1209" s="39" t="n">
        <f aca="false">Y1209</f>
        <v>0</v>
      </c>
      <c r="AO1209" s="39" t="n">
        <f aca="false">SUM(AK1209:AN1209)</f>
        <v>44</v>
      </c>
      <c r="AP1209" s="41" t="n">
        <f aca="false">K1209+V1209</f>
        <v>0</v>
      </c>
    </row>
    <row r="1210" s="42" customFormat="true" ht="16.5" hidden="true" customHeight="true" outlineLevel="0" collapsed="false">
      <c r="A1210" s="49" t="s">
        <v>76</v>
      </c>
      <c r="B1210" s="30" t="s">
        <v>175</v>
      </c>
      <c r="C1210" s="31" t="s">
        <v>668</v>
      </c>
      <c r="D1210" s="190" t="s">
        <v>258</v>
      </c>
      <c r="E1210" s="31" t="n">
        <v>17</v>
      </c>
      <c r="F1210" s="31"/>
      <c r="G1210" s="31"/>
      <c r="H1210" s="31" t="n">
        <v>10</v>
      </c>
      <c r="I1210" s="31"/>
      <c r="J1210" s="31"/>
      <c r="K1210" s="31"/>
      <c r="L1210" s="31"/>
      <c r="M1210" s="31"/>
      <c r="N1210" s="33" t="n">
        <f aca="false">E1210*F1210+H1210+J1210+K1210+L1210+M1210</f>
        <v>10</v>
      </c>
      <c r="O1210" s="36"/>
      <c r="P1210" s="31" t="n">
        <v>21</v>
      </c>
      <c r="Q1210" s="31"/>
      <c r="R1210" s="31"/>
      <c r="S1210" s="31" t="n">
        <v>26</v>
      </c>
      <c r="T1210" s="31"/>
      <c r="U1210" s="31"/>
      <c r="V1210" s="31"/>
      <c r="W1210" s="31"/>
      <c r="X1210" s="31"/>
      <c r="Y1210" s="31"/>
      <c r="Z1210" s="36" t="n">
        <f aca="false">P1210*Q1210+S1210+U1210+V1210+W1210+X1210+Y1210</f>
        <v>26</v>
      </c>
      <c r="AA1210" s="36" t="n">
        <f aca="false">N1210+Z1210</f>
        <v>36</v>
      </c>
      <c r="AB1210" s="47" t="s">
        <v>413</v>
      </c>
      <c r="AC1210" s="31"/>
      <c r="AD1210" s="31"/>
      <c r="AE1210" s="36" t="n">
        <f aca="false">P1210*Q1210</f>
        <v>0</v>
      </c>
      <c r="AF1210" s="38" t="n">
        <f aca="false">E1210*F1210+P1210*Q1210</f>
        <v>0</v>
      </c>
      <c r="AG1210" s="39" t="str">
        <f aca="false">AB1210</f>
        <v>Чагмавели Н.В.</v>
      </c>
      <c r="AH1210" s="39" t="str">
        <f aca="false">C1210</f>
        <v>1АСС11-5а</v>
      </c>
      <c r="AI1210" s="40" t="str">
        <f aca="false">B1210</f>
        <v>13</v>
      </c>
      <c r="AJ1210" s="39" t="str">
        <f aca="false">CONCATENATE(A1210," ",D1210)</f>
        <v>ОП.02 Архитектура аппаратных средств</v>
      </c>
      <c r="AK1210" s="39" t="n">
        <f aca="false">E1210*F1210+P1210*Q1210+H1210+J1210+S1210+U1210</f>
        <v>36</v>
      </c>
      <c r="AL1210" s="39" t="n">
        <f aca="false">L1210+W1210</f>
        <v>0</v>
      </c>
      <c r="AM1210" s="39" t="n">
        <f aca="false">M1210+X1210</f>
        <v>0</v>
      </c>
      <c r="AN1210" s="39" t="n">
        <f aca="false">Y1210</f>
        <v>0</v>
      </c>
      <c r="AO1210" s="39" t="n">
        <f aca="false">SUM(AK1210:AN1210)</f>
        <v>36</v>
      </c>
      <c r="AP1210" s="41" t="n">
        <f aca="false">K1210+V1210</f>
        <v>0</v>
      </c>
    </row>
    <row r="1211" s="42" customFormat="true" ht="16.5" hidden="true" customHeight="true" outlineLevel="0" collapsed="false">
      <c r="A1211" s="49" t="s">
        <v>76</v>
      </c>
      <c r="B1211" s="30" t="s">
        <v>53</v>
      </c>
      <c r="C1211" s="31" t="s">
        <v>669</v>
      </c>
      <c r="D1211" s="190" t="s">
        <v>258</v>
      </c>
      <c r="E1211" s="31" t="n">
        <v>17</v>
      </c>
      <c r="F1211" s="31"/>
      <c r="G1211" s="31"/>
      <c r="H1211" s="31" t="n">
        <v>10</v>
      </c>
      <c r="I1211" s="31"/>
      <c r="J1211" s="31"/>
      <c r="K1211" s="31"/>
      <c r="L1211" s="31"/>
      <c r="M1211" s="31"/>
      <c r="N1211" s="33" t="n">
        <f aca="false">E1211*F1211+H1211+J1211+K1211+L1211+M1211</f>
        <v>10</v>
      </c>
      <c r="O1211" s="36"/>
      <c r="P1211" s="31" t="n">
        <v>21</v>
      </c>
      <c r="Q1211" s="31"/>
      <c r="R1211" s="31"/>
      <c r="S1211" s="31" t="n">
        <v>26</v>
      </c>
      <c r="T1211" s="31"/>
      <c r="U1211" s="31"/>
      <c r="V1211" s="31"/>
      <c r="W1211" s="31"/>
      <c r="X1211" s="31"/>
      <c r="Y1211" s="31"/>
      <c r="Z1211" s="36" t="n">
        <f aca="false">P1211*Q1211+S1211+U1211+V1211+W1211+X1211+Y1211</f>
        <v>26</v>
      </c>
      <c r="AA1211" s="36" t="n">
        <f aca="false">N1211+Z1211</f>
        <v>36</v>
      </c>
      <c r="AB1211" s="47" t="s">
        <v>69</v>
      </c>
      <c r="AC1211" s="31"/>
      <c r="AD1211" s="31"/>
      <c r="AE1211" s="36" t="n">
        <f aca="false">P1211*Q1211</f>
        <v>0</v>
      </c>
      <c r="AF1211" s="38" t="n">
        <f aca="false">E1211*F1211+P1211*Q1211</f>
        <v>0</v>
      </c>
      <c r="AG1211" s="39" t="str">
        <f aca="false">AB1211</f>
        <v>вак. 2 п/гр</v>
      </c>
      <c r="AH1211" s="39" t="str">
        <f aca="false">C1211</f>
        <v>1АСС11-5б</v>
      </c>
      <c r="AI1211" s="40" t="str">
        <f aca="false">B1211</f>
        <v>12</v>
      </c>
      <c r="AJ1211" s="39" t="str">
        <f aca="false">CONCATENATE(A1211," ",D1211)</f>
        <v>ОП.02 Архитектура аппаратных средств</v>
      </c>
      <c r="AK1211" s="39" t="n">
        <f aca="false">E1211*F1211+P1211*Q1211+H1211+J1211+S1211+U1211</f>
        <v>36</v>
      </c>
      <c r="AL1211" s="39" t="n">
        <f aca="false">L1211+W1211</f>
        <v>0</v>
      </c>
      <c r="AM1211" s="39" t="n">
        <f aca="false">M1211+X1211</f>
        <v>0</v>
      </c>
      <c r="AN1211" s="39" t="n">
        <f aca="false">Y1211</f>
        <v>0</v>
      </c>
      <c r="AO1211" s="39" t="n">
        <f aca="false">SUM(AK1211:AN1211)</f>
        <v>36</v>
      </c>
      <c r="AP1211" s="41" t="n">
        <f aca="false">K1211+V1211</f>
        <v>0</v>
      </c>
    </row>
    <row r="1212" s="42" customFormat="true" ht="16.5" hidden="true" customHeight="true" outlineLevel="0" collapsed="false">
      <c r="A1212" s="49" t="s">
        <v>79</v>
      </c>
      <c r="B1212" s="30" t="s">
        <v>238</v>
      </c>
      <c r="C1212" s="31" t="s">
        <v>667</v>
      </c>
      <c r="D1212" s="190" t="s">
        <v>414</v>
      </c>
      <c r="E1212" s="31" t="n">
        <v>17</v>
      </c>
      <c r="F1212" s="31" t="n">
        <v>3</v>
      </c>
      <c r="G1212" s="31" t="n">
        <v>30</v>
      </c>
      <c r="H1212" s="31" t="n">
        <v>-30</v>
      </c>
      <c r="I1212" s="31"/>
      <c r="J1212" s="31"/>
      <c r="K1212" s="31"/>
      <c r="L1212" s="31"/>
      <c r="M1212" s="31"/>
      <c r="N1212" s="33" t="n">
        <f aca="false">E1212*F1212+H1212+J1212+K1212+L1212+M1212</f>
        <v>21</v>
      </c>
      <c r="O1212" s="36"/>
      <c r="P1212" s="31" t="n">
        <v>21</v>
      </c>
      <c r="Q1212" s="31"/>
      <c r="R1212" s="31"/>
      <c r="S1212" s="31"/>
      <c r="T1212" s="31"/>
      <c r="U1212" s="31"/>
      <c r="V1212" s="31"/>
      <c r="W1212" s="31"/>
      <c r="X1212" s="31"/>
      <c r="Y1212" s="31"/>
      <c r="Z1212" s="36" t="n">
        <f aca="false">P1212*Q1212+S1212+U1212+V1212+W1212+X1212+Y1212</f>
        <v>0</v>
      </c>
      <c r="AA1212" s="36" t="n">
        <f aca="false">N1212+Z1212</f>
        <v>21</v>
      </c>
      <c r="AB1212" s="47" t="s">
        <v>415</v>
      </c>
      <c r="AC1212" s="31"/>
      <c r="AD1212" s="31"/>
      <c r="AE1212" s="36" t="n">
        <f aca="false">P1212*Q1212</f>
        <v>0</v>
      </c>
      <c r="AF1212" s="38" t="n">
        <f aca="false">E1212*F1212+P1212*Q1212</f>
        <v>51</v>
      </c>
      <c r="AG1212" s="39" t="str">
        <f aca="false">AB1212</f>
        <v>Балашов Н.А.</v>
      </c>
      <c r="AH1212" s="39" t="str">
        <f aca="false">C1212</f>
        <v>1АСС11-5</v>
      </c>
      <c r="AI1212" s="40" t="str">
        <f aca="false">B1212</f>
        <v>25</v>
      </c>
      <c r="AJ1212" s="39" t="str">
        <f aca="false">CONCATENATE(A1212," ",D1212)</f>
        <v>ОП.03 Информационные технологи</v>
      </c>
      <c r="AK1212" s="39" t="n">
        <f aca="false">E1212*F1212+P1212*Q1212+H1212+J1212+S1212+U1212</f>
        <v>21</v>
      </c>
      <c r="AL1212" s="39" t="n">
        <f aca="false">L1212+W1212</f>
        <v>0</v>
      </c>
      <c r="AM1212" s="39" t="n">
        <f aca="false">M1212+X1212</f>
        <v>0</v>
      </c>
      <c r="AN1212" s="39" t="n">
        <f aca="false">Y1212</f>
        <v>0</v>
      </c>
      <c r="AO1212" s="39" t="n">
        <f aca="false">SUM(AK1212:AN1212)</f>
        <v>21</v>
      </c>
      <c r="AP1212" s="41" t="n">
        <f aca="false">K1212+V1212</f>
        <v>0</v>
      </c>
    </row>
    <row r="1213" s="42" customFormat="true" ht="16.5" hidden="true" customHeight="true" outlineLevel="0" collapsed="false">
      <c r="A1213" s="49" t="s">
        <v>79</v>
      </c>
      <c r="B1213" s="30" t="s">
        <v>175</v>
      </c>
      <c r="C1213" s="31" t="s">
        <v>668</v>
      </c>
      <c r="D1213" s="190" t="s">
        <v>414</v>
      </c>
      <c r="E1213" s="31" t="n">
        <v>17</v>
      </c>
      <c r="F1213" s="31"/>
      <c r="G1213" s="31"/>
      <c r="H1213" s="31" t="n">
        <v>30</v>
      </c>
      <c r="I1213" s="31"/>
      <c r="J1213" s="31"/>
      <c r="K1213" s="31"/>
      <c r="L1213" s="31"/>
      <c r="M1213" s="31"/>
      <c r="N1213" s="33" t="n">
        <f aca="false">E1213*F1213+H1213+J1213+K1213+L1213+M1213</f>
        <v>30</v>
      </c>
      <c r="O1213" s="36"/>
      <c r="P1213" s="31" t="n">
        <v>21</v>
      </c>
      <c r="Q1213" s="31"/>
      <c r="R1213" s="31"/>
      <c r="S1213" s="31"/>
      <c r="T1213" s="31"/>
      <c r="U1213" s="31"/>
      <c r="V1213" s="31"/>
      <c r="W1213" s="31"/>
      <c r="X1213" s="31"/>
      <c r="Y1213" s="31"/>
      <c r="Z1213" s="36" t="n">
        <f aca="false">P1213*Q1213+S1213+U1213+V1213+W1213+X1213+Y1213</f>
        <v>0</v>
      </c>
      <c r="AA1213" s="36" t="n">
        <f aca="false">N1213+Z1213</f>
        <v>30</v>
      </c>
      <c r="AB1213" s="47" t="s">
        <v>415</v>
      </c>
      <c r="AC1213" s="31"/>
      <c r="AD1213" s="31"/>
      <c r="AE1213" s="36" t="n">
        <f aca="false">P1213*Q1213</f>
        <v>0</v>
      </c>
      <c r="AF1213" s="38" t="n">
        <f aca="false">E1213*F1213+P1213*Q1213</f>
        <v>0</v>
      </c>
      <c r="AG1213" s="39" t="str">
        <f aca="false">AB1213</f>
        <v>Балашов Н.А.</v>
      </c>
      <c r="AH1213" s="39" t="str">
        <f aca="false">C1213</f>
        <v>1АСС11-5а</v>
      </c>
      <c r="AI1213" s="40" t="str">
        <f aca="false">B1213</f>
        <v>13</v>
      </c>
      <c r="AJ1213" s="39" t="str">
        <f aca="false">CONCATENATE(A1213," ",D1213)</f>
        <v>ОП.03 Информационные технологи</v>
      </c>
      <c r="AK1213" s="39" t="n">
        <f aca="false">E1213*F1213+P1213*Q1213+H1213+J1213+S1213+U1213</f>
        <v>30</v>
      </c>
      <c r="AL1213" s="39" t="n">
        <f aca="false">L1213+W1213</f>
        <v>0</v>
      </c>
      <c r="AM1213" s="39" t="n">
        <f aca="false">M1213+X1213</f>
        <v>0</v>
      </c>
      <c r="AN1213" s="39" t="n">
        <f aca="false">Y1213</f>
        <v>0</v>
      </c>
      <c r="AO1213" s="39" t="n">
        <f aca="false">SUM(AK1213:AN1213)</f>
        <v>30</v>
      </c>
      <c r="AP1213" s="41" t="n">
        <f aca="false">K1213+V1213</f>
        <v>0</v>
      </c>
    </row>
    <row r="1214" s="42" customFormat="true" ht="16.5" hidden="true" customHeight="true" outlineLevel="0" collapsed="false">
      <c r="A1214" s="49" t="s">
        <v>79</v>
      </c>
      <c r="B1214" s="30" t="s">
        <v>53</v>
      </c>
      <c r="C1214" s="31" t="s">
        <v>669</v>
      </c>
      <c r="D1214" s="190" t="s">
        <v>414</v>
      </c>
      <c r="E1214" s="31" t="n">
        <v>17</v>
      </c>
      <c r="F1214" s="31"/>
      <c r="G1214" s="31"/>
      <c r="H1214" s="31" t="n">
        <v>30</v>
      </c>
      <c r="I1214" s="31"/>
      <c r="J1214" s="31"/>
      <c r="K1214" s="31"/>
      <c r="L1214" s="31"/>
      <c r="M1214" s="31"/>
      <c r="N1214" s="33" t="n">
        <f aca="false">E1214*F1214+H1214+J1214+K1214+L1214+M1214</f>
        <v>30</v>
      </c>
      <c r="O1214" s="36"/>
      <c r="P1214" s="31" t="n">
        <v>21</v>
      </c>
      <c r="Q1214" s="31"/>
      <c r="R1214" s="31"/>
      <c r="S1214" s="31"/>
      <c r="T1214" s="31"/>
      <c r="U1214" s="31"/>
      <c r="V1214" s="31"/>
      <c r="W1214" s="31"/>
      <c r="X1214" s="31"/>
      <c r="Y1214" s="31"/>
      <c r="Z1214" s="36" t="n">
        <f aca="false">P1214*Q1214+S1214+U1214+V1214+W1214+X1214+Y1214</f>
        <v>0</v>
      </c>
      <c r="AA1214" s="36" t="n">
        <f aca="false">N1214+Z1214</f>
        <v>30</v>
      </c>
      <c r="AB1214" s="47" t="s">
        <v>69</v>
      </c>
      <c r="AC1214" s="31"/>
      <c r="AD1214" s="31"/>
      <c r="AE1214" s="36" t="n">
        <f aca="false">P1214*Q1214</f>
        <v>0</v>
      </c>
      <c r="AF1214" s="38" t="n">
        <f aca="false">E1214*F1214+P1214*Q1214</f>
        <v>0</v>
      </c>
      <c r="AG1214" s="39" t="str">
        <f aca="false">AB1214</f>
        <v>вак. 2 п/гр</v>
      </c>
      <c r="AH1214" s="39" t="str">
        <f aca="false">C1214</f>
        <v>1АСС11-5б</v>
      </c>
      <c r="AI1214" s="40" t="str">
        <f aca="false">B1214</f>
        <v>12</v>
      </c>
      <c r="AJ1214" s="39" t="str">
        <f aca="false">CONCATENATE(A1214," ",D1214)</f>
        <v>ОП.03 Информационные технологи</v>
      </c>
      <c r="AK1214" s="39" t="n">
        <f aca="false">E1214*F1214+P1214*Q1214+H1214+J1214+S1214+U1214</f>
        <v>30</v>
      </c>
      <c r="AL1214" s="39" t="n">
        <f aca="false">L1214+W1214</f>
        <v>0</v>
      </c>
      <c r="AM1214" s="39" t="n">
        <f aca="false">M1214+X1214</f>
        <v>0</v>
      </c>
      <c r="AN1214" s="39" t="n">
        <f aca="false">Y1214</f>
        <v>0</v>
      </c>
      <c r="AO1214" s="39" t="n">
        <f aca="false">SUM(AK1214:AN1214)</f>
        <v>30</v>
      </c>
      <c r="AP1214" s="41" t="n">
        <f aca="false">K1214+V1214</f>
        <v>0</v>
      </c>
    </row>
    <row r="1215" s="42" customFormat="true" ht="16.5" hidden="true" customHeight="true" outlineLevel="0" collapsed="false">
      <c r="A1215" s="49" t="s">
        <v>82</v>
      </c>
      <c r="B1215" s="30" t="s">
        <v>238</v>
      </c>
      <c r="C1215" s="31" t="s">
        <v>667</v>
      </c>
      <c r="D1215" s="190" t="s">
        <v>261</v>
      </c>
      <c r="E1215" s="31" t="n">
        <v>17</v>
      </c>
      <c r="F1215" s="31" t="n">
        <v>2</v>
      </c>
      <c r="G1215" s="31" t="n">
        <v>58</v>
      </c>
      <c r="H1215" s="31" t="n">
        <v>-10</v>
      </c>
      <c r="I1215" s="31"/>
      <c r="J1215" s="31"/>
      <c r="K1215" s="31"/>
      <c r="L1215" s="31"/>
      <c r="M1215" s="31"/>
      <c r="N1215" s="33" t="n">
        <f aca="false">E1215*F1215+H1215+J1215+K1215+L1215+M1215</f>
        <v>24</v>
      </c>
      <c r="O1215" s="36"/>
      <c r="P1215" s="31" t="n">
        <v>21</v>
      </c>
      <c r="Q1215" s="31" t="n">
        <v>3</v>
      </c>
      <c r="R1215" s="31"/>
      <c r="S1215" s="31" t="n">
        <v>-48</v>
      </c>
      <c r="T1215" s="31"/>
      <c r="U1215" s="31"/>
      <c r="V1215" s="31"/>
      <c r="W1215" s="31" t="n">
        <v>2</v>
      </c>
      <c r="X1215" s="31"/>
      <c r="Y1215" s="31"/>
      <c r="Z1215" s="36" t="n">
        <f aca="false">P1215*Q1215+S1215+U1215+V1215+W1215+X1215+Y1215</f>
        <v>17</v>
      </c>
      <c r="AA1215" s="36" t="n">
        <f aca="false">N1215+Z1215</f>
        <v>41</v>
      </c>
      <c r="AB1215" s="47" t="s">
        <v>415</v>
      </c>
      <c r="AC1215" s="31"/>
      <c r="AD1215" s="31"/>
      <c r="AE1215" s="36" t="n">
        <f aca="false">P1215*Q1215</f>
        <v>63</v>
      </c>
      <c r="AF1215" s="38" t="n">
        <f aca="false">E1215*F1215+P1215*Q1215</f>
        <v>97</v>
      </c>
      <c r="AG1215" s="39" t="str">
        <f aca="false">AB1215</f>
        <v>Балашов Н.А.</v>
      </c>
      <c r="AH1215" s="39" t="str">
        <f aca="false">C1215</f>
        <v>1АСС11-5</v>
      </c>
      <c r="AI1215" s="40" t="str">
        <f aca="false">B1215</f>
        <v>25</v>
      </c>
      <c r="AJ1215" s="39" t="str">
        <f aca="false">CONCATENATE(A1215," ",D1215)</f>
        <v>ОП.04 Основы алгоритмизации и программирования</v>
      </c>
      <c r="AK1215" s="39" t="n">
        <f aca="false">E1215*F1215+P1215*Q1215+H1215+J1215+S1215+U1215</f>
        <v>39</v>
      </c>
      <c r="AL1215" s="39" t="n">
        <f aca="false">L1215+W1215</f>
        <v>2</v>
      </c>
      <c r="AM1215" s="39" t="n">
        <f aca="false">M1215+X1215</f>
        <v>0</v>
      </c>
      <c r="AN1215" s="39" t="n">
        <f aca="false">Y1215</f>
        <v>0</v>
      </c>
      <c r="AO1215" s="39" t="n">
        <f aca="false">SUM(AK1215:AN1215)</f>
        <v>41</v>
      </c>
      <c r="AP1215" s="41" t="n">
        <f aca="false">K1215+V1215</f>
        <v>0</v>
      </c>
    </row>
    <row r="1216" s="42" customFormat="true" ht="16.5" hidden="true" customHeight="true" outlineLevel="0" collapsed="false">
      <c r="A1216" s="49" t="s">
        <v>82</v>
      </c>
      <c r="B1216" s="30" t="s">
        <v>175</v>
      </c>
      <c r="C1216" s="31" t="s">
        <v>668</v>
      </c>
      <c r="D1216" s="190" t="s">
        <v>261</v>
      </c>
      <c r="E1216" s="31" t="n">
        <v>17</v>
      </c>
      <c r="F1216" s="31"/>
      <c r="G1216" s="31"/>
      <c r="H1216" s="31" t="n">
        <v>10</v>
      </c>
      <c r="I1216" s="31"/>
      <c r="J1216" s="31"/>
      <c r="K1216" s="31"/>
      <c r="L1216" s="31"/>
      <c r="M1216" s="31"/>
      <c r="N1216" s="33" t="n">
        <f aca="false">E1216*F1216+H1216+J1216+K1216+L1216+M1216</f>
        <v>10</v>
      </c>
      <c r="O1216" s="36"/>
      <c r="P1216" s="31" t="n">
        <v>21</v>
      </c>
      <c r="Q1216" s="31"/>
      <c r="R1216" s="31"/>
      <c r="S1216" s="31" t="n">
        <v>48</v>
      </c>
      <c r="T1216" s="31"/>
      <c r="U1216" s="31"/>
      <c r="V1216" s="31"/>
      <c r="W1216" s="31"/>
      <c r="X1216" s="31"/>
      <c r="Y1216" s="31"/>
      <c r="Z1216" s="36" t="n">
        <f aca="false">P1216*Q1216+S1216+U1216+V1216+W1216+X1216+Y1216</f>
        <v>48</v>
      </c>
      <c r="AA1216" s="36" t="n">
        <f aca="false">N1216+Z1216</f>
        <v>58</v>
      </c>
      <c r="AB1216" s="47" t="s">
        <v>415</v>
      </c>
      <c r="AC1216" s="31"/>
      <c r="AD1216" s="31"/>
      <c r="AE1216" s="36" t="n">
        <f aca="false">P1216*Q1216</f>
        <v>0</v>
      </c>
      <c r="AF1216" s="38" t="n">
        <f aca="false">E1216*F1216+P1216*Q1216</f>
        <v>0</v>
      </c>
      <c r="AG1216" s="39" t="str">
        <f aca="false">AB1216</f>
        <v>Балашов Н.А.</v>
      </c>
      <c r="AH1216" s="39" t="str">
        <f aca="false">C1216</f>
        <v>1АСС11-5а</v>
      </c>
      <c r="AI1216" s="40" t="str">
        <f aca="false">B1216</f>
        <v>13</v>
      </c>
      <c r="AJ1216" s="39" t="str">
        <f aca="false">CONCATENATE(A1216," ",D1216)</f>
        <v>ОП.04 Основы алгоритмизации и программирования</v>
      </c>
      <c r="AK1216" s="39" t="n">
        <f aca="false">E1216*F1216+P1216*Q1216+H1216+J1216+S1216+U1216</f>
        <v>58</v>
      </c>
      <c r="AL1216" s="39" t="n">
        <f aca="false">L1216+W1216</f>
        <v>0</v>
      </c>
      <c r="AM1216" s="39" t="n">
        <f aca="false">M1216+X1216</f>
        <v>0</v>
      </c>
      <c r="AN1216" s="39" t="n">
        <f aca="false">Y1216</f>
        <v>0</v>
      </c>
      <c r="AO1216" s="39" t="n">
        <f aca="false">SUM(AK1216:AN1216)</f>
        <v>58</v>
      </c>
      <c r="AP1216" s="41" t="n">
        <f aca="false">K1216+V1216</f>
        <v>0</v>
      </c>
    </row>
    <row r="1217" s="42" customFormat="true" ht="16.5" hidden="true" customHeight="true" outlineLevel="0" collapsed="false">
      <c r="A1217" s="49" t="s">
        <v>82</v>
      </c>
      <c r="B1217" s="30" t="s">
        <v>53</v>
      </c>
      <c r="C1217" s="31" t="s">
        <v>669</v>
      </c>
      <c r="D1217" s="190" t="s">
        <v>261</v>
      </c>
      <c r="E1217" s="31" t="n">
        <v>17</v>
      </c>
      <c r="F1217" s="31"/>
      <c r="G1217" s="31"/>
      <c r="H1217" s="31" t="n">
        <v>10</v>
      </c>
      <c r="I1217" s="31"/>
      <c r="J1217" s="31"/>
      <c r="K1217" s="31"/>
      <c r="L1217" s="31"/>
      <c r="M1217" s="31"/>
      <c r="N1217" s="33" t="n">
        <f aca="false">E1217*F1217+H1217+J1217+K1217+L1217+M1217</f>
        <v>10</v>
      </c>
      <c r="O1217" s="36"/>
      <c r="P1217" s="31" t="n">
        <v>21</v>
      </c>
      <c r="Q1217" s="31"/>
      <c r="R1217" s="31"/>
      <c r="S1217" s="31" t="n">
        <v>48</v>
      </c>
      <c r="T1217" s="31"/>
      <c r="U1217" s="31"/>
      <c r="V1217" s="31"/>
      <c r="W1217" s="31"/>
      <c r="X1217" s="31"/>
      <c r="Y1217" s="31"/>
      <c r="Z1217" s="36" t="n">
        <f aca="false">P1217*Q1217+S1217+U1217+V1217+W1217+X1217+Y1217</f>
        <v>48</v>
      </c>
      <c r="AA1217" s="36" t="n">
        <f aca="false">N1217+Z1217</f>
        <v>58</v>
      </c>
      <c r="AB1217" s="47" t="s">
        <v>69</v>
      </c>
      <c r="AC1217" s="31"/>
      <c r="AD1217" s="31"/>
      <c r="AE1217" s="36" t="n">
        <f aca="false">P1217*Q1217</f>
        <v>0</v>
      </c>
      <c r="AF1217" s="38" t="n">
        <f aca="false">E1217*F1217+P1217*Q1217</f>
        <v>0</v>
      </c>
      <c r="AG1217" s="39" t="str">
        <f aca="false">AB1217</f>
        <v>вак. 2 п/гр</v>
      </c>
      <c r="AH1217" s="39" t="str">
        <f aca="false">C1217</f>
        <v>1АСС11-5б</v>
      </c>
      <c r="AI1217" s="40" t="str">
        <f aca="false">B1217</f>
        <v>12</v>
      </c>
      <c r="AJ1217" s="39" t="str">
        <f aca="false">CONCATENATE(A1217," ",D1217)</f>
        <v>ОП.04 Основы алгоритмизации и программирования</v>
      </c>
      <c r="AK1217" s="39" t="n">
        <f aca="false">E1217*F1217+P1217*Q1217+H1217+J1217+S1217+U1217</f>
        <v>58</v>
      </c>
      <c r="AL1217" s="39" t="n">
        <f aca="false">L1217+W1217</f>
        <v>0</v>
      </c>
      <c r="AM1217" s="39" t="n">
        <f aca="false">M1217+X1217</f>
        <v>0</v>
      </c>
      <c r="AN1217" s="39" t="n">
        <f aca="false">Y1217</f>
        <v>0</v>
      </c>
      <c r="AO1217" s="39" t="n">
        <f aca="false">SUM(AK1217:AN1217)</f>
        <v>58</v>
      </c>
      <c r="AP1217" s="41" t="n">
        <f aca="false">K1217+V1217</f>
        <v>0</v>
      </c>
    </row>
    <row r="1218" s="42" customFormat="true" ht="16.5" hidden="true" customHeight="true" outlineLevel="0" collapsed="false">
      <c r="A1218" s="138" t="s">
        <v>90</v>
      </c>
      <c r="B1218" s="30" t="s">
        <v>238</v>
      </c>
      <c r="C1218" s="31" t="s">
        <v>667</v>
      </c>
      <c r="D1218" s="133" t="s">
        <v>264</v>
      </c>
      <c r="E1218" s="31" t="n">
        <v>17</v>
      </c>
      <c r="F1218" s="31" t="n">
        <v>2</v>
      </c>
      <c r="G1218" s="31" t="n">
        <v>30</v>
      </c>
      <c r="H1218" s="31" t="n">
        <v>-10</v>
      </c>
      <c r="I1218" s="31"/>
      <c r="J1218" s="31"/>
      <c r="K1218" s="31"/>
      <c r="L1218" s="31"/>
      <c r="M1218" s="31"/>
      <c r="N1218" s="33" t="n">
        <f aca="false">E1218*F1218+H1218+J1218+K1218+L1218+M1218</f>
        <v>24</v>
      </c>
      <c r="O1218" s="36"/>
      <c r="P1218" s="31" t="n">
        <v>21</v>
      </c>
      <c r="Q1218" s="31" t="n">
        <v>2</v>
      </c>
      <c r="R1218" s="31"/>
      <c r="S1218" s="31" t="n">
        <v>-20</v>
      </c>
      <c r="T1218" s="31"/>
      <c r="U1218" s="31"/>
      <c r="V1218" s="31"/>
      <c r="W1218" s="31" t="n">
        <v>6</v>
      </c>
      <c r="X1218" s="31" t="n">
        <v>8</v>
      </c>
      <c r="Y1218" s="31"/>
      <c r="Z1218" s="36" t="n">
        <f aca="false">P1218*Q1218+S1218+U1218+V1218+W1218+X1218+Y1218</f>
        <v>36</v>
      </c>
      <c r="AA1218" s="36" t="n">
        <f aca="false">N1218+Z1218</f>
        <v>60</v>
      </c>
      <c r="AB1218" s="74" t="s">
        <v>212</v>
      </c>
      <c r="AC1218" s="31"/>
      <c r="AD1218" s="31"/>
      <c r="AE1218" s="36" t="n">
        <f aca="false">P1218*Q1218</f>
        <v>42</v>
      </c>
      <c r="AF1218" s="38" t="n">
        <f aca="false">E1218*F1218+P1218*Q1218</f>
        <v>76</v>
      </c>
      <c r="AG1218" s="39" t="str">
        <f aca="false">AB1218</f>
        <v>Соколюк А.В.</v>
      </c>
      <c r="AH1218" s="39" t="str">
        <f aca="false">C1218</f>
        <v>1АСС11-5</v>
      </c>
      <c r="AI1218" s="40" t="str">
        <f aca="false">B1218</f>
        <v>25</v>
      </c>
      <c r="AJ1218" s="39" t="str">
        <f aca="false">CONCATENATE(A1218," ",D1218)</f>
        <v>ОП.08 Основы проектирования баз данных</v>
      </c>
      <c r="AK1218" s="39" t="n">
        <f aca="false">E1218*F1218+P1218*Q1218+H1218+J1218+S1218+U1218</f>
        <v>46</v>
      </c>
      <c r="AL1218" s="39" t="n">
        <f aca="false">L1218+W1218</f>
        <v>6</v>
      </c>
      <c r="AM1218" s="39" t="n">
        <f aca="false">M1218+X1218</f>
        <v>8</v>
      </c>
      <c r="AN1218" s="39" t="n">
        <f aca="false">Y1218</f>
        <v>0</v>
      </c>
      <c r="AO1218" s="39" t="n">
        <f aca="false">SUM(AK1218:AN1218)</f>
        <v>60</v>
      </c>
      <c r="AP1218" s="41" t="n">
        <f aca="false">K1218+V1218</f>
        <v>0</v>
      </c>
    </row>
    <row r="1219" s="42" customFormat="true" ht="16.5" hidden="true" customHeight="true" outlineLevel="0" collapsed="false">
      <c r="A1219" s="138" t="s">
        <v>90</v>
      </c>
      <c r="B1219" s="30" t="s">
        <v>175</v>
      </c>
      <c r="C1219" s="31" t="s">
        <v>668</v>
      </c>
      <c r="D1219" s="133" t="s">
        <v>264</v>
      </c>
      <c r="E1219" s="31" t="n">
        <v>17</v>
      </c>
      <c r="F1219" s="31"/>
      <c r="G1219" s="31"/>
      <c r="H1219" s="31" t="n">
        <v>10</v>
      </c>
      <c r="I1219" s="31"/>
      <c r="J1219" s="31"/>
      <c r="K1219" s="31"/>
      <c r="L1219" s="31"/>
      <c r="M1219" s="31"/>
      <c r="N1219" s="33" t="n">
        <f aca="false">E1219*F1219+H1219+J1219+K1219+L1219+M1219</f>
        <v>10</v>
      </c>
      <c r="O1219" s="36"/>
      <c r="P1219" s="31" t="n">
        <v>21</v>
      </c>
      <c r="Q1219" s="31"/>
      <c r="R1219" s="31"/>
      <c r="S1219" s="31" t="n">
        <v>20</v>
      </c>
      <c r="T1219" s="31"/>
      <c r="U1219" s="31"/>
      <c r="V1219" s="31"/>
      <c r="W1219" s="31"/>
      <c r="X1219" s="31"/>
      <c r="Y1219" s="31"/>
      <c r="Z1219" s="36" t="n">
        <f aca="false">P1219*Q1219+S1219+U1219+V1219+W1219+X1219+Y1219</f>
        <v>20</v>
      </c>
      <c r="AA1219" s="36" t="n">
        <f aca="false">N1219+Z1219</f>
        <v>30</v>
      </c>
      <c r="AB1219" s="74" t="s">
        <v>212</v>
      </c>
      <c r="AC1219" s="31"/>
      <c r="AD1219" s="31"/>
      <c r="AE1219" s="36" t="n">
        <f aca="false">P1219*Q1219</f>
        <v>0</v>
      </c>
      <c r="AF1219" s="38" t="n">
        <f aca="false">E1219*F1219+P1219*Q1219</f>
        <v>0</v>
      </c>
      <c r="AG1219" s="39" t="str">
        <f aca="false">AB1219</f>
        <v>Соколюк А.В.</v>
      </c>
      <c r="AH1219" s="39" t="str">
        <f aca="false">C1219</f>
        <v>1АСС11-5а</v>
      </c>
      <c r="AI1219" s="40" t="str">
        <f aca="false">B1219</f>
        <v>13</v>
      </c>
      <c r="AJ1219" s="39" t="str">
        <f aca="false">CONCATENATE(A1219," ",D1219)</f>
        <v>ОП.08 Основы проектирования баз данных</v>
      </c>
      <c r="AK1219" s="39" t="n">
        <f aca="false">E1219*F1219+P1219*Q1219+H1219+J1219+S1219+U1219</f>
        <v>30</v>
      </c>
      <c r="AL1219" s="39" t="n">
        <f aca="false">L1219+W1219</f>
        <v>0</v>
      </c>
      <c r="AM1219" s="39" t="n">
        <f aca="false">M1219+X1219</f>
        <v>0</v>
      </c>
      <c r="AN1219" s="39" t="n">
        <f aca="false">Y1219</f>
        <v>0</v>
      </c>
      <c r="AO1219" s="39" t="n">
        <f aca="false">SUM(AK1219:AN1219)</f>
        <v>30</v>
      </c>
      <c r="AP1219" s="41" t="n">
        <f aca="false">K1219+V1219</f>
        <v>0</v>
      </c>
    </row>
    <row r="1220" s="42" customFormat="true" ht="16.5" hidden="true" customHeight="true" outlineLevel="0" collapsed="false">
      <c r="A1220" s="138" t="s">
        <v>90</v>
      </c>
      <c r="B1220" s="30" t="s">
        <v>53</v>
      </c>
      <c r="C1220" s="31" t="s">
        <v>669</v>
      </c>
      <c r="D1220" s="133" t="s">
        <v>264</v>
      </c>
      <c r="E1220" s="31" t="n">
        <v>17</v>
      </c>
      <c r="F1220" s="31"/>
      <c r="G1220" s="31"/>
      <c r="H1220" s="31" t="n">
        <v>10</v>
      </c>
      <c r="I1220" s="31"/>
      <c r="J1220" s="31"/>
      <c r="K1220" s="31"/>
      <c r="L1220" s="31"/>
      <c r="M1220" s="31"/>
      <c r="N1220" s="33" t="n">
        <f aca="false">E1220*F1220+H1220+J1220+K1220+L1220+M1220</f>
        <v>10</v>
      </c>
      <c r="O1220" s="36"/>
      <c r="P1220" s="31" t="n">
        <v>21</v>
      </c>
      <c r="Q1220" s="31"/>
      <c r="R1220" s="31"/>
      <c r="S1220" s="31" t="n">
        <v>20</v>
      </c>
      <c r="T1220" s="31"/>
      <c r="U1220" s="31"/>
      <c r="V1220" s="31"/>
      <c r="W1220" s="31"/>
      <c r="X1220" s="31"/>
      <c r="Y1220" s="31"/>
      <c r="Z1220" s="36" t="n">
        <f aca="false">P1220*Q1220+S1220+U1220+V1220+W1220+X1220+Y1220</f>
        <v>20</v>
      </c>
      <c r="AA1220" s="36" t="n">
        <f aca="false">N1220+Z1220</f>
        <v>30</v>
      </c>
      <c r="AB1220" s="47" t="s">
        <v>69</v>
      </c>
      <c r="AC1220" s="31"/>
      <c r="AD1220" s="31"/>
      <c r="AE1220" s="36" t="n">
        <f aca="false">P1220*Q1220</f>
        <v>0</v>
      </c>
      <c r="AF1220" s="38" t="n">
        <f aca="false">E1220*F1220+P1220*Q1220</f>
        <v>0</v>
      </c>
      <c r="AG1220" s="39" t="str">
        <f aca="false">AB1220</f>
        <v>вак. 2 п/гр</v>
      </c>
      <c r="AH1220" s="39" t="str">
        <f aca="false">C1220</f>
        <v>1АСС11-5б</v>
      </c>
      <c r="AI1220" s="40" t="str">
        <f aca="false">B1220</f>
        <v>12</v>
      </c>
      <c r="AJ1220" s="39" t="str">
        <f aca="false">CONCATENATE(A1220," ",D1220)</f>
        <v>ОП.08 Основы проектирования баз данных</v>
      </c>
      <c r="AK1220" s="39" t="n">
        <f aca="false">E1220*F1220+P1220*Q1220+H1220+J1220+S1220+U1220</f>
        <v>30</v>
      </c>
      <c r="AL1220" s="39" t="n">
        <f aca="false">L1220+W1220</f>
        <v>0</v>
      </c>
      <c r="AM1220" s="39" t="n">
        <f aca="false">M1220+X1220</f>
        <v>0</v>
      </c>
      <c r="AN1220" s="39" t="n">
        <f aca="false">Y1220</f>
        <v>0</v>
      </c>
      <c r="AO1220" s="39" t="n">
        <f aca="false">SUM(AK1220:AN1220)</f>
        <v>30</v>
      </c>
      <c r="AP1220" s="41" t="n">
        <f aca="false">K1220+V1220</f>
        <v>0</v>
      </c>
    </row>
    <row r="1221" s="42" customFormat="true" ht="16.5" hidden="true" customHeight="true" outlineLevel="0" collapsed="false">
      <c r="A1221" s="138" t="s">
        <v>127</v>
      </c>
      <c r="B1221" s="30" t="s">
        <v>238</v>
      </c>
      <c r="C1221" s="31" t="s">
        <v>667</v>
      </c>
      <c r="D1221" s="133" t="s">
        <v>266</v>
      </c>
      <c r="E1221" s="31" t="n">
        <v>17</v>
      </c>
      <c r="F1221" s="31"/>
      <c r="G1221" s="31"/>
      <c r="H1221" s="31"/>
      <c r="I1221" s="31"/>
      <c r="J1221" s="31"/>
      <c r="K1221" s="31"/>
      <c r="L1221" s="31"/>
      <c r="M1221" s="31"/>
      <c r="N1221" s="33" t="n">
        <f aca="false">E1221*F1221+H1221+J1221+K1221+L1221+M1221</f>
        <v>0</v>
      </c>
      <c r="O1221" s="36"/>
      <c r="P1221" s="31" t="n">
        <v>21</v>
      </c>
      <c r="Q1221" s="31" t="n">
        <v>2</v>
      </c>
      <c r="R1221" s="31" t="n">
        <v>14</v>
      </c>
      <c r="S1221" s="31"/>
      <c r="T1221" s="31"/>
      <c r="U1221" s="31"/>
      <c r="V1221" s="31"/>
      <c r="W1221" s="31" t="n">
        <v>2</v>
      </c>
      <c r="X1221" s="31"/>
      <c r="Y1221" s="31"/>
      <c r="Z1221" s="36" t="n">
        <f aca="false">P1221*Q1221+S1221+U1221+V1221+W1221+X1221+Y1221</f>
        <v>44</v>
      </c>
      <c r="AA1221" s="36" t="n">
        <f aca="false">N1221+Z1221</f>
        <v>44</v>
      </c>
      <c r="AB1221" s="47" t="s">
        <v>78</v>
      </c>
      <c r="AC1221" s="31"/>
      <c r="AD1221" s="31"/>
      <c r="AE1221" s="36" t="n">
        <f aca="false">P1221*Q1221</f>
        <v>42</v>
      </c>
      <c r="AF1221" s="38" t="n">
        <f aca="false">E1221*F1221+P1221*Q1221</f>
        <v>42</v>
      </c>
      <c r="AG1221" s="39" t="str">
        <f aca="false">AB1221</f>
        <v>Маргвелашвили Л.В.</v>
      </c>
      <c r="AH1221" s="39" t="str">
        <f aca="false">C1221</f>
        <v>1АСС11-5</v>
      </c>
      <c r="AI1221" s="40" t="str">
        <f aca="false">B1221</f>
        <v>25</v>
      </c>
      <c r="AJ1221" s="39" t="str">
        <f aca="false">CONCATENATE(A1221," ",D1221)</f>
        <v>ОП.09 Стандартизация, сертификация и техническое документоведение</v>
      </c>
      <c r="AK1221" s="39" t="n">
        <f aca="false">E1221*F1221+P1221*Q1221+H1221+J1221+S1221+U1221</f>
        <v>42</v>
      </c>
      <c r="AL1221" s="39" t="n">
        <f aca="false">L1221+W1221</f>
        <v>2</v>
      </c>
      <c r="AM1221" s="39" t="n">
        <f aca="false">M1221+X1221</f>
        <v>0</v>
      </c>
      <c r="AN1221" s="39" t="n">
        <f aca="false">Y1221</f>
        <v>0</v>
      </c>
      <c r="AO1221" s="39" t="n">
        <f aca="false">SUM(AK1221:AN1221)</f>
        <v>44</v>
      </c>
      <c r="AP1221" s="41" t="n">
        <f aca="false">K1221+V1221</f>
        <v>0</v>
      </c>
    </row>
    <row r="1222" s="42" customFormat="true" ht="16.5" hidden="true" customHeight="true" outlineLevel="0" collapsed="false">
      <c r="A1222" s="138" t="s">
        <v>92</v>
      </c>
      <c r="B1222" s="30" t="s">
        <v>238</v>
      </c>
      <c r="C1222" s="31" t="s">
        <v>667</v>
      </c>
      <c r="D1222" s="133" t="s">
        <v>416</v>
      </c>
      <c r="E1222" s="31" t="n">
        <v>17</v>
      </c>
      <c r="F1222" s="31" t="n">
        <v>3</v>
      </c>
      <c r="G1222" s="31" t="n">
        <v>30</v>
      </c>
      <c r="H1222" s="31" t="n">
        <v>-30</v>
      </c>
      <c r="I1222" s="31"/>
      <c r="J1222" s="31"/>
      <c r="K1222" s="31"/>
      <c r="L1222" s="31" t="n">
        <v>2</v>
      </c>
      <c r="M1222" s="31"/>
      <c r="N1222" s="33" t="n">
        <f aca="false">E1222*F1222+H1222+J1222+K1222+L1222+M1222</f>
        <v>23</v>
      </c>
      <c r="O1222" s="36"/>
      <c r="P1222" s="31" t="n">
        <v>21</v>
      </c>
      <c r="Q1222" s="31"/>
      <c r="R1222" s="31"/>
      <c r="S1222" s="31"/>
      <c r="T1222" s="31"/>
      <c r="U1222" s="31"/>
      <c r="V1222" s="31"/>
      <c r="W1222" s="31"/>
      <c r="X1222" s="31"/>
      <c r="Y1222" s="31"/>
      <c r="Z1222" s="36" t="n">
        <f aca="false">P1222*Q1222+S1222+U1222+V1222+W1222+X1222+Y1222</f>
        <v>0</v>
      </c>
      <c r="AA1222" s="36" t="n">
        <f aca="false">N1222+Z1222</f>
        <v>23</v>
      </c>
      <c r="AB1222" s="47" t="s">
        <v>72</v>
      </c>
      <c r="AC1222" s="31"/>
      <c r="AD1222" s="31"/>
      <c r="AE1222" s="36" t="n">
        <f aca="false">P1222*Q1222</f>
        <v>0</v>
      </c>
      <c r="AF1222" s="38" t="n">
        <f aca="false">E1222*F1222+P1222*Q1222</f>
        <v>51</v>
      </c>
      <c r="AG1222" s="39" t="str">
        <f aca="false">AB1222</f>
        <v>Глушкова Т.Н.</v>
      </c>
      <c r="AH1222" s="39" t="str">
        <f aca="false">C1222</f>
        <v>1АСС11-5</v>
      </c>
      <c r="AI1222" s="40" t="str">
        <f aca="false">B1222</f>
        <v>25</v>
      </c>
      <c r="AJ1222" s="39" t="str">
        <f aca="false">CONCATENATE(A1222," ",D1222)</f>
        <v>ОП.10 Основы электротехники</v>
      </c>
      <c r="AK1222" s="39" t="n">
        <f aca="false">E1222*F1222+P1222*Q1222+H1222+J1222+S1222+U1222</f>
        <v>21</v>
      </c>
      <c r="AL1222" s="39" t="n">
        <f aca="false">L1222+W1222</f>
        <v>2</v>
      </c>
      <c r="AM1222" s="39" t="n">
        <f aca="false">M1222+X1222</f>
        <v>0</v>
      </c>
      <c r="AN1222" s="39" t="n">
        <f aca="false">Y1222</f>
        <v>0</v>
      </c>
      <c r="AO1222" s="39" t="n">
        <f aca="false">SUM(AK1222:AN1222)</f>
        <v>23</v>
      </c>
      <c r="AP1222" s="41" t="n">
        <f aca="false">K1222+V1222</f>
        <v>0</v>
      </c>
    </row>
    <row r="1223" s="42" customFormat="true" ht="16.5" hidden="true" customHeight="true" outlineLevel="0" collapsed="false">
      <c r="A1223" s="138" t="s">
        <v>92</v>
      </c>
      <c r="B1223" s="30" t="s">
        <v>175</v>
      </c>
      <c r="C1223" s="31" t="s">
        <v>668</v>
      </c>
      <c r="D1223" s="133" t="s">
        <v>416</v>
      </c>
      <c r="E1223" s="31" t="n">
        <v>17</v>
      </c>
      <c r="F1223" s="31"/>
      <c r="G1223" s="31"/>
      <c r="H1223" s="31" t="n">
        <v>30</v>
      </c>
      <c r="I1223" s="31"/>
      <c r="J1223" s="31"/>
      <c r="K1223" s="31"/>
      <c r="L1223" s="31"/>
      <c r="M1223" s="31"/>
      <c r="N1223" s="33" t="n">
        <f aca="false">E1223*F1223+H1223+J1223+K1223+L1223+M1223</f>
        <v>30</v>
      </c>
      <c r="O1223" s="36"/>
      <c r="P1223" s="31" t="n">
        <v>21</v>
      </c>
      <c r="Q1223" s="31"/>
      <c r="R1223" s="31"/>
      <c r="S1223" s="31"/>
      <c r="T1223" s="31"/>
      <c r="U1223" s="31"/>
      <c r="V1223" s="31"/>
      <c r="W1223" s="31"/>
      <c r="X1223" s="31"/>
      <c r="Y1223" s="31"/>
      <c r="Z1223" s="36" t="n">
        <f aca="false">P1223*Q1223+S1223+U1223+V1223+W1223+X1223+Y1223</f>
        <v>0</v>
      </c>
      <c r="AA1223" s="36" t="n">
        <f aca="false">N1223+Z1223</f>
        <v>30</v>
      </c>
      <c r="AB1223" s="47" t="s">
        <v>72</v>
      </c>
      <c r="AC1223" s="31"/>
      <c r="AD1223" s="31"/>
      <c r="AE1223" s="36" t="n">
        <f aca="false">P1223*Q1223</f>
        <v>0</v>
      </c>
      <c r="AF1223" s="38" t="n">
        <f aca="false">E1223*F1223+P1223*Q1223</f>
        <v>0</v>
      </c>
      <c r="AG1223" s="39" t="str">
        <f aca="false">AB1223</f>
        <v>Глушкова Т.Н.</v>
      </c>
      <c r="AH1223" s="39" t="str">
        <f aca="false">C1223</f>
        <v>1АСС11-5а</v>
      </c>
      <c r="AI1223" s="40" t="str">
        <f aca="false">B1223</f>
        <v>13</v>
      </c>
      <c r="AJ1223" s="39" t="str">
        <f aca="false">CONCATENATE(A1223," ",D1223)</f>
        <v>ОП.10 Основы электротехники</v>
      </c>
      <c r="AK1223" s="39" t="n">
        <f aca="false">E1223*F1223+P1223*Q1223+H1223+J1223+S1223+U1223</f>
        <v>30</v>
      </c>
      <c r="AL1223" s="39" t="n">
        <f aca="false">L1223+W1223</f>
        <v>0</v>
      </c>
      <c r="AM1223" s="39" t="n">
        <f aca="false">M1223+X1223</f>
        <v>0</v>
      </c>
      <c r="AN1223" s="39" t="n">
        <f aca="false">Y1223</f>
        <v>0</v>
      </c>
      <c r="AO1223" s="39" t="n">
        <f aca="false">SUM(AK1223:AN1223)</f>
        <v>30</v>
      </c>
      <c r="AP1223" s="41" t="n">
        <f aca="false">K1223+V1223</f>
        <v>0</v>
      </c>
    </row>
    <row r="1224" s="42" customFormat="true" ht="16.5" hidden="true" customHeight="true" outlineLevel="0" collapsed="false">
      <c r="A1224" s="138" t="s">
        <v>92</v>
      </c>
      <c r="B1224" s="30" t="s">
        <v>53</v>
      </c>
      <c r="C1224" s="31" t="s">
        <v>669</v>
      </c>
      <c r="D1224" s="133" t="s">
        <v>416</v>
      </c>
      <c r="E1224" s="31" t="n">
        <v>17</v>
      </c>
      <c r="F1224" s="31"/>
      <c r="G1224" s="31"/>
      <c r="H1224" s="31" t="n">
        <v>30</v>
      </c>
      <c r="I1224" s="31"/>
      <c r="J1224" s="31"/>
      <c r="K1224" s="31"/>
      <c r="L1224" s="31"/>
      <c r="M1224" s="31"/>
      <c r="N1224" s="33" t="n">
        <f aca="false">E1224*F1224+H1224+J1224+K1224+L1224+M1224</f>
        <v>30</v>
      </c>
      <c r="O1224" s="36"/>
      <c r="P1224" s="31" t="n">
        <v>21</v>
      </c>
      <c r="Q1224" s="31"/>
      <c r="R1224" s="31"/>
      <c r="S1224" s="31"/>
      <c r="T1224" s="31"/>
      <c r="U1224" s="31"/>
      <c r="V1224" s="31"/>
      <c r="W1224" s="31"/>
      <c r="X1224" s="31"/>
      <c r="Y1224" s="31"/>
      <c r="Z1224" s="36" t="n">
        <f aca="false">P1224*Q1224+S1224+U1224+V1224+W1224+X1224+Y1224</f>
        <v>0</v>
      </c>
      <c r="AA1224" s="36" t="n">
        <f aca="false">N1224+Z1224</f>
        <v>30</v>
      </c>
      <c r="AB1224" s="47" t="s">
        <v>69</v>
      </c>
      <c r="AC1224" s="31"/>
      <c r="AD1224" s="31"/>
      <c r="AE1224" s="36" t="n">
        <f aca="false">P1224*Q1224</f>
        <v>0</v>
      </c>
      <c r="AF1224" s="38" t="n">
        <f aca="false">E1224*F1224+P1224*Q1224</f>
        <v>0</v>
      </c>
      <c r="AG1224" s="39" t="str">
        <f aca="false">AB1224</f>
        <v>вак. 2 п/гр</v>
      </c>
      <c r="AH1224" s="39" t="str">
        <f aca="false">C1224</f>
        <v>1АСС11-5б</v>
      </c>
      <c r="AI1224" s="40" t="str">
        <f aca="false">B1224</f>
        <v>12</v>
      </c>
      <c r="AJ1224" s="39" t="str">
        <f aca="false">CONCATENATE(A1224," ",D1224)</f>
        <v>ОП.10 Основы электротехники</v>
      </c>
      <c r="AK1224" s="39" t="n">
        <f aca="false">E1224*F1224+P1224*Q1224+H1224+J1224+S1224+U1224</f>
        <v>30</v>
      </c>
      <c r="AL1224" s="39" t="n">
        <f aca="false">L1224+W1224</f>
        <v>0</v>
      </c>
      <c r="AM1224" s="39" t="n">
        <f aca="false">M1224+X1224</f>
        <v>0</v>
      </c>
      <c r="AN1224" s="39" t="n">
        <f aca="false">Y1224</f>
        <v>0</v>
      </c>
      <c r="AO1224" s="39" t="n">
        <f aca="false">SUM(AK1224:AN1224)</f>
        <v>30</v>
      </c>
      <c r="AP1224" s="41" t="n">
        <f aca="false">K1224+V1224</f>
        <v>0</v>
      </c>
    </row>
    <row r="1225" s="42" customFormat="true" ht="16.5" hidden="true" customHeight="true" outlineLevel="0" collapsed="false">
      <c r="A1225" s="138" t="s">
        <v>129</v>
      </c>
      <c r="B1225" s="30" t="s">
        <v>175</v>
      </c>
      <c r="C1225" s="31" t="s">
        <v>668</v>
      </c>
      <c r="D1225" s="133" t="s">
        <v>417</v>
      </c>
      <c r="E1225" s="31" t="n">
        <v>17</v>
      </c>
      <c r="F1225" s="103" t="n">
        <v>4</v>
      </c>
      <c r="G1225" s="103" t="n">
        <v>68</v>
      </c>
      <c r="H1225" s="103"/>
      <c r="I1225" s="103"/>
      <c r="J1225" s="103"/>
      <c r="K1225" s="103"/>
      <c r="L1225" s="31" t="n">
        <v>2</v>
      </c>
      <c r="M1225" s="31"/>
      <c r="N1225" s="33" t="n">
        <f aca="false">E1225*F1225+H1225+J1225+K1225+L1225+M1225</f>
        <v>70</v>
      </c>
      <c r="O1225" s="36"/>
      <c r="P1225" s="31" t="n">
        <v>21</v>
      </c>
      <c r="Q1225" s="31"/>
      <c r="R1225" s="31"/>
      <c r="S1225" s="103"/>
      <c r="T1225" s="103"/>
      <c r="U1225" s="103"/>
      <c r="V1225" s="103"/>
      <c r="W1225" s="104"/>
      <c r="X1225" s="31"/>
      <c r="Y1225" s="31"/>
      <c r="Z1225" s="36" t="n">
        <f aca="false">P1225*Q1225+S1225+U1225+V1225+W1225+X1225+Y1225</f>
        <v>0</v>
      </c>
      <c r="AA1225" s="36" t="n">
        <f aca="false">N1225+Z1225</f>
        <v>70</v>
      </c>
      <c r="AB1225" s="47" t="s">
        <v>78</v>
      </c>
      <c r="AC1225" s="31"/>
      <c r="AD1225" s="31"/>
      <c r="AE1225" s="36" t="n">
        <f aca="false">P1225*Q1225</f>
        <v>0</v>
      </c>
      <c r="AF1225" s="38" t="n">
        <f aca="false">E1225*F1225+P1225*Q1225</f>
        <v>68</v>
      </c>
      <c r="AG1225" s="39" t="str">
        <f aca="false">AB1225</f>
        <v>Маргвелашвили Л.В.</v>
      </c>
      <c r="AH1225" s="39" t="str">
        <f aca="false">C1225</f>
        <v>1АСС11-5а</v>
      </c>
      <c r="AI1225" s="40" t="str">
        <f aca="false">B1225</f>
        <v>13</v>
      </c>
      <c r="AJ1225" s="39" t="str">
        <f aca="false">CONCATENATE(A1225," ",D1225)</f>
        <v>ОП.11 Инженерная компьютерная графика</v>
      </c>
      <c r="AK1225" s="39" t="n">
        <f aca="false">E1225*F1225+P1225*Q1225+H1225+J1225+S1225+U1225</f>
        <v>68</v>
      </c>
      <c r="AL1225" s="39" t="n">
        <f aca="false">L1225+W1225</f>
        <v>2</v>
      </c>
      <c r="AM1225" s="39" t="n">
        <f aca="false">M1225+X1225</f>
        <v>0</v>
      </c>
      <c r="AN1225" s="39" t="n">
        <f aca="false">Y1225</f>
        <v>0</v>
      </c>
      <c r="AO1225" s="39" t="n">
        <f aca="false">SUM(AK1225:AN1225)</f>
        <v>70</v>
      </c>
      <c r="AP1225" s="41" t="n">
        <f aca="false">K1225+V1225</f>
        <v>0</v>
      </c>
    </row>
    <row r="1226" s="42" customFormat="true" ht="16.5" hidden="true" customHeight="true" outlineLevel="0" collapsed="false">
      <c r="A1226" s="138" t="s">
        <v>129</v>
      </c>
      <c r="B1226" s="30" t="s">
        <v>53</v>
      </c>
      <c r="C1226" s="31" t="s">
        <v>669</v>
      </c>
      <c r="D1226" s="133" t="s">
        <v>417</v>
      </c>
      <c r="E1226" s="31" t="n">
        <v>17</v>
      </c>
      <c r="F1226" s="103" t="n">
        <v>4</v>
      </c>
      <c r="G1226" s="103" t="n">
        <v>68</v>
      </c>
      <c r="H1226" s="103"/>
      <c r="I1226" s="103"/>
      <c r="J1226" s="103"/>
      <c r="K1226" s="103"/>
      <c r="L1226" s="31" t="n">
        <v>2</v>
      </c>
      <c r="M1226" s="31"/>
      <c r="N1226" s="33" t="n">
        <f aca="false">E1226*F1226+H1226+J1226+K1226+L1226+M1226</f>
        <v>70</v>
      </c>
      <c r="O1226" s="36"/>
      <c r="P1226" s="31" t="n">
        <v>21</v>
      </c>
      <c r="Q1226" s="31"/>
      <c r="R1226" s="31"/>
      <c r="S1226" s="103"/>
      <c r="T1226" s="103"/>
      <c r="U1226" s="103"/>
      <c r="V1226" s="103"/>
      <c r="W1226" s="104"/>
      <c r="X1226" s="31"/>
      <c r="Y1226" s="31"/>
      <c r="Z1226" s="36" t="n">
        <f aca="false">P1226*Q1226+S1226+U1226+V1226+W1226+X1226+Y1226</f>
        <v>0</v>
      </c>
      <c r="AA1226" s="36" t="n">
        <f aca="false">N1226+Z1226</f>
        <v>70</v>
      </c>
      <c r="AB1226" s="47" t="s">
        <v>84</v>
      </c>
      <c r="AC1226" s="31"/>
      <c r="AD1226" s="31"/>
      <c r="AE1226" s="36" t="n">
        <f aca="false">P1226*Q1226</f>
        <v>0</v>
      </c>
      <c r="AF1226" s="38" t="n">
        <f aca="false">E1226*F1226+P1226*Q1226</f>
        <v>68</v>
      </c>
      <c r="AG1226" s="39" t="str">
        <f aca="false">AB1226</f>
        <v>Попова О.В.</v>
      </c>
      <c r="AH1226" s="39" t="str">
        <f aca="false">C1226</f>
        <v>1АСС11-5б</v>
      </c>
      <c r="AI1226" s="40" t="str">
        <f aca="false">B1226</f>
        <v>12</v>
      </c>
      <c r="AJ1226" s="39" t="str">
        <f aca="false">CONCATENATE(A1226," ",D1226)</f>
        <v>ОП.11 Инженерная компьютерная графика</v>
      </c>
      <c r="AK1226" s="39" t="n">
        <f aca="false">E1226*F1226+P1226*Q1226+H1226+J1226+S1226+U1226</f>
        <v>68</v>
      </c>
      <c r="AL1226" s="39" t="n">
        <f aca="false">L1226+W1226</f>
        <v>2</v>
      </c>
      <c r="AM1226" s="39" t="n">
        <f aca="false">M1226+X1226</f>
        <v>0</v>
      </c>
      <c r="AN1226" s="39" t="n">
        <f aca="false">Y1226</f>
        <v>0</v>
      </c>
      <c r="AO1226" s="39" t="n">
        <f aca="false">SUM(AK1226:AN1226)</f>
        <v>70</v>
      </c>
      <c r="AP1226" s="41" t="n">
        <f aca="false">K1226+V1226</f>
        <v>0</v>
      </c>
    </row>
    <row r="1227" s="42" customFormat="true" ht="16.5" hidden="true" customHeight="true" outlineLevel="0" collapsed="false">
      <c r="A1227" s="191" t="s">
        <v>94</v>
      </c>
      <c r="B1227" s="30" t="s">
        <v>238</v>
      </c>
      <c r="C1227" s="48" t="s">
        <v>667</v>
      </c>
      <c r="D1227" s="155" t="s">
        <v>418</v>
      </c>
      <c r="E1227" s="31" t="n">
        <v>17</v>
      </c>
      <c r="F1227" s="103" t="n">
        <v>5</v>
      </c>
      <c r="G1227" s="103" t="n">
        <v>40</v>
      </c>
      <c r="H1227" s="103"/>
      <c r="I1227" s="103"/>
      <c r="J1227" s="103"/>
      <c r="K1227" s="103"/>
      <c r="L1227" s="31" t="n">
        <v>2</v>
      </c>
      <c r="M1227" s="31"/>
      <c r="N1227" s="33" t="n">
        <f aca="false">E1227*F1227+H1227+J1227+K1227+L1227+M1227</f>
        <v>87</v>
      </c>
      <c r="O1227" s="36"/>
      <c r="P1227" s="31" t="n">
        <v>21</v>
      </c>
      <c r="Q1227" s="31"/>
      <c r="R1227" s="31"/>
      <c r="S1227" s="103"/>
      <c r="T1227" s="103"/>
      <c r="U1227" s="103"/>
      <c r="V1227" s="103"/>
      <c r="W1227" s="104"/>
      <c r="X1227" s="31"/>
      <c r="Y1227" s="31"/>
      <c r="Z1227" s="36" t="n">
        <f aca="false">P1227*Q1227+S1227+U1227+V1227+W1227+X1227+Y1227</f>
        <v>0</v>
      </c>
      <c r="AA1227" s="36" t="n">
        <f aca="false">N1227+Z1227</f>
        <v>87</v>
      </c>
      <c r="AB1227" s="47" t="s">
        <v>268</v>
      </c>
      <c r="AC1227" s="31"/>
      <c r="AD1227" s="31"/>
      <c r="AE1227" s="36" t="n">
        <f aca="false">P1227*Q1227</f>
        <v>0</v>
      </c>
      <c r="AF1227" s="38" t="n">
        <f aca="false">E1227*F1227+P1227*Q1227</f>
        <v>85</v>
      </c>
      <c r="AG1227" s="39" t="str">
        <f aca="false">AB1227</f>
        <v>Пузанова А.Ю.</v>
      </c>
      <c r="AH1227" s="39" t="str">
        <f aca="false">C1227</f>
        <v>1АСС11-5</v>
      </c>
      <c r="AI1227" s="40" t="str">
        <f aca="false">B1227</f>
        <v>25</v>
      </c>
      <c r="AJ1227" s="39" t="str">
        <f aca="false">CONCATENATE(A1227," ",D1227)</f>
        <v>ОП.12 Основы теории информации</v>
      </c>
      <c r="AK1227" s="39" t="n">
        <f aca="false">E1227*F1227+P1227*Q1227+H1227+J1227+S1227+U1227</f>
        <v>85</v>
      </c>
      <c r="AL1227" s="39" t="n">
        <f aca="false">L1227+W1227</f>
        <v>2</v>
      </c>
      <c r="AM1227" s="39" t="n">
        <f aca="false">M1227+X1227</f>
        <v>0</v>
      </c>
      <c r="AN1227" s="39" t="n">
        <f aca="false">Y1227</f>
        <v>0</v>
      </c>
      <c r="AO1227" s="39" t="n">
        <f aca="false">SUM(AK1227:AN1227)</f>
        <v>87</v>
      </c>
      <c r="AP1227" s="41" t="n">
        <f aca="false">K1227+V1227</f>
        <v>0</v>
      </c>
    </row>
    <row r="1228" s="42" customFormat="true" ht="16.5" hidden="true" customHeight="true" outlineLevel="0" collapsed="false">
      <c r="A1228" s="149" t="s">
        <v>96</v>
      </c>
      <c r="B1228" s="30" t="s">
        <v>238</v>
      </c>
      <c r="C1228" s="97" t="s">
        <v>667</v>
      </c>
      <c r="D1228" s="133" t="s">
        <v>419</v>
      </c>
      <c r="E1228" s="53" t="n">
        <v>17</v>
      </c>
      <c r="F1228" s="103"/>
      <c r="G1228" s="103"/>
      <c r="H1228" s="103"/>
      <c r="I1228" s="103"/>
      <c r="J1228" s="103"/>
      <c r="K1228" s="103"/>
      <c r="L1228" s="31"/>
      <c r="M1228" s="31"/>
      <c r="N1228" s="33" t="n">
        <f aca="false">E1228*F1228+H1228+J1228+K1228+L1228+M1228</f>
        <v>0</v>
      </c>
      <c r="O1228" s="36"/>
      <c r="P1228" s="31" t="n">
        <v>21</v>
      </c>
      <c r="Q1228" s="31" t="n">
        <v>3</v>
      </c>
      <c r="R1228" s="31" t="n">
        <v>30</v>
      </c>
      <c r="S1228" s="103" t="n">
        <v>-24</v>
      </c>
      <c r="T1228" s="103" t="n">
        <v>6</v>
      </c>
      <c r="U1228" s="103"/>
      <c r="V1228" s="103"/>
      <c r="W1228" s="104" t="n">
        <v>6</v>
      </c>
      <c r="X1228" s="31" t="n">
        <v>8</v>
      </c>
      <c r="Y1228" s="31"/>
      <c r="Z1228" s="36" t="n">
        <f aca="false">P1228*Q1228+S1228+U1228+V1228+W1228+X1228+Y1228</f>
        <v>53</v>
      </c>
      <c r="AA1228" s="36" t="n">
        <f aca="false">N1228+Z1228</f>
        <v>53</v>
      </c>
      <c r="AB1228" s="47" t="s">
        <v>357</v>
      </c>
      <c r="AC1228" s="31"/>
      <c r="AD1228" s="31"/>
      <c r="AE1228" s="36" t="n">
        <f aca="false">P1228*Q1228</f>
        <v>63</v>
      </c>
      <c r="AF1228" s="38" t="n">
        <f aca="false">E1228*F1228+P1228*Q1228</f>
        <v>63</v>
      </c>
      <c r="AG1228" s="39" t="str">
        <f aca="false">AB1228</f>
        <v>Падев В.К.</v>
      </c>
      <c r="AH1228" s="39" t="str">
        <f aca="false">C1228</f>
        <v>1АСС11-5</v>
      </c>
      <c r="AI1228" s="40" t="str">
        <f aca="false">B1228</f>
        <v>25</v>
      </c>
      <c r="AJ1228" s="39" t="str">
        <f aca="false">CONCATENATE(A1228," ",D1228)</f>
        <v>ОП.13 Технология физического уровня передачи данных</v>
      </c>
      <c r="AK1228" s="39" t="n">
        <f aca="false">E1228*F1228+P1228*Q1228+H1228+J1228+S1228+U1228</f>
        <v>39</v>
      </c>
      <c r="AL1228" s="39" t="n">
        <f aca="false">L1228+W1228</f>
        <v>6</v>
      </c>
      <c r="AM1228" s="39" t="n">
        <f aca="false">M1228+X1228</f>
        <v>8</v>
      </c>
      <c r="AN1228" s="39" t="n">
        <f aca="false">Y1228</f>
        <v>0</v>
      </c>
      <c r="AO1228" s="39" t="n">
        <f aca="false">SUM(AK1228:AN1228)</f>
        <v>53</v>
      </c>
      <c r="AP1228" s="41" t="n">
        <f aca="false">K1228+V1228</f>
        <v>0</v>
      </c>
    </row>
    <row r="1229" s="42" customFormat="true" ht="16.5" hidden="true" customHeight="true" outlineLevel="0" collapsed="false">
      <c r="A1229" s="149" t="s">
        <v>96</v>
      </c>
      <c r="B1229" s="30" t="s">
        <v>175</v>
      </c>
      <c r="C1229" s="31" t="s">
        <v>668</v>
      </c>
      <c r="D1229" s="133" t="s">
        <v>419</v>
      </c>
      <c r="E1229" s="53" t="n">
        <v>17</v>
      </c>
      <c r="F1229" s="103"/>
      <c r="G1229" s="103"/>
      <c r="H1229" s="103"/>
      <c r="I1229" s="103"/>
      <c r="J1229" s="103"/>
      <c r="K1229" s="103"/>
      <c r="L1229" s="31"/>
      <c r="M1229" s="31"/>
      <c r="N1229" s="33" t="n">
        <f aca="false">E1229*F1229+H1229+J1229+K1229+L1229+M1229</f>
        <v>0</v>
      </c>
      <c r="O1229" s="36"/>
      <c r="P1229" s="31" t="n">
        <v>21</v>
      </c>
      <c r="Q1229" s="31"/>
      <c r="R1229" s="31"/>
      <c r="S1229" s="103" t="n">
        <v>24</v>
      </c>
      <c r="T1229" s="103"/>
      <c r="U1229" s="103"/>
      <c r="V1229" s="103"/>
      <c r="W1229" s="104"/>
      <c r="X1229" s="31"/>
      <c r="Y1229" s="31"/>
      <c r="Z1229" s="36" t="n">
        <f aca="false">P1229*Q1229+S1229+U1229+V1229+W1229+X1229+Y1229</f>
        <v>24</v>
      </c>
      <c r="AA1229" s="36" t="n">
        <f aca="false">N1229+Z1229</f>
        <v>24</v>
      </c>
      <c r="AB1229" s="47" t="s">
        <v>357</v>
      </c>
      <c r="AC1229" s="31"/>
      <c r="AD1229" s="31"/>
      <c r="AE1229" s="36" t="n">
        <f aca="false">P1229*Q1229</f>
        <v>0</v>
      </c>
      <c r="AF1229" s="38" t="n">
        <f aca="false">E1229*F1229+P1229*Q1229</f>
        <v>0</v>
      </c>
      <c r="AG1229" s="39" t="str">
        <f aca="false">AB1229</f>
        <v>Падев В.К.</v>
      </c>
      <c r="AH1229" s="39" t="str">
        <f aca="false">C1229</f>
        <v>1АСС11-5а</v>
      </c>
      <c r="AI1229" s="40" t="str">
        <f aca="false">B1229</f>
        <v>13</v>
      </c>
      <c r="AJ1229" s="39" t="str">
        <f aca="false">CONCATENATE(A1229," ",D1229)</f>
        <v>ОП.13 Технология физического уровня передачи данных</v>
      </c>
      <c r="AK1229" s="39" t="n">
        <f aca="false">E1229*F1229+P1229*Q1229+H1229+J1229+S1229+U1229</f>
        <v>24</v>
      </c>
      <c r="AL1229" s="39" t="n">
        <f aca="false">L1229+W1229</f>
        <v>0</v>
      </c>
      <c r="AM1229" s="39" t="n">
        <f aca="false">M1229+X1229</f>
        <v>0</v>
      </c>
      <c r="AN1229" s="39" t="n">
        <f aca="false">Y1229</f>
        <v>0</v>
      </c>
      <c r="AO1229" s="39" t="n">
        <f aca="false">SUM(AK1229:AN1229)</f>
        <v>24</v>
      </c>
      <c r="AP1229" s="41" t="n">
        <f aca="false">K1229+V1229</f>
        <v>0</v>
      </c>
    </row>
    <row r="1230" s="42" customFormat="true" ht="16.5" hidden="true" customHeight="true" outlineLevel="0" collapsed="false">
      <c r="A1230" s="149" t="s">
        <v>96</v>
      </c>
      <c r="B1230" s="30" t="s">
        <v>53</v>
      </c>
      <c r="C1230" s="31" t="s">
        <v>669</v>
      </c>
      <c r="D1230" s="133" t="s">
        <v>419</v>
      </c>
      <c r="E1230" s="53" t="n">
        <v>17</v>
      </c>
      <c r="F1230" s="103"/>
      <c r="G1230" s="103"/>
      <c r="H1230" s="103"/>
      <c r="I1230" s="103"/>
      <c r="J1230" s="103"/>
      <c r="K1230" s="103"/>
      <c r="L1230" s="31"/>
      <c r="M1230" s="31"/>
      <c r="N1230" s="33" t="n">
        <f aca="false">E1230*F1230+H1230+J1230+K1230+L1230+M1230</f>
        <v>0</v>
      </c>
      <c r="O1230" s="36"/>
      <c r="P1230" s="31" t="n">
        <v>21</v>
      </c>
      <c r="Q1230" s="31"/>
      <c r="R1230" s="31"/>
      <c r="S1230" s="103" t="n">
        <v>24</v>
      </c>
      <c r="T1230" s="103"/>
      <c r="U1230" s="103"/>
      <c r="V1230" s="103"/>
      <c r="W1230" s="104"/>
      <c r="X1230" s="31"/>
      <c r="Y1230" s="31"/>
      <c r="Z1230" s="36" t="n">
        <f aca="false">P1230*Q1230+S1230+U1230+V1230+W1230+X1230+Y1230</f>
        <v>24</v>
      </c>
      <c r="AA1230" s="36" t="n">
        <f aca="false">N1230+Z1230</f>
        <v>24</v>
      </c>
      <c r="AB1230" s="47" t="s">
        <v>69</v>
      </c>
      <c r="AC1230" s="31"/>
      <c r="AD1230" s="31"/>
      <c r="AE1230" s="36" t="n">
        <f aca="false">P1230*Q1230</f>
        <v>0</v>
      </c>
      <c r="AF1230" s="38" t="n">
        <f aca="false">E1230*F1230+P1230*Q1230</f>
        <v>0</v>
      </c>
      <c r="AG1230" s="39" t="str">
        <f aca="false">AB1230</f>
        <v>вак. 2 п/гр</v>
      </c>
      <c r="AH1230" s="39" t="str">
        <f aca="false">C1230</f>
        <v>1АСС11-5б</v>
      </c>
      <c r="AI1230" s="40" t="str">
        <f aca="false">B1230</f>
        <v>12</v>
      </c>
      <c r="AJ1230" s="39" t="str">
        <f aca="false">CONCATENATE(A1230," ",D1230)</f>
        <v>ОП.13 Технология физического уровня передачи данных</v>
      </c>
      <c r="AK1230" s="39" t="n">
        <f aca="false">E1230*F1230+P1230*Q1230+H1230+J1230+S1230+U1230</f>
        <v>24</v>
      </c>
      <c r="AL1230" s="39" t="n">
        <f aca="false">L1230+W1230</f>
        <v>0</v>
      </c>
      <c r="AM1230" s="39" t="n">
        <f aca="false">M1230+X1230</f>
        <v>0</v>
      </c>
      <c r="AN1230" s="39" t="n">
        <f aca="false">Y1230</f>
        <v>0</v>
      </c>
      <c r="AO1230" s="39" t="n">
        <f aca="false">SUM(AK1230:AN1230)</f>
        <v>24</v>
      </c>
      <c r="AP1230" s="41" t="n">
        <f aca="false">K1230+V1230</f>
        <v>0</v>
      </c>
    </row>
    <row r="1231" s="42" customFormat="true" ht="16.5" hidden="true" customHeight="true" outlineLevel="0" collapsed="false">
      <c r="A1231" s="149" t="s">
        <v>100</v>
      </c>
      <c r="B1231" s="30" t="s">
        <v>238</v>
      </c>
      <c r="C1231" s="97" t="s">
        <v>667</v>
      </c>
      <c r="D1231" s="93" t="s">
        <v>420</v>
      </c>
      <c r="E1231" s="53" t="n">
        <v>17</v>
      </c>
      <c r="F1231" s="103"/>
      <c r="G1231" s="103"/>
      <c r="H1231" s="103"/>
      <c r="I1231" s="103"/>
      <c r="J1231" s="103"/>
      <c r="K1231" s="103"/>
      <c r="L1231" s="31"/>
      <c r="M1231" s="31"/>
      <c r="N1231" s="33" t="n">
        <f aca="false">E1231*F1231+H1231+J1231+K1231+L1231+M1231</f>
        <v>0</v>
      </c>
      <c r="O1231" s="36"/>
      <c r="P1231" s="31" t="n">
        <v>21</v>
      </c>
      <c r="Q1231" s="31" t="n">
        <v>2</v>
      </c>
      <c r="R1231" s="31" t="n">
        <v>100</v>
      </c>
      <c r="S1231" s="103" t="n">
        <v>-24</v>
      </c>
      <c r="T1231" s="103"/>
      <c r="U1231" s="103"/>
      <c r="V1231" s="103"/>
      <c r="W1231" s="104" t="n">
        <v>4</v>
      </c>
      <c r="X1231" s="31"/>
      <c r="Y1231" s="31"/>
      <c r="Z1231" s="36" t="n">
        <f aca="false">P1231*Q1231+S1231+U1231+V1231+W1231+X1231+Y1231</f>
        <v>22</v>
      </c>
      <c r="AA1231" s="36" t="n">
        <f aca="false">N1231+Z1231</f>
        <v>22</v>
      </c>
      <c r="AB1231" s="47" t="s">
        <v>413</v>
      </c>
      <c r="AC1231" s="31" t="s">
        <v>478</v>
      </c>
      <c r="AD1231" s="31"/>
      <c r="AE1231" s="36" t="n">
        <f aca="false">P1231*Q1231</f>
        <v>42</v>
      </c>
      <c r="AF1231" s="38" t="n">
        <f aca="false">E1231*F1231+P1231*Q1231</f>
        <v>42</v>
      </c>
      <c r="AG1231" s="39" t="str">
        <f aca="false">AB1231</f>
        <v>Чагмавели Н.В.</v>
      </c>
      <c r="AH1231" s="39" t="str">
        <f aca="false">C1231</f>
        <v>1АСС11-5</v>
      </c>
      <c r="AI1231" s="40" t="str">
        <f aca="false">B1231</f>
        <v>25</v>
      </c>
      <c r="AJ1231" s="39" t="str">
        <f aca="false">CONCATENATE(A1231," ",D1231)</f>
        <v>МДК.01.01 Компьютерные сети</v>
      </c>
      <c r="AK1231" s="39" t="n">
        <f aca="false">E1231*F1231+P1231*Q1231+H1231+J1231+S1231+U1231</f>
        <v>18</v>
      </c>
      <c r="AL1231" s="39" t="n">
        <f aca="false">L1231+W1231</f>
        <v>4</v>
      </c>
      <c r="AM1231" s="39" t="n">
        <f aca="false">M1231+X1231</f>
        <v>0</v>
      </c>
      <c r="AN1231" s="39" t="n">
        <f aca="false">Y1231</f>
        <v>0</v>
      </c>
      <c r="AO1231" s="39" t="n">
        <f aca="false">SUM(AK1231:AN1231)</f>
        <v>22</v>
      </c>
      <c r="AP1231" s="41" t="n">
        <f aca="false">K1231+V1231</f>
        <v>0</v>
      </c>
    </row>
    <row r="1232" s="42" customFormat="true" ht="16.5" hidden="true" customHeight="true" outlineLevel="0" collapsed="false">
      <c r="A1232" s="149" t="s">
        <v>100</v>
      </c>
      <c r="B1232" s="30" t="s">
        <v>175</v>
      </c>
      <c r="C1232" s="31" t="s">
        <v>668</v>
      </c>
      <c r="D1232" s="93" t="s">
        <v>420</v>
      </c>
      <c r="E1232" s="53" t="n">
        <v>17</v>
      </c>
      <c r="F1232" s="103"/>
      <c r="G1232" s="103"/>
      <c r="H1232" s="103"/>
      <c r="I1232" s="103"/>
      <c r="J1232" s="103"/>
      <c r="K1232" s="103"/>
      <c r="L1232" s="31"/>
      <c r="M1232" s="31"/>
      <c r="N1232" s="33" t="n">
        <f aca="false">E1232*F1232+H1232+J1232+K1232+L1232+M1232</f>
        <v>0</v>
      </c>
      <c r="O1232" s="36"/>
      <c r="P1232" s="31" t="n">
        <v>21</v>
      </c>
      <c r="Q1232" s="31"/>
      <c r="R1232" s="31"/>
      <c r="S1232" s="103" t="n">
        <v>24</v>
      </c>
      <c r="T1232" s="103"/>
      <c r="U1232" s="103"/>
      <c r="V1232" s="103"/>
      <c r="W1232" s="104"/>
      <c r="X1232" s="31"/>
      <c r="Y1232" s="31"/>
      <c r="Z1232" s="36" t="n">
        <f aca="false">P1232*Q1232+S1232+U1232+V1232+W1232+X1232+Y1232</f>
        <v>24</v>
      </c>
      <c r="AA1232" s="36" t="n">
        <f aca="false">N1232+Z1232</f>
        <v>24</v>
      </c>
      <c r="AB1232" s="47" t="s">
        <v>413</v>
      </c>
      <c r="AC1232" s="31" t="s">
        <v>478</v>
      </c>
      <c r="AD1232" s="31"/>
      <c r="AE1232" s="36" t="n">
        <f aca="false">P1232*Q1232</f>
        <v>0</v>
      </c>
      <c r="AF1232" s="38" t="n">
        <f aca="false">E1232*F1232+P1232*Q1232</f>
        <v>0</v>
      </c>
      <c r="AG1232" s="39" t="str">
        <f aca="false">AB1232</f>
        <v>Чагмавели Н.В.</v>
      </c>
      <c r="AH1232" s="39" t="str">
        <f aca="false">C1232</f>
        <v>1АСС11-5а</v>
      </c>
      <c r="AI1232" s="40" t="str">
        <f aca="false">B1232</f>
        <v>13</v>
      </c>
      <c r="AJ1232" s="39" t="str">
        <f aca="false">CONCATENATE(A1232," ",D1232)</f>
        <v>МДК.01.01 Компьютерные сети</v>
      </c>
      <c r="AK1232" s="39" t="n">
        <f aca="false">E1232*F1232+P1232*Q1232+H1232+J1232+S1232+U1232</f>
        <v>24</v>
      </c>
      <c r="AL1232" s="39" t="n">
        <f aca="false">L1232+W1232</f>
        <v>0</v>
      </c>
      <c r="AM1232" s="39" t="n">
        <f aca="false">M1232+X1232</f>
        <v>0</v>
      </c>
      <c r="AN1232" s="39" t="n">
        <f aca="false">Y1232</f>
        <v>0</v>
      </c>
      <c r="AO1232" s="39" t="n">
        <f aca="false">SUM(AK1232:AN1232)</f>
        <v>24</v>
      </c>
      <c r="AP1232" s="41" t="n">
        <f aca="false">K1232+V1232</f>
        <v>0</v>
      </c>
    </row>
    <row r="1233" s="42" customFormat="true" ht="16.5" hidden="true" customHeight="true" outlineLevel="0" collapsed="false">
      <c r="A1233" s="149" t="s">
        <v>100</v>
      </c>
      <c r="B1233" s="30" t="s">
        <v>53</v>
      </c>
      <c r="C1233" s="31" t="s">
        <v>669</v>
      </c>
      <c r="D1233" s="93" t="s">
        <v>420</v>
      </c>
      <c r="E1233" s="53" t="n">
        <v>17</v>
      </c>
      <c r="F1233" s="103"/>
      <c r="G1233" s="103"/>
      <c r="H1233" s="103"/>
      <c r="I1233" s="103"/>
      <c r="J1233" s="103"/>
      <c r="K1233" s="103"/>
      <c r="L1233" s="31"/>
      <c r="M1233" s="31"/>
      <c r="N1233" s="33" t="n">
        <f aca="false">E1233*F1233+H1233+J1233+K1233+L1233+M1233</f>
        <v>0</v>
      </c>
      <c r="O1233" s="36"/>
      <c r="P1233" s="31" t="n">
        <v>21</v>
      </c>
      <c r="Q1233" s="31"/>
      <c r="R1233" s="31"/>
      <c r="S1233" s="103" t="n">
        <v>24</v>
      </c>
      <c r="T1233" s="103"/>
      <c r="U1233" s="103"/>
      <c r="V1233" s="103"/>
      <c r="W1233" s="104"/>
      <c r="X1233" s="31"/>
      <c r="Y1233" s="31"/>
      <c r="Z1233" s="36" t="n">
        <f aca="false">P1233*Q1233+S1233+U1233+V1233+W1233+X1233+Y1233</f>
        <v>24</v>
      </c>
      <c r="AA1233" s="36" t="n">
        <f aca="false">N1233+Z1233</f>
        <v>24</v>
      </c>
      <c r="AB1233" s="47" t="s">
        <v>69</v>
      </c>
      <c r="AC1233" s="31" t="s">
        <v>478</v>
      </c>
      <c r="AD1233" s="31"/>
      <c r="AE1233" s="36" t="n">
        <f aca="false">P1233*Q1233</f>
        <v>0</v>
      </c>
      <c r="AF1233" s="38" t="n">
        <f aca="false">E1233*F1233+P1233*Q1233</f>
        <v>0</v>
      </c>
      <c r="AG1233" s="39" t="str">
        <f aca="false">AB1233</f>
        <v>вак. 2 п/гр</v>
      </c>
      <c r="AH1233" s="39" t="str">
        <f aca="false">C1233</f>
        <v>1АСС11-5б</v>
      </c>
      <c r="AI1233" s="40" t="str">
        <f aca="false">B1233</f>
        <v>12</v>
      </c>
      <c r="AJ1233" s="39" t="str">
        <f aca="false">CONCATENATE(A1233," ",D1233)</f>
        <v>МДК.01.01 Компьютерные сети</v>
      </c>
      <c r="AK1233" s="39" t="n">
        <f aca="false">E1233*F1233+P1233*Q1233+H1233+J1233+S1233+U1233</f>
        <v>24</v>
      </c>
      <c r="AL1233" s="39" t="n">
        <f aca="false">L1233+W1233</f>
        <v>0</v>
      </c>
      <c r="AM1233" s="39" t="n">
        <f aca="false">M1233+X1233</f>
        <v>0</v>
      </c>
      <c r="AN1233" s="39" t="n">
        <f aca="false">Y1233</f>
        <v>0</v>
      </c>
      <c r="AO1233" s="39" t="n">
        <f aca="false">SUM(AK1233:AN1233)</f>
        <v>24</v>
      </c>
      <c r="AP1233" s="41" t="n">
        <f aca="false">K1233+V1233</f>
        <v>0</v>
      </c>
    </row>
    <row r="1234" s="42" customFormat="true" ht="16.5" hidden="false" customHeight="true" outlineLevel="0" collapsed="false">
      <c r="A1234" s="149" t="s">
        <v>104</v>
      </c>
      <c r="B1234" s="30" t="s">
        <v>238</v>
      </c>
      <c r="C1234" s="97" t="s">
        <v>667</v>
      </c>
      <c r="D1234" s="133" t="s">
        <v>422</v>
      </c>
      <c r="E1234" s="53" t="n">
        <v>17</v>
      </c>
      <c r="F1234" s="103"/>
      <c r="G1234" s="103"/>
      <c r="H1234" s="103"/>
      <c r="I1234" s="103"/>
      <c r="J1234" s="103"/>
      <c r="K1234" s="103"/>
      <c r="L1234" s="31"/>
      <c r="M1234" s="31"/>
      <c r="N1234" s="33" t="n">
        <f aca="false">E1234*F1234+H1234+J1234+K1234+L1234+M1234</f>
        <v>0</v>
      </c>
      <c r="O1234" s="36"/>
      <c r="P1234" s="31" t="n">
        <v>21</v>
      </c>
      <c r="Q1234" s="31" t="n">
        <v>6</v>
      </c>
      <c r="R1234" s="31" t="n">
        <v>120</v>
      </c>
      <c r="S1234" s="103" t="n">
        <v>-52</v>
      </c>
      <c r="T1234" s="103"/>
      <c r="U1234" s="103"/>
      <c r="V1234" s="103"/>
      <c r="W1234" s="104" t="n">
        <v>8</v>
      </c>
      <c r="X1234" s="31" t="n">
        <v>8</v>
      </c>
      <c r="Y1234" s="31"/>
      <c r="Z1234" s="36" t="n">
        <f aca="false">P1234*Q1234+S1234+U1234+V1234+W1234+X1234+Y1234</f>
        <v>90</v>
      </c>
      <c r="AA1234" s="36" t="n">
        <f aca="false">N1234+Z1234</f>
        <v>90</v>
      </c>
      <c r="AB1234" s="47" t="s">
        <v>443</v>
      </c>
      <c r="AC1234" s="31" t="s">
        <v>478</v>
      </c>
      <c r="AD1234" s="31"/>
      <c r="AE1234" s="36" t="n">
        <f aca="false">P1234*Q1234</f>
        <v>126</v>
      </c>
      <c r="AF1234" s="38" t="n">
        <f aca="false">E1234*F1234+P1234*Q1234</f>
        <v>126</v>
      </c>
      <c r="AG1234" s="39" t="str">
        <f aca="false">AB1234</f>
        <v>Вак. КС (Хохлов)</v>
      </c>
      <c r="AH1234" s="39" t="str">
        <f aca="false">C1234</f>
        <v>1АСС11-5</v>
      </c>
      <c r="AI1234" s="40" t="str">
        <f aca="false">B1234</f>
        <v>25</v>
      </c>
      <c r="AJ1234" s="39" t="str">
        <f aca="false">CONCATENATE(A1234," ",D1234)</f>
        <v>МДК.01.02 Организация, принципы построения и функционирования компьютерных сетей</v>
      </c>
      <c r="AK1234" s="39" t="n">
        <f aca="false">E1234*F1234+P1234*Q1234+H1234+J1234+S1234+U1234</f>
        <v>74</v>
      </c>
      <c r="AL1234" s="39" t="n">
        <f aca="false">L1234+W1234</f>
        <v>8</v>
      </c>
      <c r="AM1234" s="39" t="n">
        <f aca="false">M1234+X1234</f>
        <v>8</v>
      </c>
      <c r="AN1234" s="39" t="n">
        <f aca="false">Y1234</f>
        <v>0</v>
      </c>
      <c r="AO1234" s="39" t="n">
        <f aca="false">SUM(AK1234:AN1234)</f>
        <v>90</v>
      </c>
      <c r="AP1234" s="41" t="n">
        <f aca="false">K1234+V1234</f>
        <v>0</v>
      </c>
    </row>
    <row r="1235" s="42" customFormat="true" ht="16.5" hidden="false" customHeight="true" outlineLevel="0" collapsed="false">
      <c r="A1235" s="149" t="s">
        <v>104</v>
      </c>
      <c r="B1235" s="30" t="s">
        <v>175</v>
      </c>
      <c r="C1235" s="31" t="s">
        <v>668</v>
      </c>
      <c r="D1235" s="133" t="s">
        <v>422</v>
      </c>
      <c r="E1235" s="53" t="n">
        <v>17</v>
      </c>
      <c r="F1235" s="103"/>
      <c r="G1235" s="103"/>
      <c r="H1235" s="103"/>
      <c r="I1235" s="103"/>
      <c r="J1235" s="103"/>
      <c r="K1235" s="103"/>
      <c r="L1235" s="31"/>
      <c r="M1235" s="31"/>
      <c r="N1235" s="33" t="n">
        <f aca="false">E1235*F1235+H1235+J1235+K1235+L1235+M1235</f>
        <v>0</v>
      </c>
      <c r="O1235" s="36"/>
      <c r="P1235" s="31" t="n">
        <v>21</v>
      </c>
      <c r="Q1235" s="31"/>
      <c r="R1235" s="31"/>
      <c r="S1235" s="103" t="n">
        <v>52</v>
      </c>
      <c r="T1235" s="103"/>
      <c r="U1235" s="103"/>
      <c r="V1235" s="103"/>
      <c r="W1235" s="104"/>
      <c r="X1235" s="31"/>
      <c r="Y1235" s="31"/>
      <c r="Z1235" s="36" t="n">
        <f aca="false">P1235*Q1235+S1235+U1235+V1235+W1235+X1235+Y1235</f>
        <v>52</v>
      </c>
      <c r="AA1235" s="36" t="n">
        <f aca="false">N1235+Z1235</f>
        <v>52</v>
      </c>
      <c r="AB1235" s="47" t="s">
        <v>443</v>
      </c>
      <c r="AC1235" s="31" t="s">
        <v>478</v>
      </c>
      <c r="AD1235" s="31"/>
      <c r="AE1235" s="36" t="n">
        <f aca="false">P1235*Q1235</f>
        <v>0</v>
      </c>
      <c r="AF1235" s="38" t="n">
        <f aca="false">E1235*F1235+P1235*Q1235</f>
        <v>0</v>
      </c>
      <c r="AG1235" s="39" t="str">
        <f aca="false">AB1235</f>
        <v>Вак. КС (Хохлов)</v>
      </c>
      <c r="AH1235" s="39" t="str">
        <f aca="false">C1235</f>
        <v>1АСС11-5а</v>
      </c>
      <c r="AI1235" s="40" t="str">
        <f aca="false">B1235</f>
        <v>13</v>
      </c>
      <c r="AJ1235" s="39" t="str">
        <f aca="false">CONCATENATE(A1235," ",D1235)</f>
        <v>МДК.01.02 Организация, принципы построения и функционирования компьютерных сетей</v>
      </c>
      <c r="AK1235" s="39" t="n">
        <f aca="false">E1235*F1235+P1235*Q1235+H1235+J1235+S1235+U1235</f>
        <v>52</v>
      </c>
      <c r="AL1235" s="39" t="n">
        <f aca="false">L1235+W1235</f>
        <v>0</v>
      </c>
      <c r="AM1235" s="39" t="n">
        <f aca="false">M1235+X1235</f>
        <v>0</v>
      </c>
      <c r="AN1235" s="39" t="n">
        <f aca="false">Y1235</f>
        <v>0</v>
      </c>
      <c r="AO1235" s="39" t="n">
        <f aca="false">SUM(AK1235:AN1235)</f>
        <v>52</v>
      </c>
      <c r="AP1235" s="41" t="n">
        <f aca="false">K1235+V1235</f>
        <v>0</v>
      </c>
    </row>
    <row r="1236" s="42" customFormat="true" ht="16.5" hidden="true" customHeight="true" outlineLevel="0" collapsed="false">
      <c r="A1236" s="149" t="s">
        <v>104</v>
      </c>
      <c r="B1236" s="30" t="s">
        <v>53</v>
      </c>
      <c r="C1236" s="31" t="s">
        <v>669</v>
      </c>
      <c r="D1236" s="133" t="s">
        <v>422</v>
      </c>
      <c r="E1236" s="53" t="n">
        <v>17</v>
      </c>
      <c r="F1236" s="103"/>
      <c r="G1236" s="103"/>
      <c r="H1236" s="103"/>
      <c r="I1236" s="103"/>
      <c r="J1236" s="103"/>
      <c r="K1236" s="103"/>
      <c r="L1236" s="31"/>
      <c r="M1236" s="31"/>
      <c r="N1236" s="33" t="n">
        <f aca="false">E1236*F1236+H1236+J1236+K1236+L1236+M1236</f>
        <v>0</v>
      </c>
      <c r="O1236" s="36"/>
      <c r="P1236" s="31" t="n">
        <v>21</v>
      </c>
      <c r="Q1236" s="31"/>
      <c r="R1236" s="31"/>
      <c r="S1236" s="103" t="n">
        <v>52</v>
      </c>
      <c r="T1236" s="103"/>
      <c r="U1236" s="103"/>
      <c r="V1236" s="103"/>
      <c r="W1236" s="104"/>
      <c r="X1236" s="31"/>
      <c r="Y1236" s="31"/>
      <c r="Z1236" s="36" t="n">
        <f aca="false">P1236*Q1236+S1236+U1236+V1236+W1236+X1236+Y1236</f>
        <v>52</v>
      </c>
      <c r="AA1236" s="36" t="n">
        <f aca="false">N1236+Z1236</f>
        <v>52</v>
      </c>
      <c r="AB1236" s="47" t="s">
        <v>69</v>
      </c>
      <c r="AC1236" s="31" t="s">
        <v>478</v>
      </c>
      <c r="AD1236" s="31"/>
      <c r="AE1236" s="36" t="n">
        <f aca="false">P1236*Q1236</f>
        <v>0</v>
      </c>
      <c r="AF1236" s="38" t="n">
        <f aca="false">E1236*F1236+P1236*Q1236</f>
        <v>0</v>
      </c>
      <c r="AG1236" s="39" t="str">
        <f aca="false">AB1236</f>
        <v>вак. 2 п/гр</v>
      </c>
      <c r="AH1236" s="39" t="str">
        <f aca="false">C1236</f>
        <v>1АСС11-5б</v>
      </c>
      <c r="AI1236" s="40" t="str">
        <f aca="false">B1236</f>
        <v>12</v>
      </c>
      <c r="AJ1236" s="39" t="str">
        <f aca="false">CONCATENATE(A1236," ",D1236)</f>
        <v>МДК.01.02 Организация, принципы построения и функционирования компьютерных сетей</v>
      </c>
      <c r="AK1236" s="39" t="n">
        <f aca="false">E1236*F1236+P1236*Q1236+H1236+J1236+S1236+U1236</f>
        <v>52</v>
      </c>
      <c r="AL1236" s="39" t="n">
        <f aca="false">L1236+W1236</f>
        <v>0</v>
      </c>
      <c r="AM1236" s="39" t="n">
        <f aca="false">M1236+X1236</f>
        <v>0</v>
      </c>
      <c r="AN1236" s="39" t="n">
        <f aca="false">Y1236</f>
        <v>0</v>
      </c>
      <c r="AO1236" s="39" t="n">
        <f aca="false">SUM(AK1236:AN1236)</f>
        <v>52</v>
      </c>
      <c r="AP1236" s="41" t="n">
        <f aca="false">K1236+V1236</f>
        <v>0</v>
      </c>
    </row>
    <row r="1237" s="42" customFormat="true" ht="16.5" hidden="true" customHeight="true" outlineLevel="0" collapsed="false">
      <c r="A1237" s="149" t="s">
        <v>138</v>
      </c>
      <c r="B1237" s="30" t="s">
        <v>175</v>
      </c>
      <c r="C1237" s="97" t="s">
        <v>668</v>
      </c>
      <c r="D1237" s="133" t="s">
        <v>108</v>
      </c>
      <c r="E1237" s="53" t="n">
        <v>17</v>
      </c>
      <c r="F1237" s="103"/>
      <c r="G1237" s="103"/>
      <c r="H1237" s="103"/>
      <c r="I1237" s="103"/>
      <c r="J1237" s="103"/>
      <c r="K1237" s="103"/>
      <c r="L1237" s="31"/>
      <c r="M1237" s="31"/>
      <c r="N1237" s="33" t="n">
        <f aca="false">E1237*F1237+H1237+J1237+K1237+L1237+M1237</f>
        <v>0</v>
      </c>
      <c r="O1237" s="36"/>
      <c r="P1237" s="31" t="n">
        <v>1</v>
      </c>
      <c r="Q1237" s="31" t="n">
        <v>36</v>
      </c>
      <c r="R1237" s="31"/>
      <c r="S1237" s="103"/>
      <c r="T1237" s="103"/>
      <c r="U1237" s="103"/>
      <c r="V1237" s="103"/>
      <c r="W1237" s="104"/>
      <c r="X1237" s="31"/>
      <c r="Y1237" s="31"/>
      <c r="Z1237" s="36" t="n">
        <f aca="false">P1237*Q1237+S1237+U1237+V1237+W1237+X1237+Y1237</f>
        <v>36</v>
      </c>
      <c r="AA1237" s="36" t="n">
        <f aca="false">N1237+Z1237</f>
        <v>36</v>
      </c>
      <c r="AB1237" s="73" t="s">
        <v>423</v>
      </c>
      <c r="AC1237" s="31"/>
      <c r="AD1237" s="31"/>
      <c r="AE1237" s="36"/>
      <c r="AF1237" s="38" t="n">
        <f aca="false">E1237*F1237+P1237*Q1237</f>
        <v>36</v>
      </c>
      <c r="AG1237" s="39" t="str">
        <f aca="false">AB1237</f>
        <v>Михеев Н.Н.</v>
      </c>
      <c r="AH1237" s="39" t="str">
        <f aca="false">C1237</f>
        <v>1АСС11-5а</v>
      </c>
      <c r="AI1237" s="40" t="str">
        <f aca="false">B1237</f>
        <v>13</v>
      </c>
      <c r="AJ1237" s="39" t="str">
        <f aca="false">CONCATENATE(A1237," ",D1237)</f>
        <v>УП.01 Учебная практика</v>
      </c>
      <c r="AK1237" s="39" t="n">
        <f aca="false">E1237*F1237+P1237*Q1237+H1237+J1237+S1237+U1237</f>
        <v>36</v>
      </c>
      <c r="AL1237" s="39" t="n">
        <f aca="false">L1237+W1237</f>
        <v>0</v>
      </c>
      <c r="AM1237" s="39" t="n">
        <f aca="false">M1237+X1237</f>
        <v>0</v>
      </c>
      <c r="AN1237" s="39" t="n">
        <f aca="false">Y1237</f>
        <v>0</v>
      </c>
      <c r="AO1237" s="39" t="n">
        <f aca="false">SUM(AK1237:AN1237)</f>
        <v>36</v>
      </c>
      <c r="AP1237" s="41" t="n">
        <f aca="false">K1237+V1237</f>
        <v>0</v>
      </c>
    </row>
    <row r="1238" s="42" customFormat="true" ht="16.5" hidden="true" customHeight="true" outlineLevel="0" collapsed="false">
      <c r="A1238" s="149" t="s">
        <v>138</v>
      </c>
      <c r="B1238" s="30" t="s">
        <v>53</v>
      </c>
      <c r="C1238" s="97" t="s">
        <v>669</v>
      </c>
      <c r="D1238" s="133" t="s">
        <v>108</v>
      </c>
      <c r="E1238" s="53" t="n">
        <v>17</v>
      </c>
      <c r="F1238" s="103"/>
      <c r="G1238" s="103"/>
      <c r="H1238" s="103"/>
      <c r="I1238" s="103"/>
      <c r="J1238" s="103"/>
      <c r="K1238" s="103"/>
      <c r="L1238" s="31"/>
      <c r="M1238" s="31"/>
      <c r="N1238" s="33" t="n">
        <f aca="false">E1238*F1238+H1238+J1238+K1238+L1238+M1238</f>
        <v>0</v>
      </c>
      <c r="O1238" s="36"/>
      <c r="P1238" s="31" t="n">
        <v>1</v>
      </c>
      <c r="Q1238" s="31" t="n">
        <v>36</v>
      </c>
      <c r="R1238" s="31"/>
      <c r="S1238" s="103"/>
      <c r="T1238" s="103"/>
      <c r="U1238" s="103"/>
      <c r="V1238" s="103"/>
      <c r="W1238" s="104"/>
      <c r="X1238" s="31"/>
      <c r="Y1238" s="31"/>
      <c r="Z1238" s="36" t="n">
        <f aca="false">P1238*Q1238+S1238+U1238+V1238+W1238+X1238+Y1238</f>
        <v>36</v>
      </c>
      <c r="AA1238" s="36" t="n">
        <f aca="false">N1238+Z1238</f>
        <v>36</v>
      </c>
      <c r="AB1238" s="73" t="s">
        <v>479</v>
      </c>
      <c r="AC1238" s="31"/>
      <c r="AD1238" s="31"/>
      <c r="AE1238" s="36" t="n">
        <f aca="false">P1238*Q1238</f>
        <v>36</v>
      </c>
      <c r="AF1238" s="38" t="n">
        <f aca="false">E1238*F1238+P1238*Q1238</f>
        <v>36</v>
      </c>
      <c r="AG1238" s="39" t="str">
        <f aca="false">AB1238</f>
        <v>Вак. УП  (АСС сети)</v>
      </c>
      <c r="AH1238" s="39" t="str">
        <f aca="false">C1238</f>
        <v>1АСС11-5б</v>
      </c>
      <c r="AI1238" s="40" t="str">
        <f aca="false">B1238</f>
        <v>12</v>
      </c>
      <c r="AJ1238" s="39" t="str">
        <f aca="false">CONCATENATE(A1238," ",D1238)</f>
        <v>УП.01 Учебная практика</v>
      </c>
      <c r="AK1238" s="39" t="n">
        <f aca="false">E1238*F1238+P1238*Q1238+H1238+J1238+S1238+U1238</f>
        <v>36</v>
      </c>
      <c r="AL1238" s="39" t="n">
        <f aca="false">L1238+W1238</f>
        <v>0</v>
      </c>
      <c r="AM1238" s="39" t="n">
        <f aca="false">M1238+X1238</f>
        <v>0</v>
      </c>
      <c r="AN1238" s="39" t="n">
        <f aca="false">Y1238</f>
        <v>0</v>
      </c>
      <c r="AO1238" s="39" t="n">
        <f aca="false">SUM(AK1238:AN1238)</f>
        <v>36</v>
      </c>
      <c r="AP1238" s="41" t="n">
        <f aca="false">K1238+V1238</f>
        <v>0</v>
      </c>
    </row>
    <row r="1239" s="42" customFormat="true" ht="16.5" hidden="true" customHeight="true" outlineLevel="0" collapsed="false">
      <c r="A1239" s="70" t="s">
        <v>113</v>
      </c>
      <c r="B1239" s="30" t="s">
        <v>238</v>
      </c>
      <c r="C1239" s="97" t="s">
        <v>667</v>
      </c>
      <c r="D1239" s="133" t="s">
        <v>114</v>
      </c>
      <c r="E1239" s="53" t="n">
        <v>17</v>
      </c>
      <c r="F1239" s="103"/>
      <c r="G1239" s="103"/>
      <c r="H1239" s="103" t="n">
        <v>8</v>
      </c>
      <c r="I1239" s="103"/>
      <c r="J1239" s="103"/>
      <c r="K1239" s="103"/>
      <c r="L1239" s="31"/>
      <c r="M1239" s="31"/>
      <c r="N1239" s="33" t="n">
        <f aca="false">E1239*F1239+H1239+J1239+K1239+L1239+M1239</f>
        <v>8</v>
      </c>
      <c r="O1239" s="36"/>
      <c r="P1239" s="31" t="n">
        <v>1</v>
      </c>
      <c r="Q1239" s="31"/>
      <c r="R1239" s="31"/>
      <c r="S1239" s="103"/>
      <c r="T1239" s="103"/>
      <c r="U1239" s="103"/>
      <c r="V1239" s="103"/>
      <c r="W1239" s="104"/>
      <c r="X1239" s="31"/>
      <c r="Y1239" s="31"/>
      <c r="Z1239" s="36" t="n">
        <f aca="false">P1239*Q1239+S1239+U1239+V1239+W1239+X1239+Y1239</f>
        <v>0</v>
      </c>
      <c r="AA1239" s="36" t="n">
        <f aca="false">N1239+Z1239</f>
        <v>8</v>
      </c>
      <c r="AB1239" s="74" t="s">
        <v>357</v>
      </c>
      <c r="AC1239" s="31"/>
      <c r="AD1239" s="31"/>
      <c r="AE1239" s="36" t="n">
        <f aca="false">P1239*Q1239</f>
        <v>0</v>
      </c>
      <c r="AF1239" s="38" t="n">
        <f aca="false">E1239*F1239+P1239*Q1239</f>
        <v>0</v>
      </c>
      <c r="AG1239" s="39" t="str">
        <f aca="false">AB1239</f>
        <v>Падев В.К.</v>
      </c>
      <c r="AH1239" s="39" t="str">
        <f aca="false">C1239</f>
        <v>1АСС11-5</v>
      </c>
      <c r="AI1239" s="40" t="str">
        <f aca="false">B1239</f>
        <v>25</v>
      </c>
      <c r="AJ1239" s="39" t="str">
        <f aca="false">CONCATENATE(A1239," ",D1239)</f>
        <v>ВнеУр Разговоры о важном</v>
      </c>
      <c r="AK1239" s="39" t="n">
        <f aca="false">E1239*F1239+P1239*Q1239+H1239+J1239+S1239+U1239</f>
        <v>8</v>
      </c>
      <c r="AL1239" s="39" t="n">
        <f aca="false">L1239+W1239</f>
        <v>0</v>
      </c>
      <c r="AM1239" s="39" t="n">
        <f aca="false">M1239+X1239</f>
        <v>0</v>
      </c>
      <c r="AN1239" s="39" t="n">
        <f aca="false">Y1239</f>
        <v>0</v>
      </c>
      <c r="AO1239" s="39" t="n">
        <f aca="false">SUM(AK1239:AN1239)</f>
        <v>8</v>
      </c>
      <c r="AP1239" s="41" t="n">
        <f aca="false">K1239+V1239</f>
        <v>0</v>
      </c>
    </row>
    <row r="1240" s="42" customFormat="true" ht="16.5" hidden="true" customHeight="true" outlineLevel="0" collapsed="false">
      <c r="A1240" s="70" t="s">
        <v>113</v>
      </c>
      <c r="B1240" s="30" t="s">
        <v>238</v>
      </c>
      <c r="C1240" s="97" t="s">
        <v>667</v>
      </c>
      <c r="D1240" s="133" t="s">
        <v>114</v>
      </c>
      <c r="E1240" s="53" t="n">
        <v>17</v>
      </c>
      <c r="F1240" s="103"/>
      <c r="G1240" s="103"/>
      <c r="H1240" s="103" t="n">
        <v>9</v>
      </c>
      <c r="I1240" s="103"/>
      <c r="J1240" s="103"/>
      <c r="K1240" s="103"/>
      <c r="L1240" s="31"/>
      <c r="M1240" s="31"/>
      <c r="N1240" s="33" t="n">
        <f aca="false">E1240*F1240+H1240+J1240+K1240+L1240+M1240</f>
        <v>9</v>
      </c>
      <c r="O1240" s="36"/>
      <c r="P1240" s="31" t="n">
        <v>1</v>
      </c>
      <c r="Q1240" s="31"/>
      <c r="R1240" s="31"/>
      <c r="S1240" s="103" t="n">
        <v>17</v>
      </c>
      <c r="T1240" s="103"/>
      <c r="U1240" s="103"/>
      <c r="V1240" s="103"/>
      <c r="W1240" s="104"/>
      <c r="X1240" s="31"/>
      <c r="Y1240" s="31"/>
      <c r="Z1240" s="36" t="n">
        <f aca="false">P1240*Q1240+S1240+U1240+V1240+W1240+X1240+Y1240</f>
        <v>17</v>
      </c>
      <c r="AA1240" s="36" t="n">
        <f aca="false">N1240+Z1240</f>
        <v>26</v>
      </c>
      <c r="AB1240" s="74" t="s">
        <v>115</v>
      </c>
      <c r="AC1240" s="31"/>
      <c r="AD1240" s="31"/>
      <c r="AE1240" s="36" t="n">
        <f aca="false">P1240*Q1240</f>
        <v>0</v>
      </c>
      <c r="AF1240" s="38" t="n">
        <f aca="false">E1240*F1240+P1240*Q1240</f>
        <v>0</v>
      </c>
      <c r="AG1240" s="39" t="str">
        <f aca="false">AB1240</f>
        <v>вак. РоВ</v>
      </c>
      <c r="AH1240" s="39" t="str">
        <f aca="false">C1240</f>
        <v>1АСС11-5</v>
      </c>
      <c r="AI1240" s="40" t="str">
        <f aca="false">B1240</f>
        <v>25</v>
      </c>
      <c r="AJ1240" s="39" t="str">
        <f aca="false">CONCATENATE(A1240," ",D1240)</f>
        <v>ВнеУр Разговоры о важном</v>
      </c>
      <c r="AK1240" s="39" t="n">
        <f aca="false">E1240*F1240+P1240*Q1240+H1240+J1240+S1240+U1240</f>
        <v>26</v>
      </c>
      <c r="AL1240" s="39" t="n">
        <f aca="false">L1240+W1240</f>
        <v>0</v>
      </c>
      <c r="AM1240" s="39" t="n">
        <f aca="false">M1240+X1240</f>
        <v>0</v>
      </c>
      <c r="AN1240" s="39" t="n">
        <f aca="false">Y1240</f>
        <v>0</v>
      </c>
      <c r="AO1240" s="39" t="n">
        <f aca="false">SUM(AK1240:AN1240)</f>
        <v>26</v>
      </c>
      <c r="AP1240" s="41" t="n">
        <f aca="false">K1240+V1240</f>
        <v>0</v>
      </c>
    </row>
    <row r="1241" s="42" customFormat="true" ht="16.5" hidden="true" customHeight="true" outlineLevel="0" collapsed="false">
      <c r="A1241" s="70" t="s">
        <v>113</v>
      </c>
      <c r="B1241" s="30" t="s">
        <v>238</v>
      </c>
      <c r="C1241" s="97" t="s">
        <v>667</v>
      </c>
      <c r="D1241" s="133" t="s">
        <v>114</v>
      </c>
      <c r="E1241" s="53" t="n">
        <v>17</v>
      </c>
      <c r="F1241" s="103"/>
      <c r="G1241" s="103"/>
      <c r="H1241" s="103"/>
      <c r="I1241" s="103"/>
      <c r="J1241" s="103"/>
      <c r="K1241" s="103"/>
      <c r="L1241" s="31"/>
      <c r="M1241" s="31"/>
      <c r="N1241" s="33" t="n">
        <f aca="false">E1241*F1241+H1241+J1241+K1241+L1241+M1241</f>
        <v>0</v>
      </c>
      <c r="O1241" s="36"/>
      <c r="P1241" s="31" t="n">
        <v>1</v>
      </c>
      <c r="Q1241" s="31"/>
      <c r="R1241" s="31"/>
      <c r="S1241" s="103" t="n">
        <v>1</v>
      </c>
      <c r="T1241" s="103"/>
      <c r="U1241" s="103"/>
      <c r="V1241" s="103"/>
      <c r="W1241" s="104"/>
      <c r="X1241" s="31"/>
      <c r="Y1241" s="31"/>
      <c r="Z1241" s="36" t="n">
        <f aca="false">P1241*Q1241+S1241+U1241+V1241+W1241+X1241+Y1241</f>
        <v>1</v>
      </c>
      <c r="AA1241" s="36" t="n">
        <f aca="false">N1241+Z1241</f>
        <v>1</v>
      </c>
      <c r="AB1241" s="74" t="s">
        <v>423</v>
      </c>
      <c r="AC1241" s="31"/>
      <c r="AD1241" s="31"/>
      <c r="AE1241" s="36" t="n">
        <f aca="false">P1241*Q1241</f>
        <v>0</v>
      </c>
      <c r="AF1241" s="38" t="n">
        <f aca="false">E1241*F1241+P1241*Q1241</f>
        <v>0</v>
      </c>
      <c r="AG1241" s="39" t="str">
        <f aca="false">AB1241</f>
        <v>Михеев Н.Н.</v>
      </c>
      <c r="AH1241" s="39" t="str">
        <f aca="false">C1241</f>
        <v>1АСС11-5</v>
      </c>
      <c r="AI1241" s="40" t="str">
        <f aca="false">B1241</f>
        <v>25</v>
      </c>
      <c r="AJ1241" s="39" t="str">
        <f aca="false">CONCATENATE(A1241," ",D1241)</f>
        <v>ВнеУр Разговоры о важном</v>
      </c>
      <c r="AK1241" s="39" t="n">
        <f aca="false">E1241*F1241+P1241*Q1241+H1241+J1241+S1241+U1241</f>
        <v>1</v>
      </c>
      <c r="AL1241" s="39" t="n">
        <f aca="false">L1241+W1241</f>
        <v>0</v>
      </c>
      <c r="AM1241" s="39" t="n">
        <f aca="false">M1241+X1241</f>
        <v>0</v>
      </c>
      <c r="AN1241" s="39" t="n">
        <f aca="false">Y1241</f>
        <v>0</v>
      </c>
      <c r="AO1241" s="39" t="n">
        <f aca="false">SUM(AK1241:AN1241)</f>
        <v>1</v>
      </c>
      <c r="AP1241" s="41" t="n">
        <f aca="false">K1241+V1241</f>
        <v>0</v>
      </c>
    </row>
    <row r="1242" s="42" customFormat="true" ht="16.5" hidden="true" customHeight="true" outlineLevel="0" collapsed="false">
      <c r="A1242" s="29" t="s">
        <v>44</v>
      </c>
      <c r="B1242" s="30" t="s">
        <v>238</v>
      </c>
      <c r="C1242" s="31" t="s">
        <v>670</v>
      </c>
      <c r="D1242" s="190" t="s">
        <v>47</v>
      </c>
      <c r="E1242" s="31" t="n">
        <v>17</v>
      </c>
      <c r="F1242" s="31"/>
      <c r="G1242" s="31"/>
      <c r="H1242" s="31"/>
      <c r="I1242" s="31"/>
      <c r="J1242" s="31"/>
      <c r="K1242" s="31"/>
      <c r="L1242" s="31"/>
      <c r="M1242" s="31"/>
      <c r="N1242" s="33" t="n">
        <f aca="false">E1242*F1242+H1242+J1242+K1242+L1242+M1242</f>
        <v>0</v>
      </c>
      <c r="O1242" s="36"/>
      <c r="P1242" s="31" t="n">
        <v>21</v>
      </c>
      <c r="Q1242" s="31" t="n">
        <v>3</v>
      </c>
      <c r="R1242" s="31" t="n">
        <v>18</v>
      </c>
      <c r="S1242" s="31"/>
      <c r="T1242" s="31"/>
      <c r="U1242" s="31"/>
      <c r="V1242" s="31"/>
      <c r="W1242" s="31"/>
      <c r="X1242" s="31"/>
      <c r="Y1242" s="31"/>
      <c r="Z1242" s="36" t="n">
        <f aca="false">P1242*Q1242+S1242+U1242+V1242+W1242+X1242+Y1242</f>
        <v>63</v>
      </c>
      <c r="AA1242" s="36" t="n">
        <f aca="false">N1242+Z1242</f>
        <v>63</v>
      </c>
      <c r="AB1242" s="47" t="s">
        <v>51</v>
      </c>
      <c r="AC1242" s="31"/>
      <c r="AD1242" s="31"/>
      <c r="AE1242" s="36" t="n">
        <f aca="false">P1242*Q1242</f>
        <v>63</v>
      </c>
      <c r="AF1242" s="38" t="n">
        <f aca="false">E1242*F1242+P1242*Q1242</f>
        <v>63</v>
      </c>
      <c r="AG1242" s="39" t="str">
        <f aca="false">AB1242</f>
        <v>Арсенова Л.Ф.</v>
      </c>
      <c r="AH1242" s="39" t="str">
        <f aca="false">C1242</f>
        <v>2АСС9-6</v>
      </c>
      <c r="AI1242" s="40" t="str">
        <f aca="false">B1242</f>
        <v>25</v>
      </c>
      <c r="AJ1242" s="39" t="str">
        <f aca="false">CONCATENATE(A1242," ",D1242)</f>
        <v>ОГСЭ.01 Основы философии</v>
      </c>
      <c r="AK1242" s="39" t="n">
        <f aca="false">E1242*F1242+P1242*Q1242+H1242+J1242+S1242+U1242</f>
        <v>63</v>
      </c>
      <c r="AL1242" s="39" t="n">
        <f aca="false">L1242+W1242</f>
        <v>0</v>
      </c>
      <c r="AM1242" s="39" t="n">
        <f aca="false">M1242+X1242</f>
        <v>0</v>
      </c>
      <c r="AN1242" s="39" t="n">
        <f aca="false">Y1242</f>
        <v>0</v>
      </c>
      <c r="AO1242" s="39" t="n">
        <f aca="false">SUM(AK1242:AN1242)</f>
        <v>63</v>
      </c>
      <c r="AP1242" s="41" t="n">
        <f aca="false">K1242+V1242</f>
        <v>0</v>
      </c>
    </row>
    <row r="1243" s="42" customFormat="true" ht="16.5" hidden="true" customHeight="true" outlineLevel="0" collapsed="false">
      <c r="A1243" s="29" t="s">
        <v>49</v>
      </c>
      <c r="B1243" s="30" t="s">
        <v>238</v>
      </c>
      <c r="C1243" s="31" t="s">
        <v>670</v>
      </c>
      <c r="D1243" s="139" t="s">
        <v>50</v>
      </c>
      <c r="E1243" s="31" t="n">
        <v>17</v>
      </c>
      <c r="F1243" s="31" t="n">
        <v>3</v>
      </c>
      <c r="G1243" s="31" t="n">
        <v>14</v>
      </c>
      <c r="H1243" s="31"/>
      <c r="I1243" s="31"/>
      <c r="J1243" s="31"/>
      <c r="K1243" s="31"/>
      <c r="L1243" s="31"/>
      <c r="M1243" s="31"/>
      <c r="N1243" s="33" t="n">
        <f aca="false">E1243*F1243+H1243+J1243+K1243+L1243+M1243</f>
        <v>51</v>
      </c>
      <c r="O1243" s="36"/>
      <c r="P1243" s="31" t="n">
        <v>21</v>
      </c>
      <c r="Q1243" s="31"/>
      <c r="R1243" s="31"/>
      <c r="S1243" s="31"/>
      <c r="T1243" s="31"/>
      <c r="U1243" s="31"/>
      <c r="V1243" s="31"/>
      <c r="W1243" s="31"/>
      <c r="X1243" s="31"/>
      <c r="Y1243" s="31"/>
      <c r="Z1243" s="36" t="n">
        <f aca="false">P1243*Q1243+S1243+U1243+V1243+W1243+X1243+Y1243</f>
        <v>0</v>
      </c>
      <c r="AA1243" s="36" t="n">
        <f aca="false">N1243+Z1243</f>
        <v>51</v>
      </c>
      <c r="AB1243" s="46" t="s">
        <v>51</v>
      </c>
      <c r="AC1243" s="31"/>
      <c r="AD1243" s="31"/>
      <c r="AE1243" s="36" t="n">
        <f aca="false">P1243*Q1243</f>
        <v>0</v>
      </c>
      <c r="AF1243" s="38" t="n">
        <f aca="false">E1243*F1243+P1243*Q1243</f>
        <v>51</v>
      </c>
      <c r="AG1243" s="39" t="str">
        <f aca="false">AB1243</f>
        <v>Арсенова Л.Ф.</v>
      </c>
      <c r="AH1243" s="39" t="str">
        <f aca="false">C1243</f>
        <v>2АСС9-6</v>
      </c>
      <c r="AI1243" s="40" t="str">
        <f aca="false">B1243</f>
        <v>25</v>
      </c>
      <c r="AJ1243" s="39" t="str">
        <f aca="false">CONCATENATE(A1243," ",D1243)</f>
        <v>ОГСЭ.02 История</v>
      </c>
      <c r="AK1243" s="39" t="n">
        <f aca="false">E1243*F1243+P1243*Q1243+H1243+J1243+S1243+U1243</f>
        <v>51</v>
      </c>
      <c r="AL1243" s="39" t="n">
        <f aca="false">L1243+W1243</f>
        <v>0</v>
      </c>
      <c r="AM1243" s="39" t="n">
        <f aca="false">M1243+X1243</f>
        <v>0</v>
      </c>
      <c r="AN1243" s="39" t="n">
        <f aca="false">Y1243</f>
        <v>0</v>
      </c>
      <c r="AO1243" s="39" t="n">
        <f aca="false">SUM(AK1243:AN1243)</f>
        <v>51</v>
      </c>
      <c r="AP1243" s="41" t="n">
        <f aca="false">K1243+V1243</f>
        <v>0</v>
      </c>
    </row>
    <row r="1244" s="42" customFormat="true" ht="16.5" hidden="true" customHeight="true" outlineLevel="0" collapsed="false">
      <c r="A1244" s="29" t="s">
        <v>52</v>
      </c>
      <c r="B1244" s="30" t="s">
        <v>175</v>
      </c>
      <c r="C1244" s="31" t="s">
        <v>671</v>
      </c>
      <c r="D1244" s="139" t="s">
        <v>55</v>
      </c>
      <c r="E1244" s="31" t="n">
        <v>17</v>
      </c>
      <c r="F1244" s="31" t="n">
        <v>2</v>
      </c>
      <c r="G1244" s="31"/>
      <c r="H1244" s="31"/>
      <c r="I1244" s="31"/>
      <c r="J1244" s="31"/>
      <c r="K1244" s="31"/>
      <c r="L1244" s="31"/>
      <c r="M1244" s="31"/>
      <c r="N1244" s="33" t="n">
        <f aca="false">E1244*F1244+H1244+J1244+K1244+L1244+M1244</f>
        <v>34</v>
      </c>
      <c r="O1244" s="36"/>
      <c r="P1244" s="31" t="n">
        <v>21</v>
      </c>
      <c r="Q1244" s="31" t="n">
        <v>2</v>
      </c>
      <c r="R1244" s="31"/>
      <c r="S1244" s="31"/>
      <c r="T1244" s="31"/>
      <c r="U1244" s="31"/>
      <c r="V1244" s="31"/>
      <c r="W1244" s="31"/>
      <c r="X1244" s="31"/>
      <c r="Y1244" s="31"/>
      <c r="Z1244" s="36" t="n">
        <f aca="false">P1244*Q1244+S1244+U1244+V1244+W1244+X1244+Y1244</f>
        <v>42</v>
      </c>
      <c r="AA1244" s="36" t="n">
        <f aca="false">N1244+Z1244</f>
        <v>76</v>
      </c>
      <c r="AB1244" s="47" t="s">
        <v>299</v>
      </c>
      <c r="AC1244" s="31"/>
      <c r="AD1244" s="31"/>
      <c r="AE1244" s="36" t="n">
        <f aca="false">P1244*Q1244</f>
        <v>42</v>
      </c>
      <c r="AF1244" s="38" t="n">
        <f aca="false">E1244*F1244+P1244*Q1244</f>
        <v>76</v>
      </c>
      <c r="AG1244" s="39" t="str">
        <f aca="false">AB1244</f>
        <v>Климова И.В.</v>
      </c>
      <c r="AH1244" s="39" t="str">
        <f aca="false">C1244</f>
        <v>2АСС9-6а</v>
      </c>
      <c r="AI1244" s="40" t="str">
        <f aca="false">B1244</f>
        <v>13</v>
      </c>
      <c r="AJ1244" s="39" t="str">
        <f aca="false">CONCATENATE(A1244," ",D1244)</f>
        <v>ОГСЭ.03 Иностранный язык в профессиональной деятельности</v>
      </c>
      <c r="AK1244" s="39" t="n">
        <f aca="false">E1244*F1244+P1244*Q1244+H1244+J1244+S1244+U1244</f>
        <v>76</v>
      </c>
      <c r="AL1244" s="39" t="n">
        <f aca="false">L1244+W1244</f>
        <v>0</v>
      </c>
      <c r="AM1244" s="39" t="n">
        <f aca="false">M1244+X1244</f>
        <v>0</v>
      </c>
      <c r="AN1244" s="39" t="n">
        <f aca="false">Y1244</f>
        <v>0</v>
      </c>
      <c r="AO1244" s="39" t="n">
        <f aca="false">SUM(AK1244:AN1244)</f>
        <v>76</v>
      </c>
      <c r="AP1244" s="41" t="n">
        <f aca="false">K1244+V1244</f>
        <v>0</v>
      </c>
    </row>
    <row r="1245" s="42" customFormat="true" ht="16.5" hidden="true" customHeight="true" outlineLevel="0" collapsed="false">
      <c r="A1245" s="29" t="s">
        <v>52</v>
      </c>
      <c r="B1245" s="30" t="s">
        <v>53</v>
      </c>
      <c r="C1245" s="31" t="s">
        <v>672</v>
      </c>
      <c r="D1245" s="139" t="s">
        <v>55</v>
      </c>
      <c r="E1245" s="31" t="n">
        <v>17</v>
      </c>
      <c r="F1245" s="31" t="n">
        <v>2</v>
      </c>
      <c r="G1245" s="31"/>
      <c r="H1245" s="31"/>
      <c r="I1245" s="31"/>
      <c r="J1245" s="31"/>
      <c r="K1245" s="31"/>
      <c r="L1245" s="31"/>
      <c r="M1245" s="31"/>
      <c r="N1245" s="33" t="n">
        <f aca="false">E1245*F1245+H1245+J1245+K1245+L1245+M1245</f>
        <v>34</v>
      </c>
      <c r="O1245" s="36"/>
      <c r="P1245" s="31" t="n">
        <v>21</v>
      </c>
      <c r="Q1245" s="31" t="n">
        <v>2</v>
      </c>
      <c r="R1245" s="31"/>
      <c r="S1245" s="31"/>
      <c r="T1245" s="31"/>
      <c r="U1245" s="31"/>
      <c r="V1245" s="31"/>
      <c r="W1245" s="31"/>
      <c r="X1245" s="31"/>
      <c r="Y1245" s="31"/>
      <c r="Z1245" s="36" t="n">
        <f aca="false">P1245*Q1245+S1245+U1245+V1245+W1245+X1245+Y1245</f>
        <v>42</v>
      </c>
      <c r="AA1245" s="36" t="n">
        <f aca="false">N1245+Z1245</f>
        <v>76</v>
      </c>
      <c r="AB1245" s="84" t="s">
        <v>297</v>
      </c>
      <c r="AC1245" s="31"/>
      <c r="AD1245" s="31"/>
      <c r="AE1245" s="36" t="n">
        <f aca="false">P1245*Q1245</f>
        <v>42</v>
      </c>
      <c r="AF1245" s="38" t="n">
        <f aca="false">E1245*F1245+P1245*Q1245</f>
        <v>76</v>
      </c>
      <c r="AG1245" s="39" t="str">
        <f aca="false">AB1245</f>
        <v>Баранова Ел.Ва.</v>
      </c>
      <c r="AH1245" s="39" t="str">
        <f aca="false">C1245</f>
        <v>2АСС9-6б</v>
      </c>
      <c r="AI1245" s="40" t="str">
        <f aca="false">B1245</f>
        <v>12</v>
      </c>
      <c r="AJ1245" s="39" t="str">
        <f aca="false">CONCATENATE(A1245," ",D1245)</f>
        <v>ОГСЭ.03 Иностранный язык в профессиональной деятельности</v>
      </c>
      <c r="AK1245" s="39" t="n">
        <f aca="false">E1245*F1245+P1245*Q1245+H1245+J1245+S1245+U1245</f>
        <v>76</v>
      </c>
      <c r="AL1245" s="39" t="n">
        <f aca="false">L1245+W1245</f>
        <v>0</v>
      </c>
      <c r="AM1245" s="39" t="n">
        <f aca="false">M1245+X1245</f>
        <v>0</v>
      </c>
      <c r="AN1245" s="39" t="n">
        <f aca="false">Y1245</f>
        <v>0</v>
      </c>
      <c r="AO1245" s="39" t="n">
        <f aca="false">SUM(AK1245:AN1245)</f>
        <v>76</v>
      </c>
      <c r="AP1245" s="41" t="n">
        <f aca="false">K1245+V1245</f>
        <v>0</v>
      </c>
    </row>
    <row r="1246" s="42" customFormat="true" ht="16.5" hidden="true" customHeight="true" outlineLevel="0" collapsed="false">
      <c r="A1246" s="29" t="s">
        <v>60</v>
      </c>
      <c r="B1246" s="30" t="s">
        <v>238</v>
      </c>
      <c r="C1246" s="31" t="s">
        <v>670</v>
      </c>
      <c r="D1246" s="139" t="s">
        <v>61</v>
      </c>
      <c r="E1246" s="31" t="n">
        <v>17</v>
      </c>
      <c r="F1246" s="31" t="n">
        <v>2</v>
      </c>
      <c r="G1246" s="31"/>
      <c r="H1246" s="31"/>
      <c r="I1246" s="31"/>
      <c r="J1246" s="31"/>
      <c r="K1246" s="31"/>
      <c r="L1246" s="31"/>
      <c r="M1246" s="31"/>
      <c r="N1246" s="33" t="n">
        <f aca="false">E1246*F1246+H1246+J1246+K1246+L1246+M1246</f>
        <v>34</v>
      </c>
      <c r="O1246" s="36"/>
      <c r="P1246" s="31" t="n">
        <v>21</v>
      </c>
      <c r="Q1246" s="31" t="n">
        <v>2</v>
      </c>
      <c r="R1246" s="31"/>
      <c r="S1246" s="31"/>
      <c r="T1246" s="31"/>
      <c r="U1246" s="31"/>
      <c r="V1246" s="31"/>
      <c r="W1246" s="31"/>
      <c r="X1246" s="31"/>
      <c r="Y1246" s="31"/>
      <c r="Z1246" s="36" t="n">
        <f aca="false">P1246*Q1246+S1246+U1246+V1246+W1246+X1246+Y1246</f>
        <v>42</v>
      </c>
      <c r="AA1246" s="36" t="n">
        <f aca="false">N1246+Z1246</f>
        <v>76</v>
      </c>
      <c r="AB1246" s="47" t="s">
        <v>62</v>
      </c>
      <c r="AC1246" s="31"/>
      <c r="AD1246" s="31"/>
      <c r="AE1246" s="36" t="n">
        <f aca="false">P1246*Q1246</f>
        <v>42</v>
      </c>
      <c r="AF1246" s="38" t="n">
        <f aca="false">E1246*F1246+P1246*Q1246</f>
        <v>76</v>
      </c>
      <c r="AG1246" s="39" t="str">
        <f aca="false">AB1246</f>
        <v>Рябцев Ю.В.</v>
      </c>
      <c r="AH1246" s="39" t="str">
        <f aca="false">C1246</f>
        <v>2АСС9-6</v>
      </c>
      <c r="AI1246" s="40" t="str">
        <f aca="false">B1246</f>
        <v>25</v>
      </c>
      <c r="AJ1246" s="39" t="str">
        <f aca="false">CONCATENATE(A1246," ",D1246)</f>
        <v>ОГСЭ.04 Физическая культура</v>
      </c>
      <c r="AK1246" s="39" t="n">
        <f aca="false">E1246*F1246+P1246*Q1246+H1246+J1246+S1246+U1246</f>
        <v>76</v>
      </c>
      <c r="AL1246" s="39" t="n">
        <f aca="false">L1246+W1246</f>
        <v>0</v>
      </c>
      <c r="AM1246" s="39" t="n">
        <f aca="false">M1246+X1246</f>
        <v>0</v>
      </c>
      <c r="AN1246" s="39" t="n">
        <f aca="false">Y1246</f>
        <v>0</v>
      </c>
      <c r="AO1246" s="39" t="n">
        <f aca="false">SUM(AK1246:AN1246)</f>
        <v>76</v>
      </c>
      <c r="AP1246" s="41" t="n">
        <f aca="false">K1246+V1246</f>
        <v>0</v>
      </c>
    </row>
    <row r="1247" s="42" customFormat="true" ht="16.5" hidden="true" customHeight="true" outlineLevel="0" collapsed="false">
      <c r="A1247" s="49" t="s">
        <v>63</v>
      </c>
      <c r="B1247" s="30" t="s">
        <v>238</v>
      </c>
      <c r="C1247" s="31" t="s">
        <v>670</v>
      </c>
      <c r="D1247" s="190" t="s">
        <v>410</v>
      </c>
      <c r="E1247" s="31" t="n">
        <v>17</v>
      </c>
      <c r="F1247" s="31" t="n">
        <v>5</v>
      </c>
      <c r="G1247" s="31" t="n">
        <v>28</v>
      </c>
      <c r="H1247" s="31"/>
      <c r="I1247" s="31"/>
      <c r="J1247" s="31"/>
      <c r="K1247" s="31"/>
      <c r="L1247" s="31" t="n">
        <v>3</v>
      </c>
      <c r="M1247" s="31"/>
      <c r="N1247" s="33" t="n">
        <f aca="false">E1247*F1247+H1247+J1247+K1247+L1247+M1247</f>
        <v>88</v>
      </c>
      <c r="O1247" s="36"/>
      <c r="P1247" s="31" t="n">
        <v>21</v>
      </c>
      <c r="Q1247" s="31"/>
      <c r="R1247" s="31"/>
      <c r="S1247" s="31"/>
      <c r="T1247" s="31"/>
      <c r="U1247" s="31"/>
      <c r="V1247" s="31"/>
      <c r="W1247" s="31"/>
      <c r="X1247" s="31"/>
      <c r="Y1247" s="31"/>
      <c r="Z1247" s="36" t="n">
        <f aca="false">P1247*Q1247+S1247+U1247+V1247+W1247+X1247+Y1247</f>
        <v>0</v>
      </c>
      <c r="AA1247" s="36" t="n">
        <f aca="false">N1247+Z1247</f>
        <v>88</v>
      </c>
      <c r="AB1247" s="54" t="s">
        <v>300</v>
      </c>
      <c r="AC1247" s="31"/>
      <c r="AD1247" s="31"/>
      <c r="AE1247" s="36" t="n">
        <f aca="false">P1247*Q1247</f>
        <v>0</v>
      </c>
      <c r="AF1247" s="38" t="n">
        <f aca="false">E1247*F1247+P1247*Q1247</f>
        <v>85</v>
      </c>
      <c r="AG1247" s="39" t="str">
        <f aca="false">AB1247</f>
        <v>Зайцева О.В.</v>
      </c>
      <c r="AH1247" s="39" t="str">
        <f aca="false">C1247</f>
        <v>2АСС9-6</v>
      </c>
      <c r="AI1247" s="40" t="str">
        <f aca="false">B1247</f>
        <v>25</v>
      </c>
      <c r="AJ1247" s="39" t="str">
        <f aca="false">CONCATENATE(A1247," ",D1247)</f>
        <v>ЕН.01 Элементы высшей математики </v>
      </c>
      <c r="AK1247" s="39" t="n">
        <f aca="false">E1247*F1247+P1247*Q1247+H1247+J1247+S1247+U1247</f>
        <v>85</v>
      </c>
      <c r="AL1247" s="39" t="n">
        <f aca="false">L1247+W1247</f>
        <v>3</v>
      </c>
      <c r="AM1247" s="39" t="n">
        <f aca="false">M1247+X1247</f>
        <v>0</v>
      </c>
      <c r="AN1247" s="39" t="n">
        <f aca="false">Y1247</f>
        <v>0</v>
      </c>
      <c r="AO1247" s="39" t="n">
        <f aca="false">SUM(AK1247:AN1247)</f>
        <v>88</v>
      </c>
      <c r="AP1247" s="41" t="n">
        <f aca="false">K1247+V1247</f>
        <v>0</v>
      </c>
    </row>
    <row r="1248" s="42" customFormat="true" ht="16.5" hidden="true" customHeight="true" outlineLevel="0" collapsed="false">
      <c r="A1248" s="49" t="s">
        <v>66</v>
      </c>
      <c r="B1248" s="30" t="s">
        <v>238</v>
      </c>
      <c r="C1248" s="31" t="s">
        <v>670</v>
      </c>
      <c r="D1248" s="190" t="s">
        <v>411</v>
      </c>
      <c r="E1248" s="31" t="n">
        <v>17</v>
      </c>
      <c r="F1248" s="31"/>
      <c r="G1248" s="31"/>
      <c r="H1248" s="31"/>
      <c r="I1248" s="31"/>
      <c r="J1248" s="31"/>
      <c r="K1248" s="31"/>
      <c r="L1248" s="31"/>
      <c r="M1248" s="31"/>
      <c r="N1248" s="33" t="n">
        <f aca="false">E1248*F1248+H1248+J1248+K1248+L1248+M1248</f>
        <v>0</v>
      </c>
      <c r="O1248" s="36"/>
      <c r="P1248" s="31" t="n">
        <v>21</v>
      </c>
      <c r="Q1248" s="31" t="n">
        <v>2</v>
      </c>
      <c r="R1248" s="31" t="n">
        <v>14</v>
      </c>
      <c r="S1248" s="31"/>
      <c r="T1248" s="31"/>
      <c r="U1248" s="31"/>
      <c r="V1248" s="31"/>
      <c r="W1248" s="31" t="n">
        <v>4</v>
      </c>
      <c r="X1248" s="44" t="n">
        <v>8</v>
      </c>
      <c r="Y1248" s="31"/>
      <c r="Z1248" s="36" t="n">
        <f aca="false">P1248*Q1248+S1248+U1248+V1248+W1248+X1248+Y1248</f>
        <v>54</v>
      </c>
      <c r="AA1248" s="36" t="n">
        <f aca="false">N1248+Z1248</f>
        <v>54</v>
      </c>
      <c r="AB1248" s="54" t="s">
        <v>300</v>
      </c>
      <c r="AC1248" s="31"/>
      <c r="AD1248" s="31"/>
      <c r="AE1248" s="36" t="n">
        <f aca="false">P1248*Q1248</f>
        <v>42</v>
      </c>
      <c r="AF1248" s="38" t="n">
        <f aca="false">E1248*F1248+P1248*Q1248</f>
        <v>42</v>
      </c>
      <c r="AG1248" s="39" t="str">
        <f aca="false">AB1248</f>
        <v>Зайцева О.В.</v>
      </c>
      <c r="AH1248" s="39" t="str">
        <f aca="false">C1248</f>
        <v>2АСС9-6</v>
      </c>
      <c r="AI1248" s="40" t="str">
        <f aca="false">B1248</f>
        <v>25</v>
      </c>
      <c r="AJ1248" s="39" t="str">
        <f aca="false">CONCATENATE(A1248," ",D1248)</f>
        <v>ЕН.02 Дискретная математика</v>
      </c>
      <c r="AK1248" s="39" t="n">
        <f aca="false">E1248*F1248+P1248*Q1248+H1248+J1248+S1248+U1248</f>
        <v>42</v>
      </c>
      <c r="AL1248" s="39" t="n">
        <f aca="false">L1248+W1248</f>
        <v>4</v>
      </c>
      <c r="AM1248" s="39" t="n">
        <f aca="false">M1248+X1248</f>
        <v>8</v>
      </c>
      <c r="AN1248" s="39" t="n">
        <f aca="false">Y1248</f>
        <v>0</v>
      </c>
      <c r="AO1248" s="39" t="n">
        <f aca="false">SUM(AK1248:AN1248)</f>
        <v>54</v>
      </c>
      <c r="AP1248" s="41" t="n">
        <f aca="false">K1248+V1248</f>
        <v>0</v>
      </c>
    </row>
    <row r="1249" s="42" customFormat="true" ht="16.5" hidden="true" customHeight="true" outlineLevel="0" collapsed="false">
      <c r="A1249" s="49" t="s">
        <v>70</v>
      </c>
      <c r="B1249" s="30" t="s">
        <v>238</v>
      </c>
      <c r="C1249" s="31" t="s">
        <v>670</v>
      </c>
      <c r="D1249" s="139" t="s">
        <v>255</v>
      </c>
      <c r="E1249" s="31" t="n">
        <v>17</v>
      </c>
      <c r="F1249" s="31"/>
      <c r="G1249" s="31"/>
      <c r="H1249" s="31"/>
      <c r="I1249" s="31"/>
      <c r="J1249" s="31"/>
      <c r="K1249" s="31"/>
      <c r="L1249" s="31"/>
      <c r="M1249" s="31"/>
      <c r="N1249" s="33" t="n">
        <f aca="false">E1249*F1249+H1249+J1249+K1249+L1249+M1249</f>
        <v>0</v>
      </c>
      <c r="O1249" s="36"/>
      <c r="P1249" s="31" t="n">
        <v>21</v>
      </c>
      <c r="Q1249" s="31" t="n">
        <v>2</v>
      </c>
      <c r="R1249" s="31" t="n">
        <v>14</v>
      </c>
      <c r="S1249" s="31"/>
      <c r="T1249" s="31"/>
      <c r="U1249" s="31"/>
      <c r="V1249" s="31"/>
      <c r="W1249" s="31" t="n">
        <v>4</v>
      </c>
      <c r="X1249" s="44"/>
      <c r="Y1249" s="31"/>
      <c r="Z1249" s="36" t="n">
        <f aca="false">P1249*Q1249+S1249+U1249+V1249+W1249+X1249+Y1249</f>
        <v>46</v>
      </c>
      <c r="AA1249" s="36" t="n">
        <f aca="false">N1249+Z1249</f>
        <v>46</v>
      </c>
      <c r="AB1249" s="54" t="s">
        <v>300</v>
      </c>
      <c r="AC1249" s="31"/>
      <c r="AD1249" s="31"/>
      <c r="AE1249" s="36" t="n">
        <f aca="false">P1249*Q1249</f>
        <v>42</v>
      </c>
      <c r="AF1249" s="38" t="n">
        <f aca="false">E1249*F1249+P1249*Q1249</f>
        <v>42</v>
      </c>
      <c r="AG1249" s="39" t="str">
        <f aca="false">AB1249</f>
        <v>Зайцева О.В.</v>
      </c>
      <c r="AH1249" s="39" t="str">
        <f aca="false">C1249</f>
        <v>2АСС9-6</v>
      </c>
      <c r="AI1249" s="40" t="str">
        <f aca="false">B1249</f>
        <v>25</v>
      </c>
      <c r="AJ1249" s="39" t="str">
        <f aca="false">CONCATENATE(A1249," ",D1249)</f>
        <v>ЕН.03 Теория вероятностей и математическая статистика</v>
      </c>
      <c r="AK1249" s="39" t="n">
        <f aca="false">E1249*F1249+P1249*Q1249+H1249+J1249+S1249+U1249</f>
        <v>42</v>
      </c>
      <c r="AL1249" s="39" t="n">
        <f aca="false">L1249+W1249</f>
        <v>4</v>
      </c>
      <c r="AM1249" s="39" t="n">
        <f aca="false">M1249+X1249</f>
        <v>0</v>
      </c>
      <c r="AN1249" s="39" t="n">
        <f aca="false">Y1249</f>
        <v>0</v>
      </c>
      <c r="AO1249" s="39" t="n">
        <f aca="false">SUM(AK1249:AN1249)</f>
        <v>46</v>
      </c>
      <c r="AP1249" s="41" t="n">
        <f aca="false">K1249+V1249</f>
        <v>0</v>
      </c>
    </row>
    <row r="1250" s="42" customFormat="true" ht="16.5" hidden="true" customHeight="true" outlineLevel="0" collapsed="false">
      <c r="A1250" s="49" t="s">
        <v>70</v>
      </c>
      <c r="B1250" s="30" t="s">
        <v>238</v>
      </c>
      <c r="C1250" s="31" t="s">
        <v>670</v>
      </c>
      <c r="D1250" s="139" t="s">
        <v>255</v>
      </c>
      <c r="E1250" s="31" t="n">
        <v>17</v>
      </c>
      <c r="F1250" s="31"/>
      <c r="G1250" s="31"/>
      <c r="H1250" s="31"/>
      <c r="I1250" s="31"/>
      <c r="J1250" s="31"/>
      <c r="K1250" s="31"/>
      <c r="L1250" s="31"/>
      <c r="M1250" s="31"/>
      <c r="N1250" s="33" t="n">
        <f aca="false">E1250*F1250+H1250+J1250+K1250+L1250+M1250</f>
        <v>0</v>
      </c>
      <c r="O1250" s="36"/>
      <c r="P1250" s="31" t="n">
        <v>21</v>
      </c>
      <c r="Q1250" s="31"/>
      <c r="R1250" s="31"/>
      <c r="S1250" s="31"/>
      <c r="T1250" s="31"/>
      <c r="U1250" s="31"/>
      <c r="V1250" s="31"/>
      <c r="W1250" s="31"/>
      <c r="X1250" s="44" t="n">
        <v>8</v>
      </c>
      <c r="Y1250" s="31"/>
      <c r="Z1250" s="36" t="n">
        <f aca="false">P1250*Q1250+S1250+U1250+V1250+W1250+X1250+Y1250</f>
        <v>8</v>
      </c>
      <c r="AA1250" s="36" t="n">
        <f aca="false">N1250+Z1250</f>
        <v>8</v>
      </c>
      <c r="AB1250" s="54" t="s">
        <v>412</v>
      </c>
      <c r="AC1250" s="31"/>
      <c r="AD1250" s="31"/>
      <c r="AE1250" s="36" t="n">
        <f aca="false">P1250*Q1250</f>
        <v>0</v>
      </c>
      <c r="AF1250" s="38" t="n">
        <f aca="false">E1250*F1250+P1250*Q1250</f>
        <v>0</v>
      </c>
      <c r="AG1250" s="39" t="str">
        <f aca="false">AB1250</f>
        <v>вак. Математика экз.</v>
      </c>
      <c r="AH1250" s="39" t="str">
        <f aca="false">C1250</f>
        <v>2АСС9-6</v>
      </c>
      <c r="AI1250" s="40" t="str">
        <f aca="false">B1250</f>
        <v>25</v>
      </c>
      <c r="AJ1250" s="39" t="str">
        <f aca="false">CONCATENATE(A1250," ",D1250)</f>
        <v>ЕН.03 Теория вероятностей и математическая статистика</v>
      </c>
      <c r="AK1250" s="39" t="n">
        <f aca="false">E1250*F1250+P1250*Q1250+H1250+J1250+S1250+U1250</f>
        <v>0</v>
      </c>
      <c r="AL1250" s="39" t="n">
        <f aca="false">L1250+W1250</f>
        <v>0</v>
      </c>
      <c r="AM1250" s="39" t="n">
        <f aca="false">M1250+X1250</f>
        <v>8</v>
      </c>
      <c r="AN1250" s="39" t="n">
        <f aca="false">Y1250</f>
        <v>0</v>
      </c>
      <c r="AO1250" s="39" t="n">
        <f aca="false">SUM(AK1250:AN1250)</f>
        <v>8</v>
      </c>
      <c r="AP1250" s="41" t="n">
        <f aca="false">K1250+V1250</f>
        <v>0</v>
      </c>
    </row>
    <row r="1251" s="42" customFormat="true" ht="16.5" hidden="true" customHeight="true" outlineLevel="0" collapsed="false">
      <c r="A1251" s="49" t="s">
        <v>73</v>
      </c>
      <c r="B1251" s="30" t="s">
        <v>238</v>
      </c>
      <c r="C1251" s="31" t="s">
        <v>670</v>
      </c>
      <c r="D1251" s="190" t="s">
        <v>256</v>
      </c>
      <c r="E1251" s="31" t="n">
        <v>17</v>
      </c>
      <c r="F1251" s="31" t="n">
        <v>2</v>
      </c>
      <c r="G1251" s="31" t="n">
        <v>20</v>
      </c>
      <c r="H1251" s="31" t="n">
        <v>-6</v>
      </c>
      <c r="I1251" s="31"/>
      <c r="J1251" s="31"/>
      <c r="K1251" s="31"/>
      <c r="L1251" s="31"/>
      <c r="M1251" s="31"/>
      <c r="N1251" s="33" t="n">
        <f aca="false">E1251*F1251+H1251+J1251+K1251+L1251+M1251</f>
        <v>28</v>
      </c>
      <c r="O1251" s="36"/>
      <c r="P1251" s="31" t="n">
        <v>21</v>
      </c>
      <c r="Q1251" s="31" t="n">
        <v>4</v>
      </c>
      <c r="R1251" s="31"/>
      <c r="S1251" s="31" t="n">
        <v>-14</v>
      </c>
      <c r="T1251" s="31"/>
      <c r="U1251" s="31"/>
      <c r="V1251" s="31"/>
      <c r="W1251" s="31" t="n">
        <v>4</v>
      </c>
      <c r="X1251" s="31"/>
      <c r="Y1251" s="31"/>
      <c r="Z1251" s="36" t="n">
        <f aca="false">P1251*Q1251+S1251+U1251+V1251+W1251+X1251+Y1251</f>
        <v>74</v>
      </c>
      <c r="AA1251" s="36" t="n">
        <f aca="false">N1251+Z1251</f>
        <v>102</v>
      </c>
      <c r="AB1251" s="47" t="s">
        <v>413</v>
      </c>
      <c r="AC1251" s="31"/>
      <c r="AD1251" s="31"/>
      <c r="AE1251" s="36" t="n">
        <f aca="false">P1251*Q1251</f>
        <v>84</v>
      </c>
      <c r="AF1251" s="38" t="n">
        <f aca="false">E1251*F1251+P1251*Q1251</f>
        <v>118</v>
      </c>
      <c r="AG1251" s="39" t="str">
        <f aca="false">AB1251</f>
        <v>Чагмавели Н.В.</v>
      </c>
      <c r="AH1251" s="39" t="str">
        <f aca="false">C1251</f>
        <v>2АСС9-6</v>
      </c>
      <c r="AI1251" s="40" t="str">
        <f aca="false">B1251</f>
        <v>25</v>
      </c>
      <c r="AJ1251" s="39" t="str">
        <f aca="false">CONCATENATE(A1251," ",D1251)</f>
        <v>ОП.01 Операционные системы и среды</v>
      </c>
      <c r="AK1251" s="39" t="n">
        <f aca="false">E1251*F1251+P1251*Q1251+H1251+J1251+S1251+U1251</f>
        <v>98</v>
      </c>
      <c r="AL1251" s="39" t="n">
        <f aca="false">L1251+W1251</f>
        <v>4</v>
      </c>
      <c r="AM1251" s="39" t="n">
        <f aca="false">M1251+X1251</f>
        <v>0</v>
      </c>
      <c r="AN1251" s="39" t="n">
        <f aca="false">Y1251</f>
        <v>0</v>
      </c>
      <c r="AO1251" s="39" t="n">
        <f aca="false">SUM(AK1251:AN1251)</f>
        <v>102</v>
      </c>
      <c r="AP1251" s="41" t="n">
        <f aca="false">K1251+V1251</f>
        <v>0</v>
      </c>
    </row>
    <row r="1252" s="42" customFormat="true" ht="16.5" hidden="true" customHeight="true" outlineLevel="0" collapsed="false">
      <c r="A1252" s="49" t="s">
        <v>73</v>
      </c>
      <c r="B1252" s="30" t="s">
        <v>175</v>
      </c>
      <c r="C1252" s="31" t="s">
        <v>671</v>
      </c>
      <c r="D1252" s="190" t="s">
        <v>256</v>
      </c>
      <c r="E1252" s="31" t="n">
        <v>17</v>
      </c>
      <c r="F1252" s="31"/>
      <c r="G1252" s="31"/>
      <c r="H1252" s="31" t="n">
        <v>6</v>
      </c>
      <c r="I1252" s="31"/>
      <c r="J1252" s="31"/>
      <c r="K1252" s="31"/>
      <c r="L1252" s="31"/>
      <c r="M1252" s="31"/>
      <c r="N1252" s="33" t="n">
        <f aca="false">E1252*F1252+H1252+J1252+K1252+L1252+M1252</f>
        <v>6</v>
      </c>
      <c r="O1252" s="36"/>
      <c r="P1252" s="31" t="n">
        <v>21</v>
      </c>
      <c r="Q1252" s="31"/>
      <c r="R1252" s="31"/>
      <c r="S1252" s="31" t="n">
        <v>14</v>
      </c>
      <c r="T1252" s="31"/>
      <c r="U1252" s="31"/>
      <c r="V1252" s="31"/>
      <c r="W1252" s="31"/>
      <c r="X1252" s="31"/>
      <c r="Y1252" s="31"/>
      <c r="Z1252" s="36" t="n">
        <f aca="false">P1252*Q1252+S1252+U1252+V1252+W1252+X1252+Y1252</f>
        <v>14</v>
      </c>
      <c r="AA1252" s="36" t="n">
        <f aca="false">N1252+Z1252</f>
        <v>20</v>
      </c>
      <c r="AB1252" s="47" t="s">
        <v>413</v>
      </c>
      <c r="AC1252" s="31"/>
      <c r="AD1252" s="31"/>
      <c r="AE1252" s="36" t="n">
        <f aca="false">P1252*Q1252</f>
        <v>0</v>
      </c>
      <c r="AF1252" s="38" t="n">
        <f aca="false">E1252*F1252+P1252*Q1252</f>
        <v>0</v>
      </c>
      <c r="AG1252" s="39" t="str">
        <f aca="false">AB1252</f>
        <v>Чагмавели Н.В.</v>
      </c>
      <c r="AH1252" s="39" t="str">
        <f aca="false">C1252</f>
        <v>2АСС9-6а</v>
      </c>
      <c r="AI1252" s="40" t="str">
        <f aca="false">B1252</f>
        <v>13</v>
      </c>
      <c r="AJ1252" s="39" t="str">
        <f aca="false">CONCATENATE(A1252," ",D1252)</f>
        <v>ОП.01 Операционные системы и среды</v>
      </c>
      <c r="AK1252" s="39" t="n">
        <f aca="false">E1252*F1252+P1252*Q1252+H1252+J1252+S1252+U1252</f>
        <v>20</v>
      </c>
      <c r="AL1252" s="39" t="n">
        <f aca="false">L1252+W1252</f>
        <v>0</v>
      </c>
      <c r="AM1252" s="39" t="n">
        <f aca="false">M1252+X1252</f>
        <v>0</v>
      </c>
      <c r="AN1252" s="39" t="n">
        <f aca="false">Y1252</f>
        <v>0</v>
      </c>
      <c r="AO1252" s="39" t="n">
        <f aca="false">SUM(AK1252:AN1252)</f>
        <v>20</v>
      </c>
      <c r="AP1252" s="41" t="n">
        <f aca="false">K1252+V1252</f>
        <v>0</v>
      </c>
    </row>
    <row r="1253" s="42" customFormat="true" ht="16.5" hidden="true" customHeight="true" outlineLevel="0" collapsed="false">
      <c r="A1253" s="49" t="s">
        <v>73</v>
      </c>
      <c r="B1253" s="30" t="s">
        <v>53</v>
      </c>
      <c r="C1253" s="31" t="s">
        <v>672</v>
      </c>
      <c r="D1253" s="190" t="s">
        <v>256</v>
      </c>
      <c r="E1253" s="31" t="n">
        <v>17</v>
      </c>
      <c r="F1253" s="31"/>
      <c r="G1253" s="31"/>
      <c r="H1253" s="31" t="n">
        <v>6</v>
      </c>
      <c r="I1253" s="31"/>
      <c r="J1253" s="31"/>
      <c r="K1253" s="31"/>
      <c r="L1253" s="31"/>
      <c r="M1253" s="31"/>
      <c r="N1253" s="33" t="n">
        <f aca="false">E1253*F1253+H1253+J1253+K1253+L1253+M1253</f>
        <v>6</v>
      </c>
      <c r="O1253" s="36"/>
      <c r="P1253" s="31" t="n">
        <v>21</v>
      </c>
      <c r="Q1253" s="31"/>
      <c r="R1253" s="31"/>
      <c r="S1253" s="31" t="n">
        <v>14</v>
      </c>
      <c r="T1253" s="31"/>
      <c r="U1253" s="31"/>
      <c r="V1253" s="31"/>
      <c r="W1253" s="31"/>
      <c r="X1253" s="31"/>
      <c r="Y1253" s="31"/>
      <c r="Z1253" s="36" t="n">
        <f aca="false">P1253*Q1253+S1253+U1253+V1253+W1253+X1253+Y1253</f>
        <v>14</v>
      </c>
      <c r="AA1253" s="36" t="n">
        <f aca="false">N1253+Z1253</f>
        <v>20</v>
      </c>
      <c r="AB1253" s="47" t="s">
        <v>69</v>
      </c>
      <c r="AC1253" s="31"/>
      <c r="AD1253" s="31"/>
      <c r="AE1253" s="36" t="n">
        <f aca="false">P1253*Q1253</f>
        <v>0</v>
      </c>
      <c r="AF1253" s="38" t="n">
        <f aca="false">E1253*F1253+P1253*Q1253</f>
        <v>0</v>
      </c>
      <c r="AG1253" s="39" t="str">
        <f aca="false">AB1253</f>
        <v>вак. 2 п/гр</v>
      </c>
      <c r="AH1253" s="39" t="str">
        <f aca="false">C1253</f>
        <v>2АСС9-6б</v>
      </c>
      <c r="AI1253" s="40" t="str">
        <f aca="false">B1253</f>
        <v>12</v>
      </c>
      <c r="AJ1253" s="39" t="str">
        <f aca="false">CONCATENATE(A1253," ",D1253)</f>
        <v>ОП.01 Операционные системы и среды</v>
      </c>
      <c r="AK1253" s="39" t="n">
        <f aca="false">E1253*F1253+P1253*Q1253+H1253+J1253+S1253+U1253</f>
        <v>20</v>
      </c>
      <c r="AL1253" s="39" t="n">
        <f aca="false">L1253+W1253</f>
        <v>0</v>
      </c>
      <c r="AM1253" s="39" t="n">
        <f aca="false">M1253+X1253</f>
        <v>0</v>
      </c>
      <c r="AN1253" s="39" t="n">
        <f aca="false">Y1253</f>
        <v>0</v>
      </c>
      <c r="AO1253" s="39" t="n">
        <f aca="false">SUM(AK1253:AN1253)</f>
        <v>20</v>
      </c>
      <c r="AP1253" s="41" t="n">
        <f aca="false">K1253+V1253</f>
        <v>0</v>
      </c>
    </row>
    <row r="1254" s="42" customFormat="true" ht="16.5" hidden="true" customHeight="true" outlineLevel="0" collapsed="false">
      <c r="A1254" s="49" t="s">
        <v>76</v>
      </c>
      <c r="B1254" s="30" t="s">
        <v>238</v>
      </c>
      <c r="C1254" s="31" t="s">
        <v>670</v>
      </c>
      <c r="D1254" s="190" t="s">
        <v>258</v>
      </c>
      <c r="E1254" s="31" t="n">
        <v>17</v>
      </c>
      <c r="F1254" s="31" t="n">
        <v>2</v>
      </c>
      <c r="G1254" s="31" t="n">
        <v>36</v>
      </c>
      <c r="H1254" s="31" t="n">
        <v>-10</v>
      </c>
      <c r="I1254" s="31"/>
      <c r="J1254" s="31"/>
      <c r="K1254" s="31"/>
      <c r="L1254" s="31"/>
      <c r="M1254" s="31"/>
      <c r="N1254" s="33" t="n">
        <f aca="false">E1254*F1254+H1254+J1254+K1254+L1254+M1254</f>
        <v>24</v>
      </c>
      <c r="O1254" s="36"/>
      <c r="P1254" s="31" t="n">
        <v>21</v>
      </c>
      <c r="Q1254" s="31" t="n">
        <v>2</v>
      </c>
      <c r="R1254" s="31"/>
      <c r="S1254" s="31" t="n">
        <v>-26</v>
      </c>
      <c r="T1254" s="31"/>
      <c r="U1254" s="31"/>
      <c r="V1254" s="31"/>
      <c r="W1254" s="31" t="n">
        <v>4</v>
      </c>
      <c r="X1254" s="31"/>
      <c r="Y1254" s="31"/>
      <c r="Z1254" s="36" t="n">
        <f aca="false">P1254*Q1254+S1254+U1254+V1254+W1254+X1254+Y1254</f>
        <v>20</v>
      </c>
      <c r="AA1254" s="36" t="n">
        <f aca="false">N1254+Z1254</f>
        <v>44</v>
      </c>
      <c r="AB1254" s="47" t="s">
        <v>413</v>
      </c>
      <c r="AC1254" s="31"/>
      <c r="AD1254" s="31"/>
      <c r="AE1254" s="36" t="n">
        <f aca="false">P1254*Q1254</f>
        <v>42</v>
      </c>
      <c r="AF1254" s="38" t="n">
        <f aca="false">E1254*F1254+P1254*Q1254</f>
        <v>76</v>
      </c>
      <c r="AG1254" s="39" t="str">
        <f aca="false">AB1254</f>
        <v>Чагмавели Н.В.</v>
      </c>
      <c r="AH1254" s="39" t="str">
        <f aca="false">C1254</f>
        <v>2АСС9-6</v>
      </c>
      <c r="AI1254" s="40" t="str">
        <f aca="false">B1254</f>
        <v>25</v>
      </c>
      <c r="AJ1254" s="39" t="str">
        <f aca="false">CONCATENATE(A1254," ",D1254)</f>
        <v>ОП.02 Архитектура аппаратных средств</v>
      </c>
      <c r="AK1254" s="39" t="n">
        <f aca="false">E1254*F1254+P1254*Q1254+H1254+J1254+S1254+U1254</f>
        <v>40</v>
      </c>
      <c r="AL1254" s="39" t="n">
        <f aca="false">L1254+W1254</f>
        <v>4</v>
      </c>
      <c r="AM1254" s="39" t="n">
        <f aca="false">M1254+X1254</f>
        <v>0</v>
      </c>
      <c r="AN1254" s="39" t="n">
        <f aca="false">Y1254</f>
        <v>0</v>
      </c>
      <c r="AO1254" s="39" t="n">
        <f aca="false">SUM(AK1254:AN1254)</f>
        <v>44</v>
      </c>
      <c r="AP1254" s="41" t="n">
        <f aca="false">K1254+V1254</f>
        <v>0</v>
      </c>
    </row>
    <row r="1255" s="42" customFormat="true" ht="16.5" hidden="true" customHeight="true" outlineLevel="0" collapsed="false">
      <c r="A1255" s="49" t="s">
        <v>76</v>
      </c>
      <c r="B1255" s="30" t="s">
        <v>175</v>
      </c>
      <c r="C1255" s="31" t="s">
        <v>671</v>
      </c>
      <c r="D1255" s="190" t="s">
        <v>258</v>
      </c>
      <c r="E1255" s="31" t="n">
        <v>17</v>
      </c>
      <c r="F1255" s="31"/>
      <c r="G1255" s="31"/>
      <c r="H1255" s="31" t="n">
        <v>10</v>
      </c>
      <c r="I1255" s="31"/>
      <c r="J1255" s="31"/>
      <c r="K1255" s="31"/>
      <c r="L1255" s="31"/>
      <c r="M1255" s="31"/>
      <c r="N1255" s="33" t="n">
        <f aca="false">E1255*F1255+H1255+J1255+K1255+L1255+M1255</f>
        <v>10</v>
      </c>
      <c r="O1255" s="36"/>
      <c r="P1255" s="31" t="n">
        <v>21</v>
      </c>
      <c r="Q1255" s="31"/>
      <c r="R1255" s="31"/>
      <c r="S1255" s="31" t="n">
        <v>26</v>
      </c>
      <c r="T1255" s="31"/>
      <c r="U1255" s="31"/>
      <c r="V1255" s="31"/>
      <c r="W1255" s="31"/>
      <c r="X1255" s="31"/>
      <c r="Y1255" s="31"/>
      <c r="Z1255" s="36" t="n">
        <f aca="false">P1255*Q1255+S1255+U1255+V1255+W1255+X1255+Y1255</f>
        <v>26</v>
      </c>
      <c r="AA1255" s="36" t="n">
        <f aca="false">N1255+Z1255</f>
        <v>36</v>
      </c>
      <c r="AB1255" s="47" t="s">
        <v>413</v>
      </c>
      <c r="AC1255" s="31"/>
      <c r="AD1255" s="31"/>
      <c r="AE1255" s="36" t="n">
        <f aca="false">P1255*Q1255</f>
        <v>0</v>
      </c>
      <c r="AF1255" s="38" t="n">
        <f aca="false">E1255*F1255+P1255*Q1255</f>
        <v>0</v>
      </c>
      <c r="AG1255" s="39" t="str">
        <f aca="false">AB1255</f>
        <v>Чагмавели Н.В.</v>
      </c>
      <c r="AH1255" s="39" t="str">
        <f aca="false">C1255</f>
        <v>2АСС9-6а</v>
      </c>
      <c r="AI1255" s="40" t="str">
        <f aca="false">B1255</f>
        <v>13</v>
      </c>
      <c r="AJ1255" s="39" t="str">
        <f aca="false">CONCATENATE(A1255," ",D1255)</f>
        <v>ОП.02 Архитектура аппаратных средств</v>
      </c>
      <c r="AK1255" s="39" t="n">
        <f aca="false">E1255*F1255+P1255*Q1255+H1255+J1255+S1255+U1255</f>
        <v>36</v>
      </c>
      <c r="AL1255" s="39" t="n">
        <f aca="false">L1255+W1255</f>
        <v>0</v>
      </c>
      <c r="AM1255" s="39" t="n">
        <f aca="false">M1255+X1255</f>
        <v>0</v>
      </c>
      <c r="AN1255" s="39" t="n">
        <f aca="false">Y1255</f>
        <v>0</v>
      </c>
      <c r="AO1255" s="39" t="n">
        <f aca="false">SUM(AK1255:AN1255)</f>
        <v>36</v>
      </c>
      <c r="AP1255" s="41" t="n">
        <f aca="false">K1255+V1255</f>
        <v>0</v>
      </c>
    </row>
    <row r="1256" s="42" customFormat="true" ht="16.5" hidden="true" customHeight="true" outlineLevel="0" collapsed="false">
      <c r="A1256" s="49" t="s">
        <v>76</v>
      </c>
      <c r="B1256" s="30" t="s">
        <v>53</v>
      </c>
      <c r="C1256" s="31" t="s">
        <v>672</v>
      </c>
      <c r="D1256" s="190" t="s">
        <v>258</v>
      </c>
      <c r="E1256" s="31" t="n">
        <v>17</v>
      </c>
      <c r="F1256" s="31"/>
      <c r="G1256" s="31"/>
      <c r="H1256" s="31" t="n">
        <v>10</v>
      </c>
      <c r="I1256" s="31"/>
      <c r="J1256" s="31"/>
      <c r="K1256" s="31"/>
      <c r="L1256" s="31"/>
      <c r="M1256" s="31"/>
      <c r="N1256" s="33" t="n">
        <f aca="false">E1256*F1256+H1256+J1256+K1256+L1256+M1256</f>
        <v>10</v>
      </c>
      <c r="O1256" s="36"/>
      <c r="P1256" s="31" t="n">
        <v>21</v>
      </c>
      <c r="Q1256" s="31"/>
      <c r="R1256" s="31"/>
      <c r="S1256" s="31" t="n">
        <v>26</v>
      </c>
      <c r="T1256" s="31"/>
      <c r="U1256" s="31"/>
      <c r="V1256" s="31"/>
      <c r="W1256" s="31"/>
      <c r="X1256" s="31"/>
      <c r="Y1256" s="31"/>
      <c r="Z1256" s="36" t="n">
        <f aca="false">P1256*Q1256+S1256+U1256+V1256+W1256+X1256+Y1256</f>
        <v>26</v>
      </c>
      <c r="AA1256" s="36" t="n">
        <f aca="false">N1256+Z1256</f>
        <v>36</v>
      </c>
      <c r="AB1256" s="47" t="s">
        <v>69</v>
      </c>
      <c r="AC1256" s="31"/>
      <c r="AD1256" s="31"/>
      <c r="AE1256" s="36" t="n">
        <f aca="false">P1256*Q1256</f>
        <v>0</v>
      </c>
      <c r="AF1256" s="38" t="n">
        <f aca="false">E1256*F1256+P1256*Q1256</f>
        <v>0</v>
      </c>
      <c r="AG1256" s="39" t="str">
        <f aca="false">AB1256</f>
        <v>вак. 2 п/гр</v>
      </c>
      <c r="AH1256" s="39" t="str">
        <f aca="false">C1256</f>
        <v>2АСС9-6б</v>
      </c>
      <c r="AI1256" s="40" t="str">
        <f aca="false">B1256</f>
        <v>12</v>
      </c>
      <c r="AJ1256" s="39" t="str">
        <f aca="false">CONCATENATE(A1256," ",D1256)</f>
        <v>ОП.02 Архитектура аппаратных средств</v>
      </c>
      <c r="AK1256" s="39" t="n">
        <f aca="false">E1256*F1256+P1256*Q1256+H1256+J1256+S1256+U1256</f>
        <v>36</v>
      </c>
      <c r="AL1256" s="39" t="n">
        <f aca="false">L1256+W1256</f>
        <v>0</v>
      </c>
      <c r="AM1256" s="39" t="n">
        <f aca="false">M1256+X1256</f>
        <v>0</v>
      </c>
      <c r="AN1256" s="39" t="n">
        <f aca="false">Y1256</f>
        <v>0</v>
      </c>
      <c r="AO1256" s="39" t="n">
        <f aca="false">SUM(AK1256:AN1256)</f>
        <v>36</v>
      </c>
      <c r="AP1256" s="41" t="n">
        <f aca="false">K1256+V1256</f>
        <v>0</v>
      </c>
    </row>
    <row r="1257" s="42" customFormat="true" ht="16.5" hidden="true" customHeight="true" outlineLevel="0" collapsed="false">
      <c r="A1257" s="49" t="s">
        <v>79</v>
      </c>
      <c r="B1257" s="30" t="s">
        <v>238</v>
      </c>
      <c r="C1257" s="31" t="s">
        <v>670</v>
      </c>
      <c r="D1257" s="190" t="s">
        <v>414</v>
      </c>
      <c r="E1257" s="31" t="n">
        <v>17</v>
      </c>
      <c r="F1257" s="31" t="n">
        <v>3</v>
      </c>
      <c r="G1257" s="31" t="n">
        <v>30</v>
      </c>
      <c r="H1257" s="31" t="n">
        <v>-30</v>
      </c>
      <c r="I1257" s="31"/>
      <c r="J1257" s="31"/>
      <c r="K1257" s="31"/>
      <c r="L1257" s="31"/>
      <c r="M1257" s="31"/>
      <c r="N1257" s="33" t="n">
        <f aca="false">E1257*F1257+H1257+J1257+K1257+L1257+M1257</f>
        <v>21</v>
      </c>
      <c r="O1257" s="36"/>
      <c r="P1257" s="31" t="n">
        <v>21</v>
      </c>
      <c r="Q1257" s="31"/>
      <c r="R1257" s="31"/>
      <c r="S1257" s="31"/>
      <c r="T1257" s="31"/>
      <c r="U1257" s="31"/>
      <c r="V1257" s="31"/>
      <c r="W1257" s="31"/>
      <c r="X1257" s="31"/>
      <c r="Y1257" s="31"/>
      <c r="Z1257" s="36" t="n">
        <f aca="false">P1257*Q1257+S1257+U1257+V1257+W1257+X1257+Y1257</f>
        <v>0</v>
      </c>
      <c r="AA1257" s="36" t="n">
        <f aca="false">N1257+Z1257</f>
        <v>21</v>
      </c>
      <c r="AB1257" s="47" t="s">
        <v>415</v>
      </c>
      <c r="AC1257" s="31"/>
      <c r="AD1257" s="31"/>
      <c r="AE1257" s="36" t="n">
        <f aca="false">P1257*Q1257</f>
        <v>0</v>
      </c>
      <c r="AF1257" s="38" t="n">
        <f aca="false">E1257*F1257+P1257*Q1257</f>
        <v>51</v>
      </c>
      <c r="AG1257" s="39" t="str">
        <f aca="false">AB1257</f>
        <v>Балашов Н.А.</v>
      </c>
      <c r="AH1257" s="39" t="str">
        <f aca="false">C1257</f>
        <v>2АСС9-6</v>
      </c>
      <c r="AI1257" s="40" t="str">
        <f aca="false">B1257</f>
        <v>25</v>
      </c>
      <c r="AJ1257" s="39" t="str">
        <f aca="false">CONCATENATE(A1257," ",D1257)</f>
        <v>ОП.03 Информационные технологи</v>
      </c>
      <c r="AK1257" s="39" t="n">
        <f aca="false">E1257*F1257+P1257*Q1257+H1257+J1257+S1257+U1257</f>
        <v>21</v>
      </c>
      <c r="AL1257" s="39" t="n">
        <f aca="false">L1257+W1257</f>
        <v>0</v>
      </c>
      <c r="AM1257" s="39" t="n">
        <f aca="false">M1257+X1257</f>
        <v>0</v>
      </c>
      <c r="AN1257" s="39" t="n">
        <f aca="false">Y1257</f>
        <v>0</v>
      </c>
      <c r="AO1257" s="39" t="n">
        <f aca="false">SUM(AK1257:AN1257)</f>
        <v>21</v>
      </c>
      <c r="AP1257" s="41" t="n">
        <f aca="false">K1257+V1257</f>
        <v>0</v>
      </c>
    </row>
    <row r="1258" s="42" customFormat="true" ht="16.5" hidden="true" customHeight="true" outlineLevel="0" collapsed="false">
      <c r="A1258" s="49" t="s">
        <v>79</v>
      </c>
      <c r="B1258" s="30" t="s">
        <v>175</v>
      </c>
      <c r="C1258" s="31" t="s">
        <v>671</v>
      </c>
      <c r="D1258" s="190" t="s">
        <v>414</v>
      </c>
      <c r="E1258" s="31" t="n">
        <v>17</v>
      </c>
      <c r="F1258" s="31"/>
      <c r="G1258" s="31"/>
      <c r="H1258" s="31" t="n">
        <v>30</v>
      </c>
      <c r="I1258" s="31"/>
      <c r="J1258" s="31"/>
      <c r="K1258" s="31"/>
      <c r="L1258" s="31"/>
      <c r="M1258" s="31"/>
      <c r="N1258" s="33" t="n">
        <f aca="false">E1258*F1258+H1258+J1258+K1258+L1258+M1258</f>
        <v>30</v>
      </c>
      <c r="O1258" s="36"/>
      <c r="P1258" s="31" t="n">
        <v>21</v>
      </c>
      <c r="Q1258" s="31"/>
      <c r="R1258" s="31"/>
      <c r="S1258" s="31"/>
      <c r="T1258" s="31"/>
      <c r="U1258" s="31"/>
      <c r="V1258" s="31"/>
      <c r="W1258" s="31"/>
      <c r="X1258" s="31"/>
      <c r="Y1258" s="31"/>
      <c r="Z1258" s="36" t="n">
        <f aca="false">P1258*Q1258+S1258+U1258+V1258+W1258+X1258+Y1258</f>
        <v>0</v>
      </c>
      <c r="AA1258" s="36" t="n">
        <f aca="false">N1258+Z1258</f>
        <v>30</v>
      </c>
      <c r="AB1258" s="47" t="s">
        <v>415</v>
      </c>
      <c r="AC1258" s="31"/>
      <c r="AD1258" s="31"/>
      <c r="AE1258" s="36" t="n">
        <f aca="false">P1258*Q1258</f>
        <v>0</v>
      </c>
      <c r="AF1258" s="38" t="n">
        <f aca="false">E1258*F1258+P1258*Q1258</f>
        <v>0</v>
      </c>
      <c r="AG1258" s="39" t="str">
        <f aca="false">AB1258</f>
        <v>Балашов Н.А.</v>
      </c>
      <c r="AH1258" s="39" t="str">
        <f aca="false">C1258</f>
        <v>2АСС9-6а</v>
      </c>
      <c r="AI1258" s="40" t="str">
        <f aca="false">B1258</f>
        <v>13</v>
      </c>
      <c r="AJ1258" s="39" t="str">
        <f aca="false">CONCATENATE(A1258," ",D1258)</f>
        <v>ОП.03 Информационные технологи</v>
      </c>
      <c r="AK1258" s="39" t="n">
        <f aca="false">E1258*F1258+P1258*Q1258+H1258+J1258+S1258+U1258</f>
        <v>30</v>
      </c>
      <c r="AL1258" s="39" t="n">
        <f aca="false">L1258+W1258</f>
        <v>0</v>
      </c>
      <c r="AM1258" s="39" t="n">
        <f aca="false">M1258+X1258</f>
        <v>0</v>
      </c>
      <c r="AN1258" s="39" t="n">
        <f aca="false">Y1258</f>
        <v>0</v>
      </c>
      <c r="AO1258" s="39" t="n">
        <f aca="false">SUM(AK1258:AN1258)</f>
        <v>30</v>
      </c>
      <c r="AP1258" s="41" t="n">
        <f aca="false">K1258+V1258</f>
        <v>0</v>
      </c>
    </row>
    <row r="1259" s="42" customFormat="true" ht="16.5" hidden="true" customHeight="true" outlineLevel="0" collapsed="false">
      <c r="A1259" s="49" t="s">
        <v>79</v>
      </c>
      <c r="B1259" s="30" t="s">
        <v>53</v>
      </c>
      <c r="C1259" s="31" t="s">
        <v>672</v>
      </c>
      <c r="D1259" s="190" t="s">
        <v>414</v>
      </c>
      <c r="E1259" s="31" t="n">
        <v>17</v>
      </c>
      <c r="F1259" s="31"/>
      <c r="G1259" s="31"/>
      <c r="H1259" s="31" t="n">
        <v>30</v>
      </c>
      <c r="I1259" s="31"/>
      <c r="J1259" s="31"/>
      <c r="K1259" s="31"/>
      <c r="L1259" s="31"/>
      <c r="M1259" s="31"/>
      <c r="N1259" s="33" t="n">
        <f aca="false">E1259*F1259+H1259+J1259+K1259+L1259+M1259</f>
        <v>30</v>
      </c>
      <c r="O1259" s="36"/>
      <c r="P1259" s="31" t="n">
        <v>21</v>
      </c>
      <c r="Q1259" s="31"/>
      <c r="R1259" s="31"/>
      <c r="S1259" s="31"/>
      <c r="T1259" s="31"/>
      <c r="U1259" s="31"/>
      <c r="V1259" s="31"/>
      <c r="W1259" s="31"/>
      <c r="X1259" s="31"/>
      <c r="Y1259" s="31"/>
      <c r="Z1259" s="36" t="n">
        <f aca="false">P1259*Q1259+S1259+U1259+V1259+W1259+X1259+Y1259</f>
        <v>0</v>
      </c>
      <c r="AA1259" s="36" t="n">
        <f aca="false">N1259+Z1259</f>
        <v>30</v>
      </c>
      <c r="AB1259" s="47" t="s">
        <v>69</v>
      </c>
      <c r="AC1259" s="31"/>
      <c r="AD1259" s="31"/>
      <c r="AE1259" s="36" t="n">
        <f aca="false">P1259*Q1259</f>
        <v>0</v>
      </c>
      <c r="AF1259" s="38" t="n">
        <f aca="false">E1259*F1259+P1259*Q1259</f>
        <v>0</v>
      </c>
      <c r="AG1259" s="39" t="str">
        <f aca="false">AB1259</f>
        <v>вак. 2 п/гр</v>
      </c>
      <c r="AH1259" s="39" t="str">
        <f aca="false">C1259</f>
        <v>2АСС9-6б</v>
      </c>
      <c r="AI1259" s="40" t="str">
        <f aca="false">B1259</f>
        <v>12</v>
      </c>
      <c r="AJ1259" s="39" t="str">
        <f aca="false">CONCATENATE(A1259," ",D1259)</f>
        <v>ОП.03 Информационные технологи</v>
      </c>
      <c r="AK1259" s="39" t="n">
        <f aca="false">E1259*F1259+P1259*Q1259+H1259+J1259+S1259+U1259</f>
        <v>30</v>
      </c>
      <c r="AL1259" s="39" t="n">
        <f aca="false">L1259+W1259</f>
        <v>0</v>
      </c>
      <c r="AM1259" s="39" t="n">
        <f aca="false">M1259+X1259</f>
        <v>0</v>
      </c>
      <c r="AN1259" s="39" t="n">
        <f aca="false">Y1259</f>
        <v>0</v>
      </c>
      <c r="AO1259" s="39" t="n">
        <f aca="false">SUM(AK1259:AN1259)</f>
        <v>30</v>
      </c>
      <c r="AP1259" s="41" t="n">
        <f aca="false">K1259+V1259</f>
        <v>0</v>
      </c>
    </row>
    <row r="1260" s="42" customFormat="true" ht="16.5" hidden="true" customHeight="true" outlineLevel="0" collapsed="false">
      <c r="A1260" s="49" t="s">
        <v>82</v>
      </c>
      <c r="B1260" s="30" t="s">
        <v>238</v>
      </c>
      <c r="C1260" s="31" t="s">
        <v>670</v>
      </c>
      <c r="D1260" s="190" t="s">
        <v>261</v>
      </c>
      <c r="E1260" s="31" t="n">
        <v>17</v>
      </c>
      <c r="F1260" s="31" t="n">
        <v>2</v>
      </c>
      <c r="G1260" s="31" t="n">
        <v>58</v>
      </c>
      <c r="H1260" s="31" t="n">
        <v>-10</v>
      </c>
      <c r="I1260" s="31"/>
      <c r="J1260" s="31"/>
      <c r="K1260" s="31"/>
      <c r="L1260" s="31"/>
      <c r="M1260" s="31"/>
      <c r="N1260" s="33" t="n">
        <f aca="false">E1260*F1260+H1260+J1260+K1260+L1260+M1260</f>
        <v>24</v>
      </c>
      <c r="O1260" s="36"/>
      <c r="P1260" s="31" t="n">
        <v>21</v>
      </c>
      <c r="Q1260" s="31" t="n">
        <v>3</v>
      </c>
      <c r="R1260" s="31"/>
      <c r="S1260" s="31" t="n">
        <v>-48</v>
      </c>
      <c r="T1260" s="31"/>
      <c r="U1260" s="31"/>
      <c r="V1260" s="31"/>
      <c r="W1260" s="31" t="n">
        <v>2</v>
      </c>
      <c r="X1260" s="31"/>
      <c r="Y1260" s="31"/>
      <c r="Z1260" s="36" t="n">
        <f aca="false">P1260*Q1260+S1260+U1260+V1260+W1260+X1260+Y1260</f>
        <v>17</v>
      </c>
      <c r="AA1260" s="36" t="n">
        <f aca="false">N1260+Z1260</f>
        <v>41</v>
      </c>
      <c r="AB1260" s="47" t="s">
        <v>415</v>
      </c>
      <c r="AC1260" s="31"/>
      <c r="AD1260" s="31"/>
      <c r="AE1260" s="36" t="n">
        <f aca="false">P1260*Q1260</f>
        <v>63</v>
      </c>
      <c r="AF1260" s="38" t="n">
        <f aca="false">E1260*F1260+P1260*Q1260</f>
        <v>97</v>
      </c>
      <c r="AG1260" s="39" t="str">
        <f aca="false">AB1260</f>
        <v>Балашов Н.А.</v>
      </c>
      <c r="AH1260" s="39" t="str">
        <f aca="false">C1260</f>
        <v>2АСС9-6</v>
      </c>
      <c r="AI1260" s="40" t="str">
        <f aca="false">B1260</f>
        <v>25</v>
      </c>
      <c r="AJ1260" s="39" t="str">
        <f aca="false">CONCATENATE(A1260," ",D1260)</f>
        <v>ОП.04 Основы алгоритмизации и программирования</v>
      </c>
      <c r="AK1260" s="39" t="n">
        <f aca="false">E1260*F1260+P1260*Q1260+H1260+J1260+S1260+U1260</f>
        <v>39</v>
      </c>
      <c r="AL1260" s="39" t="n">
        <f aca="false">L1260+W1260</f>
        <v>2</v>
      </c>
      <c r="AM1260" s="39" t="n">
        <f aca="false">M1260+X1260</f>
        <v>0</v>
      </c>
      <c r="AN1260" s="39" t="n">
        <f aca="false">Y1260</f>
        <v>0</v>
      </c>
      <c r="AO1260" s="39" t="n">
        <f aca="false">SUM(AK1260:AN1260)</f>
        <v>41</v>
      </c>
      <c r="AP1260" s="41" t="n">
        <f aca="false">K1260+V1260</f>
        <v>0</v>
      </c>
    </row>
    <row r="1261" s="42" customFormat="true" ht="16.5" hidden="true" customHeight="true" outlineLevel="0" collapsed="false">
      <c r="A1261" s="49" t="s">
        <v>82</v>
      </c>
      <c r="B1261" s="30" t="s">
        <v>175</v>
      </c>
      <c r="C1261" s="31" t="s">
        <v>671</v>
      </c>
      <c r="D1261" s="190" t="s">
        <v>261</v>
      </c>
      <c r="E1261" s="31" t="n">
        <v>17</v>
      </c>
      <c r="F1261" s="31"/>
      <c r="G1261" s="31"/>
      <c r="H1261" s="31" t="n">
        <v>10</v>
      </c>
      <c r="I1261" s="31"/>
      <c r="J1261" s="31"/>
      <c r="K1261" s="31"/>
      <c r="L1261" s="31"/>
      <c r="M1261" s="31"/>
      <c r="N1261" s="33" t="n">
        <f aca="false">E1261*F1261+H1261+J1261+K1261+L1261+M1261</f>
        <v>10</v>
      </c>
      <c r="O1261" s="36"/>
      <c r="P1261" s="31" t="n">
        <v>21</v>
      </c>
      <c r="Q1261" s="31"/>
      <c r="R1261" s="31"/>
      <c r="S1261" s="31" t="n">
        <v>48</v>
      </c>
      <c r="T1261" s="31"/>
      <c r="U1261" s="31"/>
      <c r="V1261" s="31"/>
      <c r="W1261" s="31"/>
      <c r="X1261" s="31"/>
      <c r="Y1261" s="31"/>
      <c r="Z1261" s="36" t="n">
        <f aca="false">P1261*Q1261+S1261+U1261+V1261+W1261+X1261+Y1261</f>
        <v>48</v>
      </c>
      <c r="AA1261" s="36" t="n">
        <f aca="false">N1261+Z1261</f>
        <v>58</v>
      </c>
      <c r="AB1261" s="47" t="s">
        <v>415</v>
      </c>
      <c r="AC1261" s="31"/>
      <c r="AD1261" s="31"/>
      <c r="AE1261" s="36" t="n">
        <f aca="false">P1261*Q1261</f>
        <v>0</v>
      </c>
      <c r="AF1261" s="38" t="n">
        <f aca="false">E1261*F1261+P1261*Q1261</f>
        <v>0</v>
      </c>
      <c r="AG1261" s="39" t="str">
        <f aca="false">AB1261</f>
        <v>Балашов Н.А.</v>
      </c>
      <c r="AH1261" s="39" t="str">
        <f aca="false">C1261</f>
        <v>2АСС9-6а</v>
      </c>
      <c r="AI1261" s="40" t="str">
        <f aca="false">B1261</f>
        <v>13</v>
      </c>
      <c r="AJ1261" s="39" t="str">
        <f aca="false">CONCATENATE(A1261," ",D1261)</f>
        <v>ОП.04 Основы алгоритмизации и программирования</v>
      </c>
      <c r="AK1261" s="39" t="n">
        <f aca="false">E1261*F1261+P1261*Q1261+H1261+J1261+S1261+U1261</f>
        <v>58</v>
      </c>
      <c r="AL1261" s="39" t="n">
        <f aca="false">L1261+W1261</f>
        <v>0</v>
      </c>
      <c r="AM1261" s="39" t="n">
        <f aca="false">M1261+X1261</f>
        <v>0</v>
      </c>
      <c r="AN1261" s="39" t="n">
        <f aca="false">Y1261</f>
        <v>0</v>
      </c>
      <c r="AO1261" s="39" t="n">
        <f aca="false">SUM(AK1261:AN1261)</f>
        <v>58</v>
      </c>
      <c r="AP1261" s="41" t="n">
        <f aca="false">K1261+V1261</f>
        <v>0</v>
      </c>
    </row>
    <row r="1262" s="42" customFormat="true" ht="16.5" hidden="true" customHeight="true" outlineLevel="0" collapsed="false">
      <c r="A1262" s="49" t="s">
        <v>82</v>
      </c>
      <c r="B1262" s="30" t="s">
        <v>53</v>
      </c>
      <c r="C1262" s="31" t="s">
        <v>672</v>
      </c>
      <c r="D1262" s="190" t="s">
        <v>261</v>
      </c>
      <c r="E1262" s="31" t="n">
        <v>17</v>
      </c>
      <c r="F1262" s="31"/>
      <c r="G1262" s="31"/>
      <c r="H1262" s="31" t="n">
        <v>10</v>
      </c>
      <c r="I1262" s="31"/>
      <c r="J1262" s="31"/>
      <c r="K1262" s="31"/>
      <c r="L1262" s="31"/>
      <c r="M1262" s="31"/>
      <c r="N1262" s="33" t="n">
        <f aca="false">E1262*F1262+H1262+J1262+K1262+L1262+M1262</f>
        <v>10</v>
      </c>
      <c r="O1262" s="36"/>
      <c r="P1262" s="31" t="n">
        <v>21</v>
      </c>
      <c r="Q1262" s="31"/>
      <c r="R1262" s="31"/>
      <c r="S1262" s="31" t="n">
        <v>48</v>
      </c>
      <c r="T1262" s="31"/>
      <c r="U1262" s="31"/>
      <c r="V1262" s="31"/>
      <c r="W1262" s="31"/>
      <c r="X1262" s="31"/>
      <c r="Y1262" s="31"/>
      <c r="Z1262" s="36" t="n">
        <f aca="false">P1262*Q1262+S1262+U1262+V1262+W1262+X1262+Y1262</f>
        <v>48</v>
      </c>
      <c r="AA1262" s="36" t="n">
        <f aca="false">N1262+Z1262</f>
        <v>58</v>
      </c>
      <c r="AB1262" s="47" t="s">
        <v>69</v>
      </c>
      <c r="AC1262" s="31"/>
      <c r="AD1262" s="31"/>
      <c r="AE1262" s="36" t="n">
        <f aca="false">P1262*Q1262</f>
        <v>0</v>
      </c>
      <c r="AF1262" s="38" t="n">
        <f aca="false">E1262*F1262+P1262*Q1262</f>
        <v>0</v>
      </c>
      <c r="AG1262" s="39" t="str">
        <f aca="false">AB1262</f>
        <v>вак. 2 п/гр</v>
      </c>
      <c r="AH1262" s="39" t="str">
        <f aca="false">C1262</f>
        <v>2АСС9-6б</v>
      </c>
      <c r="AI1262" s="40" t="str">
        <f aca="false">B1262</f>
        <v>12</v>
      </c>
      <c r="AJ1262" s="39" t="str">
        <f aca="false">CONCATENATE(A1262," ",D1262)</f>
        <v>ОП.04 Основы алгоритмизации и программирования</v>
      </c>
      <c r="AK1262" s="39" t="n">
        <f aca="false">E1262*F1262+P1262*Q1262+H1262+J1262+S1262+U1262</f>
        <v>58</v>
      </c>
      <c r="AL1262" s="39" t="n">
        <f aca="false">L1262+W1262</f>
        <v>0</v>
      </c>
      <c r="AM1262" s="39" t="n">
        <f aca="false">M1262+X1262</f>
        <v>0</v>
      </c>
      <c r="AN1262" s="39" t="n">
        <f aca="false">Y1262</f>
        <v>0</v>
      </c>
      <c r="AO1262" s="39" t="n">
        <f aca="false">SUM(AK1262:AN1262)</f>
        <v>58</v>
      </c>
      <c r="AP1262" s="41" t="n">
        <f aca="false">K1262+V1262</f>
        <v>0</v>
      </c>
    </row>
    <row r="1263" s="42" customFormat="true" ht="16.5" hidden="true" customHeight="true" outlineLevel="0" collapsed="false">
      <c r="A1263" s="138" t="s">
        <v>90</v>
      </c>
      <c r="B1263" s="30" t="s">
        <v>238</v>
      </c>
      <c r="C1263" s="31" t="s">
        <v>670</v>
      </c>
      <c r="D1263" s="133" t="s">
        <v>264</v>
      </c>
      <c r="E1263" s="31" t="n">
        <v>17</v>
      </c>
      <c r="F1263" s="31" t="n">
        <v>2</v>
      </c>
      <c r="G1263" s="31" t="n">
        <v>30</v>
      </c>
      <c r="H1263" s="31" t="n">
        <v>-10</v>
      </c>
      <c r="I1263" s="31"/>
      <c r="J1263" s="31"/>
      <c r="K1263" s="31"/>
      <c r="L1263" s="31"/>
      <c r="M1263" s="31"/>
      <c r="N1263" s="33" t="n">
        <f aca="false">E1263*F1263+H1263+J1263+K1263+L1263+M1263</f>
        <v>24</v>
      </c>
      <c r="O1263" s="36"/>
      <c r="P1263" s="31" t="n">
        <v>21</v>
      </c>
      <c r="Q1263" s="31" t="n">
        <v>2</v>
      </c>
      <c r="R1263" s="31"/>
      <c r="S1263" s="31" t="n">
        <v>-20</v>
      </c>
      <c r="T1263" s="31"/>
      <c r="U1263" s="31"/>
      <c r="V1263" s="31"/>
      <c r="W1263" s="31" t="n">
        <v>6</v>
      </c>
      <c r="X1263" s="31" t="n">
        <v>8</v>
      </c>
      <c r="Y1263" s="31"/>
      <c r="Z1263" s="36" t="n">
        <f aca="false">P1263*Q1263+S1263+U1263+V1263+W1263+X1263+Y1263</f>
        <v>36</v>
      </c>
      <c r="AA1263" s="36" t="n">
        <f aca="false">N1263+Z1263</f>
        <v>60</v>
      </c>
      <c r="AB1263" s="47" t="s">
        <v>265</v>
      </c>
      <c r="AC1263" s="31"/>
      <c r="AD1263" s="31"/>
      <c r="AE1263" s="36" t="n">
        <f aca="false">P1263*Q1263</f>
        <v>42</v>
      </c>
      <c r="AF1263" s="38" t="n">
        <f aca="false">E1263*F1263+P1263*Q1263</f>
        <v>76</v>
      </c>
      <c r="AG1263" s="39" t="str">
        <f aca="false">AB1263</f>
        <v>Новицкий Д.Ю.</v>
      </c>
      <c r="AH1263" s="39" t="str">
        <f aca="false">C1263</f>
        <v>2АСС9-6</v>
      </c>
      <c r="AI1263" s="40" t="str">
        <f aca="false">B1263</f>
        <v>25</v>
      </c>
      <c r="AJ1263" s="39" t="str">
        <f aca="false">CONCATENATE(A1263," ",D1263)</f>
        <v>ОП.08 Основы проектирования баз данных</v>
      </c>
      <c r="AK1263" s="39" t="n">
        <f aca="false">E1263*F1263+P1263*Q1263+H1263+J1263+S1263+U1263</f>
        <v>46</v>
      </c>
      <c r="AL1263" s="39" t="n">
        <f aca="false">L1263+W1263</f>
        <v>6</v>
      </c>
      <c r="AM1263" s="39" t="n">
        <f aca="false">M1263+X1263</f>
        <v>8</v>
      </c>
      <c r="AN1263" s="39" t="n">
        <f aca="false">Y1263</f>
        <v>0</v>
      </c>
      <c r="AO1263" s="39" t="n">
        <f aca="false">SUM(AK1263:AN1263)</f>
        <v>60</v>
      </c>
      <c r="AP1263" s="41" t="n">
        <f aca="false">K1263+V1263</f>
        <v>0</v>
      </c>
    </row>
    <row r="1264" s="42" customFormat="true" ht="16.5" hidden="true" customHeight="true" outlineLevel="0" collapsed="false">
      <c r="A1264" s="138" t="s">
        <v>90</v>
      </c>
      <c r="B1264" s="30" t="s">
        <v>175</v>
      </c>
      <c r="C1264" s="31" t="s">
        <v>671</v>
      </c>
      <c r="D1264" s="133" t="s">
        <v>264</v>
      </c>
      <c r="E1264" s="31" t="n">
        <v>17</v>
      </c>
      <c r="F1264" s="31"/>
      <c r="G1264" s="31"/>
      <c r="H1264" s="31" t="n">
        <v>10</v>
      </c>
      <c r="I1264" s="31"/>
      <c r="J1264" s="31"/>
      <c r="K1264" s="31"/>
      <c r="L1264" s="31"/>
      <c r="M1264" s="31"/>
      <c r="N1264" s="33" t="n">
        <f aca="false">E1264*F1264+H1264+J1264+K1264+L1264+M1264</f>
        <v>10</v>
      </c>
      <c r="O1264" s="36"/>
      <c r="P1264" s="31" t="n">
        <v>21</v>
      </c>
      <c r="Q1264" s="31"/>
      <c r="R1264" s="31"/>
      <c r="S1264" s="31" t="n">
        <v>20</v>
      </c>
      <c r="T1264" s="31"/>
      <c r="U1264" s="31"/>
      <c r="V1264" s="31"/>
      <c r="W1264" s="31"/>
      <c r="X1264" s="31"/>
      <c r="Y1264" s="31"/>
      <c r="Z1264" s="36" t="n">
        <f aca="false">P1264*Q1264+S1264+U1264+V1264+W1264+X1264+Y1264</f>
        <v>20</v>
      </c>
      <c r="AA1264" s="36" t="n">
        <f aca="false">N1264+Z1264</f>
        <v>30</v>
      </c>
      <c r="AB1264" s="47" t="s">
        <v>265</v>
      </c>
      <c r="AC1264" s="31"/>
      <c r="AD1264" s="31"/>
      <c r="AE1264" s="36" t="n">
        <f aca="false">P1264*Q1264</f>
        <v>0</v>
      </c>
      <c r="AF1264" s="38" t="n">
        <f aca="false">E1264*F1264+P1264*Q1264</f>
        <v>0</v>
      </c>
      <c r="AG1264" s="39" t="str">
        <f aca="false">AB1264</f>
        <v>Новицкий Д.Ю.</v>
      </c>
      <c r="AH1264" s="39" t="str">
        <f aca="false">C1264</f>
        <v>2АСС9-6а</v>
      </c>
      <c r="AI1264" s="40" t="str">
        <f aca="false">B1264</f>
        <v>13</v>
      </c>
      <c r="AJ1264" s="39" t="str">
        <f aca="false">CONCATENATE(A1264," ",D1264)</f>
        <v>ОП.08 Основы проектирования баз данных</v>
      </c>
      <c r="AK1264" s="39" t="n">
        <f aca="false">E1264*F1264+P1264*Q1264+H1264+J1264+S1264+U1264</f>
        <v>30</v>
      </c>
      <c r="AL1264" s="39" t="n">
        <f aca="false">L1264+W1264</f>
        <v>0</v>
      </c>
      <c r="AM1264" s="39" t="n">
        <f aca="false">M1264+X1264</f>
        <v>0</v>
      </c>
      <c r="AN1264" s="39" t="n">
        <f aca="false">Y1264</f>
        <v>0</v>
      </c>
      <c r="AO1264" s="39" t="n">
        <f aca="false">SUM(AK1264:AN1264)</f>
        <v>30</v>
      </c>
      <c r="AP1264" s="41" t="n">
        <f aca="false">K1264+V1264</f>
        <v>0</v>
      </c>
    </row>
    <row r="1265" s="42" customFormat="true" ht="16.5" hidden="true" customHeight="true" outlineLevel="0" collapsed="false">
      <c r="A1265" s="138" t="s">
        <v>90</v>
      </c>
      <c r="B1265" s="30" t="s">
        <v>53</v>
      </c>
      <c r="C1265" s="31" t="s">
        <v>672</v>
      </c>
      <c r="D1265" s="133" t="s">
        <v>264</v>
      </c>
      <c r="E1265" s="31" t="n">
        <v>17</v>
      </c>
      <c r="F1265" s="31"/>
      <c r="G1265" s="31"/>
      <c r="H1265" s="31" t="n">
        <v>10</v>
      </c>
      <c r="I1265" s="31"/>
      <c r="J1265" s="31"/>
      <c r="K1265" s="31"/>
      <c r="L1265" s="31"/>
      <c r="M1265" s="31"/>
      <c r="N1265" s="33" t="n">
        <f aca="false">E1265*F1265+H1265+J1265+K1265+L1265+M1265</f>
        <v>10</v>
      </c>
      <c r="O1265" s="36"/>
      <c r="P1265" s="31" t="n">
        <v>21</v>
      </c>
      <c r="Q1265" s="31"/>
      <c r="R1265" s="31"/>
      <c r="S1265" s="31" t="n">
        <v>20</v>
      </c>
      <c r="T1265" s="31"/>
      <c r="U1265" s="31"/>
      <c r="V1265" s="31"/>
      <c r="W1265" s="31"/>
      <c r="X1265" s="31"/>
      <c r="Y1265" s="31"/>
      <c r="Z1265" s="36" t="n">
        <f aca="false">P1265*Q1265+S1265+U1265+V1265+W1265+X1265+Y1265</f>
        <v>20</v>
      </c>
      <c r="AA1265" s="36" t="n">
        <f aca="false">N1265+Z1265</f>
        <v>30</v>
      </c>
      <c r="AB1265" s="47" t="s">
        <v>69</v>
      </c>
      <c r="AC1265" s="31"/>
      <c r="AD1265" s="31"/>
      <c r="AE1265" s="36" t="n">
        <f aca="false">P1265*Q1265</f>
        <v>0</v>
      </c>
      <c r="AF1265" s="38" t="n">
        <f aca="false">E1265*F1265+P1265*Q1265</f>
        <v>0</v>
      </c>
      <c r="AG1265" s="39" t="str">
        <f aca="false">AB1265</f>
        <v>вак. 2 п/гр</v>
      </c>
      <c r="AH1265" s="39" t="str">
        <f aca="false">C1265</f>
        <v>2АСС9-6б</v>
      </c>
      <c r="AI1265" s="40" t="str">
        <f aca="false">B1265</f>
        <v>12</v>
      </c>
      <c r="AJ1265" s="39" t="str">
        <f aca="false">CONCATENATE(A1265," ",D1265)</f>
        <v>ОП.08 Основы проектирования баз данных</v>
      </c>
      <c r="AK1265" s="39" t="n">
        <f aca="false">E1265*F1265+P1265*Q1265+H1265+J1265+S1265+U1265</f>
        <v>30</v>
      </c>
      <c r="AL1265" s="39" t="n">
        <f aca="false">L1265+W1265</f>
        <v>0</v>
      </c>
      <c r="AM1265" s="39" t="n">
        <f aca="false">M1265+X1265</f>
        <v>0</v>
      </c>
      <c r="AN1265" s="39" t="n">
        <f aca="false">Y1265</f>
        <v>0</v>
      </c>
      <c r="AO1265" s="39" t="n">
        <f aca="false">SUM(AK1265:AN1265)</f>
        <v>30</v>
      </c>
      <c r="AP1265" s="41" t="n">
        <f aca="false">K1265+V1265</f>
        <v>0</v>
      </c>
    </row>
    <row r="1266" s="42" customFormat="true" ht="16.5" hidden="true" customHeight="true" outlineLevel="0" collapsed="false">
      <c r="A1266" s="138" t="s">
        <v>127</v>
      </c>
      <c r="B1266" s="30" t="s">
        <v>238</v>
      </c>
      <c r="C1266" s="31" t="s">
        <v>670</v>
      </c>
      <c r="D1266" s="133" t="s">
        <v>266</v>
      </c>
      <c r="E1266" s="31" t="n">
        <v>17</v>
      </c>
      <c r="F1266" s="31"/>
      <c r="G1266" s="31"/>
      <c r="H1266" s="31"/>
      <c r="I1266" s="31"/>
      <c r="J1266" s="31"/>
      <c r="K1266" s="31"/>
      <c r="L1266" s="31"/>
      <c r="M1266" s="31"/>
      <c r="N1266" s="33" t="n">
        <f aca="false">E1266*F1266+H1266+J1266+K1266+L1266+M1266</f>
        <v>0</v>
      </c>
      <c r="O1266" s="36"/>
      <c r="P1266" s="31" t="n">
        <v>21</v>
      </c>
      <c r="Q1266" s="31" t="n">
        <v>2</v>
      </c>
      <c r="R1266" s="31" t="n">
        <v>14</v>
      </c>
      <c r="S1266" s="31"/>
      <c r="T1266" s="31" t="n">
        <v>14</v>
      </c>
      <c r="U1266" s="31"/>
      <c r="V1266" s="31"/>
      <c r="W1266" s="31" t="n">
        <v>2</v>
      </c>
      <c r="X1266" s="31"/>
      <c r="Y1266" s="31"/>
      <c r="Z1266" s="36" t="n">
        <f aca="false">P1266*Q1266+S1266+U1266+V1266+W1266+X1266+Y1266</f>
        <v>44</v>
      </c>
      <c r="AA1266" s="36" t="n">
        <f aca="false">N1266+Z1266</f>
        <v>44</v>
      </c>
      <c r="AB1266" s="47" t="s">
        <v>78</v>
      </c>
      <c r="AC1266" s="31"/>
      <c r="AD1266" s="31"/>
      <c r="AE1266" s="36" t="n">
        <f aca="false">P1266*Q1266</f>
        <v>42</v>
      </c>
      <c r="AF1266" s="38" t="n">
        <f aca="false">E1266*F1266+P1266*Q1266</f>
        <v>42</v>
      </c>
      <c r="AG1266" s="39" t="str">
        <f aca="false">AB1266</f>
        <v>Маргвелашвили Л.В.</v>
      </c>
      <c r="AH1266" s="39" t="str">
        <f aca="false">C1266</f>
        <v>2АСС9-6</v>
      </c>
      <c r="AI1266" s="40" t="str">
        <f aca="false">B1266</f>
        <v>25</v>
      </c>
      <c r="AJ1266" s="39" t="str">
        <f aca="false">CONCATENATE(A1266," ",D1266)</f>
        <v>ОП.09 Стандартизация, сертификация и техническое документоведение</v>
      </c>
      <c r="AK1266" s="39" t="n">
        <f aca="false">E1266*F1266+P1266*Q1266+H1266+J1266+S1266+U1266</f>
        <v>42</v>
      </c>
      <c r="AL1266" s="39" t="n">
        <f aca="false">L1266+W1266</f>
        <v>2</v>
      </c>
      <c r="AM1266" s="39" t="n">
        <f aca="false">M1266+X1266</f>
        <v>0</v>
      </c>
      <c r="AN1266" s="39" t="n">
        <f aca="false">Y1266</f>
        <v>0</v>
      </c>
      <c r="AO1266" s="39" t="n">
        <f aca="false">SUM(AK1266:AN1266)</f>
        <v>44</v>
      </c>
      <c r="AP1266" s="41" t="n">
        <f aca="false">K1266+V1266</f>
        <v>0</v>
      </c>
    </row>
    <row r="1267" s="42" customFormat="true" ht="16.5" hidden="true" customHeight="true" outlineLevel="0" collapsed="false">
      <c r="A1267" s="138" t="s">
        <v>92</v>
      </c>
      <c r="B1267" s="30" t="s">
        <v>238</v>
      </c>
      <c r="C1267" s="31" t="s">
        <v>670</v>
      </c>
      <c r="D1267" s="133" t="s">
        <v>416</v>
      </c>
      <c r="E1267" s="31" t="n">
        <v>17</v>
      </c>
      <c r="F1267" s="31" t="n">
        <v>3</v>
      </c>
      <c r="G1267" s="31" t="n">
        <v>30</v>
      </c>
      <c r="H1267" s="31" t="n">
        <v>-30</v>
      </c>
      <c r="I1267" s="31"/>
      <c r="J1267" s="31"/>
      <c r="K1267" s="31"/>
      <c r="L1267" s="31" t="n">
        <v>2</v>
      </c>
      <c r="M1267" s="31"/>
      <c r="N1267" s="33" t="n">
        <f aca="false">E1267*F1267+H1267+J1267+K1267+L1267+M1267</f>
        <v>23</v>
      </c>
      <c r="O1267" s="36"/>
      <c r="P1267" s="31" t="n">
        <v>21</v>
      </c>
      <c r="Q1267" s="31"/>
      <c r="R1267" s="31"/>
      <c r="S1267" s="31"/>
      <c r="T1267" s="31"/>
      <c r="U1267" s="31"/>
      <c r="V1267" s="31"/>
      <c r="W1267" s="31"/>
      <c r="X1267" s="31"/>
      <c r="Y1267" s="31"/>
      <c r="Z1267" s="36" t="n">
        <f aca="false">P1267*Q1267+S1267+U1267+V1267+W1267+X1267+Y1267</f>
        <v>0</v>
      </c>
      <c r="AA1267" s="36" t="n">
        <f aca="false">N1267+Z1267</f>
        <v>23</v>
      </c>
      <c r="AB1267" s="47" t="s">
        <v>72</v>
      </c>
      <c r="AC1267" s="31"/>
      <c r="AD1267" s="31"/>
      <c r="AE1267" s="36" t="n">
        <f aca="false">P1267*Q1267</f>
        <v>0</v>
      </c>
      <c r="AF1267" s="38" t="n">
        <f aca="false">E1267*F1267+P1267*Q1267</f>
        <v>51</v>
      </c>
      <c r="AG1267" s="39" t="str">
        <f aca="false">AB1267</f>
        <v>Глушкова Т.Н.</v>
      </c>
      <c r="AH1267" s="39" t="str">
        <f aca="false">C1267</f>
        <v>2АСС9-6</v>
      </c>
      <c r="AI1267" s="40" t="str">
        <f aca="false">B1267</f>
        <v>25</v>
      </c>
      <c r="AJ1267" s="39" t="str">
        <f aca="false">CONCATENATE(A1267," ",D1267)</f>
        <v>ОП.10 Основы электротехники</v>
      </c>
      <c r="AK1267" s="39" t="n">
        <f aca="false">E1267*F1267+P1267*Q1267+H1267+J1267+S1267+U1267</f>
        <v>21</v>
      </c>
      <c r="AL1267" s="39" t="n">
        <f aca="false">L1267+W1267</f>
        <v>2</v>
      </c>
      <c r="AM1267" s="39" t="n">
        <f aca="false">M1267+X1267</f>
        <v>0</v>
      </c>
      <c r="AN1267" s="39" t="n">
        <f aca="false">Y1267</f>
        <v>0</v>
      </c>
      <c r="AO1267" s="39" t="n">
        <f aca="false">SUM(AK1267:AN1267)</f>
        <v>23</v>
      </c>
      <c r="AP1267" s="41" t="n">
        <f aca="false">K1267+V1267</f>
        <v>0</v>
      </c>
    </row>
    <row r="1268" s="42" customFormat="true" ht="16.5" hidden="true" customHeight="true" outlineLevel="0" collapsed="false">
      <c r="A1268" s="138" t="s">
        <v>92</v>
      </c>
      <c r="B1268" s="30" t="s">
        <v>175</v>
      </c>
      <c r="C1268" s="31" t="s">
        <v>671</v>
      </c>
      <c r="D1268" s="133" t="s">
        <v>416</v>
      </c>
      <c r="E1268" s="31" t="n">
        <v>17</v>
      </c>
      <c r="F1268" s="31"/>
      <c r="G1268" s="31"/>
      <c r="H1268" s="31" t="n">
        <v>30</v>
      </c>
      <c r="I1268" s="31"/>
      <c r="J1268" s="31"/>
      <c r="K1268" s="31"/>
      <c r="L1268" s="31"/>
      <c r="M1268" s="31"/>
      <c r="N1268" s="33" t="n">
        <f aca="false">E1268*F1268+H1268+J1268+K1268+L1268+M1268</f>
        <v>30</v>
      </c>
      <c r="O1268" s="36"/>
      <c r="P1268" s="31" t="n">
        <v>21</v>
      </c>
      <c r="Q1268" s="31"/>
      <c r="R1268" s="31"/>
      <c r="S1268" s="31"/>
      <c r="T1268" s="31"/>
      <c r="U1268" s="31"/>
      <c r="V1268" s="31"/>
      <c r="W1268" s="31"/>
      <c r="X1268" s="31"/>
      <c r="Y1268" s="31"/>
      <c r="Z1268" s="36" t="n">
        <f aca="false">P1268*Q1268+S1268+U1268+V1268+W1268+X1268+Y1268</f>
        <v>0</v>
      </c>
      <c r="AA1268" s="36" t="n">
        <f aca="false">N1268+Z1268</f>
        <v>30</v>
      </c>
      <c r="AB1268" s="47" t="s">
        <v>72</v>
      </c>
      <c r="AC1268" s="31"/>
      <c r="AD1268" s="31"/>
      <c r="AE1268" s="36" t="n">
        <f aca="false">P1268*Q1268</f>
        <v>0</v>
      </c>
      <c r="AF1268" s="38" t="n">
        <f aca="false">E1268*F1268+P1268*Q1268</f>
        <v>0</v>
      </c>
      <c r="AG1268" s="39" t="str">
        <f aca="false">AB1268</f>
        <v>Глушкова Т.Н.</v>
      </c>
      <c r="AH1268" s="39" t="str">
        <f aca="false">C1268</f>
        <v>2АСС9-6а</v>
      </c>
      <c r="AI1268" s="40" t="str">
        <f aca="false">B1268</f>
        <v>13</v>
      </c>
      <c r="AJ1268" s="39" t="str">
        <f aca="false">CONCATENATE(A1268," ",D1268)</f>
        <v>ОП.10 Основы электротехники</v>
      </c>
      <c r="AK1268" s="39" t="n">
        <f aca="false">E1268*F1268+P1268*Q1268+H1268+J1268+S1268+U1268</f>
        <v>30</v>
      </c>
      <c r="AL1268" s="39" t="n">
        <f aca="false">L1268+W1268</f>
        <v>0</v>
      </c>
      <c r="AM1268" s="39" t="n">
        <f aca="false">M1268+X1268</f>
        <v>0</v>
      </c>
      <c r="AN1268" s="39" t="n">
        <f aca="false">Y1268</f>
        <v>0</v>
      </c>
      <c r="AO1268" s="39" t="n">
        <f aca="false">SUM(AK1268:AN1268)</f>
        <v>30</v>
      </c>
      <c r="AP1268" s="41" t="n">
        <f aca="false">K1268+V1268</f>
        <v>0</v>
      </c>
    </row>
    <row r="1269" s="42" customFormat="true" ht="16.5" hidden="true" customHeight="true" outlineLevel="0" collapsed="false">
      <c r="A1269" s="138" t="s">
        <v>92</v>
      </c>
      <c r="B1269" s="30" t="s">
        <v>53</v>
      </c>
      <c r="C1269" s="31" t="s">
        <v>672</v>
      </c>
      <c r="D1269" s="133" t="s">
        <v>416</v>
      </c>
      <c r="E1269" s="31" t="n">
        <v>17</v>
      </c>
      <c r="F1269" s="31"/>
      <c r="G1269" s="31"/>
      <c r="H1269" s="31" t="n">
        <v>30</v>
      </c>
      <c r="I1269" s="31"/>
      <c r="J1269" s="31"/>
      <c r="K1269" s="31"/>
      <c r="L1269" s="31"/>
      <c r="M1269" s="31"/>
      <c r="N1269" s="33" t="n">
        <f aca="false">E1269*F1269+H1269+J1269+K1269+L1269+M1269</f>
        <v>30</v>
      </c>
      <c r="O1269" s="36"/>
      <c r="P1269" s="31" t="n">
        <v>21</v>
      </c>
      <c r="Q1269" s="31"/>
      <c r="R1269" s="31"/>
      <c r="S1269" s="31"/>
      <c r="T1269" s="31"/>
      <c r="U1269" s="31"/>
      <c r="V1269" s="31"/>
      <c r="W1269" s="31"/>
      <c r="X1269" s="31"/>
      <c r="Y1269" s="31"/>
      <c r="Z1269" s="36" t="n">
        <f aca="false">P1269*Q1269+S1269+U1269+V1269+W1269+X1269+Y1269</f>
        <v>0</v>
      </c>
      <c r="AA1269" s="36" t="n">
        <f aca="false">N1269+Z1269</f>
        <v>30</v>
      </c>
      <c r="AB1269" s="47" t="s">
        <v>69</v>
      </c>
      <c r="AC1269" s="31"/>
      <c r="AD1269" s="31"/>
      <c r="AE1269" s="36" t="n">
        <f aca="false">P1269*Q1269</f>
        <v>0</v>
      </c>
      <c r="AF1269" s="38" t="n">
        <f aca="false">E1269*F1269+P1269*Q1269</f>
        <v>0</v>
      </c>
      <c r="AG1269" s="39" t="str">
        <f aca="false">AB1269</f>
        <v>вак. 2 п/гр</v>
      </c>
      <c r="AH1269" s="39" t="str">
        <f aca="false">C1269</f>
        <v>2АСС9-6б</v>
      </c>
      <c r="AI1269" s="40" t="str">
        <f aca="false">B1269</f>
        <v>12</v>
      </c>
      <c r="AJ1269" s="39" t="str">
        <f aca="false">CONCATENATE(A1269," ",D1269)</f>
        <v>ОП.10 Основы электротехники</v>
      </c>
      <c r="AK1269" s="39" t="n">
        <f aca="false">E1269*F1269+P1269*Q1269+H1269+J1269+S1269+U1269</f>
        <v>30</v>
      </c>
      <c r="AL1269" s="39" t="n">
        <f aca="false">L1269+W1269</f>
        <v>0</v>
      </c>
      <c r="AM1269" s="39" t="n">
        <f aca="false">M1269+X1269</f>
        <v>0</v>
      </c>
      <c r="AN1269" s="39" t="n">
        <f aca="false">Y1269</f>
        <v>0</v>
      </c>
      <c r="AO1269" s="39" t="n">
        <f aca="false">SUM(AK1269:AN1269)</f>
        <v>30</v>
      </c>
      <c r="AP1269" s="41" t="n">
        <f aca="false">K1269+V1269</f>
        <v>0</v>
      </c>
    </row>
    <row r="1270" s="42" customFormat="true" ht="16.5" hidden="true" customHeight="true" outlineLevel="0" collapsed="false">
      <c r="A1270" s="138" t="s">
        <v>129</v>
      </c>
      <c r="B1270" s="30" t="s">
        <v>175</v>
      </c>
      <c r="C1270" s="31" t="s">
        <v>671</v>
      </c>
      <c r="D1270" s="133" t="s">
        <v>417</v>
      </c>
      <c r="E1270" s="31" t="n">
        <v>17</v>
      </c>
      <c r="F1270" s="103" t="n">
        <v>4</v>
      </c>
      <c r="G1270" s="103" t="n">
        <v>68</v>
      </c>
      <c r="H1270" s="103"/>
      <c r="I1270" s="103"/>
      <c r="J1270" s="103"/>
      <c r="K1270" s="103"/>
      <c r="L1270" s="31" t="n">
        <v>2</v>
      </c>
      <c r="M1270" s="31"/>
      <c r="N1270" s="33" t="n">
        <f aca="false">E1270*F1270+H1270+J1270+K1270+L1270+M1270</f>
        <v>70</v>
      </c>
      <c r="O1270" s="36"/>
      <c r="P1270" s="31" t="n">
        <v>21</v>
      </c>
      <c r="Q1270" s="31"/>
      <c r="R1270" s="31"/>
      <c r="S1270" s="103"/>
      <c r="T1270" s="103"/>
      <c r="U1270" s="103"/>
      <c r="V1270" s="103"/>
      <c r="W1270" s="104"/>
      <c r="X1270" s="31"/>
      <c r="Y1270" s="31"/>
      <c r="Z1270" s="36" t="n">
        <f aca="false">P1270*Q1270+S1270+U1270+V1270+W1270+X1270+Y1270</f>
        <v>0</v>
      </c>
      <c r="AA1270" s="36" t="n">
        <f aca="false">N1270+Z1270</f>
        <v>70</v>
      </c>
      <c r="AB1270" s="47" t="s">
        <v>84</v>
      </c>
      <c r="AC1270" s="31"/>
      <c r="AD1270" s="31"/>
      <c r="AE1270" s="36" t="n">
        <f aca="false">P1270*Q1270</f>
        <v>0</v>
      </c>
      <c r="AF1270" s="38" t="n">
        <f aca="false">E1270*F1270+P1270*Q1270</f>
        <v>68</v>
      </c>
      <c r="AG1270" s="39" t="str">
        <f aca="false">AB1270</f>
        <v>Попова О.В.</v>
      </c>
      <c r="AH1270" s="39" t="str">
        <f aca="false">C1270</f>
        <v>2АСС9-6а</v>
      </c>
      <c r="AI1270" s="40" t="str">
        <f aca="false">B1270</f>
        <v>13</v>
      </c>
      <c r="AJ1270" s="39" t="str">
        <f aca="false">CONCATENATE(A1270," ",D1270)</f>
        <v>ОП.11 Инженерная компьютерная графика</v>
      </c>
      <c r="AK1270" s="39" t="n">
        <f aca="false">E1270*F1270+P1270*Q1270+H1270+J1270+S1270+U1270</f>
        <v>68</v>
      </c>
      <c r="AL1270" s="39" t="n">
        <f aca="false">L1270+W1270</f>
        <v>2</v>
      </c>
      <c r="AM1270" s="39" t="n">
        <f aca="false">M1270+X1270</f>
        <v>0</v>
      </c>
      <c r="AN1270" s="39" t="n">
        <f aca="false">Y1270</f>
        <v>0</v>
      </c>
      <c r="AO1270" s="39" t="n">
        <f aca="false">SUM(AK1270:AN1270)</f>
        <v>70</v>
      </c>
      <c r="AP1270" s="41" t="n">
        <f aca="false">K1270+V1270</f>
        <v>0</v>
      </c>
    </row>
    <row r="1271" s="42" customFormat="true" ht="16.5" hidden="true" customHeight="true" outlineLevel="0" collapsed="false">
      <c r="A1271" s="138" t="s">
        <v>129</v>
      </c>
      <c r="B1271" s="30" t="s">
        <v>53</v>
      </c>
      <c r="C1271" s="31" t="s">
        <v>672</v>
      </c>
      <c r="D1271" s="133" t="s">
        <v>417</v>
      </c>
      <c r="E1271" s="31" t="n">
        <v>17</v>
      </c>
      <c r="F1271" s="103" t="n">
        <v>4</v>
      </c>
      <c r="G1271" s="103" t="n">
        <v>68</v>
      </c>
      <c r="H1271" s="103"/>
      <c r="I1271" s="103"/>
      <c r="J1271" s="103"/>
      <c r="K1271" s="103"/>
      <c r="L1271" s="31" t="n">
        <v>2</v>
      </c>
      <c r="M1271" s="31"/>
      <c r="N1271" s="33" t="n">
        <f aca="false">E1271*F1271+H1271+J1271+K1271+L1271+M1271</f>
        <v>70</v>
      </c>
      <c r="O1271" s="36"/>
      <c r="P1271" s="31" t="n">
        <v>21</v>
      </c>
      <c r="Q1271" s="31"/>
      <c r="R1271" s="31"/>
      <c r="S1271" s="103"/>
      <c r="T1271" s="103"/>
      <c r="U1271" s="103"/>
      <c r="V1271" s="103"/>
      <c r="W1271" s="104"/>
      <c r="X1271" s="31"/>
      <c r="Y1271" s="31"/>
      <c r="Z1271" s="36" t="n">
        <f aca="false">P1271*Q1271+S1271+U1271+V1271+W1271+X1271+Y1271</f>
        <v>0</v>
      </c>
      <c r="AA1271" s="36" t="n">
        <f aca="false">N1271+Z1271</f>
        <v>70</v>
      </c>
      <c r="AB1271" s="47" t="s">
        <v>78</v>
      </c>
      <c r="AC1271" s="31"/>
      <c r="AD1271" s="31"/>
      <c r="AE1271" s="36" t="n">
        <f aca="false">P1271*Q1271</f>
        <v>0</v>
      </c>
      <c r="AF1271" s="38" t="n">
        <f aca="false">E1271*F1271+P1271*Q1271</f>
        <v>68</v>
      </c>
      <c r="AG1271" s="39" t="str">
        <f aca="false">AB1271</f>
        <v>Маргвелашвили Л.В.</v>
      </c>
      <c r="AH1271" s="39" t="str">
        <f aca="false">C1271</f>
        <v>2АСС9-6б</v>
      </c>
      <c r="AI1271" s="40" t="str">
        <f aca="false">B1271</f>
        <v>12</v>
      </c>
      <c r="AJ1271" s="39" t="str">
        <f aca="false">CONCATENATE(A1271," ",D1271)</f>
        <v>ОП.11 Инженерная компьютерная графика</v>
      </c>
      <c r="AK1271" s="39" t="n">
        <f aca="false">E1271*F1271+P1271*Q1271+H1271+J1271+S1271+U1271</f>
        <v>68</v>
      </c>
      <c r="AL1271" s="39" t="n">
        <f aca="false">L1271+W1271</f>
        <v>2</v>
      </c>
      <c r="AM1271" s="39" t="n">
        <f aca="false">M1271+X1271</f>
        <v>0</v>
      </c>
      <c r="AN1271" s="39" t="n">
        <f aca="false">Y1271</f>
        <v>0</v>
      </c>
      <c r="AO1271" s="39" t="n">
        <f aca="false">SUM(AK1271:AN1271)</f>
        <v>70</v>
      </c>
      <c r="AP1271" s="41" t="n">
        <f aca="false">K1271+V1271</f>
        <v>0</v>
      </c>
    </row>
    <row r="1272" s="42" customFormat="true" ht="16.5" hidden="true" customHeight="true" outlineLevel="0" collapsed="false">
      <c r="A1272" s="191" t="s">
        <v>94</v>
      </c>
      <c r="B1272" s="30" t="s">
        <v>238</v>
      </c>
      <c r="C1272" s="48" t="s">
        <v>670</v>
      </c>
      <c r="D1272" s="155" t="s">
        <v>418</v>
      </c>
      <c r="E1272" s="31" t="n">
        <v>17</v>
      </c>
      <c r="F1272" s="103" t="n">
        <v>5</v>
      </c>
      <c r="G1272" s="103" t="n">
        <v>40</v>
      </c>
      <c r="H1272" s="103"/>
      <c r="I1272" s="103"/>
      <c r="J1272" s="103"/>
      <c r="K1272" s="103"/>
      <c r="L1272" s="31" t="n">
        <v>2</v>
      </c>
      <c r="M1272" s="31"/>
      <c r="N1272" s="33" t="n">
        <f aca="false">E1272*F1272+H1272+J1272+K1272+L1272+M1272</f>
        <v>87</v>
      </c>
      <c r="O1272" s="36"/>
      <c r="P1272" s="31" t="n">
        <v>21</v>
      </c>
      <c r="Q1272" s="31"/>
      <c r="R1272" s="31"/>
      <c r="S1272" s="103"/>
      <c r="T1272" s="103"/>
      <c r="U1272" s="103"/>
      <c r="V1272" s="103"/>
      <c r="W1272" s="104"/>
      <c r="X1272" s="31"/>
      <c r="Y1272" s="31"/>
      <c r="Z1272" s="36" t="n">
        <f aca="false">P1272*Q1272+S1272+U1272+V1272+W1272+X1272+Y1272</f>
        <v>0</v>
      </c>
      <c r="AA1272" s="36" t="n">
        <f aca="false">N1272+Z1272</f>
        <v>87</v>
      </c>
      <c r="AB1272" s="47" t="s">
        <v>268</v>
      </c>
      <c r="AC1272" s="31"/>
      <c r="AD1272" s="31"/>
      <c r="AE1272" s="36" t="n">
        <f aca="false">P1272*Q1272</f>
        <v>0</v>
      </c>
      <c r="AF1272" s="38" t="n">
        <f aca="false">E1272*F1272+P1272*Q1272</f>
        <v>85</v>
      </c>
      <c r="AG1272" s="39" t="str">
        <f aca="false">AB1272</f>
        <v>Пузанова А.Ю.</v>
      </c>
      <c r="AH1272" s="39" t="str">
        <f aca="false">C1272</f>
        <v>2АСС9-6</v>
      </c>
      <c r="AI1272" s="40" t="str">
        <f aca="false">B1272</f>
        <v>25</v>
      </c>
      <c r="AJ1272" s="39" t="str">
        <f aca="false">CONCATENATE(A1272," ",D1272)</f>
        <v>ОП.12 Основы теории информации</v>
      </c>
      <c r="AK1272" s="39" t="n">
        <f aca="false">E1272*F1272+P1272*Q1272+H1272+J1272+S1272+U1272</f>
        <v>85</v>
      </c>
      <c r="AL1272" s="39" t="n">
        <f aca="false">L1272+W1272</f>
        <v>2</v>
      </c>
      <c r="AM1272" s="39" t="n">
        <f aca="false">M1272+X1272</f>
        <v>0</v>
      </c>
      <c r="AN1272" s="39" t="n">
        <f aca="false">Y1272</f>
        <v>0</v>
      </c>
      <c r="AO1272" s="39" t="n">
        <f aca="false">SUM(AK1272:AN1272)</f>
        <v>87</v>
      </c>
      <c r="AP1272" s="41" t="n">
        <f aca="false">K1272+V1272</f>
        <v>0</v>
      </c>
    </row>
    <row r="1273" s="42" customFormat="true" ht="16.5" hidden="true" customHeight="true" outlineLevel="0" collapsed="false">
      <c r="A1273" s="149" t="s">
        <v>96</v>
      </c>
      <c r="B1273" s="30" t="s">
        <v>238</v>
      </c>
      <c r="C1273" s="97" t="s">
        <v>670</v>
      </c>
      <c r="D1273" s="133" t="s">
        <v>419</v>
      </c>
      <c r="E1273" s="53" t="n">
        <v>17</v>
      </c>
      <c r="F1273" s="103"/>
      <c r="G1273" s="103"/>
      <c r="H1273" s="103"/>
      <c r="I1273" s="103"/>
      <c r="J1273" s="103"/>
      <c r="K1273" s="103"/>
      <c r="L1273" s="31"/>
      <c r="M1273" s="31"/>
      <c r="N1273" s="33" t="n">
        <f aca="false">E1273*F1273+H1273+J1273+K1273+L1273+M1273</f>
        <v>0</v>
      </c>
      <c r="O1273" s="36"/>
      <c r="P1273" s="31" t="n">
        <v>21</v>
      </c>
      <c r="Q1273" s="31" t="n">
        <v>3</v>
      </c>
      <c r="R1273" s="31" t="n">
        <v>30</v>
      </c>
      <c r="S1273" s="103" t="n">
        <v>-24</v>
      </c>
      <c r="T1273" s="103" t="n">
        <v>6</v>
      </c>
      <c r="U1273" s="103"/>
      <c r="V1273" s="103"/>
      <c r="W1273" s="104" t="n">
        <v>6</v>
      </c>
      <c r="X1273" s="31" t="n">
        <v>8</v>
      </c>
      <c r="Y1273" s="31"/>
      <c r="Z1273" s="36" t="n">
        <f aca="false">P1273*Q1273+S1273+U1273+V1273+W1273+X1273+Y1273</f>
        <v>53</v>
      </c>
      <c r="AA1273" s="36" t="n">
        <f aca="false">N1273+Z1273</f>
        <v>53</v>
      </c>
      <c r="AB1273" s="47" t="s">
        <v>357</v>
      </c>
      <c r="AC1273" s="31"/>
      <c r="AD1273" s="31"/>
      <c r="AE1273" s="36" t="n">
        <f aca="false">P1273*Q1273</f>
        <v>63</v>
      </c>
      <c r="AF1273" s="38" t="n">
        <f aca="false">E1273*F1273+P1273*Q1273</f>
        <v>63</v>
      </c>
      <c r="AG1273" s="39" t="str">
        <f aca="false">AB1273</f>
        <v>Падев В.К.</v>
      </c>
      <c r="AH1273" s="39" t="str">
        <f aca="false">C1273</f>
        <v>2АСС9-6</v>
      </c>
      <c r="AI1273" s="40" t="str">
        <f aca="false">B1273</f>
        <v>25</v>
      </c>
      <c r="AJ1273" s="39" t="str">
        <f aca="false">CONCATENATE(A1273," ",D1273)</f>
        <v>ОП.13 Технология физического уровня передачи данных</v>
      </c>
      <c r="AK1273" s="39" t="n">
        <f aca="false">E1273*F1273+P1273*Q1273+H1273+J1273+S1273+U1273</f>
        <v>39</v>
      </c>
      <c r="AL1273" s="39" t="n">
        <f aca="false">L1273+W1273</f>
        <v>6</v>
      </c>
      <c r="AM1273" s="39" t="n">
        <f aca="false">M1273+X1273</f>
        <v>8</v>
      </c>
      <c r="AN1273" s="39" t="n">
        <f aca="false">Y1273</f>
        <v>0</v>
      </c>
      <c r="AO1273" s="39" t="n">
        <f aca="false">SUM(AK1273:AN1273)</f>
        <v>53</v>
      </c>
      <c r="AP1273" s="41" t="n">
        <f aca="false">K1273+V1273</f>
        <v>0</v>
      </c>
    </row>
    <row r="1274" s="42" customFormat="true" ht="16.5" hidden="true" customHeight="true" outlineLevel="0" collapsed="false">
      <c r="A1274" s="149" t="s">
        <v>96</v>
      </c>
      <c r="B1274" s="30" t="s">
        <v>175</v>
      </c>
      <c r="C1274" s="31" t="s">
        <v>671</v>
      </c>
      <c r="D1274" s="133" t="s">
        <v>419</v>
      </c>
      <c r="E1274" s="53" t="n">
        <v>17</v>
      </c>
      <c r="F1274" s="103"/>
      <c r="G1274" s="103"/>
      <c r="H1274" s="103"/>
      <c r="I1274" s="103"/>
      <c r="J1274" s="103"/>
      <c r="K1274" s="103"/>
      <c r="L1274" s="31"/>
      <c r="M1274" s="31"/>
      <c r="N1274" s="33" t="n">
        <f aca="false">E1274*F1274+H1274+J1274+K1274+L1274+M1274</f>
        <v>0</v>
      </c>
      <c r="O1274" s="36"/>
      <c r="P1274" s="31" t="n">
        <v>21</v>
      </c>
      <c r="Q1274" s="31"/>
      <c r="R1274" s="31"/>
      <c r="S1274" s="103" t="n">
        <v>24</v>
      </c>
      <c r="T1274" s="103"/>
      <c r="U1274" s="103"/>
      <c r="V1274" s="103"/>
      <c r="W1274" s="104"/>
      <c r="X1274" s="31"/>
      <c r="Y1274" s="31"/>
      <c r="Z1274" s="36" t="n">
        <f aca="false">P1274*Q1274+S1274+U1274+V1274+W1274+X1274+Y1274</f>
        <v>24</v>
      </c>
      <c r="AA1274" s="36" t="n">
        <f aca="false">N1274+Z1274</f>
        <v>24</v>
      </c>
      <c r="AB1274" s="47" t="s">
        <v>357</v>
      </c>
      <c r="AC1274" s="31"/>
      <c r="AD1274" s="31"/>
      <c r="AE1274" s="36" t="n">
        <f aca="false">P1274*Q1274</f>
        <v>0</v>
      </c>
      <c r="AF1274" s="38" t="n">
        <f aca="false">E1274*F1274+P1274*Q1274</f>
        <v>0</v>
      </c>
      <c r="AG1274" s="39" t="str">
        <f aca="false">AB1274</f>
        <v>Падев В.К.</v>
      </c>
      <c r="AH1274" s="39" t="str">
        <f aca="false">C1274</f>
        <v>2АСС9-6а</v>
      </c>
      <c r="AI1274" s="40" t="str">
        <f aca="false">B1274</f>
        <v>13</v>
      </c>
      <c r="AJ1274" s="39" t="str">
        <f aca="false">CONCATENATE(A1274," ",D1274)</f>
        <v>ОП.13 Технология физического уровня передачи данных</v>
      </c>
      <c r="AK1274" s="39" t="n">
        <f aca="false">E1274*F1274+P1274*Q1274+H1274+J1274+S1274+U1274</f>
        <v>24</v>
      </c>
      <c r="AL1274" s="39" t="n">
        <f aca="false">L1274+W1274</f>
        <v>0</v>
      </c>
      <c r="AM1274" s="39" t="n">
        <f aca="false">M1274+X1274</f>
        <v>0</v>
      </c>
      <c r="AN1274" s="39" t="n">
        <f aca="false">Y1274</f>
        <v>0</v>
      </c>
      <c r="AO1274" s="39" t="n">
        <f aca="false">SUM(AK1274:AN1274)</f>
        <v>24</v>
      </c>
      <c r="AP1274" s="41" t="n">
        <f aca="false">K1274+V1274</f>
        <v>0</v>
      </c>
    </row>
    <row r="1275" s="42" customFormat="true" ht="16.5" hidden="true" customHeight="true" outlineLevel="0" collapsed="false">
      <c r="A1275" s="149" t="s">
        <v>96</v>
      </c>
      <c r="B1275" s="30" t="s">
        <v>53</v>
      </c>
      <c r="C1275" s="31" t="s">
        <v>672</v>
      </c>
      <c r="D1275" s="133" t="s">
        <v>419</v>
      </c>
      <c r="E1275" s="53" t="n">
        <v>17</v>
      </c>
      <c r="F1275" s="103"/>
      <c r="G1275" s="103"/>
      <c r="H1275" s="103"/>
      <c r="I1275" s="103"/>
      <c r="J1275" s="103"/>
      <c r="K1275" s="103"/>
      <c r="L1275" s="31"/>
      <c r="M1275" s="31"/>
      <c r="N1275" s="33" t="n">
        <f aca="false">E1275*F1275+H1275+J1275+K1275+L1275+M1275</f>
        <v>0</v>
      </c>
      <c r="O1275" s="36"/>
      <c r="P1275" s="31" t="n">
        <v>21</v>
      </c>
      <c r="Q1275" s="31"/>
      <c r="R1275" s="31"/>
      <c r="S1275" s="103" t="n">
        <v>24</v>
      </c>
      <c r="T1275" s="103"/>
      <c r="U1275" s="103"/>
      <c r="V1275" s="103"/>
      <c r="W1275" s="104"/>
      <c r="X1275" s="31"/>
      <c r="Y1275" s="31"/>
      <c r="Z1275" s="36" t="n">
        <f aca="false">P1275*Q1275+S1275+U1275+V1275+W1275+X1275+Y1275</f>
        <v>24</v>
      </c>
      <c r="AA1275" s="36" t="n">
        <f aca="false">N1275+Z1275</f>
        <v>24</v>
      </c>
      <c r="AB1275" s="47" t="s">
        <v>69</v>
      </c>
      <c r="AC1275" s="31"/>
      <c r="AD1275" s="31"/>
      <c r="AE1275" s="36" t="n">
        <f aca="false">P1275*Q1275</f>
        <v>0</v>
      </c>
      <c r="AF1275" s="38" t="n">
        <f aca="false">E1275*F1275+P1275*Q1275</f>
        <v>0</v>
      </c>
      <c r="AG1275" s="39" t="str">
        <f aca="false">AB1275</f>
        <v>вак. 2 п/гр</v>
      </c>
      <c r="AH1275" s="39" t="str">
        <f aca="false">C1275</f>
        <v>2АСС9-6б</v>
      </c>
      <c r="AI1275" s="40" t="str">
        <f aca="false">B1275</f>
        <v>12</v>
      </c>
      <c r="AJ1275" s="39" t="str">
        <f aca="false">CONCATENATE(A1275," ",D1275)</f>
        <v>ОП.13 Технология физического уровня передачи данных</v>
      </c>
      <c r="AK1275" s="39" t="n">
        <f aca="false">E1275*F1275+P1275*Q1275+H1275+J1275+S1275+U1275</f>
        <v>24</v>
      </c>
      <c r="AL1275" s="39" t="n">
        <f aca="false">L1275+W1275</f>
        <v>0</v>
      </c>
      <c r="AM1275" s="39" t="n">
        <f aca="false">M1275+X1275</f>
        <v>0</v>
      </c>
      <c r="AN1275" s="39" t="n">
        <f aca="false">Y1275</f>
        <v>0</v>
      </c>
      <c r="AO1275" s="39" t="n">
        <f aca="false">SUM(AK1275:AN1275)</f>
        <v>24</v>
      </c>
      <c r="AP1275" s="41" t="n">
        <f aca="false">K1275+V1275</f>
        <v>0</v>
      </c>
    </row>
    <row r="1276" s="42" customFormat="true" ht="16.5" hidden="true" customHeight="true" outlineLevel="0" collapsed="false">
      <c r="A1276" s="149" t="s">
        <v>100</v>
      </c>
      <c r="B1276" s="30" t="s">
        <v>238</v>
      </c>
      <c r="C1276" s="97" t="s">
        <v>670</v>
      </c>
      <c r="D1276" s="93" t="s">
        <v>420</v>
      </c>
      <c r="E1276" s="53" t="n">
        <v>17</v>
      </c>
      <c r="F1276" s="103"/>
      <c r="G1276" s="103"/>
      <c r="H1276" s="103"/>
      <c r="I1276" s="103"/>
      <c r="J1276" s="103"/>
      <c r="K1276" s="103"/>
      <c r="L1276" s="31"/>
      <c r="M1276" s="31"/>
      <c r="N1276" s="33" t="n">
        <f aca="false">E1276*F1276+H1276+J1276+K1276+L1276+M1276</f>
        <v>0</v>
      </c>
      <c r="O1276" s="36"/>
      <c r="P1276" s="31" t="n">
        <v>21</v>
      </c>
      <c r="Q1276" s="31" t="n">
        <v>2</v>
      </c>
      <c r="R1276" s="31" t="n">
        <v>100</v>
      </c>
      <c r="S1276" s="103" t="n">
        <v>-24</v>
      </c>
      <c r="T1276" s="103"/>
      <c r="U1276" s="103"/>
      <c r="V1276" s="103"/>
      <c r="W1276" s="104" t="n">
        <v>4</v>
      </c>
      <c r="X1276" s="31"/>
      <c r="Y1276" s="31"/>
      <c r="Z1276" s="36" t="n">
        <f aca="false">P1276*Q1276+S1276+U1276+V1276+W1276+X1276+Y1276</f>
        <v>22</v>
      </c>
      <c r="AA1276" s="36" t="n">
        <f aca="false">N1276+Z1276</f>
        <v>22</v>
      </c>
      <c r="AB1276" s="74" t="s">
        <v>212</v>
      </c>
      <c r="AC1276" s="31" t="s">
        <v>421</v>
      </c>
      <c r="AD1276" s="31"/>
      <c r="AE1276" s="36" t="n">
        <f aca="false">P1276*Q1276</f>
        <v>42</v>
      </c>
      <c r="AF1276" s="38" t="n">
        <f aca="false">E1276*F1276+P1276*Q1276</f>
        <v>42</v>
      </c>
      <c r="AG1276" s="39" t="str">
        <f aca="false">AB1276</f>
        <v>Соколюк А.В.</v>
      </c>
      <c r="AH1276" s="39" t="str">
        <f aca="false">C1276</f>
        <v>2АСС9-6</v>
      </c>
      <c r="AI1276" s="40" t="str">
        <f aca="false">B1276</f>
        <v>25</v>
      </c>
      <c r="AJ1276" s="39" t="str">
        <f aca="false">CONCATENATE(A1276," ",D1276)</f>
        <v>МДК.01.01 Компьютерные сети</v>
      </c>
      <c r="AK1276" s="39" t="n">
        <f aca="false">E1276*F1276+P1276*Q1276+H1276+J1276+S1276+U1276</f>
        <v>18</v>
      </c>
      <c r="AL1276" s="39" t="n">
        <f aca="false">L1276+W1276</f>
        <v>4</v>
      </c>
      <c r="AM1276" s="39" t="n">
        <f aca="false">M1276+X1276</f>
        <v>0</v>
      </c>
      <c r="AN1276" s="39" t="n">
        <f aca="false">Y1276</f>
        <v>0</v>
      </c>
      <c r="AO1276" s="39" t="n">
        <f aca="false">SUM(AK1276:AN1276)</f>
        <v>22</v>
      </c>
      <c r="AP1276" s="41" t="n">
        <f aca="false">K1276+V1276</f>
        <v>0</v>
      </c>
    </row>
    <row r="1277" s="42" customFormat="true" ht="16.5" hidden="true" customHeight="true" outlineLevel="0" collapsed="false">
      <c r="A1277" s="149" t="s">
        <v>100</v>
      </c>
      <c r="B1277" s="30" t="s">
        <v>175</v>
      </c>
      <c r="C1277" s="31" t="s">
        <v>671</v>
      </c>
      <c r="D1277" s="93" t="s">
        <v>420</v>
      </c>
      <c r="E1277" s="53" t="n">
        <v>17</v>
      </c>
      <c r="F1277" s="103"/>
      <c r="G1277" s="103"/>
      <c r="H1277" s="103"/>
      <c r="I1277" s="103"/>
      <c r="J1277" s="103"/>
      <c r="K1277" s="103"/>
      <c r="L1277" s="31"/>
      <c r="M1277" s="31"/>
      <c r="N1277" s="33" t="n">
        <f aca="false">E1277*F1277+H1277+J1277+K1277+L1277+M1277</f>
        <v>0</v>
      </c>
      <c r="O1277" s="36"/>
      <c r="P1277" s="31" t="n">
        <v>21</v>
      </c>
      <c r="Q1277" s="31"/>
      <c r="R1277" s="31"/>
      <c r="S1277" s="103" t="n">
        <v>24</v>
      </c>
      <c r="T1277" s="103"/>
      <c r="U1277" s="103"/>
      <c r="V1277" s="103"/>
      <c r="W1277" s="104"/>
      <c r="X1277" s="31"/>
      <c r="Y1277" s="31"/>
      <c r="Z1277" s="36" t="n">
        <f aca="false">P1277*Q1277+S1277+U1277+V1277+W1277+X1277+Y1277</f>
        <v>24</v>
      </c>
      <c r="AA1277" s="36" t="n">
        <f aca="false">N1277+Z1277</f>
        <v>24</v>
      </c>
      <c r="AB1277" s="74" t="s">
        <v>212</v>
      </c>
      <c r="AC1277" s="31" t="s">
        <v>421</v>
      </c>
      <c r="AD1277" s="31"/>
      <c r="AE1277" s="36" t="n">
        <f aca="false">P1277*Q1277</f>
        <v>0</v>
      </c>
      <c r="AF1277" s="38" t="n">
        <f aca="false">E1277*F1277+P1277*Q1277</f>
        <v>0</v>
      </c>
      <c r="AG1277" s="39" t="str">
        <f aca="false">AB1277</f>
        <v>Соколюк А.В.</v>
      </c>
      <c r="AH1277" s="39" t="str">
        <f aca="false">C1277</f>
        <v>2АСС9-6а</v>
      </c>
      <c r="AI1277" s="40" t="str">
        <f aca="false">B1277</f>
        <v>13</v>
      </c>
      <c r="AJ1277" s="39" t="str">
        <f aca="false">CONCATENATE(A1277," ",D1277)</f>
        <v>МДК.01.01 Компьютерные сети</v>
      </c>
      <c r="AK1277" s="39" t="n">
        <f aca="false">E1277*F1277+P1277*Q1277+H1277+J1277+S1277+U1277</f>
        <v>24</v>
      </c>
      <c r="AL1277" s="39" t="n">
        <f aca="false">L1277+W1277</f>
        <v>0</v>
      </c>
      <c r="AM1277" s="39" t="n">
        <f aca="false">M1277+X1277</f>
        <v>0</v>
      </c>
      <c r="AN1277" s="39" t="n">
        <f aca="false">Y1277</f>
        <v>0</v>
      </c>
      <c r="AO1277" s="39" t="n">
        <f aca="false">SUM(AK1277:AN1277)</f>
        <v>24</v>
      </c>
      <c r="AP1277" s="41" t="n">
        <f aca="false">K1277+V1277</f>
        <v>0</v>
      </c>
    </row>
    <row r="1278" s="42" customFormat="true" ht="16.5" hidden="true" customHeight="true" outlineLevel="0" collapsed="false">
      <c r="A1278" s="149" t="s">
        <v>100</v>
      </c>
      <c r="B1278" s="30" t="s">
        <v>53</v>
      </c>
      <c r="C1278" s="31" t="s">
        <v>672</v>
      </c>
      <c r="D1278" s="93" t="s">
        <v>420</v>
      </c>
      <c r="E1278" s="53" t="n">
        <v>17</v>
      </c>
      <c r="F1278" s="103"/>
      <c r="G1278" s="103"/>
      <c r="H1278" s="103"/>
      <c r="I1278" s="103"/>
      <c r="J1278" s="103"/>
      <c r="K1278" s="103"/>
      <c r="L1278" s="31"/>
      <c r="M1278" s="31"/>
      <c r="N1278" s="33" t="n">
        <f aca="false">E1278*F1278+H1278+J1278+K1278+L1278+M1278</f>
        <v>0</v>
      </c>
      <c r="O1278" s="36"/>
      <c r="P1278" s="31" t="n">
        <v>21</v>
      </c>
      <c r="Q1278" s="31"/>
      <c r="R1278" s="31"/>
      <c r="S1278" s="103" t="n">
        <v>24</v>
      </c>
      <c r="T1278" s="103"/>
      <c r="U1278" s="103"/>
      <c r="V1278" s="103"/>
      <c r="W1278" s="104"/>
      <c r="X1278" s="31"/>
      <c r="Y1278" s="31"/>
      <c r="Z1278" s="36" t="n">
        <f aca="false">P1278*Q1278+S1278+U1278+V1278+W1278+X1278+Y1278</f>
        <v>24</v>
      </c>
      <c r="AA1278" s="36" t="n">
        <f aca="false">N1278+Z1278</f>
        <v>24</v>
      </c>
      <c r="AB1278" s="47" t="s">
        <v>69</v>
      </c>
      <c r="AC1278" s="31" t="s">
        <v>421</v>
      </c>
      <c r="AD1278" s="31"/>
      <c r="AE1278" s="36" t="n">
        <f aca="false">P1278*Q1278</f>
        <v>0</v>
      </c>
      <c r="AF1278" s="38" t="n">
        <f aca="false">E1278*F1278+P1278*Q1278</f>
        <v>0</v>
      </c>
      <c r="AG1278" s="39" t="str">
        <f aca="false">AB1278</f>
        <v>вак. 2 п/гр</v>
      </c>
      <c r="AH1278" s="39" t="str">
        <f aca="false">C1278</f>
        <v>2АСС9-6б</v>
      </c>
      <c r="AI1278" s="40" t="str">
        <f aca="false">B1278</f>
        <v>12</v>
      </c>
      <c r="AJ1278" s="39" t="str">
        <f aca="false">CONCATENATE(A1278," ",D1278)</f>
        <v>МДК.01.01 Компьютерные сети</v>
      </c>
      <c r="AK1278" s="39" t="n">
        <f aca="false">E1278*F1278+P1278*Q1278+H1278+J1278+S1278+U1278</f>
        <v>24</v>
      </c>
      <c r="AL1278" s="39" t="n">
        <f aca="false">L1278+W1278</f>
        <v>0</v>
      </c>
      <c r="AM1278" s="39" t="n">
        <f aca="false">M1278+X1278</f>
        <v>0</v>
      </c>
      <c r="AN1278" s="39" t="n">
        <f aca="false">Y1278</f>
        <v>0</v>
      </c>
      <c r="AO1278" s="39" t="n">
        <f aca="false">SUM(AK1278:AN1278)</f>
        <v>24</v>
      </c>
      <c r="AP1278" s="41" t="n">
        <f aca="false">K1278+V1278</f>
        <v>0</v>
      </c>
    </row>
    <row r="1279" s="42" customFormat="true" ht="16.5" hidden="true" customHeight="true" outlineLevel="0" collapsed="false">
      <c r="A1279" s="149" t="s">
        <v>104</v>
      </c>
      <c r="B1279" s="30" t="s">
        <v>238</v>
      </c>
      <c r="C1279" s="97" t="s">
        <v>670</v>
      </c>
      <c r="D1279" s="133" t="s">
        <v>422</v>
      </c>
      <c r="E1279" s="53" t="n">
        <v>17</v>
      </c>
      <c r="F1279" s="103"/>
      <c r="G1279" s="103"/>
      <c r="H1279" s="103"/>
      <c r="I1279" s="103"/>
      <c r="J1279" s="103"/>
      <c r="K1279" s="103"/>
      <c r="L1279" s="31"/>
      <c r="M1279" s="31"/>
      <c r="N1279" s="33" t="n">
        <f aca="false">E1279*F1279+H1279+J1279+K1279+L1279+M1279</f>
        <v>0</v>
      </c>
      <c r="O1279" s="36"/>
      <c r="P1279" s="31" t="n">
        <v>21</v>
      </c>
      <c r="Q1279" s="31" t="n">
        <v>6</v>
      </c>
      <c r="R1279" s="31" t="n">
        <v>120</v>
      </c>
      <c r="S1279" s="103" t="n">
        <v>-52</v>
      </c>
      <c r="T1279" s="103"/>
      <c r="U1279" s="103"/>
      <c r="V1279" s="103"/>
      <c r="W1279" s="104" t="n">
        <v>8</v>
      </c>
      <c r="X1279" s="31" t="n">
        <v>8</v>
      </c>
      <c r="Y1279" s="31"/>
      <c r="Z1279" s="36" t="n">
        <f aca="false">P1279*Q1279+S1279+U1279+V1279+W1279+X1279+Y1279</f>
        <v>90</v>
      </c>
      <c r="AA1279" s="36" t="n">
        <f aca="false">N1279+Z1279</f>
        <v>90</v>
      </c>
      <c r="AB1279" s="47" t="s">
        <v>270</v>
      </c>
      <c r="AC1279" s="31" t="s">
        <v>421</v>
      </c>
      <c r="AD1279" s="31"/>
      <c r="AE1279" s="36" t="n">
        <f aca="false">P1279*Q1279</f>
        <v>126</v>
      </c>
      <c r="AF1279" s="38" t="n">
        <f aca="false">E1279*F1279+P1279*Q1279</f>
        <v>126</v>
      </c>
      <c r="AG1279" s="39" t="str">
        <f aca="false">AB1279</f>
        <v>Корнейчик В.А.</v>
      </c>
      <c r="AH1279" s="39" t="str">
        <f aca="false">C1279</f>
        <v>2АСС9-6</v>
      </c>
      <c r="AI1279" s="40" t="str">
        <f aca="false">B1279</f>
        <v>25</v>
      </c>
      <c r="AJ1279" s="39" t="str">
        <f aca="false">CONCATENATE(A1279," ",D1279)</f>
        <v>МДК.01.02 Организация, принципы построения и функционирования компьютерных сетей</v>
      </c>
      <c r="AK1279" s="39" t="n">
        <f aca="false">E1279*F1279+P1279*Q1279+H1279+J1279+S1279+U1279</f>
        <v>74</v>
      </c>
      <c r="AL1279" s="39" t="n">
        <f aca="false">L1279+W1279</f>
        <v>8</v>
      </c>
      <c r="AM1279" s="39" t="n">
        <f aca="false">M1279+X1279</f>
        <v>8</v>
      </c>
      <c r="AN1279" s="39" t="n">
        <f aca="false">Y1279</f>
        <v>0</v>
      </c>
      <c r="AO1279" s="39" t="n">
        <f aca="false">SUM(AK1279:AN1279)</f>
        <v>90</v>
      </c>
      <c r="AP1279" s="41" t="n">
        <f aca="false">K1279+V1279</f>
        <v>0</v>
      </c>
    </row>
    <row r="1280" s="42" customFormat="true" ht="16.5" hidden="true" customHeight="true" outlineLevel="0" collapsed="false">
      <c r="A1280" s="149" t="s">
        <v>104</v>
      </c>
      <c r="B1280" s="30" t="s">
        <v>175</v>
      </c>
      <c r="C1280" s="31" t="s">
        <v>671</v>
      </c>
      <c r="D1280" s="133" t="s">
        <v>422</v>
      </c>
      <c r="E1280" s="53" t="n">
        <v>17</v>
      </c>
      <c r="F1280" s="103"/>
      <c r="G1280" s="103"/>
      <c r="H1280" s="103"/>
      <c r="I1280" s="103"/>
      <c r="J1280" s="103"/>
      <c r="K1280" s="103"/>
      <c r="L1280" s="31"/>
      <c r="M1280" s="31"/>
      <c r="N1280" s="33" t="n">
        <f aca="false">E1280*F1280+H1280+J1280+K1280+L1280+M1280</f>
        <v>0</v>
      </c>
      <c r="O1280" s="36"/>
      <c r="P1280" s="31" t="n">
        <v>21</v>
      </c>
      <c r="Q1280" s="31"/>
      <c r="R1280" s="31"/>
      <c r="S1280" s="103" t="n">
        <v>52</v>
      </c>
      <c r="T1280" s="103"/>
      <c r="U1280" s="103"/>
      <c r="V1280" s="103"/>
      <c r="W1280" s="104"/>
      <c r="X1280" s="31"/>
      <c r="Y1280" s="31"/>
      <c r="Z1280" s="36" t="n">
        <f aca="false">P1280*Q1280+S1280+U1280+V1280+W1280+X1280+Y1280</f>
        <v>52</v>
      </c>
      <c r="AA1280" s="36" t="n">
        <f aca="false">N1280+Z1280</f>
        <v>52</v>
      </c>
      <c r="AB1280" s="47" t="s">
        <v>270</v>
      </c>
      <c r="AC1280" s="31" t="s">
        <v>421</v>
      </c>
      <c r="AD1280" s="31"/>
      <c r="AE1280" s="36" t="n">
        <f aca="false">P1280*Q1280</f>
        <v>0</v>
      </c>
      <c r="AF1280" s="38" t="n">
        <f aca="false">E1280*F1280+P1280*Q1280</f>
        <v>0</v>
      </c>
      <c r="AG1280" s="39" t="str">
        <f aca="false">AB1280</f>
        <v>Корнейчик В.А.</v>
      </c>
      <c r="AH1280" s="39" t="str">
        <f aca="false">C1280</f>
        <v>2АСС9-6а</v>
      </c>
      <c r="AI1280" s="40" t="str">
        <f aca="false">B1280</f>
        <v>13</v>
      </c>
      <c r="AJ1280" s="39" t="str">
        <f aca="false">CONCATENATE(A1280," ",D1280)</f>
        <v>МДК.01.02 Организация, принципы построения и функционирования компьютерных сетей</v>
      </c>
      <c r="AK1280" s="39" t="n">
        <f aca="false">E1280*F1280+P1280*Q1280+H1280+J1280+S1280+U1280</f>
        <v>52</v>
      </c>
      <c r="AL1280" s="39" t="n">
        <f aca="false">L1280+W1280</f>
        <v>0</v>
      </c>
      <c r="AM1280" s="39" t="n">
        <f aca="false">M1280+X1280</f>
        <v>0</v>
      </c>
      <c r="AN1280" s="39" t="n">
        <f aca="false">Y1280</f>
        <v>0</v>
      </c>
      <c r="AO1280" s="39" t="n">
        <f aca="false">SUM(AK1280:AN1280)</f>
        <v>52</v>
      </c>
      <c r="AP1280" s="41" t="n">
        <f aca="false">K1280+V1280</f>
        <v>0</v>
      </c>
    </row>
    <row r="1281" s="42" customFormat="true" ht="16.5" hidden="true" customHeight="true" outlineLevel="0" collapsed="false">
      <c r="A1281" s="149" t="s">
        <v>104</v>
      </c>
      <c r="B1281" s="30" t="s">
        <v>53</v>
      </c>
      <c r="C1281" s="31" t="s">
        <v>672</v>
      </c>
      <c r="D1281" s="133" t="s">
        <v>422</v>
      </c>
      <c r="E1281" s="53" t="n">
        <v>17</v>
      </c>
      <c r="F1281" s="103"/>
      <c r="G1281" s="103"/>
      <c r="H1281" s="103"/>
      <c r="I1281" s="103"/>
      <c r="J1281" s="103"/>
      <c r="K1281" s="103"/>
      <c r="L1281" s="31"/>
      <c r="M1281" s="31"/>
      <c r="N1281" s="33" t="n">
        <f aca="false">E1281*F1281+H1281+J1281+K1281+L1281+M1281</f>
        <v>0</v>
      </c>
      <c r="O1281" s="36"/>
      <c r="P1281" s="31" t="n">
        <v>21</v>
      </c>
      <c r="Q1281" s="31"/>
      <c r="R1281" s="31"/>
      <c r="S1281" s="103" t="n">
        <v>52</v>
      </c>
      <c r="T1281" s="103"/>
      <c r="U1281" s="103"/>
      <c r="V1281" s="103"/>
      <c r="W1281" s="104"/>
      <c r="X1281" s="31"/>
      <c r="Y1281" s="31"/>
      <c r="Z1281" s="36" t="n">
        <f aca="false">P1281*Q1281+S1281+U1281+V1281+W1281+X1281+Y1281</f>
        <v>52</v>
      </c>
      <c r="AA1281" s="36" t="n">
        <f aca="false">N1281+Z1281</f>
        <v>52</v>
      </c>
      <c r="AB1281" s="47" t="s">
        <v>69</v>
      </c>
      <c r="AC1281" s="31" t="s">
        <v>421</v>
      </c>
      <c r="AD1281" s="31"/>
      <c r="AE1281" s="36" t="n">
        <f aca="false">P1281*Q1281</f>
        <v>0</v>
      </c>
      <c r="AF1281" s="38" t="n">
        <f aca="false">E1281*F1281+P1281*Q1281</f>
        <v>0</v>
      </c>
      <c r="AG1281" s="39" t="str">
        <f aca="false">AB1281</f>
        <v>вак. 2 п/гр</v>
      </c>
      <c r="AH1281" s="39" t="str">
        <f aca="false">C1281</f>
        <v>2АСС9-6б</v>
      </c>
      <c r="AI1281" s="40" t="str">
        <f aca="false">B1281</f>
        <v>12</v>
      </c>
      <c r="AJ1281" s="39" t="str">
        <f aca="false">CONCATENATE(A1281," ",D1281)</f>
        <v>МДК.01.02 Организация, принципы построения и функционирования компьютерных сетей</v>
      </c>
      <c r="AK1281" s="39" t="n">
        <f aca="false">E1281*F1281+P1281*Q1281+H1281+J1281+S1281+U1281</f>
        <v>52</v>
      </c>
      <c r="AL1281" s="39" t="n">
        <f aca="false">L1281+W1281</f>
        <v>0</v>
      </c>
      <c r="AM1281" s="39" t="n">
        <f aca="false">M1281+X1281</f>
        <v>0</v>
      </c>
      <c r="AN1281" s="39" t="n">
        <f aca="false">Y1281</f>
        <v>0</v>
      </c>
      <c r="AO1281" s="39" t="n">
        <f aca="false">SUM(AK1281:AN1281)</f>
        <v>52</v>
      </c>
      <c r="AP1281" s="41" t="n">
        <f aca="false">K1281+V1281</f>
        <v>0</v>
      </c>
    </row>
    <row r="1282" s="42" customFormat="true" ht="16.5" hidden="true" customHeight="true" outlineLevel="0" collapsed="false">
      <c r="A1282" s="149" t="s">
        <v>138</v>
      </c>
      <c r="B1282" s="30" t="s">
        <v>175</v>
      </c>
      <c r="C1282" s="246" t="s">
        <v>671</v>
      </c>
      <c r="D1282" s="133" t="s">
        <v>108</v>
      </c>
      <c r="E1282" s="53" t="n">
        <v>17</v>
      </c>
      <c r="F1282" s="103"/>
      <c r="G1282" s="103"/>
      <c r="H1282" s="103"/>
      <c r="I1282" s="103"/>
      <c r="J1282" s="103"/>
      <c r="K1282" s="103"/>
      <c r="L1282" s="31"/>
      <c r="M1282" s="31"/>
      <c r="N1282" s="33" t="n">
        <v>0</v>
      </c>
      <c r="O1282" s="36"/>
      <c r="P1282" s="31" t="n">
        <v>1</v>
      </c>
      <c r="Q1282" s="31" t="n">
        <v>36</v>
      </c>
      <c r="R1282" s="31"/>
      <c r="S1282" s="103"/>
      <c r="T1282" s="103"/>
      <c r="U1282" s="103"/>
      <c r="V1282" s="103"/>
      <c r="W1282" s="104"/>
      <c r="X1282" s="31"/>
      <c r="Y1282" s="31"/>
      <c r="Z1282" s="36" t="n">
        <v>36</v>
      </c>
      <c r="AA1282" s="36" t="n">
        <f aca="false">N1282+Z1282</f>
        <v>36</v>
      </c>
      <c r="AB1282" s="130" t="s">
        <v>423</v>
      </c>
      <c r="AC1282" s="31"/>
      <c r="AD1282" s="31"/>
      <c r="AE1282" s="36"/>
      <c r="AF1282" s="38" t="n">
        <f aca="false">E1282*F1282+P1282*Q1282</f>
        <v>36</v>
      </c>
      <c r="AG1282" s="39" t="str">
        <f aca="false">AB1282</f>
        <v>Михеев Н.Н.</v>
      </c>
      <c r="AH1282" s="39" t="str">
        <f aca="false">C1282</f>
        <v>2АСС9-6а</v>
      </c>
      <c r="AI1282" s="40" t="str">
        <f aca="false">B1282</f>
        <v>13</v>
      </c>
      <c r="AJ1282" s="39" t="str">
        <f aca="false">CONCATENATE(A1282," ",D1282)</f>
        <v>УП.01 Учебная практика</v>
      </c>
      <c r="AK1282" s="39" t="n">
        <f aca="false">E1282*F1282+P1282*Q1282+H1282+J1282+S1282+U1282</f>
        <v>36</v>
      </c>
      <c r="AL1282" s="39" t="n">
        <f aca="false">L1282+W1282</f>
        <v>0</v>
      </c>
      <c r="AM1282" s="39" t="n">
        <f aca="false">M1282+X1282</f>
        <v>0</v>
      </c>
      <c r="AN1282" s="39" t="n">
        <f aca="false">Y1282</f>
        <v>0</v>
      </c>
      <c r="AO1282" s="39" t="n">
        <f aca="false">SUM(AK1282:AN1282)</f>
        <v>36</v>
      </c>
      <c r="AP1282" s="41" t="n">
        <f aca="false">K1282+V1282</f>
        <v>0</v>
      </c>
    </row>
    <row r="1283" s="42" customFormat="true" ht="16.5" hidden="true" customHeight="true" outlineLevel="0" collapsed="false">
      <c r="A1283" s="149" t="s">
        <v>138</v>
      </c>
      <c r="B1283" s="30" t="s">
        <v>53</v>
      </c>
      <c r="C1283" s="97" t="s">
        <v>672</v>
      </c>
      <c r="D1283" s="133" t="s">
        <v>108</v>
      </c>
      <c r="E1283" s="53" t="n">
        <v>17</v>
      </c>
      <c r="F1283" s="103"/>
      <c r="G1283" s="103"/>
      <c r="H1283" s="103"/>
      <c r="I1283" s="103"/>
      <c r="J1283" s="103"/>
      <c r="K1283" s="103"/>
      <c r="L1283" s="31"/>
      <c r="M1283" s="31"/>
      <c r="N1283" s="33" t="n">
        <f aca="false">E1283*F1283+H1283+J1283+K1283+L1283+M1283</f>
        <v>0</v>
      </c>
      <c r="O1283" s="36"/>
      <c r="P1283" s="31" t="n">
        <v>1</v>
      </c>
      <c r="Q1283" s="31" t="n">
        <v>36</v>
      </c>
      <c r="R1283" s="31"/>
      <c r="S1283" s="103"/>
      <c r="T1283" s="103"/>
      <c r="U1283" s="103"/>
      <c r="V1283" s="103"/>
      <c r="W1283" s="104"/>
      <c r="X1283" s="31"/>
      <c r="Y1283" s="31"/>
      <c r="Z1283" s="36" t="n">
        <f aca="false">P1283*Q1283+S1283+U1283+V1283+W1283+X1283+Y1283</f>
        <v>36</v>
      </c>
      <c r="AA1283" s="36" t="n">
        <f aca="false">N1283+Z1283</f>
        <v>36</v>
      </c>
      <c r="AB1283" s="73" t="s">
        <v>424</v>
      </c>
      <c r="AC1283" s="31"/>
      <c r="AD1283" s="31"/>
      <c r="AE1283" s="36" t="n">
        <f aca="false">P1283*Q1283</f>
        <v>36</v>
      </c>
      <c r="AF1283" s="38" t="n">
        <f aca="false">E1283*F1283+P1283*Q1283</f>
        <v>36</v>
      </c>
      <c r="AG1283" s="39" t="str">
        <f aca="false">AB1283</f>
        <v>Артемов А.П.</v>
      </c>
      <c r="AH1283" s="39" t="str">
        <f aca="false">C1283</f>
        <v>2АСС9-6б</v>
      </c>
      <c r="AI1283" s="40" t="str">
        <f aca="false">B1283</f>
        <v>12</v>
      </c>
      <c r="AJ1283" s="39" t="str">
        <f aca="false">CONCATENATE(A1283," ",D1283)</f>
        <v>УП.01 Учебная практика</v>
      </c>
      <c r="AK1283" s="39" t="n">
        <f aca="false">E1283*F1283+P1283*Q1283+H1283+J1283+S1283+U1283</f>
        <v>36</v>
      </c>
      <c r="AL1283" s="39" t="n">
        <f aca="false">L1283+W1283</f>
        <v>0</v>
      </c>
      <c r="AM1283" s="39" t="n">
        <f aca="false">M1283+X1283</f>
        <v>0</v>
      </c>
      <c r="AN1283" s="39" t="n">
        <f aca="false">Y1283</f>
        <v>0</v>
      </c>
      <c r="AO1283" s="39" t="n">
        <f aca="false">SUM(AK1283:AN1283)</f>
        <v>36</v>
      </c>
      <c r="AP1283" s="41" t="n">
        <f aca="false">K1283+V1283</f>
        <v>0</v>
      </c>
    </row>
    <row r="1284" s="42" customFormat="true" ht="16.5" hidden="true" customHeight="true" outlineLevel="0" collapsed="false">
      <c r="A1284" s="70" t="s">
        <v>113</v>
      </c>
      <c r="B1284" s="30" t="s">
        <v>238</v>
      </c>
      <c r="C1284" s="97" t="s">
        <v>670</v>
      </c>
      <c r="D1284" s="133" t="s">
        <v>114</v>
      </c>
      <c r="E1284" s="53" t="n">
        <v>17</v>
      </c>
      <c r="F1284" s="103"/>
      <c r="G1284" s="103"/>
      <c r="H1284" s="103" t="n">
        <v>8</v>
      </c>
      <c r="I1284" s="103"/>
      <c r="J1284" s="103"/>
      <c r="K1284" s="103"/>
      <c r="L1284" s="31"/>
      <c r="M1284" s="31"/>
      <c r="N1284" s="33" t="n">
        <f aca="false">E1284*F1284+H1284+J1284+K1284+L1284+M1284</f>
        <v>8</v>
      </c>
      <c r="O1284" s="36"/>
      <c r="P1284" s="31" t="n">
        <v>1</v>
      </c>
      <c r="Q1284" s="31"/>
      <c r="R1284" s="31"/>
      <c r="S1284" s="103"/>
      <c r="T1284" s="103"/>
      <c r="U1284" s="103"/>
      <c r="V1284" s="103"/>
      <c r="W1284" s="104"/>
      <c r="X1284" s="31"/>
      <c r="Y1284" s="31"/>
      <c r="Z1284" s="36" t="n">
        <f aca="false">P1284*Q1284+S1284+U1284+V1284+W1284+X1284+Y1284</f>
        <v>0</v>
      </c>
      <c r="AA1284" s="36" t="n">
        <f aca="false">N1284+Z1284</f>
        <v>8</v>
      </c>
      <c r="AB1284" s="74" t="s">
        <v>220</v>
      </c>
      <c r="AC1284" s="31"/>
      <c r="AD1284" s="31"/>
      <c r="AE1284" s="36" t="n">
        <f aca="false">P1284*Q1284</f>
        <v>0</v>
      </c>
      <c r="AF1284" s="38" t="n">
        <f aca="false">E1284*F1284+P1284*Q1284</f>
        <v>0</v>
      </c>
      <c r="AG1284" s="39" t="str">
        <f aca="false">AB1284</f>
        <v>Ветрова О.В.</v>
      </c>
      <c r="AH1284" s="39" t="str">
        <f aca="false">C1284</f>
        <v>2АСС9-6</v>
      </c>
      <c r="AI1284" s="40" t="str">
        <f aca="false">B1284</f>
        <v>25</v>
      </c>
      <c r="AJ1284" s="39" t="str">
        <f aca="false">CONCATENATE(A1284," ",D1284)</f>
        <v>ВнеУр Разговоры о важном</v>
      </c>
      <c r="AK1284" s="39" t="n">
        <f aca="false">E1284*F1284+P1284*Q1284+H1284+J1284+S1284+U1284</f>
        <v>8</v>
      </c>
      <c r="AL1284" s="39" t="n">
        <f aca="false">L1284+W1284</f>
        <v>0</v>
      </c>
      <c r="AM1284" s="39" t="n">
        <f aca="false">M1284+X1284</f>
        <v>0</v>
      </c>
      <c r="AN1284" s="39" t="n">
        <f aca="false">Y1284</f>
        <v>0</v>
      </c>
      <c r="AO1284" s="39" t="n">
        <f aca="false">SUM(AK1284:AN1284)</f>
        <v>8</v>
      </c>
      <c r="AP1284" s="41" t="n">
        <f aca="false">K1284+V1284</f>
        <v>0</v>
      </c>
    </row>
    <row r="1285" s="42" customFormat="true" ht="16.5" hidden="true" customHeight="true" outlineLevel="0" collapsed="false">
      <c r="A1285" s="70" t="s">
        <v>113</v>
      </c>
      <c r="B1285" s="30" t="s">
        <v>238</v>
      </c>
      <c r="C1285" s="97" t="s">
        <v>670</v>
      </c>
      <c r="D1285" s="133" t="s">
        <v>114</v>
      </c>
      <c r="E1285" s="53" t="n">
        <v>17</v>
      </c>
      <c r="F1285" s="103"/>
      <c r="G1285" s="103"/>
      <c r="H1285" s="103" t="n">
        <v>9</v>
      </c>
      <c r="I1285" s="103"/>
      <c r="J1285" s="103"/>
      <c r="K1285" s="103"/>
      <c r="L1285" s="31"/>
      <c r="M1285" s="31"/>
      <c r="N1285" s="33" t="n">
        <f aca="false">E1285*F1285+H1285+J1285+K1285+L1285+M1285</f>
        <v>9</v>
      </c>
      <c r="O1285" s="36"/>
      <c r="P1285" s="31" t="n">
        <v>1</v>
      </c>
      <c r="Q1285" s="31"/>
      <c r="R1285" s="31"/>
      <c r="S1285" s="103" t="n">
        <v>17</v>
      </c>
      <c r="T1285" s="103"/>
      <c r="U1285" s="103"/>
      <c r="V1285" s="103"/>
      <c r="W1285" s="104"/>
      <c r="X1285" s="31"/>
      <c r="Y1285" s="31"/>
      <c r="Z1285" s="36" t="n">
        <f aca="false">P1285*Q1285+S1285+U1285+V1285+W1285+X1285+Y1285</f>
        <v>17</v>
      </c>
      <c r="AA1285" s="36" t="n">
        <f aca="false">N1285+Z1285</f>
        <v>26</v>
      </c>
      <c r="AB1285" s="74" t="s">
        <v>115</v>
      </c>
      <c r="AC1285" s="31"/>
      <c r="AD1285" s="31"/>
      <c r="AE1285" s="36" t="n">
        <f aca="false">P1285*Q1285</f>
        <v>0</v>
      </c>
      <c r="AF1285" s="38" t="n">
        <f aca="false">E1285*F1285+P1285*Q1285</f>
        <v>0</v>
      </c>
      <c r="AG1285" s="39" t="str">
        <f aca="false">AB1285</f>
        <v>вак. РоВ</v>
      </c>
      <c r="AH1285" s="39" t="str">
        <f aca="false">C1285</f>
        <v>2АСС9-6</v>
      </c>
      <c r="AI1285" s="40" t="str">
        <f aca="false">B1285</f>
        <v>25</v>
      </c>
      <c r="AJ1285" s="39" t="str">
        <f aca="false">CONCATENATE(A1285," ",D1285)</f>
        <v>ВнеУр Разговоры о важном</v>
      </c>
      <c r="AK1285" s="39" t="n">
        <f aca="false">E1285*F1285+P1285*Q1285+H1285+J1285+S1285+U1285</f>
        <v>26</v>
      </c>
      <c r="AL1285" s="39" t="n">
        <f aca="false">L1285+W1285</f>
        <v>0</v>
      </c>
      <c r="AM1285" s="39" t="n">
        <f aca="false">M1285+X1285</f>
        <v>0</v>
      </c>
      <c r="AN1285" s="39" t="n">
        <f aca="false">Y1285</f>
        <v>0</v>
      </c>
      <c r="AO1285" s="39" t="n">
        <f aca="false">SUM(AK1285:AN1285)</f>
        <v>26</v>
      </c>
      <c r="AP1285" s="41" t="n">
        <f aca="false">K1285+V1285</f>
        <v>0</v>
      </c>
    </row>
    <row r="1286" s="42" customFormat="true" ht="16.5" hidden="true" customHeight="true" outlineLevel="0" collapsed="false">
      <c r="A1286" s="70" t="s">
        <v>113</v>
      </c>
      <c r="B1286" s="30" t="s">
        <v>238</v>
      </c>
      <c r="C1286" s="97" t="s">
        <v>670</v>
      </c>
      <c r="D1286" s="133" t="s">
        <v>114</v>
      </c>
      <c r="E1286" s="53" t="n">
        <v>17</v>
      </c>
      <c r="F1286" s="103"/>
      <c r="G1286" s="103"/>
      <c r="H1286" s="103"/>
      <c r="I1286" s="103"/>
      <c r="J1286" s="103"/>
      <c r="K1286" s="103"/>
      <c r="L1286" s="31"/>
      <c r="M1286" s="31"/>
      <c r="N1286" s="33" t="n">
        <f aca="false">E1286*F1286+H1286+J1286+K1286+L1286+M1286</f>
        <v>0</v>
      </c>
      <c r="O1286" s="36"/>
      <c r="P1286" s="31" t="n">
        <v>1</v>
      </c>
      <c r="Q1286" s="31"/>
      <c r="R1286" s="31"/>
      <c r="S1286" s="103" t="n">
        <v>1</v>
      </c>
      <c r="T1286" s="103"/>
      <c r="U1286" s="103"/>
      <c r="V1286" s="103"/>
      <c r="W1286" s="104"/>
      <c r="X1286" s="31"/>
      <c r="Y1286" s="31"/>
      <c r="Z1286" s="36" t="n">
        <f aca="false">P1286*Q1286+S1286+U1286+V1286+W1286+X1286+Y1286</f>
        <v>1</v>
      </c>
      <c r="AA1286" s="36" t="n">
        <f aca="false">N1286+Z1286</f>
        <v>1</v>
      </c>
      <c r="AB1286" s="74" t="s">
        <v>424</v>
      </c>
      <c r="AC1286" s="31"/>
      <c r="AD1286" s="31"/>
      <c r="AE1286" s="36" t="n">
        <f aca="false">P1286*Q1286</f>
        <v>0</v>
      </c>
      <c r="AF1286" s="38" t="n">
        <f aca="false">E1286*F1286+P1286*Q1286</f>
        <v>0</v>
      </c>
      <c r="AG1286" s="39" t="str">
        <f aca="false">AB1286</f>
        <v>Артемов А.П.</v>
      </c>
      <c r="AH1286" s="39" t="str">
        <f aca="false">C1286</f>
        <v>2АСС9-6</v>
      </c>
      <c r="AI1286" s="40" t="str">
        <f aca="false">B1286</f>
        <v>25</v>
      </c>
      <c r="AJ1286" s="39" t="str">
        <f aca="false">CONCATENATE(A1286," ",D1286)</f>
        <v>ВнеУр Разговоры о важном</v>
      </c>
      <c r="AK1286" s="39" t="n">
        <f aca="false">E1286*F1286+P1286*Q1286+H1286+J1286+S1286+U1286</f>
        <v>1</v>
      </c>
      <c r="AL1286" s="39" t="n">
        <f aca="false">L1286+W1286</f>
        <v>0</v>
      </c>
      <c r="AM1286" s="39" t="n">
        <f aca="false">M1286+X1286</f>
        <v>0</v>
      </c>
      <c r="AN1286" s="39" t="n">
        <f aca="false">Y1286</f>
        <v>0</v>
      </c>
      <c r="AO1286" s="39" t="n">
        <f aca="false">SUM(AK1286:AN1286)</f>
        <v>1</v>
      </c>
      <c r="AP1286" s="41" t="n">
        <f aca="false">K1286+V1286</f>
        <v>0</v>
      </c>
    </row>
    <row r="1287" s="42" customFormat="true" ht="16.5" hidden="true" customHeight="true" outlineLevel="0" collapsed="false">
      <c r="A1287" s="149" t="s">
        <v>44</v>
      </c>
      <c r="B1287" s="150" t="s">
        <v>167</v>
      </c>
      <c r="C1287" s="97" t="s">
        <v>673</v>
      </c>
      <c r="D1287" s="149" t="s">
        <v>47</v>
      </c>
      <c r="E1287" s="53" t="n">
        <v>17</v>
      </c>
      <c r="F1287" s="103"/>
      <c r="G1287" s="103"/>
      <c r="H1287" s="103"/>
      <c r="I1287" s="103"/>
      <c r="J1287" s="103"/>
      <c r="K1287" s="103"/>
      <c r="L1287" s="31"/>
      <c r="M1287" s="31"/>
      <c r="N1287" s="33" t="n">
        <f aca="false">E1287*F1287+H1287+J1287+K1287+L1287+M1287</f>
        <v>0</v>
      </c>
      <c r="O1287" s="36"/>
      <c r="P1287" s="31" t="n">
        <v>21</v>
      </c>
      <c r="Q1287" s="31" t="n">
        <v>3</v>
      </c>
      <c r="R1287" s="31" t="n">
        <v>18</v>
      </c>
      <c r="S1287" s="103"/>
      <c r="T1287" s="103"/>
      <c r="U1287" s="103"/>
      <c r="V1287" s="103"/>
      <c r="W1287" s="104"/>
      <c r="X1287" s="31"/>
      <c r="Y1287" s="31"/>
      <c r="Z1287" s="36" t="n">
        <f aca="false">P1287*Q1287+S1287+U1287+V1287+W1287+X1287+Y1287</f>
        <v>63</v>
      </c>
      <c r="AA1287" s="36" t="n">
        <f aca="false">N1287+Z1287</f>
        <v>63</v>
      </c>
      <c r="AB1287" s="47" t="s">
        <v>51</v>
      </c>
      <c r="AC1287" s="31"/>
      <c r="AD1287" s="31"/>
      <c r="AE1287" s="36" t="n">
        <v>63</v>
      </c>
      <c r="AF1287" s="38" t="n">
        <f aca="false">E1287*F1287+P1287*Q1287</f>
        <v>63</v>
      </c>
      <c r="AG1287" s="39" t="str">
        <f aca="false">AB1287</f>
        <v>Арсенова Л.Ф.</v>
      </c>
      <c r="AH1287" s="39" t="str">
        <f aca="false">C1287</f>
        <v>2АСС9-7</v>
      </c>
      <c r="AI1287" s="40" t="str">
        <f aca="false">B1287</f>
        <v>24</v>
      </c>
      <c r="AJ1287" s="39" t="str">
        <f aca="false">CONCATENATE(A1287," ",D1287)</f>
        <v>ОГСЭ.01 Основы философии</v>
      </c>
      <c r="AK1287" s="39" t="n">
        <f aca="false">E1287*F1287+P1287*Q1287+H1287+J1287+S1287+U1287</f>
        <v>63</v>
      </c>
      <c r="AL1287" s="39" t="n">
        <f aca="false">L1287+W1287</f>
        <v>0</v>
      </c>
      <c r="AM1287" s="39" t="n">
        <f aca="false">M1287+X1287</f>
        <v>0</v>
      </c>
      <c r="AN1287" s="39" t="n">
        <f aca="false">Y1287</f>
        <v>0</v>
      </c>
      <c r="AO1287" s="39" t="n">
        <f aca="false">SUM(AK1287:AN1287)</f>
        <v>63</v>
      </c>
      <c r="AP1287" s="41" t="n">
        <f aca="false">K1287+V1287</f>
        <v>0</v>
      </c>
    </row>
    <row r="1288" s="42" customFormat="true" ht="16.5" hidden="true" customHeight="true" outlineLevel="0" collapsed="false">
      <c r="A1288" s="149" t="s">
        <v>49</v>
      </c>
      <c r="B1288" s="150" t="s">
        <v>167</v>
      </c>
      <c r="C1288" s="97" t="s">
        <v>673</v>
      </c>
      <c r="D1288" s="149" t="s">
        <v>50</v>
      </c>
      <c r="E1288" s="53" t="n">
        <v>17</v>
      </c>
      <c r="F1288" s="103" t="n">
        <v>3</v>
      </c>
      <c r="G1288" s="103" t="n">
        <v>14</v>
      </c>
      <c r="H1288" s="103"/>
      <c r="I1288" s="103"/>
      <c r="J1288" s="103"/>
      <c r="K1288" s="103"/>
      <c r="L1288" s="31"/>
      <c r="M1288" s="31"/>
      <c r="N1288" s="33" t="n">
        <f aca="false">E1288*F1288+H1288+J1288+K1288+L1288+M1288</f>
        <v>51</v>
      </c>
      <c r="O1288" s="36"/>
      <c r="P1288" s="31" t="n">
        <v>21</v>
      </c>
      <c r="Q1288" s="31"/>
      <c r="R1288" s="31"/>
      <c r="S1288" s="103"/>
      <c r="T1288" s="103"/>
      <c r="U1288" s="103"/>
      <c r="V1288" s="103"/>
      <c r="W1288" s="104"/>
      <c r="X1288" s="31"/>
      <c r="Y1288" s="31"/>
      <c r="Z1288" s="36" t="n">
        <f aca="false">P1288*Q1288+S1288+U1288+V1288+W1288+X1288+Y1288</f>
        <v>0</v>
      </c>
      <c r="AA1288" s="36" t="n">
        <f aca="false">N1288+Z1288</f>
        <v>51</v>
      </c>
      <c r="AB1288" s="46" t="s">
        <v>51</v>
      </c>
      <c r="AC1288" s="31"/>
      <c r="AD1288" s="31"/>
      <c r="AE1288" s="36" t="n">
        <v>0</v>
      </c>
      <c r="AF1288" s="38" t="n">
        <f aca="false">E1288*F1288+P1288*Q1288</f>
        <v>51</v>
      </c>
      <c r="AG1288" s="39" t="str">
        <f aca="false">AB1288</f>
        <v>Арсенова Л.Ф.</v>
      </c>
      <c r="AH1288" s="39" t="str">
        <f aca="false">C1288</f>
        <v>2АСС9-7</v>
      </c>
      <c r="AI1288" s="40" t="str">
        <f aca="false">B1288</f>
        <v>24</v>
      </c>
      <c r="AJ1288" s="39" t="str">
        <f aca="false">CONCATENATE(A1288," ",D1288)</f>
        <v>ОГСЭ.02 История</v>
      </c>
      <c r="AK1288" s="39" t="n">
        <f aca="false">E1288*F1288+P1288*Q1288+H1288+J1288+S1288+U1288</f>
        <v>51</v>
      </c>
      <c r="AL1288" s="39" t="n">
        <f aca="false">L1288+W1288</f>
        <v>0</v>
      </c>
      <c r="AM1288" s="39" t="n">
        <f aca="false">M1288+X1288</f>
        <v>0</v>
      </c>
      <c r="AN1288" s="39" t="n">
        <f aca="false">Y1288</f>
        <v>0</v>
      </c>
      <c r="AO1288" s="39" t="n">
        <f aca="false">SUM(AK1288:AN1288)</f>
        <v>51</v>
      </c>
      <c r="AP1288" s="41" t="n">
        <f aca="false">K1288+V1288</f>
        <v>0</v>
      </c>
    </row>
    <row r="1289" s="42" customFormat="true" ht="16.5" hidden="true" customHeight="true" outlineLevel="0" collapsed="false">
      <c r="A1289" s="149" t="s">
        <v>52</v>
      </c>
      <c r="B1289" s="150" t="s">
        <v>53</v>
      </c>
      <c r="C1289" s="97" t="s">
        <v>674</v>
      </c>
      <c r="D1289" s="149" t="s">
        <v>55</v>
      </c>
      <c r="E1289" s="53" t="n">
        <v>17</v>
      </c>
      <c r="F1289" s="103" t="n">
        <v>2</v>
      </c>
      <c r="G1289" s="103"/>
      <c r="H1289" s="103"/>
      <c r="I1289" s="103"/>
      <c r="J1289" s="103"/>
      <c r="K1289" s="103"/>
      <c r="L1289" s="31"/>
      <c r="M1289" s="31"/>
      <c r="N1289" s="33" t="n">
        <f aca="false">E1289*F1289+H1289+J1289+K1289+L1289+M1289</f>
        <v>34</v>
      </c>
      <c r="O1289" s="36"/>
      <c r="P1289" s="31" t="n">
        <v>21</v>
      </c>
      <c r="Q1289" s="31" t="n">
        <v>2</v>
      </c>
      <c r="R1289" s="31"/>
      <c r="S1289" s="103"/>
      <c r="T1289" s="103"/>
      <c r="U1289" s="103"/>
      <c r="V1289" s="103"/>
      <c r="W1289" s="104"/>
      <c r="X1289" s="31"/>
      <c r="Y1289" s="31"/>
      <c r="Z1289" s="36" t="n">
        <f aca="false">P1289*Q1289+S1289+U1289+V1289+W1289+X1289+Y1289</f>
        <v>42</v>
      </c>
      <c r="AA1289" s="36" t="n">
        <f aca="false">N1289+Z1289</f>
        <v>76</v>
      </c>
      <c r="AB1289" s="84" t="s">
        <v>297</v>
      </c>
      <c r="AC1289" s="31"/>
      <c r="AD1289" s="31"/>
      <c r="AE1289" s="36" t="n">
        <v>42</v>
      </c>
      <c r="AF1289" s="38" t="n">
        <f aca="false">E1289*F1289+P1289*Q1289</f>
        <v>76</v>
      </c>
      <c r="AG1289" s="39" t="str">
        <f aca="false">AB1289</f>
        <v>Баранова Ел.Ва.</v>
      </c>
      <c r="AH1289" s="39" t="str">
        <f aca="false">C1289</f>
        <v>2АСС9-7а</v>
      </c>
      <c r="AI1289" s="40" t="str">
        <f aca="false">B1289</f>
        <v>12</v>
      </c>
      <c r="AJ1289" s="39" t="str">
        <f aca="false">CONCATENATE(A1289," ",D1289)</f>
        <v>ОГСЭ.03 Иностранный язык в профессиональной деятельности</v>
      </c>
      <c r="AK1289" s="39" t="n">
        <f aca="false">E1289*F1289+P1289*Q1289+H1289+J1289+S1289+U1289</f>
        <v>76</v>
      </c>
      <c r="AL1289" s="39" t="n">
        <f aca="false">L1289+W1289</f>
        <v>0</v>
      </c>
      <c r="AM1289" s="39" t="n">
        <f aca="false">M1289+X1289</f>
        <v>0</v>
      </c>
      <c r="AN1289" s="39" t="n">
        <f aca="false">Y1289</f>
        <v>0</v>
      </c>
      <c r="AO1289" s="39" t="n">
        <f aca="false">SUM(AK1289:AN1289)</f>
        <v>76</v>
      </c>
      <c r="AP1289" s="41" t="n">
        <f aca="false">K1289+V1289</f>
        <v>0</v>
      </c>
    </row>
    <row r="1290" s="42" customFormat="true" ht="16.5" hidden="true" customHeight="true" outlineLevel="0" collapsed="false">
      <c r="A1290" s="149" t="s">
        <v>52</v>
      </c>
      <c r="B1290" s="150" t="s">
        <v>53</v>
      </c>
      <c r="C1290" s="97" t="s">
        <v>675</v>
      </c>
      <c r="D1290" s="149" t="s">
        <v>55</v>
      </c>
      <c r="E1290" s="53" t="n">
        <v>17</v>
      </c>
      <c r="F1290" s="103" t="n">
        <v>2</v>
      </c>
      <c r="G1290" s="103"/>
      <c r="H1290" s="103"/>
      <c r="I1290" s="103"/>
      <c r="J1290" s="103"/>
      <c r="K1290" s="103"/>
      <c r="L1290" s="31"/>
      <c r="M1290" s="31"/>
      <c r="N1290" s="33" t="n">
        <f aca="false">E1290*F1290+H1290+J1290+K1290+L1290+M1290</f>
        <v>34</v>
      </c>
      <c r="O1290" s="36"/>
      <c r="P1290" s="31" t="n">
        <v>21</v>
      </c>
      <c r="Q1290" s="31" t="n">
        <v>2</v>
      </c>
      <c r="R1290" s="31"/>
      <c r="S1290" s="103"/>
      <c r="T1290" s="103"/>
      <c r="U1290" s="103"/>
      <c r="V1290" s="103"/>
      <c r="W1290" s="104"/>
      <c r="X1290" s="31"/>
      <c r="Y1290" s="31"/>
      <c r="Z1290" s="36" t="n">
        <f aca="false">P1290*Q1290+S1290+U1290+V1290+W1290+X1290+Y1290</f>
        <v>42</v>
      </c>
      <c r="AA1290" s="36" t="n">
        <f aca="false">N1290+Z1290</f>
        <v>76</v>
      </c>
      <c r="AB1290" s="47" t="s">
        <v>299</v>
      </c>
      <c r="AC1290" s="31"/>
      <c r="AD1290" s="31"/>
      <c r="AE1290" s="36" t="n">
        <v>42</v>
      </c>
      <c r="AF1290" s="38" t="n">
        <f aca="false">E1290*F1290+P1290*Q1290</f>
        <v>76</v>
      </c>
      <c r="AG1290" s="39" t="str">
        <f aca="false">AB1290</f>
        <v>Климова И.В.</v>
      </c>
      <c r="AH1290" s="39" t="str">
        <f aca="false">C1290</f>
        <v>2АСС9-7б</v>
      </c>
      <c r="AI1290" s="40" t="str">
        <f aca="false">B1290</f>
        <v>12</v>
      </c>
      <c r="AJ1290" s="39" t="str">
        <f aca="false">CONCATENATE(A1290," ",D1290)</f>
        <v>ОГСЭ.03 Иностранный язык в профессиональной деятельности</v>
      </c>
      <c r="AK1290" s="39" t="n">
        <f aca="false">E1290*F1290+P1290*Q1290+H1290+J1290+S1290+U1290</f>
        <v>76</v>
      </c>
      <c r="AL1290" s="39" t="n">
        <f aca="false">L1290+W1290</f>
        <v>0</v>
      </c>
      <c r="AM1290" s="39" t="n">
        <f aca="false">M1290+X1290</f>
        <v>0</v>
      </c>
      <c r="AN1290" s="39" t="n">
        <f aca="false">Y1290</f>
        <v>0</v>
      </c>
      <c r="AO1290" s="39" t="n">
        <f aca="false">SUM(AK1290:AN1290)</f>
        <v>76</v>
      </c>
      <c r="AP1290" s="41" t="n">
        <f aca="false">K1290+V1290</f>
        <v>0</v>
      </c>
    </row>
    <row r="1291" s="42" customFormat="true" ht="16.5" hidden="true" customHeight="true" outlineLevel="0" collapsed="false">
      <c r="A1291" s="149" t="s">
        <v>60</v>
      </c>
      <c r="B1291" s="150" t="s">
        <v>167</v>
      </c>
      <c r="C1291" s="97" t="s">
        <v>673</v>
      </c>
      <c r="D1291" s="133" t="s">
        <v>61</v>
      </c>
      <c r="E1291" s="53" t="n">
        <v>17</v>
      </c>
      <c r="F1291" s="103" t="n">
        <v>2</v>
      </c>
      <c r="G1291" s="103"/>
      <c r="H1291" s="103"/>
      <c r="I1291" s="103"/>
      <c r="J1291" s="103"/>
      <c r="K1291" s="103"/>
      <c r="L1291" s="31"/>
      <c r="M1291" s="31"/>
      <c r="N1291" s="33" t="n">
        <f aca="false">E1291*F1291+H1291+J1291+K1291+L1291+M1291</f>
        <v>34</v>
      </c>
      <c r="O1291" s="36"/>
      <c r="P1291" s="31" t="n">
        <v>21</v>
      </c>
      <c r="Q1291" s="31" t="n">
        <v>2</v>
      </c>
      <c r="R1291" s="31"/>
      <c r="S1291" s="103"/>
      <c r="T1291" s="103"/>
      <c r="U1291" s="103"/>
      <c r="V1291" s="103"/>
      <c r="W1291" s="104"/>
      <c r="X1291" s="31"/>
      <c r="Y1291" s="31"/>
      <c r="Z1291" s="36" t="n">
        <f aca="false">P1291*Q1291+S1291+U1291+V1291+W1291+X1291+Y1291</f>
        <v>42</v>
      </c>
      <c r="AA1291" s="36" t="n">
        <f aca="false">N1291+Z1291</f>
        <v>76</v>
      </c>
      <c r="AB1291" s="47" t="s">
        <v>210</v>
      </c>
      <c r="AC1291" s="31"/>
      <c r="AD1291" s="31"/>
      <c r="AE1291" s="36" t="n">
        <v>42</v>
      </c>
      <c r="AF1291" s="38" t="n">
        <f aca="false">E1291*F1291+P1291*Q1291</f>
        <v>76</v>
      </c>
      <c r="AG1291" s="39" t="str">
        <f aca="false">AB1291</f>
        <v>Богданчиков Б.Ю.</v>
      </c>
      <c r="AH1291" s="39" t="str">
        <f aca="false">C1291</f>
        <v>2АСС9-7</v>
      </c>
      <c r="AI1291" s="40" t="str">
        <f aca="false">B1291</f>
        <v>24</v>
      </c>
      <c r="AJ1291" s="39" t="str">
        <f aca="false">CONCATENATE(A1291," ",D1291)</f>
        <v>ОГСЭ.04 Физическая культура</v>
      </c>
      <c r="AK1291" s="39" t="n">
        <f aca="false">E1291*F1291+P1291*Q1291+H1291+J1291+S1291+U1291</f>
        <v>76</v>
      </c>
      <c r="AL1291" s="39" t="n">
        <f aca="false">L1291+W1291</f>
        <v>0</v>
      </c>
      <c r="AM1291" s="39" t="n">
        <f aca="false">M1291+X1291</f>
        <v>0</v>
      </c>
      <c r="AN1291" s="39" t="n">
        <f aca="false">Y1291</f>
        <v>0</v>
      </c>
      <c r="AO1291" s="39" t="n">
        <f aca="false">SUM(AK1291:AN1291)</f>
        <v>76</v>
      </c>
      <c r="AP1291" s="41" t="n">
        <f aca="false">K1291+V1291</f>
        <v>0</v>
      </c>
    </row>
    <row r="1292" s="42" customFormat="true" ht="16.5" hidden="true" customHeight="true" outlineLevel="0" collapsed="false">
      <c r="A1292" s="149" t="s">
        <v>63</v>
      </c>
      <c r="B1292" s="150" t="s">
        <v>167</v>
      </c>
      <c r="C1292" s="97" t="s">
        <v>673</v>
      </c>
      <c r="D1292" s="133" t="s">
        <v>410</v>
      </c>
      <c r="E1292" s="53" t="n">
        <v>17</v>
      </c>
      <c r="F1292" s="103" t="n">
        <v>5</v>
      </c>
      <c r="G1292" s="103" t="n">
        <v>28</v>
      </c>
      <c r="H1292" s="103"/>
      <c r="I1292" s="103"/>
      <c r="J1292" s="103"/>
      <c r="K1292" s="103"/>
      <c r="L1292" s="31" t="n">
        <v>3</v>
      </c>
      <c r="M1292" s="31"/>
      <c r="N1292" s="33" t="n">
        <f aca="false">E1292*F1292+H1292+J1292+K1292+L1292+M1292</f>
        <v>88</v>
      </c>
      <c r="O1292" s="36"/>
      <c r="P1292" s="31" t="n">
        <v>21</v>
      </c>
      <c r="Q1292" s="31"/>
      <c r="R1292" s="31"/>
      <c r="S1292" s="103"/>
      <c r="T1292" s="103"/>
      <c r="U1292" s="103"/>
      <c r="V1292" s="103"/>
      <c r="W1292" s="104"/>
      <c r="X1292" s="31"/>
      <c r="Y1292" s="31"/>
      <c r="Z1292" s="36" t="n">
        <f aca="false">P1292*Q1292+S1292+U1292+V1292+W1292+X1292+Y1292</f>
        <v>0</v>
      </c>
      <c r="AA1292" s="36" t="n">
        <f aca="false">N1292+Z1292</f>
        <v>88</v>
      </c>
      <c r="AB1292" s="54" t="s">
        <v>300</v>
      </c>
      <c r="AC1292" s="31"/>
      <c r="AD1292" s="31"/>
      <c r="AE1292" s="36" t="n">
        <v>0</v>
      </c>
      <c r="AF1292" s="38" t="n">
        <f aca="false">E1292*F1292+P1292*Q1292</f>
        <v>85</v>
      </c>
      <c r="AG1292" s="39" t="str">
        <f aca="false">AB1292</f>
        <v>Зайцева О.В.</v>
      </c>
      <c r="AH1292" s="39" t="str">
        <f aca="false">C1292</f>
        <v>2АСС9-7</v>
      </c>
      <c r="AI1292" s="40" t="str">
        <f aca="false">B1292</f>
        <v>24</v>
      </c>
      <c r="AJ1292" s="39" t="str">
        <f aca="false">CONCATENATE(A1292," ",D1292)</f>
        <v>ЕН.01 Элементы высшей математики </v>
      </c>
      <c r="AK1292" s="39" t="n">
        <f aca="false">E1292*F1292+P1292*Q1292+H1292+J1292+S1292+U1292</f>
        <v>85</v>
      </c>
      <c r="AL1292" s="39" t="n">
        <f aca="false">L1292+W1292</f>
        <v>3</v>
      </c>
      <c r="AM1292" s="39" t="n">
        <f aca="false">M1292+X1292</f>
        <v>0</v>
      </c>
      <c r="AN1292" s="39" t="n">
        <f aca="false">Y1292</f>
        <v>0</v>
      </c>
      <c r="AO1292" s="39" t="n">
        <f aca="false">SUM(AK1292:AN1292)</f>
        <v>88</v>
      </c>
      <c r="AP1292" s="41" t="n">
        <f aca="false">K1292+V1292</f>
        <v>0</v>
      </c>
    </row>
    <row r="1293" s="42" customFormat="true" ht="16.5" hidden="true" customHeight="true" outlineLevel="0" collapsed="false">
      <c r="A1293" s="149" t="s">
        <v>66</v>
      </c>
      <c r="B1293" s="150" t="s">
        <v>167</v>
      </c>
      <c r="C1293" s="97" t="s">
        <v>673</v>
      </c>
      <c r="D1293" s="133" t="s">
        <v>411</v>
      </c>
      <c r="E1293" s="53" t="n">
        <v>17</v>
      </c>
      <c r="F1293" s="103"/>
      <c r="G1293" s="103"/>
      <c r="H1293" s="103"/>
      <c r="I1293" s="103"/>
      <c r="J1293" s="103"/>
      <c r="K1293" s="103"/>
      <c r="L1293" s="31"/>
      <c r="M1293" s="31"/>
      <c r="N1293" s="33" t="n">
        <f aca="false">E1293*F1293+H1293+J1293+K1293+L1293+M1293</f>
        <v>0</v>
      </c>
      <c r="O1293" s="36"/>
      <c r="P1293" s="31" t="n">
        <v>21</v>
      </c>
      <c r="Q1293" s="31" t="n">
        <v>2</v>
      </c>
      <c r="R1293" s="31" t="n">
        <v>14</v>
      </c>
      <c r="S1293" s="103"/>
      <c r="T1293" s="103"/>
      <c r="U1293" s="103"/>
      <c r="V1293" s="103"/>
      <c r="W1293" s="104" t="n">
        <v>4</v>
      </c>
      <c r="X1293" s="44" t="n">
        <v>8</v>
      </c>
      <c r="Y1293" s="31"/>
      <c r="Z1293" s="36" t="n">
        <f aca="false">P1293*Q1293+S1293+U1293+V1293+W1293+X1293+Y1293</f>
        <v>54</v>
      </c>
      <c r="AA1293" s="36" t="n">
        <f aca="false">N1293+Z1293</f>
        <v>54</v>
      </c>
      <c r="AB1293" s="54" t="s">
        <v>300</v>
      </c>
      <c r="AC1293" s="31"/>
      <c r="AD1293" s="31"/>
      <c r="AE1293" s="36" t="n">
        <v>42</v>
      </c>
      <c r="AF1293" s="38" t="n">
        <f aca="false">E1293*F1293+P1293*Q1293</f>
        <v>42</v>
      </c>
      <c r="AG1293" s="39" t="str">
        <f aca="false">AB1293</f>
        <v>Зайцева О.В.</v>
      </c>
      <c r="AH1293" s="39" t="str">
        <f aca="false">C1293</f>
        <v>2АСС9-7</v>
      </c>
      <c r="AI1293" s="40" t="str">
        <f aca="false">B1293</f>
        <v>24</v>
      </c>
      <c r="AJ1293" s="39" t="str">
        <f aca="false">CONCATENATE(A1293," ",D1293)</f>
        <v>ЕН.02 Дискретная математика</v>
      </c>
      <c r="AK1293" s="39" t="n">
        <f aca="false">E1293*F1293+P1293*Q1293+H1293+J1293+S1293+U1293</f>
        <v>42</v>
      </c>
      <c r="AL1293" s="39" t="n">
        <f aca="false">L1293+W1293</f>
        <v>4</v>
      </c>
      <c r="AM1293" s="39" t="n">
        <f aca="false">M1293+X1293</f>
        <v>8</v>
      </c>
      <c r="AN1293" s="39" t="n">
        <f aca="false">Y1293</f>
        <v>0</v>
      </c>
      <c r="AO1293" s="39" t="n">
        <f aca="false">SUM(AK1293:AN1293)</f>
        <v>54</v>
      </c>
      <c r="AP1293" s="41" t="n">
        <f aca="false">K1293+V1293</f>
        <v>0</v>
      </c>
    </row>
    <row r="1294" s="42" customFormat="true" ht="16.5" hidden="true" customHeight="true" outlineLevel="0" collapsed="false">
      <c r="A1294" s="149" t="s">
        <v>70</v>
      </c>
      <c r="B1294" s="150" t="s">
        <v>167</v>
      </c>
      <c r="C1294" s="97" t="s">
        <v>673</v>
      </c>
      <c r="D1294" s="133" t="s">
        <v>255</v>
      </c>
      <c r="E1294" s="53" t="n">
        <v>17</v>
      </c>
      <c r="F1294" s="103"/>
      <c r="G1294" s="103"/>
      <c r="H1294" s="103"/>
      <c r="I1294" s="103"/>
      <c r="J1294" s="103"/>
      <c r="K1294" s="103"/>
      <c r="L1294" s="31"/>
      <c r="M1294" s="31"/>
      <c r="N1294" s="33" t="n">
        <f aca="false">E1294*F1294+H1294+J1294+K1294+L1294+M1294</f>
        <v>0</v>
      </c>
      <c r="O1294" s="36"/>
      <c r="P1294" s="31" t="n">
        <v>21</v>
      </c>
      <c r="Q1294" s="31" t="n">
        <v>2</v>
      </c>
      <c r="R1294" s="31" t="n">
        <v>14</v>
      </c>
      <c r="S1294" s="103"/>
      <c r="T1294" s="103"/>
      <c r="U1294" s="103"/>
      <c r="V1294" s="103"/>
      <c r="W1294" s="104" t="n">
        <v>4</v>
      </c>
      <c r="X1294" s="44"/>
      <c r="Y1294" s="31"/>
      <c r="Z1294" s="36" t="n">
        <f aca="false">P1294*Q1294+S1294+U1294+V1294+W1294+X1294+Y1294</f>
        <v>46</v>
      </c>
      <c r="AA1294" s="36" t="n">
        <f aca="false">N1294+Z1294</f>
        <v>46</v>
      </c>
      <c r="AB1294" s="54" t="s">
        <v>300</v>
      </c>
      <c r="AC1294" s="31"/>
      <c r="AD1294" s="31"/>
      <c r="AE1294" s="36" t="n">
        <v>42</v>
      </c>
      <c r="AF1294" s="38" t="n">
        <f aca="false">E1294*F1294+P1294*Q1294</f>
        <v>42</v>
      </c>
      <c r="AG1294" s="39" t="str">
        <f aca="false">AB1294</f>
        <v>Зайцева О.В.</v>
      </c>
      <c r="AH1294" s="39" t="str">
        <f aca="false">C1294</f>
        <v>2АСС9-7</v>
      </c>
      <c r="AI1294" s="40" t="str">
        <f aca="false">B1294</f>
        <v>24</v>
      </c>
      <c r="AJ1294" s="39" t="str">
        <f aca="false">CONCATENATE(A1294," ",D1294)</f>
        <v>ЕН.03 Теория вероятностей и математическая статистика</v>
      </c>
      <c r="AK1294" s="39" t="n">
        <f aca="false">E1294*F1294+P1294*Q1294+H1294+J1294+S1294+U1294</f>
        <v>42</v>
      </c>
      <c r="AL1294" s="39" t="n">
        <f aca="false">L1294+W1294</f>
        <v>4</v>
      </c>
      <c r="AM1294" s="39" t="n">
        <f aca="false">M1294+X1294</f>
        <v>0</v>
      </c>
      <c r="AN1294" s="39" t="n">
        <f aca="false">Y1294</f>
        <v>0</v>
      </c>
      <c r="AO1294" s="39" t="n">
        <f aca="false">SUM(AK1294:AN1294)</f>
        <v>46</v>
      </c>
      <c r="AP1294" s="41" t="n">
        <f aca="false">K1294+V1294</f>
        <v>0</v>
      </c>
    </row>
    <row r="1295" s="42" customFormat="true" ht="16.5" hidden="true" customHeight="true" outlineLevel="0" collapsed="false">
      <c r="A1295" s="149" t="s">
        <v>70</v>
      </c>
      <c r="B1295" s="150" t="s">
        <v>167</v>
      </c>
      <c r="C1295" s="97" t="s">
        <v>673</v>
      </c>
      <c r="D1295" s="133" t="s">
        <v>255</v>
      </c>
      <c r="E1295" s="53" t="n">
        <v>17</v>
      </c>
      <c r="F1295" s="103"/>
      <c r="G1295" s="103"/>
      <c r="H1295" s="103"/>
      <c r="I1295" s="103"/>
      <c r="J1295" s="103"/>
      <c r="K1295" s="103"/>
      <c r="L1295" s="31"/>
      <c r="M1295" s="31"/>
      <c r="N1295" s="33" t="n">
        <f aca="false">E1295*F1295+H1295+J1295+K1295+L1295+M1295</f>
        <v>0</v>
      </c>
      <c r="O1295" s="36"/>
      <c r="P1295" s="31" t="n">
        <v>21</v>
      </c>
      <c r="Q1295" s="31"/>
      <c r="R1295" s="31"/>
      <c r="S1295" s="103"/>
      <c r="T1295" s="103"/>
      <c r="U1295" s="103"/>
      <c r="V1295" s="103"/>
      <c r="W1295" s="104"/>
      <c r="X1295" s="44" t="n">
        <v>8</v>
      </c>
      <c r="Y1295" s="31"/>
      <c r="Z1295" s="36" t="n">
        <f aca="false">P1295*Q1295+S1295+U1295+V1295+W1295+X1295+Y1295</f>
        <v>8</v>
      </c>
      <c r="AA1295" s="36" t="n">
        <f aca="false">N1295+Z1295</f>
        <v>8</v>
      </c>
      <c r="AB1295" s="54" t="s">
        <v>412</v>
      </c>
      <c r="AC1295" s="31"/>
      <c r="AD1295" s="31"/>
      <c r="AE1295" s="36" t="n">
        <v>42</v>
      </c>
      <c r="AF1295" s="38" t="n">
        <f aca="false">E1295*F1295+P1295*Q1295</f>
        <v>0</v>
      </c>
      <c r="AG1295" s="39" t="str">
        <f aca="false">AB1295</f>
        <v>вак. Математика экз.</v>
      </c>
      <c r="AH1295" s="39" t="str">
        <f aca="false">C1295</f>
        <v>2АСС9-7</v>
      </c>
      <c r="AI1295" s="40" t="str">
        <f aca="false">B1295</f>
        <v>24</v>
      </c>
      <c r="AJ1295" s="39" t="str">
        <f aca="false">CONCATENATE(A1295," ",D1295)</f>
        <v>ЕН.03 Теория вероятностей и математическая статистика</v>
      </c>
      <c r="AK1295" s="39" t="n">
        <f aca="false">E1295*F1295+P1295*Q1295+H1295+J1295+S1295+U1295</f>
        <v>0</v>
      </c>
      <c r="AL1295" s="39" t="n">
        <f aca="false">L1295+W1295</f>
        <v>0</v>
      </c>
      <c r="AM1295" s="39" t="n">
        <f aca="false">M1295+X1295</f>
        <v>8</v>
      </c>
      <c r="AN1295" s="39" t="n">
        <f aca="false">Y1295</f>
        <v>0</v>
      </c>
      <c r="AO1295" s="39" t="n">
        <f aca="false">SUM(AK1295:AN1295)</f>
        <v>8</v>
      </c>
      <c r="AP1295" s="41" t="n">
        <f aca="false">K1295+V1295</f>
        <v>0</v>
      </c>
    </row>
    <row r="1296" s="42" customFormat="true" ht="16.5" hidden="true" customHeight="true" outlineLevel="0" collapsed="false">
      <c r="A1296" s="149" t="s">
        <v>73</v>
      </c>
      <c r="B1296" s="150" t="s">
        <v>167</v>
      </c>
      <c r="C1296" s="97" t="s">
        <v>673</v>
      </c>
      <c r="D1296" s="133" t="s">
        <v>256</v>
      </c>
      <c r="E1296" s="53" t="n">
        <v>17</v>
      </c>
      <c r="F1296" s="103" t="n">
        <v>2</v>
      </c>
      <c r="G1296" s="103" t="n">
        <v>20</v>
      </c>
      <c r="H1296" s="103" t="n">
        <v>-6</v>
      </c>
      <c r="I1296" s="103"/>
      <c r="J1296" s="103"/>
      <c r="K1296" s="103"/>
      <c r="L1296" s="31"/>
      <c r="M1296" s="31"/>
      <c r="N1296" s="33" t="n">
        <f aca="false">E1296*F1296+H1296+J1296+K1296+L1296+M1296</f>
        <v>28</v>
      </c>
      <c r="O1296" s="36"/>
      <c r="P1296" s="31" t="n">
        <v>21</v>
      </c>
      <c r="Q1296" s="31" t="n">
        <v>4</v>
      </c>
      <c r="R1296" s="31"/>
      <c r="S1296" s="103" t="n">
        <v>-14</v>
      </c>
      <c r="T1296" s="103"/>
      <c r="U1296" s="103"/>
      <c r="V1296" s="103"/>
      <c r="W1296" s="104" t="n">
        <v>4</v>
      </c>
      <c r="X1296" s="31"/>
      <c r="Y1296" s="31"/>
      <c r="Z1296" s="36" t="n">
        <f aca="false">P1296*Q1296+S1296+U1296+V1296+W1296+X1296+Y1296</f>
        <v>74</v>
      </c>
      <c r="AA1296" s="36" t="n">
        <f aca="false">N1296+Z1296</f>
        <v>102</v>
      </c>
      <c r="AB1296" s="47" t="s">
        <v>413</v>
      </c>
      <c r="AC1296" s="31"/>
      <c r="AD1296" s="31"/>
      <c r="AE1296" s="36" t="n">
        <v>84</v>
      </c>
      <c r="AF1296" s="38" t="n">
        <f aca="false">E1296*F1296+P1296*Q1296</f>
        <v>118</v>
      </c>
      <c r="AG1296" s="39" t="str">
        <f aca="false">AB1296</f>
        <v>Чагмавели Н.В.</v>
      </c>
      <c r="AH1296" s="39" t="str">
        <f aca="false">C1296</f>
        <v>2АСС9-7</v>
      </c>
      <c r="AI1296" s="40" t="str">
        <f aca="false">B1296</f>
        <v>24</v>
      </c>
      <c r="AJ1296" s="39" t="str">
        <f aca="false">CONCATENATE(A1296," ",D1296)</f>
        <v>ОП.01 Операционные системы и среды</v>
      </c>
      <c r="AK1296" s="39" t="n">
        <f aca="false">E1296*F1296+P1296*Q1296+H1296+J1296+S1296+U1296</f>
        <v>98</v>
      </c>
      <c r="AL1296" s="39" t="n">
        <f aca="false">L1296+W1296</f>
        <v>4</v>
      </c>
      <c r="AM1296" s="39" t="n">
        <f aca="false">M1296+X1296</f>
        <v>0</v>
      </c>
      <c r="AN1296" s="39" t="n">
        <f aca="false">Y1296</f>
        <v>0</v>
      </c>
      <c r="AO1296" s="39" t="n">
        <f aca="false">SUM(AK1296:AN1296)</f>
        <v>102</v>
      </c>
      <c r="AP1296" s="41" t="n">
        <f aca="false">K1296+V1296</f>
        <v>0</v>
      </c>
    </row>
    <row r="1297" s="42" customFormat="true" ht="16.5" hidden="true" customHeight="true" outlineLevel="0" collapsed="false">
      <c r="A1297" s="149" t="s">
        <v>73</v>
      </c>
      <c r="B1297" s="150" t="s">
        <v>53</v>
      </c>
      <c r="C1297" s="97" t="s">
        <v>674</v>
      </c>
      <c r="D1297" s="133" t="s">
        <v>256</v>
      </c>
      <c r="E1297" s="53" t="n">
        <v>17</v>
      </c>
      <c r="F1297" s="103"/>
      <c r="G1297" s="103"/>
      <c r="H1297" s="103" t="n">
        <v>6</v>
      </c>
      <c r="I1297" s="103"/>
      <c r="J1297" s="103"/>
      <c r="K1297" s="103"/>
      <c r="L1297" s="31"/>
      <c r="M1297" s="31"/>
      <c r="N1297" s="33" t="n">
        <f aca="false">E1297*F1297+H1297+J1297+K1297+L1297+M1297</f>
        <v>6</v>
      </c>
      <c r="O1297" s="36"/>
      <c r="P1297" s="31" t="n">
        <v>21</v>
      </c>
      <c r="Q1297" s="31"/>
      <c r="R1297" s="31"/>
      <c r="S1297" s="103" t="n">
        <v>14</v>
      </c>
      <c r="T1297" s="103"/>
      <c r="U1297" s="103"/>
      <c r="V1297" s="103"/>
      <c r="W1297" s="104"/>
      <c r="X1297" s="31"/>
      <c r="Y1297" s="31"/>
      <c r="Z1297" s="36" t="n">
        <f aca="false">P1297*Q1297+S1297+U1297+V1297+W1297+X1297+Y1297</f>
        <v>14</v>
      </c>
      <c r="AA1297" s="36" t="n">
        <f aca="false">N1297+Z1297</f>
        <v>20</v>
      </c>
      <c r="AB1297" s="47" t="s">
        <v>413</v>
      </c>
      <c r="AC1297" s="31"/>
      <c r="AD1297" s="31"/>
      <c r="AE1297" s="36" t="n">
        <v>84</v>
      </c>
      <c r="AF1297" s="38" t="n">
        <f aca="false">E1297*F1297+P1297*Q1297</f>
        <v>0</v>
      </c>
      <c r="AG1297" s="39" t="str">
        <f aca="false">AB1297</f>
        <v>Чагмавели Н.В.</v>
      </c>
      <c r="AH1297" s="39" t="str">
        <f aca="false">C1297</f>
        <v>2АСС9-7а</v>
      </c>
      <c r="AI1297" s="40" t="str">
        <f aca="false">B1297</f>
        <v>12</v>
      </c>
      <c r="AJ1297" s="39" t="str">
        <f aca="false">CONCATENATE(A1297," ",D1297)</f>
        <v>ОП.01 Операционные системы и среды</v>
      </c>
      <c r="AK1297" s="39" t="n">
        <f aca="false">E1297*F1297+P1297*Q1297+H1297+J1297+S1297+U1297</f>
        <v>20</v>
      </c>
      <c r="AL1297" s="39" t="n">
        <f aca="false">L1297+W1297</f>
        <v>0</v>
      </c>
      <c r="AM1297" s="39" t="n">
        <f aca="false">M1297+X1297</f>
        <v>0</v>
      </c>
      <c r="AN1297" s="39" t="n">
        <f aca="false">Y1297</f>
        <v>0</v>
      </c>
      <c r="AO1297" s="39" t="n">
        <f aca="false">SUM(AK1297:AN1297)</f>
        <v>20</v>
      </c>
      <c r="AP1297" s="41" t="n">
        <f aca="false">K1297+V1297</f>
        <v>0</v>
      </c>
    </row>
    <row r="1298" s="42" customFormat="true" ht="16.5" hidden="true" customHeight="true" outlineLevel="0" collapsed="false">
      <c r="A1298" s="149" t="s">
        <v>73</v>
      </c>
      <c r="B1298" s="150" t="s">
        <v>53</v>
      </c>
      <c r="C1298" s="97" t="s">
        <v>675</v>
      </c>
      <c r="D1298" s="133" t="s">
        <v>256</v>
      </c>
      <c r="E1298" s="53" t="n">
        <v>17</v>
      </c>
      <c r="F1298" s="103"/>
      <c r="G1298" s="103"/>
      <c r="H1298" s="103" t="n">
        <v>6</v>
      </c>
      <c r="I1298" s="103"/>
      <c r="J1298" s="103"/>
      <c r="K1298" s="103"/>
      <c r="L1298" s="31"/>
      <c r="M1298" s="31"/>
      <c r="N1298" s="33" t="n">
        <f aca="false">E1298*F1298+H1298+J1298+K1298+L1298+M1298</f>
        <v>6</v>
      </c>
      <c r="O1298" s="36"/>
      <c r="P1298" s="31" t="n">
        <v>21</v>
      </c>
      <c r="Q1298" s="31"/>
      <c r="R1298" s="31"/>
      <c r="S1298" s="103" t="n">
        <v>14</v>
      </c>
      <c r="T1298" s="103"/>
      <c r="U1298" s="103"/>
      <c r="V1298" s="103"/>
      <c r="W1298" s="104"/>
      <c r="X1298" s="31"/>
      <c r="Y1298" s="31"/>
      <c r="Z1298" s="36" t="n">
        <f aca="false">P1298*Q1298+S1298+U1298+V1298+W1298+X1298+Y1298</f>
        <v>14</v>
      </c>
      <c r="AA1298" s="36" t="n">
        <f aca="false">N1298+Z1298</f>
        <v>20</v>
      </c>
      <c r="AB1298" s="47" t="s">
        <v>69</v>
      </c>
      <c r="AC1298" s="31"/>
      <c r="AD1298" s="31"/>
      <c r="AE1298" s="36" t="n">
        <v>84</v>
      </c>
      <c r="AF1298" s="38" t="n">
        <f aca="false">E1298*F1298+P1298*Q1298</f>
        <v>0</v>
      </c>
      <c r="AG1298" s="39" t="str">
        <f aca="false">AB1298</f>
        <v>вак. 2 п/гр</v>
      </c>
      <c r="AH1298" s="39" t="str">
        <f aca="false">C1298</f>
        <v>2АСС9-7б</v>
      </c>
      <c r="AI1298" s="40" t="str">
        <f aca="false">B1298</f>
        <v>12</v>
      </c>
      <c r="AJ1298" s="39" t="str">
        <f aca="false">CONCATENATE(A1298," ",D1298)</f>
        <v>ОП.01 Операционные системы и среды</v>
      </c>
      <c r="AK1298" s="39" t="n">
        <f aca="false">E1298*F1298+P1298*Q1298+H1298+J1298+S1298+U1298</f>
        <v>20</v>
      </c>
      <c r="AL1298" s="39" t="n">
        <f aca="false">L1298+W1298</f>
        <v>0</v>
      </c>
      <c r="AM1298" s="39" t="n">
        <f aca="false">M1298+X1298</f>
        <v>0</v>
      </c>
      <c r="AN1298" s="39" t="n">
        <f aca="false">Y1298</f>
        <v>0</v>
      </c>
      <c r="AO1298" s="39" t="n">
        <f aca="false">SUM(AK1298:AN1298)</f>
        <v>20</v>
      </c>
      <c r="AP1298" s="41" t="n">
        <f aca="false">K1298+V1298</f>
        <v>0</v>
      </c>
    </row>
    <row r="1299" s="42" customFormat="true" ht="16.5" hidden="true" customHeight="true" outlineLevel="0" collapsed="false">
      <c r="A1299" s="151" t="s">
        <v>76</v>
      </c>
      <c r="B1299" s="150" t="s">
        <v>167</v>
      </c>
      <c r="C1299" s="97" t="s">
        <v>673</v>
      </c>
      <c r="D1299" s="152" t="s">
        <v>258</v>
      </c>
      <c r="E1299" s="53" t="n">
        <v>17</v>
      </c>
      <c r="F1299" s="31" t="n">
        <v>2</v>
      </c>
      <c r="G1299" s="102" t="n">
        <v>36</v>
      </c>
      <c r="H1299" s="103" t="n">
        <v>-10</v>
      </c>
      <c r="I1299" s="103"/>
      <c r="J1299" s="103"/>
      <c r="K1299" s="103"/>
      <c r="L1299" s="104"/>
      <c r="M1299" s="31"/>
      <c r="N1299" s="33" t="n">
        <f aca="false">E1299*F1299+H1299+J1299+K1299+L1299+M1299</f>
        <v>24</v>
      </c>
      <c r="O1299" s="36"/>
      <c r="P1299" s="31" t="n">
        <v>21</v>
      </c>
      <c r="Q1299" s="31" t="n">
        <v>2</v>
      </c>
      <c r="R1299" s="31"/>
      <c r="S1299" s="103" t="n">
        <v>-26</v>
      </c>
      <c r="T1299" s="103"/>
      <c r="U1299" s="103"/>
      <c r="V1299" s="103"/>
      <c r="W1299" s="104" t="n">
        <v>4</v>
      </c>
      <c r="X1299" s="31"/>
      <c r="Y1299" s="31"/>
      <c r="Z1299" s="36" t="n">
        <f aca="false">P1299*Q1299+S1299+U1299+V1299+W1299+X1299+Y1299</f>
        <v>20</v>
      </c>
      <c r="AA1299" s="36" t="n">
        <f aca="false">N1299+Z1299</f>
        <v>44</v>
      </c>
      <c r="AB1299" s="47" t="s">
        <v>413</v>
      </c>
      <c r="AC1299" s="47"/>
      <c r="AD1299" s="47"/>
      <c r="AE1299" s="36" t="n">
        <v>42</v>
      </c>
      <c r="AF1299" s="38" t="n">
        <f aca="false">E1299*F1299+P1299*Q1299</f>
        <v>76</v>
      </c>
      <c r="AG1299" s="39" t="str">
        <f aca="false">AB1299</f>
        <v>Чагмавели Н.В.</v>
      </c>
      <c r="AH1299" s="39" t="str">
        <f aca="false">C1299</f>
        <v>2АСС9-7</v>
      </c>
      <c r="AI1299" s="40" t="str">
        <f aca="false">B1299</f>
        <v>24</v>
      </c>
      <c r="AJ1299" s="39" t="str">
        <f aca="false">CONCATENATE(A1299," ",D1299)</f>
        <v>ОП.02 Архитектура аппаратных средств</v>
      </c>
      <c r="AK1299" s="39" t="n">
        <f aca="false">E1299*F1299+P1299*Q1299+H1299+J1299+S1299+U1299</f>
        <v>40</v>
      </c>
      <c r="AL1299" s="39" t="n">
        <f aca="false">L1299+W1299</f>
        <v>4</v>
      </c>
      <c r="AM1299" s="39" t="n">
        <f aca="false">M1299+X1299</f>
        <v>0</v>
      </c>
      <c r="AN1299" s="39" t="n">
        <f aca="false">Y1299</f>
        <v>0</v>
      </c>
      <c r="AO1299" s="39" t="n">
        <f aca="false">SUM(AK1299:AN1299)</f>
        <v>44</v>
      </c>
      <c r="AP1299" s="41" t="n">
        <f aca="false">K1299+V1299</f>
        <v>0</v>
      </c>
    </row>
    <row r="1300" s="42" customFormat="true" ht="16.5" hidden="true" customHeight="true" outlineLevel="0" collapsed="false">
      <c r="A1300" s="151" t="s">
        <v>76</v>
      </c>
      <c r="B1300" s="150" t="s">
        <v>53</v>
      </c>
      <c r="C1300" s="97" t="s">
        <v>674</v>
      </c>
      <c r="D1300" s="152" t="s">
        <v>258</v>
      </c>
      <c r="E1300" s="53" t="n">
        <v>17</v>
      </c>
      <c r="F1300" s="31"/>
      <c r="G1300" s="102"/>
      <c r="H1300" s="103" t="n">
        <v>10</v>
      </c>
      <c r="I1300" s="103"/>
      <c r="J1300" s="103"/>
      <c r="K1300" s="103"/>
      <c r="L1300" s="104"/>
      <c r="M1300" s="31"/>
      <c r="N1300" s="33" t="n">
        <f aca="false">E1300*F1300+H1300+J1300+K1300+L1300+M1300</f>
        <v>10</v>
      </c>
      <c r="O1300" s="36"/>
      <c r="P1300" s="31" t="n">
        <v>21</v>
      </c>
      <c r="Q1300" s="31"/>
      <c r="R1300" s="31"/>
      <c r="S1300" s="103" t="n">
        <v>26</v>
      </c>
      <c r="T1300" s="103"/>
      <c r="U1300" s="103"/>
      <c r="V1300" s="103"/>
      <c r="W1300" s="104"/>
      <c r="X1300" s="31"/>
      <c r="Y1300" s="31"/>
      <c r="Z1300" s="36" t="n">
        <f aca="false">P1300*Q1300+S1300+U1300+V1300+W1300+X1300+Y1300</f>
        <v>26</v>
      </c>
      <c r="AA1300" s="36" t="n">
        <f aca="false">N1300+Z1300</f>
        <v>36</v>
      </c>
      <c r="AB1300" s="47" t="s">
        <v>413</v>
      </c>
      <c r="AC1300" s="47"/>
      <c r="AD1300" s="47"/>
      <c r="AE1300" s="36" t="n">
        <v>42</v>
      </c>
      <c r="AF1300" s="38" t="n">
        <f aca="false">E1300*F1300+P1300*Q1300</f>
        <v>0</v>
      </c>
      <c r="AG1300" s="39" t="str">
        <f aca="false">AB1300</f>
        <v>Чагмавели Н.В.</v>
      </c>
      <c r="AH1300" s="39" t="str">
        <f aca="false">C1300</f>
        <v>2АСС9-7а</v>
      </c>
      <c r="AI1300" s="40" t="str">
        <f aca="false">B1300</f>
        <v>12</v>
      </c>
      <c r="AJ1300" s="39" t="str">
        <f aca="false">CONCATENATE(A1300," ",D1300)</f>
        <v>ОП.02 Архитектура аппаратных средств</v>
      </c>
      <c r="AK1300" s="39" t="n">
        <f aca="false">E1300*F1300+P1300*Q1300+H1300+J1300+S1300+U1300</f>
        <v>36</v>
      </c>
      <c r="AL1300" s="39" t="n">
        <f aca="false">L1300+W1300</f>
        <v>0</v>
      </c>
      <c r="AM1300" s="39" t="n">
        <f aca="false">M1300+X1300</f>
        <v>0</v>
      </c>
      <c r="AN1300" s="39" t="n">
        <f aca="false">Y1300</f>
        <v>0</v>
      </c>
      <c r="AO1300" s="39" t="n">
        <f aca="false">SUM(AK1300:AN1300)</f>
        <v>36</v>
      </c>
      <c r="AP1300" s="41" t="n">
        <f aca="false">K1300+V1300</f>
        <v>0</v>
      </c>
    </row>
    <row r="1301" s="42" customFormat="true" ht="16.5" hidden="true" customHeight="true" outlineLevel="0" collapsed="false">
      <c r="A1301" s="151" t="s">
        <v>76</v>
      </c>
      <c r="B1301" s="150" t="s">
        <v>53</v>
      </c>
      <c r="C1301" s="97" t="s">
        <v>675</v>
      </c>
      <c r="D1301" s="152" t="s">
        <v>258</v>
      </c>
      <c r="E1301" s="53" t="n">
        <v>17</v>
      </c>
      <c r="F1301" s="31"/>
      <c r="G1301" s="102"/>
      <c r="H1301" s="103" t="n">
        <v>10</v>
      </c>
      <c r="I1301" s="103"/>
      <c r="J1301" s="103"/>
      <c r="K1301" s="103"/>
      <c r="L1301" s="104"/>
      <c r="M1301" s="31"/>
      <c r="N1301" s="33" t="n">
        <f aca="false">E1301*F1301+H1301+J1301+K1301+L1301+M1301</f>
        <v>10</v>
      </c>
      <c r="O1301" s="36"/>
      <c r="P1301" s="31" t="n">
        <v>21</v>
      </c>
      <c r="Q1301" s="31"/>
      <c r="R1301" s="31"/>
      <c r="S1301" s="103" t="n">
        <v>26</v>
      </c>
      <c r="T1301" s="103"/>
      <c r="U1301" s="103"/>
      <c r="V1301" s="103"/>
      <c r="W1301" s="104"/>
      <c r="X1301" s="31"/>
      <c r="Y1301" s="31"/>
      <c r="Z1301" s="36" t="n">
        <f aca="false">P1301*Q1301+S1301+U1301+V1301+W1301+X1301+Y1301</f>
        <v>26</v>
      </c>
      <c r="AA1301" s="36" t="n">
        <f aca="false">N1301+Z1301</f>
        <v>36</v>
      </c>
      <c r="AB1301" s="47" t="s">
        <v>69</v>
      </c>
      <c r="AC1301" s="47"/>
      <c r="AD1301" s="47"/>
      <c r="AE1301" s="36" t="n">
        <v>42</v>
      </c>
      <c r="AF1301" s="38" t="n">
        <f aca="false">E1301*F1301+P1301*Q1301</f>
        <v>0</v>
      </c>
      <c r="AG1301" s="39" t="str">
        <f aca="false">AB1301</f>
        <v>вак. 2 п/гр</v>
      </c>
      <c r="AH1301" s="39" t="str">
        <f aca="false">C1301</f>
        <v>2АСС9-7б</v>
      </c>
      <c r="AI1301" s="40" t="str">
        <f aca="false">B1301</f>
        <v>12</v>
      </c>
      <c r="AJ1301" s="39" t="str">
        <f aca="false">CONCATENATE(A1301," ",D1301)</f>
        <v>ОП.02 Архитектура аппаратных средств</v>
      </c>
      <c r="AK1301" s="39" t="n">
        <f aca="false">E1301*F1301+P1301*Q1301+H1301+J1301+S1301+U1301</f>
        <v>36</v>
      </c>
      <c r="AL1301" s="39" t="n">
        <f aca="false">L1301+W1301</f>
        <v>0</v>
      </c>
      <c r="AM1301" s="39" t="n">
        <f aca="false">M1301+X1301</f>
        <v>0</v>
      </c>
      <c r="AN1301" s="39" t="n">
        <f aca="false">Y1301</f>
        <v>0</v>
      </c>
      <c r="AO1301" s="39" t="n">
        <f aca="false">SUM(AK1301:AN1301)</f>
        <v>36</v>
      </c>
      <c r="AP1301" s="41" t="n">
        <f aca="false">K1301+V1301</f>
        <v>0</v>
      </c>
    </row>
    <row r="1302" s="42" customFormat="true" ht="16.5" hidden="true" customHeight="true" outlineLevel="0" collapsed="false">
      <c r="A1302" s="151" t="s">
        <v>79</v>
      </c>
      <c r="B1302" s="150" t="s">
        <v>167</v>
      </c>
      <c r="C1302" s="97" t="s">
        <v>673</v>
      </c>
      <c r="D1302" s="152" t="s">
        <v>260</v>
      </c>
      <c r="E1302" s="53" t="n">
        <v>17</v>
      </c>
      <c r="F1302" s="31" t="n">
        <v>3</v>
      </c>
      <c r="G1302" s="102" t="n">
        <v>30</v>
      </c>
      <c r="H1302" s="103" t="n">
        <v>-30</v>
      </c>
      <c r="I1302" s="103"/>
      <c r="J1302" s="103"/>
      <c r="K1302" s="103"/>
      <c r="L1302" s="104"/>
      <c r="M1302" s="31"/>
      <c r="N1302" s="33" t="n">
        <f aca="false">E1302*F1302+H1302+J1302+K1302+L1302+M1302</f>
        <v>21</v>
      </c>
      <c r="O1302" s="36"/>
      <c r="P1302" s="31" t="n">
        <v>21</v>
      </c>
      <c r="Q1302" s="31"/>
      <c r="R1302" s="31"/>
      <c r="S1302" s="103"/>
      <c r="T1302" s="103"/>
      <c r="U1302" s="103"/>
      <c r="V1302" s="103"/>
      <c r="W1302" s="104"/>
      <c r="X1302" s="31"/>
      <c r="Y1302" s="31"/>
      <c r="Z1302" s="36" t="n">
        <f aca="false">P1302*Q1302+S1302+U1302+V1302+W1302+X1302+Y1302</f>
        <v>0</v>
      </c>
      <c r="AA1302" s="36" t="n">
        <f aca="false">N1302+Z1302</f>
        <v>21</v>
      </c>
      <c r="AB1302" s="47" t="s">
        <v>415</v>
      </c>
      <c r="AC1302" s="47"/>
      <c r="AD1302" s="47"/>
      <c r="AE1302" s="36" t="n">
        <v>0</v>
      </c>
      <c r="AF1302" s="38" t="n">
        <f aca="false">E1302*F1302+P1302*Q1302</f>
        <v>51</v>
      </c>
      <c r="AG1302" s="39" t="str">
        <f aca="false">AB1302</f>
        <v>Балашов Н.А.</v>
      </c>
      <c r="AH1302" s="39" t="str">
        <f aca="false">C1302</f>
        <v>2АСС9-7</v>
      </c>
      <c r="AI1302" s="40" t="str">
        <f aca="false">B1302</f>
        <v>24</v>
      </c>
      <c r="AJ1302" s="39" t="str">
        <f aca="false">CONCATENATE(A1302," ",D1302)</f>
        <v>ОП.03 Информационные технологии</v>
      </c>
      <c r="AK1302" s="39" t="n">
        <f aca="false">E1302*F1302+P1302*Q1302+H1302+J1302+S1302+U1302</f>
        <v>21</v>
      </c>
      <c r="AL1302" s="39" t="n">
        <f aca="false">L1302+W1302</f>
        <v>0</v>
      </c>
      <c r="AM1302" s="39" t="n">
        <f aca="false">M1302+X1302</f>
        <v>0</v>
      </c>
      <c r="AN1302" s="39" t="n">
        <f aca="false">Y1302</f>
        <v>0</v>
      </c>
      <c r="AO1302" s="39" t="n">
        <f aca="false">SUM(AK1302:AN1302)</f>
        <v>21</v>
      </c>
      <c r="AP1302" s="41" t="n">
        <f aca="false">K1302+V1302</f>
        <v>0</v>
      </c>
    </row>
    <row r="1303" s="42" customFormat="true" ht="16.5" hidden="true" customHeight="true" outlineLevel="0" collapsed="false">
      <c r="A1303" s="151" t="s">
        <v>79</v>
      </c>
      <c r="B1303" s="150" t="s">
        <v>53</v>
      </c>
      <c r="C1303" s="97" t="s">
        <v>674</v>
      </c>
      <c r="D1303" s="152" t="s">
        <v>260</v>
      </c>
      <c r="E1303" s="53" t="n">
        <v>17</v>
      </c>
      <c r="F1303" s="31"/>
      <c r="G1303" s="102"/>
      <c r="H1303" s="103" t="n">
        <v>30</v>
      </c>
      <c r="I1303" s="103"/>
      <c r="J1303" s="103"/>
      <c r="K1303" s="103"/>
      <c r="L1303" s="104"/>
      <c r="M1303" s="31"/>
      <c r="N1303" s="33" t="n">
        <f aca="false">E1303*F1303+H1303+J1303+K1303+L1303+M1303</f>
        <v>30</v>
      </c>
      <c r="O1303" s="36"/>
      <c r="P1303" s="31" t="n">
        <v>21</v>
      </c>
      <c r="Q1303" s="31"/>
      <c r="R1303" s="31"/>
      <c r="S1303" s="103"/>
      <c r="T1303" s="103"/>
      <c r="U1303" s="103"/>
      <c r="V1303" s="103"/>
      <c r="W1303" s="104"/>
      <c r="X1303" s="31"/>
      <c r="Y1303" s="31"/>
      <c r="Z1303" s="36" t="n">
        <f aca="false">P1303*Q1303+S1303+U1303+V1303+W1303+X1303+Y1303</f>
        <v>0</v>
      </c>
      <c r="AA1303" s="36" t="n">
        <f aca="false">N1303+Z1303</f>
        <v>30</v>
      </c>
      <c r="AB1303" s="47" t="s">
        <v>415</v>
      </c>
      <c r="AC1303" s="47"/>
      <c r="AD1303" s="47"/>
      <c r="AE1303" s="36" t="n">
        <v>0</v>
      </c>
      <c r="AF1303" s="38" t="n">
        <f aca="false">E1303*F1303+P1303*Q1303</f>
        <v>0</v>
      </c>
      <c r="AG1303" s="39" t="str">
        <f aca="false">AB1303</f>
        <v>Балашов Н.А.</v>
      </c>
      <c r="AH1303" s="39" t="str">
        <f aca="false">C1303</f>
        <v>2АСС9-7а</v>
      </c>
      <c r="AI1303" s="40" t="str">
        <f aca="false">B1303</f>
        <v>12</v>
      </c>
      <c r="AJ1303" s="39" t="str">
        <f aca="false">CONCATENATE(A1303," ",D1303)</f>
        <v>ОП.03 Информационные технологии</v>
      </c>
      <c r="AK1303" s="39" t="n">
        <f aca="false">E1303*F1303+P1303*Q1303+H1303+J1303+S1303+U1303</f>
        <v>30</v>
      </c>
      <c r="AL1303" s="39" t="n">
        <f aca="false">L1303+W1303</f>
        <v>0</v>
      </c>
      <c r="AM1303" s="39" t="n">
        <f aca="false">M1303+X1303</f>
        <v>0</v>
      </c>
      <c r="AN1303" s="39" t="n">
        <f aca="false">Y1303</f>
        <v>0</v>
      </c>
      <c r="AO1303" s="39" t="n">
        <f aca="false">SUM(AK1303:AN1303)</f>
        <v>30</v>
      </c>
      <c r="AP1303" s="41" t="n">
        <f aca="false">K1303+V1303</f>
        <v>0</v>
      </c>
    </row>
    <row r="1304" s="42" customFormat="true" ht="16.5" hidden="true" customHeight="true" outlineLevel="0" collapsed="false">
      <c r="A1304" s="151" t="s">
        <v>79</v>
      </c>
      <c r="B1304" s="150" t="s">
        <v>53</v>
      </c>
      <c r="C1304" s="97" t="s">
        <v>675</v>
      </c>
      <c r="D1304" s="152" t="s">
        <v>260</v>
      </c>
      <c r="E1304" s="53" t="n">
        <v>17</v>
      </c>
      <c r="F1304" s="31"/>
      <c r="G1304" s="102"/>
      <c r="H1304" s="103" t="n">
        <v>30</v>
      </c>
      <c r="I1304" s="103"/>
      <c r="J1304" s="103"/>
      <c r="K1304" s="103"/>
      <c r="L1304" s="104"/>
      <c r="M1304" s="31"/>
      <c r="N1304" s="33" t="n">
        <f aca="false">E1304*F1304+H1304+J1304+K1304+L1304+M1304</f>
        <v>30</v>
      </c>
      <c r="O1304" s="36"/>
      <c r="P1304" s="31" t="n">
        <v>21</v>
      </c>
      <c r="Q1304" s="31"/>
      <c r="R1304" s="31"/>
      <c r="S1304" s="103"/>
      <c r="T1304" s="103"/>
      <c r="U1304" s="103"/>
      <c r="V1304" s="103"/>
      <c r="W1304" s="104"/>
      <c r="X1304" s="31"/>
      <c r="Y1304" s="31"/>
      <c r="Z1304" s="36" t="n">
        <f aca="false">P1304*Q1304+S1304+U1304+V1304+W1304+X1304+Y1304</f>
        <v>0</v>
      </c>
      <c r="AA1304" s="36" t="n">
        <f aca="false">N1304+Z1304</f>
        <v>30</v>
      </c>
      <c r="AB1304" s="47" t="s">
        <v>69</v>
      </c>
      <c r="AC1304" s="47"/>
      <c r="AD1304" s="47"/>
      <c r="AE1304" s="36" t="n">
        <v>0</v>
      </c>
      <c r="AF1304" s="38" t="n">
        <f aca="false">E1304*F1304+P1304*Q1304</f>
        <v>0</v>
      </c>
      <c r="AG1304" s="39" t="str">
        <f aca="false">AB1304</f>
        <v>вак. 2 п/гр</v>
      </c>
      <c r="AH1304" s="39" t="str">
        <f aca="false">C1304</f>
        <v>2АСС9-7б</v>
      </c>
      <c r="AI1304" s="40" t="str">
        <f aca="false">B1304</f>
        <v>12</v>
      </c>
      <c r="AJ1304" s="39" t="str">
        <f aca="false">CONCATENATE(A1304," ",D1304)</f>
        <v>ОП.03 Информационные технологии</v>
      </c>
      <c r="AK1304" s="39" t="n">
        <f aca="false">E1304*F1304+P1304*Q1304+H1304+J1304+S1304+U1304</f>
        <v>30</v>
      </c>
      <c r="AL1304" s="39" t="n">
        <f aca="false">L1304+W1304</f>
        <v>0</v>
      </c>
      <c r="AM1304" s="39" t="n">
        <f aca="false">M1304+X1304</f>
        <v>0</v>
      </c>
      <c r="AN1304" s="39" t="n">
        <f aca="false">Y1304</f>
        <v>0</v>
      </c>
      <c r="AO1304" s="39" t="n">
        <f aca="false">SUM(AK1304:AN1304)</f>
        <v>30</v>
      </c>
      <c r="AP1304" s="41" t="n">
        <f aca="false">K1304+V1304</f>
        <v>0</v>
      </c>
    </row>
    <row r="1305" s="42" customFormat="true" ht="16.5" hidden="true" customHeight="true" outlineLevel="0" collapsed="false">
      <c r="A1305" s="151" t="s">
        <v>82</v>
      </c>
      <c r="B1305" s="150" t="s">
        <v>167</v>
      </c>
      <c r="C1305" s="97" t="s">
        <v>673</v>
      </c>
      <c r="D1305" s="152" t="s">
        <v>261</v>
      </c>
      <c r="E1305" s="53" t="n">
        <v>17</v>
      </c>
      <c r="F1305" s="31" t="n">
        <v>2</v>
      </c>
      <c r="G1305" s="102" t="n">
        <v>58</v>
      </c>
      <c r="H1305" s="103" t="n">
        <v>-10</v>
      </c>
      <c r="I1305" s="103"/>
      <c r="J1305" s="103"/>
      <c r="K1305" s="103"/>
      <c r="L1305" s="104"/>
      <c r="M1305" s="31"/>
      <c r="N1305" s="33" t="n">
        <f aca="false">E1305*F1305+H1305+J1305+K1305+L1305+M1305</f>
        <v>24</v>
      </c>
      <c r="O1305" s="36"/>
      <c r="P1305" s="31" t="n">
        <v>21</v>
      </c>
      <c r="Q1305" s="31" t="n">
        <v>3</v>
      </c>
      <c r="R1305" s="31"/>
      <c r="S1305" s="103" t="n">
        <v>-48</v>
      </c>
      <c r="T1305" s="103"/>
      <c r="U1305" s="103"/>
      <c r="V1305" s="103"/>
      <c r="W1305" s="104" t="n">
        <v>2</v>
      </c>
      <c r="X1305" s="31"/>
      <c r="Y1305" s="31"/>
      <c r="Z1305" s="36" t="n">
        <f aca="false">P1305*Q1305+S1305+U1305+V1305+W1305+X1305+Y1305</f>
        <v>17</v>
      </c>
      <c r="AA1305" s="36" t="n">
        <f aca="false">N1305+Z1305</f>
        <v>41</v>
      </c>
      <c r="AB1305" s="47" t="s">
        <v>415</v>
      </c>
      <c r="AC1305" s="47"/>
      <c r="AD1305" s="47"/>
      <c r="AE1305" s="36" t="n">
        <v>63</v>
      </c>
      <c r="AF1305" s="38" t="n">
        <f aca="false">E1305*F1305+P1305*Q1305</f>
        <v>97</v>
      </c>
      <c r="AG1305" s="39" t="str">
        <f aca="false">AB1305</f>
        <v>Балашов Н.А.</v>
      </c>
      <c r="AH1305" s="39" t="str">
        <f aca="false">C1305</f>
        <v>2АСС9-7</v>
      </c>
      <c r="AI1305" s="40" t="str">
        <f aca="false">B1305</f>
        <v>24</v>
      </c>
      <c r="AJ1305" s="39" t="str">
        <f aca="false">CONCATENATE(A1305," ",D1305)</f>
        <v>ОП.04 Основы алгоритмизации и программирования</v>
      </c>
      <c r="AK1305" s="39" t="n">
        <f aca="false">E1305*F1305+P1305*Q1305+H1305+J1305+S1305+U1305</f>
        <v>39</v>
      </c>
      <c r="AL1305" s="39" t="n">
        <f aca="false">L1305+W1305</f>
        <v>2</v>
      </c>
      <c r="AM1305" s="39" t="n">
        <f aca="false">M1305+X1305</f>
        <v>0</v>
      </c>
      <c r="AN1305" s="39" t="n">
        <f aca="false">Y1305</f>
        <v>0</v>
      </c>
      <c r="AO1305" s="39" t="n">
        <f aca="false">SUM(AK1305:AN1305)</f>
        <v>41</v>
      </c>
      <c r="AP1305" s="41" t="n">
        <f aca="false">K1305+V1305</f>
        <v>0</v>
      </c>
    </row>
    <row r="1306" s="42" customFormat="true" ht="16.5" hidden="true" customHeight="true" outlineLevel="0" collapsed="false">
      <c r="A1306" s="151" t="s">
        <v>82</v>
      </c>
      <c r="B1306" s="150" t="s">
        <v>53</v>
      </c>
      <c r="C1306" s="97" t="s">
        <v>674</v>
      </c>
      <c r="D1306" s="152" t="s">
        <v>261</v>
      </c>
      <c r="E1306" s="53" t="n">
        <v>17</v>
      </c>
      <c r="F1306" s="31"/>
      <c r="G1306" s="102"/>
      <c r="H1306" s="103" t="n">
        <v>10</v>
      </c>
      <c r="I1306" s="103"/>
      <c r="J1306" s="103"/>
      <c r="K1306" s="103"/>
      <c r="L1306" s="104"/>
      <c r="M1306" s="31"/>
      <c r="N1306" s="33" t="n">
        <f aca="false">E1306*F1306+H1306+J1306+K1306+L1306+M1306</f>
        <v>10</v>
      </c>
      <c r="O1306" s="36"/>
      <c r="P1306" s="31" t="n">
        <v>21</v>
      </c>
      <c r="Q1306" s="31"/>
      <c r="R1306" s="31"/>
      <c r="S1306" s="103" t="n">
        <v>48</v>
      </c>
      <c r="T1306" s="103"/>
      <c r="U1306" s="103"/>
      <c r="V1306" s="103"/>
      <c r="W1306" s="104"/>
      <c r="X1306" s="31"/>
      <c r="Y1306" s="31"/>
      <c r="Z1306" s="36" t="n">
        <f aca="false">P1306*Q1306+S1306+U1306+V1306+W1306+X1306+Y1306</f>
        <v>48</v>
      </c>
      <c r="AA1306" s="36" t="n">
        <f aca="false">N1306+Z1306</f>
        <v>58</v>
      </c>
      <c r="AB1306" s="47" t="s">
        <v>415</v>
      </c>
      <c r="AC1306" s="47"/>
      <c r="AD1306" s="47"/>
      <c r="AE1306" s="36" t="n">
        <v>63</v>
      </c>
      <c r="AF1306" s="38" t="n">
        <f aca="false">E1306*F1306+P1306*Q1306</f>
        <v>0</v>
      </c>
      <c r="AG1306" s="39" t="str">
        <f aca="false">AB1306</f>
        <v>Балашов Н.А.</v>
      </c>
      <c r="AH1306" s="39" t="str">
        <f aca="false">C1306</f>
        <v>2АСС9-7а</v>
      </c>
      <c r="AI1306" s="40" t="str">
        <f aca="false">B1306</f>
        <v>12</v>
      </c>
      <c r="AJ1306" s="39" t="str">
        <f aca="false">CONCATENATE(A1306," ",D1306)</f>
        <v>ОП.04 Основы алгоритмизации и программирования</v>
      </c>
      <c r="AK1306" s="39" t="n">
        <f aca="false">E1306*F1306+P1306*Q1306+H1306+J1306+S1306+U1306</f>
        <v>58</v>
      </c>
      <c r="AL1306" s="39" t="n">
        <f aca="false">L1306+W1306</f>
        <v>0</v>
      </c>
      <c r="AM1306" s="39" t="n">
        <f aca="false">M1306+X1306</f>
        <v>0</v>
      </c>
      <c r="AN1306" s="39" t="n">
        <f aca="false">Y1306</f>
        <v>0</v>
      </c>
      <c r="AO1306" s="39" t="n">
        <f aca="false">SUM(AK1306:AN1306)</f>
        <v>58</v>
      </c>
      <c r="AP1306" s="41" t="n">
        <f aca="false">K1306+V1306</f>
        <v>0</v>
      </c>
    </row>
    <row r="1307" s="42" customFormat="true" ht="16.5" hidden="true" customHeight="true" outlineLevel="0" collapsed="false">
      <c r="A1307" s="151" t="s">
        <v>82</v>
      </c>
      <c r="B1307" s="150" t="s">
        <v>53</v>
      </c>
      <c r="C1307" s="97" t="s">
        <v>675</v>
      </c>
      <c r="D1307" s="152" t="s">
        <v>261</v>
      </c>
      <c r="E1307" s="53" t="n">
        <v>17</v>
      </c>
      <c r="F1307" s="31"/>
      <c r="G1307" s="102"/>
      <c r="H1307" s="103" t="n">
        <v>10</v>
      </c>
      <c r="I1307" s="103"/>
      <c r="J1307" s="103"/>
      <c r="K1307" s="103"/>
      <c r="L1307" s="104"/>
      <c r="M1307" s="31"/>
      <c r="N1307" s="33" t="n">
        <f aca="false">E1307*F1307+H1307+J1307+K1307+L1307+M1307</f>
        <v>10</v>
      </c>
      <c r="O1307" s="36"/>
      <c r="P1307" s="31" t="n">
        <v>21</v>
      </c>
      <c r="Q1307" s="31"/>
      <c r="R1307" s="31"/>
      <c r="S1307" s="103" t="n">
        <v>48</v>
      </c>
      <c r="T1307" s="103"/>
      <c r="U1307" s="103"/>
      <c r="V1307" s="103"/>
      <c r="W1307" s="104"/>
      <c r="X1307" s="31"/>
      <c r="Y1307" s="31"/>
      <c r="Z1307" s="36" t="n">
        <f aca="false">P1307*Q1307+S1307+U1307+V1307+W1307+X1307+Y1307</f>
        <v>48</v>
      </c>
      <c r="AA1307" s="36" t="n">
        <f aca="false">N1307+Z1307</f>
        <v>58</v>
      </c>
      <c r="AB1307" s="47" t="s">
        <v>69</v>
      </c>
      <c r="AC1307" s="47"/>
      <c r="AD1307" s="47"/>
      <c r="AE1307" s="36" t="n">
        <v>63</v>
      </c>
      <c r="AF1307" s="38" t="n">
        <f aca="false">E1307*F1307+P1307*Q1307</f>
        <v>0</v>
      </c>
      <c r="AG1307" s="39" t="str">
        <f aca="false">AB1307</f>
        <v>вак. 2 п/гр</v>
      </c>
      <c r="AH1307" s="39" t="str">
        <f aca="false">C1307</f>
        <v>2АСС9-7б</v>
      </c>
      <c r="AI1307" s="40" t="str">
        <f aca="false">B1307</f>
        <v>12</v>
      </c>
      <c r="AJ1307" s="39" t="str">
        <f aca="false">CONCATENATE(A1307," ",D1307)</f>
        <v>ОП.04 Основы алгоритмизации и программирования</v>
      </c>
      <c r="AK1307" s="39" t="n">
        <f aca="false">E1307*F1307+P1307*Q1307+H1307+J1307+S1307+U1307</f>
        <v>58</v>
      </c>
      <c r="AL1307" s="39" t="n">
        <f aca="false">L1307+W1307</f>
        <v>0</v>
      </c>
      <c r="AM1307" s="39" t="n">
        <f aca="false">M1307+X1307</f>
        <v>0</v>
      </c>
      <c r="AN1307" s="39" t="n">
        <f aca="false">Y1307</f>
        <v>0</v>
      </c>
      <c r="AO1307" s="39" t="n">
        <f aca="false">SUM(AK1307:AN1307)</f>
        <v>58</v>
      </c>
      <c r="AP1307" s="41" t="n">
        <f aca="false">K1307+V1307</f>
        <v>0</v>
      </c>
    </row>
    <row r="1308" s="42" customFormat="true" ht="16.5" hidden="true" customHeight="true" outlineLevel="0" collapsed="false">
      <c r="A1308" s="151" t="s">
        <v>90</v>
      </c>
      <c r="B1308" s="150" t="s">
        <v>167</v>
      </c>
      <c r="C1308" s="97" t="s">
        <v>673</v>
      </c>
      <c r="D1308" s="152" t="s">
        <v>264</v>
      </c>
      <c r="E1308" s="53" t="n">
        <v>17</v>
      </c>
      <c r="F1308" s="31" t="n">
        <v>2</v>
      </c>
      <c r="G1308" s="102" t="n">
        <v>30</v>
      </c>
      <c r="H1308" s="103" t="n">
        <v>-10</v>
      </c>
      <c r="I1308" s="103"/>
      <c r="J1308" s="103"/>
      <c r="K1308" s="103"/>
      <c r="L1308" s="104"/>
      <c r="M1308" s="31"/>
      <c r="N1308" s="33" t="n">
        <f aca="false">E1308*F1308+H1308+J1308+K1308+L1308+M1308</f>
        <v>24</v>
      </c>
      <c r="O1308" s="36"/>
      <c r="P1308" s="31" t="n">
        <v>21</v>
      </c>
      <c r="Q1308" s="31" t="n">
        <v>2</v>
      </c>
      <c r="R1308" s="31"/>
      <c r="S1308" s="103" t="n">
        <v>-20</v>
      </c>
      <c r="T1308" s="103"/>
      <c r="U1308" s="103"/>
      <c r="V1308" s="103"/>
      <c r="W1308" s="104" t="n">
        <v>6</v>
      </c>
      <c r="X1308" s="31" t="n">
        <v>8</v>
      </c>
      <c r="Y1308" s="31"/>
      <c r="Z1308" s="36" t="n">
        <f aca="false">P1308*Q1308+S1308+U1308+V1308+W1308+X1308+Y1308</f>
        <v>36</v>
      </c>
      <c r="AA1308" s="36" t="n">
        <f aca="false">N1308+Z1308</f>
        <v>60</v>
      </c>
      <c r="AB1308" s="74" t="s">
        <v>212</v>
      </c>
      <c r="AC1308" s="47"/>
      <c r="AD1308" s="47"/>
      <c r="AE1308" s="36" t="n">
        <v>42</v>
      </c>
      <c r="AF1308" s="38" t="n">
        <f aca="false">E1308*F1308+P1308*Q1308</f>
        <v>76</v>
      </c>
      <c r="AG1308" s="39" t="str">
        <f aca="false">AB1308</f>
        <v>Соколюк А.В.</v>
      </c>
      <c r="AH1308" s="39" t="str">
        <f aca="false">C1308</f>
        <v>2АСС9-7</v>
      </c>
      <c r="AI1308" s="40" t="str">
        <f aca="false">B1308</f>
        <v>24</v>
      </c>
      <c r="AJ1308" s="39" t="str">
        <f aca="false">CONCATENATE(A1308," ",D1308)</f>
        <v>ОП.08 Основы проектирования баз данных</v>
      </c>
      <c r="AK1308" s="39" t="n">
        <f aca="false">E1308*F1308+P1308*Q1308+H1308+J1308+S1308+U1308</f>
        <v>46</v>
      </c>
      <c r="AL1308" s="39" t="n">
        <f aca="false">L1308+W1308</f>
        <v>6</v>
      </c>
      <c r="AM1308" s="39" t="n">
        <f aca="false">M1308+X1308</f>
        <v>8</v>
      </c>
      <c r="AN1308" s="39" t="n">
        <f aca="false">Y1308</f>
        <v>0</v>
      </c>
      <c r="AO1308" s="39" t="n">
        <f aca="false">SUM(AK1308:AN1308)</f>
        <v>60</v>
      </c>
      <c r="AP1308" s="41" t="n">
        <f aca="false">K1308+V1308</f>
        <v>0</v>
      </c>
    </row>
    <row r="1309" s="42" customFormat="true" ht="16.5" hidden="true" customHeight="true" outlineLevel="0" collapsed="false">
      <c r="A1309" s="151" t="s">
        <v>90</v>
      </c>
      <c r="B1309" s="150" t="s">
        <v>53</v>
      </c>
      <c r="C1309" s="97" t="s">
        <v>674</v>
      </c>
      <c r="D1309" s="152" t="s">
        <v>264</v>
      </c>
      <c r="E1309" s="53" t="n">
        <v>17</v>
      </c>
      <c r="F1309" s="31"/>
      <c r="G1309" s="102"/>
      <c r="H1309" s="103" t="n">
        <v>10</v>
      </c>
      <c r="I1309" s="103"/>
      <c r="J1309" s="103"/>
      <c r="K1309" s="103"/>
      <c r="L1309" s="104"/>
      <c r="M1309" s="31"/>
      <c r="N1309" s="33" t="n">
        <f aca="false">E1309*F1309+H1309+J1309+K1309+L1309+M1309</f>
        <v>10</v>
      </c>
      <c r="O1309" s="36"/>
      <c r="P1309" s="31" t="n">
        <v>21</v>
      </c>
      <c r="Q1309" s="31"/>
      <c r="R1309" s="31"/>
      <c r="S1309" s="103" t="n">
        <v>20</v>
      </c>
      <c r="T1309" s="103"/>
      <c r="U1309" s="103"/>
      <c r="V1309" s="103"/>
      <c r="W1309" s="104"/>
      <c r="X1309" s="31"/>
      <c r="Y1309" s="31"/>
      <c r="Z1309" s="36" t="n">
        <f aca="false">P1309*Q1309+S1309+U1309+V1309+W1309+X1309+Y1309</f>
        <v>20</v>
      </c>
      <c r="AA1309" s="36" t="n">
        <f aca="false">N1309+Z1309</f>
        <v>30</v>
      </c>
      <c r="AB1309" s="74" t="s">
        <v>212</v>
      </c>
      <c r="AC1309" s="47"/>
      <c r="AD1309" s="47"/>
      <c r="AE1309" s="36" t="n">
        <v>42</v>
      </c>
      <c r="AF1309" s="38" t="n">
        <f aca="false">E1309*F1309+P1309*Q1309</f>
        <v>0</v>
      </c>
      <c r="AG1309" s="39" t="str">
        <f aca="false">AB1309</f>
        <v>Соколюк А.В.</v>
      </c>
      <c r="AH1309" s="39" t="str">
        <f aca="false">C1309</f>
        <v>2АСС9-7а</v>
      </c>
      <c r="AI1309" s="40" t="str">
        <f aca="false">B1309</f>
        <v>12</v>
      </c>
      <c r="AJ1309" s="39" t="str">
        <f aca="false">CONCATENATE(A1309," ",D1309)</f>
        <v>ОП.08 Основы проектирования баз данных</v>
      </c>
      <c r="AK1309" s="39" t="n">
        <f aca="false">E1309*F1309+P1309*Q1309+H1309+J1309+S1309+U1309</f>
        <v>30</v>
      </c>
      <c r="AL1309" s="39" t="n">
        <f aca="false">L1309+W1309</f>
        <v>0</v>
      </c>
      <c r="AM1309" s="39" t="n">
        <f aca="false">M1309+X1309</f>
        <v>0</v>
      </c>
      <c r="AN1309" s="39" t="n">
        <f aca="false">Y1309</f>
        <v>0</v>
      </c>
      <c r="AO1309" s="39" t="n">
        <f aca="false">SUM(AK1309:AN1309)</f>
        <v>30</v>
      </c>
      <c r="AP1309" s="41" t="n">
        <f aca="false">K1309+V1309</f>
        <v>0</v>
      </c>
    </row>
    <row r="1310" s="42" customFormat="true" ht="16.5" hidden="true" customHeight="true" outlineLevel="0" collapsed="false">
      <c r="A1310" s="151" t="s">
        <v>90</v>
      </c>
      <c r="B1310" s="150" t="s">
        <v>53</v>
      </c>
      <c r="C1310" s="97" t="s">
        <v>675</v>
      </c>
      <c r="D1310" s="152" t="s">
        <v>264</v>
      </c>
      <c r="E1310" s="53" t="n">
        <v>17</v>
      </c>
      <c r="F1310" s="31"/>
      <c r="G1310" s="102"/>
      <c r="H1310" s="103" t="n">
        <v>10</v>
      </c>
      <c r="I1310" s="103"/>
      <c r="J1310" s="103"/>
      <c r="K1310" s="103"/>
      <c r="L1310" s="104"/>
      <c r="M1310" s="31"/>
      <c r="N1310" s="33" t="n">
        <f aca="false">E1310*F1310+H1310+J1310+K1310+L1310+M1310</f>
        <v>10</v>
      </c>
      <c r="O1310" s="36"/>
      <c r="P1310" s="31" t="n">
        <v>21</v>
      </c>
      <c r="Q1310" s="31"/>
      <c r="R1310" s="31"/>
      <c r="S1310" s="103" t="n">
        <v>20</v>
      </c>
      <c r="T1310" s="103"/>
      <c r="U1310" s="103"/>
      <c r="V1310" s="103"/>
      <c r="W1310" s="104"/>
      <c r="X1310" s="31"/>
      <c r="Y1310" s="31"/>
      <c r="Z1310" s="36" t="n">
        <f aca="false">P1310*Q1310+S1310+U1310+V1310+W1310+X1310+Y1310</f>
        <v>20</v>
      </c>
      <c r="AA1310" s="36" t="n">
        <f aca="false">N1310+Z1310</f>
        <v>30</v>
      </c>
      <c r="AB1310" s="47" t="s">
        <v>69</v>
      </c>
      <c r="AC1310" s="47"/>
      <c r="AD1310" s="47"/>
      <c r="AE1310" s="36" t="n">
        <v>42</v>
      </c>
      <c r="AF1310" s="38" t="n">
        <f aca="false">E1310*F1310+P1310*Q1310</f>
        <v>0</v>
      </c>
      <c r="AG1310" s="39" t="str">
        <f aca="false">AB1310</f>
        <v>вак. 2 п/гр</v>
      </c>
      <c r="AH1310" s="39" t="str">
        <f aca="false">C1310</f>
        <v>2АСС9-7б</v>
      </c>
      <c r="AI1310" s="40" t="str">
        <f aca="false">B1310</f>
        <v>12</v>
      </c>
      <c r="AJ1310" s="39" t="str">
        <f aca="false">CONCATENATE(A1310," ",D1310)</f>
        <v>ОП.08 Основы проектирования баз данных</v>
      </c>
      <c r="AK1310" s="39" t="n">
        <f aca="false">E1310*F1310+P1310*Q1310+H1310+J1310+S1310+U1310</f>
        <v>30</v>
      </c>
      <c r="AL1310" s="39" t="n">
        <f aca="false">L1310+W1310</f>
        <v>0</v>
      </c>
      <c r="AM1310" s="39" t="n">
        <f aca="false">M1310+X1310</f>
        <v>0</v>
      </c>
      <c r="AN1310" s="39" t="n">
        <f aca="false">Y1310</f>
        <v>0</v>
      </c>
      <c r="AO1310" s="39" t="n">
        <f aca="false">SUM(AK1310:AN1310)</f>
        <v>30</v>
      </c>
      <c r="AP1310" s="41" t="n">
        <f aca="false">K1310+V1310</f>
        <v>0</v>
      </c>
    </row>
    <row r="1311" s="42" customFormat="true" ht="16.5" hidden="true" customHeight="true" outlineLevel="0" collapsed="false">
      <c r="A1311" s="153" t="s">
        <v>127</v>
      </c>
      <c r="B1311" s="150" t="s">
        <v>167</v>
      </c>
      <c r="C1311" s="97" t="s">
        <v>673</v>
      </c>
      <c r="D1311" s="154" t="s">
        <v>266</v>
      </c>
      <c r="E1311" s="53" t="n">
        <v>17</v>
      </c>
      <c r="F1311" s="31"/>
      <c r="G1311" s="102"/>
      <c r="H1311" s="103"/>
      <c r="I1311" s="103"/>
      <c r="J1311" s="103"/>
      <c r="K1311" s="103"/>
      <c r="L1311" s="104"/>
      <c r="M1311" s="31"/>
      <c r="N1311" s="33" t="n">
        <f aca="false">E1311*F1311+H1311+J1311+K1311+L1311+M1311</f>
        <v>0</v>
      </c>
      <c r="O1311" s="36"/>
      <c r="P1311" s="31" t="n">
        <v>21</v>
      </c>
      <c r="Q1311" s="31" t="n">
        <v>2</v>
      </c>
      <c r="R1311" s="31" t="n">
        <v>14</v>
      </c>
      <c r="S1311" s="103"/>
      <c r="T1311" s="103" t="n">
        <v>14</v>
      </c>
      <c r="U1311" s="103"/>
      <c r="V1311" s="103"/>
      <c r="W1311" s="104" t="n">
        <v>2</v>
      </c>
      <c r="X1311" s="31"/>
      <c r="Y1311" s="31"/>
      <c r="Z1311" s="36" t="n">
        <f aca="false">P1311*Q1311+S1311+U1311+V1311+W1311+X1311+Y1311</f>
        <v>44</v>
      </c>
      <c r="AA1311" s="36" t="n">
        <f aca="false">N1311+Z1311</f>
        <v>44</v>
      </c>
      <c r="AB1311" s="47" t="s">
        <v>78</v>
      </c>
      <c r="AC1311" s="47"/>
      <c r="AD1311" s="47"/>
      <c r="AE1311" s="36" t="n">
        <v>42</v>
      </c>
      <c r="AF1311" s="38" t="n">
        <f aca="false">E1311*F1311+P1311*Q1311</f>
        <v>42</v>
      </c>
      <c r="AG1311" s="39" t="str">
        <f aca="false">AB1311</f>
        <v>Маргвелашвили Л.В.</v>
      </c>
      <c r="AH1311" s="39" t="str">
        <f aca="false">C1311</f>
        <v>2АСС9-7</v>
      </c>
      <c r="AI1311" s="40" t="str">
        <f aca="false">B1311</f>
        <v>24</v>
      </c>
      <c r="AJ1311" s="39" t="str">
        <f aca="false">CONCATENATE(A1311," ",D1311)</f>
        <v>ОП.09 Стандартизация, сертификация и техническое документоведение</v>
      </c>
      <c r="AK1311" s="39" t="n">
        <f aca="false">E1311*F1311+P1311*Q1311+H1311+J1311+S1311+U1311</f>
        <v>42</v>
      </c>
      <c r="AL1311" s="39" t="n">
        <f aca="false">L1311+W1311</f>
        <v>2</v>
      </c>
      <c r="AM1311" s="39" t="n">
        <f aca="false">M1311+X1311</f>
        <v>0</v>
      </c>
      <c r="AN1311" s="39" t="n">
        <f aca="false">Y1311</f>
        <v>0</v>
      </c>
      <c r="AO1311" s="39" t="n">
        <f aca="false">SUM(AK1311:AN1311)</f>
        <v>44</v>
      </c>
      <c r="AP1311" s="41" t="n">
        <f aca="false">K1311+V1311</f>
        <v>0</v>
      </c>
    </row>
    <row r="1312" s="42" customFormat="true" ht="16.5" hidden="true" customHeight="true" outlineLevel="0" collapsed="false">
      <c r="A1312" s="153" t="s">
        <v>92</v>
      </c>
      <c r="B1312" s="150" t="s">
        <v>167</v>
      </c>
      <c r="C1312" s="97" t="s">
        <v>673</v>
      </c>
      <c r="D1312" s="154" t="s">
        <v>416</v>
      </c>
      <c r="E1312" s="53" t="n">
        <v>17</v>
      </c>
      <c r="F1312" s="31" t="n">
        <v>3</v>
      </c>
      <c r="G1312" s="102" t="n">
        <v>30</v>
      </c>
      <c r="H1312" s="103" t="n">
        <v>-30</v>
      </c>
      <c r="I1312" s="103"/>
      <c r="J1312" s="103"/>
      <c r="K1312" s="103"/>
      <c r="L1312" s="104" t="n">
        <v>2</v>
      </c>
      <c r="M1312" s="31"/>
      <c r="N1312" s="33" t="n">
        <f aca="false">E1312*F1312+H1312+J1312+K1312+L1312+M1312</f>
        <v>23</v>
      </c>
      <c r="O1312" s="36"/>
      <c r="P1312" s="31" t="n">
        <v>21</v>
      </c>
      <c r="Q1312" s="31"/>
      <c r="R1312" s="31"/>
      <c r="S1312" s="103"/>
      <c r="T1312" s="103"/>
      <c r="U1312" s="103"/>
      <c r="V1312" s="103"/>
      <c r="W1312" s="104"/>
      <c r="X1312" s="31"/>
      <c r="Y1312" s="31"/>
      <c r="Z1312" s="36" t="n">
        <f aca="false">P1312*Q1312+S1312+U1312+V1312+W1312+X1312+Y1312</f>
        <v>0</v>
      </c>
      <c r="AA1312" s="36" t="n">
        <f aca="false">N1312+Z1312</f>
        <v>23</v>
      </c>
      <c r="AB1312" s="47" t="s">
        <v>72</v>
      </c>
      <c r="AC1312" s="47"/>
      <c r="AD1312" s="47"/>
      <c r="AE1312" s="36" t="n">
        <v>0</v>
      </c>
      <c r="AF1312" s="38" t="n">
        <f aca="false">E1312*F1312+P1312*Q1312</f>
        <v>51</v>
      </c>
      <c r="AG1312" s="39" t="str">
        <f aca="false">AB1312</f>
        <v>Глушкова Т.Н.</v>
      </c>
      <c r="AH1312" s="39" t="str">
        <f aca="false">C1312</f>
        <v>2АСС9-7</v>
      </c>
      <c r="AI1312" s="40" t="str">
        <f aca="false">B1312</f>
        <v>24</v>
      </c>
      <c r="AJ1312" s="39" t="str">
        <f aca="false">CONCATENATE(A1312," ",D1312)</f>
        <v>ОП.10 Основы электротехники</v>
      </c>
      <c r="AK1312" s="39" t="n">
        <f aca="false">E1312*F1312+P1312*Q1312+H1312+J1312+S1312+U1312</f>
        <v>21</v>
      </c>
      <c r="AL1312" s="39" t="n">
        <f aca="false">L1312+W1312</f>
        <v>2</v>
      </c>
      <c r="AM1312" s="39" t="n">
        <f aca="false">M1312+X1312</f>
        <v>0</v>
      </c>
      <c r="AN1312" s="39" t="n">
        <f aca="false">Y1312</f>
        <v>0</v>
      </c>
      <c r="AO1312" s="39" t="n">
        <f aca="false">SUM(AK1312:AN1312)</f>
        <v>23</v>
      </c>
      <c r="AP1312" s="41" t="n">
        <f aca="false">K1312+V1312</f>
        <v>0</v>
      </c>
    </row>
    <row r="1313" s="42" customFormat="true" ht="16.5" hidden="true" customHeight="true" outlineLevel="0" collapsed="false">
      <c r="A1313" s="153" t="s">
        <v>92</v>
      </c>
      <c r="B1313" s="150" t="s">
        <v>53</v>
      </c>
      <c r="C1313" s="97" t="s">
        <v>674</v>
      </c>
      <c r="D1313" s="154" t="s">
        <v>416</v>
      </c>
      <c r="E1313" s="53" t="n">
        <v>17</v>
      </c>
      <c r="F1313" s="31"/>
      <c r="G1313" s="102"/>
      <c r="H1313" s="103" t="n">
        <v>30</v>
      </c>
      <c r="I1313" s="103"/>
      <c r="J1313" s="103"/>
      <c r="K1313" s="103"/>
      <c r="L1313" s="104"/>
      <c r="M1313" s="31"/>
      <c r="N1313" s="33" t="n">
        <f aca="false">E1313*F1313+H1313+J1313+K1313+L1313+M1313</f>
        <v>30</v>
      </c>
      <c r="O1313" s="36"/>
      <c r="P1313" s="31" t="n">
        <v>21</v>
      </c>
      <c r="Q1313" s="31"/>
      <c r="R1313" s="31"/>
      <c r="S1313" s="103"/>
      <c r="T1313" s="103"/>
      <c r="U1313" s="103"/>
      <c r="V1313" s="103"/>
      <c r="W1313" s="104"/>
      <c r="X1313" s="31"/>
      <c r="Y1313" s="31"/>
      <c r="Z1313" s="36" t="n">
        <f aca="false">P1313*Q1313+S1313+U1313+V1313+W1313+X1313+Y1313</f>
        <v>0</v>
      </c>
      <c r="AA1313" s="36" t="n">
        <f aca="false">N1313+Z1313</f>
        <v>30</v>
      </c>
      <c r="AB1313" s="47" t="s">
        <v>72</v>
      </c>
      <c r="AC1313" s="47"/>
      <c r="AD1313" s="47"/>
      <c r="AE1313" s="36" t="n">
        <v>0</v>
      </c>
      <c r="AF1313" s="38" t="n">
        <f aca="false">E1313*F1313+P1313*Q1313</f>
        <v>0</v>
      </c>
      <c r="AG1313" s="39" t="str">
        <f aca="false">AB1313</f>
        <v>Глушкова Т.Н.</v>
      </c>
      <c r="AH1313" s="39" t="str">
        <f aca="false">C1313</f>
        <v>2АСС9-7а</v>
      </c>
      <c r="AI1313" s="40" t="str">
        <f aca="false">B1313</f>
        <v>12</v>
      </c>
      <c r="AJ1313" s="39" t="str">
        <f aca="false">CONCATENATE(A1313," ",D1313)</f>
        <v>ОП.10 Основы электротехники</v>
      </c>
      <c r="AK1313" s="39" t="n">
        <f aca="false">E1313*F1313+P1313*Q1313+H1313+J1313+S1313+U1313</f>
        <v>30</v>
      </c>
      <c r="AL1313" s="39" t="n">
        <f aca="false">L1313+W1313</f>
        <v>0</v>
      </c>
      <c r="AM1313" s="39" t="n">
        <f aca="false">M1313+X1313</f>
        <v>0</v>
      </c>
      <c r="AN1313" s="39" t="n">
        <f aca="false">Y1313</f>
        <v>0</v>
      </c>
      <c r="AO1313" s="39" t="n">
        <f aca="false">SUM(AK1313:AN1313)</f>
        <v>30</v>
      </c>
      <c r="AP1313" s="41" t="n">
        <f aca="false">K1313+V1313</f>
        <v>0</v>
      </c>
    </row>
    <row r="1314" s="42" customFormat="true" ht="16.5" hidden="true" customHeight="true" outlineLevel="0" collapsed="false">
      <c r="A1314" s="153" t="s">
        <v>92</v>
      </c>
      <c r="B1314" s="150" t="s">
        <v>53</v>
      </c>
      <c r="C1314" s="97" t="s">
        <v>675</v>
      </c>
      <c r="D1314" s="154" t="s">
        <v>416</v>
      </c>
      <c r="E1314" s="53" t="n">
        <v>17</v>
      </c>
      <c r="F1314" s="31"/>
      <c r="G1314" s="102"/>
      <c r="H1314" s="103" t="n">
        <v>30</v>
      </c>
      <c r="I1314" s="103"/>
      <c r="J1314" s="103"/>
      <c r="K1314" s="103"/>
      <c r="L1314" s="104"/>
      <c r="M1314" s="31"/>
      <c r="N1314" s="33" t="n">
        <f aca="false">E1314*F1314+H1314+J1314+K1314+L1314+M1314</f>
        <v>30</v>
      </c>
      <c r="O1314" s="36"/>
      <c r="P1314" s="31" t="n">
        <v>21</v>
      </c>
      <c r="Q1314" s="31"/>
      <c r="R1314" s="31"/>
      <c r="S1314" s="103"/>
      <c r="T1314" s="103"/>
      <c r="U1314" s="103"/>
      <c r="V1314" s="103"/>
      <c r="W1314" s="104"/>
      <c r="X1314" s="31"/>
      <c r="Y1314" s="31"/>
      <c r="Z1314" s="36" t="n">
        <f aca="false">P1314*Q1314+S1314+U1314+V1314+W1314+X1314+Y1314</f>
        <v>0</v>
      </c>
      <c r="AA1314" s="36" t="n">
        <f aca="false">N1314+Z1314</f>
        <v>30</v>
      </c>
      <c r="AB1314" s="47" t="s">
        <v>69</v>
      </c>
      <c r="AC1314" s="47"/>
      <c r="AD1314" s="47"/>
      <c r="AE1314" s="36" t="n">
        <v>0</v>
      </c>
      <c r="AF1314" s="38" t="n">
        <f aca="false">E1314*F1314+P1314*Q1314</f>
        <v>0</v>
      </c>
      <c r="AG1314" s="39" t="str">
        <f aca="false">AB1314</f>
        <v>вак. 2 п/гр</v>
      </c>
      <c r="AH1314" s="39" t="str">
        <f aca="false">C1314</f>
        <v>2АСС9-7б</v>
      </c>
      <c r="AI1314" s="40" t="str">
        <f aca="false">B1314</f>
        <v>12</v>
      </c>
      <c r="AJ1314" s="39" t="str">
        <f aca="false">CONCATENATE(A1314," ",D1314)</f>
        <v>ОП.10 Основы электротехники</v>
      </c>
      <c r="AK1314" s="39" t="n">
        <f aca="false">E1314*F1314+P1314*Q1314+H1314+J1314+S1314+U1314</f>
        <v>30</v>
      </c>
      <c r="AL1314" s="39" t="n">
        <f aca="false">L1314+W1314</f>
        <v>0</v>
      </c>
      <c r="AM1314" s="39" t="n">
        <f aca="false">M1314+X1314</f>
        <v>0</v>
      </c>
      <c r="AN1314" s="39" t="n">
        <f aca="false">Y1314</f>
        <v>0</v>
      </c>
      <c r="AO1314" s="39" t="n">
        <f aca="false">SUM(AK1314:AN1314)</f>
        <v>30</v>
      </c>
      <c r="AP1314" s="41" t="n">
        <f aca="false">K1314+V1314</f>
        <v>0</v>
      </c>
    </row>
    <row r="1315" s="42" customFormat="true" ht="16.5" hidden="true" customHeight="true" outlineLevel="0" collapsed="false">
      <c r="A1315" s="153" t="s">
        <v>129</v>
      </c>
      <c r="B1315" s="150" t="s">
        <v>53</v>
      </c>
      <c r="C1315" s="97" t="s">
        <v>674</v>
      </c>
      <c r="D1315" s="154" t="s">
        <v>417</v>
      </c>
      <c r="E1315" s="53" t="n">
        <v>17</v>
      </c>
      <c r="F1315" s="31" t="n">
        <v>4</v>
      </c>
      <c r="G1315" s="102" t="n">
        <v>68</v>
      </c>
      <c r="H1315" s="103"/>
      <c r="I1315" s="103"/>
      <c r="J1315" s="103"/>
      <c r="K1315" s="103"/>
      <c r="L1315" s="104" t="n">
        <v>2</v>
      </c>
      <c r="M1315" s="31"/>
      <c r="N1315" s="33" t="n">
        <f aca="false">E1315*F1315+H1315+J1315+K1315+L1315+M1315</f>
        <v>70</v>
      </c>
      <c r="O1315" s="36"/>
      <c r="P1315" s="31" t="n">
        <v>21</v>
      </c>
      <c r="Q1315" s="31"/>
      <c r="R1315" s="31"/>
      <c r="S1315" s="103"/>
      <c r="T1315" s="103"/>
      <c r="U1315" s="103"/>
      <c r="V1315" s="103"/>
      <c r="W1315" s="104"/>
      <c r="X1315" s="31"/>
      <c r="Y1315" s="31"/>
      <c r="Z1315" s="36" t="n">
        <f aca="false">P1315*Q1315+S1315+U1315+V1315+W1315+X1315+Y1315</f>
        <v>0</v>
      </c>
      <c r="AA1315" s="36" t="n">
        <f aca="false">N1315+Z1315</f>
        <v>70</v>
      </c>
      <c r="AB1315" s="47" t="s">
        <v>78</v>
      </c>
      <c r="AC1315" s="47"/>
      <c r="AD1315" s="47"/>
      <c r="AE1315" s="36" t="n">
        <v>0</v>
      </c>
      <c r="AF1315" s="38" t="n">
        <f aca="false">E1315*F1315+P1315*Q1315</f>
        <v>68</v>
      </c>
      <c r="AG1315" s="39" t="str">
        <f aca="false">AB1315</f>
        <v>Маргвелашвили Л.В.</v>
      </c>
      <c r="AH1315" s="39" t="str">
        <f aca="false">C1315</f>
        <v>2АСС9-7а</v>
      </c>
      <c r="AI1315" s="40" t="str">
        <f aca="false">B1315</f>
        <v>12</v>
      </c>
      <c r="AJ1315" s="39" t="str">
        <f aca="false">CONCATENATE(A1315," ",D1315)</f>
        <v>ОП.11 Инженерная компьютерная графика</v>
      </c>
      <c r="AK1315" s="39" t="n">
        <f aca="false">E1315*F1315+P1315*Q1315+H1315+J1315+S1315+U1315</f>
        <v>68</v>
      </c>
      <c r="AL1315" s="39" t="n">
        <f aca="false">L1315+W1315</f>
        <v>2</v>
      </c>
      <c r="AM1315" s="39" t="n">
        <f aca="false">M1315+X1315</f>
        <v>0</v>
      </c>
      <c r="AN1315" s="39" t="n">
        <f aca="false">Y1315</f>
        <v>0</v>
      </c>
      <c r="AO1315" s="39" t="n">
        <f aca="false">SUM(AK1315:AN1315)</f>
        <v>70</v>
      </c>
      <c r="AP1315" s="41" t="n">
        <f aca="false">K1315+V1315</f>
        <v>0</v>
      </c>
    </row>
    <row r="1316" s="42" customFormat="true" ht="16.5" hidden="true" customHeight="true" outlineLevel="0" collapsed="false">
      <c r="A1316" s="153" t="s">
        <v>129</v>
      </c>
      <c r="B1316" s="150" t="s">
        <v>53</v>
      </c>
      <c r="C1316" s="97" t="s">
        <v>675</v>
      </c>
      <c r="D1316" s="154" t="s">
        <v>417</v>
      </c>
      <c r="E1316" s="53" t="n">
        <v>17</v>
      </c>
      <c r="F1316" s="31" t="n">
        <v>4</v>
      </c>
      <c r="G1316" s="102" t="n">
        <v>68</v>
      </c>
      <c r="H1316" s="103"/>
      <c r="I1316" s="103"/>
      <c r="J1316" s="103"/>
      <c r="K1316" s="103"/>
      <c r="L1316" s="104" t="n">
        <v>2</v>
      </c>
      <c r="M1316" s="31"/>
      <c r="N1316" s="33" t="n">
        <f aca="false">E1316*F1316+H1316+J1316+K1316+L1316+M1316</f>
        <v>70</v>
      </c>
      <c r="O1316" s="36"/>
      <c r="P1316" s="31" t="n">
        <v>21</v>
      </c>
      <c r="Q1316" s="31"/>
      <c r="R1316" s="31"/>
      <c r="S1316" s="103"/>
      <c r="T1316" s="103"/>
      <c r="U1316" s="103"/>
      <c r="V1316" s="103"/>
      <c r="W1316" s="104"/>
      <c r="X1316" s="31"/>
      <c r="Y1316" s="31"/>
      <c r="Z1316" s="36" t="n">
        <f aca="false">P1316*Q1316+S1316+U1316+V1316+W1316+X1316+Y1316</f>
        <v>0</v>
      </c>
      <c r="AA1316" s="36" t="n">
        <f aca="false">N1316+Z1316</f>
        <v>70</v>
      </c>
      <c r="AB1316" s="47" t="s">
        <v>84</v>
      </c>
      <c r="AC1316" s="47"/>
      <c r="AD1316" s="47"/>
      <c r="AE1316" s="36" t="n">
        <v>0</v>
      </c>
      <c r="AF1316" s="38" t="n">
        <f aca="false">E1316*F1316+P1316*Q1316</f>
        <v>68</v>
      </c>
      <c r="AG1316" s="39" t="str">
        <f aca="false">AB1316</f>
        <v>Попова О.В.</v>
      </c>
      <c r="AH1316" s="39" t="str">
        <f aca="false">C1316</f>
        <v>2АСС9-7б</v>
      </c>
      <c r="AI1316" s="40" t="str">
        <f aca="false">B1316</f>
        <v>12</v>
      </c>
      <c r="AJ1316" s="39" t="str">
        <f aca="false">CONCATENATE(A1316," ",D1316)</f>
        <v>ОП.11 Инженерная компьютерная графика</v>
      </c>
      <c r="AK1316" s="39" t="n">
        <f aca="false">E1316*F1316+P1316*Q1316+H1316+J1316+S1316+U1316</f>
        <v>68</v>
      </c>
      <c r="AL1316" s="39" t="n">
        <f aca="false">L1316+W1316</f>
        <v>2</v>
      </c>
      <c r="AM1316" s="39" t="n">
        <f aca="false">M1316+X1316</f>
        <v>0</v>
      </c>
      <c r="AN1316" s="39" t="n">
        <f aca="false">Y1316</f>
        <v>0</v>
      </c>
      <c r="AO1316" s="39" t="n">
        <f aca="false">SUM(AK1316:AN1316)</f>
        <v>70</v>
      </c>
      <c r="AP1316" s="41" t="n">
        <f aca="false">K1316+V1316</f>
        <v>0</v>
      </c>
    </row>
    <row r="1317" s="42" customFormat="true" ht="16.5" hidden="true" customHeight="true" outlineLevel="0" collapsed="false">
      <c r="A1317" s="153" t="s">
        <v>94</v>
      </c>
      <c r="B1317" s="150" t="s">
        <v>167</v>
      </c>
      <c r="C1317" s="97" t="s">
        <v>673</v>
      </c>
      <c r="D1317" s="155" t="s">
        <v>418</v>
      </c>
      <c r="E1317" s="53" t="n">
        <v>17</v>
      </c>
      <c r="F1317" s="31" t="n">
        <v>5</v>
      </c>
      <c r="G1317" s="102" t="n">
        <v>40</v>
      </c>
      <c r="H1317" s="103"/>
      <c r="I1317" s="103" t="n">
        <v>40</v>
      </c>
      <c r="J1317" s="103"/>
      <c r="K1317" s="103"/>
      <c r="L1317" s="104" t="n">
        <v>2</v>
      </c>
      <c r="M1317" s="31"/>
      <c r="N1317" s="33" t="n">
        <f aca="false">E1317*F1317+H1317+J1317+K1317+L1317+M1317</f>
        <v>87</v>
      </c>
      <c r="O1317" s="36"/>
      <c r="P1317" s="31" t="n">
        <v>21</v>
      </c>
      <c r="Q1317" s="31"/>
      <c r="R1317" s="31"/>
      <c r="S1317" s="103"/>
      <c r="T1317" s="103"/>
      <c r="U1317" s="103"/>
      <c r="V1317" s="103"/>
      <c r="W1317" s="104"/>
      <c r="X1317" s="31"/>
      <c r="Y1317" s="31"/>
      <c r="Z1317" s="36" t="n">
        <f aca="false">P1317*Q1317+S1317+U1317+V1317+W1317+X1317+Y1317</f>
        <v>0</v>
      </c>
      <c r="AA1317" s="36" t="n">
        <f aca="false">N1317+Z1317</f>
        <v>87</v>
      </c>
      <c r="AB1317" s="47" t="s">
        <v>268</v>
      </c>
      <c r="AC1317" s="47"/>
      <c r="AD1317" s="47"/>
      <c r="AE1317" s="36" t="n">
        <v>0</v>
      </c>
      <c r="AF1317" s="38" t="n">
        <f aca="false">E1317*F1317+P1317*Q1317</f>
        <v>85</v>
      </c>
      <c r="AG1317" s="39" t="str">
        <f aca="false">AB1317</f>
        <v>Пузанова А.Ю.</v>
      </c>
      <c r="AH1317" s="39" t="str">
        <f aca="false">C1317</f>
        <v>2АСС9-7</v>
      </c>
      <c r="AI1317" s="40" t="str">
        <f aca="false">B1317</f>
        <v>24</v>
      </c>
      <c r="AJ1317" s="39" t="str">
        <f aca="false">CONCATENATE(A1317," ",D1317)</f>
        <v>ОП.12 Основы теории информации</v>
      </c>
      <c r="AK1317" s="39" t="n">
        <f aca="false">E1317*F1317+P1317*Q1317+H1317+J1317+S1317+U1317</f>
        <v>85</v>
      </c>
      <c r="AL1317" s="39" t="n">
        <f aca="false">L1317+W1317</f>
        <v>2</v>
      </c>
      <c r="AM1317" s="39" t="n">
        <f aca="false">M1317+X1317</f>
        <v>0</v>
      </c>
      <c r="AN1317" s="39" t="n">
        <f aca="false">Y1317</f>
        <v>0</v>
      </c>
      <c r="AO1317" s="39" t="n">
        <f aca="false">SUM(AK1317:AN1317)</f>
        <v>87</v>
      </c>
      <c r="AP1317" s="41" t="n">
        <f aca="false">K1317+V1317</f>
        <v>0</v>
      </c>
    </row>
    <row r="1318" s="42" customFormat="true" ht="16.5" hidden="true" customHeight="true" outlineLevel="0" collapsed="false">
      <c r="A1318" s="153" t="s">
        <v>96</v>
      </c>
      <c r="B1318" s="150" t="s">
        <v>167</v>
      </c>
      <c r="C1318" s="97" t="s">
        <v>673</v>
      </c>
      <c r="D1318" s="154" t="s">
        <v>419</v>
      </c>
      <c r="E1318" s="53" t="n">
        <v>17</v>
      </c>
      <c r="F1318" s="31"/>
      <c r="G1318" s="102"/>
      <c r="H1318" s="103"/>
      <c r="I1318" s="103"/>
      <c r="J1318" s="103"/>
      <c r="K1318" s="103"/>
      <c r="L1318" s="104"/>
      <c r="M1318" s="31"/>
      <c r="N1318" s="33" t="n">
        <f aca="false">E1318*F1318+H1318+J1318+K1318+L1318+M1318</f>
        <v>0</v>
      </c>
      <c r="O1318" s="36"/>
      <c r="P1318" s="31" t="n">
        <v>21</v>
      </c>
      <c r="Q1318" s="31" t="n">
        <v>3</v>
      </c>
      <c r="R1318" s="31" t="n">
        <v>30</v>
      </c>
      <c r="S1318" s="103" t="n">
        <v>-24</v>
      </c>
      <c r="T1318" s="103" t="n">
        <v>6</v>
      </c>
      <c r="U1318" s="103"/>
      <c r="V1318" s="103"/>
      <c r="W1318" s="104" t="n">
        <v>6</v>
      </c>
      <c r="X1318" s="31" t="n">
        <v>8</v>
      </c>
      <c r="Y1318" s="31"/>
      <c r="Z1318" s="36" t="n">
        <f aca="false">P1318*Q1318+S1318+U1318+V1318+W1318+X1318+Y1318</f>
        <v>53</v>
      </c>
      <c r="AA1318" s="36" t="n">
        <f aca="false">N1318+Z1318</f>
        <v>53</v>
      </c>
      <c r="AB1318" s="47" t="s">
        <v>284</v>
      </c>
      <c r="AC1318" s="47"/>
      <c r="AD1318" s="47"/>
      <c r="AE1318" s="36" t="n">
        <v>63</v>
      </c>
      <c r="AF1318" s="38" t="n">
        <f aca="false">E1318*F1318+P1318*Q1318</f>
        <v>63</v>
      </c>
      <c r="AG1318" s="39" t="str">
        <f aca="false">AB1318</f>
        <v>Свистунова С.А.</v>
      </c>
      <c r="AH1318" s="39" t="str">
        <f aca="false">C1318</f>
        <v>2АСС9-7</v>
      </c>
      <c r="AI1318" s="40" t="str">
        <f aca="false">B1318</f>
        <v>24</v>
      </c>
      <c r="AJ1318" s="39" t="str">
        <f aca="false">CONCATENATE(A1318," ",D1318)</f>
        <v>ОП.13 Технология физического уровня передачи данных</v>
      </c>
      <c r="AK1318" s="39" t="n">
        <f aca="false">E1318*F1318+P1318*Q1318+H1318+J1318+S1318+U1318</f>
        <v>39</v>
      </c>
      <c r="AL1318" s="39" t="n">
        <f aca="false">L1318+W1318</f>
        <v>6</v>
      </c>
      <c r="AM1318" s="39" t="n">
        <f aca="false">M1318+X1318</f>
        <v>8</v>
      </c>
      <c r="AN1318" s="39" t="n">
        <f aca="false">Y1318</f>
        <v>0</v>
      </c>
      <c r="AO1318" s="39" t="n">
        <f aca="false">SUM(AK1318:AN1318)</f>
        <v>53</v>
      </c>
      <c r="AP1318" s="41" t="n">
        <f aca="false">K1318+V1318</f>
        <v>0</v>
      </c>
    </row>
    <row r="1319" s="42" customFormat="true" ht="16.5" hidden="true" customHeight="true" outlineLevel="0" collapsed="false">
      <c r="A1319" s="153" t="s">
        <v>96</v>
      </c>
      <c r="B1319" s="150" t="s">
        <v>53</v>
      </c>
      <c r="C1319" s="97" t="s">
        <v>674</v>
      </c>
      <c r="D1319" s="154" t="s">
        <v>419</v>
      </c>
      <c r="E1319" s="53" t="n">
        <v>17</v>
      </c>
      <c r="F1319" s="31"/>
      <c r="G1319" s="102"/>
      <c r="H1319" s="103"/>
      <c r="I1319" s="103"/>
      <c r="J1319" s="103"/>
      <c r="K1319" s="103"/>
      <c r="L1319" s="104"/>
      <c r="M1319" s="31"/>
      <c r="N1319" s="33" t="n">
        <f aca="false">E1319*F1319+H1319+J1319+K1319+L1319+M1319</f>
        <v>0</v>
      </c>
      <c r="O1319" s="36"/>
      <c r="P1319" s="31" t="n">
        <v>21</v>
      </c>
      <c r="Q1319" s="31"/>
      <c r="R1319" s="31"/>
      <c r="S1319" s="103" t="n">
        <v>24</v>
      </c>
      <c r="T1319" s="103"/>
      <c r="U1319" s="103"/>
      <c r="V1319" s="103"/>
      <c r="W1319" s="104"/>
      <c r="X1319" s="31"/>
      <c r="Y1319" s="31"/>
      <c r="Z1319" s="36" t="n">
        <f aca="false">P1319*Q1319+S1319+U1319+V1319+W1319+X1319+Y1319</f>
        <v>24</v>
      </c>
      <c r="AA1319" s="36" t="n">
        <f aca="false">N1319+Z1319</f>
        <v>24</v>
      </c>
      <c r="AB1319" s="47" t="s">
        <v>284</v>
      </c>
      <c r="AC1319" s="47"/>
      <c r="AD1319" s="47"/>
      <c r="AE1319" s="36" t="n">
        <v>63</v>
      </c>
      <c r="AF1319" s="38" t="n">
        <f aca="false">E1319*F1319+P1319*Q1319</f>
        <v>0</v>
      </c>
      <c r="AG1319" s="39" t="str">
        <f aca="false">AB1319</f>
        <v>Свистунова С.А.</v>
      </c>
      <c r="AH1319" s="39" t="str">
        <f aca="false">C1319</f>
        <v>2АСС9-7а</v>
      </c>
      <c r="AI1319" s="40" t="str">
        <f aca="false">B1319</f>
        <v>12</v>
      </c>
      <c r="AJ1319" s="39" t="str">
        <f aca="false">CONCATENATE(A1319," ",D1319)</f>
        <v>ОП.13 Технология физического уровня передачи данных</v>
      </c>
      <c r="AK1319" s="39" t="n">
        <f aca="false">E1319*F1319+P1319*Q1319+H1319+J1319+S1319+U1319</f>
        <v>24</v>
      </c>
      <c r="AL1319" s="39" t="n">
        <f aca="false">L1319+W1319</f>
        <v>0</v>
      </c>
      <c r="AM1319" s="39" t="n">
        <f aca="false">M1319+X1319</f>
        <v>0</v>
      </c>
      <c r="AN1319" s="39" t="n">
        <f aca="false">Y1319</f>
        <v>0</v>
      </c>
      <c r="AO1319" s="39" t="n">
        <f aca="false">SUM(AK1319:AN1319)</f>
        <v>24</v>
      </c>
      <c r="AP1319" s="41" t="n">
        <f aca="false">K1319+V1319</f>
        <v>0</v>
      </c>
    </row>
    <row r="1320" s="42" customFormat="true" ht="16.5" hidden="true" customHeight="true" outlineLevel="0" collapsed="false">
      <c r="A1320" s="153" t="s">
        <v>96</v>
      </c>
      <c r="B1320" s="150" t="s">
        <v>53</v>
      </c>
      <c r="C1320" s="97" t="s">
        <v>675</v>
      </c>
      <c r="D1320" s="154" t="s">
        <v>419</v>
      </c>
      <c r="E1320" s="53" t="n">
        <v>17</v>
      </c>
      <c r="F1320" s="31"/>
      <c r="G1320" s="102"/>
      <c r="H1320" s="103"/>
      <c r="I1320" s="103"/>
      <c r="J1320" s="103"/>
      <c r="K1320" s="103"/>
      <c r="L1320" s="104"/>
      <c r="M1320" s="31"/>
      <c r="N1320" s="33" t="n">
        <f aca="false">E1320*F1320+H1320+J1320+K1320+L1320+M1320</f>
        <v>0</v>
      </c>
      <c r="O1320" s="36"/>
      <c r="P1320" s="31" t="n">
        <v>21</v>
      </c>
      <c r="Q1320" s="31"/>
      <c r="R1320" s="31"/>
      <c r="S1320" s="103" t="n">
        <v>24</v>
      </c>
      <c r="T1320" s="103"/>
      <c r="U1320" s="103"/>
      <c r="V1320" s="103"/>
      <c r="W1320" s="104"/>
      <c r="X1320" s="31"/>
      <c r="Y1320" s="31"/>
      <c r="Z1320" s="36" t="n">
        <f aca="false">P1320*Q1320+S1320+U1320+V1320+W1320+X1320+Y1320</f>
        <v>24</v>
      </c>
      <c r="AA1320" s="36" t="n">
        <f aca="false">N1320+Z1320</f>
        <v>24</v>
      </c>
      <c r="AB1320" s="47" t="s">
        <v>69</v>
      </c>
      <c r="AC1320" s="47"/>
      <c r="AD1320" s="47"/>
      <c r="AE1320" s="36" t="n">
        <v>63</v>
      </c>
      <c r="AF1320" s="38" t="n">
        <f aca="false">E1320*F1320+P1320*Q1320</f>
        <v>0</v>
      </c>
      <c r="AG1320" s="39" t="str">
        <f aca="false">AB1320</f>
        <v>вак. 2 п/гр</v>
      </c>
      <c r="AH1320" s="39" t="str">
        <f aca="false">C1320</f>
        <v>2АСС9-7б</v>
      </c>
      <c r="AI1320" s="40" t="str">
        <f aca="false">B1320</f>
        <v>12</v>
      </c>
      <c r="AJ1320" s="39" t="str">
        <f aca="false">CONCATENATE(A1320," ",D1320)</f>
        <v>ОП.13 Технология физического уровня передачи данных</v>
      </c>
      <c r="AK1320" s="39" t="n">
        <f aca="false">E1320*F1320+P1320*Q1320+H1320+J1320+S1320+U1320</f>
        <v>24</v>
      </c>
      <c r="AL1320" s="39" t="n">
        <f aca="false">L1320+W1320</f>
        <v>0</v>
      </c>
      <c r="AM1320" s="39" t="n">
        <f aca="false">M1320+X1320</f>
        <v>0</v>
      </c>
      <c r="AN1320" s="39" t="n">
        <f aca="false">Y1320</f>
        <v>0</v>
      </c>
      <c r="AO1320" s="39" t="n">
        <f aca="false">SUM(AK1320:AN1320)</f>
        <v>24</v>
      </c>
      <c r="AP1320" s="41" t="n">
        <f aca="false">K1320+V1320</f>
        <v>0</v>
      </c>
    </row>
    <row r="1321" s="42" customFormat="true" ht="16.5" hidden="true" customHeight="true" outlineLevel="0" collapsed="false">
      <c r="A1321" s="156" t="s">
        <v>100</v>
      </c>
      <c r="B1321" s="150" t="s">
        <v>167</v>
      </c>
      <c r="C1321" s="97" t="s">
        <v>673</v>
      </c>
      <c r="D1321" s="154" t="s">
        <v>420</v>
      </c>
      <c r="E1321" s="53" t="n">
        <v>17</v>
      </c>
      <c r="F1321" s="31"/>
      <c r="G1321" s="102"/>
      <c r="H1321" s="103"/>
      <c r="I1321" s="103"/>
      <c r="J1321" s="103"/>
      <c r="K1321" s="103"/>
      <c r="L1321" s="104"/>
      <c r="M1321" s="31"/>
      <c r="N1321" s="33" t="n">
        <f aca="false">E1321*F1321+H1321+J1321+K1321+L1321+M1321</f>
        <v>0</v>
      </c>
      <c r="O1321" s="36"/>
      <c r="P1321" s="31" t="n">
        <v>21</v>
      </c>
      <c r="Q1321" s="31" t="n">
        <v>2</v>
      </c>
      <c r="R1321" s="31" t="n">
        <v>100</v>
      </c>
      <c r="S1321" s="103" t="n">
        <v>-24</v>
      </c>
      <c r="T1321" s="103"/>
      <c r="U1321" s="103"/>
      <c r="V1321" s="103"/>
      <c r="W1321" s="104" t="n">
        <v>4</v>
      </c>
      <c r="X1321" s="31"/>
      <c r="Y1321" s="31"/>
      <c r="Z1321" s="36" t="n">
        <f aca="false">P1321*Q1321+S1321+U1321+V1321+W1321+X1321+Y1321</f>
        <v>22</v>
      </c>
      <c r="AA1321" s="36" t="n">
        <f aca="false">N1321+Z1321</f>
        <v>22</v>
      </c>
      <c r="AB1321" s="47" t="s">
        <v>434</v>
      </c>
      <c r="AC1321" s="47" t="s">
        <v>421</v>
      </c>
      <c r="AD1321" s="47"/>
      <c r="AE1321" s="36" t="n">
        <v>42</v>
      </c>
      <c r="AF1321" s="38" t="n">
        <f aca="false">E1321*F1321+P1321*Q1321</f>
        <v>42</v>
      </c>
      <c r="AG1321" s="39" t="str">
        <f aca="false">AB1321</f>
        <v>Плаксо В.А.</v>
      </c>
      <c r="AH1321" s="39" t="str">
        <f aca="false">C1321</f>
        <v>2АСС9-7</v>
      </c>
      <c r="AI1321" s="40" t="str">
        <f aca="false">B1321</f>
        <v>24</v>
      </c>
      <c r="AJ1321" s="39" t="str">
        <f aca="false">CONCATENATE(A1321," ",D1321)</f>
        <v>МДК.01.01 Компьютерные сети</v>
      </c>
      <c r="AK1321" s="39" t="n">
        <f aca="false">E1321*F1321+P1321*Q1321+H1321+J1321+S1321+U1321</f>
        <v>18</v>
      </c>
      <c r="AL1321" s="39" t="n">
        <f aca="false">L1321+W1321</f>
        <v>4</v>
      </c>
      <c r="AM1321" s="39" t="n">
        <f aca="false">M1321+X1321</f>
        <v>0</v>
      </c>
      <c r="AN1321" s="39" t="n">
        <f aca="false">Y1321</f>
        <v>0</v>
      </c>
      <c r="AO1321" s="39" t="n">
        <f aca="false">SUM(AK1321:AN1321)</f>
        <v>22</v>
      </c>
      <c r="AP1321" s="41" t="n">
        <f aca="false">K1321+V1321</f>
        <v>0</v>
      </c>
    </row>
    <row r="1322" s="42" customFormat="true" ht="16.5" hidden="true" customHeight="true" outlineLevel="0" collapsed="false">
      <c r="A1322" s="156" t="s">
        <v>100</v>
      </c>
      <c r="B1322" s="150" t="s">
        <v>53</v>
      </c>
      <c r="C1322" s="97" t="s">
        <v>674</v>
      </c>
      <c r="D1322" s="154" t="s">
        <v>420</v>
      </c>
      <c r="E1322" s="53" t="n">
        <v>17</v>
      </c>
      <c r="F1322" s="31"/>
      <c r="G1322" s="102"/>
      <c r="H1322" s="103"/>
      <c r="I1322" s="103"/>
      <c r="J1322" s="103"/>
      <c r="K1322" s="103"/>
      <c r="L1322" s="104"/>
      <c r="M1322" s="31"/>
      <c r="N1322" s="33" t="n">
        <f aca="false">E1322*F1322+H1322+J1322+K1322+L1322+M1322</f>
        <v>0</v>
      </c>
      <c r="O1322" s="36"/>
      <c r="P1322" s="31" t="n">
        <v>21</v>
      </c>
      <c r="Q1322" s="31"/>
      <c r="R1322" s="31"/>
      <c r="S1322" s="103" t="n">
        <v>24</v>
      </c>
      <c r="T1322" s="103"/>
      <c r="U1322" s="103"/>
      <c r="V1322" s="103"/>
      <c r="W1322" s="104"/>
      <c r="X1322" s="31"/>
      <c r="Y1322" s="31"/>
      <c r="Z1322" s="36" t="n">
        <f aca="false">P1322*Q1322+S1322+U1322+V1322+W1322+X1322+Y1322</f>
        <v>24</v>
      </c>
      <c r="AA1322" s="36" t="n">
        <f aca="false">N1322+Z1322</f>
        <v>24</v>
      </c>
      <c r="AB1322" s="47" t="s">
        <v>434</v>
      </c>
      <c r="AC1322" s="47" t="s">
        <v>421</v>
      </c>
      <c r="AD1322" s="47"/>
      <c r="AE1322" s="36" t="n">
        <v>42</v>
      </c>
      <c r="AF1322" s="38" t="n">
        <f aca="false">E1322*F1322+P1322*Q1322</f>
        <v>0</v>
      </c>
      <c r="AG1322" s="39" t="str">
        <f aca="false">AB1322</f>
        <v>Плаксо В.А.</v>
      </c>
      <c r="AH1322" s="39" t="str">
        <f aca="false">C1322</f>
        <v>2АСС9-7а</v>
      </c>
      <c r="AI1322" s="40" t="str">
        <f aca="false">B1322</f>
        <v>12</v>
      </c>
      <c r="AJ1322" s="39" t="str">
        <f aca="false">CONCATENATE(A1322," ",D1322)</f>
        <v>МДК.01.01 Компьютерные сети</v>
      </c>
      <c r="AK1322" s="39" t="n">
        <f aca="false">E1322*F1322+P1322*Q1322+H1322+J1322+S1322+U1322</f>
        <v>24</v>
      </c>
      <c r="AL1322" s="39" t="n">
        <f aca="false">L1322+W1322</f>
        <v>0</v>
      </c>
      <c r="AM1322" s="39" t="n">
        <f aca="false">M1322+X1322</f>
        <v>0</v>
      </c>
      <c r="AN1322" s="39" t="n">
        <f aca="false">Y1322</f>
        <v>0</v>
      </c>
      <c r="AO1322" s="39" t="n">
        <f aca="false">SUM(AK1322:AN1322)</f>
        <v>24</v>
      </c>
      <c r="AP1322" s="41" t="n">
        <f aca="false">K1322+V1322</f>
        <v>0</v>
      </c>
    </row>
    <row r="1323" s="42" customFormat="true" ht="16.5" hidden="true" customHeight="true" outlineLevel="0" collapsed="false">
      <c r="A1323" s="156" t="s">
        <v>100</v>
      </c>
      <c r="B1323" s="150" t="s">
        <v>53</v>
      </c>
      <c r="C1323" s="97" t="s">
        <v>675</v>
      </c>
      <c r="D1323" s="154" t="s">
        <v>420</v>
      </c>
      <c r="E1323" s="53" t="n">
        <v>17</v>
      </c>
      <c r="F1323" s="31"/>
      <c r="G1323" s="102"/>
      <c r="H1323" s="103"/>
      <c r="I1323" s="103"/>
      <c r="J1323" s="103"/>
      <c r="K1323" s="103"/>
      <c r="L1323" s="104"/>
      <c r="M1323" s="31"/>
      <c r="N1323" s="33" t="n">
        <f aca="false">E1323*F1323+H1323+J1323+K1323+L1323+M1323</f>
        <v>0</v>
      </c>
      <c r="O1323" s="36"/>
      <c r="P1323" s="31" t="n">
        <v>21</v>
      </c>
      <c r="Q1323" s="31"/>
      <c r="R1323" s="31"/>
      <c r="S1323" s="103" t="n">
        <v>24</v>
      </c>
      <c r="T1323" s="103"/>
      <c r="U1323" s="103"/>
      <c r="V1323" s="103"/>
      <c r="W1323" s="104"/>
      <c r="X1323" s="31"/>
      <c r="Y1323" s="31"/>
      <c r="Z1323" s="36" t="n">
        <f aca="false">P1323*Q1323+S1323+U1323+V1323+W1323+X1323+Y1323</f>
        <v>24</v>
      </c>
      <c r="AA1323" s="36" t="n">
        <f aca="false">N1323+Z1323</f>
        <v>24</v>
      </c>
      <c r="AB1323" s="47" t="s">
        <v>69</v>
      </c>
      <c r="AC1323" s="47" t="s">
        <v>421</v>
      </c>
      <c r="AD1323" s="47"/>
      <c r="AE1323" s="36" t="n">
        <v>42</v>
      </c>
      <c r="AF1323" s="38" t="n">
        <f aca="false">E1323*F1323+P1323*Q1323</f>
        <v>0</v>
      </c>
      <c r="AG1323" s="39" t="str">
        <f aca="false">AB1323</f>
        <v>вак. 2 п/гр</v>
      </c>
      <c r="AH1323" s="39" t="str">
        <f aca="false">C1323</f>
        <v>2АСС9-7б</v>
      </c>
      <c r="AI1323" s="40" t="str">
        <f aca="false">B1323</f>
        <v>12</v>
      </c>
      <c r="AJ1323" s="39" t="str">
        <f aca="false">CONCATENATE(A1323," ",D1323)</f>
        <v>МДК.01.01 Компьютерные сети</v>
      </c>
      <c r="AK1323" s="39" t="n">
        <f aca="false">E1323*F1323+P1323*Q1323+H1323+J1323+S1323+U1323</f>
        <v>24</v>
      </c>
      <c r="AL1323" s="39" t="n">
        <f aca="false">L1323+W1323</f>
        <v>0</v>
      </c>
      <c r="AM1323" s="39" t="n">
        <f aca="false">M1323+X1323</f>
        <v>0</v>
      </c>
      <c r="AN1323" s="39" t="n">
        <f aca="false">Y1323</f>
        <v>0</v>
      </c>
      <c r="AO1323" s="39" t="n">
        <f aca="false">SUM(AK1323:AN1323)</f>
        <v>24</v>
      </c>
      <c r="AP1323" s="41" t="n">
        <f aca="false">K1323+V1323</f>
        <v>0</v>
      </c>
    </row>
    <row r="1324" s="42" customFormat="true" ht="16.5" hidden="true" customHeight="true" outlineLevel="0" collapsed="false">
      <c r="A1324" s="156" t="s">
        <v>104</v>
      </c>
      <c r="B1324" s="150" t="s">
        <v>167</v>
      </c>
      <c r="C1324" s="97" t="s">
        <v>673</v>
      </c>
      <c r="D1324" s="154" t="s">
        <v>422</v>
      </c>
      <c r="E1324" s="53" t="n">
        <v>17</v>
      </c>
      <c r="F1324" s="31"/>
      <c r="G1324" s="31"/>
      <c r="H1324" s="31"/>
      <c r="I1324" s="31"/>
      <c r="J1324" s="31"/>
      <c r="K1324" s="31"/>
      <c r="L1324" s="31"/>
      <c r="M1324" s="31"/>
      <c r="N1324" s="33" t="n">
        <f aca="false">E1324*F1324+H1324+J1324+K1324+L1324+M1324</f>
        <v>0</v>
      </c>
      <c r="O1324" s="36"/>
      <c r="P1324" s="31" t="n">
        <v>21</v>
      </c>
      <c r="Q1324" s="31" t="n">
        <v>6</v>
      </c>
      <c r="R1324" s="31" t="n">
        <v>120</v>
      </c>
      <c r="S1324" s="31" t="n">
        <v>-52</v>
      </c>
      <c r="T1324" s="31"/>
      <c r="U1324" s="31"/>
      <c r="V1324" s="31"/>
      <c r="W1324" s="31" t="n">
        <v>8</v>
      </c>
      <c r="X1324" s="31" t="n">
        <v>8</v>
      </c>
      <c r="Y1324" s="31"/>
      <c r="Z1324" s="36" t="n">
        <f aca="false">P1324*Q1324+S1324+U1324+V1324+W1324+X1324+Y1324</f>
        <v>90</v>
      </c>
      <c r="AA1324" s="36" t="n">
        <f aca="false">N1324+Z1324</f>
        <v>90</v>
      </c>
      <c r="AB1324" s="47" t="s">
        <v>259</v>
      </c>
      <c r="AC1324" s="102" t="s">
        <v>421</v>
      </c>
      <c r="AD1324" s="102"/>
      <c r="AE1324" s="36" t="n">
        <v>126</v>
      </c>
      <c r="AF1324" s="38" t="n">
        <f aca="false">E1324*F1324+P1324*Q1324</f>
        <v>126</v>
      </c>
      <c r="AG1324" s="39" t="str">
        <f aca="false">AB1324</f>
        <v>Евдокимов М.В.</v>
      </c>
      <c r="AH1324" s="39" t="str">
        <f aca="false">C1324</f>
        <v>2АСС9-7</v>
      </c>
      <c r="AI1324" s="40" t="str">
        <f aca="false">B1324</f>
        <v>24</v>
      </c>
      <c r="AJ1324" s="39" t="str">
        <f aca="false">CONCATENATE(A1324," ",D1324)</f>
        <v>МДК.01.02 Организация, принципы построения и функционирования компьютерных сетей</v>
      </c>
      <c r="AK1324" s="39" t="n">
        <f aca="false">E1324*F1324+P1324*Q1324+H1324+J1324+S1324+U1324</f>
        <v>74</v>
      </c>
      <c r="AL1324" s="39" t="n">
        <f aca="false">L1324+W1324</f>
        <v>8</v>
      </c>
      <c r="AM1324" s="39" t="n">
        <f aca="false">M1324+X1324</f>
        <v>8</v>
      </c>
      <c r="AN1324" s="39" t="n">
        <f aca="false">Y1324</f>
        <v>0</v>
      </c>
      <c r="AO1324" s="39" t="n">
        <f aca="false">SUM(AK1324:AN1324)</f>
        <v>90</v>
      </c>
      <c r="AP1324" s="41" t="n">
        <f aca="false">K1324+V1324</f>
        <v>0</v>
      </c>
    </row>
    <row r="1325" s="42" customFormat="true" ht="16.5" hidden="true" customHeight="true" outlineLevel="0" collapsed="false">
      <c r="A1325" s="156" t="s">
        <v>104</v>
      </c>
      <c r="B1325" s="150" t="s">
        <v>53</v>
      </c>
      <c r="C1325" s="97" t="s">
        <v>674</v>
      </c>
      <c r="D1325" s="154" t="s">
        <v>422</v>
      </c>
      <c r="E1325" s="53" t="n">
        <v>17</v>
      </c>
      <c r="F1325" s="31"/>
      <c r="G1325" s="31"/>
      <c r="H1325" s="31"/>
      <c r="I1325" s="31"/>
      <c r="J1325" s="31"/>
      <c r="K1325" s="31"/>
      <c r="L1325" s="31"/>
      <c r="M1325" s="31"/>
      <c r="N1325" s="33" t="n">
        <f aca="false">E1325*F1325+H1325+J1325+K1325+L1325+M1325</f>
        <v>0</v>
      </c>
      <c r="O1325" s="36"/>
      <c r="P1325" s="31" t="n">
        <v>21</v>
      </c>
      <c r="Q1325" s="31"/>
      <c r="R1325" s="31"/>
      <c r="S1325" s="31" t="n">
        <v>52</v>
      </c>
      <c r="T1325" s="31"/>
      <c r="U1325" s="31"/>
      <c r="V1325" s="31"/>
      <c r="W1325" s="31"/>
      <c r="X1325" s="31"/>
      <c r="Y1325" s="31"/>
      <c r="Z1325" s="36" t="n">
        <f aca="false">P1325*Q1325+S1325+U1325+V1325+W1325+X1325+Y1325</f>
        <v>52</v>
      </c>
      <c r="AA1325" s="36" t="n">
        <f aca="false">N1325+Z1325</f>
        <v>52</v>
      </c>
      <c r="AB1325" s="47" t="s">
        <v>259</v>
      </c>
      <c r="AC1325" s="102" t="s">
        <v>421</v>
      </c>
      <c r="AD1325" s="102"/>
      <c r="AE1325" s="36" t="n">
        <v>126</v>
      </c>
      <c r="AF1325" s="38" t="n">
        <f aca="false">E1325*F1325+P1325*Q1325</f>
        <v>0</v>
      </c>
      <c r="AG1325" s="39" t="str">
        <f aca="false">AB1325</f>
        <v>Евдокимов М.В.</v>
      </c>
      <c r="AH1325" s="39" t="str">
        <f aca="false">C1325</f>
        <v>2АСС9-7а</v>
      </c>
      <c r="AI1325" s="40" t="str">
        <f aca="false">B1325</f>
        <v>12</v>
      </c>
      <c r="AJ1325" s="39" t="str">
        <f aca="false">CONCATENATE(A1325," ",D1325)</f>
        <v>МДК.01.02 Организация, принципы построения и функционирования компьютерных сетей</v>
      </c>
      <c r="AK1325" s="39" t="n">
        <f aca="false">E1325*F1325+P1325*Q1325+H1325+J1325+S1325+U1325</f>
        <v>52</v>
      </c>
      <c r="AL1325" s="39" t="n">
        <f aca="false">L1325+W1325</f>
        <v>0</v>
      </c>
      <c r="AM1325" s="39" t="n">
        <f aca="false">M1325+X1325</f>
        <v>0</v>
      </c>
      <c r="AN1325" s="39" t="n">
        <f aca="false">Y1325</f>
        <v>0</v>
      </c>
      <c r="AO1325" s="39" t="n">
        <f aca="false">SUM(AK1325:AN1325)</f>
        <v>52</v>
      </c>
      <c r="AP1325" s="41" t="n">
        <f aca="false">K1325+V1325</f>
        <v>0</v>
      </c>
    </row>
    <row r="1326" s="42" customFormat="true" ht="16.5" hidden="true" customHeight="true" outlineLevel="0" collapsed="false">
      <c r="A1326" s="156" t="s">
        <v>104</v>
      </c>
      <c r="B1326" s="150" t="s">
        <v>53</v>
      </c>
      <c r="C1326" s="97" t="s">
        <v>675</v>
      </c>
      <c r="D1326" s="154" t="s">
        <v>422</v>
      </c>
      <c r="E1326" s="53" t="n">
        <v>17</v>
      </c>
      <c r="F1326" s="31"/>
      <c r="G1326" s="31"/>
      <c r="H1326" s="31"/>
      <c r="I1326" s="31"/>
      <c r="J1326" s="31"/>
      <c r="K1326" s="31"/>
      <c r="L1326" s="31"/>
      <c r="M1326" s="31"/>
      <c r="N1326" s="33" t="n">
        <f aca="false">E1326*F1326+H1326+J1326+K1326+L1326+M1326</f>
        <v>0</v>
      </c>
      <c r="O1326" s="36"/>
      <c r="P1326" s="31" t="n">
        <v>21</v>
      </c>
      <c r="Q1326" s="31"/>
      <c r="R1326" s="31"/>
      <c r="S1326" s="31" t="n">
        <v>52</v>
      </c>
      <c r="T1326" s="31"/>
      <c r="U1326" s="31"/>
      <c r="V1326" s="31"/>
      <c r="W1326" s="31"/>
      <c r="X1326" s="31"/>
      <c r="Y1326" s="31"/>
      <c r="Z1326" s="36" t="n">
        <f aca="false">P1326*Q1326+S1326+U1326+V1326+W1326+X1326+Y1326</f>
        <v>52</v>
      </c>
      <c r="AA1326" s="36" t="n">
        <f aca="false">N1326+Z1326</f>
        <v>52</v>
      </c>
      <c r="AB1326" s="47" t="s">
        <v>69</v>
      </c>
      <c r="AC1326" s="102" t="s">
        <v>421</v>
      </c>
      <c r="AD1326" s="102"/>
      <c r="AE1326" s="36" t="n">
        <v>126</v>
      </c>
      <c r="AF1326" s="38" t="n">
        <f aca="false">E1326*F1326+P1326*Q1326</f>
        <v>0</v>
      </c>
      <c r="AG1326" s="39" t="str">
        <f aca="false">AB1326</f>
        <v>вак. 2 п/гр</v>
      </c>
      <c r="AH1326" s="39" t="str">
        <f aca="false">C1326</f>
        <v>2АСС9-7б</v>
      </c>
      <c r="AI1326" s="40" t="str">
        <f aca="false">B1326</f>
        <v>12</v>
      </c>
      <c r="AJ1326" s="39" t="str">
        <f aca="false">CONCATENATE(A1326," ",D1326)</f>
        <v>МДК.01.02 Организация, принципы построения и функционирования компьютерных сетей</v>
      </c>
      <c r="AK1326" s="39" t="n">
        <f aca="false">E1326*F1326+P1326*Q1326+H1326+J1326+S1326+U1326</f>
        <v>52</v>
      </c>
      <c r="AL1326" s="39" t="n">
        <f aca="false">L1326+W1326</f>
        <v>0</v>
      </c>
      <c r="AM1326" s="39" t="n">
        <f aca="false">M1326+X1326</f>
        <v>0</v>
      </c>
      <c r="AN1326" s="39" t="n">
        <f aca="false">Y1326</f>
        <v>0</v>
      </c>
      <c r="AO1326" s="39" t="n">
        <f aca="false">SUM(AK1326:AN1326)</f>
        <v>52</v>
      </c>
      <c r="AP1326" s="41" t="n">
        <f aca="false">K1326+V1326</f>
        <v>0</v>
      </c>
    </row>
    <row r="1327" s="42" customFormat="true" ht="16.5" hidden="true" customHeight="true" outlineLevel="0" collapsed="false">
      <c r="A1327" s="156" t="s">
        <v>138</v>
      </c>
      <c r="B1327" s="150" t="s">
        <v>53</v>
      </c>
      <c r="C1327" s="97" t="s">
        <v>674</v>
      </c>
      <c r="D1327" s="154" t="s">
        <v>108</v>
      </c>
      <c r="E1327" s="53" t="n">
        <v>17</v>
      </c>
      <c r="F1327" s="31"/>
      <c r="G1327" s="31"/>
      <c r="H1327" s="31"/>
      <c r="I1327" s="31"/>
      <c r="J1327" s="31"/>
      <c r="K1327" s="31"/>
      <c r="L1327" s="31"/>
      <c r="M1327" s="31"/>
      <c r="N1327" s="33" t="n">
        <v>0</v>
      </c>
      <c r="O1327" s="36"/>
      <c r="P1327" s="31" t="n">
        <v>1</v>
      </c>
      <c r="Q1327" s="31" t="n">
        <v>36</v>
      </c>
      <c r="R1327" s="31"/>
      <c r="S1327" s="31"/>
      <c r="T1327" s="31"/>
      <c r="U1327" s="31"/>
      <c r="V1327" s="31"/>
      <c r="W1327" s="31"/>
      <c r="X1327" s="31"/>
      <c r="Y1327" s="31"/>
      <c r="Z1327" s="36" t="n">
        <v>36</v>
      </c>
      <c r="AA1327" s="36" t="n">
        <f aca="false">N1327+Z1327</f>
        <v>36</v>
      </c>
      <c r="AB1327" s="130" t="s">
        <v>497</v>
      </c>
      <c r="AC1327" s="102"/>
      <c r="AD1327" s="102"/>
      <c r="AE1327" s="36"/>
      <c r="AF1327" s="38" t="n">
        <f aca="false">E1327*F1327+P1327*Q1327</f>
        <v>36</v>
      </c>
      <c r="AG1327" s="39" t="str">
        <f aca="false">AB1327</f>
        <v>вак. УП (АСС сети)</v>
      </c>
      <c r="AH1327" s="39" t="str">
        <f aca="false">C1327</f>
        <v>2АСС9-7а</v>
      </c>
      <c r="AI1327" s="40" t="str">
        <f aca="false">B1327</f>
        <v>12</v>
      </c>
      <c r="AJ1327" s="39" t="str">
        <f aca="false">CONCATENATE(A1327," ",D1327)</f>
        <v>УП.01 Учебная практика</v>
      </c>
      <c r="AK1327" s="39" t="n">
        <f aca="false">E1327*F1327+P1327*Q1327+H1327+J1327+S1327+U1327</f>
        <v>36</v>
      </c>
      <c r="AL1327" s="39" t="n">
        <f aca="false">L1327+W1327</f>
        <v>0</v>
      </c>
      <c r="AM1327" s="39" t="n">
        <f aca="false">M1327+X1327</f>
        <v>0</v>
      </c>
      <c r="AN1327" s="39" t="n">
        <f aca="false">Y1327</f>
        <v>0</v>
      </c>
      <c r="AO1327" s="39" t="n">
        <f aca="false">SUM(AK1327:AN1327)</f>
        <v>36</v>
      </c>
      <c r="AP1327" s="41" t="n">
        <f aca="false">K1327+V1327</f>
        <v>0</v>
      </c>
    </row>
    <row r="1328" s="42" customFormat="true" ht="16.5" hidden="true" customHeight="true" outlineLevel="0" collapsed="false">
      <c r="A1328" s="156" t="s">
        <v>138</v>
      </c>
      <c r="B1328" s="150" t="s">
        <v>53</v>
      </c>
      <c r="C1328" s="97" t="s">
        <v>675</v>
      </c>
      <c r="D1328" s="154" t="s">
        <v>108</v>
      </c>
      <c r="E1328" s="53" t="n">
        <v>17</v>
      </c>
      <c r="F1328" s="31"/>
      <c r="G1328" s="31"/>
      <c r="H1328" s="31"/>
      <c r="I1328" s="31"/>
      <c r="J1328" s="31"/>
      <c r="K1328" s="31"/>
      <c r="L1328" s="31"/>
      <c r="M1328" s="31"/>
      <c r="N1328" s="33" t="n">
        <f aca="false">E1328*F1328+H1328+J1328+K1328+L1328+M1328</f>
        <v>0</v>
      </c>
      <c r="O1328" s="36"/>
      <c r="P1328" s="31" t="n">
        <v>1</v>
      </c>
      <c r="Q1328" s="31" t="n">
        <v>36</v>
      </c>
      <c r="R1328" s="31"/>
      <c r="S1328" s="31"/>
      <c r="T1328" s="31"/>
      <c r="U1328" s="31"/>
      <c r="V1328" s="31"/>
      <c r="W1328" s="31"/>
      <c r="X1328" s="31"/>
      <c r="Y1328" s="31"/>
      <c r="Z1328" s="36" t="n">
        <f aca="false">P1328*Q1328+S1328+U1328+V1328+W1328+X1328+Y1328</f>
        <v>36</v>
      </c>
      <c r="AA1328" s="36" t="n">
        <f aca="false">N1328+Z1328</f>
        <v>36</v>
      </c>
      <c r="AB1328" s="73" t="s">
        <v>424</v>
      </c>
      <c r="AC1328" s="102"/>
      <c r="AD1328" s="102"/>
      <c r="AE1328" s="36" t="n">
        <v>36</v>
      </c>
      <c r="AF1328" s="38" t="n">
        <f aca="false">E1328*F1328+P1328*Q1328</f>
        <v>36</v>
      </c>
      <c r="AG1328" s="39" t="str">
        <f aca="false">AB1328</f>
        <v>Артемов А.П.</v>
      </c>
      <c r="AH1328" s="39" t="str">
        <f aca="false">C1328</f>
        <v>2АСС9-7б</v>
      </c>
      <c r="AI1328" s="40" t="str">
        <f aca="false">B1328</f>
        <v>12</v>
      </c>
      <c r="AJ1328" s="39" t="str">
        <f aca="false">CONCATENATE(A1328," ",D1328)</f>
        <v>УП.01 Учебная практика</v>
      </c>
      <c r="AK1328" s="39" t="n">
        <f aca="false">E1328*F1328+P1328*Q1328+H1328+J1328+S1328+U1328</f>
        <v>36</v>
      </c>
      <c r="AL1328" s="39" t="n">
        <f aca="false">L1328+W1328</f>
        <v>0</v>
      </c>
      <c r="AM1328" s="39" t="n">
        <f aca="false">M1328+X1328</f>
        <v>0</v>
      </c>
      <c r="AN1328" s="39" t="n">
        <f aca="false">Y1328</f>
        <v>0</v>
      </c>
      <c r="AO1328" s="39" t="n">
        <f aca="false">SUM(AK1328:AN1328)</f>
        <v>36</v>
      </c>
      <c r="AP1328" s="41" t="n">
        <f aca="false">K1328+V1328</f>
        <v>0</v>
      </c>
    </row>
    <row r="1329" s="42" customFormat="true" ht="16.5" hidden="true" customHeight="true" outlineLevel="0" collapsed="false">
      <c r="A1329" s="70" t="s">
        <v>113</v>
      </c>
      <c r="B1329" s="150" t="s">
        <v>167</v>
      </c>
      <c r="C1329" s="97" t="s">
        <v>673</v>
      </c>
      <c r="D1329" s="154" t="s">
        <v>114</v>
      </c>
      <c r="E1329" s="53" t="n">
        <v>17</v>
      </c>
      <c r="F1329" s="31"/>
      <c r="G1329" s="31"/>
      <c r="H1329" s="31" t="n">
        <v>17</v>
      </c>
      <c r="I1329" s="31"/>
      <c r="J1329" s="31"/>
      <c r="K1329" s="31"/>
      <c r="L1329" s="31"/>
      <c r="M1329" s="31"/>
      <c r="N1329" s="33" t="n">
        <f aca="false">E1329*F1329+H1329+J1329+K1329+L1329+M1329</f>
        <v>17</v>
      </c>
      <c r="O1329" s="36"/>
      <c r="P1329" s="31" t="n">
        <v>1</v>
      </c>
      <c r="Q1329" s="31"/>
      <c r="R1329" s="31"/>
      <c r="S1329" s="31" t="n">
        <v>17</v>
      </c>
      <c r="T1329" s="31"/>
      <c r="U1329" s="31"/>
      <c r="V1329" s="31"/>
      <c r="W1329" s="31"/>
      <c r="X1329" s="31"/>
      <c r="Y1329" s="31"/>
      <c r="Z1329" s="36" t="n">
        <f aca="false">P1329*Q1329+S1329+U1329+V1329+W1329+X1329+Y1329</f>
        <v>17</v>
      </c>
      <c r="AA1329" s="36" t="n">
        <f aca="false">N1329+Z1329</f>
        <v>34</v>
      </c>
      <c r="AB1329" s="74" t="s">
        <v>115</v>
      </c>
      <c r="AC1329" s="102"/>
      <c r="AD1329" s="102"/>
      <c r="AE1329" s="36" t="n">
        <v>36</v>
      </c>
      <c r="AF1329" s="38" t="n">
        <f aca="false">E1329*F1329+P1329*Q1329</f>
        <v>0</v>
      </c>
      <c r="AG1329" s="39" t="str">
        <f aca="false">AB1329</f>
        <v>вак. РоВ</v>
      </c>
      <c r="AH1329" s="39" t="str">
        <f aca="false">C1329</f>
        <v>2АСС9-7</v>
      </c>
      <c r="AI1329" s="40" t="str">
        <f aca="false">B1329</f>
        <v>24</v>
      </c>
      <c r="AJ1329" s="39" t="str">
        <f aca="false">CONCATENATE(A1329," ",D1329)</f>
        <v>ВнеУр Разговоры о важном</v>
      </c>
      <c r="AK1329" s="39" t="n">
        <f aca="false">E1329*F1329+P1329*Q1329+H1329+J1329+S1329+U1329</f>
        <v>34</v>
      </c>
      <c r="AL1329" s="39" t="n">
        <f aca="false">L1329+W1329</f>
        <v>0</v>
      </c>
      <c r="AM1329" s="39" t="n">
        <f aca="false">M1329+X1329</f>
        <v>0</v>
      </c>
      <c r="AN1329" s="39" t="n">
        <f aca="false">Y1329</f>
        <v>0</v>
      </c>
      <c r="AO1329" s="39" t="n">
        <f aca="false">SUM(AK1329:AN1329)</f>
        <v>34</v>
      </c>
      <c r="AP1329" s="41" t="n">
        <f aca="false">K1329+V1329</f>
        <v>0</v>
      </c>
    </row>
    <row r="1330" s="42" customFormat="true" ht="16.5" hidden="true" customHeight="true" outlineLevel="0" collapsed="false">
      <c r="A1330" s="70" t="s">
        <v>113</v>
      </c>
      <c r="B1330" s="150" t="s">
        <v>167</v>
      </c>
      <c r="C1330" s="97" t="s">
        <v>673</v>
      </c>
      <c r="D1330" s="154" t="s">
        <v>114</v>
      </c>
      <c r="E1330" s="53" t="n">
        <v>17</v>
      </c>
      <c r="F1330" s="31"/>
      <c r="G1330" s="31"/>
      <c r="H1330" s="31"/>
      <c r="I1330" s="31"/>
      <c r="J1330" s="31"/>
      <c r="K1330" s="31"/>
      <c r="L1330" s="31"/>
      <c r="M1330" s="31"/>
      <c r="N1330" s="33" t="n">
        <f aca="false">E1330*F1330+H1330+J1330+K1330+L1330+M1330</f>
        <v>0</v>
      </c>
      <c r="O1330" s="36"/>
      <c r="P1330" s="31" t="n">
        <v>1</v>
      </c>
      <c r="Q1330" s="31"/>
      <c r="R1330" s="31"/>
      <c r="S1330" s="31" t="n">
        <v>1</v>
      </c>
      <c r="T1330" s="31"/>
      <c r="U1330" s="31"/>
      <c r="V1330" s="31"/>
      <c r="W1330" s="31"/>
      <c r="X1330" s="31"/>
      <c r="Y1330" s="31"/>
      <c r="Z1330" s="36" t="n">
        <f aca="false">P1330*Q1330+S1330+U1330+V1330+W1330+X1330+Y1330</f>
        <v>1</v>
      </c>
      <c r="AA1330" s="36" t="n">
        <f aca="false">N1330+Z1330</f>
        <v>1</v>
      </c>
      <c r="AB1330" s="74" t="s">
        <v>424</v>
      </c>
      <c r="AC1330" s="102"/>
      <c r="AD1330" s="102"/>
      <c r="AE1330" s="36" t="n">
        <v>36</v>
      </c>
      <c r="AF1330" s="38" t="n">
        <f aca="false">E1330*F1330+P1330*Q1330</f>
        <v>0</v>
      </c>
      <c r="AG1330" s="39" t="str">
        <f aca="false">AB1330</f>
        <v>Артемов А.П.</v>
      </c>
      <c r="AH1330" s="39" t="str">
        <f aca="false">C1330</f>
        <v>2АСС9-7</v>
      </c>
      <c r="AI1330" s="40" t="str">
        <f aca="false">B1330</f>
        <v>24</v>
      </c>
      <c r="AJ1330" s="39" t="str">
        <f aca="false">CONCATENATE(A1330," ",D1330)</f>
        <v>ВнеУр Разговоры о важном</v>
      </c>
      <c r="AK1330" s="39" t="n">
        <f aca="false">E1330*F1330+P1330*Q1330+H1330+J1330+S1330+U1330</f>
        <v>1</v>
      </c>
      <c r="AL1330" s="39" t="n">
        <f aca="false">L1330+W1330</f>
        <v>0</v>
      </c>
      <c r="AM1330" s="39" t="n">
        <f aca="false">M1330+X1330</f>
        <v>0</v>
      </c>
      <c r="AN1330" s="39" t="n">
        <f aca="false">Y1330</f>
        <v>0</v>
      </c>
      <c r="AO1330" s="39" t="n">
        <f aca="false">SUM(AK1330:AN1330)</f>
        <v>1</v>
      </c>
      <c r="AP1330" s="41" t="n">
        <f aca="false">K1330+V1330</f>
        <v>0</v>
      </c>
    </row>
    <row r="1331" s="42" customFormat="true" ht="16.5" hidden="true" customHeight="true" outlineLevel="0" collapsed="false">
      <c r="A1331" s="247" t="s">
        <v>52</v>
      </c>
      <c r="B1331" s="158" t="s">
        <v>53</v>
      </c>
      <c r="C1331" s="57" t="s">
        <v>676</v>
      </c>
      <c r="D1331" s="159" t="s">
        <v>55</v>
      </c>
      <c r="E1331" s="31" t="n">
        <v>14</v>
      </c>
      <c r="F1331" s="31" t="n">
        <v>2</v>
      </c>
      <c r="G1331" s="31"/>
      <c r="H1331" s="31"/>
      <c r="I1331" s="31"/>
      <c r="J1331" s="31"/>
      <c r="K1331" s="31"/>
      <c r="L1331" s="31"/>
      <c r="M1331" s="31"/>
      <c r="N1331" s="33" t="n">
        <f aca="false">E1331*F1331+H1331+J1331+K1331+L1331+M1331</f>
        <v>28</v>
      </c>
      <c r="O1331" s="36"/>
      <c r="P1331" s="31" t="n">
        <v>18</v>
      </c>
      <c r="Q1331" s="31" t="n">
        <v>2</v>
      </c>
      <c r="R1331" s="31"/>
      <c r="S1331" s="31"/>
      <c r="T1331" s="31"/>
      <c r="U1331" s="31"/>
      <c r="V1331" s="31"/>
      <c r="W1331" s="31"/>
      <c r="X1331" s="31"/>
      <c r="Y1331" s="31"/>
      <c r="Z1331" s="36" t="n">
        <f aca="false">P1331*Q1331+S1331+U1331+V1331+W1331+X1331+Y1331</f>
        <v>36</v>
      </c>
      <c r="AA1331" s="36" t="n">
        <f aca="false">N1331+Z1331</f>
        <v>64</v>
      </c>
      <c r="AB1331" s="47" t="s">
        <v>220</v>
      </c>
      <c r="AC1331" s="102"/>
      <c r="AD1331" s="102"/>
      <c r="AE1331" s="36" t="n">
        <f aca="false">P1331*Q1331</f>
        <v>36</v>
      </c>
      <c r="AF1331" s="38" t="n">
        <f aca="false">E1331*F1331+P1331*Q1331</f>
        <v>64</v>
      </c>
      <c r="AG1331" s="39" t="str">
        <f aca="false">AB1331</f>
        <v>Ветрова О.В.</v>
      </c>
      <c r="AH1331" s="39" t="str">
        <f aca="false">C1331</f>
        <v>2АСС11-4а</v>
      </c>
      <c r="AI1331" s="40" t="str">
        <f aca="false">B1331</f>
        <v>12</v>
      </c>
      <c r="AJ1331" s="39" t="str">
        <f aca="false">CONCATENATE(A1331," ",D1331)</f>
        <v>ОГСЭ.03 Иностранный язык в профессиональной деятельности</v>
      </c>
      <c r="AK1331" s="39" t="n">
        <f aca="false">E1331*F1331+P1331*Q1331+H1331+J1331+S1331+U1331</f>
        <v>64</v>
      </c>
      <c r="AL1331" s="39" t="n">
        <f aca="false">L1331+W1331</f>
        <v>0</v>
      </c>
      <c r="AM1331" s="39" t="n">
        <f aca="false">M1331+X1331</f>
        <v>0</v>
      </c>
      <c r="AN1331" s="39" t="n">
        <f aca="false">Y1331</f>
        <v>0</v>
      </c>
      <c r="AO1331" s="39" t="n">
        <f aca="false">SUM(AK1331:AN1331)</f>
        <v>64</v>
      </c>
      <c r="AP1331" s="41" t="n">
        <f aca="false">K1331+V1331</f>
        <v>0</v>
      </c>
    </row>
    <row r="1332" s="42" customFormat="true" ht="16.5" hidden="true" customHeight="true" outlineLevel="0" collapsed="false">
      <c r="A1332" s="247" t="s">
        <v>52</v>
      </c>
      <c r="B1332" s="158" t="s">
        <v>119</v>
      </c>
      <c r="C1332" s="57" t="s">
        <v>677</v>
      </c>
      <c r="D1332" s="159" t="s">
        <v>55</v>
      </c>
      <c r="E1332" s="31" t="n">
        <v>14</v>
      </c>
      <c r="F1332" s="31" t="n">
        <v>2</v>
      </c>
      <c r="G1332" s="31"/>
      <c r="H1332" s="31"/>
      <c r="I1332" s="31"/>
      <c r="J1332" s="31"/>
      <c r="K1332" s="31"/>
      <c r="L1332" s="31"/>
      <c r="M1332" s="31"/>
      <c r="N1332" s="33" t="n">
        <f aca="false">E1332*F1332+H1332+J1332+K1332+L1332+M1332</f>
        <v>28</v>
      </c>
      <c r="O1332" s="36"/>
      <c r="P1332" s="31" t="n">
        <v>18</v>
      </c>
      <c r="Q1332" s="31" t="n">
        <v>2</v>
      </c>
      <c r="R1332" s="31"/>
      <c r="S1332" s="31"/>
      <c r="T1332" s="31"/>
      <c r="U1332" s="31"/>
      <c r="V1332" s="31"/>
      <c r="W1332" s="31"/>
      <c r="X1332" s="31"/>
      <c r="Y1332" s="31"/>
      <c r="Z1332" s="36" t="n">
        <f aca="false">P1332*Q1332+S1332+U1332+V1332+W1332+X1332+Y1332</f>
        <v>36</v>
      </c>
      <c r="AA1332" s="36" t="n">
        <f aca="false">N1332+Z1332</f>
        <v>64</v>
      </c>
      <c r="AB1332" s="47" t="s">
        <v>218</v>
      </c>
      <c r="AC1332" s="102"/>
      <c r="AD1332" s="102"/>
      <c r="AE1332" s="36" t="n">
        <f aca="false">P1332*Q1332</f>
        <v>36</v>
      </c>
      <c r="AF1332" s="38" t="n">
        <f aca="false">E1332*F1332+P1332*Q1332</f>
        <v>64</v>
      </c>
      <c r="AG1332" s="39" t="str">
        <f aca="false">AB1332</f>
        <v>Бруй С.Ю.</v>
      </c>
      <c r="AH1332" s="39" t="str">
        <f aca="false">C1332</f>
        <v>2АСС11-4б</v>
      </c>
      <c r="AI1332" s="40" t="str">
        <f aca="false">B1332</f>
        <v>9</v>
      </c>
      <c r="AJ1332" s="39" t="str">
        <f aca="false">CONCATENATE(A1332," ",D1332)</f>
        <v>ОГСЭ.03 Иностранный язык в профессиональной деятельности</v>
      </c>
      <c r="AK1332" s="39" t="n">
        <f aca="false">E1332*F1332+P1332*Q1332+H1332+J1332+S1332+U1332</f>
        <v>64</v>
      </c>
      <c r="AL1332" s="39" t="n">
        <f aca="false">L1332+W1332</f>
        <v>0</v>
      </c>
      <c r="AM1332" s="39" t="n">
        <f aca="false">M1332+X1332</f>
        <v>0</v>
      </c>
      <c r="AN1332" s="39" t="n">
        <f aca="false">Y1332</f>
        <v>0</v>
      </c>
      <c r="AO1332" s="39" t="n">
        <f aca="false">SUM(AK1332:AN1332)</f>
        <v>64</v>
      </c>
      <c r="AP1332" s="41" t="n">
        <f aca="false">K1332+V1332</f>
        <v>0</v>
      </c>
    </row>
    <row r="1333" s="42" customFormat="true" ht="16.5" hidden="true" customHeight="true" outlineLevel="0" collapsed="false">
      <c r="A1333" s="245" t="s">
        <v>60</v>
      </c>
      <c r="B1333" s="30" t="s">
        <v>375</v>
      </c>
      <c r="C1333" s="31" t="s">
        <v>678</v>
      </c>
      <c r="D1333" s="166" t="s">
        <v>61</v>
      </c>
      <c r="E1333" s="31" t="n">
        <v>14</v>
      </c>
      <c r="F1333" s="31" t="n">
        <v>2</v>
      </c>
      <c r="G1333" s="31"/>
      <c r="H1333" s="31"/>
      <c r="I1333" s="31"/>
      <c r="J1333" s="31"/>
      <c r="K1333" s="31"/>
      <c r="L1333" s="31"/>
      <c r="M1333" s="31"/>
      <c r="N1333" s="33" t="n">
        <f aca="false">E1333*F1333+H1333+J1333+K1333+L1333+M1333</f>
        <v>28</v>
      </c>
      <c r="O1333" s="36"/>
      <c r="P1333" s="31" t="n">
        <v>18</v>
      </c>
      <c r="Q1333" s="31" t="n">
        <v>2</v>
      </c>
      <c r="R1333" s="31"/>
      <c r="S1333" s="31"/>
      <c r="T1333" s="31"/>
      <c r="U1333" s="31"/>
      <c r="V1333" s="31"/>
      <c r="W1333" s="31"/>
      <c r="X1333" s="31"/>
      <c r="Y1333" s="31"/>
      <c r="Z1333" s="36" t="n">
        <f aca="false">P1333*Q1333+S1333+U1333+V1333+W1333+X1333+Y1333</f>
        <v>36</v>
      </c>
      <c r="AA1333" s="36" t="n">
        <f aca="false">N1333+Z1333</f>
        <v>64</v>
      </c>
      <c r="AB1333" s="47" t="s">
        <v>210</v>
      </c>
      <c r="AC1333" s="102"/>
      <c r="AD1333" s="102"/>
      <c r="AE1333" s="36" t="n">
        <f aca="false">P1333*Q1333</f>
        <v>36</v>
      </c>
      <c r="AF1333" s="38" t="n">
        <f aca="false">E1333*F1333+P1333*Q1333</f>
        <v>64</v>
      </c>
      <c r="AG1333" s="39" t="str">
        <f aca="false">AB1333</f>
        <v>Богданчиков Б.Ю.</v>
      </c>
      <c r="AH1333" s="39" t="str">
        <f aca="false">C1333</f>
        <v>2АСС11-4</v>
      </c>
      <c r="AI1333" s="40" t="str">
        <f aca="false">B1333</f>
        <v>21</v>
      </c>
      <c r="AJ1333" s="39" t="str">
        <f aca="false">CONCATENATE(A1333," ",D1333)</f>
        <v>ОГСЭ.04 Физическая культура</v>
      </c>
      <c r="AK1333" s="39" t="n">
        <f aca="false">E1333*F1333+P1333*Q1333+H1333+J1333+S1333+U1333</f>
        <v>64</v>
      </c>
      <c r="AL1333" s="39" t="n">
        <f aca="false">L1333+W1333</f>
        <v>0</v>
      </c>
      <c r="AM1333" s="39" t="n">
        <f aca="false">M1333+X1333</f>
        <v>0</v>
      </c>
      <c r="AN1333" s="39" t="n">
        <f aca="false">Y1333</f>
        <v>0</v>
      </c>
      <c r="AO1333" s="39" t="n">
        <f aca="false">SUM(AK1333:AN1333)</f>
        <v>64</v>
      </c>
      <c r="AP1333" s="41" t="n">
        <f aca="false">K1333+V1333</f>
        <v>0</v>
      </c>
    </row>
    <row r="1334" s="42" customFormat="true" ht="16.5" hidden="true" customHeight="true" outlineLevel="0" collapsed="false">
      <c r="A1334" s="245" t="s">
        <v>248</v>
      </c>
      <c r="B1334" s="30" t="s">
        <v>375</v>
      </c>
      <c r="C1334" s="31" t="s">
        <v>678</v>
      </c>
      <c r="D1334" s="166" t="s">
        <v>244</v>
      </c>
      <c r="E1334" s="31" t="n">
        <v>14</v>
      </c>
      <c r="F1334" s="31" t="n">
        <v>4</v>
      </c>
      <c r="G1334" s="31" t="n">
        <v>18</v>
      </c>
      <c r="H1334" s="31"/>
      <c r="I1334" s="31"/>
      <c r="J1334" s="31"/>
      <c r="K1334" s="31"/>
      <c r="L1334" s="31"/>
      <c r="M1334" s="31"/>
      <c r="N1334" s="33" t="n">
        <f aca="false">E1334*F1334+H1334+J1334+K1334+L1334+M1334</f>
        <v>56</v>
      </c>
      <c r="O1334" s="36"/>
      <c r="P1334" s="31" t="n">
        <v>18</v>
      </c>
      <c r="Q1334" s="31"/>
      <c r="R1334" s="31"/>
      <c r="S1334" s="31"/>
      <c r="T1334" s="31"/>
      <c r="U1334" s="31"/>
      <c r="V1334" s="31"/>
      <c r="W1334" s="31"/>
      <c r="X1334" s="31"/>
      <c r="Y1334" s="31"/>
      <c r="Z1334" s="36" t="n">
        <f aca="false">P1334*Q1334+S1334+U1334+V1334+W1334+X1334+Y1334</f>
        <v>0</v>
      </c>
      <c r="AA1334" s="36" t="n">
        <f aca="false">N1334+Z1334</f>
        <v>56</v>
      </c>
      <c r="AB1334" s="74" t="s">
        <v>245</v>
      </c>
      <c r="AC1334" s="102"/>
      <c r="AD1334" s="102"/>
      <c r="AE1334" s="36" t="n">
        <f aca="false">P1334*Q1334</f>
        <v>0</v>
      </c>
      <c r="AF1334" s="38" t="n">
        <f aca="false">E1334*F1334+P1334*Q1334</f>
        <v>56</v>
      </c>
      <c r="AG1334" s="39" t="str">
        <f aca="false">AB1334</f>
        <v>Васильева Н.В.</v>
      </c>
      <c r="AH1334" s="39" t="str">
        <f aca="false">C1334</f>
        <v>2АСС11-4</v>
      </c>
      <c r="AI1334" s="40" t="str">
        <f aca="false">B1334</f>
        <v>21</v>
      </c>
      <c r="AJ1334" s="39" t="str">
        <f aca="false">CONCATENATE(A1334," ",D1334)</f>
        <v>ОГСЭ.05 Психология общения</v>
      </c>
      <c r="AK1334" s="39" t="n">
        <f aca="false">E1334*F1334+P1334*Q1334+H1334+J1334+S1334+U1334</f>
        <v>56</v>
      </c>
      <c r="AL1334" s="39" t="n">
        <f aca="false">L1334+W1334</f>
        <v>0</v>
      </c>
      <c r="AM1334" s="39" t="n">
        <f aca="false">M1334+X1334</f>
        <v>0</v>
      </c>
      <c r="AN1334" s="39" t="n">
        <f aca="false">Y1334</f>
        <v>0</v>
      </c>
      <c r="AO1334" s="39" t="n">
        <f aca="false">SUM(AK1334:AN1334)</f>
        <v>56</v>
      </c>
      <c r="AP1334" s="41" t="n">
        <f aca="false">K1334+V1334</f>
        <v>0</v>
      </c>
    </row>
    <row r="1335" s="42" customFormat="true" ht="16.5" hidden="true" customHeight="true" outlineLevel="0" collapsed="false">
      <c r="A1335" s="138" t="s">
        <v>85</v>
      </c>
      <c r="B1335" s="30" t="s">
        <v>375</v>
      </c>
      <c r="C1335" s="31" t="s">
        <v>678</v>
      </c>
      <c r="D1335" s="140" t="s">
        <v>432</v>
      </c>
      <c r="E1335" s="31" t="n">
        <v>14</v>
      </c>
      <c r="F1335" s="31"/>
      <c r="G1335" s="31"/>
      <c r="H1335" s="31"/>
      <c r="I1335" s="31"/>
      <c r="J1335" s="31"/>
      <c r="K1335" s="31"/>
      <c r="L1335" s="31"/>
      <c r="M1335" s="31"/>
      <c r="N1335" s="33" t="n">
        <f aca="false">E1335*F1335+H1335+J1335+K1335+L1335+M1335</f>
        <v>0</v>
      </c>
      <c r="O1335" s="36"/>
      <c r="P1335" s="31" t="n">
        <v>18</v>
      </c>
      <c r="Q1335" s="31" t="n">
        <v>2</v>
      </c>
      <c r="R1335" s="31" t="n">
        <v>14</v>
      </c>
      <c r="S1335" s="31"/>
      <c r="T1335" s="31"/>
      <c r="U1335" s="31"/>
      <c r="V1335" s="31"/>
      <c r="W1335" s="31"/>
      <c r="X1335" s="31"/>
      <c r="Y1335" s="31"/>
      <c r="Z1335" s="36" t="n">
        <f aca="false">P1335*Q1335+S1335+U1335+V1335+W1335+X1335+Y1335</f>
        <v>36</v>
      </c>
      <c r="AA1335" s="36" t="n">
        <f aca="false">N1335+Z1335</f>
        <v>36</v>
      </c>
      <c r="AB1335" s="74" t="s">
        <v>48</v>
      </c>
      <c r="AC1335" s="31"/>
      <c r="AD1335" s="31"/>
      <c r="AE1335" s="36" t="n">
        <f aca="false">P1335*Q1335</f>
        <v>36</v>
      </c>
      <c r="AF1335" s="38" t="n">
        <f aca="false">E1335*F1335+P1335*Q1335</f>
        <v>36</v>
      </c>
      <c r="AG1335" s="39" t="str">
        <f aca="false">AB1335</f>
        <v>Карабчук И.В.</v>
      </c>
      <c r="AH1335" s="39" t="str">
        <f aca="false">C1335</f>
        <v>2АСС11-4</v>
      </c>
      <c r="AI1335" s="40" t="str">
        <f aca="false">B1335</f>
        <v>21</v>
      </c>
      <c r="AJ1335" s="39" t="str">
        <f aca="false">CONCATENATE(A1335," ",D1335)</f>
        <v>ОП.05 Правовое обеспечение профдеятельности</v>
      </c>
      <c r="AK1335" s="39" t="n">
        <f aca="false">E1335*F1335+P1335*Q1335+H1335+J1335+S1335+U1335</f>
        <v>36</v>
      </c>
      <c r="AL1335" s="39" t="n">
        <f aca="false">L1335+W1335</f>
        <v>0</v>
      </c>
      <c r="AM1335" s="39" t="n">
        <f aca="false">M1335+X1335</f>
        <v>0</v>
      </c>
      <c r="AN1335" s="39" t="n">
        <f aca="false">Y1335</f>
        <v>0</v>
      </c>
      <c r="AO1335" s="39" t="n">
        <f aca="false">SUM(AK1335:AN1335)</f>
        <v>36</v>
      </c>
      <c r="AP1335" s="41" t="n">
        <f aca="false">K1335+V1335</f>
        <v>0</v>
      </c>
    </row>
    <row r="1336" s="42" customFormat="true" ht="16.5" hidden="true" customHeight="true" outlineLevel="0" collapsed="false">
      <c r="A1336" s="138" t="s">
        <v>88</v>
      </c>
      <c r="B1336" s="30" t="s">
        <v>375</v>
      </c>
      <c r="C1336" s="31" t="s">
        <v>678</v>
      </c>
      <c r="D1336" s="140" t="s">
        <v>132</v>
      </c>
      <c r="E1336" s="31" t="n">
        <v>14</v>
      </c>
      <c r="F1336" s="31" t="n">
        <v>5</v>
      </c>
      <c r="G1336" s="31" t="n">
        <v>48</v>
      </c>
      <c r="H1336" s="31"/>
      <c r="I1336" s="31"/>
      <c r="J1336" s="31"/>
      <c r="K1336" s="31"/>
      <c r="L1336" s="31"/>
      <c r="M1336" s="31"/>
      <c r="N1336" s="33" t="n">
        <f aca="false">E1336*F1336+H1336+J1336+K1336+L1336+M1336</f>
        <v>70</v>
      </c>
      <c r="O1336" s="36"/>
      <c r="P1336" s="31" t="n">
        <v>18</v>
      </c>
      <c r="Q1336" s="31"/>
      <c r="R1336" s="31"/>
      <c r="S1336" s="31"/>
      <c r="T1336" s="31"/>
      <c r="U1336" s="31"/>
      <c r="V1336" s="31"/>
      <c r="W1336" s="31"/>
      <c r="X1336" s="31"/>
      <c r="Y1336" s="31"/>
      <c r="Z1336" s="36" t="n">
        <f aca="false">P1336*Q1336+S1336+U1336+V1336+W1336+X1336+Y1336</f>
        <v>0</v>
      </c>
      <c r="AA1336" s="36" t="n">
        <f aca="false">N1336+Z1336</f>
        <v>70</v>
      </c>
      <c r="AB1336" s="31" t="s">
        <v>81</v>
      </c>
      <c r="AC1336" s="31"/>
      <c r="AD1336" s="31"/>
      <c r="AE1336" s="36" t="n">
        <f aca="false">P1336*Q1336</f>
        <v>0</v>
      </c>
      <c r="AF1336" s="38" t="n">
        <f aca="false">E1336*F1336+P1336*Q1336</f>
        <v>70</v>
      </c>
      <c r="AG1336" s="39" t="str">
        <f aca="false">AB1336</f>
        <v>Шиповских А.А.</v>
      </c>
      <c r="AH1336" s="39" t="str">
        <f aca="false">C1336</f>
        <v>2АСС11-4</v>
      </c>
      <c r="AI1336" s="40" t="str">
        <f aca="false">B1336</f>
        <v>21</v>
      </c>
      <c r="AJ1336" s="39" t="str">
        <f aca="false">CONCATENATE(A1336," ",D1336)</f>
        <v>ОП.06 Безопасность жизнедеятельности</v>
      </c>
      <c r="AK1336" s="39" t="n">
        <f aca="false">E1336*F1336+P1336*Q1336+H1336+J1336+S1336+U1336</f>
        <v>70</v>
      </c>
      <c r="AL1336" s="39" t="n">
        <f aca="false">L1336+W1336</f>
        <v>0</v>
      </c>
      <c r="AM1336" s="39" t="n">
        <f aca="false">M1336+X1336</f>
        <v>0</v>
      </c>
      <c r="AN1336" s="39" t="n">
        <f aca="false">Y1336</f>
        <v>0</v>
      </c>
      <c r="AO1336" s="39" t="n">
        <f aca="false">SUM(AK1336:AN1336)</f>
        <v>70</v>
      </c>
      <c r="AP1336" s="41" t="n">
        <f aca="false">K1336+V1336</f>
        <v>0</v>
      </c>
    </row>
    <row r="1337" s="42" customFormat="true" ht="16.5" hidden="true" customHeight="true" outlineLevel="0" collapsed="false">
      <c r="A1337" s="138" t="s">
        <v>326</v>
      </c>
      <c r="B1337" s="30" t="s">
        <v>375</v>
      </c>
      <c r="C1337" s="31" t="s">
        <v>678</v>
      </c>
      <c r="D1337" s="140" t="s">
        <v>327</v>
      </c>
      <c r="E1337" s="31" t="n">
        <v>14</v>
      </c>
      <c r="F1337" s="31"/>
      <c r="G1337" s="31"/>
      <c r="H1337" s="31"/>
      <c r="I1337" s="31"/>
      <c r="J1337" s="31"/>
      <c r="K1337" s="31"/>
      <c r="L1337" s="31"/>
      <c r="M1337" s="31"/>
      <c r="N1337" s="33" t="n">
        <f aca="false">E1337*F1337+H1337+J1337+K1337+L1337+M1337</f>
        <v>0</v>
      </c>
      <c r="O1337" s="36"/>
      <c r="P1337" s="31" t="n">
        <v>18</v>
      </c>
      <c r="Q1337" s="31" t="n">
        <v>2</v>
      </c>
      <c r="R1337" s="31" t="n">
        <v>14</v>
      </c>
      <c r="S1337" s="31"/>
      <c r="T1337" s="31"/>
      <c r="U1337" s="31"/>
      <c r="V1337" s="31"/>
      <c r="W1337" s="31"/>
      <c r="X1337" s="31"/>
      <c r="Y1337" s="31"/>
      <c r="Z1337" s="36" t="n">
        <f aca="false">P1337*Q1337+S1337+U1337+V1337+W1337+X1337+Y1337</f>
        <v>36</v>
      </c>
      <c r="AA1337" s="36" t="n">
        <f aca="false">N1337+Z1337</f>
        <v>36</v>
      </c>
      <c r="AB1337" s="74" t="s">
        <v>224</v>
      </c>
      <c r="AC1337" s="31"/>
      <c r="AD1337" s="31"/>
      <c r="AE1337" s="36" t="n">
        <f aca="false">P1337*Q1337</f>
        <v>36</v>
      </c>
      <c r="AF1337" s="38" t="n">
        <f aca="false">E1337*F1337+P1337*Q1337</f>
        <v>36</v>
      </c>
      <c r="AG1337" s="39" t="str">
        <f aca="false">AB1337</f>
        <v>Кравченко Н.В.</v>
      </c>
      <c r="AH1337" s="39" t="str">
        <f aca="false">C1337</f>
        <v>2АСС11-4</v>
      </c>
      <c r="AI1337" s="40" t="str">
        <f aca="false">B1337</f>
        <v>21</v>
      </c>
      <c r="AJ1337" s="39" t="str">
        <f aca="false">CONCATENATE(A1337," ",D1337)</f>
        <v>ОП.07 Экономика отрасли</v>
      </c>
      <c r="AK1337" s="39" t="n">
        <f aca="false">E1337*F1337+P1337*Q1337+H1337+J1337+S1337+U1337</f>
        <v>36</v>
      </c>
      <c r="AL1337" s="39" t="n">
        <f aca="false">L1337+W1337</f>
        <v>0</v>
      </c>
      <c r="AM1337" s="39" t="n">
        <f aca="false">M1337+X1337</f>
        <v>0</v>
      </c>
      <c r="AN1337" s="39" t="n">
        <f aca="false">Y1337</f>
        <v>0</v>
      </c>
      <c r="AO1337" s="39" t="n">
        <f aca="false">SUM(AK1337:AN1337)</f>
        <v>36</v>
      </c>
      <c r="AP1337" s="41" t="n">
        <f aca="false">K1337+V1337</f>
        <v>0</v>
      </c>
    </row>
    <row r="1338" s="42" customFormat="true" ht="16.5" hidden="true" customHeight="true" outlineLevel="0" collapsed="false">
      <c r="A1338" s="138" t="s">
        <v>98</v>
      </c>
      <c r="B1338" s="30" t="s">
        <v>375</v>
      </c>
      <c r="C1338" s="31" t="s">
        <v>678</v>
      </c>
      <c r="D1338" s="140" t="s">
        <v>433</v>
      </c>
      <c r="E1338" s="31" t="n">
        <v>14</v>
      </c>
      <c r="F1338" s="31"/>
      <c r="G1338" s="31"/>
      <c r="H1338" s="31"/>
      <c r="I1338" s="31"/>
      <c r="J1338" s="31"/>
      <c r="K1338" s="31"/>
      <c r="L1338" s="31"/>
      <c r="M1338" s="31"/>
      <c r="N1338" s="33" t="n">
        <f aca="false">E1338*F1338+H1338+J1338+K1338+L1338+M1338</f>
        <v>0</v>
      </c>
      <c r="O1338" s="36"/>
      <c r="P1338" s="31" t="n">
        <v>18</v>
      </c>
      <c r="Q1338" s="31" t="n">
        <v>3</v>
      </c>
      <c r="R1338" s="31" t="n">
        <v>38</v>
      </c>
      <c r="S1338" s="31" t="n">
        <v>-32</v>
      </c>
      <c r="T1338" s="31" t="n">
        <v>6</v>
      </c>
      <c r="U1338" s="31"/>
      <c r="V1338" s="31"/>
      <c r="W1338" s="31"/>
      <c r="X1338" s="31"/>
      <c r="Y1338" s="31"/>
      <c r="Z1338" s="36" t="n">
        <f aca="false">P1338*Q1338+S1338+U1338+V1338+W1338+X1338+Y1338</f>
        <v>22</v>
      </c>
      <c r="AA1338" s="36" t="n">
        <f aca="false">N1338+Z1338</f>
        <v>22</v>
      </c>
      <c r="AB1338" s="74" t="s">
        <v>257</v>
      </c>
      <c r="AC1338" s="31"/>
      <c r="AD1338" s="31"/>
      <c r="AE1338" s="36" t="n">
        <f aca="false">P1338*Q1338</f>
        <v>54</v>
      </c>
      <c r="AF1338" s="38" t="n">
        <f aca="false">E1338*F1338+P1338*Q1338</f>
        <v>54</v>
      </c>
      <c r="AG1338" s="39" t="str">
        <f aca="false">AB1338</f>
        <v>Угольников И.М.</v>
      </c>
      <c r="AH1338" s="39" t="str">
        <f aca="false">C1338</f>
        <v>2АСС11-4</v>
      </c>
      <c r="AI1338" s="40" t="str">
        <f aca="false">B1338</f>
        <v>21</v>
      </c>
      <c r="AJ1338" s="39" t="str">
        <f aca="false">CONCATENATE(A1338," ",D1338)</f>
        <v>ОП.14 Настройка, обновление и конфигурация операционных систем </v>
      </c>
      <c r="AK1338" s="39" t="n">
        <f aca="false">E1338*F1338+P1338*Q1338+H1338+J1338+S1338+U1338</f>
        <v>22</v>
      </c>
      <c r="AL1338" s="39" t="n">
        <f aca="false">L1338+W1338</f>
        <v>0</v>
      </c>
      <c r="AM1338" s="39" t="n">
        <f aca="false">M1338+X1338</f>
        <v>0</v>
      </c>
      <c r="AN1338" s="39" t="n">
        <f aca="false">Y1338</f>
        <v>0</v>
      </c>
      <c r="AO1338" s="39" t="n">
        <f aca="false">SUM(AK1338:AN1338)</f>
        <v>22</v>
      </c>
      <c r="AP1338" s="41" t="n">
        <f aca="false">K1338+V1338</f>
        <v>0</v>
      </c>
    </row>
    <row r="1339" s="42" customFormat="true" ht="16.5" hidden="true" customHeight="true" outlineLevel="0" collapsed="false">
      <c r="A1339" s="138" t="s">
        <v>98</v>
      </c>
      <c r="B1339" s="158" t="s">
        <v>53</v>
      </c>
      <c r="C1339" s="57" t="s">
        <v>676</v>
      </c>
      <c r="D1339" s="140" t="s">
        <v>433</v>
      </c>
      <c r="E1339" s="31" t="n">
        <v>14</v>
      </c>
      <c r="F1339" s="31"/>
      <c r="G1339" s="31"/>
      <c r="H1339" s="31"/>
      <c r="I1339" s="31"/>
      <c r="J1339" s="31"/>
      <c r="K1339" s="31"/>
      <c r="L1339" s="31"/>
      <c r="M1339" s="31"/>
      <c r="N1339" s="33" t="n">
        <f aca="false">E1339*F1339+H1339+J1339+K1339+L1339+M1339</f>
        <v>0</v>
      </c>
      <c r="O1339" s="36"/>
      <c r="P1339" s="31" t="n">
        <v>18</v>
      </c>
      <c r="Q1339" s="31"/>
      <c r="R1339" s="31"/>
      <c r="S1339" s="31" t="n">
        <v>32</v>
      </c>
      <c r="T1339" s="31"/>
      <c r="U1339" s="31"/>
      <c r="V1339" s="31"/>
      <c r="W1339" s="31"/>
      <c r="X1339" s="31"/>
      <c r="Y1339" s="31"/>
      <c r="Z1339" s="36" t="n">
        <f aca="false">P1339*Q1339+S1339+U1339+V1339+W1339+X1339+Y1339</f>
        <v>32</v>
      </c>
      <c r="AA1339" s="36" t="n">
        <f aca="false">N1339+Z1339</f>
        <v>32</v>
      </c>
      <c r="AB1339" s="74" t="s">
        <v>257</v>
      </c>
      <c r="AC1339" s="31"/>
      <c r="AD1339" s="31"/>
      <c r="AE1339" s="36" t="n">
        <f aca="false">P1339*Q1339</f>
        <v>0</v>
      </c>
      <c r="AF1339" s="38" t="n">
        <f aca="false">E1339*F1339+P1339*Q1339</f>
        <v>0</v>
      </c>
      <c r="AG1339" s="39" t="str">
        <f aca="false">AB1339</f>
        <v>Угольников И.М.</v>
      </c>
      <c r="AH1339" s="39" t="str">
        <f aca="false">C1339</f>
        <v>2АСС11-4а</v>
      </c>
      <c r="AI1339" s="40" t="str">
        <f aca="false">B1339</f>
        <v>12</v>
      </c>
      <c r="AJ1339" s="39" t="str">
        <f aca="false">CONCATENATE(A1339," ",D1339)</f>
        <v>ОП.14 Настройка, обновление и конфигурация операционных систем </v>
      </c>
      <c r="AK1339" s="39" t="n">
        <f aca="false">E1339*F1339+P1339*Q1339+H1339+J1339+S1339+U1339</f>
        <v>32</v>
      </c>
      <c r="AL1339" s="39" t="n">
        <f aca="false">L1339+W1339</f>
        <v>0</v>
      </c>
      <c r="AM1339" s="39" t="n">
        <f aca="false">M1339+X1339</f>
        <v>0</v>
      </c>
      <c r="AN1339" s="39" t="n">
        <f aca="false">Y1339</f>
        <v>0</v>
      </c>
      <c r="AO1339" s="39" t="n">
        <f aca="false">SUM(AK1339:AN1339)</f>
        <v>32</v>
      </c>
      <c r="AP1339" s="41" t="n">
        <f aca="false">K1339+V1339</f>
        <v>0</v>
      </c>
    </row>
    <row r="1340" s="42" customFormat="true" ht="16.5" hidden="true" customHeight="true" outlineLevel="0" collapsed="false">
      <c r="A1340" s="138" t="s">
        <v>98</v>
      </c>
      <c r="B1340" s="158" t="s">
        <v>119</v>
      </c>
      <c r="C1340" s="57" t="s">
        <v>677</v>
      </c>
      <c r="D1340" s="140" t="s">
        <v>433</v>
      </c>
      <c r="E1340" s="31" t="n">
        <v>14</v>
      </c>
      <c r="F1340" s="31"/>
      <c r="G1340" s="31"/>
      <c r="H1340" s="31"/>
      <c r="I1340" s="31"/>
      <c r="J1340" s="31"/>
      <c r="K1340" s="31"/>
      <c r="L1340" s="31"/>
      <c r="M1340" s="31"/>
      <c r="N1340" s="33" t="n">
        <f aca="false">E1340*F1340+H1340+J1340+K1340+L1340+M1340</f>
        <v>0</v>
      </c>
      <c r="O1340" s="36"/>
      <c r="P1340" s="31" t="n">
        <v>18</v>
      </c>
      <c r="Q1340" s="31"/>
      <c r="R1340" s="31"/>
      <c r="S1340" s="31" t="n">
        <v>32</v>
      </c>
      <c r="T1340" s="31"/>
      <c r="U1340" s="31"/>
      <c r="V1340" s="31"/>
      <c r="W1340" s="31"/>
      <c r="X1340" s="31"/>
      <c r="Y1340" s="31"/>
      <c r="Z1340" s="36" t="n">
        <f aca="false">P1340*Q1340+S1340+U1340+V1340+W1340+X1340+Y1340</f>
        <v>32</v>
      </c>
      <c r="AA1340" s="36" t="n">
        <f aca="false">N1340+Z1340</f>
        <v>32</v>
      </c>
      <c r="AB1340" s="47" t="s">
        <v>69</v>
      </c>
      <c r="AC1340" s="31"/>
      <c r="AD1340" s="31"/>
      <c r="AE1340" s="36" t="n">
        <f aca="false">P1340*Q1340</f>
        <v>0</v>
      </c>
      <c r="AF1340" s="38" t="n">
        <f aca="false">E1340*F1340+P1340*Q1340</f>
        <v>0</v>
      </c>
      <c r="AG1340" s="39" t="str">
        <f aca="false">AB1340</f>
        <v>вак. 2 п/гр</v>
      </c>
      <c r="AH1340" s="39" t="str">
        <f aca="false">C1340</f>
        <v>2АСС11-4б</v>
      </c>
      <c r="AI1340" s="40" t="str">
        <f aca="false">B1340</f>
        <v>9</v>
      </c>
      <c r="AJ1340" s="39" t="str">
        <f aca="false">CONCATENATE(A1340," ",D1340)</f>
        <v>ОП.14 Настройка, обновление и конфигурация операционных систем </v>
      </c>
      <c r="AK1340" s="39" t="n">
        <f aca="false">E1340*F1340+P1340*Q1340+H1340+J1340+S1340+U1340</f>
        <v>32</v>
      </c>
      <c r="AL1340" s="39" t="n">
        <f aca="false">L1340+W1340</f>
        <v>0</v>
      </c>
      <c r="AM1340" s="39" t="n">
        <f aca="false">M1340+X1340</f>
        <v>0</v>
      </c>
      <c r="AN1340" s="39" t="n">
        <f aca="false">Y1340</f>
        <v>0</v>
      </c>
      <c r="AO1340" s="39" t="n">
        <f aca="false">SUM(AK1340:AN1340)</f>
        <v>32</v>
      </c>
      <c r="AP1340" s="41" t="n">
        <f aca="false">K1340+V1340</f>
        <v>0</v>
      </c>
    </row>
    <row r="1341" s="42" customFormat="true" ht="16.5" hidden="true" customHeight="true" outlineLevel="0" collapsed="false">
      <c r="A1341" s="138" t="s">
        <v>100</v>
      </c>
      <c r="B1341" s="30" t="s">
        <v>375</v>
      </c>
      <c r="C1341" s="31" t="s">
        <v>678</v>
      </c>
      <c r="D1341" s="140" t="s">
        <v>420</v>
      </c>
      <c r="E1341" s="31" t="n">
        <v>14</v>
      </c>
      <c r="F1341" s="31" t="n">
        <v>3</v>
      </c>
      <c r="G1341" s="31" t="n">
        <v>100</v>
      </c>
      <c r="H1341" s="31" t="n">
        <v>-24</v>
      </c>
      <c r="I1341" s="31"/>
      <c r="J1341" s="31"/>
      <c r="K1341" s="31"/>
      <c r="L1341" s="31" t="n">
        <v>2</v>
      </c>
      <c r="M1341" s="31"/>
      <c r="N1341" s="33" t="n">
        <f aca="false">E1341*F1341+H1341+J1341+K1341+L1341+M1341</f>
        <v>20</v>
      </c>
      <c r="O1341" s="36"/>
      <c r="P1341" s="31" t="n">
        <v>18</v>
      </c>
      <c r="Q1341" s="31" t="n">
        <v>3</v>
      </c>
      <c r="R1341" s="31"/>
      <c r="S1341" s="31" t="n">
        <v>-52</v>
      </c>
      <c r="T1341" s="31"/>
      <c r="U1341" s="31"/>
      <c r="V1341" s="31"/>
      <c r="W1341" s="31" t="n">
        <v>6</v>
      </c>
      <c r="X1341" s="31" t="n">
        <v>8</v>
      </c>
      <c r="Y1341" s="31"/>
      <c r="Z1341" s="36" t="n">
        <f aca="false">P1341*Q1341+S1341+U1341+V1341+W1341+X1341+Y1341</f>
        <v>16</v>
      </c>
      <c r="AA1341" s="36" t="n">
        <f aca="false">N1341+Z1341</f>
        <v>36</v>
      </c>
      <c r="AB1341" s="47" t="s">
        <v>413</v>
      </c>
      <c r="AC1341" s="31" t="s">
        <v>679</v>
      </c>
      <c r="AD1341" s="31"/>
      <c r="AE1341" s="36" t="n">
        <f aca="false">P1341*Q1341</f>
        <v>54</v>
      </c>
      <c r="AF1341" s="38" t="n">
        <f aca="false">E1341*F1341+P1341*Q1341</f>
        <v>96</v>
      </c>
      <c r="AG1341" s="39" t="str">
        <f aca="false">AB1341</f>
        <v>Чагмавели Н.В.</v>
      </c>
      <c r="AH1341" s="39" t="str">
        <f aca="false">C1341</f>
        <v>2АСС11-4</v>
      </c>
      <c r="AI1341" s="40" t="str">
        <f aca="false">B1341</f>
        <v>21</v>
      </c>
      <c r="AJ1341" s="39" t="str">
        <f aca="false">CONCATENATE(A1341," ",D1341)</f>
        <v>МДК.01.01 Компьютерные сети</v>
      </c>
      <c r="AK1341" s="39" t="n">
        <f aca="false">E1341*F1341+P1341*Q1341+H1341+J1341+S1341+U1341</f>
        <v>20</v>
      </c>
      <c r="AL1341" s="39" t="n">
        <f aca="false">L1341+W1341</f>
        <v>8</v>
      </c>
      <c r="AM1341" s="39" t="n">
        <f aca="false">M1341+X1341</f>
        <v>8</v>
      </c>
      <c r="AN1341" s="39" t="n">
        <f aca="false">Y1341</f>
        <v>0</v>
      </c>
      <c r="AO1341" s="39" t="n">
        <f aca="false">SUM(AK1341:AN1341)</f>
        <v>36</v>
      </c>
      <c r="AP1341" s="41" t="n">
        <f aca="false">K1341+V1341</f>
        <v>0</v>
      </c>
    </row>
    <row r="1342" s="42" customFormat="true" ht="16.5" hidden="true" customHeight="true" outlineLevel="0" collapsed="false">
      <c r="A1342" s="138" t="s">
        <v>100</v>
      </c>
      <c r="B1342" s="158" t="s">
        <v>53</v>
      </c>
      <c r="C1342" s="57" t="s">
        <v>676</v>
      </c>
      <c r="D1342" s="140" t="s">
        <v>420</v>
      </c>
      <c r="E1342" s="31" t="n">
        <v>14</v>
      </c>
      <c r="F1342" s="31"/>
      <c r="G1342" s="31"/>
      <c r="H1342" s="31" t="n">
        <v>24</v>
      </c>
      <c r="I1342" s="31"/>
      <c r="J1342" s="31"/>
      <c r="K1342" s="31"/>
      <c r="L1342" s="31"/>
      <c r="M1342" s="31"/>
      <c r="N1342" s="33" t="n">
        <f aca="false">E1342*F1342+H1342+J1342+K1342+L1342+M1342</f>
        <v>24</v>
      </c>
      <c r="O1342" s="36"/>
      <c r="P1342" s="31" t="n">
        <v>18</v>
      </c>
      <c r="Q1342" s="31"/>
      <c r="R1342" s="31"/>
      <c r="S1342" s="31" t="n">
        <v>52</v>
      </c>
      <c r="T1342" s="31"/>
      <c r="U1342" s="31"/>
      <c r="V1342" s="31"/>
      <c r="W1342" s="31"/>
      <c r="X1342" s="31"/>
      <c r="Y1342" s="31"/>
      <c r="Z1342" s="36" t="n">
        <f aca="false">P1342*Q1342+S1342+U1342+V1342+W1342+X1342+Y1342</f>
        <v>52</v>
      </c>
      <c r="AA1342" s="36" t="n">
        <f aca="false">N1342+Z1342</f>
        <v>76</v>
      </c>
      <c r="AB1342" s="47" t="s">
        <v>413</v>
      </c>
      <c r="AC1342" s="31" t="s">
        <v>679</v>
      </c>
      <c r="AD1342" s="31"/>
      <c r="AE1342" s="36" t="n">
        <f aca="false">P1342*Q1342</f>
        <v>0</v>
      </c>
      <c r="AF1342" s="38" t="n">
        <f aca="false">E1342*F1342+P1342*Q1342</f>
        <v>0</v>
      </c>
      <c r="AG1342" s="39" t="str">
        <f aca="false">AB1342</f>
        <v>Чагмавели Н.В.</v>
      </c>
      <c r="AH1342" s="39" t="str">
        <f aca="false">C1342</f>
        <v>2АСС11-4а</v>
      </c>
      <c r="AI1342" s="40" t="str">
        <f aca="false">B1342</f>
        <v>12</v>
      </c>
      <c r="AJ1342" s="39" t="str">
        <f aca="false">CONCATENATE(A1342," ",D1342)</f>
        <v>МДК.01.01 Компьютерные сети</v>
      </c>
      <c r="AK1342" s="39" t="n">
        <f aca="false">E1342*F1342+P1342*Q1342+H1342+J1342+S1342+U1342</f>
        <v>76</v>
      </c>
      <c r="AL1342" s="39" t="n">
        <f aca="false">L1342+W1342</f>
        <v>0</v>
      </c>
      <c r="AM1342" s="39" t="n">
        <f aca="false">M1342+X1342</f>
        <v>0</v>
      </c>
      <c r="AN1342" s="39" t="n">
        <f aca="false">Y1342</f>
        <v>0</v>
      </c>
      <c r="AO1342" s="39" t="n">
        <f aca="false">SUM(AK1342:AN1342)</f>
        <v>76</v>
      </c>
      <c r="AP1342" s="41" t="n">
        <f aca="false">K1342+V1342</f>
        <v>0</v>
      </c>
    </row>
    <row r="1343" s="42" customFormat="true" ht="16.5" hidden="true" customHeight="true" outlineLevel="0" collapsed="false">
      <c r="A1343" s="138" t="s">
        <v>100</v>
      </c>
      <c r="B1343" s="158" t="s">
        <v>119</v>
      </c>
      <c r="C1343" s="57" t="s">
        <v>677</v>
      </c>
      <c r="D1343" s="140" t="s">
        <v>420</v>
      </c>
      <c r="E1343" s="31" t="n">
        <v>14</v>
      </c>
      <c r="F1343" s="31"/>
      <c r="G1343" s="31"/>
      <c r="H1343" s="31" t="n">
        <v>24</v>
      </c>
      <c r="I1343" s="31"/>
      <c r="J1343" s="31"/>
      <c r="K1343" s="31"/>
      <c r="L1343" s="31"/>
      <c r="M1343" s="31"/>
      <c r="N1343" s="33" t="n">
        <f aca="false">E1343*F1343+H1343+J1343+K1343+L1343+M1343</f>
        <v>24</v>
      </c>
      <c r="O1343" s="36"/>
      <c r="P1343" s="31" t="n">
        <v>18</v>
      </c>
      <c r="Q1343" s="31"/>
      <c r="R1343" s="31"/>
      <c r="S1343" s="31" t="n">
        <v>52</v>
      </c>
      <c r="T1343" s="31"/>
      <c r="U1343" s="31"/>
      <c r="V1343" s="31"/>
      <c r="W1343" s="31"/>
      <c r="X1343" s="31"/>
      <c r="Y1343" s="31"/>
      <c r="Z1343" s="36" t="n">
        <f aca="false">P1343*Q1343+S1343+U1343+V1343+W1343+X1343+Y1343</f>
        <v>52</v>
      </c>
      <c r="AA1343" s="36" t="n">
        <f aca="false">N1343+Z1343</f>
        <v>76</v>
      </c>
      <c r="AB1343" s="47" t="s">
        <v>69</v>
      </c>
      <c r="AC1343" s="31" t="s">
        <v>679</v>
      </c>
      <c r="AD1343" s="31"/>
      <c r="AE1343" s="36" t="n">
        <f aca="false">P1343*Q1343</f>
        <v>0</v>
      </c>
      <c r="AF1343" s="38" t="n">
        <f aca="false">E1343*F1343+P1343*Q1343</f>
        <v>0</v>
      </c>
      <c r="AG1343" s="39" t="str">
        <f aca="false">AB1343</f>
        <v>вак. 2 п/гр</v>
      </c>
      <c r="AH1343" s="39" t="str">
        <f aca="false">C1343</f>
        <v>2АСС11-4б</v>
      </c>
      <c r="AI1343" s="40" t="str">
        <f aca="false">B1343</f>
        <v>9</v>
      </c>
      <c r="AJ1343" s="39" t="str">
        <f aca="false">CONCATENATE(A1343," ",D1343)</f>
        <v>МДК.01.01 Компьютерные сети</v>
      </c>
      <c r="AK1343" s="39" t="n">
        <f aca="false">E1343*F1343+P1343*Q1343+H1343+J1343+S1343+U1343</f>
        <v>76</v>
      </c>
      <c r="AL1343" s="39" t="n">
        <f aca="false">L1343+W1343</f>
        <v>0</v>
      </c>
      <c r="AM1343" s="39" t="n">
        <f aca="false">M1343+X1343</f>
        <v>0</v>
      </c>
      <c r="AN1343" s="39" t="n">
        <f aca="false">Y1343</f>
        <v>0</v>
      </c>
      <c r="AO1343" s="39" t="n">
        <f aca="false">SUM(AK1343:AN1343)</f>
        <v>76</v>
      </c>
      <c r="AP1343" s="41" t="n">
        <f aca="false">K1343+V1343</f>
        <v>0</v>
      </c>
    </row>
    <row r="1344" s="42" customFormat="true" ht="16.5" hidden="true" customHeight="true" outlineLevel="0" collapsed="false">
      <c r="A1344" s="141" t="s">
        <v>104</v>
      </c>
      <c r="B1344" s="30" t="s">
        <v>375</v>
      </c>
      <c r="C1344" s="31" t="s">
        <v>678</v>
      </c>
      <c r="D1344" s="142" t="s">
        <v>422</v>
      </c>
      <c r="E1344" s="31" t="n">
        <v>14</v>
      </c>
      <c r="F1344" s="31" t="n">
        <v>7</v>
      </c>
      <c r="G1344" s="31" t="n">
        <v>120</v>
      </c>
      <c r="H1344" s="31" t="n">
        <v>-40</v>
      </c>
      <c r="I1344" s="31"/>
      <c r="J1344" s="31"/>
      <c r="K1344" s="31"/>
      <c r="L1344" s="31" t="n">
        <v>4</v>
      </c>
      <c r="M1344" s="31"/>
      <c r="N1344" s="33" t="n">
        <f aca="false">E1344*F1344+H1344+J1344+K1344+L1344+M1344</f>
        <v>62</v>
      </c>
      <c r="O1344" s="36"/>
      <c r="P1344" s="31" t="n">
        <v>18</v>
      </c>
      <c r="Q1344" s="31" t="n">
        <v>4</v>
      </c>
      <c r="R1344" s="31"/>
      <c r="S1344" s="31" t="n">
        <v>-38</v>
      </c>
      <c r="T1344" s="31"/>
      <c r="U1344" s="31" t="n">
        <v>-30</v>
      </c>
      <c r="V1344" s="31" t="n">
        <v>21</v>
      </c>
      <c r="W1344" s="31" t="n">
        <v>6</v>
      </c>
      <c r="X1344" s="31" t="n">
        <v>8</v>
      </c>
      <c r="Y1344" s="31"/>
      <c r="Z1344" s="36" t="n">
        <f aca="false">P1344*Q1344+S1344+U1344+V1344+W1344+X1344+Y1344</f>
        <v>39</v>
      </c>
      <c r="AA1344" s="36" t="n">
        <f aca="false">N1344+Z1344</f>
        <v>101</v>
      </c>
      <c r="AB1344" s="47" t="s">
        <v>338</v>
      </c>
      <c r="AC1344" s="31" t="s">
        <v>679</v>
      </c>
      <c r="AD1344" s="31"/>
      <c r="AE1344" s="36" t="n">
        <f aca="false">P1344*Q1344</f>
        <v>72</v>
      </c>
      <c r="AF1344" s="38" t="n">
        <f aca="false">E1344*F1344+P1344*Q1344</f>
        <v>170</v>
      </c>
      <c r="AG1344" s="39" t="str">
        <f aca="false">AB1344</f>
        <v>Дружинин Б.Н.</v>
      </c>
      <c r="AH1344" s="39" t="str">
        <f aca="false">C1344</f>
        <v>2АСС11-4</v>
      </c>
      <c r="AI1344" s="40" t="str">
        <f aca="false">B1344</f>
        <v>21</v>
      </c>
      <c r="AJ1344" s="39" t="str">
        <f aca="false">CONCATENATE(A1344," ",D1344)</f>
        <v>МДК.01.02 Организация, принципы построения и функционирования компьютерных сетей</v>
      </c>
      <c r="AK1344" s="39" t="n">
        <f aca="false">E1344*F1344+P1344*Q1344+H1344+J1344+S1344+U1344</f>
        <v>62</v>
      </c>
      <c r="AL1344" s="39" t="n">
        <f aca="false">L1344+W1344</f>
        <v>10</v>
      </c>
      <c r="AM1344" s="39" t="n">
        <f aca="false">M1344+X1344</f>
        <v>8</v>
      </c>
      <c r="AN1344" s="39" t="n">
        <f aca="false">Y1344</f>
        <v>0</v>
      </c>
      <c r="AO1344" s="39" t="n">
        <f aca="false">SUM(AK1344:AN1344)</f>
        <v>80</v>
      </c>
      <c r="AP1344" s="41" t="n">
        <f aca="false">K1344+V1344</f>
        <v>21</v>
      </c>
    </row>
    <row r="1345" s="42" customFormat="true" ht="16.5" hidden="true" customHeight="true" outlineLevel="0" collapsed="false">
      <c r="A1345" s="141" t="s">
        <v>104</v>
      </c>
      <c r="B1345" s="158" t="s">
        <v>53</v>
      </c>
      <c r="C1345" s="57" t="s">
        <v>676</v>
      </c>
      <c r="D1345" s="142" t="s">
        <v>422</v>
      </c>
      <c r="E1345" s="31" t="n">
        <v>14</v>
      </c>
      <c r="F1345" s="31"/>
      <c r="G1345" s="31"/>
      <c r="H1345" s="31" t="n">
        <v>40</v>
      </c>
      <c r="I1345" s="31"/>
      <c r="J1345" s="31"/>
      <c r="K1345" s="31"/>
      <c r="L1345" s="31"/>
      <c r="M1345" s="31"/>
      <c r="N1345" s="33" t="n">
        <f aca="false">E1345*F1345+H1345+J1345+K1345+L1345+M1345</f>
        <v>40</v>
      </c>
      <c r="O1345" s="36"/>
      <c r="P1345" s="31" t="n">
        <v>18</v>
      </c>
      <c r="Q1345" s="31"/>
      <c r="R1345" s="31"/>
      <c r="S1345" s="31" t="n">
        <v>38</v>
      </c>
      <c r="T1345" s="31"/>
      <c r="U1345" s="31"/>
      <c r="V1345" s="31"/>
      <c r="W1345" s="31"/>
      <c r="X1345" s="31"/>
      <c r="Y1345" s="31"/>
      <c r="Z1345" s="36" t="n">
        <f aca="false">P1345*Q1345+S1345+U1345+V1345+W1345+X1345+Y1345</f>
        <v>38</v>
      </c>
      <c r="AA1345" s="36" t="n">
        <f aca="false">N1345+Z1345</f>
        <v>78</v>
      </c>
      <c r="AB1345" s="47" t="s">
        <v>338</v>
      </c>
      <c r="AC1345" s="31" t="s">
        <v>679</v>
      </c>
      <c r="AD1345" s="31"/>
      <c r="AE1345" s="36" t="n">
        <f aca="false">P1345*Q1345</f>
        <v>0</v>
      </c>
      <c r="AF1345" s="38" t="n">
        <f aca="false">E1345*F1345+P1345*Q1345</f>
        <v>0</v>
      </c>
      <c r="AG1345" s="39" t="str">
        <f aca="false">AB1345</f>
        <v>Дружинин Б.Н.</v>
      </c>
      <c r="AH1345" s="39" t="str">
        <f aca="false">C1345</f>
        <v>2АСС11-4а</v>
      </c>
      <c r="AI1345" s="40" t="str">
        <f aca="false">B1345</f>
        <v>12</v>
      </c>
      <c r="AJ1345" s="39" t="str">
        <f aca="false">CONCATENATE(A1345," ",D1345)</f>
        <v>МДК.01.02 Организация, принципы построения и функционирования компьютерных сетей</v>
      </c>
      <c r="AK1345" s="39" t="n">
        <f aca="false">E1345*F1345+P1345*Q1345+H1345+J1345+S1345+U1345</f>
        <v>78</v>
      </c>
      <c r="AL1345" s="39" t="n">
        <f aca="false">L1345+W1345</f>
        <v>0</v>
      </c>
      <c r="AM1345" s="39" t="n">
        <f aca="false">M1345+X1345</f>
        <v>0</v>
      </c>
      <c r="AN1345" s="39" t="n">
        <f aca="false">Y1345</f>
        <v>0</v>
      </c>
      <c r="AO1345" s="39" t="n">
        <f aca="false">SUM(AK1345:AN1345)</f>
        <v>78</v>
      </c>
      <c r="AP1345" s="41" t="n">
        <f aca="false">K1345+V1345</f>
        <v>0</v>
      </c>
    </row>
    <row r="1346" s="42" customFormat="true" ht="16.5" hidden="true" customHeight="true" outlineLevel="0" collapsed="false">
      <c r="A1346" s="141" t="s">
        <v>104</v>
      </c>
      <c r="B1346" s="158" t="s">
        <v>119</v>
      </c>
      <c r="C1346" s="57" t="s">
        <v>677</v>
      </c>
      <c r="D1346" s="142" t="s">
        <v>422</v>
      </c>
      <c r="E1346" s="31" t="n">
        <v>14</v>
      </c>
      <c r="F1346" s="31"/>
      <c r="G1346" s="31"/>
      <c r="H1346" s="31" t="n">
        <v>40</v>
      </c>
      <c r="I1346" s="31"/>
      <c r="J1346" s="31"/>
      <c r="K1346" s="31"/>
      <c r="L1346" s="31"/>
      <c r="M1346" s="31"/>
      <c r="N1346" s="33" t="n">
        <f aca="false">E1346*F1346+H1346+J1346+K1346+L1346+M1346</f>
        <v>40</v>
      </c>
      <c r="O1346" s="36"/>
      <c r="P1346" s="31" t="n">
        <v>18</v>
      </c>
      <c r="Q1346" s="31"/>
      <c r="R1346" s="31"/>
      <c r="S1346" s="31" t="n">
        <v>38</v>
      </c>
      <c r="T1346" s="31"/>
      <c r="U1346" s="31"/>
      <c r="V1346" s="31"/>
      <c r="W1346" s="31"/>
      <c r="X1346" s="31"/>
      <c r="Y1346" s="31"/>
      <c r="Z1346" s="36" t="n">
        <f aca="false">P1346*Q1346+S1346+U1346+V1346+W1346+X1346+Y1346</f>
        <v>38</v>
      </c>
      <c r="AA1346" s="36" t="n">
        <f aca="false">N1346+Z1346</f>
        <v>78</v>
      </c>
      <c r="AB1346" s="47" t="s">
        <v>69</v>
      </c>
      <c r="AC1346" s="31" t="s">
        <v>679</v>
      </c>
      <c r="AD1346" s="31"/>
      <c r="AE1346" s="36" t="n">
        <f aca="false">P1346*Q1346</f>
        <v>0</v>
      </c>
      <c r="AF1346" s="38" t="n">
        <f aca="false">E1346*F1346+P1346*Q1346</f>
        <v>0</v>
      </c>
      <c r="AG1346" s="39" t="str">
        <f aca="false">AB1346</f>
        <v>вак. 2 п/гр</v>
      </c>
      <c r="AH1346" s="39" t="str">
        <f aca="false">C1346</f>
        <v>2АСС11-4б</v>
      </c>
      <c r="AI1346" s="40" t="str">
        <f aca="false">B1346</f>
        <v>9</v>
      </c>
      <c r="AJ1346" s="39" t="str">
        <f aca="false">CONCATENATE(A1346," ",D1346)</f>
        <v>МДК.01.02 Организация, принципы построения и функционирования компьютерных сетей</v>
      </c>
      <c r="AK1346" s="39" t="n">
        <f aca="false">E1346*F1346+P1346*Q1346+H1346+J1346+S1346+U1346</f>
        <v>78</v>
      </c>
      <c r="AL1346" s="39" t="n">
        <f aca="false">L1346+W1346</f>
        <v>0</v>
      </c>
      <c r="AM1346" s="39" t="n">
        <f aca="false">M1346+X1346</f>
        <v>0</v>
      </c>
      <c r="AN1346" s="39" t="n">
        <f aca="false">Y1346</f>
        <v>0</v>
      </c>
      <c r="AO1346" s="39" t="n">
        <f aca="false">SUM(AK1346:AN1346)</f>
        <v>78</v>
      </c>
      <c r="AP1346" s="41" t="n">
        <f aca="false">K1346+V1346</f>
        <v>0</v>
      </c>
    </row>
    <row r="1347" s="42" customFormat="true" ht="16.5" hidden="true" customHeight="true" outlineLevel="0" collapsed="false">
      <c r="A1347" s="141" t="s">
        <v>104</v>
      </c>
      <c r="B1347" s="158" t="s">
        <v>53</v>
      </c>
      <c r="C1347" s="57" t="s">
        <v>676</v>
      </c>
      <c r="D1347" s="142" t="s">
        <v>436</v>
      </c>
      <c r="E1347" s="31" t="n">
        <v>14</v>
      </c>
      <c r="F1347" s="31"/>
      <c r="G1347" s="31"/>
      <c r="H1347" s="31"/>
      <c r="I1347" s="31"/>
      <c r="J1347" s="31"/>
      <c r="K1347" s="31"/>
      <c r="L1347" s="31"/>
      <c r="M1347" s="31"/>
      <c r="N1347" s="33" t="n">
        <f aca="false">E1347*F1347+H1347+J1347+K1347+L1347+M1347</f>
        <v>0</v>
      </c>
      <c r="O1347" s="36"/>
      <c r="P1347" s="31" t="n">
        <v>18</v>
      </c>
      <c r="Q1347" s="31"/>
      <c r="R1347" s="31"/>
      <c r="S1347" s="31"/>
      <c r="T1347" s="31"/>
      <c r="U1347" s="31" t="n">
        <v>30</v>
      </c>
      <c r="V1347" s="31"/>
      <c r="W1347" s="31"/>
      <c r="X1347" s="31"/>
      <c r="Y1347" s="31"/>
      <c r="Z1347" s="36" t="n">
        <f aca="false">P1347*Q1347+S1347+U1347+V1347+W1347+X1347+Y1347</f>
        <v>30</v>
      </c>
      <c r="AA1347" s="36" t="n">
        <f aca="false">N1347+Z1347</f>
        <v>30</v>
      </c>
      <c r="AB1347" s="47" t="s">
        <v>338</v>
      </c>
      <c r="AC1347" s="31" t="s">
        <v>679</v>
      </c>
      <c r="AD1347" s="31"/>
      <c r="AE1347" s="36" t="n">
        <f aca="false">P1347*Q1347</f>
        <v>0</v>
      </c>
      <c r="AF1347" s="38" t="n">
        <f aca="false">E1347*F1347+P1347*Q1347</f>
        <v>0</v>
      </c>
      <c r="AG1347" s="39" t="str">
        <f aca="false">AB1347</f>
        <v>Дружинин Б.Н.</v>
      </c>
      <c r="AH1347" s="39" t="str">
        <f aca="false">C1347</f>
        <v>2АСС11-4а</v>
      </c>
      <c r="AI1347" s="40" t="str">
        <f aca="false">B1347</f>
        <v>12</v>
      </c>
      <c r="AJ1347" s="39" t="str">
        <f aca="false">CONCATENATE(A1347," ",D1347)</f>
        <v>МДК.01.02 КП - Организация, принципы построения и функционирования компьютерных сетей</v>
      </c>
      <c r="AK1347" s="39" t="n">
        <f aca="false">E1347*F1347+P1347*Q1347+H1347+J1347+S1347+U1347</f>
        <v>30</v>
      </c>
      <c r="AL1347" s="39" t="n">
        <f aca="false">L1347+W1347</f>
        <v>0</v>
      </c>
      <c r="AM1347" s="39" t="n">
        <f aca="false">M1347+X1347</f>
        <v>0</v>
      </c>
      <c r="AN1347" s="39" t="n">
        <f aca="false">Y1347</f>
        <v>0</v>
      </c>
      <c r="AO1347" s="39" t="n">
        <f aca="false">SUM(AK1347:AN1347)</f>
        <v>30</v>
      </c>
      <c r="AP1347" s="41" t="n">
        <f aca="false">K1347+V1347</f>
        <v>0</v>
      </c>
    </row>
    <row r="1348" s="42" customFormat="true" ht="16.5" hidden="true" customHeight="true" outlineLevel="0" collapsed="false">
      <c r="A1348" s="141" t="s">
        <v>104</v>
      </c>
      <c r="B1348" s="158" t="s">
        <v>119</v>
      </c>
      <c r="C1348" s="57" t="s">
        <v>677</v>
      </c>
      <c r="D1348" s="142" t="s">
        <v>436</v>
      </c>
      <c r="E1348" s="31" t="n">
        <v>14</v>
      </c>
      <c r="F1348" s="31"/>
      <c r="G1348" s="31"/>
      <c r="H1348" s="31"/>
      <c r="I1348" s="31"/>
      <c r="J1348" s="31"/>
      <c r="K1348" s="31"/>
      <c r="L1348" s="31"/>
      <c r="M1348" s="31"/>
      <c r="N1348" s="33" t="n">
        <f aca="false">E1348*F1348+H1348+J1348+K1348+L1348+M1348</f>
        <v>0</v>
      </c>
      <c r="O1348" s="36"/>
      <c r="P1348" s="31" t="n">
        <v>18</v>
      </c>
      <c r="Q1348" s="31"/>
      <c r="R1348" s="31"/>
      <c r="S1348" s="31"/>
      <c r="T1348" s="31"/>
      <c r="U1348" s="31" t="n">
        <v>30</v>
      </c>
      <c r="V1348" s="31"/>
      <c r="W1348" s="31"/>
      <c r="X1348" s="31"/>
      <c r="Y1348" s="31"/>
      <c r="Z1348" s="36" t="n">
        <f aca="false">P1348*Q1348+S1348+U1348+V1348+W1348+X1348+Y1348</f>
        <v>30</v>
      </c>
      <c r="AA1348" s="36" t="n">
        <f aca="false">N1348+Z1348</f>
        <v>30</v>
      </c>
      <c r="AB1348" s="47" t="s">
        <v>338</v>
      </c>
      <c r="AC1348" s="31" t="s">
        <v>679</v>
      </c>
      <c r="AD1348" s="31"/>
      <c r="AE1348" s="36" t="n">
        <f aca="false">P1348*Q1348</f>
        <v>0</v>
      </c>
      <c r="AF1348" s="38" t="n">
        <f aca="false">E1348*F1348+P1348*Q1348</f>
        <v>0</v>
      </c>
      <c r="AG1348" s="39" t="str">
        <f aca="false">AB1348</f>
        <v>Дружинин Б.Н.</v>
      </c>
      <c r="AH1348" s="39" t="str">
        <f aca="false">C1348</f>
        <v>2АСС11-4б</v>
      </c>
      <c r="AI1348" s="40" t="str">
        <f aca="false">B1348</f>
        <v>9</v>
      </c>
      <c r="AJ1348" s="39" t="str">
        <f aca="false">CONCATENATE(A1348," ",D1348)</f>
        <v>МДК.01.02 КП - Организация, принципы построения и функционирования компьютерных сетей</v>
      </c>
      <c r="AK1348" s="39" t="n">
        <f aca="false">E1348*F1348+P1348*Q1348+H1348+J1348+S1348+U1348</f>
        <v>30</v>
      </c>
      <c r="AL1348" s="39" t="n">
        <f aca="false">L1348+W1348</f>
        <v>0</v>
      </c>
      <c r="AM1348" s="39" t="n">
        <f aca="false">M1348+X1348</f>
        <v>0</v>
      </c>
      <c r="AN1348" s="39" t="n">
        <f aca="false">Y1348</f>
        <v>0</v>
      </c>
      <c r="AO1348" s="39" t="n">
        <f aca="false">SUM(AK1348:AN1348)</f>
        <v>30</v>
      </c>
      <c r="AP1348" s="41" t="n">
        <f aca="false">K1348+V1348</f>
        <v>0</v>
      </c>
    </row>
    <row r="1349" s="42" customFormat="true" ht="16.5" hidden="true" customHeight="true" outlineLevel="0" collapsed="false">
      <c r="A1349" s="141" t="s">
        <v>136</v>
      </c>
      <c r="B1349" s="30" t="s">
        <v>375</v>
      </c>
      <c r="C1349" s="31" t="s">
        <v>678</v>
      </c>
      <c r="D1349" s="143" t="s">
        <v>438</v>
      </c>
      <c r="E1349" s="31" t="n">
        <v>14</v>
      </c>
      <c r="F1349" s="31"/>
      <c r="G1349" s="31"/>
      <c r="H1349" s="31"/>
      <c r="I1349" s="31"/>
      <c r="J1349" s="31"/>
      <c r="K1349" s="31"/>
      <c r="L1349" s="31"/>
      <c r="M1349" s="31"/>
      <c r="N1349" s="33" t="n">
        <f aca="false">E1349*F1349+H1349+J1349+K1349+L1349+M1349</f>
        <v>0</v>
      </c>
      <c r="O1349" s="36"/>
      <c r="P1349" s="31" t="n">
        <v>18</v>
      </c>
      <c r="Q1349" s="31" t="n">
        <v>4</v>
      </c>
      <c r="R1349" s="31" t="n">
        <v>40</v>
      </c>
      <c r="S1349" s="31" t="n">
        <v>-40</v>
      </c>
      <c r="T1349" s="31"/>
      <c r="U1349" s="31"/>
      <c r="V1349" s="31"/>
      <c r="W1349" s="31"/>
      <c r="X1349" s="31"/>
      <c r="Y1349" s="31"/>
      <c r="Z1349" s="36" t="n">
        <f aca="false">P1349*Q1349+S1349+U1349+V1349+W1349+X1349+Y1349</f>
        <v>32</v>
      </c>
      <c r="AA1349" s="36" t="n">
        <f aca="false">N1349+Z1349</f>
        <v>32</v>
      </c>
      <c r="AB1349" s="47" t="s">
        <v>259</v>
      </c>
      <c r="AC1349" s="31"/>
      <c r="AD1349" s="31"/>
      <c r="AE1349" s="36" t="n">
        <f aca="false">P1349*Q1349</f>
        <v>72</v>
      </c>
      <c r="AF1349" s="38" t="n">
        <f aca="false">E1349*F1349+P1349*Q1349</f>
        <v>72</v>
      </c>
      <c r="AG1349" s="39" t="str">
        <f aca="false">AB1349</f>
        <v>Евдокимов М.В.</v>
      </c>
      <c r="AH1349" s="39" t="str">
        <f aca="false">C1349</f>
        <v>2АСС11-4</v>
      </c>
      <c r="AI1349" s="40" t="str">
        <f aca="false">B1349</f>
        <v>21</v>
      </c>
      <c r="AJ1349" s="39" t="str">
        <f aca="false">CONCATENATE(A1349," ",D1349)</f>
        <v>МДК.01.03 Системы коммутации, технологии их монтажа и обслуживания</v>
      </c>
      <c r="AK1349" s="39" t="n">
        <f aca="false">E1349*F1349+P1349*Q1349+H1349+J1349+S1349+U1349</f>
        <v>32</v>
      </c>
      <c r="AL1349" s="39" t="n">
        <f aca="false">L1349+W1349</f>
        <v>0</v>
      </c>
      <c r="AM1349" s="39" t="n">
        <f aca="false">M1349+X1349</f>
        <v>0</v>
      </c>
      <c r="AN1349" s="39" t="n">
        <f aca="false">Y1349</f>
        <v>0</v>
      </c>
      <c r="AO1349" s="39" t="n">
        <f aca="false">SUM(AK1349:AN1349)</f>
        <v>32</v>
      </c>
      <c r="AP1349" s="41" t="n">
        <f aca="false">K1349+V1349</f>
        <v>0</v>
      </c>
    </row>
    <row r="1350" s="42" customFormat="true" ht="16.5" hidden="true" customHeight="true" outlineLevel="0" collapsed="false">
      <c r="A1350" s="141" t="s">
        <v>136</v>
      </c>
      <c r="B1350" s="158" t="s">
        <v>53</v>
      </c>
      <c r="C1350" s="57" t="s">
        <v>676</v>
      </c>
      <c r="D1350" s="143" t="s">
        <v>438</v>
      </c>
      <c r="E1350" s="31" t="n">
        <v>14</v>
      </c>
      <c r="F1350" s="31"/>
      <c r="G1350" s="31"/>
      <c r="H1350" s="31"/>
      <c r="I1350" s="31"/>
      <c r="J1350" s="31"/>
      <c r="K1350" s="31"/>
      <c r="L1350" s="31"/>
      <c r="M1350" s="31"/>
      <c r="N1350" s="33" t="n">
        <f aca="false">E1350*F1350+H1350+J1350+K1350+L1350+M1350</f>
        <v>0</v>
      </c>
      <c r="O1350" s="36"/>
      <c r="P1350" s="31" t="n">
        <v>18</v>
      </c>
      <c r="Q1350" s="31"/>
      <c r="R1350" s="31"/>
      <c r="S1350" s="31" t="n">
        <v>40</v>
      </c>
      <c r="T1350" s="31"/>
      <c r="U1350" s="31"/>
      <c r="V1350" s="31"/>
      <c r="W1350" s="31"/>
      <c r="X1350" s="31"/>
      <c r="Y1350" s="31"/>
      <c r="Z1350" s="36" t="n">
        <f aca="false">P1350*Q1350+S1350+U1350+V1350+W1350+X1350+Y1350</f>
        <v>40</v>
      </c>
      <c r="AA1350" s="36" t="n">
        <f aca="false">N1350+Z1350</f>
        <v>40</v>
      </c>
      <c r="AB1350" s="47" t="s">
        <v>259</v>
      </c>
      <c r="AC1350" s="31"/>
      <c r="AD1350" s="31"/>
      <c r="AE1350" s="36" t="n">
        <f aca="false">P1350*Q1350</f>
        <v>0</v>
      </c>
      <c r="AF1350" s="38" t="n">
        <f aca="false">E1350*F1350+P1350*Q1350</f>
        <v>0</v>
      </c>
      <c r="AG1350" s="39" t="str">
        <f aca="false">AB1350</f>
        <v>Евдокимов М.В.</v>
      </c>
      <c r="AH1350" s="39" t="str">
        <f aca="false">C1350</f>
        <v>2АСС11-4а</v>
      </c>
      <c r="AI1350" s="40" t="str">
        <f aca="false">B1350</f>
        <v>12</v>
      </c>
      <c r="AJ1350" s="39" t="str">
        <f aca="false">CONCATENATE(A1350," ",D1350)</f>
        <v>МДК.01.03 Системы коммутации, технологии их монтажа и обслуживания</v>
      </c>
      <c r="AK1350" s="39" t="n">
        <f aca="false">E1350*F1350+P1350*Q1350+H1350+J1350+S1350+U1350</f>
        <v>40</v>
      </c>
      <c r="AL1350" s="39" t="n">
        <f aca="false">L1350+W1350</f>
        <v>0</v>
      </c>
      <c r="AM1350" s="39" t="n">
        <f aca="false">M1350+X1350</f>
        <v>0</v>
      </c>
      <c r="AN1350" s="39" t="n">
        <f aca="false">Y1350</f>
        <v>0</v>
      </c>
      <c r="AO1350" s="39" t="n">
        <f aca="false">SUM(AK1350:AN1350)</f>
        <v>40</v>
      </c>
      <c r="AP1350" s="41" t="n">
        <f aca="false">K1350+V1350</f>
        <v>0</v>
      </c>
    </row>
    <row r="1351" s="42" customFormat="true" ht="16.5" hidden="true" customHeight="true" outlineLevel="0" collapsed="false">
      <c r="A1351" s="141" t="s">
        <v>136</v>
      </c>
      <c r="B1351" s="158" t="s">
        <v>119</v>
      </c>
      <c r="C1351" s="57" t="s">
        <v>677</v>
      </c>
      <c r="D1351" s="143" t="s">
        <v>438</v>
      </c>
      <c r="E1351" s="31" t="n">
        <v>14</v>
      </c>
      <c r="F1351" s="31"/>
      <c r="G1351" s="31"/>
      <c r="H1351" s="31"/>
      <c r="I1351" s="31"/>
      <c r="J1351" s="31"/>
      <c r="K1351" s="31"/>
      <c r="L1351" s="31"/>
      <c r="M1351" s="31"/>
      <c r="N1351" s="33" t="n">
        <f aca="false">E1351*F1351+H1351+J1351+K1351+L1351+M1351</f>
        <v>0</v>
      </c>
      <c r="O1351" s="36"/>
      <c r="P1351" s="31" t="n">
        <v>18</v>
      </c>
      <c r="Q1351" s="31"/>
      <c r="R1351" s="31"/>
      <c r="S1351" s="31" t="n">
        <v>40</v>
      </c>
      <c r="T1351" s="31"/>
      <c r="U1351" s="31"/>
      <c r="V1351" s="31"/>
      <c r="W1351" s="31"/>
      <c r="X1351" s="31"/>
      <c r="Y1351" s="31"/>
      <c r="Z1351" s="36" t="n">
        <f aca="false">P1351*Q1351+S1351+U1351+V1351+W1351+X1351+Y1351</f>
        <v>40</v>
      </c>
      <c r="AA1351" s="36" t="n">
        <f aca="false">N1351+Z1351</f>
        <v>40</v>
      </c>
      <c r="AB1351" s="47" t="s">
        <v>69</v>
      </c>
      <c r="AC1351" s="31"/>
      <c r="AD1351" s="31"/>
      <c r="AE1351" s="36" t="n">
        <f aca="false">P1351*Q1351</f>
        <v>0</v>
      </c>
      <c r="AF1351" s="38" t="n">
        <f aca="false">E1351*F1351+P1351*Q1351</f>
        <v>0</v>
      </c>
      <c r="AG1351" s="39" t="str">
        <f aca="false">AB1351</f>
        <v>вак. 2 п/гр</v>
      </c>
      <c r="AH1351" s="39" t="str">
        <f aca="false">C1351</f>
        <v>2АСС11-4б</v>
      </c>
      <c r="AI1351" s="40" t="str">
        <f aca="false">B1351</f>
        <v>9</v>
      </c>
      <c r="AJ1351" s="39" t="str">
        <f aca="false">CONCATENATE(A1351," ",D1351)</f>
        <v>МДК.01.03 Системы коммутации, технологии их монтажа и обслуживания</v>
      </c>
      <c r="AK1351" s="39" t="n">
        <f aca="false">E1351*F1351+P1351*Q1351+H1351+J1351+S1351+U1351</f>
        <v>40</v>
      </c>
      <c r="AL1351" s="39" t="n">
        <f aca="false">L1351+W1351</f>
        <v>0</v>
      </c>
      <c r="AM1351" s="39" t="n">
        <f aca="false">M1351+X1351</f>
        <v>0</v>
      </c>
      <c r="AN1351" s="39" t="n">
        <f aca="false">Y1351</f>
        <v>0</v>
      </c>
      <c r="AO1351" s="39" t="n">
        <f aca="false">SUM(AK1351:AN1351)</f>
        <v>40</v>
      </c>
      <c r="AP1351" s="41" t="n">
        <f aca="false">K1351+V1351</f>
        <v>0</v>
      </c>
    </row>
    <row r="1352" s="42" customFormat="true" ht="16.5" hidden="true" customHeight="true" outlineLevel="0" collapsed="false">
      <c r="A1352" s="138" t="s">
        <v>333</v>
      </c>
      <c r="B1352" s="30" t="s">
        <v>375</v>
      </c>
      <c r="C1352" s="31" t="s">
        <v>678</v>
      </c>
      <c r="D1352" s="133" t="s">
        <v>439</v>
      </c>
      <c r="E1352" s="31" t="n">
        <v>14</v>
      </c>
      <c r="F1352" s="31"/>
      <c r="G1352" s="31"/>
      <c r="H1352" s="31"/>
      <c r="I1352" s="31"/>
      <c r="J1352" s="31"/>
      <c r="K1352" s="31"/>
      <c r="L1352" s="31"/>
      <c r="M1352" s="31"/>
      <c r="N1352" s="33" t="n">
        <f aca="false">E1352*F1352+H1352+J1352+K1352+L1352+M1352</f>
        <v>0</v>
      </c>
      <c r="O1352" s="36"/>
      <c r="P1352" s="31" t="n">
        <v>18</v>
      </c>
      <c r="Q1352" s="31" t="n">
        <v>3</v>
      </c>
      <c r="R1352" s="31" t="n">
        <v>26</v>
      </c>
      <c r="S1352" s="31" t="n">
        <v>-26</v>
      </c>
      <c r="T1352" s="31"/>
      <c r="U1352" s="31"/>
      <c r="V1352" s="31"/>
      <c r="W1352" s="31" t="n">
        <v>4</v>
      </c>
      <c r="X1352" s="31"/>
      <c r="Y1352" s="31"/>
      <c r="Z1352" s="36" t="n">
        <f aca="false">P1352*Q1352+S1352+U1352+V1352+W1352+X1352+Y1352</f>
        <v>32</v>
      </c>
      <c r="AA1352" s="36" t="n">
        <f aca="false">N1352+Z1352</f>
        <v>32</v>
      </c>
      <c r="AB1352" s="47" t="s">
        <v>357</v>
      </c>
      <c r="AC1352" s="31"/>
      <c r="AD1352" s="31"/>
      <c r="AE1352" s="36" t="n">
        <f aca="false">P1352*Q1352</f>
        <v>54</v>
      </c>
      <c r="AF1352" s="38" t="n">
        <f aca="false">E1352*F1352+P1352*Q1352</f>
        <v>54</v>
      </c>
      <c r="AG1352" s="39" t="str">
        <f aca="false">AB1352</f>
        <v>Падев В.К.</v>
      </c>
      <c r="AH1352" s="39" t="str">
        <f aca="false">C1352</f>
        <v>2АСС11-4</v>
      </c>
      <c r="AI1352" s="40" t="str">
        <f aca="false">B1352</f>
        <v>21</v>
      </c>
      <c r="AJ1352" s="39" t="str">
        <f aca="false">CONCATENATE(A1352," ",D1352)</f>
        <v>МДК.01.04 Дизайн проектируемых систем</v>
      </c>
      <c r="AK1352" s="39" t="n">
        <f aca="false">E1352*F1352+P1352*Q1352+H1352+J1352+S1352+U1352</f>
        <v>28</v>
      </c>
      <c r="AL1352" s="39" t="n">
        <f aca="false">L1352+W1352</f>
        <v>4</v>
      </c>
      <c r="AM1352" s="39" t="n">
        <f aca="false">M1352+X1352</f>
        <v>0</v>
      </c>
      <c r="AN1352" s="39" t="n">
        <f aca="false">Y1352</f>
        <v>0</v>
      </c>
      <c r="AO1352" s="39" t="n">
        <f aca="false">SUM(AK1352:AN1352)</f>
        <v>32</v>
      </c>
      <c r="AP1352" s="41" t="n">
        <f aca="false">K1352+V1352</f>
        <v>0</v>
      </c>
    </row>
    <row r="1353" s="42" customFormat="true" ht="16.5" hidden="true" customHeight="true" outlineLevel="0" collapsed="false">
      <c r="A1353" s="138" t="s">
        <v>333</v>
      </c>
      <c r="B1353" s="158" t="s">
        <v>53</v>
      </c>
      <c r="C1353" s="57" t="s">
        <v>676</v>
      </c>
      <c r="D1353" s="133" t="s">
        <v>439</v>
      </c>
      <c r="E1353" s="31" t="n">
        <v>14</v>
      </c>
      <c r="F1353" s="31"/>
      <c r="G1353" s="31"/>
      <c r="H1353" s="31"/>
      <c r="I1353" s="31"/>
      <c r="J1353" s="31"/>
      <c r="K1353" s="31"/>
      <c r="L1353" s="31"/>
      <c r="M1353" s="31"/>
      <c r="N1353" s="33" t="n">
        <f aca="false">E1353*F1353+H1353+J1353+K1353+L1353+M1353</f>
        <v>0</v>
      </c>
      <c r="O1353" s="36"/>
      <c r="P1353" s="31" t="n">
        <v>18</v>
      </c>
      <c r="Q1353" s="31"/>
      <c r="R1353" s="31"/>
      <c r="S1353" s="31" t="n">
        <v>26</v>
      </c>
      <c r="T1353" s="31"/>
      <c r="U1353" s="31"/>
      <c r="V1353" s="31"/>
      <c r="W1353" s="31"/>
      <c r="X1353" s="31"/>
      <c r="Y1353" s="31"/>
      <c r="Z1353" s="36" t="n">
        <f aca="false">P1353*Q1353+S1353+U1353+V1353+W1353+X1353+Y1353</f>
        <v>26</v>
      </c>
      <c r="AA1353" s="36" t="n">
        <f aca="false">N1353+Z1353</f>
        <v>26</v>
      </c>
      <c r="AB1353" s="47" t="s">
        <v>357</v>
      </c>
      <c r="AC1353" s="31"/>
      <c r="AD1353" s="31"/>
      <c r="AE1353" s="36" t="n">
        <f aca="false">P1353*Q1353</f>
        <v>0</v>
      </c>
      <c r="AF1353" s="38" t="n">
        <f aca="false">E1353*F1353+P1353*Q1353</f>
        <v>0</v>
      </c>
      <c r="AG1353" s="39" t="str">
        <f aca="false">AB1353</f>
        <v>Падев В.К.</v>
      </c>
      <c r="AH1353" s="39" t="str">
        <f aca="false">C1353</f>
        <v>2АСС11-4а</v>
      </c>
      <c r="AI1353" s="40" t="str">
        <f aca="false">B1353</f>
        <v>12</v>
      </c>
      <c r="AJ1353" s="39" t="str">
        <f aca="false">CONCATENATE(A1353," ",D1353)</f>
        <v>МДК.01.04 Дизайн проектируемых систем</v>
      </c>
      <c r="AK1353" s="39" t="n">
        <f aca="false">E1353*F1353+P1353*Q1353+H1353+J1353+S1353+U1353</f>
        <v>26</v>
      </c>
      <c r="AL1353" s="39" t="n">
        <f aca="false">L1353+W1353</f>
        <v>0</v>
      </c>
      <c r="AM1353" s="39" t="n">
        <f aca="false">M1353+X1353</f>
        <v>0</v>
      </c>
      <c r="AN1353" s="39" t="n">
        <f aca="false">Y1353</f>
        <v>0</v>
      </c>
      <c r="AO1353" s="39" t="n">
        <f aca="false">SUM(AK1353:AN1353)</f>
        <v>26</v>
      </c>
      <c r="AP1353" s="41" t="n">
        <f aca="false">K1353+V1353</f>
        <v>0</v>
      </c>
    </row>
    <row r="1354" s="42" customFormat="true" ht="16.5" hidden="true" customHeight="true" outlineLevel="0" collapsed="false">
      <c r="A1354" s="138" t="s">
        <v>333</v>
      </c>
      <c r="B1354" s="158" t="s">
        <v>119</v>
      </c>
      <c r="C1354" s="57" t="s">
        <v>677</v>
      </c>
      <c r="D1354" s="133" t="s">
        <v>439</v>
      </c>
      <c r="E1354" s="31" t="n">
        <v>14</v>
      </c>
      <c r="F1354" s="31"/>
      <c r="G1354" s="31"/>
      <c r="H1354" s="31"/>
      <c r="I1354" s="31"/>
      <c r="J1354" s="31"/>
      <c r="K1354" s="31"/>
      <c r="L1354" s="31"/>
      <c r="M1354" s="31"/>
      <c r="N1354" s="33" t="n">
        <f aca="false">E1354*F1354+H1354+J1354+K1354+L1354+M1354</f>
        <v>0</v>
      </c>
      <c r="O1354" s="36"/>
      <c r="P1354" s="31" t="n">
        <v>18</v>
      </c>
      <c r="Q1354" s="31"/>
      <c r="R1354" s="31"/>
      <c r="S1354" s="31" t="n">
        <v>26</v>
      </c>
      <c r="T1354" s="31"/>
      <c r="U1354" s="31"/>
      <c r="V1354" s="31"/>
      <c r="W1354" s="31"/>
      <c r="X1354" s="31"/>
      <c r="Y1354" s="31"/>
      <c r="Z1354" s="36" t="n">
        <f aca="false">P1354*Q1354+S1354+U1354+V1354+W1354+X1354+Y1354</f>
        <v>26</v>
      </c>
      <c r="AA1354" s="36" t="n">
        <f aca="false">N1354+Z1354</f>
        <v>26</v>
      </c>
      <c r="AB1354" s="47" t="s">
        <v>69</v>
      </c>
      <c r="AC1354" s="31"/>
      <c r="AD1354" s="31"/>
      <c r="AE1354" s="36" t="n">
        <f aca="false">P1354*Q1354</f>
        <v>0</v>
      </c>
      <c r="AF1354" s="38" t="n">
        <f aca="false">E1354*F1354+P1354*Q1354</f>
        <v>0</v>
      </c>
      <c r="AG1354" s="39" t="str">
        <f aca="false">AB1354</f>
        <v>вак. 2 п/гр</v>
      </c>
      <c r="AH1354" s="39" t="str">
        <f aca="false">C1354</f>
        <v>2АСС11-4б</v>
      </c>
      <c r="AI1354" s="40" t="str">
        <f aca="false">B1354</f>
        <v>9</v>
      </c>
      <c r="AJ1354" s="39" t="str">
        <f aca="false">CONCATENATE(A1354," ",D1354)</f>
        <v>МДК.01.04 Дизайн проектируемых систем</v>
      </c>
      <c r="AK1354" s="39" t="n">
        <f aca="false">E1354*F1354+P1354*Q1354+H1354+J1354+S1354+U1354</f>
        <v>26</v>
      </c>
      <c r="AL1354" s="39" t="n">
        <f aca="false">L1354+W1354</f>
        <v>0</v>
      </c>
      <c r="AM1354" s="39" t="n">
        <f aca="false">M1354+X1354</f>
        <v>0</v>
      </c>
      <c r="AN1354" s="39" t="n">
        <f aca="false">Y1354</f>
        <v>0</v>
      </c>
      <c r="AO1354" s="39" t="n">
        <f aca="false">SUM(AK1354:AN1354)</f>
        <v>26</v>
      </c>
      <c r="AP1354" s="41" t="n">
        <f aca="false">K1354+V1354</f>
        <v>0</v>
      </c>
    </row>
    <row r="1355" s="42" customFormat="true" ht="16.5" hidden="true" customHeight="true" outlineLevel="0" collapsed="false">
      <c r="A1355" s="138" t="s">
        <v>138</v>
      </c>
      <c r="B1355" s="158" t="s">
        <v>53</v>
      </c>
      <c r="C1355" s="57" t="s">
        <v>676</v>
      </c>
      <c r="D1355" s="248" t="s">
        <v>108</v>
      </c>
      <c r="E1355" s="31" t="n">
        <v>2</v>
      </c>
      <c r="F1355" s="31" t="n">
        <v>36</v>
      </c>
      <c r="G1355" s="31"/>
      <c r="H1355" s="31"/>
      <c r="I1355" s="31"/>
      <c r="J1355" s="31"/>
      <c r="K1355" s="31"/>
      <c r="L1355" s="31"/>
      <c r="M1355" s="31"/>
      <c r="N1355" s="33" t="n">
        <v>72</v>
      </c>
      <c r="O1355" s="36"/>
      <c r="P1355" s="31" t="n">
        <v>18</v>
      </c>
      <c r="Q1355" s="31"/>
      <c r="R1355" s="31"/>
      <c r="S1355" s="31"/>
      <c r="T1355" s="31"/>
      <c r="U1355" s="31"/>
      <c r="V1355" s="31"/>
      <c r="W1355" s="31"/>
      <c r="X1355" s="31"/>
      <c r="Y1355" s="31"/>
      <c r="Z1355" s="36" t="n">
        <v>0</v>
      </c>
      <c r="AA1355" s="36" t="n">
        <f aca="false">N1355+Z1355</f>
        <v>72</v>
      </c>
      <c r="AB1355" s="130" t="s">
        <v>321</v>
      </c>
      <c r="AC1355" s="31"/>
      <c r="AD1355" s="31"/>
      <c r="AE1355" s="36"/>
      <c r="AF1355" s="38" t="n">
        <f aca="false">E1355*F1355+P1355*Q1355</f>
        <v>72</v>
      </c>
      <c r="AG1355" s="39" t="str">
        <f aca="false">AB1355</f>
        <v>Вашкевич С.И.</v>
      </c>
      <c r="AH1355" s="39" t="str">
        <f aca="false">C1355</f>
        <v>2АСС11-4а</v>
      </c>
      <c r="AI1355" s="40" t="str">
        <f aca="false">B1355</f>
        <v>12</v>
      </c>
      <c r="AJ1355" s="39" t="str">
        <f aca="false">CONCATENATE(A1355," ",D1355)</f>
        <v>УП.01 Учебная практика</v>
      </c>
      <c r="AK1355" s="39" t="n">
        <f aca="false">E1355*F1355+P1355*Q1355+H1355+J1355+S1355+U1355</f>
        <v>72</v>
      </c>
      <c r="AL1355" s="39" t="n">
        <f aca="false">L1355+W1355</f>
        <v>0</v>
      </c>
      <c r="AM1355" s="39" t="n">
        <f aca="false">M1355+X1355</f>
        <v>0</v>
      </c>
      <c r="AN1355" s="39" t="n">
        <f aca="false">Y1355</f>
        <v>0</v>
      </c>
      <c r="AO1355" s="39" t="n">
        <f aca="false">SUM(AK1355:AN1355)</f>
        <v>72</v>
      </c>
      <c r="AP1355" s="41" t="n">
        <f aca="false">K1355+V1355</f>
        <v>0</v>
      </c>
    </row>
    <row r="1356" s="42" customFormat="true" ht="16.5" hidden="true" customHeight="true" outlineLevel="0" collapsed="false">
      <c r="A1356" s="138" t="s">
        <v>138</v>
      </c>
      <c r="B1356" s="158" t="s">
        <v>119</v>
      </c>
      <c r="C1356" s="31" t="s">
        <v>677</v>
      </c>
      <c r="D1356" s="195" t="s">
        <v>108</v>
      </c>
      <c r="E1356" s="31" t="n">
        <v>2</v>
      </c>
      <c r="F1356" s="31" t="n">
        <v>36</v>
      </c>
      <c r="G1356" s="31"/>
      <c r="H1356" s="31"/>
      <c r="I1356" s="31"/>
      <c r="J1356" s="31"/>
      <c r="K1356" s="31"/>
      <c r="L1356" s="31"/>
      <c r="M1356" s="31"/>
      <c r="N1356" s="33" t="n">
        <f aca="false">E1356*F1356+H1356+J1356+K1356+L1356+M1356</f>
        <v>72</v>
      </c>
      <c r="O1356" s="36"/>
      <c r="P1356" s="31" t="n">
        <v>18</v>
      </c>
      <c r="Q1356" s="31"/>
      <c r="R1356" s="31"/>
      <c r="S1356" s="31"/>
      <c r="T1356" s="31"/>
      <c r="U1356" s="31"/>
      <c r="V1356" s="31"/>
      <c r="W1356" s="31"/>
      <c r="X1356" s="31"/>
      <c r="Y1356" s="31"/>
      <c r="Z1356" s="36" t="n">
        <f aca="false">P1356*Q1356+S1356+U1356+V1356+W1356+X1356+Y1356</f>
        <v>0</v>
      </c>
      <c r="AA1356" s="36" t="n">
        <f aca="false">N1356+Z1356</f>
        <v>72</v>
      </c>
      <c r="AB1356" s="73" t="s">
        <v>424</v>
      </c>
      <c r="AC1356" s="31"/>
      <c r="AD1356" s="31"/>
      <c r="AE1356" s="36" t="n">
        <f aca="false">P1356*Q1356</f>
        <v>0</v>
      </c>
      <c r="AF1356" s="38" t="n">
        <f aca="false">E1356*F1356+P1356*Q1356</f>
        <v>72</v>
      </c>
      <c r="AG1356" s="39" t="str">
        <f aca="false">AB1356</f>
        <v>Артемов А.П.</v>
      </c>
      <c r="AH1356" s="39" t="str">
        <f aca="false">C1356</f>
        <v>2АСС11-4б</v>
      </c>
      <c r="AI1356" s="40" t="str">
        <f aca="false">B1356</f>
        <v>9</v>
      </c>
      <c r="AJ1356" s="39" t="str">
        <f aca="false">CONCATENATE(A1356," ",D1356)</f>
        <v>УП.01 Учебная практика</v>
      </c>
      <c r="AK1356" s="39" t="n">
        <f aca="false">E1356*F1356+P1356*Q1356+H1356+J1356+S1356+U1356</f>
        <v>72</v>
      </c>
      <c r="AL1356" s="39" t="n">
        <f aca="false">L1356+W1356</f>
        <v>0</v>
      </c>
      <c r="AM1356" s="39" t="n">
        <f aca="false">M1356+X1356</f>
        <v>0</v>
      </c>
      <c r="AN1356" s="39" t="n">
        <f aca="false">Y1356</f>
        <v>0</v>
      </c>
      <c r="AO1356" s="39" t="n">
        <f aca="false">SUM(AK1356:AN1356)</f>
        <v>72</v>
      </c>
      <c r="AP1356" s="41" t="n">
        <f aca="false">K1356+V1356</f>
        <v>0</v>
      </c>
    </row>
    <row r="1357" s="42" customFormat="true" ht="16.5" hidden="true" customHeight="true" outlineLevel="0" collapsed="false">
      <c r="A1357" s="138" t="s">
        <v>139</v>
      </c>
      <c r="B1357" s="30" t="s">
        <v>375</v>
      </c>
      <c r="C1357" s="31" t="s">
        <v>678</v>
      </c>
      <c r="D1357" s="195" t="s">
        <v>140</v>
      </c>
      <c r="E1357" s="31" t="n">
        <v>14</v>
      </c>
      <c r="F1357" s="31"/>
      <c r="G1357" s="31"/>
      <c r="H1357" s="31"/>
      <c r="I1357" s="31"/>
      <c r="J1357" s="31"/>
      <c r="K1357" s="31"/>
      <c r="L1357" s="31"/>
      <c r="M1357" s="31"/>
      <c r="N1357" s="33" t="n">
        <f aca="false">E1357*F1357+H1357+J1357+K1357+L1357+M1357</f>
        <v>0</v>
      </c>
      <c r="O1357" s="36"/>
      <c r="P1357" s="31" t="n">
        <v>4</v>
      </c>
      <c r="Q1357" s="31" t="n">
        <v>12</v>
      </c>
      <c r="R1357" s="31"/>
      <c r="S1357" s="31"/>
      <c r="T1357" s="31"/>
      <c r="U1357" s="31"/>
      <c r="V1357" s="31"/>
      <c r="W1357" s="31"/>
      <c r="X1357" s="31"/>
      <c r="Y1357" s="31"/>
      <c r="Z1357" s="36" t="n">
        <f aca="false">P1357*Q1357+S1357+U1357+V1357+W1357+X1357+Y1357</f>
        <v>48</v>
      </c>
      <c r="AA1357" s="36" t="n">
        <f aca="false">N1357+Z1357</f>
        <v>48</v>
      </c>
      <c r="AB1357" s="36" t="s">
        <v>413</v>
      </c>
      <c r="AC1357" s="31"/>
      <c r="AD1357" s="31"/>
      <c r="AE1357" s="36" t="n">
        <f aca="false">P1357*Q1357</f>
        <v>48</v>
      </c>
      <c r="AF1357" s="38" t="n">
        <f aca="false">E1357*F1357+P1357*Q1357</f>
        <v>48</v>
      </c>
      <c r="AG1357" s="39" t="str">
        <f aca="false">AB1357</f>
        <v>Чагмавели Н.В.</v>
      </c>
      <c r="AH1357" s="39" t="str">
        <f aca="false">C1357</f>
        <v>2АСС11-4</v>
      </c>
      <c r="AI1357" s="40" t="str">
        <f aca="false">B1357</f>
        <v>21</v>
      </c>
      <c r="AJ1357" s="39" t="str">
        <f aca="false">CONCATENATE(A1357," ",D1357)</f>
        <v>ПП.01 Производственная практика (по профилю специальности)</v>
      </c>
      <c r="AK1357" s="39" t="n">
        <f aca="false">E1357*F1357+P1357*Q1357+H1357+J1357+S1357+U1357</f>
        <v>48</v>
      </c>
      <c r="AL1357" s="39" t="n">
        <f aca="false">L1357+W1357</f>
        <v>0</v>
      </c>
      <c r="AM1357" s="39" t="n">
        <f aca="false">M1357+X1357</f>
        <v>0</v>
      </c>
      <c r="AN1357" s="39" t="n">
        <f aca="false">Y1357</f>
        <v>0</v>
      </c>
      <c r="AO1357" s="39" t="n">
        <f aca="false">SUM(AK1357:AN1357)</f>
        <v>48</v>
      </c>
      <c r="AP1357" s="41" t="n">
        <f aca="false">K1357+V1357</f>
        <v>0</v>
      </c>
    </row>
    <row r="1358" s="42" customFormat="true" ht="16.5" hidden="true" customHeight="true" outlineLevel="0" collapsed="false">
      <c r="A1358" s="138" t="s">
        <v>139</v>
      </c>
      <c r="B1358" s="30" t="s">
        <v>375</v>
      </c>
      <c r="C1358" s="31" t="s">
        <v>678</v>
      </c>
      <c r="D1358" s="195" t="s">
        <v>140</v>
      </c>
      <c r="E1358" s="31" t="n">
        <v>14</v>
      </c>
      <c r="F1358" s="31"/>
      <c r="G1358" s="31"/>
      <c r="H1358" s="31"/>
      <c r="I1358" s="31"/>
      <c r="J1358" s="31"/>
      <c r="K1358" s="31"/>
      <c r="L1358" s="31"/>
      <c r="M1358" s="31"/>
      <c r="N1358" s="33" t="n">
        <f aca="false">E1358*F1358+H1358+J1358+K1358+L1358+M1358</f>
        <v>0</v>
      </c>
      <c r="O1358" s="36"/>
      <c r="P1358" s="31" t="n">
        <v>4</v>
      </c>
      <c r="Q1358" s="31" t="n">
        <v>12</v>
      </c>
      <c r="R1358" s="31"/>
      <c r="S1358" s="31"/>
      <c r="T1358" s="31"/>
      <c r="U1358" s="31"/>
      <c r="V1358" s="31"/>
      <c r="W1358" s="31"/>
      <c r="X1358" s="31"/>
      <c r="Y1358" s="31"/>
      <c r="Z1358" s="36" t="n">
        <f aca="false">P1358*Q1358+S1358+U1358+V1358+W1358+X1358+Y1358</f>
        <v>48</v>
      </c>
      <c r="AA1358" s="36" t="n">
        <f aca="false">N1358+Z1358</f>
        <v>48</v>
      </c>
      <c r="AB1358" s="36" t="s">
        <v>434</v>
      </c>
      <c r="AC1358" s="31"/>
      <c r="AD1358" s="31"/>
      <c r="AE1358" s="36"/>
      <c r="AF1358" s="38" t="n">
        <f aca="false">E1358*F1358+P1358*Q1358</f>
        <v>48</v>
      </c>
      <c r="AG1358" s="39" t="str">
        <f aca="false">AB1358</f>
        <v>Плаксо В.А.</v>
      </c>
      <c r="AH1358" s="39" t="str">
        <f aca="false">C1358</f>
        <v>2АСС11-4</v>
      </c>
      <c r="AI1358" s="40" t="str">
        <f aca="false">B1358</f>
        <v>21</v>
      </c>
      <c r="AJ1358" s="39" t="str">
        <f aca="false">CONCATENATE(A1358," ",D1358)</f>
        <v>ПП.01 Производственная практика (по профилю специальности)</v>
      </c>
      <c r="AK1358" s="39" t="n">
        <f aca="false">E1358*F1358+P1358*Q1358+H1358+J1358+S1358+U1358</f>
        <v>48</v>
      </c>
      <c r="AL1358" s="39" t="n">
        <f aca="false">L1358+W1358</f>
        <v>0</v>
      </c>
      <c r="AM1358" s="39" t="n">
        <f aca="false">M1358+X1358</f>
        <v>0</v>
      </c>
      <c r="AN1358" s="39" t="n">
        <f aca="false">Y1358</f>
        <v>0</v>
      </c>
      <c r="AO1358" s="39" t="n">
        <f aca="false">SUM(AK1358:AN1358)</f>
        <v>48</v>
      </c>
      <c r="AP1358" s="41" t="n">
        <f aca="false">K1358+V1358</f>
        <v>0</v>
      </c>
    </row>
    <row r="1359" s="42" customFormat="true" ht="16.5" hidden="true" customHeight="true" outlineLevel="0" collapsed="false">
      <c r="A1359" s="138" t="s">
        <v>139</v>
      </c>
      <c r="B1359" s="30" t="s">
        <v>375</v>
      </c>
      <c r="C1359" s="31" t="s">
        <v>678</v>
      </c>
      <c r="D1359" s="195" t="s">
        <v>140</v>
      </c>
      <c r="E1359" s="31" t="n">
        <v>14</v>
      </c>
      <c r="F1359" s="31"/>
      <c r="G1359" s="31"/>
      <c r="H1359" s="31"/>
      <c r="I1359" s="31"/>
      <c r="J1359" s="31"/>
      <c r="K1359" s="31"/>
      <c r="L1359" s="31"/>
      <c r="M1359" s="31"/>
      <c r="N1359" s="33" t="n">
        <f aca="false">E1359*F1359+H1359+J1359+K1359+L1359+M1359</f>
        <v>0</v>
      </c>
      <c r="O1359" s="36"/>
      <c r="P1359" s="31" t="n">
        <v>4</v>
      </c>
      <c r="Q1359" s="31" t="n">
        <v>12</v>
      </c>
      <c r="R1359" s="31"/>
      <c r="S1359" s="31"/>
      <c r="T1359" s="31"/>
      <c r="U1359" s="31"/>
      <c r="V1359" s="31"/>
      <c r="W1359" s="31"/>
      <c r="X1359" s="31"/>
      <c r="Y1359" s="31"/>
      <c r="Z1359" s="36" t="n">
        <f aca="false">P1359*Q1359+S1359+U1359+V1359+W1359+X1359+Y1359</f>
        <v>48</v>
      </c>
      <c r="AA1359" s="36" t="n">
        <f aca="false">N1359+Z1359</f>
        <v>48</v>
      </c>
      <c r="AB1359" s="36" t="s">
        <v>143</v>
      </c>
      <c r="AC1359" s="31"/>
      <c r="AD1359" s="31"/>
      <c r="AE1359" s="36"/>
      <c r="AF1359" s="38" t="n">
        <f aca="false">E1359*F1359+P1359*Q1359</f>
        <v>48</v>
      </c>
      <c r="AG1359" s="39" t="str">
        <f aca="false">AB1359</f>
        <v>вак. ПП</v>
      </c>
      <c r="AH1359" s="39" t="str">
        <f aca="false">C1359</f>
        <v>2АСС11-4</v>
      </c>
      <c r="AI1359" s="40" t="str">
        <f aca="false">B1359</f>
        <v>21</v>
      </c>
      <c r="AJ1359" s="39" t="str">
        <f aca="false">CONCATENATE(A1359," ",D1359)</f>
        <v>ПП.01 Производственная практика (по профилю специальности)</v>
      </c>
      <c r="AK1359" s="39" t="n">
        <f aca="false">E1359*F1359+P1359*Q1359+H1359+J1359+S1359+U1359</f>
        <v>48</v>
      </c>
      <c r="AL1359" s="39" t="n">
        <f aca="false">L1359+W1359</f>
        <v>0</v>
      </c>
      <c r="AM1359" s="39" t="n">
        <f aca="false">M1359+X1359</f>
        <v>0</v>
      </c>
      <c r="AN1359" s="39" t="n">
        <f aca="false">Y1359</f>
        <v>0</v>
      </c>
      <c r="AO1359" s="39" t="n">
        <f aca="false">SUM(AK1359:AN1359)</f>
        <v>48</v>
      </c>
      <c r="AP1359" s="41" t="n">
        <f aca="false">K1359+V1359</f>
        <v>0</v>
      </c>
    </row>
    <row r="1360" s="42" customFormat="true" ht="16.5" hidden="true" customHeight="true" outlineLevel="0" collapsed="false">
      <c r="A1360" s="138" t="s">
        <v>441</v>
      </c>
      <c r="B1360" s="30" t="s">
        <v>375</v>
      </c>
      <c r="C1360" s="31" t="s">
        <v>678</v>
      </c>
      <c r="D1360" s="195" t="s">
        <v>145</v>
      </c>
      <c r="E1360" s="31" t="n">
        <v>14</v>
      </c>
      <c r="F1360" s="31"/>
      <c r="G1360" s="31"/>
      <c r="H1360" s="31"/>
      <c r="I1360" s="31"/>
      <c r="J1360" s="31"/>
      <c r="K1360" s="31"/>
      <c r="L1360" s="31"/>
      <c r="M1360" s="31"/>
      <c r="N1360" s="33" t="n">
        <f aca="false">E1360*F1360+H1360+J1360+K1360+L1360+M1360</f>
        <v>0</v>
      </c>
      <c r="O1360" s="36"/>
      <c r="P1360" s="31" t="n">
        <v>18</v>
      </c>
      <c r="Q1360" s="31"/>
      <c r="R1360" s="31"/>
      <c r="S1360" s="31"/>
      <c r="T1360" s="31"/>
      <c r="U1360" s="31"/>
      <c r="V1360" s="31"/>
      <c r="W1360" s="31"/>
      <c r="X1360" s="31" t="n">
        <v>24</v>
      </c>
      <c r="Y1360" s="31"/>
      <c r="Z1360" s="36" t="n">
        <f aca="false">P1360*Q1360+S1360+U1360+V1360+W1360+X1360+Y1360</f>
        <v>24</v>
      </c>
      <c r="AA1360" s="36" t="n">
        <f aca="false">N1360+Z1360</f>
        <v>24</v>
      </c>
      <c r="AB1360" s="36" t="s">
        <v>146</v>
      </c>
      <c r="AC1360" s="31"/>
      <c r="AD1360" s="31"/>
      <c r="AE1360" s="36" t="n">
        <f aca="false">P1360*Q1360</f>
        <v>0</v>
      </c>
      <c r="AF1360" s="38" t="n">
        <f aca="false">E1360*F1360+P1360*Q1360</f>
        <v>0</v>
      </c>
      <c r="AG1360" s="39" t="str">
        <f aca="false">AB1360</f>
        <v>вак. ДЭ</v>
      </c>
      <c r="AH1360" s="39" t="str">
        <f aca="false">C1360</f>
        <v>2АСС11-4</v>
      </c>
      <c r="AI1360" s="40" t="str">
        <f aca="false">B1360</f>
        <v>21</v>
      </c>
      <c r="AJ1360" s="39" t="str">
        <f aca="false">CONCATENATE(A1360," ",D1360)</f>
        <v>ДЭ Демонстрационный экзамен по модулю</v>
      </c>
      <c r="AK1360" s="39" t="n">
        <f aca="false">E1360*F1360+P1360*Q1360+H1360+J1360+S1360+U1360</f>
        <v>0</v>
      </c>
      <c r="AL1360" s="39" t="n">
        <f aca="false">L1360+W1360</f>
        <v>0</v>
      </c>
      <c r="AM1360" s="39" t="n">
        <f aca="false">M1360+X1360</f>
        <v>24</v>
      </c>
      <c r="AN1360" s="39" t="n">
        <f aca="false">Y1360</f>
        <v>0</v>
      </c>
      <c r="AO1360" s="39" t="n">
        <f aca="false">SUM(AK1360:AN1360)</f>
        <v>24</v>
      </c>
      <c r="AP1360" s="41" t="n">
        <f aca="false">K1360+V1360</f>
        <v>0</v>
      </c>
    </row>
    <row r="1361" s="42" customFormat="true" ht="16.5" hidden="true" customHeight="true" outlineLevel="0" collapsed="false">
      <c r="A1361" s="138" t="s">
        <v>147</v>
      </c>
      <c r="B1361" s="30" t="s">
        <v>375</v>
      </c>
      <c r="C1361" s="31" t="s">
        <v>678</v>
      </c>
      <c r="D1361" s="249" t="s">
        <v>442</v>
      </c>
      <c r="E1361" s="31" t="n">
        <v>14</v>
      </c>
      <c r="F1361" s="31" t="n">
        <v>5</v>
      </c>
      <c r="G1361" s="31" t="n">
        <v>100</v>
      </c>
      <c r="H1361" s="31" t="n">
        <v>-30</v>
      </c>
      <c r="I1361" s="31"/>
      <c r="J1361" s="31"/>
      <c r="K1361" s="31"/>
      <c r="L1361" s="31" t="n">
        <v>2</v>
      </c>
      <c r="M1361" s="31"/>
      <c r="N1361" s="33" t="n">
        <f aca="false">E1361*F1361+H1361+J1361+K1361+L1361+M1361</f>
        <v>42</v>
      </c>
      <c r="O1361" s="36"/>
      <c r="P1361" s="31" t="n">
        <v>18</v>
      </c>
      <c r="Q1361" s="31" t="n">
        <v>3</v>
      </c>
      <c r="R1361" s="31"/>
      <c r="S1361" s="31" t="n">
        <v>-30</v>
      </c>
      <c r="T1361" s="31"/>
      <c r="U1361" s="31"/>
      <c r="V1361" s="31"/>
      <c r="W1361" s="31" t="n">
        <v>4</v>
      </c>
      <c r="X1361" s="31"/>
      <c r="Y1361" s="31"/>
      <c r="Z1361" s="36" t="n">
        <f aca="false">P1361*Q1361+S1361+U1361+V1361+W1361+X1361+Y1361</f>
        <v>28</v>
      </c>
      <c r="AA1361" s="36" t="n">
        <f aca="false">N1361+Z1361</f>
        <v>70</v>
      </c>
      <c r="AB1361" s="47" t="s">
        <v>357</v>
      </c>
      <c r="AC1361" s="31" t="s">
        <v>489</v>
      </c>
      <c r="AD1361" s="31"/>
      <c r="AE1361" s="36" t="n">
        <f aca="false">P1361*Q1361</f>
        <v>54</v>
      </c>
      <c r="AF1361" s="38" t="n">
        <f aca="false">E1361*F1361+P1361*Q1361</f>
        <v>124</v>
      </c>
      <c r="AG1361" s="39" t="str">
        <f aca="false">AB1361</f>
        <v>Падев В.К.</v>
      </c>
      <c r="AH1361" s="39" t="str">
        <f aca="false">C1361</f>
        <v>2АСС11-4</v>
      </c>
      <c r="AI1361" s="40" t="str">
        <f aca="false">B1361</f>
        <v>21</v>
      </c>
      <c r="AJ1361" s="39" t="str">
        <f aca="false">CONCATENATE(A1361," ",D1361)</f>
        <v>МДК.02.01 Администрирование сетевых операционных систем</v>
      </c>
      <c r="AK1361" s="39" t="n">
        <f aca="false">E1361*F1361+P1361*Q1361+H1361+J1361+S1361+U1361</f>
        <v>64</v>
      </c>
      <c r="AL1361" s="39" t="n">
        <f aca="false">L1361+W1361</f>
        <v>6</v>
      </c>
      <c r="AM1361" s="39" t="n">
        <f aca="false">M1361+X1361</f>
        <v>0</v>
      </c>
      <c r="AN1361" s="39" t="n">
        <f aca="false">Y1361</f>
        <v>0</v>
      </c>
      <c r="AO1361" s="39" t="n">
        <f aca="false">SUM(AK1361:AN1361)</f>
        <v>70</v>
      </c>
      <c r="AP1361" s="41" t="n">
        <f aca="false">K1361+V1361</f>
        <v>0</v>
      </c>
    </row>
    <row r="1362" s="42" customFormat="true" ht="16.5" hidden="true" customHeight="true" outlineLevel="0" collapsed="false">
      <c r="A1362" s="138" t="s">
        <v>147</v>
      </c>
      <c r="B1362" s="158" t="s">
        <v>53</v>
      </c>
      <c r="C1362" s="57" t="s">
        <v>676</v>
      </c>
      <c r="D1362" s="249" t="s">
        <v>442</v>
      </c>
      <c r="E1362" s="31" t="n">
        <v>14</v>
      </c>
      <c r="F1362" s="31"/>
      <c r="G1362" s="31"/>
      <c r="H1362" s="31" t="n">
        <v>30</v>
      </c>
      <c r="I1362" s="31"/>
      <c r="J1362" s="31"/>
      <c r="K1362" s="31"/>
      <c r="L1362" s="31"/>
      <c r="M1362" s="31"/>
      <c r="N1362" s="33" t="n">
        <f aca="false">E1362*F1362+H1362+J1362+K1362+L1362+M1362</f>
        <v>30</v>
      </c>
      <c r="O1362" s="36"/>
      <c r="P1362" s="31" t="n">
        <v>18</v>
      </c>
      <c r="Q1362" s="31"/>
      <c r="R1362" s="31"/>
      <c r="S1362" s="31" t="n">
        <v>30</v>
      </c>
      <c r="T1362" s="31"/>
      <c r="U1362" s="31"/>
      <c r="V1362" s="31"/>
      <c r="W1362" s="31"/>
      <c r="X1362" s="31"/>
      <c r="Y1362" s="31"/>
      <c r="Z1362" s="36" t="n">
        <f aca="false">P1362*Q1362+S1362+U1362+V1362+W1362+X1362+Y1362</f>
        <v>30</v>
      </c>
      <c r="AA1362" s="36" t="n">
        <f aca="false">N1362+Z1362</f>
        <v>60</v>
      </c>
      <c r="AB1362" s="47" t="s">
        <v>357</v>
      </c>
      <c r="AC1362" s="31" t="s">
        <v>489</v>
      </c>
      <c r="AD1362" s="31"/>
      <c r="AE1362" s="36" t="n">
        <f aca="false">P1362*Q1362</f>
        <v>0</v>
      </c>
      <c r="AF1362" s="38" t="n">
        <f aca="false">E1362*F1362+P1362*Q1362</f>
        <v>0</v>
      </c>
      <c r="AG1362" s="39" t="str">
        <f aca="false">AB1362</f>
        <v>Падев В.К.</v>
      </c>
      <c r="AH1362" s="39" t="str">
        <f aca="false">C1362</f>
        <v>2АСС11-4а</v>
      </c>
      <c r="AI1362" s="40" t="str">
        <f aca="false">B1362</f>
        <v>12</v>
      </c>
      <c r="AJ1362" s="39" t="str">
        <f aca="false">CONCATENATE(A1362," ",D1362)</f>
        <v>МДК.02.01 Администрирование сетевых операционных систем</v>
      </c>
      <c r="AK1362" s="39" t="n">
        <f aca="false">E1362*F1362+P1362*Q1362+H1362+J1362+S1362+U1362</f>
        <v>60</v>
      </c>
      <c r="AL1362" s="39" t="n">
        <f aca="false">L1362+W1362</f>
        <v>0</v>
      </c>
      <c r="AM1362" s="39" t="n">
        <f aca="false">M1362+X1362</f>
        <v>0</v>
      </c>
      <c r="AN1362" s="39" t="n">
        <f aca="false">Y1362</f>
        <v>0</v>
      </c>
      <c r="AO1362" s="39" t="n">
        <f aca="false">SUM(AK1362:AN1362)</f>
        <v>60</v>
      </c>
      <c r="AP1362" s="41" t="n">
        <f aca="false">K1362+V1362</f>
        <v>0</v>
      </c>
    </row>
    <row r="1363" s="42" customFormat="true" ht="16.5" hidden="true" customHeight="true" outlineLevel="0" collapsed="false">
      <c r="A1363" s="138" t="s">
        <v>147</v>
      </c>
      <c r="B1363" s="158" t="s">
        <v>119</v>
      </c>
      <c r="C1363" s="57" t="s">
        <v>677</v>
      </c>
      <c r="D1363" s="249" t="s">
        <v>442</v>
      </c>
      <c r="E1363" s="31" t="n">
        <v>14</v>
      </c>
      <c r="F1363" s="31"/>
      <c r="G1363" s="31"/>
      <c r="H1363" s="31" t="n">
        <v>30</v>
      </c>
      <c r="I1363" s="31"/>
      <c r="J1363" s="31"/>
      <c r="K1363" s="31"/>
      <c r="L1363" s="31"/>
      <c r="M1363" s="31"/>
      <c r="N1363" s="33" t="n">
        <f aca="false">E1363*F1363+H1363+J1363+K1363+L1363+M1363</f>
        <v>30</v>
      </c>
      <c r="O1363" s="36"/>
      <c r="P1363" s="31" t="n">
        <v>18</v>
      </c>
      <c r="Q1363" s="31"/>
      <c r="R1363" s="31"/>
      <c r="S1363" s="31" t="n">
        <v>30</v>
      </c>
      <c r="T1363" s="31"/>
      <c r="U1363" s="31"/>
      <c r="V1363" s="31"/>
      <c r="W1363" s="31"/>
      <c r="X1363" s="31"/>
      <c r="Y1363" s="31"/>
      <c r="Z1363" s="36" t="n">
        <f aca="false">P1363*Q1363+S1363+U1363+V1363+W1363+X1363+Y1363</f>
        <v>30</v>
      </c>
      <c r="AA1363" s="36" t="n">
        <f aca="false">N1363+Z1363</f>
        <v>60</v>
      </c>
      <c r="AB1363" s="47" t="s">
        <v>69</v>
      </c>
      <c r="AC1363" s="31" t="s">
        <v>489</v>
      </c>
      <c r="AD1363" s="31"/>
      <c r="AE1363" s="36" t="n">
        <f aca="false">P1363*Q1363</f>
        <v>0</v>
      </c>
      <c r="AF1363" s="38" t="n">
        <f aca="false">E1363*F1363+P1363*Q1363</f>
        <v>0</v>
      </c>
      <c r="AG1363" s="39" t="str">
        <f aca="false">AB1363</f>
        <v>вак. 2 п/гр</v>
      </c>
      <c r="AH1363" s="39" t="str">
        <f aca="false">C1363</f>
        <v>2АСС11-4б</v>
      </c>
      <c r="AI1363" s="40" t="str">
        <f aca="false">B1363</f>
        <v>9</v>
      </c>
      <c r="AJ1363" s="39" t="str">
        <f aca="false">CONCATENATE(A1363," ",D1363)</f>
        <v>МДК.02.01 Администрирование сетевых операционных систем</v>
      </c>
      <c r="AK1363" s="39" t="n">
        <f aca="false">E1363*F1363+P1363*Q1363+H1363+J1363+S1363+U1363</f>
        <v>60</v>
      </c>
      <c r="AL1363" s="39" t="n">
        <f aca="false">L1363+W1363</f>
        <v>0</v>
      </c>
      <c r="AM1363" s="39" t="n">
        <f aca="false">M1363+X1363</f>
        <v>0</v>
      </c>
      <c r="AN1363" s="39" t="n">
        <f aca="false">Y1363</f>
        <v>0</v>
      </c>
      <c r="AO1363" s="39" t="n">
        <f aca="false">SUM(AK1363:AN1363)</f>
        <v>60</v>
      </c>
      <c r="AP1363" s="41" t="n">
        <f aca="false">K1363+V1363</f>
        <v>0</v>
      </c>
    </row>
    <row r="1364" s="42" customFormat="true" ht="16.5" hidden="true" customHeight="true" outlineLevel="0" collapsed="false">
      <c r="A1364" s="138" t="s">
        <v>149</v>
      </c>
      <c r="B1364" s="30" t="s">
        <v>375</v>
      </c>
      <c r="C1364" s="31" t="s">
        <v>678</v>
      </c>
      <c r="D1364" s="249" t="s">
        <v>445</v>
      </c>
      <c r="E1364" s="31" t="n">
        <v>14</v>
      </c>
      <c r="F1364" s="31"/>
      <c r="G1364" s="31"/>
      <c r="H1364" s="31"/>
      <c r="I1364" s="31"/>
      <c r="J1364" s="31"/>
      <c r="K1364" s="31"/>
      <c r="L1364" s="31"/>
      <c r="M1364" s="31"/>
      <c r="N1364" s="33" t="n">
        <f aca="false">E1364*F1364+H1364+J1364+K1364+L1364+M1364</f>
        <v>0</v>
      </c>
      <c r="O1364" s="36"/>
      <c r="P1364" s="31" t="n">
        <v>18</v>
      </c>
      <c r="Q1364" s="31" t="n">
        <v>2</v>
      </c>
      <c r="R1364" s="31" t="n">
        <v>50</v>
      </c>
      <c r="S1364" s="31" t="n">
        <v>-18</v>
      </c>
      <c r="T1364" s="31"/>
      <c r="U1364" s="31"/>
      <c r="V1364" s="31"/>
      <c r="W1364" s="31" t="n">
        <v>2</v>
      </c>
      <c r="X1364" s="31"/>
      <c r="Y1364" s="31"/>
      <c r="Z1364" s="36" t="n">
        <f aca="false">P1364*Q1364+S1364+U1364+V1364+W1364+X1364+Y1364</f>
        <v>20</v>
      </c>
      <c r="AA1364" s="36" t="n">
        <f aca="false">N1364+Z1364</f>
        <v>20</v>
      </c>
      <c r="AB1364" s="47" t="s">
        <v>428</v>
      </c>
      <c r="AC1364" s="31" t="s">
        <v>491</v>
      </c>
      <c r="AD1364" s="31"/>
      <c r="AE1364" s="36" t="n">
        <f aca="false">P1364*Q1364</f>
        <v>36</v>
      </c>
      <c r="AF1364" s="38" t="n">
        <f aca="false">E1364*F1364+P1364*Q1364</f>
        <v>36</v>
      </c>
      <c r="AG1364" s="39" t="str">
        <f aca="false">AB1364</f>
        <v>Туровский Е.Н.</v>
      </c>
      <c r="AH1364" s="39" t="str">
        <f aca="false">C1364</f>
        <v>2АСС11-4</v>
      </c>
      <c r="AI1364" s="40" t="str">
        <f aca="false">B1364</f>
        <v>21</v>
      </c>
      <c r="AJ1364" s="39" t="str">
        <f aca="false">CONCATENATE(A1364," ",D1364)</f>
        <v>МДК.02.02 Программное обеспечение компьютерных сетей</v>
      </c>
      <c r="AK1364" s="39" t="n">
        <f aca="false">E1364*F1364+P1364*Q1364+H1364+J1364+S1364+U1364</f>
        <v>18</v>
      </c>
      <c r="AL1364" s="39" t="n">
        <f aca="false">L1364+W1364</f>
        <v>2</v>
      </c>
      <c r="AM1364" s="39" t="n">
        <f aca="false">M1364+X1364</f>
        <v>0</v>
      </c>
      <c r="AN1364" s="39" t="n">
        <f aca="false">Y1364</f>
        <v>0</v>
      </c>
      <c r="AO1364" s="39" t="n">
        <f aca="false">SUM(AK1364:AN1364)</f>
        <v>20</v>
      </c>
      <c r="AP1364" s="41" t="n">
        <f aca="false">K1364+V1364</f>
        <v>0</v>
      </c>
    </row>
    <row r="1365" s="42" customFormat="true" ht="16.5" hidden="true" customHeight="true" outlineLevel="0" collapsed="false">
      <c r="A1365" s="138" t="s">
        <v>149</v>
      </c>
      <c r="B1365" s="158" t="s">
        <v>53</v>
      </c>
      <c r="C1365" s="57" t="s">
        <v>676</v>
      </c>
      <c r="D1365" s="249" t="s">
        <v>445</v>
      </c>
      <c r="E1365" s="31" t="n">
        <v>14</v>
      </c>
      <c r="F1365" s="31"/>
      <c r="G1365" s="31"/>
      <c r="H1365" s="31"/>
      <c r="I1365" s="31"/>
      <c r="J1365" s="31"/>
      <c r="K1365" s="31"/>
      <c r="L1365" s="31"/>
      <c r="M1365" s="31"/>
      <c r="N1365" s="33" t="n">
        <f aca="false">E1365*F1365+H1365+J1365+K1365+L1365+M1365</f>
        <v>0</v>
      </c>
      <c r="O1365" s="36"/>
      <c r="P1365" s="31" t="n">
        <v>18</v>
      </c>
      <c r="Q1365" s="31"/>
      <c r="R1365" s="31"/>
      <c r="S1365" s="31" t="n">
        <v>18</v>
      </c>
      <c r="T1365" s="31"/>
      <c r="U1365" s="31"/>
      <c r="V1365" s="31"/>
      <c r="W1365" s="31"/>
      <c r="X1365" s="31"/>
      <c r="Y1365" s="31"/>
      <c r="Z1365" s="36" t="n">
        <f aca="false">P1365*Q1365+S1365+U1365+V1365+W1365+X1365+Y1365</f>
        <v>18</v>
      </c>
      <c r="AA1365" s="36" t="n">
        <f aca="false">N1365+Z1365</f>
        <v>18</v>
      </c>
      <c r="AB1365" s="47" t="s">
        <v>428</v>
      </c>
      <c r="AC1365" s="31" t="s">
        <v>491</v>
      </c>
      <c r="AD1365" s="31"/>
      <c r="AE1365" s="36" t="n">
        <f aca="false">P1365*Q1365</f>
        <v>0</v>
      </c>
      <c r="AF1365" s="38" t="n">
        <f aca="false">E1365*F1365+P1365*Q1365</f>
        <v>0</v>
      </c>
      <c r="AG1365" s="39" t="str">
        <f aca="false">AB1365</f>
        <v>Туровский Е.Н.</v>
      </c>
      <c r="AH1365" s="39" t="str">
        <f aca="false">C1365</f>
        <v>2АСС11-4а</v>
      </c>
      <c r="AI1365" s="40" t="str">
        <f aca="false">B1365</f>
        <v>12</v>
      </c>
      <c r="AJ1365" s="39" t="str">
        <f aca="false">CONCATENATE(A1365," ",D1365)</f>
        <v>МДК.02.02 Программное обеспечение компьютерных сетей</v>
      </c>
      <c r="AK1365" s="39" t="n">
        <f aca="false">E1365*F1365+P1365*Q1365+H1365+J1365+S1365+U1365</f>
        <v>18</v>
      </c>
      <c r="AL1365" s="39" t="n">
        <f aca="false">L1365+W1365</f>
        <v>0</v>
      </c>
      <c r="AM1365" s="39" t="n">
        <f aca="false">M1365+X1365</f>
        <v>0</v>
      </c>
      <c r="AN1365" s="39" t="n">
        <f aca="false">Y1365</f>
        <v>0</v>
      </c>
      <c r="AO1365" s="39" t="n">
        <f aca="false">SUM(AK1365:AN1365)</f>
        <v>18</v>
      </c>
      <c r="AP1365" s="41" t="n">
        <f aca="false">K1365+V1365</f>
        <v>0</v>
      </c>
    </row>
    <row r="1366" s="42" customFormat="true" ht="16.5" hidden="true" customHeight="true" outlineLevel="0" collapsed="false">
      <c r="A1366" s="138" t="s">
        <v>149</v>
      </c>
      <c r="B1366" s="158" t="s">
        <v>119</v>
      </c>
      <c r="C1366" s="57" t="s">
        <v>677</v>
      </c>
      <c r="D1366" s="249" t="s">
        <v>445</v>
      </c>
      <c r="E1366" s="31" t="n">
        <v>14</v>
      </c>
      <c r="F1366" s="31"/>
      <c r="G1366" s="31"/>
      <c r="H1366" s="31"/>
      <c r="I1366" s="31"/>
      <c r="J1366" s="31"/>
      <c r="K1366" s="31"/>
      <c r="L1366" s="31"/>
      <c r="M1366" s="31"/>
      <c r="N1366" s="33" t="n">
        <f aca="false">E1366*F1366+H1366+J1366+K1366+L1366+M1366</f>
        <v>0</v>
      </c>
      <c r="O1366" s="36"/>
      <c r="P1366" s="31" t="n">
        <v>18</v>
      </c>
      <c r="Q1366" s="31"/>
      <c r="R1366" s="31"/>
      <c r="S1366" s="31" t="n">
        <v>18</v>
      </c>
      <c r="T1366" s="31"/>
      <c r="U1366" s="31"/>
      <c r="V1366" s="31"/>
      <c r="W1366" s="31"/>
      <c r="X1366" s="31"/>
      <c r="Y1366" s="31"/>
      <c r="Z1366" s="36" t="n">
        <f aca="false">P1366*Q1366+S1366+U1366+V1366+W1366+X1366+Y1366</f>
        <v>18</v>
      </c>
      <c r="AA1366" s="36" t="n">
        <f aca="false">N1366+Z1366</f>
        <v>18</v>
      </c>
      <c r="AB1366" s="47" t="s">
        <v>69</v>
      </c>
      <c r="AC1366" s="31" t="s">
        <v>491</v>
      </c>
      <c r="AD1366" s="31"/>
      <c r="AE1366" s="36" t="n">
        <f aca="false">P1366*Q1366</f>
        <v>0</v>
      </c>
      <c r="AF1366" s="38" t="n">
        <f aca="false">E1366*F1366+P1366*Q1366</f>
        <v>0</v>
      </c>
      <c r="AG1366" s="39" t="str">
        <f aca="false">AB1366</f>
        <v>вак. 2 п/гр</v>
      </c>
      <c r="AH1366" s="39" t="str">
        <f aca="false">C1366</f>
        <v>2АСС11-4б</v>
      </c>
      <c r="AI1366" s="40" t="str">
        <f aca="false">B1366</f>
        <v>9</v>
      </c>
      <c r="AJ1366" s="39" t="str">
        <f aca="false">CONCATENATE(A1366," ",D1366)</f>
        <v>МДК.02.02 Программное обеспечение компьютерных сетей</v>
      </c>
      <c r="AK1366" s="39" t="n">
        <f aca="false">E1366*F1366+P1366*Q1366+H1366+J1366+S1366+U1366</f>
        <v>18</v>
      </c>
      <c r="AL1366" s="39" t="n">
        <f aca="false">L1366+W1366</f>
        <v>0</v>
      </c>
      <c r="AM1366" s="39" t="n">
        <f aca="false">M1366+X1366</f>
        <v>0</v>
      </c>
      <c r="AN1366" s="39" t="n">
        <f aca="false">Y1366</f>
        <v>0</v>
      </c>
      <c r="AO1366" s="39" t="n">
        <f aca="false">SUM(AK1366:AN1366)</f>
        <v>18</v>
      </c>
      <c r="AP1366" s="41" t="n">
        <f aca="false">K1366+V1366</f>
        <v>0</v>
      </c>
    </row>
    <row r="1367" s="42" customFormat="true" ht="16.5" hidden="true" customHeight="true" outlineLevel="0" collapsed="false">
      <c r="A1367" s="138" t="s">
        <v>152</v>
      </c>
      <c r="B1367" s="30" t="s">
        <v>375</v>
      </c>
      <c r="C1367" s="31" t="s">
        <v>678</v>
      </c>
      <c r="D1367" s="249" t="s">
        <v>447</v>
      </c>
      <c r="E1367" s="31" t="n">
        <v>14</v>
      </c>
      <c r="F1367" s="31" t="n">
        <v>3</v>
      </c>
      <c r="G1367" s="31" t="n">
        <v>54</v>
      </c>
      <c r="H1367" s="31" t="n">
        <v>-12</v>
      </c>
      <c r="I1367" s="31"/>
      <c r="J1367" s="31"/>
      <c r="K1367" s="31"/>
      <c r="L1367" s="31" t="n">
        <v>2</v>
      </c>
      <c r="M1367" s="31"/>
      <c r="N1367" s="33" t="n">
        <f aca="false">E1367*F1367+H1367+J1367+K1367+L1367+M1367</f>
        <v>32</v>
      </c>
      <c r="O1367" s="36"/>
      <c r="P1367" s="31" t="n">
        <v>18</v>
      </c>
      <c r="Q1367" s="31" t="n">
        <v>3</v>
      </c>
      <c r="R1367" s="31"/>
      <c r="S1367" s="31" t="n">
        <v>-16</v>
      </c>
      <c r="T1367" s="31"/>
      <c r="U1367" s="31"/>
      <c r="V1367" s="31"/>
      <c r="W1367" s="31" t="n">
        <v>2</v>
      </c>
      <c r="X1367" s="31"/>
      <c r="Y1367" s="31"/>
      <c r="Z1367" s="36" t="n">
        <f aca="false">P1367*Q1367+S1367+U1367+V1367+W1367+X1367+Y1367</f>
        <v>40</v>
      </c>
      <c r="AA1367" s="36" t="n">
        <f aca="false">N1367+Z1367</f>
        <v>72</v>
      </c>
      <c r="AB1367" s="47" t="s">
        <v>434</v>
      </c>
      <c r="AC1367" s="31" t="s">
        <v>489</v>
      </c>
      <c r="AD1367" s="31"/>
      <c r="AE1367" s="36" t="n">
        <f aca="false">P1367*Q1367</f>
        <v>54</v>
      </c>
      <c r="AF1367" s="38" t="n">
        <f aca="false">E1367*F1367+P1367*Q1367</f>
        <v>96</v>
      </c>
      <c r="AG1367" s="39" t="str">
        <f aca="false">AB1367</f>
        <v>Плаксо В.А.</v>
      </c>
      <c r="AH1367" s="39" t="str">
        <f aca="false">C1367</f>
        <v>2АСС11-4</v>
      </c>
      <c r="AI1367" s="40" t="str">
        <f aca="false">B1367</f>
        <v>21</v>
      </c>
      <c r="AJ1367" s="39" t="str">
        <f aca="false">CONCATENATE(A1367," ",D1367)</f>
        <v>МДК.02.03 Организация администрирования компьютерных систем</v>
      </c>
      <c r="AK1367" s="39" t="n">
        <f aca="false">E1367*F1367+P1367*Q1367+H1367+J1367+S1367+U1367</f>
        <v>68</v>
      </c>
      <c r="AL1367" s="39" t="n">
        <f aca="false">L1367+W1367</f>
        <v>4</v>
      </c>
      <c r="AM1367" s="39" t="n">
        <f aca="false">M1367+X1367</f>
        <v>0</v>
      </c>
      <c r="AN1367" s="39" t="n">
        <f aca="false">Y1367</f>
        <v>0</v>
      </c>
      <c r="AO1367" s="39" t="n">
        <f aca="false">SUM(AK1367:AN1367)</f>
        <v>72</v>
      </c>
      <c r="AP1367" s="41" t="n">
        <f aca="false">K1367+V1367</f>
        <v>0</v>
      </c>
    </row>
    <row r="1368" s="42" customFormat="true" ht="16.5" hidden="true" customHeight="true" outlineLevel="0" collapsed="false">
      <c r="A1368" s="138" t="s">
        <v>152</v>
      </c>
      <c r="B1368" s="158" t="s">
        <v>53</v>
      </c>
      <c r="C1368" s="57" t="s">
        <v>676</v>
      </c>
      <c r="D1368" s="249" t="s">
        <v>447</v>
      </c>
      <c r="E1368" s="31" t="n">
        <v>14</v>
      </c>
      <c r="F1368" s="31"/>
      <c r="G1368" s="31"/>
      <c r="H1368" s="31" t="n">
        <v>12</v>
      </c>
      <c r="I1368" s="31"/>
      <c r="J1368" s="31"/>
      <c r="K1368" s="31"/>
      <c r="L1368" s="31"/>
      <c r="M1368" s="31"/>
      <c r="N1368" s="33" t="n">
        <f aca="false">E1368*F1368+H1368+J1368+K1368+L1368+M1368</f>
        <v>12</v>
      </c>
      <c r="O1368" s="36"/>
      <c r="P1368" s="31" t="n">
        <v>18</v>
      </c>
      <c r="Q1368" s="31"/>
      <c r="R1368" s="31"/>
      <c r="S1368" s="31" t="n">
        <v>16</v>
      </c>
      <c r="T1368" s="31"/>
      <c r="U1368" s="31"/>
      <c r="V1368" s="31"/>
      <c r="W1368" s="31"/>
      <c r="X1368" s="31"/>
      <c r="Y1368" s="31"/>
      <c r="Z1368" s="36" t="n">
        <f aca="false">P1368*Q1368+S1368+U1368+V1368+W1368+X1368+Y1368</f>
        <v>16</v>
      </c>
      <c r="AA1368" s="36" t="n">
        <f aca="false">N1368+Z1368</f>
        <v>28</v>
      </c>
      <c r="AB1368" s="47" t="s">
        <v>434</v>
      </c>
      <c r="AC1368" s="31" t="s">
        <v>489</v>
      </c>
      <c r="AD1368" s="31"/>
      <c r="AE1368" s="36" t="n">
        <f aca="false">P1368*Q1368</f>
        <v>0</v>
      </c>
      <c r="AF1368" s="38" t="n">
        <f aca="false">E1368*F1368+P1368*Q1368</f>
        <v>0</v>
      </c>
      <c r="AG1368" s="39" t="str">
        <f aca="false">AB1368</f>
        <v>Плаксо В.А.</v>
      </c>
      <c r="AH1368" s="39" t="str">
        <f aca="false">C1368</f>
        <v>2АСС11-4а</v>
      </c>
      <c r="AI1368" s="40" t="str">
        <f aca="false">B1368</f>
        <v>12</v>
      </c>
      <c r="AJ1368" s="39" t="str">
        <f aca="false">CONCATENATE(A1368," ",D1368)</f>
        <v>МДК.02.03 Организация администрирования компьютерных систем</v>
      </c>
      <c r="AK1368" s="39" t="n">
        <f aca="false">E1368*F1368+P1368*Q1368+H1368+J1368+S1368+U1368</f>
        <v>28</v>
      </c>
      <c r="AL1368" s="39" t="n">
        <f aca="false">L1368+W1368</f>
        <v>0</v>
      </c>
      <c r="AM1368" s="39" t="n">
        <f aca="false">M1368+X1368</f>
        <v>0</v>
      </c>
      <c r="AN1368" s="39" t="n">
        <f aca="false">Y1368</f>
        <v>0</v>
      </c>
      <c r="AO1368" s="39" t="n">
        <f aca="false">SUM(AK1368:AN1368)</f>
        <v>28</v>
      </c>
      <c r="AP1368" s="41" t="n">
        <f aca="false">K1368+V1368</f>
        <v>0</v>
      </c>
    </row>
    <row r="1369" s="42" customFormat="true" ht="16.5" hidden="true" customHeight="true" outlineLevel="0" collapsed="false">
      <c r="A1369" s="138" t="s">
        <v>152</v>
      </c>
      <c r="B1369" s="158" t="s">
        <v>119</v>
      </c>
      <c r="C1369" s="57" t="s">
        <v>677</v>
      </c>
      <c r="D1369" s="148" t="s">
        <v>447</v>
      </c>
      <c r="E1369" s="31" t="n">
        <v>14</v>
      </c>
      <c r="F1369" s="31"/>
      <c r="G1369" s="31"/>
      <c r="H1369" s="31" t="n">
        <v>12</v>
      </c>
      <c r="I1369" s="31"/>
      <c r="J1369" s="31"/>
      <c r="K1369" s="31"/>
      <c r="L1369" s="31"/>
      <c r="M1369" s="31"/>
      <c r="N1369" s="33" t="n">
        <f aca="false">E1369*F1369+H1369+J1369+K1369+L1369+M1369</f>
        <v>12</v>
      </c>
      <c r="O1369" s="36"/>
      <c r="P1369" s="31" t="n">
        <v>18</v>
      </c>
      <c r="Q1369" s="31"/>
      <c r="R1369" s="31"/>
      <c r="S1369" s="31" t="n">
        <v>16</v>
      </c>
      <c r="T1369" s="31"/>
      <c r="U1369" s="31"/>
      <c r="V1369" s="31"/>
      <c r="W1369" s="31"/>
      <c r="X1369" s="31"/>
      <c r="Y1369" s="31"/>
      <c r="Z1369" s="36" t="n">
        <f aca="false">P1369*Q1369+S1369+U1369+V1369+W1369+X1369+Y1369</f>
        <v>16</v>
      </c>
      <c r="AA1369" s="36" t="n">
        <f aca="false">N1369+Z1369</f>
        <v>28</v>
      </c>
      <c r="AB1369" s="47" t="s">
        <v>69</v>
      </c>
      <c r="AC1369" s="31" t="s">
        <v>489</v>
      </c>
      <c r="AD1369" s="31"/>
      <c r="AE1369" s="36" t="n">
        <f aca="false">P1369*Q1369</f>
        <v>0</v>
      </c>
      <c r="AF1369" s="38" t="n">
        <f aca="false">E1369*F1369+P1369*Q1369</f>
        <v>0</v>
      </c>
      <c r="AG1369" s="39" t="str">
        <f aca="false">AB1369</f>
        <v>вак. 2 п/гр</v>
      </c>
      <c r="AH1369" s="39" t="str">
        <f aca="false">C1369</f>
        <v>2АСС11-4б</v>
      </c>
      <c r="AI1369" s="40" t="str">
        <f aca="false">B1369</f>
        <v>9</v>
      </c>
      <c r="AJ1369" s="39" t="str">
        <f aca="false">CONCATENATE(A1369," ",D1369)</f>
        <v>МДК.02.03 Организация администрирования компьютерных систем</v>
      </c>
      <c r="AK1369" s="39" t="n">
        <f aca="false">E1369*F1369+P1369*Q1369+H1369+J1369+S1369+U1369</f>
        <v>28</v>
      </c>
      <c r="AL1369" s="39" t="n">
        <f aca="false">L1369+W1369</f>
        <v>0</v>
      </c>
      <c r="AM1369" s="39" t="n">
        <f aca="false">M1369+X1369</f>
        <v>0</v>
      </c>
      <c r="AN1369" s="39" t="n">
        <f aca="false">Y1369</f>
        <v>0</v>
      </c>
      <c r="AO1369" s="39" t="n">
        <f aca="false">SUM(AK1369:AN1369)</f>
        <v>28</v>
      </c>
      <c r="AP1369" s="41" t="n">
        <f aca="false">K1369+V1369</f>
        <v>0</v>
      </c>
    </row>
    <row r="1370" s="42" customFormat="true" ht="16.5" hidden="true" customHeight="true" outlineLevel="0" collapsed="false">
      <c r="A1370" s="138" t="s">
        <v>448</v>
      </c>
      <c r="B1370" s="30" t="s">
        <v>375</v>
      </c>
      <c r="C1370" s="51" t="s">
        <v>678</v>
      </c>
      <c r="D1370" s="153" t="s">
        <v>449</v>
      </c>
      <c r="E1370" s="53" t="n">
        <v>14</v>
      </c>
      <c r="F1370" s="31" t="n">
        <v>4</v>
      </c>
      <c r="G1370" s="31" t="n">
        <v>54</v>
      </c>
      <c r="H1370" s="31" t="n">
        <v>-54</v>
      </c>
      <c r="I1370" s="31"/>
      <c r="J1370" s="31"/>
      <c r="K1370" s="31"/>
      <c r="L1370" s="31" t="n">
        <v>4</v>
      </c>
      <c r="M1370" s="31"/>
      <c r="N1370" s="33" t="n">
        <f aca="false">E1370*F1370+H1370+J1370+K1370+L1370+M1370</f>
        <v>6</v>
      </c>
      <c r="O1370" s="36"/>
      <c r="P1370" s="31" t="n">
        <v>18</v>
      </c>
      <c r="Q1370" s="31"/>
      <c r="R1370" s="31"/>
      <c r="S1370" s="31"/>
      <c r="T1370" s="31"/>
      <c r="U1370" s="31"/>
      <c r="V1370" s="31"/>
      <c r="W1370" s="31"/>
      <c r="X1370" s="31"/>
      <c r="Y1370" s="31"/>
      <c r="Z1370" s="36" t="n">
        <f aca="false">P1370*Q1370+S1370+U1370+V1370+W1370+X1370+Y1370</f>
        <v>0</v>
      </c>
      <c r="AA1370" s="36" t="n">
        <f aca="false">N1370+Z1370</f>
        <v>6</v>
      </c>
      <c r="AB1370" s="47" t="s">
        <v>428</v>
      </c>
      <c r="AC1370" s="31"/>
      <c r="AD1370" s="31"/>
      <c r="AE1370" s="36" t="n">
        <f aca="false">P1370*Q1370</f>
        <v>0</v>
      </c>
      <c r="AF1370" s="38" t="n">
        <f aca="false">E1370*F1370+P1370*Q1370</f>
        <v>56</v>
      </c>
      <c r="AG1370" s="39" t="str">
        <f aca="false">AB1370</f>
        <v>Туровский Е.Н.</v>
      </c>
      <c r="AH1370" s="39" t="str">
        <f aca="false">C1370</f>
        <v>2АСС11-4</v>
      </c>
      <c r="AI1370" s="40" t="str">
        <f aca="false">B1370</f>
        <v>21</v>
      </c>
      <c r="AJ1370" s="39" t="str">
        <f aca="false">CONCATENATE(A1370," ",D1370)</f>
        <v>МДК.02.04 Настройка сетевых служб в компьютерных сетях</v>
      </c>
      <c r="AK1370" s="39" t="n">
        <f aca="false">E1370*F1370+P1370*Q1370+H1370+J1370+S1370+U1370</f>
        <v>2</v>
      </c>
      <c r="AL1370" s="39" t="n">
        <f aca="false">L1370+W1370</f>
        <v>4</v>
      </c>
      <c r="AM1370" s="39" t="n">
        <f aca="false">M1370+X1370</f>
        <v>0</v>
      </c>
      <c r="AN1370" s="39" t="n">
        <f aca="false">Y1370</f>
        <v>0</v>
      </c>
      <c r="AO1370" s="39" t="n">
        <f aca="false">SUM(AK1370:AN1370)</f>
        <v>6</v>
      </c>
      <c r="AP1370" s="41" t="n">
        <f aca="false">K1370+V1370</f>
        <v>0</v>
      </c>
    </row>
    <row r="1371" s="42" customFormat="true" ht="16.5" hidden="true" customHeight="true" outlineLevel="0" collapsed="false">
      <c r="A1371" s="138" t="s">
        <v>448</v>
      </c>
      <c r="B1371" s="158" t="s">
        <v>53</v>
      </c>
      <c r="C1371" s="57" t="s">
        <v>676</v>
      </c>
      <c r="D1371" s="153" t="s">
        <v>449</v>
      </c>
      <c r="E1371" s="53" t="n">
        <v>14</v>
      </c>
      <c r="F1371" s="31"/>
      <c r="G1371" s="31"/>
      <c r="H1371" s="31" t="n">
        <v>54</v>
      </c>
      <c r="I1371" s="31"/>
      <c r="J1371" s="31"/>
      <c r="K1371" s="31"/>
      <c r="L1371" s="31"/>
      <c r="M1371" s="31"/>
      <c r="N1371" s="33" t="n">
        <f aca="false">E1371*F1371+H1371+J1371+K1371+L1371+M1371</f>
        <v>54</v>
      </c>
      <c r="O1371" s="36"/>
      <c r="P1371" s="31" t="n">
        <v>18</v>
      </c>
      <c r="Q1371" s="31"/>
      <c r="R1371" s="31"/>
      <c r="S1371" s="31"/>
      <c r="T1371" s="31"/>
      <c r="U1371" s="31"/>
      <c r="V1371" s="31"/>
      <c r="W1371" s="31"/>
      <c r="X1371" s="31"/>
      <c r="Y1371" s="31"/>
      <c r="Z1371" s="36" t="n">
        <f aca="false">P1371*Q1371+S1371+U1371+V1371+W1371+X1371+Y1371</f>
        <v>0</v>
      </c>
      <c r="AA1371" s="36" t="n">
        <f aca="false">N1371+Z1371</f>
        <v>54</v>
      </c>
      <c r="AB1371" s="47" t="s">
        <v>428</v>
      </c>
      <c r="AC1371" s="31"/>
      <c r="AD1371" s="31"/>
      <c r="AE1371" s="36" t="n">
        <f aca="false">P1371*Q1371</f>
        <v>0</v>
      </c>
      <c r="AF1371" s="38" t="n">
        <f aca="false">E1371*F1371+P1371*Q1371</f>
        <v>0</v>
      </c>
      <c r="AG1371" s="39" t="str">
        <f aca="false">AB1371</f>
        <v>Туровский Е.Н.</v>
      </c>
      <c r="AH1371" s="39" t="str">
        <f aca="false">C1371</f>
        <v>2АСС11-4а</v>
      </c>
      <c r="AI1371" s="40" t="str">
        <f aca="false">B1371</f>
        <v>12</v>
      </c>
      <c r="AJ1371" s="39" t="str">
        <f aca="false">CONCATENATE(A1371," ",D1371)</f>
        <v>МДК.02.04 Настройка сетевых служб в компьютерных сетях</v>
      </c>
      <c r="AK1371" s="39" t="n">
        <f aca="false">E1371*F1371+P1371*Q1371+H1371+J1371+S1371+U1371</f>
        <v>54</v>
      </c>
      <c r="AL1371" s="39" t="n">
        <f aca="false">L1371+W1371</f>
        <v>0</v>
      </c>
      <c r="AM1371" s="39" t="n">
        <f aca="false">M1371+X1371</f>
        <v>0</v>
      </c>
      <c r="AN1371" s="39" t="n">
        <f aca="false">Y1371</f>
        <v>0</v>
      </c>
      <c r="AO1371" s="39" t="n">
        <f aca="false">SUM(AK1371:AN1371)</f>
        <v>54</v>
      </c>
      <c r="AP1371" s="41" t="n">
        <f aca="false">K1371+V1371</f>
        <v>0</v>
      </c>
    </row>
    <row r="1372" s="42" customFormat="true" ht="16.5" hidden="true" customHeight="true" outlineLevel="0" collapsed="false">
      <c r="A1372" s="138" t="s">
        <v>448</v>
      </c>
      <c r="B1372" s="158" t="s">
        <v>119</v>
      </c>
      <c r="C1372" s="57" t="s">
        <v>677</v>
      </c>
      <c r="D1372" s="153" t="s">
        <v>449</v>
      </c>
      <c r="E1372" s="53" t="n">
        <v>14</v>
      </c>
      <c r="F1372" s="31"/>
      <c r="G1372" s="31"/>
      <c r="H1372" s="31" t="n">
        <v>54</v>
      </c>
      <c r="I1372" s="31"/>
      <c r="J1372" s="31"/>
      <c r="K1372" s="31"/>
      <c r="L1372" s="31"/>
      <c r="M1372" s="31"/>
      <c r="N1372" s="33" t="n">
        <f aca="false">E1372*F1372+H1372+J1372+K1372+L1372+M1372</f>
        <v>54</v>
      </c>
      <c r="O1372" s="36"/>
      <c r="P1372" s="31" t="n">
        <v>18</v>
      </c>
      <c r="Q1372" s="31"/>
      <c r="R1372" s="31"/>
      <c r="S1372" s="31"/>
      <c r="T1372" s="31"/>
      <c r="U1372" s="31"/>
      <c r="V1372" s="31"/>
      <c r="W1372" s="31"/>
      <c r="X1372" s="31"/>
      <c r="Y1372" s="31"/>
      <c r="Z1372" s="36" t="n">
        <f aca="false">P1372*Q1372+S1372+U1372+V1372+W1372+X1372+Y1372</f>
        <v>0</v>
      </c>
      <c r="AA1372" s="36" t="n">
        <f aca="false">N1372+Z1372</f>
        <v>54</v>
      </c>
      <c r="AB1372" s="47" t="s">
        <v>69</v>
      </c>
      <c r="AC1372" s="31"/>
      <c r="AD1372" s="31"/>
      <c r="AE1372" s="36" t="n">
        <f aca="false">P1372*Q1372</f>
        <v>0</v>
      </c>
      <c r="AF1372" s="38" t="n">
        <f aca="false">E1372*F1372+P1372*Q1372</f>
        <v>0</v>
      </c>
      <c r="AG1372" s="39" t="str">
        <f aca="false">AB1372</f>
        <v>вак. 2 п/гр</v>
      </c>
      <c r="AH1372" s="39" t="str">
        <f aca="false">C1372</f>
        <v>2АСС11-4б</v>
      </c>
      <c r="AI1372" s="40" t="str">
        <f aca="false">B1372</f>
        <v>9</v>
      </c>
      <c r="AJ1372" s="39" t="str">
        <f aca="false">CONCATENATE(A1372," ",D1372)</f>
        <v>МДК.02.04 Настройка сетевых служб в компьютерных сетях</v>
      </c>
      <c r="AK1372" s="39" t="n">
        <f aca="false">E1372*F1372+P1372*Q1372+H1372+J1372+S1372+U1372</f>
        <v>54</v>
      </c>
      <c r="AL1372" s="39" t="n">
        <f aca="false">L1372+W1372</f>
        <v>0</v>
      </c>
      <c r="AM1372" s="39" t="n">
        <f aca="false">M1372+X1372</f>
        <v>0</v>
      </c>
      <c r="AN1372" s="39" t="n">
        <f aca="false">Y1372</f>
        <v>0</v>
      </c>
      <c r="AO1372" s="39" t="n">
        <f aca="false">SUM(AK1372:AN1372)</f>
        <v>54</v>
      </c>
      <c r="AP1372" s="41" t="n">
        <f aca="false">K1372+V1372</f>
        <v>0</v>
      </c>
    </row>
    <row r="1373" s="42" customFormat="true" ht="16.5" hidden="true" customHeight="true" outlineLevel="0" collapsed="false">
      <c r="A1373" s="138" t="s">
        <v>154</v>
      </c>
      <c r="B1373" s="158" t="s">
        <v>53</v>
      </c>
      <c r="C1373" s="51" t="s">
        <v>676</v>
      </c>
      <c r="D1373" s="133" t="s">
        <v>108</v>
      </c>
      <c r="E1373" s="53" t="n">
        <v>1</v>
      </c>
      <c r="F1373" s="31" t="n">
        <v>36</v>
      </c>
      <c r="G1373" s="31"/>
      <c r="H1373" s="31"/>
      <c r="I1373" s="31"/>
      <c r="J1373" s="31"/>
      <c r="K1373" s="31"/>
      <c r="L1373" s="31"/>
      <c r="M1373" s="31"/>
      <c r="N1373" s="33" t="n">
        <f aca="false">E1373*F1373+H1373+J1373+K1373+L1373+M1373</f>
        <v>36</v>
      </c>
      <c r="O1373" s="36"/>
      <c r="P1373" s="31" t="n">
        <v>2</v>
      </c>
      <c r="Q1373" s="31"/>
      <c r="R1373" s="31"/>
      <c r="S1373" s="31"/>
      <c r="T1373" s="31"/>
      <c r="U1373" s="31"/>
      <c r="V1373" s="31"/>
      <c r="W1373" s="31"/>
      <c r="X1373" s="31"/>
      <c r="Y1373" s="31"/>
      <c r="Z1373" s="36" t="n">
        <f aca="false">P1373*Q1373+S1373+U1373+V1373+W1373+X1373+Y1373</f>
        <v>0</v>
      </c>
      <c r="AA1373" s="36" t="n">
        <f aca="false">N1373+Z1373</f>
        <v>36</v>
      </c>
      <c r="AB1373" s="130" t="s">
        <v>321</v>
      </c>
      <c r="AC1373" s="31"/>
      <c r="AD1373" s="31"/>
      <c r="AE1373" s="36" t="n">
        <f aca="false">P1373*Q1373</f>
        <v>0</v>
      </c>
      <c r="AF1373" s="38" t="n">
        <f aca="false">E1373*F1373+P1373*Q1373</f>
        <v>36</v>
      </c>
      <c r="AG1373" s="39" t="str">
        <f aca="false">AB1373</f>
        <v>Вашкевич С.И.</v>
      </c>
      <c r="AH1373" s="39" t="str">
        <f aca="false">C1373</f>
        <v>2АСС11-4а</v>
      </c>
      <c r="AI1373" s="40" t="str">
        <f aca="false">B1373</f>
        <v>12</v>
      </c>
      <c r="AJ1373" s="39" t="str">
        <f aca="false">CONCATENATE(A1373," ",D1373)</f>
        <v>УП.02 Учебная практика</v>
      </c>
      <c r="AK1373" s="39" t="n">
        <f aca="false">E1373*F1373+P1373*Q1373+H1373+J1373+S1373+U1373</f>
        <v>36</v>
      </c>
      <c r="AL1373" s="39" t="n">
        <f aca="false">L1373+W1373</f>
        <v>0</v>
      </c>
      <c r="AM1373" s="39" t="n">
        <f aca="false">M1373+X1373</f>
        <v>0</v>
      </c>
      <c r="AN1373" s="39" t="n">
        <f aca="false">Y1373</f>
        <v>0</v>
      </c>
      <c r="AO1373" s="39" t="n">
        <f aca="false">SUM(AK1373:AN1373)</f>
        <v>36</v>
      </c>
      <c r="AP1373" s="41" t="n">
        <f aca="false">K1373+V1373</f>
        <v>0</v>
      </c>
    </row>
    <row r="1374" s="42" customFormat="true" ht="16.5" hidden="true" customHeight="true" outlineLevel="0" collapsed="false">
      <c r="A1374" s="138" t="s">
        <v>154</v>
      </c>
      <c r="B1374" s="158" t="s">
        <v>53</v>
      </c>
      <c r="C1374" s="51" t="s">
        <v>676</v>
      </c>
      <c r="D1374" s="133" t="s">
        <v>108</v>
      </c>
      <c r="E1374" s="53" t="n">
        <v>1</v>
      </c>
      <c r="F1374" s="31"/>
      <c r="G1374" s="31"/>
      <c r="H1374" s="31"/>
      <c r="I1374" s="31"/>
      <c r="J1374" s="31"/>
      <c r="K1374" s="31"/>
      <c r="L1374" s="31"/>
      <c r="M1374" s="31"/>
      <c r="N1374" s="33" t="n">
        <f aca="false">E1374*F1374+H1374+J1374+K1374+L1374+M1374</f>
        <v>0</v>
      </c>
      <c r="O1374" s="36"/>
      <c r="P1374" s="31" t="n">
        <v>2</v>
      </c>
      <c r="Q1374" s="31" t="n">
        <v>36</v>
      </c>
      <c r="R1374" s="31"/>
      <c r="S1374" s="31"/>
      <c r="T1374" s="31"/>
      <c r="U1374" s="31"/>
      <c r="V1374" s="31"/>
      <c r="W1374" s="31"/>
      <c r="X1374" s="31"/>
      <c r="Y1374" s="31"/>
      <c r="Z1374" s="36" t="n">
        <f aca="false">P1374*Q1374+S1374+U1374+V1374+W1374+X1374+Y1374</f>
        <v>72</v>
      </c>
      <c r="AA1374" s="36" t="n">
        <f aca="false">N1374+Z1374</f>
        <v>72</v>
      </c>
      <c r="AB1374" s="73" t="s">
        <v>339</v>
      </c>
      <c r="AC1374" s="31"/>
      <c r="AD1374" s="31"/>
      <c r="AE1374" s="36" t="n">
        <f aca="false">P1374*Q1374</f>
        <v>72</v>
      </c>
      <c r="AF1374" s="38" t="n">
        <f aca="false">E1374*F1374+P1374*Q1374</f>
        <v>72</v>
      </c>
      <c r="AG1374" s="39" t="str">
        <f aca="false">AB1374</f>
        <v>Самхарадзе И.З.</v>
      </c>
      <c r="AH1374" s="39" t="str">
        <f aca="false">C1374</f>
        <v>2АСС11-4а</v>
      </c>
      <c r="AI1374" s="40" t="str">
        <f aca="false">B1374</f>
        <v>12</v>
      </c>
      <c r="AJ1374" s="39" t="str">
        <f aca="false">CONCATENATE(A1374," ",D1374)</f>
        <v>УП.02 Учебная практика</v>
      </c>
      <c r="AK1374" s="39" t="n">
        <f aca="false">E1374*F1374+P1374*Q1374+H1374+J1374+S1374+U1374</f>
        <v>72</v>
      </c>
      <c r="AL1374" s="39" t="n">
        <f aca="false">L1374+W1374</f>
        <v>0</v>
      </c>
      <c r="AM1374" s="39" t="n">
        <f aca="false">M1374+X1374</f>
        <v>0</v>
      </c>
      <c r="AN1374" s="39" t="n">
        <f aca="false">Y1374</f>
        <v>0</v>
      </c>
      <c r="AO1374" s="39" t="n">
        <f aca="false">SUM(AK1374:AN1374)</f>
        <v>72</v>
      </c>
      <c r="AP1374" s="41" t="n">
        <f aca="false">K1374+V1374</f>
        <v>0</v>
      </c>
    </row>
    <row r="1375" s="42" customFormat="true" ht="16.5" hidden="true" customHeight="true" outlineLevel="0" collapsed="false">
      <c r="A1375" s="138" t="s">
        <v>154</v>
      </c>
      <c r="B1375" s="158" t="s">
        <v>119</v>
      </c>
      <c r="C1375" s="51" t="s">
        <v>677</v>
      </c>
      <c r="D1375" s="133" t="s">
        <v>108</v>
      </c>
      <c r="E1375" s="53" t="n">
        <v>1</v>
      </c>
      <c r="F1375" s="31" t="n">
        <v>36</v>
      </c>
      <c r="G1375" s="31"/>
      <c r="H1375" s="31"/>
      <c r="I1375" s="31"/>
      <c r="J1375" s="31"/>
      <c r="K1375" s="31"/>
      <c r="L1375" s="31"/>
      <c r="M1375" s="31"/>
      <c r="N1375" s="33" t="n">
        <f aca="false">E1375*F1375+H1375+J1375+K1375+L1375+M1375</f>
        <v>36</v>
      </c>
      <c r="O1375" s="36"/>
      <c r="P1375" s="31" t="n">
        <v>2</v>
      </c>
      <c r="Q1375" s="31" t="n">
        <v>36</v>
      </c>
      <c r="R1375" s="31"/>
      <c r="S1375" s="31"/>
      <c r="T1375" s="31"/>
      <c r="U1375" s="31"/>
      <c r="V1375" s="31"/>
      <c r="W1375" s="31"/>
      <c r="X1375" s="31"/>
      <c r="Y1375" s="31"/>
      <c r="Z1375" s="36" t="n">
        <f aca="false">P1375*Q1375+S1375+U1375+V1375+W1375+X1375+Y1375</f>
        <v>72</v>
      </c>
      <c r="AA1375" s="36" t="n">
        <f aca="false">N1375+Z1375</f>
        <v>108</v>
      </c>
      <c r="AB1375" s="73" t="s">
        <v>424</v>
      </c>
      <c r="AC1375" s="31"/>
      <c r="AD1375" s="31"/>
      <c r="AE1375" s="36"/>
      <c r="AF1375" s="38" t="n">
        <f aca="false">E1375*F1375+P1375*Q1375</f>
        <v>108</v>
      </c>
      <c r="AG1375" s="39" t="str">
        <f aca="false">AB1375</f>
        <v>Артемов А.П.</v>
      </c>
      <c r="AH1375" s="39" t="str">
        <f aca="false">C1375</f>
        <v>2АСС11-4б</v>
      </c>
      <c r="AI1375" s="40" t="str">
        <f aca="false">B1375</f>
        <v>9</v>
      </c>
      <c r="AJ1375" s="39" t="str">
        <f aca="false">CONCATENATE(A1375," ",D1375)</f>
        <v>УП.02 Учебная практика</v>
      </c>
      <c r="AK1375" s="39" t="n">
        <f aca="false">E1375*F1375+P1375*Q1375+H1375+J1375+S1375+U1375</f>
        <v>108</v>
      </c>
      <c r="AL1375" s="39" t="n">
        <f aca="false">L1375+W1375</f>
        <v>0</v>
      </c>
      <c r="AM1375" s="39" t="n">
        <f aca="false">M1375+X1375</f>
        <v>0</v>
      </c>
      <c r="AN1375" s="39" t="n">
        <f aca="false">Y1375</f>
        <v>0</v>
      </c>
      <c r="AO1375" s="39" t="n">
        <f aca="false">SUM(AK1375:AN1375)</f>
        <v>108</v>
      </c>
      <c r="AP1375" s="41" t="n">
        <f aca="false">K1375+V1375</f>
        <v>0</v>
      </c>
    </row>
    <row r="1376" s="42" customFormat="true" ht="16.5" hidden="true" customHeight="true" outlineLevel="0" collapsed="false">
      <c r="A1376" s="138" t="s">
        <v>157</v>
      </c>
      <c r="B1376" s="30" t="s">
        <v>375</v>
      </c>
      <c r="C1376" s="51" t="s">
        <v>678</v>
      </c>
      <c r="D1376" s="133" t="s">
        <v>450</v>
      </c>
      <c r="E1376" s="53" t="n">
        <v>14</v>
      </c>
      <c r="F1376" s="31"/>
      <c r="G1376" s="31"/>
      <c r="H1376" s="31"/>
      <c r="I1376" s="31"/>
      <c r="J1376" s="31"/>
      <c r="K1376" s="31"/>
      <c r="L1376" s="31"/>
      <c r="M1376" s="31"/>
      <c r="N1376" s="33" t="n">
        <f aca="false">E1376*F1376+H1376+J1376+K1376+L1376+M1376</f>
        <v>0</v>
      </c>
      <c r="O1376" s="36"/>
      <c r="P1376" s="31" t="n">
        <v>18</v>
      </c>
      <c r="Q1376" s="31" t="n">
        <v>2</v>
      </c>
      <c r="R1376" s="31" t="n">
        <v>80</v>
      </c>
      <c r="S1376" s="31"/>
      <c r="T1376" s="31"/>
      <c r="U1376" s="31"/>
      <c r="V1376" s="31"/>
      <c r="W1376" s="31" t="n">
        <v>2</v>
      </c>
      <c r="X1376" s="31"/>
      <c r="Y1376" s="31"/>
      <c r="Z1376" s="36" t="n">
        <f aca="false">P1376*Q1376+S1376+U1376+V1376+W1376+X1376+Y1376</f>
        <v>38</v>
      </c>
      <c r="AA1376" s="36" t="n">
        <f aca="false">N1376+Z1376</f>
        <v>38</v>
      </c>
      <c r="AB1376" s="47" t="s">
        <v>270</v>
      </c>
      <c r="AC1376" s="31" t="s">
        <v>435</v>
      </c>
      <c r="AD1376" s="31"/>
      <c r="AE1376" s="36" t="n">
        <f aca="false">P1376*Q1376</f>
        <v>36</v>
      </c>
      <c r="AF1376" s="38" t="n">
        <f aca="false">E1376*F1376+P1376*Q1376</f>
        <v>36</v>
      </c>
      <c r="AG1376" s="39" t="str">
        <f aca="false">AB1376</f>
        <v>Корнейчик В.А.</v>
      </c>
      <c r="AH1376" s="39" t="str">
        <f aca="false">C1376</f>
        <v>2АСС11-4</v>
      </c>
      <c r="AI1376" s="40" t="str">
        <f aca="false">B1376</f>
        <v>21</v>
      </c>
      <c r="AJ1376" s="39" t="str">
        <f aca="false">CONCATENATE(A1376," ",D1376)</f>
        <v>МДК.03.01 Эксплуатация объектов сетевой инфраструктуры</v>
      </c>
      <c r="AK1376" s="39" t="n">
        <f aca="false">E1376*F1376+P1376*Q1376+H1376+J1376+S1376+U1376</f>
        <v>36</v>
      </c>
      <c r="AL1376" s="39" t="n">
        <f aca="false">L1376+W1376</f>
        <v>2</v>
      </c>
      <c r="AM1376" s="39" t="n">
        <f aca="false">M1376+X1376</f>
        <v>0</v>
      </c>
      <c r="AN1376" s="39" t="n">
        <f aca="false">Y1376</f>
        <v>0</v>
      </c>
      <c r="AO1376" s="39" t="n">
        <f aca="false">SUM(AK1376:AN1376)</f>
        <v>38</v>
      </c>
      <c r="AP1376" s="41" t="n">
        <f aca="false">K1376+V1376</f>
        <v>0</v>
      </c>
    </row>
    <row r="1377" s="42" customFormat="true" ht="16.5" hidden="true" customHeight="true" outlineLevel="0" collapsed="false">
      <c r="A1377" s="70" t="s">
        <v>113</v>
      </c>
      <c r="B1377" s="30" t="s">
        <v>375</v>
      </c>
      <c r="C1377" s="51" t="s">
        <v>678</v>
      </c>
      <c r="D1377" s="133" t="s">
        <v>114</v>
      </c>
      <c r="E1377" s="53" t="n">
        <v>14</v>
      </c>
      <c r="F1377" s="31"/>
      <c r="G1377" s="31"/>
      <c r="H1377" s="31" t="n">
        <v>8</v>
      </c>
      <c r="I1377" s="31"/>
      <c r="J1377" s="31"/>
      <c r="K1377" s="31"/>
      <c r="L1377" s="31"/>
      <c r="M1377" s="31"/>
      <c r="N1377" s="33" t="n">
        <f aca="false">E1377*F1377+H1377+J1377+K1377+L1377+M1377</f>
        <v>8</v>
      </c>
      <c r="O1377" s="36"/>
      <c r="P1377" s="31" t="n">
        <v>18</v>
      </c>
      <c r="Q1377" s="31"/>
      <c r="R1377" s="31"/>
      <c r="S1377" s="31"/>
      <c r="T1377" s="31"/>
      <c r="U1377" s="31"/>
      <c r="V1377" s="31"/>
      <c r="W1377" s="31"/>
      <c r="X1377" s="31"/>
      <c r="Y1377" s="31"/>
      <c r="Z1377" s="36" t="n">
        <f aca="false">P1377*Q1377+S1377+U1377+V1377+W1377+X1377+Y1377</f>
        <v>0</v>
      </c>
      <c r="AA1377" s="36" t="n">
        <f aca="false">N1377+Z1377</f>
        <v>8</v>
      </c>
      <c r="AB1377" s="47" t="s">
        <v>413</v>
      </c>
      <c r="AC1377" s="31" t="s">
        <v>435</v>
      </c>
      <c r="AD1377" s="31"/>
      <c r="AE1377" s="36" t="n">
        <f aca="false">P1377*Q1377</f>
        <v>0</v>
      </c>
      <c r="AF1377" s="38" t="n">
        <f aca="false">E1377*F1377+P1377*Q1377</f>
        <v>0</v>
      </c>
      <c r="AG1377" s="39" t="str">
        <f aca="false">AB1377</f>
        <v>Чагмавели Н.В.</v>
      </c>
      <c r="AH1377" s="39" t="str">
        <f aca="false">C1377</f>
        <v>2АСС11-4</v>
      </c>
      <c r="AI1377" s="40" t="str">
        <f aca="false">B1377</f>
        <v>21</v>
      </c>
      <c r="AJ1377" s="39" t="str">
        <f aca="false">CONCATENATE(A1377," ",D1377)</f>
        <v>ВнеУр Разговоры о важном</v>
      </c>
      <c r="AK1377" s="39" t="n">
        <f aca="false">E1377*F1377+P1377*Q1377+H1377+J1377+S1377+U1377</f>
        <v>8</v>
      </c>
      <c r="AL1377" s="39" t="n">
        <f aca="false">L1377+W1377</f>
        <v>0</v>
      </c>
      <c r="AM1377" s="39" t="n">
        <f aca="false">M1377+X1377</f>
        <v>0</v>
      </c>
      <c r="AN1377" s="39" t="n">
        <f aca="false">Y1377</f>
        <v>0</v>
      </c>
      <c r="AO1377" s="39" t="n">
        <f aca="false">SUM(AK1377:AN1377)</f>
        <v>8</v>
      </c>
      <c r="AP1377" s="41" t="n">
        <f aca="false">K1377+V1377</f>
        <v>0</v>
      </c>
    </row>
    <row r="1378" s="42" customFormat="true" ht="16.5" hidden="true" customHeight="true" outlineLevel="0" collapsed="false">
      <c r="A1378" s="70" t="s">
        <v>113</v>
      </c>
      <c r="B1378" s="30" t="s">
        <v>375</v>
      </c>
      <c r="C1378" s="51" t="s">
        <v>678</v>
      </c>
      <c r="D1378" s="133" t="s">
        <v>114</v>
      </c>
      <c r="E1378" s="53" t="n">
        <v>14</v>
      </c>
      <c r="F1378" s="31"/>
      <c r="G1378" s="31"/>
      <c r="H1378" s="31" t="n">
        <v>6</v>
      </c>
      <c r="I1378" s="31"/>
      <c r="J1378" s="31"/>
      <c r="K1378" s="31"/>
      <c r="L1378" s="31"/>
      <c r="M1378" s="31"/>
      <c r="N1378" s="33" t="n">
        <f aca="false">E1378*F1378+H1378+J1378+K1378+L1378+M1378</f>
        <v>6</v>
      </c>
      <c r="O1378" s="36"/>
      <c r="P1378" s="31" t="n">
        <v>18</v>
      </c>
      <c r="Q1378" s="31"/>
      <c r="R1378" s="31"/>
      <c r="S1378" s="31" t="n">
        <v>16</v>
      </c>
      <c r="T1378" s="31"/>
      <c r="U1378" s="31"/>
      <c r="V1378" s="31"/>
      <c r="W1378" s="31"/>
      <c r="X1378" s="31"/>
      <c r="Y1378" s="31"/>
      <c r="Z1378" s="36" t="n">
        <f aca="false">P1378*Q1378+S1378+U1378+V1378+W1378+X1378+Y1378</f>
        <v>16</v>
      </c>
      <c r="AA1378" s="36" t="n">
        <f aca="false">N1378+Z1378</f>
        <v>22</v>
      </c>
      <c r="AB1378" s="74" t="s">
        <v>115</v>
      </c>
      <c r="AC1378" s="31" t="s">
        <v>435</v>
      </c>
      <c r="AD1378" s="31"/>
      <c r="AE1378" s="36" t="n">
        <f aca="false">P1378*Q1378</f>
        <v>0</v>
      </c>
      <c r="AF1378" s="38" t="n">
        <f aca="false">E1378*F1378+P1378*Q1378</f>
        <v>0</v>
      </c>
      <c r="AG1378" s="39" t="str">
        <f aca="false">AB1378</f>
        <v>вак. РоВ</v>
      </c>
      <c r="AH1378" s="39" t="str">
        <f aca="false">C1378</f>
        <v>2АСС11-4</v>
      </c>
      <c r="AI1378" s="40" t="str">
        <f aca="false">B1378</f>
        <v>21</v>
      </c>
      <c r="AJ1378" s="39" t="str">
        <f aca="false">CONCATENATE(A1378," ",D1378)</f>
        <v>ВнеУр Разговоры о важном</v>
      </c>
      <c r="AK1378" s="39" t="n">
        <f aca="false">E1378*F1378+P1378*Q1378+H1378+J1378+S1378+U1378</f>
        <v>22</v>
      </c>
      <c r="AL1378" s="39" t="n">
        <f aca="false">L1378+W1378</f>
        <v>0</v>
      </c>
      <c r="AM1378" s="39" t="n">
        <f aca="false">M1378+X1378</f>
        <v>0</v>
      </c>
      <c r="AN1378" s="39" t="n">
        <f aca="false">Y1378</f>
        <v>0</v>
      </c>
      <c r="AO1378" s="39" t="n">
        <f aca="false">SUM(AK1378:AN1378)</f>
        <v>22</v>
      </c>
      <c r="AP1378" s="41" t="n">
        <f aca="false">K1378+V1378</f>
        <v>0</v>
      </c>
    </row>
    <row r="1379" s="42" customFormat="true" ht="16.5" hidden="true" customHeight="true" outlineLevel="0" collapsed="false">
      <c r="A1379" s="70" t="s">
        <v>113</v>
      </c>
      <c r="B1379" s="30" t="s">
        <v>375</v>
      </c>
      <c r="C1379" s="51" t="s">
        <v>678</v>
      </c>
      <c r="D1379" s="133" t="s">
        <v>114</v>
      </c>
      <c r="E1379" s="53" t="n">
        <v>14</v>
      </c>
      <c r="F1379" s="31"/>
      <c r="G1379" s="31"/>
      <c r="H1379" s="31" t="n">
        <v>3</v>
      </c>
      <c r="I1379" s="31"/>
      <c r="J1379" s="31"/>
      <c r="K1379" s="31"/>
      <c r="L1379" s="31"/>
      <c r="M1379" s="31"/>
      <c r="N1379" s="33" t="n">
        <f aca="false">E1379*F1379+H1379+J1379+K1379+L1379+M1379</f>
        <v>3</v>
      </c>
      <c r="O1379" s="36"/>
      <c r="P1379" s="31" t="n">
        <v>18</v>
      </c>
      <c r="Q1379" s="31"/>
      <c r="R1379" s="31"/>
      <c r="S1379" s="31"/>
      <c r="T1379" s="31"/>
      <c r="U1379" s="31"/>
      <c r="V1379" s="31"/>
      <c r="W1379" s="31"/>
      <c r="X1379" s="31"/>
      <c r="Y1379" s="31"/>
      <c r="Z1379" s="36" t="n">
        <f aca="false">P1379*Q1379+S1379+U1379+V1379+W1379+X1379+Y1379</f>
        <v>0</v>
      </c>
      <c r="AA1379" s="36" t="n">
        <f aca="false">N1379+Z1379</f>
        <v>3</v>
      </c>
      <c r="AB1379" s="47" t="s">
        <v>424</v>
      </c>
      <c r="AC1379" s="31" t="s">
        <v>435</v>
      </c>
      <c r="AD1379" s="31"/>
      <c r="AE1379" s="36" t="n">
        <f aca="false">P1379*Q1379</f>
        <v>0</v>
      </c>
      <c r="AF1379" s="38" t="n">
        <f aca="false">E1379*F1379+P1379*Q1379</f>
        <v>0</v>
      </c>
      <c r="AG1379" s="39" t="str">
        <f aca="false">AB1379</f>
        <v>Артемов А.П.</v>
      </c>
      <c r="AH1379" s="39" t="str">
        <f aca="false">C1379</f>
        <v>2АСС11-4</v>
      </c>
      <c r="AI1379" s="40" t="str">
        <f aca="false">B1379</f>
        <v>21</v>
      </c>
      <c r="AJ1379" s="39" t="str">
        <f aca="false">CONCATENATE(A1379," ",D1379)</f>
        <v>ВнеУр Разговоры о важном</v>
      </c>
      <c r="AK1379" s="39" t="n">
        <f aca="false">E1379*F1379+P1379*Q1379+H1379+J1379+S1379+U1379</f>
        <v>3</v>
      </c>
      <c r="AL1379" s="39" t="n">
        <f aca="false">L1379+W1379</f>
        <v>0</v>
      </c>
      <c r="AM1379" s="39" t="n">
        <f aca="false">M1379+X1379</f>
        <v>0</v>
      </c>
      <c r="AN1379" s="39" t="n">
        <f aca="false">Y1379</f>
        <v>0</v>
      </c>
      <c r="AO1379" s="39" t="n">
        <f aca="false">SUM(AK1379:AN1379)</f>
        <v>3</v>
      </c>
      <c r="AP1379" s="41" t="n">
        <f aca="false">K1379+V1379</f>
        <v>0</v>
      </c>
    </row>
    <row r="1380" s="42" customFormat="true" ht="16.5" hidden="true" customHeight="true" outlineLevel="0" collapsed="false">
      <c r="A1380" s="70" t="s">
        <v>113</v>
      </c>
      <c r="B1380" s="30" t="s">
        <v>375</v>
      </c>
      <c r="C1380" s="51" t="s">
        <v>678</v>
      </c>
      <c r="D1380" s="133" t="s">
        <v>114</v>
      </c>
      <c r="E1380" s="53" t="n">
        <v>14</v>
      </c>
      <c r="F1380" s="31"/>
      <c r="G1380" s="31"/>
      <c r="H1380" s="31"/>
      <c r="I1380" s="31"/>
      <c r="J1380" s="31"/>
      <c r="K1380" s="31"/>
      <c r="L1380" s="31"/>
      <c r="M1380" s="31"/>
      <c r="N1380" s="33" t="n">
        <f aca="false">E1380*F1380+H1380+J1380+K1380+L1380+M1380</f>
        <v>0</v>
      </c>
      <c r="O1380" s="36"/>
      <c r="P1380" s="31" t="n">
        <v>18</v>
      </c>
      <c r="Q1380" s="31"/>
      <c r="R1380" s="31"/>
      <c r="S1380" s="31" t="n">
        <v>2</v>
      </c>
      <c r="T1380" s="31"/>
      <c r="U1380" s="31"/>
      <c r="V1380" s="31"/>
      <c r="W1380" s="31"/>
      <c r="X1380" s="31"/>
      <c r="Y1380" s="31"/>
      <c r="Z1380" s="36" t="n">
        <f aca="false">P1380*Q1380+S1380+U1380+V1380+W1380+X1380+Y1380</f>
        <v>2</v>
      </c>
      <c r="AA1380" s="36" t="n">
        <f aca="false">N1380+Z1380</f>
        <v>2</v>
      </c>
      <c r="AB1380" s="47" t="s">
        <v>339</v>
      </c>
      <c r="AC1380" s="31" t="s">
        <v>435</v>
      </c>
      <c r="AD1380" s="31"/>
      <c r="AE1380" s="36" t="n">
        <f aca="false">P1380*Q1380</f>
        <v>0</v>
      </c>
      <c r="AF1380" s="38" t="n">
        <f aca="false">E1380*F1380+P1380*Q1380</f>
        <v>0</v>
      </c>
      <c r="AG1380" s="39" t="str">
        <f aca="false">AB1380</f>
        <v>Самхарадзе И.З.</v>
      </c>
      <c r="AH1380" s="39" t="str">
        <f aca="false">C1380</f>
        <v>2АСС11-4</v>
      </c>
      <c r="AI1380" s="40" t="str">
        <f aca="false">B1380</f>
        <v>21</v>
      </c>
      <c r="AJ1380" s="39" t="str">
        <f aca="false">CONCATENATE(A1380," ",D1380)</f>
        <v>ВнеУр Разговоры о важном</v>
      </c>
      <c r="AK1380" s="39" t="n">
        <f aca="false">E1380*F1380+P1380*Q1380+H1380+J1380+S1380+U1380</f>
        <v>2</v>
      </c>
      <c r="AL1380" s="39" t="n">
        <f aca="false">L1380+W1380</f>
        <v>0</v>
      </c>
      <c r="AM1380" s="39" t="n">
        <f aca="false">M1380+X1380</f>
        <v>0</v>
      </c>
      <c r="AN1380" s="39" t="n">
        <f aca="false">Y1380</f>
        <v>0</v>
      </c>
      <c r="AO1380" s="39" t="n">
        <f aca="false">SUM(AK1380:AN1380)</f>
        <v>2</v>
      </c>
      <c r="AP1380" s="41" t="n">
        <f aca="false">K1380+V1380</f>
        <v>0</v>
      </c>
    </row>
    <row r="1381" s="42" customFormat="true" ht="16.5" hidden="true" customHeight="true" outlineLevel="0" collapsed="false">
      <c r="A1381" s="138" t="s">
        <v>52</v>
      </c>
      <c r="B1381" s="30" t="s">
        <v>175</v>
      </c>
      <c r="C1381" s="51" t="s">
        <v>680</v>
      </c>
      <c r="D1381" s="133" t="s">
        <v>55</v>
      </c>
      <c r="E1381" s="53" t="n">
        <v>14</v>
      </c>
      <c r="F1381" s="31" t="n">
        <v>2</v>
      </c>
      <c r="G1381" s="31"/>
      <c r="H1381" s="31"/>
      <c r="I1381" s="31"/>
      <c r="J1381" s="31"/>
      <c r="K1381" s="31"/>
      <c r="L1381" s="31"/>
      <c r="M1381" s="31"/>
      <c r="N1381" s="33" t="n">
        <f aca="false">E1381*F1381+H1381+J1381+K1381+L1381+M1381</f>
        <v>28</v>
      </c>
      <c r="O1381" s="36"/>
      <c r="P1381" s="31" t="n">
        <v>18</v>
      </c>
      <c r="Q1381" s="31" t="n">
        <v>2</v>
      </c>
      <c r="R1381" s="31"/>
      <c r="S1381" s="31"/>
      <c r="T1381" s="31"/>
      <c r="U1381" s="31"/>
      <c r="V1381" s="31"/>
      <c r="W1381" s="31"/>
      <c r="X1381" s="31"/>
      <c r="Y1381" s="31"/>
      <c r="Z1381" s="36" t="n">
        <f aca="false">P1381*Q1381+S1381+U1381+V1381+W1381+X1381+Y1381</f>
        <v>36</v>
      </c>
      <c r="AA1381" s="36" t="n">
        <f aca="false">N1381+Z1381</f>
        <v>64</v>
      </c>
      <c r="AB1381" s="47" t="s">
        <v>118</v>
      </c>
      <c r="AC1381" s="31"/>
      <c r="AD1381" s="31"/>
      <c r="AE1381" s="36" t="n">
        <f aca="false">P1381*Q1381</f>
        <v>36</v>
      </c>
      <c r="AF1381" s="38" t="n">
        <f aca="false">E1381*F1381+P1381*Q1381</f>
        <v>64</v>
      </c>
      <c r="AG1381" s="39" t="str">
        <f aca="false">AB1381</f>
        <v>Семигин К.С.</v>
      </c>
      <c r="AH1381" s="39" t="str">
        <f aca="false">C1381</f>
        <v>3АСС9-3а</v>
      </c>
      <c r="AI1381" s="40" t="str">
        <f aca="false">B1381</f>
        <v>13</v>
      </c>
      <c r="AJ1381" s="39" t="str">
        <f aca="false">CONCATENATE(A1381," ",D1381)</f>
        <v>ОГСЭ.03 Иностранный язык в профессиональной деятельности</v>
      </c>
      <c r="AK1381" s="39" t="n">
        <f aca="false">E1381*F1381+P1381*Q1381+H1381+J1381+S1381+U1381</f>
        <v>64</v>
      </c>
      <c r="AL1381" s="39" t="n">
        <f aca="false">L1381+W1381</f>
        <v>0</v>
      </c>
      <c r="AM1381" s="39" t="n">
        <f aca="false">M1381+X1381</f>
        <v>0</v>
      </c>
      <c r="AN1381" s="39" t="n">
        <f aca="false">Y1381</f>
        <v>0</v>
      </c>
      <c r="AO1381" s="39" t="n">
        <f aca="false">SUM(AK1381:AN1381)</f>
        <v>64</v>
      </c>
      <c r="AP1381" s="41" t="n">
        <f aca="false">K1381+V1381</f>
        <v>0</v>
      </c>
    </row>
    <row r="1382" s="42" customFormat="true" ht="16.5" hidden="true" customHeight="true" outlineLevel="0" collapsed="false">
      <c r="A1382" s="138" t="s">
        <v>52</v>
      </c>
      <c r="B1382" s="30" t="s">
        <v>116</v>
      </c>
      <c r="C1382" s="51" t="s">
        <v>681</v>
      </c>
      <c r="D1382" s="133" t="s">
        <v>55</v>
      </c>
      <c r="E1382" s="53" t="n">
        <v>14</v>
      </c>
      <c r="F1382" s="31" t="n">
        <v>2</v>
      </c>
      <c r="G1382" s="31"/>
      <c r="H1382" s="31"/>
      <c r="I1382" s="31"/>
      <c r="J1382" s="31"/>
      <c r="K1382" s="31"/>
      <c r="L1382" s="31"/>
      <c r="M1382" s="31"/>
      <c r="N1382" s="33" t="n">
        <f aca="false">E1382*F1382+H1382+J1382+K1382+L1382+M1382</f>
        <v>28</v>
      </c>
      <c r="O1382" s="36"/>
      <c r="P1382" s="31" t="n">
        <v>18</v>
      </c>
      <c r="Q1382" s="31" t="n">
        <v>2</v>
      </c>
      <c r="R1382" s="31"/>
      <c r="S1382" s="31"/>
      <c r="T1382" s="31"/>
      <c r="U1382" s="31"/>
      <c r="V1382" s="31"/>
      <c r="W1382" s="31"/>
      <c r="X1382" s="31"/>
      <c r="Y1382" s="31"/>
      <c r="Z1382" s="36" t="n">
        <f aca="false">P1382*Q1382+S1382+U1382+V1382+W1382+X1382+Y1382</f>
        <v>36</v>
      </c>
      <c r="AA1382" s="36" t="n">
        <f aca="false">N1382+Z1382</f>
        <v>64</v>
      </c>
      <c r="AB1382" s="47" t="s">
        <v>121</v>
      </c>
      <c r="AC1382" s="31"/>
      <c r="AD1382" s="31"/>
      <c r="AE1382" s="36" t="n">
        <f aca="false">P1382*Q1382</f>
        <v>36</v>
      </c>
      <c r="AF1382" s="38" t="n">
        <f aca="false">E1382*F1382+P1382*Q1382</f>
        <v>64</v>
      </c>
      <c r="AG1382" s="39" t="str">
        <f aca="false">AB1382</f>
        <v>Рогозина О.Н.</v>
      </c>
      <c r="AH1382" s="39" t="str">
        <f aca="false">C1382</f>
        <v>3АСС9-3б</v>
      </c>
      <c r="AI1382" s="40" t="str">
        <f aca="false">B1382</f>
        <v>11</v>
      </c>
      <c r="AJ1382" s="39" t="str">
        <f aca="false">CONCATENATE(A1382," ",D1382)</f>
        <v>ОГСЭ.03 Иностранный язык в профессиональной деятельности</v>
      </c>
      <c r="AK1382" s="39" t="n">
        <f aca="false">E1382*F1382+P1382*Q1382+H1382+J1382+S1382+U1382</f>
        <v>64</v>
      </c>
      <c r="AL1382" s="39" t="n">
        <f aca="false">L1382+W1382</f>
        <v>0</v>
      </c>
      <c r="AM1382" s="39" t="n">
        <f aca="false">M1382+X1382</f>
        <v>0</v>
      </c>
      <c r="AN1382" s="39" t="n">
        <f aca="false">Y1382</f>
        <v>0</v>
      </c>
      <c r="AO1382" s="39" t="n">
        <f aca="false">SUM(AK1382:AN1382)</f>
        <v>64</v>
      </c>
      <c r="AP1382" s="41" t="n">
        <f aca="false">K1382+V1382</f>
        <v>0</v>
      </c>
    </row>
    <row r="1383" s="42" customFormat="true" ht="16.5" hidden="true" customHeight="true" outlineLevel="0" collapsed="false">
      <c r="A1383" s="138" t="s">
        <v>60</v>
      </c>
      <c r="B1383" s="30" t="s">
        <v>167</v>
      </c>
      <c r="C1383" s="51" t="s">
        <v>682</v>
      </c>
      <c r="D1383" s="133" t="s">
        <v>61</v>
      </c>
      <c r="E1383" s="53" t="n">
        <v>14</v>
      </c>
      <c r="F1383" s="31" t="n">
        <v>2</v>
      </c>
      <c r="G1383" s="31"/>
      <c r="H1383" s="31"/>
      <c r="I1383" s="31"/>
      <c r="J1383" s="31"/>
      <c r="K1383" s="31"/>
      <c r="L1383" s="31"/>
      <c r="M1383" s="31"/>
      <c r="N1383" s="33" t="n">
        <f aca="false">E1383*F1383+H1383+J1383+K1383+L1383+M1383</f>
        <v>28</v>
      </c>
      <c r="O1383" s="36"/>
      <c r="P1383" s="31" t="n">
        <v>18</v>
      </c>
      <c r="Q1383" s="31" t="n">
        <v>2</v>
      </c>
      <c r="R1383" s="31"/>
      <c r="S1383" s="31"/>
      <c r="T1383" s="31"/>
      <c r="U1383" s="31"/>
      <c r="V1383" s="31"/>
      <c r="W1383" s="31"/>
      <c r="X1383" s="31"/>
      <c r="Y1383" s="31"/>
      <c r="Z1383" s="36" t="n">
        <f aca="false">P1383*Q1383+S1383+U1383+V1383+W1383+X1383+Y1383</f>
        <v>36</v>
      </c>
      <c r="AA1383" s="36" t="n">
        <f aca="false">N1383+Z1383</f>
        <v>64</v>
      </c>
      <c r="AB1383" s="47" t="s">
        <v>186</v>
      </c>
      <c r="AC1383" s="31"/>
      <c r="AD1383" s="31"/>
      <c r="AE1383" s="36" t="n">
        <f aca="false">P1383*Q1383</f>
        <v>36</v>
      </c>
      <c r="AF1383" s="38" t="n">
        <f aca="false">E1383*F1383+P1383*Q1383</f>
        <v>64</v>
      </c>
      <c r="AG1383" s="39" t="str">
        <f aca="false">AB1383</f>
        <v>Кобцев Р.А.</v>
      </c>
      <c r="AH1383" s="39" t="str">
        <f aca="false">C1383</f>
        <v>3АСС9-3</v>
      </c>
      <c r="AI1383" s="40" t="str">
        <f aca="false">B1383</f>
        <v>24</v>
      </c>
      <c r="AJ1383" s="39" t="str">
        <f aca="false">CONCATENATE(A1383," ",D1383)</f>
        <v>ОГСЭ.04 Физическая культура</v>
      </c>
      <c r="AK1383" s="39" t="n">
        <f aca="false">E1383*F1383+P1383*Q1383+H1383+J1383+S1383+U1383</f>
        <v>64</v>
      </c>
      <c r="AL1383" s="39" t="n">
        <f aca="false">L1383+W1383</f>
        <v>0</v>
      </c>
      <c r="AM1383" s="39" t="n">
        <f aca="false">M1383+X1383</f>
        <v>0</v>
      </c>
      <c r="AN1383" s="39" t="n">
        <f aca="false">Y1383</f>
        <v>0</v>
      </c>
      <c r="AO1383" s="39" t="n">
        <f aca="false">SUM(AK1383:AN1383)</f>
        <v>64</v>
      </c>
      <c r="AP1383" s="41" t="n">
        <f aca="false">K1383+V1383</f>
        <v>0</v>
      </c>
    </row>
    <row r="1384" s="42" customFormat="true" ht="16.5" hidden="true" customHeight="true" outlineLevel="0" collapsed="false">
      <c r="A1384" s="138" t="s">
        <v>248</v>
      </c>
      <c r="B1384" s="30" t="s">
        <v>167</v>
      </c>
      <c r="C1384" s="51" t="s">
        <v>682</v>
      </c>
      <c r="D1384" s="133" t="s">
        <v>244</v>
      </c>
      <c r="E1384" s="53" t="n">
        <v>14</v>
      </c>
      <c r="F1384" s="31" t="n">
        <v>4</v>
      </c>
      <c r="G1384" s="31" t="n">
        <v>18</v>
      </c>
      <c r="H1384" s="31"/>
      <c r="I1384" s="31"/>
      <c r="J1384" s="31"/>
      <c r="K1384" s="31"/>
      <c r="L1384" s="31"/>
      <c r="M1384" s="31"/>
      <c r="N1384" s="33" t="n">
        <f aca="false">E1384*F1384+H1384+J1384+K1384+L1384+M1384</f>
        <v>56</v>
      </c>
      <c r="O1384" s="36"/>
      <c r="P1384" s="31" t="n">
        <v>18</v>
      </c>
      <c r="Q1384" s="31"/>
      <c r="R1384" s="31"/>
      <c r="S1384" s="31"/>
      <c r="T1384" s="31"/>
      <c r="U1384" s="31"/>
      <c r="V1384" s="31"/>
      <c r="W1384" s="31"/>
      <c r="X1384" s="31"/>
      <c r="Y1384" s="31"/>
      <c r="Z1384" s="36" t="n">
        <f aca="false">P1384*Q1384+S1384+U1384+V1384+W1384+X1384+Y1384</f>
        <v>0</v>
      </c>
      <c r="AA1384" s="36" t="n">
        <f aca="false">N1384+Z1384</f>
        <v>56</v>
      </c>
      <c r="AB1384" s="74" t="s">
        <v>245</v>
      </c>
      <c r="AC1384" s="31"/>
      <c r="AD1384" s="31"/>
      <c r="AE1384" s="36" t="n">
        <f aca="false">P1384*Q1384</f>
        <v>0</v>
      </c>
      <c r="AF1384" s="38" t="n">
        <f aca="false">E1384*F1384+P1384*Q1384</f>
        <v>56</v>
      </c>
      <c r="AG1384" s="39" t="str">
        <f aca="false">AB1384</f>
        <v>Васильева Н.В.</v>
      </c>
      <c r="AH1384" s="39" t="str">
        <f aca="false">C1384</f>
        <v>3АСС9-3</v>
      </c>
      <c r="AI1384" s="40" t="str">
        <f aca="false">B1384</f>
        <v>24</v>
      </c>
      <c r="AJ1384" s="39" t="str">
        <f aca="false">CONCATENATE(A1384," ",D1384)</f>
        <v>ОГСЭ.05 Психология общения</v>
      </c>
      <c r="AK1384" s="39" t="n">
        <f aca="false">E1384*F1384+P1384*Q1384+H1384+J1384+S1384+U1384</f>
        <v>56</v>
      </c>
      <c r="AL1384" s="39" t="n">
        <f aca="false">L1384+W1384</f>
        <v>0</v>
      </c>
      <c r="AM1384" s="39" t="n">
        <f aca="false">M1384+X1384</f>
        <v>0</v>
      </c>
      <c r="AN1384" s="39" t="n">
        <f aca="false">Y1384</f>
        <v>0</v>
      </c>
      <c r="AO1384" s="39" t="n">
        <f aca="false">SUM(AK1384:AN1384)</f>
        <v>56</v>
      </c>
      <c r="AP1384" s="41" t="n">
        <f aca="false">K1384+V1384</f>
        <v>0</v>
      </c>
    </row>
    <row r="1385" s="42" customFormat="true" ht="16.5" hidden="true" customHeight="true" outlineLevel="0" collapsed="false">
      <c r="A1385" s="138" t="s">
        <v>85</v>
      </c>
      <c r="B1385" s="30" t="s">
        <v>167</v>
      </c>
      <c r="C1385" s="31" t="s">
        <v>682</v>
      </c>
      <c r="D1385" s="190" t="s">
        <v>432</v>
      </c>
      <c r="E1385" s="53" t="n">
        <v>14</v>
      </c>
      <c r="F1385" s="103"/>
      <c r="G1385" s="103"/>
      <c r="H1385" s="103"/>
      <c r="I1385" s="103"/>
      <c r="J1385" s="103"/>
      <c r="K1385" s="103"/>
      <c r="L1385" s="31"/>
      <c r="M1385" s="31"/>
      <c r="N1385" s="33" t="n">
        <f aca="false">E1385*F1385+H1385+J1385+K1385+L1385+M1385</f>
        <v>0</v>
      </c>
      <c r="O1385" s="36"/>
      <c r="P1385" s="31" t="n">
        <v>18</v>
      </c>
      <c r="Q1385" s="31" t="n">
        <v>2</v>
      </c>
      <c r="R1385" s="31" t="n">
        <v>14</v>
      </c>
      <c r="S1385" s="103"/>
      <c r="T1385" s="103"/>
      <c r="U1385" s="103"/>
      <c r="V1385" s="103"/>
      <c r="W1385" s="104"/>
      <c r="X1385" s="31"/>
      <c r="Y1385" s="31"/>
      <c r="Z1385" s="36" t="n">
        <f aca="false">P1385*Q1385+S1385+U1385+V1385+W1385+X1385+Y1385</f>
        <v>36</v>
      </c>
      <c r="AA1385" s="36" t="n">
        <f aca="false">N1385+Z1385</f>
        <v>36</v>
      </c>
      <c r="AB1385" s="74" t="s">
        <v>48</v>
      </c>
      <c r="AC1385" s="31"/>
      <c r="AD1385" s="31"/>
      <c r="AE1385" s="36" t="n">
        <f aca="false">P1385*Q1385</f>
        <v>36</v>
      </c>
      <c r="AF1385" s="38" t="n">
        <f aca="false">E1385*F1385+P1385*Q1385</f>
        <v>36</v>
      </c>
      <c r="AG1385" s="39" t="str">
        <f aca="false">AB1385</f>
        <v>Карабчук И.В.</v>
      </c>
      <c r="AH1385" s="39" t="str">
        <f aca="false">C1385</f>
        <v>3АСС9-3</v>
      </c>
      <c r="AI1385" s="40" t="str">
        <f aca="false">B1385</f>
        <v>24</v>
      </c>
      <c r="AJ1385" s="39" t="str">
        <f aca="false">CONCATENATE(A1385," ",D1385)</f>
        <v>ОП.05 Правовое обеспечение профдеятельности</v>
      </c>
      <c r="AK1385" s="39" t="n">
        <f aca="false">E1385*F1385+P1385*Q1385+H1385+J1385+S1385+U1385</f>
        <v>36</v>
      </c>
      <c r="AL1385" s="39" t="n">
        <f aca="false">L1385+W1385</f>
        <v>0</v>
      </c>
      <c r="AM1385" s="39" t="n">
        <f aca="false">M1385+X1385</f>
        <v>0</v>
      </c>
      <c r="AN1385" s="39" t="n">
        <f aca="false">Y1385</f>
        <v>0</v>
      </c>
      <c r="AO1385" s="39" t="n">
        <f aca="false">SUM(AK1385:AN1385)</f>
        <v>36</v>
      </c>
      <c r="AP1385" s="41" t="n">
        <f aca="false">K1385+V1385</f>
        <v>0</v>
      </c>
    </row>
    <row r="1386" s="42" customFormat="true" ht="16.5" hidden="true" customHeight="true" outlineLevel="0" collapsed="false">
      <c r="A1386" s="138" t="s">
        <v>88</v>
      </c>
      <c r="B1386" s="30" t="s">
        <v>167</v>
      </c>
      <c r="C1386" s="31" t="s">
        <v>682</v>
      </c>
      <c r="D1386" s="190" t="s">
        <v>132</v>
      </c>
      <c r="E1386" s="53" t="n">
        <v>14</v>
      </c>
      <c r="F1386" s="103" t="n">
        <v>5</v>
      </c>
      <c r="G1386" s="103" t="n">
        <v>48</v>
      </c>
      <c r="H1386" s="103"/>
      <c r="I1386" s="103"/>
      <c r="J1386" s="103"/>
      <c r="K1386" s="103"/>
      <c r="L1386" s="31"/>
      <c r="M1386" s="31"/>
      <c r="N1386" s="33" t="n">
        <f aca="false">E1386*F1386+H1386+J1386+K1386+L1386+M1386</f>
        <v>70</v>
      </c>
      <c r="O1386" s="36"/>
      <c r="P1386" s="31" t="n">
        <v>18</v>
      </c>
      <c r="Q1386" s="31"/>
      <c r="R1386" s="31"/>
      <c r="S1386" s="103"/>
      <c r="T1386" s="103"/>
      <c r="U1386" s="103"/>
      <c r="V1386" s="103"/>
      <c r="W1386" s="104"/>
      <c r="X1386" s="31"/>
      <c r="Y1386" s="31"/>
      <c r="Z1386" s="36" t="n">
        <f aca="false">P1386*Q1386+S1386+U1386+V1386+W1386+X1386+Y1386</f>
        <v>0</v>
      </c>
      <c r="AA1386" s="36" t="n">
        <f aca="false">N1386+Z1386</f>
        <v>70</v>
      </c>
      <c r="AB1386" s="31" t="s">
        <v>81</v>
      </c>
      <c r="AC1386" s="31"/>
      <c r="AD1386" s="31"/>
      <c r="AE1386" s="36" t="n">
        <f aca="false">P1386*Q1386</f>
        <v>0</v>
      </c>
      <c r="AF1386" s="38" t="n">
        <f aca="false">E1386*F1386+P1386*Q1386</f>
        <v>70</v>
      </c>
      <c r="AG1386" s="39" t="str">
        <f aca="false">AB1386</f>
        <v>Шиповских А.А.</v>
      </c>
      <c r="AH1386" s="39" t="str">
        <f aca="false">C1386</f>
        <v>3АСС9-3</v>
      </c>
      <c r="AI1386" s="40" t="str">
        <f aca="false">B1386</f>
        <v>24</v>
      </c>
      <c r="AJ1386" s="39" t="str">
        <f aca="false">CONCATENATE(A1386," ",D1386)</f>
        <v>ОП.06 Безопасность жизнедеятельности</v>
      </c>
      <c r="AK1386" s="39" t="n">
        <f aca="false">E1386*F1386+P1386*Q1386+H1386+J1386+S1386+U1386</f>
        <v>70</v>
      </c>
      <c r="AL1386" s="39" t="n">
        <f aca="false">L1386+W1386</f>
        <v>0</v>
      </c>
      <c r="AM1386" s="39" t="n">
        <f aca="false">M1386+X1386</f>
        <v>0</v>
      </c>
      <c r="AN1386" s="39" t="n">
        <f aca="false">Y1386</f>
        <v>0</v>
      </c>
      <c r="AO1386" s="39" t="n">
        <f aca="false">SUM(AK1386:AN1386)</f>
        <v>70</v>
      </c>
      <c r="AP1386" s="41" t="n">
        <f aca="false">K1386+V1386</f>
        <v>0</v>
      </c>
    </row>
    <row r="1387" s="42" customFormat="true" ht="16.5" hidden="true" customHeight="true" outlineLevel="0" collapsed="false">
      <c r="A1387" s="138" t="s">
        <v>326</v>
      </c>
      <c r="B1387" s="30" t="s">
        <v>167</v>
      </c>
      <c r="C1387" s="31" t="s">
        <v>682</v>
      </c>
      <c r="D1387" s="190" t="s">
        <v>327</v>
      </c>
      <c r="E1387" s="53" t="n">
        <v>14</v>
      </c>
      <c r="F1387" s="103"/>
      <c r="G1387" s="103"/>
      <c r="H1387" s="103"/>
      <c r="I1387" s="103"/>
      <c r="J1387" s="103"/>
      <c r="K1387" s="103"/>
      <c r="L1387" s="31"/>
      <c r="M1387" s="31"/>
      <c r="N1387" s="33" t="n">
        <f aca="false">E1387*F1387+H1387+J1387+K1387+L1387+M1387</f>
        <v>0</v>
      </c>
      <c r="O1387" s="36"/>
      <c r="P1387" s="31" t="n">
        <v>18</v>
      </c>
      <c r="Q1387" s="31" t="n">
        <v>2</v>
      </c>
      <c r="R1387" s="31" t="n">
        <v>14</v>
      </c>
      <c r="S1387" s="103"/>
      <c r="T1387" s="103"/>
      <c r="U1387" s="103"/>
      <c r="V1387" s="103"/>
      <c r="W1387" s="104"/>
      <c r="X1387" s="31"/>
      <c r="Y1387" s="31"/>
      <c r="Z1387" s="36" t="n">
        <f aca="false">P1387*Q1387+S1387+U1387+V1387+W1387+X1387+Y1387</f>
        <v>36</v>
      </c>
      <c r="AA1387" s="36" t="n">
        <f aca="false">N1387+Z1387</f>
        <v>36</v>
      </c>
      <c r="AB1387" s="74" t="s">
        <v>224</v>
      </c>
      <c r="AC1387" s="31"/>
      <c r="AD1387" s="31"/>
      <c r="AE1387" s="36" t="n">
        <f aca="false">P1387*Q1387</f>
        <v>36</v>
      </c>
      <c r="AF1387" s="38" t="n">
        <f aca="false">E1387*F1387+P1387*Q1387</f>
        <v>36</v>
      </c>
      <c r="AG1387" s="39" t="str">
        <f aca="false">AB1387</f>
        <v>Кравченко Н.В.</v>
      </c>
      <c r="AH1387" s="39" t="str">
        <f aca="false">C1387</f>
        <v>3АСС9-3</v>
      </c>
      <c r="AI1387" s="40" t="str">
        <f aca="false">B1387</f>
        <v>24</v>
      </c>
      <c r="AJ1387" s="39" t="str">
        <f aca="false">CONCATENATE(A1387," ",D1387)</f>
        <v>ОП.07 Экономика отрасли</v>
      </c>
      <c r="AK1387" s="39" t="n">
        <f aca="false">E1387*F1387+P1387*Q1387+H1387+J1387+S1387+U1387</f>
        <v>36</v>
      </c>
      <c r="AL1387" s="39" t="n">
        <f aca="false">L1387+W1387</f>
        <v>0</v>
      </c>
      <c r="AM1387" s="39" t="n">
        <f aca="false">M1387+X1387</f>
        <v>0</v>
      </c>
      <c r="AN1387" s="39" t="n">
        <f aca="false">Y1387</f>
        <v>0</v>
      </c>
      <c r="AO1387" s="39" t="n">
        <f aca="false">SUM(AK1387:AN1387)</f>
        <v>36</v>
      </c>
      <c r="AP1387" s="41" t="n">
        <f aca="false">K1387+V1387</f>
        <v>0</v>
      </c>
    </row>
    <row r="1388" s="42" customFormat="true" ht="16.5" hidden="true" customHeight="true" outlineLevel="0" collapsed="false">
      <c r="A1388" s="49" t="s">
        <v>98</v>
      </c>
      <c r="B1388" s="30" t="s">
        <v>167</v>
      </c>
      <c r="C1388" s="31" t="s">
        <v>682</v>
      </c>
      <c r="D1388" s="192" t="s">
        <v>433</v>
      </c>
      <c r="E1388" s="53" t="n">
        <v>14</v>
      </c>
      <c r="F1388" s="103"/>
      <c r="G1388" s="103"/>
      <c r="H1388" s="103"/>
      <c r="I1388" s="103"/>
      <c r="J1388" s="103"/>
      <c r="K1388" s="103"/>
      <c r="L1388" s="31"/>
      <c r="M1388" s="31"/>
      <c r="N1388" s="33" t="n">
        <f aca="false">E1388*F1388+H1388+J1388+K1388+L1388+M1388</f>
        <v>0</v>
      </c>
      <c r="O1388" s="36"/>
      <c r="P1388" s="31" t="n">
        <v>18</v>
      </c>
      <c r="Q1388" s="31" t="n">
        <v>3</v>
      </c>
      <c r="R1388" s="31" t="n">
        <v>38</v>
      </c>
      <c r="S1388" s="103" t="n">
        <v>-32</v>
      </c>
      <c r="T1388" s="103" t="n">
        <v>6</v>
      </c>
      <c r="U1388" s="103"/>
      <c r="V1388" s="103"/>
      <c r="W1388" s="104"/>
      <c r="X1388" s="31"/>
      <c r="Y1388" s="31"/>
      <c r="Z1388" s="36" t="n">
        <f aca="false">P1388*Q1388+S1388+U1388+V1388+W1388+X1388+Y1388</f>
        <v>22</v>
      </c>
      <c r="AA1388" s="36" t="n">
        <f aca="false">N1388+Z1388</f>
        <v>22</v>
      </c>
      <c r="AB1388" s="74" t="s">
        <v>257</v>
      </c>
      <c r="AC1388" s="31"/>
      <c r="AD1388" s="31"/>
      <c r="AE1388" s="36" t="n">
        <f aca="false">P1388*Q1388</f>
        <v>54</v>
      </c>
      <c r="AF1388" s="38" t="n">
        <f aca="false">E1388*F1388+P1388*Q1388</f>
        <v>54</v>
      </c>
      <c r="AG1388" s="39" t="str">
        <f aca="false">AB1388</f>
        <v>Угольников И.М.</v>
      </c>
      <c r="AH1388" s="39" t="str">
        <f aca="false">C1388</f>
        <v>3АСС9-3</v>
      </c>
      <c r="AI1388" s="40" t="str">
        <f aca="false">B1388</f>
        <v>24</v>
      </c>
      <c r="AJ1388" s="39" t="str">
        <f aca="false">CONCATENATE(A1388," ",D1388)</f>
        <v>ОП.14 Настройка, обновление и конфигурация операционных систем </v>
      </c>
      <c r="AK1388" s="39" t="n">
        <f aca="false">E1388*F1388+P1388*Q1388+H1388+J1388+S1388+U1388</f>
        <v>22</v>
      </c>
      <c r="AL1388" s="39" t="n">
        <f aca="false">L1388+W1388</f>
        <v>0</v>
      </c>
      <c r="AM1388" s="39" t="n">
        <f aca="false">M1388+X1388</f>
        <v>0</v>
      </c>
      <c r="AN1388" s="39" t="n">
        <f aca="false">Y1388</f>
        <v>0</v>
      </c>
      <c r="AO1388" s="39" t="n">
        <f aca="false">SUM(AK1388:AN1388)</f>
        <v>22</v>
      </c>
      <c r="AP1388" s="41" t="n">
        <f aca="false">K1388+V1388</f>
        <v>0</v>
      </c>
    </row>
    <row r="1389" s="42" customFormat="true" ht="16.5" hidden="true" customHeight="true" outlineLevel="0" collapsed="false">
      <c r="A1389" s="49" t="s">
        <v>98</v>
      </c>
      <c r="B1389" s="30" t="s">
        <v>175</v>
      </c>
      <c r="C1389" s="51" t="s">
        <v>680</v>
      </c>
      <c r="D1389" s="192" t="s">
        <v>433</v>
      </c>
      <c r="E1389" s="53" t="n">
        <v>14</v>
      </c>
      <c r="F1389" s="103"/>
      <c r="G1389" s="103"/>
      <c r="H1389" s="103"/>
      <c r="I1389" s="103"/>
      <c r="J1389" s="103"/>
      <c r="K1389" s="103"/>
      <c r="L1389" s="31"/>
      <c r="M1389" s="31"/>
      <c r="N1389" s="33" t="n">
        <f aca="false">E1389*F1389+H1389+J1389+K1389+L1389+M1389</f>
        <v>0</v>
      </c>
      <c r="O1389" s="36"/>
      <c r="P1389" s="31" t="n">
        <v>18</v>
      </c>
      <c r="Q1389" s="31"/>
      <c r="R1389" s="31"/>
      <c r="S1389" s="103" t="n">
        <v>32</v>
      </c>
      <c r="T1389" s="103"/>
      <c r="U1389" s="103"/>
      <c r="V1389" s="103"/>
      <c r="W1389" s="104"/>
      <c r="X1389" s="31"/>
      <c r="Y1389" s="31"/>
      <c r="Z1389" s="36" t="n">
        <f aca="false">P1389*Q1389+S1389+U1389+V1389+W1389+X1389+Y1389</f>
        <v>32</v>
      </c>
      <c r="AA1389" s="36" t="n">
        <f aca="false">N1389+Z1389</f>
        <v>32</v>
      </c>
      <c r="AB1389" s="74" t="s">
        <v>257</v>
      </c>
      <c r="AC1389" s="31"/>
      <c r="AD1389" s="31"/>
      <c r="AE1389" s="36" t="n">
        <f aca="false">P1389*Q1389</f>
        <v>0</v>
      </c>
      <c r="AF1389" s="38" t="n">
        <f aca="false">E1389*F1389+P1389*Q1389</f>
        <v>0</v>
      </c>
      <c r="AG1389" s="39" t="str">
        <f aca="false">AB1389</f>
        <v>Угольников И.М.</v>
      </c>
      <c r="AH1389" s="39" t="str">
        <f aca="false">C1389</f>
        <v>3АСС9-3а</v>
      </c>
      <c r="AI1389" s="40" t="str">
        <f aca="false">B1389</f>
        <v>13</v>
      </c>
      <c r="AJ1389" s="39" t="str">
        <f aca="false">CONCATENATE(A1389," ",D1389)</f>
        <v>ОП.14 Настройка, обновление и конфигурация операционных систем </v>
      </c>
      <c r="AK1389" s="39" t="n">
        <f aca="false">E1389*F1389+P1389*Q1389+H1389+J1389+S1389+U1389</f>
        <v>32</v>
      </c>
      <c r="AL1389" s="39" t="n">
        <f aca="false">L1389+W1389</f>
        <v>0</v>
      </c>
      <c r="AM1389" s="39" t="n">
        <f aca="false">M1389+X1389</f>
        <v>0</v>
      </c>
      <c r="AN1389" s="39" t="n">
        <f aca="false">Y1389</f>
        <v>0</v>
      </c>
      <c r="AO1389" s="39" t="n">
        <f aca="false">SUM(AK1389:AN1389)</f>
        <v>32</v>
      </c>
      <c r="AP1389" s="41" t="n">
        <f aca="false">K1389+V1389</f>
        <v>0</v>
      </c>
    </row>
    <row r="1390" s="42" customFormat="true" ht="16.5" hidden="true" customHeight="true" outlineLevel="0" collapsed="false">
      <c r="A1390" s="49" t="s">
        <v>98</v>
      </c>
      <c r="B1390" s="30" t="s">
        <v>116</v>
      </c>
      <c r="C1390" s="51" t="s">
        <v>681</v>
      </c>
      <c r="D1390" s="192" t="s">
        <v>433</v>
      </c>
      <c r="E1390" s="53" t="n">
        <v>14</v>
      </c>
      <c r="F1390" s="103"/>
      <c r="G1390" s="103"/>
      <c r="H1390" s="103"/>
      <c r="I1390" s="103"/>
      <c r="J1390" s="103"/>
      <c r="K1390" s="103"/>
      <c r="L1390" s="31"/>
      <c r="M1390" s="31"/>
      <c r="N1390" s="33" t="n">
        <f aca="false">E1390*F1390+H1390+J1390+K1390+L1390+M1390</f>
        <v>0</v>
      </c>
      <c r="O1390" s="36"/>
      <c r="P1390" s="31" t="n">
        <v>18</v>
      </c>
      <c r="Q1390" s="31"/>
      <c r="R1390" s="31"/>
      <c r="S1390" s="103" t="n">
        <v>32</v>
      </c>
      <c r="T1390" s="103"/>
      <c r="U1390" s="103"/>
      <c r="V1390" s="103"/>
      <c r="W1390" s="104"/>
      <c r="X1390" s="31"/>
      <c r="Y1390" s="31"/>
      <c r="Z1390" s="36" t="n">
        <f aca="false">P1390*Q1390+S1390+U1390+V1390+W1390+X1390+Y1390</f>
        <v>32</v>
      </c>
      <c r="AA1390" s="36" t="n">
        <f aca="false">N1390+Z1390</f>
        <v>32</v>
      </c>
      <c r="AB1390" s="47" t="s">
        <v>69</v>
      </c>
      <c r="AC1390" s="31"/>
      <c r="AD1390" s="31"/>
      <c r="AE1390" s="36" t="n">
        <f aca="false">P1390*Q1390</f>
        <v>0</v>
      </c>
      <c r="AF1390" s="38" t="n">
        <f aca="false">E1390*F1390+P1390*Q1390</f>
        <v>0</v>
      </c>
      <c r="AG1390" s="39" t="str">
        <f aca="false">AB1390</f>
        <v>вак. 2 п/гр</v>
      </c>
      <c r="AH1390" s="39" t="str">
        <f aca="false">C1390</f>
        <v>3АСС9-3б</v>
      </c>
      <c r="AI1390" s="40" t="str">
        <f aca="false">B1390</f>
        <v>11</v>
      </c>
      <c r="AJ1390" s="39" t="str">
        <f aca="false">CONCATENATE(A1390," ",D1390)</f>
        <v>ОП.14 Настройка, обновление и конфигурация операционных систем </v>
      </c>
      <c r="AK1390" s="39" t="n">
        <f aca="false">E1390*F1390+P1390*Q1390+H1390+J1390+S1390+U1390</f>
        <v>32</v>
      </c>
      <c r="AL1390" s="39" t="n">
        <f aca="false">L1390+W1390</f>
        <v>0</v>
      </c>
      <c r="AM1390" s="39" t="n">
        <f aca="false">M1390+X1390</f>
        <v>0</v>
      </c>
      <c r="AN1390" s="39" t="n">
        <f aca="false">Y1390</f>
        <v>0</v>
      </c>
      <c r="AO1390" s="39" t="n">
        <f aca="false">SUM(AK1390:AN1390)</f>
        <v>32</v>
      </c>
      <c r="AP1390" s="41" t="n">
        <f aca="false">K1390+V1390</f>
        <v>0</v>
      </c>
    </row>
    <row r="1391" s="42" customFormat="true" ht="16.5" hidden="true" customHeight="true" outlineLevel="0" collapsed="false">
      <c r="A1391" s="138" t="s">
        <v>100</v>
      </c>
      <c r="B1391" s="30" t="s">
        <v>167</v>
      </c>
      <c r="C1391" s="31" t="s">
        <v>682</v>
      </c>
      <c r="D1391" s="142" t="s">
        <v>420</v>
      </c>
      <c r="E1391" s="53" t="n">
        <v>14</v>
      </c>
      <c r="F1391" s="103" t="n">
        <v>3</v>
      </c>
      <c r="G1391" s="103" t="n">
        <v>100</v>
      </c>
      <c r="H1391" s="103" t="n">
        <v>-24</v>
      </c>
      <c r="I1391" s="103"/>
      <c r="J1391" s="103"/>
      <c r="K1391" s="103"/>
      <c r="L1391" s="31" t="n">
        <v>2</v>
      </c>
      <c r="M1391" s="31"/>
      <c r="N1391" s="33" t="n">
        <f aca="false">E1391*F1391+H1391+J1391+K1391+L1391+M1391</f>
        <v>20</v>
      </c>
      <c r="O1391" s="36"/>
      <c r="P1391" s="31" t="n">
        <v>18</v>
      </c>
      <c r="Q1391" s="31" t="n">
        <v>3</v>
      </c>
      <c r="R1391" s="31"/>
      <c r="S1391" s="103" t="n">
        <v>-52</v>
      </c>
      <c r="T1391" s="103"/>
      <c r="U1391" s="103"/>
      <c r="V1391" s="103"/>
      <c r="W1391" s="104" t="n">
        <v>6</v>
      </c>
      <c r="X1391" s="31" t="n">
        <v>8</v>
      </c>
      <c r="Y1391" s="31"/>
      <c r="Z1391" s="36" t="n">
        <f aca="false">P1391*Q1391+S1391+U1391+V1391+W1391+X1391+Y1391</f>
        <v>16</v>
      </c>
      <c r="AA1391" s="36" t="n">
        <f aca="false">N1391+Z1391</f>
        <v>36</v>
      </c>
      <c r="AB1391" s="47" t="s">
        <v>413</v>
      </c>
      <c r="AC1391" s="31" t="s">
        <v>435</v>
      </c>
      <c r="AD1391" s="31"/>
      <c r="AE1391" s="36" t="n">
        <f aca="false">P1391*Q1391</f>
        <v>54</v>
      </c>
      <c r="AF1391" s="38" t="n">
        <f aca="false">E1391*F1391+P1391*Q1391</f>
        <v>96</v>
      </c>
      <c r="AG1391" s="39" t="str">
        <f aca="false">AB1391</f>
        <v>Чагмавели Н.В.</v>
      </c>
      <c r="AH1391" s="39" t="str">
        <f aca="false">C1391</f>
        <v>3АСС9-3</v>
      </c>
      <c r="AI1391" s="40" t="str">
        <f aca="false">B1391</f>
        <v>24</v>
      </c>
      <c r="AJ1391" s="39" t="str">
        <f aca="false">CONCATENATE(A1391," ",D1391)</f>
        <v>МДК.01.01 Компьютерные сети</v>
      </c>
      <c r="AK1391" s="39" t="n">
        <f aca="false">E1391*F1391+P1391*Q1391+H1391+J1391+S1391+U1391</f>
        <v>20</v>
      </c>
      <c r="AL1391" s="39" t="n">
        <f aca="false">L1391+W1391</f>
        <v>8</v>
      </c>
      <c r="AM1391" s="39" t="n">
        <f aca="false">M1391+X1391</f>
        <v>8</v>
      </c>
      <c r="AN1391" s="39" t="n">
        <f aca="false">Y1391</f>
        <v>0</v>
      </c>
      <c r="AO1391" s="39" t="n">
        <f aca="false">SUM(AK1391:AN1391)</f>
        <v>36</v>
      </c>
      <c r="AP1391" s="41" t="n">
        <f aca="false">K1391+V1391</f>
        <v>0</v>
      </c>
    </row>
    <row r="1392" s="42" customFormat="true" ht="16.5" hidden="true" customHeight="true" outlineLevel="0" collapsed="false">
      <c r="A1392" s="138" t="s">
        <v>100</v>
      </c>
      <c r="B1392" s="30" t="s">
        <v>175</v>
      </c>
      <c r="C1392" s="51" t="s">
        <v>680</v>
      </c>
      <c r="D1392" s="142" t="s">
        <v>420</v>
      </c>
      <c r="E1392" s="53" t="n">
        <v>14</v>
      </c>
      <c r="F1392" s="103"/>
      <c r="G1392" s="103"/>
      <c r="H1392" s="103" t="n">
        <v>24</v>
      </c>
      <c r="I1392" s="103"/>
      <c r="J1392" s="103"/>
      <c r="K1392" s="103"/>
      <c r="L1392" s="31"/>
      <c r="M1392" s="31"/>
      <c r="N1392" s="33" t="n">
        <f aca="false">E1392*F1392+H1392+J1392+K1392+L1392+M1392</f>
        <v>24</v>
      </c>
      <c r="O1392" s="36"/>
      <c r="P1392" s="31" t="n">
        <v>18</v>
      </c>
      <c r="Q1392" s="31"/>
      <c r="R1392" s="31"/>
      <c r="S1392" s="103" t="n">
        <v>52</v>
      </c>
      <c r="T1392" s="103"/>
      <c r="U1392" s="103"/>
      <c r="V1392" s="103"/>
      <c r="W1392" s="104"/>
      <c r="X1392" s="31"/>
      <c r="Y1392" s="31"/>
      <c r="Z1392" s="36" t="n">
        <f aca="false">P1392*Q1392+S1392+U1392+V1392+W1392+X1392+Y1392</f>
        <v>52</v>
      </c>
      <c r="AA1392" s="36" t="n">
        <f aca="false">N1392+Z1392</f>
        <v>76</v>
      </c>
      <c r="AB1392" s="47" t="s">
        <v>413</v>
      </c>
      <c r="AC1392" s="31" t="s">
        <v>435</v>
      </c>
      <c r="AD1392" s="31"/>
      <c r="AE1392" s="36" t="n">
        <f aca="false">P1392*Q1392</f>
        <v>0</v>
      </c>
      <c r="AF1392" s="38" t="n">
        <f aca="false">E1392*F1392+P1392*Q1392</f>
        <v>0</v>
      </c>
      <c r="AG1392" s="39" t="str">
        <f aca="false">AB1392</f>
        <v>Чагмавели Н.В.</v>
      </c>
      <c r="AH1392" s="39" t="str">
        <f aca="false">C1392</f>
        <v>3АСС9-3а</v>
      </c>
      <c r="AI1392" s="40" t="str">
        <f aca="false">B1392</f>
        <v>13</v>
      </c>
      <c r="AJ1392" s="39" t="str">
        <f aca="false">CONCATENATE(A1392," ",D1392)</f>
        <v>МДК.01.01 Компьютерные сети</v>
      </c>
      <c r="AK1392" s="39" t="n">
        <f aca="false">E1392*F1392+P1392*Q1392+H1392+J1392+S1392+U1392</f>
        <v>76</v>
      </c>
      <c r="AL1392" s="39" t="n">
        <f aca="false">L1392+W1392</f>
        <v>0</v>
      </c>
      <c r="AM1392" s="39" t="n">
        <f aca="false">M1392+X1392</f>
        <v>0</v>
      </c>
      <c r="AN1392" s="39" t="n">
        <f aca="false">Y1392</f>
        <v>0</v>
      </c>
      <c r="AO1392" s="39" t="n">
        <f aca="false">SUM(AK1392:AN1392)</f>
        <v>76</v>
      </c>
      <c r="AP1392" s="41" t="n">
        <f aca="false">K1392+V1392</f>
        <v>0</v>
      </c>
    </row>
    <row r="1393" s="42" customFormat="true" ht="16.5" hidden="true" customHeight="true" outlineLevel="0" collapsed="false">
      <c r="A1393" s="138" t="s">
        <v>100</v>
      </c>
      <c r="B1393" s="30" t="s">
        <v>116</v>
      </c>
      <c r="C1393" s="51" t="s">
        <v>681</v>
      </c>
      <c r="D1393" s="142" t="s">
        <v>420</v>
      </c>
      <c r="E1393" s="53" t="n">
        <v>14</v>
      </c>
      <c r="F1393" s="103"/>
      <c r="G1393" s="103"/>
      <c r="H1393" s="103" t="n">
        <v>24</v>
      </c>
      <c r="I1393" s="103"/>
      <c r="J1393" s="103"/>
      <c r="K1393" s="103"/>
      <c r="L1393" s="31"/>
      <c r="M1393" s="31"/>
      <c r="N1393" s="33" t="n">
        <f aca="false">E1393*F1393+H1393+J1393+K1393+L1393+M1393</f>
        <v>24</v>
      </c>
      <c r="O1393" s="36"/>
      <c r="P1393" s="31" t="n">
        <v>18</v>
      </c>
      <c r="Q1393" s="31"/>
      <c r="R1393" s="31"/>
      <c r="S1393" s="103" t="n">
        <v>52</v>
      </c>
      <c r="T1393" s="103"/>
      <c r="U1393" s="103"/>
      <c r="V1393" s="103"/>
      <c r="W1393" s="104"/>
      <c r="X1393" s="31"/>
      <c r="Y1393" s="31"/>
      <c r="Z1393" s="36" t="n">
        <f aca="false">P1393*Q1393+S1393+U1393+V1393+W1393+X1393+Y1393</f>
        <v>52</v>
      </c>
      <c r="AA1393" s="36" t="n">
        <f aca="false">N1393+Z1393</f>
        <v>76</v>
      </c>
      <c r="AB1393" s="47" t="s">
        <v>69</v>
      </c>
      <c r="AC1393" s="31" t="s">
        <v>435</v>
      </c>
      <c r="AD1393" s="31"/>
      <c r="AE1393" s="36" t="n">
        <f aca="false">P1393*Q1393</f>
        <v>0</v>
      </c>
      <c r="AF1393" s="38" t="n">
        <f aca="false">E1393*F1393+P1393*Q1393</f>
        <v>0</v>
      </c>
      <c r="AG1393" s="39" t="str">
        <f aca="false">AB1393</f>
        <v>вак. 2 п/гр</v>
      </c>
      <c r="AH1393" s="39" t="str">
        <f aca="false">C1393</f>
        <v>3АСС9-3б</v>
      </c>
      <c r="AI1393" s="40" t="str">
        <f aca="false">B1393</f>
        <v>11</v>
      </c>
      <c r="AJ1393" s="39" t="str">
        <f aca="false">CONCATENATE(A1393," ",D1393)</f>
        <v>МДК.01.01 Компьютерные сети</v>
      </c>
      <c r="AK1393" s="39" t="n">
        <f aca="false">E1393*F1393+P1393*Q1393+H1393+J1393+S1393+U1393</f>
        <v>76</v>
      </c>
      <c r="AL1393" s="39" t="n">
        <f aca="false">L1393+W1393</f>
        <v>0</v>
      </c>
      <c r="AM1393" s="39" t="n">
        <f aca="false">M1393+X1393</f>
        <v>0</v>
      </c>
      <c r="AN1393" s="39" t="n">
        <f aca="false">Y1393</f>
        <v>0</v>
      </c>
      <c r="AO1393" s="39" t="n">
        <f aca="false">SUM(AK1393:AN1393)</f>
        <v>76</v>
      </c>
      <c r="AP1393" s="41" t="n">
        <f aca="false">K1393+V1393</f>
        <v>0</v>
      </c>
    </row>
    <row r="1394" s="42" customFormat="true" ht="16.5" hidden="true" customHeight="true" outlineLevel="0" collapsed="false">
      <c r="A1394" s="138" t="s">
        <v>104</v>
      </c>
      <c r="B1394" s="30" t="s">
        <v>167</v>
      </c>
      <c r="C1394" s="48" t="s">
        <v>682</v>
      </c>
      <c r="D1394" s="142" t="s">
        <v>422</v>
      </c>
      <c r="E1394" s="53" t="n">
        <v>14</v>
      </c>
      <c r="F1394" s="103" t="n">
        <v>7</v>
      </c>
      <c r="G1394" s="103" t="n">
        <v>120</v>
      </c>
      <c r="H1394" s="103" t="n">
        <v>-40</v>
      </c>
      <c r="I1394" s="103"/>
      <c r="J1394" s="103"/>
      <c r="K1394" s="103"/>
      <c r="L1394" s="31" t="n">
        <v>4</v>
      </c>
      <c r="M1394" s="31"/>
      <c r="N1394" s="33" t="n">
        <f aca="false">E1394*F1394+H1394+J1394+K1394+L1394+M1394</f>
        <v>62</v>
      </c>
      <c r="O1394" s="36"/>
      <c r="P1394" s="31" t="n">
        <v>18</v>
      </c>
      <c r="Q1394" s="31" t="n">
        <v>4</v>
      </c>
      <c r="R1394" s="31"/>
      <c r="S1394" s="103" t="n">
        <v>-28</v>
      </c>
      <c r="T1394" s="103"/>
      <c r="U1394" s="103" t="n">
        <v>-30</v>
      </c>
      <c r="V1394" s="103" t="n">
        <v>24</v>
      </c>
      <c r="W1394" s="104" t="n">
        <v>6</v>
      </c>
      <c r="X1394" s="31" t="n">
        <v>8</v>
      </c>
      <c r="Y1394" s="31"/>
      <c r="Z1394" s="36" t="n">
        <f aca="false">P1394*Q1394+S1394+U1394+V1394+W1394+X1394+Y1394</f>
        <v>52</v>
      </c>
      <c r="AA1394" s="36" t="n">
        <f aca="false">N1394+Z1394</f>
        <v>114</v>
      </c>
      <c r="AB1394" s="47" t="s">
        <v>257</v>
      </c>
      <c r="AC1394" s="31" t="s">
        <v>435</v>
      </c>
      <c r="AD1394" s="31"/>
      <c r="AE1394" s="36" t="n">
        <f aca="false">P1394*Q1394</f>
        <v>72</v>
      </c>
      <c r="AF1394" s="38" t="n">
        <f aca="false">E1394*F1394+P1394*Q1394</f>
        <v>170</v>
      </c>
      <c r="AG1394" s="39" t="str">
        <f aca="false">AB1394</f>
        <v>Угольников И.М.</v>
      </c>
      <c r="AH1394" s="39" t="str">
        <f aca="false">C1394</f>
        <v>3АСС9-3</v>
      </c>
      <c r="AI1394" s="40" t="str">
        <f aca="false">B1394</f>
        <v>24</v>
      </c>
      <c r="AJ1394" s="39" t="str">
        <f aca="false">CONCATENATE(A1394," ",D1394)</f>
        <v>МДК.01.02 Организация, принципы построения и функционирования компьютерных сетей</v>
      </c>
      <c r="AK1394" s="39" t="n">
        <f aca="false">E1394*F1394+P1394*Q1394+H1394+J1394+S1394+U1394</f>
        <v>72</v>
      </c>
      <c r="AL1394" s="39" t="n">
        <f aca="false">L1394+W1394</f>
        <v>10</v>
      </c>
      <c r="AM1394" s="39" t="n">
        <f aca="false">M1394+X1394</f>
        <v>8</v>
      </c>
      <c r="AN1394" s="39" t="n">
        <f aca="false">Y1394</f>
        <v>0</v>
      </c>
      <c r="AO1394" s="39" t="n">
        <f aca="false">SUM(AK1394:AN1394)</f>
        <v>90</v>
      </c>
      <c r="AP1394" s="41" t="n">
        <f aca="false">K1394+V1394</f>
        <v>24</v>
      </c>
    </row>
    <row r="1395" s="42" customFormat="true" ht="16.5" hidden="true" customHeight="true" outlineLevel="0" collapsed="false">
      <c r="A1395" s="138" t="s">
        <v>104</v>
      </c>
      <c r="B1395" s="30" t="s">
        <v>175</v>
      </c>
      <c r="C1395" s="51" t="s">
        <v>680</v>
      </c>
      <c r="D1395" s="142" t="s">
        <v>422</v>
      </c>
      <c r="E1395" s="53" t="n">
        <v>14</v>
      </c>
      <c r="F1395" s="103"/>
      <c r="G1395" s="103"/>
      <c r="H1395" s="103" t="n">
        <v>40</v>
      </c>
      <c r="I1395" s="103"/>
      <c r="J1395" s="103"/>
      <c r="K1395" s="103"/>
      <c r="L1395" s="31"/>
      <c r="M1395" s="31"/>
      <c r="N1395" s="33" t="n">
        <f aca="false">E1395*F1395+H1395+J1395+K1395+L1395+M1395</f>
        <v>40</v>
      </c>
      <c r="O1395" s="36"/>
      <c r="P1395" s="31" t="n">
        <v>18</v>
      </c>
      <c r="Q1395" s="31"/>
      <c r="R1395" s="31"/>
      <c r="S1395" s="103" t="n">
        <v>28</v>
      </c>
      <c r="T1395" s="103"/>
      <c r="U1395" s="103"/>
      <c r="V1395" s="103"/>
      <c r="W1395" s="104"/>
      <c r="X1395" s="31"/>
      <c r="Y1395" s="31"/>
      <c r="Z1395" s="36" t="n">
        <f aca="false">P1395*Q1395+S1395+U1395+V1395+W1395+X1395+Y1395</f>
        <v>28</v>
      </c>
      <c r="AA1395" s="36" t="n">
        <f aca="false">N1395+Z1395</f>
        <v>68</v>
      </c>
      <c r="AB1395" s="47" t="s">
        <v>257</v>
      </c>
      <c r="AC1395" s="31" t="s">
        <v>435</v>
      </c>
      <c r="AD1395" s="31"/>
      <c r="AE1395" s="36" t="n">
        <f aca="false">P1395*Q1395</f>
        <v>0</v>
      </c>
      <c r="AF1395" s="38" t="n">
        <f aca="false">E1395*F1395+P1395*Q1395</f>
        <v>0</v>
      </c>
      <c r="AG1395" s="39" t="str">
        <f aca="false">AB1395</f>
        <v>Угольников И.М.</v>
      </c>
      <c r="AH1395" s="39" t="str">
        <f aca="false">C1395</f>
        <v>3АСС9-3а</v>
      </c>
      <c r="AI1395" s="40" t="str">
        <f aca="false">B1395</f>
        <v>13</v>
      </c>
      <c r="AJ1395" s="39" t="str">
        <f aca="false">CONCATENATE(A1395," ",D1395)</f>
        <v>МДК.01.02 Организация, принципы построения и функционирования компьютерных сетей</v>
      </c>
      <c r="AK1395" s="39" t="n">
        <f aca="false">E1395*F1395+P1395*Q1395+H1395+J1395+S1395+U1395</f>
        <v>68</v>
      </c>
      <c r="AL1395" s="39" t="n">
        <f aca="false">L1395+W1395</f>
        <v>0</v>
      </c>
      <c r="AM1395" s="39" t="n">
        <f aca="false">M1395+X1395</f>
        <v>0</v>
      </c>
      <c r="AN1395" s="39" t="n">
        <f aca="false">Y1395</f>
        <v>0</v>
      </c>
      <c r="AO1395" s="39" t="n">
        <f aca="false">SUM(AK1395:AN1395)</f>
        <v>68</v>
      </c>
      <c r="AP1395" s="41" t="n">
        <f aca="false">K1395+V1395</f>
        <v>0</v>
      </c>
    </row>
    <row r="1396" s="42" customFormat="true" ht="16.5" hidden="true" customHeight="true" outlineLevel="0" collapsed="false">
      <c r="A1396" s="138" t="s">
        <v>104</v>
      </c>
      <c r="B1396" s="30" t="s">
        <v>116</v>
      </c>
      <c r="C1396" s="51" t="s">
        <v>681</v>
      </c>
      <c r="D1396" s="142" t="s">
        <v>422</v>
      </c>
      <c r="E1396" s="53" t="n">
        <v>14</v>
      </c>
      <c r="F1396" s="103"/>
      <c r="G1396" s="103"/>
      <c r="H1396" s="103" t="n">
        <v>40</v>
      </c>
      <c r="I1396" s="103"/>
      <c r="J1396" s="103"/>
      <c r="K1396" s="103"/>
      <c r="L1396" s="31"/>
      <c r="M1396" s="31"/>
      <c r="N1396" s="33" t="n">
        <f aca="false">E1396*F1396+H1396+J1396+K1396+L1396+M1396</f>
        <v>40</v>
      </c>
      <c r="O1396" s="36"/>
      <c r="P1396" s="31" t="n">
        <v>18</v>
      </c>
      <c r="Q1396" s="31"/>
      <c r="R1396" s="31"/>
      <c r="S1396" s="103" t="n">
        <v>28</v>
      </c>
      <c r="T1396" s="103"/>
      <c r="U1396" s="103"/>
      <c r="V1396" s="103"/>
      <c r="W1396" s="104"/>
      <c r="X1396" s="31"/>
      <c r="Y1396" s="31"/>
      <c r="Z1396" s="36" t="n">
        <f aca="false">P1396*Q1396+S1396+U1396+V1396+W1396+X1396+Y1396</f>
        <v>28</v>
      </c>
      <c r="AA1396" s="36" t="n">
        <f aca="false">N1396+Z1396</f>
        <v>68</v>
      </c>
      <c r="AB1396" s="47" t="s">
        <v>69</v>
      </c>
      <c r="AC1396" s="31" t="s">
        <v>435</v>
      </c>
      <c r="AD1396" s="31"/>
      <c r="AE1396" s="36" t="n">
        <f aca="false">P1396*Q1396</f>
        <v>0</v>
      </c>
      <c r="AF1396" s="38" t="n">
        <f aca="false">E1396*F1396+P1396*Q1396</f>
        <v>0</v>
      </c>
      <c r="AG1396" s="39" t="str">
        <f aca="false">AB1396</f>
        <v>вак. 2 п/гр</v>
      </c>
      <c r="AH1396" s="39" t="str">
        <f aca="false">C1396</f>
        <v>3АСС9-3б</v>
      </c>
      <c r="AI1396" s="40" t="str">
        <f aca="false">B1396</f>
        <v>11</v>
      </c>
      <c r="AJ1396" s="39" t="str">
        <f aca="false">CONCATENATE(A1396," ",D1396)</f>
        <v>МДК.01.02 Организация, принципы построения и функционирования компьютерных сетей</v>
      </c>
      <c r="AK1396" s="39" t="n">
        <f aca="false">E1396*F1396+P1396*Q1396+H1396+J1396+S1396+U1396</f>
        <v>68</v>
      </c>
      <c r="AL1396" s="39" t="n">
        <f aca="false">L1396+W1396</f>
        <v>0</v>
      </c>
      <c r="AM1396" s="39" t="n">
        <f aca="false">M1396+X1396</f>
        <v>0</v>
      </c>
      <c r="AN1396" s="39" t="n">
        <f aca="false">Y1396</f>
        <v>0</v>
      </c>
      <c r="AO1396" s="39" t="n">
        <f aca="false">SUM(AK1396:AN1396)</f>
        <v>68</v>
      </c>
      <c r="AP1396" s="41" t="n">
        <f aca="false">K1396+V1396</f>
        <v>0</v>
      </c>
    </row>
    <row r="1397" s="42" customFormat="true" ht="16.5" hidden="true" customHeight="true" outlineLevel="0" collapsed="false">
      <c r="A1397" s="138" t="s">
        <v>104</v>
      </c>
      <c r="B1397" s="30" t="s">
        <v>175</v>
      </c>
      <c r="C1397" s="51" t="s">
        <v>680</v>
      </c>
      <c r="D1397" s="142" t="s">
        <v>436</v>
      </c>
      <c r="E1397" s="53" t="n">
        <v>14</v>
      </c>
      <c r="F1397" s="103"/>
      <c r="G1397" s="103"/>
      <c r="H1397" s="103"/>
      <c r="I1397" s="103"/>
      <c r="J1397" s="103"/>
      <c r="K1397" s="103"/>
      <c r="L1397" s="31"/>
      <c r="M1397" s="31"/>
      <c r="N1397" s="33" t="n">
        <f aca="false">E1397*F1397+H1397+J1397+K1397+L1397+M1397</f>
        <v>0</v>
      </c>
      <c r="O1397" s="36"/>
      <c r="P1397" s="31" t="n">
        <v>18</v>
      </c>
      <c r="Q1397" s="31"/>
      <c r="R1397" s="31"/>
      <c r="S1397" s="103"/>
      <c r="T1397" s="103"/>
      <c r="U1397" s="103" t="n">
        <v>30</v>
      </c>
      <c r="V1397" s="103"/>
      <c r="W1397" s="104"/>
      <c r="X1397" s="31"/>
      <c r="Y1397" s="31"/>
      <c r="Z1397" s="36" t="n">
        <f aca="false">P1397*Q1397+S1397+U1397+V1397+W1397+X1397+Y1397</f>
        <v>30</v>
      </c>
      <c r="AA1397" s="36" t="n">
        <f aca="false">N1397+Z1397</f>
        <v>30</v>
      </c>
      <c r="AB1397" s="47" t="s">
        <v>257</v>
      </c>
      <c r="AC1397" s="31" t="s">
        <v>435</v>
      </c>
      <c r="AD1397" s="31"/>
      <c r="AE1397" s="36" t="n">
        <f aca="false">P1397*Q1397</f>
        <v>0</v>
      </c>
      <c r="AF1397" s="38" t="n">
        <f aca="false">E1397*F1397+P1397*Q1397</f>
        <v>0</v>
      </c>
      <c r="AG1397" s="39" t="str">
        <f aca="false">AB1397</f>
        <v>Угольников И.М.</v>
      </c>
      <c r="AH1397" s="39" t="str">
        <f aca="false">C1397</f>
        <v>3АСС9-3а</v>
      </c>
      <c r="AI1397" s="40" t="str">
        <f aca="false">B1397</f>
        <v>13</v>
      </c>
      <c r="AJ1397" s="39" t="str">
        <f aca="false">CONCATENATE(A1397," ",D1397)</f>
        <v>МДК.01.02 КП - Организация, принципы построения и функционирования компьютерных сетей</v>
      </c>
      <c r="AK1397" s="39" t="n">
        <f aca="false">E1397*F1397+P1397*Q1397+H1397+J1397+S1397+U1397</f>
        <v>30</v>
      </c>
      <c r="AL1397" s="39" t="n">
        <f aca="false">L1397+W1397</f>
        <v>0</v>
      </c>
      <c r="AM1397" s="39" t="n">
        <f aca="false">M1397+X1397</f>
        <v>0</v>
      </c>
      <c r="AN1397" s="39" t="n">
        <f aca="false">Y1397</f>
        <v>0</v>
      </c>
      <c r="AO1397" s="39" t="n">
        <f aca="false">SUM(AK1397:AN1397)</f>
        <v>30</v>
      </c>
      <c r="AP1397" s="41" t="n">
        <f aca="false">K1397+V1397</f>
        <v>0</v>
      </c>
    </row>
    <row r="1398" s="42" customFormat="true" ht="16.5" hidden="true" customHeight="true" outlineLevel="0" collapsed="false">
      <c r="A1398" s="138" t="s">
        <v>104</v>
      </c>
      <c r="B1398" s="30" t="s">
        <v>116</v>
      </c>
      <c r="C1398" s="51" t="s">
        <v>681</v>
      </c>
      <c r="D1398" s="142" t="s">
        <v>436</v>
      </c>
      <c r="E1398" s="53" t="n">
        <v>14</v>
      </c>
      <c r="F1398" s="103"/>
      <c r="G1398" s="103"/>
      <c r="H1398" s="103"/>
      <c r="I1398" s="103"/>
      <c r="J1398" s="103"/>
      <c r="K1398" s="103"/>
      <c r="L1398" s="31"/>
      <c r="M1398" s="31"/>
      <c r="N1398" s="33" t="n">
        <f aca="false">E1398*F1398+H1398+J1398+K1398+L1398+M1398</f>
        <v>0</v>
      </c>
      <c r="O1398" s="36"/>
      <c r="P1398" s="31" t="n">
        <v>18</v>
      </c>
      <c r="Q1398" s="31"/>
      <c r="R1398" s="31"/>
      <c r="S1398" s="103"/>
      <c r="T1398" s="103"/>
      <c r="U1398" s="103" t="n">
        <v>30</v>
      </c>
      <c r="V1398" s="103"/>
      <c r="W1398" s="104"/>
      <c r="X1398" s="31"/>
      <c r="Y1398" s="31"/>
      <c r="Z1398" s="36" t="n">
        <f aca="false">P1398*Q1398+S1398+U1398+V1398+W1398+X1398+Y1398</f>
        <v>30</v>
      </c>
      <c r="AA1398" s="36" t="n">
        <f aca="false">N1398+Z1398</f>
        <v>30</v>
      </c>
      <c r="AB1398" s="47" t="s">
        <v>437</v>
      </c>
      <c r="AC1398" s="31" t="s">
        <v>435</v>
      </c>
      <c r="AD1398" s="31"/>
      <c r="AE1398" s="36" t="n">
        <f aca="false">P1398*Q1398</f>
        <v>0</v>
      </c>
      <c r="AF1398" s="38" t="n">
        <f aca="false">E1398*F1398+P1398*Q1398</f>
        <v>0</v>
      </c>
      <c r="AG1398" s="39" t="str">
        <f aca="false">AB1398</f>
        <v>Вак. КП - Угольников И.М.</v>
      </c>
      <c r="AH1398" s="39" t="str">
        <f aca="false">C1398</f>
        <v>3АСС9-3б</v>
      </c>
      <c r="AI1398" s="40" t="str">
        <f aca="false">B1398</f>
        <v>11</v>
      </c>
      <c r="AJ1398" s="39" t="str">
        <f aca="false">CONCATENATE(A1398," ",D1398)</f>
        <v>МДК.01.02 КП - Организация, принципы построения и функционирования компьютерных сетей</v>
      </c>
      <c r="AK1398" s="39" t="n">
        <f aca="false">E1398*F1398+P1398*Q1398+H1398+J1398+S1398+U1398</f>
        <v>30</v>
      </c>
      <c r="AL1398" s="39" t="n">
        <f aca="false">L1398+W1398</f>
        <v>0</v>
      </c>
      <c r="AM1398" s="39" t="n">
        <f aca="false">M1398+X1398</f>
        <v>0</v>
      </c>
      <c r="AN1398" s="39" t="n">
        <f aca="false">Y1398</f>
        <v>0</v>
      </c>
      <c r="AO1398" s="39" t="n">
        <f aca="false">SUM(AK1398:AN1398)</f>
        <v>30</v>
      </c>
      <c r="AP1398" s="41" t="n">
        <f aca="false">K1398+V1398</f>
        <v>0</v>
      </c>
    </row>
    <row r="1399" s="42" customFormat="true" ht="16.5" hidden="true" customHeight="true" outlineLevel="0" collapsed="false">
      <c r="A1399" s="138" t="s">
        <v>136</v>
      </c>
      <c r="B1399" s="30" t="s">
        <v>167</v>
      </c>
      <c r="C1399" s="97" t="s">
        <v>682</v>
      </c>
      <c r="D1399" s="193" t="s">
        <v>438</v>
      </c>
      <c r="E1399" s="53" t="n">
        <v>14</v>
      </c>
      <c r="F1399" s="103"/>
      <c r="G1399" s="103"/>
      <c r="H1399" s="103"/>
      <c r="I1399" s="103"/>
      <c r="J1399" s="103"/>
      <c r="K1399" s="103"/>
      <c r="L1399" s="31"/>
      <c r="M1399" s="31"/>
      <c r="N1399" s="33" t="n">
        <f aca="false">E1399*F1399+H1399+J1399+K1399+L1399+M1399</f>
        <v>0</v>
      </c>
      <c r="O1399" s="36"/>
      <c r="P1399" s="31" t="n">
        <v>18</v>
      </c>
      <c r="Q1399" s="31" t="n">
        <v>4</v>
      </c>
      <c r="R1399" s="31" t="n">
        <v>40</v>
      </c>
      <c r="S1399" s="103" t="n">
        <v>-40</v>
      </c>
      <c r="T1399" s="103"/>
      <c r="U1399" s="103"/>
      <c r="V1399" s="103"/>
      <c r="W1399" s="104" t="n">
        <v>4</v>
      </c>
      <c r="X1399" s="31"/>
      <c r="Y1399" s="31"/>
      <c r="Z1399" s="36" t="n">
        <f aca="false">P1399*Q1399+S1399+U1399+V1399+W1399+X1399+Y1399</f>
        <v>36</v>
      </c>
      <c r="AA1399" s="36" t="n">
        <f aca="false">N1399+Z1399</f>
        <v>36</v>
      </c>
      <c r="AB1399" s="47" t="s">
        <v>259</v>
      </c>
      <c r="AC1399" s="31"/>
      <c r="AD1399" s="31"/>
      <c r="AE1399" s="36" t="n">
        <f aca="false">P1399*Q1399</f>
        <v>72</v>
      </c>
      <c r="AF1399" s="38" t="n">
        <f aca="false">E1399*F1399+P1399*Q1399</f>
        <v>72</v>
      </c>
      <c r="AG1399" s="39" t="str">
        <f aca="false">AB1399</f>
        <v>Евдокимов М.В.</v>
      </c>
      <c r="AH1399" s="39" t="str">
        <f aca="false">C1399</f>
        <v>3АСС9-3</v>
      </c>
      <c r="AI1399" s="40" t="str">
        <f aca="false">B1399</f>
        <v>24</v>
      </c>
      <c r="AJ1399" s="39" t="str">
        <f aca="false">CONCATENATE(A1399," ",D1399)</f>
        <v>МДК.01.03 Системы коммутации, технологии их монтажа и обслуживания</v>
      </c>
      <c r="AK1399" s="39" t="n">
        <f aca="false">E1399*F1399+P1399*Q1399+H1399+J1399+S1399+U1399</f>
        <v>32</v>
      </c>
      <c r="AL1399" s="39" t="n">
        <f aca="false">L1399+W1399</f>
        <v>4</v>
      </c>
      <c r="AM1399" s="39" t="n">
        <f aca="false">M1399+X1399</f>
        <v>0</v>
      </c>
      <c r="AN1399" s="39" t="n">
        <f aca="false">Y1399</f>
        <v>0</v>
      </c>
      <c r="AO1399" s="39" t="n">
        <f aca="false">SUM(AK1399:AN1399)</f>
        <v>36</v>
      </c>
      <c r="AP1399" s="41" t="n">
        <f aca="false">K1399+V1399</f>
        <v>0</v>
      </c>
    </row>
    <row r="1400" s="42" customFormat="true" ht="16.5" hidden="true" customHeight="true" outlineLevel="0" collapsed="false">
      <c r="A1400" s="138" t="s">
        <v>136</v>
      </c>
      <c r="B1400" s="30" t="s">
        <v>175</v>
      </c>
      <c r="C1400" s="51" t="s">
        <v>680</v>
      </c>
      <c r="D1400" s="193" t="s">
        <v>438</v>
      </c>
      <c r="E1400" s="53" t="n">
        <v>14</v>
      </c>
      <c r="F1400" s="103"/>
      <c r="G1400" s="103"/>
      <c r="H1400" s="103"/>
      <c r="I1400" s="103"/>
      <c r="J1400" s="103"/>
      <c r="K1400" s="103"/>
      <c r="L1400" s="31"/>
      <c r="M1400" s="31"/>
      <c r="N1400" s="33" t="n">
        <f aca="false">E1400*F1400+H1400+J1400+K1400+L1400+M1400</f>
        <v>0</v>
      </c>
      <c r="O1400" s="36"/>
      <c r="P1400" s="31" t="n">
        <v>18</v>
      </c>
      <c r="Q1400" s="31"/>
      <c r="R1400" s="31"/>
      <c r="S1400" s="103" t="n">
        <v>40</v>
      </c>
      <c r="T1400" s="103"/>
      <c r="U1400" s="103"/>
      <c r="V1400" s="103"/>
      <c r="W1400" s="104"/>
      <c r="X1400" s="31"/>
      <c r="Y1400" s="31"/>
      <c r="Z1400" s="36" t="n">
        <f aca="false">P1400*Q1400+S1400+U1400+V1400+W1400+X1400+Y1400</f>
        <v>40</v>
      </c>
      <c r="AA1400" s="36" t="n">
        <f aca="false">N1400+Z1400</f>
        <v>40</v>
      </c>
      <c r="AB1400" s="47" t="s">
        <v>259</v>
      </c>
      <c r="AC1400" s="31"/>
      <c r="AD1400" s="31"/>
      <c r="AE1400" s="36" t="n">
        <f aca="false">P1400*Q1400</f>
        <v>0</v>
      </c>
      <c r="AF1400" s="38" t="n">
        <f aca="false">E1400*F1400+P1400*Q1400</f>
        <v>0</v>
      </c>
      <c r="AG1400" s="39" t="str">
        <f aca="false">AB1400</f>
        <v>Евдокимов М.В.</v>
      </c>
      <c r="AH1400" s="39" t="str">
        <f aca="false">C1400</f>
        <v>3АСС9-3а</v>
      </c>
      <c r="AI1400" s="40" t="str">
        <f aca="false">B1400</f>
        <v>13</v>
      </c>
      <c r="AJ1400" s="39" t="str">
        <f aca="false">CONCATENATE(A1400," ",D1400)</f>
        <v>МДК.01.03 Системы коммутации, технологии их монтажа и обслуживания</v>
      </c>
      <c r="AK1400" s="39" t="n">
        <f aca="false">E1400*F1400+P1400*Q1400+H1400+J1400+S1400+U1400</f>
        <v>40</v>
      </c>
      <c r="AL1400" s="39" t="n">
        <f aca="false">L1400+W1400</f>
        <v>0</v>
      </c>
      <c r="AM1400" s="39" t="n">
        <f aca="false">M1400+X1400</f>
        <v>0</v>
      </c>
      <c r="AN1400" s="39" t="n">
        <f aca="false">Y1400</f>
        <v>0</v>
      </c>
      <c r="AO1400" s="39" t="n">
        <f aca="false">SUM(AK1400:AN1400)</f>
        <v>40</v>
      </c>
      <c r="AP1400" s="41" t="n">
        <f aca="false">K1400+V1400</f>
        <v>0</v>
      </c>
    </row>
    <row r="1401" s="42" customFormat="true" ht="16.5" hidden="true" customHeight="true" outlineLevel="0" collapsed="false">
      <c r="A1401" s="138" t="s">
        <v>136</v>
      </c>
      <c r="B1401" s="30" t="s">
        <v>116</v>
      </c>
      <c r="C1401" s="51" t="s">
        <v>681</v>
      </c>
      <c r="D1401" s="193" t="s">
        <v>438</v>
      </c>
      <c r="E1401" s="53" t="n">
        <v>14</v>
      </c>
      <c r="F1401" s="103"/>
      <c r="G1401" s="103"/>
      <c r="H1401" s="103"/>
      <c r="I1401" s="103"/>
      <c r="J1401" s="103"/>
      <c r="K1401" s="103"/>
      <c r="L1401" s="31"/>
      <c r="M1401" s="31"/>
      <c r="N1401" s="33" t="n">
        <f aca="false">E1401*F1401+H1401+J1401+K1401+L1401+M1401</f>
        <v>0</v>
      </c>
      <c r="O1401" s="36"/>
      <c r="P1401" s="31" t="n">
        <v>18</v>
      </c>
      <c r="Q1401" s="31"/>
      <c r="R1401" s="31"/>
      <c r="S1401" s="103" t="n">
        <v>40</v>
      </c>
      <c r="T1401" s="103"/>
      <c r="U1401" s="103"/>
      <c r="V1401" s="103"/>
      <c r="W1401" s="104"/>
      <c r="X1401" s="31"/>
      <c r="Y1401" s="31"/>
      <c r="Z1401" s="36" t="n">
        <f aca="false">P1401*Q1401+S1401+U1401+V1401+W1401+X1401+Y1401</f>
        <v>40</v>
      </c>
      <c r="AA1401" s="36" t="n">
        <f aca="false">N1401+Z1401</f>
        <v>40</v>
      </c>
      <c r="AB1401" s="47" t="s">
        <v>69</v>
      </c>
      <c r="AC1401" s="31"/>
      <c r="AD1401" s="31"/>
      <c r="AE1401" s="36" t="n">
        <f aca="false">P1401*Q1401</f>
        <v>0</v>
      </c>
      <c r="AF1401" s="38" t="n">
        <f aca="false">E1401*F1401+P1401*Q1401</f>
        <v>0</v>
      </c>
      <c r="AG1401" s="39" t="str">
        <f aca="false">AB1401</f>
        <v>вак. 2 п/гр</v>
      </c>
      <c r="AH1401" s="39" t="str">
        <f aca="false">C1401</f>
        <v>3АСС9-3б</v>
      </c>
      <c r="AI1401" s="40" t="str">
        <f aca="false">B1401</f>
        <v>11</v>
      </c>
      <c r="AJ1401" s="39" t="str">
        <f aca="false">CONCATENATE(A1401," ",D1401)</f>
        <v>МДК.01.03 Системы коммутации, технологии их монтажа и обслуживания</v>
      </c>
      <c r="AK1401" s="39" t="n">
        <f aca="false">E1401*F1401+P1401*Q1401+H1401+J1401+S1401+U1401</f>
        <v>40</v>
      </c>
      <c r="AL1401" s="39" t="n">
        <f aca="false">L1401+W1401</f>
        <v>0</v>
      </c>
      <c r="AM1401" s="39" t="n">
        <f aca="false">M1401+X1401</f>
        <v>0</v>
      </c>
      <c r="AN1401" s="39" t="n">
        <f aca="false">Y1401</f>
        <v>0</v>
      </c>
      <c r="AO1401" s="39" t="n">
        <f aca="false">SUM(AK1401:AN1401)</f>
        <v>40</v>
      </c>
      <c r="AP1401" s="41" t="n">
        <f aca="false">K1401+V1401</f>
        <v>0</v>
      </c>
    </row>
    <row r="1402" s="42" customFormat="true" ht="16.5" hidden="true" customHeight="true" outlineLevel="0" collapsed="false">
      <c r="A1402" s="138" t="s">
        <v>333</v>
      </c>
      <c r="B1402" s="30" t="s">
        <v>167</v>
      </c>
      <c r="C1402" s="97" t="s">
        <v>682</v>
      </c>
      <c r="D1402" s="193" t="s">
        <v>439</v>
      </c>
      <c r="E1402" s="53" t="n">
        <v>14</v>
      </c>
      <c r="F1402" s="103"/>
      <c r="G1402" s="103"/>
      <c r="H1402" s="103"/>
      <c r="I1402" s="103"/>
      <c r="J1402" s="103"/>
      <c r="K1402" s="103"/>
      <c r="L1402" s="31"/>
      <c r="M1402" s="31"/>
      <c r="N1402" s="33" t="n">
        <f aca="false">E1402*F1402+H1402+J1402+K1402+L1402+M1402</f>
        <v>0</v>
      </c>
      <c r="O1402" s="36"/>
      <c r="P1402" s="31" t="n">
        <v>18</v>
      </c>
      <c r="Q1402" s="31" t="n">
        <v>3</v>
      </c>
      <c r="R1402" s="31" t="n">
        <v>26</v>
      </c>
      <c r="S1402" s="103" t="n">
        <v>-26</v>
      </c>
      <c r="T1402" s="103"/>
      <c r="U1402" s="103"/>
      <c r="V1402" s="103"/>
      <c r="W1402" s="104" t="n">
        <v>4</v>
      </c>
      <c r="X1402" s="31"/>
      <c r="Y1402" s="31"/>
      <c r="Z1402" s="36" t="n">
        <f aca="false">P1402*Q1402+S1402+U1402+V1402+W1402+X1402+Y1402</f>
        <v>32</v>
      </c>
      <c r="AA1402" s="36" t="n">
        <f aca="false">N1402+Z1402</f>
        <v>32</v>
      </c>
      <c r="AB1402" s="47" t="s">
        <v>259</v>
      </c>
      <c r="AC1402" s="31"/>
      <c r="AD1402" s="31"/>
      <c r="AE1402" s="36" t="n">
        <f aca="false">P1402*Q1402</f>
        <v>54</v>
      </c>
      <c r="AF1402" s="38" t="n">
        <f aca="false">E1402*F1402+P1402*Q1402</f>
        <v>54</v>
      </c>
      <c r="AG1402" s="39" t="str">
        <f aca="false">AB1402</f>
        <v>Евдокимов М.В.</v>
      </c>
      <c r="AH1402" s="39" t="str">
        <f aca="false">C1402</f>
        <v>3АСС9-3</v>
      </c>
      <c r="AI1402" s="40" t="str">
        <f aca="false">B1402</f>
        <v>24</v>
      </c>
      <c r="AJ1402" s="39" t="str">
        <f aca="false">CONCATENATE(A1402," ",D1402)</f>
        <v>МДК.01.04 Дизайн проектируемых систем</v>
      </c>
      <c r="AK1402" s="39" t="n">
        <f aca="false">E1402*F1402+P1402*Q1402+H1402+J1402+S1402+U1402</f>
        <v>28</v>
      </c>
      <c r="AL1402" s="39" t="n">
        <f aca="false">L1402+W1402</f>
        <v>4</v>
      </c>
      <c r="AM1402" s="39" t="n">
        <f aca="false">M1402+X1402</f>
        <v>0</v>
      </c>
      <c r="AN1402" s="39" t="n">
        <f aca="false">Y1402</f>
        <v>0</v>
      </c>
      <c r="AO1402" s="39" t="n">
        <f aca="false">SUM(AK1402:AN1402)</f>
        <v>32</v>
      </c>
      <c r="AP1402" s="41" t="n">
        <f aca="false">K1402+V1402</f>
        <v>0</v>
      </c>
    </row>
    <row r="1403" s="42" customFormat="true" ht="16.5" hidden="true" customHeight="true" outlineLevel="0" collapsed="false">
      <c r="A1403" s="138" t="s">
        <v>333</v>
      </c>
      <c r="B1403" s="30" t="s">
        <v>175</v>
      </c>
      <c r="C1403" s="51" t="s">
        <v>680</v>
      </c>
      <c r="D1403" s="193" t="s">
        <v>439</v>
      </c>
      <c r="E1403" s="53" t="n">
        <v>14</v>
      </c>
      <c r="F1403" s="103"/>
      <c r="G1403" s="103"/>
      <c r="H1403" s="103"/>
      <c r="I1403" s="103"/>
      <c r="J1403" s="103"/>
      <c r="K1403" s="103"/>
      <c r="L1403" s="31"/>
      <c r="M1403" s="31"/>
      <c r="N1403" s="33" t="n">
        <f aca="false">E1403*F1403+H1403+J1403+K1403+L1403+M1403</f>
        <v>0</v>
      </c>
      <c r="O1403" s="36"/>
      <c r="P1403" s="31" t="n">
        <v>18</v>
      </c>
      <c r="Q1403" s="31"/>
      <c r="R1403" s="31"/>
      <c r="S1403" s="103" t="n">
        <v>26</v>
      </c>
      <c r="T1403" s="103"/>
      <c r="U1403" s="103"/>
      <c r="V1403" s="103"/>
      <c r="W1403" s="104"/>
      <c r="X1403" s="31"/>
      <c r="Y1403" s="31"/>
      <c r="Z1403" s="36" t="n">
        <f aca="false">P1403*Q1403+S1403+U1403+V1403+W1403+X1403+Y1403</f>
        <v>26</v>
      </c>
      <c r="AA1403" s="36" t="n">
        <f aca="false">N1403+Z1403</f>
        <v>26</v>
      </c>
      <c r="AB1403" s="47" t="s">
        <v>259</v>
      </c>
      <c r="AC1403" s="31"/>
      <c r="AD1403" s="31"/>
      <c r="AE1403" s="36" t="n">
        <f aca="false">P1403*Q1403</f>
        <v>0</v>
      </c>
      <c r="AF1403" s="38" t="n">
        <f aca="false">E1403*F1403+P1403*Q1403</f>
        <v>0</v>
      </c>
      <c r="AG1403" s="39" t="str">
        <f aca="false">AB1403</f>
        <v>Евдокимов М.В.</v>
      </c>
      <c r="AH1403" s="39" t="str">
        <f aca="false">C1403</f>
        <v>3АСС9-3а</v>
      </c>
      <c r="AI1403" s="40" t="str">
        <f aca="false">B1403</f>
        <v>13</v>
      </c>
      <c r="AJ1403" s="39" t="str">
        <f aca="false">CONCATENATE(A1403," ",D1403)</f>
        <v>МДК.01.04 Дизайн проектируемых систем</v>
      </c>
      <c r="AK1403" s="39" t="n">
        <f aca="false">E1403*F1403+P1403*Q1403+H1403+J1403+S1403+U1403</f>
        <v>26</v>
      </c>
      <c r="AL1403" s="39" t="n">
        <f aca="false">L1403+W1403</f>
        <v>0</v>
      </c>
      <c r="AM1403" s="39" t="n">
        <f aca="false">M1403+X1403</f>
        <v>0</v>
      </c>
      <c r="AN1403" s="39" t="n">
        <f aca="false">Y1403</f>
        <v>0</v>
      </c>
      <c r="AO1403" s="39" t="n">
        <f aca="false">SUM(AK1403:AN1403)</f>
        <v>26</v>
      </c>
      <c r="AP1403" s="41" t="n">
        <f aca="false">K1403+V1403</f>
        <v>0</v>
      </c>
    </row>
    <row r="1404" s="42" customFormat="true" ht="16.5" hidden="true" customHeight="true" outlineLevel="0" collapsed="false">
      <c r="A1404" s="138" t="s">
        <v>333</v>
      </c>
      <c r="B1404" s="30" t="s">
        <v>116</v>
      </c>
      <c r="C1404" s="51" t="s">
        <v>681</v>
      </c>
      <c r="D1404" s="194" t="s">
        <v>439</v>
      </c>
      <c r="E1404" s="53" t="n">
        <v>14</v>
      </c>
      <c r="F1404" s="103"/>
      <c r="G1404" s="103"/>
      <c r="H1404" s="103"/>
      <c r="I1404" s="103"/>
      <c r="J1404" s="103"/>
      <c r="K1404" s="103"/>
      <c r="L1404" s="31"/>
      <c r="M1404" s="31"/>
      <c r="N1404" s="33" t="n">
        <f aca="false">E1404*F1404+H1404+J1404+K1404+L1404+M1404</f>
        <v>0</v>
      </c>
      <c r="O1404" s="36"/>
      <c r="P1404" s="31" t="n">
        <v>18</v>
      </c>
      <c r="Q1404" s="31"/>
      <c r="R1404" s="31"/>
      <c r="S1404" s="103" t="n">
        <v>26</v>
      </c>
      <c r="T1404" s="103"/>
      <c r="U1404" s="103"/>
      <c r="V1404" s="103"/>
      <c r="W1404" s="104"/>
      <c r="X1404" s="31"/>
      <c r="Y1404" s="31"/>
      <c r="Z1404" s="36" t="n">
        <f aca="false">P1404*Q1404+S1404+U1404+V1404+W1404+X1404+Y1404</f>
        <v>26</v>
      </c>
      <c r="AA1404" s="36" t="n">
        <f aca="false">N1404+Z1404</f>
        <v>26</v>
      </c>
      <c r="AB1404" s="47" t="s">
        <v>69</v>
      </c>
      <c r="AC1404" s="31"/>
      <c r="AD1404" s="31"/>
      <c r="AE1404" s="36" t="n">
        <f aca="false">P1404*Q1404</f>
        <v>0</v>
      </c>
      <c r="AF1404" s="38" t="n">
        <f aca="false">E1404*F1404+P1404*Q1404</f>
        <v>0</v>
      </c>
      <c r="AG1404" s="39" t="str">
        <f aca="false">AB1404</f>
        <v>вак. 2 п/гр</v>
      </c>
      <c r="AH1404" s="39" t="str">
        <f aca="false">C1404</f>
        <v>3АСС9-3б</v>
      </c>
      <c r="AI1404" s="40" t="str">
        <f aca="false">B1404</f>
        <v>11</v>
      </c>
      <c r="AJ1404" s="39" t="str">
        <f aca="false">CONCATENATE(A1404," ",D1404)</f>
        <v>МДК.01.04 Дизайн проектируемых систем</v>
      </c>
      <c r="AK1404" s="39" t="n">
        <f aca="false">E1404*F1404+P1404*Q1404+H1404+J1404+S1404+U1404</f>
        <v>26</v>
      </c>
      <c r="AL1404" s="39" t="n">
        <f aca="false">L1404+W1404</f>
        <v>0</v>
      </c>
      <c r="AM1404" s="39" t="n">
        <f aca="false">M1404+X1404</f>
        <v>0</v>
      </c>
      <c r="AN1404" s="39" t="n">
        <f aca="false">Y1404</f>
        <v>0</v>
      </c>
      <c r="AO1404" s="39" t="n">
        <f aca="false">SUM(AK1404:AN1404)</f>
        <v>26</v>
      </c>
      <c r="AP1404" s="41" t="n">
        <f aca="false">K1404+V1404</f>
        <v>0</v>
      </c>
    </row>
    <row r="1405" s="42" customFormat="true" ht="16.5" hidden="true" customHeight="true" outlineLevel="0" collapsed="false">
      <c r="A1405" s="138" t="s">
        <v>138</v>
      </c>
      <c r="B1405" s="30" t="s">
        <v>175</v>
      </c>
      <c r="C1405" s="51" t="s">
        <v>680</v>
      </c>
      <c r="D1405" s="149" t="s">
        <v>108</v>
      </c>
      <c r="E1405" s="53" t="n">
        <v>2</v>
      </c>
      <c r="F1405" s="103" t="n">
        <v>36</v>
      </c>
      <c r="G1405" s="103"/>
      <c r="H1405" s="103"/>
      <c r="I1405" s="103"/>
      <c r="J1405" s="103"/>
      <c r="K1405" s="103"/>
      <c r="L1405" s="31"/>
      <c r="M1405" s="31"/>
      <c r="N1405" s="33" t="n">
        <f aca="false">E1405*F1405+H1405+J1405+K1405+L1405+M1405</f>
        <v>72</v>
      </c>
      <c r="O1405" s="36"/>
      <c r="P1405" s="31" t="n">
        <v>18</v>
      </c>
      <c r="Q1405" s="31"/>
      <c r="R1405" s="31"/>
      <c r="S1405" s="103"/>
      <c r="T1405" s="103"/>
      <c r="U1405" s="103"/>
      <c r="V1405" s="103"/>
      <c r="W1405" s="104"/>
      <c r="X1405" s="31"/>
      <c r="Y1405" s="31"/>
      <c r="Z1405" s="36" t="n">
        <f aca="false">P1405*Q1405+S1405+U1405+V1405+W1405+X1405+Y1405</f>
        <v>0</v>
      </c>
      <c r="AA1405" s="36" t="n">
        <f aca="false">N1405+Z1405</f>
        <v>72</v>
      </c>
      <c r="AB1405" s="73" t="s">
        <v>423</v>
      </c>
      <c r="AC1405" s="31"/>
      <c r="AD1405" s="31"/>
      <c r="AE1405" s="36" t="n">
        <f aca="false">P1405*Q1405</f>
        <v>0</v>
      </c>
      <c r="AF1405" s="38" t="n">
        <f aca="false">E1405*F1405+P1405*Q1405</f>
        <v>72</v>
      </c>
      <c r="AG1405" s="39" t="str">
        <f aca="false">AB1405</f>
        <v>Михеев Н.Н.</v>
      </c>
      <c r="AH1405" s="39" t="str">
        <f aca="false">C1405</f>
        <v>3АСС9-3а</v>
      </c>
      <c r="AI1405" s="40" t="str">
        <f aca="false">B1405</f>
        <v>13</v>
      </c>
      <c r="AJ1405" s="39" t="str">
        <f aca="false">CONCATENATE(A1405," ",D1405)</f>
        <v>УП.01 Учебная практика</v>
      </c>
      <c r="AK1405" s="39" t="n">
        <f aca="false">E1405*F1405+P1405*Q1405+H1405+J1405+S1405+U1405</f>
        <v>72</v>
      </c>
      <c r="AL1405" s="39" t="n">
        <f aca="false">L1405+W1405</f>
        <v>0</v>
      </c>
      <c r="AM1405" s="39" t="n">
        <f aca="false">M1405+X1405</f>
        <v>0</v>
      </c>
      <c r="AN1405" s="39" t="n">
        <f aca="false">Y1405</f>
        <v>0</v>
      </c>
      <c r="AO1405" s="39" t="n">
        <f aca="false">SUM(AK1405:AN1405)</f>
        <v>72</v>
      </c>
      <c r="AP1405" s="41" t="n">
        <f aca="false">K1405+V1405</f>
        <v>0</v>
      </c>
    </row>
    <row r="1406" s="42" customFormat="true" ht="16.5" hidden="true" customHeight="true" outlineLevel="0" collapsed="false">
      <c r="A1406" s="138" t="s">
        <v>138</v>
      </c>
      <c r="B1406" s="30" t="s">
        <v>116</v>
      </c>
      <c r="C1406" s="51" t="s">
        <v>681</v>
      </c>
      <c r="D1406" s="149" t="s">
        <v>108</v>
      </c>
      <c r="E1406" s="53" t="n">
        <v>2</v>
      </c>
      <c r="F1406" s="103" t="n">
        <v>36</v>
      </c>
      <c r="G1406" s="103"/>
      <c r="H1406" s="103"/>
      <c r="I1406" s="103"/>
      <c r="J1406" s="103"/>
      <c r="K1406" s="103"/>
      <c r="L1406" s="31"/>
      <c r="M1406" s="31"/>
      <c r="N1406" s="33" t="n">
        <f aca="false">E1406*F1406+H1406+J1406+K1406+L1406+M1406</f>
        <v>72</v>
      </c>
      <c r="O1406" s="36"/>
      <c r="P1406" s="31" t="n">
        <v>18</v>
      </c>
      <c r="Q1406" s="31"/>
      <c r="R1406" s="31"/>
      <c r="S1406" s="103"/>
      <c r="T1406" s="103"/>
      <c r="U1406" s="103"/>
      <c r="V1406" s="103"/>
      <c r="W1406" s="104"/>
      <c r="X1406" s="31"/>
      <c r="Y1406" s="31"/>
      <c r="Z1406" s="36" t="n">
        <f aca="false">P1406*Q1406+S1406+U1406+V1406+W1406+X1406+Y1406</f>
        <v>0</v>
      </c>
      <c r="AA1406" s="36" t="n">
        <f aca="false">N1406+Z1406</f>
        <v>72</v>
      </c>
      <c r="AB1406" s="73" t="s">
        <v>424</v>
      </c>
      <c r="AC1406" s="31"/>
      <c r="AD1406" s="31"/>
      <c r="AE1406" s="36"/>
      <c r="AF1406" s="38" t="n">
        <f aca="false">E1406*F1406+P1406*Q1406</f>
        <v>72</v>
      </c>
      <c r="AG1406" s="39" t="str">
        <f aca="false">AB1406</f>
        <v>Артемов А.П.</v>
      </c>
      <c r="AH1406" s="39" t="str">
        <f aca="false">C1406</f>
        <v>3АСС9-3б</v>
      </c>
      <c r="AI1406" s="40" t="str">
        <f aca="false">B1406</f>
        <v>11</v>
      </c>
      <c r="AJ1406" s="39" t="str">
        <f aca="false">CONCATENATE(A1406," ",D1406)</f>
        <v>УП.01 Учебная практика</v>
      </c>
      <c r="AK1406" s="39" t="n">
        <f aca="false">E1406*F1406+P1406*Q1406+H1406+J1406+S1406+U1406</f>
        <v>72</v>
      </c>
      <c r="AL1406" s="39" t="n">
        <f aca="false">L1406+W1406</f>
        <v>0</v>
      </c>
      <c r="AM1406" s="39" t="n">
        <f aca="false">M1406+X1406</f>
        <v>0</v>
      </c>
      <c r="AN1406" s="39" t="n">
        <f aca="false">Y1406</f>
        <v>0</v>
      </c>
      <c r="AO1406" s="39" t="n">
        <f aca="false">SUM(AK1406:AN1406)</f>
        <v>72</v>
      </c>
      <c r="AP1406" s="41" t="n">
        <f aca="false">K1406+V1406</f>
        <v>0</v>
      </c>
    </row>
    <row r="1407" s="42" customFormat="true" ht="16.5" hidden="true" customHeight="true" outlineLevel="0" collapsed="false">
      <c r="A1407" s="138" t="s">
        <v>139</v>
      </c>
      <c r="B1407" s="30" t="s">
        <v>167</v>
      </c>
      <c r="C1407" s="57" t="s">
        <v>682</v>
      </c>
      <c r="D1407" s="192" t="s">
        <v>140</v>
      </c>
      <c r="E1407" s="31" t="n">
        <v>14</v>
      </c>
      <c r="F1407" s="103"/>
      <c r="G1407" s="103"/>
      <c r="H1407" s="103"/>
      <c r="I1407" s="103"/>
      <c r="J1407" s="103"/>
      <c r="K1407" s="103"/>
      <c r="L1407" s="31"/>
      <c r="M1407" s="31"/>
      <c r="N1407" s="33" t="n">
        <f aca="false">E1407*F1407+H1407+J1407+K1407+L1407+M1407</f>
        <v>0</v>
      </c>
      <c r="O1407" s="36"/>
      <c r="P1407" s="31" t="n">
        <v>4</v>
      </c>
      <c r="Q1407" s="31" t="n">
        <v>12</v>
      </c>
      <c r="R1407" s="31"/>
      <c r="S1407" s="103"/>
      <c r="T1407" s="103"/>
      <c r="U1407" s="103"/>
      <c r="V1407" s="103"/>
      <c r="W1407" s="104"/>
      <c r="X1407" s="31"/>
      <c r="Y1407" s="31"/>
      <c r="Z1407" s="36" t="n">
        <f aca="false">P1407*Q1407+S1407+U1407+V1407+W1407+X1407+Y1407</f>
        <v>48</v>
      </c>
      <c r="AA1407" s="36" t="n">
        <f aca="false">N1407+Z1407</f>
        <v>48</v>
      </c>
      <c r="AB1407" s="36" t="s">
        <v>224</v>
      </c>
      <c r="AC1407" s="31"/>
      <c r="AD1407" s="31"/>
      <c r="AE1407" s="36" t="n">
        <f aca="false">P1407*Q1407</f>
        <v>48</v>
      </c>
      <c r="AF1407" s="38" t="n">
        <f aca="false">E1407*F1407+P1407*Q1407</f>
        <v>48</v>
      </c>
      <c r="AG1407" s="39" t="str">
        <f aca="false">AB1407</f>
        <v>Кравченко Н.В.</v>
      </c>
      <c r="AH1407" s="39" t="str">
        <f aca="false">C1407</f>
        <v>3АСС9-3</v>
      </c>
      <c r="AI1407" s="40" t="str">
        <f aca="false">B1407</f>
        <v>24</v>
      </c>
      <c r="AJ1407" s="39" t="str">
        <f aca="false">CONCATENATE(A1407," ",D1407)</f>
        <v>ПП.01 Производственная практика (по профилю специальности)</v>
      </c>
      <c r="AK1407" s="39" t="n">
        <f aca="false">E1407*F1407+P1407*Q1407+H1407+J1407+S1407+U1407</f>
        <v>48</v>
      </c>
      <c r="AL1407" s="39" t="n">
        <f aca="false">L1407+W1407</f>
        <v>0</v>
      </c>
      <c r="AM1407" s="39" t="n">
        <f aca="false">M1407+X1407</f>
        <v>0</v>
      </c>
      <c r="AN1407" s="39" t="n">
        <f aca="false">Y1407</f>
        <v>0</v>
      </c>
      <c r="AO1407" s="39" t="n">
        <f aca="false">SUM(AK1407:AN1407)</f>
        <v>48</v>
      </c>
      <c r="AP1407" s="41" t="n">
        <f aca="false">K1407+V1407</f>
        <v>0</v>
      </c>
    </row>
    <row r="1408" s="42" customFormat="true" ht="16.5" hidden="true" customHeight="true" outlineLevel="0" collapsed="false">
      <c r="A1408" s="138" t="s">
        <v>139</v>
      </c>
      <c r="B1408" s="30" t="s">
        <v>167</v>
      </c>
      <c r="C1408" s="57" t="s">
        <v>682</v>
      </c>
      <c r="D1408" s="192" t="s">
        <v>140</v>
      </c>
      <c r="E1408" s="31" t="n">
        <v>14</v>
      </c>
      <c r="F1408" s="103"/>
      <c r="G1408" s="103"/>
      <c r="H1408" s="103"/>
      <c r="I1408" s="103"/>
      <c r="J1408" s="103"/>
      <c r="K1408" s="103"/>
      <c r="L1408" s="31"/>
      <c r="M1408" s="31"/>
      <c r="N1408" s="33" t="n">
        <f aca="false">E1408*F1408+H1408+J1408+K1408+L1408+M1408</f>
        <v>0</v>
      </c>
      <c r="O1408" s="36"/>
      <c r="P1408" s="31" t="n">
        <v>4</v>
      </c>
      <c r="Q1408" s="31" t="n">
        <v>12</v>
      </c>
      <c r="R1408" s="31"/>
      <c r="S1408" s="103"/>
      <c r="T1408" s="103"/>
      <c r="U1408" s="103"/>
      <c r="V1408" s="103"/>
      <c r="W1408" s="104"/>
      <c r="X1408" s="31"/>
      <c r="Y1408" s="31"/>
      <c r="Z1408" s="36" t="n">
        <f aca="false">P1408*Q1408+S1408+U1408+V1408+W1408+X1408+Y1408</f>
        <v>48</v>
      </c>
      <c r="AA1408" s="36" t="n">
        <f aca="false">N1408+Z1408</f>
        <v>48</v>
      </c>
      <c r="AB1408" s="36" t="s">
        <v>143</v>
      </c>
      <c r="AC1408" s="31"/>
      <c r="AD1408" s="31"/>
      <c r="AE1408" s="36"/>
      <c r="AF1408" s="38" t="n">
        <f aca="false">E1408*F1408+P1408*Q1408</f>
        <v>48</v>
      </c>
      <c r="AG1408" s="39" t="str">
        <f aca="false">AB1408</f>
        <v>вак. ПП</v>
      </c>
      <c r="AH1408" s="39" t="str">
        <f aca="false">C1408</f>
        <v>3АСС9-3</v>
      </c>
      <c r="AI1408" s="40" t="str">
        <f aca="false">B1408</f>
        <v>24</v>
      </c>
      <c r="AJ1408" s="39" t="str">
        <f aca="false">CONCATENATE(A1408," ",D1408)</f>
        <v>ПП.01 Производственная практика (по профилю специальности)</v>
      </c>
      <c r="AK1408" s="39" t="n">
        <f aca="false">E1408*F1408+P1408*Q1408+H1408+J1408+S1408+U1408</f>
        <v>48</v>
      </c>
      <c r="AL1408" s="39" t="n">
        <f aca="false">L1408+W1408</f>
        <v>0</v>
      </c>
      <c r="AM1408" s="39" t="n">
        <f aca="false">M1408+X1408</f>
        <v>0</v>
      </c>
      <c r="AN1408" s="39" t="n">
        <f aca="false">Y1408</f>
        <v>0</v>
      </c>
      <c r="AO1408" s="39" t="n">
        <f aca="false">SUM(AK1408:AN1408)</f>
        <v>48</v>
      </c>
      <c r="AP1408" s="41" t="n">
        <f aca="false">K1408+V1408</f>
        <v>0</v>
      </c>
    </row>
    <row r="1409" s="42" customFormat="true" ht="16.5" hidden="true" customHeight="true" outlineLevel="0" collapsed="false">
      <c r="A1409" s="138" t="s">
        <v>139</v>
      </c>
      <c r="B1409" s="30" t="s">
        <v>167</v>
      </c>
      <c r="C1409" s="57" t="s">
        <v>682</v>
      </c>
      <c r="D1409" s="192" t="s">
        <v>140</v>
      </c>
      <c r="E1409" s="31" t="n">
        <v>14</v>
      </c>
      <c r="F1409" s="103"/>
      <c r="G1409" s="103"/>
      <c r="H1409" s="103"/>
      <c r="I1409" s="103"/>
      <c r="J1409" s="103"/>
      <c r="K1409" s="103"/>
      <c r="L1409" s="31"/>
      <c r="M1409" s="31"/>
      <c r="N1409" s="33" t="n">
        <f aca="false">E1409*F1409+H1409+J1409+K1409+L1409+M1409</f>
        <v>0</v>
      </c>
      <c r="O1409" s="36"/>
      <c r="P1409" s="31" t="n">
        <v>4</v>
      </c>
      <c r="Q1409" s="31" t="n">
        <v>12</v>
      </c>
      <c r="R1409" s="31"/>
      <c r="S1409" s="103"/>
      <c r="T1409" s="103"/>
      <c r="U1409" s="103"/>
      <c r="V1409" s="103"/>
      <c r="W1409" s="104"/>
      <c r="X1409" s="31"/>
      <c r="Y1409" s="31"/>
      <c r="Z1409" s="36" t="n">
        <f aca="false">P1409*Q1409+S1409+U1409+V1409+W1409+X1409+Y1409</f>
        <v>48</v>
      </c>
      <c r="AA1409" s="36" t="n">
        <f aca="false">N1409+Z1409</f>
        <v>48</v>
      </c>
      <c r="AB1409" s="36" t="s">
        <v>143</v>
      </c>
      <c r="AC1409" s="31"/>
      <c r="AD1409" s="31"/>
      <c r="AE1409" s="36"/>
      <c r="AF1409" s="38" t="n">
        <f aca="false">E1409*F1409+P1409*Q1409</f>
        <v>48</v>
      </c>
      <c r="AG1409" s="39" t="str">
        <f aca="false">AB1409</f>
        <v>вак. ПП</v>
      </c>
      <c r="AH1409" s="39" t="str">
        <f aca="false">C1409</f>
        <v>3АСС9-3</v>
      </c>
      <c r="AI1409" s="40" t="str">
        <f aca="false">B1409</f>
        <v>24</v>
      </c>
      <c r="AJ1409" s="39" t="str">
        <f aca="false">CONCATENATE(A1409," ",D1409)</f>
        <v>ПП.01 Производственная практика (по профилю специальности)</v>
      </c>
      <c r="AK1409" s="39" t="n">
        <f aca="false">E1409*F1409+P1409*Q1409+H1409+J1409+S1409+U1409</f>
        <v>48</v>
      </c>
      <c r="AL1409" s="39" t="n">
        <f aca="false">L1409+W1409</f>
        <v>0</v>
      </c>
      <c r="AM1409" s="39" t="n">
        <f aca="false">M1409+X1409</f>
        <v>0</v>
      </c>
      <c r="AN1409" s="39" t="n">
        <f aca="false">Y1409</f>
        <v>0</v>
      </c>
      <c r="AO1409" s="39" t="n">
        <f aca="false">SUM(AK1409:AN1409)</f>
        <v>48</v>
      </c>
      <c r="AP1409" s="41" t="n">
        <f aca="false">K1409+V1409</f>
        <v>0</v>
      </c>
    </row>
    <row r="1410" s="42" customFormat="true" ht="16.5" hidden="true" customHeight="true" outlineLevel="0" collapsed="false">
      <c r="A1410" s="49" t="s">
        <v>441</v>
      </c>
      <c r="B1410" s="30" t="s">
        <v>167</v>
      </c>
      <c r="C1410" s="31" t="s">
        <v>682</v>
      </c>
      <c r="D1410" s="195" t="s">
        <v>145</v>
      </c>
      <c r="E1410" s="31" t="n">
        <v>14</v>
      </c>
      <c r="F1410" s="103"/>
      <c r="G1410" s="103"/>
      <c r="H1410" s="103"/>
      <c r="I1410" s="103"/>
      <c r="J1410" s="103"/>
      <c r="K1410" s="103"/>
      <c r="L1410" s="31"/>
      <c r="M1410" s="31"/>
      <c r="N1410" s="33" t="n">
        <f aca="false">E1410*F1410+H1410+J1410+K1410+L1410+M1410</f>
        <v>0</v>
      </c>
      <c r="O1410" s="36"/>
      <c r="P1410" s="31" t="n">
        <v>18</v>
      </c>
      <c r="Q1410" s="31"/>
      <c r="R1410" s="31"/>
      <c r="S1410" s="103"/>
      <c r="T1410" s="103"/>
      <c r="U1410" s="103"/>
      <c r="V1410" s="103"/>
      <c r="W1410" s="104"/>
      <c r="X1410" s="31" t="n">
        <v>24</v>
      </c>
      <c r="Y1410" s="31"/>
      <c r="Z1410" s="36" t="n">
        <f aca="false">P1410*Q1410+S1410+U1410+V1410+W1410+X1410+Y1410</f>
        <v>24</v>
      </c>
      <c r="AA1410" s="36" t="n">
        <f aca="false">N1410+Z1410</f>
        <v>24</v>
      </c>
      <c r="AB1410" s="36" t="s">
        <v>146</v>
      </c>
      <c r="AC1410" s="31"/>
      <c r="AD1410" s="31"/>
      <c r="AE1410" s="36" t="n">
        <f aca="false">P1410*Q1410</f>
        <v>0</v>
      </c>
      <c r="AF1410" s="38" t="n">
        <f aca="false">E1410*F1410+P1410*Q1410</f>
        <v>0</v>
      </c>
      <c r="AG1410" s="39" t="str">
        <f aca="false">AB1410</f>
        <v>вак. ДЭ</v>
      </c>
      <c r="AH1410" s="39" t="str">
        <f aca="false">C1410</f>
        <v>3АСС9-3</v>
      </c>
      <c r="AI1410" s="40" t="str">
        <f aca="false">B1410</f>
        <v>24</v>
      </c>
      <c r="AJ1410" s="39" t="str">
        <f aca="false">CONCATENATE(A1410," ",D1410)</f>
        <v>ДЭ Демонстрационный экзамен по модулю</v>
      </c>
      <c r="AK1410" s="39" t="n">
        <f aca="false">E1410*F1410+P1410*Q1410+H1410+J1410+S1410+U1410</f>
        <v>0</v>
      </c>
      <c r="AL1410" s="39" t="n">
        <f aca="false">L1410+W1410</f>
        <v>0</v>
      </c>
      <c r="AM1410" s="39" t="n">
        <f aca="false">M1410+X1410</f>
        <v>24</v>
      </c>
      <c r="AN1410" s="39" t="n">
        <f aca="false">Y1410</f>
        <v>0</v>
      </c>
      <c r="AO1410" s="39" t="n">
        <f aca="false">SUM(AK1410:AN1410)</f>
        <v>24</v>
      </c>
      <c r="AP1410" s="41" t="n">
        <f aca="false">K1410+V1410</f>
        <v>0</v>
      </c>
    </row>
    <row r="1411" s="42" customFormat="true" ht="16.5" hidden="true" customHeight="true" outlineLevel="0" collapsed="false">
      <c r="A1411" s="138" t="s">
        <v>147</v>
      </c>
      <c r="B1411" s="30" t="s">
        <v>167</v>
      </c>
      <c r="C1411" s="31" t="s">
        <v>682</v>
      </c>
      <c r="D1411" s="192" t="s">
        <v>442</v>
      </c>
      <c r="E1411" s="31" t="n">
        <v>14</v>
      </c>
      <c r="F1411" s="103" t="n">
        <v>5</v>
      </c>
      <c r="G1411" s="103" t="n">
        <v>100</v>
      </c>
      <c r="H1411" s="103" t="n">
        <v>-30</v>
      </c>
      <c r="I1411" s="103"/>
      <c r="J1411" s="103"/>
      <c r="K1411" s="103"/>
      <c r="L1411" s="31" t="n">
        <v>2</v>
      </c>
      <c r="M1411" s="31"/>
      <c r="N1411" s="33" t="n">
        <f aca="false">E1411*F1411+H1411+J1411+K1411+L1411+M1411</f>
        <v>42</v>
      </c>
      <c r="O1411" s="36"/>
      <c r="P1411" s="31" t="n">
        <v>18</v>
      </c>
      <c r="Q1411" s="31" t="n">
        <v>3</v>
      </c>
      <c r="R1411" s="31"/>
      <c r="S1411" s="103" t="n">
        <v>-20</v>
      </c>
      <c r="T1411" s="103"/>
      <c r="U1411" s="103"/>
      <c r="V1411" s="103"/>
      <c r="W1411" s="104" t="n">
        <v>4</v>
      </c>
      <c r="X1411" s="31"/>
      <c r="Y1411" s="31"/>
      <c r="Z1411" s="36" t="n">
        <f aca="false">P1411*Q1411+S1411+U1411+V1411+W1411+X1411+Y1411</f>
        <v>38</v>
      </c>
      <c r="AA1411" s="36" t="n">
        <f aca="false">N1411+Z1411</f>
        <v>80</v>
      </c>
      <c r="AB1411" s="47" t="s">
        <v>357</v>
      </c>
      <c r="AC1411" s="31" t="s">
        <v>444</v>
      </c>
      <c r="AD1411" s="31"/>
      <c r="AE1411" s="36" t="n">
        <f aca="false">P1411*Q1411</f>
        <v>54</v>
      </c>
      <c r="AF1411" s="38" t="n">
        <f aca="false">E1411*F1411+P1411*Q1411</f>
        <v>124</v>
      </c>
      <c r="AG1411" s="39" t="str">
        <f aca="false">AB1411</f>
        <v>Падев В.К.</v>
      </c>
      <c r="AH1411" s="39" t="str">
        <f aca="false">C1411</f>
        <v>3АСС9-3</v>
      </c>
      <c r="AI1411" s="40" t="str">
        <f aca="false">B1411</f>
        <v>24</v>
      </c>
      <c r="AJ1411" s="39" t="str">
        <f aca="false">CONCATENATE(A1411," ",D1411)</f>
        <v>МДК.02.01 Администрирование сетевых операционных систем</v>
      </c>
      <c r="AK1411" s="39" t="n">
        <f aca="false">E1411*F1411+P1411*Q1411+H1411+J1411+S1411+U1411</f>
        <v>74</v>
      </c>
      <c r="AL1411" s="39" t="n">
        <f aca="false">L1411+W1411</f>
        <v>6</v>
      </c>
      <c r="AM1411" s="39" t="n">
        <f aca="false">M1411+X1411</f>
        <v>0</v>
      </c>
      <c r="AN1411" s="39" t="n">
        <f aca="false">Y1411</f>
        <v>0</v>
      </c>
      <c r="AO1411" s="39" t="n">
        <f aca="false">SUM(AK1411:AN1411)</f>
        <v>80</v>
      </c>
      <c r="AP1411" s="41" t="n">
        <f aca="false">K1411+V1411</f>
        <v>0</v>
      </c>
    </row>
    <row r="1412" s="42" customFormat="true" ht="16.5" hidden="true" customHeight="true" outlineLevel="0" collapsed="false">
      <c r="A1412" s="138" t="s">
        <v>147</v>
      </c>
      <c r="B1412" s="30" t="s">
        <v>175</v>
      </c>
      <c r="C1412" s="51" t="s">
        <v>680</v>
      </c>
      <c r="D1412" s="192" t="s">
        <v>442</v>
      </c>
      <c r="E1412" s="31" t="n">
        <v>14</v>
      </c>
      <c r="F1412" s="103"/>
      <c r="G1412" s="103"/>
      <c r="H1412" s="103" t="n">
        <v>30</v>
      </c>
      <c r="I1412" s="103"/>
      <c r="J1412" s="103"/>
      <c r="K1412" s="103"/>
      <c r="L1412" s="31"/>
      <c r="M1412" s="31"/>
      <c r="N1412" s="33" t="n">
        <f aca="false">E1412*F1412+H1412+J1412+K1412+L1412+M1412</f>
        <v>30</v>
      </c>
      <c r="O1412" s="36"/>
      <c r="P1412" s="31" t="n">
        <v>18</v>
      </c>
      <c r="Q1412" s="31"/>
      <c r="R1412" s="31"/>
      <c r="S1412" s="103" t="n">
        <v>20</v>
      </c>
      <c r="T1412" s="103"/>
      <c r="U1412" s="103"/>
      <c r="V1412" s="103"/>
      <c r="W1412" s="104"/>
      <c r="X1412" s="31"/>
      <c r="Y1412" s="31"/>
      <c r="Z1412" s="36" t="n">
        <f aca="false">P1412*Q1412+S1412+U1412+V1412+W1412+X1412+Y1412</f>
        <v>20</v>
      </c>
      <c r="AA1412" s="36" t="n">
        <f aca="false">N1412+Z1412</f>
        <v>50</v>
      </c>
      <c r="AB1412" s="47" t="s">
        <v>357</v>
      </c>
      <c r="AC1412" s="31" t="s">
        <v>444</v>
      </c>
      <c r="AD1412" s="31"/>
      <c r="AE1412" s="36" t="n">
        <f aca="false">P1412*Q1412</f>
        <v>0</v>
      </c>
      <c r="AF1412" s="38" t="n">
        <f aca="false">E1412*F1412+P1412*Q1412</f>
        <v>0</v>
      </c>
      <c r="AG1412" s="39" t="str">
        <f aca="false">AB1412</f>
        <v>Падев В.К.</v>
      </c>
      <c r="AH1412" s="39" t="str">
        <f aca="false">C1412</f>
        <v>3АСС9-3а</v>
      </c>
      <c r="AI1412" s="40" t="str">
        <f aca="false">B1412</f>
        <v>13</v>
      </c>
      <c r="AJ1412" s="39" t="str">
        <f aca="false">CONCATENATE(A1412," ",D1412)</f>
        <v>МДК.02.01 Администрирование сетевых операционных систем</v>
      </c>
      <c r="AK1412" s="39" t="n">
        <f aca="false">E1412*F1412+P1412*Q1412+H1412+J1412+S1412+U1412</f>
        <v>50</v>
      </c>
      <c r="AL1412" s="39" t="n">
        <f aca="false">L1412+W1412</f>
        <v>0</v>
      </c>
      <c r="AM1412" s="39" t="n">
        <f aca="false">M1412+X1412</f>
        <v>0</v>
      </c>
      <c r="AN1412" s="39" t="n">
        <f aca="false">Y1412</f>
        <v>0</v>
      </c>
      <c r="AO1412" s="39" t="n">
        <f aca="false">SUM(AK1412:AN1412)</f>
        <v>50</v>
      </c>
      <c r="AP1412" s="41" t="n">
        <f aca="false">K1412+V1412</f>
        <v>0</v>
      </c>
    </row>
    <row r="1413" s="42" customFormat="true" ht="16.5" hidden="true" customHeight="true" outlineLevel="0" collapsed="false">
      <c r="A1413" s="138" t="s">
        <v>147</v>
      </c>
      <c r="B1413" s="30" t="s">
        <v>116</v>
      </c>
      <c r="C1413" s="51" t="s">
        <v>681</v>
      </c>
      <c r="D1413" s="192" t="s">
        <v>442</v>
      </c>
      <c r="E1413" s="31" t="n">
        <v>14</v>
      </c>
      <c r="F1413" s="103"/>
      <c r="G1413" s="103"/>
      <c r="H1413" s="103" t="n">
        <v>30</v>
      </c>
      <c r="I1413" s="103"/>
      <c r="J1413" s="103"/>
      <c r="K1413" s="103"/>
      <c r="L1413" s="31"/>
      <c r="M1413" s="31"/>
      <c r="N1413" s="33" t="n">
        <f aca="false">E1413*F1413+H1413+J1413+K1413+L1413+M1413</f>
        <v>30</v>
      </c>
      <c r="O1413" s="36"/>
      <c r="P1413" s="31" t="n">
        <v>18</v>
      </c>
      <c r="Q1413" s="31"/>
      <c r="R1413" s="31"/>
      <c r="S1413" s="103" t="n">
        <v>20</v>
      </c>
      <c r="T1413" s="103"/>
      <c r="U1413" s="103"/>
      <c r="V1413" s="103"/>
      <c r="W1413" s="104"/>
      <c r="X1413" s="31"/>
      <c r="Y1413" s="31"/>
      <c r="Z1413" s="36" t="n">
        <f aca="false">P1413*Q1413+S1413+U1413+V1413+W1413+X1413+Y1413</f>
        <v>20</v>
      </c>
      <c r="AA1413" s="36" t="n">
        <f aca="false">N1413+Z1413</f>
        <v>50</v>
      </c>
      <c r="AB1413" s="47" t="s">
        <v>69</v>
      </c>
      <c r="AC1413" s="31" t="s">
        <v>444</v>
      </c>
      <c r="AD1413" s="31"/>
      <c r="AE1413" s="36" t="n">
        <f aca="false">P1413*Q1413</f>
        <v>0</v>
      </c>
      <c r="AF1413" s="38" t="n">
        <f aca="false">E1413*F1413+P1413*Q1413</f>
        <v>0</v>
      </c>
      <c r="AG1413" s="39" t="str">
        <f aca="false">AB1413</f>
        <v>вак. 2 п/гр</v>
      </c>
      <c r="AH1413" s="39" t="str">
        <f aca="false">C1413</f>
        <v>3АСС9-3б</v>
      </c>
      <c r="AI1413" s="40" t="str">
        <f aca="false">B1413</f>
        <v>11</v>
      </c>
      <c r="AJ1413" s="39" t="str">
        <f aca="false">CONCATENATE(A1413," ",D1413)</f>
        <v>МДК.02.01 Администрирование сетевых операционных систем</v>
      </c>
      <c r="AK1413" s="39" t="n">
        <f aca="false">E1413*F1413+P1413*Q1413+H1413+J1413+S1413+U1413</f>
        <v>50</v>
      </c>
      <c r="AL1413" s="39" t="n">
        <f aca="false">L1413+W1413</f>
        <v>0</v>
      </c>
      <c r="AM1413" s="39" t="n">
        <f aca="false">M1413+X1413</f>
        <v>0</v>
      </c>
      <c r="AN1413" s="39" t="n">
        <f aca="false">Y1413</f>
        <v>0</v>
      </c>
      <c r="AO1413" s="39" t="n">
        <f aca="false">SUM(AK1413:AN1413)</f>
        <v>50</v>
      </c>
      <c r="AP1413" s="41" t="n">
        <f aca="false">K1413+V1413</f>
        <v>0</v>
      </c>
    </row>
    <row r="1414" s="42" customFormat="true" ht="16.5" hidden="true" customHeight="true" outlineLevel="0" collapsed="false">
      <c r="A1414" s="138" t="s">
        <v>149</v>
      </c>
      <c r="B1414" s="30" t="s">
        <v>167</v>
      </c>
      <c r="C1414" s="31" t="s">
        <v>682</v>
      </c>
      <c r="D1414" s="192" t="s">
        <v>445</v>
      </c>
      <c r="E1414" s="31" t="n">
        <v>14</v>
      </c>
      <c r="F1414" s="103"/>
      <c r="G1414" s="103"/>
      <c r="H1414" s="103"/>
      <c r="I1414" s="103"/>
      <c r="J1414" s="103"/>
      <c r="K1414" s="103"/>
      <c r="L1414" s="31"/>
      <c r="M1414" s="31"/>
      <c r="N1414" s="33" t="n">
        <f aca="false">E1414*F1414+H1414+J1414+K1414+L1414+M1414</f>
        <v>0</v>
      </c>
      <c r="O1414" s="36"/>
      <c r="P1414" s="31" t="n">
        <v>18</v>
      </c>
      <c r="Q1414" s="31" t="n">
        <v>2</v>
      </c>
      <c r="R1414" s="31" t="n">
        <v>50</v>
      </c>
      <c r="S1414" s="103" t="n">
        <v>-18</v>
      </c>
      <c r="T1414" s="103"/>
      <c r="U1414" s="103"/>
      <c r="V1414" s="103"/>
      <c r="W1414" s="104" t="n">
        <v>2</v>
      </c>
      <c r="X1414" s="31"/>
      <c r="Y1414" s="31"/>
      <c r="Z1414" s="36" t="n">
        <f aca="false">P1414*Q1414+S1414+U1414+V1414+W1414+X1414+Y1414</f>
        <v>20</v>
      </c>
      <c r="AA1414" s="36" t="n">
        <f aca="false">N1414+Z1414</f>
        <v>20</v>
      </c>
      <c r="AB1414" s="47" t="s">
        <v>270</v>
      </c>
      <c r="AC1414" s="31" t="s">
        <v>446</v>
      </c>
      <c r="AD1414" s="31"/>
      <c r="AE1414" s="36" t="n">
        <f aca="false">P1414*Q1414</f>
        <v>36</v>
      </c>
      <c r="AF1414" s="38" t="n">
        <f aca="false">E1414*F1414+P1414*Q1414</f>
        <v>36</v>
      </c>
      <c r="AG1414" s="39" t="str">
        <f aca="false">AB1414</f>
        <v>Корнейчик В.А.</v>
      </c>
      <c r="AH1414" s="39" t="str">
        <f aca="false">C1414</f>
        <v>3АСС9-3</v>
      </c>
      <c r="AI1414" s="40" t="str">
        <f aca="false">B1414</f>
        <v>24</v>
      </c>
      <c r="AJ1414" s="39" t="str">
        <f aca="false">CONCATENATE(A1414," ",D1414)</f>
        <v>МДК.02.02 Программное обеспечение компьютерных сетей</v>
      </c>
      <c r="AK1414" s="39" t="n">
        <f aca="false">E1414*F1414+P1414*Q1414+H1414+J1414+S1414+U1414</f>
        <v>18</v>
      </c>
      <c r="AL1414" s="39" t="n">
        <f aca="false">L1414+W1414</f>
        <v>2</v>
      </c>
      <c r="AM1414" s="39" t="n">
        <f aca="false">M1414+X1414</f>
        <v>0</v>
      </c>
      <c r="AN1414" s="39" t="n">
        <f aca="false">Y1414</f>
        <v>0</v>
      </c>
      <c r="AO1414" s="39" t="n">
        <f aca="false">SUM(AK1414:AN1414)</f>
        <v>20</v>
      </c>
      <c r="AP1414" s="41" t="n">
        <f aca="false">K1414+V1414</f>
        <v>0</v>
      </c>
    </row>
    <row r="1415" s="42" customFormat="true" ht="16.5" hidden="true" customHeight="true" outlineLevel="0" collapsed="false">
      <c r="A1415" s="138" t="s">
        <v>149</v>
      </c>
      <c r="B1415" s="30" t="s">
        <v>175</v>
      </c>
      <c r="C1415" s="51" t="s">
        <v>680</v>
      </c>
      <c r="D1415" s="192" t="s">
        <v>445</v>
      </c>
      <c r="E1415" s="31" t="n">
        <v>14</v>
      </c>
      <c r="F1415" s="103"/>
      <c r="G1415" s="103"/>
      <c r="H1415" s="103"/>
      <c r="I1415" s="103"/>
      <c r="J1415" s="103"/>
      <c r="K1415" s="103"/>
      <c r="L1415" s="31"/>
      <c r="M1415" s="31"/>
      <c r="N1415" s="33" t="n">
        <f aca="false">E1415*F1415+H1415+J1415+K1415+L1415+M1415</f>
        <v>0</v>
      </c>
      <c r="O1415" s="36"/>
      <c r="P1415" s="31" t="n">
        <v>18</v>
      </c>
      <c r="Q1415" s="31"/>
      <c r="R1415" s="31"/>
      <c r="S1415" s="103" t="n">
        <v>18</v>
      </c>
      <c r="T1415" s="103"/>
      <c r="U1415" s="103"/>
      <c r="V1415" s="103"/>
      <c r="W1415" s="104"/>
      <c r="X1415" s="31"/>
      <c r="Y1415" s="31"/>
      <c r="Z1415" s="36" t="n">
        <f aca="false">P1415*Q1415+S1415+U1415+V1415+W1415+X1415+Y1415</f>
        <v>18</v>
      </c>
      <c r="AA1415" s="36" t="n">
        <f aca="false">N1415+Z1415</f>
        <v>18</v>
      </c>
      <c r="AB1415" s="47" t="s">
        <v>270</v>
      </c>
      <c r="AC1415" s="31" t="s">
        <v>446</v>
      </c>
      <c r="AD1415" s="31"/>
      <c r="AE1415" s="36" t="n">
        <f aca="false">P1415*Q1415</f>
        <v>0</v>
      </c>
      <c r="AF1415" s="38" t="n">
        <f aca="false">E1415*F1415+P1415*Q1415</f>
        <v>0</v>
      </c>
      <c r="AG1415" s="39" t="str">
        <f aca="false">AB1415</f>
        <v>Корнейчик В.А.</v>
      </c>
      <c r="AH1415" s="39" t="str">
        <f aca="false">C1415</f>
        <v>3АСС9-3а</v>
      </c>
      <c r="AI1415" s="40" t="str">
        <f aca="false">B1415</f>
        <v>13</v>
      </c>
      <c r="AJ1415" s="39" t="str">
        <f aca="false">CONCATENATE(A1415," ",D1415)</f>
        <v>МДК.02.02 Программное обеспечение компьютерных сетей</v>
      </c>
      <c r="AK1415" s="39" t="n">
        <f aca="false">E1415*F1415+P1415*Q1415+H1415+J1415+S1415+U1415</f>
        <v>18</v>
      </c>
      <c r="AL1415" s="39" t="n">
        <f aca="false">L1415+W1415</f>
        <v>0</v>
      </c>
      <c r="AM1415" s="39" t="n">
        <f aca="false">M1415+X1415</f>
        <v>0</v>
      </c>
      <c r="AN1415" s="39" t="n">
        <f aca="false">Y1415</f>
        <v>0</v>
      </c>
      <c r="AO1415" s="39" t="n">
        <f aca="false">SUM(AK1415:AN1415)</f>
        <v>18</v>
      </c>
      <c r="AP1415" s="41" t="n">
        <f aca="false">K1415+V1415</f>
        <v>0</v>
      </c>
    </row>
    <row r="1416" s="42" customFormat="true" ht="16.5" hidden="true" customHeight="true" outlineLevel="0" collapsed="false">
      <c r="A1416" s="138" t="s">
        <v>149</v>
      </c>
      <c r="B1416" s="30" t="s">
        <v>116</v>
      </c>
      <c r="C1416" s="51" t="s">
        <v>681</v>
      </c>
      <c r="D1416" s="192" t="s">
        <v>445</v>
      </c>
      <c r="E1416" s="31" t="n">
        <v>14</v>
      </c>
      <c r="F1416" s="103"/>
      <c r="G1416" s="103"/>
      <c r="H1416" s="103"/>
      <c r="I1416" s="103"/>
      <c r="J1416" s="103"/>
      <c r="K1416" s="103"/>
      <c r="L1416" s="31"/>
      <c r="M1416" s="31"/>
      <c r="N1416" s="33" t="n">
        <f aca="false">E1416*F1416+H1416+J1416+K1416+L1416+M1416</f>
        <v>0</v>
      </c>
      <c r="O1416" s="36"/>
      <c r="P1416" s="31" t="n">
        <v>18</v>
      </c>
      <c r="Q1416" s="31"/>
      <c r="R1416" s="31"/>
      <c r="S1416" s="103" t="n">
        <v>18</v>
      </c>
      <c r="T1416" s="103"/>
      <c r="U1416" s="103"/>
      <c r="V1416" s="103"/>
      <c r="W1416" s="104"/>
      <c r="X1416" s="31"/>
      <c r="Y1416" s="31"/>
      <c r="Z1416" s="36" t="n">
        <f aca="false">P1416*Q1416+S1416+U1416+V1416+W1416+X1416+Y1416</f>
        <v>18</v>
      </c>
      <c r="AA1416" s="36" t="n">
        <f aca="false">N1416+Z1416</f>
        <v>18</v>
      </c>
      <c r="AB1416" s="47" t="s">
        <v>69</v>
      </c>
      <c r="AC1416" s="31" t="s">
        <v>446</v>
      </c>
      <c r="AD1416" s="31"/>
      <c r="AE1416" s="36" t="n">
        <f aca="false">P1416*Q1416</f>
        <v>0</v>
      </c>
      <c r="AF1416" s="38" t="n">
        <f aca="false">E1416*F1416+P1416*Q1416</f>
        <v>0</v>
      </c>
      <c r="AG1416" s="39" t="str">
        <f aca="false">AB1416</f>
        <v>вак. 2 п/гр</v>
      </c>
      <c r="AH1416" s="39" t="str">
        <f aca="false">C1416</f>
        <v>3АСС9-3б</v>
      </c>
      <c r="AI1416" s="40" t="str">
        <f aca="false">B1416</f>
        <v>11</v>
      </c>
      <c r="AJ1416" s="39" t="str">
        <f aca="false">CONCATENATE(A1416," ",D1416)</f>
        <v>МДК.02.02 Программное обеспечение компьютерных сетей</v>
      </c>
      <c r="AK1416" s="39" t="n">
        <f aca="false">E1416*F1416+P1416*Q1416+H1416+J1416+S1416+U1416</f>
        <v>18</v>
      </c>
      <c r="AL1416" s="39" t="n">
        <f aca="false">L1416+W1416</f>
        <v>0</v>
      </c>
      <c r="AM1416" s="39" t="n">
        <f aca="false">M1416+X1416</f>
        <v>0</v>
      </c>
      <c r="AN1416" s="39" t="n">
        <f aca="false">Y1416</f>
        <v>0</v>
      </c>
      <c r="AO1416" s="39" t="n">
        <f aca="false">SUM(AK1416:AN1416)</f>
        <v>18</v>
      </c>
      <c r="AP1416" s="41" t="n">
        <f aca="false">K1416+V1416</f>
        <v>0</v>
      </c>
    </row>
    <row r="1417" s="42" customFormat="true" ht="16.5" hidden="true" customHeight="true" outlineLevel="0" collapsed="false">
      <c r="A1417" s="138" t="s">
        <v>152</v>
      </c>
      <c r="B1417" s="30" t="s">
        <v>167</v>
      </c>
      <c r="C1417" s="31" t="s">
        <v>682</v>
      </c>
      <c r="D1417" s="192" t="s">
        <v>447</v>
      </c>
      <c r="E1417" s="31" t="n">
        <v>14</v>
      </c>
      <c r="F1417" s="103" t="n">
        <v>3</v>
      </c>
      <c r="G1417" s="103" t="n">
        <v>54</v>
      </c>
      <c r="H1417" s="103" t="n">
        <v>-12</v>
      </c>
      <c r="I1417" s="103"/>
      <c r="J1417" s="103"/>
      <c r="K1417" s="103"/>
      <c r="L1417" s="31" t="n">
        <v>2</v>
      </c>
      <c r="M1417" s="31"/>
      <c r="N1417" s="33" t="n">
        <f aca="false">E1417*F1417+H1417+J1417+K1417+L1417+M1417</f>
        <v>32</v>
      </c>
      <c r="O1417" s="36"/>
      <c r="P1417" s="31" t="n">
        <v>18</v>
      </c>
      <c r="Q1417" s="31" t="n">
        <v>3</v>
      </c>
      <c r="R1417" s="31"/>
      <c r="S1417" s="103" t="n">
        <v>-16</v>
      </c>
      <c r="T1417" s="103"/>
      <c r="U1417" s="103"/>
      <c r="V1417" s="103"/>
      <c r="W1417" s="104" t="n">
        <v>2</v>
      </c>
      <c r="X1417" s="31"/>
      <c r="Y1417" s="31"/>
      <c r="Z1417" s="36" t="n">
        <f aca="false">P1417*Q1417+S1417+U1417+V1417+W1417+X1417+Y1417</f>
        <v>40</v>
      </c>
      <c r="AA1417" s="36" t="n">
        <f aca="false">N1417+Z1417</f>
        <v>72</v>
      </c>
      <c r="AB1417" s="74" t="s">
        <v>212</v>
      </c>
      <c r="AC1417" s="31"/>
      <c r="AD1417" s="31"/>
      <c r="AE1417" s="36" t="n">
        <f aca="false">P1417*Q1417</f>
        <v>54</v>
      </c>
      <c r="AF1417" s="38" t="n">
        <f aca="false">E1417*F1417+P1417*Q1417</f>
        <v>96</v>
      </c>
      <c r="AG1417" s="39" t="str">
        <f aca="false">AB1417</f>
        <v>Соколюк А.В.</v>
      </c>
      <c r="AH1417" s="39" t="str">
        <f aca="false">C1417</f>
        <v>3АСС9-3</v>
      </c>
      <c r="AI1417" s="40" t="str">
        <f aca="false">B1417</f>
        <v>24</v>
      </c>
      <c r="AJ1417" s="39" t="str">
        <f aca="false">CONCATENATE(A1417," ",D1417)</f>
        <v>МДК.02.03 Организация администрирования компьютерных систем</v>
      </c>
      <c r="AK1417" s="39" t="n">
        <f aca="false">E1417*F1417+P1417*Q1417+H1417+J1417+S1417+U1417</f>
        <v>68</v>
      </c>
      <c r="AL1417" s="39" t="n">
        <f aca="false">L1417+W1417</f>
        <v>4</v>
      </c>
      <c r="AM1417" s="39" t="n">
        <f aca="false">M1417+X1417</f>
        <v>0</v>
      </c>
      <c r="AN1417" s="39" t="n">
        <f aca="false">Y1417</f>
        <v>0</v>
      </c>
      <c r="AO1417" s="39" t="n">
        <f aca="false">SUM(AK1417:AN1417)</f>
        <v>72</v>
      </c>
      <c r="AP1417" s="41" t="n">
        <f aca="false">K1417+V1417</f>
        <v>0</v>
      </c>
    </row>
    <row r="1418" s="42" customFormat="true" ht="16.5" hidden="true" customHeight="true" outlineLevel="0" collapsed="false">
      <c r="A1418" s="138" t="s">
        <v>152</v>
      </c>
      <c r="B1418" s="30" t="s">
        <v>175</v>
      </c>
      <c r="C1418" s="51" t="s">
        <v>680</v>
      </c>
      <c r="D1418" s="192" t="s">
        <v>447</v>
      </c>
      <c r="E1418" s="31" t="n">
        <v>14</v>
      </c>
      <c r="F1418" s="103"/>
      <c r="G1418" s="103"/>
      <c r="H1418" s="103" t="n">
        <v>12</v>
      </c>
      <c r="I1418" s="103"/>
      <c r="J1418" s="103"/>
      <c r="K1418" s="103"/>
      <c r="L1418" s="31"/>
      <c r="M1418" s="31"/>
      <c r="N1418" s="33" t="n">
        <f aca="false">E1418*F1418+H1418+J1418+K1418+L1418+M1418</f>
        <v>12</v>
      </c>
      <c r="O1418" s="36"/>
      <c r="P1418" s="31" t="n">
        <v>18</v>
      </c>
      <c r="Q1418" s="31"/>
      <c r="R1418" s="31"/>
      <c r="S1418" s="103" t="n">
        <v>16</v>
      </c>
      <c r="T1418" s="103"/>
      <c r="U1418" s="103"/>
      <c r="V1418" s="103"/>
      <c r="W1418" s="104"/>
      <c r="X1418" s="31"/>
      <c r="Y1418" s="31"/>
      <c r="Z1418" s="36" t="n">
        <f aca="false">P1418*Q1418+S1418+U1418+V1418+W1418+X1418+Y1418</f>
        <v>16</v>
      </c>
      <c r="AA1418" s="36" t="n">
        <f aca="false">N1418+Z1418</f>
        <v>28</v>
      </c>
      <c r="AB1418" s="74" t="s">
        <v>212</v>
      </c>
      <c r="AC1418" s="31"/>
      <c r="AD1418" s="31"/>
      <c r="AE1418" s="36" t="n">
        <f aca="false">P1418*Q1418</f>
        <v>0</v>
      </c>
      <c r="AF1418" s="38" t="n">
        <f aca="false">E1418*F1418+P1418*Q1418</f>
        <v>0</v>
      </c>
      <c r="AG1418" s="39" t="str">
        <f aca="false">AB1418</f>
        <v>Соколюк А.В.</v>
      </c>
      <c r="AH1418" s="39" t="str">
        <f aca="false">C1418</f>
        <v>3АСС9-3а</v>
      </c>
      <c r="AI1418" s="40" t="str">
        <f aca="false">B1418</f>
        <v>13</v>
      </c>
      <c r="AJ1418" s="39" t="str">
        <f aca="false">CONCATENATE(A1418," ",D1418)</f>
        <v>МДК.02.03 Организация администрирования компьютерных систем</v>
      </c>
      <c r="AK1418" s="39" t="n">
        <f aca="false">E1418*F1418+P1418*Q1418+H1418+J1418+S1418+U1418</f>
        <v>28</v>
      </c>
      <c r="AL1418" s="39" t="n">
        <f aca="false">L1418+W1418</f>
        <v>0</v>
      </c>
      <c r="AM1418" s="39" t="n">
        <f aca="false">M1418+X1418</f>
        <v>0</v>
      </c>
      <c r="AN1418" s="39" t="n">
        <f aca="false">Y1418</f>
        <v>0</v>
      </c>
      <c r="AO1418" s="39" t="n">
        <f aca="false">SUM(AK1418:AN1418)</f>
        <v>28</v>
      </c>
      <c r="AP1418" s="41" t="n">
        <f aca="false">K1418+V1418</f>
        <v>0</v>
      </c>
    </row>
    <row r="1419" s="42" customFormat="true" ht="16.5" hidden="true" customHeight="true" outlineLevel="0" collapsed="false">
      <c r="A1419" s="138" t="s">
        <v>152</v>
      </c>
      <c r="B1419" s="30" t="s">
        <v>116</v>
      </c>
      <c r="C1419" s="51" t="s">
        <v>681</v>
      </c>
      <c r="D1419" s="192" t="s">
        <v>447</v>
      </c>
      <c r="E1419" s="31" t="n">
        <v>14</v>
      </c>
      <c r="F1419" s="103"/>
      <c r="G1419" s="103"/>
      <c r="H1419" s="103" t="n">
        <v>12</v>
      </c>
      <c r="I1419" s="103"/>
      <c r="J1419" s="103"/>
      <c r="K1419" s="103"/>
      <c r="L1419" s="31"/>
      <c r="M1419" s="31"/>
      <c r="N1419" s="33" t="n">
        <f aca="false">E1419*F1419+H1419+J1419+K1419+L1419+M1419</f>
        <v>12</v>
      </c>
      <c r="O1419" s="36"/>
      <c r="P1419" s="31" t="n">
        <v>18</v>
      </c>
      <c r="Q1419" s="31"/>
      <c r="R1419" s="31"/>
      <c r="S1419" s="103" t="n">
        <v>16</v>
      </c>
      <c r="T1419" s="103"/>
      <c r="U1419" s="103"/>
      <c r="V1419" s="103"/>
      <c r="W1419" s="104"/>
      <c r="X1419" s="31"/>
      <c r="Y1419" s="31"/>
      <c r="Z1419" s="36" t="n">
        <f aca="false">P1419*Q1419+S1419+U1419+V1419+W1419+X1419+Y1419</f>
        <v>16</v>
      </c>
      <c r="AA1419" s="36" t="n">
        <f aca="false">N1419+Z1419</f>
        <v>28</v>
      </c>
      <c r="AB1419" s="47" t="s">
        <v>69</v>
      </c>
      <c r="AC1419" s="31"/>
      <c r="AD1419" s="31"/>
      <c r="AE1419" s="36" t="n">
        <f aca="false">P1419*Q1419</f>
        <v>0</v>
      </c>
      <c r="AF1419" s="38" t="n">
        <f aca="false">E1419*F1419+P1419*Q1419</f>
        <v>0</v>
      </c>
      <c r="AG1419" s="39" t="str">
        <f aca="false">AB1419</f>
        <v>вак. 2 п/гр</v>
      </c>
      <c r="AH1419" s="39" t="str">
        <f aca="false">C1419</f>
        <v>3АСС9-3б</v>
      </c>
      <c r="AI1419" s="40" t="str">
        <f aca="false">B1419</f>
        <v>11</v>
      </c>
      <c r="AJ1419" s="39" t="str">
        <f aca="false">CONCATENATE(A1419," ",D1419)</f>
        <v>МДК.02.03 Организация администрирования компьютерных систем</v>
      </c>
      <c r="AK1419" s="39" t="n">
        <f aca="false">E1419*F1419+P1419*Q1419+H1419+J1419+S1419+U1419</f>
        <v>28</v>
      </c>
      <c r="AL1419" s="39" t="n">
        <f aca="false">L1419+W1419</f>
        <v>0</v>
      </c>
      <c r="AM1419" s="39" t="n">
        <f aca="false">M1419+X1419</f>
        <v>0</v>
      </c>
      <c r="AN1419" s="39" t="n">
        <f aca="false">Y1419</f>
        <v>0</v>
      </c>
      <c r="AO1419" s="39" t="n">
        <f aca="false">SUM(AK1419:AN1419)</f>
        <v>28</v>
      </c>
      <c r="AP1419" s="41" t="n">
        <f aca="false">K1419+V1419</f>
        <v>0</v>
      </c>
    </row>
    <row r="1420" s="42" customFormat="true" ht="16.5" hidden="false" customHeight="true" outlineLevel="0" collapsed="false">
      <c r="A1420" s="132" t="s">
        <v>448</v>
      </c>
      <c r="B1420" s="30" t="s">
        <v>167</v>
      </c>
      <c r="C1420" s="31" t="s">
        <v>682</v>
      </c>
      <c r="D1420" s="196" t="s">
        <v>449</v>
      </c>
      <c r="E1420" s="31" t="n">
        <v>14</v>
      </c>
      <c r="F1420" s="31" t="n">
        <v>4</v>
      </c>
      <c r="G1420" s="102" t="n">
        <v>54</v>
      </c>
      <c r="H1420" s="103" t="n">
        <v>-54</v>
      </c>
      <c r="I1420" s="103"/>
      <c r="J1420" s="103"/>
      <c r="K1420" s="103"/>
      <c r="L1420" s="104" t="n">
        <v>4</v>
      </c>
      <c r="M1420" s="31"/>
      <c r="N1420" s="33" t="n">
        <f aca="false">E1420*F1420+H1420+J1420+K1420+L1420+M1420</f>
        <v>6</v>
      </c>
      <c r="O1420" s="36"/>
      <c r="P1420" s="31" t="n">
        <v>18</v>
      </c>
      <c r="Q1420" s="31"/>
      <c r="R1420" s="31"/>
      <c r="S1420" s="103"/>
      <c r="T1420" s="103"/>
      <c r="U1420" s="103"/>
      <c r="V1420" s="103"/>
      <c r="W1420" s="104"/>
      <c r="X1420" s="31"/>
      <c r="Y1420" s="31"/>
      <c r="Z1420" s="36" t="n">
        <f aca="false">P1420*Q1420+S1420+U1420+V1420+W1420+X1420+Y1420</f>
        <v>0</v>
      </c>
      <c r="AA1420" s="36" t="n">
        <f aca="false">N1420+Z1420</f>
        <v>6</v>
      </c>
      <c r="AB1420" s="47" t="s">
        <v>443</v>
      </c>
      <c r="AC1420" s="47"/>
      <c r="AD1420" s="47"/>
      <c r="AE1420" s="36" t="n">
        <f aca="false">P1420*Q1420</f>
        <v>0</v>
      </c>
      <c r="AF1420" s="38" t="n">
        <f aca="false">E1420*F1420+P1420*Q1420</f>
        <v>56</v>
      </c>
      <c r="AG1420" s="39" t="str">
        <f aca="false">AB1420</f>
        <v>Вак. КС (Хохлов)</v>
      </c>
      <c r="AH1420" s="39" t="str">
        <f aca="false">C1420</f>
        <v>3АСС9-3</v>
      </c>
      <c r="AI1420" s="40" t="str">
        <f aca="false">B1420</f>
        <v>24</v>
      </c>
      <c r="AJ1420" s="39" t="str">
        <f aca="false">CONCATENATE(A1420," ",D1420)</f>
        <v>МДК.02.04 Настройка сетевых служб в компьютерных сетях</v>
      </c>
      <c r="AK1420" s="39" t="n">
        <f aca="false">E1420*F1420+P1420*Q1420+H1420+J1420+S1420+U1420</f>
        <v>2</v>
      </c>
      <c r="AL1420" s="39" t="n">
        <f aca="false">L1420+W1420</f>
        <v>4</v>
      </c>
      <c r="AM1420" s="39" t="n">
        <f aca="false">M1420+X1420</f>
        <v>0</v>
      </c>
      <c r="AN1420" s="39" t="n">
        <f aca="false">Y1420</f>
        <v>0</v>
      </c>
      <c r="AO1420" s="39" t="n">
        <f aca="false">SUM(AK1420:AN1420)</f>
        <v>6</v>
      </c>
      <c r="AP1420" s="41" t="n">
        <f aca="false">K1420+V1420</f>
        <v>0</v>
      </c>
    </row>
    <row r="1421" s="42" customFormat="true" ht="16.5" hidden="false" customHeight="true" outlineLevel="0" collapsed="false">
      <c r="A1421" s="132" t="s">
        <v>448</v>
      </c>
      <c r="B1421" s="30" t="s">
        <v>175</v>
      </c>
      <c r="C1421" s="51" t="s">
        <v>680</v>
      </c>
      <c r="D1421" s="196" t="s">
        <v>449</v>
      </c>
      <c r="E1421" s="31" t="n">
        <v>14</v>
      </c>
      <c r="F1421" s="31"/>
      <c r="G1421" s="102"/>
      <c r="H1421" s="103" t="n">
        <v>54</v>
      </c>
      <c r="I1421" s="103"/>
      <c r="J1421" s="103"/>
      <c r="K1421" s="103"/>
      <c r="L1421" s="104"/>
      <c r="M1421" s="31"/>
      <c r="N1421" s="33" t="n">
        <f aca="false">E1421*F1421+H1421+J1421+K1421+L1421+M1421</f>
        <v>54</v>
      </c>
      <c r="O1421" s="36"/>
      <c r="P1421" s="31" t="n">
        <v>18</v>
      </c>
      <c r="Q1421" s="31"/>
      <c r="R1421" s="31"/>
      <c r="S1421" s="103"/>
      <c r="T1421" s="103"/>
      <c r="U1421" s="103"/>
      <c r="V1421" s="103"/>
      <c r="W1421" s="104"/>
      <c r="X1421" s="31"/>
      <c r="Y1421" s="31"/>
      <c r="Z1421" s="36" t="n">
        <f aca="false">P1421*Q1421+S1421+U1421+V1421+W1421+X1421+Y1421</f>
        <v>0</v>
      </c>
      <c r="AA1421" s="36" t="n">
        <f aca="false">N1421+Z1421</f>
        <v>54</v>
      </c>
      <c r="AB1421" s="47" t="s">
        <v>443</v>
      </c>
      <c r="AC1421" s="47"/>
      <c r="AD1421" s="47"/>
      <c r="AE1421" s="36" t="n">
        <f aca="false">P1421*Q1421</f>
        <v>0</v>
      </c>
      <c r="AF1421" s="38" t="n">
        <f aca="false">E1421*F1421+P1421*Q1421</f>
        <v>0</v>
      </c>
      <c r="AG1421" s="39" t="str">
        <f aca="false">AB1421</f>
        <v>Вак. КС (Хохлов)</v>
      </c>
      <c r="AH1421" s="39" t="str">
        <f aca="false">C1421</f>
        <v>3АСС9-3а</v>
      </c>
      <c r="AI1421" s="40" t="str">
        <f aca="false">B1421</f>
        <v>13</v>
      </c>
      <c r="AJ1421" s="39" t="str">
        <f aca="false">CONCATENATE(A1421," ",D1421)</f>
        <v>МДК.02.04 Настройка сетевых служб в компьютерных сетях</v>
      </c>
      <c r="AK1421" s="39" t="n">
        <f aca="false">E1421*F1421+P1421*Q1421+H1421+J1421+S1421+U1421</f>
        <v>54</v>
      </c>
      <c r="AL1421" s="39" t="n">
        <f aca="false">L1421+W1421</f>
        <v>0</v>
      </c>
      <c r="AM1421" s="39" t="n">
        <f aca="false">M1421+X1421</f>
        <v>0</v>
      </c>
      <c r="AN1421" s="39" t="n">
        <f aca="false">Y1421</f>
        <v>0</v>
      </c>
      <c r="AO1421" s="39" t="n">
        <f aca="false">SUM(AK1421:AN1421)</f>
        <v>54</v>
      </c>
      <c r="AP1421" s="41" t="n">
        <f aca="false">K1421+V1421</f>
        <v>0</v>
      </c>
    </row>
    <row r="1422" s="42" customFormat="true" ht="16.5" hidden="true" customHeight="true" outlineLevel="0" collapsed="false">
      <c r="A1422" s="132" t="s">
        <v>448</v>
      </c>
      <c r="B1422" s="30" t="s">
        <v>116</v>
      </c>
      <c r="C1422" s="51" t="s">
        <v>681</v>
      </c>
      <c r="D1422" s="196" t="s">
        <v>449</v>
      </c>
      <c r="E1422" s="31" t="n">
        <v>14</v>
      </c>
      <c r="F1422" s="31"/>
      <c r="G1422" s="102"/>
      <c r="H1422" s="103" t="n">
        <v>54</v>
      </c>
      <c r="I1422" s="103"/>
      <c r="J1422" s="103"/>
      <c r="K1422" s="103"/>
      <c r="L1422" s="104"/>
      <c r="M1422" s="31"/>
      <c r="N1422" s="33" t="n">
        <f aca="false">E1422*F1422+H1422+J1422+K1422+L1422+M1422</f>
        <v>54</v>
      </c>
      <c r="O1422" s="36"/>
      <c r="P1422" s="31" t="n">
        <v>18</v>
      </c>
      <c r="Q1422" s="31"/>
      <c r="R1422" s="31"/>
      <c r="S1422" s="103"/>
      <c r="T1422" s="103"/>
      <c r="U1422" s="103"/>
      <c r="V1422" s="103"/>
      <c r="W1422" s="104"/>
      <c r="X1422" s="31"/>
      <c r="Y1422" s="31"/>
      <c r="Z1422" s="36" t="n">
        <f aca="false">P1422*Q1422+S1422+U1422+V1422+W1422+X1422+Y1422</f>
        <v>0</v>
      </c>
      <c r="AA1422" s="36" t="n">
        <f aca="false">N1422+Z1422</f>
        <v>54</v>
      </c>
      <c r="AB1422" s="47" t="s">
        <v>69</v>
      </c>
      <c r="AC1422" s="47"/>
      <c r="AD1422" s="47"/>
      <c r="AE1422" s="36" t="n">
        <f aca="false">P1422*Q1422</f>
        <v>0</v>
      </c>
      <c r="AF1422" s="38" t="n">
        <f aca="false">E1422*F1422+P1422*Q1422</f>
        <v>0</v>
      </c>
      <c r="AG1422" s="39" t="str">
        <f aca="false">AB1422</f>
        <v>вак. 2 п/гр</v>
      </c>
      <c r="AH1422" s="39" t="str">
        <f aca="false">C1422</f>
        <v>3АСС9-3б</v>
      </c>
      <c r="AI1422" s="40" t="str">
        <f aca="false">B1422</f>
        <v>11</v>
      </c>
      <c r="AJ1422" s="39" t="str">
        <f aca="false">CONCATENATE(A1422," ",D1422)</f>
        <v>МДК.02.04 Настройка сетевых служб в компьютерных сетях</v>
      </c>
      <c r="AK1422" s="39" t="n">
        <f aca="false">E1422*F1422+P1422*Q1422+H1422+J1422+S1422+U1422</f>
        <v>54</v>
      </c>
      <c r="AL1422" s="39" t="n">
        <f aca="false">L1422+W1422</f>
        <v>0</v>
      </c>
      <c r="AM1422" s="39" t="n">
        <f aca="false">M1422+X1422</f>
        <v>0</v>
      </c>
      <c r="AN1422" s="39" t="n">
        <f aca="false">Y1422</f>
        <v>0</v>
      </c>
      <c r="AO1422" s="39" t="n">
        <f aca="false">SUM(AK1422:AN1422)</f>
        <v>54</v>
      </c>
      <c r="AP1422" s="41" t="n">
        <f aca="false">K1422+V1422</f>
        <v>0</v>
      </c>
    </row>
    <row r="1423" s="42" customFormat="true" ht="16.5" hidden="true" customHeight="true" outlineLevel="0" collapsed="false">
      <c r="A1423" s="197" t="s">
        <v>154</v>
      </c>
      <c r="B1423" s="30" t="s">
        <v>175</v>
      </c>
      <c r="C1423" s="31" t="s">
        <v>680</v>
      </c>
      <c r="D1423" s="196" t="s">
        <v>108</v>
      </c>
      <c r="E1423" s="31" t="n">
        <v>1</v>
      </c>
      <c r="F1423" s="31" t="n">
        <v>36</v>
      </c>
      <c r="G1423" s="102"/>
      <c r="H1423" s="103"/>
      <c r="I1423" s="103"/>
      <c r="J1423" s="103"/>
      <c r="K1423" s="103"/>
      <c r="L1423" s="104"/>
      <c r="M1423" s="31"/>
      <c r="N1423" s="33" t="n">
        <f aca="false">E1423*F1423+H1423+J1423+K1423+L1423+M1423</f>
        <v>36</v>
      </c>
      <c r="O1423" s="36"/>
      <c r="P1423" s="31" t="n">
        <v>2</v>
      </c>
      <c r="Q1423" s="31"/>
      <c r="R1423" s="31"/>
      <c r="S1423" s="103"/>
      <c r="T1423" s="103"/>
      <c r="U1423" s="103"/>
      <c r="V1423" s="103"/>
      <c r="W1423" s="104"/>
      <c r="X1423" s="31"/>
      <c r="Y1423" s="31"/>
      <c r="Z1423" s="36" t="n">
        <f aca="false">P1423*Q1423+S1423+U1423+V1423+W1423+X1423+Y1423</f>
        <v>0</v>
      </c>
      <c r="AA1423" s="36" t="n">
        <f aca="false">N1423+Z1423</f>
        <v>36</v>
      </c>
      <c r="AB1423" s="73" t="s">
        <v>321</v>
      </c>
      <c r="AC1423" s="47"/>
      <c r="AD1423" s="47"/>
      <c r="AE1423" s="36" t="n">
        <f aca="false">P1423*Q1423</f>
        <v>0</v>
      </c>
      <c r="AF1423" s="38" t="n">
        <f aca="false">E1423*F1423+P1423*Q1423</f>
        <v>36</v>
      </c>
      <c r="AG1423" s="39" t="str">
        <f aca="false">AB1423</f>
        <v>Вашкевич С.И.</v>
      </c>
      <c r="AH1423" s="39" t="str">
        <f aca="false">C1423</f>
        <v>3АСС9-3а</v>
      </c>
      <c r="AI1423" s="40" t="str">
        <f aca="false">B1423</f>
        <v>13</v>
      </c>
      <c r="AJ1423" s="39" t="str">
        <f aca="false">CONCATENATE(A1423," ",D1423)</f>
        <v>УП.02 Учебная практика</v>
      </c>
      <c r="AK1423" s="39" t="n">
        <f aca="false">E1423*F1423+P1423*Q1423+H1423+J1423+S1423+U1423</f>
        <v>36</v>
      </c>
      <c r="AL1423" s="39" t="n">
        <f aca="false">L1423+W1423</f>
        <v>0</v>
      </c>
      <c r="AM1423" s="39" t="n">
        <f aca="false">M1423+X1423</f>
        <v>0</v>
      </c>
      <c r="AN1423" s="39" t="n">
        <f aca="false">Y1423</f>
        <v>0</v>
      </c>
      <c r="AO1423" s="39" t="n">
        <f aca="false">SUM(AK1423:AN1423)</f>
        <v>36</v>
      </c>
      <c r="AP1423" s="41" t="n">
        <f aca="false">K1423+V1423</f>
        <v>0</v>
      </c>
    </row>
    <row r="1424" s="42" customFormat="true" ht="16.5" hidden="true" customHeight="true" outlineLevel="0" collapsed="false">
      <c r="A1424" s="197" t="s">
        <v>154</v>
      </c>
      <c r="B1424" s="30" t="s">
        <v>175</v>
      </c>
      <c r="C1424" s="31" t="s">
        <v>680</v>
      </c>
      <c r="D1424" s="196" t="s">
        <v>108</v>
      </c>
      <c r="E1424" s="31" t="n">
        <v>1</v>
      </c>
      <c r="F1424" s="31"/>
      <c r="G1424" s="102"/>
      <c r="H1424" s="103"/>
      <c r="I1424" s="103"/>
      <c r="J1424" s="103"/>
      <c r="K1424" s="103"/>
      <c r="L1424" s="104"/>
      <c r="M1424" s="31"/>
      <c r="N1424" s="33" t="n">
        <f aca="false">E1424*F1424+H1424+J1424+K1424+L1424+M1424</f>
        <v>0</v>
      </c>
      <c r="O1424" s="36"/>
      <c r="P1424" s="31" t="n">
        <v>2</v>
      </c>
      <c r="Q1424" s="31" t="n">
        <v>36</v>
      </c>
      <c r="R1424" s="31"/>
      <c r="S1424" s="103"/>
      <c r="T1424" s="103"/>
      <c r="U1424" s="103"/>
      <c r="V1424" s="103"/>
      <c r="W1424" s="104"/>
      <c r="X1424" s="31"/>
      <c r="Y1424" s="31"/>
      <c r="Z1424" s="36" t="n">
        <f aca="false">P1424*Q1424+S1424+U1424+V1424+W1424+X1424+Y1424</f>
        <v>72</v>
      </c>
      <c r="AA1424" s="36" t="n">
        <f aca="false">N1424+Z1424</f>
        <v>72</v>
      </c>
      <c r="AB1424" s="73" t="s">
        <v>339</v>
      </c>
      <c r="AC1424" s="47"/>
      <c r="AD1424" s="47"/>
      <c r="AE1424" s="36" t="n">
        <f aca="false">P1424*Q1424</f>
        <v>72</v>
      </c>
      <c r="AF1424" s="38" t="n">
        <f aca="false">E1424*F1424+P1424*Q1424</f>
        <v>72</v>
      </c>
      <c r="AG1424" s="39" t="str">
        <f aca="false">AB1424</f>
        <v>Самхарадзе И.З.</v>
      </c>
      <c r="AH1424" s="39" t="str">
        <f aca="false">C1424</f>
        <v>3АСС9-3а</v>
      </c>
      <c r="AI1424" s="40" t="str">
        <f aca="false">B1424</f>
        <v>13</v>
      </c>
      <c r="AJ1424" s="39" t="str">
        <f aca="false">CONCATENATE(A1424," ",D1424)</f>
        <v>УП.02 Учебная практика</v>
      </c>
      <c r="AK1424" s="39" t="n">
        <f aca="false">E1424*F1424+P1424*Q1424+H1424+J1424+S1424+U1424</f>
        <v>72</v>
      </c>
      <c r="AL1424" s="39" t="n">
        <f aca="false">L1424+W1424</f>
        <v>0</v>
      </c>
      <c r="AM1424" s="39" t="n">
        <f aca="false">M1424+X1424</f>
        <v>0</v>
      </c>
      <c r="AN1424" s="39" t="n">
        <f aca="false">Y1424</f>
        <v>0</v>
      </c>
      <c r="AO1424" s="39" t="n">
        <f aca="false">SUM(AK1424:AN1424)</f>
        <v>72</v>
      </c>
      <c r="AP1424" s="41" t="n">
        <f aca="false">K1424+V1424</f>
        <v>0</v>
      </c>
    </row>
    <row r="1425" s="42" customFormat="true" ht="16.5" hidden="true" customHeight="true" outlineLevel="0" collapsed="false">
      <c r="A1425" s="197" t="s">
        <v>154</v>
      </c>
      <c r="B1425" s="30" t="s">
        <v>116</v>
      </c>
      <c r="C1425" s="31" t="s">
        <v>681</v>
      </c>
      <c r="D1425" s="196" t="s">
        <v>108</v>
      </c>
      <c r="E1425" s="31" t="n">
        <v>1</v>
      </c>
      <c r="F1425" s="31" t="n">
        <v>36</v>
      </c>
      <c r="G1425" s="102"/>
      <c r="H1425" s="103"/>
      <c r="I1425" s="103"/>
      <c r="J1425" s="103"/>
      <c r="K1425" s="103"/>
      <c r="L1425" s="104"/>
      <c r="M1425" s="31"/>
      <c r="N1425" s="33" t="n">
        <f aca="false">E1425*F1425+H1425+J1425+K1425+L1425+M1425</f>
        <v>36</v>
      </c>
      <c r="O1425" s="36"/>
      <c r="P1425" s="31" t="n">
        <v>2</v>
      </c>
      <c r="Q1425" s="31" t="n">
        <v>36</v>
      </c>
      <c r="R1425" s="31"/>
      <c r="S1425" s="103"/>
      <c r="T1425" s="103"/>
      <c r="U1425" s="103"/>
      <c r="V1425" s="103"/>
      <c r="W1425" s="104"/>
      <c r="X1425" s="31"/>
      <c r="Y1425" s="31"/>
      <c r="Z1425" s="36" t="n">
        <f aca="false">P1425*Q1425+S1425+U1425+V1425+W1425+X1425+Y1425</f>
        <v>72</v>
      </c>
      <c r="AA1425" s="36" t="n">
        <f aca="false">N1425+Z1425</f>
        <v>108</v>
      </c>
      <c r="AB1425" s="73" t="s">
        <v>424</v>
      </c>
      <c r="AC1425" s="198"/>
      <c r="AD1425" s="198"/>
      <c r="AE1425" s="187"/>
      <c r="AF1425" s="38" t="n">
        <f aca="false">E1425*F1425+P1425*Q1425</f>
        <v>108</v>
      </c>
      <c r="AG1425" s="39" t="str">
        <f aca="false">AB1425</f>
        <v>Артемов А.П.</v>
      </c>
      <c r="AH1425" s="39" t="str">
        <f aca="false">C1425</f>
        <v>3АСС9-3б</v>
      </c>
      <c r="AI1425" s="40" t="str">
        <f aca="false">B1425</f>
        <v>11</v>
      </c>
      <c r="AJ1425" s="39" t="str">
        <f aca="false">CONCATENATE(A1425," ",D1425)</f>
        <v>УП.02 Учебная практика</v>
      </c>
      <c r="AK1425" s="39" t="n">
        <f aca="false">E1425*F1425+P1425*Q1425+H1425+J1425+S1425+U1425</f>
        <v>108</v>
      </c>
      <c r="AL1425" s="39" t="n">
        <f aca="false">L1425+W1425</f>
        <v>0</v>
      </c>
      <c r="AM1425" s="39" t="n">
        <f aca="false">M1425+X1425</f>
        <v>0</v>
      </c>
      <c r="AN1425" s="39" t="n">
        <f aca="false">Y1425</f>
        <v>0</v>
      </c>
      <c r="AO1425" s="39" t="n">
        <f aca="false">SUM(AK1425:AN1425)</f>
        <v>108</v>
      </c>
      <c r="AP1425" s="41" t="n">
        <f aca="false">K1425+V1425</f>
        <v>0</v>
      </c>
    </row>
    <row r="1426" s="42" customFormat="true" ht="16.5" hidden="false" customHeight="true" outlineLevel="0" collapsed="false">
      <c r="A1426" s="199" t="s">
        <v>157</v>
      </c>
      <c r="B1426" s="30" t="s">
        <v>167</v>
      </c>
      <c r="C1426" s="48" t="s">
        <v>682</v>
      </c>
      <c r="D1426" s="200" t="s">
        <v>450</v>
      </c>
      <c r="E1426" s="48" t="n">
        <v>14</v>
      </c>
      <c r="F1426" s="48"/>
      <c r="G1426" s="201"/>
      <c r="H1426" s="202"/>
      <c r="I1426" s="202"/>
      <c r="J1426" s="202"/>
      <c r="K1426" s="202"/>
      <c r="L1426" s="203"/>
      <c r="M1426" s="48"/>
      <c r="N1426" s="33" t="n">
        <f aca="false">E1426*F1426+H1426+J1426+K1426+L1426+M1426</f>
        <v>0</v>
      </c>
      <c r="O1426" s="187"/>
      <c r="P1426" s="48" t="n">
        <v>18</v>
      </c>
      <c r="Q1426" s="48" t="n">
        <v>2</v>
      </c>
      <c r="R1426" s="48" t="n">
        <v>80</v>
      </c>
      <c r="S1426" s="202" t="n">
        <v>-18</v>
      </c>
      <c r="T1426" s="202"/>
      <c r="U1426" s="202"/>
      <c r="V1426" s="202"/>
      <c r="W1426" s="203" t="n">
        <v>2</v>
      </c>
      <c r="X1426" s="48"/>
      <c r="Y1426" s="48"/>
      <c r="Z1426" s="36" t="n">
        <f aca="false">P1426*Q1426+S1426+U1426+V1426+W1426+X1426+Y1426</f>
        <v>20</v>
      </c>
      <c r="AA1426" s="36" t="n">
        <f aca="false">N1426+Z1426</f>
        <v>20</v>
      </c>
      <c r="AB1426" s="47" t="s">
        <v>443</v>
      </c>
      <c r="AC1426" s="198" t="s">
        <v>451</v>
      </c>
      <c r="AD1426" s="198"/>
      <c r="AE1426" s="187" t="n">
        <f aca="false">P1426*Q1426</f>
        <v>36</v>
      </c>
      <c r="AF1426" s="38" t="n">
        <f aca="false">E1426*F1426+P1426*Q1426</f>
        <v>36</v>
      </c>
      <c r="AG1426" s="39" t="str">
        <f aca="false">AB1426</f>
        <v>Вак. КС (Хохлов)</v>
      </c>
      <c r="AH1426" s="39" t="str">
        <f aca="false">C1426</f>
        <v>3АСС9-3</v>
      </c>
      <c r="AI1426" s="40" t="str">
        <f aca="false">B1426</f>
        <v>24</v>
      </c>
      <c r="AJ1426" s="39" t="str">
        <f aca="false">CONCATENATE(A1426," ",D1426)</f>
        <v>МДК.03.01 Эксплуатация объектов сетевой инфраструктуры</v>
      </c>
      <c r="AK1426" s="39" t="n">
        <f aca="false">E1426*F1426+P1426*Q1426+H1426+J1426+S1426+U1426</f>
        <v>18</v>
      </c>
      <c r="AL1426" s="39" t="n">
        <f aca="false">L1426+W1426</f>
        <v>2</v>
      </c>
      <c r="AM1426" s="39" t="n">
        <f aca="false">M1426+X1426</f>
        <v>0</v>
      </c>
      <c r="AN1426" s="39" t="n">
        <f aca="false">Y1426</f>
        <v>0</v>
      </c>
      <c r="AO1426" s="39" t="n">
        <f aca="false">SUM(AK1426:AN1426)</f>
        <v>20</v>
      </c>
      <c r="AP1426" s="41" t="n">
        <f aca="false">K1426+V1426</f>
        <v>0</v>
      </c>
    </row>
    <row r="1427" s="42" customFormat="true" ht="16.5" hidden="false" customHeight="true" outlineLevel="0" collapsed="false">
      <c r="A1427" s="199" t="s">
        <v>157</v>
      </c>
      <c r="B1427" s="30" t="s">
        <v>175</v>
      </c>
      <c r="C1427" s="51" t="s">
        <v>680</v>
      </c>
      <c r="D1427" s="200" t="s">
        <v>450</v>
      </c>
      <c r="E1427" s="48" t="n">
        <v>14</v>
      </c>
      <c r="F1427" s="48"/>
      <c r="G1427" s="201"/>
      <c r="H1427" s="202"/>
      <c r="I1427" s="202"/>
      <c r="J1427" s="202"/>
      <c r="K1427" s="202"/>
      <c r="L1427" s="203"/>
      <c r="M1427" s="48"/>
      <c r="N1427" s="33" t="n">
        <f aca="false">E1427*F1427+H1427+J1427+K1427+L1427+M1427</f>
        <v>0</v>
      </c>
      <c r="O1427" s="187"/>
      <c r="P1427" s="48" t="n">
        <v>18</v>
      </c>
      <c r="Q1427" s="48"/>
      <c r="R1427" s="48"/>
      <c r="S1427" s="202" t="n">
        <v>18</v>
      </c>
      <c r="T1427" s="202"/>
      <c r="U1427" s="202"/>
      <c r="V1427" s="202"/>
      <c r="W1427" s="203"/>
      <c r="X1427" s="48"/>
      <c r="Y1427" s="48"/>
      <c r="Z1427" s="36" t="n">
        <f aca="false">P1427*Q1427+S1427+U1427+V1427+W1427+X1427+Y1427</f>
        <v>18</v>
      </c>
      <c r="AA1427" s="36" t="n">
        <f aca="false">N1427+Z1427</f>
        <v>18</v>
      </c>
      <c r="AB1427" s="47" t="s">
        <v>443</v>
      </c>
      <c r="AC1427" s="198" t="s">
        <v>451</v>
      </c>
      <c r="AD1427" s="198"/>
      <c r="AE1427" s="187" t="n">
        <f aca="false">P1427*Q1427</f>
        <v>0</v>
      </c>
      <c r="AF1427" s="38" t="n">
        <f aca="false">E1427*F1427+P1427*Q1427</f>
        <v>0</v>
      </c>
      <c r="AG1427" s="39" t="str">
        <f aca="false">AB1427</f>
        <v>Вак. КС (Хохлов)</v>
      </c>
      <c r="AH1427" s="39" t="str">
        <f aca="false">C1427</f>
        <v>3АСС9-3а</v>
      </c>
      <c r="AI1427" s="40" t="str">
        <f aca="false">B1427</f>
        <v>13</v>
      </c>
      <c r="AJ1427" s="39" t="str">
        <f aca="false">CONCATENATE(A1427," ",D1427)</f>
        <v>МДК.03.01 Эксплуатация объектов сетевой инфраструктуры</v>
      </c>
      <c r="AK1427" s="39" t="n">
        <f aca="false">E1427*F1427+P1427*Q1427+H1427+J1427+S1427+U1427</f>
        <v>18</v>
      </c>
      <c r="AL1427" s="39" t="n">
        <f aca="false">L1427+W1427</f>
        <v>0</v>
      </c>
      <c r="AM1427" s="39" t="n">
        <f aca="false">M1427+X1427</f>
        <v>0</v>
      </c>
      <c r="AN1427" s="39" t="n">
        <f aca="false">Y1427</f>
        <v>0</v>
      </c>
      <c r="AO1427" s="39" t="n">
        <f aca="false">SUM(AK1427:AN1427)</f>
        <v>18</v>
      </c>
      <c r="AP1427" s="41" t="n">
        <f aca="false">K1427+V1427</f>
        <v>0</v>
      </c>
    </row>
    <row r="1428" s="42" customFormat="true" ht="16.5" hidden="true" customHeight="true" outlineLevel="0" collapsed="false">
      <c r="A1428" s="199" t="s">
        <v>157</v>
      </c>
      <c r="B1428" s="250" t="s">
        <v>116</v>
      </c>
      <c r="C1428" s="251" t="s">
        <v>681</v>
      </c>
      <c r="D1428" s="200" t="s">
        <v>450</v>
      </c>
      <c r="E1428" s="48" t="n">
        <v>14</v>
      </c>
      <c r="F1428" s="48"/>
      <c r="G1428" s="201"/>
      <c r="H1428" s="202"/>
      <c r="I1428" s="202"/>
      <c r="J1428" s="202"/>
      <c r="K1428" s="202"/>
      <c r="L1428" s="203"/>
      <c r="M1428" s="48"/>
      <c r="N1428" s="204" t="n">
        <f aca="false">E1428*F1428+H1428+J1428+K1428+L1428+M1428</f>
        <v>0</v>
      </c>
      <c r="O1428" s="187"/>
      <c r="P1428" s="48" t="n">
        <v>18</v>
      </c>
      <c r="Q1428" s="48"/>
      <c r="R1428" s="48"/>
      <c r="S1428" s="202" t="n">
        <v>18</v>
      </c>
      <c r="T1428" s="202"/>
      <c r="U1428" s="202"/>
      <c r="V1428" s="202"/>
      <c r="W1428" s="203"/>
      <c r="X1428" s="48"/>
      <c r="Y1428" s="48"/>
      <c r="Z1428" s="187" t="n">
        <f aca="false">P1428*Q1428+S1428+U1428+V1428+W1428+X1428+Y1428</f>
        <v>18</v>
      </c>
      <c r="AA1428" s="36" t="n">
        <f aca="false">N1428+Z1428</f>
        <v>18</v>
      </c>
      <c r="AB1428" s="198" t="s">
        <v>69</v>
      </c>
      <c r="AC1428" s="198" t="s">
        <v>451</v>
      </c>
      <c r="AD1428" s="198"/>
      <c r="AE1428" s="187" t="n">
        <f aca="false">P1428*Q1428</f>
        <v>0</v>
      </c>
      <c r="AF1428" s="38" t="n">
        <f aca="false">E1428*F1428+P1428*Q1428</f>
        <v>0</v>
      </c>
      <c r="AG1428" s="205" t="str">
        <f aca="false">AB1428</f>
        <v>вак. 2 п/гр</v>
      </c>
      <c r="AH1428" s="205" t="str">
        <f aca="false">C1428</f>
        <v>3АСС9-3б</v>
      </c>
      <c r="AI1428" s="206" t="str">
        <f aca="false">B1428</f>
        <v>11</v>
      </c>
      <c r="AJ1428" s="205" t="str">
        <f aca="false">CONCATENATE(A1428," ",D1428)</f>
        <v>МДК.03.01 Эксплуатация объектов сетевой инфраструктуры</v>
      </c>
      <c r="AK1428" s="205" t="n">
        <f aca="false">E1428*F1428+P1428*Q1428+H1428+J1428+S1428+U1428</f>
        <v>18</v>
      </c>
      <c r="AL1428" s="205" t="n">
        <f aca="false">L1428+W1428</f>
        <v>0</v>
      </c>
      <c r="AM1428" s="205" t="n">
        <f aca="false">M1428+X1428</f>
        <v>0</v>
      </c>
      <c r="AN1428" s="205" t="n">
        <f aca="false">Y1428</f>
        <v>0</v>
      </c>
      <c r="AO1428" s="205" t="n">
        <f aca="false">SUM(AK1428:AN1428)</f>
        <v>18</v>
      </c>
      <c r="AP1428" s="207" t="n">
        <f aca="false">K1428+V1428</f>
        <v>0</v>
      </c>
    </row>
    <row r="1429" s="42" customFormat="true" ht="16.5" hidden="true" customHeight="true" outlineLevel="0" collapsed="false">
      <c r="A1429" s="70" t="s">
        <v>113</v>
      </c>
      <c r="B1429" s="30" t="s">
        <v>167</v>
      </c>
      <c r="C1429" s="251" t="s">
        <v>682</v>
      </c>
      <c r="D1429" s="200" t="s">
        <v>114</v>
      </c>
      <c r="E1429" s="48" t="n">
        <v>14</v>
      </c>
      <c r="F1429" s="48"/>
      <c r="G1429" s="201"/>
      <c r="H1429" s="202" t="n">
        <v>8</v>
      </c>
      <c r="I1429" s="202"/>
      <c r="J1429" s="202"/>
      <c r="K1429" s="202"/>
      <c r="L1429" s="203"/>
      <c r="M1429" s="48"/>
      <c r="N1429" s="204" t="n">
        <f aca="false">E1429*F1429+H1429+J1429+K1429+L1429+M1429</f>
        <v>8</v>
      </c>
      <c r="O1429" s="187"/>
      <c r="P1429" s="48" t="n">
        <v>18</v>
      </c>
      <c r="Q1429" s="48"/>
      <c r="R1429" s="48"/>
      <c r="S1429" s="202"/>
      <c r="T1429" s="202"/>
      <c r="U1429" s="202"/>
      <c r="V1429" s="202"/>
      <c r="W1429" s="203"/>
      <c r="X1429" s="48"/>
      <c r="Y1429" s="48"/>
      <c r="Z1429" s="187" t="n">
        <f aca="false">P1429*Q1429+S1429+U1429+V1429+W1429+X1429+Y1429</f>
        <v>0</v>
      </c>
      <c r="AA1429" s="36" t="n">
        <f aca="false">N1429+Z1429</f>
        <v>8</v>
      </c>
      <c r="AB1429" s="198" t="s">
        <v>224</v>
      </c>
      <c r="AC1429" s="198" t="s">
        <v>451</v>
      </c>
      <c r="AD1429" s="198"/>
      <c r="AE1429" s="187" t="n">
        <f aca="false">P1429*Q1429</f>
        <v>0</v>
      </c>
      <c r="AF1429" s="38" t="n">
        <f aca="false">E1429*F1429+P1429*Q1429</f>
        <v>0</v>
      </c>
      <c r="AG1429" s="205" t="str">
        <f aca="false">AB1429</f>
        <v>Кравченко Н.В.</v>
      </c>
      <c r="AH1429" s="205" t="str">
        <f aca="false">C1429</f>
        <v>3АСС9-3</v>
      </c>
      <c r="AI1429" s="206" t="str">
        <f aca="false">B1429</f>
        <v>24</v>
      </c>
      <c r="AJ1429" s="205" t="str">
        <f aca="false">CONCATENATE(A1429," ",D1429)</f>
        <v>ВнеУр Разговоры о важном</v>
      </c>
      <c r="AK1429" s="205" t="n">
        <f aca="false">E1429*F1429+P1429*Q1429+H1429+J1429+S1429+U1429</f>
        <v>8</v>
      </c>
      <c r="AL1429" s="205" t="n">
        <f aca="false">L1429+W1429</f>
        <v>0</v>
      </c>
      <c r="AM1429" s="205" t="n">
        <f aca="false">M1429+X1429</f>
        <v>0</v>
      </c>
      <c r="AN1429" s="205" t="n">
        <f aca="false">Y1429</f>
        <v>0</v>
      </c>
      <c r="AO1429" s="205" t="n">
        <f aca="false">SUM(AK1429:AN1429)</f>
        <v>8</v>
      </c>
      <c r="AP1429" s="207" t="n">
        <f aca="false">K1429+V1429</f>
        <v>0</v>
      </c>
    </row>
    <row r="1430" s="42" customFormat="true" ht="16.5" hidden="true" customHeight="true" outlineLevel="0" collapsed="false">
      <c r="A1430" s="70" t="s">
        <v>113</v>
      </c>
      <c r="B1430" s="30" t="s">
        <v>167</v>
      </c>
      <c r="C1430" s="251" t="s">
        <v>682</v>
      </c>
      <c r="D1430" s="200" t="s">
        <v>114</v>
      </c>
      <c r="E1430" s="48" t="n">
        <v>14</v>
      </c>
      <c r="F1430" s="48"/>
      <c r="G1430" s="201"/>
      <c r="H1430" s="202" t="n">
        <v>6</v>
      </c>
      <c r="I1430" s="202"/>
      <c r="J1430" s="202"/>
      <c r="K1430" s="202"/>
      <c r="L1430" s="203"/>
      <c r="M1430" s="48"/>
      <c r="N1430" s="204" t="n">
        <f aca="false">E1430*F1430+H1430+J1430+K1430+L1430+M1430</f>
        <v>6</v>
      </c>
      <c r="O1430" s="187"/>
      <c r="P1430" s="48" t="n">
        <v>18</v>
      </c>
      <c r="Q1430" s="48"/>
      <c r="R1430" s="48"/>
      <c r="S1430" s="202" t="n">
        <v>16</v>
      </c>
      <c r="T1430" s="202"/>
      <c r="U1430" s="202"/>
      <c r="V1430" s="202"/>
      <c r="W1430" s="203"/>
      <c r="X1430" s="48"/>
      <c r="Y1430" s="48"/>
      <c r="Z1430" s="187" t="n">
        <f aca="false">P1430*Q1430+S1430+U1430+V1430+W1430+X1430+Y1430</f>
        <v>16</v>
      </c>
      <c r="AA1430" s="36" t="n">
        <f aca="false">N1430+Z1430</f>
        <v>22</v>
      </c>
      <c r="AB1430" s="74" t="s">
        <v>115</v>
      </c>
      <c r="AC1430" s="198" t="s">
        <v>451</v>
      </c>
      <c r="AD1430" s="198"/>
      <c r="AE1430" s="187" t="n">
        <f aca="false">P1430*Q1430</f>
        <v>0</v>
      </c>
      <c r="AF1430" s="38" t="n">
        <f aca="false">E1430*F1430+P1430*Q1430</f>
        <v>0</v>
      </c>
      <c r="AG1430" s="205" t="str">
        <f aca="false">AB1430</f>
        <v>вак. РоВ</v>
      </c>
      <c r="AH1430" s="205" t="str">
        <f aca="false">C1430</f>
        <v>3АСС9-3</v>
      </c>
      <c r="AI1430" s="206" t="str">
        <f aca="false">B1430</f>
        <v>24</v>
      </c>
      <c r="AJ1430" s="205" t="str">
        <f aca="false">CONCATENATE(A1430," ",D1430)</f>
        <v>ВнеУр Разговоры о важном</v>
      </c>
      <c r="AK1430" s="205" t="n">
        <f aca="false">E1430*F1430+P1430*Q1430+H1430+J1430+S1430+U1430</f>
        <v>22</v>
      </c>
      <c r="AL1430" s="205" t="n">
        <f aca="false">L1430+W1430</f>
        <v>0</v>
      </c>
      <c r="AM1430" s="205" t="n">
        <f aca="false">M1430+X1430</f>
        <v>0</v>
      </c>
      <c r="AN1430" s="205" t="n">
        <f aca="false">Y1430</f>
        <v>0</v>
      </c>
      <c r="AO1430" s="205" t="n">
        <f aca="false">SUM(AK1430:AN1430)</f>
        <v>22</v>
      </c>
      <c r="AP1430" s="207" t="n">
        <f aca="false">K1430+V1430</f>
        <v>0</v>
      </c>
    </row>
    <row r="1431" s="42" customFormat="true" ht="16.5" hidden="true" customHeight="true" outlineLevel="0" collapsed="false">
      <c r="A1431" s="70" t="s">
        <v>113</v>
      </c>
      <c r="B1431" s="30" t="s">
        <v>167</v>
      </c>
      <c r="C1431" s="251" t="s">
        <v>682</v>
      </c>
      <c r="D1431" s="200" t="s">
        <v>114</v>
      </c>
      <c r="E1431" s="48" t="n">
        <v>14</v>
      </c>
      <c r="F1431" s="48"/>
      <c r="G1431" s="201"/>
      <c r="H1431" s="202" t="n">
        <v>3</v>
      </c>
      <c r="I1431" s="202"/>
      <c r="J1431" s="202"/>
      <c r="K1431" s="202"/>
      <c r="L1431" s="203"/>
      <c r="M1431" s="48"/>
      <c r="N1431" s="204" t="n">
        <f aca="false">E1431*F1431+H1431+J1431+K1431+L1431+M1431</f>
        <v>3</v>
      </c>
      <c r="O1431" s="187"/>
      <c r="P1431" s="48" t="n">
        <v>18</v>
      </c>
      <c r="Q1431" s="48"/>
      <c r="R1431" s="48"/>
      <c r="S1431" s="202" t="n">
        <v>2</v>
      </c>
      <c r="T1431" s="202"/>
      <c r="U1431" s="202"/>
      <c r="V1431" s="202"/>
      <c r="W1431" s="203"/>
      <c r="X1431" s="48"/>
      <c r="Y1431" s="48"/>
      <c r="Z1431" s="187" t="n">
        <f aca="false">P1431*Q1431+S1431+U1431+V1431+W1431+X1431+Y1431</f>
        <v>2</v>
      </c>
      <c r="AA1431" s="36" t="n">
        <f aca="false">N1431+Z1431</f>
        <v>5</v>
      </c>
      <c r="AB1431" s="198" t="s">
        <v>424</v>
      </c>
      <c r="AC1431" s="198" t="s">
        <v>451</v>
      </c>
      <c r="AD1431" s="198"/>
      <c r="AE1431" s="187" t="n">
        <f aca="false">P1431*Q1431</f>
        <v>0</v>
      </c>
      <c r="AF1431" s="38" t="n">
        <f aca="false">E1431*F1431+P1431*Q1431</f>
        <v>0</v>
      </c>
      <c r="AG1431" s="205" t="str">
        <f aca="false">AB1431</f>
        <v>Артемов А.П.</v>
      </c>
      <c r="AH1431" s="205" t="str">
        <f aca="false">C1431</f>
        <v>3АСС9-3</v>
      </c>
      <c r="AI1431" s="206" t="str">
        <f aca="false">B1431</f>
        <v>24</v>
      </c>
      <c r="AJ1431" s="205" t="str">
        <f aca="false">CONCATENATE(A1431," ",D1431)</f>
        <v>ВнеУр Разговоры о важном</v>
      </c>
      <c r="AK1431" s="205" t="n">
        <f aca="false">E1431*F1431+P1431*Q1431+H1431+J1431+S1431+U1431</f>
        <v>5</v>
      </c>
      <c r="AL1431" s="205" t="n">
        <f aca="false">L1431+W1431</f>
        <v>0</v>
      </c>
      <c r="AM1431" s="205" t="n">
        <f aca="false">M1431+X1431</f>
        <v>0</v>
      </c>
      <c r="AN1431" s="205" t="n">
        <f aca="false">Y1431</f>
        <v>0</v>
      </c>
      <c r="AO1431" s="205" t="n">
        <f aca="false">SUM(AK1431:AN1431)</f>
        <v>5</v>
      </c>
      <c r="AP1431" s="207" t="n">
        <f aca="false">K1431+V1431</f>
        <v>0</v>
      </c>
    </row>
    <row r="1432" s="257" customFormat="true" ht="16.5" hidden="true" customHeight="true" outlineLevel="0" collapsed="false">
      <c r="A1432" s="151" t="s">
        <v>52</v>
      </c>
      <c r="B1432" s="150" t="s">
        <v>175</v>
      </c>
      <c r="C1432" s="97" t="s">
        <v>683</v>
      </c>
      <c r="D1432" s="152" t="s">
        <v>55</v>
      </c>
      <c r="E1432" s="97" t="n">
        <v>14</v>
      </c>
      <c r="F1432" s="97" t="n">
        <v>2</v>
      </c>
      <c r="G1432" s="52"/>
      <c r="H1432" s="252"/>
      <c r="I1432" s="252"/>
      <c r="J1432" s="252"/>
      <c r="K1432" s="252"/>
      <c r="L1432" s="253"/>
      <c r="M1432" s="97"/>
      <c r="N1432" s="37" t="n">
        <f aca="false">E1432*F1432+H1432+J1432+K1432+L1432+M1432</f>
        <v>28</v>
      </c>
      <c r="O1432" s="37"/>
      <c r="P1432" s="97" t="n">
        <v>18</v>
      </c>
      <c r="Q1432" s="97" t="n">
        <v>2</v>
      </c>
      <c r="R1432" s="97"/>
      <c r="S1432" s="252"/>
      <c r="T1432" s="252"/>
      <c r="U1432" s="252"/>
      <c r="V1432" s="252"/>
      <c r="W1432" s="253"/>
      <c r="X1432" s="97"/>
      <c r="Y1432" s="97"/>
      <c r="Z1432" s="37" t="n">
        <f aca="false">P1432*Q1432+S1432+U1432+V1432+W1432+X1432+Y1432</f>
        <v>36</v>
      </c>
      <c r="AA1432" s="36" t="n">
        <f aca="false">N1432+Z1432</f>
        <v>64</v>
      </c>
      <c r="AB1432" s="74" t="s">
        <v>121</v>
      </c>
      <c r="AC1432" s="74"/>
      <c r="AD1432" s="74"/>
      <c r="AE1432" s="37" t="n">
        <v>36</v>
      </c>
      <c r="AF1432" s="38" t="n">
        <f aca="false">E1432*F1432+P1432*Q1432</f>
        <v>64</v>
      </c>
      <c r="AG1432" s="254" t="str">
        <f aca="false">AB1432</f>
        <v>Рогозина О.Н.</v>
      </c>
      <c r="AH1432" s="254" t="str">
        <f aca="false">C1432</f>
        <v>3АСС9-4а</v>
      </c>
      <c r="AI1432" s="255" t="str">
        <f aca="false">B1432</f>
        <v>13</v>
      </c>
      <c r="AJ1432" s="254" t="str">
        <f aca="false">CONCATENATE(A1432," ",D1432)</f>
        <v>ОГСЭ.03 Иностранный язык в профессиональной деятельности</v>
      </c>
      <c r="AK1432" s="254" t="n">
        <f aca="false">E1432*F1432+P1432*Q1432+H1432+J1432+S1432+U1432</f>
        <v>64</v>
      </c>
      <c r="AL1432" s="254" t="n">
        <f aca="false">L1432+W1432</f>
        <v>0</v>
      </c>
      <c r="AM1432" s="254" t="n">
        <f aca="false">M1432+X1432</f>
        <v>0</v>
      </c>
      <c r="AN1432" s="254" t="n">
        <f aca="false">Y1432</f>
        <v>0</v>
      </c>
      <c r="AO1432" s="254" t="n">
        <f aca="false">SUM(AK1432:AN1432)</f>
        <v>64</v>
      </c>
      <c r="AP1432" s="256" t="n">
        <f aca="false">K1432+V1432</f>
        <v>0</v>
      </c>
    </row>
    <row r="1433" s="257" customFormat="true" ht="16.5" hidden="true" customHeight="true" outlineLevel="0" collapsed="false">
      <c r="A1433" s="151" t="s">
        <v>52</v>
      </c>
      <c r="B1433" s="150" t="s">
        <v>53</v>
      </c>
      <c r="C1433" s="97" t="s">
        <v>684</v>
      </c>
      <c r="D1433" s="152" t="s">
        <v>55</v>
      </c>
      <c r="E1433" s="97" t="n">
        <v>14</v>
      </c>
      <c r="F1433" s="97" t="n">
        <v>2</v>
      </c>
      <c r="G1433" s="52"/>
      <c r="H1433" s="252"/>
      <c r="I1433" s="252"/>
      <c r="J1433" s="252"/>
      <c r="K1433" s="252"/>
      <c r="L1433" s="253"/>
      <c r="M1433" s="97"/>
      <c r="N1433" s="37" t="n">
        <f aca="false">E1433*F1433+H1433+J1433+K1433+L1433+M1433</f>
        <v>28</v>
      </c>
      <c r="O1433" s="37"/>
      <c r="P1433" s="97" t="n">
        <v>18</v>
      </c>
      <c r="Q1433" s="97" t="n">
        <v>2</v>
      </c>
      <c r="R1433" s="97"/>
      <c r="S1433" s="252"/>
      <c r="T1433" s="252"/>
      <c r="U1433" s="252"/>
      <c r="V1433" s="252"/>
      <c r="W1433" s="253"/>
      <c r="X1433" s="97"/>
      <c r="Y1433" s="97"/>
      <c r="Z1433" s="37" t="n">
        <f aca="false">P1433*Q1433+S1433+U1433+V1433+W1433+X1433+Y1433</f>
        <v>36</v>
      </c>
      <c r="AA1433" s="36" t="n">
        <f aca="false">N1433+Z1433</f>
        <v>64</v>
      </c>
      <c r="AB1433" s="74" t="s">
        <v>118</v>
      </c>
      <c r="AC1433" s="74"/>
      <c r="AD1433" s="74"/>
      <c r="AE1433" s="37" t="n">
        <v>36</v>
      </c>
      <c r="AF1433" s="38" t="n">
        <f aca="false">E1433*F1433+P1433*Q1433</f>
        <v>64</v>
      </c>
      <c r="AG1433" s="254" t="str">
        <f aca="false">AB1433</f>
        <v>Семигин К.С.</v>
      </c>
      <c r="AH1433" s="254" t="str">
        <f aca="false">C1433</f>
        <v>3АСС9-4б</v>
      </c>
      <c r="AI1433" s="255" t="str">
        <f aca="false">B1433</f>
        <v>12</v>
      </c>
      <c r="AJ1433" s="254" t="str">
        <f aca="false">CONCATENATE(A1433," ",D1433)</f>
        <v>ОГСЭ.03 Иностранный язык в профессиональной деятельности</v>
      </c>
      <c r="AK1433" s="254" t="n">
        <f aca="false">E1433*F1433+P1433*Q1433+H1433+J1433+S1433+U1433</f>
        <v>64</v>
      </c>
      <c r="AL1433" s="254" t="n">
        <f aca="false">L1433+W1433</f>
        <v>0</v>
      </c>
      <c r="AM1433" s="254" t="n">
        <f aca="false">M1433+X1433</f>
        <v>0</v>
      </c>
      <c r="AN1433" s="254" t="n">
        <f aca="false">Y1433</f>
        <v>0</v>
      </c>
      <c r="AO1433" s="254" t="n">
        <f aca="false">SUM(AK1433:AN1433)</f>
        <v>64</v>
      </c>
      <c r="AP1433" s="256" t="n">
        <f aca="false">K1433+V1433</f>
        <v>0</v>
      </c>
    </row>
    <row r="1434" s="257" customFormat="true" ht="16.5" hidden="true" customHeight="true" outlineLevel="0" collapsed="false">
      <c r="A1434" s="153" t="s">
        <v>60</v>
      </c>
      <c r="B1434" s="150" t="s">
        <v>238</v>
      </c>
      <c r="C1434" s="97" t="s">
        <v>685</v>
      </c>
      <c r="D1434" s="154" t="s">
        <v>61</v>
      </c>
      <c r="E1434" s="97" t="n">
        <v>14</v>
      </c>
      <c r="F1434" s="97" t="n">
        <v>2</v>
      </c>
      <c r="G1434" s="52"/>
      <c r="H1434" s="252"/>
      <c r="I1434" s="252"/>
      <c r="J1434" s="252"/>
      <c r="K1434" s="252"/>
      <c r="L1434" s="253"/>
      <c r="M1434" s="97"/>
      <c r="N1434" s="37" t="n">
        <f aca="false">E1434*F1434+H1434+J1434+K1434+L1434+M1434</f>
        <v>28</v>
      </c>
      <c r="O1434" s="37"/>
      <c r="P1434" s="97" t="n">
        <v>18</v>
      </c>
      <c r="Q1434" s="97" t="n">
        <v>2</v>
      </c>
      <c r="R1434" s="97"/>
      <c r="S1434" s="252"/>
      <c r="T1434" s="252"/>
      <c r="U1434" s="252"/>
      <c r="V1434" s="252"/>
      <c r="W1434" s="253"/>
      <c r="X1434" s="97"/>
      <c r="Y1434" s="97"/>
      <c r="Z1434" s="37" t="n">
        <f aca="false">P1434*Q1434+S1434+U1434+V1434+W1434+X1434+Y1434</f>
        <v>36</v>
      </c>
      <c r="AA1434" s="36" t="n">
        <f aca="false">N1434+Z1434</f>
        <v>64</v>
      </c>
      <c r="AB1434" s="47" t="s">
        <v>186</v>
      </c>
      <c r="AC1434" s="74"/>
      <c r="AD1434" s="74"/>
      <c r="AE1434" s="37" t="n">
        <v>36</v>
      </c>
      <c r="AF1434" s="38" t="n">
        <f aca="false">E1434*F1434+P1434*Q1434</f>
        <v>64</v>
      </c>
      <c r="AG1434" s="254" t="str">
        <f aca="false">AB1434</f>
        <v>Кобцев Р.А.</v>
      </c>
      <c r="AH1434" s="254" t="str">
        <f aca="false">C1434</f>
        <v>3АСС9-4</v>
      </c>
      <c r="AI1434" s="255" t="str">
        <f aca="false">B1434</f>
        <v>25</v>
      </c>
      <c r="AJ1434" s="254" t="str">
        <f aca="false">CONCATENATE(A1434," ",D1434)</f>
        <v>ОГСЭ.04 Физическая культура</v>
      </c>
      <c r="AK1434" s="254" t="n">
        <f aca="false">E1434*F1434+P1434*Q1434+H1434+J1434+S1434+U1434</f>
        <v>64</v>
      </c>
      <c r="AL1434" s="254" t="n">
        <f aca="false">L1434+W1434</f>
        <v>0</v>
      </c>
      <c r="AM1434" s="254" t="n">
        <f aca="false">M1434+X1434</f>
        <v>0</v>
      </c>
      <c r="AN1434" s="254" t="n">
        <f aca="false">Y1434</f>
        <v>0</v>
      </c>
      <c r="AO1434" s="254" t="n">
        <f aca="false">SUM(AK1434:AN1434)</f>
        <v>64</v>
      </c>
      <c r="AP1434" s="256" t="n">
        <f aca="false">K1434+V1434</f>
        <v>0</v>
      </c>
    </row>
    <row r="1435" s="257" customFormat="true" ht="16.5" hidden="true" customHeight="true" outlineLevel="0" collapsed="false">
      <c r="A1435" s="153" t="s">
        <v>248</v>
      </c>
      <c r="B1435" s="150" t="s">
        <v>238</v>
      </c>
      <c r="C1435" s="97" t="s">
        <v>685</v>
      </c>
      <c r="D1435" s="154" t="s">
        <v>244</v>
      </c>
      <c r="E1435" s="97" t="n">
        <v>14</v>
      </c>
      <c r="F1435" s="97" t="n">
        <v>4</v>
      </c>
      <c r="G1435" s="52" t="n">
        <v>18</v>
      </c>
      <c r="H1435" s="252"/>
      <c r="I1435" s="252"/>
      <c r="J1435" s="252"/>
      <c r="K1435" s="252"/>
      <c r="L1435" s="253"/>
      <c r="M1435" s="97"/>
      <c r="N1435" s="37" t="n">
        <f aca="false">E1435*F1435+H1435+J1435+K1435+L1435+M1435</f>
        <v>56</v>
      </c>
      <c r="O1435" s="37"/>
      <c r="P1435" s="97" t="n">
        <v>18</v>
      </c>
      <c r="Q1435" s="97"/>
      <c r="R1435" s="97"/>
      <c r="S1435" s="252"/>
      <c r="T1435" s="252"/>
      <c r="U1435" s="252"/>
      <c r="V1435" s="252"/>
      <c r="W1435" s="253"/>
      <c r="X1435" s="97"/>
      <c r="Y1435" s="97"/>
      <c r="Z1435" s="37" t="n">
        <f aca="false">P1435*Q1435+S1435+U1435+V1435+W1435+X1435+Y1435</f>
        <v>0</v>
      </c>
      <c r="AA1435" s="36" t="n">
        <f aca="false">N1435+Z1435</f>
        <v>56</v>
      </c>
      <c r="AB1435" s="74" t="s">
        <v>245</v>
      </c>
      <c r="AC1435" s="74"/>
      <c r="AD1435" s="74"/>
      <c r="AE1435" s="37" t="n">
        <v>0</v>
      </c>
      <c r="AF1435" s="38" t="n">
        <f aca="false">E1435*F1435+P1435*Q1435</f>
        <v>56</v>
      </c>
      <c r="AG1435" s="254" t="str">
        <f aca="false">AB1435</f>
        <v>Васильева Н.В.</v>
      </c>
      <c r="AH1435" s="254" t="str">
        <f aca="false">C1435</f>
        <v>3АСС9-4</v>
      </c>
      <c r="AI1435" s="255" t="str">
        <f aca="false">B1435</f>
        <v>25</v>
      </c>
      <c r="AJ1435" s="254" t="str">
        <f aca="false">CONCATENATE(A1435," ",D1435)</f>
        <v>ОГСЭ.05 Психология общения</v>
      </c>
      <c r="AK1435" s="254" t="n">
        <f aca="false">E1435*F1435+P1435*Q1435+H1435+J1435+S1435+U1435</f>
        <v>56</v>
      </c>
      <c r="AL1435" s="254" t="n">
        <f aca="false">L1435+W1435</f>
        <v>0</v>
      </c>
      <c r="AM1435" s="254" t="n">
        <f aca="false">M1435+X1435</f>
        <v>0</v>
      </c>
      <c r="AN1435" s="254" t="n">
        <f aca="false">Y1435</f>
        <v>0</v>
      </c>
      <c r="AO1435" s="254" t="n">
        <f aca="false">SUM(AK1435:AN1435)</f>
        <v>56</v>
      </c>
      <c r="AP1435" s="256" t="n">
        <f aca="false">K1435+V1435</f>
        <v>0</v>
      </c>
    </row>
    <row r="1436" s="257" customFormat="true" ht="16.5" hidden="true" customHeight="true" outlineLevel="0" collapsed="false">
      <c r="A1436" s="153" t="s">
        <v>85</v>
      </c>
      <c r="B1436" s="150" t="s">
        <v>238</v>
      </c>
      <c r="C1436" s="97" t="s">
        <v>685</v>
      </c>
      <c r="D1436" s="154" t="s">
        <v>432</v>
      </c>
      <c r="E1436" s="97" t="n">
        <v>14</v>
      </c>
      <c r="F1436" s="97"/>
      <c r="G1436" s="52"/>
      <c r="H1436" s="252"/>
      <c r="I1436" s="252"/>
      <c r="J1436" s="252"/>
      <c r="K1436" s="252"/>
      <c r="L1436" s="253"/>
      <c r="M1436" s="97"/>
      <c r="N1436" s="37" t="n">
        <f aca="false">E1436*F1436+H1436+J1436+K1436+L1436+M1436</f>
        <v>0</v>
      </c>
      <c r="O1436" s="37"/>
      <c r="P1436" s="97" t="n">
        <v>18</v>
      </c>
      <c r="Q1436" s="97" t="n">
        <v>2</v>
      </c>
      <c r="R1436" s="97" t="n">
        <v>14</v>
      </c>
      <c r="S1436" s="252"/>
      <c r="T1436" s="252"/>
      <c r="U1436" s="252"/>
      <c r="V1436" s="252"/>
      <c r="W1436" s="253"/>
      <c r="X1436" s="97"/>
      <c r="Y1436" s="97"/>
      <c r="Z1436" s="37" t="n">
        <f aca="false">P1436*Q1436+S1436+U1436+V1436+W1436+X1436+Y1436</f>
        <v>36</v>
      </c>
      <c r="AA1436" s="36" t="n">
        <f aca="false">N1436+Z1436</f>
        <v>36</v>
      </c>
      <c r="AB1436" s="74" t="s">
        <v>48</v>
      </c>
      <c r="AC1436" s="74"/>
      <c r="AD1436" s="74"/>
      <c r="AE1436" s="37" t="n">
        <v>36</v>
      </c>
      <c r="AF1436" s="38" t="n">
        <f aca="false">E1436*F1436+P1436*Q1436</f>
        <v>36</v>
      </c>
      <c r="AG1436" s="254" t="str">
        <f aca="false">AB1436</f>
        <v>Карабчук И.В.</v>
      </c>
      <c r="AH1436" s="254" t="str">
        <f aca="false">C1436</f>
        <v>3АСС9-4</v>
      </c>
      <c r="AI1436" s="255" t="str">
        <f aca="false">B1436</f>
        <v>25</v>
      </c>
      <c r="AJ1436" s="254" t="str">
        <f aca="false">CONCATENATE(A1436," ",D1436)</f>
        <v>ОП.05 Правовое обеспечение профдеятельности</v>
      </c>
      <c r="AK1436" s="254" t="n">
        <f aca="false">E1436*F1436+P1436*Q1436+H1436+J1436+S1436+U1436</f>
        <v>36</v>
      </c>
      <c r="AL1436" s="254" t="n">
        <f aca="false">L1436+W1436</f>
        <v>0</v>
      </c>
      <c r="AM1436" s="254" t="n">
        <f aca="false">M1436+X1436</f>
        <v>0</v>
      </c>
      <c r="AN1436" s="254" t="n">
        <f aca="false">Y1436</f>
        <v>0</v>
      </c>
      <c r="AO1436" s="254" t="n">
        <f aca="false">SUM(AK1436:AN1436)</f>
        <v>36</v>
      </c>
      <c r="AP1436" s="256" t="n">
        <f aca="false">K1436+V1436</f>
        <v>0</v>
      </c>
    </row>
    <row r="1437" s="257" customFormat="true" ht="16.5" hidden="true" customHeight="true" outlineLevel="0" collapsed="false">
      <c r="A1437" s="153" t="s">
        <v>88</v>
      </c>
      <c r="B1437" s="150" t="s">
        <v>238</v>
      </c>
      <c r="C1437" s="97" t="s">
        <v>685</v>
      </c>
      <c r="D1437" s="154" t="s">
        <v>132</v>
      </c>
      <c r="E1437" s="97" t="n">
        <v>14</v>
      </c>
      <c r="F1437" s="97" t="n">
        <v>5</v>
      </c>
      <c r="G1437" s="52" t="n">
        <v>48</v>
      </c>
      <c r="H1437" s="252"/>
      <c r="I1437" s="252"/>
      <c r="J1437" s="252"/>
      <c r="K1437" s="252"/>
      <c r="L1437" s="253"/>
      <c r="M1437" s="97"/>
      <c r="N1437" s="37" t="n">
        <f aca="false">E1437*F1437+H1437+J1437+K1437+L1437+M1437</f>
        <v>70</v>
      </c>
      <c r="O1437" s="37"/>
      <c r="P1437" s="97" t="n">
        <v>18</v>
      </c>
      <c r="Q1437" s="97"/>
      <c r="R1437" s="97"/>
      <c r="S1437" s="252"/>
      <c r="T1437" s="252"/>
      <c r="U1437" s="252"/>
      <c r="V1437" s="252"/>
      <c r="W1437" s="253"/>
      <c r="X1437" s="97"/>
      <c r="Y1437" s="97"/>
      <c r="Z1437" s="37" t="n">
        <f aca="false">P1437*Q1437+S1437+U1437+V1437+W1437+X1437+Y1437</f>
        <v>0</v>
      </c>
      <c r="AA1437" s="36" t="n">
        <f aca="false">N1437+Z1437</f>
        <v>70</v>
      </c>
      <c r="AB1437" s="97" t="s">
        <v>81</v>
      </c>
      <c r="AC1437" s="74"/>
      <c r="AD1437" s="74"/>
      <c r="AE1437" s="37" t="n">
        <v>0</v>
      </c>
      <c r="AF1437" s="38" t="n">
        <f aca="false">E1437*F1437+P1437*Q1437</f>
        <v>70</v>
      </c>
      <c r="AG1437" s="254" t="str">
        <f aca="false">AB1437</f>
        <v>Шиповских А.А.</v>
      </c>
      <c r="AH1437" s="254" t="str">
        <f aca="false">C1437</f>
        <v>3АСС9-4</v>
      </c>
      <c r="AI1437" s="255" t="str">
        <f aca="false">B1437</f>
        <v>25</v>
      </c>
      <c r="AJ1437" s="254" t="str">
        <f aca="false">CONCATENATE(A1437," ",D1437)</f>
        <v>ОП.06 Безопасность жизнедеятельности</v>
      </c>
      <c r="AK1437" s="254" t="n">
        <f aca="false">E1437*F1437+P1437*Q1437+H1437+J1437+S1437+U1437</f>
        <v>70</v>
      </c>
      <c r="AL1437" s="254" t="n">
        <f aca="false">L1437+W1437</f>
        <v>0</v>
      </c>
      <c r="AM1437" s="254" t="n">
        <f aca="false">M1437+X1437</f>
        <v>0</v>
      </c>
      <c r="AN1437" s="254" t="n">
        <f aca="false">Y1437</f>
        <v>0</v>
      </c>
      <c r="AO1437" s="254" t="n">
        <f aca="false">SUM(AK1437:AN1437)</f>
        <v>70</v>
      </c>
      <c r="AP1437" s="256" t="n">
        <f aca="false">K1437+V1437</f>
        <v>0</v>
      </c>
    </row>
    <row r="1438" s="257" customFormat="true" ht="16.5" hidden="true" customHeight="true" outlineLevel="0" collapsed="false">
      <c r="A1438" s="153" t="s">
        <v>326</v>
      </c>
      <c r="B1438" s="150" t="s">
        <v>238</v>
      </c>
      <c r="C1438" s="97" t="s">
        <v>685</v>
      </c>
      <c r="D1438" s="154" t="s">
        <v>327</v>
      </c>
      <c r="E1438" s="97" t="n">
        <v>14</v>
      </c>
      <c r="F1438" s="97"/>
      <c r="G1438" s="52"/>
      <c r="H1438" s="252"/>
      <c r="I1438" s="252"/>
      <c r="J1438" s="252"/>
      <c r="K1438" s="252"/>
      <c r="L1438" s="253"/>
      <c r="M1438" s="97"/>
      <c r="N1438" s="37" t="n">
        <f aca="false">E1438*F1438+H1438+J1438+K1438+L1438+M1438</f>
        <v>0</v>
      </c>
      <c r="O1438" s="37"/>
      <c r="P1438" s="97" t="n">
        <v>18</v>
      </c>
      <c r="Q1438" s="97" t="n">
        <v>2</v>
      </c>
      <c r="R1438" s="97" t="n">
        <v>14</v>
      </c>
      <c r="S1438" s="252"/>
      <c r="T1438" s="252"/>
      <c r="U1438" s="252"/>
      <c r="V1438" s="252"/>
      <c r="W1438" s="253"/>
      <c r="X1438" s="97"/>
      <c r="Y1438" s="97"/>
      <c r="Z1438" s="37" t="n">
        <f aca="false">P1438*Q1438+S1438+U1438+V1438+W1438+X1438+Y1438</f>
        <v>36</v>
      </c>
      <c r="AA1438" s="36" t="n">
        <f aca="false">N1438+Z1438</f>
        <v>36</v>
      </c>
      <c r="AB1438" s="74" t="s">
        <v>224</v>
      </c>
      <c r="AC1438" s="74"/>
      <c r="AD1438" s="74"/>
      <c r="AE1438" s="37" t="n">
        <v>36</v>
      </c>
      <c r="AF1438" s="38" t="n">
        <f aca="false">E1438*F1438+P1438*Q1438</f>
        <v>36</v>
      </c>
      <c r="AG1438" s="254" t="str">
        <f aca="false">AB1438</f>
        <v>Кравченко Н.В.</v>
      </c>
      <c r="AH1438" s="254" t="str">
        <f aca="false">C1438</f>
        <v>3АСС9-4</v>
      </c>
      <c r="AI1438" s="255" t="str">
        <f aca="false">B1438</f>
        <v>25</v>
      </c>
      <c r="AJ1438" s="254" t="str">
        <f aca="false">CONCATENATE(A1438," ",D1438)</f>
        <v>ОП.07 Экономика отрасли</v>
      </c>
      <c r="AK1438" s="254" t="n">
        <f aca="false">E1438*F1438+P1438*Q1438+H1438+J1438+S1438+U1438</f>
        <v>36</v>
      </c>
      <c r="AL1438" s="254" t="n">
        <f aca="false">L1438+W1438</f>
        <v>0</v>
      </c>
      <c r="AM1438" s="254" t="n">
        <f aca="false">M1438+X1438</f>
        <v>0</v>
      </c>
      <c r="AN1438" s="254" t="n">
        <f aca="false">Y1438</f>
        <v>0</v>
      </c>
      <c r="AO1438" s="254" t="n">
        <f aca="false">SUM(AK1438:AN1438)</f>
        <v>36</v>
      </c>
      <c r="AP1438" s="256" t="n">
        <f aca="false">K1438+V1438</f>
        <v>0</v>
      </c>
    </row>
    <row r="1439" s="257" customFormat="true" ht="16.5" hidden="true" customHeight="true" outlineLevel="0" collapsed="false">
      <c r="A1439" s="153" t="s">
        <v>98</v>
      </c>
      <c r="B1439" s="150" t="s">
        <v>238</v>
      </c>
      <c r="C1439" s="97" t="s">
        <v>685</v>
      </c>
      <c r="D1439" s="154" t="s">
        <v>433</v>
      </c>
      <c r="E1439" s="97" t="n">
        <v>14</v>
      </c>
      <c r="F1439" s="97"/>
      <c r="G1439" s="52"/>
      <c r="H1439" s="252"/>
      <c r="I1439" s="252"/>
      <c r="J1439" s="252"/>
      <c r="K1439" s="252"/>
      <c r="L1439" s="253"/>
      <c r="M1439" s="97"/>
      <c r="N1439" s="37" t="n">
        <f aca="false">E1439*F1439+H1439+J1439+K1439+L1439+M1439</f>
        <v>0</v>
      </c>
      <c r="O1439" s="37"/>
      <c r="P1439" s="97" t="n">
        <v>18</v>
      </c>
      <c r="Q1439" s="97" t="n">
        <v>3</v>
      </c>
      <c r="R1439" s="97" t="n">
        <v>38</v>
      </c>
      <c r="S1439" s="252" t="n">
        <v>-32</v>
      </c>
      <c r="T1439" s="252" t="n">
        <v>6</v>
      </c>
      <c r="U1439" s="252"/>
      <c r="V1439" s="252"/>
      <c r="W1439" s="253"/>
      <c r="X1439" s="97"/>
      <c r="Y1439" s="97"/>
      <c r="Z1439" s="37" t="n">
        <f aca="false">P1439*Q1439+S1439+U1439+V1439+W1439+X1439+Y1439</f>
        <v>22</v>
      </c>
      <c r="AA1439" s="36" t="n">
        <f aca="false">N1439+Z1439</f>
        <v>22</v>
      </c>
      <c r="AB1439" s="74" t="s">
        <v>415</v>
      </c>
      <c r="AC1439" s="74"/>
      <c r="AD1439" s="74"/>
      <c r="AE1439" s="37" t="n">
        <v>54</v>
      </c>
      <c r="AF1439" s="38" t="n">
        <f aca="false">E1439*F1439+P1439*Q1439</f>
        <v>54</v>
      </c>
      <c r="AG1439" s="254" t="str">
        <f aca="false">AB1439</f>
        <v>Балашов Н.А.</v>
      </c>
      <c r="AH1439" s="254" t="str">
        <f aca="false">C1439</f>
        <v>3АСС9-4</v>
      </c>
      <c r="AI1439" s="255" t="str">
        <f aca="false">B1439</f>
        <v>25</v>
      </c>
      <c r="AJ1439" s="254" t="str">
        <f aca="false">CONCATENATE(A1439," ",D1439)</f>
        <v>ОП.14 Настройка, обновление и конфигурация операционных систем </v>
      </c>
      <c r="AK1439" s="254" t="n">
        <f aca="false">E1439*F1439+P1439*Q1439+H1439+J1439+S1439+U1439</f>
        <v>22</v>
      </c>
      <c r="AL1439" s="254" t="n">
        <f aca="false">L1439+W1439</f>
        <v>0</v>
      </c>
      <c r="AM1439" s="254" t="n">
        <f aca="false">M1439+X1439</f>
        <v>0</v>
      </c>
      <c r="AN1439" s="254" t="n">
        <f aca="false">Y1439</f>
        <v>0</v>
      </c>
      <c r="AO1439" s="254" t="n">
        <f aca="false">SUM(AK1439:AN1439)</f>
        <v>22</v>
      </c>
      <c r="AP1439" s="256" t="n">
        <f aca="false">K1439+V1439</f>
        <v>0</v>
      </c>
    </row>
    <row r="1440" s="257" customFormat="true" ht="16.5" hidden="true" customHeight="true" outlineLevel="0" collapsed="false">
      <c r="A1440" s="153" t="s">
        <v>98</v>
      </c>
      <c r="B1440" s="150" t="s">
        <v>175</v>
      </c>
      <c r="C1440" s="97" t="s">
        <v>683</v>
      </c>
      <c r="D1440" s="154" t="s">
        <v>433</v>
      </c>
      <c r="E1440" s="97" t="n">
        <v>14</v>
      </c>
      <c r="F1440" s="97"/>
      <c r="G1440" s="52"/>
      <c r="H1440" s="252"/>
      <c r="I1440" s="252"/>
      <c r="J1440" s="252"/>
      <c r="K1440" s="252"/>
      <c r="L1440" s="253"/>
      <c r="M1440" s="97"/>
      <c r="N1440" s="37" t="n">
        <f aca="false">E1440*F1440+H1440+J1440+K1440+L1440+M1440</f>
        <v>0</v>
      </c>
      <c r="O1440" s="37"/>
      <c r="P1440" s="97" t="n">
        <v>18</v>
      </c>
      <c r="Q1440" s="97"/>
      <c r="R1440" s="97"/>
      <c r="S1440" s="252" t="n">
        <v>32</v>
      </c>
      <c r="T1440" s="252"/>
      <c r="U1440" s="252"/>
      <c r="V1440" s="252"/>
      <c r="W1440" s="253"/>
      <c r="X1440" s="97"/>
      <c r="Y1440" s="97"/>
      <c r="Z1440" s="37" t="n">
        <f aca="false">P1440*Q1440+S1440+U1440+V1440+W1440+X1440+Y1440</f>
        <v>32</v>
      </c>
      <c r="AA1440" s="36" t="n">
        <f aca="false">N1440+Z1440</f>
        <v>32</v>
      </c>
      <c r="AB1440" s="74" t="s">
        <v>415</v>
      </c>
      <c r="AC1440" s="74"/>
      <c r="AD1440" s="74"/>
      <c r="AE1440" s="37" t="n">
        <v>54</v>
      </c>
      <c r="AF1440" s="38" t="n">
        <f aca="false">E1440*F1440+P1440*Q1440</f>
        <v>0</v>
      </c>
      <c r="AG1440" s="254" t="str">
        <f aca="false">AB1440</f>
        <v>Балашов Н.А.</v>
      </c>
      <c r="AH1440" s="254" t="str">
        <f aca="false">C1440</f>
        <v>3АСС9-4а</v>
      </c>
      <c r="AI1440" s="255" t="str">
        <f aca="false">B1440</f>
        <v>13</v>
      </c>
      <c r="AJ1440" s="254" t="str">
        <f aca="false">CONCATENATE(A1440," ",D1440)</f>
        <v>ОП.14 Настройка, обновление и конфигурация операционных систем </v>
      </c>
      <c r="AK1440" s="254" t="n">
        <f aca="false">E1440*F1440+P1440*Q1440+H1440+J1440+S1440+U1440</f>
        <v>32</v>
      </c>
      <c r="AL1440" s="254" t="n">
        <f aca="false">L1440+W1440</f>
        <v>0</v>
      </c>
      <c r="AM1440" s="254" t="n">
        <f aca="false">M1440+X1440</f>
        <v>0</v>
      </c>
      <c r="AN1440" s="254" t="n">
        <f aca="false">Y1440</f>
        <v>0</v>
      </c>
      <c r="AO1440" s="254" t="n">
        <f aca="false">SUM(AK1440:AN1440)</f>
        <v>32</v>
      </c>
      <c r="AP1440" s="256" t="n">
        <f aca="false">K1440+V1440</f>
        <v>0</v>
      </c>
    </row>
    <row r="1441" s="257" customFormat="true" ht="16.5" hidden="true" customHeight="true" outlineLevel="0" collapsed="false">
      <c r="A1441" s="153" t="s">
        <v>98</v>
      </c>
      <c r="B1441" s="150" t="s">
        <v>53</v>
      </c>
      <c r="C1441" s="97" t="s">
        <v>684</v>
      </c>
      <c r="D1441" s="154" t="s">
        <v>433</v>
      </c>
      <c r="E1441" s="97" t="n">
        <v>14</v>
      </c>
      <c r="F1441" s="97"/>
      <c r="G1441" s="52"/>
      <c r="H1441" s="252"/>
      <c r="I1441" s="252"/>
      <c r="J1441" s="252"/>
      <c r="K1441" s="252"/>
      <c r="L1441" s="253"/>
      <c r="M1441" s="97"/>
      <c r="N1441" s="37" t="n">
        <f aca="false">E1441*F1441+H1441+J1441+K1441+L1441+M1441</f>
        <v>0</v>
      </c>
      <c r="O1441" s="37"/>
      <c r="P1441" s="97" t="n">
        <v>18</v>
      </c>
      <c r="Q1441" s="97"/>
      <c r="R1441" s="97"/>
      <c r="S1441" s="252" t="n">
        <v>32</v>
      </c>
      <c r="T1441" s="252"/>
      <c r="U1441" s="252"/>
      <c r="V1441" s="252"/>
      <c r="W1441" s="253"/>
      <c r="X1441" s="97"/>
      <c r="Y1441" s="97"/>
      <c r="Z1441" s="37" t="n">
        <f aca="false">P1441*Q1441+S1441+U1441+V1441+W1441+X1441+Y1441</f>
        <v>32</v>
      </c>
      <c r="AA1441" s="36" t="n">
        <f aca="false">N1441+Z1441</f>
        <v>32</v>
      </c>
      <c r="AB1441" s="74" t="s">
        <v>69</v>
      </c>
      <c r="AC1441" s="74"/>
      <c r="AD1441" s="74"/>
      <c r="AE1441" s="37" t="n">
        <v>54</v>
      </c>
      <c r="AF1441" s="38" t="n">
        <f aca="false">E1441*F1441+P1441*Q1441</f>
        <v>0</v>
      </c>
      <c r="AG1441" s="254" t="str">
        <f aca="false">AB1441</f>
        <v>вак. 2 п/гр</v>
      </c>
      <c r="AH1441" s="254" t="str">
        <f aca="false">C1441</f>
        <v>3АСС9-4б</v>
      </c>
      <c r="AI1441" s="255" t="str">
        <f aca="false">B1441</f>
        <v>12</v>
      </c>
      <c r="AJ1441" s="254" t="str">
        <f aca="false">CONCATENATE(A1441," ",D1441)</f>
        <v>ОП.14 Настройка, обновление и конфигурация операционных систем </v>
      </c>
      <c r="AK1441" s="254" t="n">
        <f aca="false">E1441*F1441+P1441*Q1441+H1441+J1441+S1441+U1441</f>
        <v>32</v>
      </c>
      <c r="AL1441" s="254" t="n">
        <f aca="false">L1441+W1441</f>
        <v>0</v>
      </c>
      <c r="AM1441" s="254" t="n">
        <f aca="false">M1441+X1441</f>
        <v>0</v>
      </c>
      <c r="AN1441" s="254" t="n">
        <f aca="false">Y1441</f>
        <v>0</v>
      </c>
      <c r="AO1441" s="254" t="n">
        <f aca="false">SUM(AK1441:AN1441)</f>
        <v>32</v>
      </c>
      <c r="AP1441" s="256" t="n">
        <f aca="false">K1441+V1441</f>
        <v>0</v>
      </c>
    </row>
    <row r="1442" s="257" customFormat="true" ht="16.5" hidden="true" customHeight="true" outlineLevel="0" collapsed="false">
      <c r="A1442" s="156" t="s">
        <v>100</v>
      </c>
      <c r="B1442" s="150" t="s">
        <v>238</v>
      </c>
      <c r="C1442" s="97" t="s">
        <v>685</v>
      </c>
      <c r="D1442" s="154" t="s">
        <v>420</v>
      </c>
      <c r="E1442" s="97" t="n">
        <v>14</v>
      </c>
      <c r="F1442" s="97" t="n">
        <v>3</v>
      </c>
      <c r="G1442" s="52" t="n">
        <v>100</v>
      </c>
      <c r="H1442" s="252" t="n">
        <v>-24</v>
      </c>
      <c r="I1442" s="252"/>
      <c r="J1442" s="252"/>
      <c r="K1442" s="252"/>
      <c r="L1442" s="253" t="n">
        <v>2</v>
      </c>
      <c r="M1442" s="97"/>
      <c r="N1442" s="37" t="n">
        <f aca="false">E1442*F1442+H1442+J1442+K1442+L1442+M1442</f>
        <v>20</v>
      </c>
      <c r="O1442" s="37"/>
      <c r="P1442" s="97" t="n">
        <v>18</v>
      </c>
      <c r="Q1442" s="97" t="n">
        <v>3</v>
      </c>
      <c r="R1442" s="97"/>
      <c r="S1442" s="252" t="n">
        <v>-52</v>
      </c>
      <c r="T1442" s="252"/>
      <c r="U1442" s="252"/>
      <c r="V1442" s="252"/>
      <c r="W1442" s="253" t="n">
        <v>6</v>
      </c>
      <c r="X1442" s="97" t="n">
        <v>8</v>
      </c>
      <c r="Y1442" s="97"/>
      <c r="Z1442" s="37" t="n">
        <f aca="false">P1442*Q1442+S1442+U1442+V1442+W1442+X1442+Y1442</f>
        <v>16</v>
      </c>
      <c r="AA1442" s="36" t="n">
        <f aca="false">N1442+Z1442</f>
        <v>36</v>
      </c>
      <c r="AB1442" s="74" t="s">
        <v>434</v>
      </c>
      <c r="AC1442" s="74" t="s">
        <v>435</v>
      </c>
      <c r="AD1442" s="74"/>
      <c r="AE1442" s="37" t="n">
        <v>54</v>
      </c>
      <c r="AF1442" s="38" t="n">
        <f aca="false">E1442*F1442+P1442*Q1442</f>
        <v>96</v>
      </c>
      <c r="AG1442" s="254" t="str">
        <f aca="false">AB1442</f>
        <v>Плаксо В.А.</v>
      </c>
      <c r="AH1442" s="254" t="str">
        <f aca="false">C1442</f>
        <v>3АСС9-4</v>
      </c>
      <c r="AI1442" s="255" t="str">
        <f aca="false">B1442</f>
        <v>25</v>
      </c>
      <c r="AJ1442" s="254" t="str">
        <f aca="false">CONCATENATE(A1442," ",D1442)</f>
        <v>МДК.01.01 Компьютерные сети</v>
      </c>
      <c r="AK1442" s="254" t="n">
        <f aca="false">E1442*F1442+P1442*Q1442+H1442+J1442+S1442+U1442</f>
        <v>20</v>
      </c>
      <c r="AL1442" s="254" t="n">
        <f aca="false">L1442+W1442</f>
        <v>8</v>
      </c>
      <c r="AM1442" s="254" t="n">
        <f aca="false">M1442+X1442</f>
        <v>8</v>
      </c>
      <c r="AN1442" s="254" t="n">
        <f aca="false">Y1442</f>
        <v>0</v>
      </c>
      <c r="AO1442" s="254" t="n">
        <f aca="false">SUM(AK1442:AN1442)</f>
        <v>36</v>
      </c>
      <c r="AP1442" s="256" t="n">
        <f aca="false">K1442+V1442</f>
        <v>0</v>
      </c>
    </row>
    <row r="1443" s="257" customFormat="true" ht="16.5" hidden="true" customHeight="true" outlineLevel="0" collapsed="false">
      <c r="A1443" s="156" t="s">
        <v>100</v>
      </c>
      <c r="B1443" s="150" t="s">
        <v>175</v>
      </c>
      <c r="C1443" s="97" t="s">
        <v>683</v>
      </c>
      <c r="D1443" s="154" t="s">
        <v>420</v>
      </c>
      <c r="E1443" s="97" t="n">
        <v>14</v>
      </c>
      <c r="F1443" s="97"/>
      <c r="G1443" s="52"/>
      <c r="H1443" s="252" t="n">
        <v>24</v>
      </c>
      <c r="I1443" s="252"/>
      <c r="J1443" s="252"/>
      <c r="K1443" s="252"/>
      <c r="L1443" s="253"/>
      <c r="M1443" s="97"/>
      <c r="N1443" s="37" t="n">
        <f aca="false">E1443*F1443+H1443+J1443+K1443+L1443+M1443</f>
        <v>24</v>
      </c>
      <c r="O1443" s="37"/>
      <c r="P1443" s="97" t="n">
        <v>18</v>
      </c>
      <c r="Q1443" s="97"/>
      <c r="R1443" s="97"/>
      <c r="S1443" s="252" t="n">
        <v>52</v>
      </c>
      <c r="T1443" s="252"/>
      <c r="U1443" s="252"/>
      <c r="V1443" s="252"/>
      <c r="W1443" s="253"/>
      <c r="X1443" s="97"/>
      <c r="Y1443" s="97"/>
      <c r="Z1443" s="37" t="n">
        <f aca="false">P1443*Q1443+S1443+U1443+V1443+W1443+X1443+Y1443</f>
        <v>52</v>
      </c>
      <c r="AA1443" s="36" t="n">
        <f aca="false">N1443+Z1443</f>
        <v>76</v>
      </c>
      <c r="AB1443" s="74" t="s">
        <v>434</v>
      </c>
      <c r="AC1443" s="74" t="s">
        <v>435</v>
      </c>
      <c r="AD1443" s="74"/>
      <c r="AE1443" s="37" t="n">
        <v>54</v>
      </c>
      <c r="AF1443" s="38" t="n">
        <f aca="false">E1443*F1443+P1443*Q1443</f>
        <v>0</v>
      </c>
      <c r="AG1443" s="254" t="str">
        <f aca="false">AB1443</f>
        <v>Плаксо В.А.</v>
      </c>
      <c r="AH1443" s="254" t="str">
        <f aca="false">C1443</f>
        <v>3АСС9-4а</v>
      </c>
      <c r="AI1443" s="255" t="str">
        <f aca="false">B1443</f>
        <v>13</v>
      </c>
      <c r="AJ1443" s="254" t="str">
        <f aca="false">CONCATENATE(A1443," ",D1443)</f>
        <v>МДК.01.01 Компьютерные сети</v>
      </c>
      <c r="AK1443" s="254" t="n">
        <f aca="false">E1443*F1443+P1443*Q1443+H1443+J1443+S1443+U1443</f>
        <v>76</v>
      </c>
      <c r="AL1443" s="254" t="n">
        <f aca="false">L1443+W1443</f>
        <v>0</v>
      </c>
      <c r="AM1443" s="254" t="n">
        <f aca="false">M1443+X1443</f>
        <v>0</v>
      </c>
      <c r="AN1443" s="254" t="n">
        <f aca="false">Y1443</f>
        <v>0</v>
      </c>
      <c r="AO1443" s="254" t="n">
        <f aca="false">SUM(AK1443:AN1443)</f>
        <v>76</v>
      </c>
      <c r="AP1443" s="256" t="n">
        <f aca="false">K1443+V1443</f>
        <v>0</v>
      </c>
    </row>
    <row r="1444" s="257" customFormat="true" ht="16.5" hidden="true" customHeight="true" outlineLevel="0" collapsed="false">
      <c r="A1444" s="156" t="s">
        <v>100</v>
      </c>
      <c r="B1444" s="150" t="s">
        <v>53</v>
      </c>
      <c r="C1444" s="97" t="s">
        <v>684</v>
      </c>
      <c r="D1444" s="154" t="s">
        <v>420</v>
      </c>
      <c r="E1444" s="97" t="n">
        <v>14</v>
      </c>
      <c r="F1444" s="97"/>
      <c r="G1444" s="52"/>
      <c r="H1444" s="252" t="n">
        <v>24</v>
      </c>
      <c r="I1444" s="252"/>
      <c r="J1444" s="252"/>
      <c r="K1444" s="252"/>
      <c r="L1444" s="253"/>
      <c r="M1444" s="97"/>
      <c r="N1444" s="37" t="n">
        <f aca="false">E1444*F1444+H1444+J1444+K1444+L1444+M1444</f>
        <v>24</v>
      </c>
      <c r="O1444" s="37"/>
      <c r="P1444" s="97" t="n">
        <v>18</v>
      </c>
      <c r="Q1444" s="97"/>
      <c r="R1444" s="97"/>
      <c r="S1444" s="252" t="n">
        <v>52</v>
      </c>
      <c r="T1444" s="252"/>
      <c r="U1444" s="252"/>
      <c r="V1444" s="252"/>
      <c r="W1444" s="253"/>
      <c r="X1444" s="97"/>
      <c r="Y1444" s="97"/>
      <c r="Z1444" s="37" t="n">
        <f aca="false">P1444*Q1444+S1444+U1444+V1444+W1444+X1444+Y1444</f>
        <v>52</v>
      </c>
      <c r="AA1444" s="36" t="n">
        <f aca="false">N1444+Z1444</f>
        <v>76</v>
      </c>
      <c r="AB1444" s="74" t="s">
        <v>69</v>
      </c>
      <c r="AC1444" s="74" t="s">
        <v>435</v>
      </c>
      <c r="AD1444" s="74"/>
      <c r="AE1444" s="37" t="n">
        <v>54</v>
      </c>
      <c r="AF1444" s="38" t="n">
        <f aca="false">E1444*F1444+P1444*Q1444</f>
        <v>0</v>
      </c>
      <c r="AG1444" s="254" t="str">
        <f aca="false">AB1444</f>
        <v>вак. 2 п/гр</v>
      </c>
      <c r="AH1444" s="254" t="str">
        <f aca="false">C1444</f>
        <v>3АСС9-4б</v>
      </c>
      <c r="AI1444" s="255" t="str">
        <f aca="false">B1444</f>
        <v>12</v>
      </c>
      <c r="AJ1444" s="254" t="str">
        <f aca="false">CONCATENATE(A1444," ",D1444)</f>
        <v>МДК.01.01 Компьютерные сети</v>
      </c>
      <c r="AK1444" s="254" t="n">
        <f aca="false">E1444*F1444+P1444*Q1444+H1444+J1444+S1444+U1444</f>
        <v>76</v>
      </c>
      <c r="AL1444" s="254" t="n">
        <f aca="false">L1444+W1444</f>
        <v>0</v>
      </c>
      <c r="AM1444" s="254" t="n">
        <f aca="false">M1444+X1444</f>
        <v>0</v>
      </c>
      <c r="AN1444" s="254" t="n">
        <f aca="false">Y1444</f>
        <v>0</v>
      </c>
      <c r="AO1444" s="254" t="n">
        <f aca="false">SUM(AK1444:AN1444)</f>
        <v>76</v>
      </c>
      <c r="AP1444" s="256" t="n">
        <f aca="false">K1444+V1444</f>
        <v>0</v>
      </c>
    </row>
    <row r="1445" s="257" customFormat="true" ht="16.5" hidden="true" customHeight="true" outlineLevel="0" collapsed="false">
      <c r="A1445" s="156" t="s">
        <v>104</v>
      </c>
      <c r="B1445" s="150" t="s">
        <v>238</v>
      </c>
      <c r="C1445" s="97" t="s">
        <v>685</v>
      </c>
      <c r="D1445" s="154" t="s">
        <v>422</v>
      </c>
      <c r="E1445" s="97" t="n">
        <v>14</v>
      </c>
      <c r="F1445" s="97" t="n">
        <v>7</v>
      </c>
      <c r="G1445" s="97" t="n">
        <v>120</v>
      </c>
      <c r="H1445" s="97" t="n">
        <v>-40</v>
      </c>
      <c r="I1445" s="97"/>
      <c r="J1445" s="97"/>
      <c r="K1445" s="97"/>
      <c r="L1445" s="97" t="n">
        <v>4</v>
      </c>
      <c r="M1445" s="97"/>
      <c r="N1445" s="37" t="n">
        <f aca="false">E1445*F1445+H1445+J1445+K1445+L1445+M1445</f>
        <v>62</v>
      </c>
      <c r="O1445" s="37"/>
      <c r="P1445" s="97" t="n">
        <v>18</v>
      </c>
      <c r="Q1445" s="97" t="n">
        <v>4</v>
      </c>
      <c r="R1445" s="97"/>
      <c r="S1445" s="97" t="n">
        <v>-28</v>
      </c>
      <c r="T1445" s="97"/>
      <c r="U1445" s="97" t="n">
        <v>-30</v>
      </c>
      <c r="V1445" s="97" t="n">
        <v>25</v>
      </c>
      <c r="W1445" s="97" t="n">
        <v>6</v>
      </c>
      <c r="X1445" s="97" t="n">
        <v>8</v>
      </c>
      <c r="Y1445" s="97"/>
      <c r="Z1445" s="37" t="n">
        <f aca="false">P1445*Q1445+S1445+U1445+V1445+W1445+X1445+Y1445</f>
        <v>53</v>
      </c>
      <c r="AA1445" s="36" t="n">
        <f aca="false">N1445+Z1445</f>
        <v>115</v>
      </c>
      <c r="AB1445" s="74" t="s">
        <v>428</v>
      </c>
      <c r="AC1445" s="52" t="s">
        <v>435</v>
      </c>
      <c r="AD1445" s="52"/>
      <c r="AE1445" s="37" t="n">
        <v>72</v>
      </c>
      <c r="AF1445" s="38" t="n">
        <f aca="false">E1445*F1445+P1445*Q1445</f>
        <v>170</v>
      </c>
      <c r="AG1445" s="254" t="str">
        <f aca="false">AB1445</f>
        <v>Туровский Е.Н.</v>
      </c>
      <c r="AH1445" s="254" t="str">
        <f aca="false">C1445</f>
        <v>3АСС9-4</v>
      </c>
      <c r="AI1445" s="255" t="str">
        <f aca="false">B1445</f>
        <v>25</v>
      </c>
      <c r="AJ1445" s="254" t="str">
        <f aca="false">CONCATENATE(A1445," ",D1445)</f>
        <v>МДК.01.02 Организация, принципы построения и функционирования компьютерных сетей</v>
      </c>
      <c r="AK1445" s="254" t="n">
        <f aca="false">E1445*F1445+P1445*Q1445+H1445+J1445+S1445+U1445</f>
        <v>72</v>
      </c>
      <c r="AL1445" s="254" t="n">
        <f aca="false">L1445+W1445</f>
        <v>10</v>
      </c>
      <c r="AM1445" s="254" t="n">
        <f aca="false">M1445+X1445</f>
        <v>8</v>
      </c>
      <c r="AN1445" s="254" t="n">
        <f aca="false">Y1445</f>
        <v>0</v>
      </c>
      <c r="AO1445" s="254" t="n">
        <f aca="false">SUM(AK1445:AN1445)</f>
        <v>90</v>
      </c>
      <c r="AP1445" s="256" t="n">
        <f aca="false">K1445+V1445</f>
        <v>25</v>
      </c>
    </row>
    <row r="1446" s="257" customFormat="true" ht="16.5" hidden="true" customHeight="true" outlineLevel="0" collapsed="false">
      <c r="A1446" s="156" t="s">
        <v>104</v>
      </c>
      <c r="B1446" s="150" t="s">
        <v>175</v>
      </c>
      <c r="C1446" s="97" t="s">
        <v>683</v>
      </c>
      <c r="D1446" s="154" t="s">
        <v>422</v>
      </c>
      <c r="E1446" s="97" t="n">
        <v>14</v>
      </c>
      <c r="F1446" s="97"/>
      <c r="G1446" s="97"/>
      <c r="H1446" s="97" t="n">
        <v>40</v>
      </c>
      <c r="I1446" s="97"/>
      <c r="J1446" s="97"/>
      <c r="K1446" s="97"/>
      <c r="L1446" s="97"/>
      <c r="M1446" s="97"/>
      <c r="N1446" s="37" t="n">
        <f aca="false">E1446*F1446+H1446+J1446+K1446+L1446+M1446</f>
        <v>40</v>
      </c>
      <c r="O1446" s="37"/>
      <c r="P1446" s="97" t="n">
        <v>18</v>
      </c>
      <c r="Q1446" s="97"/>
      <c r="R1446" s="97"/>
      <c r="S1446" s="97" t="n">
        <v>28</v>
      </c>
      <c r="T1446" s="97"/>
      <c r="U1446" s="97"/>
      <c r="V1446" s="97"/>
      <c r="W1446" s="97"/>
      <c r="X1446" s="97"/>
      <c r="Y1446" s="97"/>
      <c r="Z1446" s="37" t="n">
        <f aca="false">P1446*Q1446+S1446+U1446+V1446+W1446+X1446+Y1446</f>
        <v>28</v>
      </c>
      <c r="AA1446" s="36" t="n">
        <f aca="false">N1446+Z1446</f>
        <v>68</v>
      </c>
      <c r="AB1446" s="74" t="s">
        <v>428</v>
      </c>
      <c r="AC1446" s="52" t="s">
        <v>435</v>
      </c>
      <c r="AD1446" s="52"/>
      <c r="AE1446" s="37" t="n">
        <v>72</v>
      </c>
      <c r="AF1446" s="38" t="n">
        <f aca="false">E1446*F1446+P1446*Q1446</f>
        <v>0</v>
      </c>
      <c r="AG1446" s="254" t="str">
        <f aca="false">AB1446</f>
        <v>Туровский Е.Н.</v>
      </c>
      <c r="AH1446" s="254" t="str">
        <f aca="false">C1446</f>
        <v>3АСС9-4а</v>
      </c>
      <c r="AI1446" s="255" t="str">
        <f aca="false">B1446</f>
        <v>13</v>
      </c>
      <c r="AJ1446" s="254" t="str">
        <f aca="false">CONCATENATE(A1446," ",D1446)</f>
        <v>МДК.01.02 Организация, принципы построения и функционирования компьютерных сетей</v>
      </c>
      <c r="AK1446" s="254" t="n">
        <f aca="false">E1446*F1446+P1446*Q1446+H1446+J1446+S1446+U1446</f>
        <v>68</v>
      </c>
      <c r="AL1446" s="254" t="n">
        <f aca="false">L1446+W1446</f>
        <v>0</v>
      </c>
      <c r="AM1446" s="254" t="n">
        <f aca="false">M1446+X1446</f>
        <v>0</v>
      </c>
      <c r="AN1446" s="254" t="n">
        <f aca="false">Y1446</f>
        <v>0</v>
      </c>
      <c r="AO1446" s="254" t="n">
        <f aca="false">SUM(AK1446:AN1446)</f>
        <v>68</v>
      </c>
      <c r="AP1446" s="256" t="n">
        <f aca="false">K1446+V1446</f>
        <v>0</v>
      </c>
    </row>
    <row r="1447" s="257" customFormat="true" ht="16.5" hidden="true" customHeight="true" outlineLevel="0" collapsed="false">
      <c r="A1447" s="156" t="s">
        <v>104</v>
      </c>
      <c r="B1447" s="150" t="s">
        <v>53</v>
      </c>
      <c r="C1447" s="97" t="s">
        <v>684</v>
      </c>
      <c r="D1447" s="154" t="s">
        <v>422</v>
      </c>
      <c r="E1447" s="97" t="n">
        <v>14</v>
      </c>
      <c r="F1447" s="97"/>
      <c r="G1447" s="97"/>
      <c r="H1447" s="97" t="n">
        <v>40</v>
      </c>
      <c r="I1447" s="97"/>
      <c r="J1447" s="97"/>
      <c r="K1447" s="97"/>
      <c r="L1447" s="97"/>
      <c r="M1447" s="97"/>
      <c r="N1447" s="37" t="n">
        <f aca="false">E1447*F1447+H1447+J1447+K1447+L1447+M1447</f>
        <v>40</v>
      </c>
      <c r="O1447" s="37"/>
      <c r="P1447" s="97" t="n">
        <v>18</v>
      </c>
      <c r="Q1447" s="97"/>
      <c r="R1447" s="97"/>
      <c r="S1447" s="97" t="n">
        <v>28</v>
      </c>
      <c r="T1447" s="97"/>
      <c r="U1447" s="97"/>
      <c r="V1447" s="97"/>
      <c r="W1447" s="97"/>
      <c r="X1447" s="97"/>
      <c r="Y1447" s="97"/>
      <c r="Z1447" s="37" t="n">
        <f aca="false">P1447*Q1447+S1447+U1447+V1447+W1447+X1447+Y1447</f>
        <v>28</v>
      </c>
      <c r="AA1447" s="36" t="n">
        <f aca="false">N1447+Z1447</f>
        <v>68</v>
      </c>
      <c r="AB1447" s="74" t="s">
        <v>69</v>
      </c>
      <c r="AC1447" s="52" t="s">
        <v>435</v>
      </c>
      <c r="AD1447" s="52"/>
      <c r="AE1447" s="37" t="n">
        <v>72</v>
      </c>
      <c r="AF1447" s="38" t="n">
        <f aca="false">E1447*F1447+P1447*Q1447</f>
        <v>0</v>
      </c>
      <c r="AG1447" s="254" t="str">
        <f aca="false">AB1447</f>
        <v>вак. 2 п/гр</v>
      </c>
      <c r="AH1447" s="254" t="str">
        <f aca="false">C1447</f>
        <v>3АСС9-4б</v>
      </c>
      <c r="AI1447" s="255" t="str">
        <f aca="false">B1447</f>
        <v>12</v>
      </c>
      <c r="AJ1447" s="254" t="str">
        <f aca="false">CONCATENATE(A1447," ",D1447)</f>
        <v>МДК.01.02 Организация, принципы построения и функционирования компьютерных сетей</v>
      </c>
      <c r="AK1447" s="254" t="n">
        <f aca="false">E1447*F1447+P1447*Q1447+H1447+J1447+S1447+U1447</f>
        <v>68</v>
      </c>
      <c r="AL1447" s="254" t="n">
        <f aca="false">L1447+W1447</f>
        <v>0</v>
      </c>
      <c r="AM1447" s="254" t="n">
        <f aca="false">M1447+X1447</f>
        <v>0</v>
      </c>
      <c r="AN1447" s="254" t="n">
        <f aca="false">Y1447</f>
        <v>0</v>
      </c>
      <c r="AO1447" s="254" t="n">
        <f aca="false">SUM(AK1447:AN1447)</f>
        <v>68</v>
      </c>
      <c r="AP1447" s="256" t="n">
        <f aca="false">K1447+V1447</f>
        <v>0</v>
      </c>
    </row>
    <row r="1448" s="257" customFormat="true" ht="16.5" hidden="true" customHeight="true" outlineLevel="0" collapsed="false">
      <c r="A1448" s="156" t="s">
        <v>104</v>
      </c>
      <c r="B1448" s="150" t="s">
        <v>175</v>
      </c>
      <c r="C1448" s="97" t="s">
        <v>683</v>
      </c>
      <c r="D1448" s="154" t="s">
        <v>436</v>
      </c>
      <c r="E1448" s="97" t="n">
        <v>14</v>
      </c>
      <c r="F1448" s="97"/>
      <c r="G1448" s="97"/>
      <c r="H1448" s="97"/>
      <c r="I1448" s="97"/>
      <c r="J1448" s="97"/>
      <c r="K1448" s="97"/>
      <c r="L1448" s="97"/>
      <c r="M1448" s="97"/>
      <c r="N1448" s="37" t="n">
        <f aca="false">E1448*F1448+H1448+J1448+K1448+L1448+M1448</f>
        <v>0</v>
      </c>
      <c r="O1448" s="37"/>
      <c r="P1448" s="97" t="n">
        <v>18</v>
      </c>
      <c r="Q1448" s="97"/>
      <c r="R1448" s="97"/>
      <c r="S1448" s="97"/>
      <c r="T1448" s="97"/>
      <c r="U1448" s="97" t="n">
        <v>30</v>
      </c>
      <c r="V1448" s="97"/>
      <c r="W1448" s="97"/>
      <c r="X1448" s="97"/>
      <c r="Y1448" s="97"/>
      <c r="Z1448" s="37" t="n">
        <f aca="false">P1448*Q1448+S1448+U1448+V1448+W1448+X1448+Y1448</f>
        <v>30</v>
      </c>
      <c r="AA1448" s="36" t="n">
        <f aca="false">N1448+Z1448</f>
        <v>30</v>
      </c>
      <c r="AB1448" s="74" t="s">
        <v>428</v>
      </c>
      <c r="AC1448" s="52" t="s">
        <v>435</v>
      </c>
      <c r="AD1448" s="52"/>
      <c r="AE1448" s="37" t="n">
        <v>72</v>
      </c>
      <c r="AF1448" s="38" t="n">
        <f aca="false">E1448*F1448+P1448*Q1448</f>
        <v>0</v>
      </c>
      <c r="AG1448" s="254" t="str">
        <f aca="false">AB1448</f>
        <v>Туровский Е.Н.</v>
      </c>
      <c r="AH1448" s="254" t="str">
        <f aca="false">C1448</f>
        <v>3АСС9-4а</v>
      </c>
      <c r="AI1448" s="255" t="str">
        <f aca="false">B1448</f>
        <v>13</v>
      </c>
      <c r="AJ1448" s="254" t="str">
        <f aca="false">CONCATENATE(A1448," ",D1448)</f>
        <v>МДК.01.02 КП - Организация, принципы построения и функционирования компьютерных сетей</v>
      </c>
      <c r="AK1448" s="254" t="n">
        <f aca="false">E1448*F1448+P1448*Q1448+H1448+J1448+S1448+U1448</f>
        <v>30</v>
      </c>
      <c r="AL1448" s="254" t="n">
        <f aca="false">L1448+W1448</f>
        <v>0</v>
      </c>
      <c r="AM1448" s="254" t="n">
        <f aca="false">M1448+X1448</f>
        <v>0</v>
      </c>
      <c r="AN1448" s="254" t="n">
        <f aca="false">Y1448</f>
        <v>0</v>
      </c>
      <c r="AO1448" s="254" t="n">
        <f aca="false">SUM(AK1448:AN1448)</f>
        <v>30</v>
      </c>
      <c r="AP1448" s="256" t="n">
        <f aca="false">K1448+V1448</f>
        <v>0</v>
      </c>
    </row>
    <row r="1449" s="257" customFormat="true" ht="16.5" hidden="true" customHeight="true" outlineLevel="0" collapsed="false">
      <c r="A1449" s="156" t="s">
        <v>104</v>
      </c>
      <c r="B1449" s="150" t="s">
        <v>53</v>
      </c>
      <c r="C1449" s="97" t="s">
        <v>684</v>
      </c>
      <c r="D1449" s="154" t="s">
        <v>436</v>
      </c>
      <c r="E1449" s="97" t="n">
        <v>14</v>
      </c>
      <c r="F1449" s="97"/>
      <c r="G1449" s="97"/>
      <c r="H1449" s="97"/>
      <c r="I1449" s="97"/>
      <c r="J1449" s="97"/>
      <c r="K1449" s="97"/>
      <c r="L1449" s="97"/>
      <c r="M1449" s="97"/>
      <c r="N1449" s="37" t="n">
        <f aca="false">E1449*F1449+H1449+J1449+K1449+L1449+M1449</f>
        <v>0</v>
      </c>
      <c r="O1449" s="37"/>
      <c r="P1449" s="97" t="n">
        <v>18</v>
      </c>
      <c r="Q1449" s="97"/>
      <c r="R1449" s="97"/>
      <c r="S1449" s="97"/>
      <c r="T1449" s="97"/>
      <c r="U1449" s="97" t="n">
        <v>30</v>
      </c>
      <c r="V1449" s="97"/>
      <c r="W1449" s="97"/>
      <c r="X1449" s="97"/>
      <c r="Y1449" s="97"/>
      <c r="Z1449" s="37" t="n">
        <f aca="false">P1449*Q1449+S1449+U1449+V1449+W1449+X1449+Y1449</f>
        <v>30</v>
      </c>
      <c r="AA1449" s="36" t="n">
        <f aca="false">N1449+Z1449</f>
        <v>30</v>
      </c>
      <c r="AB1449" s="74" t="s">
        <v>428</v>
      </c>
      <c r="AC1449" s="52" t="s">
        <v>435</v>
      </c>
      <c r="AD1449" s="52"/>
      <c r="AE1449" s="37" t="n">
        <v>72</v>
      </c>
      <c r="AF1449" s="38" t="n">
        <f aca="false">E1449*F1449+P1449*Q1449</f>
        <v>0</v>
      </c>
      <c r="AG1449" s="254" t="str">
        <f aca="false">AB1449</f>
        <v>Туровский Е.Н.</v>
      </c>
      <c r="AH1449" s="254" t="str">
        <f aca="false">C1449</f>
        <v>3АСС9-4б</v>
      </c>
      <c r="AI1449" s="255" t="str">
        <f aca="false">B1449</f>
        <v>12</v>
      </c>
      <c r="AJ1449" s="254" t="str">
        <f aca="false">CONCATENATE(A1449," ",D1449)</f>
        <v>МДК.01.02 КП - Организация, принципы построения и функционирования компьютерных сетей</v>
      </c>
      <c r="AK1449" s="254" t="n">
        <f aca="false">E1449*F1449+P1449*Q1449+H1449+J1449+S1449+U1449</f>
        <v>30</v>
      </c>
      <c r="AL1449" s="254" t="n">
        <f aca="false">L1449+W1449</f>
        <v>0</v>
      </c>
      <c r="AM1449" s="254" t="n">
        <f aca="false">M1449+X1449</f>
        <v>0</v>
      </c>
      <c r="AN1449" s="254" t="n">
        <f aca="false">Y1449</f>
        <v>0</v>
      </c>
      <c r="AO1449" s="254" t="n">
        <f aca="false">SUM(AK1449:AN1449)</f>
        <v>30</v>
      </c>
      <c r="AP1449" s="256" t="n">
        <f aca="false">K1449+V1449</f>
        <v>0</v>
      </c>
    </row>
    <row r="1450" s="257" customFormat="true" ht="16.5" hidden="true" customHeight="true" outlineLevel="0" collapsed="false">
      <c r="A1450" s="156" t="s">
        <v>136</v>
      </c>
      <c r="B1450" s="150" t="s">
        <v>238</v>
      </c>
      <c r="C1450" s="97" t="s">
        <v>685</v>
      </c>
      <c r="D1450" s="154" t="s">
        <v>438</v>
      </c>
      <c r="E1450" s="97" t="n">
        <v>14</v>
      </c>
      <c r="F1450" s="97"/>
      <c r="G1450" s="97"/>
      <c r="H1450" s="97"/>
      <c r="I1450" s="97"/>
      <c r="J1450" s="97"/>
      <c r="K1450" s="97"/>
      <c r="L1450" s="97"/>
      <c r="M1450" s="97"/>
      <c r="N1450" s="37" t="n">
        <f aca="false">E1450*F1450+H1450+J1450+K1450+L1450+M1450</f>
        <v>0</v>
      </c>
      <c r="O1450" s="37"/>
      <c r="P1450" s="97" t="n">
        <v>18</v>
      </c>
      <c r="Q1450" s="97" t="n">
        <v>4</v>
      </c>
      <c r="R1450" s="97" t="n">
        <v>40</v>
      </c>
      <c r="S1450" s="97" t="n">
        <v>-40</v>
      </c>
      <c r="T1450" s="97"/>
      <c r="U1450" s="97"/>
      <c r="V1450" s="97"/>
      <c r="W1450" s="97" t="n">
        <v>4</v>
      </c>
      <c r="X1450" s="97"/>
      <c r="Y1450" s="97"/>
      <c r="Z1450" s="37" t="n">
        <f aca="false">P1450*Q1450+S1450+U1450+V1450+W1450+X1450+Y1450</f>
        <v>36</v>
      </c>
      <c r="AA1450" s="36" t="n">
        <f aca="false">N1450+Z1450</f>
        <v>36</v>
      </c>
      <c r="AB1450" s="47" t="s">
        <v>259</v>
      </c>
      <c r="AC1450" s="52"/>
      <c r="AD1450" s="52"/>
      <c r="AE1450" s="37" t="n">
        <v>72</v>
      </c>
      <c r="AF1450" s="38" t="n">
        <f aca="false">E1450*F1450+P1450*Q1450</f>
        <v>72</v>
      </c>
      <c r="AG1450" s="254" t="str">
        <f aca="false">AB1450</f>
        <v>Евдокимов М.В.</v>
      </c>
      <c r="AH1450" s="254" t="str">
        <f aca="false">C1450</f>
        <v>3АСС9-4</v>
      </c>
      <c r="AI1450" s="255" t="str">
        <f aca="false">B1450</f>
        <v>25</v>
      </c>
      <c r="AJ1450" s="254" t="str">
        <f aca="false">CONCATENATE(A1450," ",D1450)</f>
        <v>МДК.01.03 Системы коммутации, технологии их монтажа и обслуживания</v>
      </c>
      <c r="AK1450" s="254" t="n">
        <f aca="false">E1450*F1450+P1450*Q1450+H1450+J1450+S1450+U1450</f>
        <v>32</v>
      </c>
      <c r="AL1450" s="254" t="n">
        <f aca="false">L1450+W1450</f>
        <v>4</v>
      </c>
      <c r="AM1450" s="254" t="n">
        <f aca="false">M1450+X1450</f>
        <v>0</v>
      </c>
      <c r="AN1450" s="254" t="n">
        <f aca="false">Y1450</f>
        <v>0</v>
      </c>
      <c r="AO1450" s="254" t="n">
        <f aca="false">SUM(AK1450:AN1450)</f>
        <v>36</v>
      </c>
      <c r="AP1450" s="256" t="n">
        <f aca="false">K1450+V1450</f>
        <v>0</v>
      </c>
    </row>
    <row r="1451" s="257" customFormat="true" ht="16.5" hidden="true" customHeight="true" outlineLevel="0" collapsed="false">
      <c r="A1451" s="156" t="s">
        <v>136</v>
      </c>
      <c r="B1451" s="150" t="s">
        <v>175</v>
      </c>
      <c r="C1451" s="97" t="s">
        <v>683</v>
      </c>
      <c r="D1451" s="154" t="s">
        <v>438</v>
      </c>
      <c r="E1451" s="97" t="n">
        <v>14</v>
      </c>
      <c r="F1451" s="97"/>
      <c r="G1451" s="97"/>
      <c r="H1451" s="97"/>
      <c r="I1451" s="97"/>
      <c r="J1451" s="97"/>
      <c r="K1451" s="97"/>
      <c r="L1451" s="97"/>
      <c r="M1451" s="97"/>
      <c r="N1451" s="37" t="n">
        <f aca="false">E1451*F1451+H1451+J1451+K1451+L1451+M1451</f>
        <v>0</v>
      </c>
      <c r="O1451" s="37"/>
      <c r="P1451" s="97" t="n">
        <v>18</v>
      </c>
      <c r="Q1451" s="97"/>
      <c r="R1451" s="97"/>
      <c r="S1451" s="97" t="n">
        <v>40</v>
      </c>
      <c r="T1451" s="97"/>
      <c r="U1451" s="97"/>
      <c r="V1451" s="97"/>
      <c r="W1451" s="97"/>
      <c r="X1451" s="97"/>
      <c r="Y1451" s="97"/>
      <c r="Z1451" s="37" t="n">
        <f aca="false">P1451*Q1451+S1451+U1451+V1451+W1451+X1451+Y1451</f>
        <v>40</v>
      </c>
      <c r="AA1451" s="36" t="n">
        <f aca="false">N1451+Z1451</f>
        <v>40</v>
      </c>
      <c r="AB1451" s="47" t="s">
        <v>259</v>
      </c>
      <c r="AC1451" s="52"/>
      <c r="AD1451" s="52"/>
      <c r="AE1451" s="37" t="n">
        <v>72</v>
      </c>
      <c r="AF1451" s="38" t="n">
        <f aca="false">E1451*F1451+P1451*Q1451</f>
        <v>0</v>
      </c>
      <c r="AG1451" s="254" t="str">
        <f aca="false">AB1451</f>
        <v>Евдокимов М.В.</v>
      </c>
      <c r="AH1451" s="254" t="str">
        <f aca="false">C1451</f>
        <v>3АСС9-4а</v>
      </c>
      <c r="AI1451" s="255" t="str">
        <f aca="false">B1451</f>
        <v>13</v>
      </c>
      <c r="AJ1451" s="254" t="str">
        <f aca="false">CONCATENATE(A1451," ",D1451)</f>
        <v>МДК.01.03 Системы коммутации, технологии их монтажа и обслуживания</v>
      </c>
      <c r="AK1451" s="254" t="n">
        <f aca="false">E1451*F1451+P1451*Q1451+H1451+J1451+S1451+U1451</f>
        <v>40</v>
      </c>
      <c r="AL1451" s="254" t="n">
        <f aca="false">L1451+W1451</f>
        <v>0</v>
      </c>
      <c r="AM1451" s="254" t="n">
        <f aca="false">M1451+X1451</f>
        <v>0</v>
      </c>
      <c r="AN1451" s="254" t="n">
        <f aca="false">Y1451</f>
        <v>0</v>
      </c>
      <c r="AO1451" s="254" t="n">
        <f aca="false">SUM(AK1451:AN1451)</f>
        <v>40</v>
      </c>
      <c r="AP1451" s="256" t="n">
        <f aca="false">K1451+V1451</f>
        <v>0</v>
      </c>
    </row>
    <row r="1452" s="257" customFormat="true" ht="16.5" hidden="true" customHeight="true" outlineLevel="0" collapsed="false">
      <c r="A1452" s="156" t="s">
        <v>136</v>
      </c>
      <c r="B1452" s="150" t="s">
        <v>53</v>
      </c>
      <c r="C1452" s="97" t="s">
        <v>684</v>
      </c>
      <c r="D1452" s="154" t="s">
        <v>438</v>
      </c>
      <c r="E1452" s="97" t="n">
        <v>14</v>
      </c>
      <c r="F1452" s="97"/>
      <c r="G1452" s="97"/>
      <c r="H1452" s="97"/>
      <c r="I1452" s="97"/>
      <c r="J1452" s="97"/>
      <c r="K1452" s="97"/>
      <c r="L1452" s="97"/>
      <c r="M1452" s="97"/>
      <c r="N1452" s="37" t="n">
        <f aca="false">E1452*F1452+H1452+J1452+K1452+L1452+M1452</f>
        <v>0</v>
      </c>
      <c r="O1452" s="37"/>
      <c r="P1452" s="97" t="n">
        <v>18</v>
      </c>
      <c r="Q1452" s="97"/>
      <c r="R1452" s="97"/>
      <c r="S1452" s="97" t="n">
        <v>40</v>
      </c>
      <c r="T1452" s="97"/>
      <c r="U1452" s="97"/>
      <c r="V1452" s="97"/>
      <c r="W1452" s="97"/>
      <c r="X1452" s="97"/>
      <c r="Y1452" s="97"/>
      <c r="Z1452" s="37" t="n">
        <f aca="false">P1452*Q1452+S1452+U1452+V1452+W1452+X1452+Y1452</f>
        <v>40</v>
      </c>
      <c r="AA1452" s="36" t="n">
        <f aca="false">N1452+Z1452</f>
        <v>40</v>
      </c>
      <c r="AB1452" s="74" t="s">
        <v>69</v>
      </c>
      <c r="AC1452" s="52"/>
      <c r="AD1452" s="52"/>
      <c r="AE1452" s="37" t="n">
        <v>72</v>
      </c>
      <c r="AF1452" s="38" t="n">
        <f aca="false">E1452*F1452+P1452*Q1452</f>
        <v>0</v>
      </c>
      <c r="AG1452" s="254" t="str">
        <f aca="false">AB1452</f>
        <v>вак. 2 п/гр</v>
      </c>
      <c r="AH1452" s="254" t="str">
        <f aca="false">C1452</f>
        <v>3АСС9-4б</v>
      </c>
      <c r="AI1452" s="255" t="str">
        <f aca="false">B1452</f>
        <v>12</v>
      </c>
      <c r="AJ1452" s="254" t="str">
        <f aca="false">CONCATENATE(A1452," ",D1452)</f>
        <v>МДК.01.03 Системы коммутации, технологии их монтажа и обслуживания</v>
      </c>
      <c r="AK1452" s="254" t="n">
        <f aca="false">E1452*F1452+P1452*Q1452+H1452+J1452+S1452+U1452</f>
        <v>40</v>
      </c>
      <c r="AL1452" s="254" t="n">
        <f aca="false">L1452+W1452</f>
        <v>0</v>
      </c>
      <c r="AM1452" s="254" t="n">
        <f aca="false">M1452+X1452</f>
        <v>0</v>
      </c>
      <c r="AN1452" s="254" t="n">
        <f aca="false">Y1452</f>
        <v>0</v>
      </c>
      <c r="AO1452" s="254" t="n">
        <f aca="false">SUM(AK1452:AN1452)</f>
        <v>40</v>
      </c>
      <c r="AP1452" s="256" t="n">
        <f aca="false">K1452+V1452</f>
        <v>0</v>
      </c>
    </row>
    <row r="1453" s="257" customFormat="true" ht="16.5" hidden="true" customHeight="true" outlineLevel="0" collapsed="false">
      <c r="A1453" s="156" t="s">
        <v>333</v>
      </c>
      <c r="B1453" s="150" t="s">
        <v>238</v>
      </c>
      <c r="C1453" s="97" t="s">
        <v>685</v>
      </c>
      <c r="D1453" s="154" t="s">
        <v>439</v>
      </c>
      <c r="E1453" s="97" t="n">
        <v>14</v>
      </c>
      <c r="F1453" s="97"/>
      <c r="G1453" s="97"/>
      <c r="H1453" s="97"/>
      <c r="I1453" s="97"/>
      <c r="J1453" s="97"/>
      <c r="K1453" s="97"/>
      <c r="L1453" s="97"/>
      <c r="M1453" s="97"/>
      <c r="N1453" s="37" t="n">
        <f aca="false">E1453*F1453+H1453+J1453+K1453+L1453+M1453</f>
        <v>0</v>
      </c>
      <c r="O1453" s="37"/>
      <c r="P1453" s="97" t="n">
        <v>18</v>
      </c>
      <c r="Q1453" s="97" t="n">
        <v>3</v>
      </c>
      <c r="R1453" s="97" t="n">
        <v>26</v>
      </c>
      <c r="S1453" s="97" t="n">
        <v>-26</v>
      </c>
      <c r="T1453" s="97"/>
      <c r="U1453" s="97"/>
      <c r="V1453" s="97"/>
      <c r="W1453" s="97" t="n">
        <v>4</v>
      </c>
      <c r="X1453" s="97"/>
      <c r="Y1453" s="97"/>
      <c r="Z1453" s="37" t="n">
        <f aca="false">P1453*Q1453+S1453+U1453+V1453+W1453+X1453+Y1453</f>
        <v>32</v>
      </c>
      <c r="AA1453" s="36" t="n">
        <f aca="false">N1453+Z1453</f>
        <v>32</v>
      </c>
      <c r="AB1453" s="47" t="s">
        <v>259</v>
      </c>
      <c r="AC1453" s="52"/>
      <c r="AD1453" s="52"/>
      <c r="AE1453" s="37" t="n">
        <v>54</v>
      </c>
      <c r="AF1453" s="38" t="n">
        <f aca="false">E1453*F1453+P1453*Q1453</f>
        <v>54</v>
      </c>
      <c r="AG1453" s="254" t="str">
        <f aca="false">AB1453</f>
        <v>Евдокимов М.В.</v>
      </c>
      <c r="AH1453" s="254" t="str">
        <f aca="false">C1453</f>
        <v>3АСС9-4</v>
      </c>
      <c r="AI1453" s="255" t="str">
        <f aca="false">B1453</f>
        <v>25</v>
      </c>
      <c r="AJ1453" s="254" t="str">
        <f aca="false">CONCATENATE(A1453," ",D1453)</f>
        <v>МДК.01.04 Дизайн проектируемых систем</v>
      </c>
      <c r="AK1453" s="254" t="n">
        <f aca="false">E1453*F1453+P1453*Q1453+H1453+J1453+S1453+U1453</f>
        <v>28</v>
      </c>
      <c r="AL1453" s="254" t="n">
        <f aca="false">L1453+W1453</f>
        <v>4</v>
      </c>
      <c r="AM1453" s="254" t="n">
        <f aca="false">M1453+X1453</f>
        <v>0</v>
      </c>
      <c r="AN1453" s="254" t="n">
        <f aca="false">Y1453</f>
        <v>0</v>
      </c>
      <c r="AO1453" s="254" t="n">
        <f aca="false">SUM(AK1453:AN1453)</f>
        <v>32</v>
      </c>
      <c r="AP1453" s="256" t="n">
        <f aca="false">K1453+V1453</f>
        <v>0</v>
      </c>
    </row>
    <row r="1454" s="257" customFormat="true" ht="16.5" hidden="true" customHeight="true" outlineLevel="0" collapsed="false">
      <c r="A1454" s="156" t="s">
        <v>333</v>
      </c>
      <c r="B1454" s="150" t="s">
        <v>175</v>
      </c>
      <c r="C1454" s="97" t="s">
        <v>683</v>
      </c>
      <c r="D1454" s="154" t="s">
        <v>439</v>
      </c>
      <c r="E1454" s="97" t="n">
        <v>14</v>
      </c>
      <c r="F1454" s="97"/>
      <c r="G1454" s="97"/>
      <c r="H1454" s="97"/>
      <c r="I1454" s="97"/>
      <c r="J1454" s="97"/>
      <c r="K1454" s="97"/>
      <c r="L1454" s="97"/>
      <c r="M1454" s="97"/>
      <c r="N1454" s="37" t="n">
        <f aca="false">E1454*F1454+H1454+J1454+K1454+L1454+M1454</f>
        <v>0</v>
      </c>
      <c r="O1454" s="37"/>
      <c r="P1454" s="97" t="n">
        <v>18</v>
      </c>
      <c r="Q1454" s="97"/>
      <c r="R1454" s="97"/>
      <c r="S1454" s="97" t="n">
        <v>26</v>
      </c>
      <c r="T1454" s="97"/>
      <c r="U1454" s="97"/>
      <c r="V1454" s="97"/>
      <c r="W1454" s="97"/>
      <c r="X1454" s="97"/>
      <c r="Y1454" s="97"/>
      <c r="Z1454" s="37" t="n">
        <f aca="false">P1454*Q1454+S1454+U1454+V1454+W1454+X1454+Y1454</f>
        <v>26</v>
      </c>
      <c r="AA1454" s="36" t="n">
        <f aca="false">N1454+Z1454</f>
        <v>26</v>
      </c>
      <c r="AB1454" s="47" t="s">
        <v>259</v>
      </c>
      <c r="AC1454" s="52"/>
      <c r="AD1454" s="52"/>
      <c r="AE1454" s="37" t="n">
        <v>54</v>
      </c>
      <c r="AF1454" s="38" t="n">
        <f aca="false">E1454*F1454+P1454*Q1454</f>
        <v>0</v>
      </c>
      <c r="AG1454" s="254" t="str">
        <f aca="false">AB1454</f>
        <v>Евдокимов М.В.</v>
      </c>
      <c r="AH1454" s="254" t="str">
        <f aca="false">C1454</f>
        <v>3АСС9-4а</v>
      </c>
      <c r="AI1454" s="255" t="str">
        <f aca="false">B1454</f>
        <v>13</v>
      </c>
      <c r="AJ1454" s="254" t="str">
        <f aca="false">CONCATENATE(A1454," ",D1454)</f>
        <v>МДК.01.04 Дизайн проектируемых систем</v>
      </c>
      <c r="AK1454" s="254" t="n">
        <f aca="false">E1454*F1454+P1454*Q1454+H1454+J1454+S1454+U1454</f>
        <v>26</v>
      </c>
      <c r="AL1454" s="254" t="n">
        <f aca="false">L1454+W1454</f>
        <v>0</v>
      </c>
      <c r="AM1454" s="254" t="n">
        <f aca="false">M1454+X1454</f>
        <v>0</v>
      </c>
      <c r="AN1454" s="254" t="n">
        <f aca="false">Y1454</f>
        <v>0</v>
      </c>
      <c r="AO1454" s="254" t="n">
        <f aca="false">SUM(AK1454:AN1454)</f>
        <v>26</v>
      </c>
      <c r="AP1454" s="256" t="n">
        <f aca="false">K1454+V1454</f>
        <v>0</v>
      </c>
    </row>
    <row r="1455" s="257" customFormat="true" ht="16.5" hidden="true" customHeight="true" outlineLevel="0" collapsed="false">
      <c r="A1455" s="156" t="s">
        <v>333</v>
      </c>
      <c r="B1455" s="150" t="s">
        <v>53</v>
      </c>
      <c r="C1455" s="97" t="s">
        <v>684</v>
      </c>
      <c r="D1455" s="154" t="s">
        <v>439</v>
      </c>
      <c r="E1455" s="97" t="n">
        <v>14</v>
      </c>
      <c r="F1455" s="97"/>
      <c r="G1455" s="97"/>
      <c r="H1455" s="97"/>
      <c r="I1455" s="97"/>
      <c r="J1455" s="97"/>
      <c r="K1455" s="97"/>
      <c r="L1455" s="97"/>
      <c r="M1455" s="97"/>
      <c r="N1455" s="37" t="n">
        <f aca="false">E1455*F1455+H1455+J1455+K1455+L1455+M1455</f>
        <v>0</v>
      </c>
      <c r="O1455" s="37"/>
      <c r="P1455" s="97" t="n">
        <v>18</v>
      </c>
      <c r="Q1455" s="97"/>
      <c r="R1455" s="97"/>
      <c r="S1455" s="97" t="n">
        <v>26</v>
      </c>
      <c r="T1455" s="97"/>
      <c r="U1455" s="97"/>
      <c r="V1455" s="97"/>
      <c r="W1455" s="97"/>
      <c r="X1455" s="97"/>
      <c r="Y1455" s="97"/>
      <c r="Z1455" s="37" t="n">
        <f aca="false">P1455*Q1455+S1455+U1455+V1455+W1455+X1455+Y1455</f>
        <v>26</v>
      </c>
      <c r="AA1455" s="36" t="n">
        <f aca="false">N1455+Z1455</f>
        <v>26</v>
      </c>
      <c r="AB1455" s="74" t="s">
        <v>69</v>
      </c>
      <c r="AC1455" s="52"/>
      <c r="AD1455" s="52"/>
      <c r="AE1455" s="37" t="n">
        <v>54</v>
      </c>
      <c r="AF1455" s="38" t="n">
        <f aca="false">E1455*F1455+P1455*Q1455</f>
        <v>0</v>
      </c>
      <c r="AG1455" s="254" t="str">
        <f aca="false">AB1455</f>
        <v>вак. 2 п/гр</v>
      </c>
      <c r="AH1455" s="254" t="str">
        <f aca="false">C1455</f>
        <v>3АСС9-4б</v>
      </c>
      <c r="AI1455" s="255" t="str">
        <f aca="false">B1455</f>
        <v>12</v>
      </c>
      <c r="AJ1455" s="254" t="str">
        <f aca="false">CONCATENATE(A1455," ",D1455)</f>
        <v>МДК.01.04 Дизайн проектируемых систем</v>
      </c>
      <c r="AK1455" s="254" t="n">
        <f aca="false">E1455*F1455+P1455*Q1455+H1455+J1455+S1455+U1455</f>
        <v>26</v>
      </c>
      <c r="AL1455" s="254" t="n">
        <f aca="false">L1455+W1455</f>
        <v>0</v>
      </c>
      <c r="AM1455" s="254" t="n">
        <f aca="false">M1455+X1455</f>
        <v>0</v>
      </c>
      <c r="AN1455" s="254" t="n">
        <f aca="false">Y1455</f>
        <v>0</v>
      </c>
      <c r="AO1455" s="254" t="n">
        <f aca="false">SUM(AK1455:AN1455)</f>
        <v>26</v>
      </c>
      <c r="AP1455" s="256" t="n">
        <f aca="false">K1455+V1455</f>
        <v>0</v>
      </c>
    </row>
    <row r="1456" s="257" customFormat="true" ht="16.5" hidden="true" customHeight="true" outlineLevel="0" collapsed="false">
      <c r="A1456" s="156" t="s">
        <v>138</v>
      </c>
      <c r="B1456" s="150" t="s">
        <v>175</v>
      </c>
      <c r="C1456" s="97" t="s">
        <v>683</v>
      </c>
      <c r="D1456" s="154" t="s">
        <v>108</v>
      </c>
      <c r="E1456" s="97" t="n">
        <v>2</v>
      </c>
      <c r="F1456" s="97" t="n">
        <v>36</v>
      </c>
      <c r="G1456" s="97"/>
      <c r="H1456" s="97"/>
      <c r="I1456" s="97"/>
      <c r="J1456" s="97"/>
      <c r="K1456" s="97"/>
      <c r="L1456" s="97"/>
      <c r="M1456" s="97"/>
      <c r="N1456" s="37" t="n">
        <f aca="false">E1456*F1456+H1456+J1456+K1456+L1456+M1456</f>
        <v>72</v>
      </c>
      <c r="O1456" s="37"/>
      <c r="P1456" s="97" t="n">
        <v>18</v>
      </c>
      <c r="Q1456" s="97"/>
      <c r="R1456" s="97"/>
      <c r="S1456" s="97"/>
      <c r="T1456" s="97"/>
      <c r="U1456" s="97"/>
      <c r="V1456" s="97"/>
      <c r="W1456" s="97"/>
      <c r="X1456" s="97"/>
      <c r="Y1456" s="97"/>
      <c r="Z1456" s="37" t="n">
        <f aca="false">P1456*Q1456+S1456+U1456+V1456+W1456+X1456+Y1456</f>
        <v>0</v>
      </c>
      <c r="AA1456" s="36" t="n">
        <f aca="false">N1456+Z1456</f>
        <v>72</v>
      </c>
      <c r="AB1456" s="73" t="s">
        <v>321</v>
      </c>
      <c r="AC1456" s="52"/>
      <c r="AD1456" s="52"/>
      <c r="AE1456" s="37" t="n">
        <v>0</v>
      </c>
      <c r="AF1456" s="38" t="n">
        <f aca="false">E1456*F1456+P1456*Q1456</f>
        <v>72</v>
      </c>
      <c r="AG1456" s="254" t="str">
        <f aca="false">AB1456</f>
        <v>Вашкевич С.И.</v>
      </c>
      <c r="AH1456" s="254" t="str">
        <f aca="false">C1456</f>
        <v>3АСС9-4а</v>
      </c>
      <c r="AI1456" s="255" t="str">
        <f aca="false">B1456</f>
        <v>13</v>
      </c>
      <c r="AJ1456" s="254" t="str">
        <f aca="false">CONCATENATE(A1456," ",D1456)</f>
        <v>УП.01 Учебная практика</v>
      </c>
      <c r="AK1456" s="254" t="n">
        <f aca="false">E1456*F1456+P1456*Q1456+H1456+J1456+S1456+U1456</f>
        <v>72</v>
      </c>
      <c r="AL1456" s="254" t="n">
        <f aca="false">L1456+W1456</f>
        <v>0</v>
      </c>
      <c r="AM1456" s="254" t="n">
        <f aca="false">M1456+X1456</f>
        <v>0</v>
      </c>
      <c r="AN1456" s="254" t="n">
        <f aca="false">Y1456</f>
        <v>0</v>
      </c>
      <c r="AO1456" s="254" t="n">
        <f aca="false">SUM(AK1456:AN1456)</f>
        <v>72</v>
      </c>
      <c r="AP1456" s="256" t="n">
        <f aca="false">K1456+V1456</f>
        <v>0</v>
      </c>
    </row>
    <row r="1457" s="257" customFormat="true" ht="16.5" hidden="true" customHeight="true" outlineLevel="0" collapsed="false">
      <c r="A1457" s="156" t="s">
        <v>138</v>
      </c>
      <c r="B1457" s="150" t="s">
        <v>53</v>
      </c>
      <c r="C1457" s="97" t="s">
        <v>684</v>
      </c>
      <c r="D1457" s="154" t="s">
        <v>108</v>
      </c>
      <c r="E1457" s="97" t="n">
        <v>2</v>
      </c>
      <c r="F1457" s="97" t="n">
        <v>36</v>
      </c>
      <c r="G1457" s="97"/>
      <c r="H1457" s="97"/>
      <c r="I1457" s="97"/>
      <c r="J1457" s="97"/>
      <c r="K1457" s="97"/>
      <c r="L1457" s="97"/>
      <c r="M1457" s="97"/>
      <c r="N1457" s="37" t="n">
        <f aca="false">E1457*F1457+H1457+J1457+K1457+L1457+M1457</f>
        <v>72</v>
      </c>
      <c r="O1457" s="37"/>
      <c r="P1457" s="97" t="n">
        <v>18</v>
      </c>
      <c r="Q1457" s="97"/>
      <c r="R1457" s="97"/>
      <c r="S1457" s="97"/>
      <c r="T1457" s="97"/>
      <c r="U1457" s="97"/>
      <c r="V1457" s="97"/>
      <c r="W1457" s="97"/>
      <c r="X1457" s="97"/>
      <c r="Y1457" s="97"/>
      <c r="Z1457" s="37" t="n">
        <f aca="false">P1457*Q1457+S1457+U1457+V1457+W1457+X1457+Y1457</f>
        <v>0</v>
      </c>
      <c r="AA1457" s="36" t="n">
        <f aca="false">N1457+Z1457</f>
        <v>72</v>
      </c>
      <c r="AB1457" s="73" t="s">
        <v>424</v>
      </c>
      <c r="AC1457" s="52"/>
      <c r="AD1457" s="52"/>
      <c r="AE1457" s="37"/>
      <c r="AF1457" s="38" t="n">
        <f aca="false">E1457*F1457+P1457*Q1457</f>
        <v>72</v>
      </c>
      <c r="AG1457" s="254" t="str">
        <f aca="false">AB1457</f>
        <v>Артемов А.П.</v>
      </c>
      <c r="AH1457" s="254" t="str">
        <f aca="false">C1457</f>
        <v>3АСС9-4б</v>
      </c>
      <c r="AI1457" s="255" t="str">
        <f aca="false">B1457</f>
        <v>12</v>
      </c>
      <c r="AJ1457" s="254" t="str">
        <f aca="false">CONCATENATE(A1457," ",D1457)</f>
        <v>УП.01 Учебная практика</v>
      </c>
      <c r="AK1457" s="254" t="n">
        <f aca="false">E1457*F1457+P1457*Q1457+H1457+J1457+S1457+U1457</f>
        <v>72</v>
      </c>
      <c r="AL1457" s="254" t="n">
        <f aca="false">L1457+W1457</f>
        <v>0</v>
      </c>
      <c r="AM1457" s="254" t="n">
        <f aca="false">M1457+X1457</f>
        <v>0</v>
      </c>
      <c r="AN1457" s="254" t="n">
        <f aca="false">Y1457</f>
        <v>0</v>
      </c>
      <c r="AO1457" s="254" t="n">
        <f aca="false">SUM(AK1457:AN1457)</f>
        <v>72</v>
      </c>
      <c r="AP1457" s="256" t="n">
        <f aca="false">K1457+V1457</f>
        <v>0</v>
      </c>
    </row>
    <row r="1458" s="257" customFormat="true" ht="16.5" hidden="true" customHeight="true" outlineLevel="0" collapsed="false">
      <c r="A1458" s="156" t="s">
        <v>139</v>
      </c>
      <c r="B1458" s="150" t="s">
        <v>238</v>
      </c>
      <c r="C1458" s="97" t="s">
        <v>685</v>
      </c>
      <c r="D1458" s="154" t="s">
        <v>140</v>
      </c>
      <c r="E1458" s="97" t="n">
        <v>14</v>
      </c>
      <c r="F1458" s="97"/>
      <c r="G1458" s="97"/>
      <c r="H1458" s="97"/>
      <c r="I1458" s="97"/>
      <c r="J1458" s="97"/>
      <c r="K1458" s="97"/>
      <c r="L1458" s="97"/>
      <c r="M1458" s="97"/>
      <c r="N1458" s="37" t="n">
        <f aca="false">E1458*F1458+H1458+J1458+K1458+L1458+M1458</f>
        <v>0</v>
      </c>
      <c r="O1458" s="37"/>
      <c r="P1458" s="97" t="n">
        <v>4</v>
      </c>
      <c r="Q1458" s="97" t="n">
        <v>12</v>
      </c>
      <c r="R1458" s="97"/>
      <c r="S1458" s="97"/>
      <c r="T1458" s="97"/>
      <c r="U1458" s="97"/>
      <c r="V1458" s="97"/>
      <c r="W1458" s="97"/>
      <c r="X1458" s="97"/>
      <c r="Y1458" s="97"/>
      <c r="Z1458" s="37" t="n">
        <f aca="false">P1458*Q1458+S1458+U1458+V1458+W1458+X1458+Y1458</f>
        <v>48</v>
      </c>
      <c r="AA1458" s="36" t="n">
        <f aca="false">N1458+Z1458</f>
        <v>48</v>
      </c>
      <c r="AB1458" s="37" t="s">
        <v>434</v>
      </c>
      <c r="AC1458" s="52"/>
      <c r="AD1458" s="52"/>
      <c r="AE1458" s="37" t="n">
        <v>144</v>
      </c>
      <c r="AF1458" s="38" t="n">
        <f aca="false">E1458*F1458+P1458*Q1458</f>
        <v>48</v>
      </c>
      <c r="AG1458" s="254" t="str">
        <f aca="false">AB1458</f>
        <v>Плаксо В.А.</v>
      </c>
      <c r="AH1458" s="254" t="str">
        <f aca="false">C1458</f>
        <v>3АСС9-4</v>
      </c>
      <c r="AI1458" s="255" t="str">
        <f aca="false">B1458</f>
        <v>25</v>
      </c>
      <c r="AJ1458" s="254" t="str">
        <f aca="false">CONCATENATE(A1458," ",D1458)</f>
        <v>ПП.01 Производственная практика (по профилю специальности)</v>
      </c>
      <c r="AK1458" s="254" t="n">
        <f aca="false">E1458*F1458+P1458*Q1458+H1458+J1458+S1458+U1458</f>
        <v>48</v>
      </c>
      <c r="AL1458" s="254" t="n">
        <f aca="false">L1458+W1458</f>
        <v>0</v>
      </c>
      <c r="AM1458" s="254" t="n">
        <f aca="false">M1458+X1458</f>
        <v>0</v>
      </c>
      <c r="AN1458" s="254" t="n">
        <f aca="false">Y1458</f>
        <v>0</v>
      </c>
      <c r="AO1458" s="254" t="n">
        <f aca="false">SUM(AK1458:AN1458)</f>
        <v>48</v>
      </c>
      <c r="AP1458" s="256" t="n">
        <f aca="false">K1458+V1458</f>
        <v>0</v>
      </c>
    </row>
    <row r="1459" s="257" customFormat="true" ht="16.5" hidden="true" customHeight="true" outlineLevel="0" collapsed="false">
      <c r="A1459" s="156" t="s">
        <v>139</v>
      </c>
      <c r="B1459" s="150" t="s">
        <v>238</v>
      </c>
      <c r="C1459" s="97" t="s">
        <v>685</v>
      </c>
      <c r="D1459" s="154" t="s">
        <v>140</v>
      </c>
      <c r="E1459" s="97" t="n">
        <v>14</v>
      </c>
      <c r="F1459" s="97"/>
      <c r="G1459" s="97"/>
      <c r="H1459" s="97"/>
      <c r="I1459" s="97"/>
      <c r="J1459" s="97"/>
      <c r="K1459" s="97"/>
      <c r="L1459" s="97"/>
      <c r="M1459" s="97"/>
      <c r="N1459" s="37" t="n">
        <f aca="false">E1459*F1459+H1459+J1459+K1459+L1459+M1459</f>
        <v>0</v>
      </c>
      <c r="O1459" s="37"/>
      <c r="P1459" s="97" t="n">
        <v>4</v>
      </c>
      <c r="Q1459" s="97" t="n">
        <v>12</v>
      </c>
      <c r="R1459" s="97"/>
      <c r="S1459" s="97"/>
      <c r="T1459" s="97"/>
      <c r="U1459" s="97"/>
      <c r="V1459" s="97"/>
      <c r="W1459" s="97"/>
      <c r="X1459" s="97"/>
      <c r="Y1459" s="97"/>
      <c r="Z1459" s="37" t="n">
        <f aca="false">P1459*Q1459+S1459+U1459+V1459+W1459+X1459+Y1459</f>
        <v>48</v>
      </c>
      <c r="AA1459" s="36" t="n">
        <f aca="false">N1459+Z1459</f>
        <v>48</v>
      </c>
      <c r="AB1459" s="37" t="s">
        <v>143</v>
      </c>
      <c r="AC1459" s="52"/>
      <c r="AD1459" s="52"/>
      <c r="AE1459" s="37"/>
      <c r="AF1459" s="38" t="n">
        <f aca="false">E1459*F1459+P1459*Q1459</f>
        <v>48</v>
      </c>
      <c r="AG1459" s="254" t="str">
        <f aca="false">AB1459</f>
        <v>вак. ПП</v>
      </c>
      <c r="AH1459" s="254" t="str">
        <f aca="false">C1459</f>
        <v>3АСС9-4</v>
      </c>
      <c r="AI1459" s="255" t="str">
        <f aca="false">B1459</f>
        <v>25</v>
      </c>
      <c r="AJ1459" s="254" t="str">
        <f aca="false">CONCATENATE(A1459," ",D1459)</f>
        <v>ПП.01 Производственная практика (по профилю специальности)</v>
      </c>
      <c r="AK1459" s="254" t="n">
        <f aca="false">E1459*F1459+P1459*Q1459+H1459+J1459+S1459+U1459</f>
        <v>48</v>
      </c>
      <c r="AL1459" s="254" t="n">
        <f aca="false">L1459+W1459</f>
        <v>0</v>
      </c>
      <c r="AM1459" s="254" t="n">
        <f aca="false">M1459+X1459</f>
        <v>0</v>
      </c>
      <c r="AN1459" s="254" t="n">
        <f aca="false">Y1459</f>
        <v>0</v>
      </c>
      <c r="AO1459" s="254" t="n">
        <f aca="false">SUM(AK1459:AN1459)</f>
        <v>48</v>
      </c>
      <c r="AP1459" s="256" t="n">
        <f aca="false">K1459+V1459</f>
        <v>0</v>
      </c>
    </row>
    <row r="1460" s="257" customFormat="true" ht="16.5" hidden="true" customHeight="true" outlineLevel="0" collapsed="false">
      <c r="A1460" s="156" t="s">
        <v>139</v>
      </c>
      <c r="B1460" s="150" t="s">
        <v>238</v>
      </c>
      <c r="C1460" s="97" t="s">
        <v>685</v>
      </c>
      <c r="D1460" s="154" t="s">
        <v>140</v>
      </c>
      <c r="E1460" s="97" t="n">
        <v>14</v>
      </c>
      <c r="F1460" s="97"/>
      <c r="G1460" s="97"/>
      <c r="H1460" s="97"/>
      <c r="I1460" s="97"/>
      <c r="J1460" s="97"/>
      <c r="K1460" s="97"/>
      <c r="L1460" s="97"/>
      <c r="M1460" s="97"/>
      <c r="N1460" s="37" t="n">
        <f aca="false">E1460*F1460+H1460+J1460+K1460+L1460+M1460</f>
        <v>0</v>
      </c>
      <c r="O1460" s="37"/>
      <c r="P1460" s="97" t="n">
        <v>4</v>
      </c>
      <c r="Q1460" s="97" t="n">
        <v>12</v>
      </c>
      <c r="R1460" s="97"/>
      <c r="S1460" s="97"/>
      <c r="T1460" s="97"/>
      <c r="U1460" s="97"/>
      <c r="V1460" s="97"/>
      <c r="W1460" s="97"/>
      <c r="X1460" s="97"/>
      <c r="Y1460" s="97"/>
      <c r="Z1460" s="37" t="n">
        <f aca="false">P1460*Q1460+S1460+U1460+V1460+W1460+X1460+Y1460</f>
        <v>48</v>
      </c>
      <c r="AA1460" s="36" t="n">
        <f aca="false">N1460+Z1460</f>
        <v>48</v>
      </c>
      <c r="AB1460" s="37" t="s">
        <v>143</v>
      </c>
      <c r="AC1460" s="52"/>
      <c r="AD1460" s="52"/>
      <c r="AE1460" s="37"/>
      <c r="AF1460" s="38" t="n">
        <f aca="false">E1460*F1460+P1460*Q1460</f>
        <v>48</v>
      </c>
      <c r="AG1460" s="254" t="str">
        <f aca="false">AB1460</f>
        <v>вак. ПП</v>
      </c>
      <c r="AH1460" s="254" t="str">
        <f aca="false">C1460</f>
        <v>3АСС9-4</v>
      </c>
      <c r="AI1460" s="255" t="str">
        <f aca="false">B1460</f>
        <v>25</v>
      </c>
      <c r="AJ1460" s="254" t="str">
        <f aca="false">CONCATENATE(A1460," ",D1460)</f>
        <v>ПП.01 Производственная практика (по профилю специальности)</v>
      </c>
      <c r="AK1460" s="254" t="n">
        <f aca="false">E1460*F1460+P1460*Q1460+H1460+J1460+S1460+U1460</f>
        <v>48</v>
      </c>
      <c r="AL1460" s="254" t="n">
        <f aca="false">L1460+W1460</f>
        <v>0</v>
      </c>
      <c r="AM1460" s="254" t="n">
        <f aca="false">M1460+X1460</f>
        <v>0</v>
      </c>
      <c r="AN1460" s="254" t="n">
        <f aca="false">Y1460</f>
        <v>0</v>
      </c>
      <c r="AO1460" s="254" t="n">
        <f aca="false">SUM(AK1460:AN1460)</f>
        <v>48</v>
      </c>
      <c r="AP1460" s="256" t="n">
        <f aca="false">K1460+V1460</f>
        <v>0</v>
      </c>
    </row>
    <row r="1461" s="257" customFormat="true" ht="16.5" hidden="true" customHeight="true" outlineLevel="0" collapsed="false">
      <c r="A1461" s="258" t="s">
        <v>441</v>
      </c>
      <c r="B1461" s="150" t="s">
        <v>238</v>
      </c>
      <c r="C1461" s="97" t="s">
        <v>685</v>
      </c>
      <c r="D1461" s="154" t="s">
        <v>145</v>
      </c>
      <c r="E1461" s="97" t="n">
        <v>14</v>
      </c>
      <c r="F1461" s="97"/>
      <c r="G1461" s="97"/>
      <c r="H1461" s="97"/>
      <c r="I1461" s="97"/>
      <c r="J1461" s="97"/>
      <c r="K1461" s="97"/>
      <c r="L1461" s="97"/>
      <c r="M1461" s="97"/>
      <c r="N1461" s="37" t="n">
        <f aca="false">E1461*F1461+H1461+J1461+K1461+L1461+M1461</f>
        <v>0</v>
      </c>
      <c r="O1461" s="37"/>
      <c r="P1461" s="97" t="n">
        <v>18</v>
      </c>
      <c r="Q1461" s="97"/>
      <c r="R1461" s="97"/>
      <c r="S1461" s="97"/>
      <c r="T1461" s="97"/>
      <c r="U1461" s="97"/>
      <c r="V1461" s="97"/>
      <c r="W1461" s="97"/>
      <c r="X1461" s="97" t="n">
        <v>24</v>
      </c>
      <c r="Y1461" s="97"/>
      <c r="Z1461" s="37" t="n">
        <f aca="false">P1461*Q1461+S1461+U1461+V1461+W1461+X1461+Y1461</f>
        <v>24</v>
      </c>
      <c r="AA1461" s="36" t="n">
        <f aca="false">N1461+Z1461</f>
        <v>24</v>
      </c>
      <c r="AB1461" s="37" t="s">
        <v>146</v>
      </c>
      <c r="AC1461" s="52"/>
      <c r="AD1461" s="52"/>
      <c r="AE1461" s="37" t="n">
        <v>0</v>
      </c>
      <c r="AF1461" s="38" t="n">
        <f aca="false">E1461*F1461+P1461*Q1461</f>
        <v>0</v>
      </c>
      <c r="AG1461" s="254" t="str">
        <f aca="false">AB1461</f>
        <v>вак. ДЭ</v>
      </c>
      <c r="AH1461" s="254" t="str">
        <f aca="false">C1461</f>
        <v>3АСС9-4</v>
      </c>
      <c r="AI1461" s="255" t="str">
        <f aca="false">B1461</f>
        <v>25</v>
      </c>
      <c r="AJ1461" s="254" t="str">
        <f aca="false">CONCATENATE(A1461," ",D1461)</f>
        <v>ДЭ Демонстрационный экзамен по модулю</v>
      </c>
      <c r="AK1461" s="254" t="n">
        <f aca="false">E1461*F1461+P1461*Q1461+H1461+J1461+S1461+U1461</f>
        <v>0</v>
      </c>
      <c r="AL1461" s="254" t="n">
        <f aca="false">L1461+W1461</f>
        <v>0</v>
      </c>
      <c r="AM1461" s="254" t="n">
        <f aca="false">M1461+X1461</f>
        <v>24</v>
      </c>
      <c r="AN1461" s="254" t="n">
        <f aca="false">Y1461</f>
        <v>0</v>
      </c>
      <c r="AO1461" s="254" t="n">
        <f aca="false">SUM(AK1461:AN1461)</f>
        <v>24</v>
      </c>
      <c r="AP1461" s="256" t="n">
        <f aca="false">K1461+V1461</f>
        <v>0</v>
      </c>
    </row>
    <row r="1462" s="257" customFormat="true" ht="16.5" hidden="true" customHeight="true" outlineLevel="0" collapsed="false">
      <c r="A1462" s="258" t="s">
        <v>147</v>
      </c>
      <c r="B1462" s="150" t="s">
        <v>238</v>
      </c>
      <c r="C1462" s="97" t="s">
        <v>685</v>
      </c>
      <c r="D1462" s="154" t="s">
        <v>442</v>
      </c>
      <c r="E1462" s="97" t="n">
        <v>14</v>
      </c>
      <c r="F1462" s="97" t="n">
        <v>5</v>
      </c>
      <c r="G1462" s="97" t="n">
        <v>100</v>
      </c>
      <c r="H1462" s="97" t="n">
        <v>-40</v>
      </c>
      <c r="I1462" s="97"/>
      <c r="J1462" s="97"/>
      <c r="K1462" s="97"/>
      <c r="L1462" s="97" t="n">
        <v>2</v>
      </c>
      <c r="M1462" s="97"/>
      <c r="N1462" s="37" t="n">
        <f aca="false">E1462*F1462+H1462+J1462+K1462+L1462+M1462</f>
        <v>32</v>
      </c>
      <c r="O1462" s="37"/>
      <c r="P1462" s="97" t="n">
        <v>18</v>
      </c>
      <c r="Q1462" s="97" t="n">
        <v>3</v>
      </c>
      <c r="R1462" s="97"/>
      <c r="S1462" s="97" t="n">
        <v>-20</v>
      </c>
      <c r="T1462" s="97"/>
      <c r="U1462" s="97"/>
      <c r="V1462" s="97"/>
      <c r="W1462" s="97" t="n">
        <v>4</v>
      </c>
      <c r="X1462" s="97"/>
      <c r="Y1462" s="97"/>
      <c r="Z1462" s="37" t="n">
        <f aca="false">P1462*Q1462+S1462+U1462+V1462+W1462+X1462+Y1462</f>
        <v>38</v>
      </c>
      <c r="AA1462" s="36" t="n">
        <f aca="false">N1462+Z1462</f>
        <v>70</v>
      </c>
      <c r="AB1462" s="74" t="s">
        <v>257</v>
      </c>
      <c r="AC1462" s="52" t="s">
        <v>444</v>
      </c>
      <c r="AD1462" s="52"/>
      <c r="AE1462" s="37" t="n">
        <v>54</v>
      </c>
      <c r="AF1462" s="38" t="n">
        <f aca="false">E1462*F1462+P1462*Q1462</f>
        <v>124</v>
      </c>
      <c r="AG1462" s="254" t="str">
        <f aca="false">AB1462</f>
        <v>Угольников И.М.</v>
      </c>
      <c r="AH1462" s="254" t="str">
        <f aca="false">C1462</f>
        <v>3АСС9-4</v>
      </c>
      <c r="AI1462" s="255" t="str">
        <f aca="false">B1462</f>
        <v>25</v>
      </c>
      <c r="AJ1462" s="254" t="str">
        <f aca="false">CONCATENATE(A1462," ",D1462)</f>
        <v>МДК.02.01 Администрирование сетевых операционных систем</v>
      </c>
      <c r="AK1462" s="254" t="n">
        <f aca="false">E1462*F1462+P1462*Q1462+H1462+J1462+S1462+U1462</f>
        <v>64</v>
      </c>
      <c r="AL1462" s="254" t="n">
        <f aca="false">L1462+W1462</f>
        <v>6</v>
      </c>
      <c r="AM1462" s="254" t="n">
        <f aca="false">M1462+X1462</f>
        <v>0</v>
      </c>
      <c r="AN1462" s="254" t="n">
        <f aca="false">Y1462</f>
        <v>0</v>
      </c>
      <c r="AO1462" s="254" t="n">
        <f aca="false">SUM(AK1462:AN1462)</f>
        <v>70</v>
      </c>
      <c r="AP1462" s="256" t="n">
        <f aca="false">K1462+V1462</f>
        <v>0</v>
      </c>
    </row>
    <row r="1463" s="257" customFormat="true" ht="16.5" hidden="true" customHeight="true" outlineLevel="0" collapsed="false">
      <c r="A1463" s="258" t="s">
        <v>147</v>
      </c>
      <c r="B1463" s="150" t="s">
        <v>175</v>
      </c>
      <c r="C1463" s="97" t="s">
        <v>683</v>
      </c>
      <c r="D1463" s="154" t="s">
        <v>442</v>
      </c>
      <c r="E1463" s="97" t="n">
        <v>14</v>
      </c>
      <c r="F1463" s="97"/>
      <c r="G1463" s="97"/>
      <c r="H1463" s="97" t="n">
        <v>40</v>
      </c>
      <c r="I1463" s="97"/>
      <c r="J1463" s="97"/>
      <c r="K1463" s="97"/>
      <c r="L1463" s="97"/>
      <c r="M1463" s="97"/>
      <c r="N1463" s="37" t="n">
        <f aca="false">E1463*F1463+H1463+J1463+K1463+L1463+M1463</f>
        <v>40</v>
      </c>
      <c r="O1463" s="37"/>
      <c r="P1463" s="97" t="n">
        <v>18</v>
      </c>
      <c r="Q1463" s="97"/>
      <c r="R1463" s="97"/>
      <c r="S1463" s="97" t="n">
        <v>20</v>
      </c>
      <c r="T1463" s="97"/>
      <c r="U1463" s="97"/>
      <c r="V1463" s="97"/>
      <c r="W1463" s="97"/>
      <c r="X1463" s="97"/>
      <c r="Y1463" s="97"/>
      <c r="Z1463" s="37" t="n">
        <f aca="false">P1463*Q1463+S1463+U1463+V1463+W1463+X1463+Y1463</f>
        <v>20</v>
      </c>
      <c r="AA1463" s="36" t="n">
        <f aca="false">N1463+Z1463</f>
        <v>60</v>
      </c>
      <c r="AB1463" s="74" t="s">
        <v>257</v>
      </c>
      <c r="AC1463" s="52" t="s">
        <v>444</v>
      </c>
      <c r="AD1463" s="52"/>
      <c r="AE1463" s="37" t="n">
        <v>54</v>
      </c>
      <c r="AF1463" s="38" t="n">
        <f aca="false">E1463*F1463+P1463*Q1463</f>
        <v>0</v>
      </c>
      <c r="AG1463" s="254" t="str">
        <f aca="false">AB1463</f>
        <v>Угольников И.М.</v>
      </c>
      <c r="AH1463" s="254" t="str">
        <f aca="false">C1463</f>
        <v>3АСС9-4а</v>
      </c>
      <c r="AI1463" s="255" t="str">
        <f aca="false">B1463</f>
        <v>13</v>
      </c>
      <c r="AJ1463" s="254" t="str">
        <f aca="false">CONCATENATE(A1463," ",D1463)</f>
        <v>МДК.02.01 Администрирование сетевых операционных систем</v>
      </c>
      <c r="AK1463" s="254" t="n">
        <f aca="false">E1463*F1463+P1463*Q1463+H1463+J1463+S1463+U1463</f>
        <v>60</v>
      </c>
      <c r="AL1463" s="254" t="n">
        <f aca="false">L1463+W1463</f>
        <v>0</v>
      </c>
      <c r="AM1463" s="254" t="n">
        <f aca="false">M1463+X1463</f>
        <v>0</v>
      </c>
      <c r="AN1463" s="254" t="n">
        <f aca="false">Y1463</f>
        <v>0</v>
      </c>
      <c r="AO1463" s="254" t="n">
        <f aca="false">SUM(AK1463:AN1463)</f>
        <v>60</v>
      </c>
      <c r="AP1463" s="256" t="n">
        <f aca="false">K1463+V1463</f>
        <v>0</v>
      </c>
    </row>
    <row r="1464" s="257" customFormat="true" ht="16.5" hidden="true" customHeight="true" outlineLevel="0" collapsed="false">
      <c r="A1464" s="258" t="s">
        <v>147</v>
      </c>
      <c r="B1464" s="150" t="s">
        <v>53</v>
      </c>
      <c r="C1464" s="97" t="s">
        <v>684</v>
      </c>
      <c r="D1464" s="154" t="s">
        <v>442</v>
      </c>
      <c r="E1464" s="97" t="n">
        <v>14</v>
      </c>
      <c r="F1464" s="97"/>
      <c r="G1464" s="97"/>
      <c r="H1464" s="97" t="n">
        <v>40</v>
      </c>
      <c r="I1464" s="97"/>
      <c r="J1464" s="97"/>
      <c r="K1464" s="97"/>
      <c r="L1464" s="97"/>
      <c r="M1464" s="97"/>
      <c r="N1464" s="37" t="n">
        <f aca="false">E1464*F1464+H1464+J1464+K1464+L1464+M1464</f>
        <v>40</v>
      </c>
      <c r="O1464" s="37"/>
      <c r="P1464" s="97" t="n">
        <v>18</v>
      </c>
      <c r="Q1464" s="97"/>
      <c r="R1464" s="97"/>
      <c r="S1464" s="97" t="n">
        <v>20</v>
      </c>
      <c r="T1464" s="97"/>
      <c r="U1464" s="97"/>
      <c r="V1464" s="97"/>
      <c r="W1464" s="97"/>
      <c r="X1464" s="97"/>
      <c r="Y1464" s="97"/>
      <c r="Z1464" s="37" t="n">
        <f aca="false">P1464*Q1464+S1464+U1464+V1464+W1464+X1464+Y1464</f>
        <v>20</v>
      </c>
      <c r="AA1464" s="36" t="n">
        <f aca="false">N1464+Z1464</f>
        <v>60</v>
      </c>
      <c r="AB1464" s="74" t="s">
        <v>69</v>
      </c>
      <c r="AC1464" s="52" t="s">
        <v>444</v>
      </c>
      <c r="AD1464" s="52"/>
      <c r="AE1464" s="37" t="n">
        <v>54</v>
      </c>
      <c r="AF1464" s="38" t="n">
        <f aca="false">E1464*F1464+P1464*Q1464</f>
        <v>0</v>
      </c>
      <c r="AG1464" s="254" t="str">
        <f aca="false">AB1464</f>
        <v>вак. 2 п/гр</v>
      </c>
      <c r="AH1464" s="254" t="str">
        <f aca="false">C1464</f>
        <v>3АСС9-4б</v>
      </c>
      <c r="AI1464" s="255" t="str">
        <f aca="false">B1464</f>
        <v>12</v>
      </c>
      <c r="AJ1464" s="254" t="str">
        <f aca="false">CONCATENATE(A1464," ",D1464)</f>
        <v>МДК.02.01 Администрирование сетевых операционных систем</v>
      </c>
      <c r="AK1464" s="254" t="n">
        <f aca="false">E1464*F1464+P1464*Q1464+H1464+J1464+S1464+U1464</f>
        <v>60</v>
      </c>
      <c r="AL1464" s="254" t="n">
        <f aca="false">L1464+W1464</f>
        <v>0</v>
      </c>
      <c r="AM1464" s="254" t="n">
        <f aca="false">M1464+X1464</f>
        <v>0</v>
      </c>
      <c r="AN1464" s="254" t="n">
        <f aca="false">Y1464</f>
        <v>0</v>
      </c>
      <c r="AO1464" s="254" t="n">
        <f aca="false">SUM(AK1464:AN1464)</f>
        <v>60</v>
      </c>
      <c r="AP1464" s="256" t="n">
        <f aca="false">K1464+V1464</f>
        <v>0</v>
      </c>
    </row>
    <row r="1465" s="257" customFormat="true" ht="16.5" hidden="true" customHeight="true" outlineLevel="0" collapsed="false">
      <c r="A1465" s="258" t="s">
        <v>149</v>
      </c>
      <c r="B1465" s="150" t="s">
        <v>238</v>
      </c>
      <c r="C1465" s="97" t="s">
        <v>685</v>
      </c>
      <c r="D1465" s="154" t="s">
        <v>445</v>
      </c>
      <c r="E1465" s="97" t="n">
        <v>14</v>
      </c>
      <c r="F1465" s="97"/>
      <c r="G1465" s="97"/>
      <c r="H1465" s="97"/>
      <c r="I1465" s="97"/>
      <c r="J1465" s="97"/>
      <c r="K1465" s="97"/>
      <c r="L1465" s="97"/>
      <c r="M1465" s="97"/>
      <c r="N1465" s="37" t="n">
        <f aca="false">E1465*F1465+H1465+J1465+K1465+L1465+M1465</f>
        <v>0</v>
      </c>
      <c r="O1465" s="37"/>
      <c r="P1465" s="97" t="n">
        <v>18</v>
      </c>
      <c r="Q1465" s="97" t="n">
        <v>2</v>
      </c>
      <c r="R1465" s="97" t="n">
        <v>50</v>
      </c>
      <c r="S1465" s="97" t="n">
        <v>-18</v>
      </c>
      <c r="T1465" s="97"/>
      <c r="U1465" s="97"/>
      <c r="V1465" s="97"/>
      <c r="W1465" s="97" t="n">
        <v>2</v>
      </c>
      <c r="X1465" s="97"/>
      <c r="Y1465" s="97"/>
      <c r="Z1465" s="37" t="n">
        <f aca="false">P1465*Q1465+S1465+U1465+V1465+W1465+X1465+Y1465</f>
        <v>20</v>
      </c>
      <c r="AA1465" s="36" t="n">
        <f aca="false">N1465+Z1465</f>
        <v>20</v>
      </c>
      <c r="AB1465" s="74" t="s">
        <v>270</v>
      </c>
      <c r="AC1465" s="52" t="s">
        <v>446</v>
      </c>
      <c r="AD1465" s="52"/>
      <c r="AE1465" s="37" t="n">
        <v>36</v>
      </c>
      <c r="AF1465" s="38" t="n">
        <f aca="false">E1465*F1465+P1465*Q1465</f>
        <v>36</v>
      </c>
      <c r="AG1465" s="254" t="str">
        <f aca="false">AB1465</f>
        <v>Корнейчик В.А.</v>
      </c>
      <c r="AH1465" s="254" t="str">
        <f aca="false">C1465</f>
        <v>3АСС9-4</v>
      </c>
      <c r="AI1465" s="255" t="str">
        <f aca="false">B1465</f>
        <v>25</v>
      </c>
      <c r="AJ1465" s="254" t="str">
        <f aca="false">CONCATENATE(A1465," ",D1465)</f>
        <v>МДК.02.02 Программное обеспечение компьютерных сетей</v>
      </c>
      <c r="AK1465" s="254" t="n">
        <f aca="false">E1465*F1465+P1465*Q1465+H1465+J1465+S1465+U1465</f>
        <v>18</v>
      </c>
      <c r="AL1465" s="254" t="n">
        <f aca="false">L1465+W1465</f>
        <v>2</v>
      </c>
      <c r="AM1465" s="254" t="n">
        <f aca="false">M1465+X1465</f>
        <v>0</v>
      </c>
      <c r="AN1465" s="254" t="n">
        <f aca="false">Y1465</f>
        <v>0</v>
      </c>
      <c r="AO1465" s="254" t="n">
        <f aca="false">SUM(AK1465:AN1465)</f>
        <v>20</v>
      </c>
      <c r="AP1465" s="256" t="n">
        <f aca="false">K1465+V1465</f>
        <v>0</v>
      </c>
    </row>
    <row r="1466" s="257" customFormat="true" ht="16.5" hidden="true" customHeight="true" outlineLevel="0" collapsed="false">
      <c r="A1466" s="258" t="s">
        <v>149</v>
      </c>
      <c r="B1466" s="150" t="s">
        <v>175</v>
      </c>
      <c r="C1466" s="97" t="s">
        <v>683</v>
      </c>
      <c r="D1466" s="154" t="s">
        <v>445</v>
      </c>
      <c r="E1466" s="97" t="n">
        <v>14</v>
      </c>
      <c r="F1466" s="97"/>
      <c r="G1466" s="97"/>
      <c r="H1466" s="97"/>
      <c r="I1466" s="97"/>
      <c r="J1466" s="97"/>
      <c r="K1466" s="97"/>
      <c r="L1466" s="97"/>
      <c r="M1466" s="97"/>
      <c r="N1466" s="37" t="n">
        <f aca="false">E1466*F1466+H1466+J1466+K1466+L1466+M1466</f>
        <v>0</v>
      </c>
      <c r="O1466" s="37"/>
      <c r="P1466" s="97" t="n">
        <v>18</v>
      </c>
      <c r="Q1466" s="97"/>
      <c r="R1466" s="97"/>
      <c r="S1466" s="97" t="n">
        <v>18</v>
      </c>
      <c r="T1466" s="97"/>
      <c r="U1466" s="97"/>
      <c r="V1466" s="97"/>
      <c r="W1466" s="97"/>
      <c r="X1466" s="97"/>
      <c r="Y1466" s="97"/>
      <c r="Z1466" s="37" t="n">
        <f aca="false">P1466*Q1466+S1466+U1466+V1466+W1466+X1466+Y1466</f>
        <v>18</v>
      </c>
      <c r="AA1466" s="36" t="n">
        <f aca="false">N1466+Z1466</f>
        <v>18</v>
      </c>
      <c r="AB1466" s="74" t="s">
        <v>270</v>
      </c>
      <c r="AC1466" s="52" t="s">
        <v>446</v>
      </c>
      <c r="AD1466" s="52"/>
      <c r="AE1466" s="37" t="n">
        <v>36</v>
      </c>
      <c r="AF1466" s="38" t="n">
        <f aca="false">E1466*F1466+P1466*Q1466</f>
        <v>0</v>
      </c>
      <c r="AG1466" s="254" t="str">
        <f aca="false">AB1466</f>
        <v>Корнейчик В.А.</v>
      </c>
      <c r="AH1466" s="254" t="str">
        <f aca="false">C1466</f>
        <v>3АСС9-4а</v>
      </c>
      <c r="AI1466" s="255" t="str">
        <f aca="false">B1466</f>
        <v>13</v>
      </c>
      <c r="AJ1466" s="254" t="str">
        <f aca="false">CONCATENATE(A1466," ",D1466)</f>
        <v>МДК.02.02 Программное обеспечение компьютерных сетей</v>
      </c>
      <c r="AK1466" s="254" t="n">
        <f aca="false">E1466*F1466+P1466*Q1466+H1466+J1466+S1466+U1466</f>
        <v>18</v>
      </c>
      <c r="AL1466" s="254" t="n">
        <f aca="false">L1466+W1466</f>
        <v>0</v>
      </c>
      <c r="AM1466" s="254" t="n">
        <f aca="false">M1466+X1466</f>
        <v>0</v>
      </c>
      <c r="AN1466" s="254" t="n">
        <f aca="false">Y1466</f>
        <v>0</v>
      </c>
      <c r="AO1466" s="254" t="n">
        <f aca="false">SUM(AK1466:AN1466)</f>
        <v>18</v>
      </c>
      <c r="AP1466" s="256" t="n">
        <f aca="false">K1466+V1466</f>
        <v>0</v>
      </c>
    </row>
    <row r="1467" s="257" customFormat="true" ht="16.5" hidden="true" customHeight="true" outlineLevel="0" collapsed="false">
      <c r="A1467" s="258" t="s">
        <v>149</v>
      </c>
      <c r="B1467" s="150" t="s">
        <v>53</v>
      </c>
      <c r="C1467" s="97" t="s">
        <v>684</v>
      </c>
      <c r="D1467" s="154" t="s">
        <v>445</v>
      </c>
      <c r="E1467" s="97" t="n">
        <v>14</v>
      </c>
      <c r="F1467" s="97"/>
      <c r="G1467" s="97"/>
      <c r="H1467" s="97"/>
      <c r="I1467" s="97"/>
      <c r="J1467" s="97"/>
      <c r="K1467" s="97"/>
      <c r="L1467" s="97"/>
      <c r="M1467" s="97"/>
      <c r="N1467" s="37" t="n">
        <f aca="false">E1467*F1467+H1467+J1467+K1467+L1467+M1467</f>
        <v>0</v>
      </c>
      <c r="O1467" s="37"/>
      <c r="P1467" s="97" t="n">
        <v>18</v>
      </c>
      <c r="Q1467" s="97"/>
      <c r="R1467" s="97"/>
      <c r="S1467" s="97" t="n">
        <v>18</v>
      </c>
      <c r="T1467" s="97"/>
      <c r="U1467" s="97"/>
      <c r="V1467" s="97"/>
      <c r="W1467" s="97"/>
      <c r="X1467" s="97"/>
      <c r="Y1467" s="97"/>
      <c r="Z1467" s="37" t="n">
        <f aca="false">P1467*Q1467+S1467+U1467+V1467+W1467+X1467+Y1467</f>
        <v>18</v>
      </c>
      <c r="AA1467" s="36" t="n">
        <f aca="false">N1467+Z1467</f>
        <v>18</v>
      </c>
      <c r="AB1467" s="74" t="s">
        <v>69</v>
      </c>
      <c r="AC1467" s="52" t="s">
        <v>446</v>
      </c>
      <c r="AD1467" s="52"/>
      <c r="AE1467" s="37" t="n">
        <v>36</v>
      </c>
      <c r="AF1467" s="38" t="n">
        <f aca="false">E1467*F1467+P1467*Q1467</f>
        <v>0</v>
      </c>
      <c r="AG1467" s="254" t="str">
        <f aca="false">AB1467</f>
        <v>вак. 2 п/гр</v>
      </c>
      <c r="AH1467" s="254" t="str">
        <f aca="false">C1467</f>
        <v>3АСС9-4б</v>
      </c>
      <c r="AI1467" s="255" t="str">
        <f aca="false">B1467</f>
        <v>12</v>
      </c>
      <c r="AJ1467" s="254" t="str">
        <f aca="false">CONCATENATE(A1467," ",D1467)</f>
        <v>МДК.02.02 Программное обеспечение компьютерных сетей</v>
      </c>
      <c r="AK1467" s="254" t="n">
        <f aca="false">E1467*F1467+P1467*Q1467+H1467+J1467+S1467+U1467</f>
        <v>18</v>
      </c>
      <c r="AL1467" s="254" t="n">
        <f aca="false">L1467+W1467</f>
        <v>0</v>
      </c>
      <c r="AM1467" s="254" t="n">
        <f aca="false">M1467+X1467</f>
        <v>0</v>
      </c>
      <c r="AN1467" s="254" t="n">
        <f aca="false">Y1467</f>
        <v>0</v>
      </c>
      <c r="AO1467" s="254" t="n">
        <f aca="false">SUM(AK1467:AN1467)</f>
        <v>18</v>
      </c>
      <c r="AP1467" s="256" t="n">
        <f aca="false">K1467+V1467</f>
        <v>0</v>
      </c>
    </row>
    <row r="1468" s="257" customFormat="true" ht="16.5" hidden="true" customHeight="true" outlineLevel="0" collapsed="false">
      <c r="A1468" s="258" t="s">
        <v>152</v>
      </c>
      <c r="B1468" s="150" t="s">
        <v>238</v>
      </c>
      <c r="C1468" s="97" t="s">
        <v>685</v>
      </c>
      <c r="D1468" s="154" t="s">
        <v>447</v>
      </c>
      <c r="E1468" s="97" t="n">
        <v>14</v>
      </c>
      <c r="F1468" s="97" t="n">
        <v>3</v>
      </c>
      <c r="G1468" s="97" t="n">
        <v>54</v>
      </c>
      <c r="H1468" s="97" t="n">
        <v>-12</v>
      </c>
      <c r="I1468" s="97"/>
      <c r="J1468" s="97"/>
      <c r="K1468" s="97"/>
      <c r="L1468" s="97" t="n">
        <v>2</v>
      </c>
      <c r="M1468" s="97"/>
      <c r="N1468" s="37" t="n">
        <f aca="false">E1468*F1468+H1468+J1468+K1468+L1468+M1468</f>
        <v>32</v>
      </c>
      <c r="O1468" s="37"/>
      <c r="P1468" s="97" t="n">
        <v>18</v>
      </c>
      <c r="Q1468" s="97" t="n">
        <v>3</v>
      </c>
      <c r="R1468" s="97"/>
      <c r="S1468" s="97" t="n">
        <v>-16</v>
      </c>
      <c r="T1468" s="97"/>
      <c r="U1468" s="97"/>
      <c r="V1468" s="97"/>
      <c r="W1468" s="97" t="n">
        <v>2</v>
      </c>
      <c r="X1468" s="97"/>
      <c r="Y1468" s="97"/>
      <c r="Z1468" s="37" t="n">
        <f aca="false">P1468*Q1468+S1468+U1468+V1468+W1468+X1468+Y1468</f>
        <v>40</v>
      </c>
      <c r="AA1468" s="36" t="n">
        <f aca="false">N1468+Z1468</f>
        <v>72</v>
      </c>
      <c r="AB1468" s="74" t="s">
        <v>434</v>
      </c>
      <c r="AC1468" s="52"/>
      <c r="AD1468" s="52"/>
      <c r="AE1468" s="37" t="n">
        <v>54</v>
      </c>
      <c r="AF1468" s="38" t="n">
        <f aca="false">E1468*F1468+P1468*Q1468</f>
        <v>96</v>
      </c>
      <c r="AG1468" s="254" t="str">
        <f aca="false">AB1468</f>
        <v>Плаксо В.А.</v>
      </c>
      <c r="AH1468" s="254" t="str">
        <f aca="false">C1468</f>
        <v>3АСС9-4</v>
      </c>
      <c r="AI1468" s="255" t="str">
        <f aca="false">B1468</f>
        <v>25</v>
      </c>
      <c r="AJ1468" s="254" t="str">
        <f aca="false">CONCATENATE(A1468," ",D1468)</f>
        <v>МДК.02.03 Организация администрирования компьютерных систем</v>
      </c>
      <c r="AK1468" s="254" t="n">
        <f aca="false">E1468*F1468+P1468*Q1468+H1468+J1468+S1468+U1468</f>
        <v>68</v>
      </c>
      <c r="AL1468" s="254" t="n">
        <f aca="false">L1468+W1468</f>
        <v>4</v>
      </c>
      <c r="AM1468" s="254" t="n">
        <f aca="false">M1468+X1468</f>
        <v>0</v>
      </c>
      <c r="AN1468" s="254" t="n">
        <f aca="false">Y1468</f>
        <v>0</v>
      </c>
      <c r="AO1468" s="254" t="n">
        <f aca="false">SUM(AK1468:AN1468)</f>
        <v>72</v>
      </c>
      <c r="AP1468" s="256" t="n">
        <f aca="false">K1468+V1468</f>
        <v>0</v>
      </c>
    </row>
    <row r="1469" s="257" customFormat="true" ht="16.5" hidden="true" customHeight="true" outlineLevel="0" collapsed="false">
      <c r="A1469" s="258" t="s">
        <v>152</v>
      </c>
      <c r="B1469" s="150" t="s">
        <v>175</v>
      </c>
      <c r="C1469" s="97" t="s">
        <v>683</v>
      </c>
      <c r="D1469" s="154" t="s">
        <v>447</v>
      </c>
      <c r="E1469" s="97" t="n">
        <v>14</v>
      </c>
      <c r="F1469" s="97"/>
      <c r="G1469" s="97"/>
      <c r="H1469" s="97" t="n">
        <v>12</v>
      </c>
      <c r="I1469" s="97"/>
      <c r="J1469" s="97"/>
      <c r="K1469" s="97"/>
      <c r="L1469" s="97"/>
      <c r="M1469" s="97"/>
      <c r="N1469" s="37" t="n">
        <f aca="false">E1469*F1469+H1469+J1469+K1469+L1469+M1469</f>
        <v>12</v>
      </c>
      <c r="O1469" s="37"/>
      <c r="P1469" s="97" t="n">
        <v>18</v>
      </c>
      <c r="Q1469" s="97"/>
      <c r="R1469" s="97"/>
      <c r="S1469" s="97" t="n">
        <v>16</v>
      </c>
      <c r="T1469" s="97"/>
      <c r="U1469" s="97"/>
      <c r="V1469" s="97"/>
      <c r="W1469" s="97"/>
      <c r="X1469" s="97"/>
      <c r="Y1469" s="97"/>
      <c r="Z1469" s="37" t="n">
        <f aca="false">P1469*Q1469+S1469+U1469+V1469+W1469+X1469+Y1469</f>
        <v>16</v>
      </c>
      <c r="AA1469" s="36" t="n">
        <f aca="false">N1469+Z1469</f>
        <v>28</v>
      </c>
      <c r="AB1469" s="74" t="s">
        <v>434</v>
      </c>
      <c r="AC1469" s="52"/>
      <c r="AD1469" s="52"/>
      <c r="AE1469" s="37" t="n">
        <v>54</v>
      </c>
      <c r="AF1469" s="38" t="n">
        <f aca="false">E1469*F1469+P1469*Q1469</f>
        <v>0</v>
      </c>
      <c r="AG1469" s="254" t="str">
        <f aca="false">AB1469</f>
        <v>Плаксо В.А.</v>
      </c>
      <c r="AH1469" s="254" t="str">
        <f aca="false">C1469</f>
        <v>3АСС9-4а</v>
      </c>
      <c r="AI1469" s="255" t="str">
        <f aca="false">B1469</f>
        <v>13</v>
      </c>
      <c r="AJ1469" s="254" t="str">
        <f aca="false">CONCATENATE(A1469," ",D1469)</f>
        <v>МДК.02.03 Организация администрирования компьютерных систем</v>
      </c>
      <c r="AK1469" s="254" t="n">
        <f aca="false">E1469*F1469+P1469*Q1469+H1469+J1469+S1469+U1469</f>
        <v>28</v>
      </c>
      <c r="AL1469" s="254" t="n">
        <f aca="false">L1469+W1469</f>
        <v>0</v>
      </c>
      <c r="AM1469" s="254" t="n">
        <f aca="false">M1469+X1469</f>
        <v>0</v>
      </c>
      <c r="AN1469" s="254" t="n">
        <f aca="false">Y1469</f>
        <v>0</v>
      </c>
      <c r="AO1469" s="254" t="n">
        <f aca="false">SUM(AK1469:AN1469)</f>
        <v>28</v>
      </c>
      <c r="AP1469" s="256" t="n">
        <f aca="false">K1469+V1469</f>
        <v>0</v>
      </c>
    </row>
    <row r="1470" s="257" customFormat="true" ht="16.5" hidden="true" customHeight="true" outlineLevel="0" collapsed="false">
      <c r="A1470" s="258" t="s">
        <v>152</v>
      </c>
      <c r="B1470" s="150" t="s">
        <v>53</v>
      </c>
      <c r="C1470" s="97" t="s">
        <v>684</v>
      </c>
      <c r="D1470" s="154" t="s">
        <v>447</v>
      </c>
      <c r="E1470" s="97" t="n">
        <v>14</v>
      </c>
      <c r="F1470" s="97"/>
      <c r="G1470" s="97"/>
      <c r="H1470" s="97" t="n">
        <v>12</v>
      </c>
      <c r="I1470" s="97"/>
      <c r="J1470" s="97"/>
      <c r="K1470" s="97"/>
      <c r="L1470" s="97"/>
      <c r="M1470" s="97"/>
      <c r="N1470" s="37" t="n">
        <f aca="false">E1470*F1470+H1470+J1470+K1470+L1470+M1470</f>
        <v>12</v>
      </c>
      <c r="O1470" s="37"/>
      <c r="P1470" s="97" t="n">
        <v>18</v>
      </c>
      <c r="Q1470" s="97"/>
      <c r="R1470" s="97"/>
      <c r="S1470" s="97" t="n">
        <v>16</v>
      </c>
      <c r="T1470" s="97"/>
      <c r="U1470" s="97"/>
      <c r="V1470" s="97"/>
      <c r="W1470" s="97"/>
      <c r="X1470" s="97"/>
      <c r="Y1470" s="97"/>
      <c r="Z1470" s="37" t="n">
        <f aca="false">P1470*Q1470+S1470+U1470+V1470+W1470+X1470+Y1470</f>
        <v>16</v>
      </c>
      <c r="AA1470" s="36" t="n">
        <f aca="false">N1470+Z1470</f>
        <v>28</v>
      </c>
      <c r="AB1470" s="74" t="s">
        <v>69</v>
      </c>
      <c r="AC1470" s="52"/>
      <c r="AD1470" s="52"/>
      <c r="AE1470" s="37" t="n">
        <v>54</v>
      </c>
      <c r="AF1470" s="38" t="n">
        <f aca="false">E1470*F1470+P1470*Q1470</f>
        <v>0</v>
      </c>
      <c r="AG1470" s="254" t="str">
        <f aca="false">AB1470</f>
        <v>вак. 2 п/гр</v>
      </c>
      <c r="AH1470" s="254" t="str">
        <f aca="false">C1470</f>
        <v>3АСС9-4б</v>
      </c>
      <c r="AI1470" s="255" t="str">
        <f aca="false">B1470</f>
        <v>12</v>
      </c>
      <c r="AJ1470" s="254" t="str">
        <f aca="false">CONCATENATE(A1470," ",D1470)</f>
        <v>МДК.02.03 Организация администрирования компьютерных систем</v>
      </c>
      <c r="AK1470" s="254" t="n">
        <f aca="false">E1470*F1470+P1470*Q1470+H1470+J1470+S1470+U1470</f>
        <v>28</v>
      </c>
      <c r="AL1470" s="254" t="n">
        <f aca="false">L1470+W1470</f>
        <v>0</v>
      </c>
      <c r="AM1470" s="254" t="n">
        <f aca="false">M1470+X1470</f>
        <v>0</v>
      </c>
      <c r="AN1470" s="254" t="n">
        <f aca="false">Y1470</f>
        <v>0</v>
      </c>
      <c r="AO1470" s="254" t="n">
        <f aca="false">SUM(AK1470:AN1470)</f>
        <v>28</v>
      </c>
      <c r="AP1470" s="256" t="n">
        <f aca="false">K1470+V1470</f>
        <v>0</v>
      </c>
    </row>
    <row r="1471" s="257" customFormat="true" ht="16.5" hidden="false" customHeight="true" outlineLevel="0" collapsed="false">
      <c r="A1471" s="258" t="s">
        <v>448</v>
      </c>
      <c r="B1471" s="150" t="s">
        <v>238</v>
      </c>
      <c r="C1471" s="97" t="s">
        <v>685</v>
      </c>
      <c r="D1471" s="154" t="s">
        <v>449</v>
      </c>
      <c r="E1471" s="97" t="n">
        <v>14</v>
      </c>
      <c r="F1471" s="97" t="n">
        <v>4</v>
      </c>
      <c r="G1471" s="97" t="n">
        <v>54</v>
      </c>
      <c r="H1471" s="97" t="n">
        <v>-54</v>
      </c>
      <c r="I1471" s="97"/>
      <c r="J1471" s="97"/>
      <c r="K1471" s="97"/>
      <c r="L1471" s="97" t="n">
        <v>4</v>
      </c>
      <c r="M1471" s="97"/>
      <c r="N1471" s="37" t="n">
        <f aca="false">E1471*F1471+H1471+J1471+K1471+L1471+M1471</f>
        <v>6</v>
      </c>
      <c r="O1471" s="37"/>
      <c r="P1471" s="97" t="n">
        <v>18</v>
      </c>
      <c r="Q1471" s="97"/>
      <c r="R1471" s="97"/>
      <c r="S1471" s="97"/>
      <c r="T1471" s="97"/>
      <c r="U1471" s="97"/>
      <c r="V1471" s="97"/>
      <c r="W1471" s="97"/>
      <c r="X1471" s="97"/>
      <c r="Y1471" s="97"/>
      <c r="Z1471" s="37" t="n">
        <f aca="false">P1471*Q1471+S1471+U1471+V1471+W1471+X1471+Y1471</f>
        <v>0</v>
      </c>
      <c r="AA1471" s="36" t="n">
        <f aca="false">N1471+Z1471</f>
        <v>6</v>
      </c>
      <c r="AB1471" s="47" t="s">
        <v>443</v>
      </c>
      <c r="AC1471" s="52"/>
      <c r="AD1471" s="52"/>
      <c r="AE1471" s="37" t="n">
        <v>0</v>
      </c>
      <c r="AF1471" s="38" t="n">
        <f aca="false">E1471*F1471+P1471*Q1471</f>
        <v>56</v>
      </c>
      <c r="AG1471" s="254" t="str">
        <f aca="false">AB1471</f>
        <v>Вак. КС (Хохлов)</v>
      </c>
      <c r="AH1471" s="254" t="str">
        <f aca="false">C1471</f>
        <v>3АСС9-4</v>
      </c>
      <c r="AI1471" s="255" t="str">
        <f aca="false">B1471</f>
        <v>25</v>
      </c>
      <c r="AJ1471" s="254" t="str">
        <f aca="false">CONCATENATE(A1471," ",D1471)</f>
        <v>МДК.02.04 Настройка сетевых служб в компьютерных сетях</v>
      </c>
      <c r="AK1471" s="254" t="n">
        <f aca="false">E1471*F1471+P1471*Q1471+H1471+J1471+S1471+U1471</f>
        <v>2</v>
      </c>
      <c r="AL1471" s="254" t="n">
        <f aca="false">L1471+W1471</f>
        <v>4</v>
      </c>
      <c r="AM1471" s="254" t="n">
        <f aca="false">M1471+X1471</f>
        <v>0</v>
      </c>
      <c r="AN1471" s="254" t="n">
        <f aca="false">Y1471</f>
        <v>0</v>
      </c>
      <c r="AO1471" s="254" t="n">
        <f aca="false">SUM(AK1471:AN1471)</f>
        <v>6</v>
      </c>
      <c r="AP1471" s="256" t="n">
        <f aca="false">K1471+V1471</f>
        <v>0</v>
      </c>
    </row>
    <row r="1472" s="257" customFormat="true" ht="16.5" hidden="false" customHeight="true" outlineLevel="0" collapsed="false">
      <c r="A1472" s="258" t="s">
        <v>448</v>
      </c>
      <c r="B1472" s="150" t="s">
        <v>175</v>
      </c>
      <c r="C1472" s="97" t="s">
        <v>683</v>
      </c>
      <c r="D1472" s="154" t="s">
        <v>449</v>
      </c>
      <c r="E1472" s="97" t="n">
        <v>14</v>
      </c>
      <c r="F1472" s="97"/>
      <c r="G1472" s="97"/>
      <c r="H1472" s="97" t="n">
        <v>54</v>
      </c>
      <c r="I1472" s="97"/>
      <c r="J1472" s="97"/>
      <c r="K1472" s="97"/>
      <c r="L1472" s="97"/>
      <c r="M1472" s="97"/>
      <c r="N1472" s="37" t="n">
        <f aca="false">E1472*F1472+H1472+J1472+K1472+L1472+M1472</f>
        <v>54</v>
      </c>
      <c r="O1472" s="37"/>
      <c r="P1472" s="97" t="n">
        <v>18</v>
      </c>
      <c r="Q1472" s="97"/>
      <c r="R1472" s="97"/>
      <c r="S1472" s="97"/>
      <c r="T1472" s="97"/>
      <c r="U1472" s="97"/>
      <c r="V1472" s="97"/>
      <c r="W1472" s="97"/>
      <c r="X1472" s="97"/>
      <c r="Y1472" s="97"/>
      <c r="Z1472" s="37" t="n">
        <f aca="false">P1472*Q1472+S1472+U1472+V1472+W1472+X1472+Y1472</f>
        <v>0</v>
      </c>
      <c r="AA1472" s="36" t="n">
        <f aca="false">N1472+Z1472</f>
        <v>54</v>
      </c>
      <c r="AB1472" s="47" t="s">
        <v>443</v>
      </c>
      <c r="AC1472" s="52"/>
      <c r="AD1472" s="52"/>
      <c r="AE1472" s="37" t="n">
        <v>0</v>
      </c>
      <c r="AF1472" s="38" t="n">
        <f aca="false">E1472*F1472+P1472*Q1472</f>
        <v>0</v>
      </c>
      <c r="AG1472" s="254" t="str">
        <f aca="false">AB1472</f>
        <v>Вак. КС (Хохлов)</v>
      </c>
      <c r="AH1472" s="254" t="str">
        <f aca="false">C1472</f>
        <v>3АСС9-4а</v>
      </c>
      <c r="AI1472" s="255" t="str">
        <f aca="false">B1472</f>
        <v>13</v>
      </c>
      <c r="AJ1472" s="254" t="str">
        <f aca="false">CONCATENATE(A1472," ",D1472)</f>
        <v>МДК.02.04 Настройка сетевых служб в компьютерных сетях</v>
      </c>
      <c r="AK1472" s="254" t="n">
        <f aca="false">E1472*F1472+P1472*Q1472+H1472+J1472+S1472+U1472</f>
        <v>54</v>
      </c>
      <c r="AL1472" s="254" t="n">
        <f aca="false">L1472+W1472</f>
        <v>0</v>
      </c>
      <c r="AM1472" s="254" t="n">
        <f aca="false">M1472+X1472</f>
        <v>0</v>
      </c>
      <c r="AN1472" s="254" t="n">
        <f aca="false">Y1472</f>
        <v>0</v>
      </c>
      <c r="AO1472" s="254" t="n">
        <f aca="false">SUM(AK1472:AN1472)</f>
        <v>54</v>
      </c>
      <c r="AP1472" s="256" t="n">
        <f aca="false">K1472+V1472</f>
        <v>0</v>
      </c>
    </row>
    <row r="1473" s="257" customFormat="true" ht="16.5" hidden="true" customHeight="true" outlineLevel="0" collapsed="false">
      <c r="A1473" s="258" t="s">
        <v>448</v>
      </c>
      <c r="B1473" s="150" t="s">
        <v>53</v>
      </c>
      <c r="C1473" s="97" t="s">
        <v>684</v>
      </c>
      <c r="D1473" s="154" t="s">
        <v>449</v>
      </c>
      <c r="E1473" s="97" t="n">
        <v>14</v>
      </c>
      <c r="F1473" s="97"/>
      <c r="G1473" s="97"/>
      <c r="H1473" s="97" t="n">
        <v>54</v>
      </c>
      <c r="I1473" s="97"/>
      <c r="J1473" s="97"/>
      <c r="K1473" s="97"/>
      <c r="L1473" s="97"/>
      <c r="M1473" s="97"/>
      <c r="N1473" s="37" t="n">
        <f aca="false">E1473*F1473+H1473+J1473+K1473+L1473+M1473</f>
        <v>54</v>
      </c>
      <c r="O1473" s="37"/>
      <c r="P1473" s="97" t="n">
        <v>18</v>
      </c>
      <c r="Q1473" s="97"/>
      <c r="R1473" s="97"/>
      <c r="S1473" s="97"/>
      <c r="T1473" s="97"/>
      <c r="U1473" s="97"/>
      <c r="V1473" s="97"/>
      <c r="W1473" s="97"/>
      <c r="X1473" s="97"/>
      <c r="Y1473" s="97"/>
      <c r="Z1473" s="37" t="n">
        <f aca="false">P1473*Q1473+S1473+U1473+V1473+W1473+X1473+Y1473</f>
        <v>0</v>
      </c>
      <c r="AA1473" s="36" t="n">
        <f aca="false">N1473+Z1473</f>
        <v>54</v>
      </c>
      <c r="AB1473" s="74" t="s">
        <v>69</v>
      </c>
      <c r="AC1473" s="52"/>
      <c r="AD1473" s="52"/>
      <c r="AE1473" s="37" t="n">
        <v>0</v>
      </c>
      <c r="AF1473" s="38" t="n">
        <f aca="false">E1473*F1473+P1473*Q1473</f>
        <v>0</v>
      </c>
      <c r="AG1473" s="254" t="str">
        <f aca="false">AB1473</f>
        <v>вак. 2 п/гр</v>
      </c>
      <c r="AH1473" s="254" t="str">
        <f aca="false">C1473</f>
        <v>3АСС9-4б</v>
      </c>
      <c r="AI1473" s="255" t="str">
        <f aca="false">B1473</f>
        <v>12</v>
      </c>
      <c r="AJ1473" s="254" t="str">
        <f aca="false">CONCATENATE(A1473," ",D1473)</f>
        <v>МДК.02.04 Настройка сетевых служб в компьютерных сетях</v>
      </c>
      <c r="AK1473" s="254" t="n">
        <f aca="false">E1473*F1473+P1473*Q1473+H1473+J1473+S1473+U1473</f>
        <v>54</v>
      </c>
      <c r="AL1473" s="254" t="n">
        <f aca="false">L1473+W1473</f>
        <v>0</v>
      </c>
      <c r="AM1473" s="254" t="n">
        <f aca="false">M1473+X1473</f>
        <v>0</v>
      </c>
      <c r="AN1473" s="254" t="n">
        <f aca="false">Y1473</f>
        <v>0</v>
      </c>
      <c r="AO1473" s="254" t="n">
        <f aca="false">SUM(AK1473:AN1473)</f>
        <v>54</v>
      </c>
      <c r="AP1473" s="256" t="n">
        <f aca="false">K1473+V1473</f>
        <v>0</v>
      </c>
    </row>
    <row r="1474" s="257" customFormat="true" ht="16.5" hidden="true" customHeight="true" outlineLevel="0" collapsed="false">
      <c r="A1474" s="259" t="s">
        <v>154</v>
      </c>
      <c r="B1474" s="150" t="s">
        <v>175</v>
      </c>
      <c r="C1474" s="97" t="s">
        <v>683</v>
      </c>
      <c r="D1474" s="154" t="s">
        <v>108</v>
      </c>
      <c r="E1474" s="97" t="n">
        <v>1</v>
      </c>
      <c r="F1474" s="97" t="n">
        <v>36</v>
      </c>
      <c r="G1474" s="97"/>
      <c r="H1474" s="97"/>
      <c r="I1474" s="97"/>
      <c r="J1474" s="97"/>
      <c r="K1474" s="97"/>
      <c r="L1474" s="97"/>
      <c r="M1474" s="97"/>
      <c r="N1474" s="37" t="n">
        <f aca="false">E1474*F1474+H1474+J1474+K1474+L1474+M1474</f>
        <v>36</v>
      </c>
      <c r="O1474" s="37"/>
      <c r="P1474" s="97" t="n">
        <v>2</v>
      </c>
      <c r="Q1474" s="97"/>
      <c r="R1474" s="97"/>
      <c r="S1474" s="97"/>
      <c r="T1474" s="97"/>
      <c r="U1474" s="97"/>
      <c r="V1474" s="97"/>
      <c r="W1474" s="97"/>
      <c r="X1474" s="97"/>
      <c r="Y1474" s="97"/>
      <c r="Z1474" s="37" t="n">
        <f aca="false">P1474*Q1474+S1474+U1474+V1474+W1474+X1474+Y1474</f>
        <v>0</v>
      </c>
      <c r="AA1474" s="36" t="n">
        <f aca="false">N1474+Z1474</f>
        <v>36</v>
      </c>
      <c r="AB1474" s="73" t="s">
        <v>321</v>
      </c>
      <c r="AC1474" s="52"/>
      <c r="AD1474" s="52"/>
      <c r="AE1474" s="37" t="n">
        <v>72</v>
      </c>
      <c r="AF1474" s="38" t="n">
        <f aca="false">E1474*F1474+P1474*Q1474</f>
        <v>36</v>
      </c>
      <c r="AG1474" s="254" t="str">
        <f aca="false">AB1474</f>
        <v>Вашкевич С.И.</v>
      </c>
      <c r="AH1474" s="254" t="str">
        <f aca="false">C1474</f>
        <v>3АСС9-4а</v>
      </c>
      <c r="AI1474" s="255" t="str">
        <f aca="false">B1474</f>
        <v>13</v>
      </c>
      <c r="AJ1474" s="254" t="str">
        <f aca="false">CONCATENATE(A1474," ",D1474)</f>
        <v>УП.02 Учебная практика</v>
      </c>
      <c r="AK1474" s="254" t="n">
        <f aca="false">E1474*F1474+P1474*Q1474+H1474+J1474+S1474+U1474</f>
        <v>36</v>
      </c>
      <c r="AL1474" s="254" t="n">
        <f aca="false">L1474+W1474</f>
        <v>0</v>
      </c>
      <c r="AM1474" s="254" t="n">
        <f aca="false">M1474+X1474</f>
        <v>0</v>
      </c>
      <c r="AN1474" s="254" t="n">
        <f aca="false">Y1474</f>
        <v>0</v>
      </c>
      <c r="AO1474" s="254" t="n">
        <f aca="false">SUM(AK1474:AN1474)</f>
        <v>36</v>
      </c>
      <c r="AP1474" s="256" t="n">
        <f aca="false">K1474+V1474</f>
        <v>0</v>
      </c>
    </row>
    <row r="1475" s="257" customFormat="true" ht="16.5" hidden="true" customHeight="true" outlineLevel="0" collapsed="false">
      <c r="A1475" s="259" t="s">
        <v>154</v>
      </c>
      <c r="B1475" s="150" t="s">
        <v>175</v>
      </c>
      <c r="C1475" s="97" t="s">
        <v>683</v>
      </c>
      <c r="D1475" s="154" t="s">
        <v>108</v>
      </c>
      <c r="E1475" s="97" t="n">
        <v>1</v>
      </c>
      <c r="F1475" s="97"/>
      <c r="G1475" s="97"/>
      <c r="H1475" s="97"/>
      <c r="I1475" s="97"/>
      <c r="J1475" s="97"/>
      <c r="K1475" s="97"/>
      <c r="L1475" s="97"/>
      <c r="M1475" s="97"/>
      <c r="N1475" s="37" t="n">
        <f aca="false">E1475*F1475+H1475+J1475+K1475+L1475+M1475</f>
        <v>0</v>
      </c>
      <c r="O1475" s="37"/>
      <c r="P1475" s="97" t="n">
        <v>2</v>
      </c>
      <c r="Q1475" s="97" t="n">
        <v>36</v>
      </c>
      <c r="R1475" s="97"/>
      <c r="S1475" s="97"/>
      <c r="T1475" s="97"/>
      <c r="U1475" s="97"/>
      <c r="V1475" s="97"/>
      <c r="W1475" s="97"/>
      <c r="X1475" s="97"/>
      <c r="Y1475" s="97"/>
      <c r="Z1475" s="37" t="n">
        <f aca="false">P1475*Q1475+S1475+U1475+V1475+W1475+X1475+Y1475</f>
        <v>72</v>
      </c>
      <c r="AA1475" s="36" t="n">
        <f aca="false">N1475+Z1475</f>
        <v>72</v>
      </c>
      <c r="AB1475" s="73" t="s">
        <v>339</v>
      </c>
      <c r="AC1475" s="52"/>
      <c r="AD1475" s="52"/>
      <c r="AE1475" s="37" t="n">
        <v>72</v>
      </c>
      <c r="AF1475" s="38" t="n">
        <f aca="false">E1475*F1475+P1475*Q1475</f>
        <v>72</v>
      </c>
      <c r="AG1475" s="254" t="str">
        <f aca="false">AB1475</f>
        <v>Самхарадзе И.З.</v>
      </c>
      <c r="AH1475" s="254" t="str">
        <f aca="false">C1475</f>
        <v>3АСС9-4а</v>
      </c>
      <c r="AI1475" s="255" t="str">
        <f aca="false">B1475</f>
        <v>13</v>
      </c>
      <c r="AJ1475" s="254" t="str">
        <f aca="false">CONCATENATE(A1475," ",D1475)</f>
        <v>УП.02 Учебная практика</v>
      </c>
      <c r="AK1475" s="254" t="n">
        <f aca="false">E1475*F1475+P1475*Q1475+H1475+J1475+S1475+U1475</f>
        <v>72</v>
      </c>
      <c r="AL1475" s="254" t="n">
        <f aca="false">L1475+W1475</f>
        <v>0</v>
      </c>
      <c r="AM1475" s="254" t="n">
        <f aca="false">M1475+X1475</f>
        <v>0</v>
      </c>
      <c r="AN1475" s="254" t="n">
        <f aca="false">Y1475</f>
        <v>0</v>
      </c>
      <c r="AO1475" s="254" t="n">
        <f aca="false">SUM(AK1475:AN1475)</f>
        <v>72</v>
      </c>
      <c r="AP1475" s="256" t="n">
        <f aca="false">K1475+V1475</f>
        <v>0</v>
      </c>
    </row>
    <row r="1476" s="257" customFormat="true" ht="16.5" hidden="true" customHeight="true" outlineLevel="0" collapsed="false">
      <c r="A1476" s="259" t="s">
        <v>154</v>
      </c>
      <c r="B1476" s="150" t="s">
        <v>53</v>
      </c>
      <c r="C1476" s="97" t="s">
        <v>684</v>
      </c>
      <c r="D1476" s="154" t="s">
        <v>108</v>
      </c>
      <c r="E1476" s="97" t="n">
        <v>1</v>
      </c>
      <c r="F1476" s="97" t="n">
        <v>36</v>
      </c>
      <c r="G1476" s="97"/>
      <c r="H1476" s="97"/>
      <c r="I1476" s="97"/>
      <c r="J1476" s="97"/>
      <c r="K1476" s="97"/>
      <c r="L1476" s="97"/>
      <c r="M1476" s="97"/>
      <c r="N1476" s="37" t="n">
        <f aca="false">E1476*F1476+H1476+J1476+K1476+L1476+M1476</f>
        <v>36</v>
      </c>
      <c r="O1476" s="37"/>
      <c r="P1476" s="97" t="n">
        <v>2</v>
      </c>
      <c r="Q1476" s="97" t="n">
        <v>36</v>
      </c>
      <c r="R1476" s="97"/>
      <c r="S1476" s="97"/>
      <c r="T1476" s="97"/>
      <c r="U1476" s="97"/>
      <c r="V1476" s="97"/>
      <c r="W1476" s="97"/>
      <c r="X1476" s="97"/>
      <c r="Y1476" s="97"/>
      <c r="Z1476" s="37" t="n">
        <f aca="false">P1476*Q1476+S1476+U1476+V1476+W1476+X1476+Y1476</f>
        <v>72</v>
      </c>
      <c r="AA1476" s="36" t="n">
        <f aca="false">N1476+Z1476</f>
        <v>108</v>
      </c>
      <c r="AB1476" s="73" t="s">
        <v>424</v>
      </c>
      <c r="AC1476" s="52"/>
      <c r="AD1476" s="52"/>
      <c r="AE1476" s="37"/>
      <c r="AF1476" s="38" t="n">
        <f aca="false">E1476*F1476+P1476*Q1476</f>
        <v>108</v>
      </c>
      <c r="AG1476" s="254" t="str">
        <f aca="false">AB1476</f>
        <v>Артемов А.П.</v>
      </c>
      <c r="AH1476" s="254" t="str">
        <f aca="false">C1476</f>
        <v>3АСС9-4б</v>
      </c>
      <c r="AI1476" s="255" t="str">
        <f aca="false">B1476</f>
        <v>12</v>
      </c>
      <c r="AJ1476" s="254" t="str">
        <f aca="false">CONCATENATE(A1476," ",D1476)</f>
        <v>УП.02 Учебная практика</v>
      </c>
      <c r="AK1476" s="254" t="n">
        <f aca="false">E1476*F1476+P1476*Q1476+H1476+J1476+S1476+U1476</f>
        <v>108</v>
      </c>
      <c r="AL1476" s="254" t="n">
        <f aca="false">L1476+W1476</f>
        <v>0</v>
      </c>
      <c r="AM1476" s="254" t="n">
        <f aca="false">M1476+X1476</f>
        <v>0</v>
      </c>
      <c r="AN1476" s="254" t="n">
        <f aca="false">Y1476</f>
        <v>0</v>
      </c>
      <c r="AO1476" s="254" t="n">
        <f aca="false">SUM(AK1476:AN1476)</f>
        <v>108</v>
      </c>
      <c r="AP1476" s="256" t="n">
        <f aca="false">K1476+V1476</f>
        <v>0</v>
      </c>
    </row>
    <row r="1477" s="257" customFormat="true" ht="16.5" hidden="false" customHeight="true" outlineLevel="0" collapsed="false">
      <c r="A1477" s="259" t="s">
        <v>157</v>
      </c>
      <c r="B1477" s="150" t="s">
        <v>238</v>
      </c>
      <c r="C1477" s="97" t="s">
        <v>685</v>
      </c>
      <c r="D1477" s="154" t="s">
        <v>450</v>
      </c>
      <c r="E1477" s="97" t="n">
        <v>14</v>
      </c>
      <c r="F1477" s="97"/>
      <c r="G1477" s="97"/>
      <c r="H1477" s="97"/>
      <c r="I1477" s="97"/>
      <c r="J1477" s="97"/>
      <c r="K1477" s="97"/>
      <c r="L1477" s="97"/>
      <c r="M1477" s="97"/>
      <c r="N1477" s="37" t="n">
        <f aca="false">E1477*F1477+H1477+J1477+K1477+L1477+M1477</f>
        <v>0</v>
      </c>
      <c r="O1477" s="37"/>
      <c r="P1477" s="97" t="n">
        <v>18</v>
      </c>
      <c r="Q1477" s="97" t="n">
        <v>2</v>
      </c>
      <c r="R1477" s="97" t="n">
        <v>80</v>
      </c>
      <c r="S1477" s="97" t="n">
        <v>-18</v>
      </c>
      <c r="T1477" s="97"/>
      <c r="U1477" s="97"/>
      <c r="V1477" s="97"/>
      <c r="W1477" s="97" t="n">
        <v>2</v>
      </c>
      <c r="X1477" s="97"/>
      <c r="Y1477" s="97"/>
      <c r="Z1477" s="37" t="n">
        <f aca="false">P1477*Q1477+S1477+U1477+V1477+W1477+X1477+Y1477</f>
        <v>20</v>
      </c>
      <c r="AA1477" s="36" t="n">
        <f aca="false">N1477+Z1477</f>
        <v>20</v>
      </c>
      <c r="AB1477" s="47" t="s">
        <v>443</v>
      </c>
      <c r="AC1477" s="52" t="s">
        <v>451</v>
      </c>
      <c r="AD1477" s="52"/>
      <c r="AE1477" s="37" t="n">
        <v>36</v>
      </c>
      <c r="AF1477" s="38" t="n">
        <f aca="false">E1477*F1477+P1477*Q1477</f>
        <v>36</v>
      </c>
      <c r="AG1477" s="254" t="str">
        <f aca="false">AB1477</f>
        <v>Вак. КС (Хохлов)</v>
      </c>
      <c r="AH1477" s="254" t="str">
        <f aca="false">C1477</f>
        <v>3АСС9-4</v>
      </c>
      <c r="AI1477" s="255" t="str">
        <f aca="false">B1477</f>
        <v>25</v>
      </c>
      <c r="AJ1477" s="254" t="str">
        <f aca="false">CONCATENATE(A1477," ",D1477)</f>
        <v>МДК.03.01 Эксплуатация объектов сетевой инфраструктуры</v>
      </c>
      <c r="AK1477" s="254" t="n">
        <f aca="false">E1477*F1477+P1477*Q1477+H1477+J1477+S1477+U1477</f>
        <v>18</v>
      </c>
      <c r="AL1477" s="254" t="n">
        <f aca="false">L1477+W1477</f>
        <v>2</v>
      </c>
      <c r="AM1477" s="254" t="n">
        <f aca="false">M1477+X1477</f>
        <v>0</v>
      </c>
      <c r="AN1477" s="254" t="n">
        <f aca="false">Y1477</f>
        <v>0</v>
      </c>
      <c r="AO1477" s="254" t="n">
        <f aca="false">SUM(AK1477:AN1477)</f>
        <v>20</v>
      </c>
      <c r="AP1477" s="256" t="n">
        <f aca="false">K1477+V1477</f>
        <v>0</v>
      </c>
    </row>
    <row r="1478" s="257" customFormat="true" ht="16.5" hidden="false" customHeight="true" outlineLevel="0" collapsed="false">
      <c r="A1478" s="259" t="s">
        <v>157</v>
      </c>
      <c r="B1478" s="150" t="s">
        <v>175</v>
      </c>
      <c r="C1478" s="97" t="s">
        <v>683</v>
      </c>
      <c r="D1478" s="154" t="s">
        <v>450</v>
      </c>
      <c r="E1478" s="97" t="n">
        <v>14</v>
      </c>
      <c r="F1478" s="97"/>
      <c r="G1478" s="97"/>
      <c r="H1478" s="97"/>
      <c r="I1478" s="97"/>
      <c r="J1478" s="97"/>
      <c r="K1478" s="97"/>
      <c r="L1478" s="97"/>
      <c r="M1478" s="97"/>
      <c r="N1478" s="37" t="n">
        <f aca="false">E1478*F1478+H1478+J1478+K1478+L1478+M1478</f>
        <v>0</v>
      </c>
      <c r="O1478" s="37"/>
      <c r="P1478" s="97" t="n">
        <v>18</v>
      </c>
      <c r="Q1478" s="97"/>
      <c r="R1478" s="97"/>
      <c r="S1478" s="97" t="n">
        <v>18</v>
      </c>
      <c r="T1478" s="97"/>
      <c r="U1478" s="97"/>
      <c r="V1478" s="97"/>
      <c r="W1478" s="97"/>
      <c r="X1478" s="97"/>
      <c r="Y1478" s="97"/>
      <c r="Z1478" s="37" t="n">
        <f aca="false">P1478*Q1478+S1478+U1478+V1478+W1478+X1478+Y1478</f>
        <v>18</v>
      </c>
      <c r="AA1478" s="36" t="n">
        <f aca="false">N1478+Z1478</f>
        <v>18</v>
      </c>
      <c r="AB1478" s="47" t="s">
        <v>443</v>
      </c>
      <c r="AC1478" s="52" t="s">
        <v>451</v>
      </c>
      <c r="AD1478" s="52"/>
      <c r="AE1478" s="37" t="n">
        <v>36</v>
      </c>
      <c r="AF1478" s="38" t="n">
        <f aca="false">E1478*F1478+P1478*Q1478</f>
        <v>0</v>
      </c>
      <c r="AG1478" s="254" t="str">
        <f aca="false">AB1478</f>
        <v>Вак. КС (Хохлов)</v>
      </c>
      <c r="AH1478" s="254" t="str">
        <f aca="false">C1478</f>
        <v>3АСС9-4а</v>
      </c>
      <c r="AI1478" s="255" t="str">
        <f aca="false">B1478</f>
        <v>13</v>
      </c>
      <c r="AJ1478" s="254" t="str">
        <f aca="false">CONCATENATE(A1478," ",D1478)</f>
        <v>МДК.03.01 Эксплуатация объектов сетевой инфраструктуры</v>
      </c>
      <c r="AK1478" s="254" t="n">
        <f aca="false">E1478*F1478+P1478*Q1478+H1478+J1478+S1478+U1478</f>
        <v>18</v>
      </c>
      <c r="AL1478" s="254" t="n">
        <f aca="false">L1478+W1478</f>
        <v>0</v>
      </c>
      <c r="AM1478" s="254" t="n">
        <f aca="false">M1478+X1478</f>
        <v>0</v>
      </c>
      <c r="AN1478" s="254" t="n">
        <f aca="false">Y1478</f>
        <v>0</v>
      </c>
      <c r="AO1478" s="254" t="n">
        <f aca="false">SUM(AK1478:AN1478)</f>
        <v>18</v>
      </c>
      <c r="AP1478" s="256" t="n">
        <f aca="false">K1478+V1478</f>
        <v>0</v>
      </c>
    </row>
    <row r="1479" s="257" customFormat="true" ht="16.5" hidden="true" customHeight="true" outlineLevel="0" collapsed="false">
      <c r="A1479" s="259" t="s">
        <v>157</v>
      </c>
      <c r="B1479" s="150" t="s">
        <v>53</v>
      </c>
      <c r="C1479" s="97" t="s">
        <v>684</v>
      </c>
      <c r="D1479" s="154" t="s">
        <v>450</v>
      </c>
      <c r="E1479" s="97" t="n">
        <v>14</v>
      </c>
      <c r="F1479" s="97"/>
      <c r="G1479" s="97"/>
      <c r="H1479" s="97"/>
      <c r="I1479" s="97"/>
      <c r="J1479" s="97"/>
      <c r="K1479" s="97"/>
      <c r="L1479" s="97"/>
      <c r="M1479" s="97"/>
      <c r="N1479" s="37" t="n">
        <f aca="false">E1479*F1479+H1479+J1479+K1479+L1479+M1479</f>
        <v>0</v>
      </c>
      <c r="O1479" s="37"/>
      <c r="P1479" s="97" t="n">
        <v>18</v>
      </c>
      <c r="Q1479" s="97"/>
      <c r="R1479" s="97"/>
      <c r="S1479" s="97" t="n">
        <v>18</v>
      </c>
      <c r="T1479" s="97"/>
      <c r="U1479" s="97"/>
      <c r="V1479" s="97"/>
      <c r="W1479" s="97"/>
      <c r="X1479" s="97"/>
      <c r="Y1479" s="97"/>
      <c r="Z1479" s="37" t="n">
        <f aca="false">P1479*Q1479+S1479+U1479+V1479+W1479+X1479+Y1479</f>
        <v>18</v>
      </c>
      <c r="AA1479" s="36" t="n">
        <f aca="false">N1479+Z1479</f>
        <v>18</v>
      </c>
      <c r="AB1479" s="74" t="s">
        <v>69</v>
      </c>
      <c r="AC1479" s="52" t="s">
        <v>451</v>
      </c>
      <c r="AD1479" s="52"/>
      <c r="AE1479" s="37" t="n">
        <v>36</v>
      </c>
      <c r="AF1479" s="38" t="n">
        <f aca="false">E1479*F1479+P1479*Q1479</f>
        <v>0</v>
      </c>
      <c r="AG1479" s="254" t="str">
        <f aca="false">AB1479</f>
        <v>вак. 2 п/гр</v>
      </c>
      <c r="AH1479" s="254" t="str">
        <f aca="false">C1479</f>
        <v>3АСС9-4б</v>
      </c>
      <c r="AI1479" s="255" t="str">
        <f aca="false">B1479</f>
        <v>12</v>
      </c>
      <c r="AJ1479" s="254" t="str">
        <f aca="false">CONCATENATE(A1479," ",D1479)</f>
        <v>МДК.03.01 Эксплуатация объектов сетевой инфраструктуры</v>
      </c>
      <c r="AK1479" s="254" t="n">
        <f aca="false">E1479*F1479+P1479*Q1479+H1479+J1479+S1479+U1479</f>
        <v>18</v>
      </c>
      <c r="AL1479" s="254" t="n">
        <f aca="false">L1479+W1479</f>
        <v>0</v>
      </c>
      <c r="AM1479" s="254" t="n">
        <f aca="false">M1479+X1479</f>
        <v>0</v>
      </c>
      <c r="AN1479" s="254" t="n">
        <f aca="false">Y1479</f>
        <v>0</v>
      </c>
      <c r="AO1479" s="254" t="n">
        <f aca="false">SUM(AK1479:AN1479)</f>
        <v>18</v>
      </c>
      <c r="AP1479" s="256" t="n">
        <f aca="false">K1479+V1479</f>
        <v>0</v>
      </c>
    </row>
    <row r="1480" s="257" customFormat="true" ht="16.5" hidden="true" customHeight="true" outlineLevel="0" collapsed="false">
      <c r="A1480" s="70" t="s">
        <v>113</v>
      </c>
      <c r="B1480" s="150" t="s">
        <v>238</v>
      </c>
      <c r="C1480" s="97" t="s">
        <v>685</v>
      </c>
      <c r="D1480" s="154" t="s">
        <v>114</v>
      </c>
      <c r="E1480" s="97" t="n">
        <v>14</v>
      </c>
      <c r="F1480" s="97"/>
      <c r="G1480" s="97"/>
      <c r="H1480" s="97" t="n">
        <v>8</v>
      </c>
      <c r="I1480" s="97"/>
      <c r="J1480" s="97"/>
      <c r="K1480" s="97"/>
      <c r="L1480" s="97"/>
      <c r="M1480" s="97"/>
      <c r="N1480" s="37" t="n">
        <f aca="false">E1480*F1480+H1480+J1480+K1480+L1480+M1480</f>
        <v>8</v>
      </c>
      <c r="O1480" s="37"/>
      <c r="P1480" s="97" t="n">
        <v>18</v>
      </c>
      <c r="Q1480" s="97"/>
      <c r="R1480" s="97"/>
      <c r="S1480" s="97"/>
      <c r="T1480" s="97"/>
      <c r="U1480" s="97"/>
      <c r="V1480" s="97"/>
      <c r="W1480" s="97"/>
      <c r="X1480" s="97"/>
      <c r="Y1480" s="97"/>
      <c r="Z1480" s="37" t="n">
        <f aca="false">P1480*Q1480+S1480+U1480+V1480+W1480+X1480+Y1480</f>
        <v>0</v>
      </c>
      <c r="AA1480" s="36" t="n">
        <f aca="false">N1480+Z1480</f>
        <v>8</v>
      </c>
      <c r="AB1480" s="74" t="s">
        <v>434</v>
      </c>
      <c r="AC1480" s="52" t="s">
        <v>451</v>
      </c>
      <c r="AD1480" s="52"/>
      <c r="AE1480" s="37" t="n">
        <v>36</v>
      </c>
      <c r="AF1480" s="38" t="n">
        <f aca="false">E1480*F1480+P1480*Q1480</f>
        <v>0</v>
      </c>
      <c r="AG1480" s="254" t="str">
        <f aca="false">AB1480</f>
        <v>Плаксо В.А.</v>
      </c>
      <c r="AH1480" s="254" t="str">
        <f aca="false">C1480</f>
        <v>3АСС9-4</v>
      </c>
      <c r="AI1480" s="255" t="str">
        <f aca="false">B1480</f>
        <v>25</v>
      </c>
      <c r="AJ1480" s="254" t="str">
        <f aca="false">CONCATENATE(A1480," ",D1480)</f>
        <v>ВнеУр Разговоры о важном</v>
      </c>
      <c r="AK1480" s="254" t="n">
        <f aca="false">E1480*F1480+P1480*Q1480+H1480+J1480+S1480+U1480</f>
        <v>8</v>
      </c>
      <c r="AL1480" s="254" t="n">
        <f aca="false">L1480+W1480</f>
        <v>0</v>
      </c>
      <c r="AM1480" s="254" t="n">
        <f aca="false">M1480+X1480</f>
        <v>0</v>
      </c>
      <c r="AN1480" s="254" t="n">
        <f aca="false">Y1480</f>
        <v>0</v>
      </c>
      <c r="AO1480" s="254" t="n">
        <f aca="false">SUM(AK1480:AN1480)</f>
        <v>8</v>
      </c>
      <c r="AP1480" s="256" t="n">
        <f aca="false">K1480+V1480</f>
        <v>0</v>
      </c>
    </row>
    <row r="1481" s="257" customFormat="true" ht="16.5" hidden="true" customHeight="true" outlineLevel="0" collapsed="false">
      <c r="A1481" s="70" t="s">
        <v>113</v>
      </c>
      <c r="B1481" s="150" t="s">
        <v>238</v>
      </c>
      <c r="C1481" s="97" t="s">
        <v>685</v>
      </c>
      <c r="D1481" s="154" t="s">
        <v>114</v>
      </c>
      <c r="E1481" s="97" t="n">
        <v>14</v>
      </c>
      <c r="F1481" s="97"/>
      <c r="G1481" s="97"/>
      <c r="H1481" s="97" t="n">
        <v>6</v>
      </c>
      <c r="I1481" s="97"/>
      <c r="J1481" s="97"/>
      <c r="K1481" s="97"/>
      <c r="L1481" s="97"/>
      <c r="M1481" s="97"/>
      <c r="N1481" s="37" t="n">
        <f aca="false">E1481*F1481+H1481+J1481+K1481+L1481+M1481</f>
        <v>6</v>
      </c>
      <c r="O1481" s="37"/>
      <c r="P1481" s="97" t="n">
        <v>18</v>
      </c>
      <c r="Q1481" s="97"/>
      <c r="R1481" s="97"/>
      <c r="S1481" s="97" t="n">
        <v>16</v>
      </c>
      <c r="T1481" s="97"/>
      <c r="U1481" s="97"/>
      <c r="V1481" s="97"/>
      <c r="W1481" s="97"/>
      <c r="X1481" s="97"/>
      <c r="Y1481" s="97"/>
      <c r="Z1481" s="37" t="n">
        <f aca="false">P1481*Q1481+S1481+U1481+V1481+W1481+X1481+Y1481</f>
        <v>16</v>
      </c>
      <c r="AA1481" s="36" t="n">
        <f aca="false">N1481+Z1481</f>
        <v>22</v>
      </c>
      <c r="AB1481" s="74" t="s">
        <v>115</v>
      </c>
      <c r="AC1481" s="52" t="s">
        <v>451</v>
      </c>
      <c r="AD1481" s="52"/>
      <c r="AE1481" s="37" t="n">
        <v>36</v>
      </c>
      <c r="AF1481" s="38" t="n">
        <f aca="false">E1481*F1481+P1481*Q1481</f>
        <v>0</v>
      </c>
      <c r="AG1481" s="254" t="str">
        <f aca="false">AB1481</f>
        <v>вак. РоВ</v>
      </c>
      <c r="AH1481" s="254" t="str">
        <f aca="false">C1481</f>
        <v>3АСС9-4</v>
      </c>
      <c r="AI1481" s="255" t="str">
        <f aca="false">B1481</f>
        <v>25</v>
      </c>
      <c r="AJ1481" s="254" t="str">
        <f aca="false">CONCATENATE(A1481," ",D1481)</f>
        <v>ВнеУр Разговоры о важном</v>
      </c>
      <c r="AK1481" s="254" t="n">
        <f aca="false">E1481*F1481+P1481*Q1481+H1481+J1481+S1481+U1481</f>
        <v>22</v>
      </c>
      <c r="AL1481" s="254" t="n">
        <f aca="false">L1481+W1481</f>
        <v>0</v>
      </c>
      <c r="AM1481" s="254" t="n">
        <f aca="false">M1481+X1481</f>
        <v>0</v>
      </c>
      <c r="AN1481" s="254" t="n">
        <f aca="false">Y1481</f>
        <v>0</v>
      </c>
      <c r="AO1481" s="254" t="n">
        <f aca="false">SUM(AK1481:AN1481)</f>
        <v>22</v>
      </c>
      <c r="AP1481" s="256" t="n">
        <f aca="false">K1481+V1481</f>
        <v>0</v>
      </c>
    </row>
    <row r="1482" s="257" customFormat="true" ht="16.5" hidden="true" customHeight="true" outlineLevel="0" collapsed="false">
      <c r="A1482" s="70" t="s">
        <v>113</v>
      </c>
      <c r="B1482" s="150" t="s">
        <v>238</v>
      </c>
      <c r="C1482" s="97" t="s">
        <v>685</v>
      </c>
      <c r="D1482" s="154" t="s">
        <v>114</v>
      </c>
      <c r="E1482" s="97" t="n">
        <v>14</v>
      </c>
      <c r="F1482" s="97"/>
      <c r="G1482" s="97"/>
      <c r="H1482" s="97" t="n">
        <v>3</v>
      </c>
      <c r="I1482" s="97"/>
      <c r="J1482" s="97"/>
      <c r="K1482" s="97"/>
      <c r="L1482" s="97"/>
      <c r="M1482" s="97"/>
      <c r="N1482" s="37" t="n">
        <f aca="false">E1482*F1482+H1482+J1482+K1482+L1482+M1482</f>
        <v>3</v>
      </c>
      <c r="O1482" s="37"/>
      <c r="P1482" s="97" t="n">
        <v>18</v>
      </c>
      <c r="Q1482" s="97"/>
      <c r="R1482" s="97"/>
      <c r="S1482" s="97" t="n">
        <v>2</v>
      </c>
      <c r="T1482" s="97"/>
      <c r="U1482" s="97"/>
      <c r="V1482" s="97"/>
      <c r="W1482" s="97"/>
      <c r="X1482" s="97"/>
      <c r="Y1482" s="97"/>
      <c r="Z1482" s="37" t="n">
        <f aca="false">P1482*Q1482+S1482+U1482+V1482+W1482+X1482+Y1482</f>
        <v>2</v>
      </c>
      <c r="AA1482" s="36" t="n">
        <f aca="false">N1482+Z1482</f>
        <v>5</v>
      </c>
      <c r="AB1482" s="74" t="s">
        <v>424</v>
      </c>
      <c r="AC1482" s="52" t="s">
        <v>451</v>
      </c>
      <c r="AD1482" s="52"/>
      <c r="AE1482" s="37" t="n">
        <v>36</v>
      </c>
      <c r="AF1482" s="38" t="n">
        <f aca="false">E1482*F1482+P1482*Q1482</f>
        <v>0</v>
      </c>
      <c r="AG1482" s="254" t="str">
        <f aca="false">AB1482</f>
        <v>Артемов А.П.</v>
      </c>
      <c r="AH1482" s="254" t="str">
        <f aca="false">C1482</f>
        <v>3АСС9-4</v>
      </c>
      <c r="AI1482" s="255" t="str">
        <f aca="false">B1482</f>
        <v>25</v>
      </c>
      <c r="AJ1482" s="254" t="str">
        <f aca="false">CONCATENATE(A1482," ",D1482)</f>
        <v>ВнеУр Разговоры о важном</v>
      </c>
      <c r="AK1482" s="254" t="n">
        <f aca="false">E1482*F1482+P1482*Q1482+H1482+J1482+S1482+U1482</f>
        <v>5</v>
      </c>
      <c r="AL1482" s="254" t="n">
        <f aca="false">L1482+W1482</f>
        <v>0</v>
      </c>
      <c r="AM1482" s="254" t="n">
        <f aca="false">M1482+X1482</f>
        <v>0</v>
      </c>
      <c r="AN1482" s="254" t="n">
        <f aca="false">Y1482</f>
        <v>0</v>
      </c>
      <c r="AO1482" s="254" t="n">
        <f aca="false">SUM(AK1482:AN1482)</f>
        <v>5</v>
      </c>
      <c r="AP1482" s="256" t="n">
        <f aca="false">K1482+V1482</f>
        <v>0</v>
      </c>
    </row>
    <row r="1483" s="42" customFormat="true" ht="16.5" hidden="true" customHeight="true" outlineLevel="0" collapsed="false">
      <c r="A1483" s="132" t="s">
        <v>52</v>
      </c>
      <c r="B1483" s="30" t="s">
        <v>175</v>
      </c>
      <c r="C1483" s="31" t="s">
        <v>686</v>
      </c>
      <c r="D1483" s="166" t="s">
        <v>55</v>
      </c>
      <c r="E1483" s="31" t="n">
        <v>10</v>
      </c>
      <c r="F1483" s="31" t="n">
        <v>3</v>
      </c>
      <c r="G1483" s="31"/>
      <c r="H1483" s="31"/>
      <c r="I1483" s="31"/>
      <c r="J1483" s="31"/>
      <c r="K1483" s="31"/>
      <c r="L1483" s="31"/>
      <c r="M1483" s="31"/>
      <c r="N1483" s="33" t="n">
        <f aca="false">E1483*F1483+H1483+J1483+K1483+L1483+M1483</f>
        <v>30</v>
      </c>
      <c r="O1483" s="36"/>
      <c r="P1483" s="31" t="n">
        <v>9</v>
      </c>
      <c r="Q1483" s="31" t="n">
        <v>3</v>
      </c>
      <c r="R1483" s="31"/>
      <c r="S1483" s="31"/>
      <c r="T1483" s="31"/>
      <c r="U1483" s="31"/>
      <c r="V1483" s="31"/>
      <c r="W1483" s="31"/>
      <c r="X1483" s="31"/>
      <c r="Y1483" s="31"/>
      <c r="Z1483" s="36" t="n">
        <f aca="false">P1483*Q1483+S1483+U1483+V1483+W1483+X1483+Y1483</f>
        <v>27</v>
      </c>
      <c r="AA1483" s="36" t="n">
        <f aca="false">N1483+Z1483</f>
        <v>57</v>
      </c>
      <c r="AB1483" s="74" t="s">
        <v>218</v>
      </c>
      <c r="AC1483" s="102"/>
      <c r="AD1483" s="102"/>
      <c r="AE1483" s="36" t="n">
        <f aca="false">P1483*Q1483</f>
        <v>27</v>
      </c>
      <c r="AF1483" s="38" t="n">
        <f aca="false">E1483*F1483+P1483*Q1483</f>
        <v>57</v>
      </c>
      <c r="AG1483" s="39" t="str">
        <f aca="false">AB1483</f>
        <v>Бруй С.Ю.</v>
      </c>
      <c r="AH1483" s="39" t="str">
        <f aca="false">C1483</f>
        <v>3АСС11-3а</v>
      </c>
      <c r="AI1483" s="40" t="str">
        <f aca="false">B1483</f>
        <v>13</v>
      </c>
      <c r="AJ1483" s="39" t="str">
        <f aca="false">CONCATENATE(A1483," ",D1483)</f>
        <v>ОГСЭ.03 Иностранный язык в профессиональной деятельности</v>
      </c>
      <c r="AK1483" s="39" t="n">
        <f aca="false">E1483*F1483+P1483*Q1483+H1483+J1483+S1483+U1483</f>
        <v>57</v>
      </c>
      <c r="AL1483" s="39" t="n">
        <f aca="false">L1483+W1483</f>
        <v>0</v>
      </c>
      <c r="AM1483" s="39" t="n">
        <f aca="false">M1483+X1483</f>
        <v>0</v>
      </c>
      <c r="AN1483" s="39" t="n">
        <f aca="false">Y1483</f>
        <v>0</v>
      </c>
      <c r="AO1483" s="39" t="n">
        <f aca="false">SUM(AK1483:AN1483)</f>
        <v>57</v>
      </c>
      <c r="AP1483" s="41" t="n">
        <f aca="false">K1483+V1483</f>
        <v>0</v>
      </c>
    </row>
    <row r="1484" s="42" customFormat="true" ht="16.5" hidden="true" customHeight="true" outlineLevel="0" collapsed="false">
      <c r="A1484" s="132" t="s">
        <v>52</v>
      </c>
      <c r="B1484" s="30" t="s">
        <v>57</v>
      </c>
      <c r="C1484" s="31" t="s">
        <v>687</v>
      </c>
      <c r="D1484" s="166" t="s">
        <v>55</v>
      </c>
      <c r="E1484" s="31" t="n">
        <v>10</v>
      </c>
      <c r="F1484" s="31" t="n">
        <v>3</v>
      </c>
      <c r="G1484" s="31"/>
      <c r="H1484" s="31"/>
      <c r="I1484" s="31"/>
      <c r="J1484" s="31"/>
      <c r="K1484" s="31"/>
      <c r="L1484" s="31"/>
      <c r="M1484" s="31"/>
      <c r="N1484" s="33" t="n">
        <f aca="false">E1484*F1484+H1484+J1484+K1484+L1484+M1484</f>
        <v>30</v>
      </c>
      <c r="O1484" s="36"/>
      <c r="P1484" s="31" t="n">
        <v>9</v>
      </c>
      <c r="Q1484" s="31" t="n">
        <v>3</v>
      </c>
      <c r="R1484" s="31"/>
      <c r="S1484" s="31"/>
      <c r="T1484" s="31"/>
      <c r="U1484" s="31"/>
      <c r="V1484" s="31"/>
      <c r="W1484" s="31"/>
      <c r="X1484" s="31"/>
      <c r="Y1484" s="31"/>
      <c r="Z1484" s="36" t="n">
        <f aca="false">P1484*Q1484+S1484+U1484+V1484+W1484+X1484+Y1484</f>
        <v>27</v>
      </c>
      <c r="AA1484" s="36" t="n">
        <f aca="false">N1484+Z1484</f>
        <v>57</v>
      </c>
      <c r="AB1484" s="74" t="s">
        <v>220</v>
      </c>
      <c r="AC1484" s="102"/>
      <c r="AD1484" s="102"/>
      <c r="AE1484" s="36" t="n">
        <f aca="false">P1484*Q1484</f>
        <v>27</v>
      </c>
      <c r="AF1484" s="38" t="n">
        <f aca="false">E1484*F1484+P1484*Q1484</f>
        <v>57</v>
      </c>
      <c r="AG1484" s="39" t="str">
        <f aca="false">AB1484</f>
        <v>Ветрова О.В.</v>
      </c>
      <c r="AH1484" s="39" t="str">
        <f aca="false">C1484</f>
        <v>3АСС11-3б</v>
      </c>
      <c r="AI1484" s="40" t="str">
        <f aca="false">B1484</f>
        <v>10</v>
      </c>
      <c r="AJ1484" s="39" t="str">
        <f aca="false">CONCATENATE(A1484," ",D1484)</f>
        <v>ОГСЭ.03 Иностранный язык в профессиональной деятельности</v>
      </c>
      <c r="AK1484" s="39" t="n">
        <f aca="false">E1484*F1484+P1484*Q1484+H1484+J1484+S1484+U1484</f>
        <v>57</v>
      </c>
      <c r="AL1484" s="39" t="n">
        <f aca="false">L1484+W1484</f>
        <v>0</v>
      </c>
      <c r="AM1484" s="39" t="n">
        <f aca="false">M1484+X1484</f>
        <v>0</v>
      </c>
      <c r="AN1484" s="39" t="n">
        <f aca="false">Y1484</f>
        <v>0</v>
      </c>
      <c r="AO1484" s="39" t="n">
        <f aca="false">SUM(AK1484:AN1484)</f>
        <v>57</v>
      </c>
      <c r="AP1484" s="41" t="n">
        <f aca="false">K1484+V1484</f>
        <v>0</v>
      </c>
    </row>
    <row r="1485" s="42" customFormat="true" ht="16.5" hidden="true" customHeight="true" outlineLevel="0" collapsed="false">
      <c r="A1485" s="132" t="s">
        <v>60</v>
      </c>
      <c r="B1485" s="30" t="s">
        <v>286</v>
      </c>
      <c r="C1485" s="31" t="s">
        <v>688</v>
      </c>
      <c r="D1485" s="166" t="s">
        <v>61</v>
      </c>
      <c r="E1485" s="31" t="n">
        <v>10</v>
      </c>
      <c r="F1485" s="31" t="n">
        <v>2</v>
      </c>
      <c r="G1485" s="31"/>
      <c r="H1485" s="31"/>
      <c r="I1485" s="31"/>
      <c r="J1485" s="31"/>
      <c r="K1485" s="31"/>
      <c r="L1485" s="31"/>
      <c r="M1485" s="31"/>
      <c r="N1485" s="33" t="n">
        <f aca="false">E1485*F1485+H1485+J1485+K1485+L1485+M1485</f>
        <v>20</v>
      </c>
      <c r="O1485" s="36"/>
      <c r="P1485" s="31" t="n">
        <v>9</v>
      </c>
      <c r="Q1485" s="31" t="n">
        <v>2</v>
      </c>
      <c r="R1485" s="31"/>
      <c r="S1485" s="31"/>
      <c r="T1485" s="31"/>
      <c r="U1485" s="31"/>
      <c r="V1485" s="31"/>
      <c r="W1485" s="31"/>
      <c r="X1485" s="31"/>
      <c r="Y1485" s="31"/>
      <c r="Z1485" s="36" t="n">
        <f aca="false">P1485*Q1485+S1485+U1485+V1485+W1485+X1485+Y1485</f>
        <v>18</v>
      </c>
      <c r="AA1485" s="36" t="n">
        <f aca="false">N1485+Z1485</f>
        <v>38</v>
      </c>
      <c r="AB1485" s="74" t="s">
        <v>486</v>
      </c>
      <c r="AC1485" s="102"/>
      <c r="AD1485" s="102"/>
      <c r="AE1485" s="36" t="n">
        <f aca="false">P1485*Q1485</f>
        <v>18</v>
      </c>
      <c r="AF1485" s="38" t="n">
        <f aca="false">E1485*F1485+P1485*Q1485</f>
        <v>38</v>
      </c>
      <c r="AG1485" s="39" t="str">
        <f aca="false">AB1485</f>
        <v>Шадрин А.О.</v>
      </c>
      <c r="AH1485" s="39" t="str">
        <f aca="false">C1485</f>
        <v>3АСС11-3</v>
      </c>
      <c r="AI1485" s="40" t="str">
        <f aca="false">B1485</f>
        <v>23</v>
      </c>
      <c r="AJ1485" s="39" t="str">
        <f aca="false">CONCATENATE(A1485," ",D1485)</f>
        <v>ОГСЭ.04 Физическая культура</v>
      </c>
      <c r="AK1485" s="39" t="n">
        <f aca="false">E1485*F1485+P1485*Q1485+H1485+J1485+S1485+U1485</f>
        <v>38</v>
      </c>
      <c r="AL1485" s="39" t="n">
        <f aca="false">L1485+W1485</f>
        <v>0</v>
      </c>
      <c r="AM1485" s="39" t="n">
        <f aca="false">M1485+X1485</f>
        <v>0</v>
      </c>
      <c r="AN1485" s="39" t="n">
        <f aca="false">Y1485</f>
        <v>0</v>
      </c>
      <c r="AO1485" s="39" t="n">
        <f aca="false">SUM(AK1485:AN1485)</f>
        <v>38</v>
      </c>
      <c r="AP1485" s="41" t="n">
        <f aca="false">K1485+V1485</f>
        <v>0</v>
      </c>
    </row>
    <row r="1486" s="42" customFormat="true" ht="16.5" hidden="true" customHeight="true" outlineLevel="0" collapsed="false">
      <c r="A1486" s="132" t="s">
        <v>131</v>
      </c>
      <c r="B1486" s="30" t="s">
        <v>286</v>
      </c>
      <c r="C1486" s="31" t="s">
        <v>688</v>
      </c>
      <c r="D1486" s="166" t="s">
        <v>487</v>
      </c>
      <c r="E1486" s="31" t="n">
        <v>10</v>
      </c>
      <c r="F1486" s="31"/>
      <c r="G1486" s="31"/>
      <c r="H1486" s="31"/>
      <c r="I1486" s="31"/>
      <c r="J1486" s="31"/>
      <c r="K1486" s="31"/>
      <c r="L1486" s="31"/>
      <c r="M1486" s="31"/>
      <c r="N1486" s="33" t="n">
        <f aca="false">E1486*F1486+H1486+J1486+K1486+L1486+M1486</f>
        <v>0</v>
      </c>
      <c r="O1486" s="36"/>
      <c r="P1486" s="31" t="n">
        <v>9</v>
      </c>
      <c r="Q1486" s="31" t="n">
        <v>4</v>
      </c>
      <c r="R1486" s="31" t="n">
        <v>18</v>
      </c>
      <c r="S1486" s="31"/>
      <c r="T1486" s="31"/>
      <c r="U1486" s="31"/>
      <c r="V1486" s="31"/>
      <c r="W1486" s="31"/>
      <c r="X1486" s="31"/>
      <c r="Y1486" s="31"/>
      <c r="Z1486" s="36" t="n">
        <f aca="false">P1486*Q1486+S1486+U1486+V1486+W1486+X1486+Y1486</f>
        <v>36</v>
      </c>
      <c r="AA1486" s="36" t="n">
        <f aca="false">N1486+Z1486</f>
        <v>36</v>
      </c>
      <c r="AB1486" s="47" t="s">
        <v>251</v>
      </c>
      <c r="AC1486" s="102"/>
      <c r="AD1486" s="102"/>
      <c r="AE1486" s="36" t="n">
        <f aca="false">P1486*Q1486</f>
        <v>36</v>
      </c>
      <c r="AF1486" s="38" t="n">
        <f aca="false">E1486*F1486+P1486*Q1486</f>
        <v>36</v>
      </c>
      <c r="AG1486" s="39" t="str">
        <f aca="false">AB1486</f>
        <v>Добрышкина Н.В.</v>
      </c>
      <c r="AH1486" s="39" t="str">
        <f aca="false">C1486</f>
        <v>3АСС11-3</v>
      </c>
      <c r="AI1486" s="40" t="str">
        <f aca="false">B1486</f>
        <v>23</v>
      </c>
      <c r="AJ1486" s="39" t="str">
        <f aca="false">CONCATENATE(A1486," ",D1486)</f>
        <v>ОП.15 Коммуникация и общение   </v>
      </c>
      <c r="AK1486" s="39" t="n">
        <f aca="false">E1486*F1486+P1486*Q1486+H1486+J1486+S1486+U1486</f>
        <v>36</v>
      </c>
      <c r="AL1486" s="39" t="n">
        <f aca="false">L1486+W1486</f>
        <v>0</v>
      </c>
      <c r="AM1486" s="39" t="n">
        <f aca="false">M1486+X1486</f>
        <v>0</v>
      </c>
      <c r="AN1486" s="39" t="n">
        <f aca="false">Y1486</f>
        <v>0</v>
      </c>
      <c r="AO1486" s="39" t="n">
        <f aca="false">SUM(AK1486:AN1486)</f>
        <v>36</v>
      </c>
      <c r="AP1486" s="41" t="n">
        <f aca="false">K1486+V1486</f>
        <v>0</v>
      </c>
    </row>
    <row r="1487" s="42" customFormat="true" ht="16.5" hidden="true" customHeight="true" outlineLevel="0" collapsed="false">
      <c r="A1487" s="132" t="s">
        <v>488</v>
      </c>
      <c r="B1487" s="30" t="s">
        <v>286</v>
      </c>
      <c r="C1487" s="31" t="s">
        <v>688</v>
      </c>
      <c r="D1487" s="166" t="s">
        <v>384</v>
      </c>
      <c r="E1487" s="31" t="n">
        <v>10</v>
      </c>
      <c r="F1487" s="31"/>
      <c r="G1487" s="31"/>
      <c r="H1487" s="31"/>
      <c r="I1487" s="31"/>
      <c r="J1487" s="31"/>
      <c r="K1487" s="31"/>
      <c r="L1487" s="31"/>
      <c r="M1487" s="31"/>
      <c r="N1487" s="33" t="n">
        <f aca="false">E1487*F1487+H1487+J1487+K1487+L1487+M1487</f>
        <v>0</v>
      </c>
      <c r="O1487" s="36"/>
      <c r="P1487" s="31" t="n">
        <v>9</v>
      </c>
      <c r="Q1487" s="31" t="n">
        <v>5</v>
      </c>
      <c r="R1487" s="31" t="n">
        <v>22</v>
      </c>
      <c r="S1487" s="31"/>
      <c r="T1487" s="31"/>
      <c r="U1487" s="31"/>
      <c r="V1487" s="31"/>
      <c r="W1487" s="31"/>
      <c r="X1487" s="31"/>
      <c r="Y1487" s="31"/>
      <c r="Z1487" s="36" t="n">
        <f aca="false">P1487*Q1487+S1487+U1487+V1487+W1487+X1487+Y1487</f>
        <v>45</v>
      </c>
      <c r="AA1487" s="36" t="n">
        <f aca="false">N1487+Z1487</f>
        <v>45</v>
      </c>
      <c r="AB1487" s="54" t="s">
        <v>415</v>
      </c>
      <c r="AC1487" s="102"/>
      <c r="AD1487" s="102"/>
      <c r="AE1487" s="36" t="n">
        <f aca="false">P1487*Q1487</f>
        <v>45</v>
      </c>
      <c r="AF1487" s="38" t="n">
        <f aca="false">E1487*F1487+P1487*Q1487</f>
        <v>45</v>
      </c>
      <c r="AG1487" s="39" t="str">
        <f aca="false">AB1487</f>
        <v>Балашов Н.А.</v>
      </c>
      <c r="AH1487" s="39" t="str">
        <f aca="false">C1487</f>
        <v>3АСС11-3</v>
      </c>
      <c r="AI1487" s="40" t="str">
        <f aca="false">B1487</f>
        <v>23</v>
      </c>
      <c r="AJ1487" s="39" t="str">
        <f aca="false">CONCATENATE(A1487," ",D1487)</f>
        <v>ОП.16 Управление малым предприятием</v>
      </c>
      <c r="AK1487" s="39" t="n">
        <f aca="false">E1487*F1487+P1487*Q1487+H1487+J1487+S1487+U1487</f>
        <v>45</v>
      </c>
      <c r="AL1487" s="39" t="n">
        <f aca="false">L1487+W1487</f>
        <v>0</v>
      </c>
      <c r="AM1487" s="39" t="n">
        <f aca="false">M1487+X1487</f>
        <v>0</v>
      </c>
      <c r="AN1487" s="39" t="n">
        <f aca="false">Y1487</f>
        <v>0</v>
      </c>
      <c r="AO1487" s="39" t="n">
        <f aca="false">SUM(AK1487:AN1487)</f>
        <v>45</v>
      </c>
      <c r="AP1487" s="41" t="n">
        <f aca="false">K1487+V1487</f>
        <v>0</v>
      </c>
    </row>
    <row r="1488" s="42" customFormat="true" ht="16.5" hidden="true" customHeight="true" outlineLevel="0" collapsed="false">
      <c r="A1488" s="132" t="s">
        <v>147</v>
      </c>
      <c r="B1488" s="30" t="s">
        <v>286</v>
      </c>
      <c r="C1488" s="31" t="s">
        <v>688</v>
      </c>
      <c r="D1488" s="166" t="s">
        <v>442</v>
      </c>
      <c r="E1488" s="31" t="n">
        <v>10</v>
      </c>
      <c r="F1488" s="31" t="n">
        <v>8</v>
      </c>
      <c r="G1488" s="31" t="n">
        <v>100</v>
      </c>
      <c r="H1488" s="31" t="n">
        <v>-40</v>
      </c>
      <c r="I1488" s="31"/>
      <c r="J1488" s="31" t="n">
        <v>-20</v>
      </c>
      <c r="K1488" s="31" t="n">
        <v>23</v>
      </c>
      <c r="L1488" s="31" t="n">
        <v>4</v>
      </c>
      <c r="M1488" s="31" t="n">
        <v>8</v>
      </c>
      <c r="N1488" s="33" t="n">
        <f aca="false">E1488*F1488+H1488+J1488+K1488+L1488+M1488</f>
        <v>55</v>
      </c>
      <c r="O1488" s="36"/>
      <c r="P1488" s="31" t="n">
        <v>9</v>
      </c>
      <c r="Q1488" s="31"/>
      <c r="R1488" s="31"/>
      <c r="S1488" s="31"/>
      <c r="T1488" s="31"/>
      <c r="U1488" s="31"/>
      <c r="V1488" s="31"/>
      <c r="W1488" s="31"/>
      <c r="X1488" s="31"/>
      <c r="Y1488" s="31"/>
      <c r="Z1488" s="36" t="n">
        <f aca="false">P1488*Q1488+S1488+U1488+V1488+W1488+X1488+Y1488</f>
        <v>0</v>
      </c>
      <c r="AA1488" s="36" t="n">
        <f aca="false">N1488+Z1488</f>
        <v>55</v>
      </c>
      <c r="AB1488" s="47" t="s">
        <v>257</v>
      </c>
      <c r="AC1488" s="102" t="s">
        <v>489</v>
      </c>
      <c r="AD1488" s="102"/>
      <c r="AE1488" s="36" t="n">
        <f aca="false">P1488*Q1488</f>
        <v>0</v>
      </c>
      <c r="AF1488" s="38" t="n">
        <f aca="false">E1488*F1488+P1488*Q1488</f>
        <v>80</v>
      </c>
      <c r="AG1488" s="39" t="str">
        <f aca="false">AB1488</f>
        <v>Угольников И.М.</v>
      </c>
      <c r="AH1488" s="39" t="str">
        <f aca="false">C1488</f>
        <v>3АСС11-3</v>
      </c>
      <c r="AI1488" s="40" t="str">
        <f aca="false">B1488</f>
        <v>23</v>
      </c>
      <c r="AJ1488" s="39" t="str">
        <f aca="false">CONCATENATE(A1488," ",D1488)</f>
        <v>МДК.02.01 Администрирование сетевых операционных систем</v>
      </c>
      <c r="AK1488" s="39" t="n">
        <f aca="false">E1488*F1488+P1488*Q1488+H1488+J1488+S1488+U1488</f>
        <v>20</v>
      </c>
      <c r="AL1488" s="39" t="n">
        <f aca="false">L1488+W1488</f>
        <v>4</v>
      </c>
      <c r="AM1488" s="39" t="n">
        <f aca="false">M1488+X1488</f>
        <v>8</v>
      </c>
      <c r="AN1488" s="39" t="n">
        <f aca="false">Y1488</f>
        <v>0</v>
      </c>
      <c r="AO1488" s="39" t="n">
        <f aca="false">SUM(AK1488:AN1488)</f>
        <v>32</v>
      </c>
      <c r="AP1488" s="41" t="n">
        <f aca="false">K1488+V1488</f>
        <v>23</v>
      </c>
    </row>
    <row r="1489" s="42" customFormat="true" ht="16.5" hidden="true" customHeight="true" outlineLevel="0" collapsed="false">
      <c r="A1489" s="132" t="s">
        <v>147</v>
      </c>
      <c r="B1489" s="30" t="s">
        <v>175</v>
      </c>
      <c r="C1489" s="31" t="s">
        <v>686</v>
      </c>
      <c r="D1489" s="166" t="s">
        <v>442</v>
      </c>
      <c r="E1489" s="31" t="n">
        <v>10</v>
      </c>
      <c r="F1489" s="31"/>
      <c r="G1489" s="31"/>
      <c r="H1489" s="31" t="n">
        <v>40</v>
      </c>
      <c r="I1489" s="31"/>
      <c r="J1489" s="31"/>
      <c r="K1489" s="31"/>
      <c r="L1489" s="31"/>
      <c r="M1489" s="31"/>
      <c r="N1489" s="33" t="n">
        <f aca="false">E1489*F1489+H1489+J1489+K1489+L1489+M1489</f>
        <v>40</v>
      </c>
      <c r="O1489" s="36"/>
      <c r="P1489" s="31" t="n">
        <v>9</v>
      </c>
      <c r="Q1489" s="31"/>
      <c r="R1489" s="31"/>
      <c r="S1489" s="31"/>
      <c r="T1489" s="31"/>
      <c r="U1489" s="31"/>
      <c r="V1489" s="31"/>
      <c r="W1489" s="31"/>
      <c r="X1489" s="31"/>
      <c r="Y1489" s="31"/>
      <c r="Z1489" s="36" t="n">
        <f aca="false">P1489*Q1489+S1489+U1489+V1489+W1489+X1489+Y1489</f>
        <v>0</v>
      </c>
      <c r="AA1489" s="36" t="n">
        <f aca="false">N1489+Z1489</f>
        <v>40</v>
      </c>
      <c r="AB1489" s="47" t="s">
        <v>257</v>
      </c>
      <c r="AC1489" s="102" t="s">
        <v>489</v>
      </c>
      <c r="AD1489" s="102"/>
      <c r="AE1489" s="36" t="n">
        <f aca="false">P1489*Q1489</f>
        <v>0</v>
      </c>
      <c r="AF1489" s="38" t="n">
        <f aca="false">E1489*F1489+P1489*Q1489</f>
        <v>0</v>
      </c>
      <c r="AG1489" s="39" t="str">
        <f aca="false">AB1489</f>
        <v>Угольников И.М.</v>
      </c>
      <c r="AH1489" s="39" t="str">
        <f aca="false">C1489</f>
        <v>3АСС11-3а</v>
      </c>
      <c r="AI1489" s="40" t="str">
        <f aca="false">B1489</f>
        <v>13</v>
      </c>
      <c r="AJ1489" s="39" t="str">
        <f aca="false">CONCATENATE(A1489," ",D1489)</f>
        <v>МДК.02.01 Администрирование сетевых операционных систем</v>
      </c>
      <c r="AK1489" s="39" t="n">
        <f aca="false">E1489*F1489+P1489*Q1489+H1489+J1489+S1489+U1489</f>
        <v>40</v>
      </c>
      <c r="AL1489" s="39" t="n">
        <f aca="false">L1489+W1489</f>
        <v>0</v>
      </c>
      <c r="AM1489" s="39" t="n">
        <f aca="false">M1489+X1489</f>
        <v>0</v>
      </c>
      <c r="AN1489" s="39" t="n">
        <f aca="false">Y1489</f>
        <v>0</v>
      </c>
      <c r="AO1489" s="39" t="n">
        <f aca="false">SUM(AK1489:AN1489)</f>
        <v>40</v>
      </c>
      <c r="AP1489" s="41" t="n">
        <f aca="false">K1489+V1489</f>
        <v>0</v>
      </c>
    </row>
    <row r="1490" s="42" customFormat="true" ht="16.5" hidden="true" customHeight="true" outlineLevel="0" collapsed="false">
      <c r="A1490" s="132" t="s">
        <v>147</v>
      </c>
      <c r="B1490" s="30" t="s">
        <v>57</v>
      </c>
      <c r="C1490" s="31" t="s">
        <v>687</v>
      </c>
      <c r="D1490" s="166" t="s">
        <v>442</v>
      </c>
      <c r="E1490" s="31" t="n">
        <v>10</v>
      </c>
      <c r="F1490" s="31"/>
      <c r="G1490" s="31"/>
      <c r="H1490" s="31" t="n">
        <v>40</v>
      </c>
      <c r="I1490" s="31"/>
      <c r="J1490" s="31"/>
      <c r="K1490" s="31"/>
      <c r="L1490" s="31"/>
      <c r="M1490" s="31"/>
      <c r="N1490" s="33" t="n">
        <f aca="false">E1490*F1490+H1490+J1490+K1490+L1490+M1490</f>
        <v>40</v>
      </c>
      <c r="O1490" s="36"/>
      <c r="P1490" s="31" t="n">
        <v>9</v>
      </c>
      <c r="Q1490" s="31"/>
      <c r="R1490" s="31"/>
      <c r="S1490" s="31"/>
      <c r="T1490" s="31"/>
      <c r="U1490" s="31"/>
      <c r="V1490" s="31"/>
      <c r="W1490" s="31"/>
      <c r="X1490" s="31"/>
      <c r="Y1490" s="31"/>
      <c r="Z1490" s="36" t="n">
        <f aca="false">P1490*Q1490+S1490+U1490+V1490+W1490+X1490+Y1490</f>
        <v>0</v>
      </c>
      <c r="AA1490" s="36" t="n">
        <f aca="false">N1490+Z1490</f>
        <v>40</v>
      </c>
      <c r="AB1490" s="47" t="s">
        <v>69</v>
      </c>
      <c r="AC1490" s="102" t="s">
        <v>489</v>
      </c>
      <c r="AD1490" s="102"/>
      <c r="AE1490" s="36" t="n">
        <f aca="false">P1490*Q1490</f>
        <v>0</v>
      </c>
      <c r="AF1490" s="38" t="n">
        <f aca="false">E1490*F1490+P1490*Q1490</f>
        <v>0</v>
      </c>
      <c r="AG1490" s="39" t="str">
        <f aca="false">AB1490</f>
        <v>вак. 2 п/гр</v>
      </c>
      <c r="AH1490" s="39" t="str">
        <f aca="false">C1490</f>
        <v>3АСС11-3б</v>
      </c>
      <c r="AI1490" s="40" t="str">
        <f aca="false">B1490</f>
        <v>10</v>
      </c>
      <c r="AJ1490" s="39" t="str">
        <f aca="false">CONCATENATE(A1490," ",D1490)</f>
        <v>МДК.02.01 Администрирование сетевых операционных систем</v>
      </c>
      <c r="AK1490" s="39" t="n">
        <f aca="false">E1490*F1490+P1490*Q1490+H1490+J1490+S1490+U1490</f>
        <v>40</v>
      </c>
      <c r="AL1490" s="39" t="n">
        <f aca="false">L1490+W1490</f>
        <v>0</v>
      </c>
      <c r="AM1490" s="39" t="n">
        <f aca="false">M1490+X1490</f>
        <v>0</v>
      </c>
      <c r="AN1490" s="39" t="n">
        <f aca="false">Y1490</f>
        <v>0</v>
      </c>
      <c r="AO1490" s="39" t="n">
        <f aca="false">SUM(AK1490:AN1490)</f>
        <v>40</v>
      </c>
      <c r="AP1490" s="41" t="n">
        <f aca="false">K1490+V1490</f>
        <v>0</v>
      </c>
    </row>
    <row r="1491" s="42" customFormat="true" ht="16.5" hidden="true" customHeight="true" outlineLevel="0" collapsed="false">
      <c r="A1491" s="132" t="s">
        <v>147</v>
      </c>
      <c r="B1491" s="30" t="s">
        <v>175</v>
      </c>
      <c r="C1491" s="31" t="s">
        <v>686</v>
      </c>
      <c r="D1491" s="166" t="s">
        <v>490</v>
      </c>
      <c r="E1491" s="31" t="n">
        <v>10</v>
      </c>
      <c r="F1491" s="31"/>
      <c r="G1491" s="31"/>
      <c r="H1491" s="31"/>
      <c r="I1491" s="31"/>
      <c r="J1491" s="31" t="n">
        <v>20</v>
      </c>
      <c r="K1491" s="31"/>
      <c r="L1491" s="31"/>
      <c r="M1491" s="31"/>
      <c r="N1491" s="33" t="n">
        <f aca="false">E1491*F1491+H1491+J1491+K1491+L1491+M1491</f>
        <v>20</v>
      </c>
      <c r="O1491" s="36"/>
      <c r="P1491" s="31" t="n">
        <v>9</v>
      </c>
      <c r="Q1491" s="31"/>
      <c r="R1491" s="31"/>
      <c r="S1491" s="31"/>
      <c r="T1491" s="31"/>
      <c r="U1491" s="31"/>
      <c r="V1491" s="31"/>
      <c r="W1491" s="31"/>
      <c r="X1491" s="31"/>
      <c r="Y1491" s="31"/>
      <c r="Z1491" s="36" t="n">
        <f aca="false">P1491*Q1491+S1491+U1491+V1491+W1491+X1491+Y1491</f>
        <v>0</v>
      </c>
      <c r="AA1491" s="36" t="n">
        <f aca="false">N1491+Z1491</f>
        <v>20</v>
      </c>
      <c r="AB1491" s="47" t="s">
        <v>257</v>
      </c>
      <c r="AC1491" s="102" t="s">
        <v>489</v>
      </c>
      <c r="AD1491" s="102"/>
      <c r="AE1491" s="36" t="n">
        <f aca="false">P1491*Q1491</f>
        <v>0</v>
      </c>
      <c r="AF1491" s="38" t="n">
        <f aca="false">E1491*F1491+P1491*Q1491</f>
        <v>0</v>
      </c>
      <c r="AG1491" s="39" t="str">
        <f aca="false">AB1491</f>
        <v>Угольников И.М.</v>
      </c>
      <c r="AH1491" s="39" t="str">
        <f aca="false">C1491</f>
        <v>3АСС11-3а</v>
      </c>
      <c r="AI1491" s="40" t="str">
        <f aca="false">B1491</f>
        <v>13</v>
      </c>
      <c r="AJ1491" s="39" t="str">
        <f aca="false">CONCATENATE(A1491," ",D1491)</f>
        <v>МДК.02.01 КП - Администрирование сетевых операционных систем</v>
      </c>
      <c r="AK1491" s="39" t="n">
        <f aca="false">E1491*F1491+P1491*Q1491+H1491+J1491+S1491+U1491</f>
        <v>20</v>
      </c>
      <c r="AL1491" s="39" t="n">
        <f aca="false">L1491+W1491</f>
        <v>0</v>
      </c>
      <c r="AM1491" s="39" t="n">
        <f aca="false">M1491+X1491</f>
        <v>0</v>
      </c>
      <c r="AN1491" s="39" t="n">
        <f aca="false">Y1491</f>
        <v>0</v>
      </c>
      <c r="AO1491" s="39" t="n">
        <f aca="false">SUM(AK1491:AN1491)</f>
        <v>20</v>
      </c>
      <c r="AP1491" s="41" t="n">
        <f aca="false">K1491+V1491</f>
        <v>0</v>
      </c>
    </row>
    <row r="1492" s="42" customFormat="true" ht="16.5" hidden="true" customHeight="true" outlineLevel="0" collapsed="false">
      <c r="A1492" s="132" t="s">
        <v>147</v>
      </c>
      <c r="B1492" s="30" t="s">
        <v>57</v>
      </c>
      <c r="C1492" s="31" t="s">
        <v>687</v>
      </c>
      <c r="D1492" s="166" t="s">
        <v>490</v>
      </c>
      <c r="E1492" s="31" t="n">
        <v>10</v>
      </c>
      <c r="F1492" s="31"/>
      <c r="G1492" s="31"/>
      <c r="H1492" s="31"/>
      <c r="I1492" s="31"/>
      <c r="J1492" s="31" t="n">
        <v>20</v>
      </c>
      <c r="K1492" s="31"/>
      <c r="L1492" s="31"/>
      <c r="M1492" s="31"/>
      <c r="N1492" s="33" t="n">
        <f aca="false">E1492*F1492+H1492+J1492+K1492+L1492+M1492</f>
        <v>20</v>
      </c>
      <c r="O1492" s="36"/>
      <c r="P1492" s="31" t="n">
        <v>9</v>
      </c>
      <c r="Q1492" s="31"/>
      <c r="R1492" s="31"/>
      <c r="S1492" s="31"/>
      <c r="T1492" s="31"/>
      <c r="U1492" s="31"/>
      <c r="V1492" s="31"/>
      <c r="W1492" s="31"/>
      <c r="X1492" s="31"/>
      <c r="Y1492" s="31"/>
      <c r="Z1492" s="36" t="n">
        <f aca="false">P1492*Q1492+S1492+U1492+V1492+W1492+X1492+Y1492</f>
        <v>0</v>
      </c>
      <c r="AA1492" s="36" t="n">
        <f aca="false">N1492+Z1492</f>
        <v>20</v>
      </c>
      <c r="AB1492" s="47" t="s">
        <v>437</v>
      </c>
      <c r="AC1492" s="102" t="s">
        <v>489</v>
      </c>
      <c r="AD1492" s="102"/>
      <c r="AE1492" s="36" t="n">
        <f aca="false">P1492*Q1492</f>
        <v>0</v>
      </c>
      <c r="AF1492" s="38" t="n">
        <f aca="false">E1492*F1492+P1492*Q1492</f>
        <v>0</v>
      </c>
      <c r="AG1492" s="39" t="str">
        <f aca="false">AB1492</f>
        <v>Вак. КП - Угольников И.М.</v>
      </c>
      <c r="AH1492" s="39" t="str">
        <f aca="false">C1492</f>
        <v>3АСС11-3б</v>
      </c>
      <c r="AI1492" s="40" t="str">
        <f aca="false">B1492</f>
        <v>10</v>
      </c>
      <c r="AJ1492" s="39" t="str">
        <f aca="false">CONCATENATE(A1492," ",D1492)</f>
        <v>МДК.02.01 КП - Администрирование сетевых операционных систем</v>
      </c>
      <c r="AK1492" s="39" t="n">
        <f aca="false">E1492*F1492+P1492*Q1492+H1492+J1492+S1492+U1492</f>
        <v>20</v>
      </c>
      <c r="AL1492" s="39" t="n">
        <f aca="false">L1492+W1492</f>
        <v>0</v>
      </c>
      <c r="AM1492" s="39" t="n">
        <f aca="false">M1492+X1492</f>
        <v>0</v>
      </c>
      <c r="AN1492" s="39" t="n">
        <f aca="false">Y1492</f>
        <v>0</v>
      </c>
      <c r="AO1492" s="39" t="n">
        <f aca="false">SUM(AK1492:AN1492)</f>
        <v>20</v>
      </c>
      <c r="AP1492" s="41" t="n">
        <f aca="false">K1492+V1492</f>
        <v>0</v>
      </c>
    </row>
    <row r="1493" s="42" customFormat="true" ht="16.5" hidden="true" customHeight="true" outlineLevel="0" collapsed="false">
      <c r="A1493" s="132" t="s">
        <v>149</v>
      </c>
      <c r="B1493" s="30" t="s">
        <v>286</v>
      </c>
      <c r="C1493" s="31" t="s">
        <v>688</v>
      </c>
      <c r="D1493" s="166" t="s">
        <v>445</v>
      </c>
      <c r="E1493" s="31" t="n">
        <v>10</v>
      </c>
      <c r="F1493" s="31" t="n">
        <v>6</v>
      </c>
      <c r="G1493" s="31" t="n">
        <v>50</v>
      </c>
      <c r="H1493" s="31" t="n">
        <v>-32</v>
      </c>
      <c r="I1493" s="31"/>
      <c r="J1493" s="31"/>
      <c r="K1493" s="31"/>
      <c r="L1493" s="31" t="n">
        <v>4</v>
      </c>
      <c r="M1493" s="31" t="n">
        <v>8</v>
      </c>
      <c r="N1493" s="33" t="n">
        <f aca="false">E1493*F1493+H1493+J1493+K1493+L1493+M1493</f>
        <v>40</v>
      </c>
      <c r="O1493" s="36"/>
      <c r="P1493" s="31" t="n">
        <v>9</v>
      </c>
      <c r="Q1493" s="31"/>
      <c r="R1493" s="31"/>
      <c r="S1493" s="31"/>
      <c r="T1493" s="31"/>
      <c r="U1493" s="31"/>
      <c r="V1493" s="31"/>
      <c r="W1493" s="31"/>
      <c r="X1493" s="31"/>
      <c r="Y1493" s="31"/>
      <c r="Z1493" s="36" t="n">
        <f aca="false">P1493*Q1493+S1493+U1493+V1493+W1493+X1493+Y1493</f>
        <v>0</v>
      </c>
      <c r="AA1493" s="36" t="n">
        <f aca="false">N1493+Z1493</f>
        <v>40</v>
      </c>
      <c r="AB1493" s="47" t="s">
        <v>270</v>
      </c>
      <c r="AC1493" s="102" t="s">
        <v>491</v>
      </c>
      <c r="AD1493" s="102"/>
      <c r="AE1493" s="36" t="n">
        <f aca="false">P1493*Q1493</f>
        <v>0</v>
      </c>
      <c r="AF1493" s="38" t="n">
        <f aca="false">E1493*F1493+P1493*Q1493</f>
        <v>60</v>
      </c>
      <c r="AG1493" s="39" t="str">
        <f aca="false">AB1493</f>
        <v>Корнейчик В.А.</v>
      </c>
      <c r="AH1493" s="39" t="str">
        <f aca="false">C1493</f>
        <v>3АСС11-3</v>
      </c>
      <c r="AI1493" s="40" t="str">
        <f aca="false">B1493</f>
        <v>23</v>
      </c>
      <c r="AJ1493" s="39" t="str">
        <f aca="false">CONCATENATE(A1493," ",D1493)</f>
        <v>МДК.02.02 Программное обеспечение компьютерных сетей</v>
      </c>
      <c r="AK1493" s="39" t="n">
        <f aca="false">E1493*F1493+P1493*Q1493+H1493+J1493+S1493+U1493</f>
        <v>28</v>
      </c>
      <c r="AL1493" s="39" t="n">
        <f aca="false">L1493+W1493</f>
        <v>4</v>
      </c>
      <c r="AM1493" s="39" t="n">
        <f aca="false">M1493+X1493</f>
        <v>8</v>
      </c>
      <c r="AN1493" s="39" t="n">
        <f aca="false">Y1493</f>
        <v>0</v>
      </c>
      <c r="AO1493" s="39" t="n">
        <f aca="false">SUM(AK1493:AN1493)</f>
        <v>40</v>
      </c>
      <c r="AP1493" s="41" t="n">
        <f aca="false">K1493+V1493</f>
        <v>0</v>
      </c>
    </row>
    <row r="1494" s="42" customFormat="true" ht="16.5" hidden="true" customHeight="true" outlineLevel="0" collapsed="false">
      <c r="A1494" s="132" t="s">
        <v>149</v>
      </c>
      <c r="B1494" s="30" t="s">
        <v>175</v>
      </c>
      <c r="C1494" s="31" t="s">
        <v>686</v>
      </c>
      <c r="D1494" s="166" t="s">
        <v>445</v>
      </c>
      <c r="E1494" s="31" t="n">
        <v>10</v>
      </c>
      <c r="F1494" s="31"/>
      <c r="G1494" s="31"/>
      <c r="H1494" s="31" t="n">
        <v>32</v>
      </c>
      <c r="I1494" s="31"/>
      <c r="J1494" s="31"/>
      <c r="K1494" s="31"/>
      <c r="L1494" s="31"/>
      <c r="M1494" s="31"/>
      <c r="N1494" s="33" t="n">
        <f aca="false">E1494*F1494+H1494+J1494+K1494+L1494+M1494</f>
        <v>32</v>
      </c>
      <c r="O1494" s="36"/>
      <c r="P1494" s="31" t="n">
        <v>9</v>
      </c>
      <c r="Q1494" s="31"/>
      <c r="R1494" s="31"/>
      <c r="S1494" s="31"/>
      <c r="T1494" s="31"/>
      <c r="U1494" s="31"/>
      <c r="V1494" s="31"/>
      <c r="W1494" s="31"/>
      <c r="X1494" s="31"/>
      <c r="Y1494" s="31"/>
      <c r="Z1494" s="36" t="n">
        <f aca="false">P1494*Q1494+S1494+U1494+V1494+W1494+X1494+Y1494</f>
        <v>0</v>
      </c>
      <c r="AA1494" s="36" t="n">
        <f aca="false">N1494+Z1494</f>
        <v>32</v>
      </c>
      <c r="AB1494" s="47" t="s">
        <v>270</v>
      </c>
      <c r="AC1494" s="102" t="s">
        <v>491</v>
      </c>
      <c r="AD1494" s="102"/>
      <c r="AE1494" s="36" t="n">
        <f aca="false">P1494*Q1494</f>
        <v>0</v>
      </c>
      <c r="AF1494" s="38" t="n">
        <f aca="false">E1494*F1494+P1494*Q1494</f>
        <v>0</v>
      </c>
      <c r="AG1494" s="39" t="str">
        <f aca="false">AB1494</f>
        <v>Корнейчик В.А.</v>
      </c>
      <c r="AH1494" s="39" t="str">
        <f aca="false">C1494</f>
        <v>3АСС11-3а</v>
      </c>
      <c r="AI1494" s="40" t="str">
        <f aca="false">B1494</f>
        <v>13</v>
      </c>
      <c r="AJ1494" s="39" t="str">
        <f aca="false">CONCATENATE(A1494," ",D1494)</f>
        <v>МДК.02.02 Программное обеспечение компьютерных сетей</v>
      </c>
      <c r="AK1494" s="39" t="n">
        <f aca="false">E1494*F1494+P1494*Q1494+H1494+J1494+S1494+U1494</f>
        <v>32</v>
      </c>
      <c r="AL1494" s="39" t="n">
        <f aca="false">L1494+W1494</f>
        <v>0</v>
      </c>
      <c r="AM1494" s="39" t="n">
        <f aca="false">M1494+X1494</f>
        <v>0</v>
      </c>
      <c r="AN1494" s="39" t="n">
        <f aca="false">Y1494</f>
        <v>0</v>
      </c>
      <c r="AO1494" s="39" t="n">
        <f aca="false">SUM(AK1494:AN1494)</f>
        <v>32</v>
      </c>
      <c r="AP1494" s="41" t="n">
        <f aca="false">K1494+V1494</f>
        <v>0</v>
      </c>
    </row>
    <row r="1495" s="42" customFormat="true" ht="16.5" hidden="true" customHeight="true" outlineLevel="0" collapsed="false">
      <c r="A1495" s="132" t="s">
        <v>149</v>
      </c>
      <c r="B1495" s="30" t="s">
        <v>57</v>
      </c>
      <c r="C1495" s="31" t="s">
        <v>687</v>
      </c>
      <c r="D1495" s="166" t="s">
        <v>445</v>
      </c>
      <c r="E1495" s="31" t="n">
        <v>10</v>
      </c>
      <c r="F1495" s="31"/>
      <c r="G1495" s="31"/>
      <c r="H1495" s="31" t="n">
        <v>32</v>
      </c>
      <c r="I1495" s="31"/>
      <c r="J1495" s="31"/>
      <c r="K1495" s="31"/>
      <c r="L1495" s="31"/>
      <c r="M1495" s="31"/>
      <c r="N1495" s="33" t="n">
        <f aca="false">E1495*F1495+H1495+J1495+K1495+L1495+M1495</f>
        <v>32</v>
      </c>
      <c r="O1495" s="36"/>
      <c r="P1495" s="31" t="n">
        <v>9</v>
      </c>
      <c r="Q1495" s="31"/>
      <c r="R1495" s="31"/>
      <c r="S1495" s="31"/>
      <c r="T1495" s="31"/>
      <c r="U1495" s="31"/>
      <c r="V1495" s="31"/>
      <c r="W1495" s="31"/>
      <c r="X1495" s="31"/>
      <c r="Y1495" s="31"/>
      <c r="Z1495" s="36" t="n">
        <f aca="false">P1495*Q1495+S1495+U1495+V1495+W1495+X1495+Y1495</f>
        <v>0</v>
      </c>
      <c r="AA1495" s="36" t="n">
        <f aca="false">N1495+Z1495</f>
        <v>32</v>
      </c>
      <c r="AB1495" s="47" t="s">
        <v>69</v>
      </c>
      <c r="AC1495" s="102" t="s">
        <v>491</v>
      </c>
      <c r="AD1495" s="102"/>
      <c r="AE1495" s="36" t="n">
        <f aca="false">P1495*Q1495</f>
        <v>0</v>
      </c>
      <c r="AF1495" s="38" t="n">
        <f aca="false">E1495*F1495+P1495*Q1495</f>
        <v>0</v>
      </c>
      <c r="AG1495" s="39" t="str">
        <f aca="false">AB1495</f>
        <v>вак. 2 п/гр</v>
      </c>
      <c r="AH1495" s="39" t="str">
        <f aca="false">C1495</f>
        <v>3АСС11-3б</v>
      </c>
      <c r="AI1495" s="40" t="str">
        <f aca="false">B1495</f>
        <v>10</v>
      </c>
      <c r="AJ1495" s="39" t="str">
        <f aca="false">CONCATENATE(A1495," ",D1495)</f>
        <v>МДК.02.02 Программное обеспечение компьютерных сетей</v>
      </c>
      <c r="AK1495" s="39" t="n">
        <f aca="false">E1495*F1495+P1495*Q1495+H1495+J1495+S1495+U1495</f>
        <v>32</v>
      </c>
      <c r="AL1495" s="39" t="n">
        <f aca="false">L1495+W1495</f>
        <v>0</v>
      </c>
      <c r="AM1495" s="39" t="n">
        <f aca="false">M1495+X1495</f>
        <v>0</v>
      </c>
      <c r="AN1495" s="39" t="n">
        <f aca="false">Y1495</f>
        <v>0</v>
      </c>
      <c r="AO1495" s="39" t="n">
        <f aca="false">SUM(AK1495:AN1495)</f>
        <v>32</v>
      </c>
      <c r="AP1495" s="41" t="n">
        <f aca="false">K1495+V1495</f>
        <v>0</v>
      </c>
    </row>
    <row r="1496" s="42" customFormat="true" ht="16.5" hidden="true" customHeight="true" outlineLevel="0" collapsed="false">
      <c r="A1496" s="132" t="s">
        <v>152</v>
      </c>
      <c r="B1496" s="30" t="s">
        <v>286</v>
      </c>
      <c r="C1496" s="31" t="s">
        <v>688</v>
      </c>
      <c r="D1496" s="166" t="s">
        <v>447</v>
      </c>
      <c r="E1496" s="31" t="n">
        <v>10</v>
      </c>
      <c r="F1496" s="31" t="n">
        <v>7</v>
      </c>
      <c r="G1496" s="31" t="n">
        <v>54</v>
      </c>
      <c r="H1496" s="31" t="n">
        <v>-26</v>
      </c>
      <c r="I1496" s="31"/>
      <c r="J1496" s="31"/>
      <c r="K1496" s="31"/>
      <c r="L1496" s="31" t="n">
        <v>4</v>
      </c>
      <c r="M1496" s="31"/>
      <c r="N1496" s="33" t="n">
        <f aca="false">E1496*F1496+H1496+J1496+K1496+L1496+M1496</f>
        <v>48</v>
      </c>
      <c r="O1496" s="36"/>
      <c r="P1496" s="31" t="n">
        <v>9</v>
      </c>
      <c r="Q1496" s="31"/>
      <c r="R1496" s="31"/>
      <c r="S1496" s="31"/>
      <c r="T1496" s="31"/>
      <c r="U1496" s="31"/>
      <c r="V1496" s="31"/>
      <c r="W1496" s="31"/>
      <c r="X1496" s="31"/>
      <c r="Y1496" s="31"/>
      <c r="Z1496" s="36" t="n">
        <f aca="false">P1496*Q1496+S1496+U1496+V1496+W1496+X1496+Y1496</f>
        <v>0</v>
      </c>
      <c r="AA1496" s="36" t="n">
        <f aca="false">N1496+Z1496</f>
        <v>48</v>
      </c>
      <c r="AB1496" s="47" t="s">
        <v>434</v>
      </c>
      <c r="AC1496" s="102" t="s">
        <v>489</v>
      </c>
      <c r="AD1496" s="102"/>
      <c r="AE1496" s="36" t="n">
        <f aca="false">P1496*Q1496</f>
        <v>0</v>
      </c>
      <c r="AF1496" s="38" t="n">
        <f aca="false">E1496*F1496+P1496*Q1496</f>
        <v>70</v>
      </c>
      <c r="AG1496" s="39" t="str">
        <f aca="false">AB1496</f>
        <v>Плаксо В.А.</v>
      </c>
      <c r="AH1496" s="39" t="str">
        <f aca="false">C1496</f>
        <v>3АСС11-3</v>
      </c>
      <c r="AI1496" s="40" t="str">
        <f aca="false">B1496</f>
        <v>23</v>
      </c>
      <c r="AJ1496" s="39" t="str">
        <f aca="false">CONCATENATE(A1496," ",D1496)</f>
        <v>МДК.02.03 Организация администрирования компьютерных систем</v>
      </c>
      <c r="AK1496" s="39" t="n">
        <f aca="false">E1496*F1496+P1496*Q1496+H1496+J1496+S1496+U1496</f>
        <v>44</v>
      </c>
      <c r="AL1496" s="39" t="n">
        <f aca="false">L1496+W1496</f>
        <v>4</v>
      </c>
      <c r="AM1496" s="39" t="n">
        <f aca="false">M1496+X1496</f>
        <v>0</v>
      </c>
      <c r="AN1496" s="39" t="n">
        <f aca="false">Y1496</f>
        <v>0</v>
      </c>
      <c r="AO1496" s="39" t="n">
        <f aca="false">SUM(AK1496:AN1496)</f>
        <v>48</v>
      </c>
      <c r="AP1496" s="41" t="n">
        <f aca="false">K1496+V1496</f>
        <v>0</v>
      </c>
    </row>
    <row r="1497" s="42" customFormat="true" ht="16.5" hidden="true" customHeight="true" outlineLevel="0" collapsed="false">
      <c r="A1497" s="132" t="s">
        <v>152</v>
      </c>
      <c r="B1497" s="30" t="s">
        <v>175</v>
      </c>
      <c r="C1497" s="31" t="s">
        <v>686</v>
      </c>
      <c r="D1497" s="166" t="s">
        <v>447</v>
      </c>
      <c r="E1497" s="31" t="n">
        <v>10</v>
      </c>
      <c r="F1497" s="31"/>
      <c r="G1497" s="31"/>
      <c r="H1497" s="31" t="n">
        <v>26</v>
      </c>
      <c r="I1497" s="31"/>
      <c r="J1497" s="31"/>
      <c r="K1497" s="31"/>
      <c r="L1497" s="31"/>
      <c r="M1497" s="31"/>
      <c r="N1497" s="33" t="n">
        <f aca="false">E1497*F1497+H1497+J1497+K1497+L1497+M1497</f>
        <v>26</v>
      </c>
      <c r="O1497" s="36"/>
      <c r="P1497" s="31" t="n">
        <v>9</v>
      </c>
      <c r="Q1497" s="31"/>
      <c r="R1497" s="31"/>
      <c r="S1497" s="31"/>
      <c r="T1497" s="31"/>
      <c r="U1497" s="31"/>
      <c r="V1497" s="31"/>
      <c r="W1497" s="31"/>
      <c r="X1497" s="31"/>
      <c r="Y1497" s="31"/>
      <c r="Z1497" s="36" t="n">
        <f aca="false">P1497*Q1497+S1497+U1497+V1497+W1497+X1497+Y1497</f>
        <v>0</v>
      </c>
      <c r="AA1497" s="36" t="n">
        <f aca="false">N1497+Z1497</f>
        <v>26</v>
      </c>
      <c r="AB1497" s="47" t="s">
        <v>434</v>
      </c>
      <c r="AC1497" s="102" t="s">
        <v>489</v>
      </c>
      <c r="AD1497" s="102"/>
      <c r="AE1497" s="36" t="n">
        <f aca="false">P1497*Q1497</f>
        <v>0</v>
      </c>
      <c r="AF1497" s="38" t="n">
        <f aca="false">E1497*F1497+P1497*Q1497</f>
        <v>0</v>
      </c>
      <c r="AG1497" s="39" t="str">
        <f aca="false">AB1497</f>
        <v>Плаксо В.А.</v>
      </c>
      <c r="AH1497" s="39" t="str">
        <f aca="false">C1497</f>
        <v>3АСС11-3а</v>
      </c>
      <c r="AI1497" s="40" t="str">
        <f aca="false">B1497</f>
        <v>13</v>
      </c>
      <c r="AJ1497" s="39" t="str">
        <f aca="false">CONCATENATE(A1497," ",D1497)</f>
        <v>МДК.02.03 Организация администрирования компьютерных систем</v>
      </c>
      <c r="AK1497" s="39" t="n">
        <f aca="false">E1497*F1497+P1497*Q1497+H1497+J1497+S1497+U1497</f>
        <v>26</v>
      </c>
      <c r="AL1497" s="39" t="n">
        <f aca="false">L1497+W1497</f>
        <v>0</v>
      </c>
      <c r="AM1497" s="39" t="n">
        <f aca="false">M1497+X1497</f>
        <v>0</v>
      </c>
      <c r="AN1497" s="39" t="n">
        <f aca="false">Y1497</f>
        <v>0</v>
      </c>
      <c r="AO1497" s="39" t="n">
        <f aca="false">SUM(AK1497:AN1497)</f>
        <v>26</v>
      </c>
      <c r="AP1497" s="41" t="n">
        <f aca="false">K1497+V1497</f>
        <v>0</v>
      </c>
    </row>
    <row r="1498" s="42" customFormat="true" ht="16.5" hidden="true" customHeight="true" outlineLevel="0" collapsed="false">
      <c r="A1498" s="132" t="s">
        <v>152</v>
      </c>
      <c r="B1498" s="30" t="s">
        <v>57</v>
      </c>
      <c r="C1498" s="31" t="s">
        <v>687</v>
      </c>
      <c r="D1498" s="166" t="s">
        <v>447</v>
      </c>
      <c r="E1498" s="31" t="n">
        <v>10</v>
      </c>
      <c r="F1498" s="31"/>
      <c r="G1498" s="31"/>
      <c r="H1498" s="31" t="n">
        <v>26</v>
      </c>
      <c r="I1498" s="31"/>
      <c r="J1498" s="31"/>
      <c r="K1498" s="31"/>
      <c r="L1498" s="31"/>
      <c r="M1498" s="31"/>
      <c r="N1498" s="33" t="n">
        <f aca="false">E1498*F1498+H1498+J1498+K1498+L1498+M1498</f>
        <v>26</v>
      </c>
      <c r="O1498" s="36"/>
      <c r="P1498" s="31" t="n">
        <v>9</v>
      </c>
      <c r="Q1498" s="31"/>
      <c r="R1498" s="31"/>
      <c r="S1498" s="31"/>
      <c r="T1498" s="31"/>
      <c r="U1498" s="31"/>
      <c r="V1498" s="31"/>
      <c r="W1498" s="31"/>
      <c r="X1498" s="31"/>
      <c r="Y1498" s="31"/>
      <c r="Z1498" s="36" t="n">
        <f aca="false">P1498*Q1498+S1498+U1498+V1498+W1498+X1498+Y1498</f>
        <v>0</v>
      </c>
      <c r="AA1498" s="36" t="n">
        <f aca="false">N1498+Z1498</f>
        <v>26</v>
      </c>
      <c r="AB1498" s="47" t="s">
        <v>69</v>
      </c>
      <c r="AC1498" s="102" t="s">
        <v>489</v>
      </c>
      <c r="AD1498" s="102"/>
      <c r="AE1498" s="36" t="n">
        <f aca="false">P1498*Q1498</f>
        <v>0</v>
      </c>
      <c r="AF1498" s="38" t="n">
        <f aca="false">E1498*F1498+P1498*Q1498</f>
        <v>0</v>
      </c>
      <c r="AG1498" s="39" t="str">
        <f aca="false">AB1498</f>
        <v>вак. 2 п/гр</v>
      </c>
      <c r="AH1498" s="39" t="str">
        <f aca="false">C1498</f>
        <v>3АСС11-3б</v>
      </c>
      <c r="AI1498" s="40" t="str">
        <f aca="false">B1498</f>
        <v>10</v>
      </c>
      <c r="AJ1498" s="39" t="str">
        <f aca="false">CONCATENATE(A1498," ",D1498)</f>
        <v>МДК.02.03 Организация администрирования компьютерных систем</v>
      </c>
      <c r="AK1498" s="39" t="n">
        <f aca="false">E1498*F1498+P1498*Q1498+H1498+J1498+S1498+U1498</f>
        <v>26</v>
      </c>
      <c r="AL1498" s="39" t="n">
        <f aca="false">L1498+W1498</f>
        <v>0</v>
      </c>
      <c r="AM1498" s="39" t="n">
        <f aca="false">M1498+X1498</f>
        <v>0</v>
      </c>
      <c r="AN1498" s="39" t="n">
        <f aca="false">Y1498</f>
        <v>0</v>
      </c>
      <c r="AO1498" s="39" t="n">
        <f aca="false">SUM(AK1498:AN1498)</f>
        <v>26</v>
      </c>
      <c r="AP1498" s="41" t="n">
        <f aca="false">K1498+V1498</f>
        <v>0</v>
      </c>
    </row>
    <row r="1499" s="42" customFormat="true" ht="16.5" hidden="true" customHeight="true" outlineLevel="0" collapsed="false">
      <c r="A1499" s="132" t="s">
        <v>155</v>
      </c>
      <c r="B1499" s="30" t="s">
        <v>286</v>
      </c>
      <c r="C1499" s="31" t="s">
        <v>688</v>
      </c>
      <c r="D1499" s="166" t="s">
        <v>140</v>
      </c>
      <c r="E1499" s="31" t="n">
        <v>4</v>
      </c>
      <c r="F1499" s="31" t="n">
        <v>12</v>
      </c>
      <c r="G1499" s="31"/>
      <c r="H1499" s="31"/>
      <c r="I1499" s="31"/>
      <c r="J1499" s="31"/>
      <c r="K1499" s="31"/>
      <c r="L1499" s="31"/>
      <c r="M1499" s="31"/>
      <c r="N1499" s="33" t="n">
        <f aca="false">E1499*F1499+H1499+J1499+K1499+L1499+M1499</f>
        <v>48</v>
      </c>
      <c r="O1499" s="36"/>
      <c r="P1499" s="31" t="n">
        <v>9</v>
      </c>
      <c r="Q1499" s="31"/>
      <c r="R1499" s="31"/>
      <c r="S1499" s="31"/>
      <c r="T1499" s="31"/>
      <c r="U1499" s="31"/>
      <c r="V1499" s="31"/>
      <c r="W1499" s="31"/>
      <c r="X1499" s="31"/>
      <c r="Y1499" s="31"/>
      <c r="Z1499" s="36" t="n">
        <f aca="false">P1499*Q1499+S1499+U1499+V1499+W1499+X1499+Y1499</f>
        <v>0</v>
      </c>
      <c r="AA1499" s="36" t="n">
        <f aca="false">N1499+Z1499</f>
        <v>48</v>
      </c>
      <c r="AB1499" s="36" t="s">
        <v>415</v>
      </c>
      <c r="AC1499" s="102"/>
      <c r="AD1499" s="102"/>
      <c r="AE1499" s="36" t="n">
        <f aca="false">P1499*Q1499</f>
        <v>0</v>
      </c>
      <c r="AF1499" s="38" t="n">
        <f aca="false">E1499*F1499+P1499*Q1499</f>
        <v>48</v>
      </c>
      <c r="AG1499" s="39" t="str">
        <f aca="false">AB1499</f>
        <v>Балашов Н.А.</v>
      </c>
      <c r="AH1499" s="39" t="str">
        <f aca="false">C1499</f>
        <v>3АСС11-3</v>
      </c>
      <c r="AI1499" s="40" t="str">
        <f aca="false">B1499</f>
        <v>23</v>
      </c>
      <c r="AJ1499" s="39" t="str">
        <f aca="false">CONCATENATE(A1499," ",D1499)</f>
        <v>ПП.02 Производственная практика (по профилю специальности)</v>
      </c>
      <c r="AK1499" s="39" t="n">
        <f aca="false">E1499*F1499+P1499*Q1499+H1499+J1499+S1499+U1499</f>
        <v>48</v>
      </c>
      <c r="AL1499" s="39" t="n">
        <f aca="false">L1499+W1499</f>
        <v>0</v>
      </c>
      <c r="AM1499" s="39" t="n">
        <f aca="false">M1499+X1499</f>
        <v>0</v>
      </c>
      <c r="AN1499" s="39" t="n">
        <f aca="false">Y1499</f>
        <v>0</v>
      </c>
      <c r="AO1499" s="39" t="n">
        <f aca="false">SUM(AK1499:AN1499)</f>
        <v>48</v>
      </c>
      <c r="AP1499" s="41" t="n">
        <f aca="false">K1499+V1499</f>
        <v>0</v>
      </c>
    </row>
    <row r="1500" s="42" customFormat="true" ht="16.5" hidden="true" customHeight="true" outlineLevel="0" collapsed="false">
      <c r="A1500" s="132" t="s">
        <v>155</v>
      </c>
      <c r="B1500" s="30" t="s">
        <v>286</v>
      </c>
      <c r="C1500" s="31" t="s">
        <v>688</v>
      </c>
      <c r="D1500" s="166" t="s">
        <v>140</v>
      </c>
      <c r="E1500" s="31" t="n">
        <v>4</v>
      </c>
      <c r="F1500" s="31" t="n">
        <v>12</v>
      </c>
      <c r="G1500" s="31"/>
      <c r="H1500" s="31"/>
      <c r="I1500" s="31"/>
      <c r="J1500" s="31"/>
      <c r="K1500" s="31"/>
      <c r="L1500" s="31"/>
      <c r="M1500" s="31"/>
      <c r="N1500" s="33" t="n">
        <f aca="false">E1500*F1500+H1500+J1500+K1500+L1500+M1500</f>
        <v>48</v>
      </c>
      <c r="O1500" s="36"/>
      <c r="P1500" s="31" t="n">
        <v>9</v>
      </c>
      <c r="Q1500" s="31"/>
      <c r="R1500" s="31"/>
      <c r="S1500" s="31"/>
      <c r="T1500" s="31"/>
      <c r="U1500" s="31"/>
      <c r="V1500" s="31"/>
      <c r="W1500" s="31"/>
      <c r="X1500" s="31"/>
      <c r="Y1500" s="31"/>
      <c r="Z1500" s="36" t="n">
        <f aca="false">P1500*Q1500+S1500+U1500+V1500+W1500+X1500+Y1500</f>
        <v>0</v>
      </c>
      <c r="AA1500" s="36" t="n">
        <f aca="false">N1500+Z1500</f>
        <v>48</v>
      </c>
      <c r="AB1500" s="36" t="s">
        <v>224</v>
      </c>
      <c r="AC1500" s="102"/>
      <c r="AD1500" s="102"/>
      <c r="AE1500" s="36"/>
      <c r="AF1500" s="38" t="n">
        <f aca="false">E1500*F1500+P1500*Q1500</f>
        <v>48</v>
      </c>
      <c r="AG1500" s="39" t="str">
        <f aca="false">AB1500</f>
        <v>Кравченко Н.В.</v>
      </c>
      <c r="AH1500" s="39" t="str">
        <f aca="false">C1500</f>
        <v>3АСС11-3</v>
      </c>
      <c r="AI1500" s="40" t="str">
        <f aca="false">B1500</f>
        <v>23</v>
      </c>
      <c r="AJ1500" s="39" t="str">
        <f aca="false">CONCATENATE(A1500," ",D1500)</f>
        <v>ПП.02 Производственная практика (по профилю специальности)</v>
      </c>
      <c r="AK1500" s="39" t="n">
        <f aca="false">E1500*F1500+P1500*Q1500+H1500+J1500+S1500+U1500</f>
        <v>48</v>
      </c>
      <c r="AL1500" s="39" t="n">
        <f aca="false">L1500+W1500</f>
        <v>0</v>
      </c>
      <c r="AM1500" s="39" t="n">
        <f aca="false">M1500+X1500</f>
        <v>0</v>
      </c>
      <c r="AN1500" s="39" t="n">
        <f aca="false">Y1500</f>
        <v>0</v>
      </c>
      <c r="AO1500" s="39" t="n">
        <f aca="false">SUM(AK1500:AN1500)</f>
        <v>48</v>
      </c>
      <c r="AP1500" s="41" t="n">
        <f aca="false">K1500+V1500</f>
        <v>0</v>
      </c>
    </row>
    <row r="1501" s="42" customFormat="true" ht="16.5" hidden="true" customHeight="true" outlineLevel="0" collapsed="false">
      <c r="A1501" s="132" t="s">
        <v>155</v>
      </c>
      <c r="B1501" s="30" t="s">
        <v>286</v>
      </c>
      <c r="C1501" s="31" t="s">
        <v>688</v>
      </c>
      <c r="D1501" s="166" t="s">
        <v>140</v>
      </c>
      <c r="E1501" s="31" t="n">
        <v>4</v>
      </c>
      <c r="F1501" s="31" t="n">
        <v>12</v>
      </c>
      <c r="G1501" s="31"/>
      <c r="H1501" s="31"/>
      <c r="I1501" s="31"/>
      <c r="J1501" s="31"/>
      <c r="K1501" s="31"/>
      <c r="L1501" s="31"/>
      <c r="M1501" s="31"/>
      <c r="N1501" s="33" t="n">
        <f aca="false">E1501*F1501+H1501+J1501+K1501+L1501+M1501</f>
        <v>48</v>
      </c>
      <c r="O1501" s="36"/>
      <c r="P1501" s="31" t="n">
        <v>9</v>
      </c>
      <c r="Q1501" s="31"/>
      <c r="R1501" s="31"/>
      <c r="S1501" s="31"/>
      <c r="T1501" s="31"/>
      <c r="U1501" s="31"/>
      <c r="V1501" s="31"/>
      <c r="W1501" s="31"/>
      <c r="X1501" s="31"/>
      <c r="Y1501" s="31"/>
      <c r="Z1501" s="36" t="n">
        <f aca="false">P1501*Q1501+S1501+U1501+V1501+W1501+X1501+Y1501</f>
        <v>0</v>
      </c>
      <c r="AA1501" s="36" t="n">
        <f aca="false">N1501+Z1501</f>
        <v>48</v>
      </c>
      <c r="AB1501" s="36" t="s">
        <v>143</v>
      </c>
      <c r="AC1501" s="102"/>
      <c r="AD1501" s="102"/>
      <c r="AE1501" s="36"/>
      <c r="AF1501" s="38" t="n">
        <f aca="false">E1501*F1501+P1501*Q1501</f>
        <v>48</v>
      </c>
      <c r="AG1501" s="39" t="str">
        <f aca="false">AB1501</f>
        <v>вак. ПП</v>
      </c>
      <c r="AH1501" s="39" t="str">
        <f aca="false">C1501</f>
        <v>3АСС11-3</v>
      </c>
      <c r="AI1501" s="40" t="str">
        <f aca="false">B1501</f>
        <v>23</v>
      </c>
      <c r="AJ1501" s="39" t="str">
        <f aca="false">CONCATENATE(A1501," ",D1501)</f>
        <v>ПП.02 Производственная практика (по профилю специальности)</v>
      </c>
      <c r="AK1501" s="39" t="n">
        <f aca="false">E1501*F1501+P1501*Q1501+H1501+J1501+S1501+U1501</f>
        <v>48</v>
      </c>
      <c r="AL1501" s="39" t="n">
        <f aca="false">L1501+W1501</f>
        <v>0</v>
      </c>
      <c r="AM1501" s="39" t="n">
        <f aca="false">M1501+X1501</f>
        <v>0</v>
      </c>
      <c r="AN1501" s="39" t="n">
        <f aca="false">Y1501</f>
        <v>0</v>
      </c>
      <c r="AO1501" s="39" t="n">
        <f aca="false">SUM(AK1501:AN1501)</f>
        <v>48</v>
      </c>
      <c r="AP1501" s="41" t="n">
        <f aca="false">K1501+V1501</f>
        <v>0</v>
      </c>
    </row>
    <row r="1502" s="42" customFormat="true" ht="16.5" hidden="true" customHeight="true" outlineLevel="0" collapsed="false">
      <c r="A1502" s="208" t="s">
        <v>441</v>
      </c>
      <c r="B1502" s="30" t="s">
        <v>286</v>
      </c>
      <c r="C1502" s="31" t="s">
        <v>688</v>
      </c>
      <c r="D1502" s="166" t="s">
        <v>145</v>
      </c>
      <c r="E1502" s="31" t="n">
        <v>10</v>
      </c>
      <c r="F1502" s="31"/>
      <c r="G1502" s="31"/>
      <c r="H1502" s="31"/>
      <c r="I1502" s="31"/>
      <c r="J1502" s="31"/>
      <c r="K1502" s="31"/>
      <c r="L1502" s="31"/>
      <c r="M1502" s="31" t="n">
        <v>24</v>
      </c>
      <c r="N1502" s="33" t="n">
        <f aca="false">E1502*F1502+H1502+J1502+K1502+L1502+M1502</f>
        <v>24</v>
      </c>
      <c r="O1502" s="36"/>
      <c r="P1502" s="31" t="n">
        <v>9</v>
      </c>
      <c r="Q1502" s="31"/>
      <c r="R1502" s="31"/>
      <c r="S1502" s="31"/>
      <c r="T1502" s="31"/>
      <c r="U1502" s="31"/>
      <c r="V1502" s="31"/>
      <c r="W1502" s="31"/>
      <c r="X1502" s="31"/>
      <c r="Y1502" s="31"/>
      <c r="Z1502" s="36" t="n">
        <f aca="false">P1502*Q1502+S1502+U1502+V1502+W1502+X1502+Y1502</f>
        <v>0</v>
      </c>
      <c r="AA1502" s="36" t="n">
        <f aca="false">N1502+Z1502</f>
        <v>24</v>
      </c>
      <c r="AB1502" s="36" t="s">
        <v>146</v>
      </c>
      <c r="AC1502" s="102"/>
      <c r="AD1502" s="102"/>
      <c r="AE1502" s="36" t="n">
        <f aca="false">P1502*Q1502</f>
        <v>0</v>
      </c>
      <c r="AF1502" s="38" t="n">
        <f aca="false">E1502*F1502+P1502*Q1502</f>
        <v>0</v>
      </c>
      <c r="AG1502" s="39" t="str">
        <f aca="false">AB1502</f>
        <v>вак. ДЭ</v>
      </c>
      <c r="AH1502" s="39" t="str">
        <f aca="false">C1502</f>
        <v>3АСС11-3</v>
      </c>
      <c r="AI1502" s="40" t="str">
        <f aca="false">B1502</f>
        <v>23</v>
      </c>
      <c r="AJ1502" s="39" t="str">
        <f aca="false">CONCATENATE(A1502," ",D1502)</f>
        <v>ДЭ Демонстрационный экзамен по модулю</v>
      </c>
      <c r="AK1502" s="39" t="n">
        <f aca="false">E1502*F1502+P1502*Q1502+H1502+J1502+S1502+U1502</f>
        <v>0</v>
      </c>
      <c r="AL1502" s="39" t="n">
        <f aca="false">L1502+W1502</f>
        <v>0</v>
      </c>
      <c r="AM1502" s="39" t="n">
        <f aca="false">M1502+X1502</f>
        <v>24</v>
      </c>
      <c r="AN1502" s="39" t="n">
        <f aca="false">Y1502</f>
        <v>0</v>
      </c>
      <c r="AO1502" s="39" t="n">
        <f aca="false">SUM(AK1502:AN1502)</f>
        <v>24</v>
      </c>
      <c r="AP1502" s="41" t="n">
        <f aca="false">K1502+V1502</f>
        <v>0</v>
      </c>
    </row>
    <row r="1503" s="42" customFormat="true" ht="16.5" hidden="true" customHeight="true" outlineLevel="0" collapsed="false">
      <c r="A1503" s="208" t="s">
        <v>157</v>
      </c>
      <c r="B1503" s="30" t="s">
        <v>286</v>
      </c>
      <c r="C1503" s="31" t="s">
        <v>688</v>
      </c>
      <c r="D1503" s="166" t="s">
        <v>450</v>
      </c>
      <c r="E1503" s="31" t="n">
        <v>10</v>
      </c>
      <c r="F1503" s="31" t="n">
        <v>7</v>
      </c>
      <c r="G1503" s="31" t="n">
        <v>80</v>
      </c>
      <c r="H1503" s="31" t="n">
        <v>-46</v>
      </c>
      <c r="I1503" s="31"/>
      <c r="J1503" s="31"/>
      <c r="K1503" s="31"/>
      <c r="L1503" s="31" t="n">
        <v>4</v>
      </c>
      <c r="M1503" s="31"/>
      <c r="N1503" s="33" t="n">
        <f aca="false">E1503*F1503+H1503+J1503+K1503+L1503+M1503</f>
        <v>28</v>
      </c>
      <c r="O1503" s="36"/>
      <c r="P1503" s="31" t="n">
        <v>9</v>
      </c>
      <c r="Q1503" s="31" t="n">
        <v>7</v>
      </c>
      <c r="R1503" s="31"/>
      <c r="S1503" s="31" t="n">
        <v>-34</v>
      </c>
      <c r="T1503" s="31"/>
      <c r="U1503" s="31"/>
      <c r="V1503" s="31"/>
      <c r="W1503" s="31" t="n">
        <v>5</v>
      </c>
      <c r="X1503" s="31" t="n">
        <v>8</v>
      </c>
      <c r="Y1503" s="31"/>
      <c r="Z1503" s="36" t="n">
        <f aca="false">P1503*Q1503+S1503+U1503+V1503+W1503+X1503+Y1503</f>
        <v>42</v>
      </c>
      <c r="AA1503" s="36" t="n">
        <f aca="false">N1503+Z1503</f>
        <v>70</v>
      </c>
      <c r="AB1503" s="47" t="s">
        <v>434</v>
      </c>
      <c r="AC1503" s="102" t="s">
        <v>435</v>
      </c>
      <c r="AD1503" s="102"/>
      <c r="AE1503" s="36" t="n">
        <f aca="false">P1503*Q1503</f>
        <v>63</v>
      </c>
      <c r="AF1503" s="38" t="n">
        <f aca="false">E1503*F1503+P1503*Q1503</f>
        <v>133</v>
      </c>
      <c r="AG1503" s="39" t="str">
        <f aca="false">AB1503</f>
        <v>Плаксо В.А.</v>
      </c>
      <c r="AH1503" s="39" t="str">
        <f aca="false">C1503</f>
        <v>3АСС11-3</v>
      </c>
      <c r="AI1503" s="40" t="str">
        <f aca="false">B1503</f>
        <v>23</v>
      </c>
      <c r="AJ1503" s="39" t="str">
        <f aca="false">CONCATENATE(A1503," ",D1503)</f>
        <v>МДК.03.01 Эксплуатация объектов сетевой инфраструктуры</v>
      </c>
      <c r="AK1503" s="39" t="n">
        <f aca="false">E1503*F1503+P1503*Q1503+H1503+J1503+S1503+U1503</f>
        <v>53</v>
      </c>
      <c r="AL1503" s="39" t="n">
        <f aca="false">L1503+W1503</f>
        <v>9</v>
      </c>
      <c r="AM1503" s="39" t="n">
        <f aca="false">M1503+X1503</f>
        <v>8</v>
      </c>
      <c r="AN1503" s="39" t="n">
        <f aca="false">Y1503</f>
        <v>0</v>
      </c>
      <c r="AO1503" s="39" t="n">
        <f aca="false">SUM(AK1503:AN1503)</f>
        <v>70</v>
      </c>
      <c r="AP1503" s="41" t="n">
        <f aca="false">K1503+V1503</f>
        <v>0</v>
      </c>
    </row>
    <row r="1504" s="42" customFormat="true" ht="16.5" hidden="true" customHeight="true" outlineLevel="0" collapsed="false">
      <c r="A1504" s="208" t="s">
        <v>157</v>
      </c>
      <c r="B1504" s="30" t="s">
        <v>175</v>
      </c>
      <c r="C1504" s="31" t="s">
        <v>686</v>
      </c>
      <c r="D1504" s="166" t="s">
        <v>450</v>
      </c>
      <c r="E1504" s="31" t="n">
        <v>10</v>
      </c>
      <c r="F1504" s="31"/>
      <c r="G1504" s="31"/>
      <c r="H1504" s="31" t="n">
        <v>46</v>
      </c>
      <c r="I1504" s="31"/>
      <c r="J1504" s="31"/>
      <c r="K1504" s="31"/>
      <c r="L1504" s="31"/>
      <c r="M1504" s="31"/>
      <c r="N1504" s="33" t="n">
        <f aca="false">E1504*F1504+H1504+J1504+K1504+L1504+M1504</f>
        <v>46</v>
      </c>
      <c r="O1504" s="36"/>
      <c r="P1504" s="31" t="n">
        <v>9</v>
      </c>
      <c r="Q1504" s="31"/>
      <c r="R1504" s="31"/>
      <c r="S1504" s="31" t="n">
        <v>34</v>
      </c>
      <c r="T1504" s="31"/>
      <c r="U1504" s="31"/>
      <c r="V1504" s="31"/>
      <c r="W1504" s="31"/>
      <c r="X1504" s="31"/>
      <c r="Y1504" s="31"/>
      <c r="Z1504" s="36" t="n">
        <f aca="false">P1504*Q1504+S1504+U1504+V1504+W1504+X1504+Y1504</f>
        <v>34</v>
      </c>
      <c r="AA1504" s="36" t="n">
        <f aca="false">N1504+Z1504</f>
        <v>80</v>
      </c>
      <c r="AB1504" s="47" t="s">
        <v>434</v>
      </c>
      <c r="AC1504" s="102" t="s">
        <v>435</v>
      </c>
      <c r="AD1504" s="102"/>
      <c r="AE1504" s="36" t="n">
        <f aca="false">P1504*Q1504</f>
        <v>0</v>
      </c>
      <c r="AF1504" s="38" t="n">
        <f aca="false">E1504*F1504+P1504*Q1504</f>
        <v>0</v>
      </c>
      <c r="AG1504" s="39" t="str">
        <f aca="false">AB1504</f>
        <v>Плаксо В.А.</v>
      </c>
      <c r="AH1504" s="39" t="str">
        <f aca="false">C1504</f>
        <v>3АСС11-3а</v>
      </c>
      <c r="AI1504" s="40" t="str">
        <f aca="false">B1504</f>
        <v>13</v>
      </c>
      <c r="AJ1504" s="39" t="str">
        <f aca="false">CONCATENATE(A1504," ",D1504)</f>
        <v>МДК.03.01 Эксплуатация объектов сетевой инфраструктуры</v>
      </c>
      <c r="AK1504" s="39" t="n">
        <f aca="false">E1504*F1504+P1504*Q1504+H1504+J1504+S1504+U1504</f>
        <v>80</v>
      </c>
      <c r="AL1504" s="39" t="n">
        <f aca="false">L1504+W1504</f>
        <v>0</v>
      </c>
      <c r="AM1504" s="39" t="n">
        <f aca="false">M1504+X1504</f>
        <v>0</v>
      </c>
      <c r="AN1504" s="39" t="n">
        <f aca="false">Y1504</f>
        <v>0</v>
      </c>
      <c r="AO1504" s="39" t="n">
        <f aca="false">SUM(AK1504:AN1504)</f>
        <v>80</v>
      </c>
      <c r="AP1504" s="41" t="n">
        <f aca="false">K1504+V1504</f>
        <v>0</v>
      </c>
    </row>
    <row r="1505" s="42" customFormat="true" ht="16.5" hidden="true" customHeight="true" outlineLevel="0" collapsed="false">
      <c r="A1505" s="208" t="s">
        <v>157</v>
      </c>
      <c r="B1505" s="30" t="s">
        <v>57</v>
      </c>
      <c r="C1505" s="31" t="s">
        <v>687</v>
      </c>
      <c r="D1505" s="166" t="s">
        <v>450</v>
      </c>
      <c r="E1505" s="31" t="n">
        <v>10</v>
      </c>
      <c r="F1505" s="31"/>
      <c r="G1505" s="31"/>
      <c r="H1505" s="31" t="n">
        <v>46</v>
      </c>
      <c r="I1505" s="31"/>
      <c r="J1505" s="31"/>
      <c r="K1505" s="31"/>
      <c r="L1505" s="31"/>
      <c r="M1505" s="31"/>
      <c r="N1505" s="33" t="n">
        <f aca="false">E1505*F1505+H1505+J1505+K1505+L1505+M1505</f>
        <v>46</v>
      </c>
      <c r="O1505" s="36"/>
      <c r="P1505" s="31" t="n">
        <v>9</v>
      </c>
      <c r="Q1505" s="31"/>
      <c r="R1505" s="31"/>
      <c r="S1505" s="31" t="n">
        <v>34</v>
      </c>
      <c r="T1505" s="31"/>
      <c r="U1505" s="31"/>
      <c r="V1505" s="31"/>
      <c r="W1505" s="31"/>
      <c r="X1505" s="31"/>
      <c r="Y1505" s="31"/>
      <c r="Z1505" s="36" t="n">
        <f aca="false">P1505*Q1505+S1505+U1505+V1505+W1505+X1505+Y1505</f>
        <v>34</v>
      </c>
      <c r="AA1505" s="36" t="n">
        <f aca="false">N1505+Z1505</f>
        <v>80</v>
      </c>
      <c r="AB1505" s="47" t="s">
        <v>69</v>
      </c>
      <c r="AC1505" s="102" t="s">
        <v>435</v>
      </c>
      <c r="AD1505" s="102"/>
      <c r="AE1505" s="36" t="n">
        <f aca="false">P1505*Q1505</f>
        <v>0</v>
      </c>
      <c r="AF1505" s="38" t="n">
        <f aca="false">E1505*F1505+P1505*Q1505</f>
        <v>0</v>
      </c>
      <c r="AG1505" s="39" t="str">
        <f aca="false">AB1505</f>
        <v>вак. 2 п/гр</v>
      </c>
      <c r="AH1505" s="39" t="str">
        <f aca="false">C1505</f>
        <v>3АСС11-3б</v>
      </c>
      <c r="AI1505" s="40" t="str">
        <f aca="false">B1505</f>
        <v>10</v>
      </c>
      <c r="AJ1505" s="39" t="str">
        <f aca="false">CONCATENATE(A1505," ",D1505)</f>
        <v>МДК.03.01 Эксплуатация объектов сетевой инфраструктуры</v>
      </c>
      <c r="AK1505" s="39" t="n">
        <f aca="false">E1505*F1505+P1505*Q1505+H1505+J1505+S1505+U1505</f>
        <v>80</v>
      </c>
      <c r="AL1505" s="39" t="n">
        <f aca="false">L1505+W1505</f>
        <v>0</v>
      </c>
      <c r="AM1505" s="39" t="n">
        <f aca="false">M1505+X1505</f>
        <v>0</v>
      </c>
      <c r="AN1505" s="39" t="n">
        <f aca="false">Y1505</f>
        <v>0</v>
      </c>
      <c r="AO1505" s="39" t="n">
        <f aca="false">SUM(AK1505:AN1505)</f>
        <v>80</v>
      </c>
      <c r="AP1505" s="41" t="n">
        <f aca="false">K1505+V1505</f>
        <v>0</v>
      </c>
    </row>
    <row r="1506" s="42" customFormat="true" ht="16.5" hidden="false" customHeight="true" outlineLevel="0" collapsed="false">
      <c r="A1506" s="208" t="s">
        <v>160</v>
      </c>
      <c r="B1506" s="30" t="s">
        <v>286</v>
      </c>
      <c r="C1506" s="31" t="s">
        <v>688</v>
      </c>
      <c r="D1506" s="166" t="s">
        <v>492</v>
      </c>
      <c r="E1506" s="31" t="n">
        <v>10</v>
      </c>
      <c r="F1506" s="31" t="n">
        <v>2</v>
      </c>
      <c r="G1506" s="31" t="n">
        <v>40</v>
      </c>
      <c r="H1506" s="31" t="n">
        <v>-10</v>
      </c>
      <c r="I1506" s="31"/>
      <c r="J1506" s="31"/>
      <c r="K1506" s="31"/>
      <c r="L1506" s="31"/>
      <c r="M1506" s="31"/>
      <c r="N1506" s="33" t="n">
        <f aca="false">E1506*F1506+H1506+J1506+K1506+L1506+M1506</f>
        <v>10</v>
      </c>
      <c r="O1506" s="36"/>
      <c r="P1506" s="31" t="n">
        <v>9</v>
      </c>
      <c r="Q1506" s="31" t="n">
        <v>7</v>
      </c>
      <c r="R1506" s="31"/>
      <c r="S1506" s="31" t="n">
        <v>-30</v>
      </c>
      <c r="T1506" s="31"/>
      <c r="U1506" s="31"/>
      <c r="V1506" s="31"/>
      <c r="W1506" s="31" t="n">
        <v>4</v>
      </c>
      <c r="X1506" s="31" t="n">
        <v>8</v>
      </c>
      <c r="Y1506" s="31"/>
      <c r="Z1506" s="36" t="n">
        <f aca="false">P1506*Q1506+S1506+U1506+V1506+W1506+X1506+Y1506</f>
        <v>45</v>
      </c>
      <c r="AA1506" s="36" t="n">
        <f aca="false">N1506+Z1506</f>
        <v>55</v>
      </c>
      <c r="AB1506" s="47" t="s">
        <v>443</v>
      </c>
      <c r="AC1506" s="102" t="s">
        <v>493</v>
      </c>
      <c r="AD1506" s="102"/>
      <c r="AE1506" s="36" t="n">
        <f aca="false">P1506*Q1506</f>
        <v>63</v>
      </c>
      <c r="AF1506" s="38" t="n">
        <f aca="false">E1506*F1506+P1506*Q1506</f>
        <v>83</v>
      </c>
      <c r="AG1506" s="39" t="str">
        <f aca="false">AB1506</f>
        <v>Вак. КС (Хохлов)</v>
      </c>
      <c r="AH1506" s="39" t="str">
        <f aca="false">C1506</f>
        <v>3АСС11-3</v>
      </c>
      <c r="AI1506" s="40" t="str">
        <f aca="false">B1506</f>
        <v>23</v>
      </c>
      <c r="AJ1506" s="39" t="str">
        <f aca="false">CONCATENATE(A1506," ",D1506)</f>
        <v>МДК.03.02 Безопасность компьютерных сетей</v>
      </c>
      <c r="AK1506" s="39" t="n">
        <f aca="false">E1506*F1506+P1506*Q1506+H1506+J1506+S1506+U1506</f>
        <v>43</v>
      </c>
      <c r="AL1506" s="39" t="n">
        <f aca="false">L1506+W1506</f>
        <v>4</v>
      </c>
      <c r="AM1506" s="39" t="n">
        <f aca="false">M1506+X1506</f>
        <v>8</v>
      </c>
      <c r="AN1506" s="39" t="n">
        <f aca="false">Y1506</f>
        <v>0</v>
      </c>
      <c r="AO1506" s="39" t="n">
        <f aca="false">SUM(AK1506:AN1506)</f>
        <v>55</v>
      </c>
      <c r="AP1506" s="41" t="n">
        <f aca="false">K1506+V1506</f>
        <v>0</v>
      </c>
    </row>
    <row r="1507" s="42" customFormat="true" ht="16.5" hidden="false" customHeight="true" outlineLevel="0" collapsed="false">
      <c r="A1507" s="208" t="s">
        <v>160</v>
      </c>
      <c r="B1507" s="30" t="s">
        <v>175</v>
      </c>
      <c r="C1507" s="31" t="s">
        <v>686</v>
      </c>
      <c r="D1507" s="166" t="s">
        <v>492</v>
      </c>
      <c r="E1507" s="31" t="n">
        <v>10</v>
      </c>
      <c r="F1507" s="31"/>
      <c r="G1507" s="31"/>
      <c r="H1507" s="31" t="n">
        <v>10</v>
      </c>
      <c r="I1507" s="31"/>
      <c r="J1507" s="31"/>
      <c r="K1507" s="31"/>
      <c r="L1507" s="31"/>
      <c r="M1507" s="31"/>
      <c r="N1507" s="33" t="n">
        <f aca="false">E1507*F1507+H1507+J1507+K1507+L1507+M1507</f>
        <v>10</v>
      </c>
      <c r="O1507" s="36"/>
      <c r="P1507" s="31" t="n">
        <v>9</v>
      </c>
      <c r="Q1507" s="31"/>
      <c r="R1507" s="31"/>
      <c r="S1507" s="31" t="n">
        <v>30</v>
      </c>
      <c r="T1507" s="31"/>
      <c r="U1507" s="31"/>
      <c r="V1507" s="31"/>
      <c r="W1507" s="31"/>
      <c r="X1507" s="31"/>
      <c r="Y1507" s="31"/>
      <c r="Z1507" s="36" t="n">
        <f aca="false">P1507*Q1507+S1507+U1507+V1507+W1507+X1507+Y1507</f>
        <v>30</v>
      </c>
      <c r="AA1507" s="36" t="n">
        <f aca="false">N1507+Z1507</f>
        <v>40</v>
      </c>
      <c r="AB1507" s="47" t="s">
        <v>443</v>
      </c>
      <c r="AC1507" s="102" t="s">
        <v>493</v>
      </c>
      <c r="AD1507" s="102"/>
      <c r="AE1507" s="36" t="n">
        <f aca="false">P1507*Q1507</f>
        <v>0</v>
      </c>
      <c r="AF1507" s="38" t="n">
        <f aca="false">E1507*F1507+P1507*Q1507</f>
        <v>0</v>
      </c>
      <c r="AG1507" s="39" t="str">
        <f aca="false">AB1507</f>
        <v>Вак. КС (Хохлов)</v>
      </c>
      <c r="AH1507" s="39" t="str">
        <f aca="false">C1507</f>
        <v>3АСС11-3а</v>
      </c>
      <c r="AI1507" s="40" t="str">
        <f aca="false">B1507</f>
        <v>13</v>
      </c>
      <c r="AJ1507" s="39" t="str">
        <f aca="false">CONCATENATE(A1507," ",D1507)</f>
        <v>МДК.03.02 Безопасность компьютерных сетей</v>
      </c>
      <c r="AK1507" s="39" t="n">
        <f aca="false">E1507*F1507+P1507*Q1507+H1507+J1507+S1507+U1507</f>
        <v>40</v>
      </c>
      <c r="AL1507" s="39" t="n">
        <f aca="false">L1507+W1507</f>
        <v>0</v>
      </c>
      <c r="AM1507" s="39" t="n">
        <f aca="false">M1507+X1507</f>
        <v>0</v>
      </c>
      <c r="AN1507" s="39" t="n">
        <f aca="false">Y1507</f>
        <v>0</v>
      </c>
      <c r="AO1507" s="39" t="n">
        <f aca="false">SUM(AK1507:AN1507)</f>
        <v>40</v>
      </c>
      <c r="AP1507" s="41" t="n">
        <f aca="false">K1507+V1507</f>
        <v>0</v>
      </c>
    </row>
    <row r="1508" s="42" customFormat="true" ht="16.5" hidden="true" customHeight="true" outlineLevel="0" collapsed="false">
      <c r="A1508" s="208" t="s">
        <v>160</v>
      </c>
      <c r="B1508" s="30" t="s">
        <v>57</v>
      </c>
      <c r="C1508" s="31" t="s">
        <v>687</v>
      </c>
      <c r="D1508" s="166" t="s">
        <v>492</v>
      </c>
      <c r="E1508" s="31" t="n">
        <v>10</v>
      </c>
      <c r="F1508" s="31"/>
      <c r="G1508" s="31"/>
      <c r="H1508" s="31" t="n">
        <v>10</v>
      </c>
      <c r="I1508" s="31"/>
      <c r="J1508" s="31"/>
      <c r="K1508" s="31"/>
      <c r="L1508" s="31"/>
      <c r="M1508" s="31"/>
      <c r="N1508" s="33" t="n">
        <f aca="false">E1508*F1508+H1508+J1508+K1508+L1508+M1508</f>
        <v>10</v>
      </c>
      <c r="O1508" s="36"/>
      <c r="P1508" s="31" t="n">
        <v>9</v>
      </c>
      <c r="Q1508" s="31"/>
      <c r="R1508" s="31"/>
      <c r="S1508" s="31" t="n">
        <v>30</v>
      </c>
      <c r="T1508" s="31"/>
      <c r="U1508" s="31"/>
      <c r="V1508" s="31"/>
      <c r="W1508" s="31"/>
      <c r="X1508" s="31"/>
      <c r="Y1508" s="31"/>
      <c r="Z1508" s="36" t="n">
        <f aca="false">P1508*Q1508+S1508+U1508+V1508+W1508+X1508+Y1508</f>
        <v>30</v>
      </c>
      <c r="AA1508" s="36" t="n">
        <f aca="false">N1508+Z1508</f>
        <v>40</v>
      </c>
      <c r="AB1508" s="47" t="s">
        <v>69</v>
      </c>
      <c r="AC1508" s="102" t="s">
        <v>493</v>
      </c>
      <c r="AD1508" s="102"/>
      <c r="AE1508" s="36" t="n">
        <f aca="false">P1508*Q1508</f>
        <v>0</v>
      </c>
      <c r="AF1508" s="38" t="n">
        <f aca="false">E1508*F1508+P1508*Q1508</f>
        <v>0</v>
      </c>
      <c r="AG1508" s="39" t="str">
        <f aca="false">AB1508</f>
        <v>вак. 2 п/гр</v>
      </c>
      <c r="AH1508" s="39" t="str">
        <f aca="false">C1508</f>
        <v>3АСС11-3б</v>
      </c>
      <c r="AI1508" s="40" t="str">
        <f aca="false">B1508</f>
        <v>10</v>
      </c>
      <c r="AJ1508" s="39" t="str">
        <f aca="false">CONCATENATE(A1508," ",D1508)</f>
        <v>МДК.03.02 Безопасность компьютерных сетей</v>
      </c>
      <c r="AK1508" s="39" t="n">
        <f aca="false">E1508*F1508+P1508*Q1508+H1508+J1508+S1508+U1508</f>
        <v>40</v>
      </c>
      <c r="AL1508" s="39" t="n">
        <f aca="false">L1508+W1508</f>
        <v>0</v>
      </c>
      <c r="AM1508" s="39" t="n">
        <f aca="false">M1508+X1508</f>
        <v>0</v>
      </c>
      <c r="AN1508" s="39" t="n">
        <f aca="false">Y1508</f>
        <v>0</v>
      </c>
      <c r="AO1508" s="39" t="n">
        <f aca="false">SUM(AK1508:AN1508)</f>
        <v>40</v>
      </c>
      <c r="AP1508" s="41" t="n">
        <f aca="false">K1508+V1508</f>
        <v>0</v>
      </c>
    </row>
    <row r="1509" s="42" customFormat="true" ht="16.5" hidden="true" customHeight="true" outlineLevel="0" collapsed="false">
      <c r="A1509" s="208" t="s">
        <v>494</v>
      </c>
      <c r="B1509" s="30" t="s">
        <v>286</v>
      </c>
      <c r="C1509" s="31" t="s">
        <v>688</v>
      </c>
      <c r="D1509" s="196" t="s">
        <v>495</v>
      </c>
      <c r="E1509" s="31" t="n">
        <v>10</v>
      </c>
      <c r="F1509" s="31"/>
      <c r="G1509" s="31"/>
      <c r="H1509" s="31"/>
      <c r="I1509" s="31"/>
      <c r="J1509" s="31"/>
      <c r="K1509" s="31"/>
      <c r="L1509" s="31"/>
      <c r="M1509" s="31"/>
      <c r="N1509" s="33" t="n">
        <f aca="false">E1509*F1509+H1509+J1509+K1509+L1509+M1509</f>
        <v>0</v>
      </c>
      <c r="O1509" s="36"/>
      <c r="P1509" s="31" t="n">
        <v>9</v>
      </c>
      <c r="Q1509" s="31" t="n">
        <v>7</v>
      </c>
      <c r="R1509" s="31" t="n">
        <v>40</v>
      </c>
      <c r="S1509" s="31" t="n">
        <v>-40</v>
      </c>
      <c r="T1509" s="31"/>
      <c r="U1509" s="31"/>
      <c r="V1509" s="31"/>
      <c r="W1509" s="31" t="n">
        <v>4</v>
      </c>
      <c r="X1509" s="31"/>
      <c r="Y1509" s="31"/>
      <c r="Z1509" s="36" t="n">
        <f aca="false">P1509*Q1509+S1509+U1509+V1509+W1509+X1509+Y1509</f>
        <v>27</v>
      </c>
      <c r="AA1509" s="36" t="n">
        <f aca="false">N1509+Z1509</f>
        <v>27</v>
      </c>
      <c r="AB1509" s="47" t="s">
        <v>434</v>
      </c>
      <c r="AC1509" s="102"/>
      <c r="AD1509" s="102"/>
      <c r="AE1509" s="36" t="n">
        <f aca="false">P1509*Q1509</f>
        <v>63</v>
      </c>
      <c r="AF1509" s="38" t="n">
        <f aca="false">E1509*F1509+P1509*Q1509</f>
        <v>63</v>
      </c>
      <c r="AG1509" s="39" t="str">
        <f aca="false">AB1509</f>
        <v>Плаксо В.А.</v>
      </c>
      <c r="AH1509" s="39" t="str">
        <f aca="false">C1509</f>
        <v>3АСС11-3</v>
      </c>
      <c r="AI1509" s="40" t="str">
        <f aca="false">B1509</f>
        <v>23</v>
      </c>
      <c r="AJ1509" s="39" t="str">
        <f aca="false">CONCATENATE(A1509," ",D1509)</f>
        <v>МДК.03.03 Поиск и устранение неисправностей в компьютерных сетях </v>
      </c>
      <c r="AK1509" s="39" t="n">
        <f aca="false">E1509*F1509+P1509*Q1509+H1509+J1509+S1509+U1509</f>
        <v>23</v>
      </c>
      <c r="AL1509" s="39" t="n">
        <f aca="false">L1509+W1509</f>
        <v>4</v>
      </c>
      <c r="AM1509" s="39" t="n">
        <f aca="false">M1509+X1509</f>
        <v>0</v>
      </c>
      <c r="AN1509" s="39" t="n">
        <f aca="false">Y1509</f>
        <v>0</v>
      </c>
      <c r="AO1509" s="39" t="n">
        <f aca="false">SUM(AK1509:AN1509)</f>
        <v>27</v>
      </c>
      <c r="AP1509" s="41" t="n">
        <f aca="false">K1509+V1509</f>
        <v>0</v>
      </c>
    </row>
    <row r="1510" s="42" customFormat="true" ht="16.5" hidden="true" customHeight="true" outlineLevel="0" collapsed="false">
      <c r="A1510" s="208" t="s">
        <v>494</v>
      </c>
      <c r="B1510" s="30" t="s">
        <v>175</v>
      </c>
      <c r="C1510" s="31" t="s">
        <v>686</v>
      </c>
      <c r="D1510" s="196" t="s">
        <v>495</v>
      </c>
      <c r="E1510" s="31" t="n">
        <v>10</v>
      </c>
      <c r="F1510" s="31"/>
      <c r="G1510" s="31"/>
      <c r="H1510" s="31"/>
      <c r="I1510" s="31"/>
      <c r="J1510" s="31"/>
      <c r="K1510" s="31"/>
      <c r="L1510" s="31"/>
      <c r="M1510" s="31"/>
      <c r="N1510" s="33" t="n">
        <f aca="false">E1510*F1510+H1510+J1510+K1510+L1510+M1510</f>
        <v>0</v>
      </c>
      <c r="O1510" s="36"/>
      <c r="P1510" s="31" t="n">
        <v>9</v>
      </c>
      <c r="Q1510" s="31"/>
      <c r="R1510" s="31"/>
      <c r="S1510" s="31" t="n">
        <v>40</v>
      </c>
      <c r="T1510" s="31"/>
      <c r="U1510" s="31"/>
      <c r="V1510" s="31"/>
      <c r="W1510" s="31"/>
      <c r="X1510" s="31"/>
      <c r="Y1510" s="31"/>
      <c r="Z1510" s="36" t="n">
        <f aca="false">P1510*Q1510+S1510+U1510+V1510+W1510+X1510+Y1510</f>
        <v>40</v>
      </c>
      <c r="AA1510" s="36" t="n">
        <f aca="false">N1510+Z1510</f>
        <v>40</v>
      </c>
      <c r="AB1510" s="47" t="s">
        <v>434</v>
      </c>
      <c r="AC1510" s="102"/>
      <c r="AD1510" s="102"/>
      <c r="AE1510" s="36" t="n">
        <f aca="false">P1510*Q1510</f>
        <v>0</v>
      </c>
      <c r="AF1510" s="38" t="n">
        <f aca="false">E1510*F1510+P1510*Q1510</f>
        <v>0</v>
      </c>
      <c r="AG1510" s="39" t="str">
        <f aca="false">AB1510</f>
        <v>Плаксо В.А.</v>
      </c>
      <c r="AH1510" s="39" t="str">
        <f aca="false">C1510</f>
        <v>3АСС11-3а</v>
      </c>
      <c r="AI1510" s="40" t="str">
        <f aca="false">B1510</f>
        <v>13</v>
      </c>
      <c r="AJ1510" s="39" t="str">
        <f aca="false">CONCATENATE(A1510," ",D1510)</f>
        <v>МДК.03.03 Поиск и устранение неисправностей в компьютерных сетях </v>
      </c>
      <c r="AK1510" s="39" t="n">
        <f aca="false">E1510*F1510+P1510*Q1510+H1510+J1510+S1510+U1510</f>
        <v>40</v>
      </c>
      <c r="AL1510" s="39" t="n">
        <f aca="false">L1510+W1510</f>
        <v>0</v>
      </c>
      <c r="AM1510" s="39" t="n">
        <f aca="false">M1510+X1510</f>
        <v>0</v>
      </c>
      <c r="AN1510" s="39" t="n">
        <f aca="false">Y1510</f>
        <v>0</v>
      </c>
      <c r="AO1510" s="39" t="n">
        <f aca="false">SUM(AK1510:AN1510)</f>
        <v>40</v>
      </c>
      <c r="AP1510" s="41" t="n">
        <f aca="false">K1510+V1510</f>
        <v>0</v>
      </c>
    </row>
    <row r="1511" s="42" customFormat="true" ht="16.5" hidden="true" customHeight="true" outlineLevel="0" collapsed="false">
      <c r="A1511" s="208" t="s">
        <v>494</v>
      </c>
      <c r="B1511" s="30" t="s">
        <v>57</v>
      </c>
      <c r="C1511" s="31" t="s">
        <v>687</v>
      </c>
      <c r="D1511" s="196" t="s">
        <v>495</v>
      </c>
      <c r="E1511" s="31" t="n">
        <v>10</v>
      </c>
      <c r="F1511" s="31"/>
      <c r="G1511" s="31"/>
      <c r="H1511" s="31"/>
      <c r="I1511" s="31"/>
      <c r="J1511" s="31"/>
      <c r="K1511" s="31"/>
      <c r="L1511" s="31"/>
      <c r="M1511" s="31"/>
      <c r="N1511" s="33" t="n">
        <f aca="false">E1511*F1511+H1511+J1511+K1511+L1511+M1511</f>
        <v>0</v>
      </c>
      <c r="O1511" s="36"/>
      <c r="P1511" s="31" t="n">
        <v>9</v>
      </c>
      <c r="Q1511" s="31"/>
      <c r="R1511" s="31"/>
      <c r="S1511" s="31" t="n">
        <v>40</v>
      </c>
      <c r="T1511" s="31"/>
      <c r="U1511" s="31"/>
      <c r="V1511" s="31"/>
      <c r="W1511" s="31"/>
      <c r="X1511" s="31"/>
      <c r="Y1511" s="31"/>
      <c r="Z1511" s="36" t="n">
        <f aca="false">P1511*Q1511+S1511+U1511+V1511+W1511+X1511+Y1511</f>
        <v>40</v>
      </c>
      <c r="AA1511" s="36" t="n">
        <f aca="false">N1511+Z1511</f>
        <v>40</v>
      </c>
      <c r="AB1511" s="47" t="s">
        <v>69</v>
      </c>
      <c r="AC1511" s="102"/>
      <c r="AD1511" s="102"/>
      <c r="AE1511" s="36" t="n">
        <f aca="false">P1511*Q1511</f>
        <v>0</v>
      </c>
      <c r="AF1511" s="38" t="n">
        <f aca="false">E1511*F1511+P1511*Q1511</f>
        <v>0</v>
      </c>
      <c r="AG1511" s="39" t="str">
        <f aca="false">AB1511</f>
        <v>вак. 2 п/гр</v>
      </c>
      <c r="AH1511" s="39" t="str">
        <f aca="false">C1511</f>
        <v>3АСС11-3б</v>
      </c>
      <c r="AI1511" s="40" t="str">
        <f aca="false">B1511</f>
        <v>10</v>
      </c>
      <c r="AJ1511" s="39" t="str">
        <f aca="false">CONCATENATE(A1511," ",D1511)</f>
        <v>МДК.03.03 Поиск и устранение неисправностей в компьютерных сетях </v>
      </c>
      <c r="AK1511" s="39" t="n">
        <f aca="false">E1511*F1511+P1511*Q1511+H1511+J1511+S1511+U1511</f>
        <v>40</v>
      </c>
      <c r="AL1511" s="39" t="n">
        <f aca="false">L1511+W1511</f>
        <v>0</v>
      </c>
      <c r="AM1511" s="39" t="n">
        <f aca="false">M1511+X1511</f>
        <v>0</v>
      </c>
      <c r="AN1511" s="39" t="n">
        <f aca="false">Y1511</f>
        <v>0</v>
      </c>
      <c r="AO1511" s="39" t="n">
        <f aca="false">SUM(AK1511:AN1511)</f>
        <v>40</v>
      </c>
      <c r="AP1511" s="41" t="n">
        <f aca="false">K1511+V1511</f>
        <v>0</v>
      </c>
    </row>
    <row r="1512" s="42" customFormat="true" ht="16.5" hidden="true" customHeight="true" outlineLevel="0" collapsed="false">
      <c r="A1512" s="208" t="s">
        <v>496</v>
      </c>
      <c r="B1512" s="30" t="s">
        <v>175</v>
      </c>
      <c r="C1512" s="31" t="s">
        <v>686</v>
      </c>
      <c r="D1512" s="196" t="s">
        <v>108</v>
      </c>
      <c r="E1512" s="31" t="n">
        <v>1</v>
      </c>
      <c r="F1512" s="31" t="n">
        <v>36</v>
      </c>
      <c r="G1512" s="31"/>
      <c r="H1512" s="31"/>
      <c r="I1512" s="31"/>
      <c r="J1512" s="31"/>
      <c r="K1512" s="31"/>
      <c r="L1512" s="31"/>
      <c r="M1512" s="31"/>
      <c r="N1512" s="33" t="n">
        <f aca="false">E1512*F1512+H1512+J1512+K1512+L1512+M1512</f>
        <v>36</v>
      </c>
      <c r="O1512" s="36"/>
      <c r="P1512" s="31" t="n">
        <v>2</v>
      </c>
      <c r="Q1512" s="31"/>
      <c r="R1512" s="31"/>
      <c r="S1512" s="31"/>
      <c r="T1512" s="31"/>
      <c r="U1512" s="31"/>
      <c r="V1512" s="31"/>
      <c r="W1512" s="31"/>
      <c r="X1512" s="31"/>
      <c r="Y1512" s="31"/>
      <c r="Z1512" s="36" t="n">
        <f aca="false">P1512*Q1512+S1512+U1512+V1512+W1512+X1512+Y1512</f>
        <v>0</v>
      </c>
      <c r="AA1512" s="36" t="n">
        <f aca="false">N1512+Z1512</f>
        <v>36</v>
      </c>
      <c r="AB1512" s="73" t="s">
        <v>423</v>
      </c>
      <c r="AC1512" s="102"/>
      <c r="AD1512" s="102"/>
      <c r="AE1512" s="36" t="n">
        <f aca="false">P1512*Q1512</f>
        <v>0</v>
      </c>
      <c r="AF1512" s="38" t="n">
        <f aca="false">E1512*F1512+P1512*Q1512</f>
        <v>36</v>
      </c>
      <c r="AG1512" s="39" t="str">
        <f aca="false">AB1512</f>
        <v>Михеев Н.Н.</v>
      </c>
      <c r="AH1512" s="39" t="str">
        <f aca="false">C1512</f>
        <v>3АСС11-3а</v>
      </c>
      <c r="AI1512" s="40" t="str">
        <f aca="false">B1512</f>
        <v>13</v>
      </c>
      <c r="AJ1512" s="39" t="str">
        <f aca="false">CONCATENATE(A1512," ",D1512)</f>
        <v>УП.03 Учебная практика</v>
      </c>
      <c r="AK1512" s="39" t="n">
        <f aca="false">E1512*F1512+P1512*Q1512+H1512+J1512+S1512+U1512</f>
        <v>36</v>
      </c>
      <c r="AL1512" s="39" t="n">
        <f aca="false">L1512+W1512</f>
        <v>0</v>
      </c>
      <c r="AM1512" s="39" t="n">
        <f aca="false">M1512+X1512</f>
        <v>0</v>
      </c>
      <c r="AN1512" s="39" t="n">
        <f aca="false">Y1512</f>
        <v>0</v>
      </c>
      <c r="AO1512" s="39" t="n">
        <f aca="false">SUM(AK1512:AN1512)</f>
        <v>36</v>
      </c>
      <c r="AP1512" s="41" t="n">
        <f aca="false">K1512+V1512</f>
        <v>0</v>
      </c>
    </row>
    <row r="1513" s="42" customFormat="true" ht="16.5" hidden="true" customHeight="true" outlineLevel="0" collapsed="false">
      <c r="A1513" s="208" t="s">
        <v>496</v>
      </c>
      <c r="B1513" s="30" t="s">
        <v>175</v>
      </c>
      <c r="C1513" s="31" t="s">
        <v>686</v>
      </c>
      <c r="D1513" s="196" t="s">
        <v>108</v>
      </c>
      <c r="E1513" s="31" t="n">
        <v>1</v>
      </c>
      <c r="F1513" s="31"/>
      <c r="G1513" s="31"/>
      <c r="H1513" s="31"/>
      <c r="I1513" s="31"/>
      <c r="J1513" s="31"/>
      <c r="K1513" s="31"/>
      <c r="L1513" s="31"/>
      <c r="M1513" s="31"/>
      <c r="N1513" s="33" t="n">
        <f aca="false">E1513*F1513+H1513+J1513+K1513+L1513+M1513</f>
        <v>0</v>
      </c>
      <c r="O1513" s="36"/>
      <c r="P1513" s="31" t="n">
        <v>2</v>
      </c>
      <c r="Q1513" s="31" t="n">
        <v>36</v>
      </c>
      <c r="R1513" s="31"/>
      <c r="S1513" s="31"/>
      <c r="T1513" s="31"/>
      <c r="U1513" s="31"/>
      <c r="V1513" s="31"/>
      <c r="W1513" s="31"/>
      <c r="X1513" s="31"/>
      <c r="Y1513" s="31"/>
      <c r="Z1513" s="36" t="n">
        <f aca="false">P1513*Q1513+S1513+U1513+V1513+W1513+X1513+Y1513</f>
        <v>72</v>
      </c>
      <c r="AA1513" s="36" t="n">
        <f aca="false">N1513+Z1513</f>
        <v>72</v>
      </c>
      <c r="AB1513" s="73" t="s">
        <v>497</v>
      </c>
      <c r="AC1513" s="102"/>
      <c r="AD1513" s="102"/>
      <c r="AE1513" s="36" t="n">
        <f aca="false">P1513*Q1513</f>
        <v>72</v>
      </c>
      <c r="AF1513" s="38" t="n">
        <f aca="false">E1513*F1513+P1513*Q1513</f>
        <v>72</v>
      </c>
      <c r="AG1513" s="39" t="str">
        <f aca="false">AB1513</f>
        <v>вак. УП (АСС сети)</v>
      </c>
      <c r="AH1513" s="39" t="str">
        <f aca="false">C1513</f>
        <v>3АСС11-3а</v>
      </c>
      <c r="AI1513" s="40" t="str">
        <f aca="false">B1513</f>
        <v>13</v>
      </c>
      <c r="AJ1513" s="39" t="str">
        <f aca="false">CONCATENATE(A1513," ",D1513)</f>
        <v>УП.03 Учебная практика</v>
      </c>
      <c r="AK1513" s="39" t="n">
        <f aca="false">E1513*F1513+P1513*Q1513+H1513+J1513+S1513+U1513</f>
        <v>72</v>
      </c>
      <c r="AL1513" s="39" t="n">
        <f aca="false">L1513+W1513</f>
        <v>0</v>
      </c>
      <c r="AM1513" s="39" t="n">
        <f aca="false">M1513+X1513</f>
        <v>0</v>
      </c>
      <c r="AN1513" s="39" t="n">
        <f aca="false">Y1513</f>
        <v>0</v>
      </c>
      <c r="AO1513" s="39" t="n">
        <f aca="false">SUM(AK1513:AN1513)</f>
        <v>72</v>
      </c>
      <c r="AP1513" s="41" t="n">
        <f aca="false">K1513+V1513</f>
        <v>0</v>
      </c>
    </row>
    <row r="1514" s="42" customFormat="true" ht="16.5" hidden="true" customHeight="true" outlineLevel="0" collapsed="false">
      <c r="A1514" s="208" t="s">
        <v>496</v>
      </c>
      <c r="B1514" s="30" t="s">
        <v>57</v>
      </c>
      <c r="C1514" s="31" t="s">
        <v>687</v>
      </c>
      <c r="D1514" s="196" t="s">
        <v>108</v>
      </c>
      <c r="E1514" s="31" t="n">
        <v>1</v>
      </c>
      <c r="F1514" s="31" t="n">
        <v>36</v>
      </c>
      <c r="G1514" s="31"/>
      <c r="H1514" s="31"/>
      <c r="I1514" s="31"/>
      <c r="J1514" s="31"/>
      <c r="K1514" s="31"/>
      <c r="L1514" s="31"/>
      <c r="M1514" s="31"/>
      <c r="N1514" s="33" t="n">
        <f aca="false">E1514*F1514+H1514+J1514+K1514+L1514+M1514</f>
        <v>36</v>
      </c>
      <c r="O1514" s="36"/>
      <c r="P1514" s="31" t="n">
        <v>2</v>
      </c>
      <c r="Q1514" s="31" t="n">
        <v>36</v>
      </c>
      <c r="R1514" s="31"/>
      <c r="S1514" s="31"/>
      <c r="T1514" s="31"/>
      <c r="U1514" s="31"/>
      <c r="V1514" s="31"/>
      <c r="W1514" s="31"/>
      <c r="X1514" s="31"/>
      <c r="Y1514" s="31"/>
      <c r="Z1514" s="36" t="n">
        <f aca="false">P1514*Q1514+S1514+U1514+V1514+W1514+X1514+Y1514</f>
        <v>72</v>
      </c>
      <c r="AA1514" s="36" t="n">
        <f aca="false">N1514+Z1514</f>
        <v>108</v>
      </c>
      <c r="AB1514" s="73" t="s">
        <v>424</v>
      </c>
      <c r="AC1514" s="102"/>
      <c r="AD1514" s="102"/>
      <c r="AE1514" s="36"/>
      <c r="AF1514" s="38" t="n">
        <f aca="false">E1514*F1514+P1514*Q1514</f>
        <v>108</v>
      </c>
      <c r="AG1514" s="39" t="str">
        <f aca="false">AB1514</f>
        <v>Артемов А.П.</v>
      </c>
      <c r="AH1514" s="39" t="str">
        <f aca="false">C1514</f>
        <v>3АСС11-3б</v>
      </c>
      <c r="AI1514" s="40" t="str">
        <f aca="false">B1514</f>
        <v>10</v>
      </c>
      <c r="AJ1514" s="39" t="str">
        <f aca="false">CONCATENATE(A1514," ",D1514)</f>
        <v>УП.03 Учебная практика</v>
      </c>
      <c r="AK1514" s="39" t="n">
        <f aca="false">E1514*F1514+P1514*Q1514+H1514+J1514+S1514+U1514</f>
        <v>108</v>
      </c>
      <c r="AL1514" s="39" t="n">
        <f aca="false">L1514+W1514</f>
        <v>0</v>
      </c>
      <c r="AM1514" s="39" t="n">
        <f aca="false">M1514+X1514</f>
        <v>0</v>
      </c>
      <c r="AN1514" s="39" t="n">
        <f aca="false">Y1514</f>
        <v>0</v>
      </c>
      <c r="AO1514" s="39" t="n">
        <f aca="false">SUM(AK1514:AN1514)</f>
        <v>108</v>
      </c>
      <c r="AP1514" s="41" t="n">
        <f aca="false">K1514+V1514</f>
        <v>0</v>
      </c>
    </row>
    <row r="1515" s="42" customFormat="true" ht="16.5" hidden="true" customHeight="true" outlineLevel="0" collapsed="false">
      <c r="A1515" s="208" t="s">
        <v>498</v>
      </c>
      <c r="B1515" s="30" t="s">
        <v>286</v>
      </c>
      <c r="C1515" s="31" t="s">
        <v>688</v>
      </c>
      <c r="D1515" s="196" t="s">
        <v>140</v>
      </c>
      <c r="E1515" s="31" t="n">
        <v>1</v>
      </c>
      <c r="F1515" s="31" t="n">
        <v>12</v>
      </c>
      <c r="G1515" s="31"/>
      <c r="H1515" s="31"/>
      <c r="I1515" s="31"/>
      <c r="J1515" s="31"/>
      <c r="K1515" s="31"/>
      <c r="L1515" s="31"/>
      <c r="M1515" s="31"/>
      <c r="N1515" s="33" t="n">
        <f aca="false">E1515*F1515+H1515+J1515+K1515+L1515+M1515</f>
        <v>12</v>
      </c>
      <c r="O1515" s="36"/>
      <c r="P1515" s="31" t="n">
        <v>2</v>
      </c>
      <c r="Q1515" s="31" t="n">
        <v>12</v>
      </c>
      <c r="R1515" s="31"/>
      <c r="S1515" s="31"/>
      <c r="T1515" s="31"/>
      <c r="U1515" s="31"/>
      <c r="V1515" s="31"/>
      <c r="W1515" s="31"/>
      <c r="X1515" s="31"/>
      <c r="Y1515" s="31"/>
      <c r="Z1515" s="36" t="n">
        <f aca="false">P1515*Q1515+S1515+U1515+V1515+W1515+X1515+Y1515</f>
        <v>24</v>
      </c>
      <c r="AA1515" s="36" t="n">
        <f aca="false">N1515+Z1515</f>
        <v>36</v>
      </c>
      <c r="AB1515" s="36" t="s">
        <v>415</v>
      </c>
      <c r="AC1515" s="102"/>
      <c r="AD1515" s="102"/>
      <c r="AE1515" s="36" t="n">
        <f aca="false">P1515*Q1515</f>
        <v>24</v>
      </c>
      <c r="AF1515" s="38" t="n">
        <f aca="false">E1515*F1515+P1515*Q1515</f>
        <v>36</v>
      </c>
      <c r="AG1515" s="39" t="str">
        <f aca="false">AB1515</f>
        <v>Балашов Н.А.</v>
      </c>
      <c r="AH1515" s="39" t="str">
        <f aca="false">C1515</f>
        <v>3АСС11-3</v>
      </c>
      <c r="AI1515" s="40" t="str">
        <f aca="false">B1515</f>
        <v>23</v>
      </c>
      <c r="AJ1515" s="39" t="str">
        <f aca="false">CONCATENATE(A1515," ",D1515)</f>
        <v>ПП.03 Производственная практика (по профилю специальности)</v>
      </c>
      <c r="AK1515" s="39" t="n">
        <f aca="false">E1515*F1515+P1515*Q1515+H1515+J1515+S1515+U1515</f>
        <v>36</v>
      </c>
      <c r="AL1515" s="39" t="n">
        <f aca="false">L1515+W1515</f>
        <v>0</v>
      </c>
      <c r="AM1515" s="39" t="n">
        <f aca="false">M1515+X1515</f>
        <v>0</v>
      </c>
      <c r="AN1515" s="39" t="n">
        <f aca="false">Y1515</f>
        <v>0</v>
      </c>
      <c r="AO1515" s="39" t="n">
        <f aca="false">SUM(AK1515:AN1515)</f>
        <v>36</v>
      </c>
      <c r="AP1515" s="41" t="n">
        <f aca="false">K1515+V1515</f>
        <v>0</v>
      </c>
    </row>
    <row r="1516" s="42" customFormat="true" ht="16.5" hidden="true" customHeight="true" outlineLevel="0" collapsed="false">
      <c r="A1516" s="208" t="s">
        <v>498</v>
      </c>
      <c r="B1516" s="30" t="s">
        <v>286</v>
      </c>
      <c r="C1516" s="31" t="s">
        <v>688</v>
      </c>
      <c r="D1516" s="196" t="s">
        <v>140</v>
      </c>
      <c r="E1516" s="31" t="n">
        <v>1</v>
      </c>
      <c r="F1516" s="31" t="n">
        <v>12</v>
      </c>
      <c r="G1516" s="31"/>
      <c r="H1516" s="31"/>
      <c r="I1516" s="31"/>
      <c r="J1516" s="31"/>
      <c r="K1516" s="31"/>
      <c r="L1516" s="31"/>
      <c r="M1516" s="31"/>
      <c r="N1516" s="33" t="n">
        <f aca="false">E1516*F1516+H1516+J1516+K1516+L1516+M1516</f>
        <v>12</v>
      </c>
      <c r="O1516" s="36"/>
      <c r="P1516" s="31" t="n">
        <v>2</v>
      </c>
      <c r="Q1516" s="31" t="n">
        <v>12</v>
      </c>
      <c r="R1516" s="31"/>
      <c r="S1516" s="31"/>
      <c r="T1516" s="31"/>
      <c r="U1516" s="31"/>
      <c r="V1516" s="31"/>
      <c r="W1516" s="31"/>
      <c r="X1516" s="31"/>
      <c r="Y1516" s="31"/>
      <c r="Z1516" s="36" t="n">
        <f aca="false">P1516*Q1516+S1516+U1516+V1516+W1516+X1516+Y1516</f>
        <v>24</v>
      </c>
      <c r="AA1516" s="36" t="n">
        <f aca="false">N1516+Z1516</f>
        <v>36</v>
      </c>
      <c r="AB1516" s="36" t="s">
        <v>224</v>
      </c>
      <c r="AC1516" s="102"/>
      <c r="AD1516" s="102"/>
      <c r="AE1516" s="36"/>
      <c r="AF1516" s="38" t="n">
        <f aca="false">E1516*F1516+P1516*Q1516</f>
        <v>36</v>
      </c>
      <c r="AG1516" s="39" t="str">
        <f aca="false">AB1516</f>
        <v>Кравченко Н.В.</v>
      </c>
      <c r="AH1516" s="39" t="str">
        <f aca="false">C1516</f>
        <v>3АСС11-3</v>
      </c>
      <c r="AI1516" s="40" t="str">
        <f aca="false">B1516</f>
        <v>23</v>
      </c>
      <c r="AJ1516" s="39" t="str">
        <f aca="false">CONCATENATE(A1516," ",D1516)</f>
        <v>ПП.03 Производственная практика (по профилю специальности)</v>
      </c>
      <c r="AK1516" s="39" t="n">
        <f aca="false">E1516*F1516+P1516*Q1516+H1516+J1516+S1516+U1516</f>
        <v>36</v>
      </c>
      <c r="AL1516" s="39" t="n">
        <f aca="false">L1516+W1516</f>
        <v>0</v>
      </c>
      <c r="AM1516" s="39" t="n">
        <f aca="false">M1516+X1516</f>
        <v>0</v>
      </c>
      <c r="AN1516" s="39" t="n">
        <f aca="false">Y1516</f>
        <v>0</v>
      </c>
      <c r="AO1516" s="39" t="n">
        <f aca="false">SUM(AK1516:AN1516)</f>
        <v>36</v>
      </c>
      <c r="AP1516" s="41" t="n">
        <f aca="false">K1516+V1516</f>
        <v>0</v>
      </c>
    </row>
    <row r="1517" s="42" customFormat="true" ht="16.5" hidden="true" customHeight="true" outlineLevel="0" collapsed="false">
      <c r="A1517" s="208" t="s">
        <v>498</v>
      </c>
      <c r="B1517" s="30" t="s">
        <v>286</v>
      </c>
      <c r="C1517" s="31" t="s">
        <v>688</v>
      </c>
      <c r="D1517" s="196" t="s">
        <v>140</v>
      </c>
      <c r="E1517" s="31" t="n">
        <v>1</v>
      </c>
      <c r="F1517" s="31" t="n">
        <v>12</v>
      </c>
      <c r="G1517" s="31"/>
      <c r="H1517" s="31"/>
      <c r="I1517" s="31"/>
      <c r="J1517" s="31"/>
      <c r="K1517" s="31"/>
      <c r="L1517" s="31"/>
      <c r="M1517" s="31"/>
      <c r="N1517" s="33" t="n">
        <f aca="false">E1517*F1517+H1517+J1517+K1517+L1517+M1517</f>
        <v>12</v>
      </c>
      <c r="O1517" s="36"/>
      <c r="P1517" s="31" t="n">
        <v>2</v>
      </c>
      <c r="Q1517" s="31" t="n">
        <v>12</v>
      </c>
      <c r="R1517" s="31"/>
      <c r="S1517" s="31"/>
      <c r="T1517" s="31"/>
      <c r="U1517" s="31"/>
      <c r="V1517" s="31"/>
      <c r="W1517" s="31"/>
      <c r="X1517" s="31"/>
      <c r="Y1517" s="31"/>
      <c r="Z1517" s="36" t="n">
        <f aca="false">P1517*Q1517+S1517+U1517+V1517+W1517+X1517+Y1517</f>
        <v>24</v>
      </c>
      <c r="AA1517" s="36" t="n">
        <f aca="false">N1517+Z1517</f>
        <v>36</v>
      </c>
      <c r="AB1517" s="36" t="s">
        <v>143</v>
      </c>
      <c r="AC1517" s="102"/>
      <c r="AD1517" s="102"/>
      <c r="AE1517" s="36"/>
      <c r="AF1517" s="38" t="n">
        <f aca="false">E1517*F1517+P1517*Q1517</f>
        <v>36</v>
      </c>
      <c r="AG1517" s="39" t="str">
        <f aca="false">AB1517</f>
        <v>вак. ПП</v>
      </c>
      <c r="AH1517" s="39" t="str">
        <f aca="false">C1517</f>
        <v>3АСС11-3</v>
      </c>
      <c r="AI1517" s="40" t="str">
        <f aca="false">B1517</f>
        <v>23</v>
      </c>
      <c r="AJ1517" s="39" t="str">
        <f aca="false">CONCATENATE(A1517," ",D1517)</f>
        <v>ПП.03 Производственная практика (по профилю специальности)</v>
      </c>
      <c r="AK1517" s="39" t="n">
        <f aca="false">E1517*F1517+P1517*Q1517+H1517+J1517+S1517+U1517</f>
        <v>36</v>
      </c>
      <c r="AL1517" s="39" t="n">
        <f aca="false">L1517+W1517</f>
        <v>0</v>
      </c>
      <c r="AM1517" s="39" t="n">
        <f aca="false">M1517+X1517</f>
        <v>0</v>
      </c>
      <c r="AN1517" s="39" t="n">
        <f aca="false">Y1517</f>
        <v>0</v>
      </c>
      <c r="AO1517" s="39" t="n">
        <f aca="false">SUM(AK1517:AN1517)</f>
        <v>36</v>
      </c>
      <c r="AP1517" s="41" t="n">
        <f aca="false">K1517+V1517</f>
        <v>0</v>
      </c>
    </row>
    <row r="1518" s="42" customFormat="true" ht="16.5" hidden="true" customHeight="true" outlineLevel="0" collapsed="false">
      <c r="A1518" s="132" t="s">
        <v>441</v>
      </c>
      <c r="B1518" s="30" t="s">
        <v>286</v>
      </c>
      <c r="C1518" s="31" t="s">
        <v>688</v>
      </c>
      <c r="D1518" s="166" t="s">
        <v>145</v>
      </c>
      <c r="E1518" s="31" t="n">
        <v>10</v>
      </c>
      <c r="F1518" s="31"/>
      <c r="G1518" s="31"/>
      <c r="H1518" s="31"/>
      <c r="I1518" s="31"/>
      <c r="J1518" s="31"/>
      <c r="K1518" s="31"/>
      <c r="L1518" s="31"/>
      <c r="M1518" s="31"/>
      <c r="N1518" s="33" t="n">
        <f aca="false">E1518*F1518+H1518+J1518+K1518+L1518+M1518</f>
        <v>0</v>
      </c>
      <c r="O1518" s="36"/>
      <c r="P1518" s="31" t="n">
        <v>9</v>
      </c>
      <c r="Q1518" s="31"/>
      <c r="R1518" s="31"/>
      <c r="S1518" s="31"/>
      <c r="T1518" s="31"/>
      <c r="U1518" s="31"/>
      <c r="V1518" s="31"/>
      <c r="W1518" s="31"/>
      <c r="X1518" s="31" t="n">
        <v>24</v>
      </c>
      <c r="Y1518" s="31"/>
      <c r="Z1518" s="36" t="n">
        <f aca="false">P1518*Q1518+S1518+U1518+V1518+W1518+X1518+Y1518</f>
        <v>24</v>
      </c>
      <c r="AA1518" s="36" t="n">
        <f aca="false">N1518+Z1518</f>
        <v>24</v>
      </c>
      <c r="AB1518" s="36" t="s">
        <v>146</v>
      </c>
      <c r="AC1518" s="102"/>
      <c r="AD1518" s="102"/>
      <c r="AE1518" s="36" t="n">
        <f aca="false">P1518*Q1518</f>
        <v>0</v>
      </c>
      <c r="AF1518" s="38" t="n">
        <f aca="false">E1518*F1518+P1518*Q1518</f>
        <v>0</v>
      </c>
      <c r="AG1518" s="39" t="str">
        <f aca="false">AB1518</f>
        <v>вак. ДЭ</v>
      </c>
      <c r="AH1518" s="39" t="str">
        <f aca="false">C1518</f>
        <v>3АСС11-3</v>
      </c>
      <c r="AI1518" s="40" t="str">
        <f aca="false">B1518</f>
        <v>23</v>
      </c>
      <c r="AJ1518" s="39" t="str">
        <f aca="false">CONCATENATE(A1518," ",D1518)</f>
        <v>ДЭ Демонстрационный экзамен по модулю</v>
      </c>
      <c r="AK1518" s="39" t="n">
        <f aca="false">E1518*F1518+P1518*Q1518+H1518+J1518+S1518+U1518</f>
        <v>0</v>
      </c>
      <c r="AL1518" s="39" t="n">
        <f aca="false">L1518+W1518</f>
        <v>0</v>
      </c>
      <c r="AM1518" s="39" t="n">
        <f aca="false">M1518+X1518</f>
        <v>24</v>
      </c>
      <c r="AN1518" s="39" t="n">
        <f aca="false">Y1518</f>
        <v>0</v>
      </c>
      <c r="AO1518" s="39" t="n">
        <f aca="false">SUM(AK1518:AN1518)</f>
        <v>24</v>
      </c>
      <c r="AP1518" s="41" t="n">
        <f aca="false">K1518+V1518</f>
        <v>0</v>
      </c>
    </row>
    <row r="1519" s="42" customFormat="true" ht="16.5" hidden="false" customHeight="true" outlineLevel="0" collapsed="false">
      <c r="A1519" s="132" t="s">
        <v>393</v>
      </c>
      <c r="B1519" s="30" t="s">
        <v>286</v>
      </c>
      <c r="C1519" s="31" t="s">
        <v>688</v>
      </c>
      <c r="D1519" s="166" t="s">
        <v>394</v>
      </c>
      <c r="E1519" s="31" t="n">
        <v>10</v>
      </c>
      <c r="F1519" s="31"/>
      <c r="G1519" s="31"/>
      <c r="H1519" s="31"/>
      <c r="I1519" s="31"/>
      <c r="J1519" s="31"/>
      <c r="K1519" s="31"/>
      <c r="L1519" s="31"/>
      <c r="M1519" s="31"/>
      <c r="N1519" s="33" t="n">
        <f aca="false">E1519*F1519+H1519+J1519+K1519+L1519+M1519</f>
        <v>0</v>
      </c>
      <c r="O1519" s="36"/>
      <c r="P1519" s="31" t="n">
        <v>4</v>
      </c>
      <c r="Q1519" s="31" t="n">
        <v>9</v>
      </c>
      <c r="R1519" s="31"/>
      <c r="S1519" s="31"/>
      <c r="T1519" s="31"/>
      <c r="U1519" s="31"/>
      <c r="V1519" s="31"/>
      <c r="W1519" s="31"/>
      <c r="X1519" s="31"/>
      <c r="Y1519" s="31"/>
      <c r="Z1519" s="36" t="n">
        <f aca="false">P1519*Q1519+S1519+U1519+V1519+W1519+X1519+Y1519</f>
        <v>36</v>
      </c>
      <c r="AA1519" s="36" t="n">
        <f aca="false">N1519+Z1519</f>
        <v>36</v>
      </c>
      <c r="AB1519" s="47" t="s">
        <v>443</v>
      </c>
      <c r="AC1519" s="102"/>
      <c r="AD1519" s="102"/>
      <c r="AE1519" s="36" t="n">
        <f aca="false">P1519*Q1519</f>
        <v>36</v>
      </c>
      <c r="AF1519" s="38" t="n">
        <f aca="false">E1519*F1519+P1519*Q1519</f>
        <v>36</v>
      </c>
      <c r="AG1519" s="39" t="str">
        <f aca="false">AB1519</f>
        <v>Вак. КС (Хохлов)</v>
      </c>
      <c r="AH1519" s="39" t="str">
        <f aca="false">C1519</f>
        <v>3АСС11-3</v>
      </c>
      <c r="AI1519" s="40" t="str">
        <f aca="false">B1519</f>
        <v>23</v>
      </c>
      <c r="AJ1519" s="39" t="str">
        <f aca="false">CONCATENATE(A1519," ",D1519)</f>
        <v>ПДП.00 Производственная практика (преддипломная)</v>
      </c>
      <c r="AK1519" s="39" t="n">
        <f aca="false">E1519*F1519+P1519*Q1519+H1519+J1519+S1519+U1519</f>
        <v>36</v>
      </c>
      <c r="AL1519" s="39" t="n">
        <f aca="false">L1519+W1519</f>
        <v>0</v>
      </c>
      <c r="AM1519" s="39" t="n">
        <f aca="false">M1519+X1519</f>
        <v>0</v>
      </c>
      <c r="AN1519" s="39" t="n">
        <f aca="false">Y1519</f>
        <v>0</v>
      </c>
      <c r="AO1519" s="39" t="n">
        <f aca="false">SUM(AK1519:AN1519)</f>
        <v>36</v>
      </c>
      <c r="AP1519" s="41" t="n">
        <f aca="false">K1519+V1519</f>
        <v>0</v>
      </c>
    </row>
    <row r="1520" s="42" customFormat="true" ht="16.5" hidden="true" customHeight="true" outlineLevel="0" collapsed="false">
      <c r="A1520" s="132" t="s">
        <v>393</v>
      </c>
      <c r="B1520" s="30" t="s">
        <v>286</v>
      </c>
      <c r="C1520" s="31" t="s">
        <v>688</v>
      </c>
      <c r="D1520" s="166" t="s">
        <v>394</v>
      </c>
      <c r="E1520" s="31" t="n">
        <v>10</v>
      </c>
      <c r="F1520" s="31"/>
      <c r="G1520" s="31"/>
      <c r="H1520" s="31"/>
      <c r="I1520" s="31"/>
      <c r="J1520" s="31"/>
      <c r="K1520" s="31"/>
      <c r="L1520" s="31"/>
      <c r="M1520" s="31"/>
      <c r="N1520" s="33" t="n">
        <f aca="false">E1520*F1520+H1520+J1520+K1520+L1520+M1520</f>
        <v>0</v>
      </c>
      <c r="O1520" s="36"/>
      <c r="P1520" s="31" t="n">
        <v>4</v>
      </c>
      <c r="Q1520" s="31" t="n">
        <v>9</v>
      </c>
      <c r="R1520" s="31"/>
      <c r="S1520" s="31"/>
      <c r="T1520" s="31"/>
      <c r="U1520" s="31"/>
      <c r="V1520" s="31"/>
      <c r="W1520" s="31"/>
      <c r="X1520" s="31"/>
      <c r="Y1520" s="31"/>
      <c r="Z1520" s="36" t="n">
        <f aca="false">P1520*Q1520+S1520+U1520+V1520+W1520+X1520+Y1520</f>
        <v>36</v>
      </c>
      <c r="AA1520" s="36" t="n">
        <f aca="false">N1520+Z1520</f>
        <v>36</v>
      </c>
      <c r="AB1520" s="47" t="s">
        <v>428</v>
      </c>
      <c r="AC1520" s="102"/>
      <c r="AD1520" s="102"/>
      <c r="AE1520" s="36"/>
      <c r="AF1520" s="38" t="n">
        <f aca="false">E1520*F1520+P1520*Q1520</f>
        <v>36</v>
      </c>
      <c r="AG1520" s="39" t="str">
        <f aca="false">AB1520</f>
        <v>Туровский Е.Н.</v>
      </c>
      <c r="AH1520" s="39" t="str">
        <f aca="false">C1520</f>
        <v>3АСС11-3</v>
      </c>
      <c r="AI1520" s="40" t="str">
        <f aca="false">B1520</f>
        <v>23</v>
      </c>
      <c r="AJ1520" s="39" t="str">
        <f aca="false">CONCATENATE(A1520," ",D1520)</f>
        <v>ПДП.00 Производственная практика (преддипломная)</v>
      </c>
      <c r="AK1520" s="39" t="n">
        <f aca="false">E1520*F1520+P1520*Q1520+H1520+J1520+S1520+U1520</f>
        <v>36</v>
      </c>
      <c r="AL1520" s="39" t="n">
        <f aca="false">L1520+W1520</f>
        <v>0</v>
      </c>
      <c r="AM1520" s="39" t="n">
        <f aca="false">M1520+X1520</f>
        <v>0</v>
      </c>
      <c r="AN1520" s="39" t="n">
        <f aca="false">Y1520</f>
        <v>0</v>
      </c>
      <c r="AO1520" s="39" t="n">
        <f aca="false">SUM(AK1520:AN1520)</f>
        <v>36</v>
      </c>
      <c r="AP1520" s="41" t="n">
        <f aca="false">K1520+V1520</f>
        <v>0</v>
      </c>
    </row>
    <row r="1521" s="42" customFormat="true" ht="16.5" hidden="true" customHeight="true" outlineLevel="0" collapsed="false">
      <c r="A1521" s="132" t="s">
        <v>393</v>
      </c>
      <c r="B1521" s="30" t="s">
        <v>286</v>
      </c>
      <c r="C1521" s="31" t="s">
        <v>688</v>
      </c>
      <c r="D1521" s="166" t="s">
        <v>394</v>
      </c>
      <c r="E1521" s="31" t="n">
        <v>10</v>
      </c>
      <c r="F1521" s="31"/>
      <c r="G1521" s="31"/>
      <c r="H1521" s="31"/>
      <c r="I1521" s="31"/>
      <c r="J1521" s="31"/>
      <c r="K1521" s="31"/>
      <c r="L1521" s="31"/>
      <c r="M1521" s="31"/>
      <c r="N1521" s="33" t="n">
        <f aca="false">E1521*F1521+H1521+J1521+K1521+L1521+M1521</f>
        <v>0</v>
      </c>
      <c r="O1521" s="36"/>
      <c r="P1521" s="31" t="n">
        <v>4</v>
      </c>
      <c r="Q1521" s="31" t="n">
        <v>9</v>
      </c>
      <c r="R1521" s="31"/>
      <c r="S1521" s="31"/>
      <c r="T1521" s="31"/>
      <c r="U1521" s="31"/>
      <c r="V1521" s="31"/>
      <c r="W1521" s="31"/>
      <c r="X1521" s="31"/>
      <c r="Y1521" s="31"/>
      <c r="Z1521" s="36" t="n">
        <f aca="false">P1521*Q1521+S1521+U1521+V1521+W1521+X1521+Y1521</f>
        <v>36</v>
      </c>
      <c r="AA1521" s="36" t="n">
        <f aca="false">N1521+Z1521</f>
        <v>36</v>
      </c>
      <c r="AB1521" s="47" t="s">
        <v>434</v>
      </c>
      <c r="AC1521" s="102"/>
      <c r="AD1521" s="102"/>
      <c r="AE1521" s="36"/>
      <c r="AF1521" s="38" t="n">
        <f aca="false">E1521*F1521+P1521*Q1521</f>
        <v>36</v>
      </c>
      <c r="AG1521" s="39" t="str">
        <f aca="false">AB1521</f>
        <v>Плаксо В.А.</v>
      </c>
      <c r="AH1521" s="39" t="str">
        <f aca="false">C1521</f>
        <v>3АСС11-3</v>
      </c>
      <c r="AI1521" s="40" t="str">
        <f aca="false">B1521</f>
        <v>23</v>
      </c>
      <c r="AJ1521" s="39" t="str">
        <f aca="false">CONCATENATE(A1521," ",D1521)</f>
        <v>ПДП.00 Производственная практика (преддипломная)</v>
      </c>
      <c r="AK1521" s="39" t="n">
        <f aca="false">E1521*F1521+P1521*Q1521+H1521+J1521+S1521+U1521</f>
        <v>36</v>
      </c>
      <c r="AL1521" s="39" t="n">
        <f aca="false">L1521+W1521</f>
        <v>0</v>
      </c>
      <c r="AM1521" s="39" t="n">
        <f aca="false">M1521+X1521</f>
        <v>0</v>
      </c>
      <c r="AN1521" s="39" t="n">
        <f aca="false">Y1521</f>
        <v>0</v>
      </c>
      <c r="AO1521" s="39" t="n">
        <f aca="false">SUM(AK1521:AN1521)</f>
        <v>36</v>
      </c>
      <c r="AP1521" s="41" t="n">
        <f aca="false">K1521+V1521</f>
        <v>0</v>
      </c>
    </row>
    <row r="1522" s="42" customFormat="true" ht="16.5" hidden="true" customHeight="true" outlineLevel="0" collapsed="false">
      <c r="A1522" s="132" t="s">
        <v>393</v>
      </c>
      <c r="B1522" s="30" t="s">
        <v>286</v>
      </c>
      <c r="C1522" s="31" t="s">
        <v>688</v>
      </c>
      <c r="D1522" s="166" t="s">
        <v>394</v>
      </c>
      <c r="E1522" s="31" t="n">
        <v>10</v>
      </c>
      <c r="F1522" s="31"/>
      <c r="G1522" s="31"/>
      <c r="H1522" s="31"/>
      <c r="I1522" s="31"/>
      <c r="J1522" s="31"/>
      <c r="K1522" s="31"/>
      <c r="L1522" s="31"/>
      <c r="M1522" s="31"/>
      <c r="N1522" s="33" t="n">
        <f aca="false">E1522*F1522+H1522+J1522+K1522+L1522+M1522</f>
        <v>0</v>
      </c>
      <c r="O1522" s="36"/>
      <c r="P1522" s="31" t="n">
        <v>4</v>
      </c>
      <c r="Q1522" s="31" t="n">
        <v>9</v>
      </c>
      <c r="R1522" s="31"/>
      <c r="S1522" s="31"/>
      <c r="T1522" s="31"/>
      <c r="U1522" s="31"/>
      <c r="V1522" s="31"/>
      <c r="W1522" s="31"/>
      <c r="X1522" s="31"/>
      <c r="Y1522" s="31"/>
      <c r="Z1522" s="36" t="n">
        <f aca="false">P1522*Q1522+S1522+U1522+V1522+W1522+X1522+Y1522</f>
        <v>36</v>
      </c>
      <c r="AA1522" s="36" t="n">
        <f aca="false">N1522+Z1522</f>
        <v>36</v>
      </c>
      <c r="AB1522" s="47" t="s">
        <v>224</v>
      </c>
      <c r="AC1522" s="102"/>
      <c r="AD1522" s="102"/>
      <c r="AE1522" s="36"/>
      <c r="AF1522" s="38" t="n">
        <f aca="false">E1522*F1522+P1522*Q1522</f>
        <v>36</v>
      </c>
      <c r="AG1522" s="39" t="str">
        <f aca="false">AB1522</f>
        <v>Кравченко Н.В.</v>
      </c>
      <c r="AH1522" s="39" t="str">
        <f aca="false">C1522</f>
        <v>3АСС11-3</v>
      </c>
      <c r="AI1522" s="40" t="str">
        <f aca="false">B1522</f>
        <v>23</v>
      </c>
      <c r="AJ1522" s="39" t="str">
        <f aca="false">CONCATENATE(A1522," ",D1522)</f>
        <v>ПДП.00 Производственная практика (преддипломная)</v>
      </c>
      <c r="AK1522" s="39" t="n">
        <f aca="false">E1522*F1522+P1522*Q1522+H1522+J1522+S1522+U1522</f>
        <v>36</v>
      </c>
      <c r="AL1522" s="39" t="n">
        <f aca="false">L1522+W1522</f>
        <v>0</v>
      </c>
      <c r="AM1522" s="39" t="n">
        <f aca="false">M1522+X1522</f>
        <v>0</v>
      </c>
      <c r="AN1522" s="39" t="n">
        <f aca="false">Y1522</f>
        <v>0</v>
      </c>
      <c r="AO1522" s="39" t="n">
        <f aca="false">SUM(AK1522:AN1522)</f>
        <v>36</v>
      </c>
      <c r="AP1522" s="41" t="n">
        <f aca="false">K1522+V1522</f>
        <v>0</v>
      </c>
    </row>
    <row r="1523" s="42" customFormat="true" ht="16.5" hidden="true" customHeight="true" outlineLevel="0" collapsed="false">
      <c r="A1523" s="131" t="s">
        <v>499</v>
      </c>
      <c r="B1523" s="30" t="s">
        <v>286</v>
      </c>
      <c r="C1523" s="31" t="s">
        <v>688</v>
      </c>
      <c r="D1523" s="166" t="s">
        <v>500</v>
      </c>
      <c r="E1523" s="31" t="n">
        <v>10</v>
      </c>
      <c r="F1523" s="31"/>
      <c r="G1523" s="31"/>
      <c r="H1523" s="31"/>
      <c r="I1523" s="31"/>
      <c r="J1523" s="31"/>
      <c r="K1523" s="31"/>
      <c r="L1523" s="31"/>
      <c r="M1523" s="31"/>
      <c r="N1523" s="33" t="n">
        <f aca="false">E1523*F1523+H1523+J1523+K1523+L1523+M1523</f>
        <v>0</v>
      </c>
      <c r="O1523" s="36"/>
      <c r="P1523" s="31" t="n">
        <v>9</v>
      </c>
      <c r="Q1523" s="31"/>
      <c r="R1523" s="31"/>
      <c r="S1523" s="31"/>
      <c r="T1523" s="31"/>
      <c r="U1523" s="31"/>
      <c r="V1523" s="31"/>
      <c r="W1523" s="31"/>
      <c r="X1523" s="31"/>
      <c r="Y1523" s="31" t="n">
        <v>144</v>
      </c>
      <c r="Z1523" s="36" t="n">
        <f aca="false">P1523*Q1523+S1523+U1523+V1523+W1523+X1523+Y1523</f>
        <v>144</v>
      </c>
      <c r="AA1523" s="36" t="n">
        <f aca="false">N1523+Z1523</f>
        <v>144</v>
      </c>
      <c r="AB1523" s="47" t="s">
        <v>398</v>
      </c>
      <c r="AC1523" s="102"/>
      <c r="AD1523" s="102"/>
      <c r="AE1523" s="36" t="n">
        <f aca="false">P1523*Q1523</f>
        <v>0</v>
      </c>
      <c r="AF1523" s="38" t="n">
        <f aca="false">E1523*F1523+P1523*Q1523</f>
        <v>0</v>
      </c>
      <c r="AG1523" s="39" t="str">
        <f aca="false">AB1523</f>
        <v>вак. ГИА</v>
      </c>
      <c r="AH1523" s="39" t="str">
        <f aca="false">C1523</f>
        <v>3АСС11-3</v>
      </c>
      <c r="AI1523" s="40" t="str">
        <f aca="false">B1523</f>
        <v>23</v>
      </c>
      <c r="AJ1523" s="39" t="str">
        <f aca="false">CONCATENATE(A1523," ",D1523)</f>
        <v>ГИА.01 Подготовка  выпускной квалификационной работы  с 18 мая по 14 июня </v>
      </c>
      <c r="AK1523" s="39" t="n">
        <f aca="false">E1523*F1523+P1523*Q1523+H1523+J1523+S1523+U1523</f>
        <v>0</v>
      </c>
      <c r="AL1523" s="39" t="n">
        <f aca="false">L1523+W1523</f>
        <v>0</v>
      </c>
      <c r="AM1523" s="39" t="n">
        <f aca="false">M1523+X1523</f>
        <v>0</v>
      </c>
      <c r="AN1523" s="39" t="n">
        <f aca="false">Y1523</f>
        <v>144</v>
      </c>
      <c r="AO1523" s="39" t="n">
        <f aca="false">SUM(AK1523:AN1523)</f>
        <v>144</v>
      </c>
      <c r="AP1523" s="41" t="n">
        <f aca="false">K1523+V1523</f>
        <v>0</v>
      </c>
    </row>
    <row r="1524" s="42" customFormat="true" ht="16.5" hidden="true" customHeight="true" outlineLevel="0" collapsed="false">
      <c r="A1524" s="131" t="s">
        <v>501</v>
      </c>
      <c r="B1524" s="30" t="s">
        <v>286</v>
      </c>
      <c r="C1524" s="31" t="s">
        <v>688</v>
      </c>
      <c r="D1524" s="166" t="s">
        <v>502</v>
      </c>
      <c r="E1524" s="31" t="n">
        <v>10</v>
      </c>
      <c r="F1524" s="31"/>
      <c r="G1524" s="31"/>
      <c r="H1524" s="31"/>
      <c r="I1524" s="31"/>
      <c r="J1524" s="31"/>
      <c r="K1524" s="31"/>
      <c r="L1524" s="31"/>
      <c r="M1524" s="31"/>
      <c r="N1524" s="33" t="n">
        <f aca="false">E1524*F1524+H1524+J1524+K1524+L1524+M1524</f>
        <v>0</v>
      </c>
      <c r="O1524" s="36"/>
      <c r="P1524" s="31" t="n">
        <v>9</v>
      </c>
      <c r="Q1524" s="31"/>
      <c r="R1524" s="31"/>
      <c r="S1524" s="31"/>
      <c r="T1524" s="31"/>
      <c r="U1524" s="31"/>
      <c r="V1524" s="31"/>
      <c r="W1524" s="31"/>
      <c r="X1524" s="31"/>
      <c r="Y1524" s="31" t="n">
        <v>72</v>
      </c>
      <c r="Z1524" s="36" t="n">
        <f aca="false">P1524*Q1524+S1524+U1524+V1524+W1524+X1524+Y1524</f>
        <v>72</v>
      </c>
      <c r="AA1524" s="36" t="n">
        <f aca="false">N1524+Z1524</f>
        <v>72</v>
      </c>
      <c r="AB1524" s="47" t="s">
        <v>398</v>
      </c>
      <c r="AC1524" s="102"/>
      <c r="AD1524" s="102"/>
      <c r="AE1524" s="36" t="n">
        <f aca="false">P1524*Q1524</f>
        <v>0</v>
      </c>
      <c r="AF1524" s="38" t="n">
        <f aca="false">E1524*F1524+P1524*Q1524</f>
        <v>0</v>
      </c>
      <c r="AG1524" s="39" t="str">
        <f aca="false">AB1524</f>
        <v>вак. ГИА</v>
      </c>
      <c r="AH1524" s="39" t="str">
        <f aca="false">C1524</f>
        <v>3АСС11-3</v>
      </c>
      <c r="AI1524" s="40" t="str">
        <f aca="false">B1524</f>
        <v>23</v>
      </c>
      <c r="AJ1524" s="39" t="str">
        <f aca="false">CONCATENATE(A1524," ",D1524)</f>
        <v>ГИА.04 Защита выпускной квалификационной работы с 15 июня по 28 июня</v>
      </c>
      <c r="AK1524" s="39" t="n">
        <f aca="false">E1524*F1524+P1524*Q1524+H1524+J1524+S1524+U1524</f>
        <v>0</v>
      </c>
      <c r="AL1524" s="39" t="n">
        <f aca="false">L1524+W1524</f>
        <v>0</v>
      </c>
      <c r="AM1524" s="39" t="n">
        <f aca="false">M1524+X1524</f>
        <v>0</v>
      </c>
      <c r="AN1524" s="39" t="n">
        <f aca="false">Y1524</f>
        <v>72</v>
      </c>
      <c r="AO1524" s="39" t="n">
        <f aca="false">SUM(AK1524:AN1524)</f>
        <v>72</v>
      </c>
      <c r="AP1524" s="41" t="n">
        <f aca="false">K1524+V1524</f>
        <v>0</v>
      </c>
    </row>
    <row r="1525" s="42" customFormat="true" ht="16.5" hidden="true" customHeight="true" outlineLevel="0" collapsed="false">
      <c r="A1525" s="70" t="s">
        <v>113</v>
      </c>
      <c r="B1525" s="30" t="s">
        <v>286</v>
      </c>
      <c r="C1525" s="31" t="s">
        <v>688</v>
      </c>
      <c r="D1525" s="166" t="s">
        <v>114</v>
      </c>
      <c r="E1525" s="31" t="n">
        <v>10</v>
      </c>
      <c r="F1525" s="31"/>
      <c r="G1525" s="31"/>
      <c r="H1525" s="31" t="n">
        <v>16</v>
      </c>
      <c r="I1525" s="31"/>
      <c r="J1525" s="31"/>
      <c r="K1525" s="31"/>
      <c r="L1525" s="31"/>
      <c r="M1525" s="31"/>
      <c r="N1525" s="33" t="n">
        <f aca="false">E1525*F1525+H1525+J1525+K1525+L1525+M1525</f>
        <v>16</v>
      </c>
      <c r="O1525" s="36"/>
      <c r="P1525" s="31" t="n">
        <v>9</v>
      </c>
      <c r="Q1525" s="31"/>
      <c r="R1525" s="31"/>
      <c r="S1525" s="31" t="n">
        <v>18</v>
      </c>
      <c r="T1525" s="31"/>
      <c r="U1525" s="31"/>
      <c r="V1525" s="31"/>
      <c r="W1525" s="31"/>
      <c r="X1525" s="31"/>
      <c r="Y1525" s="31"/>
      <c r="Z1525" s="36" t="n">
        <f aca="false">P1525*Q1525+S1525+U1525+V1525+W1525+X1525+Y1525</f>
        <v>18</v>
      </c>
      <c r="AA1525" s="36" t="n">
        <f aca="false">N1525+Z1525</f>
        <v>34</v>
      </c>
      <c r="AB1525" s="74" t="s">
        <v>115</v>
      </c>
      <c r="AC1525" s="102"/>
      <c r="AD1525" s="102"/>
      <c r="AE1525" s="36" t="n">
        <f aca="false">P1525*Q1525</f>
        <v>0</v>
      </c>
      <c r="AF1525" s="38" t="n">
        <f aca="false">E1525*F1525+P1525*Q1525</f>
        <v>0</v>
      </c>
      <c r="AG1525" s="39" t="str">
        <f aca="false">AB1525</f>
        <v>вак. РоВ</v>
      </c>
      <c r="AH1525" s="39" t="str">
        <f aca="false">C1525</f>
        <v>3АСС11-3</v>
      </c>
      <c r="AI1525" s="40" t="str">
        <f aca="false">B1525</f>
        <v>23</v>
      </c>
      <c r="AJ1525" s="39" t="str">
        <f aca="false">CONCATENATE(A1525," ",D1525)</f>
        <v>ВнеУр Разговоры о важном</v>
      </c>
      <c r="AK1525" s="39" t="n">
        <f aca="false">E1525*F1525+P1525*Q1525+H1525+J1525+S1525+U1525</f>
        <v>34</v>
      </c>
      <c r="AL1525" s="39" t="n">
        <f aca="false">L1525+W1525</f>
        <v>0</v>
      </c>
      <c r="AM1525" s="39" t="n">
        <f aca="false">M1525+X1525</f>
        <v>0</v>
      </c>
      <c r="AN1525" s="39" t="n">
        <f aca="false">Y1525</f>
        <v>0</v>
      </c>
      <c r="AO1525" s="39" t="n">
        <f aca="false">SUM(AK1525:AN1525)</f>
        <v>34</v>
      </c>
      <c r="AP1525" s="41" t="n">
        <f aca="false">K1525+V1525</f>
        <v>0</v>
      </c>
    </row>
    <row r="1526" s="42" customFormat="true" ht="16.5" hidden="true" customHeight="true" outlineLevel="0" collapsed="false">
      <c r="A1526" s="70" t="s">
        <v>113</v>
      </c>
      <c r="B1526" s="30" t="s">
        <v>286</v>
      </c>
      <c r="C1526" s="31" t="s">
        <v>688</v>
      </c>
      <c r="D1526" s="166" t="s">
        <v>114</v>
      </c>
      <c r="E1526" s="31" t="n">
        <v>10</v>
      </c>
      <c r="F1526" s="31"/>
      <c r="G1526" s="31"/>
      <c r="H1526" s="31" t="n">
        <v>1</v>
      </c>
      <c r="I1526" s="31"/>
      <c r="J1526" s="31"/>
      <c r="K1526" s="31"/>
      <c r="L1526" s="31"/>
      <c r="M1526" s="31"/>
      <c r="N1526" s="33" t="n">
        <f aca="false">E1526*F1526+H1526+J1526+K1526+L1526+M1526</f>
        <v>1</v>
      </c>
      <c r="O1526" s="36"/>
      <c r="P1526" s="31" t="n">
        <v>9</v>
      </c>
      <c r="Q1526" s="31"/>
      <c r="R1526" s="31"/>
      <c r="S1526" s="31"/>
      <c r="T1526" s="31"/>
      <c r="U1526" s="31"/>
      <c r="V1526" s="31"/>
      <c r="W1526" s="31"/>
      <c r="X1526" s="31"/>
      <c r="Y1526" s="31"/>
      <c r="Z1526" s="36" t="n">
        <f aca="false">P1526*Q1526+S1526+U1526+V1526+W1526+X1526+Y1526</f>
        <v>0</v>
      </c>
      <c r="AA1526" s="36" t="n">
        <f aca="false">N1526+Z1526</f>
        <v>1</v>
      </c>
      <c r="AB1526" s="47" t="s">
        <v>423</v>
      </c>
      <c r="AC1526" s="102"/>
      <c r="AD1526" s="102"/>
      <c r="AE1526" s="36" t="n">
        <f aca="false">P1526*Q1526</f>
        <v>0</v>
      </c>
      <c r="AF1526" s="38" t="n">
        <f aca="false">E1526*F1526+P1526*Q1526</f>
        <v>0</v>
      </c>
      <c r="AG1526" s="39" t="str">
        <f aca="false">AB1526</f>
        <v>Михеев Н.Н.</v>
      </c>
      <c r="AH1526" s="39" t="str">
        <f aca="false">C1526</f>
        <v>3АСС11-3</v>
      </c>
      <c r="AI1526" s="40" t="str">
        <f aca="false">B1526</f>
        <v>23</v>
      </c>
      <c r="AJ1526" s="39" t="str">
        <f aca="false">CONCATENATE(A1526," ",D1526)</f>
        <v>ВнеУр Разговоры о важном</v>
      </c>
      <c r="AK1526" s="39" t="n">
        <f aca="false">E1526*F1526+P1526*Q1526+H1526+J1526+S1526+U1526</f>
        <v>1</v>
      </c>
      <c r="AL1526" s="39" t="n">
        <f aca="false">L1526+W1526</f>
        <v>0</v>
      </c>
      <c r="AM1526" s="39" t="n">
        <f aca="false">M1526+X1526</f>
        <v>0</v>
      </c>
      <c r="AN1526" s="39" t="n">
        <f aca="false">Y1526</f>
        <v>0</v>
      </c>
      <c r="AO1526" s="39" t="n">
        <f aca="false">SUM(AK1526:AN1526)</f>
        <v>1</v>
      </c>
      <c r="AP1526" s="41" t="n">
        <f aca="false">K1526+V1526</f>
        <v>0</v>
      </c>
    </row>
    <row r="1527" s="42" customFormat="true" ht="16.5" hidden="true" customHeight="true" outlineLevel="0" collapsed="false">
      <c r="A1527" s="131" t="s">
        <v>52</v>
      </c>
      <c r="B1527" s="30" t="s">
        <v>175</v>
      </c>
      <c r="C1527" s="31" t="s">
        <v>689</v>
      </c>
      <c r="D1527" s="166" t="s">
        <v>55</v>
      </c>
      <c r="E1527" s="31" t="n">
        <v>10</v>
      </c>
      <c r="F1527" s="31" t="n">
        <v>3</v>
      </c>
      <c r="G1527" s="31"/>
      <c r="H1527" s="31"/>
      <c r="I1527" s="31"/>
      <c r="J1527" s="31"/>
      <c r="K1527" s="31"/>
      <c r="L1527" s="31"/>
      <c r="M1527" s="31"/>
      <c r="N1527" s="33" t="n">
        <f aca="false">E1527*F1527+H1527+J1527+K1527+L1527+M1527</f>
        <v>30</v>
      </c>
      <c r="O1527" s="36"/>
      <c r="P1527" s="31" t="n">
        <v>9</v>
      </c>
      <c r="Q1527" s="31" t="n">
        <v>3</v>
      </c>
      <c r="R1527" s="31"/>
      <c r="S1527" s="31"/>
      <c r="T1527" s="31"/>
      <c r="U1527" s="31"/>
      <c r="V1527" s="31"/>
      <c r="W1527" s="31"/>
      <c r="X1527" s="31"/>
      <c r="Y1527" s="31"/>
      <c r="Z1527" s="36" t="n">
        <f aca="false">P1527*Q1527+S1527+U1527+V1527+W1527+X1527+Y1527</f>
        <v>27</v>
      </c>
      <c r="AA1527" s="36" t="n">
        <f aca="false">N1527+Z1527</f>
        <v>57</v>
      </c>
      <c r="AB1527" s="74" t="s">
        <v>118</v>
      </c>
      <c r="AC1527" s="102"/>
      <c r="AD1527" s="102"/>
      <c r="AE1527" s="36" t="n">
        <f aca="false">P1527*Q1527</f>
        <v>27</v>
      </c>
      <c r="AF1527" s="38" t="n">
        <f aca="false">E1527*F1527+P1527*Q1527</f>
        <v>57</v>
      </c>
      <c r="AG1527" s="39" t="str">
        <f aca="false">AB1527</f>
        <v>Семигин К.С.</v>
      </c>
      <c r="AH1527" s="39" t="str">
        <f aca="false">C1527</f>
        <v>4АСС9-2а</v>
      </c>
      <c r="AI1527" s="40" t="str">
        <f aca="false">B1527</f>
        <v>13</v>
      </c>
      <c r="AJ1527" s="39" t="str">
        <f aca="false">CONCATENATE(A1527," ",D1527)</f>
        <v>ОГСЭ.03 Иностранный язык в профессиональной деятельности</v>
      </c>
      <c r="AK1527" s="39" t="n">
        <f aca="false">E1527*F1527+P1527*Q1527+H1527+J1527+S1527+U1527</f>
        <v>57</v>
      </c>
      <c r="AL1527" s="39" t="n">
        <f aca="false">L1527+W1527</f>
        <v>0</v>
      </c>
      <c r="AM1527" s="39" t="n">
        <f aca="false">M1527+X1527</f>
        <v>0</v>
      </c>
      <c r="AN1527" s="39" t="n">
        <f aca="false">Y1527</f>
        <v>0</v>
      </c>
      <c r="AO1527" s="39" t="n">
        <f aca="false">SUM(AK1527:AN1527)</f>
        <v>57</v>
      </c>
      <c r="AP1527" s="41" t="n">
        <f aca="false">K1527+V1527</f>
        <v>0</v>
      </c>
    </row>
    <row r="1528" s="42" customFormat="true" ht="16.5" hidden="true" customHeight="true" outlineLevel="0" collapsed="false">
      <c r="A1528" s="131" t="s">
        <v>52</v>
      </c>
      <c r="B1528" s="30" t="s">
        <v>116</v>
      </c>
      <c r="C1528" s="31" t="s">
        <v>690</v>
      </c>
      <c r="D1528" s="166" t="s">
        <v>55</v>
      </c>
      <c r="E1528" s="31" t="n">
        <v>10</v>
      </c>
      <c r="F1528" s="31" t="n">
        <v>3</v>
      </c>
      <c r="G1528" s="31"/>
      <c r="H1528" s="31"/>
      <c r="I1528" s="31"/>
      <c r="J1528" s="31"/>
      <c r="K1528" s="31"/>
      <c r="L1528" s="31"/>
      <c r="M1528" s="31"/>
      <c r="N1528" s="33" t="n">
        <f aca="false">E1528*F1528+H1528+J1528+K1528+L1528+M1528</f>
        <v>30</v>
      </c>
      <c r="O1528" s="36"/>
      <c r="P1528" s="31" t="n">
        <v>9</v>
      </c>
      <c r="Q1528" s="31" t="n">
        <v>3</v>
      </c>
      <c r="R1528" s="31"/>
      <c r="S1528" s="31"/>
      <c r="T1528" s="31"/>
      <c r="U1528" s="31"/>
      <c r="V1528" s="31"/>
      <c r="W1528" s="31"/>
      <c r="X1528" s="31"/>
      <c r="Y1528" s="31"/>
      <c r="Z1528" s="36" t="n">
        <f aca="false">P1528*Q1528+S1528+U1528+V1528+W1528+X1528+Y1528</f>
        <v>27</v>
      </c>
      <c r="AA1528" s="36" t="n">
        <f aca="false">N1528+Z1528</f>
        <v>57</v>
      </c>
      <c r="AB1528" s="74" t="s">
        <v>121</v>
      </c>
      <c r="AC1528" s="102"/>
      <c r="AD1528" s="102"/>
      <c r="AE1528" s="36" t="n">
        <f aca="false">P1528*Q1528</f>
        <v>27</v>
      </c>
      <c r="AF1528" s="38" t="n">
        <f aca="false">E1528*F1528+P1528*Q1528</f>
        <v>57</v>
      </c>
      <c r="AG1528" s="39" t="str">
        <f aca="false">AB1528</f>
        <v>Рогозина О.Н.</v>
      </c>
      <c r="AH1528" s="39" t="str">
        <f aca="false">C1528</f>
        <v>4АСС9-2б</v>
      </c>
      <c r="AI1528" s="40" t="str">
        <f aca="false">B1528</f>
        <v>11</v>
      </c>
      <c r="AJ1528" s="39" t="str">
        <f aca="false">CONCATENATE(A1528," ",D1528)</f>
        <v>ОГСЭ.03 Иностранный язык в профессиональной деятельности</v>
      </c>
      <c r="AK1528" s="39" t="n">
        <f aca="false">E1528*F1528+P1528*Q1528+H1528+J1528+S1528+U1528</f>
        <v>57</v>
      </c>
      <c r="AL1528" s="39" t="n">
        <f aca="false">L1528+W1528</f>
        <v>0</v>
      </c>
      <c r="AM1528" s="39" t="n">
        <f aca="false">M1528+X1528</f>
        <v>0</v>
      </c>
      <c r="AN1528" s="39" t="n">
        <f aca="false">Y1528</f>
        <v>0</v>
      </c>
      <c r="AO1528" s="39" t="n">
        <f aca="false">SUM(AK1528:AN1528)</f>
        <v>57</v>
      </c>
      <c r="AP1528" s="41" t="n">
        <f aca="false">K1528+V1528</f>
        <v>0</v>
      </c>
    </row>
    <row r="1529" s="42" customFormat="true" ht="16.5" hidden="true" customHeight="true" outlineLevel="0" collapsed="false">
      <c r="A1529" s="131" t="s">
        <v>60</v>
      </c>
      <c r="B1529" s="30" t="s">
        <v>167</v>
      </c>
      <c r="C1529" s="31" t="s">
        <v>691</v>
      </c>
      <c r="D1529" s="166" t="s">
        <v>61</v>
      </c>
      <c r="E1529" s="31" t="n">
        <v>10</v>
      </c>
      <c r="F1529" s="31" t="n">
        <v>2</v>
      </c>
      <c r="G1529" s="31"/>
      <c r="H1529" s="31"/>
      <c r="I1529" s="31"/>
      <c r="J1529" s="31"/>
      <c r="K1529" s="31"/>
      <c r="L1529" s="31"/>
      <c r="M1529" s="31"/>
      <c r="N1529" s="33" t="n">
        <f aca="false">E1529*F1529+H1529+J1529+K1529+L1529+M1529</f>
        <v>20</v>
      </c>
      <c r="O1529" s="36"/>
      <c r="P1529" s="31" t="n">
        <v>9</v>
      </c>
      <c r="Q1529" s="31" t="n">
        <v>2</v>
      </c>
      <c r="R1529" s="31"/>
      <c r="S1529" s="31"/>
      <c r="T1529" s="31"/>
      <c r="U1529" s="31"/>
      <c r="V1529" s="31"/>
      <c r="W1529" s="31"/>
      <c r="X1529" s="31"/>
      <c r="Y1529" s="31"/>
      <c r="Z1529" s="36" t="n">
        <f aca="false">P1529*Q1529+S1529+U1529+V1529+W1529+X1529+Y1529</f>
        <v>18</v>
      </c>
      <c r="AA1529" s="36" t="n">
        <f aca="false">N1529+Z1529</f>
        <v>38</v>
      </c>
      <c r="AB1529" s="74" t="s">
        <v>486</v>
      </c>
      <c r="AC1529" s="102"/>
      <c r="AD1529" s="102"/>
      <c r="AE1529" s="36" t="n">
        <f aca="false">P1529*Q1529</f>
        <v>18</v>
      </c>
      <c r="AF1529" s="38" t="n">
        <f aca="false">E1529*F1529+P1529*Q1529</f>
        <v>38</v>
      </c>
      <c r="AG1529" s="39" t="str">
        <f aca="false">AB1529</f>
        <v>Шадрин А.О.</v>
      </c>
      <c r="AH1529" s="39" t="str">
        <f aca="false">C1529</f>
        <v>4АСС9-2</v>
      </c>
      <c r="AI1529" s="40" t="str">
        <f aca="false">B1529</f>
        <v>24</v>
      </c>
      <c r="AJ1529" s="39" t="str">
        <f aca="false">CONCATENATE(A1529," ",D1529)</f>
        <v>ОГСЭ.04 Физическая культура</v>
      </c>
      <c r="AK1529" s="39" t="n">
        <f aca="false">E1529*F1529+P1529*Q1529+H1529+J1529+S1529+U1529</f>
        <v>38</v>
      </c>
      <c r="AL1529" s="39" t="n">
        <f aca="false">L1529+W1529</f>
        <v>0</v>
      </c>
      <c r="AM1529" s="39" t="n">
        <f aca="false">M1529+X1529</f>
        <v>0</v>
      </c>
      <c r="AN1529" s="39" t="n">
        <f aca="false">Y1529</f>
        <v>0</v>
      </c>
      <c r="AO1529" s="39" t="n">
        <f aca="false">SUM(AK1529:AN1529)</f>
        <v>38</v>
      </c>
      <c r="AP1529" s="41" t="n">
        <f aca="false">K1529+V1529</f>
        <v>0</v>
      </c>
    </row>
    <row r="1530" s="42" customFormat="true" ht="16.5" hidden="true" customHeight="true" outlineLevel="0" collapsed="false">
      <c r="A1530" s="131" t="s">
        <v>131</v>
      </c>
      <c r="B1530" s="30" t="s">
        <v>167</v>
      </c>
      <c r="C1530" s="31" t="s">
        <v>691</v>
      </c>
      <c r="D1530" s="166" t="s">
        <v>487</v>
      </c>
      <c r="E1530" s="31" t="n">
        <v>10</v>
      </c>
      <c r="F1530" s="31"/>
      <c r="G1530" s="31"/>
      <c r="H1530" s="31"/>
      <c r="I1530" s="31"/>
      <c r="J1530" s="31"/>
      <c r="K1530" s="31"/>
      <c r="L1530" s="31"/>
      <c r="M1530" s="31"/>
      <c r="N1530" s="33" t="n">
        <f aca="false">E1530*F1530+H1530+J1530+K1530+L1530+M1530</f>
        <v>0</v>
      </c>
      <c r="O1530" s="36"/>
      <c r="P1530" s="31" t="n">
        <v>9</v>
      </c>
      <c r="Q1530" s="31" t="n">
        <v>4</v>
      </c>
      <c r="R1530" s="31" t="n">
        <v>18</v>
      </c>
      <c r="S1530" s="31"/>
      <c r="T1530" s="31"/>
      <c r="U1530" s="31"/>
      <c r="V1530" s="31"/>
      <c r="W1530" s="31"/>
      <c r="X1530" s="31"/>
      <c r="Y1530" s="31"/>
      <c r="Z1530" s="36" t="n">
        <f aca="false">P1530*Q1530+S1530+U1530+V1530+W1530+X1530+Y1530</f>
        <v>36</v>
      </c>
      <c r="AA1530" s="36" t="n">
        <f aca="false">N1530+Z1530</f>
        <v>36</v>
      </c>
      <c r="AB1530" s="47" t="s">
        <v>251</v>
      </c>
      <c r="AC1530" s="102"/>
      <c r="AD1530" s="102"/>
      <c r="AE1530" s="36" t="n">
        <f aca="false">P1530*Q1530</f>
        <v>36</v>
      </c>
      <c r="AF1530" s="38" t="n">
        <f aca="false">E1530*F1530+P1530*Q1530</f>
        <v>36</v>
      </c>
      <c r="AG1530" s="39" t="str">
        <f aca="false">AB1530</f>
        <v>Добрышкина Н.В.</v>
      </c>
      <c r="AH1530" s="39" t="str">
        <f aca="false">C1530</f>
        <v>4АСС9-2</v>
      </c>
      <c r="AI1530" s="40" t="str">
        <f aca="false">B1530</f>
        <v>24</v>
      </c>
      <c r="AJ1530" s="39" t="str">
        <f aca="false">CONCATENATE(A1530," ",D1530)</f>
        <v>ОП.15 Коммуникация и общение   </v>
      </c>
      <c r="AK1530" s="39" t="n">
        <f aca="false">E1530*F1530+P1530*Q1530+H1530+J1530+S1530+U1530</f>
        <v>36</v>
      </c>
      <c r="AL1530" s="39" t="n">
        <f aca="false">L1530+W1530</f>
        <v>0</v>
      </c>
      <c r="AM1530" s="39" t="n">
        <f aca="false">M1530+X1530</f>
        <v>0</v>
      </c>
      <c r="AN1530" s="39" t="n">
        <f aca="false">Y1530</f>
        <v>0</v>
      </c>
      <c r="AO1530" s="39" t="n">
        <f aca="false">SUM(AK1530:AN1530)</f>
        <v>36</v>
      </c>
      <c r="AP1530" s="41" t="n">
        <f aca="false">K1530+V1530</f>
        <v>0</v>
      </c>
    </row>
    <row r="1531" s="42" customFormat="true" ht="16.5" hidden="true" customHeight="true" outlineLevel="0" collapsed="false">
      <c r="A1531" s="132" t="s">
        <v>488</v>
      </c>
      <c r="B1531" s="30" t="s">
        <v>167</v>
      </c>
      <c r="C1531" s="31" t="s">
        <v>691</v>
      </c>
      <c r="D1531" s="166" t="s">
        <v>384</v>
      </c>
      <c r="E1531" s="31" t="n">
        <v>10</v>
      </c>
      <c r="F1531" s="31"/>
      <c r="G1531" s="31"/>
      <c r="H1531" s="31"/>
      <c r="I1531" s="31"/>
      <c r="J1531" s="31"/>
      <c r="K1531" s="31"/>
      <c r="L1531" s="31"/>
      <c r="M1531" s="31"/>
      <c r="N1531" s="33" t="n">
        <f aca="false">E1531*F1531+H1531+J1531+K1531+L1531+M1531</f>
        <v>0</v>
      </c>
      <c r="O1531" s="36"/>
      <c r="P1531" s="31" t="n">
        <v>9</v>
      </c>
      <c r="Q1531" s="31" t="n">
        <v>5</v>
      </c>
      <c r="R1531" s="31" t="n">
        <v>22</v>
      </c>
      <c r="S1531" s="31"/>
      <c r="T1531" s="31"/>
      <c r="U1531" s="31"/>
      <c r="V1531" s="31"/>
      <c r="W1531" s="31"/>
      <c r="X1531" s="31"/>
      <c r="Y1531" s="31"/>
      <c r="Z1531" s="36" t="n">
        <f aca="false">P1531*Q1531+S1531+U1531+V1531+W1531+X1531+Y1531</f>
        <v>45</v>
      </c>
      <c r="AA1531" s="36" t="n">
        <f aca="false">N1531+Z1531</f>
        <v>45</v>
      </c>
      <c r="AB1531" s="54" t="s">
        <v>415</v>
      </c>
      <c r="AC1531" s="102"/>
      <c r="AD1531" s="102"/>
      <c r="AE1531" s="36" t="n">
        <f aca="false">P1531*Q1531</f>
        <v>45</v>
      </c>
      <c r="AF1531" s="38" t="n">
        <f aca="false">E1531*F1531+P1531*Q1531</f>
        <v>45</v>
      </c>
      <c r="AG1531" s="39" t="str">
        <f aca="false">AB1531</f>
        <v>Балашов Н.А.</v>
      </c>
      <c r="AH1531" s="39" t="str">
        <f aca="false">C1531</f>
        <v>4АСС9-2</v>
      </c>
      <c r="AI1531" s="40" t="str">
        <f aca="false">B1531</f>
        <v>24</v>
      </c>
      <c r="AJ1531" s="39" t="str">
        <f aca="false">CONCATENATE(A1531," ",D1531)</f>
        <v>ОП.16 Управление малым предприятием</v>
      </c>
      <c r="AK1531" s="39" t="n">
        <f aca="false">E1531*F1531+P1531*Q1531+H1531+J1531+S1531+U1531</f>
        <v>45</v>
      </c>
      <c r="AL1531" s="39" t="n">
        <f aca="false">L1531+W1531</f>
        <v>0</v>
      </c>
      <c r="AM1531" s="39" t="n">
        <f aca="false">M1531+X1531</f>
        <v>0</v>
      </c>
      <c r="AN1531" s="39" t="n">
        <f aca="false">Y1531</f>
        <v>0</v>
      </c>
      <c r="AO1531" s="39" t="n">
        <f aca="false">SUM(AK1531:AN1531)</f>
        <v>45</v>
      </c>
      <c r="AP1531" s="41" t="n">
        <f aca="false">K1531+V1531</f>
        <v>0</v>
      </c>
    </row>
    <row r="1532" s="42" customFormat="true" ht="16.5" hidden="true" customHeight="true" outlineLevel="0" collapsed="false">
      <c r="A1532" s="132" t="s">
        <v>147</v>
      </c>
      <c r="B1532" s="30" t="s">
        <v>167</v>
      </c>
      <c r="C1532" s="31" t="s">
        <v>691</v>
      </c>
      <c r="D1532" s="209" t="s">
        <v>442</v>
      </c>
      <c r="E1532" s="31" t="n">
        <v>10</v>
      </c>
      <c r="F1532" s="31" t="n">
        <v>8</v>
      </c>
      <c r="G1532" s="31" t="n">
        <v>100</v>
      </c>
      <c r="H1532" s="31" t="n">
        <v>-40</v>
      </c>
      <c r="I1532" s="31"/>
      <c r="J1532" s="31" t="n">
        <v>-20</v>
      </c>
      <c r="K1532" s="31" t="n">
        <v>24</v>
      </c>
      <c r="L1532" s="31" t="n">
        <v>4</v>
      </c>
      <c r="M1532" s="31" t="n">
        <v>8</v>
      </c>
      <c r="N1532" s="33" t="n">
        <f aca="false">E1532*F1532+H1532+J1532+K1532+L1532+M1532</f>
        <v>56</v>
      </c>
      <c r="O1532" s="36"/>
      <c r="P1532" s="31" t="n">
        <v>9</v>
      </c>
      <c r="Q1532" s="31"/>
      <c r="R1532" s="31"/>
      <c r="S1532" s="31"/>
      <c r="T1532" s="31"/>
      <c r="U1532" s="31"/>
      <c r="V1532" s="31"/>
      <c r="W1532" s="31"/>
      <c r="X1532" s="31"/>
      <c r="Y1532" s="31"/>
      <c r="Z1532" s="36" t="n">
        <f aca="false">P1532*Q1532+S1532+U1532+V1532+W1532+X1532+Y1532</f>
        <v>0</v>
      </c>
      <c r="AA1532" s="36" t="n">
        <f aca="false">N1532+Z1532</f>
        <v>56</v>
      </c>
      <c r="AB1532" s="47" t="s">
        <v>357</v>
      </c>
      <c r="AC1532" s="102" t="s">
        <v>444</v>
      </c>
      <c r="AD1532" s="102"/>
      <c r="AE1532" s="36" t="n">
        <f aca="false">P1532*Q1532</f>
        <v>0</v>
      </c>
      <c r="AF1532" s="38" t="n">
        <f aca="false">E1532*F1532+P1532*Q1532</f>
        <v>80</v>
      </c>
      <c r="AG1532" s="39" t="str">
        <f aca="false">AB1532</f>
        <v>Падев В.К.</v>
      </c>
      <c r="AH1532" s="39" t="str">
        <f aca="false">C1532</f>
        <v>4АСС9-2</v>
      </c>
      <c r="AI1532" s="40" t="str">
        <f aca="false">B1532</f>
        <v>24</v>
      </c>
      <c r="AJ1532" s="39" t="str">
        <f aca="false">CONCATENATE(A1532," ",D1532)</f>
        <v>МДК.02.01 Администрирование сетевых операционных систем</v>
      </c>
      <c r="AK1532" s="39" t="n">
        <f aca="false">E1532*F1532+P1532*Q1532+H1532+J1532+S1532+U1532</f>
        <v>20</v>
      </c>
      <c r="AL1532" s="39" t="n">
        <f aca="false">L1532+W1532</f>
        <v>4</v>
      </c>
      <c r="AM1532" s="39" t="n">
        <f aca="false">M1532+X1532</f>
        <v>8</v>
      </c>
      <c r="AN1532" s="39" t="n">
        <f aca="false">Y1532</f>
        <v>0</v>
      </c>
      <c r="AO1532" s="39" t="n">
        <f aca="false">SUM(AK1532:AN1532)</f>
        <v>32</v>
      </c>
      <c r="AP1532" s="41" t="n">
        <f aca="false">K1532+V1532</f>
        <v>24</v>
      </c>
    </row>
    <row r="1533" s="42" customFormat="true" ht="16.5" hidden="true" customHeight="true" outlineLevel="0" collapsed="false">
      <c r="A1533" s="132" t="s">
        <v>147</v>
      </c>
      <c r="B1533" s="30" t="s">
        <v>175</v>
      </c>
      <c r="C1533" s="31" t="s">
        <v>689</v>
      </c>
      <c r="D1533" s="209" t="s">
        <v>442</v>
      </c>
      <c r="E1533" s="31" t="n">
        <v>10</v>
      </c>
      <c r="F1533" s="31"/>
      <c r="G1533" s="31"/>
      <c r="H1533" s="31" t="n">
        <v>40</v>
      </c>
      <c r="I1533" s="31"/>
      <c r="J1533" s="31"/>
      <c r="K1533" s="31"/>
      <c r="L1533" s="31"/>
      <c r="M1533" s="31"/>
      <c r="N1533" s="33" t="n">
        <f aca="false">E1533*F1533+H1533+J1533+K1533+L1533+M1533</f>
        <v>40</v>
      </c>
      <c r="O1533" s="36"/>
      <c r="P1533" s="31" t="n">
        <v>9</v>
      </c>
      <c r="Q1533" s="31"/>
      <c r="R1533" s="31"/>
      <c r="S1533" s="31"/>
      <c r="T1533" s="31"/>
      <c r="U1533" s="31"/>
      <c r="V1533" s="31"/>
      <c r="W1533" s="31"/>
      <c r="X1533" s="31"/>
      <c r="Y1533" s="31"/>
      <c r="Z1533" s="36" t="n">
        <f aca="false">P1533*Q1533+S1533+U1533+V1533+W1533+X1533+Y1533</f>
        <v>0</v>
      </c>
      <c r="AA1533" s="36" t="n">
        <f aca="false">N1533+Z1533</f>
        <v>40</v>
      </c>
      <c r="AB1533" s="47" t="s">
        <v>357</v>
      </c>
      <c r="AC1533" s="102" t="s">
        <v>444</v>
      </c>
      <c r="AD1533" s="102"/>
      <c r="AE1533" s="36" t="n">
        <f aca="false">P1533*Q1533</f>
        <v>0</v>
      </c>
      <c r="AF1533" s="38" t="n">
        <f aca="false">E1533*F1533+P1533*Q1533</f>
        <v>0</v>
      </c>
      <c r="AG1533" s="39" t="str">
        <f aca="false">AB1533</f>
        <v>Падев В.К.</v>
      </c>
      <c r="AH1533" s="39" t="str">
        <f aca="false">C1533</f>
        <v>4АСС9-2а</v>
      </c>
      <c r="AI1533" s="40" t="str">
        <f aca="false">B1533</f>
        <v>13</v>
      </c>
      <c r="AJ1533" s="39" t="str">
        <f aca="false">CONCATENATE(A1533," ",D1533)</f>
        <v>МДК.02.01 Администрирование сетевых операционных систем</v>
      </c>
      <c r="AK1533" s="39" t="n">
        <f aca="false">E1533*F1533+P1533*Q1533+H1533+J1533+S1533+U1533</f>
        <v>40</v>
      </c>
      <c r="AL1533" s="39" t="n">
        <f aca="false">L1533+W1533</f>
        <v>0</v>
      </c>
      <c r="AM1533" s="39" t="n">
        <f aca="false">M1533+X1533</f>
        <v>0</v>
      </c>
      <c r="AN1533" s="39" t="n">
        <f aca="false">Y1533</f>
        <v>0</v>
      </c>
      <c r="AO1533" s="39" t="n">
        <f aca="false">SUM(AK1533:AN1533)</f>
        <v>40</v>
      </c>
      <c r="AP1533" s="41" t="n">
        <f aca="false">K1533+V1533</f>
        <v>0</v>
      </c>
    </row>
    <row r="1534" s="42" customFormat="true" ht="16.5" hidden="true" customHeight="true" outlineLevel="0" collapsed="false">
      <c r="A1534" s="132" t="s">
        <v>147</v>
      </c>
      <c r="B1534" s="30" t="s">
        <v>116</v>
      </c>
      <c r="C1534" s="31" t="s">
        <v>690</v>
      </c>
      <c r="D1534" s="209" t="s">
        <v>442</v>
      </c>
      <c r="E1534" s="31" t="n">
        <v>10</v>
      </c>
      <c r="F1534" s="31"/>
      <c r="G1534" s="31"/>
      <c r="H1534" s="31" t="n">
        <v>40</v>
      </c>
      <c r="I1534" s="31"/>
      <c r="J1534" s="31"/>
      <c r="K1534" s="31"/>
      <c r="L1534" s="31"/>
      <c r="M1534" s="31"/>
      <c r="N1534" s="33" t="n">
        <f aca="false">E1534*F1534+H1534+J1534+K1534+L1534+M1534</f>
        <v>40</v>
      </c>
      <c r="O1534" s="36"/>
      <c r="P1534" s="31" t="n">
        <v>9</v>
      </c>
      <c r="Q1534" s="31"/>
      <c r="R1534" s="31"/>
      <c r="S1534" s="31"/>
      <c r="T1534" s="31"/>
      <c r="U1534" s="31"/>
      <c r="V1534" s="31"/>
      <c r="W1534" s="31"/>
      <c r="X1534" s="31"/>
      <c r="Y1534" s="31"/>
      <c r="Z1534" s="36" t="n">
        <f aca="false">P1534*Q1534+S1534+U1534+V1534+W1534+X1534+Y1534</f>
        <v>0</v>
      </c>
      <c r="AA1534" s="36" t="n">
        <f aca="false">N1534+Z1534</f>
        <v>40</v>
      </c>
      <c r="AB1534" s="47" t="s">
        <v>69</v>
      </c>
      <c r="AC1534" s="102" t="s">
        <v>444</v>
      </c>
      <c r="AD1534" s="102"/>
      <c r="AE1534" s="36" t="n">
        <f aca="false">P1534*Q1534</f>
        <v>0</v>
      </c>
      <c r="AF1534" s="38" t="n">
        <f aca="false">E1534*F1534+P1534*Q1534</f>
        <v>0</v>
      </c>
      <c r="AG1534" s="39" t="str">
        <f aca="false">AB1534</f>
        <v>вак. 2 п/гр</v>
      </c>
      <c r="AH1534" s="39" t="str">
        <f aca="false">C1534</f>
        <v>4АСС9-2б</v>
      </c>
      <c r="AI1534" s="40" t="str">
        <f aca="false">B1534</f>
        <v>11</v>
      </c>
      <c r="AJ1534" s="39" t="str">
        <f aca="false">CONCATENATE(A1534," ",D1534)</f>
        <v>МДК.02.01 Администрирование сетевых операционных систем</v>
      </c>
      <c r="AK1534" s="39" t="n">
        <f aca="false">E1534*F1534+P1534*Q1534+H1534+J1534+S1534+U1534</f>
        <v>40</v>
      </c>
      <c r="AL1534" s="39" t="n">
        <f aca="false">L1534+W1534</f>
        <v>0</v>
      </c>
      <c r="AM1534" s="39" t="n">
        <f aca="false">M1534+X1534</f>
        <v>0</v>
      </c>
      <c r="AN1534" s="39" t="n">
        <f aca="false">Y1534</f>
        <v>0</v>
      </c>
      <c r="AO1534" s="39" t="n">
        <f aca="false">SUM(AK1534:AN1534)</f>
        <v>40</v>
      </c>
      <c r="AP1534" s="41" t="n">
        <f aca="false">K1534+V1534</f>
        <v>0</v>
      </c>
    </row>
    <row r="1535" s="42" customFormat="true" ht="16.5" hidden="true" customHeight="true" outlineLevel="0" collapsed="false">
      <c r="A1535" s="132" t="s">
        <v>147</v>
      </c>
      <c r="B1535" s="30" t="s">
        <v>175</v>
      </c>
      <c r="C1535" s="31" t="s">
        <v>689</v>
      </c>
      <c r="D1535" s="209" t="s">
        <v>490</v>
      </c>
      <c r="E1535" s="31" t="n">
        <v>10</v>
      </c>
      <c r="F1535" s="31"/>
      <c r="G1535" s="31"/>
      <c r="H1535" s="31"/>
      <c r="I1535" s="31"/>
      <c r="J1535" s="31" t="n">
        <v>20</v>
      </c>
      <c r="K1535" s="31"/>
      <c r="L1535" s="31"/>
      <c r="M1535" s="31"/>
      <c r="N1535" s="33" t="n">
        <f aca="false">E1535*F1535+H1535+J1535+K1535+L1535+M1535</f>
        <v>20</v>
      </c>
      <c r="O1535" s="36"/>
      <c r="P1535" s="31" t="n">
        <v>9</v>
      </c>
      <c r="Q1535" s="31"/>
      <c r="R1535" s="31"/>
      <c r="S1535" s="31"/>
      <c r="T1535" s="31"/>
      <c r="U1535" s="31"/>
      <c r="V1535" s="31"/>
      <c r="W1535" s="31"/>
      <c r="X1535" s="31"/>
      <c r="Y1535" s="31"/>
      <c r="Z1535" s="36" t="n">
        <f aca="false">P1535*Q1535+S1535+U1535+V1535+W1535+X1535+Y1535</f>
        <v>0</v>
      </c>
      <c r="AA1535" s="36" t="n">
        <f aca="false">N1535+Z1535</f>
        <v>20</v>
      </c>
      <c r="AB1535" s="47" t="s">
        <v>357</v>
      </c>
      <c r="AC1535" s="102" t="s">
        <v>444</v>
      </c>
      <c r="AD1535" s="102"/>
      <c r="AE1535" s="36" t="n">
        <f aca="false">P1535*Q1535</f>
        <v>0</v>
      </c>
      <c r="AF1535" s="38" t="n">
        <f aca="false">E1535*F1535+P1535*Q1535</f>
        <v>0</v>
      </c>
      <c r="AG1535" s="39" t="str">
        <f aca="false">AB1535</f>
        <v>Падев В.К.</v>
      </c>
      <c r="AH1535" s="39" t="str">
        <f aca="false">C1535</f>
        <v>4АСС9-2а</v>
      </c>
      <c r="AI1535" s="40" t="str">
        <f aca="false">B1535</f>
        <v>13</v>
      </c>
      <c r="AJ1535" s="39" t="str">
        <f aca="false">CONCATENATE(A1535," ",D1535)</f>
        <v>МДК.02.01 КП - Администрирование сетевых операционных систем</v>
      </c>
      <c r="AK1535" s="39" t="n">
        <f aca="false">E1535*F1535+P1535*Q1535+H1535+J1535+S1535+U1535</f>
        <v>20</v>
      </c>
      <c r="AL1535" s="39" t="n">
        <f aca="false">L1535+W1535</f>
        <v>0</v>
      </c>
      <c r="AM1535" s="39" t="n">
        <f aca="false">M1535+X1535</f>
        <v>0</v>
      </c>
      <c r="AN1535" s="39" t="n">
        <f aca="false">Y1535</f>
        <v>0</v>
      </c>
      <c r="AO1535" s="39" t="n">
        <f aca="false">SUM(AK1535:AN1535)</f>
        <v>20</v>
      </c>
      <c r="AP1535" s="41" t="n">
        <f aca="false">K1535+V1535</f>
        <v>0</v>
      </c>
    </row>
    <row r="1536" s="42" customFormat="true" ht="16.5" hidden="true" customHeight="true" outlineLevel="0" collapsed="false">
      <c r="A1536" s="132" t="s">
        <v>147</v>
      </c>
      <c r="B1536" s="30" t="s">
        <v>116</v>
      </c>
      <c r="C1536" s="31" t="s">
        <v>690</v>
      </c>
      <c r="D1536" s="209" t="s">
        <v>490</v>
      </c>
      <c r="E1536" s="31" t="n">
        <v>10</v>
      </c>
      <c r="F1536" s="31"/>
      <c r="G1536" s="31"/>
      <c r="H1536" s="31"/>
      <c r="I1536" s="31"/>
      <c r="J1536" s="31" t="n">
        <v>20</v>
      </c>
      <c r="K1536" s="31"/>
      <c r="L1536" s="31"/>
      <c r="M1536" s="31"/>
      <c r="N1536" s="33" t="n">
        <f aca="false">E1536*F1536+H1536+J1536+K1536+L1536+M1536</f>
        <v>20</v>
      </c>
      <c r="O1536" s="36"/>
      <c r="P1536" s="31" t="n">
        <v>9</v>
      </c>
      <c r="Q1536" s="31"/>
      <c r="R1536" s="31"/>
      <c r="S1536" s="31"/>
      <c r="T1536" s="31"/>
      <c r="U1536" s="31"/>
      <c r="V1536" s="31"/>
      <c r="W1536" s="31"/>
      <c r="X1536" s="31"/>
      <c r="Y1536" s="31"/>
      <c r="Z1536" s="36" t="n">
        <f aca="false">P1536*Q1536+S1536+U1536+V1536+W1536+X1536+Y1536</f>
        <v>0</v>
      </c>
      <c r="AA1536" s="36" t="n">
        <f aca="false">N1536+Z1536</f>
        <v>20</v>
      </c>
      <c r="AB1536" s="47" t="s">
        <v>506</v>
      </c>
      <c r="AC1536" s="102" t="s">
        <v>444</v>
      </c>
      <c r="AD1536" s="102"/>
      <c r="AE1536" s="36" t="n">
        <f aca="false">P1536*Q1536</f>
        <v>0</v>
      </c>
      <c r="AF1536" s="38" t="n">
        <f aca="false">E1536*F1536+P1536*Q1536</f>
        <v>0</v>
      </c>
      <c r="AG1536" s="39" t="str">
        <f aca="false">AB1536</f>
        <v>вак. КП - Падев</v>
      </c>
      <c r="AH1536" s="39" t="str">
        <f aca="false">C1536</f>
        <v>4АСС9-2б</v>
      </c>
      <c r="AI1536" s="40" t="str">
        <f aca="false">B1536</f>
        <v>11</v>
      </c>
      <c r="AJ1536" s="39" t="str">
        <f aca="false">CONCATENATE(A1536," ",D1536)</f>
        <v>МДК.02.01 КП - Администрирование сетевых операционных систем</v>
      </c>
      <c r="AK1536" s="39" t="n">
        <f aca="false">E1536*F1536+P1536*Q1536+H1536+J1536+S1536+U1536</f>
        <v>20</v>
      </c>
      <c r="AL1536" s="39" t="n">
        <f aca="false">L1536+W1536</f>
        <v>0</v>
      </c>
      <c r="AM1536" s="39" t="n">
        <f aca="false">M1536+X1536</f>
        <v>0</v>
      </c>
      <c r="AN1536" s="39" t="n">
        <f aca="false">Y1536</f>
        <v>0</v>
      </c>
      <c r="AO1536" s="39" t="n">
        <f aca="false">SUM(AK1536:AN1536)</f>
        <v>20</v>
      </c>
      <c r="AP1536" s="41" t="n">
        <f aca="false">K1536+V1536</f>
        <v>0</v>
      </c>
    </row>
    <row r="1537" s="42" customFormat="true" ht="16.5" hidden="true" customHeight="true" outlineLevel="0" collapsed="false">
      <c r="A1537" s="132" t="s">
        <v>149</v>
      </c>
      <c r="B1537" s="30" t="s">
        <v>167</v>
      </c>
      <c r="C1537" s="31" t="s">
        <v>691</v>
      </c>
      <c r="D1537" s="209" t="s">
        <v>445</v>
      </c>
      <c r="E1537" s="31" t="n">
        <v>10</v>
      </c>
      <c r="F1537" s="31" t="n">
        <v>6</v>
      </c>
      <c r="G1537" s="31" t="n">
        <v>50</v>
      </c>
      <c r="H1537" s="31" t="n">
        <v>-32</v>
      </c>
      <c r="I1537" s="31"/>
      <c r="J1537" s="31"/>
      <c r="K1537" s="31"/>
      <c r="L1537" s="31" t="n">
        <v>4</v>
      </c>
      <c r="M1537" s="31" t="n">
        <v>8</v>
      </c>
      <c r="N1537" s="33" t="n">
        <f aca="false">E1537*F1537+H1537+J1537+K1537+L1537+M1537</f>
        <v>40</v>
      </c>
      <c r="O1537" s="36"/>
      <c r="P1537" s="31" t="n">
        <v>9</v>
      </c>
      <c r="Q1537" s="31"/>
      <c r="R1537" s="31"/>
      <c r="S1537" s="31"/>
      <c r="T1537" s="31"/>
      <c r="U1537" s="31"/>
      <c r="V1537" s="31"/>
      <c r="W1537" s="31"/>
      <c r="X1537" s="31"/>
      <c r="Y1537" s="31"/>
      <c r="Z1537" s="36" t="n">
        <f aca="false">P1537*Q1537+S1537+U1537+V1537+W1537+X1537+Y1537</f>
        <v>0</v>
      </c>
      <c r="AA1537" s="36" t="n">
        <f aca="false">N1537+Z1537</f>
        <v>40</v>
      </c>
      <c r="AB1537" s="47" t="s">
        <v>270</v>
      </c>
      <c r="AC1537" s="102" t="s">
        <v>444</v>
      </c>
      <c r="AD1537" s="102"/>
      <c r="AE1537" s="36" t="n">
        <f aca="false">P1537*Q1537</f>
        <v>0</v>
      </c>
      <c r="AF1537" s="38" t="n">
        <f aca="false">E1537*F1537+P1537*Q1537</f>
        <v>60</v>
      </c>
      <c r="AG1537" s="39" t="str">
        <f aca="false">AB1537</f>
        <v>Корнейчик В.А.</v>
      </c>
      <c r="AH1537" s="39" t="str">
        <f aca="false">C1537</f>
        <v>4АСС9-2</v>
      </c>
      <c r="AI1537" s="40" t="str">
        <f aca="false">B1537</f>
        <v>24</v>
      </c>
      <c r="AJ1537" s="39" t="str">
        <f aca="false">CONCATENATE(A1537," ",D1537)</f>
        <v>МДК.02.02 Программное обеспечение компьютерных сетей</v>
      </c>
      <c r="AK1537" s="39" t="n">
        <f aca="false">E1537*F1537+P1537*Q1537+H1537+J1537+S1537+U1537</f>
        <v>28</v>
      </c>
      <c r="AL1537" s="39" t="n">
        <f aca="false">L1537+W1537</f>
        <v>4</v>
      </c>
      <c r="AM1537" s="39" t="n">
        <f aca="false">M1537+X1537</f>
        <v>8</v>
      </c>
      <c r="AN1537" s="39" t="n">
        <f aca="false">Y1537</f>
        <v>0</v>
      </c>
      <c r="AO1537" s="39" t="n">
        <f aca="false">SUM(AK1537:AN1537)</f>
        <v>40</v>
      </c>
      <c r="AP1537" s="41" t="n">
        <f aca="false">K1537+V1537</f>
        <v>0</v>
      </c>
    </row>
    <row r="1538" s="42" customFormat="true" ht="16.5" hidden="true" customHeight="true" outlineLevel="0" collapsed="false">
      <c r="A1538" s="132" t="s">
        <v>149</v>
      </c>
      <c r="B1538" s="30" t="s">
        <v>175</v>
      </c>
      <c r="C1538" s="31" t="s">
        <v>689</v>
      </c>
      <c r="D1538" s="209" t="s">
        <v>445</v>
      </c>
      <c r="E1538" s="31" t="n">
        <v>10</v>
      </c>
      <c r="F1538" s="31"/>
      <c r="G1538" s="31"/>
      <c r="H1538" s="31" t="n">
        <v>32</v>
      </c>
      <c r="I1538" s="31"/>
      <c r="J1538" s="31"/>
      <c r="K1538" s="31"/>
      <c r="L1538" s="31"/>
      <c r="M1538" s="31"/>
      <c r="N1538" s="33" t="n">
        <f aca="false">E1538*F1538+H1538+J1538+K1538+L1538+M1538</f>
        <v>32</v>
      </c>
      <c r="O1538" s="36"/>
      <c r="P1538" s="31" t="n">
        <v>9</v>
      </c>
      <c r="Q1538" s="31"/>
      <c r="R1538" s="31"/>
      <c r="S1538" s="31"/>
      <c r="T1538" s="31"/>
      <c r="U1538" s="31"/>
      <c r="V1538" s="31"/>
      <c r="W1538" s="31"/>
      <c r="X1538" s="31"/>
      <c r="Y1538" s="31"/>
      <c r="Z1538" s="36" t="n">
        <f aca="false">P1538*Q1538+S1538+U1538+V1538+W1538+X1538+Y1538</f>
        <v>0</v>
      </c>
      <c r="AA1538" s="36" t="n">
        <f aca="false">N1538+Z1538</f>
        <v>32</v>
      </c>
      <c r="AB1538" s="47" t="s">
        <v>270</v>
      </c>
      <c r="AC1538" s="102" t="s">
        <v>444</v>
      </c>
      <c r="AD1538" s="102"/>
      <c r="AE1538" s="36" t="n">
        <f aca="false">P1538*Q1538</f>
        <v>0</v>
      </c>
      <c r="AF1538" s="38" t="n">
        <f aca="false">E1538*F1538+P1538*Q1538</f>
        <v>0</v>
      </c>
      <c r="AG1538" s="39" t="str">
        <f aca="false">AB1538</f>
        <v>Корнейчик В.А.</v>
      </c>
      <c r="AH1538" s="39" t="str">
        <f aca="false">C1538</f>
        <v>4АСС9-2а</v>
      </c>
      <c r="AI1538" s="40" t="str">
        <f aca="false">B1538</f>
        <v>13</v>
      </c>
      <c r="AJ1538" s="39" t="str">
        <f aca="false">CONCATENATE(A1538," ",D1538)</f>
        <v>МДК.02.02 Программное обеспечение компьютерных сетей</v>
      </c>
      <c r="AK1538" s="39" t="n">
        <f aca="false">E1538*F1538+P1538*Q1538+H1538+J1538+S1538+U1538</f>
        <v>32</v>
      </c>
      <c r="AL1538" s="39" t="n">
        <f aca="false">L1538+W1538</f>
        <v>0</v>
      </c>
      <c r="AM1538" s="39" t="n">
        <f aca="false">M1538+X1538</f>
        <v>0</v>
      </c>
      <c r="AN1538" s="39" t="n">
        <f aca="false">Y1538</f>
        <v>0</v>
      </c>
      <c r="AO1538" s="39" t="n">
        <f aca="false">SUM(AK1538:AN1538)</f>
        <v>32</v>
      </c>
      <c r="AP1538" s="41" t="n">
        <f aca="false">K1538+V1538</f>
        <v>0</v>
      </c>
    </row>
    <row r="1539" s="42" customFormat="true" ht="16.5" hidden="true" customHeight="true" outlineLevel="0" collapsed="false">
      <c r="A1539" s="132" t="s">
        <v>149</v>
      </c>
      <c r="B1539" s="30" t="s">
        <v>116</v>
      </c>
      <c r="C1539" s="31" t="s">
        <v>690</v>
      </c>
      <c r="D1539" s="209" t="s">
        <v>445</v>
      </c>
      <c r="E1539" s="31" t="n">
        <v>10</v>
      </c>
      <c r="F1539" s="31"/>
      <c r="G1539" s="31"/>
      <c r="H1539" s="31" t="n">
        <v>32</v>
      </c>
      <c r="I1539" s="31"/>
      <c r="J1539" s="31"/>
      <c r="K1539" s="31"/>
      <c r="L1539" s="31"/>
      <c r="M1539" s="31"/>
      <c r="N1539" s="33" t="n">
        <f aca="false">E1539*F1539+H1539+J1539+K1539+L1539+M1539</f>
        <v>32</v>
      </c>
      <c r="O1539" s="36"/>
      <c r="P1539" s="31" t="n">
        <v>9</v>
      </c>
      <c r="Q1539" s="31"/>
      <c r="R1539" s="31"/>
      <c r="S1539" s="31"/>
      <c r="T1539" s="31"/>
      <c r="U1539" s="31"/>
      <c r="V1539" s="31"/>
      <c r="W1539" s="31"/>
      <c r="X1539" s="31"/>
      <c r="Y1539" s="31"/>
      <c r="Z1539" s="36" t="n">
        <f aca="false">P1539*Q1539+S1539+U1539+V1539+W1539+X1539+Y1539</f>
        <v>0</v>
      </c>
      <c r="AA1539" s="36" t="n">
        <f aca="false">N1539+Z1539</f>
        <v>32</v>
      </c>
      <c r="AB1539" s="47" t="s">
        <v>69</v>
      </c>
      <c r="AC1539" s="102" t="s">
        <v>444</v>
      </c>
      <c r="AD1539" s="102"/>
      <c r="AE1539" s="36" t="n">
        <f aca="false">P1539*Q1539</f>
        <v>0</v>
      </c>
      <c r="AF1539" s="38" t="n">
        <f aca="false">E1539*F1539+P1539*Q1539</f>
        <v>0</v>
      </c>
      <c r="AG1539" s="39" t="str">
        <f aca="false">AB1539</f>
        <v>вак. 2 п/гр</v>
      </c>
      <c r="AH1539" s="39" t="str">
        <f aca="false">C1539</f>
        <v>4АСС9-2б</v>
      </c>
      <c r="AI1539" s="40" t="str">
        <f aca="false">B1539</f>
        <v>11</v>
      </c>
      <c r="AJ1539" s="39" t="str">
        <f aca="false">CONCATENATE(A1539," ",D1539)</f>
        <v>МДК.02.02 Программное обеспечение компьютерных сетей</v>
      </c>
      <c r="AK1539" s="39" t="n">
        <f aca="false">E1539*F1539+P1539*Q1539+H1539+J1539+S1539+U1539</f>
        <v>32</v>
      </c>
      <c r="AL1539" s="39" t="n">
        <f aca="false">L1539+W1539</f>
        <v>0</v>
      </c>
      <c r="AM1539" s="39" t="n">
        <f aca="false">M1539+X1539</f>
        <v>0</v>
      </c>
      <c r="AN1539" s="39" t="n">
        <f aca="false">Y1539</f>
        <v>0</v>
      </c>
      <c r="AO1539" s="39" t="n">
        <f aca="false">SUM(AK1539:AN1539)</f>
        <v>32</v>
      </c>
      <c r="AP1539" s="41" t="n">
        <f aca="false">K1539+V1539</f>
        <v>0</v>
      </c>
    </row>
    <row r="1540" s="42" customFormat="true" ht="16.5" hidden="true" customHeight="true" outlineLevel="0" collapsed="false">
      <c r="A1540" s="132" t="s">
        <v>152</v>
      </c>
      <c r="B1540" s="30" t="s">
        <v>167</v>
      </c>
      <c r="C1540" s="31" t="s">
        <v>691</v>
      </c>
      <c r="D1540" s="210" t="s">
        <v>447</v>
      </c>
      <c r="E1540" s="31" t="n">
        <v>10</v>
      </c>
      <c r="F1540" s="31" t="n">
        <v>7</v>
      </c>
      <c r="G1540" s="31" t="n">
        <v>54</v>
      </c>
      <c r="H1540" s="31" t="n">
        <v>-26</v>
      </c>
      <c r="I1540" s="31"/>
      <c r="J1540" s="31"/>
      <c r="K1540" s="31"/>
      <c r="L1540" s="31" t="n">
        <v>4</v>
      </c>
      <c r="M1540" s="31"/>
      <c r="N1540" s="33" t="n">
        <f aca="false">E1540*F1540+H1540+J1540+K1540+L1540+M1540</f>
        <v>48</v>
      </c>
      <c r="O1540" s="36"/>
      <c r="P1540" s="31" t="n">
        <v>9</v>
      </c>
      <c r="Q1540" s="31"/>
      <c r="R1540" s="31"/>
      <c r="S1540" s="31"/>
      <c r="T1540" s="31"/>
      <c r="U1540" s="31"/>
      <c r="V1540" s="31"/>
      <c r="W1540" s="31"/>
      <c r="X1540" s="31"/>
      <c r="Y1540" s="31"/>
      <c r="Z1540" s="36" t="n">
        <f aca="false">P1540*Q1540+S1540+U1540+V1540+W1540+X1540+Y1540</f>
        <v>0</v>
      </c>
      <c r="AA1540" s="36" t="n">
        <f aca="false">N1540+Z1540</f>
        <v>48</v>
      </c>
      <c r="AB1540" s="47" t="s">
        <v>434</v>
      </c>
      <c r="AC1540" s="102" t="s">
        <v>446</v>
      </c>
      <c r="AD1540" s="102"/>
      <c r="AE1540" s="36" t="n">
        <f aca="false">P1540*Q1540</f>
        <v>0</v>
      </c>
      <c r="AF1540" s="38" t="n">
        <f aca="false">E1540*F1540+P1540*Q1540</f>
        <v>70</v>
      </c>
      <c r="AG1540" s="39" t="str">
        <f aca="false">AB1540</f>
        <v>Плаксо В.А.</v>
      </c>
      <c r="AH1540" s="39" t="str">
        <f aca="false">C1540</f>
        <v>4АСС9-2</v>
      </c>
      <c r="AI1540" s="40" t="str">
        <f aca="false">B1540</f>
        <v>24</v>
      </c>
      <c r="AJ1540" s="39" t="str">
        <f aca="false">CONCATENATE(A1540," ",D1540)</f>
        <v>МДК.02.03 Организация администрирования компьютерных систем</v>
      </c>
      <c r="AK1540" s="39" t="n">
        <f aca="false">E1540*F1540+P1540*Q1540+H1540+J1540+S1540+U1540</f>
        <v>44</v>
      </c>
      <c r="AL1540" s="39" t="n">
        <f aca="false">L1540+W1540</f>
        <v>4</v>
      </c>
      <c r="AM1540" s="39" t="n">
        <f aca="false">M1540+X1540</f>
        <v>0</v>
      </c>
      <c r="AN1540" s="39" t="n">
        <f aca="false">Y1540</f>
        <v>0</v>
      </c>
      <c r="AO1540" s="39" t="n">
        <f aca="false">SUM(AK1540:AN1540)</f>
        <v>48</v>
      </c>
      <c r="AP1540" s="41" t="n">
        <f aca="false">K1540+V1540</f>
        <v>0</v>
      </c>
    </row>
    <row r="1541" s="42" customFormat="true" ht="16.5" hidden="true" customHeight="true" outlineLevel="0" collapsed="false">
      <c r="A1541" s="132" t="s">
        <v>152</v>
      </c>
      <c r="B1541" s="30" t="s">
        <v>175</v>
      </c>
      <c r="C1541" s="31" t="s">
        <v>689</v>
      </c>
      <c r="D1541" s="210" t="s">
        <v>447</v>
      </c>
      <c r="E1541" s="31" t="n">
        <v>10</v>
      </c>
      <c r="F1541" s="31"/>
      <c r="G1541" s="31"/>
      <c r="H1541" s="31" t="n">
        <v>26</v>
      </c>
      <c r="I1541" s="31"/>
      <c r="J1541" s="31"/>
      <c r="K1541" s="31"/>
      <c r="L1541" s="31"/>
      <c r="M1541" s="31"/>
      <c r="N1541" s="33" t="n">
        <f aca="false">E1541*F1541+H1541+J1541+K1541+L1541+M1541</f>
        <v>26</v>
      </c>
      <c r="O1541" s="36"/>
      <c r="P1541" s="31" t="n">
        <v>9</v>
      </c>
      <c r="Q1541" s="31"/>
      <c r="R1541" s="31"/>
      <c r="S1541" s="31"/>
      <c r="T1541" s="31"/>
      <c r="U1541" s="31"/>
      <c r="V1541" s="31"/>
      <c r="W1541" s="31"/>
      <c r="X1541" s="31"/>
      <c r="Y1541" s="31"/>
      <c r="Z1541" s="36" t="n">
        <f aca="false">P1541*Q1541+S1541+U1541+V1541+W1541+X1541+Y1541</f>
        <v>0</v>
      </c>
      <c r="AA1541" s="36" t="n">
        <f aca="false">N1541+Z1541</f>
        <v>26</v>
      </c>
      <c r="AB1541" s="47" t="s">
        <v>434</v>
      </c>
      <c r="AC1541" s="102" t="s">
        <v>446</v>
      </c>
      <c r="AD1541" s="102"/>
      <c r="AE1541" s="36" t="n">
        <f aca="false">P1541*Q1541</f>
        <v>0</v>
      </c>
      <c r="AF1541" s="38" t="n">
        <f aca="false">E1541*F1541+P1541*Q1541</f>
        <v>0</v>
      </c>
      <c r="AG1541" s="39" t="str">
        <f aca="false">AB1541</f>
        <v>Плаксо В.А.</v>
      </c>
      <c r="AH1541" s="39" t="str">
        <f aca="false">C1541</f>
        <v>4АСС9-2а</v>
      </c>
      <c r="AI1541" s="40" t="str">
        <f aca="false">B1541</f>
        <v>13</v>
      </c>
      <c r="AJ1541" s="39" t="str">
        <f aca="false">CONCATENATE(A1541," ",D1541)</f>
        <v>МДК.02.03 Организация администрирования компьютерных систем</v>
      </c>
      <c r="AK1541" s="39" t="n">
        <f aca="false">E1541*F1541+P1541*Q1541+H1541+J1541+S1541+U1541</f>
        <v>26</v>
      </c>
      <c r="AL1541" s="39" t="n">
        <f aca="false">L1541+W1541</f>
        <v>0</v>
      </c>
      <c r="AM1541" s="39" t="n">
        <f aca="false">M1541+X1541</f>
        <v>0</v>
      </c>
      <c r="AN1541" s="39" t="n">
        <f aca="false">Y1541</f>
        <v>0</v>
      </c>
      <c r="AO1541" s="39" t="n">
        <f aca="false">SUM(AK1541:AN1541)</f>
        <v>26</v>
      </c>
      <c r="AP1541" s="41" t="n">
        <f aca="false">K1541+V1541</f>
        <v>0</v>
      </c>
    </row>
    <row r="1542" s="42" customFormat="true" ht="16.5" hidden="true" customHeight="true" outlineLevel="0" collapsed="false">
      <c r="A1542" s="132" t="s">
        <v>152</v>
      </c>
      <c r="B1542" s="30" t="s">
        <v>116</v>
      </c>
      <c r="C1542" s="31" t="s">
        <v>690</v>
      </c>
      <c r="D1542" s="210" t="s">
        <v>447</v>
      </c>
      <c r="E1542" s="31" t="n">
        <v>10</v>
      </c>
      <c r="F1542" s="31"/>
      <c r="G1542" s="31"/>
      <c r="H1542" s="31" t="n">
        <v>26</v>
      </c>
      <c r="I1542" s="31"/>
      <c r="J1542" s="31"/>
      <c r="K1542" s="31"/>
      <c r="L1542" s="31"/>
      <c r="M1542" s="31"/>
      <c r="N1542" s="33" t="n">
        <f aca="false">E1542*F1542+H1542+J1542+K1542+L1542+M1542</f>
        <v>26</v>
      </c>
      <c r="O1542" s="36"/>
      <c r="P1542" s="31" t="n">
        <v>9</v>
      </c>
      <c r="Q1542" s="31"/>
      <c r="R1542" s="31"/>
      <c r="S1542" s="31"/>
      <c r="T1542" s="31"/>
      <c r="U1542" s="31"/>
      <c r="V1542" s="31"/>
      <c r="W1542" s="31"/>
      <c r="X1542" s="31"/>
      <c r="Y1542" s="31"/>
      <c r="Z1542" s="36" t="n">
        <f aca="false">P1542*Q1542+S1542+U1542+V1542+W1542+X1542+Y1542</f>
        <v>0</v>
      </c>
      <c r="AA1542" s="36" t="n">
        <f aca="false">N1542+Z1542</f>
        <v>26</v>
      </c>
      <c r="AB1542" s="47" t="s">
        <v>69</v>
      </c>
      <c r="AC1542" s="102" t="s">
        <v>446</v>
      </c>
      <c r="AD1542" s="102"/>
      <c r="AE1542" s="36" t="n">
        <f aca="false">P1542*Q1542</f>
        <v>0</v>
      </c>
      <c r="AF1542" s="38" t="n">
        <f aca="false">E1542*F1542+P1542*Q1542</f>
        <v>0</v>
      </c>
      <c r="AG1542" s="39" t="str">
        <f aca="false">AB1542</f>
        <v>вак. 2 п/гр</v>
      </c>
      <c r="AH1542" s="39" t="str">
        <f aca="false">C1542</f>
        <v>4АСС9-2б</v>
      </c>
      <c r="AI1542" s="40" t="str">
        <f aca="false">B1542</f>
        <v>11</v>
      </c>
      <c r="AJ1542" s="39" t="str">
        <f aca="false">CONCATENATE(A1542," ",D1542)</f>
        <v>МДК.02.03 Организация администрирования компьютерных систем</v>
      </c>
      <c r="AK1542" s="39" t="n">
        <f aca="false">E1542*F1542+P1542*Q1542+H1542+J1542+S1542+U1542</f>
        <v>26</v>
      </c>
      <c r="AL1542" s="39" t="n">
        <f aca="false">L1542+W1542</f>
        <v>0</v>
      </c>
      <c r="AM1542" s="39" t="n">
        <f aca="false">M1542+X1542</f>
        <v>0</v>
      </c>
      <c r="AN1542" s="39" t="n">
        <f aca="false">Y1542</f>
        <v>0</v>
      </c>
      <c r="AO1542" s="39" t="n">
        <f aca="false">SUM(AK1542:AN1542)</f>
        <v>26</v>
      </c>
      <c r="AP1542" s="41" t="n">
        <f aca="false">K1542+V1542</f>
        <v>0</v>
      </c>
    </row>
    <row r="1543" s="42" customFormat="true" ht="16.5" hidden="true" customHeight="true" outlineLevel="0" collapsed="false">
      <c r="A1543" s="132" t="s">
        <v>155</v>
      </c>
      <c r="B1543" s="30" t="s">
        <v>167</v>
      </c>
      <c r="C1543" s="31" t="s">
        <v>691</v>
      </c>
      <c r="D1543" s="166" t="s">
        <v>140</v>
      </c>
      <c r="E1543" s="31" t="n">
        <v>4</v>
      </c>
      <c r="F1543" s="31" t="n">
        <v>12</v>
      </c>
      <c r="G1543" s="31"/>
      <c r="H1543" s="31"/>
      <c r="I1543" s="31"/>
      <c r="J1543" s="31"/>
      <c r="K1543" s="31"/>
      <c r="L1543" s="31"/>
      <c r="M1543" s="31"/>
      <c r="N1543" s="33" t="n">
        <f aca="false">E1543*F1543+H1543+J1543+K1543+L1543+M1543</f>
        <v>48</v>
      </c>
      <c r="O1543" s="36"/>
      <c r="P1543" s="31" t="n">
        <v>9</v>
      </c>
      <c r="Q1543" s="31"/>
      <c r="R1543" s="31"/>
      <c r="S1543" s="31"/>
      <c r="T1543" s="31"/>
      <c r="U1543" s="31"/>
      <c r="V1543" s="31"/>
      <c r="W1543" s="31"/>
      <c r="X1543" s="31"/>
      <c r="Y1543" s="31"/>
      <c r="Z1543" s="36" t="n">
        <f aca="false">P1543*Q1543+S1543+U1543+V1543+W1543+X1543+Y1543</f>
        <v>0</v>
      </c>
      <c r="AA1543" s="36" t="n">
        <f aca="false">N1543+Z1543</f>
        <v>48</v>
      </c>
      <c r="AB1543" s="36" t="s">
        <v>265</v>
      </c>
      <c r="AC1543" s="102"/>
      <c r="AD1543" s="102"/>
      <c r="AE1543" s="36" t="n">
        <f aca="false">P1543*Q1543</f>
        <v>0</v>
      </c>
      <c r="AF1543" s="38" t="n">
        <f aca="false">E1543*F1543+P1543*Q1543</f>
        <v>48</v>
      </c>
      <c r="AG1543" s="39" t="str">
        <f aca="false">AB1543</f>
        <v>Новицкий Д.Ю.</v>
      </c>
      <c r="AH1543" s="39" t="str">
        <f aca="false">C1543</f>
        <v>4АСС9-2</v>
      </c>
      <c r="AI1543" s="40" t="str">
        <f aca="false">B1543</f>
        <v>24</v>
      </c>
      <c r="AJ1543" s="39" t="str">
        <f aca="false">CONCATENATE(A1543," ",D1543)</f>
        <v>ПП.02 Производственная практика (по профилю специальности)</v>
      </c>
      <c r="AK1543" s="39" t="n">
        <f aca="false">E1543*F1543+P1543*Q1543+H1543+J1543+S1543+U1543</f>
        <v>48</v>
      </c>
      <c r="AL1543" s="39" t="n">
        <f aca="false">L1543+W1543</f>
        <v>0</v>
      </c>
      <c r="AM1543" s="39" t="n">
        <f aca="false">M1543+X1543</f>
        <v>0</v>
      </c>
      <c r="AN1543" s="39" t="n">
        <f aca="false">Y1543</f>
        <v>0</v>
      </c>
      <c r="AO1543" s="39" t="n">
        <f aca="false">SUM(AK1543:AN1543)</f>
        <v>48</v>
      </c>
      <c r="AP1543" s="41" t="n">
        <f aca="false">K1543+V1543</f>
        <v>0</v>
      </c>
    </row>
    <row r="1544" s="42" customFormat="true" ht="16.5" hidden="true" customHeight="true" outlineLevel="0" collapsed="false">
      <c r="A1544" s="132" t="s">
        <v>155</v>
      </c>
      <c r="B1544" s="30" t="s">
        <v>167</v>
      </c>
      <c r="C1544" s="31" t="s">
        <v>691</v>
      </c>
      <c r="D1544" s="166" t="s">
        <v>140</v>
      </c>
      <c r="E1544" s="31" t="n">
        <v>4</v>
      </c>
      <c r="F1544" s="31" t="n">
        <v>12</v>
      </c>
      <c r="G1544" s="31"/>
      <c r="H1544" s="31"/>
      <c r="I1544" s="31"/>
      <c r="J1544" s="31"/>
      <c r="K1544" s="31"/>
      <c r="L1544" s="31"/>
      <c r="M1544" s="31"/>
      <c r="N1544" s="33" t="n">
        <f aca="false">E1544*F1544+H1544+J1544+K1544+L1544+M1544</f>
        <v>48</v>
      </c>
      <c r="O1544" s="36"/>
      <c r="P1544" s="31" t="n">
        <v>9</v>
      </c>
      <c r="Q1544" s="31"/>
      <c r="R1544" s="31"/>
      <c r="S1544" s="31"/>
      <c r="T1544" s="31"/>
      <c r="U1544" s="31"/>
      <c r="V1544" s="31"/>
      <c r="W1544" s="31"/>
      <c r="X1544" s="31"/>
      <c r="Y1544" s="31"/>
      <c r="Z1544" s="36" t="n">
        <f aca="false">P1544*Q1544+S1544+U1544+V1544+W1544+X1544+Y1544</f>
        <v>0</v>
      </c>
      <c r="AA1544" s="36" t="n">
        <f aca="false">N1544+Z1544</f>
        <v>48</v>
      </c>
      <c r="AB1544" s="36" t="s">
        <v>201</v>
      </c>
      <c r="AC1544" s="102"/>
      <c r="AD1544" s="102"/>
      <c r="AE1544" s="36"/>
      <c r="AF1544" s="38" t="n">
        <f aca="false">E1544*F1544+P1544*Q1544</f>
        <v>48</v>
      </c>
      <c r="AG1544" s="39" t="str">
        <f aca="false">AB1544</f>
        <v>Бочарова Н.А.</v>
      </c>
      <c r="AH1544" s="39" t="str">
        <f aca="false">C1544</f>
        <v>4АСС9-2</v>
      </c>
      <c r="AI1544" s="40" t="str">
        <f aca="false">B1544</f>
        <v>24</v>
      </c>
      <c r="AJ1544" s="39" t="str">
        <f aca="false">CONCATENATE(A1544," ",D1544)</f>
        <v>ПП.02 Производственная практика (по профилю специальности)</v>
      </c>
      <c r="AK1544" s="39" t="n">
        <f aca="false">E1544*F1544+P1544*Q1544+H1544+J1544+S1544+U1544</f>
        <v>48</v>
      </c>
      <c r="AL1544" s="39" t="n">
        <f aca="false">L1544+W1544</f>
        <v>0</v>
      </c>
      <c r="AM1544" s="39" t="n">
        <f aca="false">M1544+X1544</f>
        <v>0</v>
      </c>
      <c r="AN1544" s="39" t="n">
        <f aca="false">Y1544</f>
        <v>0</v>
      </c>
      <c r="AO1544" s="39" t="n">
        <f aca="false">SUM(AK1544:AN1544)</f>
        <v>48</v>
      </c>
      <c r="AP1544" s="41" t="n">
        <f aca="false">K1544+V1544</f>
        <v>0</v>
      </c>
    </row>
    <row r="1545" s="42" customFormat="true" ht="16.5" hidden="true" customHeight="true" outlineLevel="0" collapsed="false">
      <c r="A1545" s="132" t="s">
        <v>155</v>
      </c>
      <c r="B1545" s="30" t="s">
        <v>167</v>
      </c>
      <c r="C1545" s="31" t="s">
        <v>691</v>
      </c>
      <c r="D1545" s="166" t="s">
        <v>140</v>
      </c>
      <c r="E1545" s="31" t="n">
        <v>4</v>
      </c>
      <c r="F1545" s="31" t="n">
        <v>12</v>
      </c>
      <c r="G1545" s="31"/>
      <c r="H1545" s="31"/>
      <c r="I1545" s="31"/>
      <c r="J1545" s="31"/>
      <c r="K1545" s="31"/>
      <c r="L1545" s="31"/>
      <c r="M1545" s="31"/>
      <c r="N1545" s="33" t="n">
        <f aca="false">E1545*F1545+H1545+J1545+K1545+L1545+M1545</f>
        <v>48</v>
      </c>
      <c r="O1545" s="36"/>
      <c r="P1545" s="31" t="n">
        <v>9</v>
      </c>
      <c r="Q1545" s="31"/>
      <c r="R1545" s="31"/>
      <c r="S1545" s="31"/>
      <c r="T1545" s="31"/>
      <c r="U1545" s="31"/>
      <c r="V1545" s="31"/>
      <c r="W1545" s="31"/>
      <c r="X1545" s="31"/>
      <c r="Y1545" s="31"/>
      <c r="Z1545" s="36" t="n">
        <f aca="false">P1545*Q1545+S1545+U1545+V1545+W1545+X1545+Y1545</f>
        <v>0</v>
      </c>
      <c r="AA1545" s="36" t="n">
        <f aca="false">N1545+Z1545</f>
        <v>48</v>
      </c>
      <c r="AB1545" s="36" t="s">
        <v>143</v>
      </c>
      <c r="AC1545" s="102"/>
      <c r="AD1545" s="102"/>
      <c r="AE1545" s="36"/>
      <c r="AF1545" s="38" t="n">
        <f aca="false">E1545*F1545+P1545*Q1545</f>
        <v>48</v>
      </c>
      <c r="AG1545" s="39" t="str">
        <f aca="false">AB1545</f>
        <v>вак. ПП</v>
      </c>
      <c r="AH1545" s="39" t="str">
        <f aca="false">C1545</f>
        <v>4АСС9-2</v>
      </c>
      <c r="AI1545" s="40" t="str">
        <f aca="false">B1545</f>
        <v>24</v>
      </c>
      <c r="AJ1545" s="39" t="str">
        <f aca="false">CONCATENATE(A1545," ",D1545)</f>
        <v>ПП.02 Производственная практика (по профилю специальности)</v>
      </c>
      <c r="AK1545" s="39" t="n">
        <f aca="false">E1545*F1545+P1545*Q1545+H1545+J1545+S1545+U1545</f>
        <v>48</v>
      </c>
      <c r="AL1545" s="39" t="n">
        <f aca="false">L1545+W1545</f>
        <v>0</v>
      </c>
      <c r="AM1545" s="39" t="n">
        <f aca="false">M1545+X1545</f>
        <v>0</v>
      </c>
      <c r="AN1545" s="39" t="n">
        <f aca="false">Y1545</f>
        <v>0</v>
      </c>
      <c r="AO1545" s="39" t="n">
        <f aca="false">SUM(AK1545:AN1545)</f>
        <v>48</v>
      </c>
      <c r="AP1545" s="41" t="n">
        <f aca="false">K1545+V1545</f>
        <v>0</v>
      </c>
    </row>
    <row r="1546" s="42" customFormat="true" ht="16.5" hidden="true" customHeight="true" outlineLevel="0" collapsed="false">
      <c r="A1546" s="132" t="s">
        <v>441</v>
      </c>
      <c r="B1546" s="30" t="s">
        <v>167</v>
      </c>
      <c r="C1546" s="31" t="s">
        <v>691</v>
      </c>
      <c r="D1546" s="166" t="s">
        <v>145</v>
      </c>
      <c r="E1546" s="31" t="n">
        <v>10</v>
      </c>
      <c r="F1546" s="31"/>
      <c r="G1546" s="31"/>
      <c r="H1546" s="31"/>
      <c r="I1546" s="31"/>
      <c r="J1546" s="31"/>
      <c r="K1546" s="31"/>
      <c r="L1546" s="31"/>
      <c r="M1546" s="31" t="n">
        <v>24</v>
      </c>
      <c r="N1546" s="33" t="n">
        <f aca="false">E1546*F1546+H1546+J1546+K1546+L1546+M1546</f>
        <v>24</v>
      </c>
      <c r="O1546" s="36"/>
      <c r="P1546" s="31" t="n">
        <v>9</v>
      </c>
      <c r="Q1546" s="31"/>
      <c r="R1546" s="31"/>
      <c r="S1546" s="31"/>
      <c r="T1546" s="31"/>
      <c r="U1546" s="31"/>
      <c r="V1546" s="31"/>
      <c r="W1546" s="31"/>
      <c r="X1546" s="31"/>
      <c r="Y1546" s="31"/>
      <c r="Z1546" s="36" t="n">
        <f aca="false">P1546*Q1546+S1546+U1546+V1546+W1546+X1546+Y1546</f>
        <v>0</v>
      </c>
      <c r="AA1546" s="36" t="n">
        <f aca="false">N1546+Z1546</f>
        <v>24</v>
      </c>
      <c r="AB1546" s="36" t="s">
        <v>146</v>
      </c>
      <c r="AC1546" s="102"/>
      <c r="AD1546" s="102"/>
      <c r="AE1546" s="36" t="n">
        <f aca="false">P1546*Q1546</f>
        <v>0</v>
      </c>
      <c r="AF1546" s="38" t="n">
        <f aca="false">E1546*F1546+P1546*Q1546</f>
        <v>0</v>
      </c>
      <c r="AG1546" s="39" t="str">
        <f aca="false">AB1546</f>
        <v>вак. ДЭ</v>
      </c>
      <c r="AH1546" s="39" t="str">
        <f aca="false">C1546</f>
        <v>4АСС9-2</v>
      </c>
      <c r="AI1546" s="40" t="str">
        <f aca="false">B1546</f>
        <v>24</v>
      </c>
      <c r="AJ1546" s="39" t="str">
        <f aca="false">CONCATENATE(A1546," ",D1546)</f>
        <v>ДЭ Демонстрационный экзамен по модулю</v>
      </c>
      <c r="AK1546" s="39" t="n">
        <f aca="false">E1546*F1546+P1546*Q1546+H1546+J1546+S1546+U1546</f>
        <v>0</v>
      </c>
      <c r="AL1546" s="39" t="n">
        <f aca="false">L1546+W1546</f>
        <v>0</v>
      </c>
      <c r="AM1546" s="39" t="n">
        <f aca="false">M1546+X1546</f>
        <v>24</v>
      </c>
      <c r="AN1546" s="39" t="n">
        <f aca="false">Y1546</f>
        <v>0</v>
      </c>
      <c r="AO1546" s="39" t="n">
        <f aca="false">SUM(AK1546:AN1546)</f>
        <v>24</v>
      </c>
      <c r="AP1546" s="41" t="n">
        <f aca="false">K1546+V1546</f>
        <v>0</v>
      </c>
    </row>
    <row r="1547" s="42" customFormat="true" ht="16.5" hidden="true" customHeight="true" outlineLevel="0" collapsed="false">
      <c r="A1547" s="132" t="s">
        <v>157</v>
      </c>
      <c r="B1547" s="30" t="s">
        <v>167</v>
      </c>
      <c r="C1547" s="31" t="s">
        <v>691</v>
      </c>
      <c r="D1547" s="166" t="s">
        <v>450</v>
      </c>
      <c r="E1547" s="31" t="n">
        <v>10</v>
      </c>
      <c r="F1547" s="31" t="n">
        <v>7</v>
      </c>
      <c r="G1547" s="31" t="n">
        <v>80</v>
      </c>
      <c r="H1547" s="31" t="n">
        <v>-30</v>
      </c>
      <c r="I1547" s="31"/>
      <c r="J1547" s="31"/>
      <c r="K1547" s="31"/>
      <c r="L1547" s="31" t="n">
        <v>4</v>
      </c>
      <c r="M1547" s="31"/>
      <c r="N1547" s="33" t="n">
        <f aca="false">E1547*F1547+H1547+J1547+K1547+L1547+M1547</f>
        <v>44</v>
      </c>
      <c r="O1547" s="36"/>
      <c r="P1547" s="31" t="n">
        <v>9</v>
      </c>
      <c r="Q1547" s="31" t="n">
        <v>7</v>
      </c>
      <c r="R1547" s="31"/>
      <c r="S1547" s="31" t="n">
        <v>-32</v>
      </c>
      <c r="T1547" s="31"/>
      <c r="U1547" s="31"/>
      <c r="V1547" s="31"/>
      <c r="W1547" s="31" t="n">
        <v>5</v>
      </c>
      <c r="X1547" s="31" t="n">
        <v>8</v>
      </c>
      <c r="Y1547" s="31"/>
      <c r="Z1547" s="36" t="n">
        <f aca="false">P1547*Q1547+S1547+U1547+V1547+W1547+X1547+Y1547</f>
        <v>44</v>
      </c>
      <c r="AA1547" s="36" t="n">
        <f aca="false">N1547+Z1547</f>
        <v>88</v>
      </c>
      <c r="AB1547" s="47" t="s">
        <v>270</v>
      </c>
      <c r="AC1547" s="102" t="s">
        <v>451</v>
      </c>
      <c r="AD1547" s="102"/>
      <c r="AE1547" s="36" t="n">
        <f aca="false">P1547*Q1547</f>
        <v>63</v>
      </c>
      <c r="AF1547" s="38" t="n">
        <f aca="false">E1547*F1547+P1547*Q1547</f>
        <v>133</v>
      </c>
      <c r="AG1547" s="39" t="str">
        <f aca="false">AB1547</f>
        <v>Корнейчик В.А.</v>
      </c>
      <c r="AH1547" s="39" t="str">
        <f aca="false">C1547</f>
        <v>4АСС9-2</v>
      </c>
      <c r="AI1547" s="40" t="str">
        <f aca="false">B1547</f>
        <v>24</v>
      </c>
      <c r="AJ1547" s="39" t="str">
        <f aca="false">CONCATENATE(A1547," ",D1547)</f>
        <v>МДК.03.01 Эксплуатация объектов сетевой инфраструктуры</v>
      </c>
      <c r="AK1547" s="39" t="n">
        <f aca="false">E1547*F1547+P1547*Q1547+H1547+J1547+S1547+U1547</f>
        <v>71</v>
      </c>
      <c r="AL1547" s="39" t="n">
        <f aca="false">L1547+W1547</f>
        <v>9</v>
      </c>
      <c r="AM1547" s="39" t="n">
        <f aca="false">M1547+X1547</f>
        <v>8</v>
      </c>
      <c r="AN1547" s="39" t="n">
        <f aca="false">Y1547</f>
        <v>0</v>
      </c>
      <c r="AO1547" s="39" t="n">
        <f aca="false">SUM(AK1547:AN1547)</f>
        <v>88</v>
      </c>
      <c r="AP1547" s="41" t="n">
        <f aca="false">K1547+V1547</f>
        <v>0</v>
      </c>
    </row>
    <row r="1548" s="42" customFormat="true" ht="16.5" hidden="true" customHeight="true" outlineLevel="0" collapsed="false">
      <c r="A1548" s="132" t="s">
        <v>157</v>
      </c>
      <c r="B1548" s="30" t="s">
        <v>175</v>
      </c>
      <c r="C1548" s="31" t="s">
        <v>689</v>
      </c>
      <c r="D1548" s="166" t="s">
        <v>450</v>
      </c>
      <c r="E1548" s="31" t="n">
        <v>10</v>
      </c>
      <c r="F1548" s="31"/>
      <c r="G1548" s="31"/>
      <c r="H1548" s="31" t="n">
        <v>30</v>
      </c>
      <c r="I1548" s="31"/>
      <c r="J1548" s="31"/>
      <c r="K1548" s="31"/>
      <c r="L1548" s="31"/>
      <c r="M1548" s="31"/>
      <c r="N1548" s="33" t="n">
        <f aca="false">E1548*F1548+H1548+J1548+K1548+L1548+M1548</f>
        <v>30</v>
      </c>
      <c r="O1548" s="36"/>
      <c r="P1548" s="31" t="n">
        <v>9</v>
      </c>
      <c r="Q1548" s="31"/>
      <c r="R1548" s="31"/>
      <c r="S1548" s="31" t="n">
        <v>32</v>
      </c>
      <c r="T1548" s="31"/>
      <c r="U1548" s="31"/>
      <c r="V1548" s="31"/>
      <c r="W1548" s="31"/>
      <c r="X1548" s="31"/>
      <c r="Y1548" s="31"/>
      <c r="Z1548" s="36" t="n">
        <f aca="false">P1548*Q1548+S1548+U1548+V1548+W1548+X1548+Y1548</f>
        <v>32</v>
      </c>
      <c r="AA1548" s="36" t="n">
        <f aca="false">N1548+Z1548</f>
        <v>62</v>
      </c>
      <c r="AB1548" s="47" t="s">
        <v>270</v>
      </c>
      <c r="AC1548" s="102" t="s">
        <v>451</v>
      </c>
      <c r="AD1548" s="102"/>
      <c r="AE1548" s="36" t="n">
        <f aca="false">P1548*Q1548</f>
        <v>0</v>
      </c>
      <c r="AF1548" s="38" t="n">
        <f aca="false">E1548*F1548+P1548*Q1548</f>
        <v>0</v>
      </c>
      <c r="AG1548" s="39" t="str">
        <f aca="false">AB1548</f>
        <v>Корнейчик В.А.</v>
      </c>
      <c r="AH1548" s="39" t="str">
        <f aca="false">C1548</f>
        <v>4АСС9-2а</v>
      </c>
      <c r="AI1548" s="40" t="str">
        <f aca="false">B1548</f>
        <v>13</v>
      </c>
      <c r="AJ1548" s="39" t="str">
        <f aca="false">CONCATENATE(A1548," ",D1548)</f>
        <v>МДК.03.01 Эксплуатация объектов сетевой инфраструктуры</v>
      </c>
      <c r="AK1548" s="39" t="n">
        <f aca="false">E1548*F1548+P1548*Q1548+H1548+J1548+S1548+U1548</f>
        <v>62</v>
      </c>
      <c r="AL1548" s="39" t="n">
        <f aca="false">L1548+W1548</f>
        <v>0</v>
      </c>
      <c r="AM1548" s="39" t="n">
        <f aca="false">M1548+X1548</f>
        <v>0</v>
      </c>
      <c r="AN1548" s="39" t="n">
        <f aca="false">Y1548</f>
        <v>0</v>
      </c>
      <c r="AO1548" s="39" t="n">
        <f aca="false">SUM(AK1548:AN1548)</f>
        <v>62</v>
      </c>
      <c r="AP1548" s="41" t="n">
        <f aca="false">K1548+V1548</f>
        <v>0</v>
      </c>
    </row>
    <row r="1549" s="42" customFormat="true" ht="16.5" hidden="true" customHeight="true" outlineLevel="0" collapsed="false">
      <c r="A1549" s="132" t="s">
        <v>157</v>
      </c>
      <c r="B1549" s="30" t="s">
        <v>116</v>
      </c>
      <c r="C1549" s="31" t="s">
        <v>690</v>
      </c>
      <c r="D1549" s="166" t="s">
        <v>450</v>
      </c>
      <c r="E1549" s="31" t="n">
        <v>10</v>
      </c>
      <c r="F1549" s="31"/>
      <c r="G1549" s="31"/>
      <c r="H1549" s="31" t="n">
        <v>30</v>
      </c>
      <c r="I1549" s="31"/>
      <c r="J1549" s="31"/>
      <c r="K1549" s="31"/>
      <c r="L1549" s="31"/>
      <c r="M1549" s="31"/>
      <c r="N1549" s="33" t="n">
        <f aca="false">E1549*F1549+H1549+J1549+K1549+L1549+M1549</f>
        <v>30</v>
      </c>
      <c r="O1549" s="36"/>
      <c r="P1549" s="31" t="n">
        <v>9</v>
      </c>
      <c r="Q1549" s="31"/>
      <c r="R1549" s="31"/>
      <c r="S1549" s="31" t="n">
        <v>32</v>
      </c>
      <c r="T1549" s="31"/>
      <c r="U1549" s="31"/>
      <c r="V1549" s="31"/>
      <c r="W1549" s="31"/>
      <c r="X1549" s="31"/>
      <c r="Y1549" s="31"/>
      <c r="Z1549" s="36" t="n">
        <f aca="false">P1549*Q1549+S1549+U1549+V1549+W1549+X1549+Y1549</f>
        <v>32</v>
      </c>
      <c r="AA1549" s="36" t="n">
        <f aca="false">N1549+Z1549</f>
        <v>62</v>
      </c>
      <c r="AB1549" s="47" t="s">
        <v>69</v>
      </c>
      <c r="AC1549" s="102" t="s">
        <v>451</v>
      </c>
      <c r="AD1549" s="102"/>
      <c r="AE1549" s="36" t="n">
        <f aca="false">P1549*Q1549</f>
        <v>0</v>
      </c>
      <c r="AF1549" s="38" t="n">
        <f aca="false">E1549*F1549+P1549*Q1549</f>
        <v>0</v>
      </c>
      <c r="AG1549" s="39" t="str">
        <f aca="false">AB1549</f>
        <v>вак. 2 п/гр</v>
      </c>
      <c r="AH1549" s="39" t="str">
        <f aca="false">C1549</f>
        <v>4АСС9-2б</v>
      </c>
      <c r="AI1549" s="40" t="str">
        <f aca="false">B1549</f>
        <v>11</v>
      </c>
      <c r="AJ1549" s="39" t="str">
        <f aca="false">CONCATENATE(A1549," ",D1549)</f>
        <v>МДК.03.01 Эксплуатация объектов сетевой инфраструктуры</v>
      </c>
      <c r="AK1549" s="39" t="n">
        <f aca="false">E1549*F1549+P1549*Q1549+H1549+J1549+S1549+U1549</f>
        <v>62</v>
      </c>
      <c r="AL1549" s="39" t="n">
        <f aca="false">L1549+W1549</f>
        <v>0</v>
      </c>
      <c r="AM1549" s="39" t="n">
        <f aca="false">M1549+X1549</f>
        <v>0</v>
      </c>
      <c r="AN1549" s="39" t="n">
        <f aca="false">Y1549</f>
        <v>0</v>
      </c>
      <c r="AO1549" s="39" t="n">
        <f aca="false">SUM(AK1549:AN1549)</f>
        <v>62</v>
      </c>
      <c r="AP1549" s="41" t="n">
        <f aca="false">K1549+V1549</f>
        <v>0</v>
      </c>
    </row>
    <row r="1550" s="42" customFormat="true" ht="16.5" hidden="false" customHeight="true" outlineLevel="0" collapsed="false">
      <c r="A1550" s="132" t="s">
        <v>160</v>
      </c>
      <c r="B1550" s="30" t="s">
        <v>167</v>
      </c>
      <c r="C1550" s="31" t="s">
        <v>691</v>
      </c>
      <c r="D1550" s="166" t="s">
        <v>492</v>
      </c>
      <c r="E1550" s="31" t="n">
        <v>10</v>
      </c>
      <c r="F1550" s="31" t="n">
        <v>2</v>
      </c>
      <c r="G1550" s="31" t="n">
        <v>40</v>
      </c>
      <c r="H1550" s="31" t="n">
        <v>-10</v>
      </c>
      <c r="I1550" s="31"/>
      <c r="J1550" s="31"/>
      <c r="K1550" s="31"/>
      <c r="L1550" s="31"/>
      <c r="M1550" s="31"/>
      <c r="N1550" s="33" t="n">
        <f aca="false">E1550*F1550+H1550+J1550+K1550+L1550+M1550</f>
        <v>10</v>
      </c>
      <c r="O1550" s="36"/>
      <c r="P1550" s="31" t="n">
        <v>9</v>
      </c>
      <c r="Q1550" s="31" t="n">
        <v>7</v>
      </c>
      <c r="R1550" s="31"/>
      <c r="S1550" s="31" t="n">
        <v>-30</v>
      </c>
      <c r="T1550" s="31"/>
      <c r="U1550" s="31"/>
      <c r="V1550" s="31"/>
      <c r="W1550" s="31" t="n">
        <v>4</v>
      </c>
      <c r="X1550" s="31" t="n">
        <v>8</v>
      </c>
      <c r="Y1550" s="31"/>
      <c r="Z1550" s="36" t="n">
        <f aca="false">P1550*Q1550+S1550+U1550+V1550+W1550+X1550+Y1550</f>
        <v>45</v>
      </c>
      <c r="AA1550" s="36" t="n">
        <f aca="false">N1550+Z1550</f>
        <v>55</v>
      </c>
      <c r="AB1550" s="47" t="s">
        <v>443</v>
      </c>
      <c r="AC1550" s="102" t="s">
        <v>507</v>
      </c>
      <c r="AD1550" s="102"/>
      <c r="AE1550" s="36" t="n">
        <f aca="false">P1550*Q1550</f>
        <v>63</v>
      </c>
      <c r="AF1550" s="38" t="n">
        <f aca="false">E1550*F1550+P1550*Q1550</f>
        <v>83</v>
      </c>
      <c r="AG1550" s="39" t="str">
        <f aca="false">AB1550</f>
        <v>Вак. КС (Хохлов)</v>
      </c>
      <c r="AH1550" s="39" t="str">
        <f aca="false">C1550</f>
        <v>4АСС9-2</v>
      </c>
      <c r="AI1550" s="40" t="str">
        <f aca="false">B1550</f>
        <v>24</v>
      </c>
      <c r="AJ1550" s="39" t="str">
        <f aca="false">CONCATENATE(A1550," ",D1550)</f>
        <v>МДК.03.02 Безопасность компьютерных сетей</v>
      </c>
      <c r="AK1550" s="39" t="n">
        <f aca="false">E1550*F1550+P1550*Q1550+H1550+J1550+S1550+U1550</f>
        <v>43</v>
      </c>
      <c r="AL1550" s="39" t="n">
        <f aca="false">L1550+W1550</f>
        <v>4</v>
      </c>
      <c r="AM1550" s="39" t="n">
        <f aca="false">M1550+X1550</f>
        <v>8</v>
      </c>
      <c r="AN1550" s="39" t="n">
        <f aca="false">Y1550</f>
        <v>0</v>
      </c>
      <c r="AO1550" s="39" t="n">
        <f aca="false">SUM(AK1550:AN1550)</f>
        <v>55</v>
      </c>
      <c r="AP1550" s="41" t="n">
        <f aca="false">K1550+V1550</f>
        <v>0</v>
      </c>
    </row>
    <row r="1551" s="42" customFormat="true" ht="16.5" hidden="false" customHeight="true" outlineLevel="0" collapsed="false">
      <c r="A1551" s="132" t="s">
        <v>160</v>
      </c>
      <c r="B1551" s="30" t="s">
        <v>175</v>
      </c>
      <c r="C1551" s="31" t="s">
        <v>689</v>
      </c>
      <c r="D1551" s="166" t="s">
        <v>492</v>
      </c>
      <c r="E1551" s="31" t="n">
        <v>10</v>
      </c>
      <c r="F1551" s="31"/>
      <c r="G1551" s="31"/>
      <c r="H1551" s="31" t="n">
        <v>10</v>
      </c>
      <c r="I1551" s="31"/>
      <c r="J1551" s="31"/>
      <c r="K1551" s="31"/>
      <c r="L1551" s="31"/>
      <c r="M1551" s="31"/>
      <c r="N1551" s="33" t="n">
        <f aca="false">E1551*F1551+H1551+J1551+K1551+L1551+M1551</f>
        <v>10</v>
      </c>
      <c r="O1551" s="36"/>
      <c r="P1551" s="31" t="n">
        <v>9</v>
      </c>
      <c r="Q1551" s="31"/>
      <c r="R1551" s="31"/>
      <c r="S1551" s="31" t="n">
        <v>30</v>
      </c>
      <c r="T1551" s="31"/>
      <c r="U1551" s="31"/>
      <c r="V1551" s="31"/>
      <c r="W1551" s="31"/>
      <c r="X1551" s="31"/>
      <c r="Y1551" s="31"/>
      <c r="Z1551" s="36" t="n">
        <f aca="false">P1551*Q1551+S1551+U1551+V1551+W1551+X1551+Y1551</f>
        <v>30</v>
      </c>
      <c r="AA1551" s="36" t="n">
        <f aca="false">N1551+Z1551</f>
        <v>40</v>
      </c>
      <c r="AB1551" s="47" t="s">
        <v>443</v>
      </c>
      <c r="AC1551" s="102" t="s">
        <v>507</v>
      </c>
      <c r="AD1551" s="102"/>
      <c r="AE1551" s="36" t="n">
        <f aca="false">P1551*Q1551</f>
        <v>0</v>
      </c>
      <c r="AF1551" s="38" t="n">
        <f aca="false">E1551*F1551+P1551*Q1551</f>
        <v>0</v>
      </c>
      <c r="AG1551" s="39" t="str">
        <f aca="false">AB1551</f>
        <v>Вак. КС (Хохлов)</v>
      </c>
      <c r="AH1551" s="39" t="str">
        <f aca="false">C1551</f>
        <v>4АСС9-2а</v>
      </c>
      <c r="AI1551" s="40" t="str">
        <f aca="false">B1551</f>
        <v>13</v>
      </c>
      <c r="AJ1551" s="39" t="str">
        <f aca="false">CONCATENATE(A1551," ",D1551)</f>
        <v>МДК.03.02 Безопасность компьютерных сетей</v>
      </c>
      <c r="AK1551" s="39" t="n">
        <f aca="false">E1551*F1551+P1551*Q1551+H1551+J1551+S1551+U1551</f>
        <v>40</v>
      </c>
      <c r="AL1551" s="39" t="n">
        <f aca="false">L1551+W1551</f>
        <v>0</v>
      </c>
      <c r="AM1551" s="39" t="n">
        <f aca="false">M1551+X1551</f>
        <v>0</v>
      </c>
      <c r="AN1551" s="39" t="n">
        <f aca="false">Y1551</f>
        <v>0</v>
      </c>
      <c r="AO1551" s="39" t="n">
        <f aca="false">SUM(AK1551:AN1551)</f>
        <v>40</v>
      </c>
      <c r="AP1551" s="41" t="n">
        <f aca="false">K1551+V1551</f>
        <v>0</v>
      </c>
    </row>
    <row r="1552" s="42" customFormat="true" ht="16.5" hidden="true" customHeight="true" outlineLevel="0" collapsed="false">
      <c r="A1552" s="132" t="s">
        <v>160</v>
      </c>
      <c r="B1552" s="30" t="s">
        <v>116</v>
      </c>
      <c r="C1552" s="31" t="s">
        <v>690</v>
      </c>
      <c r="D1552" s="166" t="s">
        <v>492</v>
      </c>
      <c r="E1552" s="31" t="n">
        <v>10</v>
      </c>
      <c r="F1552" s="31"/>
      <c r="G1552" s="31"/>
      <c r="H1552" s="31" t="n">
        <v>10</v>
      </c>
      <c r="I1552" s="31"/>
      <c r="J1552" s="31"/>
      <c r="K1552" s="31"/>
      <c r="L1552" s="31"/>
      <c r="M1552" s="31"/>
      <c r="N1552" s="33" t="n">
        <f aca="false">E1552*F1552+H1552+J1552+K1552+L1552+M1552</f>
        <v>10</v>
      </c>
      <c r="O1552" s="36"/>
      <c r="P1552" s="31" t="n">
        <v>9</v>
      </c>
      <c r="Q1552" s="31"/>
      <c r="R1552" s="31"/>
      <c r="S1552" s="31" t="n">
        <v>30</v>
      </c>
      <c r="T1552" s="31"/>
      <c r="U1552" s="31"/>
      <c r="V1552" s="31"/>
      <c r="W1552" s="31"/>
      <c r="X1552" s="31"/>
      <c r="Y1552" s="31"/>
      <c r="Z1552" s="36" t="n">
        <f aca="false">P1552*Q1552+S1552+U1552+V1552+W1552+X1552+Y1552</f>
        <v>30</v>
      </c>
      <c r="AA1552" s="36" t="n">
        <f aca="false">N1552+Z1552</f>
        <v>40</v>
      </c>
      <c r="AB1552" s="47" t="s">
        <v>69</v>
      </c>
      <c r="AC1552" s="102" t="s">
        <v>507</v>
      </c>
      <c r="AD1552" s="102"/>
      <c r="AE1552" s="36" t="n">
        <f aca="false">P1552*Q1552</f>
        <v>0</v>
      </c>
      <c r="AF1552" s="38" t="n">
        <f aca="false">E1552*F1552+P1552*Q1552</f>
        <v>0</v>
      </c>
      <c r="AG1552" s="39" t="str">
        <f aca="false">AB1552</f>
        <v>вак. 2 п/гр</v>
      </c>
      <c r="AH1552" s="39" t="str">
        <f aca="false">C1552</f>
        <v>4АСС9-2б</v>
      </c>
      <c r="AI1552" s="40" t="str">
        <f aca="false">B1552</f>
        <v>11</v>
      </c>
      <c r="AJ1552" s="39" t="str">
        <f aca="false">CONCATENATE(A1552," ",D1552)</f>
        <v>МДК.03.02 Безопасность компьютерных сетей</v>
      </c>
      <c r="AK1552" s="39" t="n">
        <f aca="false">E1552*F1552+P1552*Q1552+H1552+J1552+S1552+U1552</f>
        <v>40</v>
      </c>
      <c r="AL1552" s="39" t="n">
        <f aca="false">L1552+W1552</f>
        <v>0</v>
      </c>
      <c r="AM1552" s="39" t="n">
        <f aca="false">M1552+X1552</f>
        <v>0</v>
      </c>
      <c r="AN1552" s="39" t="n">
        <f aca="false">Y1552</f>
        <v>0</v>
      </c>
      <c r="AO1552" s="39" t="n">
        <f aca="false">SUM(AK1552:AN1552)</f>
        <v>40</v>
      </c>
      <c r="AP1552" s="41" t="n">
        <f aca="false">K1552+V1552</f>
        <v>0</v>
      </c>
    </row>
    <row r="1553" s="42" customFormat="true" ht="16.5" hidden="true" customHeight="true" outlineLevel="0" collapsed="false">
      <c r="A1553" s="132" t="s">
        <v>494</v>
      </c>
      <c r="B1553" s="30" t="s">
        <v>167</v>
      </c>
      <c r="C1553" s="31" t="s">
        <v>691</v>
      </c>
      <c r="D1553" s="166" t="s">
        <v>495</v>
      </c>
      <c r="E1553" s="31" t="n">
        <v>10</v>
      </c>
      <c r="F1553" s="31"/>
      <c r="G1553" s="31"/>
      <c r="H1553" s="31"/>
      <c r="I1553" s="31"/>
      <c r="J1553" s="31"/>
      <c r="K1553" s="31"/>
      <c r="L1553" s="31"/>
      <c r="M1553" s="31"/>
      <c r="N1553" s="33" t="n">
        <f aca="false">E1553*F1553+H1553+J1553+K1553+L1553+M1553</f>
        <v>0</v>
      </c>
      <c r="O1553" s="36"/>
      <c r="P1553" s="31" t="n">
        <v>9</v>
      </c>
      <c r="Q1553" s="31" t="n">
        <v>7</v>
      </c>
      <c r="R1553" s="31" t="n">
        <v>40</v>
      </c>
      <c r="S1553" s="31" t="n">
        <v>-40</v>
      </c>
      <c r="T1553" s="31"/>
      <c r="U1553" s="31"/>
      <c r="V1553" s="31"/>
      <c r="W1553" s="31" t="n">
        <v>4</v>
      </c>
      <c r="X1553" s="31"/>
      <c r="Y1553" s="31"/>
      <c r="Z1553" s="36" t="n">
        <f aca="false">P1553*Q1553+S1553+U1553+V1553+W1553+X1553+Y1553</f>
        <v>27</v>
      </c>
      <c r="AA1553" s="36" t="n">
        <f aca="false">N1553+Z1553</f>
        <v>27</v>
      </c>
      <c r="AB1553" s="47" t="s">
        <v>434</v>
      </c>
      <c r="AC1553" s="102"/>
      <c r="AD1553" s="102"/>
      <c r="AE1553" s="36" t="n">
        <f aca="false">P1553*Q1553</f>
        <v>63</v>
      </c>
      <c r="AF1553" s="38" t="n">
        <f aca="false">E1553*F1553+P1553*Q1553</f>
        <v>63</v>
      </c>
      <c r="AG1553" s="39" t="str">
        <f aca="false">AB1553</f>
        <v>Плаксо В.А.</v>
      </c>
      <c r="AH1553" s="39" t="str">
        <f aca="false">C1553</f>
        <v>4АСС9-2</v>
      </c>
      <c r="AI1553" s="40" t="str">
        <f aca="false">B1553</f>
        <v>24</v>
      </c>
      <c r="AJ1553" s="39" t="str">
        <f aca="false">CONCATENATE(A1553," ",D1553)</f>
        <v>МДК.03.03 Поиск и устранение неисправностей в компьютерных сетях </v>
      </c>
      <c r="AK1553" s="39" t="n">
        <f aca="false">E1553*F1553+P1553*Q1553+H1553+J1553+S1553+U1553</f>
        <v>23</v>
      </c>
      <c r="AL1553" s="39" t="n">
        <f aca="false">L1553+W1553</f>
        <v>4</v>
      </c>
      <c r="AM1553" s="39" t="n">
        <f aca="false">M1553+X1553</f>
        <v>0</v>
      </c>
      <c r="AN1553" s="39" t="n">
        <f aca="false">Y1553</f>
        <v>0</v>
      </c>
      <c r="AO1553" s="39" t="n">
        <f aca="false">SUM(AK1553:AN1553)</f>
        <v>27</v>
      </c>
      <c r="AP1553" s="41" t="n">
        <f aca="false">K1553+V1553</f>
        <v>0</v>
      </c>
    </row>
    <row r="1554" s="42" customFormat="true" ht="16.5" hidden="true" customHeight="true" outlineLevel="0" collapsed="false">
      <c r="A1554" s="132" t="s">
        <v>494</v>
      </c>
      <c r="B1554" s="30" t="s">
        <v>175</v>
      </c>
      <c r="C1554" s="31" t="s">
        <v>689</v>
      </c>
      <c r="D1554" s="166" t="s">
        <v>495</v>
      </c>
      <c r="E1554" s="31" t="n">
        <v>10</v>
      </c>
      <c r="F1554" s="31"/>
      <c r="G1554" s="31"/>
      <c r="H1554" s="31"/>
      <c r="I1554" s="31"/>
      <c r="J1554" s="31"/>
      <c r="K1554" s="31"/>
      <c r="L1554" s="31"/>
      <c r="M1554" s="31"/>
      <c r="N1554" s="33" t="n">
        <f aca="false">E1554*F1554+H1554+J1554+K1554+L1554+M1554</f>
        <v>0</v>
      </c>
      <c r="O1554" s="36"/>
      <c r="P1554" s="31" t="n">
        <v>9</v>
      </c>
      <c r="Q1554" s="31"/>
      <c r="R1554" s="31"/>
      <c r="S1554" s="31" t="n">
        <v>40</v>
      </c>
      <c r="T1554" s="31"/>
      <c r="U1554" s="31"/>
      <c r="V1554" s="31"/>
      <c r="W1554" s="31"/>
      <c r="X1554" s="31"/>
      <c r="Y1554" s="31"/>
      <c r="Z1554" s="36" t="n">
        <f aca="false">P1554*Q1554+S1554+U1554+V1554+W1554+X1554+Y1554</f>
        <v>40</v>
      </c>
      <c r="AA1554" s="36" t="n">
        <f aca="false">N1554+Z1554</f>
        <v>40</v>
      </c>
      <c r="AB1554" s="47" t="s">
        <v>434</v>
      </c>
      <c r="AC1554" s="102"/>
      <c r="AD1554" s="102"/>
      <c r="AE1554" s="36" t="n">
        <f aca="false">P1554*Q1554</f>
        <v>0</v>
      </c>
      <c r="AF1554" s="38" t="n">
        <f aca="false">E1554*F1554+P1554*Q1554</f>
        <v>0</v>
      </c>
      <c r="AG1554" s="39" t="str">
        <f aca="false">AB1554</f>
        <v>Плаксо В.А.</v>
      </c>
      <c r="AH1554" s="39" t="str">
        <f aca="false">C1554</f>
        <v>4АСС9-2а</v>
      </c>
      <c r="AI1554" s="40" t="str">
        <f aca="false">B1554</f>
        <v>13</v>
      </c>
      <c r="AJ1554" s="39" t="str">
        <f aca="false">CONCATENATE(A1554," ",D1554)</f>
        <v>МДК.03.03 Поиск и устранение неисправностей в компьютерных сетях </v>
      </c>
      <c r="AK1554" s="39" t="n">
        <f aca="false">E1554*F1554+P1554*Q1554+H1554+J1554+S1554+U1554</f>
        <v>40</v>
      </c>
      <c r="AL1554" s="39" t="n">
        <f aca="false">L1554+W1554</f>
        <v>0</v>
      </c>
      <c r="AM1554" s="39" t="n">
        <f aca="false">M1554+X1554</f>
        <v>0</v>
      </c>
      <c r="AN1554" s="39" t="n">
        <f aca="false">Y1554</f>
        <v>0</v>
      </c>
      <c r="AO1554" s="39" t="n">
        <f aca="false">SUM(AK1554:AN1554)</f>
        <v>40</v>
      </c>
      <c r="AP1554" s="41" t="n">
        <f aca="false">K1554+V1554</f>
        <v>0</v>
      </c>
    </row>
    <row r="1555" s="42" customFormat="true" ht="16.5" hidden="true" customHeight="true" outlineLevel="0" collapsed="false">
      <c r="A1555" s="132" t="s">
        <v>494</v>
      </c>
      <c r="B1555" s="30" t="s">
        <v>116</v>
      </c>
      <c r="C1555" s="31" t="s">
        <v>690</v>
      </c>
      <c r="D1555" s="166" t="s">
        <v>495</v>
      </c>
      <c r="E1555" s="31" t="n">
        <v>10</v>
      </c>
      <c r="F1555" s="31"/>
      <c r="G1555" s="31"/>
      <c r="H1555" s="31"/>
      <c r="I1555" s="31"/>
      <c r="J1555" s="31"/>
      <c r="K1555" s="31"/>
      <c r="L1555" s="31"/>
      <c r="M1555" s="31"/>
      <c r="N1555" s="33" t="n">
        <f aca="false">E1555*F1555+H1555+J1555+K1555+L1555+M1555</f>
        <v>0</v>
      </c>
      <c r="O1555" s="36"/>
      <c r="P1555" s="31" t="n">
        <v>9</v>
      </c>
      <c r="Q1555" s="31"/>
      <c r="R1555" s="31"/>
      <c r="S1555" s="31" t="n">
        <v>40</v>
      </c>
      <c r="T1555" s="31"/>
      <c r="U1555" s="31"/>
      <c r="V1555" s="31"/>
      <c r="W1555" s="31"/>
      <c r="X1555" s="31"/>
      <c r="Y1555" s="31"/>
      <c r="Z1555" s="36" t="n">
        <f aca="false">P1555*Q1555+S1555+U1555+V1555+W1555+X1555+Y1555</f>
        <v>40</v>
      </c>
      <c r="AA1555" s="36" t="n">
        <f aca="false">N1555+Z1555</f>
        <v>40</v>
      </c>
      <c r="AB1555" s="47" t="s">
        <v>69</v>
      </c>
      <c r="AC1555" s="102"/>
      <c r="AD1555" s="102"/>
      <c r="AE1555" s="36" t="n">
        <f aca="false">P1555*Q1555</f>
        <v>0</v>
      </c>
      <c r="AF1555" s="38" t="n">
        <f aca="false">E1555*F1555+P1555*Q1555</f>
        <v>0</v>
      </c>
      <c r="AG1555" s="39" t="str">
        <f aca="false">AB1555</f>
        <v>вак. 2 п/гр</v>
      </c>
      <c r="AH1555" s="39" t="str">
        <f aca="false">C1555</f>
        <v>4АСС9-2б</v>
      </c>
      <c r="AI1555" s="40" t="str">
        <f aca="false">B1555</f>
        <v>11</v>
      </c>
      <c r="AJ1555" s="39" t="str">
        <f aca="false">CONCATENATE(A1555," ",D1555)</f>
        <v>МДК.03.03 Поиск и устранение неисправностей в компьютерных сетях </v>
      </c>
      <c r="AK1555" s="39" t="n">
        <f aca="false">E1555*F1555+P1555*Q1555+H1555+J1555+S1555+U1555</f>
        <v>40</v>
      </c>
      <c r="AL1555" s="39" t="n">
        <f aca="false">L1555+W1555</f>
        <v>0</v>
      </c>
      <c r="AM1555" s="39" t="n">
        <f aca="false">M1555+X1555</f>
        <v>0</v>
      </c>
      <c r="AN1555" s="39" t="n">
        <f aca="false">Y1555</f>
        <v>0</v>
      </c>
      <c r="AO1555" s="39" t="n">
        <f aca="false">SUM(AK1555:AN1555)</f>
        <v>40</v>
      </c>
      <c r="AP1555" s="41" t="n">
        <f aca="false">K1555+V1555</f>
        <v>0</v>
      </c>
    </row>
    <row r="1556" s="42" customFormat="true" ht="16.5" hidden="true" customHeight="true" outlineLevel="0" collapsed="false">
      <c r="A1556" s="132" t="s">
        <v>496</v>
      </c>
      <c r="B1556" s="30" t="s">
        <v>175</v>
      </c>
      <c r="C1556" s="31" t="s">
        <v>689</v>
      </c>
      <c r="D1556" s="166" t="s">
        <v>108</v>
      </c>
      <c r="E1556" s="31" t="n">
        <v>1</v>
      </c>
      <c r="F1556" s="31" t="n">
        <v>36</v>
      </c>
      <c r="G1556" s="31"/>
      <c r="H1556" s="31"/>
      <c r="I1556" s="31"/>
      <c r="J1556" s="31"/>
      <c r="K1556" s="31"/>
      <c r="L1556" s="31"/>
      <c r="M1556" s="31"/>
      <c r="N1556" s="33" t="n">
        <f aca="false">E1556*F1556+H1556+J1556+K1556+L1556+M1556</f>
        <v>36</v>
      </c>
      <c r="O1556" s="36"/>
      <c r="P1556" s="31" t="n">
        <v>2</v>
      </c>
      <c r="Q1556" s="31"/>
      <c r="R1556" s="31"/>
      <c r="S1556" s="31"/>
      <c r="T1556" s="31"/>
      <c r="U1556" s="31"/>
      <c r="V1556" s="31"/>
      <c r="W1556" s="31"/>
      <c r="X1556" s="31"/>
      <c r="Y1556" s="31"/>
      <c r="Z1556" s="36" t="n">
        <f aca="false">P1556*Q1556+S1556+U1556+V1556+W1556+X1556+Y1556</f>
        <v>0</v>
      </c>
      <c r="AA1556" s="36" t="n">
        <f aca="false">N1556+Z1556</f>
        <v>36</v>
      </c>
      <c r="AB1556" s="73" t="s">
        <v>321</v>
      </c>
      <c r="AC1556" s="102"/>
      <c r="AD1556" s="102"/>
      <c r="AE1556" s="36" t="n">
        <f aca="false">P1556*Q1556</f>
        <v>0</v>
      </c>
      <c r="AF1556" s="38" t="n">
        <f aca="false">E1556*F1556+P1556*Q1556</f>
        <v>36</v>
      </c>
      <c r="AG1556" s="39" t="str">
        <f aca="false">AB1556</f>
        <v>Вашкевич С.И.</v>
      </c>
      <c r="AH1556" s="39" t="str">
        <f aca="false">C1556</f>
        <v>4АСС9-2а</v>
      </c>
      <c r="AI1556" s="40" t="str">
        <f aca="false">B1556</f>
        <v>13</v>
      </c>
      <c r="AJ1556" s="39" t="str">
        <f aca="false">CONCATENATE(A1556," ",D1556)</f>
        <v>УП.03 Учебная практика</v>
      </c>
      <c r="AK1556" s="39" t="n">
        <f aca="false">E1556*F1556+P1556*Q1556+H1556+J1556+S1556+U1556</f>
        <v>36</v>
      </c>
      <c r="AL1556" s="39" t="n">
        <f aca="false">L1556+W1556</f>
        <v>0</v>
      </c>
      <c r="AM1556" s="39" t="n">
        <f aca="false">M1556+X1556</f>
        <v>0</v>
      </c>
      <c r="AN1556" s="39" t="n">
        <f aca="false">Y1556</f>
        <v>0</v>
      </c>
      <c r="AO1556" s="39" t="n">
        <f aca="false">SUM(AK1556:AN1556)</f>
        <v>36</v>
      </c>
      <c r="AP1556" s="41" t="n">
        <f aca="false">K1556+V1556</f>
        <v>0</v>
      </c>
    </row>
    <row r="1557" s="42" customFormat="true" ht="16.5" hidden="true" customHeight="true" outlineLevel="0" collapsed="false">
      <c r="A1557" s="132" t="s">
        <v>496</v>
      </c>
      <c r="B1557" s="30" t="s">
        <v>175</v>
      </c>
      <c r="C1557" s="31" t="s">
        <v>689</v>
      </c>
      <c r="D1557" s="166" t="s">
        <v>108</v>
      </c>
      <c r="E1557" s="31" t="n">
        <v>1</v>
      </c>
      <c r="F1557" s="31"/>
      <c r="G1557" s="31"/>
      <c r="H1557" s="31"/>
      <c r="I1557" s="31"/>
      <c r="J1557" s="31"/>
      <c r="K1557" s="31"/>
      <c r="L1557" s="31"/>
      <c r="M1557" s="31"/>
      <c r="N1557" s="33" t="n">
        <f aca="false">E1557*F1557+H1557+J1557+K1557+L1557+M1557</f>
        <v>0</v>
      </c>
      <c r="O1557" s="36"/>
      <c r="P1557" s="31" t="n">
        <v>2</v>
      </c>
      <c r="Q1557" s="31" t="n">
        <v>36</v>
      </c>
      <c r="R1557" s="31"/>
      <c r="S1557" s="31"/>
      <c r="T1557" s="31"/>
      <c r="U1557" s="31"/>
      <c r="V1557" s="31"/>
      <c r="W1557" s="31"/>
      <c r="X1557" s="31"/>
      <c r="Y1557" s="31"/>
      <c r="Z1557" s="36" t="n">
        <f aca="false">P1557*Q1557+S1557+U1557+V1557+W1557+X1557+Y1557</f>
        <v>72</v>
      </c>
      <c r="AA1557" s="36" t="n">
        <f aca="false">N1557+Z1557</f>
        <v>72</v>
      </c>
      <c r="AB1557" s="73" t="s">
        <v>497</v>
      </c>
      <c r="AC1557" s="102"/>
      <c r="AD1557" s="102"/>
      <c r="AE1557" s="36" t="n">
        <f aca="false">P1557*Q1557</f>
        <v>72</v>
      </c>
      <c r="AF1557" s="38" t="n">
        <f aca="false">E1557*F1557+P1557*Q1557</f>
        <v>72</v>
      </c>
      <c r="AG1557" s="39" t="str">
        <f aca="false">AB1557</f>
        <v>вак. УП (АСС сети)</v>
      </c>
      <c r="AH1557" s="39" t="str">
        <f aca="false">C1557</f>
        <v>4АСС9-2а</v>
      </c>
      <c r="AI1557" s="40" t="str">
        <f aca="false">B1557</f>
        <v>13</v>
      </c>
      <c r="AJ1557" s="39" t="str">
        <f aca="false">CONCATENATE(A1557," ",D1557)</f>
        <v>УП.03 Учебная практика</v>
      </c>
      <c r="AK1557" s="39" t="n">
        <f aca="false">E1557*F1557+P1557*Q1557+H1557+J1557+S1557+U1557</f>
        <v>72</v>
      </c>
      <c r="AL1557" s="39" t="n">
        <f aca="false">L1557+W1557</f>
        <v>0</v>
      </c>
      <c r="AM1557" s="39" t="n">
        <f aca="false">M1557+X1557</f>
        <v>0</v>
      </c>
      <c r="AN1557" s="39" t="n">
        <f aca="false">Y1557</f>
        <v>0</v>
      </c>
      <c r="AO1557" s="39" t="n">
        <f aca="false">SUM(AK1557:AN1557)</f>
        <v>72</v>
      </c>
      <c r="AP1557" s="41" t="n">
        <f aca="false">K1557+V1557</f>
        <v>0</v>
      </c>
    </row>
    <row r="1558" s="42" customFormat="true" ht="16.5" hidden="true" customHeight="true" outlineLevel="0" collapsed="false">
      <c r="A1558" s="132" t="s">
        <v>496</v>
      </c>
      <c r="B1558" s="30" t="s">
        <v>116</v>
      </c>
      <c r="C1558" s="31" t="s">
        <v>690</v>
      </c>
      <c r="D1558" s="166" t="s">
        <v>108</v>
      </c>
      <c r="E1558" s="31" t="n">
        <v>1</v>
      </c>
      <c r="F1558" s="31" t="n">
        <v>36</v>
      </c>
      <c r="G1558" s="31"/>
      <c r="H1558" s="31"/>
      <c r="I1558" s="31"/>
      <c r="J1558" s="31"/>
      <c r="K1558" s="31"/>
      <c r="L1558" s="31"/>
      <c r="M1558" s="31"/>
      <c r="N1558" s="33" t="n">
        <f aca="false">E1558*F1558+H1558+J1558+K1558+L1558+M1558</f>
        <v>36</v>
      </c>
      <c r="O1558" s="36"/>
      <c r="P1558" s="31" t="n">
        <v>2</v>
      </c>
      <c r="Q1558" s="31" t="n">
        <v>36</v>
      </c>
      <c r="R1558" s="31"/>
      <c r="S1558" s="31"/>
      <c r="T1558" s="31"/>
      <c r="U1558" s="31"/>
      <c r="V1558" s="31"/>
      <c r="W1558" s="31"/>
      <c r="X1558" s="31"/>
      <c r="Y1558" s="31"/>
      <c r="Z1558" s="36" t="n">
        <f aca="false">P1558*Q1558+S1558+U1558+V1558+W1558+X1558+Y1558</f>
        <v>72</v>
      </c>
      <c r="AA1558" s="36" t="n">
        <f aca="false">N1558+Z1558</f>
        <v>108</v>
      </c>
      <c r="AB1558" s="73" t="s">
        <v>424</v>
      </c>
      <c r="AC1558" s="102"/>
      <c r="AD1558" s="102"/>
      <c r="AE1558" s="36"/>
      <c r="AF1558" s="38" t="n">
        <f aca="false">E1558*F1558+P1558*Q1558</f>
        <v>108</v>
      </c>
      <c r="AG1558" s="39" t="str">
        <f aca="false">AB1558</f>
        <v>Артемов А.П.</v>
      </c>
      <c r="AH1558" s="39" t="str">
        <f aca="false">C1558</f>
        <v>4АСС9-2б</v>
      </c>
      <c r="AI1558" s="40" t="str">
        <f aca="false">B1558</f>
        <v>11</v>
      </c>
      <c r="AJ1558" s="39" t="str">
        <f aca="false">CONCATENATE(A1558," ",D1558)</f>
        <v>УП.03 Учебная практика</v>
      </c>
      <c r="AK1558" s="39" t="n">
        <f aca="false">E1558*F1558+P1558*Q1558+H1558+J1558+S1558+U1558</f>
        <v>108</v>
      </c>
      <c r="AL1558" s="39" t="n">
        <f aca="false">L1558+W1558</f>
        <v>0</v>
      </c>
      <c r="AM1558" s="39" t="n">
        <f aca="false">M1558+X1558</f>
        <v>0</v>
      </c>
      <c r="AN1558" s="39" t="n">
        <f aca="false">Y1558</f>
        <v>0</v>
      </c>
      <c r="AO1558" s="39" t="n">
        <f aca="false">SUM(AK1558:AN1558)</f>
        <v>108</v>
      </c>
      <c r="AP1558" s="41" t="n">
        <f aca="false">K1558+V1558</f>
        <v>0</v>
      </c>
    </row>
    <row r="1559" s="42" customFormat="true" ht="16.5" hidden="true" customHeight="true" outlineLevel="0" collapsed="false">
      <c r="A1559" s="132" t="s">
        <v>498</v>
      </c>
      <c r="B1559" s="30" t="s">
        <v>167</v>
      </c>
      <c r="C1559" s="31" t="s">
        <v>691</v>
      </c>
      <c r="D1559" s="166" t="s">
        <v>140</v>
      </c>
      <c r="E1559" s="31" t="n">
        <v>1</v>
      </c>
      <c r="F1559" s="31" t="n">
        <v>12</v>
      </c>
      <c r="G1559" s="31"/>
      <c r="H1559" s="31"/>
      <c r="I1559" s="31"/>
      <c r="J1559" s="31"/>
      <c r="K1559" s="31"/>
      <c r="L1559" s="31"/>
      <c r="M1559" s="31"/>
      <c r="N1559" s="33" t="n">
        <f aca="false">E1559*F1559+H1559+J1559+K1559+L1559+M1559</f>
        <v>12</v>
      </c>
      <c r="O1559" s="36"/>
      <c r="P1559" s="31" t="n">
        <v>2</v>
      </c>
      <c r="Q1559" s="31" t="n">
        <v>12</v>
      </c>
      <c r="R1559" s="31"/>
      <c r="S1559" s="31"/>
      <c r="T1559" s="31"/>
      <c r="U1559" s="31"/>
      <c r="V1559" s="31"/>
      <c r="W1559" s="31"/>
      <c r="X1559" s="31"/>
      <c r="Y1559" s="31"/>
      <c r="Z1559" s="36" t="n">
        <f aca="false">P1559*Q1559+S1559+U1559+V1559+W1559+X1559+Y1559</f>
        <v>24</v>
      </c>
      <c r="AA1559" s="36" t="n">
        <f aca="false">N1559+Z1559</f>
        <v>36</v>
      </c>
      <c r="AB1559" s="36" t="s">
        <v>265</v>
      </c>
      <c r="AC1559" s="102"/>
      <c r="AD1559" s="102"/>
      <c r="AE1559" s="36" t="n">
        <f aca="false">P1559*Q1559</f>
        <v>24</v>
      </c>
      <c r="AF1559" s="38" t="n">
        <f aca="false">E1559*F1559+P1559*Q1559</f>
        <v>36</v>
      </c>
      <c r="AG1559" s="39" t="str">
        <f aca="false">AB1559</f>
        <v>Новицкий Д.Ю.</v>
      </c>
      <c r="AH1559" s="39" t="str">
        <f aca="false">C1559</f>
        <v>4АСС9-2</v>
      </c>
      <c r="AI1559" s="40" t="str">
        <f aca="false">B1559</f>
        <v>24</v>
      </c>
      <c r="AJ1559" s="39" t="str">
        <f aca="false">CONCATENATE(A1559," ",D1559)</f>
        <v>ПП.03 Производственная практика (по профилю специальности)</v>
      </c>
      <c r="AK1559" s="39" t="n">
        <f aca="false">E1559*F1559+P1559*Q1559+H1559+J1559+S1559+U1559</f>
        <v>36</v>
      </c>
      <c r="AL1559" s="39" t="n">
        <f aca="false">L1559+W1559</f>
        <v>0</v>
      </c>
      <c r="AM1559" s="39" t="n">
        <f aca="false">M1559+X1559</f>
        <v>0</v>
      </c>
      <c r="AN1559" s="39" t="n">
        <f aca="false">Y1559</f>
        <v>0</v>
      </c>
      <c r="AO1559" s="39" t="n">
        <f aca="false">SUM(AK1559:AN1559)</f>
        <v>36</v>
      </c>
      <c r="AP1559" s="41" t="n">
        <f aca="false">K1559+V1559</f>
        <v>0</v>
      </c>
    </row>
    <row r="1560" s="42" customFormat="true" ht="16.5" hidden="true" customHeight="true" outlineLevel="0" collapsed="false">
      <c r="A1560" s="132" t="s">
        <v>498</v>
      </c>
      <c r="B1560" s="30" t="s">
        <v>167</v>
      </c>
      <c r="C1560" s="31" t="s">
        <v>691</v>
      </c>
      <c r="D1560" s="166" t="s">
        <v>140</v>
      </c>
      <c r="E1560" s="31" t="n">
        <v>1</v>
      </c>
      <c r="F1560" s="31" t="n">
        <v>12</v>
      </c>
      <c r="G1560" s="31"/>
      <c r="H1560" s="31"/>
      <c r="I1560" s="31"/>
      <c r="J1560" s="31"/>
      <c r="K1560" s="31"/>
      <c r="L1560" s="31"/>
      <c r="M1560" s="31"/>
      <c r="N1560" s="33" t="n">
        <f aca="false">E1560*F1560+H1560+J1560+K1560+L1560+M1560</f>
        <v>12</v>
      </c>
      <c r="O1560" s="36"/>
      <c r="P1560" s="31" t="n">
        <v>2</v>
      </c>
      <c r="Q1560" s="31" t="n">
        <v>12</v>
      </c>
      <c r="R1560" s="31"/>
      <c r="S1560" s="31"/>
      <c r="T1560" s="31"/>
      <c r="U1560" s="31"/>
      <c r="V1560" s="31"/>
      <c r="W1560" s="31"/>
      <c r="X1560" s="31"/>
      <c r="Y1560" s="31"/>
      <c r="Z1560" s="36" t="n">
        <f aca="false">P1560*Q1560+S1560+U1560+V1560+W1560+X1560+Y1560</f>
        <v>24</v>
      </c>
      <c r="AA1560" s="36" t="n">
        <f aca="false">N1560+Z1560</f>
        <v>36</v>
      </c>
      <c r="AB1560" s="36" t="s">
        <v>201</v>
      </c>
      <c r="AC1560" s="102"/>
      <c r="AD1560" s="102"/>
      <c r="AE1560" s="36"/>
      <c r="AF1560" s="38" t="n">
        <f aca="false">E1560*F1560+P1560*Q1560</f>
        <v>36</v>
      </c>
      <c r="AG1560" s="39" t="str">
        <f aca="false">AB1560</f>
        <v>Бочарова Н.А.</v>
      </c>
      <c r="AH1560" s="39" t="str">
        <f aca="false">C1560</f>
        <v>4АСС9-2</v>
      </c>
      <c r="AI1560" s="40" t="str">
        <f aca="false">B1560</f>
        <v>24</v>
      </c>
      <c r="AJ1560" s="39" t="str">
        <f aca="false">CONCATENATE(A1560," ",D1560)</f>
        <v>ПП.03 Производственная практика (по профилю специальности)</v>
      </c>
      <c r="AK1560" s="39" t="n">
        <f aca="false">E1560*F1560+P1560*Q1560+H1560+J1560+S1560+U1560</f>
        <v>36</v>
      </c>
      <c r="AL1560" s="39" t="n">
        <f aca="false">L1560+W1560</f>
        <v>0</v>
      </c>
      <c r="AM1560" s="39" t="n">
        <f aca="false">M1560+X1560</f>
        <v>0</v>
      </c>
      <c r="AN1560" s="39" t="n">
        <f aca="false">Y1560</f>
        <v>0</v>
      </c>
      <c r="AO1560" s="39" t="n">
        <f aca="false">SUM(AK1560:AN1560)</f>
        <v>36</v>
      </c>
      <c r="AP1560" s="41" t="n">
        <f aca="false">K1560+V1560</f>
        <v>0</v>
      </c>
    </row>
    <row r="1561" s="42" customFormat="true" ht="16.5" hidden="true" customHeight="true" outlineLevel="0" collapsed="false">
      <c r="A1561" s="132" t="s">
        <v>498</v>
      </c>
      <c r="B1561" s="30" t="s">
        <v>167</v>
      </c>
      <c r="C1561" s="31" t="s">
        <v>691</v>
      </c>
      <c r="D1561" s="166" t="s">
        <v>140</v>
      </c>
      <c r="E1561" s="31" t="n">
        <v>1</v>
      </c>
      <c r="F1561" s="31" t="n">
        <v>12</v>
      </c>
      <c r="G1561" s="31"/>
      <c r="H1561" s="31"/>
      <c r="I1561" s="31"/>
      <c r="J1561" s="31"/>
      <c r="K1561" s="31"/>
      <c r="L1561" s="31"/>
      <c r="M1561" s="31"/>
      <c r="N1561" s="33" t="n">
        <f aca="false">E1561*F1561+H1561+J1561+K1561+L1561+M1561</f>
        <v>12</v>
      </c>
      <c r="O1561" s="36"/>
      <c r="P1561" s="31" t="n">
        <v>2</v>
      </c>
      <c r="Q1561" s="31" t="n">
        <v>12</v>
      </c>
      <c r="R1561" s="31"/>
      <c r="S1561" s="31"/>
      <c r="T1561" s="31"/>
      <c r="U1561" s="31"/>
      <c r="V1561" s="31"/>
      <c r="W1561" s="31"/>
      <c r="X1561" s="31"/>
      <c r="Y1561" s="31"/>
      <c r="Z1561" s="36" t="n">
        <f aca="false">P1561*Q1561+S1561+U1561+V1561+W1561+X1561+Y1561</f>
        <v>24</v>
      </c>
      <c r="AA1561" s="36" t="n">
        <f aca="false">N1561+Z1561</f>
        <v>36</v>
      </c>
      <c r="AB1561" s="36" t="s">
        <v>143</v>
      </c>
      <c r="AC1561" s="102"/>
      <c r="AD1561" s="102"/>
      <c r="AE1561" s="36"/>
      <c r="AF1561" s="38" t="n">
        <f aca="false">E1561*F1561+P1561*Q1561</f>
        <v>36</v>
      </c>
      <c r="AG1561" s="39" t="str">
        <f aca="false">AB1561</f>
        <v>вак. ПП</v>
      </c>
      <c r="AH1561" s="39" t="str">
        <f aca="false">C1561</f>
        <v>4АСС9-2</v>
      </c>
      <c r="AI1561" s="40" t="str">
        <f aca="false">B1561</f>
        <v>24</v>
      </c>
      <c r="AJ1561" s="39" t="str">
        <f aca="false">CONCATENATE(A1561," ",D1561)</f>
        <v>ПП.03 Производственная практика (по профилю специальности)</v>
      </c>
      <c r="AK1561" s="39" t="n">
        <f aca="false">E1561*F1561+P1561*Q1561+H1561+J1561+S1561+U1561</f>
        <v>36</v>
      </c>
      <c r="AL1561" s="39" t="n">
        <f aca="false">L1561+W1561</f>
        <v>0</v>
      </c>
      <c r="AM1561" s="39" t="n">
        <f aca="false">M1561+X1561</f>
        <v>0</v>
      </c>
      <c r="AN1561" s="39" t="n">
        <f aca="false">Y1561</f>
        <v>0</v>
      </c>
      <c r="AO1561" s="39" t="n">
        <f aca="false">SUM(AK1561:AN1561)</f>
        <v>36</v>
      </c>
      <c r="AP1561" s="41" t="n">
        <f aca="false">K1561+V1561</f>
        <v>0</v>
      </c>
    </row>
    <row r="1562" s="42" customFormat="true" ht="16.5" hidden="true" customHeight="true" outlineLevel="0" collapsed="false">
      <c r="A1562" s="132" t="s">
        <v>441</v>
      </c>
      <c r="B1562" s="30" t="s">
        <v>167</v>
      </c>
      <c r="C1562" s="31" t="s">
        <v>691</v>
      </c>
      <c r="D1562" s="166" t="s">
        <v>145</v>
      </c>
      <c r="E1562" s="31" t="n">
        <v>10</v>
      </c>
      <c r="F1562" s="31"/>
      <c r="G1562" s="31"/>
      <c r="H1562" s="31"/>
      <c r="I1562" s="31"/>
      <c r="J1562" s="31"/>
      <c r="K1562" s="31"/>
      <c r="L1562" s="31"/>
      <c r="M1562" s="31"/>
      <c r="N1562" s="33" t="n">
        <f aca="false">E1562*F1562+H1562+J1562+K1562+L1562+M1562</f>
        <v>0</v>
      </c>
      <c r="O1562" s="36"/>
      <c r="P1562" s="31" t="n">
        <v>9</v>
      </c>
      <c r="Q1562" s="31"/>
      <c r="R1562" s="31"/>
      <c r="S1562" s="31"/>
      <c r="T1562" s="31"/>
      <c r="U1562" s="31"/>
      <c r="V1562" s="31"/>
      <c r="W1562" s="31"/>
      <c r="X1562" s="31" t="n">
        <v>24</v>
      </c>
      <c r="Y1562" s="31"/>
      <c r="Z1562" s="36" t="n">
        <f aca="false">P1562*Q1562+S1562+U1562+V1562+W1562+X1562+Y1562</f>
        <v>24</v>
      </c>
      <c r="AA1562" s="36" t="n">
        <f aca="false">N1562+Z1562</f>
        <v>24</v>
      </c>
      <c r="AB1562" s="36" t="s">
        <v>146</v>
      </c>
      <c r="AC1562" s="102"/>
      <c r="AD1562" s="102"/>
      <c r="AE1562" s="36" t="n">
        <f aca="false">P1562*Q1562</f>
        <v>0</v>
      </c>
      <c r="AF1562" s="38" t="n">
        <f aca="false">E1562*F1562+P1562*Q1562</f>
        <v>0</v>
      </c>
      <c r="AG1562" s="39" t="str">
        <f aca="false">AB1562</f>
        <v>вак. ДЭ</v>
      </c>
      <c r="AH1562" s="39" t="str">
        <f aca="false">C1562</f>
        <v>4АСС9-2</v>
      </c>
      <c r="AI1562" s="40" t="str">
        <f aca="false">B1562</f>
        <v>24</v>
      </c>
      <c r="AJ1562" s="39" t="str">
        <f aca="false">CONCATENATE(A1562," ",D1562)</f>
        <v>ДЭ Демонстрационный экзамен по модулю</v>
      </c>
      <c r="AK1562" s="39" t="n">
        <f aca="false">E1562*F1562+P1562*Q1562+H1562+J1562+S1562+U1562</f>
        <v>0</v>
      </c>
      <c r="AL1562" s="39" t="n">
        <f aca="false">L1562+W1562</f>
        <v>0</v>
      </c>
      <c r="AM1562" s="39" t="n">
        <f aca="false">M1562+X1562</f>
        <v>24</v>
      </c>
      <c r="AN1562" s="39" t="n">
        <f aca="false">Y1562</f>
        <v>0</v>
      </c>
      <c r="AO1562" s="39" t="n">
        <f aca="false">SUM(AK1562:AN1562)</f>
        <v>24</v>
      </c>
      <c r="AP1562" s="41" t="n">
        <f aca="false">K1562+V1562</f>
        <v>0</v>
      </c>
    </row>
    <row r="1563" s="42" customFormat="true" ht="16.5" hidden="true" customHeight="true" outlineLevel="0" collapsed="false">
      <c r="A1563" s="132" t="s">
        <v>393</v>
      </c>
      <c r="B1563" s="30" t="s">
        <v>167</v>
      </c>
      <c r="C1563" s="31" t="s">
        <v>691</v>
      </c>
      <c r="D1563" s="166" t="s">
        <v>394</v>
      </c>
      <c r="E1563" s="31" t="n">
        <v>10</v>
      </c>
      <c r="F1563" s="31"/>
      <c r="G1563" s="31"/>
      <c r="H1563" s="31"/>
      <c r="I1563" s="31"/>
      <c r="J1563" s="31"/>
      <c r="K1563" s="31"/>
      <c r="L1563" s="31"/>
      <c r="M1563" s="31"/>
      <c r="N1563" s="33" t="n">
        <f aca="false">E1563*F1563+H1563+J1563+K1563+L1563+M1563</f>
        <v>0</v>
      </c>
      <c r="O1563" s="36"/>
      <c r="P1563" s="31" t="n">
        <v>4</v>
      </c>
      <c r="Q1563" s="31" t="n">
        <v>9</v>
      </c>
      <c r="R1563" s="31"/>
      <c r="S1563" s="31"/>
      <c r="T1563" s="31"/>
      <c r="U1563" s="31"/>
      <c r="V1563" s="31"/>
      <c r="W1563" s="31"/>
      <c r="X1563" s="31"/>
      <c r="Y1563" s="31"/>
      <c r="Z1563" s="36" t="n">
        <f aca="false">P1563*Q1563+S1563+U1563+V1563+W1563+X1563+Y1563</f>
        <v>36</v>
      </c>
      <c r="AA1563" s="36" t="n">
        <f aca="false">N1563+Z1563</f>
        <v>36</v>
      </c>
      <c r="AB1563" s="47" t="s">
        <v>265</v>
      </c>
      <c r="AC1563" s="102"/>
      <c r="AD1563" s="102"/>
      <c r="AE1563" s="36" t="n">
        <f aca="false">P1563*Q1563</f>
        <v>36</v>
      </c>
      <c r="AF1563" s="38" t="n">
        <f aca="false">E1563*F1563+P1563*Q1563</f>
        <v>36</v>
      </c>
      <c r="AG1563" s="39" t="str">
        <f aca="false">AB1563</f>
        <v>Новицкий Д.Ю.</v>
      </c>
      <c r="AH1563" s="39" t="str">
        <f aca="false">C1563</f>
        <v>4АСС9-2</v>
      </c>
      <c r="AI1563" s="40" t="str">
        <f aca="false">B1563</f>
        <v>24</v>
      </c>
      <c r="AJ1563" s="39" t="str">
        <f aca="false">CONCATENATE(A1563," ",D1563)</f>
        <v>ПДП.00 Производственная практика (преддипломная)</v>
      </c>
      <c r="AK1563" s="39" t="n">
        <f aca="false">E1563*F1563+P1563*Q1563+H1563+J1563+S1563+U1563</f>
        <v>36</v>
      </c>
      <c r="AL1563" s="39" t="n">
        <f aca="false">L1563+W1563</f>
        <v>0</v>
      </c>
      <c r="AM1563" s="39" t="n">
        <f aca="false">M1563+X1563</f>
        <v>0</v>
      </c>
      <c r="AN1563" s="39" t="n">
        <f aca="false">Y1563</f>
        <v>0</v>
      </c>
      <c r="AO1563" s="39" t="n">
        <f aca="false">SUM(AK1563:AN1563)</f>
        <v>36</v>
      </c>
      <c r="AP1563" s="41" t="n">
        <f aca="false">K1563+V1563</f>
        <v>0</v>
      </c>
    </row>
    <row r="1564" s="42" customFormat="true" ht="16.5" hidden="false" customHeight="true" outlineLevel="0" collapsed="false">
      <c r="A1564" s="132" t="s">
        <v>393</v>
      </c>
      <c r="B1564" s="30" t="s">
        <v>167</v>
      </c>
      <c r="C1564" s="31" t="s">
        <v>691</v>
      </c>
      <c r="D1564" s="166" t="s">
        <v>394</v>
      </c>
      <c r="E1564" s="31" t="n">
        <v>10</v>
      </c>
      <c r="F1564" s="31"/>
      <c r="G1564" s="31"/>
      <c r="H1564" s="31"/>
      <c r="I1564" s="31"/>
      <c r="J1564" s="31"/>
      <c r="K1564" s="31"/>
      <c r="L1564" s="31"/>
      <c r="M1564" s="31"/>
      <c r="N1564" s="33" t="n">
        <f aca="false">E1564*F1564+H1564+J1564+K1564+L1564+M1564</f>
        <v>0</v>
      </c>
      <c r="O1564" s="36"/>
      <c r="P1564" s="31" t="n">
        <v>4</v>
      </c>
      <c r="Q1564" s="31" t="n">
        <v>9</v>
      </c>
      <c r="R1564" s="31"/>
      <c r="S1564" s="31"/>
      <c r="T1564" s="31"/>
      <c r="U1564" s="31"/>
      <c r="V1564" s="31"/>
      <c r="W1564" s="31"/>
      <c r="X1564" s="31"/>
      <c r="Y1564" s="31"/>
      <c r="Z1564" s="36" t="n">
        <f aca="false">P1564*Q1564+S1564+U1564+V1564+W1564+X1564+Y1564</f>
        <v>36</v>
      </c>
      <c r="AA1564" s="36" t="n">
        <f aca="false">N1564+Z1564</f>
        <v>36</v>
      </c>
      <c r="AB1564" s="47" t="s">
        <v>443</v>
      </c>
      <c r="AC1564" s="102"/>
      <c r="AD1564" s="102"/>
      <c r="AE1564" s="36"/>
      <c r="AF1564" s="38" t="n">
        <f aca="false">E1564*F1564+P1564*Q1564</f>
        <v>36</v>
      </c>
      <c r="AG1564" s="39" t="str">
        <f aca="false">AB1564</f>
        <v>Вак. КС (Хохлов)</v>
      </c>
      <c r="AH1564" s="39" t="str">
        <f aca="false">C1564</f>
        <v>4АСС9-2</v>
      </c>
      <c r="AI1564" s="40" t="str">
        <f aca="false">B1564</f>
        <v>24</v>
      </c>
      <c r="AJ1564" s="39" t="str">
        <f aca="false">CONCATENATE(A1564," ",D1564)</f>
        <v>ПДП.00 Производственная практика (преддипломная)</v>
      </c>
      <c r="AK1564" s="39" t="n">
        <f aca="false">E1564*F1564+P1564*Q1564+H1564+J1564+S1564+U1564</f>
        <v>36</v>
      </c>
      <c r="AL1564" s="39" t="n">
        <f aca="false">L1564+W1564</f>
        <v>0</v>
      </c>
      <c r="AM1564" s="39" t="n">
        <f aca="false">M1564+X1564</f>
        <v>0</v>
      </c>
      <c r="AN1564" s="39" t="n">
        <f aca="false">Y1564</f>
        <v>0</v>
      </c>
      <c r="AO1564" s="39" t="n">
        <f aca="false">SUM(AK1564:AN1564)</f>
        <v>36</v>
      </c>
      <c r="AP1564" s="41" t="n">
        <f aca="false">K1564+V1564</f>
        <v>0</v>
      </c>
    </row>
    <row r="1565" s="42" customFormat="true" ht="16.5" hidden="true" customHeight="true" outlineLevel="0" collapsed="false">
      <c r="A1565" s="132" t="s">
        <v>393</v>
      </c>
      <c r="B1565" s="30" t="s">
        <v>167</v>
      </c>
      <c r="C1565" s="31" t="s">
        <v>691</v>
      </c>
      <c r="D1565" s="166" t="s">
        <v>394</v>
      </c>
      <c r="E1565" s="31" t="n">
        <v>10</v>
      </c>
      <c r="F1565" s="31"/>
      <c r="G1565" s="31"/>
      <c r="H1565" s="31"/>
      <c r="I1565" s="31"/>
      <c r="J1565" s="31"/>
      <c r="K1565" s="31"/>
      <c r="L1565" s="31"/>
      <c r="M1565" s="31"/>
      <c r="N1565" s="33" t="n">
        <f aca="false">E1565*F1565+H1565+J1565+K1565+L1565+M1565</f>
        <v>0</v>
      </c>
      <c r="O1565" s="36"/>
      <c r="P1565" s="31" t="n">
        <v>4</v>
      </c>
      <c r="Q1565" s="31" t="n">
        <v>9</v>
      </c>
      <c r="R1565" s="31"/>
      <c r="S1565" s="31"/>
      <c r="T1565" s="31"/>
      <c r="U1565" s="31"/>
      <c r="V1565" s="31"/>
      <c r="W1565" s="31"/>
      <c r="X1565" s="31"/>
      <c r="Y1565" s="31"/>
      <c r="Z1565" s="36" t="n">
        <f aca="false">P1565*Q1565+S1565+U1565+V1565+W1565+X1565+Y1565</f>
        <v>36</v>
      </c>
      <c r="AA1565" s="36" t="n">
        <f aca="false">N1565+Z1565</f>
        <v>36</v>
      </c>
      <c r="AB1565" s="47" t="s">
        <v>434</v>
      </c>
      <c r="AC1565" s="102"/>
      <c r="AD1565" s="102"/>
      <c r="AE1565" s="36"/>
      <c r="AF1565" s="38" t="n">
        <f aca="false">E1565*F1565+P1565*Q1565</f>
        <v>36</v>
      </c>
      <c r="AG1565" s="39" t="str">
        <f aca="false">AB1565</f>
        <v>Плаксо В.А.</v>
      </c>
      <c r="AH1565" s="39" t="str">
        <f aca="false">C1565</f>
        <v>4АСС9-2</v>
      </c>
      <c r="AI1565" s="40" t="str">
        <f aca="false">B1565</f>
        <v>24</v>
      </c>
      <c r="AJ1565" s="39" t="str">
        <f aca="false">CONCATENATE(A1565," ",D1565)</f>
        <v>ПДП.00 Производственная практика (преддипломная)</v>
      </c>
      <c r="AK1565" s="39" t="n">
        <f aca="false">E1565*F1565+P1565*Q1565+H1565+J1565+S1565+U1565</f>
        <v>36</v>
      </c>
      <c r="AL1565" s="39" t="n">
        <f aca="false">L1565+W1565</f>
        <v>0</v>
      </c>
      <c r="AM1565" s="39" t="n">
        <f aca="false">M1565+X1565</f>
        <v>0</v>
      </c>
      <c r="AN1565" s="39" t="n">
        <f aca="false">Y1565</f>
        <v>0</v>
      </c>
      <c r="AO1565" s="39" t="n">
        <f aca="false">SUM(AK1565:AN1565)</f>
        <v>36</v>
      </c>
      <c r="AP1565" s="41" t="n">
        <f aca="false">K1565+V1565</f>
        <v>0</v>
      </c>
    </row>
    <row r="1566" s="42" customFormat="true" ht="16.5" hidden="true" customHeight="true" outlineLevel="0" collapsed="false">
      <c r="A1566" s="132" t="s">
        <v>393</v>
      </c>
      <c r="B1566" s="30" t="s">
        <v>167</v>
      </c>
      <c r="C1566" s="31" t="s">
        <v>691</v>
      </c>
      <c r="D1566" s="166" t="s">
        <v>394</v>
      </c>
      <c r="E1566" s="31" t="n">
        <v>10</v>
      </c>
      <c r="F1566" s="31"/>
      <c r="G1566" s="31"/>
      <c r="H1566" s="31"/>
      <c r="I1566" s="31"/>
      <c r="J1566" s="31"/>
      <c r="K1566" s="31"/>
      <c r="L1566" s="31"/>
      <c r="M1566" s="31"/>
      <c r="N1566" s="33" t="n">
        <f aca="false">E1566*F1566+H1566+J1566+K1566+L1566+M1566</f>
        <v>0</v>
      </c>
      <c r="O1566" s="36"/>
      <c r="P1566" s="31" t="n">
        <v>4</v>
      </c>
      <c r="Q1566" s="31" t="n">
        <v>9</v>
      </c>
      <c r="R1566" s="31"/>
      <c r="S1566" s="31"/>
      <c r="T1566" s="31"/>
      <c r="U1566" s="31"/>
      <c r="V1566" s="31"/>
      <c r="W1566" s="31"/>
      <c r="X1566" s="31"/>
      <c r="Y1566" s="31"/>
      <c r="Z1566" s="36" t="n">
        <f aca="false">P1566*Q1566+S1566+U1566+V1566+W1566+X1566+Y1566</f>
        <v>36</v>
      </c>
      <c r="AA1566" s="36" t="n">
        <f aca="false">N1566+Z1566</f>
        <v>36</v>
      </c>
      <c r="AB1566" s="47" t="s">
        <v>201</v>
      </c>
      <c r="AC1566" s="102"/>
      <c r="AD1566" s="102"/>
      <c r="AE1566" s="36"/>
      <c r="AF1566" s="38" t="n">
        <f aca="false">E1566*F1566+P1566*Q1566</f>
        <v>36</v>
      </c>
      <c r="AG1566" s="39" t="str">
        <f aca="false">AB1566</f>
        <v>Бочарова Н.А.</v>
      </c>
      <c r="AH1566" s="39" t="str">
        <f aca="false">C1566</f>
        <v>4АСС9-2</v>
      </c>
      <c r="AI1566" s="40" t="str">
        <f aca="false">B1566</f>
        <v>24</v>
      </c>
      <c r="AJ1566" s="39" t="str">
        <f aca="false">CONCATENATE(A1566," ",D1566)</f>
        <v>ПДП.00 Производственная практика (преддипломная)</v>
      </c>
      <c r="AK1566" s="39" t="n">
        <f aca="false">E1566*F1566+P1566*Q1566+H1566+J1566+S1566+U1566</f>
        <v>36</v>
      </c>
      <c r="AL1566" s="39" t="n">
        <f aca="false">L1566+W1566</f>
        <v>0</v>
      </c>
      <c r="AM1566" s="39" t="n">
        <f aca="false">M1566+X1566</f>
        <v>0</v>
      </c>
      <c r="AN1566" s="39" t="n">
        <f aca="false">Y1566</f>
        <v>0</v>
      </c>
      <c r="AO1566" s="39" t="n">
        <f aca="false">SUM(AK1566:AN1566)</f>
        <v>36</v>
      </c>
      <c r="AP1566" s="41" t="n">
        <f aca="false">K1566+V1566</f>
        <v>0</v>
      </c>
    </row>
    <row r="1567" s="42" customFormat="true" ht="16.5" hidden="true" customHeight="true" outlineLevel="0" collapsed="false">
      <c r="A1567" s="132" t="s">
        <v>499</v>
      </c>
      <c r="B1567" s="30" t="s">
        <v>167</v>
      </c>
      <c r="C1567" s="31" t="s">
        <v>691</v>
      </c>
      <c r="D1567" s="166" t="s">
        <v>500</v>
      </c>
      <c r="E1567" s="31" t="n">
        <v>10</v>
      </c>
      <c r="F1567" s="31"/>
      <c r="G1567" s="31"/>
      <c r="H1567" s="31"/>
      <c r="I1567" s="31"/>
      <c r="J1567" s="31"/>
      <c r="K1567" s="31"/>
      <c r="L1567" s="31"/>
      <c r="M1567" s="31"/>
      <c r="N1567" s="33" t="n">
        <f aca="false">E1567*F1567+H1567+J1567+K1567+L1567+M1567</f>
        <v>0</v>
      </c>
      <c r="O1567" s="36"/>
      <c r="P1567" s="31" t="n">
        <v>9</v>
      </c>
      <c r="Q1567" s="31"/>
      <c r="R1567" s="31"/>
      <c r="S1567" s="31"/>
      <c r="T1567" s="31"/>
      <c r="U1567" s="31"/>
      <c r="V1567" s="31"/>
      <c r="W1567" s="31"/>
      <c r="X1567" s="31"/>
      <c r="Y1567" s="31" t="n">
        <v>144</v>
      </c>
      <c r="Z1567" s="36" t="n">
        <f aca="false">P1567*Q1567+S1567+U1567+V1567+W1567+X1567+Y1567</f>
        <v>144</v>
      </c>
      <c r="AA1567" s="36" t="n">
        <f aca="false">N1567+Z1567</f>
        <v>144</v>
      </c>
      <c r="AB1567" s="47" t="s">
        <v>398</v>
      </c>
      <c r="AC1567" s="102"/>
      <c r="AD1567" s="102"/>
      <c r="AE1567" s="36" t="n">
        <f aca="false">P1567*Q1567</f>
        <v>0</v>
      </c>
      <c r="AF1567" s="38" t="n">
        <f aca="false">E1567*F1567+P1567*Q1567</f>
        <v>0</v>
      </c>
      <c r="AG1567" s="39" t="str">
        <f aca="false">AB1567</f>
        <v>вак. ГИА</v>
      </c>
      <c r="AH1567" s="39" t="str">
        <f aca="false">C1567</f>
        <v>4АСС9-2</v>
      </c>
      <c r="AI1567" s="40" t="str">
        <f aca="false">B1567</f>
        <v>24</v>
      </c>
      <c r="AJ1567" s="39" t="str">
        <f aca="false">CONCATENATE(A1567," ",D1567)</f>
        <v>ГИА.01 Подготовка  выпускной квалификационной работы  с 18 мая по 14 июня </v>
      </c>
      <c r="AK1567" s="39" t="n">
        <f aca="false">E1567*F1567+P1567*Q1567+H1567+J1567+S1567+U1567</f>
        <v>0</v>
      </c>
      <c r="AL1567" s="39" t="n">
        <f aca="false">L1567+W1567</f>
        <v>0</v>
      </c>
      <c r="AM1567" s="39" t="n">
        <f aca="false">M1567+X1567</f>
        <v>0</v>
      </c>
      <c r="AN1567" s="39" t="n">
        <f aca="false">Y1567</f>
        <v>144</v>
      </c>
      <c r="AO1567" s="39" t="n">
        <f aca="false">SUM(AK1567:AN1567)</f>
        <v>144</v>
      </c>
      <c r="AP1567" s="41" t="n">
        <f aca="false">K1567+V1567</f>
        <v>0</v>
      </c>
    </row>
    <row r="1568" s="42" customFormat="true" ht="16.5" hidden="true" customHeight="true" outlineLevel="0" collapsed="false">
      <c r="A1568" s="132" t="s">
        <v>501</v>
      </c>
      <c r="B1568" s="30" t="s">
        <v>167</v>
      </c>
      <c r="C1568" s="31" t="s">
        <v>691</v>
      </c>
      <c r="D1568" s="166" t="s">
        <v>502</v>
      </c>
      <c r="E1568" s="31" t="n">
        <v>10</v>
      </c>
      <c r="F1568" s="31"/>
      <c r="G1568" s="31"/>
      <c r="H1568" s="31"/>
      <c r="I1568" s="31"/>
      <c r="J1568" s="31"/>
      <c r="K1568" s="31"/>
      <c r="L1568" s="31"/>
      <c r="M1568" s="31"/>
      <c r="N1568" s="33" t="n">
        <f aca="false">E1568*F1568+H1568+J1568+K1568+L1568+M1568</f>
        <v>0</v>
      </c>
      <c r="O1568" s="36"/>
      <c r="P1568" s="31" t="n">
        <v>9</v>
      </c>
      <c r="Q1568" s="31"/>
      <c r="R1568" s="31"/>
      <c r="S1568" s="31"/>
      <c r="T1568" s="31"/>
      <c r="U1568" s="31"/>
      <c r="V1568" s="31"/>
      <c r="W1568" s="31"/>
      <c r="X1568" s="31"/>
      <c r="Y1568" s="31" t="n">
        <v>72</v>
      </c>
      <c r="Z1568" s="36" t="n">
        <f aca="false">P1568*Q1568+S1568+U1568+V1568+W1568+X1568+Y1568</f>
        <v>72</v>
      </c>
      <c r="AA1568" s="36" t="n">
        <f aca="false">N1568+Z1568</f>
        <v>72</v>
      </c>
      <c r="AB1568" s="47" t="s">
        <v>398</v>
      </c>
      <c r="AC1568" s="102"/>
      <c r="AD1568" s="102"/>
      <c r="AE1568" s="36" t="n">
        <f aca="false">P1568*Q1568</f>
        <v>0</v>
      </c>
      <c r="AF1568" s="38" t="n">
        <f aca="false">E1568*F1568+P1568*Q1568</f>
        <v>0</v>
      </c>
      <c r="AG1568" s="39" t="str">
        <f aca="false">AB1568</f>
        <v>вак. ГИА</v>
      </c>
      <c r="AH1568" s="39" t="str">
        <f aca="false">C1568</f>
        <v>4АСС9-2</v>
      </c>
      <c r="AI1568" s="40" t="str">
        <f aca="false">B1568</f>
        <v>24</v>
      </c>
      <c r="AJ1568" s="39" t="str">
        <f aca="false">CONCATENATE(A1568," ",D1568)</f>
        <v>ГИА.04 Защита выпускной квалификационной работы с 15 июня по 28 июня</v>
      </c>
      <c r="AK1568" s="39" t="n">
        <f aca="false">E1568*F1568+P1568*Q1568+H1568+J1568+S1568+U1568</f>
        <v>0</v>
      </c>
      <c r="AL1568" s="39" t="n">
        <f aca="false">L1568+W1568</f>
        <v>0</v>
      </c>
      <c r="AM1568" s="39" t="n">
        <f aca="false">M1568+X1568</f>
        <v>0</v>
      </c>
      <c r="AN1568" s="39" t="n">
        <f aca="false">Y1568</f>
        <v>72</v>
      </c>
      <c r="AO1568" s="39" t="n">
        <f aca="false">SUM(AK1568:AN1568)</f>
        <v>72</v>
      </c>
      <c r="AP1568" s="41" t="n">
        <f aca="false">K1568+V1568</f>
        <v>0</v>
      </c>
    </row>
    <row r="1569" s="42" customFormat="true" ht="16.5" hidden="true" customHeight="true" outlineLevel="0" collapsed="false">
      <c r="A1569" s="70" t="s">
        <v>113</v>
      </c>
      <c r="B1569" s="30" t="s">
        <v>167</v>
      </c>
      <c r="C1569" s="31" t="s">
        <v>691</v>
      </c>
      <c r="D1569" s="166" t="s">
        <v>114</v>
      </c>
      <c r="E1569" s="31" t="n">
        <v>10</v>
      </c>
      <c r="F1569" s="31"/>
      <c r="G1569" s="31"/>
      <c r="H1569" s="31" t="n">
        <v>16</v>
      </c>
      <c r="I1569" s="31"/>
      <c r="J1569" s="31"/>
      <c r="K1569" s="31"/>
      <c r="L1569" s="31"/>
      <c r="M1569" s="31"/>
      <c r="N1569" s="33" t="n">
        <f aca="false">E1569*F1569+H1569+J1569+K1569+L1569+M1569</f>
        <v>16</v>
      </c>
      <c r="O1569" s="36"/>
      <c r="P1569" s="31" t="n">
        <v>9</v>
      </c>
      <c r="Q1569" s="31"/>
      <c r="R1569" s="31"/>
      <c r="S1569" s="31" t="n">
        <v>16</v>
      </c>
      <c r="T1569" s="31"/>
      <c r="U1569" s="31"/>
      <c r="V1569" s="31"/>
      <c r="W1569" s="31"/>
      <c r="X1569" s="31"/>
      <c r="Y1569" s="31"/>
      <c r="Z1569" s="36" t="n">
        <f aca="false">P1569*Q1569+S1569+U1569+V1569+W1569+X1569+Y1569</f>
        <v>16</v>
      </c>
      <c r="AA1569" s="36" t="n">
        <f aca="false">N1569+Z1569</f>
        <v>32</v>
      </c>
      <c r="AB1569" s="74" t="s">
        <v>115</v>
      </c>
      <c r="AC1569" s="102"/>
      <c r="AD1569" s="102"/>
      <c r="AE1569" s="36" t="n">
        <f aca="false">P1569*Q1569</f>
        <v>0</v>
      </c>
      <c r="AF1569" s="38" t="n">
        <f aca="false">E1569*F1569+P1569*Q1569</f>
        <v>0</v>
      </c>
      <c r="AG1569" s="39" t="str">
        <f aca="false">AB1569</f>
        <v>вак. РоВ</v>
      </c>
      <c r="AH1569" s="39" t="str">
        <f aca="false">C1569</f>
        <v>4АСС9-2</v>
      </c>
      <c r="AI1569" s="40" t="str">
        <f aca="false">B1569</f>
        <v>24</v>
      </c>
      <c r="AJ1569" s="39" t="str">
        <f aca="false">CONCATENATE(A1569," ",D1569)</f>
        <v>ВнеУр Разговоры о важном</v>
      </c>
      <c r="AK1569" s="39" t="n">
        <f aca="false">E1569*F1569+P1569*Q1569+H1569+J1569+S1569+U1569</f>
        <v>32</v>
      </c>
      <c r="AL1569" s="39" t="n">
        <f aca="false">L1569+W1569</f>
        <v>0</v>
      </c>
      <c r="AM1569" s="39" t="n">
        <f aca="false">M1569+X1569</f>
        <v>0</v>
      </c>
      <c r="AN1569" s="39" t="n">
        <f aca="false">Y1569</f>
        <v>0</v>
      </c>
      <c r="AO1569" s="39" t="n">
        <f aca="false">SUM(AK1569:AN1569)</f>
        <v>32</v>
      </c>
      <c r="AP1569" s="41" t="n">
        <f aca="false">K1569+V1569</f>
        <v>0</v>
      </c>
    </row>
    <row r="1570" s="42" customFormat="true" ht="16.5" hidden="true" customHeight="true" outlineLevel="0" collapsed="false">
      <c r="A1570" s="70" t="s">
        <v>113</v>
      </c>
      <c r="B1570" s="30" t="s">
        <v>167</v>
      </c>
      <c r="C1570" s="31" t="s">
        <v>691</v>
      </c>
      <c r="D1570" s="166" t="s">
        <v>114</v>
      </c>
      <c r="E1570" s="31" t="n">
        <v>10</v>
      </c>
      <c r="F1570" s="31"/>
      <c r="G1570" s="31"/>
      <c r="H1570" s="31" t="n">
        <v>1</v>
      </c>
      <c r="I1570" s="31"/>
      <c r="J1570" s="31"/>
      <c r="K1570" s="31"/>
      <c r="L1570" s="31"/>
      <c r="M1570" s="31"/>
      <c r="N1570" s="33" t="n">
        <f aca="false">E1570*F1570+H1570+J1570+K1570+L1570+M1570</f>
        <v>1</v>
      </c>
      <c r="O1570" s="36"/>
      <c r="P1570" s="31" t="n">
        <v>9</v>
      </c>
      <c r="Q1570" s="31"/>
      <c r="R1570" s="31"/>
      <c r="S1570" s="31" t="n">
        <v>2</v>
      </c>
      <c r="T1570" s="31"/>
      <c r="U1570" s="31"/>
      <c r="V1570" s="31"/>
      <c r="W1570" s="31"/>
      <c r="X1570" s="31"/>
      <c r="Y1570" s="31"/>
      <c r="Z1570" s="36" t="n">
        <f aca="false">P1570*Q1570+S1570+U1570+V1570+W1570+X1570+Y1570</f>
        <v>2</v>
      </c>
      <c r="AA1570" s="36" t="n">
        <f aca="false">N1570+Z1570</f>
        <v>3</v>
      </c>
      <c r="AB1570" s="47" t="s">
        <v>424</v>
      </c>
      <c r="AC1570" s="102"/>
      <c r="AD1570" s="102"/>
      <c r="AE1570" s="36" t="n">
        <f aca="false">P1570*Q1570</f>
        <v>0</v>
      </c>
      <c r="AF1570" s="38" t="n">
        <f aca="false">E1570*F1570+P1570*Q1570</f>
        <v>0</v>
      </c>
      <c r="AG1570" s="39" t="str">
        <f aca="false">AB1570</f>
        <v>Артемов А.П.</v>
      </c>
      <c r="AH1570" s="39" t="str">
        <f aca="false">C1570</f>
        <v>4АСС9-2</v>
      </c>
      <c r="AI1570" s="40" t="str">
        <f aca="false">B1570</f>
        <v>24</v>
      </c>
      <c r="AJ1570" s="39" t="str">
        <f aca="false">CONCATENATE(A1570," ",D1570)</f>
        <v>ВнеУр Разговоры о важном</v>
      </c>
      <c r="AK1570" s="39" t="n">
        <f aca="false">E1570*F1570+P1570*Q1570+H1570+J1570+S1570+U1570</f>
        <v>3</v>
      </c>
      <c r="AL1570" s="39" t="n">
        <f aca="false">L1570+W1570</f>
        <v>0</v>
      </c>
      <c r="AM1570" s="39" t="n">
        <f aca="false">M1570+X1570</f>
        <v>0</v>
      </c>
      <c r="AN1570" s="39" t="n">
        <f aca="false">Y1570</f>
        <v>0</v>
      </c>
      <c r="AO1570" s="39" t="n">
        <f aca="false">SUM(AK1570:AN1570)</f>
        <v>3</v>
      </c>
      <c r="AP1570" s="41" t="n">
        <f aca="false">K1570+V1570</f>
        <v>0</v>
      </c>
    </row>
    <row r="1571" s="13" customFormat="true" ht="19.5" hidden="true" customHeight="true" outlineLevel="0" collapsed="false">
      <c r="A1571" s="92" t="s">
        <v>202</v>
      </c>
      <c r="B1571" s="150" t="s">
        <v>238</v>
      </c>
      <c r="C1571" s="97" t="s">
        <v>692</v>
      </c>
      <c r="D1571" s="82" t="s">
        <v>203</v>
      </c>
      <c r="E1571" s="97" t="n">
        <v>17</v>
      </c>
      <c r="F1571" s="97" t="n">
        <v>1</v>
      </c>
      <c r="G1571" s="97" t="n">
        <v>20</v>
      </c>
      <c r="H1571" s="97"/>
      <c r="I1571" s="97"/>
      <c r="J1571" s="97"/>
      <c r="K1571" s="97"/>
      <c r="L1571" s="97"/>
      <c r="M1571" s="97"/>
      <c r="N1571" s="33" t="n">
        <f aca="false">E1571*F1571+H1571+J1571+K1571+L1571+M1571</f>
        <v>17</v>
      </c>
      <c r="O1571" s="37"/>
      <c r="P1571" s="97" t="n">
        <v>22</v>
      </c>
      <c r="Q1571" s="97" t="n">
        <v>1</v>
      </c>
      <c r="R1571" s="97"/>
      <c r="S1571" s="97"/>
      <c r="T1571" s="97"/>
      <c r="U1571" s="97"/>
      <c r="V1571" s="97"/>
      <c r="W1571" s="97" t="n">
        <v>2</v>
      </c>
      <c r="X1571" s="97"/>
      <c r="Y1571" s="97"/>
      <c r="Z1571" s="36" t="n">
        <f aca="false">P1571*Q1571+S1571+U1571+V1571+W1571+X1571+Y1571</f>
        <v>24</v>
      </c>
      <c r="AA1571" s="36" t="n">
        <f aca="false">N1571+Z1571</f>
        <v>41</v>
      </c>
      <c r="AB1571" s="74" t="s">
        <v>109</v>
      </c>
      <c r="AC1571" s="37"/>
      <c r="AD1571" s="97"/>
      <c r="AE1571" s="36" t="n">
        <f aca="false">P1571*Q1571</f>
        <v>22</v>
      </c>
      <c r="AF1571" s="38" t="n">
        <f aca="false">E1571*F1571+P1571*Q1571</f>
        <v>39</v>
      </c>
      <c r="AG1571" s="39" t="str">
        <f aca="false">AB1571</f>
        <v>Устинов М.Ю.</v>
      </c>
      <c r="AH1571" s="39" t="str">
        <f aca="false">C1571</f>
        <v>1ОСАТ9-10</v>
      </c>
      <c r="AI1571" s="40" t="str">
        <f aca="false">B1571</f>
        <v>25</v>
      </c>
      <c r="AJ1571" s="39" t="str">
        <f aca="false">CONCATENATE(A1571," ",D1571)</f>
        <v>ЭК.04 Введение в специальность</v>
      </c>
      <c r="AK1571" s="39" t="n">
        <f aca="false">E1571*F1571+P1571*Q1571+H1571+J1571+S1571+U1571</f>
        <v>39</v>
      </c>
      <c r="AL1571" s="39" t="n">
        <f aca="false">L1571+W1571</f>
        <v>2</v>
      </c>
      <c r="AM1571" s="39" t="n">
        <f aca="false">M1571+X1571</f>
        <v>0</v>
      </c>
      <c r="AN1571" s="39" t="n">
        <f aca="false">Y1571</f>
        <v>0</v>
      </c>
      <c r="AO1571" s="39" t="n">
        <f aca="false">SUM(AK1571:AN1571)</f>
        <v>41</v>
      </c>
      <c r="AP1571" s="41" t="n">
        <f aca="false">K1571+V1571</f>
        <v>0</v>
      </c>
      <c r="AQ1571" s="42"/>
      <c r="AR1571" s="42"/>
      <c r="AS1571" s="42"/>
      <c r="AT1571" s="42"/>
      <c r="AU1571" s="42"/>
      <c r="AV1571" s="42"/>
      <c r="AW1571" s="42"/>
      <c r="AX1571" s="42"/>
      <c r="AY1571" s="42"/>
      <c r="AZ1571" s="42"/>
      <c r="BA1571" s="42"/>
      <c r="BB1571" s="42"/>
      <c r="BC1571" s="42"/>
      <c r="BD1571" s="42"/>
      <c r="BE1571" s="42"/>
      <c r="BF1571" s="42"/>
      <c r="BG1571" s="42"/>
      <c r="BH1571" s="42"/>
      <c r="BI1571" s="42"/>
      <c r="BJ1571" s="42"/>
      <c r="BK1571" s="42"/>
      <c r="BL1571" s="42"/>
      <c r="BM1571" s="42"/>
      <c r="BN1571" s="42"/>
      <c r="BO1571" s="42"/>
      <c r="BP1571" s="42"/>
      <c r="BQ1571" s="42"/>
      <c r="BR1571" s="42"/>
      <c r="BS1571" s="42"/>
      <c r="BT1571" s="42"/>
      <c r="BU1571" s="42"/>
      <c r="BV1571" s="42"/>
      <c r="BW1571" s="42"/>
      <c r="BX1571" s="42"/>
      <c r="BY1571" s="42"/>
      <c r="BZ1571" s="42"/>
      <c r="CA1571" s="42"/>
      <c r="CB1571" s="42"/>
      <c r="CC1571" s="42"/>
      <c r="CD1571" s="42"/>
      <c r="CE1571" s="42"/>
      <c r="CF1571" s="42"/>
      <c r="CG1571" s="42"/>
      <c r="CH1571" s="42"/>
      <c r="CI1571" s="42"/>
      <c r="CJ1571" s="42"/>
      <c r="CK1571" s="42"/>
      <c r="CL1571" s="42"/>
      <c r="CM1571" s="42"/>
      <c r="CN1571" s="42"/>
      <c r="CO1571" s="42"/>
      <c r="CP1571" s="42"/>
      <c r="CQ1571" s="42"/>
      <c r="CR1571" s="42"/>
      <c r="CS1571" s="42"/>
      <c r="CT1571" s="42"/>
      <c r="CU1571" s="42"/>
      <c r="CV1571" s="42"/>
      <c r="CW1571" s="42"/>
      <c r="CX1571" s="42"/>
      <c r="CY1571" s="42"/>
      <c r="CZ1571" s="42"/>
      <c r="DA1571" s="42"/>
      <c r="DB1571" s="42"/>
      <c r="DC1571" s="42"/>
      <c r="DD1571" s="42"/>
      <c r="DE1571" s="42"/>
      <c r="DF1571" s="42"/>
      <c r="DG1571" s="42"/>
      <c r="DH1571" s="42"/>
      <c r="DI1571" s="42"/>
      <c r="DJ1571" s="42"/>
      <c r="DK1571" s="42"/>
      <c r="DL1571" s="42"/>
      <c r="DM1571" s="42"/>
      <c r="DN1571" s="42"/>
      <c r="DO1571" s="42"/>
      <c r="DP1571" s="42"/>
      <c r="DQ1571" s="42"/>
      <c r="DR1571" s="42"/>
      <c r="DS1571" s="42"/>
      <c r="DT1571" s="42"/>
      <c r="DU1571" s="42"/>
      <c r="DV1571" s="42"/>
      <c r="DW1571" s="42"/>
      <c r="DX1571" s="42"/>
      <c r="DY1571" s="42"/>
      <c r="DZ1571" s="42"/>
      <c r="EA1571" s="42"/>
      <c r="EB1571" s="42"/>
      <c r="EC1571" s="42"/>
      <c r="ED1571" s="42"/>
      <c r="EE1571" s="42"/>
      <c r="EF1571" s="42"/>
      <c r="EG1571" s="42"/>
      <c r="EH1571" s="42"/>
      <c r="EI1571" s="42"/>
      <c r="EJ1571" s="42"/>
      <c r="EK1571" s="42"/>
      <c r="EL1571" s="42"/>
      <c r="EM1571" s="42"/>
      <c r="EN1571" s="42"/>
      <c r="EO1571" s="42"/>
      <c r="EP1571" s="42"/>
      <c r="EQ1571" s="42"/>
      <c r="ER1571" s="42"/>
      <c r="ES1571" s="42"/>
      <c r="ET1571" s="42"/>
      <c r="EU1571" s="42"/>
      <c r="EV1571" s="42"/>
      <c r="EW1571" s="42"/>
      <c r="EX1571" s="42"/>
      <c r="EY1571" s="42"/>
      <c r="EZ1571" s="42"/>
      <c r="FA1571" s="42"/>
      <c r="FB1571" s="42"/>
      <c r="FC1571" s="42"/>
      <c r="FD1571" s="42"/>
      <c r="FE1571" s="42"/>
      <c r="FF1571" s="42"/>
      <c r="FG1571" s="42"/>
      <c r="FH1571" s="42"/>
      <c r="FI1571" s="42"/>
      <c r="FJ1571" s="42"/>
      <c r="FK1571" s="42"/>
      <c r="FL1571" s="42"/>
      <c r="FM1571" s="42"/>
      <c r="FN1571" s="42"/>
      <c r="FO1571" s="42"/>
      <c r="FP1571" s="42"/>
      <c r="FQ1571" s="42"/>
      <c r="FR1571" s="42"/>
      <c r="FS1571" s="42"/>
      <c r="FT1571" s="42"/>
      <c r="FU1571" s="42"/>
      <c r="FV1571" s="42"/>
      <c r="FW1571" s="42"/>
      <c r="FX1571" s="42"/>
      <c r="FY1571" s="42"/>
      <c r="FZ1571" s="42"/>
      <c r="GA1571" s="42"/>
      <c r="GB1571" s="42"/>
      <c r="GC1571" s="42"/>
      <c r="GD1571" s="42"/>
      <c r="GE1571" s="42"/>
      <c r="GF1571" s="42"/>
      <c r="GG1571" s="42"/>
      <c r="GH1571" s="42"/>
      <c r="GI1571" s="42"/>
      <c r="GJ1571" s="42"/>
      <c r="GK1571" s="42"/>
      <c r="GL1571" s="42"/>
      <c r="GM1571" s="42"/>
      <c r="GN1571" s="42"/>
      <c r="GO1571" s="42"/>
      <c r="GP1571" s="42"/>
      <c r="GQ1571" s="42"/>
      <c r="GR1571" s="42"/>
      <c r="GS1571" s="42"/>
      <c r="GT1571" s="42"/>
      <c r="GU1571" s="42"/>
      <c r="GV1571" s="42"/>
      <c r="GW1571" s="42"/>
      <c r="GX1571" s="42"/>
      <c r="GY1571" s="42"/>
      <c r="GZ1571" s="42"/>
      <c r="HA1571" s="42"/>
      <c r="HB1571" s="42"/>
      <c r="HC1571" s="42"/>
      <c r="HD1571" s="42"/>
      <c r="HE1571" s="42"/>
      <c r="HF1571" s="42"/>
      <c r="HG1571" s="42"/>
      <c r="HH1571" s="42"/>
      <c r="HI1571" s="42"/>
      <c r="HJ1571" s="42"/>
      <c r="HK1571" s="42"/>
      <c r="HL1571" s="42"/>
      <c r="HM1571" s="42"/>
      <c r="HN1571" s="42"/>
      <c r="HO1571" s="42"/>
      <c r="HP1571" s="42"/>
      <c r="HQ1571" s="42"/>
      <c r="HR1571" s="42"/>
      <c r="HS1571" s="42"/>
      <c r="HT1571" s="42"/>
      <c r="HU1571" s="42"/>
      <c r="HV1571" s="42"/>
      <c r="HW1571" s="42"/>
      <c r="HX1571" s="42"/>
      <c r="HY1571" s="42"/>
      <c r="HZ1571" s="42"/>
      <c r="IA1571" s="42"/>
      <c r="IB1571" s="42"/>
      <c r="IC1571" s="42"/>
      <c r="ID1571" s="42"/>
      <c r="IE1571" s="42"/>
      <c r="IF1571" s="42"/>
      <c r="IG1571" s="42"/>
      <c r="IH1571" s="42"/>
      <c r="II1571" s="42"/>
      <c r="IJ1571" s="42"/>
      <c r="IK1571" s="42"/>
      <c r="IL1571" s="42"/>
      <c r="IM1571" s="42"/>
      <c r="IN1571" s="42"/>
      <c r="IO1571" s="42"/>
      <c r="IP1571" s="42"/>
      <c r="IQ1571" s="42"/>
      <c r="IR1571" s="42"/>
      <c r="IS1571" s="42"/>
      <c r="IT1571" s="42"/>
    </row>
    <row r="1572" s="168" customFormat="true" ht="15.75" hidden="true" customHeight="true" outlineLevel="0" collapsed="false">
      <c r="A1572" s="92" t="s">
        <v>204</v>
      </c>
      <c r="B1572" s="150" t="s">
        <v>238</v>
      </c>
      <c r="C1572" s="97" t="s">
        <v>692</v>
      </c>
      <c r="D1572" s="167" t="s">
        <v>453</v>
      </c>
      <c r="E1572" s="97" t="n">
        <v>17</v>
      </c>
      <c r="F1572" s="97" t="n">
        <v>1</v>
      </c>
      <c r="G1572" s="97" t="n">
        <v>10</v>
      </c>
      <c r="H1572" s="97"/>
      <c r="I1572" s="97"/>
      <c r="J1572" s="97"/>
      <c r="K1572" s="97"/>
      <c r="L1572" s="97"/>
      <c r="M1572" s="97"/>
      <c r="N1572" s="33" t="n">
        <f aca="false">E1572*F1572+H1572+J1572+K1572+L1572+M1572</f>
        <v>17</v>
      </c>
      <c r="O1572" s="37"/>
      <c r="P1572" s="97" t="n">
        <v>22</v>
      </c>
      <c r="Q1572" s="97" t="n">
        <v>1</v>
      </c>
      <c r="R1572" s="97"/>
      <c r="S1572" s="97"/>
      <c r="T1572" s="97"/>
      <c r="U1572" s="97"/>
      <c r="V1572" s="97"/>
      <c r="W1572" s="97"/>
      <c r="X1572" s="97"/>
      <c r="Y1572" s="97"/>
      <c r="Z1572" s="36" t="n">
        <f aca="false">P1572*Q1572+S1572+U1572+V1572+W1572+X1572+Y1572</f>
        <v>22</v>
      </c>
      <c r="AA1572" s="36" t="n">
        <f aca="false">N1572+Z1572</f>
        <v>39</v>
      </c>
      <c r="AB1572" s="74" t="s">
        <v>109</v>
      </c>
      <c r="AC1572" s="37"/>
      <c r="AD1572" s="97"/>
      <c r="AE1572" s="36" t="n">
        <f aca="false">P1572*Q1572</f>
        <v>22</v>
      </c>
      <c r="AF1572" s="38" t="n">
        <f aca="false">E1572*F1572+P1572*Q1572</f>
        <v>39</v>
      </c>
      <c r="AG1572" s="39" t="str">
        <f aca="false">AB1572</f>
        <v>Устинов М.Ю.</v>
      </c>
      <c r="AH1572" s="39" t="str">
        <f aca="false">C1572</f>
        <v>1ОСАТ9-10</v>
      </c>
      <c r="AI1572" s="40" t="str">
        <f aca="false">B1572</f>
        <v>25</v>
      </c>
      <c r="AJ1572" s="39" t="str">
        <f aca="false">CONCATENATE(A1572," ",D1572)</f>
        <v>ЭК.05 Индивидуальный проект (Реализуется в рамках времени, отведенного на освоение Информатики , физики)</v>
      </c>
      <c r="AK1572" s="39" t="n">
        <f aca="false">E1572*F1572+P1572*Q1572+H1572+J1572+S1572+U1572</f>
        <v>39</v>
      </c>
      <c r="AL1572" s="39" t="n">
        <f aca="false">L1572+W1572</f>
        <v>0</v>
      </c>
      <c r="AM1572" s="39" t="n">
        <f aca="false">M1572+X1572</f>
        <v>0</v>
      </c>
      <c r="AN1572" s="39" t="n">
        <f aca="false">Y1572</f>
        <v>0</v>
      </c>
      <c r="AO1572" s="39" t="n">
        <f aca="false">SUM(AK1572:AN1572)</f>
        <v>39</v>
      </c>
      <c r="AP1572" s="41" t="n">
        <f aca="false">K1572+V1572</f>
        <v>0</v>
      </c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  <c r="BA1572" s="42"/>
      <c r="BB1572" s="42"/>
      <c r="BC1572" s="42"/>
      <c r="BD1572" s="42"/>
      <c r="BE1572" s="42"/>
      <c r="BF1572" s="42"/>
      <c r="BG1572" s="42"/>
      <c r="BH1572" s="42"/>
      <c r="BI1572" s="42"/>
      <c r="BJ1572" s="42"/>
      <c r="BK1572" s="42"/>
      <c r="BL1572" s="42"/>
      <c r="BM1572" s="42"/>
      <c r="BN1572" s="42"/>
      <c r="BO1572" s="42"/>
      <c r="BP1572" s="42"/>
      <c r="BQ1572" s="42"/>
      <c r="BR1572" s="42"/>
      <c r="BS1572" s="42"/>
      <c r="BT1572" s="42"/>
      <c r="BU1572" s="42"/>
      <c r="BV1572" s="42"/>
      <c r="BW1572" s="42"/>
      <c r="BX1572" s="42"/>
      <c r="BY1572" s="42"/>
      <c r="BZ1572" s="42"/>
      <c r="CA1572" s="42"/>
      <c r="CB1572" s="42"/>
      <c r="CC1572" s="42"/>
      <c r="CD1572" s="42"/>
      <c r="CE1572" s="42"/>
      <c r="CF1572" s="42"/>
      <c r="CG1572" s="42"/>
      <c r="CH1572" s="42"/>
      <c r="CI1572" s="42"/>
      <c r="CJ1572" s="42"/>
      <c r="CK1572" s="42"/>
      <c r="CL1572" s="42"/>
      <c r="CM1572" s="42"/>
      <c r="CN1572" s="42"/>
      <c r="CO1572" s="42"/>
      <c r="CP1572" s="42"/>
      <c r="CQ1572" s="42"/>
      <c r="CR1572" s="42"/>
      <c r="CS1572" s="42"/>
      <c r="CT1572" s="42"/>
      <c r="CU1572" s="42"/>
      <c r="CV1572" s="42"/>
      <c r="CW1572" s="42"/>
      <c r="CX1572" s="42"/>
      <c r="CY1572" s="42"/>
      <c r="CZ1572" s="42"/>
      <c r="DA1572" s="42"/>
      <c r="DB1572" s="42"/>
      <c r="DC1572" s="42"/>
      <c r="DD1572" s="42"/>
      <c r="DE1572" s="42"/>
      <c r="DF1572" s="42"/>
      <c r="DG1572" s="42"/>
      <c r="DH1572" s="42"/>
      <c r="DI1572" s="42"/>
      <c r="DJ1572" s="42"/>
      <c r="DK1572" s="42"/>
      <c r="DL1572" s="42"/>
      <c r="DM1572" s="42"/>
      <c r="DN1572" s="42"/>
      <c r="DO1572" s="42"/>
      <c r="DP1572" s="42"/>
      <c r="DQ1572" s="42"/>
      <c r="DR1572" s="42"/>
      <c r="DS1572" s="42"/>
      <c r="DT1572" s="42"/>
      <c r="DU1572" s="42"/>
      <c r="DV1572" s="42"/>
      <c r="DW1572" s="42"/>
      <c r="DX1572" s="42"/>
      <c r="DY1572" s="42"/>
      <c r="DZ1572" s="42"/>
      <c r="EA1572" s="42"/>
      <c r="EB1572" s="42"/>
      <c r="EC1572" s="42"/>
      <c r="ED1572" s="42"/>
      <c r="EE1572" s="42"/>
      <c r="EF1572" s="42"/>
      <c r="EG1572" s="42"/>
      <c r="EH1572" s="42"/>
      <c r="EI1572" s="42"/>
      <c r="EJ1572" s="42"/>
      <c r="EK1572" s="42"/>
      <c r="EL1572" s="42"/>
      <c r="EM1572" s="42"/>
      <c r="EN1572" s="42"/>
      <c r="EO1572" s="42"/>
      <c r="EP1572" s="42"/>
      <c r="EQ1572" s="42"/>
      <c r="ER1572" s="42"/>
      <c r="ES1572" s="42"/>
      <c r="ET1572" s="42"/>
      <c r="EU1572" s="42"/>
      <c r="EV1572" s="42"/>
      <c r="EW1572" s="42"/>
      <c r="EX1572" s="42"/>
      <c r="EY1572" s="42"/>
      <c r="EZ1572" s="42"/>
      <c r="FA1572" s="42"/>
      <c r="FB1572" s="42"/>
      <c r="FC1572" s="42"/>
      <c r="FD1572" s="42"/>
      <c r="FE1572" s="42"/>
      <c r="FF1572" s="42"/>
      <c r="FG1572" s="42"/>
      <c r="FH1572" s="42"/>
      <c r="FI1572" s="42"/>
      <c r="FJ1572" s="42"/>
      <c r="FK1572" s="42"/>
      <c r="FL1572" s="42"/>
      <c r="FM1572" s="42"/>
      <c r="FN1572" s="42"/>
      <c r="FO1572" s="42"/>
      <c r="FP1572" s="42"/>
      <c r="FQ1572" s="42"/>
      <c r="FR1572" s="42"/>
      <c r="FS1572" s="42"/>
      <c r="FT1572" s="42"/>
      <c r="FU1572" s="42"/>
      <c r="FV1572" s="42"/>
      <c r="FW1572" s="42"/>
      <c r="FX1572" s="42"/>
      <c r="FY1572" s="42"/>
      <c r="FZ1572" s="42"/>
      <c r="GA1572" s="42"/>
      <c r="GB1572" s="42"/>
      <c r="GC1572" s="42"/>
      <c r="GD1572" s="42"/>
      <c r="GE1572" s="42"/>
      <c r="GF1572" s="42"/>
      <c r="GG1572" s="42"/>
      <c r="GH1572" s="42"/>
      <c r="GI1572" s="42"/>
      <c r="GJ1572" s="42"/>
      <c r="GK1572" s="42"/>
      <c r="GL1572" s="42"/>
      <c r="GM1572" s="42"/>
      <c r="GN1572" s="42"/>
      <c r="GO1572" s="42"/>
      <c r="GP1572" s="42"/>
      <c r="GQ1572" s="42"/>
      <c r="GR1572" s="42"/>
      <c r="GS1572" s="42"/>
      <c r="GT1572" s="42"/>
      <c r="GU1572" s="42"/>
      <c r="GV1572" s="42"/>
      <c r="GW1572" s="42"/>
      <c r="GX1572" s="42"/>
      <c r="GY1572" s="42"/>
      <c r="GZ1572" s="42"/>
      <c r="HA1572" s="42"/>
      <c r="HB1572" s="42"/>
      <c r="HC1572" s="42"/>
      <c r="HD1572" s="42"/>
      <c r="HE1572" s="42"/>
      <c r="HF1572" s="42"/>
      <c r="HG1572" s="42"/>
      <c r="HH1572" s="42"/>
      <c r="HI1572" s="42"/>
      <c r="HJ1572" s="42"/>
      <c r="HK1572" s="42"/>
      <c r="HL1572" s="42"/>
      <c r="HM1572" s="42"/>
      <c r="HN1572" s="42"/>
      <c r="HO1572" s="42"/>
      <c r="HP1572" s="42"/>
      <c r="HQ1572" s="42"/>
      <c r="HR1572" s="42"/>
      <c r="HS1572" s="42"/>
      <c r="HT1572" s="42"/>
      <c r="HU1572" s="42"/>
      <c r="HV1572" s="42"/>
      <c r="HW1572" s="42"/>
      <c r="HX1572" s="42"/>
      <c r="HY1572" s="42"/>
      <c r="HZ1572" s="42"/>
      <c r="IA1572" s="42"/>
      <c r="IB1572" s="42"/>
      <c r="IC1572" s="42"/>
      <c r="ID1572" s="42"/>
      <c r="IE1572" s="42"/>
      <c r="IF1572" s="42"/>
      <c r="IG1572" s="42"/>
      <c r="IH1572" s="42"/>
      <c r="II1572" s="42"/>
      <c r="IJ1572" s="42"/>
      <c r="IK1572" s="42"/>
      <c r="IL1572" s="42"/>
      <c r="IM1572" s="42"/>
      <c r="IN1572" s="42"/>
      <c r="IO1572" s="42"/>
      <c r="IP1572" s="42"/>
      <c r="IQ1572" s="42"/>
      <c r="IR1572" s="42"/>
      <c r="IS1572" s="42"/>
      <c r="IT1572" s="42"/>
    </row>
    <row r="1573" s="13" customFormat="true" ht="19.5" hidden="true" customHeight="true" outlineLevel="0" collapsed="false">
      <c r="A1573" s="92" t="s">
        <v>202</v>
      </c>
      <c r="B1573" s="150" t="s">
        <v>238</v>
      </c>
      <c r="C1573" s="97" t="s">
        <v>693</v>
      </c>
      <c r="D1573" s="82" t="s">
        <v>203</v>
      </c>
      <c r="E1573" s="97" t="n">
        <v>17</v>
      </c>
      <c r="F1573" s="97" t="n">
        <v>1</v>
      </c>
      <c r="G1573" s="97" t="n">
        <v>20</v>
      </c>
      <c r="H1573" s="97"/>
      <c r="I1573" s="97"/>
      <c r="J1573" s="97"/>
      <c r="K1573" s="97"/>
      <c r="L1573" s="97"/>
      <c r="M1573" s="97"/>
      <c r="N1573" s="33" t="n">
        <f aca="false">E1573*F1573+H1573+J1573+K1573+L1573+M1573</f>
        <v>17</v>
      </c>
      <c r="O1573" s="37"/>
      <c r="P1573" s="97" t="n">
        <v>22</v>
      </c>
      <c r="Q1573" s="97" t="n">
        <v>1</v>
      </c>
      <c r="R1573" s="97"/>
      <c r="S1573" s="97"/>
      <c r="T1573" s="97"/>
      <c r="U1573" s="97"/>
      <c r="V1573" s="97"/>
      <c r="W1573" s="97" t="n">
        <v>2</v>
      </c>
      <c r="X1573" s="97"/>
      <c r="Y1573" s="97"/>
      <c r="Z1573" s="36" t="n">
        <f aca="false">P1573*Q1573+S1573+U1573+V1573+W1573+X1573+Y1573</f>
        <v>24</v>
      </c>
      <c r="AA1573" s="36" t="n">
        <f aca="false">N1573+Z1573</f>
        <v>41</v>
      </c>
      <c r="AB1573" s="74" t="s">
        <v>212</v>
      </c>
      <c r="AC1573" s="37"/>
      <c r="AD1573" s="97"/>
      <c r="AE1573" s="36" t="n">
        <f aca="false">P1573*Q1573</f>
        <v>22</v>
      </c>
      <c r="AF1573" s="38" t="n">
        <f aca="false">E1573*F1573+P1573*Q1573</f>
        <v>39</v>
      </c>
      <c r="AG1573" s="39" t="str">
        <f aca="false">AB1573</f>
        <v>Соколюк А.В.</v>
      </c>
      <c r="AH1573" s="39" t="str">
        <f aca="false">C1573</f>
        <v>1АСС9-10</v>
      </c>
      <c r="AI1573" s="40" t="str">
        <f aca="false">B1573</f>
        <v>25</v>
      </c>
      <c r="AJ1573" s="39" t="str">
        <f aca="false">CONCATENATE(A1573," ",D1573)</f>
        <v>ЭК.04 Введение в специальность</v>
      </c>
      <c r="AK1573" s="39" t="n">
        <f aca="false">E1573*F1573+P1573*Q1573+H1573+J1573+S1573+U1573</f>
        <v>39</v>
      </c>
      <c r="AL1573" s="39" t="n">
        <f aca="false">L1573+W1573</f>
        <v>2</v>
      </c>
      <c r="AM1573" s="39" t="n">
        <f aca="false">M1573+X1573</f>
        <v>0</v>
      </c>
      <c r="AN1573" s="39" t="n">
        <f aca="false">Y1573</f>
        <v>0</v>
      </c>
      <c r="AO1573" s="39" t="n">
        <f aca="false">SUM(AK1573:AN1573)</f>
        <v>41</v>
      </c>
      <c r="AP1573" s="41" t="n">
        <f aca="false">K1573+V1573</f>
        <v>0</v>
      </c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  <c r="BA1573" s="42"/>
      <c r="BB1573" s="42"/>
      <c r="BC1573" s="42"/>
      <c r="BD1573" s="42"/>
      <c r="BE1573" s="42"/>
      <c r="BF1573" s="42"/>
      <c r="BG1573" s="42"/>
      <c r="BH1573" s="42"/>
      <c r="BI1573" s="42"/>
      <c r="BJ1573" s="42"/>
      <c r="BK1573" s="42"/>
      <c r="BL1573" s="42"/>
      <c r="BM1573" s="42"/>
      <c r="BN1573" s="42"/>
      <c r="BO1573" s="42"/>
      <c r="BP1573" s="42"/>
      <c r="BQ1573" s="42"/>
      <c r="BR1573" s="42"/>
      <c r="BS1573" s="42"/>
      <c r="BT1573" s="42"/>
      <c r="BU1573" s="42"/>
      <c r="BV1573" s="42"/>
      <c r="BW1573" s="42"/>
      <c r="BX1573" s="42"/>
      <c r="BY1573" s="42"/>
      <c r="BZ1573" s="42"/>
      <c r="CA1573" s="42"/>
      <c r="CB1573" s="42"/>
      <c r="CC1573" s="42"/>
      <c r="CD1573" s="42"/>
      <c r="CE1573" s="42"/>
      <c r="CF1573" s="42"/>
      <c r="CG1573" s="42"/>
      <c r="CH1573" s="42"/>
      <c r="CI1573" s="42"/>
      <c r="CJ1573" s="42"/>
      <c r="CK1573" s="42"/>
      <c r="CL1573" s="42"/>
      <c r="CM1573" s="42"/>
      <c r="CN1573" s="42"/>
      <c r="CO1573" s="42"/>
      <c r="CP1573" s="42"/>
      <c r="CQ1573" s="42"/>
      <c r="CR1573" s="42"/>
      <c r="CS1573" s="42"/>
      <c r="CT1573" s="42"/>
      <c r="CU1573" s="42"/>
      <c r="CV1573" s="42"/>
      <c r="CW1573" s="42"/>
      <c r="CX1573" s="42"/>
      <c r="CY1573" s="42"/>
      <c r="CZ1573" s="42"/>
      <c r="DA1573" s="42"/>
      <c r="DB1573" s="42"/>
      <c r="DC1573" s="42"/>
      <c r="DD1573" s="42"/>
      <c r="DE1573" s="42"/>
      <c r="DF1573" s="42"/>
      <c r="DG1573" s="42"/>
      <c r="DH1573" s="42"/>
      <c r="DI1573" s="42"/>
      <c r="DJ1573" s="42"/>
      <c r="DK1573" s="42"/>
      <c r="DL1573" s="42"/>
      <c r="DM1573" s="42"/>
      <c r="DN1573" s="42"/>
      <c r="DO1573" s="42"/>
      <c r="DP1573" s="42"/>
      <c r="DQ1573" s="42"/>
      <c r="DR1573" s="42"/>
      <c r="DS1573" s="42"/>
      <c r="DT1573" s="42"/>
      <c r="DU1573" s="42"/>
      <c r="DV1573" s="42"/>
      <c r="DW1573" s="42"/>
      <c r="DX1573" s="42"/>
      <c r="DY1573" s="42"/>
      <c r="DZ1573" s="42"/>
      <c r="EA1573" s="42"/>
      <c r="EB1573" s="42"/>
      <c r="EC1573" s="42"/>
      <c r="ED1573" s="42"/>
      <c r="EE1573" s="42"/>
      <c r="EF1573" s="42"/>
      <c r="EG1573" s="42"/>
      <c r="EH1573" s="42"/>
      <c r="EI1573" s="42"/>
      <c r="EJ1573" s="42"/>
      <c r="EK1573" s="42"/>
      <c r="EL1573" s="42"/>
      <c r="EM1573" s="42"/>
      <c r="EN1573" s="42"/>
      <c r="EO1573" s="42"/>
      <c r="EP1573" s="42"/>
      <c r="EQ1573" s="42"/>
      <c r="ER1573" s="42"/>
      <c r="ES1573" s="42"/>
      <c r="ET1573" s="42"/>
      <c r="EU1573" s="42"/>
      <c r="EV1573" s="42"/>
      <c r="EW1573" s="42"/>
      <c r="EX1573" s="42"/>
      <c r="EY1573" s="42"/>
      <c r="EZ1573" s="42"/>
      <c r="FA1573" s="42"/>
      <c r="FB1573" s="42"/>
      <c r="FC1573" s="42"/>
      <c r="FD1573" s="42"/>
      <c r="FE1573" s="42"/>
      <c r="FF1573" s="42"/>
      <c r="FG1573" s="42"/>
      <c r="FH1573" s="42"/>
      <c r="FI1573" s="42"/>
      <c r="FJ1573" s="42"/>
      <c r="FK1573" s="42"/>
      <c r="FL1573" s="42"/>
      <c r="FM1573" s="42"/>
      <c r="FN1573" s="42"/>
      <c r="FO1573" s="42"/>
      <c r="FP1573" s="42"/>
      <c r="FQ1573" s="42"/>
      <c r="FR1573" s="42"/>
      <c r="FS1573" s="42"/>
      <c r="FT1573" s="42"/>
      <c r="FU1573" s="42"/>
      <c r="FV1573" s="42"/>
      <c r="FW1573" s="42"/>
      <c r="FX1573" s="42"/>
      <c r="FY1573" s="42"/>
      <c r="FZ1573" s="42"/>
      <c r="GA1573" s="42"/>
      <c r="GB1573" s="42"/>
      <c r="GC1573" s="42"/>
      <c r="GD1573" s="42"/>
      <c r="GE1573" s="42"/>
      <c r="GF1573" s="42"/>
      <c r="GG1573" s="42"/>
      <c r="GH1573" s="42"/>
      <c r="GI1573" s="42"/>
      <c r="GJ1573" s="42"/>
      <c r="GK1573" s="42"/>
      <c r="GL1573" s="42"/>
      <c r="GM1573" s="42"/>
      <c r="GN1573" s="42"/>
      <c r="GO1573" s="42"/>
      <c r="GP1573" s="42"/>
      <c r="GQ1573" s="42"/>
      <c r="GR1573" s="42"/>
      <c r="GS1573" s="42"/>
      <c r="GT1573" s="42"/>
      <c r="GU1573" s="42"/>
      <c r="GV1573" s="42"/>
      <c r="GW1573" s="42"/>
      <c r="GX1573" s="42"/>
      <c r="GY1573" s="42"/>
      <c r="GZ1573" s="42"/>
      <c r="HA1573" s="42"/>
      <c r="HB1573" s="42"/>
      <c r="HC1573" s="42"/>
      <c r="HD1573" s="42"/>
      <c r="HE1573" s="42"/>
      <c r="HF1573" s="42"/>
      <c r="HG1573" s="42"/>
      <c r="HH1573" s="42"/>
      <c r="HI1573" s="42"/>
      <c r="HJ1573" s="42"/>
      <c r="HK1573" s="42"/>
      <c r="HL1573" s="42"/>
      <c r="HM1573" s="42"/>
      <c r="HN1573" s="42"/>
      <c r="HO1573" s="42"/>
      <c r="HP1573" s="42"/>
      <c r="HQ1573" s="42"/>
      <c r="HR1573" s="42"/>
      <c r="HS1573" s="42"/>
      <c r="HT1573" s="42"/>
      <c r="HU1573" s="42"/>
      <c r="HV1573" s="42"/>
      <c r="HW1573" s="42"/>
      <c r="HX1573" s="42"/>
      <c r="HY1573" s="42"/>
      <c r="HZ1573" s="42"/>
      <c r="IA1573" s="42"/>
      <c r="IB1573" s="42"/>
      <c r="IC1573" s="42"/>
      <c r="ID1573" s="42"/>
      <c r="IE1573" s="42"/>
      <c r="IF1573" s="42"/>
      <c r="IG1573" s="42"/>
      <c r="IH1573" s="42"/>
      <c r="II1573" s="42"/>
      <c r="IJ1573" s="42"/>
      <c r="IK1573" s="42"/>
      <c r="IL1573" s="42"/>
      <c r="IM1573" s="42"/>
      <c r="IN1573" s="42"/>
      <c r="IO1573" s="42"/>
      <c r="IP1573" s="42"/>
      <c r="IQ1573" s="42"/>
      <c r="IR1573" s="42"/>
      <c r="IS1573" s="42"/>
      <c r="IT1573" s="42"/>
    </row>
    <row r="1574" s="168" customFormat="true" ht="15.75" hidden="true" customHeight="true" outlineLevel="0" collapsed="false">
      <c r="A1574" s="92" t="s">
        <v>204</v>
      </c>
      <c r="B1574" s="150" t="s">
        <v>238</v>
      </c>
      <c r="C1574" s="97" t="s">
        <v>693</v>
      </c>
      <c r="D1574" s="167" t="s">
        <v>453</v>
      </c>
      <c r="E1574" s="97" t="n">
        <v>17</v>
      </c>
      <c r="F1574" s="97" t="n">
        <v>1</v>
      </c>
      <c r="G1574" s="97" t="n">
        <v>10</v>
      </c>
      <c r="H1574" s="97"/>
      <c r="I1574" s="97"/>
      <c r="J1574" s="97"/>
      <c r="K1574" s="97"/>
      <c r="L1574" s="97"/>
      <c r="M1574" s="97"/>
      <c r="N1574" s="33" t="n">
        <f aca="false">E1574*F1574+H1574+J1574+K1574+L1574+M1574</f>
        <v>17</v>
      </c>
      <c r="O1574" s="37"/>
      <c r="P1574" s="97" t="n">
        <v>22</v>
      </c>
      <c r="Q1574" s="97" t="n">
        <v>1</v>
      </c>
      <c r="R1574" s="97"/>
      <c r="S1574" s="97"/>
      <c r="T1574" s="97"/>
      <c r="U1574" s="97"/>
      <c r="V1574" s="97"/>
      <c r="W1574" s="97"/>
      <c r="X1574" s="97"/>
      <c r="Y1574" s="97"/>
      <c r="Z1574" s="36" t="n">
        <f aca="false">P1574*Q1574+S1574+U1574+V1574+W1574+X1574+Y1574</f>
        <v>22</v>
      </c>
      <c r="AA1574" s="36" t="n">
        <f aca="false">N1574+Z1574</f>
        <v>39</v>
      </c>
      <c r="AB1574" s="74" t="s">
        <v>212</v>
      </c>
      <c r="AC1574" s="37"/>
      <c r="AD1574" s="97"/>
      <c r="AE1574" s="36" t="n">
        <f aca="false">P1574*Q1574</f>
        <v>22</v>
      </c>
      <c r="AF1574" s="38" t="n">
        <f aca="false">E1574*F1574+P1574*Q1574</f>
        <v>39</v>
      </c>
      <c r="AG1574" s="39" t="str">
        <f aca="false">AB1574</f>
        <v>Соколюк А.В.</v>
      </c>
      <c r="AH1574" s="39" t="str">
        <f aca="false">C1574</f>
        <v>1АСС9-10</v>
      </c>
      <c r="AI1574" s="40" t="str">
        <f aca="false">B1574</f>
        <v>25</v>
      </c>
      <c r="AJ1574" s="39" t="str">
        <f aca="false">CONCATENATE(A1574," ",D1574)</f>
        <v>ЭК.05 Индивидуальный проект (Реализуется в рамках времени, отведенного на освоение Информатики , физики)</v>
      </c>
      <c r="AK1574" s="39" t="n">
        <f aca="false">E1574*F1574+P1574*Q1574+H1574+J1574+S1574+U1574</f>
        <v>39</v>
      </c>
      <c r="AL1574" s="39" t="n">
        <f aca="false">L1574+W1574</f>
        <v>0</v>
      </c>
      <c r="AM1574" s="39" t="n">
        <f aca="false">M1574+X1574</f>
        <v>0</v>
      </c>
      <c r="AN1574" s="39" t="n">
        <f aca="false">Y1574</f>
        <v>0</v>
      </c>
      <c r="AO1574" s="39" t="n">
        <f aca="false">SUM(AK1574:AN1574)</f>
        <v>39</v>
      </c>
      <c r="AP1574" s="41" t="n">
        <f aca="false">K1574+V1574</f>
        <v>0</v>
      </c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  <c r="BA1574" s="42"/>
      <c r="BB1574" s="42"/>
      <c r="BC1574" s="42"/>
      <c r="BD1574" s="42"/>
      <c r="BE1574" s="42"/>
      <c r="BF1574" s="42"/>
      <c r="BG1574" s="42"/>
      <c r="BH1574" s="42"/>
      <c r="BI1574" s="42"/>
      <c r="BJ1574" s="42"/>
      <c r="BK1574" s="42"/>
      <c r="BL1574" s="42"/>
      <c r="BM1574" s="42"/>
      <c r="BN1574" s="42"/>
      <c r="BO1574" s="42"/>
      <c r="BP1574" s="42"/>
      <c r="BQ1574" s="42"/>
      <c r="BR1574" s="42"/>
      <c r="BS1574" s="42"/>
      <c r="BT1574" s="42"/>
      <c r="BU1574" s="42"/>
      <c r="BV1574" s="42"/>
      <c r="BW1574" s="42"/>
      <c r="BX1574" s="42"/>
      <c r="BY1574" s="42"/>
      <c r="BZ1574" s="42"/>
      <c r="CA1574" s="42"/>
      <c r="CB1574" s="42"/>
      <c r="CC1574" s="42"/>
      <c r="CD1574" s="42"/>
      <c r="CE1574" s="42"/>
      <c r="CF1574" s="42"/>
      <c r="CG1574" s="42"/>
      <c r="CH1574" s="42"/>
      <c r="CI1574" s="42"/>
      <c r="CJ1574" s="42"/>
      <c r="CK1574" s="42"/>
      <c r="CL1574" s="42"/>
      <c r="CM1574" s="42"/>
      <c r="CN1574" s="42"/>
      <c r="CO1574" s="42"/>
      <c r="CP1574" s="42"/>
      <c r="CQ1574" s="42"/>
      <c r="CR1574" s="42"/>
      <c r="CS1574" s="42"/>
      <c r="CT1574" s="42"/>
      <c r="CU1574" s="42"/>
      <c r="CV1574" s="42"/>
      <c r="CW1574" s="42"/>
      <c r="CX1574" s="42"/>
      <c r="CY1574" s="42"/>
      <c r="CZ1574" s="42"/>
      <c r="DA1574" s="42"/>
      <c r="DB1574" s="42"/>
      <c r="DC1574" s="42"/>
      <c r="DD1574" s="42"/>
      <c r="DE1574" s="42"/>
      <c r="DF1574" s="42"/>
      <c r="DG1574" s="42"/>
      <c r="DH1574" s="42"/>
      <c r="DI1574" s="42"/>
      <c r="DJ1574" s="42"/>
      <c r="DK1574" s="42"/>
      <c r="DL1574" s="42"/>
      <c r="DM1574" s="42"/>
      <c r="DN1574" s="42"/>
      <c r="DO1574" s="42"/>
      <c r="DP1574" s="42"/>
      <c r="DQ1574" s="42"/>
      <c r="DR1574" s="42"/>
      <c r="DS1574" s="42"/>
      <c r="DT1574" s="42"/>
      <c r="DU1574" s="42"/>
      <c r="DV1574" s="42"/>
      <c r="DW1574" s="42"/>
      <c r="DX1574" s="42"/>
      <c r="DY1574" s="42"/>
      <c r="DZ1574" s="42"/>
      <c r="EA1574" s="42"/>
      <c r="EB1574" s="42"/>
      <c r="EC1574" s="42"/>
      <c r="ED1574" s="42"/>
      <c r="EE1574" s="42"/>
      <c r="EF1574" s="42"/>
      <c r="EG1574" s="42"/>
      <c r="EH1574" s="42"/>
      <c r="EI1574" s="42"/>
      <c r="EJ1574" s="42"/>
      <c r="EK1574" s="42"/>
      <c r="EL1574" s="42"/>
      <c r="EM1574" s="42"/>
      <c r="EN1574" s="42"/>
      <c r="EO1574" s="42"/>
      <c r="EP1574" s="42"/>
      <c r="EQ1574" s="42"/>
      <c r="ER1574" s="42"/>
      <c r="ES1574" s="42"/>
      <c r="ET1574" s="42"/>
      <c r="EU1574" s="42"/>
      <c r="EV1574" s="42"/>
      <c r="EW1574" s="42"/>
      <c r="EX1574" s="42"/>
      <c r="EY1574" s="42"/>
      <c r="EZ1574" s="42"/>
      <c r="FA1574" s="42"/>
      <c r="FB1574" s="42"/>
      <c r="FC1574" s="42"/>
      <c r="FD1574" s="42"/>
      <c r="FE1574" s="42"/>
      <c r="FF1574" s="42"/>
      <c r="FG1574" s="42"/>
      <c r="FH1574" s="42"/>
      <c r="FI1574" s="42"/>
      <c r="FJ1574" s="42"/>
      <c r="FK1574" s="42"/>
      <c r="FL1574" s="42"/>
      <c r="FM1574" s="42"/>
      <c r="FN1574" s="42"/>
      <c r="FO1574" s="42"/>
      <c r="FP1574" s="42"/>
      <c r="FQ1574" s="42"/>
      <c r="FR1574" s="42"/>
      <c r="FS1574" s="42"/>
      <c r="FT1574" s="42"/>
      <c r="FU1574" s="42"/>
      <c r="FV1574" s="42"/>
      <c r="FW1574" s="42"/>
      <c r="FX1574" s="42"/>
      <c r="FY1574" s="42"/>
      <c r="FZ1574" s="42"/>
      <c r="GA1574" s="42"/>
      <c r="GB1574" s="42"/>
      <c r="GC1574" s="42"/>
      <c r="GD1574" s="42"/>
      <c r="GE1574" s="42"/>
      <c r="GF1574" s="42"/>
      <c r="GG1574" s="42"/>
      <c r="GH1574" s="42"/>
      <c r="GI1574" s="42"/>
      <c r="GJ1574" s="42"/>
      <c r="GK1574" s="42"/>
      <c r="GL1574" s="42"/>
      <c r="GM1574" s="42"/>
      <c r="GN1574" s="42"/>
      <c r="GO1574" s="42"/>
      <c r="GP1574" s="42"/>
      <c r="GQ1574" s="42"/>
      <c r="GR1574" s="42"/>
      <c r="GS1574" s="42"/>
      <c r="GT1574" s="42"/>
      <c r="GU1574" s="42"/>
      <c r="GV1574" s="42"/>
      <c r="GW1574" s="42"/>
      <c r="GX1574" s="42"/>
      <c r="GY1574" s="42"/>
      <c r="GZ1574" s="42"/>
      <c r="HA1574" s="42"/>
      <c r="HB1574" s="42"/>
      <c r="HC1574" s="42"/>
      <c r="HD1574" s="42"/>
      <c r="HE1574" s="42"/>
      <c r="HF1574" s="42"/>
      <c r="HG1574" s="42"/>
      <c r="HH1574" s="42"/>
      <c r="HI1574" s="42"/>
      <c r="HJ1574" s="42"/>
      <c r="HK1574" s="42"/>
      <c r="HL1574" s="42"/>
      <c r="HM1574" s="42"/>
      <c r="HN1574" s="42"/>
      <c r="HO1574" s="42"/>
      <c r="HP1574" s="42"/>
      <c r="HQ1574" s="42"/>
      <c r="HR1574" s="42"/>
      <c r="HS1574" s="42"/>
      <c r="HT1574" s="42"/>
      <c r="HU1574" s="42"/>
      <c r="HV1574" s="42"/>
      <c r="HW1574" s="42"/>
      <c r="HX1574" s="42"/>
      <c r="HY1574" s="42"/>
      <c r="HZ1574" s="42"/>
      <c r="IA1574" s="42"/>
      <c r="IB1574" s="42"/>
      <c r="IC1574" s="42"/>
      <c r="ID1574" s="42"/>
      <c r="IE1574" s="42"/>
      <c r="IF1574" s="42"/>
      <c r="IG1574" s="42"/>
      <c r="IH1574" s="42"/>
      <c r="II1574" s="42"/>
      <c r="IJ1574" s="42"/>
      <c r="IK1574" s="42"/>
      <c r="IL1574" s="42"/>
      <c r="IM1574" s="42"/>
      <c r="IN1574" s="42"/>
      <c r="IO1574" s="42"/>
      <c r="IP1574" s="42"/>
      <c r="IQ1574" s="42"/>
      <c r="IR1574" s="42"/>
      <c r="IS1574" s="42"/>
      <c r="IT1574" s="42"/>
    </row>
    <row r="1575" s="13" customFormat="true" ht="19.5" hidden="true" customHeight="true" outlineLevel="0" collapsed="false">
      <c r="A1575" s="92" t="s">
        <v>202</v>
      </c>
      <c r="B1575" s="150" t="s">
        <v>238</v>
      </c>
      <c r="C1575" s="97" t="s">
        <v>694</v>
      </c>
      <c r="D1575" s="82" t="s">
        <v>203</v>
      </c>
      <c r="E1575" s="97" t="n">
        <v>17</v>
      </c>
      <c r="F1575" s="97" t="n">
        <v>1</v>
      </c>
      <c r="G1575" s="97" t="n">
        <v>20</v>
      </c>
      <c r="H1575" s="97"/>
      <c r="I1575" s="97"/>
      <c r="J1575" s="97"/>
      <c r="K1575" s="97"/>
      <c r="L1575" s="97"/>
      <c r="M1575" s="97"/>
      <c r="N1575" s="33" t="n">
        <f aca="false">E1575*F1575+H1575+J1575+K1575+L1575+M1575</f>
        <v>17</v>
      </c>
      <c r="O1575" s="37"/>
      <c r="P1575" s="97" t="n">
        <v>22</v>
      </c>
      <c r="Q1575" s="97" t="n">
        <v>1</v>
      </c>
      <c r="R1575" s="97"/>
      <c r="S1575" s="97"/>
      <c r="T1575" s="97"/>
      <c r="U1575" s="97"/>
      <c r="V1575" s="97"/>
      <c r="W1575" s="97" t="n">
        <v>2</v>
      </c>
      <c r="X1575" s="97"/>
      <c r="Y1575" s="97"/>
      <c r="Z1575" s="36" t="n">
        <f aca="false">P1575*Q1575+S1575+U1575+V1575+W1575+X1575+Y1575</f>
        <v>24</v>
      </c>
      <c r="AA1575" s="36" t="n">
        <f aca="false">N1575+Z1575</f>
        <v>41</v>
      </c>
      <c r="AB1575" s="74" t="s">
        <v>212</v>
      </c>
      <c r="AC1575" s="37"/>
      <c r="AD1575" s="97"/>
      <c r="AE1575" s="36" t="n">
        <f aca="false">P1575*Q1575</f>
        <v>22</v>
      </c>
      <c r="AF1575" s="38" t="n">
        <f aca="false">E1575*F1575+P1575*Q1575</f>
        <v>39</v>
      </c>
      <c r="AG1575" s="39" t="str">
        <f aca="false">AB1575</f>
        <v>Соколюк А.В.</v>
      </c>
      <c r="AH1575" s="39" t="str">
        <f aca="false">C1575</f>
        <v>1АСС9-11</v>
      </c>
      <c r="AI1575" s="40" t="str">
        <f aca="false">B1575</f>
        <v>25</v>
      </c>
      <c r="AJ1575" s="39" t="str">
        <f aca="false">CONCATENATE(A1575," ",D1575)</f>
        <v>ЭК.04 Введение в специальность</v>
      </c>
      <c r="AK1575" s="39" t="n">
        <f aca="false">E1575*F1575+P1575*Q1575+H1575+J1575+S1575+U1575</f>
        <v>39</v>
      </c>
      <c r="AL1575" s="39" t="n">
        <f aca="false">L1575+W1575</f>
        <v>2</v>
      </c>
      <c r="AM1575" s="39" t="n">
        <f aca="false">M1575+X1575</f>
        <v>0</v>
      </c>
      <c r="AN1575" s="39" t="n">
        <f aca="false">Y1575</f>
        <v>0</v>
      </c>
      <c r="AO1575" s="39" t="n">
        <f aca="false">SUM(AK1575:AN1575)</f>
        <v>41</v>
      </c>
      <c r="AP1575" s="41" t="n">
        <f aca="false">K1575+V1575</f>
        <v>0</v>
      </c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  <c r="BA1575" s="42"/>
      <c r="BB1575" s="42"/>
      <c r="BC1575" s="42"/>
      <c r="BD1575" s="42"/>
      <c r="BE1575" s="42"/>
      <c r="BF1575" s="42"/>
      <c r="BG1575" s="42"/>
      <c r="BH1575" s="42"/>
      <c r="BI1575" s="42"/>
      <c r="BJ1575" s="42"/>
      <c r="BK1575" s="42"/>
      <c r="BL1575" s="42"/>
      <c r="BM1575" s="42"/>
      <c r="BN1575" s="42"/>
      <c r="BO1575" s="42"/>
      <c r="BP1575" s="42"/>
      <c r="BQ1575" s="42"/>
      <c r="BR1575" s="42"/>
      <c r="BS1575" s="42"/>
      <c r="BT1575" s="42"/>
      <c r="BU1575" s="42"/>
      <c r="BV1575" s="42"/>
      <c r="BW1575" s="42"/>
      <c r="BX1575" s="42"/>
      <c r="BY1575" s="42"/>
      <c r="BZ1575" s="42"/>
      <c r="CA1575" s="42"/>
      <c r="CB1575" s="42"/>
      <c r="CC1575" s="42"/>
      <c r="CD1575" s="42"/>
      <c r="CE1575" s="42"/>
      <c r="CF1575" s="42"/>
      <c r="CG1575" s="42"/>
      <c r="CH1575" s="42"/>
      <c r="CI1575" s="42"/>
      <c r="CJ1575" s="42"/>
      <c r="CK1575" s="42"/>
      <c r="CL1575" s="42"/>
      <c r="CM1575" s="42"/>
      <c r="CN1575" s="42"/>
      <c r="CO1575" s="42"/>
      <c r="CP1575" s="42"/>
      <c r="CQ1575" s="42"/>
      <c r="CR1575" s="42"/>
      <c r="CS1575" s="42"/>
      <c r="CT1575" s="42"/>
      <c r="CU1575" s="42"/>
      <c r="CV1575" s="42"/>
      <c r="CW1575" s="42"/>
      <c r="CX1575" s="42"/>
      <c r="CY1575" s="42"/>
      <c r="CZ1575" s="42"/>
      <c r="DA1575" s="42"/>
      <c r="DB1575" s="42"/>
      <c r="DC1575" s="42"/>
      <c r="DD1575" s="42"/>
      <c r="DE1575" s="42"/>
      <c r="DF1575" s="42"/>
      <c r="DG1575" s="42"/>
      <c r="DH1575" s="42"/>
      <c r="DI1575" s="42"/>
      <c r="DJ1575" s="42"/>
      <c r="DK1575" s="42"/>
      <c r="DL1575" s="42"/>
      <c r="DM1575" s="42"/>
      <c r="DN1575" s="42"/>
      <c r="DO1575" s="42"/>
      <c r="DP1575" s="42"/>
      <c r="DQ1575" s="42"/>
      <c r="DR1575" s="42"/>
      <c r="DS1575" s="42"/>
      <c r="DT1575" s="42"/>
      <c r="DU1575" s="42"/>
      <c r="DV1575" s="42"/>
      <c r="DW1575" s="42"/>
      <c r="DX1575" s="42"/>
      <c r="DY1575" s="42"/>
      <c r="DZ1575" s="42"/>
      <c r="EA1575" s="42"/>
      <c r="EB1575" s="42"/>
      <c r="EC1575" s="42"/>
      <c r="ED1575" s="42"/>
      <c r="EE1575" s="42"/>
      <c r="EF1575" s="42"/>
      <c r="EG1575" s="42"/>
      <c r="EH1575" s="42"/>
      <c r="EI1575" s="42"/>
      <c r="EJ1575" s="42"/>
      <c r="EK1575" s="42"/>
      <c r="EL1575" s="42"/>
      <c r="EM1575" s="42"/>
      <c r="EN1575" s="42"/>
      <c r="EO1575" s="42"/>
      <c r="EP1575" s="42"/>
      <c r="EQ1575" s="42"/>
      <c r="ER1575" s="42"/>
      <c r="ES1575" s="42"/>
      <c r="ET1575" s="42"/>
      <c r="EU1575" s="42"/>
      <c r="EV1575" s="42"/>
      <c r="EW1575" s="42"/>
      <c r="EX1575" s="42"/>
      <c r="EY1575" s="42"/>
      <c r="EZ1575" s="42"/>
      <c r="FA1575" s="42"/>
      <c r="FB1575" s="42"/>
      <c r="FC1575" s="42"/>
      <c r="FD1575" s="42"/>
      <c r="FE1575" s="42"/>
      <c r="FF1575" s="42"/>
      <c r="FG1575" s="42"/>
      <c r="FH1575" s="42"/>
      <c r="FI1575" s="42"/>
      <c r="FJ1575" s="42"/>
      <c r="FK1575" s="42"/>
      <c r="FL1575" s="42"/>
      <c r="FM1575" s="42"/>
      <c r="FN1575" s="42"/>
      <c r="FO1575" s="42"/>
      <c r="FP1575" s="42"/>
      <c r="FQ1575" s="42"/>
      <c r="FR1575" s="42"/>
      <c r="FS1575" s="42"/>
      <c r="FT1575" s="42"/>
      <c r="FU1575" s="42"/>
      <c r="FV1575" s="42"/>
      <c r="FW1575" s="42"/>
      <c r="FX1575" s="42"/>
      <c r="FY1575" s="42"/>
      <c r="FZ1575" s="42"/>
      <c r="GA1575" s="42"/>
      <c r="GB1575" s="42"/>
      <c r="GC1575" s="42"/>
      <c r="GD1575" s="42"/>
      <c r="GE1575" s="42"/>
      <c r="GF1575" s="42"/>
      <c r="GG1575" s="42"/>
      <c r="GH1575" s="42"/>
      <c r="GI1575" s="42"/>
      <c r="GJ1575" s="42"/>
      <c r="GK1575" s="42"/>
      <c r="GL1575" s="42"/>
      <c r="GM1575" s="42"/>
      <c r="GN1575" s="42"/>
      <c r="GO1575" s="42"/>
      <c r="GP1575" s="42"/>
      <c r="GQ1575" s="42"/>
      <c r="GR1575" s="42"/>
      <c r="GS1575" s="42"/>
      <c r="GT1575" s="42"/>
      <c r="GU1575" s="42"/>
      <c r="GV1575" s="42"/>
      <c r="GW1575" s="42"/>
      <c r="GX1575" s="42"/>
      <c r="GY1575" s="42"/>
      <c r="GZ1575" s="42"/>
      <c r="HA1575" s="42"/>
      <c r="HB1575" s="42"/>
      <c r="HC1575" s="42"/>
      <c r="HD1575" s="42"/>
      <c r="HE1575" s="42"/>
      <c r="HF1575" s="42"/>
      <c r="HG1575" s="42"/>
      <c r="HH1575" s="42"/>
      <c r="HI1575" s="42"/>
      <c r="HJ1575" s="42"/>
      <c r="HK1575" s="42"/>
      <c r="HL1575" s="42"/>
      <c r="HM1575" s="42"/>
      <c r="HN1575" s="42"/>
      <c r="HO1575" s="42"/>
      <c r="HP1575" s="42"/>
      <c r="HQ1575" s="42"/>
      <c r="HR1575" s="42"/>
      <c r="HS1575" s="42"/>
      <c r="HT1575" s="42"/>
      <c r="HU1575" s="42"/>
      <c r="HV1575" s="42"/>
      <c r="HW1575" s="42"/>
      <c r="HX1575" s="42"/>
      <c r="HY1575" s="42"/>
      <c r="HZ1575" s="42"/>
      <c r="IA1575" s="42"/>
      <c r="IB1575" s="42"/>
      <c r="IC1575" s="42"/>
      <c r="ID1575" s="42"/>
      <c r="IE1575" s="42"/>
      <c r="IF1575" s="42"/>
      <c r="IG1575" s="42"/>
      <c r="IH1575" s="42"/>
      <c r="II1575" s="42"/>
      <c r="IJ1575" s="42"/>
      <c r="IK1575" s="42"/>
      <c r="IL1575" s="42"/>
      <c r="IM1575" s="42"/>
      <c r="IN1575" s="42"/>
      <c r="IO1575" s="42"/>
      <c r="IP1575" s="42"/>
      <c r="IQ1575" s="42"/>
      <c r="IR1575" s="42"/>
      <c r="IS1575" s="42"/>
      <c r="IT1575" s="42"/>
    </row>
    <row r="1576" s="168" customFormat="true" ht="15.75" hidden="true" customHeight="true" outlineLevel="0" collapsed="false">
      <c r="A1576" s="92" t="s">
        <v>204</v>
      </c>
      <c r="B1576" s="150" t="s">
        <v>238</v>
      </c>
      <c r="C1576" s="97" t="s">
        <v>694</v>
      </c>
      <c r="D1576" s="167" t="s">
        <v>453</v>
      </c>
      <c r="E1576" s="97" t="n">
        <v>17</v>
      </c>
      <c r="F1576" s="97" t="n">
        <v>1</v>
      </c>
      <c r="G1576" s="97" t="n">
        <v>10</v>
      </c>
      <c r="H1576" s="97"/>
      <c r="I1576" s="97"/>
      <c r="J1576" s="97"/>
      <c r="K1576" s="97"/>
      <c r="L1576" s="97"/>
      <c r="M1576" s="97"/>
      <c r="N1576" s="33" t="n">
        <f aca="false">E1576*F1576+H1576+J1576+K1576+L1576+M1576</f>
        <v>17</v>
      </c>
      <c r="O1576" s="37"/>
      <c r="P1576" s="97" t="n">
        <v>22</v>
      </c>
      <c r="Q1576" s="97" t="n">
        <v>1</v>
      </c>
      <c r="R1576" s="97"/>
      <c r="S1576" s="97"/>
      <c r="T1576" s="97"/>
      <c r="U1576" s="97"/>
      <c r="V1576" s="97"/>
      <c r="W1576" s="97"/>
      <c r="X1576" s="97"/>
      <c r="Y1576" s="97"/>
      <c r="Z1576" s="36" t="n">
        <f aca="false">P1576*Q1576+S1576+U1576+V1576+W1576+X1576+Y1576</f>
        <v>22</v>
      </c>
      <c r="AA1576" s="36" t="n">
        <f aca="false">N1576+Z1576</f>
        <v>39</v>
      </c>
      <c r="AB1576" s="74" t="s">
        <v>212</v>
      </c>
      <c r="AC1576" s="37"/>
      <c r="AD1576" s="97"/>
      <c r="AE1576" s="36" t="n">
        <f aca="false">P1576*Q1576</f>
        <v>22</v>
      </c>
      <c r="AF1576" s="38" t="n">
        <f aca="false">E1576*F1576+P1576*Q1576</f>
        <v>39</v>
      </c>
      <c r="AG1576" s="39" t="str">
        <f aca="false">AB1576</f>
        <v>Соколюк А.В.</v>
      </c>
      <c r="AH1576" s="39" t="str">
        <f aca="false">C1576</f>
        <v>1АСС9-11</v>
      </c>
      <c r="AI1576" s="40" t="str">
        <f aca="false">B1576</f>
        <v>25</v>
      </c>
      <c r="AJ1576" s="39" t="str">
        <f aca="false">CONCATENATE(A1576," ",D1576)</f>
        <v>ЭК.05 Индивидуальный проект (Реализуется в рамках времени, отведенного на освоение Информатики , физики)</v>
      </c>
      <c r="AK1576" s="39" t="n">
        <f aca="false">E1576*F1576+P1576*Q1576+H1576+J1576+S1576+U1576</f>
        <v>39</v>
      </c>
      <c r="AL1576" s="39" t="n">
        <f aca="false">L1576+W1576</f>
        <v>0</v>
      </c>
      <c r="AM1576" s="39" t="n">
        <f aca="false">M1576+X1576</f>
        <v>0</v>
      </c>
      <c r="AN1576" s="39" t="n">
        <f aca="false">Y1576</f>
        <v>0</v>
      </c>
      <c r="AO1576" s="39" t="n">
        <f aca="false">SUM(AK1576:AN1576)</f>
        <v>39</v>
      </c>
      <c r="AP1576" s="41" t="n">
        <f aca="false">K1576+V1576</f>
        <v>0</v>
      </c>
      <c r="AQ1576" s="42"/>
      <c r="AR1576" s="42"/>
      <c r="AS1576" s="42"/>
      <c r="AT1576" s="42"/>
      <c r="AU1576" s="42"/>
      <c r="AV1576" s="42"/>
      <c r="AW1576" s="42"/>
      <c r="AX1576" s="42"/>
      <c r="AY1576" s="42"/>
      <c r="AZ1576" s="42"/>
      <c r="BA1576" s="42"/>
      <c r="BB1576" s="42"/>
      <c r="BC1576" s="42"/>
      <c r="BD1576" s="42"/>
      <c r="BE1576" s="42"/>
      <c r="BF1576" s="42"/>
      <c r="BG1576" s="42"/>
      <c r="BH1576" s="42"/>
      <c r="BI1576" s="42"/>
      <c r="BJ1576" s="42"/>
      <c r="BK1576" s="42"/>
      <c r="BL1576" s="42"/>
      <c r="BM1576" s="42"/>
      <c r="BN1576" s="42"/>
      <c r="BO1576" s="42"/>
      <c r="BP1576" s="42"/>
      <c r="BQ1576" s="42"/>
      <c r="BR1576" s="42"/>
      <c r="BS1576" s="42"/>
      <c r="BT1576" s="42"/>
      <c r="BU1576" s="42"/>
      <c r="BV1576" s="42"/>
      <c r="BW1576" s="42"/>
      <c r="BX1576" s="42"/>
      <c r="BY1576" s="42"/>
      <c r="BZ1576" s="42"/>
      <c r="CA1576" s="42"/>
      <c r="CB1576" s="42"/>
      <c r="CC1576" s="42"/>
      <c r="CD1576" s="42"/>
      <c r="CE1576" s="42"/>
      <c r="CF1576" s="42"/>
      <c r="CG1576" s="42"/>
      <c r="CH1576" s="42"/>
      <c r="CI1576" s="42"/>
      <c r="CJ1576" s="42"/>
      <c r="CK1576" s="42"/>
      <c r="CL1576" s="42"/>
      <c r="CM1576" s="42"/>
      <c r="CN1576" s="42"/>
      <c r="CO1576" s="42"/>
      <c r="CP1576" s="42"/>
      <c r="CQ1576" s="42"/>
      <c r="CR1576" s="42"/>
      <c r="CS1576" s="42"/>
      <c r="CT1576" s="42"/>
      <c r="CU1576" s="42"/>
      <c r="CV1576" s="42"/>
      <c r="CW1576" s="42"/>
      <c r="CX1576" s="42"/>
      <c r="CY1576" s="42"/>
      <c r="CZ1576" s="42"/>
      <c r="DA1576" s="42"/>
      <c r="DB1576" s="42"/>
      <c r="DC1576" s="42"/>
      <c r="DD1576" s="42"/>
      <c r="DE1576" s="42"/>
      <c r="DF1576" s="42"/>
      <c r="DG1576" s="42"/>
      <c r="DH1576" s="42"/>
      <c r="DI1576" s="42"/>
      <c r="DJ1576" s="42"/>
      <c r="DK1576" s="42"/>
      <c r="DL1576" s="42"/>
      <c r="DM1576" s="42"/>
      <c r="DN1576" s="42"/>
      <c r="DO1576" s="42"/>
      <c r="DP1576" s="42"/>
      <c r="DQ1576" s="42"/>
      <c r="DR1576" s="42"/>
      <c r="DS1576" s="42"/>
      <c r="DT1576" s="42"/>
      <c r="DU1576" s="42"/>
      <c r="DV1576" s="42"/>
      <c r="DW1576" s="42"/>
      <c r="DX1576" s="42"/>
      <c r="DY1576" s="42"/>
      <c r="DZ1576" s="42"/>
      <c r="EA1576" s="42"/>
      <c r="EB1576" s="42"/>
      <c r="EC1576" s="42"/>
      <c r="ED1576" s="42"/>
      <c r="EE1576" s="42"/>
      <c r="EF1576" s="42"/>
      <c r="EG1576" s="42"/>
      <c r="EH1576" s="42"/>
      <c r="EI1576" s="42"/>
      <c r="EJ1576" s="42"/>
      <c r="EK1576" s="42"/>
      <c r="EL1576" s="42"/>
      <c r="EM1576" s="42"/>
      <c r="EN1576" s="42"/>
      <c r="EO1576" s="42"/>
      <c r="EP1576" s="42"/>
      <c r="EQ1576" s="42"/>
      <c r="ER1576" s="42"/>
      <c r="ES1576" s="42"/>
      <c r="ET1576" s="42"/>
      <c r="EU1576" s="42"/>
      <c r="EV1576" s="42"/>
      <c r="EW1576" s="42"/>
      <c r="EX1576" s="42"/>
      <c r="EY1576" s="42"/>
      <c r="EZ1576" s="42"/>
      <c r="FA1576" s="42"/>
      <c r="FB1576" s="42"/>
      <c r="FC1576" s="42"/>
      <c r="FD1576" s="42"/>
      <c r="FE1576" s="42"/>
      <c r="FF1576" s="42"/>
      <c r="FG1576" s="42"/>
      <c r="FH1576" s="42"/>
      <c r="FI1576" s="42"/>
      <c r="FJ1576" s="42"/>
      <c r="FK1576" s="42"/>
      <c r="FL1576" s="42"/>
      <c r="FM1576" s="42"/>
      <c r="FN1576" s="42"/>
      <c r="FO1576" s="42"/>
      <c r="FP1576" s="42"/>
      <c r="FQ1576" s="42"/>
      <c r="FR1576" s="42"/>
      <c r="FS1576" s="42"/>
      <c r="FT1576" s="42"/>
      <c r="FU1576" s="42"/>
      <c r="FV1576" s="42"/>
      <c r="FW1576" s="42"/>
      <c r="FX1576" s="42"/>
      <c r="FY1576" s="42"/>
      <c r="FZ1576" s="42"/>
      <c r="GA1576" s="42"/>
      <c r="GB1576" s="42"/>
      <c r="GC1576" s="42"/>
      <c r="GD1576" s="42"/>
      <c r="GE1576" s="42"/>
      <c r="GF1576" s="42"/>
      <c r="GG1576" s="42"/>
      <c r="GH1576" s="42"/>
      <c r="GI1576" s="42"/>
      <c r="GJ1576" s="42"/>
      <c r="GK1576" s="42"/>
      <c r="GL1576" s="42"/>
      <c r="GM1576" s="42"/>
      <c r="GN1576" s="42"/>
      <c r="GO1576" s="42"/>
      <c r="GP1576" s="42"/>
      <c r="GQ1576" s="42"/>
      <c r="GR1576" s="42"/>
      <c r="GS1576" s="42"/>
      <c r="GT1576" s="42"/>
      <c r="GU1576" s="42"/>
      <c r="GV1576" s="42"/>
      <c r="GW1576" s="42"/>
      <c r="GX1576" s="42"/>
      <c r="GY1576" s="42"/>
      <c r="GZ1576" s="42"/>
      <c r="HA1576" s="42"/>
      <c r="HB1576" s="42"/>
      <c r="HC1576" s="42"/>
      <c r="HD1576" s="42"/>
      <c r="HE1576" s="42"/>
      <c r="HF1576" s="42"/>
      <c r="HG1576" s="42"/>
      <c r="HH1576" s="42"/>
      <c r="HI1576" s="42"/>
      <c r="HJ1576" s="42"/>
      <c r="HK1576" s="42"/>
      <c r="HL1576" s="42"/>
      <c r="HM1576" s="42"/>
      <c r="HN1576" s="42"/>
      <c r="HO1576" s="42"/>
      <c r="HP1576" s="42"/>
      <c r="HQ1576" s="42"/>
      <c r="HR1576" s="42"/>
      <c r="HS1576" s="42"/>
      <c r="HT1576" s="42"/>
      <c r="HU1576" s="42"/>
      <c r="HV1576" s="42"/>
      <c r="HW1576" s="42"/>
      <c r="HX1576" s="42"/>
      <c r="HY1576" s="42"/>
      <c r="HZ1576" s="42"/>
      <c r="IA1576" s="42"/>
      <c r="IB1576" s="42"/>
      <c r="IC1576" s="42"/>
      <c r="ID1576" s="42"/>
      <c r="IE1576" s="42"/>
      <c r="IF1576" s="42"/>
      <c r="IG1576" s="42"/>
      <c r="IH1576" s="42"/>
      <c r="II1576" s="42"/>
      <c r="IJ1576" s="42"/>
      <c r="IK1576" s="42"/>
      <c r="IL1576" s="42"/>
      <c r="IM1576" s="42"/>
      <c r="IN1576" s="42"/>
      <c r="IO1576" s="42"/>
      <c r="IP1576" s="42"/>
      <c r="IQ1576" s="42"/>
      <c r="IR1576" s="42"/>
      <c r="IS1576" s="42"/>
      <c r="IT1576" s="42"/>
    </row>
    <row r="1577" s="168" customFormat="true" ht="15.75" hidden="true" customHeight="true" outlineLevel="0" collapsed="false">
      <c r="A1577" s="92"/>
      <c r="B1577" s="150"/>
      <c r="C1577" s="97"/>
      <c r="D1577" s="154"/>
      <c r="E1577" s="97"/>
      <c r="F1577" s="97"/>
      <c r="G1577" s="97"/>
      <c r="H1577" s="97"/>
      <c r="I1577" s="97"/>
      <c r="J1577" s="97"/>
      <c r="K1577" s="97"/>
      <c r="L1577" s="97"/>
      <c r="M1577" s="97"/>
      <c r="N1577" s="33" t="n">
        <f aca="false">E1577*F1577+H1577+J1577+K1577+L1577+M1577</f>
        <v>0</v>
      </c>
      <c r="O1577" s="37"/>
      <c r="P1577" s="97"/>
      <c r="Q1577" s="97"/>
      <c r="R1577" s="97"/>
      <c r="S1577" s="97"/>
      <c r="T1577" s="97"/>
      <c r="U1577" s="97"/>
      <c r="V1577" s="97"/>
      <c r="W1577" s="97"/>
      <c r="X1577" s="97"/>
      <c r="Y1577" s="97"/>
      <c r="Z1577" s="36" t="n">
        <f aca="false">P1577*Q1577+S1577+U1577+V1577+W1577+X1577+Y1577</f>
        <v>0</v>
      </c>
      <c r="AA1577" s="36" t="n">
        <f aca="false">N1577+Z1577</f>
        <v>0</v>
      </c>
      <c r="AB1577" s="74"/>
      <c r="AC1577" s="37"/>
      <c r="AD1577" s="97"/>
      <c r="AE1577" s="36" t="n">
        <f aca="false">P1577*Q1577</f>
        <v>0</v>
      </c>
      <c r="AF1577" s="38" t="n">
        <f aca="false">AA1577-L1577-M1577-W1577-X1577</f>
        <v>0</v>
      </c>
      <c r="AG1577" s="39" t="n">
        <f aca="false">AB1577</f>
        <v>0</v>
      </c>
      <c r="AH1577" s="39" t="n">
        <f aca="false">C1577</f>
        <v>0</v>
      </c>
      <c r="AI1577" s="40" t="n">
        <f aca="false">B1577</f>
        <v>0</v>
      </c>
      <c r="AJ1577" s="39" t="str">
        <f aca="false">CONCATENATE(A1577," ",D1577)</f>
        <v> </v>
      </c>
      <c r="AK1577" s="39" t="n">
        <f aca="false">E1577*F1577+P1577*Q1577+H1577+J1577+S1577+U1577</f>
        <v>0</v>
      </c>
      <c r="AL1577" s="39" t="n">
        <f aca="false">L1577+W1577</f>
        <v>0</v>
      </c>
      <c r="AM1577" s="39" t="n">
        <f aca="false">M1577+X1577</f>
        <v>0</v>
      </c>
      <c r="AN1577" s="39" t="n">
        <f aca="false">Y1577</f>
        <v>0</v>
      </c>
      <c r="AO1577" s="39" t="n">
        <f aca="false">SUM(AK1577:AN1577)</f>
        <v>0</v>
      </c>
      <c r="AP1577" s="41" t="n">
        <f aca="false">K1577+V1577</f>
        <v>0</v>
      </c>
      <c r="AQ1577" s="42"/>
      <c r="AR1577" s="42"/>
      <c r="AS1577" s="42"/>
      <c r="AT1577" s="42"/>
      <c r="AU1577" s="42"/>
      <c r="AV1577" s="42"/>
      <c r="AW1577" s="42"/>
      <c r="AX1577" s="42"/>
      <c r="AY1577" s="42"/>
      <c r="AZ1577" s="42"/>
      <c r="BA1577" s="42"/>
      <c r="BB1577" s="42"/>
      <c r="BC1577" s="42"/>
      <c r="BD1577" s="42"/>
      <c r="BE1577" s="42"/>
      <c r="BF1577" s="42"/>
      <c r="BG1577" s="42"/>
      <c r="BH1577" s="42"/>
      <c r="BI1577" s="42"/>
      <c r="BJ1577" s="42"/>
      <c r="BK1577" s="42"/>
      <c r="BL1577" s="42"/>
      <c r="BM1577" s="42"/>
      <c r="BN1577" s="42"/>
      <c r="BO1577" s="42"/>
      <c r="BP1577" s="42"/>
      <c r="BQ1577" s="42"/>
      <c r="BR1577" s="42"/>
      <c r="BS1577" s="42"/>
      <c r="BT1577" s="42"/>
      <c r="BU1577" s="42"/>
      <c r="BV1577" s="42"/>
      <c r="BW1577" s="42"/>
      <c r="BX1577" s="42"/>
      <c r="BY1577" s="42"/>
      <c r="BZ1577" s="42"/>
      <c r="CA1577" s="42"/>
      <c r="CB1577" s="42"/>
      <c r="CC1577" s="42"/>
      <c r="CD1577" s="42"/>
      <c r="CE1577" s="42"/>
      <c r="CF1577" s="42"/>
      <c r="CG1577" s="42"/>
      <c r="CH1577" s="42"/>
      <c r="CI1577" s="42"/>
      <c r="CJ1577" s="42"/>
      <c r="CK1577" s="42"/>
      <c r="CL1577" s="42"/>
      <c r="CM1577" s="42"/>
      <c r="CN1577" s="42"/>
      <c r="CO1577" s="42"/>
      <c r="CP1577" s="42"/>
      <c r="CQ1577" s="42"/>
      <c r="CR1577" s="42"/>
      <c r="CS1577" s="42"/>
      <c r="CT1577" s="42"/>
      <c r="CU1577" s="42"/>
      <c r="CV1577" s="42"/>
      <c r="CW1577" s="42"/>
      <c r="CX1577" s="42"/>
      <c r="CY1577" s="42"/>
      <c r="CZ1577" s="42"/>
      <c r="DA1577" s="42"/>
      <c r="DB1577" s="42"/>
      <c r="DC1577" s="42"/>
      <c r="DD1577" s="42"/>
      <c r="DE1577" s="42"/>
      <c r="DF1577" s="42"/>
      <c r="DG1577" s="42"/>
      <c r="DH1577" s="42"/>
      <c r="DI1577" s="42"/>
      <c r="DJ1577" s="42"/>
      <c r="DK1577" s="42"/>
      <c r="DL1577" s="42"/>
      <c r="DM1577" s="42"/>
      <c r="DN1577" s="42"/>
      <c r="DO1577" s="42"/>
      <c r="DP1577" s="42"/>
      <c r="DQ1577" s="42"/>
      <c r="DR1577" s="42"/>
      <c r="DS1577" s="42"/>
      <c r="DT1577" s="42"/>
      <c r="DU1577" s="42"/>
      <c r="DV1577" s="42"/>
      <c r="DW1577" s="42"/>
      <c r="DX1577" s="42"/>
      <c r="DY1577" s="42"/>
      <c r="DZ1577" s="42"/>
      <c r="EA1577" s="42"/>
      <c r="EB1577" s="42"/>
      <c r="EC1577" s="42"/>
      <c r="ED1577" s="42"/>
      <c r="EE1577" s="42"/>
      <c r="EF1577" s="42"/>
      <c r="EG1577" s="42"/>
      <c r="EH1577" s="42"/>
      <c r="EI1577" s="42"/>
      <c r="EJ1577" s="42"/>
      <c r="EK1577" s="42"/>
      <c r="EL1577" s="42"/>
      <c r="EM1577" s="42"/>
      <c r="EN1577" s="42"/>
      <c r="EO1577" s="42"/>
      <c r="EP1577" s="42"/>
      <c r="EQ1577" s="42"/>
      <c r="ER1577" s="42"/>
      <c r="ES1577" s="42"/>
      <c r="ET1577" s="42"/>
      <c r="EU1577" s="42"/>
      <c r="EV1577" s="42"/>
      <c r="EW1577" s="42"/>
      <c r="EX1577" s="42"/>
      <c r="EY1577" s="42"/>
      <c r="EZ1577" s="42"/>
      <c r="FA1577" s="42"/>
      <c r="FB1577" s="42"/>
      <c r="FC1577" s="42"/>
      <c r="FD1577" s="42"/>
      <c r="FE1577" s="42"/>
      <c r="FF1577" s="42"/>
      <c r="FG1577" s="42"/>
      <c r="FH1577" s="42"/>
      <c r="FI1577" s="42"/>
      <c r="FJ1577" s="42"/>
      <c r="FK1577" s="42"/>
      <c r="FL1577" s="42"/>
      <c r="FM1577" s="42"/>
      <c r="FN1577" s="42"/>
      <c r="FO1577" s="42"/>
      <c r="FP1577" s="42"/>
      <c r="FQ1577" s="42"/>
      <c r="FR1577" s="42"/>
      <c r="FS1577" s="42"/>
      <c r="FT1577" s="42"/>
      <c r="FU1577" s="42"/>
      <c r="FV1577" s="42"/>
      <c r="FW1577" s="42"/>
      <c r="FX1577" s="42"/>
      <c r="FY1577" s="42"/>
      <c r="FZ1577" s="42"/>
      <c r="GA1577" s="42"/>
      <c r="GB1577" s="42"/>
      <c r="GC1577" s="42"/>
      <c r="GD1577" s="42"/>
      <c r="GE1577" s="42"/>
      <c r="GF1577" s="42"/>
      <c r="GG1577" s="42"/>
      <c r="GH1577" s="42"/>
      <c r="GI1577" s="42"/>
      <c r="GJ1577" s="42"/>
      <c r="GK1577" s="42"/>
      <c r="GL1577" s="42"/>
      <c r="GM1577" s="42"/>
      <c r="GN1577" s="42"/>
      <c r="GO1577" s="42"/>
      <c r="GP1577" s="42"/>
      <c r="GQ1577" s="42"/>
      <c r="GR1577" s="42"/>
      <c r="GS1577" s="42"/>
      <c r="GT1577" s="42"/>
      <c r="GU1577" s="42"/>
      <c r="GV1577" s="42"/>
      <c r="GW1577" s="42"/>
      <c r="GX1577" s="42"/>
      <c r="GY1577" s="42"/>
      <c r="GZ1577" s="42"/>
      <c r="HA1577" s="42"/>
      <c r="HB1577" s="42"/>
      <c r="HC1577" s="42"/>
      <c r="HD1577" s="42"/>
      <c r="HE1577" s="42"/>
      <c r="HF1577" s="42"/>
      <c r="HG1577" s="42"/>
      <c r="HH1577" s="42"/>
      <c r="HI1577" s="42"/>
      <c r="HJ1577" s="42"/>
      <c r="HK1577" s="42"/>
      <c r="HL1577" s="42"/>
      <c r="HM1577" s="42"/>
      <c r="HN1577" s="42"/>
      <c r="HO1577" s="42"/>
      <c r="HP1577" s="42"/>
      <c r="HQ1577" s="42"/>
      <c r="HR1577" s="42"/>
      <c r="HS1577" s="42"/>
      <c r="HT1577" s="42"/>
      <c r="HU1577" s="42"/>
      <c r="HV1577" s="42"/>
      <c r="HW1577" s="42"/>
      <c r="HX1577" s="42"/>
      <c r="HY1577" s="42"/>
      <c r="HZ1577" s="42"/>
      <c r="IA1577" s="42"/>
      <c r="IB1577" s="42"/>
      <c r="IC1577" s="42"/>
      <c r="ID1577" s="42"/>
      <c r="IE1577" s="42"/>
      <c r="IF1577" s="42"/>
      <c r="IG1577" s="42"/>
      <c r="IH1577" s="42"/>
      <c r="II1577" s="42"/>
      <c r="IJ1577" s="42"/>
      <c r="IK1577" s="42"/>
      <c r="IL1577" s="42"/>
      <c r="IM1577" s="42"/>
      <c r="IN1577" s="42"/>
      <c r="IO1577" s="42"/>
      <c r="IP1577" s="42"/>
      <c r="IQ1577" s="42"/>
      <c r="IR1577" s="42"/>
      <c r="IS1577" s="42"/>
      <c r="IT1577" s="42"/>
    </row>
    <row r="1578" s="13" customFormat="true" ht="19.5" hidden="true" customHeight="true" outlineLevel="0" collapsed="false">
      <c r="A1578" s="92"/>
      <c r="B1578" s="150"/>
      <c r="C1578" s="97"/>
      <c r="D1578" s="154"/>
      <c r="E1578" s="97"/>
      <c r="F1578" s="97"/>
      <c r="G1578" s="97"/>
      <c r="H1578" s="97"/>
      <c r="I1578" s="97"/>
      <c r="J1578" s="97"/>
      <c r="K1578" s="97"/>
      <c r="L1578" s="97"/>
      <c r="M1578" s="97"/>
      <c r="N1578" s="33" t="n">
        <f aca="false">E1578*F1578+H1578+J1578+K1578+L1578+M1578</f>
        <v>0</v>
      </c>
      <c r="O1578" s="37"/>
      <c r="P1578" s="97"/>
      <c r="Q1578" s="97"/>
      <c r="R1578" s="97"/>
      <c r="S1578" s="97"/>
      <c r="T1578" s="97"/>
      <c r="U1578" s="97"/>
      <c r="V1578" s="97"/>
      <c r="W1578" s="97"/>
      <c r="X1578" s="97"/>
      <c r="Y1578" s="97"/>
      <c r="Z1578" s="36" t="n">
        <f aca="false">P1578*Q1578+S1578+U1578+V1578+W1578+X1578+Y1578</f>
        <v>0</v>
      </c>
      <c r="AA1578" s="36" t="n">
        <f aca="false">N1578+Z1578</f>
        <v>0</v>
      </c>
      <c r="AB1578" s="74"/>
      <c r="AC1578" s="37"/>
      <c r="AD1578" s="97"/>
      <c r="AE1578" s="36" t="n">
        <f aca="false">P1578*Q1578</f>
        <v>0</v>
      </c>
      <c r="AF1578" s="38" t="n">
        <f aca="false">AA1578-L1578-M1578-W1578-X1578</f>
        <v>0</v>
      </c>
      <c r="AG1578" s="39" t="n">
        <f aca="false">AB1578</f>
        <v>0</v>
      </c>
      <c r="AH1578" s="39" t="n">
        <f aca="false">C1578</f>
        <v>0</v>
      </c>
      <c r="AI1578" s="40" t="n">
        <f aca="false">B1578</f>
        <v>0</v>
      </c>
      <c r="AJ1578" s="39" t="str">
        <f aca="false">CONCATENATE(A1578," ",D1578)</f>
        <v> </v>
      </c>
      <c r="AK1578" s="39" t="n">
        <f aca="false">E1578*F1578+P1578*Q1578+H1578+J1578+S1578+U1578</f>
        <v>0</v>
      </c>
      <c r="AL1578" s="39" t="n">
        <f aca="false">L1578+W1578</f>
        <v>0</v>
      </c>
      <c r="AM1578" s="39" t="n">
        <f aca="false">M1578+X1578</f>
        <v>0</v>
      </c>
      <c r="AN1578" s="39" t="n">
        <f aca="false">Y1578</f>
        <v>0</v>
      </c>
      <c r="AO1578" s="39" t="n">
        <f aca="false">SUM(AK1578:AN1578)</f>
        <v>0</v>
      </c>
      <c r="AP1578" s="41" t="n">
        <f aca="false">K1578+V1578</f>
        <v>0</v>
      </c>
      <c r="AQ1578" s="42"/>
      <c r="AR1578" s="42"/>
      <c r="AS1578" s="42"/>
      <c r="AT1578" s="42"/>
      <c r="AU1578" s="42"/>
      <c r="AV1578" s="42"/>
      <c r="AW1578" s="42"/>
      <c r="AX1578" s="42"/>
      <c r="AY1578" s="42"/>
      <c r="AZ1578" s="42"/>
      <c r="BA1578" s="42"/>
      <c r="BB1578" s="42"/>
      <c r="BC1578" s="42"/>
      <c r="BD1578" s="42"/>
      <c r="BE1578" s="42"/>
      <c r="BF1578" s="42"/>
      <c r="BG1578" s="42"/>
      <c r="BH1578" s="42"/>
      <c r="BI1578" s="42"/>
      <c r="BJ1578" s="42"/>
      <c r="BK1578" s="42"/>
      <c r="BL1578" s="42"/>
      <c r="BM1578" s="42"/>
      <c r="BN1578" s="42"/>
      <c r="BO1578" s="42"/>
      <c r="BP1578" s="42"/>
      <c r="BQ1578" s="42"/>
      <c r="BR1578" s="42"/>
      <c r="BS1578" s="42"/>
      <c r="BT1578" s="42"/>
      <c r="BU1578" s="42"/>
      <c r="BV1578" s="42"/>
      <c r="BW1578" s="42"/>
      <c r="BX1578" s="42"/>
      <c r="BY1578" s="42"/>
      <c r="BZ1578" s="42"/>
      <c r="CA1578" s="42"/>
      <c r="CB1578" s="42"/>
      <c r="CC1578" s="42"/>
      <c r="CD1578" s="42"/>
      <c r="CE1578" s="42"/>
      <c r="CF1578" s="42"/>
      <c r="CG1578" s="42"/>
      <c r="CH1578" s="42"/>
      <c r="CI1578" s="42"/>
      <c r="CJ1578" s="42"/>
      <c r="CK1578" s="42"/>
      <c r="CL1578" s="42"/>
      <c r="CM1578" s="42"/>
      <c r="CN1578" s="42"/>
      <c r="CO1578" s="42"/>
      <c r="CP1578" s="42"/>
      <c r="CQ1578" s="42"/>
      <c r="CR1578" s="42"/>
      <c r="CS1578" s="42"/>
      <c r="CT1578" s="42"/>
      <c r="CU1578" s="42"/>
      <c r="CV1578" s="42"/>
      <c r="CW1578" s="42"/>
      <c r="CX1578" s="42"/>
      <c r="CY1578" s="42"/>
      <c r="CZ1578" s="42"/>
      <c r="DA1578" s="42"/>
      <c r="DB1578" s="42"/>
      <c r="DC1578" s="42"/>
      <c r="DD1578" s="42"/>
      <c r="DE1578" s="42"/>
      <c r="DF1578" s="42"/>
      <c r="DG1578" s="42"/>
      <c r="DH1578" s="42"/>
      <c r="DI1578" s="42"/>
      <c r="DJ1578" s="42"/>
      <c r="DK1578" s="42"/>
      <c r="DL1578" s="42"/>
      <c r="DM1578" s="42"/>
      <c r="DN1578" s="42"/>
      <c r="DO1578" s="42"/>
      <c r="DP1578" s="42"/>
      <c r="DQ1578" s="42"/>
      <c r="DR1578" s="42"/>
      <c r="DS1578" s="42"/>
      <c r="DT1578" s="42"/>
      <c r="DU1578" s="42"/>
      <c r="DV1578" s="42"/>
      <c r="DW1578" s="42"/>
      <c r="DX1578" s="42"/>
      <c r="DY1578" s="42"/>
      <c r="DZ1578" s="42"/>
      <c r="EA1578" s="42"/>
      <c r="EB1578" s="42"/>
      <c r="EC1578" s="42"/>
      <c r="ED1578" s="42"/>
      <c r="EE1578" s="42"/>
      <c r="EF1578" s="42"/>
      <c r="EG1578" s="42"/>
      <c r="EH1578" s="42"/>
      <c r="EI1578" s="42"/>
      <c r="EJ1578" s="42"/>
      <c r="EK1578" s="42"/>
      <c r="EL1578" s="42"/>
      <c r="EM1578" s="42"/>
      <c r="EN1578" s="42"/>
      <c r="EO1578" s="42"/>
      <c r="EP1578" s="42"/>
      <c r="EQ1578" s="42"/>
      <c r="ER1578" s="42"/>
      <c r="ES1578" s="42"/>
      <c r="ET1578" s="42"/>
      <c r="EU1578" s="42"/>
      <c r="EV1578" s="42"/>
      <c r="EW1578" s="42"/>
      <c r="EX1578" s="42"/>
      <c r="EY1578" s="42"/>
      <c r="EZ1578" s="42"/>
      <c r="FA1578" s="42"/>
      <c r="FB1578" s="42"/>
      <c r="FC1578" s="42"/>
      <c r="FD1578" s="42"/>
      <c r="FE1578" s="42"/>
      <c r="FF1578" s="42"/>
      <c r="FG1578" s="42"/>
      <c r="FH1578" s="42"/>
      <c r="FI1578" s="42"/>
      <c r="FJ1578" s="42"/>
      <c r="FK1578" s="42"/>
      <c r="FL1578" s="42"/>
      <c r="FM1578" s="42"/>
      <c r="FN1578" s="42"/>
      <c r="FO1578" s="42"/>
      <c r="FP1578" s="42"/>
      <c r="FQ1578" s="42"/>
      <c r="FR1578" s="42"/>
      <c r="FS1578" s="42"/>
      <c r="FT1578" s="42"/>
      <c r="FU1578" s="42"/>
      <c r="FV1578" s="42"/>
      <c r="FW1578" s="42"/>
      <c r="FX1578" s="42"/>
      <c r="FY1578" s="42"/>
      <c r="FZ1578" s="42"/>
      <c r="GA1578" s="42"/>
      <c r="GB1578" s="42"/>
      <c r="GC1578" s="42"/>
      <c r="GD1578" s="42"/>
      <c r="GE1578" s="42"/>
      <c r="GF1578" s="42"/>
      <c r="GG1578" s="42"/>
      <c r="GH1578" s="42"/>
      <c r="GI1578" s="42"/>
      <c r="GJ1578" s="42"/>
      <c r="GK1578" s="42"/>
      <c r="GL1578" s="42"/>
      <c r="GM1578" s="42"/>
      <c r="GN1578" s="42"/>
      <c r="GO1578" s="42"/>
      <c r="GP1578" s="42"/>
      <c r="GQ1578" s="42"/>
      <c r="GR1578" s="42"/>
      <c r="GS1578" s="42"/>
      <c r="GT1578" s="42"/>
      <c r="GU1578" s="42"/>
      <c r="GV1578" s="42"/>
      <c r="GW1578" s="42"/>
      <c r="GX1578" s="42"/>
      <c r="GY1578" s="42"/>
      <c r="GZ1578" s="42"/>
      <c r="HA1578" s="42"/>
      <c r="HB1578" s="42"/>
      <c r="HC1578" s="42"/>
      <c r="HD1578" s="42"/>
      <c r="HE1578" s="42"/>
      <c r="HF1578" s="42"/>
      <c r="HG1578" s="42"/>
      <c r="HH1578" s="42"/>
      <c r="HI1578" s="42"/>
      <c r="HJ1578" s="42"/>
      <c r="HK1578" s="42"/>
      <c r="HL1578" s="42"/>
      <c r="HM1578" s="42"/>
      <c r="HN1578" s="42"/>
      <c r="HO1578" s="42"/>
      <c r="HP1578" s="42"/>
      <c r="HQ1578" s="42"/>
      <c r="HR1578" s="42"/>
      <c r="HS1578" s="42"/>
      <c r="HT1578" s="42"/>
      <c r="HU1578" s="42"/>
      <c r="HV1578" s="42"/>
      <c r="HW1578" s="42"/>
      <c r="HX1578" s="42"/>
      <c r="HY1578" s="42"/>
      <c r="HZ1578" s="42"/>
      <c r="IA1578" s="42"/>
      <c r="IB1578" s="42"/>
      <c r="IC1578" s="42"/>
      <c r="ID1578" s="42"/>
      <c r="IE1578" s="42"/>
      <c r="IF1578" s="42"/>
      <c r="IG1578" s="42"/>
      <c r="IH1578" s="42"/>
      <c r="II1578" s="42"/>
      <c r="IJ1578" s="42"/>
      <c r="IK1578" s="42"/>
      <c r="IL1578" s="42"/>
      <c r="IM1578" s="42"/>
      <c r="IN1578" s="42"/>
      <c r="IO1578" s="42"/>
      <c r="IP1578" s="42"/>
      <c r="IQ1578" s="42"/>
      <c r="IR1578" s="42"/>
      <c r="IS1578" s="42"/>
      <c r="IT1578" s="42"/>
    </row>
    <row r="1579" s="168" customFormat="true" ht="15.75" hidden="true" customHeight="true" outlineLevel="0" collapsed="false">
      <c r="A1579" s="92"/>
      <c r="B1579" s="150"/>
      <c r="C1579" s="97"/>
      <c r="D1579" s="154"/>
      <c r="E1579" s="97"/>
      <c r="F1579" s="97"/>
      <c r="G1579" s="97"/>
      <c r="H1579" s="97"/>
      <c r="I1579" s="97"/>
      <c r="J1579" s="97"/>
      <c r="K1579" s="97"/>
      <c r="L1579" s="97"/>
      <c r="M1579" s="97"/>
      <c r="N1579" s="33" t="n">
        <f aca="false">E1579*F1579+H1579+J1579+K1579+L1579+M1579</f>
        <v>0</v>
      </c>
      <c r="O1579" s="37"/>
      <c r="P1579" s="97"/>
      <c r="Q1579" s="97"/>
      <c r="R1579" s="97"/>
      <c r="S1579" s="97"/>
      <c r="T1579" s="97"/>
      <c r="U1579" s="97"/>
      <c r="V1579" s="97"/>
      <c r="W1579" s="97"/>
      <c r="X1579" s="97"/>
      <c r="Y1579" s="97"/>
      <c r="Z1579" s="36" t="n">
        <f aca="false">P1579*Q1579+S1579+U1579+V1579+W1579+X1579+Y1579</f>
        <v>0</v>
      </c>
      <c r="AA1579" s="36" t="n">
        <f aca="false">N1579+Z1579</f>
        <v>0</v>
      </c>
      <c r="AB1579" s="74"/>
      <c r="AC1579" s="37"/>
      <c r="AD1579" s="97"/>
      <c r="AE1579" s="36" t="n">
        <f aca="false">P1579*Q1579</f>
        <v>0</v>
      </c>
      <c r="AF1579" s="38" t="n">
        <f aca="false">AA1579-L1579-M1579-W1579-X1579</f>
        <v>0</v>
      </c>
      <c r="AG1579" s="39" t="n">
        <f aca="false">AB1579</f>
        <v>0</v>
      </c>
      <c r="AH1579" s="39" t="n">
        <f aca="false">C1579</f>
        <v>0</v>
      </c>
      <c r="AI1579" s="40" t="n">
        <f aca="false">B1579</f>
        <v>0</v>
      </c>
      <c r="AJ1579" s="39" t="str">
        <f aca="false">CONCATENATE(A1579," ",D1579)</f>
        <v> </v>
      </c>
      <c r="AK1579" s="39" t="n">
        <f aca="false">E1579*F1579+P1579*Q1579+H1579+J1579+S1579+U1579</f>
        <v>0</v>
      </c>
      <c r="AL1579" s="39" t="n">
        <f aca="false">L1579+W1579</f>
        <v>0</v>
      </c>
      <c r="AM1579" s="39" t="n">
        <f aca="false">M1579+X1579</f>
        <v>0</v>
      </c>
      <c r="AN1579" s="39" t="n">
        <f aca="false">Y1579</f>
        <v>0</v>
      </c>
      <c r="AO1579" s="39" t="n">
        <f aca="false">SUM(AK1579:AN1579)</f>
        <v>0</v>
      </c>
      <c r="AP1579" s="41" t="n">
        <f aca="false">K1579+V1579</f>
        <v>0</v>
      </c>
      <c r="AQ1579" s="42"/>
      <c r="AR1579" s="42"/>
      <c r="AS1579" s="42"/>
      <c r="AT1579" s="42"/>
      <c r="AU1579" s="42"/>
      <c r="AV1579" s="42"/>
      <c r="AW1579" s="42"/>
      <c r="AX1579" s="42"/>
      <c r="AY1579" s="42"/>
      <c r="AZ1579" s="42"/>
      <c r="BA1579" s="42"/>
      <c r="BB1579" s="42"/>
      <c r="BC1579" s="42"/>
      <c r="BD1579" s="42"/>
      <c r="BE1579" s="42"/>
      <c r="BF1579" s="42"/>
      <c r="BG1579" s="42"/>
      <c r="BH1579" s="42"/>
      <c r="BI1579" s="42"/>
      <c r="BJ1579" s="42"/>
      <c r="BK1579" s="42"/>
      <c r="BL1579" s="42"/>
      <c r="BM1579" s="42"/>
      <c r="BN1579" s="42"/>
      <c r="BO1579" s="42"/>
      <c r="BP1579" s="42"/>
      <c r="BQ1579" s="42"/>
      <c r="BR1579" s="42"/>
      <c r="BS1579" s="42"/>
      <c r="BT1579" s="42"/>
      <c r="BU1579" s="42"/>
      <c r="BV1579" s="42"/>
      <c r="BW1579" s="42"/>
      <c r="BX1579" s="42"/>
      <c r="BY1579" s="42"/>
      <c r="BZ1579" s="42"/>
      <c r="CA1579" s="42"/>
      <c r="CB1579" s="42"/>
      <c r="CC1579" s="42"/>
      <c r="CD1579" s="42"/>
      <c r="CE1579" s="42"/>
      <c r="CF1579" s="42"/>
      <c r="CG1579" s="42"/>
      <c r="CH1579" s="42"/>
      <c r="CI1579" s="42"/>
      <c r="CJ1579" s="42"/>
      <c r="CK1579" s="42"/>
      <c r="CL1579" s="42"/>
      <c r="CM1579" s="42"/>
      <c r="CN1579" s="42"/>
      <c r="CO1579" s="42"/>
      <c r="CP1579" s="42"/>
      <c r="CQ1579" s="42"/>
      <c r="CR1579" s="42"/>
      <c r="CS1579" s="42"/>
      <c r="CT1579" s="42"/>
      <c r="CU1579" s="42"/>
      <c r="CV1579" s="42"/>
      <c r="CW1579" s="42"/>
      <c r="CX1579" s="42"/>
      <c r="CY1579" s="42"/>
      <c r="CZ1579" s="42"/>
      <c r="DA1579" s="42"/>
      <c r="DB1579" s="42"/>
      <c r="DC1579" s="42"/>
      <c r="DD1579" s="42"/>
      <c r="DE1579" s="42"/>
      <c r="DF1579" s="42"/>
      <c r="DG1579" s="42"/>
      <c r="DH1579" s="42"/>
      <c r="DI1579" s="42"/>
      <c r="DJ1579" s="42"/>
      <c r="DK1579" s="42"/>
      <c r="DL1579" s="42"/>
      <c r="DM1579" s="42"/>
      <c r="DN1579" s="42"/>
      <c r="DO1579" s="42"/>
      <c r="DP1579" s="42"/>
      <c r="DQ1579" s="42"/>
      <c r="DR1579" s="42"/>
      <c r="DS1579" s="42"/>
      <c r="DT1579" s="42"/>
      <c r="DU1579" s="42"/>
      <c r="DV1579" s="42"/>
      <c r="DW1579" s="42"/>
      <c r="DX1579" s="42"/>
      <c r="DY1579" s="42"/>
      <c r="DZ1579" s="42"/>
      <c r="EA1579" s="42"/>
      <c r="EB1579" s="42"/>
      <c r="EC1579" s="42"/>
      <c r="ED1579" s="42"/>
      <c r="EE1579" s="42"/>
      <c r="EF1579" s="42"/>
      <c r="EG1579" s="42"/>
      <c r="EH1579" s="42"/>
      <c r="EI1579" s="42"/>
      <c r="EJ1579" s="42"/>
      <c r="EK1579" s="42"/>
      <c r="EL1579" s="42"/>
      <c r="EM1579" s="42"/>
      <c r="EN1579" s="42"/>
      <c r="EO1579" s="42"/>
      <c r="EP1579" s="42"/>
      <c r="EQ1579" s="42"/>
      <c r="ER1579" s="42"/>
      <c r="ES1579" s="42"/>
      <c r="ET1579" s="42"/>
      <c r="EU1579" s="42"/>
      <c r="EV1579" s="42"/>
      <c r="EW1579" s="42"/>
      <c r="EX1579" s="42"/>
      <c r="EY1579" s="42"/>
      <c r="EZ1579" s="42"/>
      <c r="FA1579" s="42"/>
      <c r="FB1579" s="42"/>
      <c r="FC1579" s="42"/>
      <c r="FD1579" s="42"/>
      <c r="FE1579" s="42"/>
      <c r="FF1579" s="42"/>
      <c r="FG1579" s="42"/>
      <c r="FH1579" s="42"/>
      <c r="FI1579" s="42"/>
      <c r="FJ1579" s="42"/>
      <c r="FK1579" s="42"/>
      <c r="FL1579" s="42"/>
      <c r="FM1579" s="42"/>
      <c r="FN1579" s="42"/>
      <c r="FO1579" s="42"/>
      <c r="FP1579" s="42"/>
      <c r="FQ1579" s="42"/>
      <c r="FR1579" s="42"/>
      <c r="FS1579" s="42"/>
      <c r="FT1579" s="42"/>
      <c r="FU1579" s="42"/>
      <c r="FV1579" s="42"/>
      <c r="FW1579" s="42"/>
      <c r="FX1579" s="42"/>
      <c r="FY1579" s="42"/>
      <c r="FZ1579" s="42"/>
      <c r="GA1579" s="42"/>
      <c r="GB1579" s="42"/>
      <c r="GC1579" s="42"/>
      <c r="GD1579" s="42"/>
      <c r="GE1579" s="42"/>
      <c r="GF1579" s="42"/>
      <c r="GG1579" s="42"/>
      <c r="GH1579" s="42"/>
      <c r="GI1579" s="42"/>
      <c r="GJ1579" s="42"/>
      <c r="GK1579" s="42"/>
      <c r="GL1579" s="42"/>
      <c r="GM1579" s="42"/>
      <c r="GN1579" s="42"/>
      <c r="GO1579" s="42"/>
      <c r="GP1579" s="42"/>
      <c r="GQ1579" s="42"/>
      <c r="GR1579" s="42"/>
      <c r="GS1579" s="42"/>
      <c r="GT1579" s="42"/>
      <c r="GU1579" s="42"/>
      <c r="GV1579" s="42"/>
      <c r="GW1579" s="42"/>
      <c r="GX1579" s="42"/>
      <c r="GY1579" s="42"/>
      <c r="GZ1579" s="42"/>
      <c r="HA1579" s="42"/>
      <c r="HB1579" s="42"/>
      <c r="HC1579" s="42"/>
      <c r="HD1579" s="42"/>
      <c r="HE1579" s="42"/>
      <c r="HF1579" s="42"/>
      <c r="HG1579" s="42"/>
      <c r="HH1579" s="42"/>
      <c r="HI1579" s="42"/>
      <c r="HJ1579" s="42"/>
      <c r="HK1579" s="42"/>
      <c r="HL1579" s="42"/>
      <c r="HM1579" s="42"/>
      <c r="HN1579" s="42"/>
      <c r="HO1579" s="42"/>
      <c r="HP1579" s="42"/>
      <c r="HQ1579" s="42"/>
      <c r="HR1579" s="42"/>
      <c r="HS1579" s="42"/>
      <c r="HT1579" s="42"/>
      <c r="HU1579" s="42"/>
      <c r="HV1579" s="42"/>
      <c r="HW1579" s="42"/>
      <c r="HX1579" s="42"/>
      <c r="HY1579" s="42"/>
      <c r="HZ1579" s="42"/>
      <c r="IA1579" s="42"/>
      <c r="IB1579" s="42"/>
      <c r="IC1579" s="42"/>
      <c r="ID1579" s="42"/>
      <c r="IE1579" s="42"/>
      <c r="IF1579" s="42"/>
      <c r="IG1579" s="42"/>
      <c r="IH1579" s="42"/>
      <c r="II1579" s="42"/>
      <c r="IJ1579" s="42"/>
      <c r="IK1579" s="42"/>
      <c r="IL1579" s="42"/>
      <c r="IM1579" s="42"/>
      <c r="IN1579" s="42"/>
      <c r="IO1579" s="42"/>
      <c r="IP1579" s="42"/>
      <c r="IQ1579" s="42"/>
      <c r="IR1579" s="42"/>
      <c r="IS1579" s="42"/>
      <c r="IT1579" s="42"/>
    </row>
    <row r="1580" s="168" customFormat="true" ht="15.75" hidden="true" customHeight="true" outlineLevel="0" collapsed="false">
      <c r="A1580" s="92"/>
      <c r="B1580" s="150"/>
      <c r="C1580" s="97"/>
      <c r="D1580" s="154"/>
      <c r="E1580" s="97"/>
      <c r="F1580" s="97"/>
      <c r="G1580" s="97"/>
      <c r="H1580" s="97"/>
      <c r="I1580" s="97"/>
      <c r="J1580" s="97"/>
      <c r="K1580" s="97"/>
      <c r="L1580" s="97"/>
      <c r="M1580" s="97"/>
      <c r="N1580" s="37"/>
      <c r="O1580" s="37"/>
      <c r="P1580" s="97"/>
      <c r="Q1580" s="97"/>
      <c r="R1580" s="97"/>
      <c r="S1580" s="97"/>
      <c r="T1580" s="97"/>
      <c r="U1580" s="97"/>
      <c r="V1580" s="97"/>
      <c r="W1580" s="97"/>
      <c r="X1580" s="97"/>
      <c r="Y1580" s="97"/>
      <c r="Z1580" s="37"/>
      <c r="AA1580" s="37"/>
      <c r="AB1580" s="74"/>
      <c r="AC1580" s="37"/>
      <c r="AD1580" s="97"/>
      <c r="AE1580" s="36" t="n">
        <f aca="false">P1580*Q1580</f>
        <v>0</v>
      </c>
      <c r="AF1580" s="38" t="n">
        <f aca="false">AA1580-L1580-M1580-W1580-X1580</f>
        <v>0</v>
      </c>
      <c r="AG1580" s="39" t="n">
        <f aca="false">AB1580</f>
        <v>0</v>
      </c>
      <c r="AH1580" s="39" t="n">
        <f aca="false">C1580</f>
        <v>0</v>
      </c>
      <c r="AI1580" s="40" t="n">
        <f aca="false">B1580</f>
        <v>0</v>
      </c>
      <c r="AJ1580" s="39" t="str">
        <f aca="false">CONCATENATE(A1580," ",D1580)</f>
        <v> </v>
      </c>
      <c r="AK1580" s="39" t="n">
        <f aca="false">E1580*F1580+P1580*Q1580+H1580+J1580+S1580+U1580</f>
        <v>0</v>
      </c>
      <c r="AL1580" s="39" t="n">
        <f aca="false">L1580+W1580</f>
        <v>0</v>
      </c>
      <c r="AM1580" s="39" t="n">
        <f aca="false">M1580+X1580</f>
        <v>0</v>
      </c>
      <c r="AN1580" s="39" t="n">
        <f aca="false">Y1580</f>
        <v>0</v>
      </c>
      <c r="AO1580" s="39" t="n">
        <f aca="false">SUM(AK1580:AN1580)</f>
        <v>0</v>
      </c>
      <c r="AP1580" s="41" t="n">
        <f aca="false">K1580+V1580</f>
        <v>0</v>
      </c>
      <c r="AQ1580" s="42"/>
      <c r="AR1580" s="42"/>
      <c r="AS1580" s="42"/>
      <c r="AT1580" s="42"/>
      <c r="AU1580" s="42"/>
      <c r="AV1580" s="42"/>
      <c r="AW1580" s="42"/>
      <c r="AX1580" s="42"/>
      <c r="AY1580" s="42"/>
      <c r="AZ1580" s="42"/>
      <c r="BA1580" s="42"/>
      <c r="BB1580" s="42"/>
      <c r="BC1580" s="42"/>
      <c r="BD1580" s="42"/>
      <c r="BE1580" s="42"/>
      <c r="BF1580" s="42"/>
      <c r="BG1580" s="42"/>
      <c r="BH1580" s="42"/>
      <c r="BI1580" s="42"/>
      <c r="BJ1580" s="42"/>
      <c r="BK1580" s="42"/>
      <c r="BL1580" s="42"/>
      <c r="BM1580" s="42"/>
      <c r="BN1580" s="42"/>
      <c r="BO1580" s="42"/>
      <c r="BP1580" s="42"/>
      <c r="BQ1580" s="42"/>
      <c r="BR1580" s="42"/>
      <c r="BS1580" s="42"/>
      <c r="BT1580" s="42"/>
      <c r="BU1580" s="42"/>
      <c r="BV1580" s="42"/>
      <c r="BW1580" s="42"/>
      <c r="BX1580" s="42"/>
      <c r="BY1580" s="42"/>
      <c r="BZ1580" s="42"/>
      <c r="CA1580" s="42"/>
      <c r="CB1580" s="42"/>
      <c r="CC1580" s="42"/>
      <c r="CD1580" s="42"/>
      <c r="CE1580" s="42"/>
      <c r="CF1580" s="42"/>
      <c r="CG1580" s="42"/>
      <c r="CH1580" s="42"/>
      <c r="CI1580" s="42"/>
      <c r="CJ1580" s="42"/>
      <c r="CK1580" s="42"/>
      <c r="CL1580" s="42"/>
      <c r="CM1580" s="42"/>
      <c r="CN1580" s="42"/>
      <c r="CO1580" s="42"/>
      <c r="CP1580" s="42"/>
      <c r="CQ1580" s="42"/>
      <c r="CR1580" s="42"/>
      <c r="CS1580" s="42"/>
      <c r="CT1580" s="42"/>
      <c r="CU1580" s="42"/>
      <c r="CV1580" s="42"/>
      <c r="CW1580" s="42"/>
      <c r="CX1580" s="42"/>
      <c r="CY1580" s="42"/>
      <c r="CZ1580" s="42"/>
      <c r="DA1580" s="42"/>
      <c r="DB1580" s="42"/>
      <c r="DC1580" s="42"/>
      <c r="DD1580" s="42"/>
      <c r="DE1580" s="42"/>
      <c r="DF1580" s="42"/>
      <c r="DG1580" s="42"/>
      <c r="DH1580" s="42"/>
      <c r="DI1580" s="42"/>
      <c r="DJ1580" s="42"/>
      <c r="DK1580" s="42"/>
      <c r="DL1580" s="42"/>
      <c r="DM1580" s="42"/>
      <c r="DN1580" s="42"/>
      <c r="DO1580" s="42"/>
      <c r="DP1580" s="42"/>
      <c r="DQ1580" s="42"/>
      <c r="DR1580" s="42"/>
      <c r="DS1580" s="42"/>
      <c r="DT1580" s="42"/>
      <c r="DU1580" s="42"/>
      <c r="DV1580" s="42"/>
      <c r="DW1580" s="42"/>
      <c r="DX1580" s="42"/>
      <c r="DY1580" s="42"/>
      <c r="DZ1580" s="42"/>
      <c r="EA1580" s="42"/>
      <c r="EB1580" s="42"/>
      <c r="EC1580" s="42"/>
      <c r="ED1580" s="42"/>
      <c r="EE1580" s="42"/>
      <c r="EF1580" s="42"/>
      <c r="EG1580" s="42"/>
      <c r="EH1580" s="42"/>
      <c r="EI1580" s="42"/>
      <c r="EJ1580" s="42"/>
      <c r="EK1580" s="42"/>
      <c r="EL1580" s="42"/>
      <c r="EM1580" s="42"/>
      <c r="EN1580" s="42"/>
      <c r="EO1580" s="42"/>
      <c r="EP1580" s="42"/>
      <c r="EQ1580" s="42"/>
      <c r="ER1580" s="42"/>
      <c r="ES1580" s="42"/>
      <c r="ET1580" s="42"/>
      <c r="EU1580" s="42"/>
      <c r="EV1580" s="42"/>
      <c r="EW1580" s="42"/>
      <c r="EX1580" s="42"/>
      <c r="EY1580" s="42"/>
      <c r="EZ1580" s="42"/>
      <c r="FA1580" s="42"/>
      <c r="FB1580" s="42"/>
      <c r="FC1580" s="42"/>
      <c r="FD1580" s="42"/>
      <c r="FE1580" s="42"/>
      <c r="FF1580" s="42"/>
      <c r="FG1580" s="42"/>
      <c r="FH1580" s="42"/>
      <c r="FI1580" s="42"/>
      <c r="FJ1580" s="42"/>
      <c r="FK1580" s="42"/>
      <c r="FL1580" s="42"/>
      <c r="FM1580" s="42"/>
      <c r="FN1580" s="42"/>
      <c r="FO1580" s="42"/>
      <c r="FP1580" s="42"/>
      <c r="FQ1580" s="42"/>
      <c r="FR1580" s="42"/>
      <c r="FS1580" s="42"/>
      <c r="FT1580" s="42"/>
      <c r="FU1580" s="42"/>
      <c r="FV1580" s="42"/>
      <c r="FW1580" s="42"/>
      <c r="FX1580" s="42"/>
      <c r="FY1580" s="42"/>
      <c r="FZ1580" s="42"/>
      <c r="GA1580" s="42"/>
      <c r="GB1580" s="42"/>
      <c r="GC1580" s="42"/>
      <c r="GD1580" s="42"/>
      <c r="GE1580" s="42"/>
      <c r="GF1580" s="42"/>
      <c r="GG1580" s="42"/>
      <c r="GH1580" s="42"/>
      <c r="GI1580" s="42"/>
      <c r="GJ1580" s="42"/>
      <c r="GK1580" s="42"/>
      <c r="GL1580" s="42"/>
      <c r="GM1580" s="42"/>
      <c r="GN1580" s="42"/>
      <c r="GO1580" s="42"/>
      <c r="GP1580" s="42"/>
      <c r="GQ1580" s="42"/>
      <c r="GR1580" s="42"/>
      <c r="GS1580" s="42"/>
      <c r="GT1580" s="42"/>
      <c r="GU1580" s="42"/>
      <c r="GV1580" s="42"/>
      <c r="GW1580" s="42"/>
      <c r="GX1580" s="42"/>
      <c r="GY1580" s="42"/>
      <c r="GZ1580" s="42"/>
      <c r="HA1580" s="42"/>
      <c r="HB1580" s="42"/>
      <c r="HC1580" s="42"/>
      <c r="HD1580" s="42"/>
      <c r="HE1580" s="42"/>
      <c r="HF1580" s="42"/>
      <c r="HG1580" s="42"/>
      <c r="HH1580" s="42"/>
      <c r="HI1580" s="42"/>
      <c r="HJ1580" s="42"/>
      <c r="HK1580" s="42"/>
      <c r="HL1580" s="42"/>
      <c r="HM1580" s="42"/>
      <c r="HN1580" s="42"/>
      <c r="HO1580" s="42"/>
      <c r="HP1580" s="42"/>
      <c r="HQ1580" s="42"/>
      <c r="HR1580" s="42"/>
      <c r="HS1580" s="42"/>
      <c r="HT1580" s="42"/>
      <c r="HU1580" s="42"/>
      <c r="HV1580" s="42"/>
      <c r="HW1580" s="42"/>
      <c r="HX1580" s="42"/>
      <c r="HY1580" s="42"/>
      <c r="HZ1580" s="42"/>
      <c r="IA1580" s="42"/>
      <c r="IB1580" s="42"/>
      <c r="IC1580" s="42"/>
      <c r="ID1580" s="42"/>
      <c r="IE1580" s="42"/>
      <c r="IF1580" s="42"/>
      <c r="IG1580" s="42"/>
      <c r="IH1580" s="42"/>
      <c r="II1580" s="42"/>
      <c r="IJ1580" s="42"/>
      <c r="IK1580" s="42"/>
      <c r="IL1580" s="42"/>
      <c r="IM1580" s="42"/>
      <c r="IN1580" s="42"/>
      <c r="IO1580" s="42"/>
      <c r="IP1580" s="42"/>
      <c r="IQ1580" s="42"/>
      <c r="IR1580" s="42"/>
      <c r="IS1580" s="42"/>
      <c r="IT1580" s="42"/>
    </row>
    <row r="1581" s="170" customFormat="true" ht="15.75" hidden="true" customHeight="true" outlineLevel="0" collapsed="false">
      <c r="A1581" s="92"/>
      <c r="B1581" s="150"/>
      <c r="C1581" s="97"/>
      <c r="D1581" s="122"/>
      <c r="E1581" s="97"/>
      <c r="F1581" s="97"/>
      <c r="G1581" s="97"/>
      <c r="H1581" s="97"/>
      <c r="I1581" s="97"/>
      <c r="J1581" s="97"/>
      <c r="K1581" s="97"/>
      <c r="L1581" s="97"/>
      <c r="M1581" s="97"/>
      <c r="N1581" s="37"/>
      <c r="O1581" s="37"/>
      <c r="P1581" s="97"/>
      <c r="Q1581" s="97"/>
      <c r="R1581" s="97"/>
      <c r="S1581" s="97"/>
      <c r="T1581" s="97"/>
      <c r="U1581" s="97"/>
      <c r="V1581" s="97"/>
      <c r="W1581" s="97"/>
      <c r="X1581" s="97"/>
      <c r="Y1581" s="97"/>
      <c r="Z1581" s="37"/>
      <c r="AA1581" s="37"/>
      <c r="AB1581" s="74"/>
      <c r="AC1581" s="37"/>
      <c r="AD1581" s="169"/>
      <c r="AE1581" s="36" t="n">
        <f aca="false">P1581*Q1581</f>
        <v>0</v>
      </c>
      <c r="AF1581" s="38"/>
      <c r="AG1581" s="39" t="n">
        <f aca="false">AB1581</f>
        <v>0</v>
      </c>
      <c r="AH1581" s="39" t="n">
        <f aca="false">C1581</f>
        <v>0</v>
      </c>
      <c r="AI1581" s="40" t="n">
        <f aca="false">B1581</f>
        <v>0</v>
      </c>
      <c r="AJ1581" s="39" t="str">
        <f aca="false">CONCATENATE(A1581," ",D1581)</f>
        <v> </v>
      </c>
      <c r="AK1581" s="39" t="n">
        <f aca="false">E1581*F1581+P1581*Q1581+H1581+J1581+S1581+U1581</f>
        <v>0</v>
      </c>
      <c r="AL1581" s="39" t="n">
        <f aca="false">L1581+W1581</f>
        <v>0</v>
      </c>
      <c r="AM1581" s="39" t="n">
        <f aca="false">M1581+X1581</f>
        <v>0</v>
      </c>
      <c r="AN1581" s="39" t="n">
        <f aca="false">Y1581</f>
        <v>0</v>
      </c>
      <c r="AO1581" s="39" t="n">
        <f aca="false">SUM(AK1581:AN1581)</f>
        <v>0</v>
      </c>
      <c r="AP1581" s="41" t="n">
        <f aca="false">K1581+V1581</f>
        <v>0</v>
      </c>
      <c r="AQ1581" s="42"/>
      <c r="AR1581" s="42"/>
      <c r="AS1581" s="42"/>
      <c r="AT1581" s="42"/>
      <c r="AU1581" s="42"/>
      <c r="AV1581" s="42"/>
      <c r="AW1581" s="42"/>
      <c r="AX1581" s="42"/>
      <c r="AY1581" s="42"/>
      <c r="AZ1581" s="42"/>
      <c r="BA1581" s="42"/>
      <c r="BB1581" s="42"/>
      <c r="BC1581" s="42"/>
      <c r="BD1581" s="42"/>
      <c r="BE1581" s="42"/>
      <c r="BF1581" s="42"/>
      <c r="BG1581" s="42"/>
      <c r="BH1581" s="42"/>
      <c r="BI1581" s="42"/>
      <c r="BJ1581" s="42"/>
      <c r="BK1581" s="42"/>
      <c r="BL1581" s="42"/>
      <c r="BM1581" s="42"/>
      <c r="BN1581" s="42"/>
      <c r="BO1581" s="42"/>
      <c r="BP1581" s="42"/>
      <c r="BQ1581" s="42"/>
      <c r="BR1581" s="42"/>
      <c r="BS1581" s="42"/>
      <c r="BT1581" s="42"/>
      <c r="BU1581" s="42"/>
      <c r="BV1581" s="42"/>
      <c r="BW1581" s="42"/>
      <c r="BX1581" s="42"/>
      <c r="BY1581" s="42"/>
      <c r="BZ1581" s="42"/>
      <c r="CA1581" s="42"/>
      <c r="CB1581" s="42"/>
      <c r="CC1581" s="42"/>
      <c r="CD1581" s="42"/>
      <c r="CE1581" s="42"/>
      <c r="CF1581" s="42"/>
      <c r="CG1581" s="42"/>
      <c r="CH1581" s="42"/>
      <c r="CI1581" s="42"/>
      <c r="CJ1581" s="42"/>
      <c r="CK1581" s="42"/>
      <c r="CL1581" s="42"/>
      <c r="CM1581" s="42"/>
      <c r="CN1581" s="42"/>
      <c r="CO1581" s="42"/>
      <c r="CP1581" s="42"/>
      <c r="CQ1581" s="42"/>
      <c r="CR1581" s="42"/>
      <c r="CS1581" s="42"/>
      <c r="CT1581" s="42"/>
      <c r="CU1581" s="42"/>
      <c r="CV1581" s="42"/>
      <c r="CW1581" s="42"/>
      <c r="CX1581" s="42"/>
      <c r="CY1581" s="42"/>
      <c r="CZ1581" s="42"/>
      <c r="DA1581" s="42"/>
      <c r="DB1581" s="42"/>
      <c r="DC1581" s="42"/>
      <c r="DD1581" s="42"/>
      <c r="DE1581" s="42"/>
      <c r="DF1581" s="42"/>
      <c r="DG1581" s="42"/>
      <c r="DH1581" s="42"/>
      <c r="DI1581" s="42"/>
      <c r="DJ1581" s="42"/>
      <c r="DK1581" s="42"/>
      <c r="DL1581" s="42"/>
      <c r="DM1581" s="42"/>
      <c r="DN1581" s="42"/>
      <c r="DO1581" s="42"/>
      <c r="DP1581" s="42"/>
      <c r="DQ1581" s="42"/>
      <c r="DR1581" s="42"/>
      <c r="DS1581" s="42"/>
      <c r="DT1581" s="42"/>
      <c r="DU1581" s="42"/>
      <c r="DV1581" s="42"/>
      <c r="DW1581" s="42"/>
      <c r="DX1581" s="42"/>
      <c r="DY1581" s="42"/>
      <c r="DZ1581" s="42"/>
      <c r="EA1581" s="42"/>
      <c r="EB1581" s="42"/>
      <c r="EC1581" s="42"/>
      <c r="ED1581" s="42"/>
      <c r="EE1581" s="42"/>
      <c r="EF1581" s="42"/>
      <c r="EG1581" s="42"/>
      <c r="EH1581" s="42"/>
      <c r="EI1581" s="42"/>
      <c r="EJ1581" s="42"/>
      <c r="EK1581" s="42"/>
      <c r="EL1581" s="42"/>
      <c r="EM1581" s="42"/>
      <c r="EN1581" s="42"/>
      <c r="EO1581" s="42"/>
      <c r="EP1581" s="42"/>
      <c r="EQ1581" s="42"/>
      <c r="ER1581" s="42"/>
      <c r="ES1581" s="42"/>
      <c r="ET1581" s="42"/>
      <c r="EU1581" s="42"/>
      <c r="EV1581" s="42"/>
      <c r="EW1581" s="42"/>
      <c r="EX1581" s="42"/>
      <c r="EY1581" s="42"/>
      <c r="EZ1581" s="42"/>
      <c r="FA1581" s="42"/>
      <c r="FB1581" s="42"/>
      <c r="FC1581" s="42"/>
      <c r="FD1581" s="42"/>
      <c r="FE1581" s="42"/>
      <c r="FF1581" s="42"/>
      <c r="FG1581" s="42"/>
      <c r="FH1581" s="42"/>
      <c r="FI1581" s="42"/>
      <c r="FJ1581" s="42"/>
      <c r="FK1581" s="42"/>
      <c r="FL1581" s="42"/>
      <c r="FM1581" s="42"/>
      <c r="FN1581" s="42"/>
      <c r="FO1581" s="42"/>
      <c r="FP1581" s="42"/>
      <c r="FQ1581" s="42"/>
      <c r="FR1581" s="42"/>
      <c r="FS1581" s="42"/>
      <c r="FT1581" s="42"/>
      <c r="FU1581" s="42"/>
      <c r="FV1581" s="42"/>
      <c r="FW1581" s="42"/>
      <c r="FX1581" s="42"/>
      <c r="FY1581" s="42"/>
      <c r="FZ1581" s="42"/>
      <c r="GA1581" s="42"/>
      <c r="GB1581" s="42"/>
      <c r="GC1581" s="42"/>
      <c r="GD1581" s="42"/>
      <c r="GE1581" s="42"/>
      <c r="GF1581" s="42"/>
      <c r="GG1581" s="42"/>
      <c r="GH1581" s="42"/>
      <c r="GI1581" s="42"/>
      <c r="GJ1581" s="42"/>
      <c r="GK1581" s="42"/>
      <c r="GL1581" s="42"/>
      <c r="GM1581" s="42"/>
      <c r="GN1581" s="42"/>
      <c r="GO1581" s="42"/>
      <c r="GP1581" s="42"/>
      <c r="GQ1581" s="42"/>
      <c r="GR1581" s="42"/>
      <c r="GS1581" s="42"/>
      <c r="GT1581" s="42"/>
      <c r="GU1581" s="42"/>
      <c r="GV1581" s="42"/>
      <c r="GW1581" s="42"/>
      <c r="GX1581" s="42"/>
      <c r="GY1581" s="42"/>
      <c r="GZ1581" s="42"/>
      <c r="HA1581" s="42"/>
      <c r="HB1581" s="42"/>
      <c r="HC1581" s="42"/>
      <c r="HD1581" s="42"/>
      <c r="HE1581" s="42"/>
      <c r="HF1581" s="42"/>
      <c r="HG1581" s="42"/>
      <c r="HH1581" s="42"/>
      <c r="HI1581" s="42"/>
      <c r="HJ1581" s="42"/>
      <c r="HK1581" s="42"/>
      <c r="HL1581" s="42"/>
      <c r="HM1581" s="42"/>
      <c r="HN1581" s="42"/>
      <c r="HO1581" s="42"/>
      <c r="HP1581" s="42"/>
      <c r="HQ1581" s="42"/>
      <c r="HR1581" s="42"/>
      <c r="HS1581" s="42"/>
      <c r="HT1581" s="42"/>
      <c r="HU1581" s="42"/>
      <c r="HV1581" s="42"/>
      <c r="HW1581" s="42"/>
      <c r="HX1581" s="42"/>
      <c r="HY1581" s="42"/>
      <c r="HZ1581" s="42"/>
      <c r="IA1581" s="42"/>
      <c r="IB1581" s="42"/>
      <c r="IC1581" s="42"/>
      <c r="ID1581" s="42"/>
      <c r="IE1581" s="42"/>
      <c r="IF1581" s="42"/>
      <c r="IG1581" s="42"/>
      <c r="IH1581" s="42"/>
      <c r="II1581" s="42"/>
      <c r="IJ1581" s="42"/>
      <c r="IK1581" s="42"/>
      <c r="IL1581" s="42"/>
      <c r="IM1581" s="42"/>
      <c r="IN1581" s="42"/>
      <c r="IO1581" s="42"/>
      <c r="IP1581" s="42"/>
      <c r="IQ1581" s="42"/>
      <c r="IR1581" s="42"/>
      <c r="IS1581" s="42"/>
      <c r="IT1581" s="42"/>
    </row>
    <row r="1582" customFormat="false" ht="15.75" hidden="true" customHeight="false" outlineLevel="0" collapsed="false">
      <c r="A1582" s="9"/>
      <c r="B1582" s="14"/>
      <c r="C1582" s="14"/>
      <c r="D1582" s="14"/>
      <c r="E1582" s="10"/>
      <c r="F1582" s="10"/>
      <c r="G1582" s="10" t="s">
        <v>454</v>
      </c>
      <c r="H1582" s="10"/>
      <c r="I1582" s="10"/>
      <c r="J1582" s="10"/>
      <c r="K1582" s="10"/>
      <c r="L1582" s="10"/>
      <c r="M1582" s="10"/>
      <c r="N1582" s="10"/>
      <c r="O1582" s="10"/>
      <c r="P1582" s="11"/>
      <c r="Q1582" s="11"/>
      <c r="R1582" s="11"/>
      <c r="S1582" s="11"/>
      <c r="T1582" s="11"/>
      <c r="U1582" s="11"/>
      <c r="V1582" s="11"/>
      <c r="W1582" s="10"/>
      <c r="X1582" s="10"/>
      <c r="Y1582" s="10"/>
      <c r="Z1582" s="11"/>
      <c r="AA1582" s="11"/>
      <c r="AB1582" s="9"/>
    </row>
    <row r="1583" customFormat="false" ht="15.75" hidden="false" customHeight="false" outlineLevel="0" collapsed="false">
      <c r="A1583" s="9"/>
      <c r="B1583" s="14"/>
      <c r="C1583" s="14"/>
      <c r="D1583" s="14"/>
      <c r="E1583" s="10" t="n">
        <f aca="false">SUBTOTAL(9,E4:E1581)</f>
        <v>272</v>
      </c>
      <c r="F1583" s="10" t="n">
        <f aca="false">SUBTOTAL(9,F4:F1581)</f>
        <v>22</v>
      </c>
      <c r="G1583" s="10" t="n">
        <f aca="false">SUBTOTAL(9,G4:G1581)</f>
        <v>310</v>
      </c>
      <c r="H1583" s="10" t="n">
        <f aca="false">SUBTOTAL(9,H4:H1581)</f>
        <v>0</v>
      </c>
      <c r="I1583" s="10" t="n">
        <f aca="false">SUBTOTAL(9,I4:I1581)</f>
        <v>0</v>
      </c>
      <c r="J1583" s="10" t="n">
        <f aca="false">SUBTOTAL(9,J4:J1581)</f>
        <v>0</v>
      </c>
      <c r="K1583" s="10" t="n">
        <f aca="false">SUBTOTAL(9,K4:K1581)</f>
        <v>0</v>
      </c>
      <c r="L1583" s="10" t="n">
        <f aca="false">SUBTOTAL(9,L4:L1581)</f>
        <v>12</v>
      </c>
      <c r="M1583" s="10" t="n">
        <f aca="false">SUBTOTAL(9,M4:M1581)</f>
        <v>0</v>
      </c>
      <c r="N1583" s="10" t="n">
        <f aca="false">SUBTOTAL(9,N4:N1581)</f>
        <v>304</v>
      </c>
      <c r="O1583" s="10" t="n">
        <f aca="false">SUBTOTAL(9,O4:O1581)</f>
        <v>0</v>
      </c>
      <c r="P1583" s="10" t="n">
        <f aca="false">SUBTOTAL(9,P4:P1581)</f>
        <v>302</v>
      </c>
      <c r="Q1583" s="10" t="n">
        <f aca="false">SUBTOTAL(9,Q4:Q1581)</f>
        <v>60</v>
      </c>
      <c r="R1583" s="10" t="n">
        <f aca="false">SUBTOTAL(9,R4:R1581)</f>
        <v>280</v>
      </c>
      <c r="S1583" s="10" t="n">
        <f aca="false">SUBTOTAL(9,S4:S1581)</f>
        <v>0</v>
      </c>
      <c r="T1583" s="10" t="n">
        <f aca="false">SUBTOTAL(9,T4:T1581)</f>
        <v>0</v>
      </c>
      <c r="U1583" s="10" t="n">
        <f aca="false">SUBTOTAL(9,U4:U1581)</f>
        <v>0</v>
      </c>
      <c r="V1583" s="10" t="n">
        <f aca="false">SUBTOTAL(9,V4:V1581)</f>
        <v>0</v>
      </c>
      <c r="W1583" s="10" t="n">
        <f aca="false">SUBTOTAL(9,W4:W1581)</f>
        <v>32</v>
      </c>
      <c r="X1583" s="10" t="n">
        <f aca="false">SUBTOTAL(9,X4:X1581)</f>
        <v>40</v>
      </c>
      <c r="Y1583" s="10" t="n">
        <f aca="false">SUBTOTAL(9,Y4:Y1581)</f>
        <v>0</v>
      </c>
      <c r="Z1583" s="10" t="n">
        <f aca="false">SUBTOTAL(9,Z4:Z1581)</f>
        <v>657</v>
      </c>
      <c r="AA1583" s="10" t="n">
        <f aca="false">SUBTOTAL(9,AA4:AA1581)</f>
        <v>961</v>
      </c>
      <c r="AB1583" s="171"/>
      <c r="AC1583" s="172"/>
      <c r="AD1583" s="172"/>
      <c r="AE1583" s="172"/>
      <c r="AF1583" s="172"/>
      <c r="AG1583" s="173"/>
    </row>
    <row r="1584" customFormat="false" ht="15.75" hidden="false" customHeight="false" outlineLevel="0" collapsed="false">
      <c r="A1584" s="9"/>
      <c r="B1584" s="14"/>
      <c r="C1584" s="14"/>
      <c r="D1584" s="14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1"/>
      <c r="Q1584" s="11"/>
      <c r="R1584" s="11"/>
      <c r="S1584" s="11"/>
      <c r="T1584" s="11"/>
      <c r="U1584" s="11"/>
      <c r="V1584" s="11"/>
      <c r="W1584" s="10"/>
      <c r="X1584" s="10"/>
      <c r="Y1584" s="10"/>
      <c r="Z1584" s="11"/>
      <c r="AA1584" s="11"/>
      <c r="AB1584" s="12"/>
    </row>
    <row r="1585" customFormat="false" ht="23.25" hidden="false" customHeight="false" outlineLevel="0" collapsed="false">
      <c r="A1585" s="9"/>
      <c r="B1585" s="14"/>
      <c r="C1585" s="174" t="s">
        <v>455</v>
      </c>
      <c r="D1585" s="14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1"/>
      <c r="Q1585" s="11"/>
      <c r="R1585" s="11"/>
      <c r="S1585" s="11"/>
      <c r="T1585" s="11"/>
      <c r="U1585" s="11"/>
      <c r="V1585" s="11"/>
      <c r="W1585" s="10"/>
      <c r="X1585" s="10"/>
      <c r="Y1585" s="10"/>
      <c r="Z1585" s="11"/>
      <c r="AA1585" s="11"/>
      <c r="AB1585" s="12"/>
    </row>
    <row r="1586" customFormat="false" ht="10.5" hidden="false" customHeight="true" outlineLevel="0" collapsed="false">
      <c r="A1586" s="9"/>
      <c r="B1586" s="14"/>
      <c r="C1586" s="14"/>
      <c r="D1586" s="14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1"/>
      <c r="Q1586" s="11"/>
      <c r="R1586" s="11"/>
      <c r="S1586" s="11"/>
      <c r="T1586" s="11"/>
      <c r="U1586" s="11"/>
      <c r="V1586" s="11"/>
      <c r="W1586" s="10"/>
      <c r="X1586" s="10"/>
      <c r="Y1586" s="10"/>
      <c r="Z1586" s="11"/>
      <c r="AA1586" s="11"/>
      <c r="AB1586" s="12"/>
    </row>
    <row r="1587" customFormat="false" ht="23.25" hidden="false" customHeight="false" outlineLevel="0" collapsed="false">
      <c r="A1587" s="9"/>
      <c r="B1587" s="14"/>
      <c r="C1587" s="175" t="s">
        <v>456</v>
      </c>
      <c r="D1587" s="14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1"/>
      <c r="Q1587" s="11"/>
      <c r="R1587" s="11"/>
      <c r="S1587" s="11"/>
      <c r="T1587" s="11"/>
      <c r="U1587" s="11"/>
      <c r="V1587" s="11"/>
      <c r="W1587" s="10"/>
      <c r="X1587" s="10"/>
      <c r="Y1587" s="10"/>
      <c r="Z1587" s="11"/>
      <c r="AA1587" s="11"/>
      <c r="AB1587" s="12"/>
    </row>
    <row r="1588" customFormat="false" ht="9" hidden="false" customHeight="true" outlineLevel="0" collapsed="false"/>
    <row r="1589" s="182" customFormat="true" ht="25.5" hidden="false" customHeight="false" outlineLevel="0" collapsed="false">
      <c r="A1589" s="176"/>
      <c r="B1589" s="177"/>
      <c r="C1589" s="178" t="s">
        <v>457</v>
      </c>
      <c r="D1589" s="177"/>
      <c r="E1589" s="179"/>
      <c r="F1589" s="179"/>
      <c r="G1589" s="179"/>
      <c r="H1589" s="179"/>
      <c r="I1589" s="179"/>
      <c r="J1589" s="179"/>
      <c r="K1589" s="179"/>
      <c r="L1589" s="179"/>
      <c r="M1589" s="179"/>
      <c r="N1589" s="179"/>
      <c r="O1589" s="179"/>
      <c r="P1589" s="180"/>
      <c r="Q1589" s="180"/>
      <c r="R1589" s="180"/>
      <c r="S1589" s="180"/>
      <c r="T1589" s="180"/>
      <c r="U1589" s="180"/>
      <c r="V1589" s="180"/>
      <c r="W1589" s="179"/>
      <c r="X1589" s="179"/>
      <c r="Y1589" s="179"/>
      <c r="Z1589" s="180"/>
      <c r="AA1589" s="180"/>
      <c r="AB1589" s="181"/>
      <c r="AG1589" s="183"/>
      <c r="AH1589" s="183"/>
      <c r="AI1589" s="183"/>
      <c r="AJ1589" s="183"/>
      <c r="AK1589" s="183"/>
      <c r="AL1589" s="183"/>
      <c r="AM1589" s="183"/>
      <c r="AN1589" s="183"/>
      <c r="AO1589" s="183"/>
      <c r="AP1589" s="184"/>
    </row>
    <row r="1590" customFormat="false" ht="9.75" hidden="false" customHeight="true" outlineLevel="0" collapsed="false"/>
    <row r="1591" customFormat="false" ht="23.25" hidden="false" customHeight="false" outlineLevel="0" collapsed="false">
      <c r="C1591" s="185" t="s">
        <v>458</v>
      </c>
    </row>
    <row r="1593" customFormat="false" ht="23.25" hidden="false" customHeight="false" outlineLevel="0" collapsed="false">
      <c r="C1593" s="185" t="s">
        <v>459</v>
      </c>
    </row>
    <row r="1595" customFormat="false" ht="15.75" hidden="false" customHeight="false" outlineLevel="0" collapsed="false">
      <c r="A1595" s="1" t="s">
        <v>460</v>
      </c>
    </row>
  </sheetData>
  <autoFilter ref="A3:IT1582">
    <filterColumn colId="27">
      <filters>
        <filter val="Вак. КС (Хохлов)"/>
      </filters>
    </filterColumn>
  </autoFilter>
  <printOptions headings="false" gridLines="false" gridLinesSet="true" horizontalCentered="false" verticalCentered="false"/>
  <pageMargins left="0.157638888888889" right="0.157638888888889" top="0.433333333333333" bottom="0.236111111111111" header="0.511811023622047" footer="0.511811023622047"/>
  <pageSetup paperSize="9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D14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15" activeCellId="0" sqref="I15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20.85"/>
    <col collapsed="false" customWidth="true" hidden="false" outlineLevel="0" max="2" min="2" style="260" width="15.41"/>
    <col collapsed="false" customWidth="true" hidden="false" outlineLevel="0" max="3" min="3" style="260" width="14.85"/>
    <col collapsed="false" customWidth="true" hidden="false" outlineLevel="0" max="4" min="4" style="0" width="26.56"/>
  </cols>
  <sheetData>
    <row r="3" customFormat="false" ht="12.75" hidden="false" customHeight="false" outlineLevel="0" collapsed="false">
      <c r="A3" s="261"/>
      <c r="B3" s="262" t="s">
        <v>695</v>
      </c>
      <c r="C3" s="263"/>
      <c r="D3" s="264"/>
    </row>
    <row r="4" customFormat="false" ht="27" hidden="false" customHeight="true" outlineLevel="0" collapsed="false">
      <c r="A4" s="262" t="s">
        <v>30</v>
      </c>
      <c r="B4" s="261" t="s">
        <v>696</v>
      </c>
      <c r="C4" s="265" t="s">
        <v>697</v>
      </c>
      <c r="D4" s="266" t="s">
        <v>698</v>
      </c>
    </row>
    <row r="5" customFormat="false" ht="12.75" hidden="false" customHeight="false" outlineLevel="0" collapsed="false">
      <c r="A5" s="261" t="s">
        <v>118</v>
      </c>
      <c r="B5" s="267" t="n">
        <v>9</v>
      </c>
      <c r="C5" s="268" t="n">
        <v>18</v>
      </c>
      <c r="D5" s="269" t="n">
        <v>89</v>
      </c>
    </row>
    <row r="6" customFormat="false" ht="12.75" hidden="false" customHeight="false" outlineLevel="0" collapsed="false">
      <c r="A6" s="270" t="s">
        <v>121</v>
      </c>
      <c r="B6" s="271" t="n">
        <v>32</v>
      </c>
      <c r="C6" s="272" t="n">
        <v>31</v>
      </c>
      <c r="D6" s="273" t="n">
        <v>972</v>
      </c>
    </row>
    <row r="7" customFormat="false" ht="12.75" hidden="false" customHeight="false" outlineLevel="0" collapsed="false">
      <c r="A7" s="270" t="s">
        <v>126</v>
      </c>
      <c r="B7" s="271" t="n">
        <v>33</v>
      </c>
      <c r="C7" s="272" t="n">
        <v>36</v>
      </c>
      <c r="D7" s="273" t="n">
        <v>959</v>
      </c>
    </row>
    <row r="8" customFormat="false" ht="12.75" hidden="false" customHeight="false" outlineLevel="0" collapsed="false">
      <c r="A8" s="270" t="s">
        <v>87</v>
      </c>
      <c r="B8" s="271" t="n">
        <v>40</v>
      </c>
      <c r="C8" s="272" t="n">
        <v>53</v>
      </c>
      <c r="D8" s="273" t="n">
        <v>1154</v>
      </c>
    </row>
    <row r="9" customFormat="false" ht="12.75" hidden="false" customHeight="false" outlineLevel="0" collapsed="false">
      <c r="A9" s="270" t="s">
        <v>72</v>
      </c>
      <c r="B9" s="271" t="n">
        <v>37</v>
      </c>
      <c r="C9" s="272" t="n">
        <v>25</v>
      </c>
      <c r="D9" s="273" t="n">
        <v>1161</v>
      </c>
    </row>
    <row r="10" customFormat="false" ht="12.75" hidden="false" customHeight="false" outlineLevel="0" collapsed="false">
      <c r="A10" s="270" t="s">
        <v>237</v>
      </c>
      <c r="B10" s="271" t="n">
        <v>39</v>
      </c>
      <c r="C10" s="272" t="n">
        <v>18</v>
      </c>
      <c r="D10" s="273" t="n">
        <v>804</v>
      </c>
    </row>
    <row r="11" customFormat="false" ht="12.75" hidden="false" customHeight="false" outlineLevel="0" collapsed="false">
      <c r="A11" s="270" t="s">
        <v>102</v>
      </c>
      <c r="B11" s="271" t="n">
        <v>37</v>
      </c>
      <c r="C11" s="272" t="n">
        <v>64</v>
      </c>
      <c r="D11" s="273" t="n">
        <v>1128</v>
      </c>
    </row>
    <row r="12" customFormat="false" ht="12.75" hidden="false" customHeight="false" outlineLevel="0" collapsed="false">
      <c r="A12" s="270" t="s">
        <v>106</v>
      </c>
      <c r="B12" s="271" t="n">
        <v>23</v>
      </c>
      <c r="C12" s="272" t="n">
        <v>24</v>
      </c>
      <c r="D12" s="273" t="n">
        <v>1134</v>
      </c>
    </row>
    <row r="13" customFormat="false" ht="12.75" hidden="false" customHeight="false" outlineLevel="0" collapsed="false">
      <c r="A13" s="270" t="s">
        <v>68</v>
      </c>
      <c r="B13" s="271" t="n">
        <v>99</v>
      </c>
      <c r="C13" s="272" t="n">
        <v>48</v>
      </c>
      <c r="D13" s="273" t="n">
        <v>920</v>
      </c>
    </row>
    <row r="14" customFormat="false" ht="12.75" hidden="false" customHeight="false" outlineLevel="0" collapsed="false">
      <c r="A14" s="270" t="s">
        <v>75</v>
      </c>
      <c r="B14" s="271" t="n">
        <v>36</v>
      </c>
      <c r="C14" s="272" t="n">
        <v>48</v>
      </c>
      <c r="D14" s="273" t="n">
        <v>1137</v>
      </c>
    </row>
    <row r="15" customFormat="false" ht="12.75" hidden="false" customHeight="false" outlineLevel="0" collapsed="false">
      <c r="A15" s="270" t="s">
        <v>304</v>
      </c>
      <c r="B15" s="271"/>
      <c r="C15" s="272" t="n">
        <v>36</v>
      </c>
      <c r="D15" s="273" t="n">
        <v>72</v>
      </c>
    </row>
    <row r="16" customFormat="false" ht="12.75" hidden="false" customHeight="false" outlineLevel="0" collapsed="false">
      <c r="A16" s="270" t="s">
        <v>143</v>
      </c>
      <c r="B16" s="271" t="n">
        <v>219</v>
      </c>
      <c r="C16" s="272" t="n">
        <v>717</v>
      </c>
      <c r="D16" s="273" t="n">
        <v>2481</v>
      </c>
    </row>
    <row r="17" customFormat="false" ht="12.75" hidden="false" customHeight="false" outlineLevel="0" collapsed="false">
      <c r="A17" s="270" t="s">
        <v>146</v>
      </c>
      <c r="B17" s="271"/>
      <c r="C17" s="272"/>
      <c r="D17" s="273" t="n">
        <v>1656</v>
      </c>
    </row>
    <row r="18" customFormat="false" ht="12.75" hidden="false" customHeight="false" outlineLevel="0" collapsed="false">
      <c r="A18" s="270" t="s">
        <v>59</v>
      </c>
      <c r="B18" s="271" t="n">
        <v>36</v>
      </c>
      <c r="C18" s="272" t="n">
        <v>34</v>
      </c>
      <c r="D18" s="273" t="n">
        <v>1060</v>
      </c>
    </row>
    <row r="19" customFormat="false" ht="12.75" hidden="false" customHeight="false" outlineLevel="0" collapsed="false">
      <c r="A19" s="270" t="s">
        <v>56</v>
      </c>
      <c r="B19" s="271" t="n">
        <v>36</v>
      </c>
      <c r="C19" s="272" t="n">
        <v>34</v>
      </c>
      <c r="D19" s="273" t="n">
        <v>1060</v>
      </c>
    </row>
    <row r="20" customFormat="false" ht="12.75" hidden="false" customHeight="false" outlineLevel="0" collapsed="false">
      <c r="A20" s="270" t="s">
        <v>62</v>
      </c>
      <c r="B20" s="271" t="n">
        <v>42</v>
      </c>
      <c r="C20" s="272" t="n">
        <v>40</v>
      </c>
      <c r="D20" s="273" t="n">
        <v>1238</v>
      </c>
    </row>
    <row r="21" customFormat="false" ht="12.75" hidden="false" customHeight="false" outlineLevel="0" collapsed="false">
      <c r="A21" s="270" t="s">
        <v>313</v>
      </c>
      <c r="B21" s="271" t="n">
        <v>54</v>
      </c>
      <c r="C21" s="272" t="n">
        <v>65</v>
      </c>
      <c r="D21" s="273" t="n">
        <v>974</v>
      </c>
    </row>
    <row r="22" customFormat="false" ht="12.75" hidden="false" customHeight="false" outlineLevel="0" collapsed="false">
      <c r="A22" s="270" t="s">
        <v>81</v>
      </c>
      <c r="B22" s="271" t="n">
        <v>38</v>
      </c>
      <c r="C22" s="272" t="n">
        <v>48</v>
      </c>
      <c r="D22" s="273" t="n">
        <v>1156</v>
      </c>
    </row>
    <row r="23" customFormat="false" ht="12.75" hidden="false" customHeight="false" outlineLevel="0" collapsed="false">
      <c r="A23" s="270" t="s">
        <v>109</v>
      </c>
      <c r="B23" s="271" t="n">
        <v>360</v>
      </c>
      <c r="C23" s="272" t="n">
        <v>201</v>
      </c>
      <c r="D23" s="273" t="n">
        <v>858</v>
      </c>
    </row>
    <row r="24" customFormat="false" ht="12.75" hidden="false" customHeight="false" outlineLevel="0" collapsed="false">
      <c r="A24" s="270" t="s">
        <v>395</v>
      </c>
      <c r="B24" s="271"/>
      <c r="C24" s="272" t="n">
        <v>99</v>
      </c>
      <c r="D24" s="273" t="n">
        <v>396</v>
      </c>
    </row>
    <row r="25" customFormat="false" ht="12.75" hidden="false" customHeight="false" outlineLevel="0" collapsed="false">
      <c r="A25" s="270" t="s">
        <v>464</v>
      </c>
      <c r="B25" s="271" t="n">
        <v>72</v>
      </c>
      <c r="C25" s="272" t="n">
        <v>9</v>
      </c>
      <c r="D25" s="273" t="n">
        <v>304</v>
      </c>
    </row>
    <row r="26" customFormat="false" ht="12.75" hidden="false" customHeight="false" outlineLevel="0" collapsed="false">
      <c r="A26" s="270" t="s">
        <v>110</v>
      </c>
      <c r="B26" s="271" t="n">
        <v>360</v>
      </c>
      <c r="C26" s="272" t="n">
        <v>192</v>
      </c>
      <c r="D26" s="273" t="n">
        <v>827</v>
      </c>
    </row>
    <row r="27" customFormat="false" ht="12.75" hidden="false" customHeight="false" outlineLevel="0" collapsed="false">
      <c r="A27" s="270" t="s">
        <v>48</v>
      </c>
      <c r="B27" s="271" t="n">
        <v>49</v>
      </c>
      <c r="C27" s="272" t="n">
        <v>35</v>
      </c>
      <c r="D27" s="273" t="n">
        <v>1268</v>
      </c>
    </row>
    <row r="28" customFormat="false" ht="12.75" hidden="false" customHeight="false" outlineLevel="0" collapsed="false">
      <c r="A28" s="270" t="s">
        <v>51</v>
      </c>
      <c r="B28" s="271" t="n">
        <v>41</v>
      </c>
      <c r="C28" s="272" t="n">
        <v>26</v>
      </c>
      <c r="D28" s="273" t="n">
        <v>1258</v>
      </c>
    </row>
    <row r="29" customFormat="false" ht="12.75" hidden="false" customHeight="false" outlineLevel="0" collapsed="false">
      <c r="A29" s="270" t="s">
        <v>65</v>
      </c>
      <c r="B29" s="271" t="n">
        <v>36</v>
      </c>
      <c r="C29" s="272" t="n">
        <v>22</v>
      </c>
      <c r="D29" s="273" t="n">
        <v>1105</v>
      </c>
    </row>
    <row r="30" customFormat="false" ht="12.75" hidden="false" customHeight="false" outlineLevel="0" collapsed="false">
      <c r="A30" s="270" t="s">
        <v>699</v>
      </c>
      <c r="B30" s="271"/>
      <c r="C30" s="272"/>
      <c r="D30" s="273" t="n">
        <v>704</v>
      </c>
    </row>
    <row r="31" customFormat="false" ht="12.75" hidden="false" customHeight="false" outlineLevel="0" collapsed="false">
      <c r="A31" s="270" t="s">
        <v>78</v>
      </c>
      <c r="B31" s="271" t="n">
        <v>38</v>
      </c>
      <c r="C31" s="272" t="n">
        <v>24</v>
      </c>
      <c r="D31" s="273" t="n">
        <v>1154</v>
      </c>
    </row>
    <row r="32" customFormat="false" ht="12.75" hidden="false" customHeight="false" outlineLevel="0" collapsed="false">
      <c r="A32" s="270" t="s">
        <v>84</v>
      </c>
      <c r="B32" s="271" t="n">
        <v>41</v>
      </c>
      <c r="C32" s="272" t="n">
        <v>18</v>
      </c>
      <c r="D32" s="273" t="n">
        <v>1097</v>
      </c>
    </row>
    <row r="33" customFormat="false" ht="12.75" hidden="false" customHeight="false" outlineLevel="0" collapsed="false">
      <c r="A33" s="270" t="s">
        <v>300</v>
      </c>
      <c r="B33" s="271" t="n">
        <v>25</v>
      </c>
      <c r="C33" s="272" t="n">
        <v>26</v>
      </c>
      <c r="D33" s="273" t="n">
        <v>1011</v>
      </c>
    </row>
    <row r="34" customFormat="false" ht="12.75" hidden="false" customHeight="false" outlineLevel="0" collapsed="false">
      <c r="A34" s="270" t="s">
        <v>253</v>
      </c>
      <c r="B34" s="271" t="n">
        <v>31</v>
      </c>
      <c r="C34" s="272" t="n">
        <v>26</v>
      </c>
      <c r="D34" s="273" t="n">
        <v>1113</v>
      </c>
    </row>
    <row r="35" customFormat="false" ht="12.75" hidden="false" customHeight="false" outlineLevel="0" collapsed="false">
      <c r="A35" s="270" t="s">
        <v>257</v>
      </c>
      <c r="B35" s="271" t="n">
        <v>66</v>
      </c>
      <c r="C35" s="272" t="n">
        <v>45</v>
      </c>
      <c r="D35" s="273" t="n">
        <v>1414</v>
      </c>
    </row>
    <row r="36" customFormat="false" ht="12.75" hidden="false" customHeight="false" outlineLevel="0" collapsed="false">
      <c r="A36" s="270" t="s">
        <v>270</v>
      </c>
      <c r="B36" s="271" t="n">
        <v>62</v>
      </c>
      <c r="C36" s="272" t="n">
        <v>57</v>
      </c>
      <c r="D36" s="273" t="n">
        <v>1412</v>
      </c>
    </row>
    <row r="37" customFormat="false" ht="12.75" hidden="false" customHeight="false" outlineLevel="0" collapsed="false">
      <c r="A37" s="270" t="s">
        <v>338</v>
      </c>
      <c r="B37" s="271" t="n">
        <v>46</v>
      </c>
      <c r="C37" s="272" t="n">
        <v>42</v>
      </c>
      <c r="D37" s="273" t="n">
        <v>1118</v>
      </c>
    </row>
    <row r="38" customFormat="false" ht="12.75" hidden="false" customHeight="false" outlineLevel="0" collapsed="false">
      <c r="A38" s="270" t="s">
        <v>428</v>
      </c>
      <c r="B38" s="271" t="n">
        <v>41</v>
      </c>
      <c r="C38" s="272" t="n">
        <v>92</v>
      </c>
      <c r="D38" s="273" t="n">
        <v>1415</v>
      </c>
    </row>
    <row r="39" customFormat="false" ht="12.75" hidden="false" customHeight="false" outlineLevel="0" collapsed="false">
      <c r="A39" s="270" t="s">
        <v>357</v>
      </c>
      <c r="B39" s="271" t="n">
        <v>43</v>
      </c>
      <c r="C39" s="272" t="n">
        <v>65</v>
      </c>
      <c r="D39" s="273" t="n">
        <v>1302</v>
      </c>
    </row>
    <row r="40" customFormat="false" ht="12.75" hidden="false" customHeight="false" outlineLevel="0" collapsed="false">
      <c r="A40" s="270" t="s">
        <v>520</v>
      </c>
      <c r="B40" s="271"/>
      <c r="C40" s="272"/>
      <c r="D40" s="273" t="n">
        <v>72</v>
      </c>
    </row>
    <row r="41" customFormat="false" ht="12.75" hidden="false" customHeight="false" outlineLevel="0" collapsed="false">
      <c r="A41" s="270" t="s">
        <v>165</v>
      </c>
      <c r="B41" s="271" t="n">
        <v>37</v>
      </c>
      <c r="C41" s="272" t="n">
        <v>25</v>
      </c>
      <c r="D41" s="273" t="n">
        <v>1309</v>
      </c>
    </row>
    <row r="42" customFormat="false" ht="12.75" hidden="false" customHeight="false" outlineLevel="0" collapsed="false">
      <c r="A42" s="270" t="s">
        <v>284</v>
      </c>
      <c r="B42" s="271" t="n">
        <v>45</v>
      </c>
      <c r="C42" s="272" t="n">
        <v>52</v>
      </c>
      <c r="D42" s="273" t="n">
        <v>1166</v>
      </c>
    </row>
    <row r="43" customFormat="false" ht="12.75" hidden="false" customHeight="false" outlineLevel="0" collapsed="false">
      <c r="A43" s="270" t="s">
        <v>303</v>
      </c>
      <c r="B43" s="271" t="n">
        <v>63</v>
      </c>
      <c r="C43" s="272" t="n">
        <v>35</v>
      </c>
      <c r="D43" s="273" t="n">
        <v>1404</v>
      </c>
    </row>
    <row r="44" customFormat="false" ht="12.75" hidden="false" customHeight="false" outlineLevel="0" collapsed="false">
      <c r="A44" s="270" t="s">
        <v>413</v>
      </c>
      <c r="B44" s="271" t="n">
        <v>22</v>
      </c>
      <c r="C44" s="272" t="n">
        <v>46</v>
      </c>
      <c r="D44" s="273" t="n">
        <v>1220</v>
      </c>
    </row>
    <row r="45" customFormat="false" ht="12.75" hidden="false" customHeight="false" outlineLevel="0" collapsed="false">
      <c r="A45" s="270" t="s">
        <v>434</v>
      </c>
      <c r="B45" s="271" t="n">
        <v>37</v>
      </c>
      <c r="C45" s="272" t="n">
        <v>82</v>
      </c>
      <c r="D45" s="273" t="n">
        <v>1284</v>
      </c>
    </row>
    <row r="46" customFormat="false" ht="12.75" hidden="false" customHeight="false" outlineLevel="0" collapsed="false">
      <c r="A46" s="270" t="s">
        <v>142</v>
      </c>
      <c r="B46" s="271" t="n">
        <v>36</v>
      </c>
      <c r="C46" s="272" t="n">
        <v>36</v>
      </c>
      <c r="D46" s="273" t="n">
        <v>224</v>
      </c>
    </row>
    <row r="47" customFormat="false" ht="12.75" hidden="false" customHeight="false" outlineLevel="0" collapsed="false">
      <c r="A47" s="270" t="s">
        <v>236</v>
      </c>
      <c r="B47" s="271" t="n">
        <v>40</v>
      </c>
      <c r="C47" s="272" t="n">
        <v>33</v>
      </c>
      <c r="D47" s="273" t="n">
        <v>1333</v>
      </c>
    </row>
    <row r="48" customFormat="false" ht="12.75" hidden="false" customHeight="false" outlineLevel="0" collapsed="false">
      <c r="A48" s="270" t="s">
        <v>415</v>
      </c>
      <c r="B48" s="271" t="n">
        <v>51</v>
      </c>
      <c r="C48" s="272" t="n">
        <v>51</v>
      </c>
      <c r="D48" s="273" t="n">
        <v>1285</v>
      </c>
    </row>
    <row r="49" customFormat="false" ht="12.75" hidden="false" customHeight="false" outlineLevel="0" collapsed="false">
      <c r="A49" s="270" t="s">
        <v>292</v>
      </c>
      <c r="B49" s="271" t="n">
        <v>56</v>
      </c>
      <c r="C49" s="272" t="n">
        <v>67</v>
      </c>
      <c r="D49" s="273" t="n">
        <v>1412</v>
      </c>
    </row>
    <row r="50" customFormat="false" ht="12.75" hidden="false" customHeight="false" outlineLevel="0" collapsed="false">
      <c r="A50" s="270" t="s">
        <v>218</v>
      </c>
      <c r="B50" s="271" t="n">
        <v>33</v>
      </c>
      <c r="C50" s="272" t="n">
        <v>33</v>
      </c>
      <c r="D50" s="273" t="n">
        <v>975</v>
      </c>
    </row>
    <row r="51" customFormat="false" ht="12.75" hidden="false" customHeight="false" outlineLevel="0" collapsed="false">
      <c r="A51" s="270" t="s">
        <v>265</v>
      </c>
      <c r="B51" s="271" t="n">
        <v>54</v>
      </c>
      <c r="C51" s="272" t="n">
        <v>59</v>
      </c>
      <c r="D51" s="273" t="n">
        <v>1332</v>
      </c>
    </row>
    <row r="52" customFormat="false" ht="12.75" hidden="false" customHeight="false" outlineLevel="0" collapsed="false">
      <c r="A52" s="270" t="s">
        <v>299</v>
      </c>
      <c r="B52" s="271" t="n">
        <v>31</v>
      </c>
      <c r="C52" s="272" t="n">
        <v>31</v>
      </c>
      <c r="D52" s="273" t="n">
        <v>991</v>
      </c>
    </row>
    <row r="53" customFormat="false" ht="12.75" hidden="false" customHeight="false" outlineLevel="0" collapsed="false">
      <c r="A53" s="270" t="s">
        <v>245</v>
      </c>
      <c r="B53" s="271" t="n">
        <v>25</v>
      </c>
      <c r="C53" s="272"/>
      <c r="D53" s="273" t="n">
        <v>385</v>
      </c>
    </row>
    <row r="54" customFormat="false" ht="12.75" hidden="false" customHeight="false" outlineLevel="0" collapsed="false">
      <c r="A54" s="270" t="s">
        <v>281</v>
      </c>
      <c r="B54" s="271" t="n">
        <v>64</v>
      </c>
      <c r="C54" s="272" t="n">
        <v>52</v>
      </c>
      <c r="D54" s="273" t="n">
        <v>1397</v>
      </c>
    </row>
    <row r="55" customFormat="false" ht="12.75" hidden="false" customHeight="false" outlineLevel="0" collapsed="false">
      <c r="A55" s="270" t="s">
        <v>302</v>
      </c>
      <c r="B55" s="271" t="n">
        <v>42</v>
      </c>
      <c r="C55" s="272" t="n">
        <v>58</v>
      </c>
      <c r="D55" s="273" t="n">
        <v>1423</v>
      </c>
    </row>
    <row r="56" customFormat="false" ht="12.75" hidden="false" customHeight="false" outlineLevel="0" collapsed="false">
      <c r="A56" s="270" t="s">
        <v>268</v>
      </c>
      <c r="B56" s="271" t="n">
        <v>25</v>
      </c>
      <c r="C56" s="272" t="n">
        <v>33</v>
      </c>
      <c r="D56" s="273" t="n">
        <v>1148</v>
      </c>
    </row>
    <row r="57" customFormat="false" ht="12.75" hidden="false" customHeight="false" outlineLevel="0" collapsed="false">
      <c r="A57" s="270" t="s">
        <v>363</v>
      </c>
      <c r="B57" s="271" t="n">
        <v>113</v>
      </c>
      <c r="C57" s="272" t="n">
        <v>75</v>
      </c>
      <c r="D57" s="273" t="n">
        <v>1363</v>
      </c>
    </row>
    <row r="58" customFormat="false" ht="12.75" hidden="false" customHeight="false" outlineLevel="0" collapsed="false">
      <c r="A58" s="270" t="s">
        <v>613</v>
      </c>
      <c r="B58" s="271" t="n">
        <v>33</v>
      </c>
      <c r="C58" s="272" t="n">
        <v>39</v>
      </c>
      <c r="D58" s="273" t="n">
        <v>314</v>
      </c>
    </row>
    <row r="59" customFormat="false" ht="12.75" hidden="false" customHeight="false" outlineLevel="0" collapsed="false">
      <c r="A59" s="270" t="s">
        <v>301</v>
      </c>
      <c r="B59" s="271" t="n">
        <v>95</v>
      </c>
      <c r="C59" s="272" t="n">
        <v>58</v>
      </c>
      <c r="D59" s="273" t="n">
        <v>1408</v>
      </c>
    </row>
    <row r="60" customFormat="false" ht="12.75" hidden="false" customHeight="false" outlineLevel="0" collapsed="false">
      <c r="A60" s="270" t="s">
        <v>226</v>
      </c>
      <c r="B60" s="271" t="n">
        <v>65</v>
      </c>
      <c r="C60" s="272" t="n">
        <v>66</v>
      </c>
      <c r="D60" s="273" t="n">
        <v>1406</v>
      </c>
    </row>
    <row r="61" customFormat="false" ht="12.75" hidden="false" customHeight="false" outlineLevel="0" collapsed="false">
      <c r="A61" s="270" t="s">
        <v>322</v>
      </c>
      <c r="B61" s="271" t="n">
        <v>112</v>
      </c>
      <c r="C61" s="272" t="n">
        <v>83</v>
      </c>
      <c r="D61" s="273" t="n">
        <v>1330</v>
      </c>
    </row>
    <row r="62" customFormat="false" ht="12.75" hidden="false" customHeight="false" outlineLevel="0" collapsed="false">
      <c r="A62" s="270" t="s">
        <v>329</v>
      </c>
      <c r="B62" s="271" t="n">
        <v>94</v>
      </c>
      <c r="C62" s="272" t="n">
        <v>67</v>
      </c>
      <c r="D62" s="273" t="n">
        <v>1367</v>
      </c>
    </row>
    <row r="63" customFormat="false" ht="12.75" hidden="false" customHeight="false" outlineLevel="0" collapsed="false">
      <c r="A63" s="270" t="s">
        <v>224</v>
      </c>
      <c r="B63" s="271" t="n">
        <v>48</v>
      </c>
      <c r="C63" s="272" t="n">
        <v>71</v>
      </c>
      <c r="D63" s="273" t="n">
        <v>1196</v>
      </c>
    </row>
    <row r="64" customFormat="false" ht="12.75" hidden="false" customHeight="false" outlineLevel="0" collapsed="false">
      <c r="A64" s="270" t="s">
        <v>340</v>
      </c>
      <c r="B64" s="271" t="n">
        <v>36</v>
      </c>
      <c r="C64" s="272" t="n">
        <v>81</v>
      </c>
      <c r="D64" s="273" t="n">
        <v>322</v>
      </c>
    </row>
    <row r="65" customFormat="false" ht="12.75" hidden="false" customHeight="false" outlineLevel="0" collapsed="false">
      <c r="A65" s="270" t="s">
        <v>277</v>
      </c>
      <c r="B65" s="271" t="n">
        <v>63</v>
      </c>
      <c r="C65" s="272" t="n">
        <v>63</v>
      </c>
      <c r="D65" s="273" t="n">
        <v>296</v>
      </c>
    </row>
    <row r="66" customFormat="false" ht="12.75" hidden="false" customHeight="false" outlineLevel="0" collapsed="false">
      <c r="A66" s="270" t="s">
        <v>285</v>
      </c>
      <c r="B66" s="271" t="n">
        <v>81</v>
      </c>
      <c r="C66" s="272" t="n">
        <v>72</v>
      </c>
      <c r="D66" s="273" t="n">
        <v>370</v>
      </c>
    </row>
    <row r="67" customFormat="false" ht="12.75" hidden="false" customHeight="false" outlineLevel="0" collapsed="false">
      <c r="A67" s="270" t="s">
        <v>652</v>
      </c>
      <c r="B67" s="271" t="n">
        <v>27</v>
      </c>
      <c r="C67" s="272" t="n">
        <v>27</v>
      </c>
      <c r="D67" s="273" t="n">
        <v>108</v>
      </c>
    </row>
    <row r="68" customFormat="false" ht="12.75" hidden="false" customHeight="false" outlineLevel="0" collapsed="false">
      <c r="A68" s="270" t="s">
        <v>251</v>
      </c>
      <c r="B68" s="271" t="n">
        <v>22</v>
      </c>
      <c r="C68" s="272" t="n">
        <v>8</v>
      </c>
      <c r="D68" s="273" t="n">
        <v>470</v>
      </c>
    </row>
    <row r="69" customFormat="false" ht="12.75" hidden="false" customHeight="false" outlineLevel="0" collapsed="false">
      <c r="A69" s="270" t="s">
        <v>201</v>
      </c>
      <c r="B69" s="271" t="n">
        <v>28</v>
      </c>
      <c r="C69" s="272" t="n">
        <v>25</v>
      </c>
      <c r="D69" s="273" t="n">
        <v>280</v>
      </c>
    </row>
    <row r="70" customFormat="false" ht="12.75" hidden="false" customHeight="false" outlineLevel="0" collapsed="false">
      <c r="A70" s="270" t="s">
        <v>283</v>
      </c>
      <c r="B70" s="271" t="n">
        <v>79</v>
      </c>
      <c r="C70" s="272" t="n">
        <v>76</v>
      </c>
      <c r="D70" s="273" t="n">
        <v>1378</v>
      </c>
    </row>
    <row r="71" customFormat="false" ht="12.75" hidden="false" customHeight="false" outlineLevel="0" collapsed="false">
      <c r="A71" s="270" t="s">
        <v>440</v>
      </c>
      <c r="B71" s="271" t="n">
        <v>13</v>
      </c>
      <c r="C71" s="272" t="n">
        <v>47</v>
      </c>
      <c r="D71" s="273" t="n">
        <v>304</v>
      </c>
    </row>
    <row r="72" customFormat="false" ht="12.75" hidden="false" customHeight="false" outlineLevel="0" collapsed="false">
      <c r="A72" s="270" t="s">
        <v>516</v>
      </c>
      <c r="B72" s="271" t="n">
        <v>24</v>
      </c>
      <c r="C72" s="272" t="n">
        <v>42</v>
      </c>
      <c r="D72" s="273" t="n">
        <v>328</v>
      </c>
    </row>
    <row r="73" customFormat="false" ht="12.75" hidden="false" customHeight="false" outlineLevel="0" collapsed="false">
      <c r="A73" s="270" t="s">
        <v>225</v>
      </c>
      <c r="B73" s="271" t="n">
        <v>43</v>
      </c>
      <c r="C73" s="272" t="n">
        <v>41</v>
      </c>
      <c r="D73" s="273" t="n">
        <v>1130</v>
      </c>
    </row>
    <row r="74" customFormat="false" ht="12.75" hidden="false" customHeight="false" outlineLevel="0" collapsed="false">
      <c r="A74" s="270" t="s">
        <v>629</v>
      </c>
      <c r="B74" s="271"/>
      <c r="C74" s="272" t="n">
        <v>9</v>
      </c>
      <c r="D74" s="273" t="n">
        <v>44</v>
      </c>
    </row>
    <row r="75" customFormat="false" ht="12.75" hidden="false" customHeight="false" outlineLevel="0" collapsed="false">
      <c r="A75" s="270" t="s">
        <v>273</v>
      </c>
      <c r="B75" s="271" t="n">
        <v>73</v>
      </c>
      <c r="C75" s="272" t="n">
        <v>58</v>
      </c>
      <c r="D75" s="273" t="n">
        <v>1376</v>
      </c>
    </row>
    <row r="76" customFormat="false" ht="12.75" hidden="false" customHeight="false" outlineLevel="0" collapsed="false">
      <c r="A76" s="270" t="s">
        <v>364</v>
      </c>
      <c r="B76" s="271"/>
      <c r="C76" s="272" t="n">
        <v>324</v>
      </c>
      <c r="D76" s="273" t="n">
        <v>732</v>
      </c>
    </row>
    <row r="77" customFormat="false" ht="12.75" hidden="false" customHeight="false" outlineLevel="0" collapsed="false">
      <c r="A77" s="270" t="s">
        <v>291</v>
      </c>
      <c r="B77" s="271" t="n">
        <v>15</v>
      </c>
      <c r="C77" s="272" t="n">
        <v>8</v>
      </c>
      <c r="D77" s="273" t="n">
        <v>421</v>
      </c>
    </row>
    <row r="78" customFormat="false" ht="12.75" hidden="false" customHeight="false" outlineLevel="0" collapsed="false">
      <c r="A78" s="270" t="s">
        <v>141</v>
      </c>
      <c r="B78" s="271" t="n">
        <v>48</v>
      </c>
      <c r="C78" s="272" t="n">
        <v>111</v>
      </c>
      <c r="D78" s="273" t="n">
        <v>886</v>
      </c>
    </row>
    <row r="79" customFormat="false" ht="12.75" hidden="false" customHeight="false" outlineLevel="0" collapsed="false">
      <c r="A79" s="270" t="s">
        <v>290</v>
      </c>
      <c r="B79" s="271" t="n">
        <v>48</v>
      </c>
      <c r="C79" s="272" t="n">
        <v>57</v>
      </c>
      <c r="D79" s="273" t="n">
        <v>1223</v>
      </c>
    </row>
    <row r="80" customFormat="false" ht="12.75" hidden="false" customHeight="false" outlineLevel="0" collapsed="false">
      <c r="A80" s="270" t="s">
        <v>398</v>
      </c>
      <c r="B80" s="271"/>
      <c r="C80" s="272" t="n">
        <v>84</v>
      </c>
      <c r="D80" s="273" t="n">
        <v>1802</v>
      </c>
    </row>
    <row r="81" customFormat="false" ht="12.75" hidden="false" customHeight="false" outlineLevel="0" collapsed="false">
      <c r="A81" s="270" t="s">
        <v>69</v>
      </c>
      <c r="B81" s="271"/>
      <c r="C81" s="272"/>
      <c r="D81" s="273" t="n">
        <v>12478</v>
      </c>
    </row>
    <row r="82" customFormat="false" ht="12.75" hidden="false" customHeight="false" outlineLevel="0" collapsed="false">
      <c r="A82" s="270" t="s">
        <v>220</v>
      </c>
      <c r="B82" s="271" t="n">
        <v>33</v>
      </c>
      <c r="C82" s="272" t="n">
        <v>37</v>
      </c>
      <c r="D82" s="273" t="n">
        <v>1015</v>
      </c>
    </row>
    <row r="83" customFormat="false" ht="12.75" hidden="false" customHeight="false" outlineLevel="0" collapsed="false">
      <c r="A83" s="270" t="s">
        <v>316</v>
      </c>
      <c r="B83" s="271" t="n">
        <v>93</v>
      </c>
      <c r="C83" s="272" t="n">
        <v>112</v>
      </c>
      <c r="D83" s="273" t="n">
        <v>1397</v>
      </c>
    </row>
    <row r="84" customFormat="false" ht="12.75" hidden="false" customHeight="false" outlineLevel="0" collapsed="false">
      <c r="A84" s="270" t="s">
        <v>111</v>
      </c>
      <c r="B84" s="271"/>
      <c r="C84" s="272" t="n">
        <v>96</v>
      </c>
      <c r="D84" s="273" t="n">
        <v>218</v>
      </c>
    </row>
    <row r="85" customFormat="false" ht="12.75" hidden="false" customHeight="false" outlineLevel="0" collapsed="false">
      <c r="A85" s="270" t="s">
        <v>112</v>
      </c>
      <c r="B85" s="271"/>
      <c r="C85" s="272" t="n">
        <v>96</v>
      </c>
      <c r="D85" s="273" t="n">
        <v>218</v>
      </c>
    </row>
    <row r="86" customFormat="false" ht="12.75" hidden="false" customHeight="false" outlineLevel="0" collapsed="false">
      <c r="A86" s="270" t="s">
        <v>186</v>
      </c>
      <c r="B86" s="271" t="n">
        <v>35</v>
      </c>
      <c r="C86" s="272" t="n">
        <v>26</v>
      </c>
      <c r="D86" s="273" t="n">
        <v>977</v>
      </c>
    </row>
    <row r="87" customFormat="false" ht="12.75" hidden="false" customHeight="false" outlineLevel="0" collapsed="false">
      <c r="A87" s="270" t="s">
        <v>276</v>
      </c>
      <c r="B87" s="271" t="n">
        <v>144</v>
      </c>
      <c r="C87" s="272" t="n">
        <v>144</v>
      </c>
      <c r="D87" s="273" t="n">
        <v>551</v>
      </c>
    </row>
    <row r="88" customFormat="false" ht="12.75" hidden="false" customHeight="false" outlineLevel="0" collapsed="false">
      <c r="A88" s="270" t="s">
        <v>321</v>
      </c>
      <c r="B88" s="271" t="n">
        <v>288</v>
      </c>
      <c r="C88" s="272" t="n">
        <v>144</v>
      </c>
      <c r="D88" s="273" t="n">
        <v>724</v>
      </c>
    </row>
    <row r="89" customFormat="false" ht="12.75" hidden="false" customHeight="false" outlineLevel="0" collapsed="false">
      <c r="A89" s="270" t="s">
        <v>275</v>
      </c>
      <c r="B89" s="271" t="n">
        <v>72</v>
      </c>
      <c r="C89" s="272" t="n">
        <v>252</v>
      </c>
      <c r="D89" s="273" t="n">
        <v>662</v>
      </c>
    </row>
    <row r="90" customFormat="false" ht="12.75" hidden="false" customHeight="false" outlineLevel="0" collapsed="false">
      <c r="A90" s="270" t="s">
        <v>472</v>
      </c>
      <c r="B90" s="271" t="n">
        <v>36</v>
      </c>
      <c r="C90" s="272" t="n">
        <v>144</v>
      </c>
      <c r="D90" s="273" t="n">
        <v>362</v>
      </c>
    </row>
    <row r="91" customFormat="false" ht="12.75" hidden="false" customHeight="false" outlineLevel="0" collapsed="false">
      <c r="A91" s="270" t="s">
        <v>215</v>
      </c>
      <c r="B91" s="271" t="n">
        <v>37</v>
      </c>
      <c r="C91" s="272" t="n">
        <v>25</v>
      </c>
      <c r="D91" s="273" t="n">
        <v>1309</v>
      </c>
    </row>
    <row r="92" customFormat="false" ht="12.75" hidden="false" customHeight="false" outlineLevel="0" collapsed="false">
      <c r="A92" s="270" t="s">
        <v>222</v>
      </c>
      <c r="B92" s="271" t="n">
        <v>47</v>
      </c>
      <c r="C92" s="272" t="n">
        <v>67</v>
      </c>
      <c r="D92" s="273" t="n">
        <v>1090</v>
      </c>
    </row>
    <row r="93" customFormat="false" ht="12.75" hidden="false" customHeight="false" outlineLevel="0" collapsed="false">
      <c r="A93" s="270" t="s">
        <v>230</v>
      </c>
      <c r="B93" s="271" t="n">
        <v>9</v>
      </c>
      <c r="C93" s="272" t="n">
        <v>9</v>
      </c>
      <c r="D93" s="273" t="n">
        <v>361</v>
      </c>
    </row>
    <row r="94" customFormat="false" ht="12.75" hidden="false" customHeight="false" outlineLevel="0" collapsed="false">
      <c r="A94" s="270" t="s">
        <v>232</v>
      </c>
      <c r="B94" s="271" t="n">
        <v>9</v>
      </c>
      <c r="C94" s="272" t="n">
        <v>9</v>
      </c>
      <c r="D94" s="273" t="n">
        <v>361</v>
      </c>
    </row>
    <row r="95" customFormat="false" ht="12.75" hidden="false" customHeight="false" outlineLevel="0" collapsed="false">
      <c r="A95" s="270" t="s">
        <v>293</v>
      </c>
      <c r="B95" s="271" t="n">
        <v>108</v>
      </c>
      <c r="C95" s="272" t="n">
        <v>216</v>
      </c>
      <c r="D95" s="273" t="n">
        <v>804</v>
      </c>
    </row>
    <row r="96" customFormat="false" ht="12.75" hidden="false" customHeight="false" outlineLevel="0" collapsed="false">
      <c r="A96" s="270" t="s">
        <v>315</v>
      </c>
      <c r="B96" s="271"/>
      <c r="C96" s="272" t="n">
        <v>324</v>
      </c>
      <c r="D96" s="273" t="n">
        <v>730</v>
      </c>
    </row>
    <row r="97" customFormat="false" ht="12.75" hidden="false" customHeight="false" outlineLevel="0" collapsed="false">
      <c r="A97" s="270" t="s">
        <v>365</v>
      </c>
      <c r="B97" s="271"/>
      <c r="C97" s="272" t="n">
        <v>252</v>
      </c>
      <c r="D97" s="273" t="n">
        <v>516</v>
      </c>
    </row>
    <row r="98" customFormat="false" ht="12.75" hidden="false" customHeight="false" outlineLevel="0" collapsed="false">
      <c r="A98" s="270" t="s">
        <v>314</v>
      </c>
      <c r="B98" s="271" t="n">
        <v>72</v>
      </c>
      <c r="C98" s="272" t="n">
        <v>180</v>
      </c>
      <c r="D98" s="273" t="n">
        <v>658</v>
      </c>
    </row>
    <row r="99" customFormat="false" ht="12.75" hidden="false" customHeight="false" outlineLevel="0" collapsed="false">
      <c r="A99" s="270" t="s">
        <v>294</v>
      </c>
      <c r="B99" s="271"/>
      <c r="C99" s="272" t="n">
        <v>216</v>
      </c>
      <c r="D99" s="273" t="n">
        <v>576</v>
      </c>
    </row>
    <row r="100" customFormat="false" ht="12.75" hidden="false" customHeight="false" outlineLevel="0" collapsed="false">
      <c r="A100" s="270" t="s">
        <v>385</v>
      </c>
      <c r="B100" s="271"/>
      <c r="C100" s="272" t="n">
        <v>40</v>
      </c>
      <c r="D100" s="273" t="n">
        <v>350</v>
      </c>
    </row>
    <row r="101" customFormat="false" ht="12.75" hidden="false" customHeight="false" outlineLevel="0" collapsed="false">
      <c r="A101" s="270" t="s">
        <v>423</v>
      </c>
      <c r="B101" s="271" t="n">
        <v>144</v>
      </c>
      <c r="C101" s="272" t="n">
        <v>144</v>
      </c>
      <c r="D101" s="273" t="n">
        <v>366</v>
      </c>
    </row>
    <row r="102" customFormat="false" ht="12.75" hidden="false" customHeight="false" outlineLevel="0" collapsed="false">
      <c r="A102" s="270" t="s">
        <v>424</v>
      </c>
      <c r="B102" s="271" t="n">
        <v>360</v>
      </c>
      <c r="C102" s="272" t="n">
        <v>360</v>
      </c>
      <c r="D102" s="273" t="n">
        <v>1099</v>
      </c>
    </row>
    <row r="103" customFormat="false" ht="12.75" hidden="false" customHeight="false" outlineLevel="0" collapsed="false">
      <c r="A103" s="270" t="s">
        <v>210</v>
      </c>
      <c r="B103" s="271" t="n">
        <v>32</v>
      </c>
      <c r="C103" s="272" t="n">
        <v>31</v>
      </c>
      <c r="D103" s="273" t="n">
        <v>1212</v>
      </c>
    </row>
    <row r="104" customFormat="false" ht="12.75" hidden="false" customHeight="false" outlineLevel="0" collapsed="false">
      <c r="A104" s="270" t="s">
        <v>259</v>
      </c>
      <c r="B104" s="271" t="n">
        <v>18</v>
      </c>
      <c r="C104" s="272" t="n">
        <v>47</v>
      </c>
      <c r="D104" s="273" t="n">
        <v>1191</v>
      </c>
    </row>
    <row r="105" customFormat="false" ht="12.75" hidden="false" customHeight="false" outlineLevel="0" collapsed="false">
      <c r="A105" s="270" t="s">
        <v>191</v>
      </c>
      <c r="B105" s="271" t="n">
        <v>32</v>
      </c>
      <c r="C105" s="272" t="n">
        <v>32</v>
      </c>
      <c r="D105" s="273" t="n">
        <v>1368</v>
      </c>
    </row>
    <row r="106" customFormat="false" ht="12.75" hidden="false" customHeight="false" outlineLevel="0" collapsed="false">
      <c r="A106" s="270" t="s">
        <v>221</v>
      </c>
      <c r="B106" s="271" t="n">
        <v>24</v>
      </c>
      <c r="C106" s="272" t="n">
        <v>24</v>
      </c>
      <c r="D106" s="273" t="n">
        <v>1000</v>
      </c>
    </row>
    <row r="107" customFormat="false" ht="12.75" hidden="false" customHeight="false" outlineLevel="0" collapsed="false">
      <c r="A107" s="270" t="s">
        <v>212</v>
      </c>
      <c r="B107" s="271" t="n">
        <v>16</v>
      </c>
      <c r="C107" s="272" t="n">
        <v>33</v>
      </c>
      <c r="D107" s="273" t="n">
        <v>884</v>
      </c>
    </row>
    <row r="108" customFormat="false" ht="12.75" hidden="false" customHeight="false" outlineLevel="0" collapsed="false">
      <c r="A108" s="270" t="s">
        <v>223</v>
      </c>
      <c r="B108" s="271" t="n">
        <v>8</v>
      </c>
      <c r="C108" s="272" t="n">
        <v>8</v>
      </c>
      <c r="D108" s="273" t="n">
        <v>320</v>
      </c>
    </row>
    <row r="109" customFormat="false" ht="12.75" hidden="false" customHeight="false" outlineLevel="0" collapsed="false">
      <c r="A109" s="270" t="s">
        <v>486</v>
      </c>
      <c r="B109" s="271" t="n">
        <v>12</v>
      </c>
      <c r="C109" s="272" t="n">
        <v>12</v>
      </c>
      <c r="D109" s="273" t="n">
        <v>220</v>
      </c>
    </row>
    <row r="110" customFormat="false" ht="12.75" hidden="false" customHeight="false" outlineLevel="0" collapsed="false">
      <c r="A110" s="270" t="s">
        <v>115</v>
      </c>
      <c r="B110" s="271"/>
      <c r="C110" s="272"/>
      <c r="D110" s="273" t="n">
        <v>1652</v>
      </c>
    </row>
    <row r="111" customFormat="false" ht="12.75" hidden="false" customHeight="false" outlineLevel="0" collapsed="false">
      <c r="A111" s="270" t="s">
        <v>211</v>
      </c>
      <c r="B111" s="271"/>
      <c r="C111" s="272"/>
      <c r="D111" s="273" t="n">
        <v>3</v>
      </c>
    </row>
    <row r="112" customFormat="false" ht="12.75" hidden="false" customHeight="false" outlineLevel="0" collapsed="false">
      <c r="A112" s="270" t="s">
        <v>575</v>
      </c>
      <c r="B112" s="271"/>
      <c r="C112" s="272" t="n">
        <v>36</v>
      </c>
      <c r="D112" s="273" t="n">
        <v>72</v>
      </c>
    </row>
    <row r="113" customFormat="false" ht="12.75" hidden="false" customHeight="false" outlineLevel="0" collapsed="false">
      <c r="A113" s="270" t="s">
        <v>306</v>
      </c>
      <c r="B113" s="271" t="n">
        <v>72</v>
      </c>
      <c r="C113" s="272" t="n">
        <v>72</v>
      </c>
      <c r="D113" s="273" t="n">
        <v>326</v>
      </c>
    </row>
    <row r="114" customFormat="false" ht="12.75" hidden="false" customHeight="false" outlineLevel="0" collapsed="false">
      <c r="A114" s="270" t="s">
        <v>297</v>
      </c>
      <c r="B114" s="271" t="n">
        <v>31</v>
      </c>
      <c r="C114" s="272" t="n">
        <v>31</v>
      </c>
      <c r="D114" s="273" t="n">
        <v>991</v>
      </c>
    </row>
    <row r="115" customFormat="false" ht="12.75" hidden="false" customHeight="false" outlineLevel="0" collapsed="false">
      <c r="A115" s="270" t="s">
        <v>305</v>
      </c>
      <c r="B115" s="271"/>
      <c r="C115" s="272" t="n">
        <v>36</v>
      </c>
      <c r="D115" s="273" t="n">
        <v>72</v>
      </c>
    </row>
    <row r="116" customFormat="false" ht="12.75" hidden="false" customHeight="false" outlineLevel="0" collapsed="false">
      <c r="A116" s="270" t="s">
        <v>320</v>
      </c>
      <c r="B116" s="271"/>
      <c r="C116" s="272" t="n">
        <v>36</v>
      </c>
      <c r="D116" s="273" t="n">
        <v>72</v>
      </c>
    </row>
    <row r="117" customFormat="false" ht="12.75" hidden="false" customHeight="false" outlineLevel="0" collapsed="false">
      <c r="A117" s="270" t="s">
        <v>339</v>
      </c>
      <c r="B117" s="271"/>
      <c r="C117" s="272" t="n">
        <v>252</v>
      </c>
      <c r="D117" s="273" t="n">
        <v>584</v>
      </c>
    </row>
    <row r="118" customFormat="false" ht="12.75" hidden="false" customHeight="false" outlineLevel="0" collapsed="false">
      <c r="A118" s="270" t="s">
        <v>348</v>
      </c>
      <c r="B118" s="271"/>
      <c r="C118" s="272" t="n">
        <v>36</v>
      </c>
      <c r="D118" s="273" t="n">
        <v>72</v>
      </c>
    </row>
    <row r="119" customFormat="false" ht="12.75" hidden="false" customHeight="false" outlineLevel="0" collapsed="false">
      <c r="A119" s="270" t="s">
        <v>379</v>
      </c>
      <c r="B119" s="271" t="n">
        <v>144</v>
      </c>
      <c r="C119" s="272" t="n">
        <v>108</v>
      </c>
      <c r="D119" s="273" t="n">
        <v>512</v>
      </c>
    </row>
    <row r="120" customFormat="false" ht="12.75" hidden="false" customHeight="false" outlineLevel="0" collapsed="false">
      <c r="A120" s="270" t="s">
        <v>388</v>
      </c>
      <c r="B120" s="271"/>
      <c r="C120" s="272"/>
      <c r="D120" s="273" t="n">
        <v>90</v>
      </c>
    </row>
    <row r="121" customFormat="false" ht="12.75" hidden="false" customHeight="false" outlineLevel="0" collapsed="false">
      <c r="A121" s="270" t="s">
        <v>700</v>
      </c>
      <c r="B121" s="271"/>
      <c r="C121" s="272"/>
      <c r="D121" s="273" t="n">
        <v>30</v>
      </c>
    </row>
    <row r="122" customFormat="false" ht="12.75" hidden="false" customHeight="false" outlineLevel="0" collapsed="false">
      <c r="A122" s="270" t="s">
        <v>701</v>
      </c>
      <c r="B122" s="271"/>
      <c r="C122" s="272"/>
      <c r="D122" s="273" t="n">
        <v>30</v>
      </c>
    </row>
    <row r="123" customFormat="false" ht="12.75" hidden="false" customHeight="false" outlineLevel="0" collapsed="false">
      <c r="A123" s="270" t="s">
        <v>412</v>
      </c>
      <c r="B123" s="271"/>
      <c r="C123" s="272"/>
      <c r="D123" s="273" t="n">
        <v>40</v>
      </c>
    </row>
    <row r="124" customFormat="false" ht="12.75" hidden="false" customHeight="false" outlineLevel="0" collapsed="false">
      <c r="A124" s="270" t="s">
        <v>479</v>
      </c>
      <c r="B124" s="271"/>
      <c r="C124" s="272" t="n">
        <v>36</v>
      </c>
      <c r="D124" s="273" t="n">
        <v>36</v>
      </c>
    </row>
    <row r="125" customFormat="false" ht="12.75" hidden="false" customHeight="false" outlineLevel="0" collapsed="false">
      <c r="A125" s="270" t="s">
        <v>497</v>
      </c>
      <c r="B125" s="271"/>
      <c r="C125" s="272" t="n">
        <v>108</v>
      </c>
      <c r="D125" s="273" t="n">
        <v>180</v>
      </c>
    </row>
    <row r="126" customFormat="false" ht="12.75" hidden="false" customHeight="false" outlineLevel="0" collapsed="false">
      <c r="A126" s="270" t="s">
        <v>437</v>
      </c>
      <c r="B126" s="271"/>
      <c r="C126" s="272"/>
      <c r="D126" s="273" t="n">
        <v>80</v>
      </c>
    </row>
    <row r="127" customFormat="false" ht="12.75" hidden="false" customHeight="false" outlineLevel="0" collapsed="false">
      <c r="A127" s="270" t="s">
        <v>702</v>
      </c>
      <c r="B127" s="271" t="n">
        <v>55</v>
      </c>
      <c r="C127" s="272" t="n">
        <v>84</v>
      </c>
      <c r="D127" s="273" t="n">
        <v>1406</v>
      </c>
    </row>
    <row r="128" customFormat="false" ht="12.75" hidden="false" customHeight="false" outlineLevel="0" collapsed="false">
      <c r="A128" s="270" t="s">
        <v>659</v>
      </c>
      <c r="B128" s="271"/>
      <c r="C128" s="272"/>
      <c r="D128" s="273" t="n">
        <v>90</v>
      </c>
    </row>
    <row r="129" customFormat="false" ht="12.75" hidden="false" customHeight="false" outlineLevel="0" collapsed="false">
      <c r="A129" s="270" t="s">
        <v>506</v>
      </c>
      <c r="B129" s="271"/>
      <c r="C129" s="272"/>
      <c r="D129" s="273" t="n">
        <v>20</v>
      </c>
    </row>
    <row r="130" customFormat="false" ht="12.75" hidden="false" customHeight="false" outlineLevel="0" collapsed="false">
      <c r="A130" s="270" t="s">
        <v>703</v>
      </c>
      <c r="B130" s="271" t="n">
        <v>32</v>
      </c>
      <c r="C130" s="272" t="n">
        <v>31</v>
      </c>
      <c r="D130" s="273" t="n">
        <v>972</v>
      </c>
    </row>
    <row r="131" customFormat="false" ht="12.75" hidden="false" customHeight="false" outlineLevel="0" collapsed="false">
      <c r="A131" s="270" t="s">
        <v>704</v>
      </c>
      <c r="B131" s="271"/>
      <c r="C131" s="272"/>
      <c r="D131" s="273" t="n">
        <v>80</v>
      </c>
    </row>
    <row r="132" customFormat="false" ht="12.75" hidden="false" customHeight="false" outlineLevel="0" collapsed="false">
      <c r="A132" s="270" t="s">
        <v>705</v>
      </c>
      <c r="B132" s="271" t="n">
        <v>28</v>
      </c>
      <c r="C132" s="272" t="n">
        <v>28</v>
      </c>
      <c r="D132" s="273" t="n">
        <v>1134</v>
      </c>
    </row>
    <row r="133" customFormat="false" ht="12.75" hidden="false" customHeight="false" outlineLevel="0" collapsed="false">
      <c r="A133" s="270" t="s">
        <v>706</v>
      </c>
      <c r="B133" s="271" t="n">
        <v>37</v>
      </c>
      <c r="C133" s="272" t="n">
        <v>82</v>
      </c>
      <c r="D133" s="273" t="n">
        <v>1000</v>
      </c>
    </row>
    <row r="134" customFormat="false" ht="12.75" hidden="false" customHeight="false" outlineLevel="0" collapsed="false">
      <c r="A134" s="270" t="s">
        <v>707</v>
      </c>
      <c r="B134" s="271" t="n">
        <v>24</v>
      </c>
      <c r="C134" s="272" t="n">
        <v>24</v>
      </c>
      <c r="D134" s="273" t="n">
        <v>992</v>
      </c>
    </row>
    <row r="135" customFormat="false" ht="12.75" hidden="false" customHeight="false" outlineLevel="0" collapsed="false">
      <c r="A135" s="270" t="s">
        <v>708</v>
      </c>
      <c r="B135" s="271" t="n">
        <v>36</v>
      </c>
      <c r="C135" s="272" t="n">
        <v>111</v>
      </c>
      <c r="D135" s="273" t="n">
        <v>891</v>
      </c>
    </row>
    <row r="136" customFormat="false" ht="12.75" hidden="false" customHeight="false" outlineLevel="0" collapsed="false">
      <c r="A136" s="270" t="s">
        <v>709</v>
      </c>
      <c r="B136" s="271"/>
      <c r="C136" s="272"/>
      <c r="D136" s="273" t="n">
        <v>30</v>
      </c>
    </row>
    <row r="137" customFormat="false" ht="12.75" hidden="false" customHeight="false" outlineLevel="0" collapsed="false">
      <c r="A137" s="270" t="s">
        <v>710</v>
      </c>
      <c r="B137" s="271" t="n">
        <v>63</v>
      </c>
      <c r="C137" s="272" t="n">
        <v>27</v>
      </c>
      <c r="D137" s="273" t="n">
        <v>234</v>
      </c>
    </row>
    <row r="138" customFormat="false" ht="12.75" hidden="false" customHeight="false" outlineLevel="0" collapsed="false">
      <c r="A138" s="270" t="s">
        <v>711</v>
      </c>
      <c r="B138" s="271"/>
      <c r="C138" s="272"/>
      <c r="D138" s="273" t="n">
        <v>65</v>
      </c>
    </row>
    <row r="139" customFormat="false" ht="12.75" hidden="false" customHeight="false" outlineLevel="0" collapsed="false">
      <c r="A139" s="270" t="s">
        <v>712</v>
      </c>
      <c r="B139" s="271"/>
      <c r="C139" s="272"/>
      <c r="D139" s="273" t="n">
        <v>60</v>
      </c>
    </row>
    <row r="140" customFormat="false" ht="12.75" hidden="false" customHeight="false" outlineLevel="0" collapsed="false">
      <c r="A140" s="270" t="s">
        <v>713</v>
      </c>
      <c r="B140" s="271"/>
      <c r="C140" s="272"/>
      <c r="D140" s="273" t="n">
        <v>30</v>
      </c>
    </row>
    <row r="141" customFormat="false" ht="12.75" hidden="false" customHeight="false" outlineLevel="0" collapsed="false">
      <c r="A141" s="270" t="s">
        <v>714</v>
      </c>
      <c r="B141" s="271"/>
      <c r="C141" s="272" t="n">
        <v>4</v>
      </c>
      <c r="D141" s="273" t="n">
        <v>40</v>
      </c>
    </row>
    <row r="142" customFormat="false" ht="12.75" hidden="false" customHeight="false" outlineLevel="0" collapsed="false">
      <c r="A142" s="270" t="s">
        <v>715</v>
      </c>
      <c r="B142" s="271"/>
      <c r="C142" s="272"/>
      <c r="D142" s="273" t="n">
        <v>88</v>
      </c>
    </row>
    <row r="143" customFormat="false" ht="12.75" hidden="false" customHeight="false" outlineLevel="0" collapsed="false">
      <c r="A143" s="274" t="s">
        <v>716</v>
      </c>
      <c r="B143" s="275" t="n">
        <v>6093</v>
      </c>
      <c r="C143" s="276" t="n">
        <v>8825</v>
      </c>
      <c r="D143" s="277" t="n">
        <v>120116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C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7" activeCellId="0" sqref="C47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44.85"/>
    <col collapsed="false" customWidth="true" hidden="false" outlineLevel="0" max="2" min="2" style="0" width="6.99"/>
  </cols>
  <sheetData>
    <row r="2" customFormat="false" ht="12.75" hidden="false" customHeight="false" outlineLevel="0" collapsed="false">
      <c r="A2" s="278" t="s">
        <v>717</v>
      </c>
      <c r="B2" s="278" t="s">
        <v>718</v>
      </c>
      <c r="C2" s="278" t="s">
        <v>719</v>
      </c>
    </row>
    <row r="3" customFormat="false" ht="12.75" hidden="false" customHeight="false" outlineLevel="0" collapsed="false">
      <c r="A3" s="261" t="s">
        <v>698</v>
      </c>
      <c r="B3" s="279"/>
    </row>
    <row r="4" customFormat="false" ht="12.75" hidden="false" customHeight="false" outlineLevel="0" collapsed="false">
      <c r="A4" s="262" t="s">
        <v>30</v>
      </c>
      <c r="B4" s="279" t="s">
        <v>720</v>
      </c>
    </row>
    <row r="5" customFormat="false" ht="12.75" hidden="false" customHeight="false" outlineLevel="0" collapsed="false">
      <c r="A5" s="261" t="s">
        <v>363</v>
      </c>
      <c r="B5" s="280" t="n">
        <v>1363</v>
      </c>
      <c r="C5" s="0" t="n">
        <v>252</v>
      </c>
    </row>
    <row r="6" customFormat="false" ht="12.75" hidden="false" customHeight="false" outlineLevel="0" collapsed="false">
      <c r="A6" s="270" t="s">
        <v>51</v>
      </c>
      <c r="B6" s="281" t="n">
        <v>1258</v>
      </c>
    </row>
    <row r="7" customFormat="false" ht="12.75" hidden="false" customHeight="false" outlineLevel="0" collapsed="false">
      <c r="A7" s="270" t="s">
        <v>424</v>
      </c>
      <c r="B7" s="281" t="n">
        <v>1099</v>
      </c>
    </row>
    <row r="8" customFormat="false" ht="12.75" hidden="false" customHeight="false" outlineLevel="0" collapsed="false">
      <c r="A8" s="270" t="s">
        <v>415</v>
      </c>
      <c r="B8" s="281" t="n">
        <v>1285</v>
      </c>
    </row>
    <row r="9" customFormat="false" ht="12.75" hidden="false" customHeight="false" outlineLevel="0" collapsed="false">
      <c r="A9" s="270" t="s">
        <v>211</v>
      </c>
      <c r="B9" s="281" t="n">
        <v>3</v>
      </c>
    </row>
    <row r="10" customFormat="false" ht="12.75" hidden="false" customHeight="false" outlineLevel="0" collapsed="false">
      <c r="A10" s="270" t="s">
        <v>297</v>
      </c>
      <c r="B10" s="281" t="n">
        <v>991</v>
      </c>
    </row>
    <row r="11" customFormat="false" ht="12.75" hidden="false" customHeight="false" outlineLevel="0" collapsed="false">
      <c r="A11" s="270" t="s">
        <v>281</v>
      </c>
      <c r="B11" s="281" t="n">
        <v>1397</v>
      </c>
      <c r="C11" s="0" t="n">
        <v>108</v>
      </c>
    </row>
    <row r="12" customFormat="false" ht="12.75" hidden="false" customHeight="false" outlineLevel="0" collapsed="false">
      <c r="A12" s="270" t="s">
        <v>301</v>
      </c>
      <c r="B12" s="281" t="n">
        <v>1408</v>
      </c>
      <c r="C12" s="0" t="n">
        <v>180</v>
      </c>
    </row>
    <row r="13" customFormat="false" ht="12.75" hidden="false" customHeight="false" outlineLevel="0" collapsed="false">
      <c r="A13" s="270" t="s">
        <v>277</v>
      </c>
      <c r="B13" s="281" t="n">
        <v>296</v>
      </c>
    </row>
    <row r="14" customFormat="false" ht="12.75" hidden="false" customHeight="false" outlineLevel="0" collapsed="false">
      <c r="A14" s="270" t="s">
        <v>210</v>
      </c>
      <c r="B14" s="281" t="n">
        <v>1212</v>
      </c>
    </row>
    <row r="15" customFormat="false" ht="12.75" hidden="false" customHeight="false" outlineLevel="0" collapsed="false">
      <c r="A15" s="270" t="s">
        <v>201</v>
      </c>
      <c r="B15" s="281" t="n">
        <v>280</v>
      </c>
    </row>
    <row r="16" customFormat="false" ht="12.75" hidden="false" customHeight="false" outlineLevel="0" collapsed="false">
      <c r="A16" s="270" t="s">
        <v>218</v>
      </c>
      <c r="B16" s="281" t="n">
        <v>975</v>
      </c>
    </row>
    <row r="17" customFormat="false" ht="12.75" hidden="false" customHeight="false" outlineLevel="0" collapsed="false">
      <c r="A17" s="270" t="s">
        <v>69</v>
      </c>
      <c r="B17" s="281" t="n">
        <v>12478</v>
      </c>
    </row>
    <row r="18" customFormat="false" ht="12.75" hidden="false" customHeight="false" outlineLevel="0" collapsed="false">
      <c r="A18" s="270" t="s">
        <v>398</v>
      </c>
      <c r="B18" s="281" t="n">
        <v>1802</v>
      </c>
    </row>
    <row r="19" customFormat="false" ht="12.75" hidden="false" customHeight="false" outlineLevel="0" collapsed="false">
      <c r="A19" s="270" t="s">
        <v>146</v>
      </c>
      <c r="B19" s="281" t="n">
        <v>1656</v>
      </c>
    </row>
    <row r="20" customFormat="false" ht="12.75" hidden="false" customHeight="false" outlineLevel="0" collapsed="false">
      <c r="A20" s="270" t="s">
        <v>520</v>
      </c>
      <c r="B20" s="281" t="n">
        <v>72</v>
      </c>
    </row>
    <row r="21" customFormat="false" ht="12.75" hidden="false" customHeight="false" outlineLevel="0" collapsed="false">
      <c r="A21" s="270" t="s">
        <v>388</v>
      </c>
      <c r="B21" s="281" t="n">
        <v>90</v>
      </c>
    </row>
    <row r="22" customFormat="false" ht="12.75" hidden="false" customHeight="false" outlineLevel="0" collapsed="false">
      <c r="A22" s="270" t="s">
        <v>659</v>
      </c>
      <c r="B22" s="281" t="n">
        <v>90</v>
      </c>
    </row>
    <row r="23" customFormat="false" ht="12.75" hidden="false" customHeight="false" outlineLevel="0" collapsed="false">
      <c r="A23" s="270" t="s">
        <v>701</v>
      </c>
      <c r="B23" s="281" t="n">
        <v>30</v>
      </c>
    </row>
    <row r="24" customFormat="false" ht="12.75" hidden="false" customHeight="false" outlineLevel="0" collapsed="false">
      <c r="A24" s="270" t="s">
        <v>506</v>
      </c>
      <c r="B24" s="281" t="n">
        <v>20</v>
      </c>
    </row>
    <row r="25" customFormat="false" ht="12.75" hidden="false" customHeight="false" outlineLevel="0" collapsed="false">
      <c r="A25" s="270" t="s">
        <v>700</v>
      </c>
      <c r="B25" s="281" t="n">
        <v>30</v>
      </c>
    </row>
    <row r="26" customFormat="false" ht="12.75" hidden="false" customHeight="false" outlineLevel="0" collapsed="false">
      <c r="A26" s="270" t="s">
        <v>437</v>
      </c>
      <c r="B26" s="281" t="n">
        <v>80</v>
      </c>
    </row>
    <row r="27" customFormat="false" ht="12.75" hidden="false" customHeight="false" outlineLevel="0" collapsed="false">
      <c r="A27" s="270" t="s">
        <v>412</v>
      </c>
      <c r="B27" s="281" t="n">
        <v>40</v>
      </c>
    </row>
    <row r="28" customFormat="false" ht="12.75" hidden="false" customHeight="false" outlineLevel="0" collapsed="false">
      <c r="A28" s="270" t="s">
        <v>395</v>
      </c>
      <c r="B28" s="281" t="n">
        <v>396</v>
      </c>
    </row>
    <row r="29" customFormat="false" ht="12.75" hidden="false" customHeight="false" outlineLevel="0" collapsed="false">
      <c r="A29" s="270" t="s">
        <v>143</v>
      </c>
      <c r="B29" s="281" t="n">
        <v>2481</v>
      </c>
    </row>
    <row r="30" customFormat="false" ht="12.75" hidden="false" customHeight="false" outlineLevel="0" collapsed="false">
      <c r="A30" s="270" t="s">
        <v>115</v>
      </c>
      <c r="B30" s="281" t="n">
        <v>1652</v>
      </c>
    </row>
    <row r="31" customFormat="false" ht="12.75" hidden="false" customHeight="false" outlineLevel="0" collapsed="false">
      <c r="A31" s="270" t="s">
        <v>304</v>
      </c>
      <c r="B31" s="281" t="n">
        <v>72</v>
      </c>
    </row>
    <row r="32" customFormat="false" ht="12.75" hidden="false" customHeight="false" outlineLevel="0" collapsed="false">
      <c r="A32" s="270" t="s">
        <v>479</v>
      </c>
      <c r="B32" s="281" t="n">
        <v>36</v>
      </c>
    </row>
    <row r="33" customFormat="false" ht="12.75" hidden="false" customHeight="false" outlineLevel="0" collapsed="false">
      <c r="A33" s="270" t="s">
        <v>497</v>
      </c>
      <c r="B33" s="281" t="n">
        <v>180</v>
      </c>
    </row>
    <row r="34" customFormat="false" ht="12.75" hidden="false" customHeight="false" outlineLevel="0" collapsed="false">
      <c r="A34" s="270" t="s">
        <v>575</v>
      </c>
      <c r="B34" s="281" t="n">
        <v>72</v>
      </c>
    </row>
    <row r="35" customFormat="false" ht="12.75" hidden="false" customHeight="false" outlineLevel="0" collapsed="false">
      <c r="A35" s="270" t="s">
        <v>320</v>
      </c>
      <c r="B35" s="281" t="n">
        <v>72</v>
      </c>
    </row>
    <row r="36" customFormat="false" ht="12.75" hidden="false" customHeight="false" outlineLevel="0" collapsed="false">
      <c r="A36" s="270" t="s">
        <v>348</v>
      </c>
      <c r="B36" s="281" t="n">
        <v>72</v>
      </c>
    </row>
    <row r="37" customFormat="false" ht="12.75" hidden="false" customHeight="false" outlineLevel="0" collapsed="false">
      <c r="A37" s="270" t="s">
        <v>305</v>
      </c>
      <c r="B37" s="281" t="n">
        <v>72</v>
      </c>
    </row>
    <row r="38" customFormat="false" ht="12.75" hidden="false" customHeight="false" outlineLevel="0" collapsed="false">
      <c r="A38" s="270" t="s">
        <v>230</v>
      </c>
      <c r="B38" s="281" t="n">
        <v>361</v>
      </c>
    </row>
    <row r="39" customFormat="false" ht="12.75" hidden="false" customHeight="false" outlineLevel="0" collapsed="false">
      <c r="A39" s="270" t="s">
        <v>232</v>
      </c>
      <c r="B39" s="281" t="n">
        <v>361</v>
      </c>
    </row>
    <row r="40" customFormat="false" ht="12.75" hidden="false" customHeight="false" outlineLevel="0" collapsed="false">
      <c r="A40" s="270" t="s">
        <v>106</v>
      </c>
      <c r="B40" s="281" t="n">
        <v>1134</v>
      </c>
    </row>
    <row r="41" customFormat="false" ht="12.75" hidden="false" customHeight="false" outlineLevel="0" collapsed="false">
      <c r="A41" s="270" t="s">
        <v>613</v>
      </c>
      <c r="B41" s="281" t="n">
        <v>314</v>
      </c>
    </row>
    <row r="42" customFormat="false" ht="12.75" hidden="false" customHeight="false" outlineLevel="0" collapsed="false">
      <c r="A42" s="270" t="s">
        <v>245</v>
      </c>
      <c r="B42" s="281" t="n">
        <v>385</v>
      </c>
    </row>
    <row r="43" customFormat="false" ht="12.75" hidden="false" customHeight="false" outlineLevel="0" collapsed="false">
      <c r="A43" s="270" t="s">
        <v>293</v>
      </c>
      <c r="B43" s="281" t="n">
        <v>804</v>
      </c>
    </row>
    <row r="44" customFormat="false" ht="12.75" hidden="false" customHeight="false" outlineLevel="0" collapsed="false">
      <c r="A44" s="270" t="s">
        <v>321</v>
      </c>
      <c r="B44" s="281" t="n">
        <v>724</v>
      </c>
    </row>
    <row r="45" customFormat="false" ht="12.75" hidden="false" customHeight="false" outlineLevel="0" collapsed="false">
      <c r="A45" s="270" t="s">
        <v>220</v>
      </c>
      <c r="B45" s="281" t="n">
        <v>1015</v>
      </c>
    </row>
    <row r="46" customFormat="false" ht="12.75" hidden="false" customHeight="false" outlineLevel="0" collapsed="false">
      <c r="A46" s="270" t="s">
        <v>316</v>
      </c>
      <c r="B46" s="281" t="n">
        <v>1397</v>
      </c>
    </row>
    <row r="47" customFormat="false" ht="12.75" hidden="false" customHeight="false" outlineLevel="0" collapsed="false">
      <c r="A47" s="270" t="s">
        <v>365</v>
      </c>
      <c r="B47" s="281" t="n">
        <v>516</v>
      </c>
    </row>
    <row r="48" customFormat="false" ht="12.75" hidden="false" customHeight="false" outlineLevel="0" collapsed="false">
      <c r="A48" s="270" t="s">
        <v>313</v>
      </c>
      <c r="B48" s="281" t="n">
        <v>974</v>
      </c>
    </row>
    <row r="49" customFormat="false" ht="12.75" hidden="false" customHeight="false" outlineLevel="0" collapsed="false">
      <c r="A49" s="270" t="s">
        <v>87</v>
      </c>
      <c r="B49" s="281" t="n">
        <v>1154</v>
      </c>
    </row>
    <row r="50" customFormat="false" ht="12.75" hidden="false" customHeight="false" outlineLevel="0" collapsed="false">
      <c r="A50" s="270" t="s">
        <v>72</v>
      </c>
      <c r="B50" s="281" t="n">
        <v>1161</v>
      </c>
    </row>
    <row r="51" customFormat="false" ht="12.75" hidden="false" customHeight="false" outlineLevel="0" collapsed="false">
      <c r="A51" s="270" t="s">
        <v>251</v>
      </c>
      <c r="B51" s="281" t="n">
        <v>470</v>
      </c>
    </row>
    <row r="52" customFormat="false" ht="12.75" hidden="false" customHeight="false" outlineLevel="0" collapsed="false">
      <c r="A52" s="270" t="s">
        <v>294</v>
      </c>
      <c r="B52" s="281" t="n">
        <v>576</v>
      </c>
    </row>
    <row r="53" customFormat="false" ht="12.75" hidden="false" customHeight="false" outlineLevel="0" collapsed="false">
      <c r="A53" s="270" t="s">
        <v>338</v>
      </c>
      <c r="B53" s="281" t="n">
        <v>1118</v>
      </c>
    </row>
    <row r="54" customFormat="false" ht="12.75" hidden="false" customHeight="false" outlineLevel="0" collapsed="false">
      <c r="A54" s="270" t="s">
        <v>259</v>
      </c>
      <c r="B54" s="281" t="n">
        <v>1191</v>
      </c>
    </row>
    <row r="55" customFormat="false" ht="12.75" hidden="false" customHeight="false" outlineLevel="0" collapsed="false">
      <c r="A55" s="270" t="s">
        <v>102</v>
      </c>
      <c r="B55" s="281" t="n">
        <v>1128</v>
      </c>
    </row>
    <row r="56" customFormat="false" ht="12.75" hidden="false" customHeight="false" outlineLevel="0" collapsed="false">
      <c r="A56" s="270" t="s">
        <v>300</v>
      </c>
      <c r="B56" s="281" t="n">
        <v>1011</v>
      </c>
    </row>
    <row r="57" customFormat="false" ht="12.75" hidden="false" customHeight="false" outlineLevel="0" collapsed="false">
      <c r="A57" s="270" t="s">
        <v>222</v>
      </c>
      <c r="B57" s="281" t="n">
        <v>1090</v>
      </c>
    </row>
    <row r="58" customFormat="false" ht="12.75" hidden="false" customHeight="false" outlineLevel="0" collapsed="false">
      <c r="A58" s="270" t="s">
        <v>702</v>
      </c>
      <c r="B58" s="281" t="n">
        <v>1406</v>
      </c>
    </row>
    <row r="59" customFormat="false" ht="12.75" hidden="false" customHeight="false" outlineLevel="0" collapsed="false">
      <c r="A59" s="270" t="s">
        <v>302</v>
      </c>
      <c r="B59" s="281" t="n">
        <v>1423</v>
      </c>
      <c r="C59" s="0" t="n">
        <v>288</v>
      </c>
    </row>
    <row r="60" customFormat="false" ht="12.75" hidden="false" customHeight="false" outlineLevel="0" collapsed="false">
      <c r="A60" s="270" t="s">
        <v>48</v>
      </c>
      <c r="B60" s="281" t="n">
        <v>1268</v>
      </c>
      <c r="C60" s="0" t="n">
        <v>90</v>
      </c>
    </row>
    <row r="61" customFormat="false" ht="12.75" hidden="false" customHeight="false" outlineLevel="0" collapsed="false">
      <c r="A61" s="270" t="s">
        <v>364</v>
      </c>
      <c r="B61" s="281" t="n">
        <v>732</v>
      </c>
    </row>
    <row r="62" customFormat="false" ht="12.75" hidden="false" customHeight="false" outlineLevel="0" collapsed="false">
      <c r="A62" s="270" t="s">
        <v>303</v>
      </c>
      <c r="B62" s="281" t="n">
        <v>1404</v>
      </c>
    </row>
    <row r="63" customFormat="false" ht="12.75" hidden="false" customHeight="false" outlineLevel="0" collapsed="false">
      <c r="A63" s="270" t="s">
        <v>285</v>
      </c>
      <c r="B63" s="281" t="n">
        <v>370</v>
      </c>
      <c r="C63" s="0" t="n">
        <v>108</v>
      </c>
    </row>
    <row r="64" customFormat="false" ht="12.75" hidden="false" customHeight="false" outlineLevel="0" collapsed="false">
      <c r="A64" s="270" t="s">
        <v>290</v>
      </c>
      <c r="B64" s="281" t="n">
        <v>1223</v>
      </c>
    </row>
    <row r="65" customFormat="false" ht="12.75" hidden="false" customHeight="false" outlineLevel="0" collapsed="false">
      <c r="A65" s="270" t="s">
        <v>275</v>
      </c>
      <c r="B65" s="281" t="n">
        <v>662</v>
      </c>
    </row>
    <row r="66" customFormat="false" ht="12.75" hidden="false" customHeight="false" outlineLevel="0" collapsed="false">
      <c r="A66" s="270" t="s">
        <v>299</v>
      </c>
      <c r="B66" s="281" t="n">
        <v>991</v>
      </c>
    </row>
    <row r="67" customFormat="false" ht="12.75" hidden="false" customHeight="false" outlineLevel="0" collapsed="false">
      <c r="A67" s="270" t="s">
        <v>186</v>
      </c>
      <c r="B67" s="281" t="n">
        <v>977</v>
      </c>
    </row>
    <row r="68" customFormat="false" ht="12.75" hidden="false" customHeight="false" outlineLevel="0" collapsed="false">
      <c r="A68" s="270" t="s">
        <v>110</v>
      </c>
      <c r="B68" s="281" t="n">
        <v>827</v>
      </c>
    </row>
    <row r="69" customFormat="false" ht="12.75" hidden="false" customHeight="false" outlineLevel="0" collapsed="false">
      <c r="A69" s="270" t="s">
        <v>56</v>
      </c>
      <c r="B69" s="281" t="n">
        <v>1060</v>
      </c>
    </row>
    <row r="70" customFormat="false" ht="12.75" hidden="false" customHeight="false" outlineLevel="0" collapsed="false">
      <c r="A70" s="270" t="s">
        <v>270</v>
      </c>
      <c r="B70" s="281" t="n">
        <v>1412</v>
      </c>
    </row>
    <row r="71" customFormat="false" ht="12.75" hidden="false" customHeight="false" outlineLevel="0" collapsed="false">
      <c r="A71" s="270" t="s">
        <v>215</v>
      </c>
      <c r="B71" s="281" t="n">
        <v>1309</v>
      </c>
    </row>
    <row r="72" customFormat="false" ht="12.75" hidden="false" customHeight="false" outlineLevel="0" collapsed="false">
      <c r="A72" s="270" t="s">
        <v>165</v>
      </c>
      <c r="B72" s="281" t="n">
        <v>1309</v>
      </c>
    </row>
    <row r="73" customFormat="false" ht="12.75" hidden="false" customHeight="false" outlineLevel="0" collapsed="false">
      <c r="A73" s="270" t="s">
        <v>224</v>
      </c>
      <c r="B73" s="281" t="n">
        <v>1196</v>
      </c>
    </row>
    <row r="74" customFormat="false" ht="12.75" hidden="false" customHeight="false" outlineLevel="0" collapsed="false">
      <c r="A74" s="270" t="s">
        <v>276</v>
      </c>
      <c r="B74" s="281" t="n">
        <v>551</v>
      </c>
    </row>
    <row r="75" customFormat="false" ht="12.75" hidden="false" customHeight="false" outlineLevel="0" collapsed="false">
      <c r="A75" s="270" t="s">
        <v>223</v>
      </c>
      <c r="B75" s="281" t="n">
        <v>320</v>
      </c>
    </row>
    <row r="76" customFormat="false" ht="12.75" hidden="false" customHeight="false" outlineLevel="0" collapsed="false">
      <c r="A76" s="270" t="s">
        <v>322</v>
      </c>
      <c r="B76" s="281" t="n">
        <v>1330</v>
      </c>
    </row>
    <row r="77" customFormat="false" ht="12.75" hidden="false" customHeight="false" outlineLevel="0" collapsed="false">
      <c r="A77" s="270" t="s">
        <v>65</v>
      </c>
      <c r="B77" s="281" t="n">
        <v>1105</v>
      </c>
      <c r="C77" s="0" t="n">
        <v>252</v>
      </c>
    </row>
    <row r="78" customFormat="false" ht="12.75" hidden="false" customHeight="false" outlineLevel="0" collapsed="false">
      <c r="A78" s="270" t="s">
        <v>291</v>
      </c>
      <c r="B78" s="281" t="n">
        <v>421</v>
      </c>
    </row>
    <row r="79" customFormat="false" ht="12.75" hidden="false" customHeight="false" outlineLevel="0" collapsed="false">
      <c r="A79" s="270" t="s">
        <v>142</v>
      </c>
      <c r="B79" s="281" t="n">
        <v>224</v>
      </c>
    </row>
    <row r="80" customFormat="false" ht="12.75" hidden="false" customHeight="false" outlineLevel="0" collapsed="false">
      <c r="A80" s="270" t="s">
        <v>629</v>
      </c>
      <c r="B80" s="281" t="n">
        <v>44</v>
      </c>
    </row>
    <row r="81" customFormat="false" ht="12.75" hidden="false" customHeight="false" outlineLevel="0" collapsed="false">
      <c r="A81" s="270" t="s">
        <v>472</v>
      </c>
      <c r="B81" s="281" t="n">
        <v>362</v>
      </c>
    </row>
    <row r="82" customFormat="false" ht="12.75" hidden="false" customHeight="false" outlineLevel="0" collapsed="false">
      <c r="A82" s="270" t="s">
        <v>68</v>
      </c>
      <c r="B82" s="281" t="n">
        <v>920</v>
      </c>
    </row>
    <row r="83" customFormat="false" ht="12.75" hidden="false" customHeight="false" outlineLevel="0" collapsed="false">
      <c r="A83" s="270" t="s">
        <v>340</v>
      </c>
      <c r="B83" s="281" t="n">
        <v>322</v>
      </c>
    </row>
    <row r="84" customFormat="false" ht="12.75" hidden="false" customHeight="false" outlineLevel="0" collapsed="false">
      <c r="A84" s="270" t="s">
        <v>78</v>
      </c>
      <c r="B84" s="281" t="n">
        <v>1154</v>
      </c>
    </row>
    <row r="85" customFormat="false" ht="12.75" hidden="false" customHeight="false" outlineLevel="0" collapsed="false">
      <c r="A85" s="270" t="s">
        <v>75</v>
      </c>
      <c r="B85" s="281" t="n">
        <v>1137</v>
      </c>
    </row>
    <row r="86" customFormat="false" ht="12.75" hidden="false" customHeight="false" outlineLevel="0" collapsed="false">
      <c r="A86" s="270" t="s">
        <v>315</v>
      </c>
      <c r="B86" s="281" t="n">
        <v>730</v>
      </c>
    </row>
    <row r="87" customFormat="false" ht="12.75" hidden="false" customHeight="false" outlineLevel="0" collapsed="false">
      <c r="A87" s="270" t="s">
        <v>112</v>
      </c>
      <c r="B87" s="281" t="n">
        <v>218</v>
      </c>
    </row>
    <row r="88" customFormat="false" ht="12.75" hidden="false" customHeight="false" outlineLevel="0" collapsed="false">
      <c r="A88" s="270" t="s">
        <v>440</v>
      </c>
      <c r="B88" s="281" t="n">
        <v>304</v>
      </c>
    </row>
    <row r="89" customFormat="false" ht="12.75" hidden="false" customHeight="false" outlineLevel="0" collapsed="false">
      <c r="A89" s="270" t="s">
        <v>423</v>
      </c>
      <c r="B89" s="281" t="n">
        <v>366</v>
      </c>
    </row>
    <row r="90" customFormat="false" ht="12.75" hidden="false" customHeight="false" outlineLevel="0" collapsed="false">
      <c r="A90" s="270" t="s">
        <v>516</v>
      </c>
      <c r="B90" s="281" t="n">
        <v>328</v>
      </c>
    </row>
    <row r="91" customFormat="false" ht="12.75" hidden="false" customHeight="false" outlineLevel="0" collapsed="false">
      <c r="A91" s="270" t="s">
        <v>292</v>
      </c>
      <c r="B91" s="281" t="n">
        <v>1412</v>
      </c>
    </row>
    <row r="92" customFormat="false" ht="12.75" hidden="false" customHeight="false" outlineLevel="0" collapsed="false">
      <c r="A92" s="270" t="s">
        <v>265</v>
      </c>
      <c r="B92" s="281" t="n">
        <v>1332</v>
      </c>
      <c r="C92" s="0" t="n">
        <v>144</v>
      </c>
    </row>
    <row r="93" customFormat="false" ht="12.75" hidden="false" customHeight="false" outlineLevel="0" collapsed="false">
      <c r="A93" s="270" t="s">
        <v>226</v>
      </c>
      <c r="B93" s="281" t="n">
        <v>1406</v>
      </c>
      <c r="C93" s="0" t="n">
        <v>120</v>
      </c>
    </row>
    <row r="94" customFormat="false" ht="12.75" hidden="false" customHeight="false" outlineLevel="0" collapsed="false">
      <c r="A94" s="270" t="s">
        <v>141</v>
      </c>
      <c r="B94" s="281" t="n">
        <v>886</v>
      </c>
      <c r="C94" s="0" t="n">
        <v>108</v>
      </c>
    </row>
    <row r="95" customFormat="false" ht="12.75" hidden="false" customHeight="false" outlineLevel="0" collapsed="false">
      <c r="A95" s="270" t="s">
        <v>357</v>
      </c>
      <c r="B95" s="281" t="n">
        <v>1302</v>
      </c>
    </row>
    <row r="96" customFormat="false" ht="12.75" hidden="false" customHeight="false" outlineLevel="0" collapsed="false">
      <c r="A96" s="270" t="s">
        <v>59</v>
      </c>
      <c r="B96" s="281" t="n">
        <v>1060</v>
      </c>
    </row>
    <row r="97" customFormat="false" ht="12.75" hidden="false" customHeight="false" outlineLevel="0" collapsed="false">
      <c r="A97" s="270" t="s">
        <v>434</v>
      </c>
      <c r="B97" s="281" t="n">
        <v>1284</v>
      </c>
    </row>
    <row r="98" customFormat="false" ht="12.75" hidden="false" customHeight="false" outlineLevel="0" collapsed="false">
      <c r="A98" s="270" t="s">
        <v>84</v>
      </c>
      <c r="B98" s="281" t="n">
        <v>1097</v>
      </c>
    </row>
    <row r="99" customFormat="false" ht="12.75" hidden="false" customHeight="false" outlineLevel="0" collapsed="false">
      <c r="A99" s="270" t="s">
        <v>652</v>
      </c>
      <c r="B99" s="281" t="n">
        <v>108</v>
      </c>
    </row>
    <row r="100" customFormat="false" ht="12.75" hidden="false" customHeight="false" outlineLevel="0" collapsed="false">
      <c r="A100" s="270" t="s">
        <v>268</v>
      </c>
      <c r="B100" s="281" t="n">
        <v>1148</v>
      </c>
    </row>
    <row r="101" customFormat="false" ht="12.75" hidden="false" customHeight="false" outlineLevel="0" collapsed="false">
      <c r="A101" s="270" t="s">
        <v>236</v>
      </c>
      <c r="B101" s="281" t="n">
        <v>1333</v>
      </c>
    </row>
    <row r="102" customFormat="false" ht="12.75" hidden="false" customHeight="false" outlineLevel="0" collapsed="false">
      <c r="A102" s="270" t="s">
        <v>121</v>
      </c>
      <c r="B102" s="281" t="n">
        <v>972</v>
      </c>
    </row>
    <row r="103" customFormat="false" ht="12.75" hidden="false" customHeight="false" outlineLevel="0" collapsed="false">
      <c r="A103" s="270" t="s">
        <v>253</v>
      </c>
      <c r="B103" s="281" t="n">
        <v>1113</v>
      </c>
    </row>
    <row r="104" customFormat="false" ht="12.75" hidden="false" customHeight="false" outlineLevel="0" collapsed="false">
      <c r="A104" s="270" t="s">
        <v>62</v>
      </c>
      <c r="B104" s="281" t="n">
        <v>1238</v>
      </c>
    </row>
    <row r="105" customFormat="false" ht="12.75" hidden="false" customHeight="false" outlineLevel="0" collapsed="false">
      <c r="A105" s="270" t="s">
        <v>339</v>
      </c>
      <c r="B105" s="281" t="n">
        <v>584</v>
      </c>
    </row>
    <row r="106" customFormat="false" ht="12.75" hidden="false" customHeight="false" outlineLevel="0" collapsed="false">
      <c r="A106" s="270" t="s">
        <v>284</v>
      </c>
      <c r="B106" s="281" t="n">
        <v>1166</v>
      </c>
    </row>
    <row r="107" customFormat="false" ht="12.75" hidden="false" customHeight="false" outlineLevel="0" collapsed="false">
      <c r="A107" s="270" t="s">
        <v>118</v>
      </c>
      <c r="B107" s="281" t="n">
        <v>89</v>
      </c>
    </row>
    <row r="108" customFormat="false" ht="12.75" hidden="false" customHeight="false" outlineLevel="0" collapsed="false">
      <c r="A108" s="270" t="s">
        <v>237</v>
      </c>
      <c r="B108" s="281" t="n">
        <v>804</v>
      </c>
    </row>
    <row r="109" customFormat="false" ht="12.75" hidden="false" customHeight="false" outlineLevel="0" collapsed="false">
      <c r="A109" s="270" t="s">
        <v>212</v>
      </c>
      <c r="B109" s="281" t="n">
        <v>1124</v>
      </c>
    </row>
    <row r="110" customFormat="false" ht="12.75" hidden="false" customHeight="false" outlineLevel="0" collapsed="false">
      <c r="A110" s="270" t="s">
        <v>329</v>
      </c>
      <c r="B110" s="281" t="n">
        <v>1367</v>
      </c>
    </row>
    <row r="111" customFormat="false" ht="12.75" hidden="false" customHeight="false" outlineLevel="0" collapsed="false">
      <c r="A111" s="270" t="s">
        <v>283</v>
      </c>
      <c r="B111" s="281" t="n">
        <v>1378</v>
      </c>
      <c r="C111" s="0" t="n">
        <v>252</v>
      </c>
    </row>
    <row r="112" customFormat="false" ht="12.75" hidden="false" customHeight="false" outlineLevel="0" collapsed="false">
      <c r="A112" s="270" t="s">
        <v>314</v>
      </c>
      <c r="B112" s="281" t="n">
        <v>658</v>
      </c>
      <c r="C112" s="0" t="n">
        <v>216</v>
      </c>
    </row>
    <row r="113" customFormat="false" ht="12.75" hidden="false" customHeight="false" outlineLevel="0" collapsed="false">
      <c r="A113" s="270" t="s">
        <v>273</v>
      </c>
      <c r="B113" s="281" t="n">
        <v>1376</v>
      </c>
    </row>
    <row r="114" customFormat="false" ht="12.75" hidden="false" customHeight="false" outlineLevel="0" collapsed="false">
      <c r="A114" s="270" t="s">
        <v>428</v>
      </c>
      <c r="B114" s="281" t="n">
        <v>1415</v>
      </c>
    </row>
    <row r="115" customFormat="false" ht="12.75" hidden="false" customHeight="false" outlineLevel="0" collapsed="false">
      <c r="A115" s="270" t="s">
        <v>257</v>
      </c>
      <c r="B115" s="281" t="n">
        <v>1414</v>
      </c>
    </row>
    <row r="116" customFormat="false" ht="12.75" hidden="false" customHeight="false" outlineLevel="0" collapsed="false">
      <c r="A116" s="270" t="s">
        <v>464</v>
      </c>
      <c r="B116" s="281" t="n">
        <v>304</v>
      </c>
    </row>
    <row r="117" customFormat="false" ht="12.75" hidden="false" customHeight="false" outlineLevel="0" collapsed="false">
      <c r="A117" s="270" t="s">
        <v>109</v>
      </c>
      <c r="B117" s="281" t="n">
        <v>938</v>
      </c>
    </row>
    <row r="118" customFormat="false" ht="12.75" hidden="false" customHeight="false" outlineLevel="0" collapsed="false">
      <c r="A118" s="270" t="s">
        <v>306</v>
      </c>
      <c r="B118" s="281" t="n">
        <v>326</v>
      </c>
    </row>
    <row r="119" customFormat="false" ht="12.75" hidden="false" customHeight="false" outlineLevel="0" collapsed="false">
      <c r="A119" s="270" t="s">
        <v>379</v>
      </c>
      <c r="B119" s="281" t="n">
        <v>512</v>
      </c>
    </row>
    <row r="120" customFormat="false" ht="12.75" hidden="false" customHeight="false" outlineLevel="0" collapsed="false">
      <c r="A120" s="270" t="s">
        <v>385</v>
      </c>
      <c r="B120" s="281" t="n">
        <v>350</v>
      </c>
    </row>
    <row r="121" customFormat="false" ht="12.75" hidden="false" customHeight="false" outlineLevel="0" collapsed="false">
      <c r="A121" s="270" t="s">
        <v>191</v>
      </c>
      <c r="B121" s="281" t="n">
        <v>1368</v>
      </c>
    </row>
    <row r="122" customFormat="false" ht="12.75" hidden="false" customHeight="false" outlineLevel="0" collapsed="false">
      <c r="A122" s="270" t="s">
        <v>413</v>
      </c>
      <c r="B122" s="281" t="n">
        <v>1220</v>
      </c>
    </row>
    <row r="123" customFormat="false" ht="12.75" hidden="false" customHeight="false" outlineLevel="0" collapsed="false">
      <c r="A123" s="270" t="s">
        <v>486</v>
      </c>
      <c r="B123" s="281" t="n">
        <v>220</v>
      </c>
    </row>
    <row r="124" customFormat="false" ht="12.75" hidden="false" customHeight="false" outlineLevel="0" collapsed="false">
      <c r="A124" s="270" t="s">
        <v>81</v>
      </c>
      <c r="B124" s="281" t="n">
        <v>1156</v>
      </c>
    </row>
    <row r="125" customFormat="false" ht="12.75" hidden="false" customHeight="false" outlineLevel="0" collapsed="false">
      <c r="A125" s="270" t="s">
        <v>126</v>
      </c>
      <c r="B125" s="281" t="n">
        <v>959</v>
      </c>
    </row>
    <row r="126" customFormat="false" ht="12.75" hidden="false" customHeight="false" outlineLevel="0" collapsed="false">
      <c r="A126" s="270" t="s">
        <v>221</v>
      </c>
      <c r="B126" s="281" t="n">
        <v>1000</v>
      </c>
    </row>
    <row r="127" customFormat="false" ht="12.75" hidden="false" customHeight="false" outlineLevel="0" collapsed="false">
      <c r="A127" s="270" t="s">
        <v>111</v>
      </c>
      <c r="B127" s="281" t="n">
        <v>218</v>
      </c>
    </row>
    <row r="128" customFormat="false" ht="12.75" hidden="false" customHeight="false" outlineLevel="0" collapsed="false">
      <c r="A128" s="270" t="s">
        <v>225</v>
      </c>
      <c r="B128" s="281" t="n">
        <v>1130</v>
      </c>
    </row>
    <row r="129" customFormat="false" ht="12.75" hidden="false" customHeight="false" outlineLevel="0" collapsed="false">
      <c r="A129" s="270" t="s">
        <v>703</v>
      </c>
      <c r="B129" s="281" t="n">
        <v>972</v>
      </c>
    </row>
    <row r="130" customFormat="false" ht="12.75" hidden="false" customHeight="false" outlineLevel="0" collapsed="false">
      <c r="A130" s="270" t="s">
        <v>704</v>
      </c>
      <c r="B130" s="281" t="n">
        <v>80</v>
      </c>
    </row>
    <row r="131" customFormat="false" ht="12.75" hidden="false" customHeight="false" outlineLevel="0" collapsed="false">
      <c r="A131" s="270" t="s">
        <v>705</v>
      </c>
      <c r="B131" s="281" t="n">
        <v>1134</v>
      </c>
    </row>
    <row r="132" customFormat="false" ht="12.75" hidden="false" customHeight="false" outlineLevel="0" collapsed="false">
      <c r="A132" s="270" t="s">
        <v>706</v>
      </c>
      <c r="B132" s="281" t="n">
        <v>1000</v>
      </c>
    </row>
    <row r="133" customFormat="false" ht="12.75" hidden="false" customHeight="false" outlineLevel="0" collapsed="false">
      <c r="A133" s="270" t="s">
        <v>707</v>
      </c>
      <c r="B133" s="281" t="n">
        <v>992</v>
      </c>
    </row>
    <row r="134" customFormat="false" ht="12.75" hidden="false" customHeight="false" outlineLevel="0" collapsed="false">
      <c r="A134" s="270" t="s">
        <v>708</v>
      </c>
      <c r="B134" s="281" t="n">
        <v>891</v>
      </c>
    </row>
    <row r="135" customFormat="false" ht="12.75" hidden="false" customHeight="false" outlineLevel="0" collapsed="false">
      <c r="A135" s="270" t="s">
        <v>709</v>
      </c>
      <c r="B135" s="281" t="n">
        <v>30</v>
      </c>
    </row>
    <row r="136" customFormat="false" ht="12.75" hidden="false" customHeight="false" outlineLevel="0" collapsed="false">
      <c r="A136" s="270" t="s">
        <v>710</v>
      </c>
      <c r="B136" s="281" t="n">
        <v>234</v>
      </c>
    </row>
    <row r="137" customFormat="false" ht="12.75" hidden="false" customHeight="false" outlineLevel="0" collapsed="false">
      <c r="A137" s="270" t="s">
        <v>711</v>
      </c>
      <c r="B137" s="281" t="n">
        <v>65</v>
      </c>
    </row>
    <row r="138" customFormat="false" ht="12.75" hidden="false" customHeight="false" outlineLevel="0" collapsed="false">
      <c r="A138" s="270" t="s">
        <v>712</v>
      </c>
      <c r="B138" s="281" t="n">
        <v>60</v>
      </c>
    </row>
    <row r="139" customFormat="false" ht="12.75" hidden="false" customHeight="false" outlineLevel="0" collapsed="false">
      <c r="A139" s="270" t="s">
        <v>713</v>
      </c>
      <c r="B139" s="281" t="n">
        <v>30</v>
      </c>
    </row>
    <row r="140" customFormat="false" ht="12.75" hidden="false" customHeight="false" outlineLevel="0" collapsed="false">
      <c r="A140" s="270" t="s">
        <v>714</v>
      </c>
      <c r="B140" s="281" t="n">
        <v>40</v>
      </c>
    </row>
    <row r="141" customFormat="false" ht="12.75" hidden="false" customHeight="false" outlineLevel="0" collapsed="false">
      <c r="A141" s="270" t="s">
        <v>699</v>
      </c>
      <c r="B141" s="281" t="n">
        <v>704</v>
      </c>
    </row>
    <row r="142" customFormat="false" ht="12.75" hidden="false" customHeight="false" outlineLevel="0" collapsed="false">
      <c r="A142" s="270" t="s">
        <v>715</v>
      </c>
      <c r="B142" s="281" t="n">
        <v>88</v>
      </c>
    </row>
    <row r="143" customFormat="false" ht="12.75" hidden="false" customHeight="false" outlineLevel="0" collapsed="false">
      <c r="A143" s="274" t="s">
        <v>716</v>
      </c>
      <c r="B143" s="282" t="n">
        <v>120436</v>
      </c>
    </row>
  </sheetData>
  <autoFilter ref="A2:C142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tabColor rgb="FF008080"/>
    <pageSetUpPr fitToPage="false"/>
  </sheetPr>
  <dimension ref="A1:IT2660"/>
  <sheetViews>
    <sheetView showFormulas="false" showGridLines="true" showRowColHeaders="true" showZeros="true" rightToLeft="false" tabSelected="false" showOutlineSymbols="true" defaultGridColor="true" view="normal" topLeftCell="AA1" colorId="64" zoomScale="100" zoomScaleNormal="100" zoomScalePageLayoutView="100" workbookViewId="0">
      <selection pane="topLeft" activeCell="AJ1451" activeCellId="0" sqref="AJ1451"/>
    </sheetView>
  </sheetViews>
  <sheetFormatPr defaultColWidth="9.13671875" defaultRowHeight="15.75" zeroHeight="false" outlineLevelRow="0" outlineLevelCol="0"/>
  <cols>
    <col collapsed="false" customWidth="true" hidden="false" outlineLevel="0" max="1" min="1" style="1" width="14.14"/>
    <col collapsed="false" customWidth="true" hidden="false" outlineLevel="0" max="2" min="2" style="2" width="5.99"/>
    <col collapsed="false" customWidth="true" hidden="false" outlineLevel="0" max="3" min="3" style="2" width="19.7"/>
    <col collapsed="false" customWidth="true" hidden="false" outlineLevel="0" max="4" min="4" style="2" width="43.7"/>
    <col collapsed="false" customWidth="true" hidden="false" outlineLevel="0" max="5" min="5" style="3" width="4.99"/>
    <col collapsed="false" customWidth="true" hidden="false" outlineLevel="0" max="6" min="6" style="3" width="6.13"/>
    <col collapsed="false" customWidth="true" hidden="false" outlineLevel="0" max="7" min="7" style="3" width="7.14"/>
    <col collapsed="false" customWidth="true" hidden="false" outlineLevel="0" max="13" min="8" style="3" width="4.99"/>
    <col collapsed="false" customWidth="true" hidden="false" outlineLevel="0" max="14" min="14" style="3" width="8.7"/>
    <col collapsed="false" customWidth="true" hidden="false" outlineLevel="0" max="15" min="15" style="3" width="7.7"/>
    <col collapsed="false" customWidth="true" hidden="false" outlineLevel="0" max="16" min="16" style="4" width="4.85"/>
    <col collapsed="false" customWidth="true" hidden="false" outlineLevel="0" max="17" min="17" style="4" width="6.41"/>
    <col collapsed="false" customWidth="true" hidden="false" outlineLevel="0" max="18" min="18" style="4" width="6.7"/>
    <col collapsed="false" customWidth="true" hidden="false" outlineLevel="0" max="19" min="19" style="4" width="6.56"/>
    <col collapsed="false" customWidth="true" hidden="false" outlineLevel="0" max="22" min="20" style="4" width="4.7"/>
    <col collapsed="false" customWidth="true" hidden="false" outlineLevel="0" max="24" min="23" style="3" width="4.7"/>
    <col collapsed="false" customWidth="true" hidden="false" outlineLevel="0" max="25" min="25" style="3" width="5.85"/>
    <col collapsed="false" customWidth="true" hidden="false" outlineLevel="0" max="26" min="26" style="4" width="7.56"/>
    <col collapsed="false" customWidth="true" hidden="false" outlineLevel="0" max="27" min="27" style="4" width="11.56"/>
    <col collapsed="false" customWidth="true" hidden="false" outlineLevel="0" max="28" min="28" style="5" width="18.99"/>
    <col collapsed="false" customWidth="true" hidden="false" outlineLevel="0" max="29" min="29" style="6" width="14.7"/>
    <col collapsed="false" customWidth="true" hidden="false" outlineLevel="0" max="30" min="30" style="6" width="15.85"/>
    <col collapsed="false" customWidth="true" hidden="false" outlineLevel="0" max="31" min="31" style="6" width="7.85"/>
    <col collapsed="false" customWidth="true" hidden="false" outlineLevel="0" max="32" min="32" style="6" width="6.28"/>
    <col collapsed="false" customWidth="true" hidden="false" outlineLevel="0" max="33" min="33" style="7" width="15.56"/>
    <col collapsed="false" customWidth="true" hidden="false" outlineLevel="0" max="34" min="34" style="7" width="14.28"/>
    <col collapsed="false" customWidth="true" hidden="false" outlineLevel="0" max="35" min="35" style="7" width="5.85"/>
    <col collapsed="false" customWidth="true" hidden="false" outlineLevel="0" max="36" min="36" style="7" width="48.85"/>
    <col collapsed="false" customWidth="true" hidden="false" outlineLevel="0" max="40" min="37" style="7" width="6.7"/>
    <col collapsed="false" customWidth="true" hidden="false" outlineLevel="0" max="41" min="41" style="7" width="11.28"/>
    <col collapsed="false" customWidth="false" hidden="false" outlineLevel="0" max="42" min="42" style="8" width="9.14"/>
    <col collapsed="false" customWidth="false" hidden="false" outlineLevel="0" max="257" min="43" style="6" width="9.14"/>
  </cols>
  <sheetData>
    <row r="1" s="13" customFormat="true" ht="15.75" hidden="false" customHeight="false" outlineLevel="0" collapsed="false">
      <c r="A1" s="9"/>
      <c r="B1" s="9"/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1"/>
      <c r="Q1" s="11"/>
      <c r="R1" s="11"/>
      <c r="S1" s="11"/>
      <c r="T1" s="11"/>
      <c r="U1" s="11"/>
      <c r="V1" s="11"/>
      <c r="W1" s="10"/>
      <c r="X1" s="10"/>
      <c r="Y1" s="10"/>
      <c r="Z1" s="11"/>
      <c r="AA1" s="11"/>
      <c r="AB1" s="12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="13" customFormat="true" ht="12.75" hidden="false" customHeight="true" outlineLevel="0" collapsed="false">
      <c r="A2" s="9"/>
      <c r="B2" s="14"/>
      <c r="C2" s="14"/>
      <c r="D2" s="14"/>
      <c r="E2" s="15" t="s">
        <v>1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6" t="s">
        <v>2</v>
      </c>
      <c r="Q2" s="16"/>
      <c r="R2" s="16"/>
      <c r="S2" s="16"/>
      <c r="T2" s="16"/>
      <c r="U2" s="16"/>
      <c r="V2" s="16"/>
      <c r="W2" s="15"/>
      <c r="X2" s="15"/>
      <c r="Y2" s="15"/>
      <c r="Z2" s="16"/>
      <c r="AA2" s="11"/>
      <c r="AB2" s="12"/>
      <c r="AG2" s="7"/>
      <c r="AH2" s="7"/>
      <c r="AI2" s="7"/>
      <c r="AJ2" s="7"/>
      <c r="AK2" s="7"/>
      <c r="AL2" s="7"/>
      <c r="AM2" s="7"/>
      <c r="AN2" s="7"/>
      <c r="AO2" s="7"/>
      <c r="AP2" s="7"/>
    </row>
    <row r="3" s="13" customFormat="true" ht="66.75" hidden="false" customHeight="true" outlineLevel="0" collapsed="false">
      <c r="A3" s="17" t="s">
        <v>3</v>
      </c>
      <c r="B3" s="18" t="s">
        <v>4</v>
      </c>
      <c r="C3" s="19" t="s">
        <v>5</v>
      </c>
      <c r="D3" s="19" t="s">
        <v>6</v>
      </c>
      <c r="E3" s="20" t="s">
        <v>7</v>
      </c>
      <c r="F3" s="20" t="s">
        <v>8</v>
      </c>
      <c r="G3" s="20" t="s">
        <v>9</v>
      </c>
      <c r="H3" s="20" t="s">
        <v>10</v>
      </c>
      <c r="I3" s="20" t="s">
        <v>11</v>
      </c>
      <c r="J3" s="20" t="s">
        <v>12</v>
      </c>
      <c r="K3" s="20" t="s">
        <v>13</v>
      </c>
      <c r="L3" s="20" t="s">
        <v>14</v>
      </c>
      <c r="M3" s="20" t="s">
        <v>15</v>
      </c>
      <c r="N3" s="21" t="s">
        <v>16</v>
      </c>
      <c r="O3" s="22" t="s">
        <v>17</v>
      </c>
      <c r="P3" s="23" t="s">
        <v>18</v>
      </c>
      <c r="Q3" s="23" t="s">
        <v>19</v>
      </c>
      <c r="R3" s="23" t="s">
        <v>20</v>
      </c>
      <c r="S3" s="23" t="s">
        <v>21</v>
      </c>
      <c r="T3" s="23" t="s">
        <v>22</v>
      </c>
      <c r="U3" s="23" t="s">
        <v>23</v>
      </c>
      <c r="V3" s="23" t="s">
        <v>24</v>
      </c>
      <c r="W3" s="20" t="s">
        <v>25</v>
      </c>
      <c r="X3" s="20" t="s">
        <v>26</v>
      </c>
      <c r="Y3" s="20" t="s">
        <v>27</v>
      </c>
      <c r="Z3" s="23" t="s">
        <v>28</v>
      </c>
      <c r="AA3" s="23" t="s">
        <v>29</v>
      </c>
      <c r="AB3" s="24" t="s">
        <v>30</v>
      </c>
      <c r="AC3" s="25" t="s">
        <v>31</v>
      </c>
      <c r="AD3" s="25" t="s">
        <v>32</v>
      </c>
      <c r="AE3" s="26" t="s">
        <v>33</v>
      </c>
      <c r="AF3" s="13" t="s">
        <v>34</v>
      </c>
      <c r="AG3" s="27" t="s">
        <v>35</v>
      </c>
      <c r="AH3" s="28" t="s">
        <v>36</v>
      </c>
      <c r="AI3" s="28" t="s">
        <v>37</v>
      </c>
      <c r="AJ3" s="28" t="s">
        <v>38</v>
      </c>
      <c r="AK3" s="28" t="s">
        <v>39</v>
      </c>
      <c r="AL3" s="28" t="s">
        <v>14</v>
      </c>
      <c r="AM3" s="28" t="s">
        <v>40</v>
      </c>
      <c r="AN3" s="28" t="s">
        <v>41</v>
      </c>
      <c r="AO3" s="28" t="s">
        <v>42</v>
      </c>
      <c r="AP3" s="28" t="s">
        <v>43</v>
      </c>
    </row>
    <row r="4" s="42" customFormat="true" ht="16.5" hidden="true" customHeight="true" outlineLevel="0" collapsed="false">
      <c r="A4" s="29" t="s">
        <v>44</v>
      </c>
      <c r="B4" s="30" t="s">
        <v>238</v>
      </c>
      <c r="C4" s="31" t="s">
        <v>530</v>
      </c>
      <c r="D4" s="32" t="s">
        <v>47</v>
      </c>
      <c r="E4" s="31" t="n">
        <v>13</v>
      </c>
      <c r="F4" s="31" t="n">
        <v>4</v>
      </c>
      <c r="G4" s="31" t="n">
        <v>6</v>
      </c>
      <c r="H4" s="31"/>
      <c r="I4" s="31"/>
      <c r="J4" s="31"/>
      <c r="K4" s="31"/>
      <c r="L4" s="31" t="n">
        <v>4</v>
      </c>
      <c r="M4" s="31"/>
      <c r="N4" s="33" t="n">
        <f aca="false">E4*F4+H4+J4+K4+L4+M4</f>
        <v>56</v>
      </c>
      <c r="O4" s="34"/>
      <c r="P4" s="35" t="n">
        <v>20</v>
      </c>
      <c r="Q4" s="31"/>
      <c r="R4" s="31"/>
      <c r="S4" s="31"/>
      <c r="T4" s="31"/>
      <c r="U4" s="31"/>
      <c r="V4" s="31"/>
      <c r="W4" s="31"/>
      <c r="X4" s="31"/>
      <c r="Y4" s="31"/>
      <c r="Z4" s="36" t="n">
        <f aca="false">P4*Q4+S4+U4+V4+W4+X4+Y4</f>
        <v>0</v>
      </c>
      <c r="AA4" s="36" t="n">
        <f aca="false">N4+Z4</f>
        <v>56</v>
      </c>
      <c r="AB4" s="37" t="s">
        <v>48</v>
      </c>
      <c r="AC4" s="36"/>
      <c r="AD4" s="36"/>
      <c r="AE4" s="36" t="n">
        <f aca="false">P4*Q4</f>
        <v>0</v>
      </c>
      <c r="AF4" s="38" t="n">
        <f aca="false">AA4-L4-M4-W4-X4</f>
        <v>52</v>
      </c>
      <c r="AG4" s="39" t="str">
        <f aca="false">AB4</f>
        <v>Карабчук И.В.</v>
      </c>
      <c r="AH4" s="39" t="str">
        <f aca="false">C4</f>
        <v>1ОСАТ11-7</v>
      </c>
      <c r="AI4" s="40" t="str">
        <f aca="false">B4</f>
        <v>25</v>
      </c>
      <c r="AJ4" s="39" t="str">
        <f aca="false">CONCATENATE(A4," ",D4)</f>
        <v>ОГСЭ.01 Основы философии</v>
      </c>
      <c r="AK4" s="39" t="n">
        <f aca="false">E4*F4+P4*Q4+H4+J4+S4+U4</f>
        <v>52</v>
      </c>
      <c r="AL4" s="39" t="n">
        <f aca="false">L4+W4</f>
        <v>4</v>
      </c>
      <c r="AM4" s="39" t="n">
        <f aca="false">M4+X4</f>
        <v>0</v>
      </c>
      <c r="AN4" s="39" t="n">
        <f aca="false">Y4</f>
        <v>0</v>
      </c>
      <c r="AO4" s="39" t="n">
        <f aca="false">SUM(AK4:AN4)</f>
        <v>56</v>
      </c>
      <c r="AP4" s="41" t="n">
        <f aca="false">K4+V4</f>
        <v>0</v>
      </c>
    </row>
    <row r="5" s="42" customFormat="true" ht="16.5" hidden="true" customHeight="true" outlineLevel="0" collapsed="false">
      <c r="A5" s="29" t="s">
        <v>49</v>
      </c>
      <c r="B5" s="30" t="s">
        <v>238</v>
      </c>
      <c r="C5" s="31" t="s">
        <v>530</v>
      </c>
      <c r="D5" s="43" t="s">
        <v>50</v>
      </c>
      <c r="E5" s="31" t="n">
        <v>13</v>
      </c>
      <c r="F5" s="44" t="n">
        <v>3</v>
      </c>
      <c r="G5" s="31" t="n">
        <v>6</v>
      </c>
      <c r="H5" s="31"/>
      <c r="I5" s="31"/>
      <c r="J5" s="31"/>
      <c r="K5" s="31"/>
      <c r="L5" s="31" t="n">
        <v>4</v>
      </c>
      <c r="M5" s="31"/>
      <c r="N5" s="33" t="n">
        <f aca="false">E5*F5+H5+J5+K5+L5+M5</f>
        <v>43</v>
      </c>
      <c r="O5" s="45"/>
      <c r="P5" s="36" t="n">
        <v>20</v>
      </c>
      <c r="Q5" s="44" t="n">
        <v>2</v>
      </c>
      <c r="R5" s="31"/>
      <c r="S5" s="31" t="n">
        <v>-1</v>
      </c>
      <c r="T5" s="31"/>
      <c r="U5" s="31"/>
      <c r="V5" s="31"/>
      <c r="W5" s="31"/>
      <c r="X5" s="31"/>
      <c r="Y5" s="31"/>
      <c r="Z5" s="36" t="n">
        <f aca="false">P5*Q5+S5+U5+V5+W5+X5+Y5</f>
        <v>39</v>
      </c>
      <c r="AA5" s="36" t="n">
        <f aca="false">N5+Z5</f>
        <v>82</v>
      </c>
      <c r="AB5" s="46" t="s">
        <v>51</v>
      </c>
      <c r="AC5" s="36"/>
      <c r="AD5" s="36"/>
      <c r="AE5" s="36" t="n">
        <f aca="false">P5*Q5</f>
        <v>40</v>
      </c>
      <c r="AF5" s="38" t="n">
        <f aca="false">AA5-L5-M5-W5-X5</f>
        <v>78</v>
      </c>
      <c r="AG5" s="39" t="str">
        <f aca="false">AB5</f>
        <v>Арсенова Л.Ф.</v>
      </c>
      <c r="AH5" s="39" t="str">
        <f aca="false">C5</f>
        <v>1ОСАТ11-7</v>
      </c>
      <c r="AI5" s="40" t="str">
        <f aca="false">B5</f>
        <v>25</v>
      </c>
      <c r="AJ5" s="39" t="str">
        <f aca="false">CONCATENATE(A5," ",D5)</f>
        <v>ОГСЭ.02 История</v>
      </c>
      <c r="AK5" s="39" t="n">
        <f aca="false">E5*F5+P5*Q5+H5+J5+S5+U5</f>
        <v>78</v>
      </c>
      <c r="AL5" s="39" t="n">
        <f aca="false">L5+W5</f>
        <v>4</v>
      </c>
      <c r="AM5" s="39" t="n">
        <f aca="false">M5+X5</f>
        <v>0</v>
      </c>
      <c r="AN5" s="39" t="n">
        <f aca="false">Y5</f>
        <v>0</v>
      </c>
      <c r="AO5" s="39" t="n">
        <f aca="false">SUM(AK5:AN5)</f>
        <v>82</v>
      </c>
      <c r="AP5" s="41" t="n">
        <f aca="false">K5+V5</f>
        <v>0</v>
      </c>
    </row>
    <row r="6" s="42" customFormat="true" ht="16.5" hidden="true" customHeight="true" outlineLevel="0" collapsed="false">
      <c r="A6" s="29" t="s">
        <v>52</v>
      </c>
      <c r="B6" s="30" t="s">
        <v>175</v>
      </c>
      <c r="C6" s="31" t="s">
        <v>531</v>
      </c>
      <c r="D6" s="43" t="s">
        <v>55</v>
      </c>
      <c r="E6" s="31" t="n">
        <v>13</v>
      </c>
      <c r="F6" s="31" t="n">
        <v>3</v>
      </c>
      <c r="G6" s="31"/>
      <c r="H6" s="31"/>
      <c r="I6" s="31"/>
      <c r="J6" s="31"/>
      <c r="K6" s="31"/>
      <c r="L6" s="31"/>
      <c r="M6" s="31"/>
      <c r="N6" s="33" t="n">
        <f aca="false">E6*F6+H6+J6+K6+L6+M6</f>
        <v>39</v>
      </c>
      <c r="O6" s="36"/>
      <c r="P6" s="36" t="n">
        <v>20</v>
      </c>
      <c r="Q6" s="31" t="n">
        <v>2</v>
      </c>
      <c r="R6" s="31"/>
      <c r="S6" s="31"/>
      <c r="T6" s="31"/>
      <c r="U6" s="31"/>
      <c r="V6" s="31"/>
      <c r="W6" s="31"/>
      <c r="X6" s="31"/>
      <c r="Y6" s="31"/>
      <c r="Z6" s="36" t="n">
        <f aca="false">P6*Q6+S6+U6+V6+W6+X6+Y6</f>
        <v>40</v>
      </c>
      <c r="AA6" s="36" t="n">
        <f aca="false">N6+Z6</f>
        <v>79</v>
      </c>
      <c r="AB6" s="47" t="s">
        <v>121</v>
      </c>
      <c r="AC6" s="36"/>
      <c r="AD6" s="36"/>
      <c r="AE6" s="36" t="n">
        <f aca="false">P6*Q6</f>
        <v>40</v>
      </c>
      <c r="AF6" s="38" t="n">
        <f aca="false">AA6-L6-M6-W6-X6</f>
        <v>79</v>
      </c>
      <c r="AG6" s="39" t="str">
        <f aca="false">AB6</f>
        <v>Рогозина О.Н.</v>
      </c>
      <c r="AH6" s="39" t="str">
        <f aca="false">C6</f>
        <v>1ОСАТ11-7а</v>
      </c>
      <c r="AI6" s="40" t="str">
        <f aca="false">B6</f>
        <v>13</v>
      </c>
      <c r="AJ6" s="39" t="str">
        <f aca="false">CONCATENATE(A6," ",D6)</f>
        <v>ОГСЭ.03 Иностранный язык в профессиональной деятельности</v>
      </c>
      <c r="AK6" s="39" t="n">
        <f aca="false">E6*F6+P6*Q6+H6+J6+S6+U6</f>
        <v>79</v>
      </c>
      <c r="AL6" s="39" t="n">
        <f aca="false">L6+W6</f>
        <v>0</v>
      </c>
      <c r="AM6" s="39" t="n">
        <f aca="false">M6+X6</f>
        <v>0</v>
      </c>
      <c r="AN6" s="39" t="n">
        <f aca="false">Y6</f>
        <v>0</v>
      </c>
      <c r="AO6" s="39" t="n">
        <f aca="false">SUM(AK6:AN6)</f>
        <v>79</v>
      </c>
      <c r="AP6" s="41" t="n">
        <f aca="false">K6+V6</f>
        <v>0</v>
      </c>
    </row>
    <row r="7" s="42" customFormat="true" ht="16.5" hidden="true" customHeight="true" outlineLevel="0" collapsed="false">
      <c r="A7" s="29" t="s">
        <v>52</v>
      </c>
      <c r="B7" s="30" t="s">
        <v>53</v>
      </c>
      <c r="C7" s="31" t="s">
        <v>532</v>
      </c>
      <c r="D7" s="43" t="s">
        <v>55</v>
      </c>
      <c r="E7" s="31" t="n">
        <v>13</v>
      </c>
      <c r="F7" s="31" t="n">
        <v>3</v>
      </c>
      <c r="G7" s="31"/>
      <c r="H7" s="31"/>
      <c r="I7" s="31"/>
      <c r="J7" s="31"/>
      <c r="K7" s="31"/>
      <c r="L7" s="31"/>
      <c r="M7" s="31"/>
      <c r="N7" s="33" t="n">
        <f aca="false">E7*F7+H7+J7+K7+L7+M7</f>
        <v>39</v>
      </c>
      <c r="O7" s="36"/>
      <c r="P7" s="36" t="n">
        <v>20</v>
      </c>
      <c r="Q7" s="31" t="n">
        <v>2</v>
      </c>
      <c r="R7" s="31"/>
      <c r="S7" s="31"/>
      <c r="T7" s="31"/>
      <c r="U7" s="31"/>
      <c r="V7" s="31"/>
      <c r="W7" s="31"/>
      <c r="X7" s="31"/>
      <c r="Y7" s="31"/>
      <c r="Z7" s="36" t="n">
        <f aca="false">P7*Q7+S7+U7+V7+W7+X7+Y7</f>
        <v>40</v>
      </c>
      <c r="AA7" s="36" t="n">
        <f aca="false">N7+Z7</f>
        <v>79</v>
      </c>
      <c r="AB7" s="145" t="s">
        <v>703</v>
      </c>
      <c r="AC7" s="283" t="s">
        <v>721</v>
      </c>
      <c r="AD7" s="36"/>
      <c r="AE7" s="36" t="n">
        <f aca="false">P7*Q7</f>
        <v>40</v>
      </c>
      <c r="AF7" s="38" t="n">
        <f aca="false">AA7-L7-M7-W7-X7</f>
        <v>79</v>
      </c>
      <c r="AG7" s="39" t="str">
        <f aca="false">AB7</f>
        <v>Заколодкина И.В.</v>
      </c>
      <c r="AH7" s="39" t="str">
        <f aca="false">C7</f>
        <v>1ОСАТ11-7б</v>
      </c>
      <c r="AI7" s="40" t="str">
        <f aca="false">B7</f>
        <v>12</v>
      </c>
      <c r="AJ7" s="39" t="str">
        <f aca="false">CONCATENATE(A7," ",D7)</f>
        <v>ОГСЭ.03 Иностранный язык в профессиональной деятельности</v>
      </c>
      <c r="AK7" s="39" t="n">
        <f aca="false">E7*F7+P7*Q7+H7+J7+S7+U7</f>
        <v>79</v>
      </c>
      <c r="AL7" s="39" t="n">
        <f aca="false">L7+W7</f>
        <v>0</v>
      </c>
      <c r="AM7" s="39" t="n">
        <f aca="false">M7+X7</f>
        <v>0</v>
      </c>
      <c r="AN7" s="39" t="n">
        <f aca="false">Y7</f>
        <v>0</v>
      </c>
      <c r="AO7" s="39" t="n">
        <f aca="false">SUM(AK7:AN7)</f>
        <v>79</v>
      </c>
      <c r="AP7" s="41" t="n">
        <f aca="false">K7+V7</f>
        <v>0</v>
      </c>
    </row>
    <row r="8" s="42" customFormat="true" ht="16.5" hidden="true" customHeight="true" outlineLevel="0" collapsed="false">
      <c r="A8" s="29" t="s">
        <v>60</v>
      </c>
      <c r="B8" s="30" t="s">
        <v>238</v>
      </c>
      <c r="C8" s="31" t="s">
        <v>530</v>
      </c>
      <c r="D8" s="43" t="s">
        <v>61</v>
      </c>
      <c r="E8" s="31" t="n">
        <v>13</v>
      </c>
      <c r="F8" s="31" t="n">
        <v>3</v>
      </c>
      <c r="G8" s="48"/>
      <c r="H8" s="31"/>
      <c r="I8" s="31"/>
      <c r="J8" s="31"/>
      <c r="K8" s="31"/>
      <c r="L8" s="31"/>
      <c r="M8" s="31"/>
      <c r="N8" s="33" t="n">
        <f aca="false">E8*F8+H8+J8+K8+L8+M8</f>
        <v>39</v>
      </c>
      <c r="O8" s="36"/>
      <c r="P8" s="36" t="n">
        <v>20</v>
      </c>
      <c r="Q8" s="31" t="n">
        <v>2</v>
      </c>
      <c r="R8" s="31"/>
      <c r="S8" s="31"/>
      <c r="T8" s="31"/>
      <c r="U8" s="31"/>
      <c r="V8" s="31"/>
      <c r="W8" s="31"/>
      <c r="X8" s="31"/>
      <c r="Y8" s="31"/>
      <c r="Z8" s="36" t="n">
        <f aca="false">P8*Q8+S8+U8+V8+W8+X8+Y8</f>
        <v>40</v>
      </c>
      <c r="AA8" s="36" t="n">
        <f aca="false">N8+Z8</f>
        <v>79</v>
      </c>
      <c r="AB8" s="47" t="s">
        <v>210</v>
      </c>
      <c r="AC8" s="36"/>
      <c r="AD8" s="36"/>
      <c r="AE8" s="36" t="n">
        <f aca="false">P8*Q8</f>
        <v>40</v>
      </c>
      <c r="AF8" s="38" t="n">
        <f aca="false">AA8-L8-M8-W8-X8</f>
        <v>79</v>
      </c>
      <c r="AG8" s="39" t="str">
        <f aca="false">AB8</f>
        <v>Богданчиков Б.Ю.</v>
      </c>
      <c r="AH8" s="39" t="str">
        <f aca="false">C8</f>
        <v>1ОСАТ11-7</v>
      </c>
      <c r="AI8" s="40" t="str">
        <f aca="false">B8</f>
        <v>25</v>
      </c>
      <c r="AJ8" s="39" t="str">
        <f aca="false">CONCATENATE(A8," ",D8)</f>
        <v>ОГСЭ.04 Физическая культура</v>
      </c>
      <c r="AK8" s="39" t="n">
        <f aca="false">E8*F8+P8*Q8+H8+J8+S8+U8</f>
        <v>79</v>
      </c>
      <c r="AL8" s="39" t="n">
        <f aca="false">L8+W8</f>
        <v>0</v>
      </c>
      <c r="AM8" s="39" t="n">
        <f aca="false">M8+X8</f>
        <v>0</v>
      </c>
      <c r="AN8" s="39" t="n">
        <f aca="false">Y8</f>
        <v>0</v>
      </c>
      <c r="AO8" s="39" t="n">
        <f aca="false">SUM(AK8:AN8)</f>
        <v>79</v>
      </c>
      <c r="AP8" s="41" t="n">
        <f aca="false">K8+V8</f>
        <v>0</v>
      </c>
    </row>
    <row r="9" s="42" customFormat="true" ht="16.5" hidden="true" customHeight="true" outlineLevel="0" collapsed="false">
      <c r="A9" s="49" t="s">
        <v>63</v>
      </c>
      <c r="B9" s="30" t="s">
        <v>238</v>
      </c>
      <c r="C9" s="31" t="s">
        <v>530</v>
      </c>
      <c r="D9" s="50" t="s">
        <v>64</v>
      </c>
      <c r="E9" s="31" t="n">
        <v>13</v>
      </c>
      <c r="F9" s="51" t="n">
        <v>5</v>
      </c>
      <c r="G9" s="52" t="n">
        <v>30</v>
      </c>
      <c r="H9" s="53"/>
      <c r="I9" s="31"/>
      <c r="J9" s="31"/>
      <c r="K9" s="31"/>
      <c r="L9" s="31" t="n">
        <v>6</v>
      </c>
      <c r="M9" s="31"/>
      <c r="N9" s="33" t="n">
        <f aca="false">E9*F9+H9+J9+K9+L9+M9</f>
        <v>71</v>
      </c>
      <c r="O9" s="36"/>
      <c r="P9" s="36" t="n">
        <v>20</v>
      </c>
      <c r="Q9" s="31"/>
      <c r="R9" s="31"/>
      <c r="S9" s="31"/>
      <c r="T9" s="31"/>
      <c r="U9" s="31"/>
      <c r="V9" s="31"/>
      <c r="W9" s="31"/>
      <c r="X9" s="31"/>
      <c r="Y9" s="31"/>
      <c r="Z9" s="36" t="n">
        <f aca="false">P9*Q9+S9+U9+V9+W9+X9+Y9</f>
        <v>0</v>
      </c>
      <c r="AA9" s="36" t="n">
        <f aca="false">N9+Z9</f>
        <v>71</v>
      </c>
      <c r="AB9" s="54" t="s">
        <v>291</v>
      </c>
      <c r="AC9" s="36"/>
      <c r="AD9" s="36"/>
      <c r="AE9" s="36" t="n">
        <f aca="false">P9*Q9</f>
        <v>0</v>
      </c>
      <c r="AF9" s="38" t="n">
        <f aca="false">AA9-L9-M9-W9-X9</f>
        <v>65</v>
      </c>
      <c r="AG9" s="39" t="str">
        <f aca="false">AB9</f>
        <v>Леймонченко Л.Б.</v>
      </c>
      <c r="AH9" s="39" t="str">
        <f aca="false">C9</f>
        <v>1ОСАТ11-7</v>
      </c>
      <c r="AI9" s="40" t="str">
        <f aca="false">B9</f>
        <v>25</v>
      </c>
      <c r="AJ9" s="39" t="str">
        <f aca="false">CONCATENATE(A9," ",D9)</f>
        <v>ЕН.01 Математика</v>
      </c>
      <c r="AK9" s="39" t="n">
        <f aca="false">E9*F9+P9*Q9+H9+J9+S9+U9</f>
        <v>65</v>
      </c>
      <c r="AL9" s="39" t="n">
        <f aca="false">L9+W9</f>
        <v>6</v>
      </c>
      <c r="AM9" s="39" t="n">
        <f aca="false">M9+X9</f>
        <v>0</v>
      </c>
      <c r="AN9" s="39" t="n">
        <f aca="false">Y9</f>
        <v>0</v>
      </c>
      <c r="AO9" s="39" t="n">
        <f aca="false">SUM(AK9:AN9)</f>
        <v>71</v>
      </c>
      <c r="AP9" s="41" t="n">
        <f aca="false">K9+V9</f>
        <v>0</v>
      </c>
    </row>
    <row r="10" s="42" customFormat="true" ht="16.5" hidden="true" customHeight="true" outlineLevel="0" collapsed="false">
      <c r="A10" s="49" t="s">
        <v>66</v>
      </c>
      <c r="B10" s="30" t="s">
        <v>238</v>
      </c>
      <c r="C10" s="31" t="s">
        <v>530</v>
      </c>
      <c r="D10" s="55" t="s">
        <v>67</v>
      </c>
      <c r="E10" s="31" t="n">
        <v>13</v>
      </c>
      <c r="F10" s="51" t="n">
        <v>4</v>
      </c>
      <c r="G10" s="52" t="n">
        <v>36</v>
      </c>
      <c r="H10" s="53" t="n">
        <v>-36</v>
      </c>
      <c r="I10" s="31"/>
      <c r="J10" s="31"/>
      <c r="K10" s="31"/>
      <c r="L10" s="31" t="n">
        <v>4</v>
      </c>
      <c r="M10" s="31"/>
      <c r="N10" s="33" t="n">
        <f aca="false">E10*F10+H10+J10+K10+L10+M10</f>
        <v>20</v>
      </c>
      <c r="O10" s="36"/>
      <c r="P10" s="36" t="n">
        <v>20</v>
      </c>
      <c r="Q10" s="31"/>
      <c r="R10" s="31"/>
      <c r="S10" s="31"/>
      <c r="T10" s="31"/>
      <c r="U10" s="31"/>
      <c r="V10" s="31"/>
      <c r="W10" s="31"/>
      <c r="X10" s="31"/>
      <c r="Y10" s="31"/>
      <c r="Z10" s="36" t="n">
        <f aca="false">P10*Q10+S10+U10+V10+W10+X10+Y10</f>
        <v>0</v>
      </c>
      <c r="AA10" s="36" t="n">
        <f aca="false">N10+Z10</f>
        <v>20</v>
      </c>
      <c r="AB10" s="47" t="s">
        <v>68</v>
      </c>
      <c r="AC10" s="36"/>
      <c r="AD10" s="36"/>
      <c r="AE10" s="36" t="n">
        <f aca="false">P10*Q10</f>
        <v>0</v>
      </c>
      <c r="AF10" s="38" t="n">
        <f aca="false">AA10-L10-M10-W10-X10</f>
        <v>16</v>
      </c>
      <c r="AG10" s="39" t="str">
        <f aca="false">AB10</f>
        <v>Макеев П.Д.</v>
      </c>
      <c r="AH10" s="39" t="str">
        <f aca="false">C10</f>
        <v>1ОСАТ11-7</v>
      </c>
      <c r="AI10" s="40" t="str">
        <f aca="false">B10</f>
        <v>25</v>
      </c>
      <c r="AJ10" s="39" t="str">
        <f aca="false">CONCATENATE(A10," ",D10)</f>
        <v>ЕН.02 Информационные технологии в профессиональной деятельности</v>
      </c>
      <c r="AK10" s="39" t="n">
        <f aca="false">E10*F10+P10*Q10+H10+J10+S10+U10</f>
        <v>16</v>
      </c>
      <c r="AL10" s="39" t="n">
        <f aca="false">L10+W10</f>
        <v>4</v>
      </c>
      <c r="AM10" s="39" t="n">
        <f aca="false">M10+X10</f>
        <v>0</v>
      </c>
      <c r="AN10" s="39" t="n">
        <f aca="false">Y10</f>
        <v>0</v>
      </c>
      <c r="AO10" s="39" t="n">
        <f aca="false">SUM(AK10:AN10)</f>
        <v>20</v>
      </c>
      <c r="AP10" s="41" t="n">
        <f aca="false">K10+V10</f>
        <v>0</v>
      </c>
    </row>
    <row r="11" s="42" customFormat="true" ht="16.5" hidden="true" customHeight="true" outlineLevel="0" collapsed="false">
      <c r="A11" s="49" t="s">
        <v>66</v>
      </c>
      <c r="B11" s="30" t="s">
        <v>175</v>
      </c>
      <c r="C11" s="31" t="s">
        <v>531</v>
      </c>
      <c r="D11" s="55" t="s">
        <v>67</v>
      </c>
      <c r="E11" s="31" t="n">
        <v>13</v>
      </c>
      <c r="F11" s="51"/>
      <c r="G11" s="52"/>
      <c r="H11" s="53" t="n">
        <v>36</v>
      </c>
      <c r="I11" s="31"/>
      <c r="J11" s="31"/>
      <c r="K11" s="31"/>
      <c r="L11" s="31"/>
      <c r="M11" s="31"/>
      <c r="N11" s="33" t="n">
        <f aca="false">E11*F11+H11+J11+K11+L11+M11</f>
        <v>36</v>
      </c>
      <c r="O11" s="36"/>
      <c r="P11" s="36" t="n">
        <v>20</v>
      </c>
      <c r="Q11" s="31"/>
      <c r="R11" s="31"/>
      <c r="S11" s="31"/>
      <c r="T11" s="31"/>
      <c r="U11" s="31"/>
      <c r="V11" s="31"/>
      <c r="W11" s="31"/>
      <c r="X11" s="31"/>
      <c r="Y11" s="31"/>
      <c r="Z11" s="36" t="n">
        <f aca="false">P11*Q11+S11+U11+V11+W11+X11+Y11</f>
        <v>0</v>
      </c>
      <c r="AA11" s="36" t="n">
        <f aca="false">N11+Z11</f>
        <v>36</v>
      </c>
      <c r="AB11" s="47" t="s">
        <v>68</v>
      </c>
      <c r="AC11" s="36"/>
      <c r="AD11" s="36"/>
      <c r="AE11" s="36" t="n">
        <f aca="false">P11*Q11</f>
        <v>0</v>
      </c>
      <c r="AF11" s="38" t="n">
        <f aca="false">AA11-L11-M11-W11-X11</f>
        <v>36</v>
      </c>
      <c r="AG11" s="39" t="str">
        <f aca="false">AB11</f>
        <v>Макеев П.Д.</v>
      </c>
      <c r="AH11" s="39" t="str">
        <f aca="false">C11</f>
        <v>1ОСАТ11-7а</v>
      </c>
      <c r="AI11" s="40" t="str">
        <f aca="false">B11</f>
        <v>13</v>
      </c>
      <c r="AJ11" s="39" t="str">
        <f aca="false">CONCATENATE(A11," ",D11)</f>
        <v>ЕН.02 Информационные технологии в профессиональной деятельности</v>
      </c>
      <c r="AK11" s="39" t="n">
        <f aca="false">E11*F11+P11*Q11+H11+J11+S11+U11</f>
        <v>36</v>
      </c>
      <c r="AL11" s="39" t="n">
        <f aca="false">L11+W11</f>
        <v>0</v>
      </c>
      <c r="AM11" s="39" t="n">
        <f aca="false">M11+X11</f>
        <v>0</v>
      </c>
      <c r="AN11" s="39" t="n">
        <f aca="false">Y11</f>
        <v>0</v>
      </c>
      <c r="AO11" s="39" t="n">
        <f aca="false">SUM(AK11:AN11)</f>
        <v>36</v>
      </c>
      <c r="AP11" s="41" t="n">
        <f aca="false">K11+V11</f>
        <v>0</v>
      </c>
    </row>
    <row r="12" s="42" customFormat="true" ht="16.5" hidden="true" customHeight="true" outlineLevel="0" collapsed="false">
      <c r="A12" s="49" t="s">
        <v>66</v>
      </c>
      <c r="B12" s="30" t="s">
        <v>53</v>
      </c>
      <c r="C12" s="31" t="s">
        <v>532</v>
      </c>
      <c r="D12" s="55" t="s">
        <v>67</v>
      </c>
      <c r="E12" s="31" t="n">
        <v>13</v>
      </c>
      <c r="F12" s="51"/>
      <c r="G12" s="52"/>
      <c r="H12" s="53" t="n">
        <v>36</v>
      </c>
      <c r="I12" s="31"/>
      <c r="J12" s="31"/>
      <c r="K12" s="31"/>
      <c r="L12" s="31"/>
      <c r="M12" s="31"/>
      <c r="N12" s="33" t="n">
        <f aca="false">E12*F12+H12+J12+K12+L12+M12</f>
        <v>36</v>
      </c>
      <c r="O12" s="36"/>
      <c r="P12" s="36" t="n">
        <v>20</v>
      </c>
      <c r="Q12" s="31"/>
      <c r="R12" s="31"/>
      <c r="S12" s="31"/>
      <c r="T12" s="31"/>
      <c r="U12" s="31"/>
      <c r="V12" s="31"/>
      <c r="W12" s="31"/>
      <c r="X12" s="31"/>
      <c r="Y12" s="31"/>
      <c r="Z12" s="36" t="n">
        <f aca="false">P12*Q12+S12+U12+V12+W12+X12+Y12</f>
        <v>0</v>
      </c>
      <c r="AA12" s="36" t="n">
        <f aca="false">N12+Z12</f>
        <v>36</v>
      </c>
      <c r="AB12" s="47" t="s">
        <v>69</v>
      </c>
      <c r="AC12" s="36"/>
      <c r="AD12" s="36"/>
      <c r="AE12" s="36" t="n">
        <f aca="false">P12*Q12</f>
        <v>0</v>
      </c>
      <c r="AF12" s="38" t="n">
        <f aca="false">AA12-L12-M12-W12-X12</f>
        <v>36</v>
      </c>
      <c r="AG12" s="39" t="str">
        <f aca="false">AB12</f>
        <v>вак. 2 п/гр</v>
      </c>
      <c r="AH12" s="39" t="str">
        <f aca="false">C12</f>
        <v>1ОСАТ11-7б</v>
      </c>
      <c r="AI12" s="40" t="str">
        <f aca="false">B12</f>
        <v>12</v>
      </c>
      <c r="AJ12" s="39" t="str">
        <f aca="false">CONCATENATE(A12," ",D12)</f>
        <v>ЕН.02 Информационные технологии в профессиональной деятельности</v>
      </c>
      <c r="AK12" s="39" t="n">
        <f aca="false">E12*F12+P12*Q12+H12+J12+S12+U12</f>
        <v>36</v>
      </c>
      <c r="AL12" s="39" t="n">
        <f aca="false">L12+W12</f>
        <v>0</v>
      </c>
      <c r="AM12" s="39" t="n">
        <f aca="false">M12+X12</f>
        <v>0</v>
      </c>
      <c r="AN12" s="39" t="n">
        <f aca="false">Y12</f>
        <v>0</v>
      </c>
      <c r="AO12" s="39" t="n">
        <f aca="false">SUM(AK12:AN12)</f>
        <v>36</v>
      </c>
      <c r="AP12" s="41" t="n">
        <f aca="false">K12+V12</f>
        <v>0</v>
      </c>
    </row>
    <row r="13" s="42" customFormat="true" ht="16.5" hidden="true" customHeight="true" outlineLevel="0" collapsed="false">
      <c r="A13" s="49" t="s">
        <v>70</v>
      </c>
      <c r="B13" s="30" t="s">
        <v>238</v>
      </c>
      <c r="C13" s="31" t="s">
        <v>530</v>
      </c>
      <c r="D13" s="56" t="s">
        <v>71</v>
      </c>
      <c r="E13" s="31" t="n">
        <v>13</v>
      </c>
      <c r="F13" s="31" t="n">
        <v>3</v>
      </c>
      <c r="G13" s="57"/>
      <c r="H13" s="31"/>
      <c r="I13" s="57"/>
      <c r="J13" s="31"/>
      <c r="K13" s="31"/>
      <c r="L13" s="31"/>
      <c r="M13" s="31"/>
      <c r="N13" s="33" t="n">
        <f aca="false">E13*F13+H13+J13+K13+L13+M13</f>
        <v>39</v>
      </c>
      <c r="O13" s="36"/>
      <c r="P13" s="36" t="n">
        <v>20</v>
      </c>
      <c r="Q13" s="31"/>
      <c r="R13" s="31"/>
      <c r="S13" s="31"/>
      <c r="T13" s="31"/>
      <c r="U13" s="31"/>
      <c r="V13" s="31"/>
      <c r="W13" s="31"/>
      <c r="X13" s="31"/>
      <c r="Y13" s="31"/>
      <c r="Z13" s="36" t="n">
        <f aca="false">P13*Q13+S13+U13+V13+W13+X13+Y13</f>
        <v>0</v>
      </c>
      <c r="AA13" s="36" t="n">
        <f aca="false">N13+Z13</f>
        <v>39</v>
      </c>
      <c r="AB13" s="54" t="s">
        <v>72</v>
      </c>
      <c r="AC13" s="36"/>
      <c r="AD13" s="36"/>
      <c r="AE13" s="36" t="n">
        <f aca="false">P13*Q13</f>
        <v>0</v>
      </c>
      <c r="AF13" s="38" t="n">
        <f aca="false">AA13-L13-M13-W13-X13</f>
        <v>39</v>
      </c>
      <c r="AG13" s="39" t="str">
        <f aca="false">AB13</f>
        <v>Глушкова Т.Н.</v>
      </c>
      <c r="AH13" s="39" t="str">
        <f aca="false">C13</f>
        <v>1ОСАТ11-7</v>
      </c>
      <c r="AI13" s="40" t="str">
        <f aca="false">B13</f>
        <v>25</v>
      </c>
      <c r="AJ13" s="39" t="str">
        <f aca="false">CONCATENATE(A13," ",D13)</f>
        <v>ЕН.03 Экологические основы природопользования</v>
      </c>
      <c r="AK13" s="39" t="n">
        <f aca="false">E13*F13+P13*Q13+H13+J13+S13+U13</f>
        <v>39</v>
      </c>
      <c r="AL13" s="39" t="n">
        <f aca="false">L13+W13</f>
        <v>0</v>
      </c>
      <c r="AM13" s="39" t="n">
        <f aca="false">M13+X13</f>
        <v>0</v>
      </c>
      <c r="AN13" s="39" t="n">
        <f aca="false">Y13</f>
        <v>0</v>
      </c>
      <c r="AO13" s="39" t="n">
        <f aca="false">SUM(AK13:AN13)</f>
        <v>39</v>
      </c>
      <c r="AP13" s="41" t="n">
        <f aca="false">K13+V13</f>
        <v>0</v>
      </c>
    </row>
    <row r="14" s="42" customFormat="true" ht="16.5" hidden="true" customHeight="true" outlineLevel="0" collapsed="false">
      <c r="A14" s="58" t="s">
        <v>73</v>
      </c>
      <c r="B14" s="30" t="s">
        <v>238</v>
      </c>
      <c r="C14" s="31" t="s">
        <v>530</v>
      </c>
      <c r="D14" s="59" t="s">
        <v>74</v>
      </c>
      <c r="E14" s="31" t="n">
        <v>13</v>
      </c>
      <c r="F14" s="60" t="n">
        <v>3</v>
      </c>
      <c r="G14" s="31"/>
      <c r="H14" s="31"/>
      <c r="I14" s="31" t="n">
        <v>28</v>
      </c>
      <c r="J14" s="31"/>
      <c r="K14" s="31"/>
      <c r="L14" s="31"/>
      <c r="M14" s="31"/>
      <c r="N14" s="33" t="n">
        <f aca="false">E14*F14+H14+J14+K14+L14+M14</f>
        <v>39</v>
      </c>
      <c r="O14" s="36"/>
      <c r="P14" s="36" t="n">
        <v>20</v>
      </c>
      <c r="Q14" s="60" t="n">
        <v>2</v>
      </c>
      <c r="R14" s="31" t="n">
        <v>28</v>
      </c>
      <c r="S14" s="31" t="n">
        <v>1</v>
      </c>
      <c r="T14" s="31"/>
      <c r="U14" s="31"/>
      <c r="V14" s="31"/>
      <c r="W14" s="31" t="n">
        <v>4</v>
      </c>
      <c r="X14" s="44" t="n">
        <v>8</v>
      </c>
      <c r="Y14" s="31"/>
      <c r="Z14" s="36" t="n">
        <f aca="false">P14*Q14+S14+U14+V14+W14+X14+Y14</f>
        <v>53</v>
      </c>
      <c r="AA14" s="36" t="n">
        <f aca="false">N14+Z14</f>
        <v>92</v>
      </c>
      <c r="AB14" s="47" t="s">
        <v>126</v>
      </c>
      <c r="AC14" s="61"/>
      <c r="AD14" s="36"/>
      <c r="AE14" s="36" t="n">
        <f aca="false">P14*Q14</f>
        <v>40</v>
      </c>
      <c r="AF14" s="38" t="n">
        <f aca="false">AA14-L14-M14-W14-X14</f>
        <v>80</v>
      </c>
      <c r="AG14" s="39" t="str">
        <f aca="false">AB14</f>
        <v>Шишкин В.С.</v>
      </c>
      <c r="AH14" s="39" t="str">
        <f aca="false">C14</f>
        <v>1ОСАТ11-7</v>
      </c>
      <c r="AI14" s="40" t="str">
        <f aca="false">B14</f>
        <v>25</v>
      </c>
      <c r="AJ14" s="39" t="str">
        <f aca="false">CONCATENATE(A14," ",D14)</f>
        <v>ОП.01 Технологии автоматизированного машиностроения</v>
      </c>
      <c r="AK14" s="39" t="n">
        <f aca="false">E14*F14+P14*Q14+H14+J14+S14+U14</f>
        <v>80</v>
      </c>
      <c r="AL14" s="39" t="n">
        <f aca="false">L14+W14</f>
        <v>4</v>
      </c>
      <c r="AM14" s="39" t="n">
        <f aca="false">M14+X14</f>
        <v>8</v>
      </c>
      <c r="AN14" s="39" t="n">
        <f aca="false">Y14</f>
        <v>0</v>
      </c>
      <c r="AO14" s="39" t="n">
        <f aca="false">SUM(AK14:AN14)</f>
        <v>92</v>
      </c>
      <c r="AP14" s="41" t="n">
        <f aca="false">K14+V14</f>
        <v>0</v>
      </c>
    </row>
    <row r="15" s="42" customFormat="true" ht="16.5" hidden="true" customHeight="true" outlineLevel="0" collapsed="false">
      <c r="A15" s="58" t="s">
        <v>76</v>
      </c>
      <c r="B15" s="30" t="s">
        <v>238</v>
      </c>
      <c r="C15" s="31" t="s">
        <v>530</v>
      </c>
      <c r="D15" s="62" t="s">
        <v>77</v>
      </c>
      <c r="E15" s="31" t="n">
        <v>13</v>
      </c>
      <c r="F15" s="31"/>
      <c r="G15" s="31"/>
      <c r="H15" s="31"/>
      <c r="I15" s="31"/>
      <c r="J15" s="31"/>
      <c r="K15" s="31"/>
      <c r="L15" s="31"/>
      <c r="M15" s="31"/>
      <c r="N15" s="33" t="n">
        <f aca="false">E15*F15+H15+J15+K15+L15+M15</f>
        <v>0</v>
      </c>
      <c r="O15" s="36"/>
      <c r="P15" s="36" t="n">
        <v>20</v>
      </c>
      <c r="Q15" s="31" t="n">
        <v>2</v>
      </c>
      <c r="R15" s="31" t="n">
        <v>16</v>
      </c>
      <c r="S15" s="31" t="n">
        <v>-16</v>
      </c>
      <c r="T15" s="31"/>
      <c r="U15" s="31"/>
      <c r="V15" s="31"/>
      <c r="W15" s="31"/>
      <c r="X15" s="31"/>
      <c r="Y15" s="31"/>
      <c r="Z15" s="36" t="n">
        <f aca="false">P15*Q15+S15+U15+V15+W15+X15+Y15</f>
        <v>24</v>
      </c>
      <c r="AA15" s="36" t="n">
        <f aca="false">N15+Z15</f>
        <v>24</v>
      </c>
      <c r="AB15" s="47" t="s">
        <v>78</v>
      </c>
      <c r="AC15" s="36"/>
      <c r="AD15" s="36"/>
      <c r="AE15" s="36" t="n">
        <f aca="false">P15*Q15</f>
        <v>40</v>
      </c>
      <c r="AF15" s="38" t="n">
        <f aca="false">AA15-L15-M15-W15-X15</f>
        <v>24</v>
      </c>
      <c r="AG15" s="39" t="str">
        <f aca="false">AB15</f>
        <v>Маргвелашвили Л.В.</v>
      </c>
      <c r="AH15" s="39" t="str">
        <f aca="false">C15</f>
        <v>1ОСАТ11-7</v>
      </c>
      <c r="AI15" s="40" t="str">
        <f aca="false">B15</f>
        <v>25</v>
      </c>
      <c r="AJ15" s="39" t="str">
        <f aca="false">CONCATENATE(A15," ",D15)</f>
        <v>ОП.02 Метрология, стандартизация и сертификация</v>
      </c>
      <c r="AK15" s="39" t="n">
        <f aca="false">E15*F15+P15*Q15+H15+J15+S15+U15</f>
        <v>24</v>
      </c>
      <c r="AL15" s="39" t="n">
        <f aca="false">L15+W15</f>
        <v>0</v>
      </c>
      <c r="AM15" s="39" t="n">
        <f aca="false">M15+X15</f>
        <v>0</v>
      </c>
      <c r="AN15" s="39" t="n">
        <f aca="false">Y15</f>
        <v>0</v>
      </c>
      <c r="AO15" s="39" t="n">
        <f aca="false">SUM(AK15:AN15)</f>
        <v>24</v>
      </c>
      <c r="AP15" s="41" t="n">
        <f aca="false">K15+V15</f>
        <v>0</v>
      </c>
    </row>
    <row r="16" s="42" customFormat="true" ht="16.5" hidden="true" customHeight="true" outlineLevel="0" collapsed="false">
      <c r="A16" s="58" t="s">
        <v>76</v>
      </c>
      <c r="B16" s="30" t="s">
        <v>175</v>
      </c>
      <c r="C16" s="31" t="s">
        <v>531</v>
      </c>
      <c r="D16" s="62" t="s">
        <v>77</v>
      </c>
      <c r="E16" s="31" t="n">
        <v>13</v>
      </c>
      <c r="F16" s="31"/>
      <c r="G16" s="31"/>
      <c r="H16" s="31"/>
      <c r="I16" s="31"/>
      <c r="J16" s="31"/>
      <c r="K16" s="31"/>
      <c r="L16" s="31"/>
      <c r="M16" s="31"/>
      <c r="N16" s="33" t="n">
        <f aca="false">E16*F16+H16+J16+K16+L16+M16</f>
        <v>0</v>
      </c>
      <c r="O16" s="36"/>
      <c r="P16" s="36" t="n">
        <v>20</v>
      </c>
      <c r="Q16" s="31"/>
      <c r="R16" s="31"/>
      <c r="S16" s="31" t="n">
        <v>16</v>
      </c>
      <c r="T16" s="31"/>
      <c r="U16" s="31"/>
      <c r="V16" s="31"/>
      <c r="W16" s="31"/>
      <c r="X16" s="31"/>
      <c r="Y16" s="31"/>
      <c r="Z16" s="36" t="n">
        <f aca="false">P16*Q16+S16+U16+V16+W16+X16+Y16</f>
        <v>16</v>
      </c>
      <c r="AA16" s="36" t="n">
        <f aca="false">N16+Z16</f>
        <v>16</v>
      </c>
      <c r="AB16" s="47" t="s">
        <v>78</v>
      </c>
      <c r="AC16" s="36"/>
      <c r="AD16" s="36"/>
      <c r="AE16" s="36" t="n">
        <f aca="false">P16*Q16</f>
        <v>0</v>
      </c>
      <c r="AF16" s="38" t="n">
        <f aca="false">AA16-L16-M16-W16-X16</f>
        <v>16</v>
      </c>
      <c r="AG16" s="39" t="str">
        <f aca="false">AB16</f>
        <v>Маргвелашвили Л.В.</v>
      </c>
      <c r="AH16" s="39" t="str">
        <f aca="false">C16</f>
        <v>1ОСАТ11-7а</v>
      </c>
      <c r="AI16" s="40" t="str">
        <f aca="false">B16</f>
        <v>13</v>
      </c>
      <c r="AJ16" s="39" t="str">
        <f aca="false">CONCATENATE(A16," ",D16)</f>
        <v>ОП.02 Метрология, стандартизация и сертификация</v>
      </c>
      <c r="AK16" s="39" t="n">
        <f aca="false">E16*F16+P16*Q16+H16+J16+S16+U16</f>
        <v>16</v>
      </c>
      <c r="AL16" s="39" t="n">
        <f aca="false">L16+W16</f>
        <v>0</v>
      </c>
      <c r="AM16" s="39" t="n">
        <f aca="false">M16+X16</f>
        <v>0</v>
      </c>
      <c r="AN16" s="39" t="n">
        <f aca="false">Y16</f>
        <v>0</v>
      </c>
      <c r="AO16" s="39" t="n">
        <f aca="false">SUM(AK16:AN16)</f>
        <v>16</v>
      </c>
      <c r="AP16" s="41" t="n">
        <f aca="false">K16+V16</f>
        <v>0</v>
      </c>
    </row>
    <row r="17" s="42" customFormat="true" ht="16.5" hidden="true" customHeight="true" outlineLevel="0" collapsed="false">
      <c r="A17" s="58" t="s">
        <v>76</v>
      </c>
      <c r="B17" s="30" t="s">
        <v>53</v>
      </c>
      <c r="C17" s="31" t="s">
        <v>532</v>
      </c>
      <c r="D17" s="62" t="s">
        <v>77</v>
      </c>
      <c r="E17" s="31" t="n">
        <v>13</v>
      </c>
      <c r="F17" s="31"/>
      <c r="G17" s="31"/>
      <c r="H17" s="31"/>
      <c r="I17" s="31"/>
      <c r="J17" s="31"/>
      <c r="K17" s="31"/>
      <c r="L17" s="31"/>
      <c r="M17" s="31"/>
      <c r="N17" s="33" t="n">
        <f aca="false">E17*F17+H17+J17+K17+L17+M17</f>
        <v>0</v>
      </c>
      <c r="O17" s="36"/>
      <c r="P17" s="36" t="n">
        <v>20</v>
      </c>
      <c r="Q17" s="31"/>
      <c r="R17" s="31"/>
      <c r="S17" s="31" t="n">
        <v>16</v>
      </c>
      <c r="T17" s="31"/>
      <c r="U17" s="31"/>
      <c r="V17" s="31"/>
      <c r="W17" s="31"/>
      <c r="X17" s="31"/>
      <c r="Y17" s="31"/>
      <c r="Z17" s="36" t="n">
        <f aca="false">P17*Q17+S17+U17+V17+W17+X17+Y17</f>
        <v>16</v>
      </c>
      <c r="AA17" s="36" t="n">
        <f aca="false">N17+Z17</f>
        <v>16</v>
      </c>
      <c r="AB17" s="47" t="s">
        <v>69</v>
      </c>
      <c r="AC17" s="36"/>
      <c r="AD17" s="36"/>
      <c r="AE17" s="36" t="n">
        <f aca="false">P17*Q17</f>
        <v>0</v>
      </c>
      <c r="AF17" s="38" t="n">
        <f aca="false">AA17-L17-M17-W17-X17</f>
        <v>16</v>
      </c>
      <c r="AG17" s="39" t="str">
        <f aca="false">AB17</f>
        <v>вак. 2 п/гр</v>
      </c>
      <c r="AH17" s="39" t="str">
        <f aca="false">C17</f>
        <v>1ОСАТ11-7б</v>
      </c>
      <c r="AI17" s="40" t="str">
        <f aca="false">B17</f>
        <v>12</v>
      </c>
      <c r="AJ17" s="39" t="str">
        <f aca="false">CONCATENATE(A17," ",D17)</f>
        <v>ОП.02 Метрология, стандартизация и сертификация</v>
      </c>
      <c r="AK17" s="39" t="n">
        <f aca="false">E17*F17+P17*Q17+H17+J17+S17+U17</f>
        <v>16</v>
      </c>
      <c r="AL17" s="39" t="n">
        <f aca="false">L17+W17</f>
        <v>0</v>
      </c>
      <c r="AM17" s="39" t="n">
        <f aca="false">M17+X17</f>
        <v>0</v>
      </c>
      <c r="AN17" s="39" t="n">
        <f aca="false">Y17</f>
        <v>0</v>
      </c>
      <c r="AO17" s="39" t="n">
        <f aca="false">SUM(AK17:AN17)</f>
        <v>16</v>
      </c>
      <c r="AP17" s="41" t="n">
        <f aca="false">K17+V17</f>
        <v>0</v>
      </c>
    </row>
    <row r="18" s="42" customFormat="true" ht="16.5" hidden="true" customHeight="true" outlineLevel="0" collapsed="false">
      <c r="A18" s="63" t="s">
        <v>79</v>
      </c>
      <c r="B18" s="30" t="s">
        <v>238</v>
      </c>
      <c r="C18" s="31" t="s">
        <v>530</v>
      </c>
      <c r="D18" s="64" t="s">
        <v>80</v>
      </c>
      <c r="E18" s="31" t="n">
        <v>13</v>
      </c>
      <c r="F18" s="31"/>
      <c r="G18" s="31"/>
      <c r="H18" s="31"/>
      <c r="I18" s="31"/>
      <c r="J18" s="31"/>
      <c r="K18" s="31"/>
      <c r="L18" s="31"/>
      <c r="M18" s="31"/>
      <c r="N18" s="33" t="n">
        <f aca="false">E18*F18+H18+J18+K18+L18+M18</f>
        <v>0</v>
      </c>
      <c r="O18" s="36"/>
      <c r="P18" s="36" t="n">
        <v>20</v>
      </c>
      <c r="Q18" s="31" t="n">
        <v>3</v>
      </c>
      <c r="R18" s="31" t="n">
        <v>24</v>
      </c>
      <c r="S18" s="31" t="n">
        <v>-24</v>
      </c>
      <c r="T18" s="31"/>
      <c r="U18" s="31"/>
      <c r="V18" s="31"/>
      <c r="W18" s="31" t="n">
        <v>4</v>
      </c>
      <c r="X18" s="65" t="n">
        <v>8</v>
      </c>
      <c r="Y18" s="31"/>
      <c r="Z18" s="36" t="n">
        <f aca="false">P18*Q18+S18+U18+V18+W18+X18+Y18</f>
        <v>48</v>
      </c>
      <c r="AA18" s="36" t="n">
        <f aca="false">N18+Z18</f>
        <v>48</v>
      </c>
      <c r="AB18" s="47" t="s">
        <v>81</v>
      </c>
      <c r="AC18" s="36"/>
      <c r="AD18" s="36"/>
      <c r="AE18" s="36" t="n">
        <f aca="false">P18*Q18</f>
        <v>60</v>
      </c>
      <c r="AF18" s="38" t="n">
        <f aca="false">AA18-L18-M18-W18-X18</f>
        <v>36</v>
      </c>
      <c r="AG18" s="39" t="str">
        <f aca="false">AB18</f>
        <v>Шиповских А.А.</v>
      </c>
      <c r="AH18" s="39" t="str">
        <f aca="false">C18</f>
        <v>1ОСАТ11-7</v>
      </c>
      <c r="AI18" s="40" t="str">
        <f aca="false">B18</f>
        <v>25</v>
      </c>
      <c r="AJ18" s="39" t="str">
        <f aca="false">CONCATENATE(A18," ",D18)</f>
        <v>ОП.03 Технологическое оборудование и приспособления</v>
      </c>
      <c r="AK18" s="39" t="n">
        <f aca="false">E18*F18+P18*Q18+H18+J18+S18+U18</f>
        <v>36</v>
      </c>
      <c r="AL18" s="39" t="n">
        <f aca="false">L18+W18</f>
        <v>4</v>
      </c>
      <c r="AM18" s="39" t="n">
        <f aca="false">M18+X18</f>
        <v>8</v>
      </c>
      <c r="AN18" s="39" t="n">
        <f aca="false">Y18</f>
        <v>0</v>
      </c>
      <c r="AO18" s="39" t="n">
        <f aca="false">SUM(AK18:AN18)</f>
        <v>48</v>
      </c>
      <c r="AP18" s="41" t="n">
        <f aca="false">K18+V18</f>
        <v>0</v>
      </c>
    </row>
    <row r="19" s="42" customFormat="true" ht="16.5" hidden="true" customHeight="true" outlineLevel="0" collapsed="false">
      <c r="A19" s="63" t="s">
        <v>79</v>
      </c>
      <c r="B19" s="30" t="s">
        <v>175</v>
      </c>
      <c r="C19" s="31" t="s">
        <v>531</v>
      </c>
      <c r="D19" s="64" t="s">
        <v>80</v>
      </c>
      <c r="E19" s="31" t="n">
        <v>13</v>
      </c>
      <c r="F19" s="31"/>
      <c r="G19" s="31"/>
      <c r="H19" s="31"/>
      <c r="I19" s="31"/>
      <c r="J19" s="31"/>
      <c r="K19" s="31"/>
      <c r="L19" s="31"/>
      <c r="M19" s="31"/>
      <c r="N19" s="33" t="n">
        <f aca="false">E19*F19+H19+J19+K19+L19+M19</f>
        <v>0</v>
      </c>
      <c r="O19" s="36"/>
      <c r="P19" s="36" t="n">
        <v>20</v>
      </c>
      <c r="Q19" s="31"/>
      <c r="R19" s="31"/>
      <c r="S19" s="31" t="n">
        <v>24</v>
      </c>
      <c r="T19" s="31"/>
      <c r="U19" s="31"/>
      <c r="V19" s="31"/>
      <c r="W19" s="31"/>
      <c r="X19" s="65"/>
      <c r="Y19" s="31"/>
      <c r="Z19" s="36" t="n">
        <f aca="false">P19*Q19+S19+U19+V19+W19+X19+Y19</f>
        <v>24</v>
      </c>
      <c r="AA19" s="36" t="n">
        <f aca="false">N19+Z19</f>
        <v>24</v>
      </c>
      <c r="AB19" s="47" t="s">
        <v>81</v>
      </c>
      <c r="AC19" s="36"/>
      <c r="AD19" s="36"/>
      <c r="AE19" s="36" t="n">
        <f aca="false">P19*Q19</f>
        <v>0</v>
      </c>
      <c r="AF19" s="38" t="n">
        <f aca="false">AA19-L19-M19-W19-X19</f>
        <v>24</v>
      </c>
      <c r="AG19" s="39" t="str">
        <f aca="false">AB19</f>
        <v>Шиповских А.А.</v>
      </c>
      <c r="AH19" s="39" t="str">
        <f aca="false">C19</f>
        <v>1ОСАТ11-7а</v>
      </c>
      <c r="AI19" s="40" t="str">
        <f aca="false">B19</f>
        <v>13</v>
      </c>
      <c r="AJ19" s="39" t="str">
        <f aca="false">CONCATENATE(A19," ",D19)</f>
        <v>ОП.03 Технологическое оборудование и приспособления</v>
      </c>
      <c r="AK19" s="39" t="n">
        <f aca="false">E19*F19+P19*Q19+H19+J19+S19+U19</f>
        <v>24</v>
      </c>
      <c r="AL19" s="39" t="n">
        <f aca="false">L19+W19</f>
        <v>0</v>
      </c>
      <c r="AM19" s="39" t="n">
        <f aca="false">M19+X19</f>
        <v>0</v>
      </c>
      <c r="AN19" s="39" t="n">
        <f aca="false">Y19</f>
        <v>0</v>
      </c>
      <c r="AO19" s="39" t="n">
        <f aca="false">SUM(AK19:AN19)</f>
        <v>24</v>
      </c>
      <c r="AP19" s="41" t="n">
        <f aca="false">K19+V19</f>
        <v>0</v>
      </c>
    </row>
    <row r="20" s="42" customFormat="true" ht="16.5" hidden="true" customHeight="true" outlineLevel="0" collapsed="false">
      <c r="A20" s="63" t="s">
        <v>79</v>
      </c>
      <c r="B20" s="30" t="s">
        <v>53</v>
      </c>
      <c r="C20" s="31" t="s">
        <v>532</v>
      </c>
      <c r="D20" s="64" t="s">
        <v>80</v>
      </c>
      <c r="E20" s="31" t="n">
        <v>13</v>
      </c>
      <c r="F20" s="31"/>
      <c r="G20" s="31"/>
      <c r="H20" s="31"/>
      <c r="I20" s="31"/>
      <c r="J20" s="31"/>
      <c r="K20" s="31"/>
      <c r="L20" s="31"/>
      <c r="M20" s="31"/>
      <c r="N20" s="33" t="n">
        <f aca="false">E20*F20+H20+J20+K20+L20+M20</f>
        <v>0</v>
      </c>
      <c r="O20" s="36"/>
      <c r="P20" s="36" t="n">
        <v>20</v>
      </c>
      <c r="Q20" s="31"/>
      <c r="R20" s="31"/>
      <c r="S20" s="31" t="n">
        <v>24</v>
      </c>
      <c r="T20" s="31"/>
      <c r="U20" s="31"/>
      <c r="V20" s="31"/>
      <c r="W20" s="31"/>
      <c r="X20" s="65"/>
      <c r="Y20" s="31"/>
      <c r="Z20" s="36" t="n">
        <f aca="false">P20*Q20+S20+U20+V20+W20+X20+Y20</f>
        <v>24</v>
      </c>
      <c r="AA20" s="36" t="n">
        <f aca="false">N20+Z20</f>
        <v>24</v>
      </c>
      <c r="AB20" s="47" t="s">
        <v>69</v>
      </c>
      <c r="AC20" s="36"/>
      <c r="AD20" s="36"/>
      <c r="AE20" s="36" t="n">
        <f aca="false">P20*Q20</f>
        <v>0</v>
      </c>
      <c r="AF20" s="38" t="n">
        <f aca="false">AA20-L20-M20-W20-X20</f>
        <v>24</v>
      </c>
      <c r="AG20" s="39" t="str">
        <f aca="false">AB20</f>
        <v>вак. 2 п/гр</v>
      </c>
      <c r="AH20" s="39" t="str">
        <f aca="false">C20</f>
        <v>1ОСАТ11-7б</v>
      </c>
      <c r="AI20" s="40" t="str">
        <f aca="false">B20</f>
        <v>12</v>
      </c>
      <c r="AJ20" s="39" t="str">
        <f aca="false">CONCATENATE(A20," ",D20)</f>
        <v>ОП.03 Технологическое оборудование и приспособления</v>
      </c>
      <c r="AK20" s="39" t="n">
        <f aca="false">E20*F20+P20*Q20+H20+J20+S20+U20</f>
        <v>24</v>
      </c>
      <c r="AL20" s="39" t="n">
        <f aca="false">L20+W20</f>
        <v>0</v>
      </c>
      <c r="AM20" s="39" t="n">
        <f aca="false">M20+X20</f>
        <v>0</v>
      </c>
      <c r="AN20" s="39" t="n">
        <f aca="false">Y20</f>
        <v>0</v>
      </c>
      <c r="AO20" s="39" t="n">
        <f aca="false">SUM(AK20:AN20)</f>
        <v>24</v>
      </c>
      <c r="AP20" s="41" t="n">
        <f aca="false">K20+V20</f>
        <v>0</v>
      </c>
    </row>
    <row r="21" s="42" customFormat="true" ht="16.5" hidden="true" customHeight="true" outlineLevel="0" collapsed="false">
      <c r="A21" s="63" t="s">
        <v>82</v>
      </c>
      <c r="B21" s="30" t="s">
        <v>175</v>
      </c>
      <c r="C21" s="31" t="s">
        <v>531</v>
      </c>
      <c r="D21" s="64" t="s">
        <v>83</v>
      </c>
      <c r="E21" s="31" t="n">
        <v>13</v>
      </c>
      <c r="F21" s="31" t="n">
        <v>3</v>
      </c>
      <c r="G21" s="31" t="n">
        <v>36</v>
      </c>
      <c r="H21" s="31"/>
      <c r="I21" s="31"/>
      <c r="J21" s="31"/>
      <c r="K21" s="31"/>
      <c r="L21" s="31" t="n">
        <v>4</v>
      </c>
      <c r="M21" s="31"/>
      <c r="N21" s="33" t="n">
        <f aca="false">E21*F21+H21+J21+K21+L21+M21</f>
        <v>43</v>
      </c>
      <c r="O21" s="36"/>
      <c r="P21" s="36" t="n">
        <v>20</v>
      </c>
      <c r="Q21" s="31" t="n">
        <v>2</v>
      </c>
      <c r="R21" s="31" t="n">
        <v>38</v>
      </c>
      <c r="S21" s="31"/>
      <c r="T21" s="31"/>
      <c r="U21" s="31"/>
      <c r="V21" s="31"/>
      <c r="W21" s="31" t="n">
        <v>4</v>
      </c>
      <c r="X21" s="31"/>
      <c r="Y21" s="31"/>
      <c r="Z21" s="36" t="n">
        <f aca="false">P21*Q21+S21+U21+V21+W21+X21+Y21</f>
        <v>44</v>
      </c>
      <c r="AA21" s="36" t="n">
        <f aca="false">N21+Z21</f>
        <v>87</v>
      </c>
      <c r="AB21" s="47" t="s">
        <v>84</v>
      </c>
      <c r="AC21" s="36"/>
      <c r="AD21" s="36"/>
      <c r="AE21" s="36" t="n">
        <f aca="false">P21*Q21</f>
        <v>40</v>
      </c>
      <c r="AF21" s="38" t="n">
        <f aca="false">AA21-L21-M21-W21-X21</f>
        <v>79</v>
      </c>
      <c r="AG21" s="39" t="str">
        <f aca="false">AB21</f>
        <v>Попова О.В.</v>
      </c>
      <c r="AH21" s="39" t="str">
        <f aca="false">C21</f>
        <v>1ОСАТ11-7а</v>
      </c>
      <c r="AI21" s="40" t="str">
        <f aca="false">B21</f>
        <v>13</v>
      </c>
      <c r="AJ21" s="39" t="str">
        <f aca="false">CONCATENATE(A21," ",D21)</f>
        <v>ОП.04 Инженерная графика</v>
      </c>
      <c r="AK21" s="39" t="n">
        <f aca="false">E21*F21+P21*Q21+H21+J21+S21+U21</f>
        <v>79</v>
      </c>
      <c r="AL21" s="39" t="n">
        <f aca="false">L21+W21</f>
        <v>8</v>
      </c>
      <c r="AM21" s="39" t="n">
        <f aca="false">M21+X21</f>
        <v>0</v>
      </c>
      <c r="AN21" s="39" t="n">
        <f aca="false">Y21</f>
        <v>0</v>
      </c>
      <c r="AO21" s="39" t="n">
        <f aca="false">SUM(AK21:AN21)</f>
        <v>87</v>
      </c>
      <c r="AP21" s="41" t="n">
        <f aca="false">K21+V21</f>
        <v>0</v>
      </c>
    </row>
    <row r="22" s="42" customFormat="true" ht="16.5" hidden="true" customHeight="true" outlineLevel="0" collapsed="false">
      <c r="A22" s="63" t="s">
        <v>82</v>
      </c>
      <c r="B22" s="30" t="s">
        <v>53</v>
      </c>
      <c r="C22" s="31" t="s">
        <v>532</v>
      </c>
      <c r="D22" s="64" t="s">
        <v>83</v>
      </c>
      <c r="E22" s="31" t="n">
        <v>13</v>
      </c>
      <c r="F22" s="31" t="n">
        <v>3</v>
      </c>
      <c r="G22" s="31" t="n">
        <v>36</v>
      </c>
      <c r="H22" s="31"/>
      <c r="I22" s="31"/>
      <c r="J22" s="31"/>
      <c r="K22" s="31"/>
      <c r="L22" s="31" t="n">
        <v>4</v>
      </c>
      <c r="M22" s="31"/>
      <c r="N22" s="33" t="n">
        <f aca="false">E22*F22+H22+J22+K22+L22+M22</f>
        <v>43</v>
      </c>
      <c r="O22" s="36"/>
      <c r="P22" s="36" t="n">
        <v>20</v>
      </c>
      <c r="Q22" s="31" t="n">
        <v>2</v>
      </c>
      <c r="R22" s="31" t="n">
        <v>38</v>
      </c>
      <c r="S22" s="31"/>
      <c r="T22" s="31"/>
      <c r="U22" s="31"/>
      <c r="V22" s="31"/>
      <c r="W22" s="31" t="n">
        <v>4</v>
      </c>
      <c r="X22" s="31"/>
      <c r="Y22" s="31"/>
      <c r="Z22" s="36" t="n">
        <f aca="false">P22*Q22+S22+U22+V22+W22+X22+Y22</f>
        <v>44</v>
      </c>
      <c r="AA22" s="36" t="n">
        <f aca="false">N22+Z22</f>
        <v>87</v>
      </c>
      <c r="AB22" s="47" t="s">
        <v>78</v>
      </c>
      <c r="AC22" s="36"/>
      <c r="AD22" s="36"/>
      <c r="AE22" s="36" t="n">
        <f aca="false">P22*Q22</f>
        <v>40</v>
      </c>
      <c r="AF22" s="38" t="n">
        <f aca="false">AA22-L22-M22-W22-X22</f>
        <v>79</v>
      </c>
      <c r="AG22" s="39" t="str">
        <f aca="false">AB22</f>
        <v>Маргвелашвили Л.В.</v>
      </c>
      <c r="AH22" s="39" t="str">
        <f aca="false">C22</f>
        <v>1ОСАТ11-7б</v>
      </c>
      <c r="AI22" s="40" t="str">
        <f aca="false">B22</f>
        <v>12</v>
      </c>
      <c r="AJ22" s="39" t="str">
        <f aca="false">CONCATENATE(A22," ",D22)</f>
        <v>ОП.04 Инженерная графика</v>
      </c>
      <c r="AK22" s="39" t="n">
        <f aca="false">E22*F22+P22*Q22+H22+J22+S22+U22</f>
        <v>79</v>
      </c>
      <c r="AL22" s="39" t="n">
        <f aca="false">L22+W22</f>
        <v>8</v>
      </c>
      <c r="AM22" s="39" t="n">
        <f aca="false">M22+X22</f>
        <v>0</v>
      </c>
      <c r="AN22" s="39" t="n">
        <f aca="false">Y22</f>
        <v>0</v>
      </c>
      <c r="AO22" s="39" t="n">
        <f aca="false">SUM(AK22:AN22)</f>
        <v>87</v>
      </c>
      <c r="AP22" s="41" t="n">
        <f aca="false">K22+V22</f>
        <v>0</v>
      </c>
    </row>
    <row r="23" s="42" customFormat="true" ht="16.5" hidden="true" customHeight="true" outlineLevel="0" collapsed="false">
      <c r="A23" s="49" t="s">
        <v>85</v>
      </c>
      <c r="B23" s="30" t="s">
        <v>238</v>
      </c>
      <c r="C23" s="31" t="s">
        <v>530</v>
      </c>
      <c r="D23" s="64" t="s">
        <v>86</v>
      </c>
      <c r="E23" s="31" t="n">
        <v>13</v>
      </c>
      <c r="F23" s="31" t="n">
        <v>3</v>
      </c>
      <c r="G23" s="31" t="n">
        <v>16</v>
      </c>
      <c r="H23" s="31"/>
      <c r="I23" s="31"/>
      <c r="J23" s="31"/>
      <c r="K23" s="31"/>
      <c r="L23" s="31" t="n">
        <v>4</v>
      </c>
      <c r="M23" s="31"/>
      <c r="N23" s="33" t="n">
        <f aca="false">E23*F23+H23+J23+K23+L23+M23</f>
        <v>43</v>
      </c>
      <c r="O23" s="36"/>
      <c r="P23" s="36" t="n">
        <v>20</v>
      </c>
      <c r="Q23" s="31"/>
      <c r="R23" s="31"/>
      <c r="S23" s="31"/>
      <c r="T23" s="31"/>
      <c r="U23" s="31"/>
      <c r="V23" s="31"/>
      <c r="W23" s="31"/>
      <c r="X23" s="31"/>
      <c r="Y23" s="31"/>
      <c r="Z23" s="36" t="n">
        <f aca="false">P23*Q23+S23+U23+V23+W23+X23+Y23</f>
        <v>0</v>
      </c>
      <c r="AA23" s="36" t="n">
        <f aca="false">N23+Z23</f>
        <v>43</v>
      </c>
      <c r="AB23" s="47" t="s">
        <v>72</v>
      </c>
      <c r="AC23" s="36"/>
      <c r="AD23" s="36"/>
      <c r="AE23" s="36" t="n">
        <f aca="false">P23*Q23</f>
        <v>0</v>
      </c>
      <c r="AF23" s="38" t="n">
        <f aca="false">AA23-L23-M23-W23-X23</f>
        <v>39</v>
      </c>
      <c r="AG23" s="39" t="str">
        <f aca="false">AB23</f>
        <v>Глушкова Т.Н.</v>
      </c>
      <c r="AH23" s="39" t="str">
        <f aca="false">C23</f>
        <v>1ОСАТ11-7</v>
      </c>
      <c r="AI23" s="40" t="str">
        <f aca="false">B23</f>
        <v>25</v>
      </c>
      <c r="AJ23" s="39" t="str">
        <f aca="false">CONCATENATE(A23," ",D23)</f>
        <v>ОП.05 Материаловедение</v>
      </c>
      <c r="AK23" s="39" t="n">
        <f aca="false">E23*F23+P23*Q23+H23+J23+S23+U23</f>
        <v>39</v>
      </c>
      <c r="AL23" s="39" t="n">
        <f aca="false">L23+W23</f>
        <v>4</v>
      </c>
      <c r="AM23" s="39" t="n">
        <f aca="false">M23+X23</f>
        <v>0</v>
      </c>
      <c r="AN23" s="39" t="n">
        <f aca="false">Y23</f>
        <v>0</v>
      </c>
      <c r="AO23" s="39" t="n">
        <f aca="false">SUM(AK23:AN23)</f>
        <v>43</v>
      </c>
      <c r="AP23" s="41" t="n">
        <f aca="false">K23+V23</f>
        <v>0</v>
      </c>
    </row>
    <row r="24" s="42" customFormat="true" ht="16.5" hidden="true" customHeight="true" outlineLevel="0" collapsed="false">
      <c r="A24" s="49" t="s">
        <v>88</v>
      </c>
      <c r="B24" s="30" t="s">
        <v>238</v>
      </c>
      <c r="C24" s="31" t="s">
        <v>530</v>
      </c>
      <c r="D24" s="64" t="s">
        <v>89</v>
      </c>
      <c r="E24" s="31" t="n">
        <v>13</v>
      </c>
      <c r="F24" s="31"/>
      <c r="G24" s="31"/>
      <c r="H24" s="31"/>
      <c r="I24" s="31"/>
      <c r="J24" s="31"/>
      <c r="K24" s="31"/>
      <c r="L24" s="31"/>
      <c r="M24" s="31"/>
      <c r="N24" s="33" t="n">
        <f aca="false">E24*F24+H24+J24+K24+L24+M24</f>
        <v>0</v>
      </c>
      <c r="O24" s="36"/>
      <c r="P24" s="36" t="n">
        <v>20</v>
      </c>
      <c r="Q24" s="31" t="n">
        <v>2</v>
      </c>
      <c r="R24" s="31" t="n">
        <v>14</v>
      </c>
      <c r="S24" s="31"/>
      <c r="T24" s="31" t="n">
        <v>14</v>
      </c>
      <c r="U24" s="31"/>
      <c r="V24" s="31"/>
      <c r="W24" s="48" t="n">
        <v>2</v>
      </c>
      <c r="X24" s="48"/>
      <c r="Y24" s="31"/>
      <c r="Z24" s="36" t="n">
        <f aca="false">P24*Q24+S24+U24+V24+W24+X24+Y24</f>
        <v>42</v>
      </c>
      <c r="AA24" s="36" t="n">
        <f aca="false">N24+Z24</f>
        <v>42</v>
      </c>
      <c r="AB24" s="47" t="s">
        <v>75</v>
      </c>
      <c r="AC24" s="36"/>
      <c r="AD24" s="36"/>
      <c r="AE24" s="36" t="n">
        <f aca="false">P24*Q24</f>
        <v>40</v>
      </c>
      <c r="AF24" s="38" t="n">
        <f aca="false">AA24-L24-M24-W24-X24</f>
        <v>40</v>
      </c>
      <c r="AG24" s="39" t="str">
        <f aca="false">AB24</f>
        <v>Маркушев М.Ю.</v>
      </c>
      <c r="AH24" s="39" t="str">
        <f aca="false">C24</f>
        <v>1ОСАТ11-7</v>
      </c>
      <c r="AI24" s="40" t="str">
        <f aca="false">B24</f>
        <v>25</v>
      </c>
      <c r="AJ24" s="39" t="str">
        <f aca="false">CONCATENATE(A24," ",D24)</f>
        <v>ОП.06 Программирование ЧПУ для автоматизированного оборудования</v>
      </c>
      <c r="AK24" s="39" t="n">
        <f aca="false">E24*F24+P24*Q24+H24+J24+S24+U24</f>
        <v>40</v>
      </c>
      <c r="AL24" s="39" t="n">
        <f aca="false">L24+W24</f>
        <v>2</v>
      </c>
      <c r="AM24" s="39" t="n">
        <f aca="false">M24+X24</f>
        <v>0</v>
      </c>
      <c r="AN24" s="39" t="n">
        <f aca="false">Y24</f>
        <v>0</v>
      </c>
      <c r="AO24" s="39" t="n">
        <f aca="false">SUM(AK24:AN24)</f>
        <v>42</v>
      </c>
      <c r="AP24" s="41" t="n">
        <f aca="false">K24+V24</f>
        <v>0</v>
      </c>
    </row>
    <row r="25" s="42" customFormat="true" ht="16.5" hidden="true" customHeight="true" outlineLevel="0" collapsed="false">
      <c r="A25" s="49" t="s">
        <v>90</v>
      </c>
      <c r="B25" s="30" t="s">
        <v>238</v>
      </c>
      <c r="C25" s="31" t="s">
        <v>530</v>
      </c>
      <c r="D25" s="64" t="s">
        <v>91</v>
      </c>
      <c r="E25" s="31" t="n">
        <v>13</v>
      </c>
      <c r="F25" s="31"/>
      <c r="G25" s="31"/>
      <c r="H25" s="31"/>
      <c r="I25" s="31"/>
      <c r="J25" s="31"/>
      <c r="K25" s="31"/>
      <c r="L25" s="31"/>
      <c r="M25" s="31"/>
      <c r="N25" s="33" t="n">
        <f aca="false">E25*F25+H25+J25+K25+L25+M25</f>
        <v>0</v>
      </c>
      <c r="O25" s="36"/>
      <c r="P25" s="36" t="n">
        <v>20</v>
      </c>
      <c r="Q25" s="31" t="n">
        <v>2</v>
      </c>
      <c r="R25" s="31" t="n">
        <v>10</v>
      </c>
      <c r="S25" s="31"/>
      <c r="T25" s="31"/>
      <c r="U25" s="31"/>
      <c r="V25" s="51"/>
      <c r="W25" s="34"/>
      <c r="X25" s="34"/>
      <c r="Y25" s="53"/>
      <c r="Z25" s="36" t="n">
        <f aca="false">P25*Q25+S25+U25+V25+W25+X25+Y25</f>
        <v>40</v>
      </c>
      <c r="AA25" s="36" t="n">
        <f aca="false">N25+Z25</f>
        <v>40</v>
      </c>
      <c r="AB25" s="47" t="s">
        <v>72</v>
      </c>
      <c r="AC25" s="36"/>
      <c r="AD25" s="36"/>
      <c r="AE25" s="36" t="n">
        <f aca="false">P25*Q25</f>
        <v>40</v>
      </c>
      <c r="AF25" s="38" t="n">
        <f aca="false">AA25-L25-M25-W26-X26</f>
        <v>28</v>
      </c>
      <c r="AG25" s="39" t="str">
        <f aca="false">AB25</f>
        <v>Глушкова Т.Н.</v>
      </c>
      <c r="AH25" s="39" t="str">
        <f aca="false">C25</f>
        <v>1ОСАТ11-7</v>
      </c>
      <c r="AI25" s="40" t="str">
        <f aca="false">B25</f>
        <v>25</v>
      </c>
      <c r="AJ25" s="39" t="str">
        <f aca="false">CONCATENATE(A25," ",D25)</f>
        <v>ОП.08 Охрана труда</v>
      </c>
      <c r="AK25" s="39" t="n">
        <f aca="false">E25*F25+P25*Q25+H25+J25+S25+U25</f>
        <v>40</v>
      </c>
      <c r="AL25" s="39" t="n">
        <f aca="false">L25+W25</f>
        <v>0</v>
      </c>
      <c r="AM25" s="39" t="n">
        <f aca="false">M25+X25</f>
        <v>0</v>
      </c>
      <c r="AN25" s="39" t="n">
        <f aca="false">Y25</f>
        <v>0</v>
      </c>
      <c r="AO25" s="39" t="n">
        <f aca="false">SUM(AK25:AN25)</f>
        <v>40</v>
      </c>
      <c r="AP25" s="41" t="n">
        <f aca="false">K25+V25</f>
        <v>0</v>
      </c>
    </row>
    <row r="26" s="42" customFormat="true" ht="16.5" hidden="true" customHeight="true" outlineLevel="0" collapsed="false">
      <c r="A26" s="49" t="s">
        <v>92</v>
      </c>
      <c r="B26" s="30" t="s">
        <v>238</v>
      </c>
      <c r="C26" s="31" t="s">
        <v>530</v>
      </c>
      <c r="D26" s="66" t="s">
        <v>93</v>
      </c>
      <c r="E26" s="31" t="n">
        <v>13</v>
      </c>
      <c r="F26" s="31"/>
      <c r="G26" s="31"/>
      <c r="H26" s="31"/>
      <c r="I26" s="31"/>
      <c r="J26" s="31"/>
      <c r="K26" s="31"/>
      <c r="L26" s="31"/>
      <c r="M26" s="31"/>
      <c r="N26" s="33" t="n">
        <f aca="false">E26*F26+H26+J26+K26+L26+M26</f>
        <v>0</v>
      </c>
      <c r="O26" s="36"/>
      <c r="P26" s="36" t="n">
        <v>20</v>
      </c>
      <c r="Q26" s="31" t="n">
        <v>3</v>
      </c>
      <c r="R26" s="31" t="n">
        <v>14</v>
      </c>
      <c r="S26" s="31"/>
      <c r="T26" s="31"/>
      <c r="U26" s="31"/>
      <c r="V26" s="31"/>
      <c r="W26" s="57" t="n">
        <v>4</v>
      </c>
      <c r="X26" s="67" t="n">
        <v>8</v>
      </c>
      <c r="Y26" s="31"/>
      <c r="Z26" s="36" t="n">
        <f aca="false">P26*Q26+S26+U26+V26+W26+X26+Y26</f>
        <v>72</v>
      </c>
      <c r="AA26" s="36" t="n">
        <f aca="false">N26+Z26</f>
        <v>72</v>
      </c>
      <c r="AB26" s="47" t="s">
        <v>87</v>
      </c>
      <c r="AC26" s="36"/>
      <c r="AD26" s="36"/>
      <c r="AE26" s="36" t="n">
        <f aca="false">P26*Q26</f>
        <v>60</v>
      </c>
      <c r="AF26" s="38" t="e">
        <f aca="false">AA26-L26-M26-#REF!-#REF!</f>
        <v>#REF!</v>
      </c>
      <c r="AG26" s="39" t="str">
        <f aca="false">AB26</f>
        <v>Галкина М.В.</v>
      </c>
      <c r="AH26" s="39" t="str">
        <f aca="false">C26</f>
        <v>1ОСАТ11-7</v>
      </c>
      <c r="AI26" s="40" t="str">
        <f aca="false">B26</f>
        <v>25</v>
      </c>
      <c r="AJ26" s="39" t="str">
        <f aca="false">CONCATENATE(A26," ",D26)</f>
        <v>ОП.10 Процессы формообразования и инструменты</v>
      </c>
      <c r="AK26" s="39" t="n">
        <f aca="false">E26*F26+P26*Q26+H26+J26+S26+U26</f>
        <v>60</v>
      </c>
      <c r="AL26" s="39" t="n">
        <f aca="false">L26+W26</f>
        <v>4</v>
      </c>
      <c r="AM26" s="39" t="n">
        <f aca="false">M26+X26</f>
        <v>8</v>
      </c>
      <c r="AN26" s="39" t="n">
        <f aca="false">Y26</f>
        <v>0</v>
      </c>
      <c r="AO26" s="39" t="n">
        <f aca="false">SUM(AK26:AN26)</f>
        <v>72</v>
      </c>
      <c r="AP26" s="41" t="n">
        <f aca="false">K26+V26</f>
        <v>0</v>
      </c>
    </row>
    <row r="27" s="42" customFormat="true" ht="16.5" hidden="true" customHeight="true" outlineLevel="0" collapsed="false">
      <c r="A27" s="63" t="s">
        <v>94</v>
      </c>
      <c r="B27" s="30" t="s">
        <v>238</v>
      </c>
      <c r="C27" s="31" t="s">
        <v>530</v>
      </c>
      <c r="D27" s="66" t="s">
        <v>95</v>
      </c>
      <c r="E27" s="31" t="n">
        <v>13</v>
      </c>
      <c r="F27" s="31"/>
      <c r="G27" s="31"/>
      <c r="H27" s="31"/>
      <c r="I27" s="31"/>
      <c r="J27" s="31"/>
      <c r="K27" s="31"/>
      <c r="L27" s="31"/>
      <c r="M27" s="31"/>
      <c r="N27" s="33" t="n">
        <f aca="false">E27*F27+H27+J27+K27+L27+M27</f>
        <v>0</v>
      </c>
      <c r="O27" s="36"/>
      <c r="P27" s="36" t="n">
        <v>20</v>
      </c>
      <c r="Q27" s="31" t="n">
        <v>3</v>
      </c>
      <c r="R27" s="31" t="n">
        <v>18</v>
      </c>
      <c r="S27" s="31"/>
      <c r="T27" s="31"/>
      <c r="U27" s="31"/>
      <c r="V27" s="31"/>
      <c r="W27" s="31" t="n">
        <v>2</v>
      </c>
      <c r="X27" s="31"/>
      <c r="Y27" s="31"/>
      <c r="Z27" s="36" t="n">
        <f aca="false">P27*Q27+S27+U27+V27+W27+X27+Y27</f>
        <v>62</v>
      </c>
      <c r="AA27" s="36" t="n">
        <f aca="false">N27+Z27</f>
        <v>62</v>
      </c>
      <c r="AB27" s="47" t="s">
        <v>81</v>
      </c>
      <c r="AC27" s="36"/>
      <c r="AD27" s="36"/>
      <c r="AE27" s="36" t="n">
        <f aca="false">P27*Q27</f>
        <v>60</v>
      </c>
      <c r="AF27" s="38" t="n">
        <f aca="false">AA27-L27-M27-W27-X27</f>
        <v>60</v>
      </c>
      <c r="AG27" s="39" t="str">
        <f aca="false">AB27</f>
        <v>Шиповских А.А.</v>
      </c>
      <c r="AH27" s="39" t="str">
        <f aca="false">C27</f>
        <v>1ОСАТ11-7</v>
      </c>
      <c r="AI27" s="40" t="str">
        <f aca="false">B27</f>
        <v>25</v>
      </c>
      <c r="AJ27" s="39" t="str">
        <f aca="false">CONCATENATE(A27," ",D27)</f>
        <v>ОП.12 Моделирование технологических процессов </v>
      </c>
      <c r="AK27" s="39" t="n">
        <f aca="false">E27*F27+P27*Q27+H27+J27+S27+U27</f>
        <v>60</v>
      </c>
      <c r="AL27" s="39" t="n">
        <f aca="false">L27+W27</f>
        <v>2</v>
      </c>
      <c r="AM27" s="39" t="n">
        <f aca="false">M27+X27</f>
        <v>0</v>
      </c>
      <c r="AN27" s="39" t="n">
        <f aca="false">Y27</f>
        <v>0</v>
      </c>
      <c r="AO27" s="39" t="n">
        <f aca="false">SUM(AK27:AN27)</f>
        <v>62</v>
      </c>
      <c r="AP27" s="41" t="n">
        <f aca="false">K27+V27</f>
        <v>0</v>
      </c>
    </row>
    <row r="28" s="42" customFormat="true" ht="16.5" hidden="true" customHeight="true" outlineLevel="0" collapsed="false">
      <c r="A28" s="63" t="s">
        <v>96</v>
      </c>
      <c r="B28" s="30" t="s">
        <v>238</v>
      </c>
      <c r="C28" s="31" t="s">
        <v>530</v>
      </c>
      <c r="D28" s="66" t="s">
        <v>97</v>
      </c>
      <c r="E28" s="31" t="n">
        <v>13</v>
      </c>
      <c r="F28" s="31"/>
      <c r="G28" s="31"/>
      <c r="H28" s="31"/>
      <c r="I28" s="31"/>
      <c r="J28" s="31"/>
      <c r="K28" s="31"/>
      <c r="L28" s="31"/>
      <c r="M28" s="31"/>
      <c r="N28" s="33" t="n">
        <f aca="false">E28*F28+H28+J28+K28+L28+M28</f>
        <v>0</v>
      </c>
      <c r="O28" s="36"/>
      <c r="P28" s="36" t="n">
        <v>20</v>
      </c>
      <c r="Q28" s="31" t="n">
        <v>3</v>
      </c>
      <c r="R28" s="31" t="n">
        <v>18</v>
      </c>
      <c r="S28" s="31" t="n">
        <v>-14</v>
      </c>
      <c r="T28" s="31" t="n">
        <v>4</v>
      </c>
      <c r="U28" s="31"/>
      <c r="V28" s="31"/>
      <c r="W28" s="31" t="n">
        <v>4</v>
      </c>
      <c r="X28" s="31" t="n">
        <v>8</v>
      </c>
      <c r="Y28" s="31"/>
      <c r="Z28" s="36" t="n">
        <f aca="false">P28*Q28+S28+U28+V28+W28+X28+Y28</f>
        <v>58</v>
      </c>
      <c r="AA28" s="36" t="n">
        <f aca="false">N28+Z28</f>
        <v>58</v>
      </c>
      <c r="AB28" s="47" t="s">
        <v>72</v>
      </c>
      <c r="AC28" s="36"/>
      <c r="AD28" s="36"/>
      <c r="AE28" s="36" t="n">
        <f aca="false">P28*Q28</f>
        <v>60</v>
      </c>
      <c r="AF28" s="38" t="n">
        <f aca="false">AA28-L28-M28-W28-X28</f>
        <v>46</v>
      </c>
      <c r="AG28" s="39" t="str">
        <f aca="false">AB28</f>
        <v>Глушкова Т.Н.</v>
      </c>
      <c r="AH28" s="39" t="str">
        <f aca="false">C28</f>
        <v>1ОСАТ11-7</v>
      </c>
      <c r="AI28" s="40" t="str">
        <f aca="false">B28</f>
        <v>25</v>
      </c>
      <c r="AJ28" s="39" t="str">
        <f aca="false">CONCATENATE(A28," ",D28)</f>
        <v>ОП.13 Основы электротехники и электроники</v>
      </c>
      <c r="AK28" s="39" t="n">
        <f aca="false">E28*F28+P28*Q28+H28+J28+S28+U28</f>
        <v>46</v>
      </c>
      <c r="AL28" s="39" t="n">
        <f aca="false">L28+W28</f>
        <v>4</v>
      </c>
      <c r="AM28" s="39" t="n">
        <f aca="false">M28+X28</f>
        <v>8</v>
      </c>
      <c r="AN28" s="39" t="n">
        <f aca="false">Y28</f>
        <v>0</v>
      </c>
      <c r="AO28" s="39" t="n">
        <f aca="false">SUM(AK28:AN28)</f>
        <v>58</v>
      </c>
      <c r="AP28" s="41" t="n">
        <f aca="false">K28+V28</f>
        <v>0</v>
      </c>
    </row>
    <row r="29" s="42" customFormat="true" ht="16.5" hidden="true" customHeight="true" outlineLevel="0" collapsed="false">
      <c r="A29" s="63" t="s">
        <v>96</v>
      </c>
      <c r="B29" s="30" t="s">
        <v>175</v>
      </c>
      <c r="C29" s="31" t="s">
        <v>531</v>
      </c>
      <c r="D29" s="66" t="s">
        <v>97</v>
      </c>
      <c r="E29" s="31" t="n">
        <v>13</v>
      </c>
      <c r="F29" s="31"/>
      <c r="G29" s="31"/>
      <c r="H29" s="31"/>
      <c r="I29" s="31"/>
      <c r="J29" s="31"/>
      <c r="K29" s="31"/>
      <c r="L29" s="31"/>
      <c r="M29" s="31"/>
      <c r="N29" s="33" t="n">
        <f aca="false">E29*F29+H29+J29+K29+L29+M29</f>
        <v>0</v>
      </c>
      <c r="O29" s="36"/>
      <c r="P29" s="36" t="n">
        <v>20</v>
      </c>
      <c r="Q29" s="31"/>
      <c r="R29" s="31"/>
      <c r="S29" s="31" t="n">
        <v>14</v>
      </c>
      <c r="T29" s="31"/>
      <c r="U29" s="31"/>
      <c r="V29" s="31"/>
      <c r="W29" s="31"/>
      <c r="X29" s="31"/>
      <c r="Y29" s="31"/>
      <c r="Z29" s="36" t="n">
        <f aca="false">P29*Q29+S29+U29+V29+W29+X29+Y29</f>
        <v>14</v>
      </c>
      <c r="AA29" s="36" t="n">
        <f aca="false">N29+Z29</f>
        <v>14</v>
      </c>
      <c r="AB29" s="47" t="s">
        <v>72</v>
      </c>
      <c r="AC29" s="36"/>
      <c r="AD29" s="36"/>
      <c r="AE29" s="36" t="n">
        <f aca="false">P29*Q29</f>
        <v>0</v>
      </c>
      <c r="AF29" s="38" t="n">
        <f aca="false">AA29-L29-M29-W29-X29</f>
        <v>14</v>
      </c>
      <c r="AG29" s="39" t="str">
        <f aca="false">AB29</f>
        <v>Глушкова Т.Н.</v>
      </c>
      <c r="AH29" s="39" t="str">
        <f aca="false">C29</f>
        <v>1ОСАТ11-7а</v>
      </c>
      <c r="AI29" s="40" t="str">
        <f aca="false">B29</f>
        <v>13</v>
      </c>
      <c r="AJ29" s="39" t="str">
        <f aca="false">CONCATENATE(A29," ",D29)</f>
        <v>ОП.13 Основы электротехники и электроники</v>
      </c>
      <c r="AK29" s="39" t="n">
        <f aca="false">E29*F29+P29*Q29+H29+J29+S29+U29</f>
        <v>14</v>
      </c>
      <c r="AL29" s="39" t="n">
        <f aca="false">L29+W29</f>
        <v>0</v>
      </c>
      <c r="AM29" s="39" t="n">
        <f aca="false">M29+X29</f>
        <v>0</v>
      </c>
      <c r="AN29" s="39" t="n">
        <f aca="false">Y29</f>
        <v>0</v>
      </c>
      <c r="AO29" s="39" t="n">
        <f aca="false">SUM(AK29:AN29)</f>
        <v>14</v>
      </c>
      <c r="AP29" s="41" t="n">
        <f aca="false">K29+V29</f>
        <v>0</v>
      </c>
    </row>
    <row r="30" s="42" customFormat="true" ht="16.5" hidden="true" customHeight="true" outlineLevel="0" collapsed="false">
      <c r="A30" s="63" t="s">
        <v>96</v>
      </c>
      <c r="B30" s="30" t="s">
        <v>53</v>
      </c>
      <c r="C30" s="31" t="s">
        <v>532</v>
      </c>
      <c r="D30" s="66" t="s">
        <v>97</v>
      </c>
      <c r="E30" s="31" t="n">
        <v>13</v>
      </c>
      <c r="F30" s="31"/>
      <c r="G30" s="31"/>
      <c r="H30" s="31"/>
      <c r="I30" s="31"/>
      <c r="J30" s="31"/>
      <c r="K30" s="31"/>
      <c r="L30" s="31"/>
      <c r="M30" s="31"/>
      <c r="N30" s="33" t="n">
        <f aca="false">E30*F30+H30+J30+K30+L30+M30</f>
        <v>0</v>
      </c>
      <c r="O30" s="36"/>
      <c r="P30" s="36" t="n">
        <v>20</v>
      </c>
      <c r="Q30" s="31"/>
      <c r="R30" s="31"/>
      <c r="S30" s="31" t="n">
        <v>14</v>
      </c>
      <c r="T30" s="31"/>
      <c r="U30" s="31"/>
      <c r="V30" s="31"/>
      <c r="W30" s="31"/>
      <c r="X30" s="31"/>
      <c r="Y30" s="31"/>
      <c r="Z30" s="36" t="n">
        <f aca="false">P30*Q30+S30+U30+V30+W30+X30+Y30</f>
        <v>14</v>
      </c>
      <c r="AA30" s="36" t="n">
        <f aca="false">N30+Z30</f>
        <v>14</v>
      </c>
      <c r="AB30" s="47" t="s">
        <v>69</v>
      </c>
      <c r="AC30" s="36"/>
      <c r="AD30" s="36"/>
      <c r="AE30" s="36" t="n">
        <f aca="false">P30*Q30</f>
        <v>0</v>
      </c>
      <c r="AF30" s="38" t="n">
        <f aca="false">AA30-L30-M30-W30-X30</f>
        <v>14</v>
      </c>
      <c r="AG30" s="39" t="str">
        <f aca="false">AB30</f>
        <v>вак. 2 п/гр</v>
      </c>
      <c r="AH30" s="39" t="str">
        <f aca="false">C30</f>
        <v>1ОСАТ11-7б</v>
      </c>
      <c r="AI30" s="40" t="str">
        <f aca="false">B30</f>
        <v>12</v>
      </c>
      <c r="AJ30" s="39" t="str">
        <f aca="false">CONCATENATE(A30," ",D30)</f>
        <v>ОП.13 Основы электротехники и электроники</v>
      </c>
      <c r="AK30" s="39" t="n">
        <f aca="false">E30*F30+P30*Q30+H30+J30+S30+U30</f>
        <v>14</v>
      </c>
      <c r="AL30" s="39" t="n">
        <f aca="false">L30+W30</f>
        <v>0</v>
      </c>
      <c r="AM30" s="39" t="n">
        <f aca="false">M30+X30</f>
        <v>0</v>
      </c>
      <c r="AN30" s="39" t="n">
        <f aca="false">Y30</f>
        <v>0</v>
      </c>
      <c r="AO30" s="39" t="n">
        <f aca="false">SUM(AK30:AN30)</f>
        <v>14</v>
      </c>
      <c r="AP30" s="41" t="n">
        <f aca="false">K30+V30</f>
        <v>0</v>
      </c>
    </row>
    <row r="31" s="42" customFormat="true" ht="16.5" hidden="true" customHeight="true" outlineLevel="0" collapsed="false">
      <c r="A31" s="63" t="s">
        <v>98</v>
      </c>
      <c r="B31" s="30" t="s">
        <v>238</v>
      </c>
      <c r="C31" s="31" t="s">
        <v>530</v>
      </c>
      <c r="D31" s="66" t="s">
        <v>99</v>
      </c>
      <c r="E31" s="31" t="n">
        <v>13</v>
      </c>
      <c r="F31" s="31"/>
      <c r="G31" s="31"/>
      <c r="H31" s="31"/>
      <c r="I31" s="31"/>
      <c r="J31" s="31"/>
      <c r="K31" s="31"/>
      <c r="L31" s="31"/>
      <c r="M31" s="31"/>
      <c r="N31" s="33" t="n">
        <f aca="false">E31*F31+H31+J31+K31+L31+M31</f>
        <v>0</v>
      </c>
      <c r="O31" s="36"/>
      <c r="P31" s="36" t="n">
        <v>20</v>
      </c>
      <c r="Q31" s="31" t="n">
        <v>2</v>
      </c>
      <c r="R31" s="31" t="n">
        <v>18</v>
      </c>
      <c r="S31" s="31"/>
      <c r="T31" s="31" t="n">
        <v>18</v>
      </c>
      <c r="U31" s="31"/>
      <c r="V31" s="31"/>
      <c r="W31" s="31" t="n">
        <v>4</v>
      </c>
      <c r="X31" s="65" t="n">
        <v>8</v>
      </c>
      <c r="Y31" s="31"/>
      <c r="Z31" s="36" t="n">
        <f aca="false">P31*Q31+S31+U31+V31+W31+X31+Y31</f>
        <v>52</v>
      </c>
      <c r="AA31" s="36" t="n">
        <f aca="false">N31+Z31</f>
        <v>52</v>
      </c>
      <c r="AB31" s="47" t="s">
        <v>81</v>
      </c>
      <c r="AC31" s="36"/>
      <c r="AD31" s="36"/>
      <c r="AE31" s="36" t="n">
        <f aca="false">P31*Q31</f>
        <v>40</v>
      </c>
      <c r="AF31" s="38" t="n">
        <f aca="false">AA31-L31-M31-W31-X31</f>
        <v>40</v>
      </c>
      <c r="AG31" s="39" t="str">
        <f aca="false">AB31</f>
        <v>Шиповских А.А.</v>
      </c>
      <c r="AH31" s="39" t="str">
        <f aca="false">C31</f>
        <v>1ОСАТ11-7</v>
      </c>
      <c r="AI31" s="40" t="str">
        <f aca="false">B31</f>
        <v>25</v>
      </c>
      <c r="AJ31" s="39" t="str">
        <f aca="false">CONCATENATE(A31," ",D31)</f>
        <v>ОП.14 Основы проектирования технологической оснастки</v>
      </c>
      <c r="AK31" s="39" t="n">
        <f aca="false">E31*F31+P31*Q31+H31+J31+S31+U31</f>
        <v>40</v>
      </c>
      <c r="AL31" s="39" t="n">
        <f aca="false">L31+W31</f>
        <v>4</v>
      </c>
      <c r="AM31" s="39" t="n">
        <f aca="false">M31+X31</f>
        <v>8</v>
      </c>
      <c r="AN31" s="39" t="n">
        <f aca="false">Y31</f>
        <v>0</v>
      </c>
      <c r="AO31" s="39" t="n">
        <f aca="false">SUM(AK31:AN31)</f>
        <v>52</v>
      </c>
      <c r="AP31" s="41" t="n">
        <f aca="false">K31+V31</f>
        <v>0</v>
      </c>
    </row>
    <row r="32" s="42" customFormat="true" ht="16.5" hidden="true" customHeight="true" outlineLevel="0" collapsed="false">
      <c r="A32" s="68" t="s">
        <v>100</v>
      </c>
      <c r="B32" s="30" t="s">
        <v>238</v>
      </c>
      <c r="C32" s="31" t="s">
        <v>530</v>
      </c>
      <c r="D32" s="69" t="s">
        <v>101</v>
      </c>
      <c r="E32" s="31" t="n">
        <v>13</v>
      </c>
      <c r="F32" s="31"/>
      <c r="G32" s="31"/>
      <c r="H32" s="31"/>
      <c r="I32" s="31"/>
      <c r="J32" s="31"/>
      <c r="K32" s="31"/>
      <c r="L32" s="31"/>
      <c r="M32" s="31"/>
      <c r="N32" s="33" t="n">
        <f aca="false">E32*F32+H32+J32+K32+L32+M32</f>
        <v>0</v>
      </c>
      <c r="O32" s="36"/>
      <c r="P32" s="36" t="n">
        <v>20</v>
      </c>
      <c r="Q32" s="31" t="n">
        <v>2</v>
      </c>
      <c r="R32" s="31" t="n">
        <v>20</v>
      </c>
      <c r="S32" s="31"/>
      <c r="T32" s="31" t="n">
        <v>20</v>
      </c>
      <c r="U32" s="31"/>
      <c r="V32" s="31"/>
      <c r="W32" s="31" t="n">
        <v>4</v>
      </c>
      <c r="X32" s="31"/>
      <c r="Y32" s="31"/>
      <c r="Z32" s="36" t="n">
        <f aca="false">P32*Q32+S32+U32+V32+W32+X32+Y32</f>
        <v>44</v>
      </c>
      <c r="AA32" s="36" t="n">
        <f aca="false">N32+Z32</f>
        <v>44</v>
      </c>
      <c r="AB32" s="31" t="s">
        <v>126</v>
      </c>
      <c r="AC32" s="36" t="s">
        <v>103</v>
      </c>
      <c r="AD32" s="36"/>
      <c r="AE32" s="36" t="n">
        <f aca="false">P32*Q32</f>
        <v>40</v>
      </c>
      <c r="AF32" s="38" t="n">
        <f aca="false">AA32-L32-M32-W32-X32</f>
        <v>40</v>
      </c>
      <c r="AG32" s="39" t="str">
        <f aca="false">AB32</f>
        <v>Шишкин В.С.</v>
      </c>
      <c r="AH32" s="39" t="str">
        <f aca="false">C32</f>
        <v>1ОСАТ11-7</v>
      </c>
      <c r="AI32" s="40" t="str">
        <f aca="false">B32</f>
        <v>25</v>
      </c>
      <c r="AJ32" s="39" t="str">
        <f aca="false">CONCATENATE(A32," ",D32)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32" s="39" t="n">
        <f aca="false">E32*F32+P32*Q32+H32+J32+S32+U32</f>
        <v>40</v>
      </c>
      <c r="AL32" s="39" t="n">
        <f aca="false">L32+W32</f>
        <v>4</v>
      </c>
      <c r="AM32" s="39" t="n">
        <f aca="false">M32+X32</f>
        <v>0</v>
      </c>
      <c r="AN32" s="39" t="n">
        <f aca="false">Y32</f>
        <v>0</v>
      </c>
      <c r="AO32" s="39" t="n">
        <f aca="false">SUM(AK32:AN32)</f>
        <v>44</v>
      </c>
      <c r="AP32" s="41" t="n">
        <f aca="false">K32+V32</f>
        <v>0</v>
      </c>
    </row>
    <row r="33" s="42" customFormat="true" ht="16.5" hidden="true" customHeight="true" outlineLevel="0" collapsed="false">
      <c r="A33" s="68" t="s">
        <v>104</v>
      </c>
      <c r="B33" s="30" t="s">
        <v>238</v>
      </c>
      <c r="C33" s="31" t="s">
        <v>530</v>
      </c>
      <c r="D33" s="69" t="s">
        <v>105</v>
      </c>
      <c r="E33" s="31" t="n">
        <v>13</v>
      </c>
      <c r="F33" s="31"/>
      <c r="G33" s="31"/>
      <c r="H33" s="31"/>
      <c r="I33" s="31"/>
      <c r="J33" s="31"/>
      <c r="K33" s="31"/>
      <c r="L33" s="31"/>
      <c r="M33" s="31"/>
      <c r="N33" s="33" t="n">
        <f aca="false">E33*F33+H33+J33+K33+L33+M33</f>
        <v>0</v>
      </c>
      <c r="O33" s="36"/>
      <c r="P33" s="36" t="n">
        <v>20</v>
      </c>
      <c r="Q33" s="31" t="n">
        <v>2</v>
      </c>
      <c r="R33" s="31" t="n">
        <v>40</v>
      </c>
      <c r="S33" s="31" t="n">
        <v>-8</v>
      </c>
      <c r="T33" s="31" t="n">
        <v>8</v>
      </c>
      <c r="U33" s="31"/>
      <c r="V33" s="31"/>
      <c r="W33" s="31" t="n">
        <v>4</v>
      </c>
      <c r="X33" s="31"/>
      <c r="Y33" s="31"/>
      <c r="Z33" s="36" t="n">
        <f aca="false">P33*Q33+S33+U33+V33+W33+X33+Y33</f>
        <v>36</v>
      </c>
      <c r="AA33" s="36" t="n">
        <f aca="false">N33+Z33</f>
        <v>36</v>
      </c>
      <c r="AB33" s="47" t="s">
        <v>106</v>
      </c>
      <c r="AC33" s="36" t="s">
        <v>103</v>
      </c>
      <c r="AD33" s="36"/>
      <c r="AE33" s="36" t="n">
        <f aca="false">P33*Q33</f>
        <v>40</v>
      </c>
      <c r="AF33" s="38" t="n">
        <f aca="false">AA33-L33-M33-W33-X33</f>
        <v>32</v>
      </c>
      <c r="AG33" s="39" t="str">
        <f aca="false">AB33</f>
        <v>Ванин В.А.</v>
      </c>
      <c r="AH33" s="39" t="str">
        <f aca="false">C33</f>
        <v>1ОСАТ11-7</v>
      </c>
      <c r="AI33" s="40" t="str">
        <f aca="false">B33</f>
        <v>25</v>
      </c>
      <c r="AJ33" s="39" t="str">
        <f aca="false">CONCATENATE(A33," ",D33)</f>
        <v>МДК.01.02 Тестирование разработанной модели элементов систем автоматизации с формированием пакета технической документации</v>
      </c>
      <c r="AK33" s="39" t="n">
        <f aca="false">E33*F33+P33*Q33+H33+J33+S33+U33</f>
        <v>32</v>
      </c>
      <c r="AL33" s="39" t="n">
        <f aca="false">L33+W33</f>
        <v>4</v>
      </c>
      <c r="AM33" s="39" t="n">
        <f aca="false">M33+X33</f>
        <v>0</v>
      </c>
      <c r="AN33" s="39" t="n">
        <f aca="false">Y33</f>
        <v>0</v>
      </c>
      <c r="AO33" s="39" t="n">
        <f aca="false">SUM(AK33:AN33)</f>
        <v>36</v>
      </c>
      <c r="AP33" s="41" t="n">
        <f aca="false">K33+V33</f>
        <v>0</v>
      </c>
    </row>
    <row r="34" s="42" customFormat="true" ht="16.5" hidden="true" customHeight="true" outlineLevel="0" collapsed="false">
      <c r="A34" s="68" t="s">
        <v>104</v>
      </c>
      <c r="B34" s="30" t="s">
        <v>175</v>
      </c>
      <c r="C34" s="31" t="s">
        <v>531</v>
      </c>
      <c r="D34" s="69" t="s">
        <v>105</v>
      </c>
      <c r="E34" s="31" t="n">
        <v>13</v>
      </c>
      <c r="F34" s="31"/>
      <c r="G34" s="31"/>
      <c r="H34" s="31"/>
      <c r="I34" s="31"/>
      <c r="J34" s="31"/>
      <c r="K34" s="31"/>
      <c r="L34" s="31"/>
      <c r="M34" s="31"/>
      <c r="N34" s="33" t="n">
        <f aca="false">E34*F34+H34+J34+K34+L34+M34</f>
        <v>0</v>
      </c>
      <c r="O34" s="36"/>
      <c r="P34" s="36" t="n">
        <v>20</v>
      </c>
      <c r="Q34" s="31"/>
      <c r="R34" s="31"/>
      <c r="S34" s="31" t="n">
        <v>8</v>
      </c>
      <c r="T34" s="31"/>
      <c r="U34" s="31"/>
      <c r="V34" s="31"/>
      <c r="W34" s="31"/>
      <c r="X34" s="31"/>
      <c r="Y34" s="31"/>
      <c r="Z34" s="36" t="n">
        <f aca="false">P34*Q34+S34+U34+V34+W34+X34+Y34</f>
        <v>8</v>
      </c>
      <c r="AA34" s="36" t="n">
        <f aca="false">N34+Z34</f>
        <v>8</v>
      </c>
      <c r="AB34" s="47" t="s">
        <v>106</v>
      </c>
      <c r="AC34" s="36" t="s">
        <v>103</v>
      </c>
      <c r="AD34" s="36"/>
      <c r="AE34" s="36" t="n">
        <f aca="false">P34*Q34</f>
        <v>0</v>
      </c>
      <c r="AF34" s="38" t="n">
        <f aca="false">AA34-L34-M34-W34-X34</f>
        <v>8</v>
      </c>
      <c r="AG34" s="39" t="str">
        <f aca="false">AB34</f>
        <v>Ванин В.А.</v>
      </c>
      <c r="AH34" s="39" t="str">
        <f aca="false">C34</f>
        <v>1ОСАТ11-7а</v>
      </c>
      <c r="AI34" s="40" t="str">
        <f aca="false">B34</f>
        <v>13</v>
      </c>
      <c r="AJ34" s="39" t="str">
        <f aca="false">CONCATENATE(A34," ",D34)</f>
        <v>МДК.01.02 Тестирование разработанной модели элементов систем автоматизации с формированием пакета технической документации</v>
      </c>
      <c r="AK34" s="39" t="n">
        <f aca="false">E34*F34+P34*Q34+H34+J34+S34+U34</f>
        <v>8</v>
      </c>
      <c r="AL34" s="39" t="n">
        <f aca="false">L34+W34</f>
        <v>0</v>
      </c>
      <c r="AM34" s="39" t="n">
        <f aca="false">M34+X34</f>
        <v>0</v>
      </c>
      <c r="AN34" s="39" t="n">
        <f aca="false">Y34</f>
        <v>0</v>
      </c>
      <c r="AO34" s="39" t="n">
        <f aca="false">SUM(AK34:AN34)</f>
        <v>8</v>
      </c>
      <c r="AP34" s="41" t="n">
        <f aca="false">K34+V34</f>
        <v>0</v>
      </c>
    </row>
    <row r="35" s="42" customFormat="true" ht="16.5" hidden="true" customHeight="true" outlineLevel="0" collapsed="false">
      <c r="A35" s="68" t="s">
        <v>104</v>
      </c>
      <c r="B35" s="30" t="s">
        <v>53</v>
      </c>
      <c r="C35" s="31" t="s">
        <v>532</v>
      </c>
      <c r="D35" s="69" t="s">
        <v>105</v>
      </c>
      <c r="E35" s="31" t="n">
        <v>13</v>
      </c>
      <c r="F35" s="31"/>
      <c r="G35" s="31"/>
      <c r="H35" s="31"/>
      <c r="I35" s="31"/>
      <c r="J35" s="31"/>
      <c r="K35" s="31"/>
      <c r="L35" s="31"/>
      <c r="M35" s="31"/>
      <c r="N35" s="33" t="n">
        <f aca="false">E35*F35+H35+J35+K35+L35+M35</f>
        <v>0</v>
      </c>
      <c r="O35" s="36"/>
      <c r="P35" s="36" t="n">
        <v>20</v>
      </c>
      <c r="Q35" s="31"/>
      <c r="R35" s="31"/>
      <c r="S35" s="31" t="n">
        <v>8</v>
      </c>
      <c r="T35" s="31"/>
      <c r="U35" s="31"/>
      <c r="V35" s="31"/>
      <c r="W35" s="31"/>
      <c r="X35" s="31"/>
      <c r="Y35" s="31"/>
      <c r="Z35" s="36" t="n">
        <f aca="false">P35*Q35+S35+U35+V35+W35+X35+Y35</f>
        <v>8</v>
      </c>
      <c r="AA35" s="36" t="n">
        <f aca="false">N35+Z35</f>
        <v>8</v>
      </c>
      <c r="AB35" s="47" t="s">
        <v>69</v>
      </c>
      <c r="AC35" s="36" t="s">
        <v>103</v>
      </c>
      <c r="AD35" s="36"/>
      <c r="AE35" s="36" t="n">
        <f aca="false">P35*Q35</f>
        <v>0</v>
      </c>
      <c r="AF35" s="38" t="n">
        <f aca="false">AA35-L35-M35-W35-X35</f>
        <v>8</v>
      </c>
      <c r="AG35" s="39" t="str">
        <f aca="false">AB35</f>
        <v>вак. 2 п/гр</v>
      </c>
      <c r="AH35" s="39" t="str">
        <f aca="false">C35</f>
        <v>1ОСАТ11-7б</v>
      </c>
      <c r="AI35" s="40" t="str">
        <f aca="false">B35</f>
        <v>12</v>
      </c>
      <c r="AJ35" s="39" t="str">
        <f aca="false">CONCATENATE(A35," ",D35)</f>
        <v>МДК.01.02 Тестирование разработанной модели элементов систем автоматизации с формированием пакета технической документации</v>
      </c>
      <c r="AK35" s="39" t="n">
        <f aca="false">E35*F35+P35*Q35+H35+J35+S35+U35</f>
        <v>8</v>
      </c>
      <c r="AL35" s="39" t="n">
        <f aca="false">L35+W35</f>
        <v>0</v>
      </c>
      <c r="AM35" s="39" t="n">
        <f aca="false">M35+X35</f>
        <v>0</v>
      </c>
      <c r="AN35" s="39" t="n">
        <f aca="false">Y35</f>
        <v>0</v>
      </c>
      <c r="AO35" s="39" t="n">
        <f aca="false">SUM(AK35:AN35)</f>
        <v>8</v>
      </c>
      <c r="AP35" s="41" t="n">
        <f aca="false">K35+V35</f>
        <v>0</v>
      </c>
    </row>
    <row r="36" s="42" customFormat="true" ht="16.5" hidden="true" customHeight="true" outlineLevel="0" collapsed="false">
      <c r="A36" s="70" t="s">
        <v>107</v>
      </c>
      <c r="B36" s="30" t="s">
        <v>175</v>
      </c>
      <c r="C36" s="31" t="s">
        <v>531</v>
      </c>
      <c r="D36" s="43" t="s">
        <v>108</v>
      </c>
      <c r="E36" s="31" t="n">
        <v>4</v>
      </c>
      <c r="F36" s="31" t="n">
        <v>36</v>
      </c>
      <c r="G36" s="31"/>
      <c r="H36" s="31"/>
      <c r="I36" s="31"/>
      <c r="J36" s="31"/>
      <c r="K36" s="31"/>
      <c r="L36" s="31"/>
      <c r="M36" s="31"/>
      <c r="N36" s="33" t="n">
        <f aca="false">E36*F36+H36+J36+K36+L36+M36</f>
        <v>144</v>
      </c>
      <c r="O36" s="187"/>
      <c r="P36" s="36" t="n">
        <v>3</v>
      </c>
      <c r="Q36" s="31"/>
      <c r="R36" s="31"/>
      <c r="S36" s="31"/>
      <c r="T36" s="31"/>
      <c r="U36" s="31"/>
      <c r="V36" s="31"/>
      <c r="W36" s="31"/>
      <c r="X36" s="31"/>
      <c r="Y36" s="31"/>
      <c r="Z36" s="36" t="n">
        <f aca="false">P36*Q36+S36+U36+V36+W36+X36+Y36</f>
        <v>0</v>
      </c>
      <c r="AA36" s="36" t="n">
        <f aca="false">N36+Z36</f>
        <v>144</v>
      </c>
      <c r="AB36" s="73" t="s">
        <v>109</v>
      </c>
      <c r="AC36" s="36"/>
      <c r="AD36" s="36"/>
      <c r="AE36" s="36"/>
      <c r="AF36" s="38"/>
      <c r="AG36" s="39" t="str">
        <f aca="false">AB36</f>
        <v>Устинов М.Ю.</v>
      </c>
      <c r="AH36" s="39" t="str">
        <f aca="false">C36</f>
        <v>1ОСАТ11-7а</v>
      </c>
      <c r="AI36" s="40" t="str">
        <f aca="false">B36</f>
        <v>13</v>
      </c>
      <c r="AJ36" s="39" t="str">
        <f aca="false">CONCATENATE(A36," ",D36)</f>
        <v>УП.05 Учебная практика</v>
      </c>
      <c r="AK36" s="39" t="n">
        <f aca="false">E36*F36+P36*Q36+H36+J36+S36+U36</f>
        <v>144</v>
      </c>
      <c r="AL36" s="39" t="n">
        <f aca="false">L36+W36</f>
        <v>0</v>
      </c>
      <c r="AM36" s="39" t="n">
        <f aca="false">M36+X36</f>
        <v>0</v>
      </c>
      <c r="AN36" s="39" t="n">
        <f aca="false">Y36</f>
        <v>0</v>
      </c>
      <c r="AO36" s="39" t="n">
        <f aca="false">SUM(AK36:AN36)</f>
        <v>144</v>
      </c>
      <c r="AP36" s="41" t="n">
        <f aca="false">K36+V36</f>
        <v>0</v>
      </c>
    </row>
    <row r="37" s="42" customFormat="true" ht="16.5" hidden="true" customHeight="true" outlineLevel="0" collapsed="false">
      <c r="A37" s="70" t="s">
        <v>107</v>
      </c>
      <c r="B37" s="30" t="s">
        <v>53</v>
      </c>
      <c r="C37" s="31" t="s">
        <v>532</v>
      </c>
      <c r="D37" s="43" t="s">
        <v>108</v>
      </c>
      <c r="E37" s="31" t="n">
        <v>4</v>
      </c>
      <c r="F37" s="31" t="n">
        <v>36</v>
      </c>
      <c r="G37" s="31"/>
      <c r="H37" s="31"/>
      <c r="I37" s="31"/>
      <c r="J37" s="31"/>
      <c r="K37" s="31"/>
      <c r="L37" s="31"/>
      <c r="M37" s="31"/>
      <c r="N37" s="33" t="n">
        <f aca="false">E37*F37+H37+J37+K37+L37+M37</f>
        <v>144</v>
      </c>
      <c r="O37" s="187"/>
      <c r="P37" s="36" t="n">
        <v>3</v>
      </c>
      <c r="Q37" s="31"/>
      <c r="R37" s="31"/>
      <c r="S37" s="31"/>
      <c r="T37" s="31"/>
      <c r="U37" s="31"/>
      <c r="V37" s="31"/>
      <c r="W37" s="31"/>
      <c r="X37" s="31"/>
      <c r="Y37" s="31"/>
      <c r="Z37" s="36" t="n">
        <f aca="false">P37*Q37+S37+U37+V37+W37+X37+Y37</f>
        <v>0</v>
      </c>
      <c r="AA37" s="36" t="n">
        <f aca="false">N37+Z37</f>
        <v>144</v>
      </c>
      <c r="AB37" s="73" t="s">
        <v>110</v>
      </c>
      <c r="AC37" s="36"/>
      <c r="AD37" s="36"/>
      <c r="AE37" s="36"/>
      <c r="AF37" s="38"/>
      <c r="AG37" s="39" t="str">
        <f aca="false">AB37</f>
        <v>Кожуханцев С.Б.</v>
      </c>
      <c r="AH37" s="39" t="str">
        <f aca="false">C37</f>
        <v>1ОСАТ11-7б</v>
      </c>
      <c r="AI37" s="40" t="str">
        <f aca="false">B37</f>
        <v>12</v>
      </c>
      <c r="AJ37" s="39" t="str">
        <f aca="false">CONCATENATE(A37," ",D37)</f>
        <v>УП.05 Учебная практика</v>
      </c>
      <c r="AK37" s="39" t="n">
        <f aca="false">E37*F37+P37*Q37+H37+J37+S37+U37</f>
        <v>144</v>
      </c>
      <c r="AL37" s="39" t="n">
        <f aca="false">L37+W37</f>
        <v>0</v>
      </c>
      <c r="AM37" s="39" t="n">
        <f aca="false">M37+X37</f>
        <v>0</v>
      </c>
      <c r="AN37" s="39" t="n">
        <f aca="false">Y37</f>
        <v>0</v>
      </c>
      <c r="AO37" s="39" t="n">
        <f aca="false">SUM(AK37:AN37)</f>
        <v>144</v>
      </c>
      <c r="AP37" s="41" t="n">
        <f aca="false">K37+V37</f>
        <v>0</v>
      </c>
    </row>
    <row r="38" s="42" customFormat="true" ht="16.5" hidden="true" customHeight="true" outlineLevel="0" collapsed="false">
      <c r="A38" s="70" t="s">
        <v>107</v>
      </c>
      <c r="B38" s="30" t="s">
        <v>175</v>
      </c>
      <c r="C38" s="31" t="s">
        <v>531</v>
      </c>
      <c r="D38" s="43" t="s">
        <v>108</v>
      </c>
      <c r="E38" s="31" t="n">
        <v>4</v>
      </c>
      <c r="F38" s="31"/>
      <c r="G38" s="31"/>
      <c r="H38" s="31"/>
      <c r="I38" s="31"/>
      <c r="J38" s="31"/>
      <c r="K38" s="31"/>
      <c r="L38" s="31"/>
      <c r="M38" s="31"/>
      <c r="N38" s="33" t="n">
        <f aca="false">E38*F38+H38+J38+K38+L38+M38</f>
        <v>0</v>
      </c>
      <c r="O38" s="187"/>
      <c r="P38" s="36" t="n">
        <v>3</v>
      </c>
      <c r="Q38" s="31" t="n">
        <v>12</v>
      </c>
      <c r="R38" s="31"/>
      <c r="S38" s="31"/>
      <c r="T38" s="31"/>
      <c r="U38" s="31"/>
      <c r="V38" s="31"/>
      <c r="W38" s="31"/>
      <c r="X38" s="31"/>
      <c r="Y38" s="31"/>
      <c r="Z38" s="36" t="n">
        <f aca="false">P38*Q38+S38+U38+V38+W38+X38+Y38</f>
        <v>36</v>
      </c>
      <c r="AA38" s="36" t="n">
        <f aca="false">N38+Z38</f>
        <v>36</v>
      </c>
      <c r="AB38" s="73" t="s">
        <v>109</v>
      </c>
      <c r="AC38" s="36"/>
      <c r="AD38" s="36"/>
      <c r="AE38" s="36"/>
      <c r="AF38" s="38"/>
      <c r="AG38" s="39" t="str">
        <f aca="false">AB38</f>
        <v>Устинов М.Ю.</v>
      </c>
      <c r="AH38" s="39" t="str">
        <f aca="false">C38</f>
        <v>1ОСАТ11-7а</v>
      </c>
      <c r="AI38" s="40" t="str">
        <f aca="false">B38</f>
        <v>13</v>
      </c>
      <c r="AJ38" s="39" t="str">
        <f aca="false">CONCATENATE(A38," ",D38)</f>
        <v>УП.05 Учебная практика</v>
      </c>
      <c r="AK38" s="39" t="n">
        <f aca="false">E38*F38+P38*Q38+H38+J38+S38+U38</f>
        <v>36</v>
      </c>
      <c r="AL38" s="39" t="n">
        <f aca="false">L38+W38</f>
        <v>0</v>
      </c>
      <c r="AM38" s="39" t="n">
        <f aca="false">M38+X38</f>
        <v>0</v>
      </c>
      <c r="AN38" s="39" t="n">
        <f aca="false">Y38</f>
        <v>0</v>
      </c>
      <c r="AO38" s="39" t="n">
        <f aca="false">SUM(AK38:AN38)</f>
        <v>36</v>
      </c>
      <c r="AP38" s="41" t="n">
        <f aca="false">K38+V38</f>
        <v>0</v>
      </c>
    </row>
    <row r="39" s="42" customFormat="true" ht="16.5" hidden="true" customHeight="true" outlineLevel="0" collapsed="false">
      <c r="A39" s="70" t="s">
        <v>107</v>
      </c>
      <c r="B39" s="30" t="s">
        <v>53</v>
      </c>
      <c r="C39" s="31" t="s">
        <v>532</v>
      </c>
      <c r="D39" s="43" t="s">
        <v>108</v>
      </c>
      <c r="E39" s="31" t="n">
        <v>4</v>
      </c>
      <c r="F39" s="31"/>
      <c r="G39" s="31"/>
      <c r="H39" s="31"/>
      <c r="I39" s="31"/>
      <c r="J39" s="31"/>
      <c r="K39" s="31"/>
      <c r="L39" s="31"/>
      <c r="M39" s="31"/>
      <c r="N39" s="33" t="n">
        <f aca="false">E39*F39+H39+J39+K39+L39+M39</f>
        <v>0</v>
      </c>
      <c r="O39" s="187"/>
      <c r="P39" s="36" t="n">
        <v>3</v>
      </c>
      <c r="Q39" s="31" t="n">
        <v>12</v>
      </c>
      <c r="R39" s="31"/>
      <c r="S39" s="31"/>
      <c r="T39" s="31"/>
      <c r="U39" s="31"/>
      <c r="V39" s="31"/>
      <c r="W39" s="31"/>
      <c r="X39" s="31"/>
      <c r="Y39" s="31"/>
      <c r="Z39" s="36" t="n">
        <f aca="false">P39*Q39+S39+U39+V39+W39+X39+Y39</f>
        <v>36</v>
      </c>
      <c r="AA39" s="36" t="n">
        <f aca="false">N39+Z39</f>
        <v>36</v>
      </c>
      <c r="AB39" s="73" t="s">
        <v>110</v>
      </c>
      <c r="AC39" s="36"/>
      <c r="AD39" s="36"/>
      <c r="AE39" s="36"/>
      <c r="AF39" s="38"/>
      <c r="AG39" s="39" t="str">
        <f aca="false">AB39</f>
        <v>Кожуханцев С.Б.</v>
      </c>
      <c r="AH39" s="39" t="str">
        <f aca="false">C39</f>
        <v>1ОСАТ11-7б</v>
      </c>
      <c r="AI39" s="40" t="str">
        <f aca="false">B39</f>
        <v>12</v>
      </c>
      <c r="AJ39" s="39" t="str">
        <f aca="false">CONCATENATE(A39," ",D39)</f>
        <v>УП.05 Учебная практика</v>
      </c>
      <c r="AK39" s="39" t="n">
        <f aca="false">E39*F39+P39*Q39+H39+J39+S39+U39</f>
        <v>36</v>
      </c>
      <c r="AL39" s="39" t="n">
        <f aca="false">L39+W39</f>
        <v>0</v>
      </c>
      <c r="AM39" s="39" t="n">
        <f aca="false">M39+X39</f>
        <v>0</v>
      </c>
      <c r="AN39" s="39" t="n">
        <f aca="false">Y39</f>
        <v>0</v>
      </c>
      <c r="AO39" s="39" t="n">
        <f aca="false">SUM(AK39:AN39)</f>
        <v>36</v>
      </c>
      <c r="AP39" s="41" t="n">
        <f aca="false">K39+V39</f>
        <v>0</v>
      </c>
    </row>
    <row r="40" s="42" customFormat="true" ht="16.5" hidden="true" customHeight="true" outlineLevel="0" collapsed="false">
      <c r="A40" s="70" t="s">
        <v>107</v>
      </c>
      <c r="B40" s="30" t="s">
        <v>175</v>
      </c>
      <c r="C40" s="31" t="s">
        <v>531</v>
      </c>
      <c r="D40" s="43" t="s">
        <v>108</v>
      </c>
      <c r="E40" s="31" t="n">
        <v>4</v>
      </c>
      <c r="F40" s="31"/>
      <c r="G40" s="31"/>
      <c r="H40" s="31"/>
      <c r="I40" s="31"/>
      <c r="J40" s="31"/>
      <c r="K40" s="31"/>
      <c r="L40" s="31"/>
      <c r="M40" s="31"/>
      <c r="N40" s="33" t="n">
        <f aca="false">E40*F40+H40+J40+K40+L40+M40</f>
        <v>0</v>
      </c>
      <c r="O40" s="187"/>
      <c r="P40" s="36" t="n">
        <v>3</v>
      </c>
      <c r="Q40" s="31" t="n">
        <v>24</v>
      </c>
      <c r="R40" s="31"/>
      <c r="S40" s="31"/>
      <c r="T40" s="31"/>
      <c r="U40" s="31"/>
      <c r="V40" s="31"/>
      <c r="W40" s="31"/>
      <c r="X40" s="31"/>
      <c r="Y40" s="31"/>
      <c r="Z40" s="36" t="n">
        <f aca="false">P40*Q40+S40+U40+V40+W40+X40+Y40</f>
        <v>72</v>
      </c>
      <c r="AA40" s="36" t="n">
        <f aca="false">N40+Z40</f>
        <v>72</v>
      </c>
      <c r="AB40" s="73" t="s">
        <v>111</v>
      </c>
      <c r="AC40" s="36"/>
      <c r="AD40" s="36"/>
      <c r="AE40" s="36"/>
      <c r="AF40" s="38"/>
      <c r="AG40" s="39" t="str">
        <f aca="false">AB40</f>
        <v>Щеулов С.В.</v>
      </c>
      <c r="AH40" s="39" t="str">
        <f aca="false">C40</f>
        <v>1ОСАТ11-7а</v>
      </c>
      <c r="AI40" s="40" t="str">
        <f aca="false">B40</f>
        <v>13</v>
      </c>
      <c r="AJ40" s="39" t="str">
        <f aca="false">CONCATENATE(A40," ",D40)</f>
        <v>УП.05 Учебная практика</v>
      </c>
      <c r="AK40" s="39" t="n">
        <f aca="false">E40*F40+P40*Q40+H40+J40+S40+U40</f>
        <v>72</v>
      </c>
      <c r="AL40" s="39" t="n">
        <f aca="false">L40+W40</f>
        <v>0</v>
      </c>
      <c r="AM40" s="39" t="n">
        <f aca="false">M40+X40</f>
        <v>0</v>
      </c>
      <c r="AN40" s="39" t="n">
        <f aca="false">Y40</f>
        <v>0</v>
      </c>
      <c r="AO40" s="39" t="n">
        <f aca="false">SUM(AK40:AN40)</f>
        <v>72</v>
      </c>
      <c r="AP40" s="41" t="n">
        <f aca="false">K40+V40</f>
        <v>0</v>
      </c>
    </row>
    <row r="41" s="42" customFormat="true" ht="16.5" hidden="true" customHeight="true" outlineLevel="0" collapsed="false">
      <c r="A41" s="70" t="s">
        <v>107</v>
      </c>
      <c r="B41" s="30" t="s">
        <v>53</v>
      </c>
      <c r="C41" s="31" t="s">
        <v>532</v>
      </c>
      <c r="D41" s="43" t="s">
        <v>108</v>
      </c>
      <c r="E41" s="31" t="n">
        <v>4</v>
      </c>
      <c r="F41" s="31"/>
      <c r="G41" s="31"/>
      <c r="H41" s="31"/>
      <c r="I41" s="31"/>
      <c r="J41" s="31"/>
      <c r="K41" s="31"/>
      <c r="L41" s="31"/>
      <c r="M41" s="31"/>
      <c r="N41" s="33" t="n">
        <f aca="false">E41*F41+H41+J41+K41+L41+M41</f>
        <v>0</v>
      </c>
      <c r="O41" s="187"/>
      <c r="P41" s="36" t="n">
        <v>3</v>
      </c>
      <c r="Q41" s="31" t="n">
        <v>24</v>
      </c>
      <c r="R41" s="31"/>
      <c r="S41" s="31"/>
      <c r="T41" s="31"/>
      <c r="U41" s="31"/>
      <c r="V41" s="31"/>
      <c r="W41" s="31"/>
      <c r="X41" s="31"/>
      <c r="Y41" s="31"/>
      <c r="Z41" s="36" t="n">
        <f aca="false">P41*Q41+S41+U41+V41+W41+X41+Y41</f>
        <v>72</v>
      </c>
      <c r="AA41" s="36" t="n">
        <f aca="false">N41+Z41</f>
        <v>72</v>
      </c>
      <c r="AB41" s="73" t="s">
        <v>112</v>
      </c>
      <c r="AC41" s="36"/>
      <c r="AD41" s="36"/>
      <c r="AE41" s="36" t="n">
        <f aca="false">P41*Q41</f>
        <v>72</v>
      </c>
      <c r="AF41" s="38" t="n">
        <f aca="false">AA41-L41-M41-W41-X41</f>
        <v>72</v>
      </c>
      <c r="AG41" s="39" t="str">
        <f aca="false">AB41</f>
        <v>Медведев М.А.</v>
      </c>
      <c r="AH41" s="39" t="str">
        <f aca="false">C41</f>
        <v>1ОСАТ11-7б</v>
      </c>
      <c r="AI41" s="40" t="str">
        <f aca="false">B41</f>
        <v>12</v>
      </c>
      <c r="AJ41" s="39" t="str">
        <f aca="false">CONCATENATE(A41," ",D41)</f>
        <v>УП.05 Учебная практика</v>
      </c>
      <c r="AK41" s="39" t="n">
        <f aca="false">E41*F41+P41*Q41+H41+J41+S41+U41</f>
        <v>72</v>
      </c>
      <c r="AL41" s="39" t="n">
        <f aca="false">L41+W41</f>
        <v>0</v>
      </c>
      <c r="AM41" s="39" t="n">
        <f aca="false">M41+X41</f>
        <v>0</v>
      </c>
      <c r="AN41" s="39" t="n">
        <f aca="false">Y41</f>
        <v>0</v>
      </c>
      <c r="AO41" s="39" t="n">
        <f aca="false">SUM(AK41:AN41)</f>
        <v>72</v>
      </c>
      <c r="AP41" s="41" t="n">
        <f aca="false">K41+V41</f>
        <v>0</v>
      </c>
    </row>
    <row r="42" s="42" customFormat="true" ht="16.5" hidden="true" customHeight="true" outlineLevel="0" collapsed="false">
      <c r="A42" s="70" t="s">
        <v>113</v>
      </c>
      <c r="B42" s="30" t="s">
        <v>238</v>
      </c>
      <c r="C42" s="31" t="s">
        <v>530</v>
      </c>
      <c r="D42" s="43" t="s">
        <v>114</v>
      </c>
      <c r="E42" s="31" t="n">
        <v>4</v>
      </c>
      <c r="F42" s="31"/>
      <c r="G42" s="31"/>
      <c r="H42" s="31" t="n">
        <v>8</v>
      </c>
      <c r="I42" s="31"/>
      <c r="J42" s="31"/>
      <c r="K42" s="31"/>
      <c r="L42" s="31"/>
      <c r="M42" s="31"/>
      <c r="N42" s="33" t="n">
        <f aca="false">E42*F42+H42+J42+K42+L42+M42</f>
        <v>8</v>
      </c>
      <c r="O42" s="187"/>
      <c r="P42" s="36" t="n">
        <v>3</v>
      </c>
      <c r="Q42" s="31"/>
      <c r="R42" s="31"/>
      <c r="S42" s="31"/>
      <c r="T42" s="31"/>
      <c r="U42" s="31"/>
      <c r="V42" s="31"/>
      <c r="W42" s="31"/>
      <c r="X42" s="31"/>
      <c r="Y42" s="31"/>
      <c r="Z42" s="36" t="n">
        <f aca="false">P42*Q42+S42+U42+V42+W42+X42+Y42</f>
        <v>0</v>
      </c>
      <c r="AA42" s="36" t="n">
        <f aca="false">N42+Z42</f>
        <v>8</v>
      </c>
      <c r="AB42" s="74" t="s">
        <v>126</v>
      </c>
      <c r="AC42" s="36"/>
      <c r="AD42" s="36"/>
      <c r="AE42" s="36" t="n">
        <f aca="false">P42*Q42</f>
        <v>0</v>
      </c>
      <c r="AF42" s="38" t="n">
        <f aca="false">AA42-L42-M42-W42-X42</f>
        <v>8</v>
      </c>
      <c r="AG42" s="39" t="str">
        <f aca="false">AB42</f>
        <v>Шишкин В.С.</v>
      </c>
      <c r="AH42" s="39" t="str">
        <f aca="false">C42</f>
        <v>1ОСАТ11-7</v>
      </c>
      <c r="AI42" s="40" t="str">
        <f aca="false">B42</f>
        <v>25</v>
      </c>
      <c r="AJ42" s="39" t="str">
        <f aca="false">CONCATENATE(A42," ",D42)</f>
        <v>ВнеУр Разговоры о важном</v>
      </c>
      <c r="AK42" s="39" t="n">
        <f aca="false">E42*F42+P42*Q42+H42+J42+S42+U42</f>
        <v>8</v>
      </c>
      <c r="AL42" s="39" t="n">
        <f aca="false">L42+W42</f>
        <v>0</v>
      </c>
      <c r="AM42" s="39" t="n">
        <f aca="false">M42+X42</f>
        <v>0</v>
      </c>
      <c r="AN42" s="39" t="n">
        <f aca="false">Y42</f>
        <v>0</v>
      </c>
      <c r="AO42" s="39" t="n">
        <f aca="false">SUM(AK42:AN42)</f>
        <v>8</v>
      </c>
      <c r="AP42" s="41" t="n">
        <f aca="false">K42+V42</f>
        <v>0</v>
      </c>
    </row>
    <row r="43" s="42" customFormat="true" ht="16.5" hidden="true" customHeight="true" outlineLevel="0" collapsed="false">
      <c r="A43" s="70" t="s">
        <v>113</v>
      </c>
      <c r="B43" s="30" t="s">
        <v>238</v>
      </c>
      <c r="C43" s="31" t="s">
        <v>530</v>
      </c>
      <c r="D43" s="43" t="s">
        <v>114</v>
      </c>
      <c r="E43" s="31" t="n">
        <v>4</v>
      </c>
      <c r="F43" s="31"/>
      <c r="G43" s="31"/>
      <c r="H43" s="31" t="n">
        <v>9</v>
      </c>
      <c r="I43" s="31"/>
      <c r="J43" s="31"/>
      <c r="K43" s="31"/>
      <c r="L43" s="31"/>
      <c r="M43" s="31"/>
      <c r="N43" s="33" t="n">
        <f aca="false">E43*F43+H43+J43+K43+L43+M43</f>
        <v>9</v>
      </c>
      <c r="O43" s="187"/>
      <c r="P43" s="36" t="n">
        <v>3</v>
      </c>
      <c r="Q43" s="31"/>
      <c r="R43" s="31"/>
      <c r="S43" s="31" t="n">
        <v>16</v>
      </c>
      <c r="T43" s="31"/>
      <c r="U43" s="31"/>
      <c r="V43" s="31"/>
      <c r="W43" s="31"/>
      <c r="X43" s="31"/>
      <c r="Y43" s="31"/>
      <c r="Z43" s="36" t="n">
        <f aca="false">P43*Q43+S43+U43+V43+W43+X43+Y43</f>
        <v>16</v>
      </c>
      <c r="AA43" s="36" t="n">
        <f aca="false">N43+Z43</f>
        <v>25</v>
      </c>
      <c r="AB43" s="74" t="s">
        <v>115</v>
      </c>
      <c r="AC43" s="36"/>
      <c r="AD43" s="36"/>
      <c r="AE43" s="36" t="n">
        <f aca="false">P43*Q43</f>
        <v>0</v>
      </c>
      <c r="AF43" s="38" t="n">
        <f aca="false">AA43-L43-M43-W43-X43</f>
        <v>25</v>
      </c>
      <c r="AG43" s="39" t="str">
        <f aca="false">AB43</f>
        <v>вак. РоВ</v>
      </c>
      <c r="AH43" s="39" t="str">
        <f aca="false">C43</f>
        <v>1ОСАТ11-7</v>
      </c>
      <c r="AI43" s="40" t="str">
        <f aca="false">B43</f>
        <v>25</v>
      </c>
      <c r="AJ43" s="39" t="str">
        <f aca="false">CONCATENATE(A43," ",D43)</f>
        <v>ВнеУр Разговоры о важном</v>
      </c>
      <c r="AK43" s="39" t="n">
        <f aca="false">E43*F43+P43*Q43+H43+J43+S43+U43</f>
        <v>25</v>
      </c>
      <c r="AL43" s="39" t="n">
        <f aca="false">L43+W43</f>
        <v>0</v>
      </c>
      <c r="AM43" s="39" t="n">
        <f aca="false">M43+X43</f>
        <v>0</v>
      </c>
      <c r="AN43" s="39" t="n">
        <f aca="false">Y43</f>
        <v>0</v>
      </c>
      <c r="AO43" s="39" t="n">
        <f aca="false">SUM(AK43:AN43)</f>
        <v>25</v>
      </c>
      <c r="AP43" s="41" t="n">
        <f aca="false">K43+V43</f>
        <v>0</v>
      </c>
    </row>
    <row r="44" s="42" customFormat="true" ht="16.5" hidden="true" customHeight="true" outlineLevel="0" collapsed="false">
      <c r="A44" s="70" t="s">
        <v>113</v>
      </c>
      <c r="B44" s="30" t="s">
        <v>238</v>
      </c>
      <c r="C44" s="31" t="s">
        <v>530</v>
      </c>
      <c r="D44" s="43" t="s">
        <v>114</v>
      </c>
      <c r="E44" s="31" t="n">
        <v>4</v>
      </c>
      <c r="F44" s="31"/>
      <c r="G44" s="31"/>
      <c r="H44" s="31"/>
      <c r="I44" s="31"/>
      <c r="J44" s="31"/>
      <c r="K44" s="31"/>
      <c r="L44" s="31"/>
      <c r="M44" s="31"/>
      <c r="N44" s="33" t="n">
        <f aca="false">E44*F44+H44+J44+K44+L44+M44</f>
        <v>0</v>
      </c>
      <c r="O44" s="187"/>
      <c r="P44" s="36" t="n">
        <v>3</v>
      </c>
      <c r="Q44" s="31"/>
      <c r="R44" s="31"/>
      <c r="S44" s="31" t="n">
        <v>2</v>
      </c>
      <c r="T44" s="31"/>
      <c r="U44" s="31"/>
      <c r="V44" s="31"/>
      <c r="W44" s="31"/>
      <c r="X44" s="31"/>
      <c r="Y44" s="31"/>
      <c r="Z44" s="36" t="n">
        <f aca="false">P44*Q44+S44+U44+V44+W44+X44+Y44</f>
        <v>2</v>
      </c>
      <c r="AA44" s="36" t="n">
        <f aca="false">N44+Z44</f>
        <v>2</v>
      </c>
      <c r="AB44" s="74" t="s">
        <v>112</v>
      </c>
      <c r="AC44" s="36"/>
      <c r="AD44" s="36"/>
      <c r="AE44" s="36" t="n">
        <f aca="false">P44*Q44</f>
        <v>0</v>
      </c>
      <c r="AF44" s="38" t="n">
        <f aca="false">AA44-L44-M44-W44-X44</f>
        <v>2</v>
      </c>
      <c r="AG44" s="39" t="str">
        <f aca="false">AB44</f>
        <v>Медведев М.А.</v>
      </c>
      <c r="AH44" s="39" t="str">
        <f aca="false">C44</f>
        <v>1ОСАТ11-7</v>
      </c>
      <c r="AI44" s="40" t="str">
        <f aca="false">B44</f>
        <v>25</v>
      </c>
      <c r="AJ44" s="39" t="str">
        <f aca="false">CONCATENATE(A44," ",D44)</f>
        <v>ВнеУр Разговоры о важном</v>
      </c>
      <c r="AK44" s="39" t="n">
        <f aca="false">E44*F44+P44*Q44+H44+J44+S44+U44</f>
        <v>2</v>
      </c>
      <c r="AL44" s="39" t="n">
        <f aca="false">L44+W44</f>
        <v>0</v>
      </c>
      <c r="AM44" s="39" t="n">
        <f aca="false">M44+X44</f>
        <v>0</v>
      </c>
      <c r="AN44" s="39" t="n">
        <f aca="false">Y44</f>
        <v>0</v>
      </c>
      <c r="AO44" s="39" t="n">
        <f aca="false">SUM(AK44:AN44)</f>
        <v>2</v>
      </c>
      <c r="AP44" s="41" t="n">
        <f aca="false">K44+V44</f>
        <v>0</v>
      </c>
    </row>
    <row r="45" s="42" customFormat="true" ht="16.5" hidden="true" customHeight="true" outlineLevel="0" collapsed="false">
      <c r="A45" s="29" t="s">
        <v>44</v>
      </c>
      <c r="B45" s="30" t="s">
        <v>238</v>
      </c>
      <c r="C45" s="31" t="s">
        <v>533</v>
      </c>
      <c r="D45" s="32" t="s">
        <v>47</v>
      </c>
      <c r="E45" s="31" t="n">
        <v>13</v>
      </c>
      <c r="F45" s="31" t="n">
        <v>4</v>
      </c>
      <c r="G45" s="31" t="n">
        <v>6</v>
      </c>
      <c r="H45" s="31"/>
      <c r="I45" s="31"/>
      <c r="J45" s="31"/>
      <c r="K45" s="31"/>
      <c r="L45" s="31" t="n">
        <v>4</v>
      </c>
      <c r="M45" s="31"/>
      <c r="N45" s="33" t="n">
        <f aca="false">E45*F45+H45+J45+K45+L45+M45</f>
        <v>56</v>
      </c>
      <c r="O45" s="34"/>
      <c r="P45" s="35" t="n">
        <v>20</v>
      </c>
      <c r="Q45" s="31"/>
      <c r="R45" s="31"/>
      <c r="S45" s="31"/>
      <c r="T45" s="31"/>
      <c r="U45" s="31"/>
      <c r="V45" s="31"/>
      <c r="W45" s="31"/>
      <c r="X45" s="31"/>
      <c r="Y45" s="31"/>
      <c r="Z45" s="36" t="n">
        <f aca="false">P45*Q45+S45+U45+V45+W45+X45+Y45</f>
        <v>0</v>
      </c>
      <c r="AA45" s="36" t="n">
        <f aca="false">N45+Z45</f>
        <v>56</v>
      </c>
      <c r="AB45" s="37" t="s">
        <v>48</v>
      </c>
      <c r="AC45" s="36"/>
      <c r="AD45" s="36"/>
      <c r="AE45" s="36" t="n">
        <f aca="false">P45*Q45</f>
        <v>0</v>
      </c>
      <c r="AF45" s="38" t="n">
        <f aca="false">AA45-L45-M45-W45-X45</f>
        <v>52</v>
      </c>
      <c r="AG45" s="39" t="str">
        <f aca="false">AB45</f>
        <v>Карабчук И.В.</v>
      </c>
      <c r="AH45" s="39" t="str">
        <f aca="false">C45</f>
        <v>2ОСАТ9-8</v>
      </c>
      <c r="AI45" s="40" t="str">
        <f aca="false">B45</f>
        <v>25</v>
      </c>
      <c r="AJ45" s="39" t="str">
        <f aca="false">CONCATENATE(A45," ",D45)</f>
        <v>ОГСЭ.01 Основы философии</v>
      </c>
      <c r="AK45" s="39" t="n">
        <f aca="false">E45*F45+P45*Q45+H45+J45+S45+U45</f>
        <v>52</v>
      </c>
      <c r="AL45" s="39" t="n">
        <f aca="false">L45+W45</f>
        <v>4</v>
      </c>
      <c r="AM45" s="39" t="n">
        <f aca="false">M45+X45</f>
        <v>0</v>
      </c>
      <c r="AN45" s="39" t="n">
        <f aca="false">Y45</f>
        <v>0</v>
      </c>
      <c r="AO45" s="39" t="n">
        <f aca="false">SUM(AK45:AN45)</f>
        <v>56</v>
      </c>
      <c r="AP45" s="41" t="n">
        <f aca="false">K45+V45</f>
        <v>0</v>
      </c>
    </row>
    <row r="46" s="42" customFormat="true" ht="16.5" hidden="true" customHeight="true" outlineLevel="0" collapsed="false">
      <c r="A46" s="29" t="s">
        <v>49</v>
      </c>
      <c r="B46" s="30" t="s">
        <v>238</v>
      </c>
      <c r="C46" s="31" t="s">
        <v>533</v>
      </c>
      <c r="D46" s="43" t="s">
        <v>50</v>
      </c>
      <c r="E46" s="31" t="n">
        <v>13</v>
      </c>
      <c r="F46" s="44" t="n">
        <v>3</v>
      </c>
      <c r="G46" s="31" t="n">
        <v>6</v>
      </c>
      <c r="H46" s="31"/>
      <c r="I46" s="31"/>
      <c r="J46" s="31"/>
      <c r="K46" s="31"/>
      <c r="L46" s="31" t="n">
        <v>4</v>
      </c>
      <c r="M46" s="31"/>
      <c r="N46" s="33" t="n">
        <f aca="false">E46*F46+H46+J46+K46+L46+M46</f>
        <v>43</v>
      </c>
      <c r="O46" s="45"/>
      <c r="P46" s="36" t="n">
        <v>20</v>
      </c>
      <c r="Q46" s="44" t="n">
        <v>2</v>
      </c>
      <c r="R46" s="31"/>
      <c r="S46" s="31" t="n">
        <v>-1</v>
      </c>
      <c r="T46" s="31"/>
      <c r="U46" s="31"/>
      <c r="V46" s="31"/>
      <c r="W46" s="31"/>
      <c r="X46" s="31"/>
      <c r="Y46" s="31"/>
      <c r="Z46" s="36" t="n">
        <f aca="false">P46*Q46+S46+U46+V46+W46+X46+Y46</f>
        <v>39</v>
      </c>
      <c r="AA46" s="36" t="n">
        <f aca="false">N46+Z46</f>
        <v>82</v>
      </c>
      <c r="AB46" s="46" t="s">
        <v>51</v>
      </c>
      <c r="AC46" s="36"/>
      <c r="AD46" s="36"/>
      <c r="AE46" s="36" t="n">
        <f aca="false">P46*Q46</f>
        <v>40</v>
      </c>
      <c r="AF46" s="38" t="n">
        <f aca="false">AA46-L46-M46-W46-X46</f>
        <v>78</v>
      </c>
      <c r="AG46" s="39" t="str">
        <f aca="false">AB46</f>
        <v>Арсенова Л.Ф.</v>
      </c>
      <c r="AH46" s="39" t="str">
        <f aca="false">C46</f>
        <v>2ОСАТ9-8</v>
      </c>
      <c r="AI46" s="40" t="str">
        <f aca="false">B46</f>
        <v>25</v>
      </c>
      <c r="AJ46" s="39" t="str">
        <f aca="false">CONCATENATE(A46," ",D46)</f>
        <v>ОГСЭ.02 История</v>
      </c>
      <c r="AK46" s="39" t="n">
        <f aca="false">E46*F46+P46*Q46+H46+J46+S46+U46</f>
        <v>78</v>
      </c>
      <c r="AL46" s="39" t="n">
        <f aca="false">L46+W46</f>
        <v>4</v>
      </c>
      <c r="AM46" s="39" t="n">
        <f aca="false">M46+X46</f>
        <v>0</v>
      </c>
      <c r="AN46" s="39" t="n">
        <f aca="false">Y46</f>
        <v>0</v>
      </c>
      <c r="AO46" s="39" t="n">
        <f aca="false">SUM(AK46:AN46)</f>
        <v>82</v>
      </c>
      <c r="AP46" s="41" t="n">
        <f aca="false">K46+V46</f>
        <v>0</v>
      </c>
    </row>
    <row r="47" s="42" customFormat="true" ht="16.5" hidden="true" customHeight="true" outlineLevel="0" collapsed="false">
      <c r="A47" s="29" t="s">
        <v>52</v>
      </c>
      <c r="B47" s="30" t="s">
        <v>175</v>
      </c>
      <c r="C47" s="31" t="s">
        <v>534</v>
      </c>
      <c r="D47" s="43" t="s">
        <v>55</v>
      </c>
      <c r="E47" s="31" t="n">
        <v>13</v>
      </c>
      <c r="F47" s="31" t="n">
        <v>3</v>
      </c>
      <c r="G47" s="31"/>
      <c r="H47" s="31"/>
      <c r="I47" s="31"/>
      <c r="J47" s="31"/>
      <c r="K47" s="31"/>
      <c r="L47" s="31"/>
      <c r="M47" s="31"/>
      <c r="N47" s="33" t="n">
        <f aca="false">E47*F47+H47+J47+K47+L47+M47</f>
        <v>39</v>
      </c>
      <c r="O47" s="36"/>
      <c r="P47" s="36" t="n">
        <v>20</v>
      </c>
      <c r="Q47" s="31" t="n">
        <v>2</v>
      </c>
      <c r="R47" s="31"/>
      <c r="S47" s="31"/>
      <c r="T47" s="31"/>
      <c r="U47" s="31"/>
      <c r="V47" s="31"/>
      <c r="W47" s="31"/>
      <c r="X47" s="31"/>
      <c r="Y47" s="31"/>
      <c r="Z47" s="36" t="n">
        <f aca="false">P47*Q47+S47+U47+V47+W47+X47+Y47</f>
        <v>40</v>
      </c>
      <c r="AA47" s="36" t="n">
        <f aca="false">N47+Z47</f>
        <v>79</v>
      </c>
      <c r="AB47" s="47" t="s">
        <v>59</v>
      </c>
      <c r="AC47" s="36"/>
      <c r="AD47" s="36"/>
      <c r="AE47" s="36" t="n">
        <f aca="false">P47*Q47</f>
        <v>40</v>
      </c>
      <c r="AF47" s="38" t="n">
        <f aca="false">AA47-L47-M47-W47-X47</f>
        <v>79</v>
      </c>
      <c r="AG47" s="39" t="str">
        <f aca="false">AB47</f>
        <v>Пестова К.В.</v>
      </c>
      <c r="AH47" s="39" t="str">
        <f aca="false">C47</f>
        <v>2ОСАТ9-8а</v>
      </c>
      <c r="AI47" s="40" t="str">
        <f aca="false">B47</f>
        <v>13</v>
      </c>
      <c r="AJ47" s="39" t="str">
        <f aca="false">CONCATENATE(A47," ",D47)</f>
        <v>ОГСЭ.03 Иностранный язык в профессиональной деятельности</v>
      </c>
      <c r="AK47" s="39" t="n">
        <f aca="false">E47*F47+P47*Q47+H47+J47+S47+U47</f>
        <v>79</v>
      </c>
      <c r="AL47" s="39" t="n">
        <f aca="false">L47+W47</f>
        <v>0</v>
      </c>
      <c r="AM47" s="39" t="n">
        <f aca="false">M47+X47</f>
        <v>0</v>
      </c>
      <c r="AN47" s="39" t="n">
        <f aca="false">Y47</f>
        <v>0</v>
      </c>
      <c r="AO47" s="39" t="n">
        <f aca="false">SUM(AK47:AN47)</f>
        <v>79</v>
      </c>
      <c r="AP47" s="41" t="n">
        <f aca="false">K47+V47</f>
        <v>0</v>
      </c>
    </row>
    <row r="48" s="42" customFormat="true" ht="16.5" hidden="true" customHeight="true" outlineLevel="0" collapsed="false">
      <c r="A48" s="29" t="s">
        <v>52</v>
      </c>
      <c r="B48" s="30" t="s">
        <v>53</v>
      </c>
      <c r="C48" s="31" t="s">
        <v>535</v>
      </c>
      <c r="D48" s="43" t="s">
        <v>55</v>
      </c>
      <c r="E48" s="31" t="n">
        <v>13</v>
      </c>
      <c r="F48" s="31" t="n">
        <v>3</v>
      </c>
      <c r="G48" s="31"/>
      <c r="H48" s="31"/>
      <c r="I48" s="31"/>
      <c r="J48" s="31"/>
      <c r="K48" s="31"/>
      <c r="L48" s="31"/>
      <c r="M48" s="31"/>
      <c r="N48" s="33" t="n">
        <f aca="false">E48*F48+H48+J48+K48+L48+M48</f>
        <v>39</v>
      </c>
      <c r="O48" s="36"/>
      <c r="P48" s="36" t="n">
        <v>20</v>
      </c>
      <c r="Q48" s="31" t="n">
        <v>2</v>
      </c>
      <c r="R48" s="31"/>
      <c r="S48" s="31"/>
      <c r="T48" s="31"/>
      <c r="U48" s="31"/>
      <c r="V48" s="31"/>
      <c r="W48" s="31"/>
      <c r="X48" s="31"/>
      <c r="Y48" s="31"/>
      <c r="Z48" s="36" t="n">
        <f aca="false">P48*Q48+S48+U48+V48+W48+X48+Y48</f>
        <v>40</v>
      </c>
      <c r="AA48" s="36" t="n">
        <f aca="false">N48+Z48</f>
        <v>79</v>
      </c>
      <c r="AB48" s="47" t="s">
        <v>56</v>
      </c>
      <c r="AC48" s="36"/>
      <c r="AD48" s="36"/>
      <c r="AE48" s="36" t="n">
        <f aca="false">P48*Q48</f>
        <v>40</v>
      </c>
      <c r="AF48" s="38" t="n">
        <f aca="false">AA48-L48-M48-W48-X48</f>
        <v>79</v>
      </c>
      <c r="AG48" s="39" t="str">
        <f aca="false">AB48</f>
        <v>Копылова И.М.</v>
      </c>
      <c r="AH48" s="39" t="str">
        <f aca="false">C48</f>
        <v>2ОСАТ9-8б</v>
      </c>
      <c r="AI48" s="40" t="str">
        <f aca="false">B48</f>
        <v>12</v>
      </c>
      <c r="AJ48" s="39" t="str">
        <f aca="false">CONCATENATE(A48," ",D48)</f>
        <v>ОГСЭ.03 Иностранный язык в профессиональной деятельности</v>
      </c>
      <c r="AK48" s="39" t="n">
        <f aca="false">E48*F48+P48*Q48+H48+J48+S48+U48</f>
        <v>79</v>
      </c>
      <c r="AL48" s="39" t="n">
        <f aca="false">L48+W48</f>
        <v>0</v>
      </c>
      <c r="AM48" s="39" t="n">
        <f aca="false">M48+X48</f>
        <v>0</v>
      </c>
      <c r="AN48" s="39" t="n">
        <f aca="false">Y48</f>
        <v>0</v>
      </c>
      <c r="AO48" s="39" t="n">
        <f aca="false">SUM(AK48:AN48)</f>
        <v>79</v>
      </c>
      <c r="AP48" s="41" t="n">
        <f aca="false">K48+V48</f>
        <v>0</v>
      </c>
    </row>
    <row r="49" s="42" customFormat="true" ht="16.5" hidden="true" customHeight="true" outlineLevel="0" collapsed="false">
      <c r="A49" s="29" t="s">
        <v>60</v>
      </c>
      <c r="B49" s="30" t="s">
        <v>238</v>
      </c>
      <c r="C49" s="31" t="s">
        <v>533</v>
      </c>
      <c r="D49" s="43" t="s">
        <v>61</v>
      </c>
      <c r="E49" s="31" t="n">
        <v>13</v>
      </c>
      <c r="F49" s="31" t="n">
        <v>3</v>
      </c>
      <c r="G49" s="48"/>
      <c r="H49" s="31"/>
      <c r="I49" s="31"/>
      <c r="J49" s="31"/>
      <c r="K49" s="31"/>
      <c r="L49" s="31"/>
      <c r="M49" s="31"/>
      <c r="N49" s="33" t="n">
        <f aca="false">E49*F49+H49+J49+K49+L49+M49</f>
        <v>39</v>
      </c>
      <c r="O49" s="36"/>
      <c r="P49" s="36" t="n">
        <v>20</v>
      </c>
      <c r="Q49" s="31" t="n">
        <v>2</v>
      </c>
      <c r="R49" s="31"/>
      <c r="S49" s="31"/>
      <c r="T49" s="31"/>
      <c r="U49" s="31"/>
      <c r="V49" s="31"/>
      <c r="W49" s="31"/>
      <c r="X49" s="31"/>
      <c r="Y49" s="31"/>
      <c r="Z49" s="36" t="n">
        <f aca="false">P49*Q49+S49+U49+V49+W49+X49+Y49</f>
        <v>40</v>
      </c>
      <c r="AA49" s="36" t="n">
        <f aca="false">N49+Z49</f>
        <v>79</v>
      </c>
      <c r="AB49" s="47" t="s">
        <v>62</v>
      </c>
      <c r="AC49" s="36"/>
      <c r="AD49" s="36"/>
      <c r="AE49" s="36" t="n">
        <f aca="false">P49*Q49</f>
        <v>40</v>
      </c>
      <c r="AF49" s="38" t="n">
        <f aca="false">AA49-L49-M49-W49-X49</f>
        <v>79</v>
      </c>
      <c r="AG49" s="39" t="str">
        <f aca="false">AB49</f>
        <v>Рябцев Ю.В.</v>
      </c>
      <c r="AH49" s="39" t="str">
        <f aca="false">C49</f>
        <v>2ОСАТ9-8</v>
      </c>
      <c r="AI49" s="40" t="str">
        <f aca="false">B49</f>
        <v>25</v>
      </c>
      <c r="AJ49" s="39" t="str">
        <f aca="false">CONCATENATE(A49," ",D49)</f>
        <v>ОГСЭ.04 Физическая культура</v>
      </c>
      <c r="AK49" s="39" t="n">
        <f aca="false">E49*F49+P49*Q49+H49+J49+S49+U49</f>
        <v>79</v>
      </c>
      <c r="AL49" s="39" t="n">
        <f aca="false">L49+W49</f>
        <v>0</v>
      </c>
      <c r="AM49" s="39" t="n">
        <f aca="false">M49+X49</f>
        <v>0</v>
      </c>
      <c r="AN49" s="39" t="n">
        <f aca="false">Y49</f>
        <v>0</v>
      </c>
      <c r="AO49" s="39" t="n">
        <f aca="false">SUM(AK49:AN49)</f>
        <v>79</v>
      </c>
      <c r="AP49" s="41" t="n">
        <f aca="false">K49+V49</f>
        <v>0</v>
      </c>
    </row>
    <row r="50" s="42" customFormat="true" ht="16.5" hidden="true" customHeight="true" outlineLevel="0" collapsed="false">
      <c r="A50" s="49" t="s">
        <v>63</v>
      </c>
      <c r="B50" s="30" t="s">
        <v>238</v>
      </c>
      <c r="C50" s="31" t="s">
        <v>533</v>
      </c>
      <c r="D50" s="50" t="s">
        <v>64</v>
      </c>
      <c r="E50" s="31" t="n">
        <v>13</v>
      </c>
      <c r="F50" s="51" t="n">
        <v>5</v>
      </c>
      <c r="G50" s="52" t="n">
        <v>30</v>
      </c>
      <c r="H50" s="53"/>
      <c r="I50" s="31"/>
      <c r="J50" s="31"/>
      <c r="K50" s="31"/>
      <c r="L50" s="31" t="n">
        <v>6</v>
      </c>
      <c r="M50" s="31"/>
      <c r="N50" s="33" t="n">
        <f aca="false">E50*F50+H50+J50+K50+L50+M50</f>
        <v>71</v>
      </c>
      <c r="O50" s="36"/>
      <c r="P50" s="36" t="n">
        <v>20</v>
      </c>
      <c r="Q50" s="31"/>
      <c r="R50" s="31"/>
      <c r="S50" s="31"/>
      <c r="T50" s="31"/>
      <c r="U50" s="31"/>
      <c r="V50" s="31"/>
      <c r="W50" s="31"/>
      <c r="X50" s="31"/>
      <c r="Y50" s="31"/>
      <c r="Z50" s="36" t="n">
        <f aca="false">P50*Q50+S50+U50+V50+W50+X50+Y50</f>
        <v>0</v>
      </c>
      <c r="AA50" s="36" t="n">
        <f aca="false">N50+Z50</f>
        <v>71</v>
      </c>
      <c r="AB50" s="54" t="s">
        <v>65</v>
      </c>
      <c r="AC50" s="36"/>
      <c r="AD50" s="36"/>
      <c r="AE50" s="36" t="n">
        <f aca="false">P50*Q50</f>
        <v>0</v>
      </c>
      <c r="AF50" s="38" t="n">
        <f aca="false">AA50-L50-M50-W50-X50</f>
        <v>65</v>
      </c>
      <c r="AG50" s="39" t="str">
        <f aca="false">AB50</f>
        <v>Лахтюхова Г.Г.</v>
      </c>
      <c r="AH50" s="39" t="str">
        <f aca="false">C50</f>
        <v>2ОСАТ9-8</v>
      </c>
      <c r="AI50" s="40" t="str">
        <f aca="false">B50</f>
        <v>25</v>
      </c>
      <c r="AJ50" s="39" t="str">
        <f aca="false">CONCATENATE(A50," ",D50)</f>
        <v>ЕН.01 Математика</v>
      </c>
      <c r="AK50" s="39" t="n">
        <f aca="false">E50*F50+P50*Q50+H50+J50+S50+U50</f>
        <v>65</v>
      </c>
      <c r="AL50" s="39" t="n">
        <f aca="false">L50+W50</f>
        <v>6</v>
      </c>
      <c r="AM50" s="39" t="n">
        <f aca="false">M50+X50</f>
        <v>0</v>
      </c>
      <c r="AN50" s="39" t="n">
        <f aca="false">Y50</f>
        <v>0</v>
      </c>
      <c r="AO50" s="39" t="n">
        <f aca="false">SUM(AK50:AN50)</f>
        <v>71</v>
      </c>
      <c r="AP50" s="41" t="n">
        <f aca="false">K50+V50</f>
        <v>0</v>
      </c>
    </row>
    <row r="51" s="42" customFormat="true" ht="16.5" hidden="true" customHeight="true" outlineLevel="0" collapsed="false">
      <c r="A51" s="49" t="s">
        <v>66</v>
      </c>
      <c r="B51" s="30" t="s">
        <v>238</v>
      </c>
      <c r="C51" s="31" t="s">
        <v>533</v>
      </c>
      <c r="D51" s="55" t="s">
        <v>67</v>
      </c>
      <c r="E51" s="31" t="n">
        <v>13</v>
      </c>
      <c r="F51" s="51" t="n">
        <v>4</v>
      </c>
      <c r="G51" s="52" t="n">
        <v>36</v>
      </c>
      <c r="H51" s="53" t="n">
        <v>-36</v>
      </c>
      <c r="I51" s="31"/>
      <c r="J51" s="31"/>
      <c r="K51" s="31"/>
      <c r="L51" s="31" t="n">
        <v>4</v>
      </c>
      <c r="M51" s="31"/>
      <c r="N51" s="33" t="n">
        <f aca="false">E51*F51+H51+J51+K51+L51+M51</f>
        <v>20</v>
      </c>
      <c r="O51" s="36"/>
      <c r="P51" s="36" t="n">
        <v>20</v>
      </c>
      <c r="Q51" s="31"/>
      <c r="R51" s="31"/>
      <c r="S51" s="31"/>
      <c r="T51" s="31"/>
      <c r="U51" s="31"/>
      <c r="V51" s="31"/>
      <c r="W51" s="31"/>
      <c r="X51" s="31"/>
      <c r="Y51" s="31"/>
      <c r="Z51" s="36" t="n">
        <f aca="false">P51*Q51+S51+U51+V51+W51+X51+Y51</f>
        <v>0</v>
      </c>
      <c r="AA51" s="36" t="n">
        <f aca="false">N51+Z51</f>
        <v>20</v>
      </c>
      <c r="AB51" s="47" t="s">
        <v>68</v>
      </c>
      <c r="AC51" s="36"/>
      <c r="AD51" s="36"/>
      <c r="AE51" s="36" t="n">
        <f aca="false">P51*Q51</f>
        <v>0</v>
      </c>
      <c r="AF51" s="38" t="n">
        <f aca="false">AA51-L51-M51-W51-X51</f>
        <v>16</v>
      </c>
      <c r="AG51" s="39" t="str">
        <f aca="false">AB51</f>
        <v>Макеев П.Д.</v>
      </c>
      <c r="AH51" s="39" t="str">
        <f aca="false">C51</f>
        <v>2ОСАТ9-8</v>
      </c>
      <c r="AI51" s="40" t="str">
        <f aca="false">B51</f>
        <v>25</v>
      </c>
      <c r="AJ51" s="39" t="str">
        <f aca="false">CONCATENATE(A51," ",D51)</f>
        <v>ЕН.02 Информационные технологии в профессиональной деятельности</v>
      </c>
      <c r="AK51" s="39" t="n">
        <f aca="false">E51*F51+P51*Q51+H51+J51+S51+U51</f>
        <v>16</v>
      </c>
      <c r="AL51" s="39" t="n">
        <f aca="false">L51+W51</f>
        <v>4</v>
      </c>
      <c r="AM51" s="39" t="n">
        <f aca="false">M51+X51</f>
        <v>0</v>
      </c>
      <c r="AN51" s="39" t="n">
        <f aca="false">Y51</f>
        <v>0</v>
      </c>
      <c r="AO51" s="39" t="n">
        <f aca="false">SUM(AK51:AN51)</f>
        <v>20</v>
      </c>
      <c r="AP51" s="41" t="n">
        <f aca="false">K51+V51</f>
        <v>0</v>
      </c>
    </row>
    <row r="52" s="42" customFormat="true" ht="16.5" hidden="true" customHeight="true" outlineLevel="0" collapsed="false">
      <c r="A52" s="49" t="s">
        <v>66</v>
      </c>
      <c r="B52" s="30" t="s">
        <v>175</v>
      </c>
      <c r="C52" s="31" t="s">
        <v>534</v>
      </c>
      <c r="D52" s="55" t="s">
        <v>67</v>
      </c>
      <c r="E52" s="31" t="n">
        <v>13</v>
      </c>
      <c r="F52" s="51"/>
      <c r="G52" s="52"/>
      <c r="H52" s="53" t="n">
        <v>36</v>
      </c>
      <c r="I52" s="31"/>
      <c r="J52" s="31"/>
      <c r="K52" s="31"/>
      <c r="L52" s="31"/>
      <c r="M52" s="31"/>
      <c r="N52" s="33" t="n">
        <f aca="false">E52*F52+H52+J52+K52+L52+M52</f>
        <v>36</v>
      </c>
      <c r="O52" s="36"/>
      <c r="P52" s="36" t="n">
        <v>20</v>
      </c>
      <c r="Q52" s="31"/>
      <c r="R52" s="31"/>
      <c r="S52" s="31"/>
      <c r="T52" s="31"/>
      <c r="U52" s="31"/>
      <c r="V52" s="31"/>
      <c r="W52" s="31"/>
      <c r="X52" s="31"/>
      <c r="Y52" s="31"/>
      <c r="Z52" s="36" t="n">
        <f aca="false">P52*Q52+S52+U52+V52+W52+X52+Y52</f>
        <v>0</v>
      </c>
      <c r="AA52" s="36" t="n">
        <f aca="false">N52+Z52</f>
        <v>36</v>
      </c>
      <c r="AB52" s="47" t="s">
        <v>68</v>
      </c>
      <c r="AC52" s="36"/>
      <c r="AD52" s="36"/>
      <c r="AE52" s="36" t="n">
        <f aca="false">P52*Q52</f>
        <v>0</v>
      </c>
      <c r="AF52" s="38" t="n">
        <f aca="false">AA52-L52-M52-W52-X52</f>
        <v>36</v>
      </c>
      <c r="AG52" s="39" t="str">
        <f aca="false">AB52</f>
        <v>Макеев П.Д.</v>
      </c>
      <c r="AH52" s="39" t="str">
        <f aca="false">C52</f>
        <v>2ОСАТ9-8а</v>
      </c>
      <c r="AI52" s="40" t="str">
        <f aca="false">B52</f>
        <v>13</v>
      </c>
      <c r="AJ52" s="39" t="str">
        <f aca="false">CONCATENATE(A52," ",D52)</f>
        <v>ЕН.02 Информационные технологии в профессиональной деятельности</v>
      </c>
      <c r="AK52" s="39" t="n">
        <f aca="false">E52*F52+P52*Q52+H52+J52+S52+U52</f>
        <v>36</v>
      </c>
      <c r="AL52" s="39" t="n">
        <f aca="false">L52+W52</f>
        <v>0</v>
      </c>
      <c r="AM52" s="39" t="n">
        <f aca="false">M52+X52</f>
        <v>0</v>
      </c>
      <c r="AN52" s="39" t="n">
        <f aca="false">Y52</f>
        <v>0</v>
      </c>
      <c r="AO52" s="39" t="n">
        <f aca="false">SUM(AK52:AN52)</f>
        <v>36</v>
      </c>
      <c r="AP52" s="41" t="n">
        <f aca="false">K52+V52</f>
        <v>0</v>
      </c>
    </row>
    <row r="53" s="42" customFormat="true" ht="16.5" hidden="true" customHeight="true" outlineLevel="0" collapsed="false">
      <c r="A53" s="49" t="s">
        <v>66</v>
      </c>
      <c r="B53" s="30" t="s">
        <v>53</v>
      </c>
      <c r="C53" s="31" t="s">
        <v>535</v>
      </c>
      <c r="D53" s="55" t="s">
        <v>67</v>
      </c>
      <c r="E53" s="31" t="n">
        <v>13</v>
      </c>
      <c r="F53" s="51"/>
      <c r="G53" s="52"/>
      <c r="H53" s="53" t="n">
        <v>36</v>
      </c>
      <c r="I53" s="31"/>
      <c r="J53" s="31"/>
      <c r="K53" s="31"/>
      <c r="L53" s="31"/>
      <c r="M53" s="31"/>
      <c r="N53" s="33" t="n">
        <f aca="false">E53*F53+H53+J53+K53+L53+M53</f>
        <v>36</v>
      </c>
      <c r="O53" s="36"/>
      <c r="P53" s="36" t="n">
        <v>20</v>
      </c>
      <c r="Q53" s="31"/>
      <c r="R53" s="31"/>
      <c r="S53" s="31"/>
      <c r="T53" s="31"/>
      <c r="U53" s="31"/>
      <c r="V53" s="31"/>
      <c r="W53" s="31"/>
      <c r="X53" s="31"/>
      <c r="Y53" s="31"/>
      <c r="Z53" s="36" t="n">
        <f aca="false">P53*Q53+S53+U53+V53+W53+X53+Y53</f>
        <v>0</v>
      </c>
      <c r="AA53" s="36" t="n">
        <f aca="false">N53+Z53</f>
        <v>36</v>
      </c>
      <c r="AB53" s="47" t="s">
        <v>69</v>
      </c>
      <c r="AC53" s="36"/>
      <c r="AD53" s="36"/>
      <c r="AE53" s="36" t="n">
        <f aca="false">P53*Q53</f>
        <v>0</v>
      </c>
      <c r="AF53" s="38" t="n">
        <f aca="false">AA53-L53-M53-W53-X53</f>
        <v>36</v>
      </c>
      <c r="AG53" s="39" t="str">
        <f aca="false">AB53</f>
        <v>вак. 2 п/гр</v>
      </c>
      <c r="AH53" s="39" t="str">
        <f aca="false">C53</f>
        <v>2ОСАТ9-8б</v>
      </c>
      <c r="AI53" s="40" t="str">
        <f aca="false">B53</f>
        <v>12</v>
      </c>
      <c r="AJ53" s="39" t="str">
        <f aca="false">CONCATENATE(A53," ",D53)</f>
        <v>ЕН.02 Информационные технологии в профессиональной деятельности</v>
      </c>
      <c r="AK53" s="39" t="n">
        <f aca="false">E53*F53+P53*Q53+H53+J53+S53+U53</f>
        <v>36</v>
      </c>
      <c r="AL53" s="39" t="n">
        <f aca="false">L53+W53</f>
        <v>0</v>
      </c>
      <c r="AM53" s="39" t="n">
        <f aca="false">M53+X53</f>
        <v>0</v>
      </c>
      <c r="AN53" s="39" t="n">
        <f aca="false">Y53</f>
        <v>0</v>
      </c>
      <c r="AO53" s="39" t="n">
        <f aca="false">SUM(AK53:AN53)</f>
        <v>36</v>
      </c>
      <c r="AP53" s="41" t="n">
        <f aca="false">K53+V53</f>
        <v>0</v>
      </c>
    </row>
    <row r="54" s="42" customFormat="true" ht="16.5" hidden="true" customHeight="true" outlineLevel="0" collapsed="false">
      <c r="A54" s="49" t="s">
        <v>70</v>
      </c>
      <c r="B54" s="30" t="s">
        <v>238</v>
      </c>
      <c r="C54" s="31" t="s">
        <v>533</v>
      </c>
      <c r="D54" s="56" t="s">
        <v>71</v>
      </c>
      <c r="E54" s="31" t="n">
        <v>13</v>
      </c>
      <c r="F54" s="31" t="n">
        <v>3</v>
      </c>
      <c r="G54" s="57"/>
      <c r="H54" s="31"/>
      <c r="I54" s="57"/>
      <c r="J54" s="31"/>
      <c r="K54" s="31"/>
      <c r="L54" s="31"/>
      <c r="M54" s="31"/>
      <c r="N54" s="33" t="n">
        <f aca="false">E54*F54+H54+J54+K54+L54+M54</f>
        <v>39</v>
      </c>
      <c r="O54" s="36"/>
      <c r="P54" s="36" t="n">
        <v>20</v>
      </c>
      <c r="Q54" s="31"/>
      <c r="R54" s="31"/>
      <c r="S54" s="31"/>
      <c r="T54" s="31"/>
      <c r="U54" s="31"/>
      <c r="V54" s="31"/>
      <c r="W54" s="31"/>
      <c r="X54" s="31"/>
      <c r="Y54" s="31"/>
      <c r="Z54" s="36" t="n">
        <f aca="false">P54*Q54+S54+U54+V54+W54+X54+Y54</f>
        <v>0</v>
      </c>
      <c r="AA54" s="36" t="n">
        <f aca="false">N54+Z54</f>
        <v>39</v>
      </c>
      <c r="AB54" s="54" t="s">
        <v>72</v>
      </c>
      <c r="AC54" s="36"/>
      <c r="AD54" s="36"/>
      <c r="AE54" s="36" t="n">
        <f aca="false">P54*Q54</f>
        <v>0</v>
      </c>
      <c r="AF54" s="38" t="n">
        <f aca="false">AA54-L54-M54-W54-X54</f>
        <v>39</v>
      </c>
      <c r="AG54" s="39" t="str">
        <f aca="false">AB54</f>
        <v>Глушкова Т.Н.</v>
      </c>
      <c r="AH54" s="39" t="str">
        <f aca="false">C54</f>
        <v>2ОСАТ9-8</v>
      </c>
      <c r="AI54" s="40" t="str">
        <f aca="false">B54</f>
        <v>25</v>
      </c>
      <c r="AJ54" s="39" t="str">
        <f aca="false">CONCATENATE(A54," ",D54)</f>
        <v>ЕН.03 Экологические основы природопользования</v>
      </c>
      <c r="AK54" s="39" t="n">
        <f aca="false">E54*F54+P54*Q54+H54+J54+S54+U54</f>
        <v>39</v>
      </c>
      <c r="AL54" s="39" t="n">
        <f aca="false">L54+W54</f>
        <v>0</v>
      </c>
      <c r="AM54" s="39" t="n">
        <f aca="false">M54+X54</f>
        <v>0</v>
      </c>
      <c r="AN54" s="39" t="n">
        <f aca="false">Y54</f>
        <v>0</v>
      </c>
      <c r="AO54" s="39" t="n">
        <f aca="false">SUM(AK54:AN54)</f>
        <v>39</v>
      </c>
      <c r="AP54" s="41" t="n">
        <f aca="false">K54+V54</f>
        <v>0</v>
      </c>
    </row>
    <row r="55" s="42" customFormat="true" ht="16.5" hidden="true" customHeight="true" outlineLevel="0" collapsed="false">
      <c r="A55" s="58" t="s">
        <v>73</v>
      </c>
      <c r="B55" s="30" t="s">
        <v>238</v>
      </c>
      <c r="C55" s="31" t="s">
        <v>533</v>
      </c>
      <c r="D55" s="59" t="s">
        <v>74</v>
      </c>
      <c r="E55" s="31" t="n">
        <v>13</v>
      </c>
      <c r="F55" s="60" t="n">
        <v>3</v>
      </c>
      <c r="G55" s="31"/>
      <c r="H55" s="31" t="n">
        <v>-26</v>
      </c>
      <c r="I55" s="31" t="n">
        <v>2</v>
      </c>
      <c r="J55" s="31"/>
      <c r="K55" s="31"/>
      <c r="L55" s="31"/>
      <c r="M55" s="31"/>
      <c r="N55" s="33" t="n">
        <f aca="false">E55*F55+H55+J55+K55+L55+M55</f>
        <v>13</v>
      </c>
      <c r="O55" s="36"/>
      <c r="P55" s="36" t="n">
        <v>20</v>
      </c>
      <c r="Q55" s="60" t="n">
        <v>2</v>
      </c>
      <c r="R55" s="31" t="n">
        <v>28</v>
      </c>
      <c r="S55" s="31" t="n">
        <v>1</v>
      </c>
      <c r="T55" s="31"/>
      <c r="U55" s="31"/>
      <c r="V55" s="31"/>
      <c r="W55" s="31" t="n">
        <v>4</v>
      </c>
      <c r="X55" s="44" t="n">
        <v>8</v>
      </c>
      <c r="Y55" s="31"/>
      <c r="Z55" s="36" t="n">
        <f aca="false">P55*Q55+S55+U55+V55+W55+X55+Y55</f>
        <v>53</v>
      </c>
      <c r="AA55" s="36" t="n">
        <f aca="false">N55+Z55</f>
        <v>66</v>
      </c>
      <c r="AB55" s="47" t="s">
        <v>75</v>
      </c>
      <c r="AC55" s="61"/>
      <c r="AD55" s="36"/>
      <c r="AE55" s="36" t="n">
        <f aca="false">P55*Q55</f>
        <v>40</v>
      </c>
      <c r="AF55" s="38" t="n">
        <f aca="false">AA55-L55-M55-W55-X55</f>
        <v>54</v>
      </c>
      <c r="AG55" s="39" t="str">
        <f aca="false">AB55</f>
        <v>Маркушев М.Ю.</v>
      </c>
      <c r="AH55" s="39" t="str">
        <f aca="false">C55</f>
        <v>2ОСАТ9-8</v>
      </c>
      <c r="AI55" s="40" t="str">
        <f aca="false">B55</f>
        <v>25</v>
      </c>
      <c r="AJ55" s="39" t="str">
        <f aca="false">CONCATENATE(A55," ",D55)</f>
        <v>ОП.01 Технологии автоматизированного машиностроения</v>
      </c>
      <c r="AK55" s="39" t="n">
        <f aca="false">E55*F55+P55*Q55+H55+J55+S55+U55</f>
        <v>54</v>
      </c>
      <c r="AL55" s="39" t="n">
        <f aca="false">L55+W55</f>
        <v>4</v>
      </c>
      <c r="AM55" s="39" t="n">
        <f aca="false">M55+X55</f>
        <v>8</v>
      </c>
      <c r="AN55" s="39" t="n">
        <f aca="false">Y55</f>
        <v>0</v>
      </c>
      <c r="AO55" s="39" t="n">
        <f aca="false">SUM(AK55:AN55)</f>
        <v>66</v>
      </c>
      <c r="AP55" s="41" t="n">
        <f aca="false">K55+V55</f>
        <v>0</v>
      </c>
    </row>
    <row r="56" s="42" customFormat="true" ht="16.5" hidden="true" customHeight="true" outlineLevel="0" collapsed="false">
      <c r="A56" s="58" t="s">
        <v>73</v>
      </c>
      <c r="B56" s="30" t="s">
        <v>175</v>
      </c>
      <c r="C56" s="31" t="s">
        <v>534</v>
      </c>
      <c r="D56" s="59" t="s">
        <v>74</v>
      </c>
      <c r="E56" s="31" t="n">
        <v>13</v>
      </c>
      <c r="F56" s="60"/>
      <c r="G56" s="31"/>
      <c r="H56" s="31" t="n">
        <v>26</v>
      </c>
      <c r="I56" s="31"/>
      <c r="J56" s="31"/>
      <c r="K56" s="31"/>
      <c r="L56" s="31"/>
      <c r="M56" s="31"/>
      <c r="N56" s="33" t="n">
        <f aca="false">E56*F56+H56+J56+K56+L56+M56</f>
        <v>26</v>
      </c>
      <c r="O56" s="36"/>
      <c r="P56" s="36" t="n">
        <v>20</v>
      </c>
      <c r="Q56" s="60"/>
      <c r="R56" s="31"/>
      <c r="S56" s="31"/>
      <c r="T56" s="31"/>
      <c r="U56" s="31"/>
      <c r="V56" s="31"/>
      <c r="W56" s="31"/>
      <c r="X56" s="44"/>
      <c r="Y56" s="31"/>
      <c r="Z56" s="36" t="n">
        <f aca="false">P56*Q56+S56+U56+V56+W56+X56+Y56</f>
        <v>0</v>
      </c>
      <c r="AA56" s="36" t="n">
        <f aca="false">N56+Z56</f>
        <v>26</v>
      </c>
      <c r="AB56" s="47" t="s">
        <v>75</v>
      </c>
      <c r="AC56" s="61"/>
      <c r="AD56" s="36"/>
      <c r="AE56" s="36" t="n">
        <f aca="false">P56*Q56</f>
        <v>0</v>
      </c>
      <c r="AF56" s="38" t="n">
        <f aca="false">AA56-L56-M56-W56-X56</f>
        <v>26</v>
      </c>
      <c r="AG56" s="39" t="str">
        <f aca="false">AB56</f>
        <v>Маркушев М.Ю.</v>
      </c>
      <c r="AH56" s="39" t="str">
        <f aca="false">C56</f>
        <v>2ОСАТ9-8а</v>
      </c>
      <c r="AI56" s="40" t="str">
        <f aca="false">B56</f>
        <v>13</v>
      </c>
      <c r="AJ56" s="39" t="str">
        <f aca="false">CONCATENATE(A56," ",D56)</f>
        <v>ОП.01 Технологии автоматизированного машиностроения</v>
      </c>
      <c r="AK56" s="39" t="n">
        <f aca="false">E56*F56+P56*Q56+H56+J56+S56+U56</f>
        <v>26</v>
      </c>
      <c r="AL56" s="39" t="n">
        <f aca="false">L56+W56</f>
        <v>0</v>
      </c>
      <c r="AM56" s="39" t="n">
        <f aca="false">M56+X56</f>
        <v>0</v>
      </c>
      <c r="AN56" s="39" t="n">
        <f aca="false">Y56</f>
        <v>0</v>
      </c>
      <c r="AO56" s="39" t="n">
        <f aca="false">SUM(AK56:AN56)</f>
        <v>26</v>
      </c>
      <c r="AP56" s="41" t="n">
        <f aca="false">K56+V56</f>
        <v>0</v>
      </c>
    </row>
    <row r="57" s="42" customFormat="true" ht="16.5" hidden="true" customHeight="true" outlineLevel="0" collapsed="false">
      <c r="A57" s="58" t="s">
        <v>73</v>
      </c>
      <c r="B57" s="30" t="s">
        <v>53</v>
      </c>
      <c r="C57" s="31" t="s">
        <v>535</v>
      </c>
      <c r="D57" s="59" t="s">
        <v>74</v>
      </c>
      <c r="E57" s="31" t="n">
        <v>13</v>
      </c>
      <c r="F57" s="60"/>
      <c r="G57" s="31"/>
      <c r="H57" s="31" t="n">
        <v>26</v>
      </c>
      <c r="I57" s="31"/>
      <c r="J57" s="31"/>
      <c r="K57" s="31"/>
      <c r="L57" s="31"/>
      <c r="M57" s="31"/>
      <c r="N57" s="33" t="n">
        <f aca="false">E57*F57+H57+J57+K57+L57+M57</f>
        <v>26</v>
      </c>
      <c r="O57" s="36"/>
      <c r="P57" s="36" t="n">
        <v>20</v>
      </c>
      <c r="Q57" s="60"/>
      <c r="R57" s="31"/>
      <c r="S57" s="31"/>
      <c r="T57" s="31"/>
      <c r="U57" s="31"/>
      <c r="V57" s="31"/>
      <c r="W57" s="31"/>
      <c r="X57" s="44"/>
      <c r="Y57" s="31"/>
      <c r="Z57" s="36" t="n">
        <f aca="false">P57*Q57+S57+U57+V57+W57+X57+Y57</f>
        <v>0</v>
      </c>
      <c r="AA57" s="36" t="n">
        <f aca="false">N57+Z57</f>
        <v>26</v>
      </c>
      <c r="AB57" s="47" t="s">
        <v>69</v>
      </c>
      <c r="AC57" s="61"/>
      <c r="AD57" s="36"/>
      <c r="AE57" s="36" t="n">
        <f aca="false">P57*Q57</f>
        <v>0</v>
      </c>
      <c r="AF57" s="38" t="n">
        <f aca="false">AA57-L57-M57-W57-X57</f>
        <v>26</v>
      </c>
      <c r="AG57" s="39" t="str">
        <f aca="false">AB57</f>
        <v>вак. 2 п/гр</v>
      </c>
      <c r="AH57" s="39" t="str">
        <f aca="false">C57</f>
        <v>2ОСАТ9-8б</v>
      </c>
      <c r="AI57" s="40" t="str">
        <f aca="false">B57</f>
        <v>12</v>
      </c>
      <c r="AJ57" s="39" t="str">
        <f aca="false">CONCATENATE(A57," ",D57)</f>
        <v>ОП.01 Технологии автоматизированного машиностроения</v>
      </c>
      <c r="AK57" s="39" t="n">
        <f aca="false">E57*F57+P57*Q57+H57+J57+S57+U57</f>
        <v>26</v>
      </c>
      <c r="AL57" s="39" t="n">
        <f aca="false">L57+W57</f>
        <v>0</v>
      </c>
      <c r="AM57" s="39" t="n">
        <f aca="false">M57+X57</f>
        <v>0</v>
      </c>
      <c r="AN57" s="39" t="n">
        <f aca="false">Y57</f>
        <v>0</v>
      </c>
      <c r="AO57" s="39" t="n">
        <f aca="false">SUM(AK57:AN57)</f>
        <v>26</v>
      </c>
      <c r="AP57" s="41" t="n">
        <f aca="false">K57+V57</f>
        <v>0</v>
      </c>
    </row>
    <row r="58" s="42" customFormat="true" ht="16.5" hidden="true" customHeight="true" outlineLevel="0" collapsed="false">
      <c r="A58" s="58" t="s">
        <v>76</v>
      </c>
      <c r="B58" s="30" t="s">
        <v>238</v>
      </c>
      <c r="C58" s="31" t="s">
        <v>533</v>
      </c>
      <c r="D58" s="62" t="s">
        <v>77</v>
      </c>
      <c r="E58" s="31" t="n">
        <v>13</v>
      </c>
      <c r="F58" s="31"/>
      <c r="G58" s="31"/>
      <c r="H58" s="31"/>
      <c r="I58" s="31"/>
      <c r="J58" s="31"/>
      <c r="K58" s="31"/>
      <c r="L58" s="31"/>
      <c r="M58" s="31"/>
      <c r="N58" s="33" t="n">
        <f aca="false">E58*F58+H58+J58+K58+L58+M58</f>
        <v>0</v>
      </c>
      <c r="O58" s="36"/>
      <c r="P58" s="36" t="n">
        <v>20</v>
      </c>
      <c r="Q58" s="31" t="n">
        <v>2</v>
      </c>
      <c r="R58" s="31" t="n">
        <v>16</v>
      </c>
      <c r="S58" s="31" t="n">
        <v>-16</v>
      </c>
      <c r="T58" s="31"/>
      <c r="U58" s="31"/>
      <c r="V58" s="31"/>
      <c r="W58" s="31"/>
      <c r="X58" s="31"/>
      <c r="Y58" s="31"/>
      <c r="Z58" s="36" t="n">
        <f aca="false">P58*Q58+S58+U58+V58+W58+X58+Y58</f>
        <v>24</v>
      </c>
      <c r="AA58" s="36" t="n">
        <f aca="false">N58+Z58</f>
        <v>24</v>
      </c>
      <c r="AB58" s="47" t="s">
        <v>78</v>
      </c>
      <c r="AC58" s="36"/>
      <c r="AD58" s="36"/>
      <c r="AE58" s="36" t="n">
        <f aca="false">P58*Q58</f>
        <v>40</v>
      </c>
      <c r="AF58" s="38" t="n">
        <f aca="false">AA58-L58-M58-W58-X58</f>
        <v>24</v>
      </c>
      <c r="AG58" s="39" t="str">
        <f aca="false">AB58</f>
        <v>Маргвелашвили Л.В.</v>
      </c>
      <c r="AH58" s="39" t="str">
        <f aca="false">C58</f>
        <v>2ОСАТ9-8</v>
      </c>
      <c r="AI58" s="40" t="str">
        <f aca="false">B58</f>
        <v>25</v>
      </c>
      <c r="AJ58" s="39" t="str">
        <f aca="false">CONCATENATE(A58," ",D58)</f>
        <v>ОП.02 Метрология, стандартизация и сертификация</v>
      </c>
      <c r="AK58" s="39" t="n">
        <f aca="false">E58*F58+P58*Q58+H58+J58+S58+U58</f>
        <v>24</v>
      </c>
      <c r="AL58" s="39" t="n">
        <f aca="false">L58+W58</f>
        <v>0</v>
      </c>
      <c r="AM58" s="39" t="n">
        <f aca="false">M58+X58</f>
        <v>0</v>
      </c>
      <c r="AN58" s="39" t="n">
        <f aca="false">Y58</f>
        <v>0</v>
      </c>
      <c r="AO58" s="39" t="n">
        <f aca="false">SUM(AK58:AN58)</f>
        <v>24</v>
      </c>
      <c r="AP58" s="41" t="n">
        <f aca="false">K58+V58</f>
        <v>0</v>
      </c>
    </row>
    <row r="59" s="42" customFormat="true" ht="16.5" hidden="true" customHeight="true" outlineLevel="0" collapsed="false">
      <c r="A59" s="58" t="s">
        <v>76</v>
      </c>
      <c r="B59" s="30" t="s">
        <v>175</v>
      </c>
      <c r="C59" s="31" t="s">
        <v>534</v>
      </c>
      <c r="D59" s="62" t="s">
        <v>77</v>
      </c>
      <c r="E59" s="31" t="n">
        <v>13</v>
      </c>
      <c r="F59" s="31"/>
      <c r="G59" s="31"/>
      <c r="H59" s="31"/>
      <c r="I59" s="31"/>
      <c r="J59" s="31"/>
      <c r="K59" s="31"/>
      <c r="L59" s="31"/>
      <c r="M59" s="31"/>
      <c r="N59" s="33" t="n">
        <f aca="false">E59*F59+H59+J59+K59+L59+M59</f>
        <v>0</v>
      </c>
      <c r="O59" s="36"/>
      <c r="P59" s="36" t="n">
        <v>20</v>
      </c>
      <c r="Q59" s="31"/>
      <c r="R59" s="31"/>
      <c r="S59" s="31" t="n">
        <v>16</v>
      </c>
      <c r="T59" s="31"/>
      <c r="U59" s="31"/>
      <c r="V59" s="31"/>
      <c r="W59" s="31"/>
      <c r="X59" s="31"/>
      <c r="Y59" s="31"/>
      <c r="Z59" s="36" t="n">
        <f aca="false">P59*Q59+S59+U59+V59+W59+X59+Y59</f>
        <v>16</v>
      </c>
      <c r="AA59" s="36" t="n">
        <f aca="false">N59+Z59</f>
        <v>16</v>
      </c>
      <c r="AB59" s="47" t="s">
        <v>78</v>
      </c>
      <c r="AC59" s="36"/>
      <c r="AD59" s="36"/>
      <c r="AE59" s="36" t="n">
        <f aca="false">P59*Q59</f>
        <v>0</v>
      </c>
      <c r="AF59" s="38" t="n">
        <f aca="false">AA59-L59-M59-W59-X59</f>
        <v>16</v>
      </c>
      <c r="AG59" s="39" t="str">
        <f aca="false">AB59</f>
        <v>Маргвелашвили Л.В.</v>
      </c>
      <c r="AH59" s="39" t="str">
        <f aca="false">C59</f>
        <v>2ОСАТ9-8а</v>
      </c>
      <c r="AI59" s="40" t="str">
        <f aca="false">B59</f>
        <v>13</v>
      </c>
      <c r="AJ59" s="39" t="str">
        <f aca="false">CONCATENATE(A59," ",D59)</f>
        <v>ОП.02 Метрология, стандартизация и сертификация</v>
      </c>
      <c r="AK59" s="39" t="n">
        <f aca="false">E59*F59+P59*Q59+H59+J59+S59+U59</f>
        <v>16</v>
      </c>
      <c r="AL59" s="39" t="n">
        <f aca="false">L59+W59</f>
        <v>0</v>
      </c>
      <c r="AM59" s="39" t="n">
        <f aca="false">M59+X59</f>
        <v>0</v>
      </c>
      <c r="AN59" s="39" t="n">
        <f aca="false">Y59</f>
        <v>0</v>
      </c>
      <c r="AO59" s="39" t="n">
        <f aca="false">SUM(AK59:AN59)</f>
        <v>16</v>
      </c>
      <c r="AP59" s="41" t="n">
        <f aca="false">K59+V59</f>
        <v>0</v>
      </c>
    </row>
    <row r="60" s="42" customFormat="true" ht="16.5" hidden="true" customHeight="true" outlineLevel="0" collapsed="false">
      <c r="A60" s="58" t="s">
        <v>76</v>
      </c>
      <c r="B60" s="30" t="s">
        <v>53</v>
      </c>
      <c r="C60" s="31" t="s">
        <v>535</v>
      </c>
      <c r="D60" s="62" t="s">
        <v>77</v>
      </c>
      <c r="E60" s="31" t="n">
        <v>13</v>
      </c>
      <c r="F60" s="31"/>
      <c r="G60" s="31"/>
      <c r="H60" s="31"/>
      <c r="I60" s="31"/>
      <c r="J60" s="31"/>
      <c r="K60" s="31"/>
      <c r="L60" s="31"/>
      <c r="M60" s="31"/>
      <c r="N60" s="33" t="n">
        <f aca="false">E60*F60+H60+J60+K60+L60+M60</f>
        <v>0</v>
      </c>
      <c r="O60" s="36"/>
      <c r="P60" s="36" t="n">
        <v>20</v>
      </c>
      <c r="Q60" s="31"/>
      <c r="R60" s="31"/>
      <c r="S60" s="31" t="n">
        <v>16</v>
      </c>
      <c r="T60" s="31"/>
      <c r="U60" s="31"/>
      <c r="V60" s="31"/>
      <c r="W60" s="31"/>
      <c r="X60" s="31"/>
      <c r="Y60" s="31"/>
      <c r="Z60" s="36" t="n">
        <f aca="false">P60*Q60+S60+U60+V60+W60+X60+Y60</f>
        <v>16</v>
      </c>
      <c r="AA60" s="36" t="n">
        <f aca="false">N60+Z60</f>
        <v>16</v>
      </c>
      <c r="AB60" s="47" t="s">
        <v>69</v>
      </c>
      <c r="AC60" s="36"/>
      <c r="AD60" s="36"/>
      <c r="AE60" s="36" t="n">
        <f aca="false">P60*Q60</f>
        <v>0</v>
      </c>
      <c r="AF60" s="38" t="n">
        <f aca="false">AA60-L60-M60-W60-X60</f>
        <v>16</v>
      </c>
      <c r="AG60" s="39" t="str">
        <f aca="false">AB60</f>
        <v>вак. 2 п/гр</v>
      </c>
      <c r="AH60" s="39" t="str">
        <f aca="false">C60</f>
        <v>2ОСАТ9-8б</v>
      </c>
      <c r="AI60" s="40" t="str">
        <f aca="false">B60</f>
        <v>12</v>
      </c>
      <c r="AJ60" s="39" t="str">
        <f aca="false">CONCATENATE(A60," ",D60)</f>
        <v>ОП.02 Метрология, стандартизация и сертификация</v>
      </c>
      <c r="AK60" s="39" t="n">
        <f aca="false">E60*F60+P60*Q60+H60+J60+S60+U60</f>
        <v>16</v>
      </c>
      <c r="AL60" s="39" t="n">
        <f aca="false">L60+W60</f>
        <v>0</v>
      </c>
      <c r="AM60" s="39" t="n">
        <f aca="false">M60+X60</f>
        <v>0</v>
      </c>
      <c r="AN60" s="39" t="n">
        <f aca="false">Y60</f>
        <v>0</v>
      </c>
      <c r="AO60" s="39" t="n">
        <f aca="false">SUM(AK60:AN60)</f>
        <v>16</v>
      </c>
      <c r="AP60" s="41" t="n">
        <f aca="false">K60+V60</f>
        <v>0</v>
      </c>
    </row>
    <row r="61" s="42" customFormat="true" ht="16.5" hidden="true" customHeight="true" outlineLevel="0" collapsed="false">
      <c r="A61" s="63" t="s">
        <v>79</v>
      </c>
      <c r="B61" s="30" t="s">
        <v>238</v>
      </c>
      <c r="C61" s="31" t="s">
        <v>533</v>
      </c>
      <c r="D61" s="64" t="s">
        <v>80</v>
      </c>
      <c r="E61" s="31" t="n">
        <v>13</v>
      </c>
      <c r="F61" s="31"/>
      <c r="G61" s="31"/>
      <c r="H61" s="31"/>
      <c r="I61" s="31"/>
      <c r="J61" s="31"/>
      <c r="K61" s="31"/>
      <c r="L61" s="31"/>
      <c r="M61" s="31"/>
      <c r="N61" s="33" t="n">
        <f aca="false">E61*F61+H61+J61+K61+L61+M61</f>
        <v>0</v>
      </c>
      <c r="O61" s="36"/>
      <c r="P61" s="36" t="n">
        <v>20</v>
      </c>
      <c r="Q61" s="31" t="n">
        <v>3</v>
      </c>
      <c r="R61" s="31" t="n">
        <v>24</v>
      </c>
      <c r="S61" s="31" t="n">
        <v>-24</v>
      </c>
      <c r="T61" s="31"/>
      <c r="U61" s="31"/>
      <c r="V61" s="31"/>
      <c r="W61" s="31" t="n">
        <v>4</v>
      </c>
      <c r="X61" s="65" t="n">
        <v>8</v>
      </c>
      <c r="Y61" s="31"/>
      <c r="Z61" s="36" t="n">
        <f aca="false">P61*Q61+S61+U61+V61+W61+X61+Y61</f>
        <v>48</v>
      </c>
      <c r="AA61" s="36" t="n">
        <f aca="false">N61+Z61</f>
        <v>48</v>
      </c>
      <c r="AB61" s="47" t="s">
        <v>81</v>
      </c>
      <c r="AC61" s="36"/>
      <c r="AD61" s="36"/>
      <c r="AE61" s="36" t="n">
        <f aca="false">P61*Q61</f>
        <v>60</v>
      </c>
      <c r="AF61" s="38" t="n">
        <f aca="false">AA61-L61-M61-W61-X61</f>
        <v>36</v>
      </c>
      <c r="AG61" s="39" t="str">
        <f aca="false">AB61</f>
        <v>Шиповских А.А.</v>
      </c>
      <c r="AH61" s="39" t="str">
        <f aca="false">C61</f>
        <v>2ОСАТ9-8</v>
      </c>
      <c r="AI61" s="40" t="str">
        <f aca="false">B61</f>
        <v>25</v>
      </c>
      <c r="AJ61" s="39" t="str">
        <f aca="false">CONCATENATE(A61," ",D61)</f>
        <v>ОП.03 Технологическое оборудование и приспособления</v>
      </c>
      <c r="AK61" s="39" t="n">
        <f aca="false">E61*F61+P61*Q61+H61+J61+S61+U61</f>
        <v>36</v>
      </c>
      <c r="AL61" s="39" t="n">
        <f aca="false">L61+W61</f>
        <v>4</v>
      </c>
      <c r="AM61" s="39" t="n">
        <f aca="false">M61+X61</f>
        <v>8</v>
      </c>
      <c r="AN61" s="39" t="n">
        <f aca="false">Y61</f>
        <v>0</v>
      </c>
      <c r="AO61" s="39" t="n">
        <f aca="false">SUM(AK61:AN61)</f>
        <v>48</v>
      </c>
      <c r="AP61" s="41" t="n">
        <f aca="false">K61+V61</f>
        <v>0</v>
      </c>
    </row>
    <row r="62" s="42" customFormat="true" ht="16.5" hidden="true" customHeight="true" outlineLevel="0" collapsed="false">
      <c r="A62" s="63" t="s">
        <v>79</v>
      </c>
      <c r="B62" s="30" t="s">
        <v>175</v>
      </c>
      <c r="C62" s="31" t="s">
        <v>534</v>
      </c>
      <c r="D62" s="64" t="s">
        <v>80</v>
      </c>
      <c r="E62" s="31" t="n">
        <v>13</v>
      </c>
      <c r="F62" s="31"/>
      <c r="G62" s="31"/>
      <c r="H62" s="31"/>
      <c r="I62" s="31"/>
      <c r="J62" s="31"/>
      <c r="K62" s="31"/>
      <c r="L62" s="31"/>
      <c r="M62" s="31"/>
      <c r="N62" s="33" t="n">
        <f aca="false">E62*F62+H62+J62+K62+L62+M62</f>
        <v>0</v>
      </c>
      <c r="O62" s="36"/>
      <c r="P62" s="36" t="n">
        <v>20</v>
      </c>
      <c r="Q62" s="31"/>
      <c r="R62" s="31"/>
      <c r="S62" s="31" t="n">
        <v>24</v>
      </c>
      <c r="T62" s="31"/>
      <c r="U62" s="31"/>
      <c r="V62" s="31"/>
      <c r="W62" s="31"/>
      <c r="X62" s="65"/>
      <c r="Y62" s="31"/>
      <c r="Z62" s="36" t="n">
        <f aca="false">P62*Q62+S62+U62+V62+W62+X62+Y62</f>
        <v>24</v>
      </c>
      <c r="AA62" s="36" t="n">
        <f aca="false">N62+Z62</f>
        <v>24</v>
      </c>
      <c r="AB62" s="47" t="s">
        <v>81</v>
      </c>
      <c r="AC62" s="36"/>
      <c r="AD62" s="36"/>
      <c r="AE62" s="36" t="n">
        <f aca="false">P62*Q62</f>
        <v>0</v>
      </c>
      <c r="AF62" s="38" t="n">
        <f aca="false">AA62-L62-M62-W62-X62</f>
        <v>24</v>
      </c>
      <c r="AG62" s="39" t="str">
        <f aca="false">AB62</f>
        <v>Шиповских А.А.</v>
      </c>
      <c r="AH62" s="39" t="str">
        <f aca="false">C62</f>
        <v>2ОСАТ9-8а</v>
      </c>
      <c r="AI62" s="40" t="str">
        <f aca="false">B62</f>
        <v>13</v>
      </c>
      <c r="AJ62" s="39" t="str">
        <f aca="false">CONCATENATE(A62," ",D62)</f>
        <v>ОП.03 Технологическое оборудование и приспособления</v>
      </c>
      <c r="AK62" s="39" t="n">
        <f aca="false">E62*F62+P62*Q62+H62+J62+S62+U62</f>
        <v>24</v>
      </c>
      <c r="AL62" s="39" t="n">
        <f aca="false">L62+W62</f>
        <v>0</v>
      </c>
      <c r="AM62" s="39" t="n">
        <f aca="false">M62+X62</f>
        <v>0</v>
      </c>
      <c r="AN62" s="39" t="n">
        <f aca="false">Y62</f>
        <v>0</v>
      </c>
      <c r="AO62" s="39" t="n">
        <f aca="false">SUM(AK62:AN62)</f>
        <v>24</v>
      </c>
      <c r="AP62" s="41" t="n">
        <f aca="false">K62+V62</f>
        <v>0</v>
      </c>
    </row>
    <row r="63" s="42" customFormat="true" ht="16.5" hidden="true" customHeight="true" outlineLevel="0" collapsed="false">
      <c r="A63" s="63" t="s">
        <v>79</v>
      </c>
      <c r="B63" s="30" t="s">
        <v>53</v>
      </c>
      <c r="C63" s="31" t="s">
        <v>535</v>
      </c>
      <c r="D63" s="64" t="s">
        <v>80</v>
      </c>
      <c r="E63" s="31" t="n">
        <v>13</v>
      </c>
      <c r="F63" s="31"/>
      <c r="G63" s="31"/>
      <c r="H63" s="31"/>
      <c r="I63" s="31"/>
      <c r="J63" s="31"/>
      <c r="K63" s="31"/>
      <c r="L63" s="31"/>
      <c r="M63" s="31"/>
      <c r="N63" s="33" t="n">
        <f aca="false">E63*F63+H63+J63+K63+L63+M63</f>
        <v>0</v>
      </c>
      <c r="O63" s="36"/>
      <c r="P63" s="36" t="n">
        <v>20</v>
      </c>
      <c r="Q63" s="31"/>
      <c r="R63" s="31"/>
      <c r="S63" s="31" t="n">
        <v>24</v>
      </c>
      <c r="T63" s="31"/>
      <c r="U63" s="31"/>
      <c r="V63" s="31"/>
      <c r="W63" s="31"/>
      <c r="X63" s="65"/>
      <c r="Y63" s="31"/>
      <c r="Z63" s="36" t="n">
        <f aca="false">P63*Q63+S63+U63+V63+W63+X63+Y63</f>
        <v>24</v>
      </c>
      <c r="AA63" s="36" t="n">
        <f aca="false">N63+Z63</f>
        <v>24</v>
      </c>
      <c r="AB63" s="47" t="s">
        <v>69</v>
      </c>
      <c r="AC63" s="36"/>
      <c r="AD63" s="36"/>
      <c r="AE63" s="36" t="n">
        <f aca="false">P63*Q63</f>
        <v>0</v>
      </c>
      <c r="AF63" s="38" t="n">
        <f aca="false">AA63-L63-M63-W63-X63</f>
        <v>24</v>
      </c>
      <c r="AG63" s="39" t="str">
        <f aca="false">AB63</f>
        <v>вак. 2 п/гр</v>
      </c>
      <c r="AH63" s="39" t="str">
        <f aca="false">C63</f>
        <v>2ОСАТ9-8б</v>
      </c>
      <c r="AI63" s="40" t="str">
        <f aca="false">B63</f>
        <v>12</v>
      </c>
      <c r="AJ63" s="39" t="str">
        <f aca="false">CONCATENATE(A63," ",D63)</f>
        <v>ОП.03 Технологическое оборудование и приспособления</v>
      </c>
      <c r="AK63" s="39" t="n">
        <f aca="false">E63*F63+P63*Q63+H63+J63+S63+U63</f>
        <v>24</v>
      </c>
      <c r="AL63" s="39" t="n">
        <f aca="false">L63+W63</f>
        <v>0</v>
      </c>
      <c r="AM63" s="39" t="n">
        <f aca="false">M63+X63</f>
        <v>0</v>
      </c>
      <c r="AN63" s="39" t="n">
        <f aca="false">Y63</f>
        <v>0</v>
      </c>
      <c r="AO63" s="39" t="n">
        <f aca="false">SUM(AK63:AN63)</f>
        <v>24</v>
      </c>
      <c r="AP63" s="41" t="n">
        <f aca="false">K63+V63</f>
        <v>0</v>
      </c>
    </row>
    <row r="64" s="42" customFormat="true" ht="16.5" hidden="true" customHeight="true" outlineLevel="0" collapsed="false">
      <c r="A64" s="63" t="s">
        <v>82</v>
      </c>
      <c r="B64" s="30" t="s">
        <v>175</v>
      </c>
      <c r="C64" s="31" t="s">
        <v>534</v>
      </c>
      <c r="D64" s="64" t="s">
        <v>83</v>
      </c>
      <c r="E64" s="31" t="n">
        <v>13</v>
      </c>
      <c r="F64" s="31" t="n">
        <v>3</v>
      </c>
      <c r="G64" s="31" t="n">
        <v>36</v>
      </c>
      <c r="H64" s="31"/>
      <c r="I64" s="31"/>
      <c r="J64" s="31"/>
      <c r="K64" s="31"/>
      <c r="L64" s="31" t="n">
        <v>4</v>
      </c>
      <c r="M64" s="31"/>
      <c r="N64" s="33" t="n">
        <f aca="false">E64*F64+H64+J64+K64+L64+M64</f>
        <v>43</v>
      </c>
      <c r="O64" s="36"/>
      <c r="P64" s="36" t="n">
        <v>20</v>
      </c>
      <c r="Q64" s="31" t="n">
        <v>2</v>
      </c>
      <c r="R64" s="31" t="n">
        <v>38</v>
      </c>
      <c r="S64" s="31"/>
      <c r="T64" s="31"/>
      <c r="U64" s="31"/>
      <c r="V64" s="31"/>
      <c r="W64" s="31" t="n">
        <v>4</v>
      </c>
      <c r="X64" s="31"/>
      <c r="Y64" s="31"/>
      <c r="Z64" s="36" t="n">
        <f aca="false">P64*Q64+S64+U64+V64+W64+X64+Y64</f>
        <v>44</v>
      </c>
      <c r="AA64" s="36" t="n">
        <f aca="false">N64+Z64</f>
        <v>87</v>
      </c>
      <c r="AB64" s="47" t="s">
        <v>78</v>
      </c>
      <c r="AC64" s="36"/>
      <c r="AD64" s="36"/>
      <c r="AE64" s="36" t="n">
        <f aca="false">P64*Q64</f>
        <v>40</v>
      </c>
      <c r="AF64" s="38" t="n">
        <f aca="false">AA64-L64-M64-W64-X64</f>
        <v>79</v>
      </c>
      <c r="AG64" s="39" t="str">
        <f aca="false">AB64</f>
        <v>Маргвелашвили Л.В.</v>
      </c>
      <c r="AH64" s="39" t="str">
        <f aca="false">C64</f>
        <v>2ОСАТ9-8а</v>
      </c>
      <c r="AI64" s="40" t="str">
        <f aca="false">B64</f>
        <v>13</v>
      </c>
      <c r="AJ64" s="39" t="str">
        <f aca="false">CONCATENATE(A64," ",D64)</f>
        <v>ОП.04 Инженерная графика</v>
      </c>
      <c r="AK64" s="39" t="n">
        <f aca="false">E64*F64+P64*Q64+H64+J64+S64+U64</f>
        <v>79</v>
      </c>
      <c r="AL64" s="39" t="n">
        <f aca="false">L64+W64</f>
        <v>8</v>
      </c>
      <c r="AM64" s="39" t="n">
        <f aca="false">M64+X64</f>
        <v>0</v>
      </c>
      <c r="AN64" s="39" t="n">
        <f aca="false">Y64</f>
        <v>0</v>
      </c>
      <c r="AO64" s="39" t="n">
        <f aca="false">SUM(AK64:AN64)</f>
        <v>87</v>
      </c>
      <c r="AP64" s="41" t="n">
        <f aca="false">K64+V64</f>
        <v>0</v>
      </c>
    </row>
    <row r="65" s="42" customFormat="true" ht="16.5" hidden="true" customHeight="true" outlineLevel="0" collapsed="false">
      <c r="A65" s="63" t="s">
        <v>82</v>
      </c>
      <c r="B65" s="30" t="s">
        <v>53</v>
      </c>
      <c r="C65" s="31" t="s">
        <v>535</v>
      </c>
      <c r="D65" s="64" t="s">
        <v>83</v>
      </c>
      <c r="E65" s="31" t="n">
        <v>13</v>
      </c>
      <c r="F65" s="31" t="n">
        <v>3</v>
      </c>
      <c r="G65" s="31" t="n">
        <v>36</v>
      </c>
      <c r="H65" s="31"/>
      <c r="I65" s="31"/>
      <c r="J65" s="31"/>
      <c r="K65" s="31"/>
      <c r="L65" s="31" t="n">
        <v>4</v>
      </c>
      <c r="M65" s="31"/>
      <c r="N65" s="33" t="n">
        <f aca="false">E65*F65+H65+J65+K65+L65+M65</f>
        <v>43</v>
      </c>
      <c r="O65" s="36"/>
      <c r="P65" s="36" t="n">
        <v>20</v>
      </c>
      <c r="Q65" s="31" t="n">
        <v>2</v>
      </c>
      <c r="R65" s="31" t="n">
        <v>38</v>
      </c>
      <c r="S65" s="31"/>
      <c r="T65" s="31"/>
      <c r="U65" s="31"/>
      <c r="V65" s="31"/>
      <c r="W65" s="31" t="n">
        <v>4</v>
      </c>
      <c r="X65" s="31"/>
      <c r="Y65" s="31"/>
      <c r="Z65" s="36" t="n">
        <f aca="false">P65*Q65+S65+U65+V65+W65+X65+Y65</f>
        <v>44</v>
      </c>
      <c r="AA65" s="36" t="n">
        <f aca="false">N65+Z65</f>
        <v>87</v>
      </c>
      <c r="AB65" s="47" t="s">
        <v>84</v>
      </c>
      <c r="AC65" s="36"/>
      <c r="AD65" s="36"/>
      <c r="AE65" s="36" t="n">
        <f aca="false">P65*Q65</f>
        <v>40</v>
      </c>
      <c r="AF65" s="38" t="n">
        <f aca="false">AA65-L65-M65-W65-X65</f>
        <v>79</v>
      </c>
      <c r="AG65" s="39" t="str">
        <f aca="false">AB65</f>
        <v>Попова О.В.</v>
      </c>
      <c r="AH65" s="39" t="str">
        <f aca="false">C65</f>
        <v>2ОСАТ9-8б</v>
      </c>
      <c r="AI65" s="40" t="str">
        <f aca="false">B65</f>
        <v>12</v>
      </c>
      <c r="AJ65" s="39" t="str">
        <f aca="false">CONCATENATE(A65," ",D65)</f>
        <v>ОП.04 Инженерная графика</v>
      </c>
      <c r="AK65" s="39" t="n">
        <f aca="false">E65*F65+P65*Q65+H65+J65+S65+U65</f>
        <v>79</v>
      </c>
      <c r="AL65" s="39" t="n">
        <f aca="false">L65+W65</f>
        <v>8</v>
      </c>
      <c r="AM65" s="39" t="n">
        <f aca="false">M65+X65</f>
        <v>0</v>
      </c>
      <c r="AN65" s="39" t="n">
        <f aca="false">Y65</f>
        <v>0</v>
      </c>
      <c r="AO65" s="39" t="n">
        <f aca="false">SUM(AK65:AN65)</f>
        <v>87</v>
      </c>
      <c r="AP65" s="41" t="n">
        <f aca="false">K65+V65</f>
        <v>0</v>
      </c>
    </row>
    <row r="66" s="42" customFormat="true" ht="16.5" hidden="true" customHeight="true" outlineLevel="0" collapsed="false">
      <c r="A66" s="49" t="s">
        <v>85</v>
      </c>
      <c r="B66" s="30" t="s">
        <v>238</v>
      </c>
      <c r="C66" s="31" t="s">
        <v>533</v>
      </c>
      <c r="D66" s="64" t="s">
        <v>86</v>
      </c>
      <c r="E66" s="31" t="n">
        <v>13</v>
      </c>
      <c r="F66" s="31" t="n">
        <v>3</v>
      </c>
      <c r="G66" s="31" t="n">
        <v>16</v>
      </c>
      <c r="H66" s="31"/>
      <c r="I66" s="31" t="n">
        <v>16</v>
      </c>
      <c r="J66" s="31"/>
      <c r="K66" s="31"/>
      <c r="L66" s="31" t="n">
        <v>4</v>
      </c>
      <c r="M66" s="31"/>
      <c r="N66" s="33" t="n">
        <f aca="false">E66*F66+H66+J66+K66+L66+M66</f>
        <v>43</v>
      </c>
      <c r="O66" s="36"/>
      <c r="P66" s="36" t="n">
        <v>20</v>
      </c>
      <c r="Q66" s="31"/>
      <c r="R66" s="31"/>
      <c r="S66" s="31"/>
      <c r="T66" s="31"/>
      <c r="U66" s="31"/>
      <c r="V66" s="31"/>
      <c r="W66" s="31"/>
      <c r="X66" s="31"/>
      <c r="Y66" s="31"/>
      <c r="Z66" s="36" t="n">
        <f aca="false">P66*Q66+S66+U66+V66+W66+X66+Y66</f>
        <v>0</v>
      </c>
      <c r="AA66" s="36" t="n">
        <f aca="false">N66+Z66</f>
        <v>43</v>
      </c>
      <c r="AB66" s="47" t="s">
        <v>87</v>
      </c>
      <c r="AC66" s="36"/>
      <c r="AD66" s="36"/>
      <c r="AE66" s="36" t="n">
        <f aca="false">P66*Q66</f>
        <v>0</v>
      </c>
      <c r="AF66" s="38" t="n">
        <f aca="false">AA66-L66-M66-W66-X66</f>
        <v>39</v>
      </c>
      <c r="AG66" s="39" t="str">
        <f aca="false">AB66</f>
        <v>Галкина М.В.</v>
      </c>
      <c r="AH66" s="39" t="str">
        <f aca="false">C66</f>
        <v>2ОСАТ9-8</v>
      </c>
      <c r="AI66" s="40" t="str">
        <f aca="false">B66</f>
        <v>25</v>
      </c>
      <c r="AJ66" s="39" t="str">
        <f aca="false">CONCATENATE(A66," ",D66)</f>
        <v>ОП.05 Материаловедение</v>
      </c>
      <c r="AK66" s="39" t="n">
        <f aca="false">E66*F66+P66*Q66+H66+J66+S66+U66</f>
        <v>39</v>
      </c>
      <c r="AL66" s="39" t="n">
        <f aca="false">L66+W66</f>
        <v>4</v>
      </c>
      <c r="AM66" s="39" t="n">
        <f aca="false">M66+X66</f>
        <v>0</v>
      </c>
      <c r="AN66" s="39" t="n">
        <f aca="false">Y66</f>
        <v>0</v>
      </c>
      <c r="AO66" s="39" t="n">
        <f aca="false">SUM(AK66:AN66)</f>
        <v>43</v>
      </c>
      <c r="AP66" s="41" t="n">
        <f aca="false">K66+V66</f>
        <v>0</v>
      </c>
    </row>
    <row r="67" s="42" customFormat="true" ht="16.5" hidden="true" customHeight="true" outlineLevel="0" collapsed="false">
      <c r="A67" s="49" t="s">
        <v>88</v>
      </c>
      <c r="B67" s="30" t="s">
        <v>238</v>
      </c>
      <c r="C67" s="31" t="s">
        <v>533</v>
      </c>
      <c r="D67" s="64" t="s">
        <v>89</v>
      </c>
      <c r="E67" s="31" t="n">
        <v>13</v>
      </c>
      <c r="F67" s="31"/>
      <c r="G67" s="31"/>
      <c r="H67" s="31"/>
      <c r="I67" s="31"/>
      <c r="J67" s="31"/>
      <c r="K67" s="31"/>
      <c r="L67" s="31"/>
      <c r="M67" s="31"/>
      <c r="N67" s="33" t="n">
        <f aca="false">E67*F67+H67+J67+K67+L67+M67</f>
        <v>0</v>
      </c>
      <c r="O67" s="36"/>
      <c r="P67" s="36" t="n">
        <v>20</v>
      </c>
      <c r="Q67" s="31" t="n">
        <v>2</v>
      </c>
      <c r="R67" s="31" t="n">
        <v>14</v>
      </c>
      <c r="S67" s="31"/>
      <c r="T67" s="31" t="n">
        <v>14</v>
      </c>
      <c r="U67" s="31"/>
      <c r="V67" s="31"/>
      <c r="W67" s="31" t="n">
        <v>2</v>
      </c>
      <c r="X67" s="31"/>
      <c r="Y67" s="31"/>
      <c r="Z67" s="36" t="n">
        <f aca="false">P67*Q67+S67+U67+V67+W67+X67+Y67</f>
        <v>42</v>
      </c>
      <c r="AA67" s="36" t="n">
        <f aca="false">N67+Z67</f>
        <v>42</v>
      </c>
      <c r="AB67" s="47" t="s">
        <v>75</v>
      </c>
      <c r="AC67" s="36"/>
      <c r="AD67" s="36"/>
      <c r="AE67" s="36" t="n">
        <f aca="false">P67*Q67</f>
        <v>40</v>
      </c>
      <c r="AF67" s="38" t="n">
        <f aca="false">AA67-L67-M67-W67-X67</f>
        <v>40</v>
      </c>
      <c r="AG67" s="39" t="str">
        <f aca="false">AB67</f>
        <v>Маркушев М.Ю.</v>
      </c>
      <c r="AH67" s="39" t="str">
        <f aca="false">C67</f>
        <v>2ОСАТ9-8</v>
      </c>
      <c r="AI67" s="40" t="str">
        <f aca="false">B67</f>
        <v>25</v>
      </c>
      <c r="AJ67" s="39" t="str">
        <f aca="false">CONCATENATE(A67," ",D67)</f>
        <v>ОП.06 Программирование ЧПУ для автоматизированного оборудования</v>
      </c>
      <c r="AK67" s="39" t="n">
        <f aca="false">E67*F67+P67*Q67+H67+J67+S67+U67</f>
        <v>40</v>
      </c>
      <c r="AL67" s="39" t="n">
        <f aca="false">L67+W67</f>
        <v>2</v>
      </c>
      <c r="AM67" s="39" t="n">
        <f aca="false">M67+X67</f>
        <v>0</v>
      </c>
      <c r="AN67" s="39" t="n">
        <f aca="false">Y67</f>
        <v>0</v>
      </c>
      <c r="AO67" s="39" t="n">
        <f aca="false">SUM(AK67:AN67)</f>
        <v>42</v>
      </c>
      <c r="AP67" s="41" t="n">
        <f aca="false">K67+V67</f>
        <v>0</v>
      </c>
    </row>
    <row r="68" s="42" customFormat="true" ht="16.5" hidden="true" customHeight="true" outlineLevel="0" collapsed="false">
      <c r="A68" s="49" t="s">
        <v>90</v>
      </c>
      <c r="B68" s="30" t="s">
        <v>238</v>
      </c>
      <c r="C68" s="31" t="s">
        <v>533</v>
      </c>
      <c r="D68" s="64" t="s">
        <v>91</v>
      </c>
      <c r="E68" s="31" t="n">
        <v>13</v>
      </c>
      <c r="F68" s="31"/>
      <c r="G68" s="31"/>
      <c r="H68" s="31"/>
      <c r="I68" s="31"/>
      <c r="J68" s="31"/>
      <c r="K68" s="31"/>
      <c r="L68" s="31"/>
      <c r="M68" s="31"/>
      <c r="N68" s="33" t="n">
        <f aca="false">E68*F68+H68+J68+K68+L68+M68</f>
        <v>0</v>
      </c>
      <c r="O68" s="36"/>
      <c r="P68" s="36" t="n">
        <v>20</v>
      </c>
      <c r="Q68" s="31" t="n">
        <v>2</v>
      </c>
      <c r="R68" s="31" t="n">
        <v>10</v>
      </c>
      <c r="S68" s="31"/>
      <c r="T68" s="31" t="n">
        <v>10</v>
      </c>
      <c r="U68" s="31"/>
      <c r="V68" s="31"/>
      <c r="W68" s="31"/>
      <c r="X68" s="31"/>
      <c r="Y68" s="31"/>
      <c r="Z68" s="36" t="n">
        <f aca="false">P68*Q68+S68+U68+V68+W68+X68+Y68</f>
        <v>40</v>
      </c>
      <c r="AA68" s="36" t="n">
        <f aca="false">N68+Z68</f>
        <v>40</v>
      </c>
      <c r="AB68" s="47" t="s">
        <v>72</v>
      </c>
      <c r="AC68" s="36"/>
      <c r="AD68" s="36"/>
      <c r="AE68" s="36" t="n">
        <f aca="false">P68*Q68</f>
        <v>40</v>
      </c>
      <c r="AF68" s="38" t="n">
        <f aca="false">AA68-L68-M68-W68-X68</f>
        <v>40</v>
      </c>
      <c r="AG68" s="39" t="str">
        <f aca="false">AB68</f>
        <v>Глушкова Т.Н.</v>
      </c>
      <c r="AH68" s="39" t="str">
        <f aca="false">C68</f>
        <v>2ОСАТ9-8</v>
      </c>
      <c r="AI68" s="40" t="str">
        <f aca="false">B68</f>
        <v>25</v>
      </c>
      <c r="AJ68" s="39" t="str">
        <f aca="false">CONCATENATE(A68," ",D68)</f>
        <v>ОП.08 Охрана труда</v>
      </c>
      <c r="AK68" s="39" t="n">
        <f aca="false">E68*F68+P68*Q68+H68+J68+S68+U68</f>
        <v>40</v>
      </c>
      <c r="AL68" s="39" t="n">
        <f aca="false">L68+W68</f>
        <v>0</v>
      </c>
      <c r="AM68" s="39" t="n">
        <f aca="false">M68+X68</f>
        <v>0</v>
      </c>
      <c r="AN68" s="39" t="n">
        <f aca="false">Y68</f>
        <v>0</v>
      </c>
      <c r="AO68" s="39" t="n">
        <f aca="false">SUM(AK68:AN68)</f>
        <v>40</v>
      </c>
      <c r="AP68" s="41" t="n">
        <f aca="false">K68+V68</f>
        <v>0</v>
      </c>
    </row>
    <row r="69" s="42" customFormat="true" ht="16.5" hidden="true" customHeight="true" outlineLevel="0" collapsed="false">
      <c r="A69" s="49" t="s">
        <v>92</v>
      </c>
      <c r="B69" s="30" t="s">
        <v>238</v>
      </c>
      <c r="C69" s="31" t="s">
        <v>533</v>
      </c>
      <c r="D69" s="66" t="s">
        <v>93</v>
      </c>
      <c r="E69" s="31" t="n">
        <v>13</v>
      </c>
      <c r="F69" s="31"/>
      <c r="G69" s="31"/>
      <c r="H69" s="31"/>
      <c r="I69" s="31"/>
      <c r="J69" s="31"/>
      <c r="K69" s="31"/>
      <c r="L69" s="31"/>
      <c r="M69" s="31"/>
      <c r="N69" s="33" t="n">
        <f aca="false">E69*F69+H69+J69+K69+L69+M69</f>
        <v>0</v>
      </c>
      <c r="O69" s="36"/>
      <c r="P69" s="36" t="n">
        <v>20</v>
      </c>
      <c r="Q69" s="31" t="n">
        <v>3</v>
      </c>
      <c r="R69" s="31" t="n">
        <v>14</v>
      </c>
      <c r="S69" s="31"/>
      <c r="T69" s="31" t="n">
        <v>14</v>
      </c>
      <c r="U69" s="31"/>
      <c r="V69" s="31"/>
      <c r="W69" s="31" t="n">
        <v>4</v>
      </c>
      <c r="X69" s="44" t="n">
        <v>8</v>
      </c>
      <c r="Y69" s="31"/>
      <c r="Z69" s="36" t="n">
        <f aca="false">P69*Q69+S69+U69+V69+W69+X69+Y69</f>
        <v>72</v>
      </c>
      <c r="AA69" s="36" t="n">
        <f aca="false">N69+Z69</f>
        <v>72</v>
      </c>
      <c r="AB69" s="47" t="s">
        <v>87</v>
      </c>
      <c r="AC69" s="36"/>
      <c r="AD69" s="36"/>
      <c r="AE69" s="36" t="n">
        <f aca="false">P69*Q69</f>
        <v>60</v>
      </c>
      <c r="AF69" s="38" t="n">
        <f aca="false">AA69-L69-M69-W69-X69</f>
        <v>60</v>
      </c>
      <c r="AG69" s="39" t="str">
        <f aca="false">AB69</f>
        <v>Галкина М.В.</v>
      </c>
      <c r="AH69" s="39" t="str">
        <f aca="false">C69</f>
        <v>2ОСАТ9-8</v>
      </c>
      <c r="AI69" s="40" t="str">
        <f aca="false">B69</f>
        <v>25</v>
      </c>
      <c r="AJ69" s="39" t="str">
        <f aca="false">CONCATENATE(A69," ",D69)</f>
        <v>ОП.10 Процессы формообразования и инструменты</v>
      </c>
      <c r="AK69" s="39" t="n">
        <f aca="false">E69*F69+P69*Q69+H69+J69+S69+U69</f>
        <v>60</v>
      </c>
      <c r="AL69" s="39" t="n">
        <f aca="false">L69+W69</f>
        <v>4</v>
      </c>
      <c r="AM69" s="39" t="n">
        <f aca="false">M69+X69</f>
        <v>8</v>
      </c>
      <c r="AN69" s="39" t="n">
        <f aca="false">Y69</f>
        <v>0</v>
      </c>
      <c r="AO69" s="39" t="n">
        <f aca="false">SUM(AK69:AN69)</f>
        <v>72</v>
      </c>
      <c r="AP69" s="41" t="n">
        <f aca="false">K69+V69</f>
        <v>0</v>
      </c>
    </row>
    <row r="70" s="42" customFormat="true" ht="16.5" hidden="true" customHeight="true" outlineLevel="0" collapsed="false">
      <c r="A70" s="63" t="s">
        <v>94</v>
      </c>
      <c r="B70" s="30" t="s">
        <v>238</v>
      </c>
      <c r="C70" s="31" t="s">
        <v>533</v>
      </c>
      <c r="D70" s="66" t="s">
        <v>95</v>
      </c>
      <c r="E70" s="31" t="n">
        <v>13</v>
      </c>
      <c r="F70" s="31"/>
      <c r="G70" s="31"/>
      <c r="H70" s="31"/>
      <c r="I70" s="31"/>
      <c r="J70" s="31"/>
      <c r="K70" s="31"/>
      <c r="L70" s="31"/>
      <c r="M70" s="31"/>
      <c r="N70" s="33" t="n">
        <f aca="false">E70*F70+H70+J70+K70+L70+M70</f>
        <v>0</v>
      </c>
      <c r="O70" s="36"/>
      <c r="P70" s="36" t="n">
        <v>20</v>
      </c>
      <c r="Q70" s="31" t="n">
        <v>3</v>
      </c>
      <c r="R70" s="31" t="n">
        <v>18</v>
      </c>
      <c r="S70" s="31"/>
      <c r="T70" s="31" t="n">
        <v>18</v>
      </c>
      <c r="U70" s="31"/>
      <c r="V70" s="31"/>
      <c r="W70" s="31" t="n">
        <v>2</v>
      </c>
      <c r="X70" s="31"/>
      <c r="Y70" s="31"/>
      <c r="Z70" s="36" t="n">
        <f aca="false">P70*Q70+S70+U70+V70+W70+X70+Y70</f>
        <v>62</v>
      </c>
      <c r="AA70" s="36" t="n">
        <f aca="false">N70+Z70</f>
        <v>62</v>
      </c>
      <c r="AB70" s="47" t="s">
        <v>81</v>
      </c>
      <c r="AC70" s="36"/>
      <c r="AD70" s="36"/>
      <c r="AE70" s="36" t="n">
        <f aca="false">P70*Q70</f>
        <v>60</v>
      </c>
      <c r="AF70" s="38" t="n">
        <f aca="false">AA70-L70-M70-W70-X70</f>
        <v>60</v>
      </c>
      <c r="AG70" s="39" t="str">
        <f aca="false">AB70</f>
        <v>Шиповских А.А.</v>
      </c>
      <c r="AH70" s="39" t="str">
        <f aca="false">C70</f>
        <v>2ОСАТ9-8</v>
      </c>
      <c r="AI70" s="40" t="str">
        <f aca="false">B70</f>
        <v>25</v>
      </c>
      <c r="AJ70" s="39" t="str">
        <f aca="false">CONCATENATE(A70," ",D70)</f>
        <v>ОП.12 Моделирование технологических процессов </v>
      </c>
      <c r="AK70" s="39" t="n">
        <f aca="false">E70*F70+P70*Q70+H70+J70+S70+U70</f>
        <v>60</v>
      </c>
      <c r="AL70" s="39" t="n">
        <f aca="false">L70+W70</f>
        <v>2</v>
      </c>
      <c r="AM70" s="39" t="n">
        <f aca="false">M70+X70</f>
        <v>0</v>
      </c>
      <c r="AN70" s="39" t="n">
        <f aca="false">Y70</f>
        <v>0</v>
      </c>
      <c r="AO70" s="39" t="n">
        <f aca="false">SUM(AK70:AN70)</f>
        <v>62</v>
      </c>
      <c r="AP70" s="41" t="n">
        <f aca="false">K70+V70</f>
        <v>0</v>
      </c>
    </row>
    <row r="71" s="42" customFormat="true" ht="16.5" hidden="true" customHeight="true" outlineLevel="0" collapsed="false">
      <c r="A71" s="63" t="s">
        <v>96</v>
      </c>
      <c r="B71" s="30" t="s">
        <v>238</v>
      </c>
      <c r="C71" s="31" t="s">
        <v>533</v>
      </c>
      <c r="D71" s="66" t="s">
        <v>97</v>
      </c>
      <c r="E71" s="31" t="n">
        <v>13</v>
      </c>
      <c r="F71" s="31"/>
      <c r="G71" s="31"/>
      <c r="H71" s="31"/>
      <c r="I71" s="31"/>
      <c r="J71" s="31"/>
      <c r="K71" s="31"/>
      <c r="L71" s="31"/>
      <c r="M71" s="31"/>
      <c r="N71" s="33" t="n">
        <f aca="false">E71*F71+H71+J71+K71+L71+M71</f>
        <v>0</v>
      </c>
      <c r="O71" s="36"/>
      <c r="P71" s="36" t="n">
        <v>20</v>
      </c>
      <c r="Q71" s="31" t="n">
        <v>3</v>
      </c>
      <c r="R71" s="31" t="n">
        <v>18</v>
      </c>
      <c r="S71" s="31" t="n">
        <v>-14</v>
      </c>
      <c r="T71" s="31" t="n">
        <v>4</v>
      </c>
      <c r="U71" s="31"/>
      <c r="V71" s="31"/>
      <c r="W71" s="31" t="n">
        <v>4</v>
      </c>
      <c r="X71" s="31" t="n">
        <v>8</v>
      </c>
      <c r="Y71" s="31"/>
      <c r="Z71" s="36" t="n">
        <f aca="false">P71*Q71+S71+U71+V71+W71+X71+Y71</f>
        <v>58</v>
      </c>
      <c r="AA71" s="36" t="n">
        <f aca="false">N71+Z71</f>
        <v>58</v>
      </c>
      <c r="AB71" s="47" t="s">
        <v>72</v>
      </c>
      <c r="AC71" s="36"/>
      <c r="AD71" s="36"/>
      <c r="AE71" s="36" t="n">
        <f aca="false">P71*Q71</f>
        <v>60</v>
      </c>
      <c r="AF71" s="38" t="n">
        <f aca="false">AA71-L71-M71-W71-X71</f>
        <v>46</v>
      </c>
      <c r="AG71" s="39" t="str">
        <f aca="false">AB71</f>
        <v>Глушкова Т.Н.</v>
      </c>
      <c r="AH71" s="39" t="str">
        <f aca="false">C71</f>
        <v>2ОСАТ9-8</v>
      </c>
      <c r="AI71" s="40" t="str">
        <f aca="false">B71</f>
        <v>25</v>
      </c>
      <c r="AJ71" s="39" t="str">
        <f aca="false">CONCATENATE(A71," ",D71)</f>
        <v>ОП.13 Основы электротехники и электроники</v>
      </c>
      <c r="AK71" s="39" t="n">
        <f aca="false">E71*F71+P71*Q71+H71+J71+S71+U71</f>
        <v>46</v>
      </c>
      <c r="AL71" s="39" t="n">
        <f aca="false">L71+W71</f>
        <v>4</v>
      </c>
      <c r="AM71" s="39" t="n">
        <f aca="false">M71+X71</f>
        <v>8</v>
      </c>
      <c r="AN71" s="39" t="n">
        <f aca="false">Y71</f>
        <v>0</v>
      </c>
      <c r="AO71" s="39" t="n">
        <f aca="false">SUM(AK71:AN71)</f>
        <v>58</v>
      </c>
      <c r="AP71" s="41" t="n">
        <f aca="false">K71+V71</f>
        <v>0</v>
      </c>
    </row>
    <row r="72" s="42" customFormat="true" ht="16.5" hidden="true" customHeight="true" outlineLevel="0" collapsed="false">
      <c r="A72" s="63" t="s">
        <v>96</v>
      </c>
      <c r="B72" s="30" t="s">
        <v>175</v>
      </c>
      <c r="C72" s="31" t="s">
        <v>534</v>
      </c>
      <c r="D72" s="66" t="s">
        <v>97</v>
      </c>
      <c r="E72" s="31" t="n">
        <v>13</v>
      </c>
      <c r="F72" s="31"/>
      <c r="G72" s="31"/>
      <c r="H72" s="31"/>
      <c r="I72" s="31"/>
      <c r="J72" s="31"/>
      <c r="K72" s="31"/>
      <c r="L72" s="31"/>
      <c r="M72" s="31"/>
      <c r="N72" s="33" t="n">
        <f aca="false">E72*F72+H72+J72+K72+L72+M72</f>
        <v>0</v>
      </c>
      <c r="O72" s="36"/>
      <c r="P72" s="36" t="n">
        <v>20</v>
      </c>
      <c r="Q72" s="31"/>
      <c r="R72" s="31"/>
      <c r="S72" s="31" t="n">
        <v>14</v>
      </c>
      <c r="T72" s="31"/>
      <c r="U72" s="31"/>
      <c r="V72" s="31"/>
      <c r="W72" s="31"/>
      <c r="X72" s="31"/>
      <c r="Y72" s="31"/>
      <c r="Z72" s="36" t="n">
        <f aca="false">P72*Q72+S72+U72+V72+W72+X72+Y72</f>
        <v>14</v>
      </c>
      <c r="AA72" s="36" t="n">
        <f aca="false">N72+Z72</f>
        <v>14</v>
      </c>
      <c r="AB72" s="47" t="s">
        <v>72</v>
      </c>
      <c r="AC72" s="36"/>
      <c r="AD72" s="36"/>
      <c r="AE72" s="36" t="n">
        <f aca="false">P72*Q72</f>
        <v>0</v>
      </c>
      <c r="AF72" s="38" t="n">
        <f aca="false">AA72-L72-M72-W72-X72</f>
        <v>14</v>
      </c>
      <c r="AG72" s="39" t="str">
        <f aca="false">AB72</f>
        <v>Глушкова Т.Н.</v>
      </c>
      <c r="AH72" s="39" t="str">
        <f aca="false">C72</f>
        <v>2ОСАТ9-8а</v>
      </c>
      <c r="AI72" s="40" t="str">
        <f aca="false">B72</f>
        <v>13</v>
      </c>
      <c r="AJ72" s="39" t="str">
        <f aca="false">CONCATENATE(A72," ",D72)</f>
        <v>ОП.13 Основы электротехники и электроники</v>
      </c>
      <c r="AK72" s="39" t="n">
        <f aca="false">E72*F72+P72*Q72+H72+J72+S72+U72</f>
        <v>14</v>
      </c>
      <c r="AL72" s="39" t="n">
        <f aca="false">L72+W72</f>
        <v>0</v>
      </c>
      <c r="AM72" s="39" t="n">
        <f aca="false">M72+X72</f>
        <v>0</v>
      </c>
      <c r="AN72" s="39" t="n">
        <f aca="false">Y72</f>
        <v>0</v>
      </c>
      <c r="AO72" s="39" t="n">
        <f aca="false">SUM(AK72:AN72)</f>
        <v>14</v>
      </c>
      <c r="AP72" s="41" t="n">
        <f aca="false">K72+V72</f>
        <v>0</v>
      </c>
    </row>
    <row r="73" s="42" customFormat="true" ht="16.5" hidden="true" customHeight="true" outlineLevel="0" collapsed="false">
      <c r="A73" s="63" t="s">
        <v>96</v>
      </c>
      <c r="B73" s="30" t="s">
        <v>53</v>
      </c>
      <c r="C73" s="31" t="s">
        <v>535</v>
      </c>
      <c r="D73" s="66" t="s">
        <v>97</v>
      </c>
      <c r="E73" s="31" t="n">
        <v>13</v>
      </c>
      <c r="F73" s="31"/>
      <c r="G73" s="31"/>
      <c r="H73" s="31"/>
      <c r="I73" s="31"/>
      <c r="J73" s="31"/>
      <c r="K73" s="31"/>
      <c r="L73" s="31"/>
      <c r="M73" s="31"/>
      <c r="N73" s="33" t="n">
        <f aca="false">E73*F73+H73+J73+K73+L73+M73</f>
        <v>0</v>
      </c>
      <c r="O73" s="36"/>
      <c r="P73" s="36" t="n">
        <v>20</v>
      </c>
      <c r="Q73" s="31"/>
      <c r="R73" s="31"/>
      <c r="S73" s="31" t="n">
        <v>14</v>
      </c>
      <c r="T73" s="31"/>
      <c r="U73" s="31"/>
      <c r="V73" s="31"/>
      <c r="W73" s="31"/>
      <c r="X73" s="31"/>
      <c r="Y73" s="31"/>
      <c r="Z73" s="36" t="n">
        <f aca="false">P73*Q73+S73+U73+V73+W73+X73+Y73</f>
        <v>14</v>
      </c>
      <c r="AA73" s="36" t="n">
        <f aca="false">N73+Z73</f>
        <v>14</v>
      </c>
      <c r="AB73" s="47" t="s">
        <v>69</v>
      </c>
      <c r="AC73" s="36"/>
      <c r="AD73" s="36"/>
      <c r="AE73" s="36" t="n">
        <f aca="false">P73*Q73</f>
        <v>0</v>
      </c>
      <c r="AF73" s="38" t="n">
        <f aca="false">AA73-L73-M73-W73-X73</f>
        <v>14</v>
      </c>
      <c r="AG73" s="39" t="str">
        <f aca="false">AB73</f>
        <v>вак. 2 п/гр</v>
      </c>
      <c r="AH73" s="39" t="str">
        <f aca="false">C73</f>
        <v>2ОСАТ9-8б</v>
      </c>
      <c r="AI73" s="40" t="str">
        <f aca="false">B73</f>
        <v>12</v>
      </c>
      <c r="AJ73" s="39" t="str">
        <f aca="false">CONCATENATE(A73," ",D73)</f>
        <v>ОП.13 Основы электротехники и электроники</v>
      </c>
      <c r="AK73" s="39" t="n">
        <f aca="false">E73*F73+P73*Q73+H73+J73+S73+U73</f>
        <v>14</v>
      </c>
      <c r="AL73" s="39" t="n">
        <f aca="false">L73+W73</f>
        <v>0</v>
      </c>
      <c r="AM73" s="39" t="n">
        <f aca="false">M73+X73</f>
        <v>0</v>
      </c>
      <c r="AN73" s="39" t="n">
        <f aca="false">Y73</f>
        <v>0</v>
      </c>
      <c r="AO73" s="39" t="n">
        <f aca="false">SUM(AK73:AN73)</f>
        <v>14</v>
      </c>
      <c r="AP73" s="41" t="n">
        <f aca="false">K73+V73</f>
        <v>0</v>
      </c>
    </row>
    <row r="74" s="42" customFormat="true" ht="16.5" hidden="true" customHeight="true" outlineLevel="0" collapsed="false">
      <c r="A74" s="63" t="s">
        <v>98</v>
      </c>
      <c r="B74" s="30" t="s">
        <v>238</v>
      </c>
      <c r="C74" s="31" t="s">
        <v>533</v>
      </c>
      <c r="D74" s="66" t="s">
        <v>99</v>
      </c>
      <c r="E74" s="31" t="n">
        <v>13</v>
      </c>
      <c r="F74" s="31"/>
      <c r="G74" s="31"/>
      <c r="H74" s="31"/>
      <c r="I74" s="31"/>
      <c r="J74" s="31"/>
      <c r="K74" s="31"/>
      <c r="L74" s="31"/>
      <c r="M74" s="31"/>
      <c r="N74" s="33" t="n">
        <f aca="false">E74*F74+H74+J74+K74+L74+M74</f>
        <v>0</v>
      </c>
      <c r="O74" s="36"/>
      <c r="P74" s="36" t="n">
        <v>20</v>
      </c>
      <c r="Q74" s="31" t="n">
        <v>2</v>
      </c>
      <c r="R74" s="31" t="n">
        <v>18</v>
      </c>
      <c r="S74" s="31"/>
      <c r="T74" s="31" t="n">
        <v>18</v>
      </c>
      <c r="U74" s="31"/>
      <c r="V74" s="31"/>
      <c r="W74" s="31" t="n">
        <v>4</v>
      </c>
      <c r="X74" s="65" t="n">
        <v>8</v>
      </c>
      <c r="Y74" s="31"/>
      <c r="Z74" s="36" t="n">
        <f aca="false">P74*Q74+S74+U74+V74+W74+X74+Y74</f>
        <v>52</v>
      </c>
      <c r="AA74" s="36" t="n">
        <f aca="false">N74+Z74</f>
        <v>52</v>
      </c>
      <c r="AB74" s="47" t="s">
        <v>81</v>
      </c>
      <c r="AC74" s="36"/>
      <c r="AD74" s="36"/>
      <c r="AE74" s="36" t="n">
        <f aca="false">P74*Q74</f>
        <v>40</v>
      </c>
      <c r="AF74" s="38" t="n">
        <f aca="false">AA74-L74-M74-W74-X74</f>
        <v>40</v>
      </c>
      <c r="AG74" s="39" t="str">
        <f aca="false">AB74</f>
        <v>Шиповских А.А.</v>
      </c>
      <c r="AH74" s="39" t="str">
        <f aca="false">C74</f>
        <v>2ОСАТ9-8</v>
      </c>
      <c r="AI74" s="40" t="str">
        <f aca="false">B74</f>
        <v>25</v>
      </c>
      <c r="AJ74" s="39" t="str">
        <f aca="false">CONCATENATE(A74," ",D74)</f>
        <v>ОП.14 Основы проектирования технологической оснастки</v>
      </c>
      <c r="AK74" s="39" t="n">
        <f aca="false">E74*F74+P74*Q74+H74+J74+S74+U74</f>
        <v>40</v>
      </c>
      <c r="AL74" s="39" t="n">
        <f aca="false">L74+W74</f>
        <v>4</v>
      </c>
      <c r="AM74" s="39" t="n">
        <f aca="false">M74+X74</f>
        <v>8</v>
      </c>
      <c r="AN74" s="39" t="n">
        <f aca="false">Y74</f>
        <v>0</v>
      </c>
      <c r="AO74" s="39" t="n">
        <f aca="false">SUM(AK74:AN74)</f>
        <v>52</v>
      </c>
      <c r="AP74" s="41" t="n">
        <f aca="false">K74+V74</f>
        <v>0</v>
      </c>
    </row>
    <row r="75" s="42" customFormat="true" ht="16.5" hidden="true" customHeight="true" outlineLevel="0" collapsed="false">
      <c r="A75" s="68" t="s">
        <v>100</v>
      </c>
      <c r="B75" s="30" t="s">
        <v>238</v>
      </c>
      <c r="C75" s="31" t="s">
        <v>533</v>
      </c>
      <c r="D75" s="69" t="s">
        <v>101</v>
      </c>
      <c r="E75" s="31" t="n">
        <v>13</v>
      </c>
      <c r="F75" s="31"/>
      <c r="G75" s="31"/>
      <c r="H75" s="31"/>
      <c r="I75" s="31"/>
      <c r="J75" s="31"/>
      <c r="K75" s="31"/>
      <c r="L75" s="31"/>
      <c r="M75" s="31"/>
      <c r="N75" s="33" t="n">
        <f aca="false">E75*F75+H75+J75+K75+L75+M75</f>
        <v>0</v>
      </c>
      <c r="O75" s="36"/>
      <c r="P75" s="36" t="n">
        <v>20</v>
      </c>
      <c r="Q75" s="31" t="n">
        <v>2</v>
      </c>
      <c r="R75" s="31" t="n">
        <v>20</v>
      </c>
      <c r="S75" s="31"/>
      <c r="T75" s="31"/>
      <c r="U75" s="31"/>
      <c r="V75" s="31"/>
      <c r="W75" s="31" t="n">
        <v>4</v>
      </c>
      <c r="X75" s="31"/>
      <c r="Y75" s="31"/>
      <c r="Z75" s="36" t="n">
        <f aca="false">P75*Q75+S75+U75+V75+W75+X75+Y75</f>
        <v>44</v>
      </c>
      <c r="AA75" s="36" t="n">
        <f aca="false">N75+Z75</f>
        <v>44</v>
      </c>
      <c r="AB75" s="31" t="s">
        <v>102</v>
      </c>
      <c r="AC75" s="36" t="s">
        <v>103</v>
      </c>
      <c r="AD75" s="36"/>
      <c r="AE75" s="36" t="n">
        <f aca="false">P75*Q75</f>
        <v>40</v>
      </c>
      <c r="AF75" s="38" t="n">
        <f aca="false">AA75-L75-M75-W75-X75</f>
        <v>40</v>
      </c>
      <c r="AG75" s="39" t="str">
        <f aca="false">AB75</f>
        <v>Желтиков В.К.</v>
      </c>
      <c r="AH75" s="39" t="str">
        <f aca="false">C75</f>
        <v>2ОСАТ9-8</v>
      </c>
      <c r="AI75" s="40" t="str">
        <f aca="false">B75</f>
        <v>25</v>
      </c>
      <c r="AJ75" s="39" t="str">
        <f aca="false">CONCATENATE(A75," ",D75)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75" s="39" t="n">
        <f aca="false">E75*F75+P75*Q75+H75+J75+S75+U75</f>
        <v>40</v>
      </c>
      <c r="AL75" s="39" t="n">
        <f aca="false">L75+W75</f>
        <v>4</v>
      </c>
      <c r="AM75" s="39" t="n">
        <f aca="false">M75+X75</f>
        <v>0</v>
      </c>
      <c r="AN75" s="39" t="n">
        <f aca="false">Y75</f>
        <v>0</v>
      </c>
      <c r="AO75" s="39" t="n">
        <f aca="false">SUM(AK75:AN75)</f>
        <v>44</v>
      </c>
      <c r="AP75" s="41" t="n">
        <f aca="false">K75+V75</f>
        <v>0</v>
      </c>
    </row>
    <row r="76" s="42" customFormat="true" ht="16.5" hidden="true" customHeight="true" outlineLevel="0" collapsed="false">
      <c r="A76" s="68" t="s">
        <v>104</v>
      </c>
      <c r="B76" s="30" t="s">
        <v>238</v>
      </c>
      <c r="C76" s="31" t="s">
        <v>533</v>
      </c>
      <c r="D76" s="69" t="s">
        <v>105</v>
      </c>
      <c r="E76" s="31" t="n">
        <v>13</v>
      </c>
      <c r="F76" s="31"/>
      <c r="G76" s="31"/>
      <c r="H76" s="31"/>
      <c r="I76" s="31"/>
      <c r="J76" s="31"/>
      <c r="K76" s="31"/>
      <c r="L76" s="31"/>
      <c r="M76" s="31"/>
      <c r="N76" s="33" t="n">
        <f aca="false">E76*F76+H76+J76+K76+L76+M76</f>
        <v>0</v>
      </c>
      <c r="O76" s="36"/>
      <c r="P76" s="36" t="n">
        <v>20</v>
      </c>
      <c r="Q76" s="31" t="n">
        <v>2</v>
      </c>
      <c r="R76" s="31" t="n">
        <v>40</v>
      </c>
      <c r="S76" s="31" t="n">
        <v>-8</v>
      </c>
      <c r="T76" s="31" t="n">
        <v>8</v>
      </c>
      <c r="U76" s="31"/>
      <c r="V76" s="31"/>
      <c r="W76" s="31" t="n">
        <v>4</v>
      </c>
      <c r="X76" s="31"/>
      <c r="Y76" s="31"/>
      <c r="Z76" s="36" t="n">
        <f aca="false">P76*Q76+S76+U76+V76+W76+X76+Y76</f>
        <v>36</v>
      </c>
      <c r="AA76" s="36" t="n">
        <f aca="false">N76+Z76</f>
        <v>36</v>
      </c>
      <c r="AB76" s="47" t="s">
        <v>106</v>
      </c>
      <c r="AC76" s="36" t="s">
        <v>103</v>
      </c>
      <c r="AD76" s="36"/>
      <c r="AE76" s="36" t="n">
        <f aca="false">P76*Q76</f>
        <v>40</v>
      </c>
      <c r="AF76" s="38" t="n">
        <f aca="false">AA76-L76-M76-W76-X76</f>
        <v>32</v>
      </c>
      <c r="AG76" s="39" t="str">
        <f aca="false">AB76</f>
        <v>Ванин В.А.</v>
      </c>
      <c r="AH76" s="39" t="str">
        <f aca="false">C76</f>
        <v>2ОСАТ9-8</v>
      </c>
      <c r="AI76" s="40" t="str">
        <f aca="false">B76</f>
        <v>25</v>
      </c>
      <c r="AJ76" s="39" t="str">
        <f aca="false">CONCATENATE(A76," ",D76)</f>
        <v>МДК.01.02 Тестирование разработанной модели элементов систем автоматизации с формированием пакета технической документации</v>
      </c>
      <c r="AK76" s="39" t="n">
        <f aca="false">E76*F76+P76*Q76+H76+J76+S76+U76</f>
        <v>32</v>
      </c>
      <c r="AL76" s="39" t="n">
        <f aca="false">L76+W76</f>
        <v>4</v>
      </c>
      <c r="AM76" s="39" t="n">
        <f aca="false">M76+X76</f>
        <v>0</v>
      </c>
      <c r="AN76" s="39" t="n">
        <f aca="false">Y76</f>
        <v>0</v>
      </c>
      <c r="AO76" s="39" t="n">
        <f aca="false">SUM(AK76:AN76)</f>
        <v>36</v>
      </c>
      <c r="AP76" s="41" t="n">
        <f aca="false">K76+V76</f>
        <v>0</v>
      </c>
    </row>
    <row r="77" s="42" customFormat="true" ht="16.5" hidden="true" customHeight="true" outlineLevel="0" collapsed="false">
      <c r="A77" s="68" t="s">
        <v>104</v>
      </c>
      <c r="B77" s="30" t="s">
        <v>175</v>
      </c>
      <c r="C77" s="31" t="s">
        <v>534</v>
      </c>
      <c r="D77" s="69" t="s">
        <v>105</v>
      </c>
      <c r="E77" s="31" t="n">
        <v>13</v>
      </c>
      <c r="F77" s="31"/>
      <c r="G77" s="31"/>
      <c r="H77" s="31"/>
      <c r="I77" s="31"/>
      <c r="J77" s="31"/>
      <c r="K77" s="31"/>
      <c r="L77" s="31"/>
      <c r="M77" s="31"/>
      <c r="N77" s="33" t="n">
        <f aca="false">E77*F77+H77+J77+K77+L77+M77</f>
        <v>0</v>
      </c>
      <c r="O77" s="36"/>
      <c r="P77" s="36" t="n">
        <v>20</v>
      </c>
      <c r="Q77" s="31"/>
      <c r="R77" s="31"/>
      <c r="S77" s="31" t="n">
        <v>8</v>
      </c>
      <c r="T77" s="31"/>
      <c r="U77" s="31"/>
      <c r="V77" s="31"/>
      <c r="W77" s="31"/>
      <c r="X77" s="31"/>
      <c r="Y77" s="31"/>
      <c r="Z77" s="36" t="n">
        <f aca="false">P77*Q77+S77+U77+V77+W77+X77+Y77</f>
        <v>8</v>
      </c>
      <c r="AA77" s="36" t="n">
        <f aca="false">N77+Z77</f>
        <v>8</v>
      </c>
      <c r="AB77" s="47" t="s">
        <v>106</v>
      </c>
      <c r="AC77" s="36" t="s">
        <v>103</v>
      </c>
      <c r="AD77" s="36"/>
      <c r="AE77" s="36" t="n">
        <f aca="false">P77*Q77</f>
        <v>0</v>
      </c>
      <c r="AF77" s="38" t="n">
        <f aca="false">AA77-L77-M77-W77-X77</f>
        <v>8</v>
      </c>
      <c r="AG77" s="39" t="str">
        <f aca="false">AB77</f>
        <v>Ванин В.А.</v>
      </c>
      <c r="AH77" s="39" t="str">
        <f aca="false">C77</f>
        <v>2ОСАТ9-8а</v>
      </c>
      <c r="AI77" s="40" t="str">
        <f aca="false">B77</f>
        <v>13</v>
      </c>
      <c r="AJ77" s="39" t="str">
        <f aca="false">CONCATENATE(A77," ",D77)</f>
        <v>МДК.01.02 Тестирование разработанной модели элементов систем автоматизации с формированием пакета технической документации</v>
      </c>
      <c r="AK77" s="39" t="n">
        <f aca="false">E77*F77+P77*Q77+H77+J77+S77+U77</f>
        <v>8</v>
      </c>
      <c r="AL77" s="39" t="n">
        <f aca="false">L77+W77</f>
        <v>0</v>
      </c>
      <c r="AM77" s="39" t="n">
        <f aca="false">M77+X77</f>
        <v>0</v>
      </c>
      <c r="AN77" s="39" t="n">
        <f aca="false">Y77</f>
        <v>0</v>
      </c>
      <c r="AO77" s="39" t="n">
        <f aca="false">SUM(AK77:AN77)</f>
        <v>8</v>
      </c>
      <c r="AP77" s="41" t="n">
        <f aca="false">K77+V77</f>
        <v>0</v>
      </c>
    </row>
    <row r="78" s="42" customFormat="true" ht="16.5" hidden="true" customHeight="true" outlineLevel="0" collapsed="false">
      <c r="A78" s="68" t="s">
        <v>104</v>
      </c>
      <c r="B78" s="30" t="s">
        <v>53</v>
      </c>
      <c r="C78" s="31" t="s">
        <v>535</v>
      </c>
      <c r="D78" s="69" t="s">
        <v>105</v>
      </c>
      <c r="E78" s="31" t="n">
        <v>13</v>
      </c>
      <c r="F78" s="31"/>
      <c r="G78" s="31"/>
      <c r="H78" s="31"/>
      <c r="I78" s="31"/>
      <c r="J78" s="31"/>
      <c r="K78" s="31"/>
      <c r="L78" s="31"/>
      <c r="M78" s="31"/>
      <c r="N78" s="33" t="n">
        <f aca="false">E78*F78+H78+J78+K78+L78+M78</f>
        <v>0</v>
      </c>
      <c r="O78" s="36"/>
      <c r="P78" s="36" t="n">
        <v>20</v>
      </c>
      <c r="Q78" s="31"/>
      <c r="R78" s="31"/>
      <c r="S78" s="31" t="n">
        <v>8</v>
      </c>
      <c r="T78" s="31"/>
      <c r="U78" s="31"/>
      <c r="V78" s="31"/>
      <c r="W78" s="31"/>
      <c r="X78" s="31"/>
      <c r="Y78" s="31"/>
      <c r="Z78" s="36" t="n">
        <f aca="false">P78*Q78+S78+U78+V78+W78+X78+Y78</f>
        <v>8</v>
      </c>
      <c r="AA78" s="36" t="n">
        <f aca="false">N78+Z78</f>
        <v>8</v>
      </c>
      <c r="AB78" s="47" t="s">
        <v>69</v>
      </c>
      <c r="AC78" s="36" t="s">
        <v>103</v>
      </c>
      <c r="AD78" s="36"/>
      <c r="AE78" s="36" t="n">
        <f aca="false">P78*Q78</f>
        <v>0</v>
      </c>
      <c r="AF78" s="38" t="n">
        <f aca="false">AA78-L78-M78-W78-X78</f>
        <v>8</v>
      </c>
      <c r="AG78" s="39" t="str">
        <f aca="false">AB78</f>
        <v>вак. 2 п/гр</v>
      </c>
      <c r="AH78" s="39" t="str">
        <f aca="false">C78</f>
        <v>2ОСАТ9-8б</v>
      </c>
      <c r="AI78" s="40" t="str">
        <f aca="false">B78</f>
        <v>12</v>
      </c>
      <c r="AJ78" s="39" t="str">
        <f aca="false">CONCATENATE(A78," ",D78)</f>
        <v>МДК.01.02 Тестирование разработанной модели элементов систем автоматизации с формированием пакета технической документации</v>
      </c>
      <c r="AK78" s="39" t="n">
        <f aca="false">E78*F78+P78*Q78+H78+J78+S78+U78</f>
        <v>8</v>
      </c>
      <c r="AL78" s="39" t="n">
        <f aca="false">L78+W78</f>
        <v>0</v>
      </c>
      <c r="AM78" s="39" t="n">
        <f aca="false">M78+X78</f>
        <v>0</v>
      </c>
      <c r="AN78" s="39" t="n">
        <f aca="false">Y78</f>
        <v>0</v>
      </c>
      <c r="AO78" s="39" t="n">
        <f aca="false">SUM(AK78:AN78)</f>
        <v>8</v>
      </c>
      <c r="AP78" s="41" t="n">
        <f aca="false">K78+V78</f>
        <v>0</v>
      </c>
    </row>
    <row r="79" s="42" customFormat="true" ht="16.5" hidden="true" customHeight="true" outlineLevel="0" collapsed="false">
      <c r="A79" s="68" t="s">
        <v>107</v>
      </c>
      <c r="B79" s="30" t="s">
        <v>175</v>
      </c>
      <c r="C79" s="31" t="s">
        <v>534</v>
      </c>
      <c r="D79" s="186" t="s">
        <v>108</v>
      </c>
      <c r="E79" s="31" t="n">
        <v>4</v>
      </c>
      <c r="F79" s="31" t="n">
        <v>36</v>
      </c>
      <c r="G79" s="31"/>
      <c r="H79" s="31"/>
      <c r="I79" s="31"/>
      <c r="J79" s="31"/>
      <c r="K79" s="31"/>
      <c r="L79" s="31"/>
      <c r="M79" s="31"/>
      <c r="N79" s="33" t="n">
        <f aca="false">E79*F79+H79+J79+K79+L79+M79</f>
        <v>144</v>
      </c>
      <c r="O79" s="187"/>
      <c r="P79" s="36" t="n">
        <v>1</v>
      </c>
      <c r="Q79" s="31" t="n">
        <v>36</v>
      </c>
      <c r="R79" s="31"/>
      <c r="S79" s="31"/>
      <c r="T79" s="31"/>
      <c r="U79" s="31"/>
      <c r="V79" s="31"/>
      <c r="W79" s="31"/>
      <c r="X79" s="31"/>
      <c r="Y79" s="31"/>
      <c r="Z79" s="36" t="n">
        <f aca="false">P79*Q79+S79+U79+V79+W79+X79+Y79</f>
        <v>36</v>
      </c>
      <c r="AA79" s="36" t="n">
        <f aca="false">N79+Z79</f>
        <v>180</v>
      </c>
      <c r="AB79" s="73" t="s">
        <v>110</v>
      </c>
      <c r="AC79" s="35"/>
      <c r="AD79" s="36"/>
      <c r="AE79" s="36"/>
      <c r="AF79" s="38"/>
      <c r="AG79" s="39" t="str">
        <f aca="false">AB79</f>
        <v>Кожуханцев С.Б.</v>
      </c>
      <c r="AH79" s="39" t="str">
        <f aca="false">C79</f>
        <v>2ОСАТ9-8а</v>
      </c>
      <c r="AI79" s="40" t="str">
        <f aca="false">B79</f>
        <v>13</v>
      </c>
      <c r="AJ79" s="39" t="str">
        <f aca="false">CONCATENATE(A79," ",D79)</f>
        <v>УП.05 Учебная практика</v>
      </c>
      <c r="AK79" s="39" t="n">
        <f aca="false">E79*F79+P79*Q79+H79+J79+S79+U79</f>
        <v>180</v>
      </c>
      <c r="AL79" s="39" t="n">
        <f aca="false">L79+W79</f>
        <v>0</v>
      </c>
      <c r="AM79" s="39" t="n">
        <f aca="false">M79+X79</f>
        <v>0</v>
      </c>
      <c r="AN79" s="39" t="n">
        <f aca="false">Y79</f>
        <v>0</v>
      </c>
      <c r="AO79" s="39" t="n">
        <f aca="false">SUM(AK79:AN79)</f>
        <v>180</v>
      </c>
      <c r="AP79" s="41" t="n">
        <f aca="false">K79+V79</f>
        <v>0</v>
      </c>
    </row>
    <row r="80" s="42" customFormat="true" ht="16.5" hidden="true" customHeight="true" outlineLevel="0" collapsed="false">
      <c r="A80" s="68" t="s">
        <v>107</v>
      </c>
      <c r="B80" s="30" t="s">
        <v>53</v>
      </c>
      <c r="C80" s="31" t="s">
        <v>535</v>
      </c>
      <c r="D80" s="186" t="s">
        <v>108</v>
      </c>
      <c r="E80" s="31" t="n">
        <v>4</v>
      </c>
      <c r="F80" s="31"/>
      <c r="G80" s="31"/>
      <c r="H80" s="31"/>
      <c r="I80" s="31"/>
      <c r="J80" s="31"/>
      <c r="K80" s="31"/>
      <c r="L80" s="31"/>
      <c r="M80" s="31"/>
      <c r="N80" s="33" t="n">
        <f aca="false">E80*F80+H80+J80+K80+L80+M80</f>
        <v>0</v>
      </c>
      <c r="O80" s="187"/>
      <c r="P80" s="36" t="n">
        <v>1</v>
      </c>
      <c r="Q80" s="31" t="n">
        <v>36</v>
      </c>
      <c r="R80" s="31"/>
      <c r="S80" s="31"/>
      <c r="T80" s="31"/>
      <c r="U80" s="31"/>
      <c r="V80" s="31"/>
      <c r="W80" s="31"/>
      <c r="X80" s="31"/>
      <c r="Y80" s="31"/>
      <c r="Z80" s="36" t="n">
        <f aca="false">P80*Q80+S80+U80+V80+W80+X80+Y80</f>
        <v>36</v>
      </c>
      <c r="AA80" s="36" t="n">
        <f aca="false">N80+Z80</f>
        <v>36</v>
      </c>
      <c r="AB80" s="73" t="s">
        <v>109</v>
      </c>
      <c r="AC80" s="35"/>
      <c r="AD80" s="36"/>
      <c r="AE80" s="36"/>
      <c r="AF80" s="38"/>
      <c r="AG80" s="39" t="str">
        <f aca="false">AB80</f>
        <v>Устинов М.Ю.</v>
      </c>
      <c r="AH80" s="39" t="str">
        <f aca="false">C80</f>
        <v>2ОСАТ9-8б</v>
      </c>
      <c r="AI80" s="40" t="str">
        <f aca="false">B80</f>
        <v>12</v>
      </c>
      <c r="AJ80" s="39" t="str">
        <f aca="false">CONCATENATE(A80," ",D80)</f>
        <v>УП.05 Учебная практика</v>
      </c>
      <c r="AK80" s="39" t="n">
        <f aca="false">E80*F80+P80*Q80+H80+J80+S80+U80</f>
        <v>36</v>
      </c>
      <c r="AL80" s="39" t="n">
        <f aca="false">L80+W80</f>
        <v>0</v>
      </c>
      <c r="AM80" s="39" t="n">
        <f aca="false">M80+X80</f>
        <v>0</v>
      </c>
      <c r="AN80" s="39" t="n">
        <f aca="false">Y80</f>
        <v>0</v>
      </c>
      <c r="AO80" s="39" t="n">
        <f aca="false">SUM(AK80:AN80)</f>
        <v>36</v>
      </c>
      <c r="AP80" s="41" t="n">
        <f aca="false">K80+V80</f>
        <v>0</v>
      </c>
    </row>
    <row r="81" s="42" customFormat="true" ht="16.5" hidden="true" customHeight="true" outlineLevel="0" collapsed="false">
      <c r="A81" s="68" t="s">
        <v>107</v>
      </c>
      <c r="B81" s="30" t="s">
        <v>53</v>
      </c>
      <c r="C81" s="31" t="s">
        <v>535</v>
      </c>
      <c r="D81" s="186" t="s">
        <v>108</v>
      </c>
      <c r="E81" s="31" t="n">
        <v>4</v>
      </c>
      <c r="F81" s="31" t="n">
        <v>36</v>
      </c>
      <c r="G81" s="31"/>
      <c r="H81" s="31"/>
      <c r="I81" s="31"/>
      <c r="J81" s="31"/>
      <c r="K81" s="31"/>
      <c r="L81" s="31"/>
      <c r="M81" s="31"/>
      <c r="N81" s="33" t="n">
        <f aca="false">E81*F81+H81+J81+K81+L81+M81</f>
        <v>144</v>
      </c>
      <c r="O81" s="187"/>
      <c r="P81" s="36" t="n">
        <v>1</v>
      </c>
      <c r="Q81" s="31"/>
      <c r="R81" s="31"/>
      <c r="S81" s="31"/>
      <c r="T81" s="31"/>
      <c r="U81" s="31"/>
      <c r="V81" s="31"/>
      <c r="W81" s="31"/>
      <c r="X81" s="31"/>
      <c r="Y81" s="31"/>
      <c r="Z81" s="36" t="n">
        <f aca="false">P81*Q81+S81+U81+V81+W81+X81+Y81</f>
        <v>0</v>
      </c>
      <c r="AA81" s="36" t="n">
        <f aca="false">N81+Z81</f>
        <v>144</v>
      </c>
      <c r="AB81" s="73" t="s">
        <v>464</v>
      </c>
      <c r="AC81" s="35"/>
      <c r="AD81" s="36"/>
      <c r="AE81" s="36"/>
      <c r="AF81" s="38"/>
      <c r="AG81" s="39" t="str">
        <f aca="false">AB81</f>
        <v>Устинов Д.Ю.</v>
      </c>
      <c r="AH81" s="39" t="str">
        <f aca="false">C81</f>
        <v>2ОСАТ9-8б</v>
      </c>
      <c r="AI81" s="40" t="str">
        <f aca="false">B81</f>
        <v>12</v>
      </c>
      <c r="AJ81" s="39" t="str">
        <f aca="false">CONCATENATE(A81," ",D81)</f>
        <v>УП.05 Учебная практика</v>
      </c>
      <c r="AK81" s="39" t="n">
        <f aca="false">E81*F81+P81*Q81+H81+J81+S81+U81</f>
        <v>144</v>
      </c>
      <c r="AL81" s="39" t="n">
        <f aca="false">L81+W81</f>
        <v>0</v>
      </c>
      <c r="AM81" s="39" t="n">
        <f aca="false">M81+X81</f>
        <v>0</v>
      </c>
      <c r="AN81" s="39" t="n">
        <f aca="false">Y81</f>
        <v>0</v>
      </c>
      <c r="AO81" s="39" t="n">
        <f aca="false">SUM(AK81:AN81)</f>
        <v>144</v>
      </c>
      <c r="AP81" s="41" t="n">
        <f aca="false">K81+V81</f>
        <v>0</v>
      </c>
    </row>
    <row r="82" s="42" customFormat="true" ht="16.5" hidden="true" customHeight="true" outlineLevel="0" collapsed="false">
      <c r="A82" s="68" t="s">
        <v>107</v>
      </c>
      <c r="B82" s="30" t="s">
        <v>175</v>
      </c>
      <c r="C82" s="31" t="s">
        <v>534</v>
      </c>
      <c r="D82" s="186" t="s">
        <v>108</v>
      </c>
      <c r="E82" s="31" t="n">
        <v>4</v>
      </c>
      <c r="F82" s="31"/>
      <c r="G82" s="31"/>
      <c r="H82" s="31"/>
      <c r="I82" s="31"/>
      <c r="J82" s="31"/>
      <c r="K82" s="31"/>
      <c r="L82" s="31"/>
      <c r="M82" s="31"/>
      <c r="N82" s="33" t="n">
        <f aca="false">E82*F82+H82+J82+K82+L82+M82</f>
        <v>0</v>
      </c>
      <c r="O82" s="187"/>
      <c r="P82" s="36" t="n">
        <v>2</v>
      </c>
      <c r="Q82" s="31" t="n">
        <v>36</v>
      </c>
      <c r="R82" s="31"/>
      <c r="S82" s="31"/>
      <c r="T82" s="31"/>
      <c r="U82" s="31"/>
      <c r="V82" s="31"/>
      <c r="W82" s="31"/>
      <c r="X82" s="31"/>
      <c r="Y82" s="31"/>
      <c r="Z82" s="36" t="n">
        <f aca="false">P82*Q82+S82+U82+V82+W82+X82+Y82</f>
        <v>72</v>
      </c>
      <c r="AA82" s="36" t="n">
        <f aca="false">N82+Z82</f>
        <v>72</v>
      </c>
      <c r="AB82" s="73" t="s">
        <v>111</v>
      </c>
      <c r="AC82" s="35"/>
      <c r="AD82" s="36"/>
      <c r="AE82" s="36"/>
      <c r="AF82" s="38"/>
      <c r="AG82" s="39" t="str">
        <f aca="false">AB82</f>
        <v>Щеулов С.В.</v>
      </c>
      <c r="AH82" s="39" t="str">
        <f aca="false">C82</f>
        <v>2ОСАТ9-8а</v>
      </c>
      <c r="AI82" s="40" t="str">
        <f aca="false">B82</f>
        <v>13</v>
      </c>
      <c r="AJ82" s="39" t="str">
        <f aca="false">CONCATENATE(A82," ",D82)</f>
        <v>УП.05 Учебная практика</v>
      </c>
      <c r="AK82" s="39" t="n">
        <f aca="false">E82*F82+P82*Q82+H82+J82+S82+U82</f>
        <v>72</v>
      </c>
      <c r="AL82" s="39" t="n">
        <f aca="false">L82+W82</f>
        <v>0</v>
      </c>
      <c r="AM82" s="39" t="n">
        <f aca="false">M82+X82</f>
        <v>0</v>
      </c>
      <c r="AN82" s="39" t="n">
        <f aca="false">Y82</f>
        <v>0</v>
      </c>
      <c r="AO82" s="39" t="n">
        <f aca="false">SUM(AK82:AN82)</f>
        <v>72</v>
      </c>
      <c r="AP82" s="41" t="n">
        <f aca="false">K82+V82</f>
        <v>0</v>
      </c>
    </row>
    <row r="83" s="42" customFormat="true" ht="16.5" hidden="true" customHeight="true" outlineLevel="0" collapsed="false">
      <c r="A83" s="70" t="s">
        <v>107</v>
      </c>
      <c r="B83" s="30" t="s">
        <v>53</v>
      </c>
      <c r="C83" s="31" t="s">
        <v>535</v>
      </c>
      <c r="D83" s="43" t="s">
        <v>108</v>
      </c>
      <c r="E83" s="31" t="n">
        <v>4</v>
      </c>
      <c r="F83" s="31"/>
      <c r="G83" s="31"/>
      <c r="H83" s="31"/>
      <c r="I83" s="31"/>
      <c r="J83" s="31"/>
      <c r="K83" s="31"/>
      <c r="L83" s="31"/>
      <c r="M83" s="31"/>
      <c r="N83" s="33" t="n">
        <f aca="false">E83*F83+H83+J83+K83+L83+M83</f>
        <v>0</v>
      </c>
      <c r="O83" s="37"/>
      <c r="P83" s="35" t="n">
        <v>2</v>
      </c>
      <c r="Q83" s="31" t="n">
        <v>36</v>
      </c>
      <c r="R83" s="31"/>
      <c r="S83" s="31"/>
      <c r="T83" s="31"/>
      <c r="U83" s="31"/>
      <c r="V83" s="31"/>
      <c r="W83" s="31"/>
      <c r="X83" s="31"/>
      <c r="Y83" s="31"/>
      <c r="Z83" s="36" t="n">
        <f aca="false">P83*Q83+S83+U83+V83+W83+X83+Y83</f>
        <v>72</v>
      </c>
      <c r="AA83" s="36" t="n">
        <f aca="false">N83+Z83</f>
        <v>72</v>
      </c>
      <c r="AB83" s="73" t="s">
        <v>112</v>
      </c>
      <c r="AC83" s="36"/>
      <c r="AD83" s="36"/>
      <c r="AE83" s="36" t="n">
        <f aca="false">P83*Q83</f>
        <v>72</v>
      </c>
      <c r="AF83" s="38" t="n">
        <f aca="false">AA83-L83-M83-W83-X83</f>
        <v>72</v>
      </c>
      <c r="AG83" s="39" t="str">
        <f aca="false">AB83</f>
        <v>Медведев М.А.</v>
      </c>
      <c r="AH83" s="39" t="str">
        <f aca="false">C83</f>
        <v>2ОСАТ9-8б</v>
      </c>
      <c r="AI83" s="40" t="str">
        <f aca="false">B83</f>
        <v>12</v>
      </c>
      <c r="AJ83" s="39" t="str">
        <f aca="false">CONCATENATE(A83," ",D83)</f>
        <v>УП.05 Учебная практика</v>
      </c>
      <c r="AK83" s="39" t="n">
        <f aca="false">E83*F83+P83*Q83+H83+J83+S83+U83</f>
        <v>72</v>
      </c>
      <c r="AL83" s="39" t="n">
        <f aca="false">L83+W83</f>
        <v>0</v>
      </c>
      <c r="AM83" s="39" t="n">
        <f aca="false">M83+X83</f>
        <v>0</v>
      </c>
      <c r="AN83" s="39" t="n">
        <f aca="false">Y83</f>
        <v>0</v>
      </c>
      <c r="AO83" s="39" t="n">
        <f aca="false">SUM(AK83:AN83)</f>
        <v>72</v>
      </c>
      <c r="AP83" s="41" t="n">
        <f aca="false">K83+V83</f>
        <v>0</v>
      </c>
    </row>
    <row r="84" s="42" customFormat="true" ht="16.5" hidden="true" customHeight="true" outlineLevel="0" collapsed="false">
      <c r="A84" s="70" t="s">
        <v>113</v>
      </c>
      <c r="B84" s="30" t="s">
        <v>238</v>
      </c>
      <c r="C84" s="31" t="s">
        <v>533</v>
      </c>
      <c r="D84" s="43" t="s">
        <v>114</v>
      </c>
      <c r="E84" s="31" t="n">
        <v>4</v>
      </c>
      <c r="F84" s="31"/>
      <c r="G84" s="31"/>
      <c r="H84" s="31" t="n">
        <v>8</v>
      </c>
      <c r="I84" s="31"/>
      <c r="J84" s="31"/>
      <c r="K84" s="31"/>
      <c r="L84" s="31"/>
      <c r="M84" s="31"/>
      <c r="N84" s="33" t="n">
        <f aca="false">E84*F84+H84+J84+K84+L84+M84</f>
        <v>8</v>
      </c>
      <c r="O84" s="37"/>
      <c r="P84" s="35" t="n">
        <v>2</v>
      </c>
      <c r="Q84" s="31"/>
      <c r="R84" s="31"/>
      <c r="S84" s="31"/>
      <c r="T84" s="31"/>
      <c r="U84" s="31"/>
      <c r="V84" s="31"/>
      <c r="W84" s="31"/>
      <c r="X84" s="31"/>
      <c r="Y84" s="31"/>
      <c r="Z84" s="36" t="n">
        <f aca="false">P84*Q84+S84+U84+V84+W84+X84+Y84</f>
        <v>0</v>
      </c>
      <c r="AA84" s="36" t="n">
        <f aca="false">N84+Z84</f>
        <v>8</v>
      </c>
      <c r="AB84" s="74" t="s">
        <v>75</v>
      </c>
      <c r="AC84" s="36"/>
      <c r="AD84" s="36"/>
      <c r="AE84" s="36" t="n">
        <f aca="false">P84*Q84</f>
        <v>0</v>
      </c>
      <c r="AF84" s="38" t="n">
        <f aca="false">AA84-L84-M84-W84-X84</f>
        <v>8</v>
      </c>
      <c r="AG84" s="39" t="str">
        <f aca="false">AB84</f>
        <v>Маркушев М.Ю.</v>
      </c>
      <c r="AH84" s="39" t="str">
        <f aca="false">C84</f>
        <v>2ОСАТ9-8</v>
      </c>
      <c r="AI84" s="40" t="str">
        <f aca="false">B84</f>
        <v>25</v>
      </c>
      <c r="AJ84" s="39" t="str">
        <f aca="false">CONCATENATE(A84," ",D84)</f>
        <v>ВнеУр Разговоры о важном</v>
      </c>
      <c r="AK84" s="39" t="n">
        <f aca="false">E84*F84+P84*Q84+H84+J84+S84+U84</f>
        <v>8</v>
      </c>
      <c r="AL84" s="39" t="n">
        <f aca="false">L84+W84</f>
        <v>0</v>
      </c>
      <c r="AM84" s="39" t="n">
        <f aca="false">M84+X84</f>
        <v>0</v>
      </c>
      <c r="AN84" s="39" t="n">
        <f aca="false">Y84</f>
        <v>0</v>
      </c>
      <c r="AO84" s="39" t="n">
        <f aca="false">SUM(AK84:AN84)</f>
        <v>8</v>
      </c>
      <c r="AP84" s="41" t="n">
        <f aca="false">K84+V84</f>
        <v>0</v>
      </c>
    </row>
    <row r="85" s="42" customFormat="true" ht="16.5" hidden="true" customHeight="true" outlineLevel="0" collapsed="false">
      <c r="A85" s="70" t="s">
        <v>113</v>
      </c>
      <c r="B85" s="30" t="s">
        <v>238</v>
      </c>
      <c r="C85" s="31" t="s">
        <v>533</v>
      </c>
      <c r="D85" s="43" t="s">
        <v>114</v>
      </c>
      <c r="E85" s="31" t="n">
        <v>4</v>
      </c>
      <c r="F85" s="31"/>
      <c r="G85" s="31"/>
      <c r="H85" s="31" t="n">
        <v>9</v>
      </c>
      <c r="I85" s="31"/>
      <c r="J85" s="31"/>
      <c r="K85" s="31"/>
      <c r="L85" s="31"/>
      <c r="M85" s="31"/>
      <c r="N85" s="33" t="n">
        <f aca="false">E85*F85+H85+J85+K85+L85+M85</f>
        <v>9</v>
      </c>
      <c r="O85" s="37"/>
      <c r="P85" s="35" t="n">
        <v>2</v>
      </c>
      <c r="Q85" s="31"/>
      <c r="R85" s="31"/>
      <c r="S85" s="31" t="n">
        <v>16</v>
      </c>
      <c r="T85" s="31"/>
      <c r="U85" s="31"/>
      <c r="V85" s="31"/>
      <c r="W85" s="31"/>
      <c r="X85" s="31"/>
      <c r="Y85" s="31"/>
      <c r="Z85" s="36" t="n">
        <f aca="false">P85*Q85+S85+U85+V85+W85+X85+Y85</f>
        <v>16</v>
      </c>
      <c r="AA85" s="36" t="n">
        <f aca="false">N85+Z85</f>
        <v>25</v>
      </c>
      <c r="AB85" s="74" t="s">
        <v>115</v>
      </c>
      <c r="AC85" s="36"/>
      <c r="AD85" s="36"/>
      <c r="AE85" s="36" t="n">
        <f aca="false">P85*Q85</f>
        <v>0</v>
      </c>
      <c r="AF85" s="38" t="n">
        <f aca="false">AA85-L85-M85-W85-X85</f>
        <v>25</v>
      </c>
      <c r="AG85" s="39" t="str">
        <f aca="false">AB85</f>
        <v>вак. РоВ</v>
      </c>
      <c r="AH85" s="39" t="str">
        <f aca="false">C85</f>
        <v>2ОСАТ9-8</v>
      </c>
      <c r="AI85" s="40" t="str">
        <f aca="false">B85</f>
        <v>25</v>
      </c>
      <c r="AJ85" s="39" t="str">
        <f aca="false">CONCATENATE(A85," ",D85)</f>
        <v>ВнеУр Разговоры о важном</v>
      </c>
      <c r="AK85" s="39" t="n">
        <f aca="false">E85*F85+P85*Q85+H85+J85+S85+U85</f>
        <v>25</v>
      </c>
      <c r="AL85" s="39" t="n">
        <f aca="false">L85+W85</f>
        <v>0</v>
      </c>
      <c r="AM85" s="39" t="n">
        <f aca="false">M85+X85</f>
        <v>0</v>
      </c>
      <c r="AN85" s="39" t="n">
        <f aca="false">Y85</f>
        <v>0</v>
      </c>
      <c r="AO85" s="39" t="n">
        <f aca="false">SUM(AK85:AN85)</f>
        <v>25</v>
      </c>
      <c r="AP85" s="41" t="n">
        <f aca="false">K85+V85</f>
        <v>0</v>
      </c>
    </row>
    <row r="86" s="42" customFormat="true" ht="16.5" hidden="true" customHeight="true" outlineLevel="0" collapsed="false">
      <c r="A86" s="70" t="s">
        <v>113</v>
      </c>
      <c r="B86" s="30" t="s">
        <v>238</v>
      </c>
      <c r="C86" s="31" t="s">
        <v>533</v>
      </c>
      <c r="D86" s="43" t="s">
        <v>114</v>
      </c>
      <c r="E86" s="31" t="n">
        <v>4</v>
      </c>
      <c r="F86" s="31"/>
      <c r="G86" s="31"/>
      <c r="H86" s="31"/>
      <c r="I86" s="31"/>
      <c r="J86" s="31"/>
      <c r="K86" s="31"/>
      <c r="L86" s="31"/>
      <c r="M86" s="31"/>
      <c r="N86" s="33" t="n">
        <f aca="false">E86*F86+H86+J86+K86+L86+M86</f>
        <v>0</v>
      </c>
      <c r="O86" s="37"/>
      <c r="P86" s="35" t="n">
        <v>2</v>
      </c>
      <c r="Q86" s="31"/>
      <c r="R86" s="31"/>
      <c r="S86" s="31" t="n">
        <v>2</v>
      </c>
      <c r="T86" s="31"/>
      <c r="U86" s="31"/>
      <c r="V86" s="31"/>
      <c r="W86" s="31"/>
      <c r="X86" s="31"/>
      <c r="Y86" s="31"/>
      <c r="Z86" s="36" t="n">
        <f aca="false">P86*Q86+S86+U86+V86+W86+X86+Y86</f>
        <v>2</v>
      </c>
      <c r="AA86" s="36" t="n">
        <f aca="false">N86+Z86</f>
        <v>2</v>
      </c>
      <c r="AB86" s="74" t="s">
        <v>111</v>
      </c>
      <c r="AC86" s="36"/>
      <c r="AD86" s="36"/>
      <c r="AE86" s="36" t="n">
        <f aca="false">P86*Q86</f>
        <v>0</v>
      </c>
      <c r="AF86" s="38" t="n">
        <f aca="false">AA86-L86-M86-W86-X86</f>
        <v>2</v>
      </c>
      <c r="AG86" s="39" t="str">
        <f aca="false">AB86</f>
        <v>Щеулов С.В.</v>
      </c>
      <c r="AH86" s="39" t="str">
        <f aca="false">C86</f>
        <v>2ОСАТ9-8</v>
      </c>
      <c r="AI86" s="40" t="str">
        <f aca="false">B86</f>
        <v>25</v>
      </c>
      <c r="AJ86" s="39" t="str">
        <f aca="false">CONCATENATE(A86," ",D86)</f>
        <v>ВнеУр Разговоры о важном</v>
      </c>
      <c r="AK86" s="39" t="n">
        <f aca="false">E86*F86+P86*Q86+H86+J86+S86+U86</f>
        <v>2</v>
      </c>
      <c r="AL86" s="39" t="n">
        <f aca="false">L86+W86</f>
        <v>0</v>
      </c>
      <c r="AM86" s="39" t="n">
        <f aca="false">M86+X86</f>
        <v>0</v>
      </c>
      <c r="AN86" s="39" t="n">
        <f aca="false">Y86</f>
        <v>0</v>
      </c>
      <c r="AO86" s="39" t="n">
        <f aca="false">SUM(AK86:AN86)</f>
        <v>2</v>
      </c>
      <c r="AP86" s="41" t="n">
        <f aca="false">K86+V86</f>
        <v>0</v>
      </c>
    </row>
    <row r="87" s="42" customFormat="true" ht="16.5" hidden="true" customHeight="true" outlineLevel="0" collapsed="false">
      <c r="A87" s="29" t="s">
        <v>44</v>
      </c>
      <c r="B87" s="30" t="s">
        <v>45</v>
      </c>
      <c r="C87" s="31" t="s">
        <v>46</v>
      </c>
      <c r="D87" s="32" t="s">
        <v>47</v>
      </c>
      <c r="E87" s="31" t="n">
        <v>13</v>
      </c>
      <c r="F87" s="31" t="n">
        <v>4</v>
      </c>
      <c r="G87" s="31" t="n">
        <v>6</v>
      </c>
      <c r="H87" s="31"/>
      <c r="I87" s="31"/>
      <c r="J87" s="31"/>
      <c r="K87" s="31"/>
      <c r="L87" s="31" t="n">
        <v>4</v>
      </c>
      <c r="M87" s="31"/>
      <c r="N87" s="33" t="n">
        <f aca="false">E87*F87+H87+J87+K87+L87+M87</f>
        <v>56</v>
      </c>
      <c r="O87" s="34"/>
      <c r="P87" s="35" t="n">
        <v>20</v>
      </c>
      <c r="Q87" s="31"/>
      <c r="R87" s="31"/>
      <c r="S87" s="31"/>
      <c r="T87" s="31"/>
      <c r="U87" s="31"/>
      <c r="V87" s="31"/>
      <c r="W87" s="31"/>
      <c r="X87" s="31"/>
      <c r="Y87" s="31"/>
      <c r="Z87" s="36" t="n">
        <f aca="false">P87*Q87+S87+U87+V87+W87+X87+Y87</f>
        <v>0</v>
      </c>
      <c r="AA87" s="36" t="n">
        <f aca="false">N87+Z87</f>
        <v>56</v>
      </c>
      <c r="AB87" s="37" t="s">
        <v>48</v>
      </c>
      <c r="AC87" s="36"/>
      <c r="AD87" s="36"/>
      <c r="AE87" s="36" t="n">
        <f aca="false">P87*Q87</f>
        <v>0</v>
      </c>
      <c r="AF87" s="38" t="n">
        <f aca="false">AA87-L87-M87-W87-X87</f>
        <v>52</v>
      </c>
      <c r="AG87" s="39" t="str">
        <f aca="false">AB87</f>
        <v>Карабчук И.В.</v>
      </c>
      <c r="AH87" s="39" t="str">
        <f aca="false">C87</f>
        <v>2ОСАТ9-9 ВБ</v>
      </c>
      <c r="AI87" s="40" t="str">
        <f aca="false">B87</f>
        <v>22</v>
      </c>
      <c r="AJ87" s="39" t="str">
        <f aca="false">CONCATENATE(A87," ",D87)</f>
        <v>ОГСЭ.01 Основы философии</v>
      </c>
      <c r="AK87" s="39" t="n">
        <f aca="false">E87*F87+P87*Q87+H87+J87+S87+U87</f>
        <v>52</v>
      </c>
      <c r="AL87" s="39" t="n">
        <f aca="false">L87+W87</f>
        <v>4</v>
      </c>
      <c r="AM87" s="39" t="n">
        <f aca="false">M87+X87</f>
        <v>0</v>
      </c>
      <c r="AN87" s="39" t="n">
        <f aca="false">Y87</f>
        <v>0</v>
      </c>
      <c r="AO87" s="39" t="n">
        <f aca="false">SUM(AK87:AN87)</f>
        <v>56</v>
      </c>
      <c r="AP87" s="41" t="n">
        <f aca="false">K87+V87</f>
        <v>0</v>
      </c>
    </row>
    <row r="88" s="42" customFormat="true" ht="16.5" hidden="true" customHeight="true" outlineLevel="0" collapsed="false">
      <c r="A88" s="29" t="s">
        <v>49</v>
      </c>
      <c r="B88" s="30" t="s">
        <v>45</v>
      </c>
      <c r="C88" s="31" t="s">
        <v>46</v>
      </c>
      <c r="D88" s="43" t="s">
        <v>50</v>
      </c>
      <c r="E88" s="31" t="n">
        <v>13</v>
      </c>
      <c r="F88" s="44" t="n">
        <v>3</v>
      </c>
      <c r="G88" s="31" t="n">
        <v>6</v>
      </c>
      <c r="H88" s="31"/>
      <c r="I88" s="31"/>
      <c r="J88" s="31"/>
      <c r="K88" s="31"/>
      <c r="L88" s="31" t="n">
        <v>4</v>
      </c>
      <c r="M88" s="31"/>
      <c r="N88" s="33" t="n">
        <f aca="false">E88*F88+H88+J88+K88+L88+M88</f>
        <v>43</v>
      </c>
      <c r="O88" s="45"/>
      <c r="P88" s="36" t="n">
        <v>20</v>
      </c>
      <c r="Q88" s="44" t="n">
        <v>2</v>
      </c>
      <c r="R88" s="31"/>
      <c r="S88" s="31" t="n">
        <v>-1</v>
      </c>
      <c r="T88" s="31"/>
      <c r="U88" s="31"/>
      <c r="V88" s="31"/>
      <c r="W88" s="31"/>
      <c r="X88" s="31"/>
      <c r="Y88" s="31"/>
      <c r="Z88" s="36" t="n">
        <f aca="false">P88*Q88+S88+U88+V88+W88+X88+Y88</f>
        <v>39</v>
      </c>
      <c r="AA88" s="36" t="n">
        <f aca="false">N88+Z88</f>
        <v>82</v>
      </c>
      <c r="AB88" s="46" t="s">
        <v>51</v>
      </c>
      <c r="AC88" s="36"/>
      <c r="AD88" s="36"/>
      <c r="AE88" s="36" t="n">
        <f aca="false">P88*Q88</f>
        <v>40</v>
      </c>
      <c r="AF88" s="38" t="n">
        <f aca="false">AA88-L88-M88-W88-X88</f>
        <v>78</v>
      </c>
      <c r="AG88" s="39" t="str">
        <f aca="false">AB88</f>
        <v>Арсенова Л.Ф.</v>
      </c>
      <c r="AH88" s="39" t="str">
        <f aca="false">C88</f>
        <v>2ОСАТ9-9 ВБ</v>
      </c>
      <c r="AI88" s="40" t="str">
        <f aca="false">B88</f>
        <v>22</v>
      </c>
      <c r="AJ88" s="39" t="str">
        <f aca="false">CONCATENATE(A88," ",D88)</f>
        <v>ОГСЭ.02 История</v>
      </c>
      <c r="AK88" s="39" t="n">
        <f aca="false">E88*F88+P88*Q88+H88+J88+S88+U88</f>
        <v>78</v>
      </c>
      <c r="AL88" s="39" t="n">
        <f aca="false">L88+W88</f>
        <v>4</v>
      </c>
      <c r="AM88" s="39" t="n">
        <f aca="false">M88+X88</f>
        <v>0</v>
      </c>
      <c r="AN88" s="39" t="n">
        <f aca="false">Y88</f>
        <v>0</v>
      </c>
      <c r="AO88" s="39" t="n">
        <f aca="false">SUM(AK88:AN88)</f>
        <v>82</v>
      </c>
      <c r="AP88" s="41" t="n">
        <f aca="false">K88+V88</f>
        <v>0</v>
      </c>
    </row>
    <row r="89" s="42" customFormat="true" ht="16.5" hidden="true" customHeight="true" outlineLevel="0" collapsed="false">
      <c r="A89" s="29" t="s">
        <v>52</v>
      </c>
      <c r="B89" s="30" t="s">
        <v>53</v>
      </c>
      <c r="C89" s="31" t="s">
        <v>54</v>
      </c>
      <c r="D89" s="43" t="s">
        <v>55</v>
      </c>
      <c r="E89" s="31" t="n">
        <v>13</v>
      </c>
      <c r="F89" s="31" t="n">
        <v>3</v>
      </c>
      <c r="G89" s="31"/>
      <c r="H89" s="31"/>
      <c r="I89" s="31"/>
      <c r="J89" s="31"/>
      <c r="K89" s="31"/>
      <c r="L89" s="31"/>
      <c r="M89" s="31"/>
      <c r="N89" s="33" t="n">
        <f aca="false">E89*F89+H89+J89+K89+L89+M89</f>
        <v>39</v>
      </c>
      <c r="O89" s="36"/>
      <c r="P89" s="36" t="n">
        <v>20</v>
      </c>
      <c r="Q89" s="31" t="n">
        <v>2</v>
      </c>
      <c r="R89" s="31"/>
      <c r="S89" s="31"/>
      <c r="T89" s="31"/>
      <c r="U89" s="31"/>
      <c r="V89" s="31"/>
      <c r="W89" s="31"/>
      <c r="X89" s="31"/>
      <c r="Y89" s="31"/>
      <c r="Z89" s="36" t="n">
        <f aca="false">P89*Q89+S89+U89+V89+W89+X89+Y89</f>
        <v>40</v>
      </c>
      <c r="AA89" s="36" t="n">
        <f aca="false">N89+Z89</f>
        <v>79</v>
      </c>
      <c r="AB89" s="47" t="s">
        <v>56</v>
      </c>
      <c r="AC89" s="36"/>
      <c r="AD89" s="36"/>
      <c r="AE89" s="36" t="n">
        <f aca="false">P89*Q89</f>
        <v>40</v>
      </c>
      <c r="AF89" s="38" t="n">
        <f aca="false">AA89-L89-M89-W89-X89</f>
        <v>79</v>
      </c>
      <c r="AG89" s="39" t="str">
        <f aca="false">AB89</f>
        <v>Копылова И.М.</v>
      </c>
      <c r="AH89" s="39" t="str">
        <f aca="false">C89</f>
        <v>2ОСАТ9-9а ВБ</v>
      </c>
      <c r="AI89" s="40" t="str">
        <f aca="false">B89</f>
        <v>12</v>
      </c>
      <c r="AJ89" s="39" t="str">
        <f aca="false">CONCATENATE(A89," ",D89)</f>
        <v>ОГСЭ.03 Иностранный язык в профессиональной деятельности</v>
      </c>
      <c r="AK89" s="39" t="n">
        <f aca="false">E89*F89+P89*Q89+H89+J89+S89+U89</f>
        <v>79</v>
      </c>
      <c r="AL89" s="39" t="n">
        <f aca="false">L89+W89</f>
        <v>0</v>
      </c>
      <c r="AM89" s="39" t="n">
        <f aca="false">M89+X89</f>
        <v>0</v>
      </c>
      <c r="AN89" s="39" t="n">
        <f aca="false">Y89</f>
        <v>0</v>
      </c>
      <c r="AO89" s="39" t="n">
        <f aca="false">SUM(AK89:AN89)</f>
        <v>79</v>
      </c>
      <c r="AP89" s="41" t="n">
        <f aca="false">K89+V89</f>
        <v>0</v>
      </c>
    </row>
    <row r="90" s="42" customFormat="true" ht="16.5" hidden="true" customHeight="true" outlineLevel="0" collapsed="false">
      <c r="A90" s="29" t="s">
        <v>52</v>
      </c>
      <c r="B90" s="30" t="s">
        <v>57</v>
      </c>
      <c r="C90" s="31" t="s">
        <v>58</v>
      </c>
      <c r="D90" s="43" t="s">
        <v>55</v>
      </c>
      <c r="E90" s="31" t="n">
        <v>13</v>
      </c>
      <c r="F90" s="31" t="n">
        <v>3</v>
      </c>
      <c r="G90" s="31"/>
      <c r="H90" s="31"/>
      <c r="I90" s="31"/>
      <c r="J90" s="31"/>
      <c r="K90" s="31"/>
      <c r="L90" s="31"/>
      <c r="M90" s="31"/>
      <c r="N90" s="33" t="n">
        <f aca="false">E90*F90+H90+J90+K90+L90+M90</f>
        <v>39</v>
      </c>
      <c r="O90" s="36"/>
      <c r="P90" s="36" t="n">
        <v>20</v>
      </c>
      <c r="Q90" s="31" t="n">
        <v>2</v>
      </c>
      <c r="R90" s="31"/>
      <c r="S90" s="31"/>
      <c r="T90" s="31"/>
      <c r="U90" s="31"/>
      <c r="V90" s="31"/>
      <c r="W90" s="31"/>
      <c r="X90" s="31"/>
      <c r="Y90" s="31"/>
      <c r="Z90" s="36" t="n">
        <f aca="false">P90*Q90+S90+U90+V90+W90+X90+Y90</f>
        <v>40</v>
      </c>
      <c r="AA90" s="36" t="n">
        <f aca="false">N90+Z90</f>
        <v>79</v>
      </c>
      <c r="AB90" s="47" t="s">
        <v>59</v>
      </c>
      <c r="AC90" s="36"/>
      <c r="AD90" s="36"/>
      <c r="AE90" s="36" t="n">
        <f aca="false">P90*Q90</f>
        <v>40</v>
      </c>
      <c r="AF90" s="38" t="n">
        <f aca="false">AA90-L90-M90-W90-X90</f>
        <v>79</v>
      </c>
      <c r="AG90" s="39" t="str">
        <f aca="false">AB90</f>
        <v>Пестова К.В.</v>
      </c>
      <c r="AH90" s="39" t="str">
        <f aca="false">C90</f>
        <v>2ОСАТ9-9б ВБ</v>
      </c>
      <c r="AI90" s="40" t="str">
        <f aca="false">B90</f>
        <v>10</v>
      </c>
      <c r="AJ90" s="39" t="str">
        <f aca="false">CONCATENATE(A90," ",D90)</f>
        <v>ОГСЭ.03 Иностранный язык в профессиональной деятельности</v>
      </c>
      <c r="AK90" s="39" t="n">
        <f aca="false">E90*F90+P90*Q90+H90+J90+S90+U90</f>
        <v>79</v>
      </c>
      <c r="AL90" s="39" t="n">
        <f aca="false">L90+W90</f>
        <v>0</v>
      </c>
      <c r="AM90" s="39" t="n">
        <f aca="false">M90+X90</f>
        <v>0</v>
      </c>
      <c r="AN90" s="39" t="n">
        <f aca="false">Y90</f>
        <v>0</v>
      </c>
      <c r="AO90" s="39" t="n">
        <f aca="false">SUM(AK90:AN90)</f>
        <v>79</v>
      </c>
      <c r="AP90" s="41" t="n">
        <f aca="false">K90+V90</f>
        <v>0</v>
      </c>
    </row>
    <row r="91" s="42" customFormat="true" ht="16.5" hidden="true" customHeight="true" outlineLevel="0" collapsed="false">
      <c r="A91" s="29" t="s">
        <v>60</v>
      </c>
      <c r="B91" s="30" t="s">
        <v>45</v>
      </c>
      <c r="C91" s="31" t="s">
        <v>46</v>
      </c>
      <c r="D91" s="43" t="s">
        <v>61</v>
      </c>
      <c r="E91" s="31" t="n">
        <v>13</v>
      </c>
      <c r="F91" s="31" t="n">
        <v>3</v>
      </c>
      <c r="G91" s="48"/>
      <c r="H91" s="31"/>
      <c r="I91" s="31"/>
      <c r="J91" s="31"/>
      <c r="K91" s="31"/>
      <c r="L91" s="31"/>
      <c r="M91" s="31"/>
      <c r="N91" s="33" t="n">
        <f aca="false">E91*F91+H91+J91+K91+L91+M91</f>
        <v>39</v>
      </c>
      <c r="O91" s="36"/>
      <c r="P91" s="36" t="n">
        <v>20</v>
      </c>
      <c r="Q91" s="31" t="n">
        <v>2</v>
      </c>
      <c r="R91" s="31"/>
      <c r="S91" s="31"/>
      <c r="T91" s="31"/>
      <c r="U91" s="31"/>
      <c r="V91" s="31"/>
      <c r="W91" s="31"/>
      <c r="X91" s="31"/>
      <c r="Y91" s="31"/>
      <c r="Z91" s="36" t="n">
        <f aca="false">P91*Q91+S91+U91+V91+W91+X91+Y91</f>
        <v>40</v>
      </c>
      <c r="AA91" s="36" t="n">
        <f aca="false">N91+Z91</f>
        <v>79</v>
      </c>
      <c r="AB91" s="47" t="s">
        <v>62</v>
      </c>
      <c r="AC91" s="36"/>
      <c r="AD91" s="36"/>
      <c r="AE91" s="36" t="n">
        <f aca="false">P91*Q91</f>
        <v>40</v>
      </c>
      <c r="AF91" s="38" t="n">
        <f aca="false">AA91-L91-M91-W91-X91</f>
        <v>79</v>
      </c>
      <c r="AG91" s="39" t="str">
        <f aca="false">AB91</f>
        <v>Рябцев Ю.В.</v>
      </c>
      <c r="AH91" s="39" t="str">
        <f aca="false">C91</f>
        <v>2ОСАТ9-9 ВБ</v>
      </c>
      <c r="AI91" s="40" t="str">
        <f aca="false">B91</f>
        <v>22</v>
      </c>
      <c r="AJ91" s="39" t="str">
        <f aca="false">CONCATENATE(A91," ",D91)</f>
        <v>ОГСЭ.04 Физическая культура</v>
      </c>
      <c r="AK91" s="39" t="n">
        <f aca="false">E91*F91+P91*Q91+H91+J91+S91+U91</f>
        <v>79</v>
      </c>
      <c r="AL91" s="39" t="n">
        <f aca="false">L91+W91</f>
        <v>0</v>
      </c>
      <c r="AM91" s="39" t="n">
        <f aca="false">M91+X91</f>
        <v>0</v>
      </c>
      <c r="AN91" s="39" t="n">
        <f aca="false">Y91</f>
        <v>0</v>
      </c>
      <c r="AO91" s="39" t="n">
        <f aca="false">SUM(AK91:AN91)</f>
        <v>79</v>
      </c>
      <c r="AP91" s="41" t="n">
        <f aca="false">K91+V91</f>
        <v>0</v>
      </c>
    </row>
    <row r="92" s="42" customFormat="true" ht="16.5" hidden="true" customHeight="true" outlineLevel="0" collapsed="false">
      <c r="A92" s="49" t="s">
        <v>63</v>
      </c>
      <c r="B92" s="30" t="s">
        <v>45</v>
      </c>
      <c r="C92" s="31" t="s">
        <v>46</v>
      </c>
      <c r="D92" s="50" t="s">
        <v>64</v>
      </c>
      <c r="E92" s="31" t="n">
        <v>13</v>
      </c>
      <c r="F92" s="51" t="n">
        <v>5</v>
      </c>
      <c r="G92" s="52" t="n">
        <v>30</v>
      </c>
      <c r="H92" s="53"/>
      <c r="I92" s="31"/>
      <c r="J92" s="31"/>
      <c r="K92" s="31"/>
      <c r="L92" s="31" t="n">
        <v>6</v>
      </c>
      <c r="M92" s="31"/>
      <c r="N92" s="33" t="n">
        <f aca="false">E92*F92+H92+J92+K92+L92+M92</f>
        <v>71</v>
      </c>
      <c r="O92" s="36"/>
      <c r="P92" s="36" t="n">
        <v>20</v>
      </c>
      <c r="Q92" s="31"/>
      <c r="R92" s="31"/>
      <c r="S92" s="31"/>
      <c r="T92" s="31"/>
      <c r="U92" s="31"/>
      <c r="V92" s="31"/>
      <c r="W92" s="31"/>
      <c r="X92" s="31"/>
      <c r="Y92" s="31"/>
      <c r="Z92" s="36" t="n">
        <f aca="false">P92*Q92+S92+U92+V92+W92+X92+Y92</f>
        <v>0</v>
      </c>
      <c r="AA92" s="36" t="n">
        <f aca="false">N92+Z92</f>
        <v>71</v>
      </c>
      <c r="AB92" s="54" t="s">
        <v>65</v>
      </c>
      <c r="AC92" s="36"/>
      <c r="AD92" s="36"/>
      <c r="AE92" s="36" t="n">
        <f aca="false">P92*Q92</f>
        <v>0</v>
      </c>
      <c r="AF92" s="38" t="n">
        <f aca="false">AA92-L92-M92-W92-X92</f>
        <v>65</v>
      </c>
      <c r="AG92" s="39" t="str">
        <f aca="false">AB92</f>
        <v>Лахтюхова Г.Г.</v>
      </c>
      <c r="AH92" s="39" t="str">
        <f aca="false">C92</f>
        <v>2ОСАТ9-9 ВБ</v>
      </c>
      <c r="AI92" s="40" t="str">
        <f aca="false">B92</f>
        <v>22</v>
      </c>
      <c r="AJ92" s="39" t="str">
        <f aca="false">CONCATENATE(A92," ",D92)</f>
        <v>ЕН.01 Математика</v>
      </c>
      <c r="AK92" s="39" t="n">
        <f aca="false">E92*F92+P92*Q92+H92+J92+S92+U92</f>
        <v>65</v>
      </c>
      <c r="AL92" s="39" t="n">
        <f aca="false">L92+W92</f>
        <v>6</v>
      </c>
      <c r="AM92" s="39" t="n">
        <f aca="false">M92+X92</f>
        <v>0</v>
      </c>
      <c r="AN92" s="39" t="n">
        <f aca="false">Y92</f>
        <v>0</v>
      </c>
      <c r="AO92" s="39" t="n">
        <f aca="false">SUM(AK92:AN92)</f>
        <v>71</v>
      </c>
      <c r="AP92" s="41" t="n">
        <f aca="false">K92+V92</f>
        <v>0</v>
      </c>
    </row>
    <row r="93" s="42" customFormat="true" ht="16.5" hidden="true" customHeight="true" outlineLevel="0" collapsed="false">
      <c r="A93" s="49" t="s">
        <v>66</v>
      </c>
      <c r="B93" s="30" t="s">
        <v>45</v>
      </c>
      <c r="C93" s="31" t="s">
        <v>46</v>
      </c>
      <c r="D93" s="55" t="s">
        <v>67</v>
      </c>
      <c r="E93" s="31" t="n">
        <v>13</v>
      </c>
      <c r="F93" s="51" t="n">
        <v>4</v>
      </c>
      <c r="G93" s="52" t="n">
        <v>36</v>
      </c>
      <c r="H93" s="53" t="n">
        <v>-36</v>
      </c>
      <c r="I93" s="31"/>
      <c r="J93" s="31"/>
      <c r="K93" s="31"/>
      <c r="L93" s="31" t="n">
        <v>4</v>
      </c>
      <c r="M93" s="31"/>
      <c r="N93" s="33" t="n">
        <f aca="false">E93*F93+H93+J93+K93+L93+M93</f>
        <v>20</v>
      </c>
      <c r="O93" s="36"/>
      <c r="P93" s="36" t="n">
        <v>20</v>
      </c>
      <c r="Q93" s="31"/>
      <c r="R93" s="31"/>
      <c r="S93" s="31"/>
      <c r="T93" s="31"/>
      <c r="U93" s="31"/>
      <c r="V93" s="31"/>
      <c r="W93" s="31"/>
      <c r="X93" s="31"/>
      <c r="Y93" s="31"/>
      <c r="Z93" s="36" t="n">
        <f aca="false">P93*Q93+S93+U93+V93+W93+X93+Y93</f>
        <v>0</v>
      </c>
      <c r="AA93" s="36" t="n">
        <f aca="false">N93+Z93</f>
        <v>20</v>
      </c>
      <c r="AB93" s="47" t="s">
        <v>68</v>
      </c>
      <c r="AC93" s="36"/>
      <c r="AD93" s="36"/>
      <c r="AE93" s="36" t="n">
        <f aca="false">P93*Q93</f>
        <v>0</v>
      </c>
      <c r="AF93" s="38" t="n">
        <f aca="false">AA93-L93-M93-W93-X93</f>
        <v>16</v>
      </c>
      <c r="AG93" s="39" t="str">
        <f aca="false">AB93</f>
        <v>Макеев П.Д.</v>
      </c>
      <c r="AH93" s="39" t="str">
        <f aca="false">C93</f>
        <v>2ОСАТ9-9 ВБ</v>
      </c>
      <c r="AI93" s="40" t="str">
        <f aca="false">B93</f>
        <v>22</v>
      </c>
      <c r="AJ93" s="39" t="str">
        <f aca="false">CONCATENATE(A93," ",D93)</f>
        <v>ЕН.02 Информационные технологии в профессиональной деятельности</v>
      </c>
      <c r="AK93" s="39" t="n">
        <f aca="false">E93*F93+P93*Q93+H93+J93+S93+U93</f>
        <v>16</v>
      </c>
      <c r="AL93" s="39" t="n">
        <f aca="false">L93+W93</f>
        <v>4</v>
      </c>
      <c r="AM93" s="39" t="n">
        <f aca="false">M93+X93</f>
        <v>0</v>
      </c>
      <c r="AN93" s="39" t="n">
        <f aca="false">Y93</f>
        <v>0</v>
      </c>
      <c r="AO93" s="39" t="n">
        <f aca="false">SUM(AK93:AN93)</f>
        <v>20</v>
      </c>
      <c r="AP93" s="41" t="n">
        <f aca="false">K93+V93</f>
        <v>0</v>
      </c>
    </row>
    <row r="94" s="42" customFormat="true" ht="16.5" hidden="true" customHeight="true" outlineLevel="0" collapsed="false">
      <c r="A94" s="49" t="s">
        <v>66</v>
      </c>
      <c r="B94" s="30" t="s">
        <v>53</v>
      </c>
      <c r="C94" s="31" t="s">
        <v>54</v>
      </c>
      <c r="D94" s="55" t="s">
        <v>67</v>
      </c>
      <c r="E94" s="31" t="n">
        <v>13</v>
      </c>
      <c r="F94" s="51"/>
      <c r="G94" s="52"/>
      <c r="H94" s="53" t="n">
        <v>36</v>
      </c>
      <c r="I94" s="31"/>
      <c r="J94" s="31"/>
      <c r="K94" s="31"/>
      <c r="L94" s="31"/>
      <c r="M94" s="31"/>
      <c r="N94" s="33" t="n">
        <f aca="false">E94*F94+H94+J94+K94+L94+M94</f>
        <v>36</v>
      </c>
      <c r="O94" s="36"/>
      <c r="P94" s="36" t="n">
        <v>20</v>
      </c>
      <c r="Q94" s="31"/>
      <c r="R94" s="31"/>
      <c r="S94" s="31"/>
      <c r="T94" s="31"/>
      <c r="U94" s="31"/>
      <c r="V94" s="31"/>
      <c r="W94" s="31"/>
      <c r="X94" s="31"/>
      <c r="Y94" s="31"/>
      <c r="Z94" s="36" t="n">
        <f aca="false">P94*Q94+S94+U94+V94+W94+X94+Y94</f>
        <v>0</v>
      </c>
      <c r="AA94" s="36" t="n">
        <f aca="false">N94+Z94</f>
        <v>36</v>
      </c>
      <c r="AB94" s="47" t="s">
        <v>68</v>
      </c>
      <c r="AC94" s="36"/>
      <c r="AD94" s="36"/>
      <c r="AE94" s="36" t="n">
        <f aca="false">P94*Q94</f>
        <v>0</v>
      </c>
      <c r="AF94" s="38" t="n">
        <f aca="false">AA94-L94-M94-W94-X94</f>
        <v>36</v>
      </c>
      <c r="AG94" s="39" t="str">
        <f aca="false">AB94</f>
        <v>Макеев П.Д.</v>
      </c>
      <c r="AH94" s="39" t="str">
        <f aca="false">C94</f>
        <v>2ОСАТ9-9а ВБ</v>
      </c>
      <c r="AI94" s="40" t="str">
        <f aca="false">B94</f>
        <v>12</v>
      </c>
      <c r="AJ94" s="39" t="str">
        <f aca="false">CONCATENATE(A94," ",D94)</f>
        <v>ЕН.02 Информационные технологии в профессиональной деятельности</v>
      </c>
      <c r="AK94" s="39" t="n">
        <f aca="false">E94*F94+P94*Q94+H94+J94+S94+U94</f>
        <v>36</v>
      </c>
      <c r="AL94" s="39" t="n">
        <f aca="false">L94+W94</f>
        <v>0</v>
      </c>
      <c r="AM94" s="39" t="n">
        <f aca="false">M94+X94</f>
        <v>0</v>
      </c>
      <c r="AN94" s="39" t="n">
        <f aca="false">Y94</f>
        <v>0</v>
      </c>
      <c r="AO94" s="39" t="n">
        <f aca="false">SUM(AK94:AN94)</f>
        <v>36</v>
      </c>
      <c r="AP94" s="41" t="n">
        <f aca="false">K94+V94</f>
        <v>0</v>
      </c>
    </row>
    <row r="95" s="42" customFormat="true" ht="16.5" hidden="true" customHeight="true" outlineLevel="0" collapsed="false">
      <c r="A95" s="49" t="s">
        <v>66</v>
      </c>
      <c r="B95" s="30" t="s">
        <v>57</v>
      </c>
      <c r="C95" s="31" t="s">
        <v>58</v>
      </c>
      <c r="D95" s="55" t="s">
        <v>67</v>
      </c>
      <c r="E95" s="31" t="n">
        <v>13</v>
      </c>
      <c r="F95" s="51"/>
      <c r="G95" s="52"/>
      <c r="H95" s="53" t="n">
        <v>36</v>
      </c>
      <c r="I95" s="31"/>
      <c r="J95" s="31"/>
      <c r="K95" s="31"/>
      <c r="L95" s="31"/>
      <c r="M95" s="31"/>
      <c r="N95" s="33" t="n">
        <f aca="false">E95*F95+H95+J95+K95+L95+M95</f>
        <v>36</v>
      </c>
      <c r="O95" s="36"/>
      <c r="P95" s="36" t="n">
        <v>20</v>
      </c>
      <c r="Q95" s="31"/>
      <c r="R95" s="31"/>
      <c r="S95" s="31"/>
      <c r="T95" s="31"/>
      <c r="U95" s="31"/>
      <c r="V95" s="31"/>
      <c r="W95" s="31"/>
      <c r="X95" s="31"/>
      <c r="Y95" s="31"/>
      <c r="Z95" s="36" t="n">
        <f aca="false">P95*Q95+S95+U95+V95+W95+X95+Y95</f>
        <v>0</v>
      </c>
      <c r="AA95" s="36" t="n">
        <f aca="false">N95+Z95</f>
        <v>36</v>
      </c>
      <c r="AB95" s="47" t="s">
        <v>69</v>
      </c>
      <c r="AC95" s="36"/>
      <c r="AD95" s="36"/>
      <c r="AE95" s="36" t="n">
        <f aca="false">P95*Q95</f>
        <v>0</v>
      </c>
      <c r="AF95" s="38" t="n">
        <f aca="false">AA95-L95-M95-W95-X95</f>
        <v>36</v>
      </c>
      <c r="AG95" s="39" t="str">
        <f aca="false">AB95</f>
        <v>вак. 2 п/гр</v>
      </c>
      <c r="AH95" s="39" t="str">
        <f aca="false">C95</f>
        <v>2ОСАТ9-9б ВБ</v>
      </c>
      <c r="AI95" s="40" t="str">
        <f aca="false">B95</f>
        <v>10</v>
      </c>
      <c r="AJ95" s="39" t="str">
        <f aca="false">CONCATENATE(A95," ",D95)</f>
        <v>ЕН.02 Информационные технологии в профессиональной деятельности</v>
      </c>
      <c r="AK95" s="39" t="n">
        <f aca="false">E95*F95+P95*Q95+H95+J95+S95+U95</f>
        <v>36</v>
      </c>
      <c r="AL95" s="39" t="n">
        <f aca="false">L95+W95</f>
        <v>0</v>
      </c>
      <c r="AM95" s="39" t="n">
        <f aca="false">M95+X95</f>
        <v>0</v>
      </c>
      <c r="AN95" s="39" t="n">
        <f aca="false">Y95</f>
        <v>0</v>
      </c>
      <c r="AO95" s="39" t="n">
        <f aca="false">SUM(AK95:AN95)</f>
        <v>36</v>
      </c>
      <c r="AP95" s="41" t="n">
        <f aca="false">K95+V95</f>
        <v>0</v>
      </c>
    </row>
    <row r="96" s="42" customFormat="true" ht="16.5" hidden="true" customHeight="true" outlineLevel="0" collapsed="false">
      <c r="A96" s="49" t="s">
        <v>70</v>
      </c>
      <c r="B96" s="30" t="s">
        <v>45</v>
      </c>
      <c r="C96" s="31" t="s">
        <v>46</v>
      </c>
      <c r="D96" s="56" t="s">
        <v>71</v>
      </c>
      <c r="E96" s="31" t="n">
        <v>13</v>
      </c>
      <c r="F96" s="31" t="n">
        <v>3</v>
      </c>
      <c r="G96" s="57"/>
      <c r="H96" s="31"/>
      <c r="I96" s="57"/>
      <c r="J96" s="31"/>
      <c r="K96" s="31"/>
      <c r="L96" s="31"/>
      <c r="M96" s="31"/>
      <c r="N96" s="33" t="n">
        <f aca="false">E96*F96+H96+J96+K96+L96+M96</f>
        <v>39</v>
      </c>
      <c r="O96" s="36"/>
      <c r="P96" s="36" t="n">
        <v>20</v>
      </c>
      <c r="Q96" s="31"/>
      <c r="R96" s="31"/>
      <c r="S96" s="31"/>
      <c r="T96" s="31"/>
      <c r="U96" s="31"/>
      <c r="V96" s="31"/>
      <c r="W96" s="31"/>
      <c r="X96" s="31"/>
      <c r="Y96" s="31"/>
      <c r="Z96" s="36" t="n">
        <f aca="false">P96*Q96+S96+U96+V96+W96+X96+Y96</f>
        <v>0</v>
      </c>
      <c r="AA96" s="36" t="n">
        <f aca="false">N96+Z96</f>
        <v>39</v>
      </c>
      <c r="AB96" s="54" t="s">
        <v>72</v>
      </c>
      <c r="AC96" s="36"/>
      <c r="AD96" s="36"/>
      <c r="AE96" s="36" t="n">
        <f aca="false">P96*Q96</f>
        <v>0</v>
      </c>
      <c r="AF96" s="38" t="n">
        <f aca="false">AA96-L96-M96-W96-X96</f>
        <v>39</v>
      </c>
      <c r="AG96" s="39" t="str">
        <f aca="false">AB96</f>
        <v>Глушкова Т.Н.</v>
      </c>
      <c r="AH96" s="39" t="str">
        <f aca="false">C96</f>
        <v>2ОСАТ9-9 ВБ</v>
      </c>
      <c r="AI96" s="40" t="str">
        <f aca="false">B96</f>
        <v>22</v>
      </c>
      <c r="AJ96" s="39" t="str">
        <f aca="false">CONCATENATE(A96," ",D96)</f>
        <v>ЕН.03 Экологические основы природопользования</v>
      </c>
      <c r="AK96" s="39" t="n">
        <f aca="false">E96*F96+P96*Q96+H96+J96+S96+U96</f>
        <v>39</v>
      </c>
      <c r="AL96" s="39" t="n">
        <f aca="false">L96+W96</f>
        <v>0</v>
      </c>
      <c r="AM96" s="39" t="n">
        <f aca="false">M96+X96</f>
        <v>0</v>
      </c>
      <c r="AN96" s="39" t="n">
        <f aca="false">Y96</f>
        <v>0</v>
      </c>
      <c r="AO96" s="39" t="n">
        <f aca="false">SUM(AK96:AN96)</f>
        <v>39</v>
      </c>
      <c r="AP96" s="41" t="n">
        <f aca="false">K96+V96</f>
        <v>0</v>
      </c>
    </row>
    <row r="97" s="42" customFormat="true" ht="16.5" hidden="true" customHeight="true" outlineLevel="0" collapsed="false">
      <c r="A97" s="58" t="s">
        <v>73</v>
      </c>
      <c r="B97" s="30" t="s">
        <v>45</v>
      </c>
      <c r="C97" s="31" t="s">
        <v>46</v>
      </c>
      <c r="D97" s="59" t="s">
        <v>74</v>
      </c>
      <c r="E97" s="31" t="n">
        <v>13</v>
      </c>
      <c r="F97" s="60" t="n">
        <v>3</v>
      </c>
      <c r="G97" s="31"/>
      <c r="H97" s="31" t="n">
        <v>-26</v>
      </c>
      <c r="I97" s="31" t="n">
        <v>2</v>
      </c>
      <c r="J97" s="31"/>
      <c r="K97" s="31"/>
      <c r="L97" s="31"/>
      <c r="M97" s="31"/>
      <c r="N97" s="33" t="n">
        <f aca="false">E97*F97+H97+J97+K97+L97+M97</f>
        <v>13</v>
      </c>
      <c r="O97" s="36"/>
      <c r="P97" s="36" t="n">
        <v>20</v>
      </c>
      <c r="Q97" s="60" t="n">
        <v>2</v>
      </c>
      <c r="R97" s="31" t="n">
        <v>28</v>
      </c>
      <c r="S97" s="31" t="n">
        <v>1</v>
      </c>
      <c r="T97" s="31"/>
      <c r="U97" s="31"/>
      <c r="V97" s="31"/>
      <c r="W97" s="31" t="n">
        <v>4</v>
      </c>
      <c r="X97" s="44" t="n">
        <v>8</v>
      </c>
      <c r="Y97" s="31"/>
      <c r="Z97" s="36" t="n">
        <f aca="false">P97*Q97+S97+U97+V97+W97+X97+Y97</f>
        <v>53</v>
      </c>
      <c r="AA97" s="36" t="n">
        <f aca="false">N97+Z97</f>
        <v>66</v>
      </c>
      <c r="AB97" s="47" t="s">
        <v>75</v>
      </c>
      <c r="AC97" s="61"/>
      <c r="AD97" s="36"/>
      <c r="AE97" s="36" t="n">
        <f aca="false">P97*Q97</f>
        <v>40</v>
      </c>
      <c r="AF97" s="38" t="n">
        <f aca="false">AA97-L97-M97-W97-X97</f>
        <v>54</v>
      </c>
      <c r="AG97" s="39" t="str">
        <f aca="false">AB97</f>
        <v>Маркушев М.Ю.</v>
      </c>
      <c r="AH97" s="39" t="str">
        <f aca="false">C97</f>
        <v>2ОСАТ9-9 ВБ</v>
      </c>
      <c r="AI97" s="40" t="str">
        <f aca="false">B97</f>
        <v>22</v>
      </c>
      <c r="AJ97" s="39" t="str">
        <f aca="false">CONCATENATE(A97," ",D97)</f>
        <v>ОП.01 Технологии автоматизированного машиностроения</v>
      </c>
      <c r="AK97" s="39" t="n">
        <f aca="false">E97*F97+P97*Q97+H97+J97+S97+U97</f>
        <v>54</v>
      </c>
      <c r="AL97" s="39" t="n">
        <f aca="false">L97+W97</f>
        <v>4</v>
      </c>
      <c r="AM97" s="39" t="n">
        <f aca="false">M97+X97</f>
        <v>8</v>
      </c>
      <c r="AN97" s="39" t="n">
        <f aca="false">Y97</f>
        <v>0</v>
      </c>
      <c r="AO97" s="39" t="n">
        <f aca="false">SUM(AK97:AN97)</f>
        <v>66</v>
      </c>
      <c r="AP97" s="41" t="n">
        <f aca="false">K97+V97</f>
        <v>0</v>
      </c>
    </row>
    <row r="98" s="42" customFormat="true" ht="16.5" hidden="true" customHeight="true" outlineLevel="0" collapsed="false">
      <c r="A98" s="58" t="s">
        <v>73</v>
      </c>
      <c r="B98" s="30" t="s">
        <v>53</v>
      </c>
      <c r="C98" s="31" t="s">
        <v>54</v>
      </c>
      <c r="D98" s="59" t="s">
        <v>74</v>
      </c>
      <c r="E98" s="31" t="n">
        <v>13</v>
      </c>
      <c r="F98" s="60"/>
      <c r="G98" s="31"/>
      <c r="H98" s="31" t="n">
        <v>26</v>
      </c>
      <c r="I98" s="31"/>
      <c r="J98" s="31"/>
      <c r="K98" s="31"/>
      <c r="L98" s="31"/>
      <c r="M98" s="31"/>
      <c r="N98" s="33" t="n">
        <f aca="false">E98*F98+H98+J98+K98+L98+M98</f>
        <v>26</v>
      </c>
      <c r="O98" s="36"/>
      <c r="P98" s="36" t="n">
        <v>20</v>
      </c>
      <c r="Q98" s="60"/>
      <c r="R98" s="31"/>
      <c r="S98" s="31"/>
      <c r="T98" s="31"/>
      <c r="U98" s="31"/>
      <c r="V98" s="31"/>
      <c r="W98" s="31"/>
      <c r="X98" s="44"/>
      <c r="Y98" s="31"/>
      <c r="Z98" s="36" t="n">
        <f aca="false">P98*Q98+S98+U98+V98+W98+X98+Y98</f>
        <v>0</v>
      </c>
      <c r="AA98" s="36" t="n">
        <f aca="false">N98+Z98</f>
        <v>26</v>
      </c>
      <c r="AB98" s="47" t="s">
        <v>75</v>
      </c>
      <c r="AC98" s="61"/>
      <c r="AD98" s="36"/>
      <c r="AE98" s="36" t="n">
        <f aca="false">P98*Q98</f>
        <v>0</v>
      </c>
      <c r="AF98" s="38" t="n">
        <f aca="false">AA98-L98-M98-W98-X98</f>
        <v>26</v>
      </c>
      <c r="AG98" s="39" t="str">
        <f aca="false">AB98</f>
        <v>Маркушев М.Ю.</v>
      </c>
      <c r="AH98" s="39" t="str">
        <f aca="false">C98</f>
        <v>2ОСАТ9-9а ВБ</v>
      </c>
      <c r="AI98" s="40" t="str">
        <f aca="false">B98</f>
        <v>12</v>
      </c>
      <c r="AJ98" s="39" t="str">
        <f aca="false">CONCATENATE(A98," ",D98)</f>
        <v>ОП.01 Технологии автоматизированного машиностроения</v>
      </c>
      <c r="AK98" s="39" t="n">
        <f aca="false">E98*F98+P98*Q98+H98+J98+S98+U98</f>
        <v>26</v>
      </c>
      <c r="AL98" s="39" t="n">
        <f aca="false">L98+W98</f>
        <v>0</v>
      </c>
      <c r="AM98" s="39" t="n">
        <f aca="false">M98+X98</f>
        <v>0</v>
      </c>
      <c r="AN98" s="39" t="n">
        <f aca="false">Y98</f>
        <v>0</v>
      </c>
      <c r="AO98" s="39" t="n">
        <f aca="false">SUM(AK98:AN98)</f>
        <v>26</v>
      </c>
      <c r="AP98" s="41" t="n">
        <f aca="false">K98+V98</f>
        <v>0</v>
      </c>
    </row>
    <row r="99" s="42" customFormat="true" ht="16.5" hidden="true" customHeight="true" outlineLevel="0" collapsed="false">
      <c r="A99" s="58" t="s">
        <v>73</v>
      </c>
      <c r="B99" s="30" t="s">
        <v>57</v>
      </c>
      <c r="C99" s="31" t="s">
        <v>58</v>
      </c>
      <c r="D99" s="59" t="s">
        <v>74</v>
      </c>
      <c r="E99" s="31" t="n">
        <v>13</v>
      </c>
      <c r="F99" s="60"/>
      <c r="G99" s="31"/>
      <c r="H99" s="31" t="n">
        <v>26</v>
      </c>
      <c r="I99" s="31"/>
      <c r="J99" s="31"/>
      <c r="K99" s="31"/>
      <c r="L99" s="31"/>
      <c r="M99" s="31"/>
      <c r="N99" s="33" t="n">
        <f aca="false">E99*F99+H99+J99+K99+L99+M99</f>
        <v>26</v>
      </c>
      <c r="O99" s="36"/>
      <c r="P99" s="36" t="n">
        <v>20</v>
      </c>
      <c r="Q99" s="60"/>
      <c r="R99" s="31"/>
      <c r="S99" s="31"/>
      <c r="T99" s="31"/>
      <c r="U99" s="31"/>
      <c r="V99" s="31"/>
      <c r="W99" s="31"/>
      <c r="X99" s="44"/>
      <c r="Y99" s="31"/>
      <c r="Z99" s="36" t="n">
        <f aca="false">P99*Q99+S99+U99+V99+W99+X99+Y99</f>
        <v>0</v>
      </c>
      <c r="AA99" s="36" t="n">
        <f aca="false">N99+Z99</f>
        <v>26</v>
      </c>
      <c r="AB99" s="47" t="s">
        <v>69</v>
      </c>
      <c r="AC99" s="61"/>
      <c r="AD99" s="36"/>
      <c r="AE99" s="36" t="n">
        <f aca="false">P99*Q99</f>
        <v>0</v>
      </c>
      <c r="AF99" s="38" t="n">
        <f aca="false">AA99-L99-M99-W99-X99</f>
        <v>26</v>
      </c>
      <c r="AG99" s="39" t="str">
        <f aca="false">AB99</f>
        <v>вак. 2 п/гр</v>
      </c>
      <c r="AH99" s="39" t="str">
        <f aca="false">C99</f>
        <v>2ОСАТ9-9б ВБ</v>
      </c>
      <c r="AI99" s="40" t="str">
        <f aca="false">B99</f>
        <v>10</v>
      </c>
      <c r="AJ99" s="39" t="str">
        <f aca="false">CONCATENATE(A99," ",D99)</f>
        <v>ОП.01 Технологии автоматизированного машиностроения</v>
      </c>
      <c r="AK99" s="39" t="n">
        <f aca="false">E99*F99+P99*Q99+H99+J99+S99+U99</f>
        <v>26</v>
      </c>
      <c r="AL99" s="39" t="n">
        <f aca="false">L99+W99</f>
        <v>0</v>
      </c>
      <c r="AM99" s="39" t="n">
        <f aca="false">M99+X99</f>
        <v>0</v>
      </c>
      <c r="AN99" s="39" t="n">
        <f aca="false">Y99</f>
        <v>0</v>
      </c>
      <c r="AO99" s="39" t="n">
        <f aca="false">SUM(AK99:AN99)</f>
        <v>26</v>
      </c>
      <c r="AP99" s="41" t="n">
        <f aca="false">K99+V99</f>
        <v>0</v>
      </c>
    </row>
    <row r="100" s="42" customFormat="true" ht="16.5" hidden="true" customHeight="true" outlineLevel="0" collapsed="false">
      <c r="A100" s="58" t="s">
        <v>76</v>
      </c>
      <c r="B100" s="30" t="s">
        <v>45</v>
      </c>
      <c r="C100" s="31" t="s">
        <v>46</v>
      </c>
      <c r="D100" s="62" t="s">
        <v>77</v>
      </c>
      <c r="E100" s="31" t="n">
        <v>13</v>
      </c>
      <c r="F100" s="31"/>
      <c r="G100" s="31"/>
      <c r="H100" s="31"/>
      <c r="I100" s="31"/>
      <c r="J100" s="31"/>
      <c r="K100" s="31"/>
      <c r="L100" s="31"/>
      <c r="M100" s="31"/>
      <c r="N100" s="33" t="n">
        <f aca="false">E100*F100+H100+J100+K100+L100+M100</f>
        <v>0</v>
      </c>
      <c r="O100" s="36"/>
      <c r="P100" s="36" t="n">
        <v>20</v>
      </c>
      <c r="Q100" s="31" t="n">
        <v>2</v>
      </c>
      <c r="R100" s="31" t="n">
        <v>16</v>
      </c>
      <c r="S100" s="31" t="n">
        <v>-16</v>
      </c>
      <c r="T100" s="31"/>
      <c r="U100" s="31"/>
      <c r="V100" s="31"/>
      <c r="W100" s="31"/>
      <c r="X100" s="31"/>
      <c r="Y100" s="31"/>
      <c r="Z100" s="36" t="n">
        <f aca="false">P100*Q100+S100+U100+V100+W100+X100+Y100</f>
        <v>24</v>
      </c>
      <c r="AA100" s="36" t="n">
        <f aca="false">N100+Z100</f>
        <v>24</v>
      </c>
      <c r="AB100" s="47" t="s">
        <v>78</v>
      </c>
      <c r="AC100" s="36"/>
      <c r="AD100" s="36"/>
      <c r="AE100" s="36" t="n">
        <f aca="false">P100*Q100</f>
        <v>40</v>
      </c>
      <c r="AF100" s="38" t="n">
        <f aca="false">AA100-L100-M100-W100-X100</f>
        <v>24</v>
      </c>
      <c r="AG100" s="39" t="str">
        <f aca="false">AB100</f>
        <v>Маргвелашвили Л.В.</v>
      </c>
      <c r="AH100" s="39" t="str">
        <f aca="false">C100</f>
        <v>2ОСАТ9-9 ВБ</v>
      </c>
      <c r="AI100" s="40" t="str">
        <f aca="false">B100</f>
        <v>22</v>
      </c>
      <c r="AJ100" s="39" t="str">
        <f aca="false">CONCATENATE(A100," ",D100)</f>
        <v>ОП.02 Метрология, стандартизация и сертификация</v>
      </c>
      <c r="AK100" s="39" t="n">
        <f aca="false">E100*F100+P100*Q100+H100+J100+S100+U100</f>
        <v>24</v>
      </c>
      <c r="AL100" s="39" t="n">
        <f aca="false">L100+W100</f>
        <v>0</v>
      </c>
      <c r="AM100" s="39" t="n">
        <f aca="false">M100+X100</f>
        <v>0</v>
      </c>
      <c r="AN100" s="39" t="n">
        <f aca="false">Y100</f>
        <v>0</v>
      </c>
      <c r="AO100" s="39" t="n">
        <f aca="false">SUM(AK100:AN100)</f>
        <v>24</v>
      </c>
      <c r="AP100" s="41" t="n">
        <f aca="false">K100+V100</f>
        <v>0</v>
      </c>
    </row>
    <row r="101" s="42" customFormat="true" ht="16.5" hidden="true" customHeight="true" outlineLevel="0" collapsed="false">
      <c r="A101" s="58" t="s">
        <v>76</v>
      </c>
      <c r="B101" s="30" t="s">
        <v>53</v>
      </c>
      <c r="C101" s="31" t="s">
        <v>54</v>
      </c>
      <c r="D101" s="62" t="s">
        <v>77</v>
      </c>
      <c r="E101" s="31" t="n">
        <v>13</v>
      </c>
      <c r="F101" s="31"/>
      <c r="G101" s="31"/>
      <c r="H101" s="31"/>
      <c r="I101" s="31"/>
      <c r="J101" s="31"/>
      <c r="K101" s="31"/>
      <c r="L101" s="31"/>
      <c r="M101" s="31"/>
      <c r="N101" s="33" t="n">
        <f aca="false">E101*F101+H101+J101+K101+L101+M101</f>
        <v>0</v>
      </c>
      <c r="O101" s="36"/>
      <c r="P101" s="36" t="n">
        <v>20</v>
      </c>
      <c r="Q101" s="31"/>
      <c r="R101" s="31"/>
      <c r="S101" s="31" t="n">
        <v>16</v>
      </c>
      <c r="T101" s="31"/>
      <c r="U101" s="31"/>
      <c r="V101" s="31"/>
      <c r="W101" s="31"/>
      <c r="X101" s="31"/>
      <c r="Y101" s="31"/>
      <c r="Z101" s="36" t="n">
        <f aca="false">P101*Q101+S101+U101+V101+W101+X101+Y101</f>
        <v>16</v>
      </c>
      <c r="AA101" s="36" t="n">
        <f aca="false">N101+Z101</f>
        <v>16</v>
      </c>
      <c r="AB101" s="47" t="s">
        <v>78</v>
      </c>
      <c r="AC101" s="36"/>
      <c r="AD101" s="36"/>
      <c r="AE101" s="36" t="n">
        <f aca="false">P101*Q101</f>
        <v>0</v>
      </c>
      <c r="AF101" s="38" t="n">
        <f aca="false">AA101-L101-M101-W101-X101</f>
        <v>16</v>
      </c>
      <c r="AG101" s="39" t="str">
        <f aca="false">AB101</f>
        <v>Маргвелашвили Л.В.</v>
      </c>
      <c r="AH101" s="39" t="str">
        <f aca="false">C101</f>
        <v>2ОСАТ9-9а ВБ</v>
      </c>
      <c r="AI101" s="40" t="str">
        <f aca="false">B101</f>
        <v>12</v>
      </c>
      <c r="AJ101" s="39" t="str">
        <f aca="false">CONCATENATE(A101," ",D101)</f>
        <v>ОП.02 Метрология, стандартизация и сертификация</v>
      </c>
      <c r="AK101" s="39" t="n">
        <f aca="false">E101*F101+P101*Q101+H101+J101+S101+U101</f>
        <v>16</v>
      </c>
      <c r="AL101" s="39" t="n">
        <f aca="false">L101+W101</f>
        <v>0</v>
      </c>
      <c r="AM101" s="39" t="n">
        <f aca="false">M101+X101</f>
        <v>0</v>
      </c>
      <c r="AN101" s="39" t="n">
        <f aca="false">Y101</f>
        <v>0</v>
      </c>
      <c r="AO101" s="39" t="n">
        <f aca="false">SUM(AK101:AN101)</f>
        <v>16</v>
      </c>
      <c r="AP101" s="41" t="n">
        <f aca="false">K101+V101</f>
        <v>0</v>
      </c>
    </row>
    <row r="102" s="42" customFormat="true" ht="16.5" hidden="true" customHeight="true" outlineLevel="0" collapsed="false">
      <c r="A102" s="58" t="s">
        <v>76</v>
      </c>
      <c r="B102" s="30" t="s">
        <v>57</v>
      </c>
      <c r="C102" s="31" t="s">
        <v>58</v>
      </c>
      <c r="D102" s="62" t="s">
        <v>77</v>
      </c>
      <c r="E102" s="31" t="n">
        <v>13</v>
      </c>
      <c r="F102" s="31"/>
      <c r="G102" s="31"/>
      <c r="H102" s="31"/>
      <c r="I102" s="31"/>
      <c r="J102" s="31"/>
      <c r="K102" s="31"/>
      <c r="L102" s="31"/>
      <c r="M102" s="31"/>
      <c r="N102" s="33" t="n">
        <f aca="false">E102*F102+H102+J102+K102+L102+M102</f>
        <v>0</v>
      </c>
      <c r="O102" s="36"/>
      <c r="P102" s="36" t="n">
        <v>20</v>
      </c>
      <c r="Q102" s="31"/>
      <c r="R102" s="31"/>
      <c r="S102" s="31" t="n">
        <v>16</v>
      </c>
      <c r="T102" s="31"/>
      <c r="U102" s="31"/>
      <c r="V102" s="31"/>
      <c r="W102" s="31"/>
      <c r="X102" s="31"/>
      <c r="Y102" s="31"/>
      <c r="Z102" s="36" t="n">
        <f aca="false">P102*Q102+S102+U102+V102+W102+X102+Y102</f>
        <v>16</v>
      </c>
      <c r="AA102" s="36" t="n">
        <f aca="false">N102+Z102</f>
        <v>16</v>
      </c>
      <c r="AB102" s="47" t="s">
        <v>69</v>
      </c>
      <c r="AC102" s="36"/>
      <c r="AD102" s="36"/>
      <c r="AE102" s="36" t="n">
        <f aca="false">P102*Q102</f>
        <v>0</v>
      </c>
      <c r="AF102" s="38" t="n">
        <f aca="false">AA102-L102-M102-W102-X102</f>
        <v>16</v>
      </c>
      <c r="AG102" s="39" t="str">
        <f aca="false">AB102</f>
        <v>вак. 2 п/гр</v>
      </c>
      <c r="AH102" s="39" t="str">
        <f aca="false">C102</f>
        <v>2ОСАТ9-9б ВБ</v>
      </c>
      <c r="AI102" s="40" t="str">
        <f aca="false">B102</f>
        <v>10</v>
      </c>
      <c r="AJ102" s="39" t="str">
        <f aca="false">CONCATENATE(A102," ",D102)</f>
        <v>ОП.02 Метрология, стандартизация и сертификация</v>
      </c>
      <c r="AK102" s="39" t="n">
        <f aca="false">E102*F102+P102*Q102+H102+J102+S102+U102</f>
        <v>16</v>
      </c>
      <c r="AL102" s="39" t="n">
        <f aca="false">L102+W102</f>
        <v>0</v>
      </c>
      <c r="AM102" s="39" t="n">
        <f aca="false">M102+X102</f>
        <v>0</v>
      </c>
      <c r="AN102" s="39" t="n">
        <f aca="false">Y102</f>
        <v>0</v>
      </c>
      <c r="AO102" s="39" t="n">
        <f aca="false">SUM(AK102:AN102)</f>
        <v>16</v>
      </c>
      <c r="AP102" s="41" t="n">
        <f aca="false">K102+V102</f>
        <v>0</v>
      </c>
    </row>
    <row r="103" s="42" customFormat="true" ht="16.5" hidden="true" customHeight="true" outlineLevel="0" collapsed="false">
      <c r="A103" s="63" t="s">
        <v>79</v>
      </c>
      <c r="B103" s="30" t="s">
        <v>45</v>
      </c>
      <c r="C103" s="31" t="s">
        <v>46</v>
      </c>
      <c r="D103" s="64" t="s">
        <v>80</v>
      </c>
      <c r="E103" s="31" t="n">
        <v>13</v>
      </c>
      <c r="F103" s="31"/>
      <c r="G103" s="31"/>
      <c r="H103" s="31"/>
      <c r="I103" s="31"/>
      <c r="J103" s="31"/>
      <c r="K103" s="31"/>
      <c r="L103" s="31"/>
      <c r="M103" s="31"/>
      <c r="N103" s="33" t="n">
        <f aca="false">E103*F103+H103+J103+K103+L103+M103</f>
        <v>0</v>
      </c>
      <c r="O103" s="36"/>
      <c r="P103" s="36" t="n">
        <v>20</v>
      </c>
      <c r="Q103" s="31" t="n">
        <v>3</v>
      </c>
      <c r="R103" s="31" t="n">
        <v>24</v>
      </c>
      <c r="S103" s="31" t="n">
        <v>-24</v>
      </c>
      <c r="T103" s="31"/>
      <c r="U103" s="31"/>
      <c r="V103" s="31"/>
      <c r="W103" s="31" t="n">
        <v>4</v>
      </c>
      <c r="X103" s="65" t="n">
        <v>8</v>
      </c>
      <c r="Y103" s="31"/>
      <c r="Z103" s="36" t="n">
        <f aca="false">P103*Q103+S103+U103+V103+W103+X103+Y103</f>
        <v>48</v>
      </c>
      <c r="AA103" s="36" t="n">
        <f aca="false">N103+Z103</f>
        <v>48</v>
      </c>
      <c r="AB103" s="47" t="s">
        <v>81</v>
      </c>
      <c r="AC103" s="36"/>
      <c r="AD103" s="36"/>
      <c r="AE103" s="36" t="n">
        <f aca="false">P103*Q103</f>
        <v>60</v>
      </c>
      <c r="AF103" s="38" t="n">
        <f aca="false">AA103-L103-M103-W103-X103</f>
        <v>36</v>
      </c>
      <c r="AG103" s="39" t="str">
        <f aca="false">AB103</f>
        <v>Шиповских А.А.</v>
      </c>
      <c r="AH103" s="39" t="str">
        <f aca="false">C103</f>
        <v>2ОСАТ9-9 ВБ</v>
      </c>
      <c r="AI103" s="40" t="str">
        <f aca="false">B103</f>
        <v>22</v>
      </c>
      <c r="AJ103" s="39" t="str">
        <f aca="false">CONCATENATE(A103," ",D103)</f>
        <v>ОП.03 Технологическое оборудование и приспособления</v>
      </c>
      <c r="AK103" s="39" t="n">
        <f aca="false">E103*F103+P103*Q103+H103+J103+S103+U103</f>
        <v>36</v>
      </c>
      <c r="AL103" s="39" t="n">
        <f aca="false">L103+W103</f>
        <v>4</v>
      </c>
      <c r="AM103" s="39" t="n">
        <f aca="false">M103+X103</f>
        <v>8</v>
      </c>
      <c r="AN103" s="39" t="n">
        <f aca="false">Y103</f>
        <v>0</v>
      </c>
      <c r="AO103" s="39" t="n">
        <f aca="false">SUM(AK103:AN103)</f>
        <v>48</v>
      </c>
      <c r="AP103" s="41" t="n">
        <f aca="false">K103+V103</f>
        <v>0</v>
      </c>
    </row>
    <row r="104" s="42" customFormat="true" ht="16.5" hidden="true" customHeight="true" outlineLevel="0" collapsed="false">
      <c r="A104" s="63" t="s">
        <v>79</v>
      </c>
      <c r="B104" s="30" t="s">
        <v>53</v>
      </c>
      <c r="C104" s="31" t="s">
        <v>54</v>
      </c>
      <c r="D104" s="64" t="s">
        <v>80</v>
      </c>
      <c r="E104" s="31" t="n">
        <v>13</v>
      </c>
      <c r="F104" s="31"/>
      <c r="G104" s="31"/>
      <c r="H104" s="31"/>
      <c r="I104" s="31"/>
      <c r="J104" s="31"/>
      <c r="K104" s="31"/>
      <c r="L104" s="31"/>
      <c r="M104" s="31"/>
      <c r="N104" s="33" t="n">
        <f aca="false">E104*F104+H104+J104+K104+L104+M104</f>
        <v>0</v>
      </c>
      <c r="O104" s="36"/>
      <c r="P104" s="36" t="n">
        <v>20</v>
      </c>
      <c r="Q104" s="31"/>
      <c r="R104" s="31"/>
      <c r="S104" s="31" t="n">
        <v>24</v>
      </c>
      <c r="T104" s="31"/>
      <c r="U104" s="31"/>
      <c r="V104" s="31"/>
      <c r="W104" s="31"/>
      <c r="X104" s="65"/>
      <c r="Y104" s="31"/>
      <c r="Z104" s="36" t="n">
        <f aca="false">P104*Q104+S104+U104+V104+W104+X104+Y104</f>
        <v>24</v>
      </c>
      <c r="AA104" s="36" t="n">
        <f aca="false">N104+Z104</f>
        <v>24</v>
      </c>
      <c r="AB104" s="47" t="s">
        <v>81</v>
      </c>
      <c r="AC104" s="36"/>
      <c r="AD104" s="36"/>
      <c r="AE104" s="36" t="n">
        <f aca="false">P104*Q104</f>
        <v>0</v>
      </c>
      <c r="AF104" s="38" t="n">
        <f aca="false">AA104-L104-M104-W104-X104</f>
        <v>24</v>
      </c>
      <c r="AG104" s="39" t="str">
        <f aca="false">AB104</f>
        <v>Шиповских А.А.</v>
      </c>
      <c r="AH104" s="39" t="str">
        <f aca="false">C104</f>
        <v>2ОСАТ9-9а ВБ</v>
      </c>
      <c r="AI104" s="40" t="str">
        <f aca="false">B104</f>
        <v>12</v>
      </c>
      <c r="AJ104" s="39" t="str">
        <f aca="false">CONCATENATE(A104," ",D104)</f>
        <v>ОП.03 Технологическое оборудование и приспособления</v>
      </c>
      <c r="AK104" s="39" t="n">
        <f aca="false">E104*F104+P104*Q104+H104+J104+S104+U104</f>
        <v>24</v>
      </c>
      <c r="AL104" s="39" t="n">
        <f aca="false">L104+W104</f>
        <v>0</v>
      </c>
      <c r="AM104" s="39" t="n">
        <f aca="false">M104+X104</f>
        <v>0</v>
      </c>
      <c r="AN104" s="39" t="n">
        <f aca="false">Y104</f>
        <v>0</v>
      </c>
      <c r="AO104" s="39" t="n">
        <f aca="false">SUM(AK104:AN104)</f>
        <v>24</v>
      </c>
      <c r="AP104" s="41" t="n">
        <f aca="false">K104+V104</f>
        <v>0</v>
      </c>
    </row>
    <row r="105" s="42" customFormat="true" ht="16.5" hidden="true" customHeight="true" outlineLevel="0" collapsed="false">
      <c r="A105" s="63" t="s">
        <v>79</v>
      </c>
      <c r="B105" s="30" t="s">
        <v>57</v>
      </c>
      <c r="C105" s="31" t="s">
        <v>58</v>
      </c>
      <c r="D105" s="64" t="s">
        <v>80</v>
      </c>
      <c r="E105" s="31" t="n">
        <v>13</v>
      </c>
      <c r="F105" s="31"/>
      <c r="G105" s="31"/>
      <c r="H105" s="31"/>
      <c r="I105" s="31"/>
      <c r="J105" s="31"/>
      <c r="K105" s="31"/>
      <c r="L105" s="31"/>
      <c r="M105" s="31"/>
      <c r="N105" s="33" t="n">
        <f aca="false">E105*F105+H105+J105+K105+L105+M105</f>
        <v>0</v>
      </c>
      <c r="O105" s="36"/>
      <c r="P105" s="36" t="n">
        <v>20</v>
      </c>
      <c r="Q105" s="31"/>
      <c r="R105" s="31"/>
      <c r="S105" s="31" t="n">
        <v>24</v>
      </c>
      <c r="T105" s="31"/>
      <c r="U105" s="31"/>
      <c r="V105" s="31"/>
      <c r="W105" s="31"/>
      <c r="X105" s="65"/>
      <c r="Y105" s="31"/>
      <c r="Z105" s="36" t="n">
        <f aca="false">P105*Q105+S105+U105+V105+W105+X105+Y105</f>
        <v>24</v>
      </c>
      <c r="AA105" s="36" t="n">
        <f aca="false">N105+Z105</f>
        <v>24</v>
      </c>
      <c r="AB105" s="47" t="s">
        <v>69</v>
      </c>
      <c r="AC105" s="36"/>
      <c r="AD105" s="36"/>
      <c r="AE105" s="36" t="n">
        <f aca="false">P105*Q105</f>
        <v>0</v>
      </c>
      <c r="AF105" s="38" t="n">
        <f aca="false">AA105-L105-M105-W105-X105</f>
        <v>24</v>
      </c>
      <c r="AG105" s="39" t="str">
        <f aca="false">AB105</f>
        <v>вак. 2 п/гр</v>
      </c>
      <c r="AH105" s="39" t="str">
        <f aca="false">C105</f>
        <v>2ОСАТ9-9б ВБ</v>
      </c>
      <c r="AI105" s="40" t="str">
        <f aca="false">B105</f>
        <v>10</v>
      </c>
      <c r="AJ105" s="39" t="str">
        <f aca="false">CONCATENATE(A105," ",D105)</f>
        <v>ОП.03 Технологическое оборудование и приспособления</v>
      </c>
      <c r="AK105" s="39" t="n">
        <f aca="false">E105*F105+P105*Q105+H105+J105+S105+U105</f>
        <v>24</v>
      </c>
      <c r="AL105" s="39" t="n">
        <f aca="false">L105+W105</f>
        <v>0</v>
      </c>
      <c r="AM105" s="39" t="n">
        <f aca="false">M105+X105</f>
        <v>0</v>
      </c>
      <c r="AN105" s="39" t="n">
        <f aca="false">Y105</f>
        <v>0</v>
      </c>
      <c r="AO105" s="39" t="n">
        <f aca="false">SUM(AK105:AN105)</f>
        <v>24</v>
      </c>
      <c r="AP105" s="41" t="n">
        <f aca="false">K105+V105</f>
        <v>0</v>
      </c>
    </row>
    <row r="106" s="42" customFormat="true" ht="16.5" hidden="true" customHeight="true" outlineLevel="0" collapsed="false">
      <c r="A106" s="63" t="s">
        <v>82</v>
      </c>
      <c r="B106" s="30" t="s">
        <v>53</v>
      </c>
      <c r="C106" s="31" t="s">
        <v>54</v>
      </c>
      <c r="D106" s="64" t="s">
        <v>83</v>
      </c>
      <c r="E106" s="31" t="n">
        <v>13</v>
      </c>
      <c r="F106" s="31" t="n">
        <v>3</v>
      </c>
      <c r="G106" s="31" t="n">
        <v>36</v>
      </c>
      <c r="H106" s="31"/>
      <c r="I106" s="31"/>
      <c r="J106" s="31"/>
      <c r="K106" s="31"/>
      <c r="L106" s="31" t="n">
        <v>4</v>
      </c>
      <c r="M106" s="31"/>
      <c r="N106" s="33" t="n">
        <f aca="false">E106*F106+H106+J106+K106+L106+M106</f>
        <v>43</v>
      </c>
      <c r="O106" s="36"/>
      <c r="P106" s="36" t="n">
        <v>20</v>
      </c>
      <c r="Q106" s="31" t="n">
        <v>2</v>
      </c>
      <c r="R106" s="31" t="n">
        <v>38</v>
      </c>
      <c r="S106" s="31"/>
      <c r="T106" s="31"/>
      <c r="U106" s="31"/>
      <c r="V106" s="31"/>
      <c r="W106" s="31" t="n">
        <v>4</v>
      </c>
      <c r="X106" s="31"/>
      <c r="Y106" s="31"/>
      <c r="Z106" s="36" t="n">
        <f aca="false">P106*Q106+S106+U106+V106+W106+X106+Y106</f>
        <v>44</v>
      </c>
      <c r="AA106" s="36" t="n">
        <f aca="false">N106+Z106</f>
        <v>87</v>
      </c>
      <c r="AB106" s="47" t="s">
        <v>84</v>
      </c>
      <c r="AC106" s="36"/>
      <c r="AD106" s="36"/>
      <c r="AE106" s="36" t="n">
        <f aca="false">P106*Q106</f>
        <v>40</v>
      </c>
      <c r="AF106" s="38" t="n">
        <f aca="false">AA106-L106-M106-W106-X106</f>
        <v>79</v>
      </c>
      <c r="AG106" s="39" t="str">
        <f aca="false">AB106</f>
        <v>Попова О.В.</v>
      </c>
      <c r="AH106" s="39" t="str">
        <f aca="false">C106</f>
        <v>2ОСАТ9-9а ВБ</v>
      </c>
      <c r="AI106" s="40" t="str">
        <f aca="false">B106</f>
        <v>12</v>
      </c>
      <c r="AJ106" s="39" t="str">
        <f aca="false">CONCATENATE(A106," ",D106)</f>
        <v>ОП.04 Инженерная графика</v>
      </c>
      <c r="AK106" s="39" t="n">
        <f aca="false">E106*F106+P106*Q106+H106+J106+S106+U106</f>
        <v>79</v>
      </c>
      <c r="AL106" s="39" t="n">
        <f aca="false">L106+W106</f>
        <v>8</v>
      </c>
      <c r="AM106" s="39" t="n">
        <f aca="false">M106+X106</f>
        <v>0</v>
      </c>
      <c r="AN106" s="39" t="n">
        <f aca="false">Y106</f>
        <v>0</v>
      </c>
      <c r="AO106" s="39" t="n">
        <f aca="false">SUM(AK106:AN106)</f>
        <v>87</v>
      </c>
      <c r="AP106" s="41" t="n">
        <f aca="false">K106+V106</f>
        <v>0</v>
      </c>
    </row>
    <row r="107" s="42" customFormat="true" ht="16.5" hidden="true" customHeight="true" outlineLevel="0" collapsed="false">
      <c r="A107" s="63" t="s">
        <v>82</v>
      </c>
      <c r="B107" s="30" t="s">
        <v>57</v>
      </c>
      <c r="C107" s="31" t="s">
        <v>58</v>
      </c>
      <c r="D107" s="64" t="s">
        <v>83</v>
      </c>
      <c r="E107" s="31" t="n">
        <v>13</v>
      </c>
      <c r="F107" s="31" t="n">
        <v>3</v>
      </c>
      <c r="G107" s="31" t="n">
        <v>36</v>
      </c>
      <c r="H107" s="31"/>
      <c r="I107" s="31"/>
      <c r="J107" s="31"/>
      <c r="K107" s="31"/>
      <c r="L107" s="31" t="n">
        <v>4</v>
      </c>
      <c r="M107" s="31"/>
      <c r="N107" s="33" t="n">
        <f aca="false">E107*F107+H107+J107+K107+L107+M107</f>
        <v>43</v>
      </c>
      <c r="O107" s="36"/>
      <c r="P107" s="36" t="n">
        <v>20</v>
      </c>
      <c r="Q107" s="31" t="n">
        <v>2</v>
      </c>
      <c r="R107" s="31" t="n">
        <v>38</v>
      </c>
      <c r="S107" s="31"/>
      <c r="T107" s="31"/>
      <c r="U107" s="31"/>
      <c r="V107" s="31"/>
      <c r="W107" s="31" t="n">
        <v>4</v>
      </c>
      <c r="X107" s="31"/>
      <c r="Y107" s="31"/>
      <c r="Z107" s="36" t="n">
        <f aca="false">P107*Q107+S107+U107+V107+W107+X107+Y107</f>
        <v>44</v>
      </c>
      <c r="AA107" s="36" t="n">
        <f aca="false">N107+Z107</f>
        <v>87</v>
      </c>
      <c r="AB107" s="47" t="s">
        <v>78</v>
      </c>
      <c r="AC107" s="36"/>
      <c r="AD107" s="36"/>
      <c r="AE107" s="36" t="n">
        <f aca="false">P107*Q107</f>
        <v>40</v>
      </c>
      <c r="AF107" s="38" t="n">
        <f aca="false">AA107-L107-M107-W107-X107</f>
        <v>79</v>
      </c>
      <c r="AG107" s="39" t="str">
        <f aca="false">AB107</f>
        <v>Маргвелашвили Л.В.</v>
      </c>
      <c r="AH107" s="39" t="str">
        <f aca="false">C107</f>
        <v>2ОСАТ9-9б ВБ</v>
      </c>
      <c r="AI107" s="40" t="str">
        <f aca="false">B107</f>
        <v>10</v>
      </c>
      <c r="AJ107" s="39" t="str">
        <f aca="false">CONCATENATE(A107," ",D107)</f>
        <v>ОП.04 Инженерная графика</v>
      </c>
      <c r="AK107" s="39" t="n">
        <f aca="false">E107*F107+P107*Q107+H107+J107+S107+U107</f>
        <v>79</v>
      </c>
      <c r="AL107" s="39" t="n">
        <f aca="false">L107+W107</f>
        <v>8</v>
      </c>
      <c r="AM107" s="39" t="n">
        <f aca="false">M107+X107</f>
        <v>0</v>
      </c>
      <c r="AN107" s="39" t="n">
        <f aca="false">Y107</f>
        <v>0</v>
      </c>
      <c r="AO107" s="39" t="n">
        <f aca="false">SUM(AK107:AN107)</f>
        <v>87</v>
      </c>
      <c r="AP107" s="41" t="n">
        <f aca="false">K107+V107</f>
        <v>0</v>
      </c>
    </row>
    <row r="108" s="42" customFormat="true" ht="16.5" hidden="true" customHeight="true" outlineLevel="0" collapsed="false">
      <c r="A108" s="49" t="s">
        <v>85</v>
      </c>
      <c r="B108" s="30" t="s">
        <v>45</v>
      </c>
      <c r="C108" s="31" t="s">
        <v>46</v>
      </c>
      <c r="D108" s="64" t="s">
        <v>86</v>
      </c>
      <c r="E108" s="31" t="n">
        <v>13</v>
      </c>
      <c r="F108" s="31" t="n">
        <v>3</v>
      </c>
      <c r="G108" s="31" t="n">
        <v>16</v>
      </c>
      <c r="H108" s="31"/>
      <c r="I108" s="31" t="n">
        <v>16</v>
      </c>
      <c r="J108" s="31"/>
      <c r="K108" s="31"/>
      <c r="L108" s="31" t="n">
        <v>4</v>
      </c>
      <c r="M108" s="31"/>
      <c r="N108" s="33" t="n">
        <f aca="false">E108*F108+H108+J108+K108+L108+M108</f>
        <v>43</v>
      </c>
      <c r="O108" s="36"/>
      <c r="P108" s="36" t="n">
        <v>20</v>
      </c>
      <c r="Q108" s="31"/>
      <c r="R108" s="31"/>
      <c r="S108" s="31"/>
      <c r="T108" s="31"/>
      <c r="U108" s="31"/>
      <c r="V108" s="31"/>
      <c r="W108" s="31"/>
      <c r="X108" s="31"/>
      <c r="Y108" s="31"/>
      <c r="Z108" s="36" t="n">
        <f aca="false">P108*Q108+S108+U108+V108+W108+X108+Y108</f>
        <v>0</v>
      </c>
      <c r="AA108" s="36" t="n">
        <f aca="false">N108+Z108</f>
        <v>43</v>
      </c>
      <c r="AB108" s="47" t="s">
        <v>87</v>
      </c>
      <c r="AC108" s="36"/>
      <c r="AD108" s="36"/>
      <c r="AE108" s="36" t="n">
        <f aca="false">P108*Q108</f>
        <v>0</v>
      </c>
      <c r="AF108" s="38" t="n">
        <f aca="false">AA108-L108-M108-W108-X108</f>
        <v>39</v>
      </c>
      <c r="AG108" s="39" t="str">
        <f aca="false">AB108</f>
        <v>Галкина М.В.</v>
      </c>
      <c r="AH108" s="39" t="str">
        <f aca="false">C108</f>
        <v>2ОСАТ9-9 ВБ</v>
      </c>
      <c r="AI108" s="40" t="str">
        <f aca="false">B108</f>
        <v>22</v>
      </c>
      <c r="AJ108" s="39" t="str">
        <f aca="false">CONCATENATE(A108," ",D108)</f>
        <v>ОП.05 Материаловедение</v>
      </c>
      <c r="AK108" s="39" t="n">
        <f aca="false">E108*F108+P108*Q108+H108+J108+S108+U108</f>
        <v>39</v>
      </c>
      <c r="AL108" s="39" t="n">
        <f aca="false">L108+W108</f>
        <v>4</v>
      </c>
      <c r="AM108" s="39" t="n">
        <f aca="false">M108+X108</f>
        <v>0</v>
      </c>
      <c r="AN108" s="39" t="n">
        <f aca="false">Y108</f>
        <v>0</v>
      </c>
      <c r="AO108" s="39" t="n">
        <f aca="false">SUM(AK108:AN108)</f>
        <v>43</v>
      </c>
      <c r="AP108" s="41" t="n">
        <f aca="false">K108+V108</f>
        <v>0</v>
      </c>
    </row>
    <row r="109" s="42" customFormat="true" ht="16.5" hidden="true" customHeight="true" outlineLevel="0" collapsed="false">
      <c r="A109" s="49" t="s">
        <v>88</v>
      </c>
      <c r="B109" s="30" t="s">
        <v>45</v>
      </c>
      <c r="C109" s="31" t="s">
        <v>46</v>
      </c>
      <c r="D109" s="64" t="s">
        <v>89</v>
      </c>
      <c r="E109" s="31" t="n">
        <v>13</v>
      </c>
      <c r="F109" s="31"/>
      <c r="G109" s="31"/>
      <c r="H109" s="31"/>
      <c r="I109" s="31"/>
      <c r="J109" s="31"/>
      <c r="K109" s="31"/>
      <c r="L109" s="31"/>
      <c r="M109" s="31"/>
      <c r="N109" s="33" t="n">
        <f aca="false">E109*F109+H109+J109+K109+L109+M109</f>
        <v>0</v>
      </c>
      <c r="O109" s="36"/>
      <c r="P109" s="36" t="n">
        <v>20</v>
      </c>
      <c r="Q109" s="31" t="n">
        <v>2</v>
      </c>
      <c r="R109" s="31" t="n">
        <v>14</v>
      </c>
      <c r="S109" s="31"/>
      <c r="T109" s="31" t="n">
        <v>14</v>
      </c>
      <c r="U109" s="31"/>
      <c r="V109" s="31"/>
      <c r="W109" s="48" t="n">
        <v>2</v>
      </c>
      <c r="X109" s="48"/>
      <c r="Y109" s="31"/>
      <c r="Z109" s="36" t="n">
        <f aca="false">P109*Q109+S109+U109+V109+W109+X109+Y109</f>
        <v>42</v>
      </c>
      <c r="AA109" s="36" t="n">
        <f aca="false">N109+Z109</f>
        <v>42</v>
      </c>
      <c r="AB109" s="47" t="s">
        <v>75</v>
      </c>
      <c r="AC109" s="36"/>
      <c r="AD109" s="36"/>
      <c r="AE109" s="36" t="n">
        <f aca="false">P109*Q109</f>
        <v>40</v>
      </c>
      <c r="AF109" s="38" t="n">
        <f aca="false">AA109-L109-M109-W109-X109</f>
        <v>40</v>
      </c>
      <c r="AG109" s="39" t="str">
        <f aca="false">AB109</f>
        <v>Маркушев М.Ю.</v>
      </c>
      <c r="AH109" s="39" t="str">
        <f aca="false">C109</f>
        <v>2ОСАТ9-9 ВБ</v>
      </c>
      <c r="AI109" s="40" t="str">
        <f aca="false">B109</f>
        <v>22</v>
      </c>
      <c r="AJ109" s="39" t="str">
        <f aca="false">CONCATENATE(A109," ",D109)</f>
        <v>ОП.06 Программирование ЧПУ для автоматизированного оборудования</v>
      </c>
      <c r="AK109" s="39" t="n">
        <f aca="false">E109*F109+P109*Q109+H109+J109+S109+U109</f>
        <v>40</v>
      </c>
      <c r="AL109" s="39" t="n">
        <f aca="false">L109+W109</f>
        <v>2</v>
      </c>
      <c r="AM109" s="39" t="n">
        <f aca="false">M109+X109</f>
        <v>0</v>
      </c>
      <c r="AN109" s="39" t="n">
        <f aca="false">Y109</f>
        <v>0</v>
      </c>
      <c r="AO109" s="39" t="n">
        <f aca="false">SUM(AK109:AN109)</f>
        <v>42</v>
      </c>
      <c r="AP109" s="41" t="n">
        <f aca="false">K109+V109</f>
        <v>0</v>
      </c>
    </row>
    <row r="110" s="42" customFormat="true" ht="16.5" hidden="true" customHeight="true" outlineLevel="0" collapsed="false">
      <c r="A110" s="49" t="s">
        <v>90</v>
      </c>
      <c r="B110" s="30" t="s">
        <v>45</v>
      </c>
      <c r="C110" s="31" t="s">
        <v>46</v>
      </c>
      <c r="D110" s="64" t="s">
        <v>91</v>
      </c>
      <c r="E110" s="31" t="n">
        <v>13</v>
      </c>
      <c r="F110" s="31"/>
      <c r="G110" s="31"/>
      <c r="H110" s="31"/>
      <c r="I110" s="31"/>
      <c r="J110" s="31"/>
      <c r="K110" s="31"/>
      <c r="L110" s="31"/>
      <c r="M110" s="31"/>
      <c r="N110" s="33" t="n">
        <f aca="false">E110*F110+H110+J110+K110+L110+M110</f>
        <v>0</v>
      </c>
      <c r="O110" s="36"/>
      <c r="P110" s="36" t="n">
        <v>20</v>
      </c>
      <c r="Q110" s="31" t="n">
        <v>2</v>
      </c>
      <c r="R110" s="31" t="n">
        <v>10</v>
      </c>
      <c r="S110" s="31"/>
      <c r="T110" s="31" t="n">
        <v>10</v>
      </c>
      <c r="U110" s="31"/>
      <c r="V110" s="51"/>
      <c r="W110" s="34"/>
      <c r="X110" s="34"/>
      <c r="Y110" s="53"/>
      <c r="Z110" s="36" t="n">
        <f aca="false">P110*Q110+S110+U110+V110+W110+X110+Y110</f>
        <v>40</v>
      </c>
      <c r="AA110" s="36" t="n">
        <f aca="false">N110+Z110</f>
        <v>40</v>
      </c>
      <c r="AB110" s="47" t="s">
        <v>72</v>
      </c>
      <c r="AC110" s="36"/>
      <c r="AD110" s="36"/>
      <c r="AE110" s="36" t="n">
        <f aca="false">P110*Q110</f>
        <v>40</v>
      </c>
      <c r="AF110" s="38" t="n">
        <f aca="false">AA110-L110-M110-W111-X111</f>
        <v>28</v>
      </c>
      <c r="AG110" s="39" t="str">
        <f aca="false">AB110</f>
        <v>Глушкова Т.Н.</v>
      </c>
      <c r="AH110" s="39" t="str">
        <f aca="false">C110</f>
        <v>2ОСАТ9-9 ВБ</v>
      </c>
      <c r="AI110" s="40" t="str">
        <f aca="false">B110</f>
        <v>22</v>
      </c>
      <c r="AJ110" s="39" t="str">
        <f aca="false">CONCATENATE(A110," ",D110)</f>
        <v>ОП.08 Охрана труда</v>
      </c>
      <c r="AK110" s="39" t="n">
        <f aca="false">E110*F110+P110*Q110+H110+J110+S110+U110</f>
        <v>40</v>
      </c>
      <c r="AL110" s="39" t="n">
        <f aca="false">L110+W110</f>
        <v>0</v>
      </c>
      <c r="AM110" s="39" t="n">
        <f aca="false">M110+X110</f>
        <v>0</v>
      </c>
      <c r="AN110" s="39" t="n">
        <f aca="false">Y110</f>
        <v>0</v>
      </c>
      <c r="AO110" s="39" t="n">
        <f aca="false">SUM(AK110:AN110)</f>
        <v>40</v>
      </c>
      <c r="AP110" s="41" t="n">
        <f aca="false">K110+V110</f>
        <v>0</v>
      </c>
    </row>
    <row r="111" s="42" customFormat="true" ht="16.5" hidden="true" customHeight="true" outlineLevel="0" collapsed="false">
      <c r="A111" s="49" t="s">
        <v>92</v>
      </c>
      <c r="B111" s="30" t="s">
        <v>45</v>
      </c>
      <c r="C111" s="31" t="s">
        <v>46</v>
      </c>
      <c r="D111" s="66" t="s">
        <v>93</v>
      </c>
      <c r="E111" s="31" t="n">
        <v>13</v>
      </c>
      <c r="F111" s="31"/>
      <c r="G111" s="31"/>
      <c r="H111" s="31"/>
      <c r="I111" s="31"/>
      <c r="J111" s="31"/>
      <c r="K111" s="31"/>
      <c r="L111" s="31"/>
      <c r="M111" s="31"/>
      <c r="N111" s="33" t="n">
        <f aca="false">E111*F111+H111+J111+K111+L111+M111</f>
        <v>0</v>
      </c>
      <c r="O111" s="36"/>
      <c r="P111" s="36" t="n">
        <v>20</v>
      </c>
      <c r="Q111" s="31" t="n">
        <v>3</v>
      </c>
      <c r="R111" s="31" t="n">
        <v>14</v>
      </c>
      <c r="S111" s="31"/>
      <c r="T111" s="31" t="n">
        <v>14</v>
      </c>
      <c r="U111" s="31"/>
      <c r="V111" s="31"/>
      <c r="W111" s="57" t="n">
        <v>4</v>
      </c>
      <c r="X111" s="67" t="n">
        <v>8</v>
      </c>
      <c r="Y111" s="31"/>
      <c r="Z111" s="36" t="n">
        <f aca="false">P111*Q111+S111+U111+V111+W111+X111+Y111</f>
        <v>72</v>
      </c>
      <c r="AA111" s="36" t="n">
        <f aca="false">N111+Z111</f>
        <v>72</v>
      </c>
      <c r="AB111" s="47" t="s">
        <v>87</v>
      </c>
      <c r="AC111" s="36"/>
      <c r="AD111" s="36"/>
      <c r="AE111" s="36" t="n">
        <f aca="false">P111*Q111</f>
        <v>60</v>
      </c>
      <c r="AF111" s="38" t="e">
        <f aca="false">AA111-L111-M111-#REF!-#REF!</f>
        <v>#REF!</v>
      </c>
      <c r="AG111" s="39" t="str">
        <f aca="false">AB111</f>
        <v>Галкина М.В.</v>
      </c>
      <c r="AH111" s="39" t="str">
        <f aca="false">C111</f>
        <v>2ОСАТ9-9 ВБ</v>
      </c>
      <c r="AI111" s="40" t="str">
        <f aca="false">B111</f>
        <v>22</v>
      </c>
      <c r="AJ111" s="39" t="str">
        <f aca="false">CONCATENATE(A111," ",D111)</f>
        <v>ОП.10 Процессы формообразования и инструменты</v>
      </c>
      <c r="AK111" s="39" t="n">
        <f aca="false">E111*F111+P111*Q111+H111+J111+S111+U111</f>
        <v>60</v>
      </c>
      <c r="AL111" s="39" t="n">
        <f aca="false">L111+W111</f>
        <v>4</v>
      </c>
      <c r="AM111" s="39" t="n">
        <f aca="false">M111+X111</f>
        <v>8</v>
      </c>
      <c r="AN111" s="39" t="n">
        <f aca="false">Y111</f>
        <v>0</v>
      </c>
      <c r="AO111" s="39" t="n">
        <f aca="false">SUM(AK111:AN111)</f>
        <v>72</v>
      </c>
      <c r="AP111" s="41" t="n">
        <f aca="false">K111+V111</f>
        <v>0</v>
      </c>
    </row>
    <row r="112" s="42" customFormat="true" ht="16.5" hidden="true" customHeight="true" outlineLevel="0" collapsed="false">
      <c r="A112" s="63" t="s">
        <v>94</v>
      </c>
      <c r="B112" s="30" t="s">
        <v>45</v>
      </c>
      <c r="C112" s="31" t="s">
        <v>46</v>
      </c>
      <c r="D112" s="66" t="s">
        <v>95</v>
      </c>
      <c r="E112" s="31" t="n">
        <v>13</v>
      </c>
      <c r="F112" s="31"/>
      <c r="G112" s="31"/>
      <c r="H112" s="31"/>
      <c r="I112" s="31"/>
      <c r="J112" s="31"/>
      <c r="K112" s="31"/>
      <c r="L112" s="31"/>
      <c r="M112" s="31"/>
      <c r="N112" s="33" t="n">
        <f aca="false">E112*F112+H112+J112+K112+L112+M112</f>
        <v>0</v>
      </c>
      <c r="O112" s="36"/>
      <c r="P112" s="36" t="n">
        <v>20</v>
      </c>
      <c r="Q112" s="31" t="n">
        <v>3</v>
      </c>
      <c r="R112" s="31" t="n">
        <v>18</v>
      </c>
      <c r="S112" s="31"/>
      <c r="T112" s="31" t="n">
        <v>18</v>
      </c>
      <c r="U112" s="31"/>
      <c r="V112" s="31"/>
      <c r="W112" s="31" t="n">
        <v>2</v>
      </c>
      <c r="X112" s="31"/>
      <c r="Y112" s="31"/>
      <c r="Z112" s="36" t="n">
        <f aca="false">P112*Q112+S112+U112+V112+W112+X112+Y112</f>
        <v>62</v>
      </c>
      <c r="AA112" s="36" t="n">
        <f aca="false">N112+Z112</f>
        <v>62</v>
      </c>
      <c r="AB112" s="47" t="s">
        <v>81</v>
      </c>
      <c r="AC112" s="36"/>
      <c r="AD112" s="36"/>
      <c r="AE112" s="36" t="n">
        <f aca="false">P112*Q112</f>
        <v>60</v>
      </c>
      <c r="AF112" s="38" t="n">
        <f aca="false">AA112-L112-M112-W112-X112</f>
        <v>60</v>
      </c>
      <c r="AG112" s="39" t="str">
        <f aca="false">AB112</f>
        <v>Шиповских А.А.</v>
      </c>
      <c r="AH112" s="39" t="str">
        <f aca="false">C112</f>
        <v>2ОСАТ9-9 ВБ</v>
      </c>
      <c r="AI112" s="40" t="str">
        <f aca="false">B112</f>
        <v>22</v>
      </c>
      <c r="AJ112" s="39" t="str">
        <f aca="false">CONCATENATE(A112," ",D112)</f>
        <v>ОП.12 Моделирование технологических процессов </v>
      </c>
      <c r="AK112" s="39" t="n">
        <f aca="false">E112*F112+P112*Q112+H112+J112+S112+U112</f>
        <v>60</v>
      </c>
      <c r="AL112" s="39" t="n">
        <f aca="false">L112+W112</f>
        <v>2</v>
      </c>
      <c r="AM112" s="39" t="n">
        <f aca="false">M112+X112</f>
        <v>0</v>
      </c>
      <c r="AN112" s="39" t="n">
        <f aca="false">Y112</f>
        <v>0</v>
      </c>
      <c r="AO112" s="39" t="n">
        <f aca="false">SUM(AK112:AN112)</f>
        <v>62</v>
      </c>
      <c r="AP112" s="41" t="n">
        <f aca="false">K112+V112</f>
        <v>0</v>
      </c>
    </row>
    <row r="113" s="42" customFormat="true" ht="16.5" hidden="true" customHeight="true" outlineLevel="0" collapsed="false">
      <c r="A113" s="63" t="s">
        <v>96</v>
      </c>
      <c r="B113" s="30" t="s">
        <v>45</v>
      </c>
      <c r="C113" s="31" t="s">
        <v>46</v>
      </c>
      <c r="D113" s="66" t="s">
        <v>97</v>
      </c>
      <c r="E113" s="31" t="n">
        <v>13</v>
      </c>
      <c r="F113" s="31"/>
      <c r="G113" s="31"/>
      <c r="H113" s="31"/>
      <c r="I113" s="31"/>
      <c r="J113" s="31"/>
      <c r="K113" s="31"/>
      <c r="L113" s="31"/>
      <c r="M113" s="31"/>
      <c r="N113" s="33" t="n">
        <f aca="false">E113*F113+H113+J113+K113+L113+M113</f>
        <v>0</v>
      </c>
      <c r="O113" s="36"/>
      <c r="P113" s="36" t="n">
        <v>20</v>
      </c>
      <c r="Q113" s="31" t="n">
        <v>3</v>
      </c>
      <c r="R113" s="31" t="n">
        <v>18</v>
      </c>
      <c r="S113" s="31" t="n">
        <v>-14</v>
      </c>
      <c r="T113" s="31" t="n">
        <v>4</v>
      </c>
      <c r="U113" s="31"/>
      <c r="V113" s="31"/>
      <c r="W113" s="31" t="n">
        <v>4</v>
      </c>
      <c r="X113" s="31" t="n">
        <v>8</v>
      </c>
      <c r="Y113" s="31"/>
      <c r="Z113" s="36" t="n">
        <f aca="false">P113*Q113+S113+U113+V113+W113+X113+Y113</f>
        <v>58</v>
      </c>
      <c r="AA113" s="36" t="n">
        <f aca="false">N113+Z113</f>
        <v>58</v>
      </c>
      <c r="AB113" s="47" t="s">
        <v>72</v>
      </c>
      <c r="AC113" s="36"/>
      <c r="AD113" s="36"/>
      <c r="AE113" s="36" t="n">
        <f aca="false">P113*Q113</f>
        <v>60</v>
      </c>
      <c r="AF113" s="38" t="n">
        <f aca="false">AA113-L113-M113-W113-X113</f>
        <v>46</v>
      </c>
      <c r="AG113" s="39" t="str">
        <f aca="false">AB113</f>
        <v>Глушкова Т.Н.</v>
      </c>
      <c r="AH113" s="39" t="str">
        <f aca="false">C113</f>
        <v>2ОСАТ9-9 ВБ</v>
      </c>
      <c r="AI113" s="40" t="str">
        <f aca="false">B113</f>
        <v>22</v>
      </c>
      <c r="AJ113" s="39" t="str">
        <f aca="false">CONCATENATE(A113," ",D113)</f>
        <v>ОП.13 Основы электротехники и электроники</v>
      </c>
      <c r="AK113" s="39" t="n">
        <f aca="false">E113*F113+P113*Q113+H113+J113+S113+U113</f>
        <v>46</v>
      </c>
      <c r="AL113" s="39" t="n">
        <f aca="false">L113+W113</f>
        <v>4</v>
      </c>
      <c r="AM113" s="39" t="n">
        <f aca="false">M113+X113</f>
        <v>8</v>
      </c>
      <c r="AN113" s="39" t="n">
        <f aca="false">Y113</f>
        <v>0</v>
      </c>
      <c r="AO113" s="39" t="n">
        <f aca="false">SUM(AK113:AN113)</f>
        <v>58</v>
      </c>
      <c r="AP113" s="41" t="n">
        <f aca="false">K113+V113</f>
        <v>0</v>
      </c>
    </row>
    <row r="114" s="42" customFormat="true" ht="16.5" hidden="true" customHeight="true" outlineLevel="0" collapsed="false">
      <c r="A114" s="63" t="s">
        <v>96</v>
      </c>
      <c r="B114" s="30" t="s">
        <v>53</v>
      </c>
      <c r="C114" s="31" t="s">
        <v>54</v>
      </c>
      <c r="D114" s="66" t="s">
        <v>97</v>
      </c>
      <c r="E114" s="31" t="n">
        <v>13</v>
      </c>
      <c r="F114" s="31"/>
      <c r="G114" s="31"/>
      <c r="H114" s="31"/>
      <c r="I114" s="31"/>
      <c r="J114" s="31"/>
      <c r="K114" s="31"/>
      <c r="L114" s="31"/>
      <c r="M114" s="31"/>
      <c r="N114" s="33" t="n">
        <f aca="false">E114*F114+H114+J114+K114+L114+M114</f>
        <v>0</v>
      </c>
      <c r="O114" s="36"/>
      <c r="P114" s="36" t="n">
        <v>20</v>
      </c>
      <c r="Q114" s="31"/>
      <c r="R114" s="31"/>
      <c r="S114" s="31" t="n">
        <v>14</v>
      </c>
      <c r="T114" s="31"/>
      <c r="U114" s="31"/>
      <c r="V114" s="31"/>
      <c r="W114" s="31"/>
      <c r="X114" s="31"/>
      <c r="Y114" s="31"/>
      <c r="Z114" s="36" t="n">
        <f aca="false">P114*Q114+S114+U114+V114+W114+X114+Y114</f>
        <v>14</v>
      </c>
      <c r="AA114" s="36" t="n">
        <f aca="false">N114+Z114</f>
        <v>14</v>
      </c>
      <c r="AB114" s="47" t="s">
        <v>72</v>
      </c>
      <c r="AC114" s="36"/>
      <c r="AD114" s="36"/>
      <c r="AE114" s="36" t="n">
        <f aca="false">P114*Q114</f>
        <v>0</v>
      </c>
      <c r="AF114" s="38" t="n">
        <f aca="false">AA114-L114-M114-W114-X114</f>
        <v>14</v>
      </c>
      <c r="AG114" s="39" t="str">
        <f aca="false">AB114</f>
        <v>Глушкова Т.Н.</v>
      </c>
      <c r="AH114" s="39" t="str">
        <f aca="false">C114</f>
        <v>2ОСАТ9-9а ВБ</v>
      </c>
      <c r="AI114" s="40" t="str">
        <f aca="false">B114</f>
        <v>12</v>
      </c>
      <c r="AJ114" s="39" t="str">
        <f aca="false">CONCATENATE(A114," ",D114)</f>
        <v>ОП.13 Основы электротехники и электроники</v>
      </c>
      <c r="AK114" s="39" t="n">
        <f aca="false">E114*F114+P114*Q114+H114+J114+S114+U114</f>
        <v>14</v>
      </c>
      <c r="AL114" s="39" t="n">
        <f aca="false">L114+W114</f>
        <v>0</v>
      </c>
      <c r="AM114" s="39" t="n">
        <f aca="false">M114+X114</f>
        <v>0</v>
      </c>
      <c r="AN114" s="39" t="n">
        <f aca="false">Y114</f>
        <v>0</v>
      </c>
      <c r="AO114" s="39" t="n">
        <f aca="false">SUM(AK114:AN114)</f>
        <v>14</v>
      </c>
      <c r="AP114" s="41" t="n">
        <f aca="false">K114+V114</f>
        <v>0</v>
      </c>
    </row>
    <row r="115" s="42" customFormat="true" ht="16.5" hidden="true" customHeight="true" outlineLevel="0" collapsed="false">
      <c r="A115" s="63" t="s">
        <v>96</v>
      </c>
      <c r="B115" s="30" t="s">
        <v>57</v>
      </c>
      <c r="C115" s="31" t="s">
        <v>58</v>
      </c>
      <c r="D115" s="66" t="s">
        <v>97</v>
      </c>
      <c r="E115" s="31" t="n">
        <v>13</v>
      </c>
      <c r="F115" s="31"/>
      <c r="G115" s="31"/>
      <c r="H115" s="31"/>
      <c r="I115" s="31"/>
      <c r="J115" s="31"/>
      <c r="K115" s="31"/>
      <c r="L115" s="31"/>
      <c r="M115" s="31"/>
      <c r="N115" s="33" t="n">
        <f aca="false">E115*F115+H115+J115+K115+L115+M115</f>
        <v>0</v>
      </c>
      <c r="O115" s="36"/>
      <c r="P115" s="36" t="n">
        <v>20</v>
      </c>
      <c r="Q115" s="31"/>
      <c r="R115" s="31"/>
      <c r="S115" s="31" t="n">
        <v>14</v>
      </c>
      <c r="T115" s="31"/>
      <c r="U115" s="31"/>
      <c r="V115" s="31"/>
      <c r="W115" s="31"/>
      <c r="X115" s="31"/>
      <c r="Y115" s="31"/>
      <c r="Z115" s="36" t="n">
        <f aca="false">P115*Q115+S115+U115+V115+W115+X115+Y115</f>
        <v>14</v>
      </c>
      <c r="AA115" s="36" t="n">
        <f aca="false">N115+Z115</f>
        <v>14</v>
      </c>
      <c r="AB115" s="47" t="s">
        <v>69</v>
      </c>
      <c r="AC115" s="36"/>
      <c r="AD115" s="36"/>
      <c r="AE115" s="36" t="n">
        <f aca="false">P115*Q115</f>
        <v>0</v>
      </c>
      <c r="AF115" s="38" t="n">
        <f aca="false">AA115-L115-M115-W115-X115</f>
        <v>14</v>
      </c>
      <c r="AG115" s="39" t="str">
        <f aca="false">AB115</f>
        <v>вак. 2 п/гр</v>
      </c>
      <c r="AH115" s="39" t="str">
        <f aca="false">C115</f>
        <v>2ОСАТ9-9б ВБ</v>
      </c>
      <c r="AI115" s="40" t="str">
        <f aca="false">B115</f>
        <v>10</v>
      </c>
      <c r="AJ115" s="39" t="str">
        <f aca="false">CONCATENATE(A115," ",D115)</f>
        <v>ОП.13 Основы электротехники и электроники</v>
      </c>
      <c r="AK115" s="39" t="n">
        <f aca="false">E115*F115+P115*Q115+H115+J115+S115+U115</f>
        <v>14</v>
      </c>
      <c r="AL115" s="39" t="n">
        <f aca="false">L115+W115</f>
        <v>0</v>
      </c>
      <c r="AM115" s="39" t="n">
        <f aca="false">M115+X115</f>
        <v>0</v>
      </c>
      <c r="AN115" s="39" t="n">
        <f aca="false">Y115</f>
        <v>0</v>
      </c>
      <c r="AO115" s="39" t="n">
        <f aca="false">SUM(AK115:AN115)</f>
        <v>14</v>
      </c>
      <c r="AP115" s="41" t="n">
        <f aca="false">K115+V115</f>
        <v>0</v>
      </c>
    </row>
    <row r="116" s="42" customFormat="true" ht="16.5" hidden="true" customHeight="true" outlineLevel="0" collapsed="false">
      <c r="A116" s="63" t="s">
        <v>98</v>
      </c>
      <c r="B116" s="30" t="s">
        <v>45</v>
      </c>
      <c r="C116" s="31" t="s">
        <v>46</v>
      </c>
      <c r="D116" s="66" t="s">
        <v>99</v>
      </c>
      <c r="E116" s="31" t="n">
        <v>13</v>
      </c>
      <c r="F116" s="31"/>
      <c r="G116" s="31"/>
      <c r="H116" s="31"/>
      <c r="I116" s="31"/>
      <c r="J116" s="31"/>
      <c r="K116" s="31"/>
      <c r="L116" s="31"/>
      <c r="M116" s="31"/>
      <c r="N116" s="33" t="n">
        <f aca="false">E116*F116+H116+J116+K116+L116+M116</f>
        <v>0</v>
      </c>
      <c r="O116" s="36"/>
      <c r="P116" s="36" t="n">
        <v>20</v>
      </c>
      <c r="Q116" s="31" t="n">
        <v>2</v>
      </c>
      <c r="R116" s="31" t="n">
        <v>18</v>
      </c>
      <c r="S116" s="31"/>
      <c r="T116" s="31" t="n">
        <v>18</v>
      </c>
      <c r="U116" s="31"/>
      <c r="V116" s="31"/>
      <c r="W116" s="31" t="n">
        <v>4</v>
      </c>
      <c r="X116" s="65" t="n">
        <v>8</v>
      </c>
      <c r="Y116" s="31"/>
      <c r="Z116" s="36" t="n">
        <f aca="false">P116*Q116+S116+U116+V116+W116+X116+Y116</f>
        <v>52</v>
      </c>
      <c r="AA116" s="36" t="n">
        <f aca="false">N116+Z116</f>
        <v>52</v>
      </c>
      <c r="AB116" s="47" t="s">
        <v>81</v>
      </c>
      <c r="AC116" s="36"/>
      <c r="AD116" s="36"/>
      <c r="AE116" s="36" t="n">
        <f aca="false">P116*Q116</f>
        <v>40</v>
      </c>
      <c r="AF116" s="38" t="n">
        <f aca="false">AA116-L116-M116-W116-X116</f>
        <v>40</v>
      </c>
      <c r="AG116" s="39" t="str">
        <f aca="false">AB116</f>
        <v>Шиповских А.А.</v>
      </c>
      <c r="AH116" s="39" t="str">
        <f aca="false">C116</f>
        <v>2ОСАТ9-9 ВБ</v>
      </c>
      <c r="AI116" s="40" t="str">
        <f aca="false">B116</f>
        <v>22</v>
      </c>
      <c r="AJ116" s="39" t="str">
        <f aca="false">CONCATENATE(A116," ",D116)</f>
        <v>ОП.14 Основы проектирования технологической оснастки</v>
      </c>
      <c r="AK116" s="39" t="n">
        <f aca="false">E116*F116+P116*Q116+H116+J116+S116+U116</f>
        <v>40</v>
      </c>
      <c r="AL116" s="39" t="n">
        <f aca="false">L116+W116</f>
        <v>4</v>
      </c>
      <c r="AM116" s="39" t="n">
        <f aca="false">M116+X116</f>
        <v>8</v>
      </c>
      <c r="AN116" s="39" t="n">
        <f aca="false">Y116</f>
        <v>0</v>
      </c>
      <c r="AO116" s="39" t="n">
        <f aca="false">SUM(AK116:AN116)</f>
        <v>52</v>
      </c>
      <c r="AP116" s="41" t="n">
        <f aca="false">K116+V116</f>
        <v>0</v>
      </c>
    </row>
    <row r="117" s="42" customFormat="true" ht="16.5" hidden="true" customHeight="true" outlineLevel="0" collapsed="false">
      <c r="A117" s="68" t="s">
        <v>100</v>
      </c>
      <c r="B117" s="30" t="s">
        <v>45</v>
      </c>
      <c r="C117" s="31" t="s">
        <v>46</v>
      </c>
      <c r="D117" s="69" t="s">
        <v>101</v>
      </c>
      <c r="E117" s="31" t="n">
        <v>13</v>
      </c>
      <c r="F117" s="31"/>
      <c r="G117" s="31"/>
      <c r="H117" s="31"/>
      <c r="I117" s="31"/>
      <c r="J117" s="31"/>
      <c r="K117" s="31"/>
      <c r="L117" s="31"/>
      <c r="M117" s="31"/>
      <c r="N117" s="33" t="n">
        <f aca="false">E117*F117+H117+J117+K117+L117+M117</f>
        <v>0</v>
      </c>
      <c r="O117" s="36"/>
      <c r="P117" s="36" t="n">
        <v>20</v>
      </c>
      <c r="Q117" s="31" t="n">
        <v>2</v>
      </c>
      <c r="R117" s="31" t="n">
        <v>20</v>
      </c>
      <c r="S117" s="31"/>
      <c r="T117" s="31"/>
      <c r="U117" s="31"/>
      <c r="V117" s="31"/>
      <c r="W117" s="31" t="n">
        <v>4</v>
      </c>
      <c r="X117" s="31"/>
      <c r="Y117" s="31"/>
      <c r="Z117" s="36" t="n">
        <f aca="false">P117*Q117+S117+U117+V117+W117+X117+Y117</f>
        <v>44</v>
      </c>
      <c r="AA117" s="36" t="n">
        <f aca="false">N117+Z117</f>
        <v>44</v>
      </c>
      <c r="AB117" s="31" t="s">
        <v>102</v>
      </c>
      <c r="AC117" s="36" t="s">
        <v>103</v>
      </c>
      <c r="AD117" s="36"/>
      <c r="AE117" s="36" t="n">
        <f aca="false">P117*Q117</f>
        <v>40</v>
      </c>
      <c r="AF117" s="38" t="n">
        <f aca="false">AA117-L117-M117-W117-X117</f>
        <v>40</v>
      </c>
      <c r="AG117" s="39" t="str">
        <f aca="false">AB117</f>
        <v>Желтиков В.К.</v>
      </c>
      <c r="AH117" s="39" t="str">
        <f aca="false">C117</f>
        <v>2ОСАТ9-9 ВБ</v>
      </c>
      <c r="AI117" s="40" t="str">
        <f aca="false">B117</f>
        <v>22</v>
      </c>
      <c r="AJ117" s="39" t="str">
        <f aca="false">CONCATENATE(A117," ",D117)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117" s="39" t="n">
        <f aca="false">E117*F117+P117*Q117+H117+J117+S117+U117</f>
        <v>40</v>
      </c>
      <c r="AL117" s="39" t="n">
        <f aca="false">L117+W117</f>
        <v>4</v>
      </c>
      <c r="AM117" s="39" t="n">
        <f aca="false">M117+X117</f>
        <v>0</v>
      </c>
      <c r="AN117" s="39" t="n">
        <f aca="false">Y117</f>
        <v>0</v>
      </c>
      <c r="AO117" s="39" t="n">
        <f aca="false">SUM(AK117:AN117)</f>
        <v>44</v>
      </c>
      <c r="AP117" s="41" t="n">
        <f aca="false">K117+V117</f>
        <v>0</v>
      </c>
    </row>
    <row r="118" s="42" customFormat="true" ht="16.5" hidden="true" customHeight="true" outlineLevel="0" collapsed="false">
      <c r="A118" s="68" t="s">
        <v>104</v>
      </c>
      <c r="B118" s="30" t="s">
        <v>45</v>
      </c>
      <c r="C118" s="31" t="s">
        <v>46</v>
      </c>
      <c r="D118" s="69" t="s">
        <v>105</v>
      </c>
      <c r="E118" s="31" t="n">
        <v>13</v>
      </c>
      <c r="F118" s="31"/>
      <c r="G118" s="31"/>
      <c r="H118" s="31"/>
      <c r="I118" s="31"/>
      <c r="J118" s="31"/>
      <c r="K118" s="31"/>
      <c r="L118" s="31"/>
      <c r="M118" s="31"/>
      <c r="N118" s="33" t="n">
        <f aca="false">E118*F118+H118+J118+K118+L118+M118</f>
        <v>0</v>
      </c>
      <c r="O118" s="36"/>
      <c r="P118" s="36" t="n">
        <v>20</v>
      </c>
      <c r="Q118" s="31" t="n">
        <v>2</v>
      </c>
      <c r="R118" s="31" t="n">
        <v>40</v>
      </c>
      <c r="S118" s="31" t="n">
        <v>-8</v>
      </c>
      <c r="T118" s="31" t="n">
        <v>8</v>
      </c>
      <c r="U118" s="31"/>
      <c r="V118" s="31"/>
      <c r="W118" s="31" t="n">
        <v>4</v>
      </c>
      <c r="X118" s="31"/>
      <c r="Y118" s="31"/>
      <c r="Z118" s="36" t="n">
        <f aca="false">P118*Q118+S118+U118+V118+W118+X118+Y118</f>
        <v>36</v>
      </c>
      <c r="AA118" s="36" t="n">
        <f aca="false">N118+Z118</f>
        <v>36</v>
      </c>
      <c r="AB118" s="47" t="s">
        <v>106</v>
      </c>
      <c r="AC118" s="36" t="s">
        <v>103</v>
      </c>
      <c r="AD118" s="36"/>
      <c r="AE118" s="36" t="n">
        <f aca="false">P118*Q118</f>
        <v>40</v>
      </c>
      <c r="AF118" s="38" t="n">
        <f aca="false">AA118-L118-M118-W118-X118</f>
        <v>32</v>
      </c>
      <c r="AG118" s="39" t="str">
        <f aca="false">AB118</f>
        <v>Ванин В.А.</v>
      </c>
      <c r="AH118" s="39" t="str">
        <f aca="false">C118</f>
        <v>2ОСАТ9-9 ВБ</v>
      </c>
      <c r="AI118" s="40" t="str">
        <f aca="false">B118</f>
        <v>22</v>
      </c>
      <c r="AJ118" s="39" t="str">
        <f aca="false">CONCATENATE(A118," ",D118)</f>
        <v>МДК.01.02 Тестирование разработанной модели элементов систем автоматизации с формированием пакета технической документации</v>
      </c>
      <c r="AK118" s="39" t="n">
        <f aca="false">E118*F118+P118*Q118+H118+J118+S118+U118</f>
        <v>32</v>
      </c>
      <c r="AL118" s="39" t="n">
        <f aca="false">L118+W118</f>
        <v>4</v>
      </c>
      <c r="AM118" s="39" t="n">
        <f aca="false">M118+X118</f>
        <v>0</v>
      </c>
      <c r="AN118" s="39" t="n">
        <f aca="false">Y118</f>
        <v>0</v>
      </c>
      <c r="AO118" s="39" t="n">
        <f aca="false">SUM(AK118:AN118)</f>
        <v>36</v>
      </c>
      <c r="AP118" s="41" t="n">
        <f aca="false">K118+V118</f>
        <v>0</v>
      </c>
    </row>
    <row r="119" s="42" customFormat="true" ht="16.5" hidden="true" customHeight="true" outlineLevel="0" collapsed="false">
      <c r="A119" s="68" t="s">
        <v>104</v>
      </c>
      <c r="B119" s="30" t="s">
        <v>53</v>
      </c>
      <c r="C119" s="31" t="s">
        <v>54</v>
      </c>
      <c r="D119" s="69" t="s">
        <v>105</v>
      </c>
      <c r="E119" s="31" t="n">
        <v>13</v>
      </c>
      <c r="F119" s="31"/>
      <c r="G119" s="31"/>
      <c r="H119" s="31"/>
      <c r="I119" s="31"/>
      <c r="J119" s="31"/>
      <c r="K119" s="31"/>
      <c r="L119" s="31"/>
      <c r="M119" s="31"/>
      <c r="N119" s="33" t="n">
        <f aca="false">E119*F119+H119+J119+K119+L119+M119</f>
        <v>0</v>
      </c>
      <c r="O119" s="36"/>
      <c r="P119" s="36" t="n">
        <v>20</v>
      </c>
      <c r="Q119" s="31"/>
      <c r="R119" s="31"/>
      <c r="S119" s="31" t="n">
        <v>8</v>
      </c>
      <c r="T119" s="31"/>
      <c r="U119" s="31"/>
      <c r="V119" s="31"/>
      <c r="W119" s="31"/>
      <c r="X119" s="31"/>
      <c r="Y119" s="31"/>
      <c r="Z119" s="36" t="n">
        <f aca="false">P119*Q119+S119+U119+V119+W119+X119+Y119</f>
        <v>8</v>
      </c>
      <c r="AA119" s="36" t="n">
        <f aca="false">N119+Z119</f>
        <v>8</v>
      </c>
      <c r="AB119" s="47" t="s">
        <v>106</v>
      </c>
      <c r="AC119" s="36" t="s">
        <v>103</v>
      </c>
      <c r="AD119" s="36"/>
      <c r="AE119" s="36" t="n">
        <f aca="false">P119*Q119</f>
        <v>0</v>
      </c>
      <c r="AF119" s="38" t="n">
        <f aca="false">AA119-L119-M119-W119-X119</f>
        <v>8</v>
      </c>
      <c r="AG119" s="39" t="str">
        <f aca="false">AB119</f>
        <v>Ванин В.А.</v>
      </c>
      <c r="AH119" s="39" t="str">
        <f aca="false">C119</f>
        <v>2ОСАТ9-9а ВБ</v>
      </c>
      <c r="AI119" s="40" t="str">
        <f aca="false">B119</f>
        <v>12</v>
      </c>
      <c r="AJ119" s="39" t="str">
        <f aca="false">CONCATENATE(A119," ",D119)</f>
        <v>МДК.01.02 Тестирование разработанной модели элементов систем автоматизации с формированием пакета технической документации</v>
      </c>
      <c r="AK119" s="39" t="n">
        <f aca="false">E119*F119+P119*Q119+H119+J119+S119+U119</f>
        <v>8</v>
      </c>
      <c r="AL119" s="39" t="n">
        <f aca="false">L119+W119</f>
        <v>0</v>
      </c>
      <c r="AM119" s="39" t="n">
        <f aca="false">M119+X119</f>
        <v>0</v>
      </c>
      <c r="AN119" s="39" t="n">
        <f aca="false">Y119</f>
        <v>0</v>
      </c>
      <c r="AO119" s="39" t="n">
        <f aca="false">SUM(AK119:AN119)</f>
        <v>8</v>
      </c>
      <c r="AP119" s="41" t="n">
        <f aca="false">K119+V119</f>
        <v>0</v>
      </c>
    </row>
    <row r="120" s="42" customFormat="true" ht="16.5" hidden="true" customHeight="true" outlineLevel="0" collapsed="false">
      <c r="A120" s="68" t="s">
        <v>104</v>
      </c>
      <c r="B120" s="30" t="s">
        <v>57</v>
      </c>
      <c r="C120" s="31" t="s">
        <v>58</v>
      </c>
      <c r="D120" s="69" t="s">
        <v>105</v>
      </c>
      <c r="E120" s="31" t="n">
        <v>13</v>
      </c>
      <c r="F120" s="31"/>
      <c r="G120" s="31"/>
      <c r="H120" s="31"/>
      <c r="I120" s="31"/>
      <c r="J120" s="31"/>
      <c r="K120" s="31"/>
      <c r="L120" s="31"/>
      <c r="M120" s="31"/>
      <c r="N120" s="33" t="n">
        <f aca="false">E120*F120+H120+J120+K120+L120+M120</f>
        <v>0</v>
      </c>
      <c r="O120" s="36"/>
      <c r="P120" s="36" t="n">
        <v>20</v>
      </c>
      <c r="Q120" s="31"/>
      <c r="R120" s="31"/>
      <c r="S120" s="31" t="n">
        <v>8</v>
      </c>
      <c r="T120" s="31"/>
      <c r="U120" s="31"/>
      <c r="V120" s="31"/>
      <c r="W120" s="31"/>
      <c r="X120" s="31"/>
      <c r="Y120" s="31"/>
      <c r="Z120" s="36" t="n">
        <f aca="false">P120*Q120+S120+U120+V120+W120+X120+Y120</f>
        <v>8</v>
      </c>
      <c r="AA120" s="36" t="n">
        <f aca="false">N120+Z120</f>
        <v>8</v>
      </c>
      <c r="AB120" s="47" t="s">
        <v>69</v>
      </c>
      <c r="AC120" s="36" t="s">
        <v>103</v>
      </c>
      <c r="AD120" s="36"/>
      <c r="AE120" s="36" t="n">
        <f aca="false">P120*Q120</f>
        <v>0</v>
      </c>
      <c r="AF120" s="38" t="n">
        <f aca="false">AA120-L120-M120-W120-X120</f>
        <v>8</v>
      </c>
      <c r="AG120" s="39" t="str">
        <f aca="false">AB120</f>
        <v>вак. 2 п/гр</v>
      </c>
      <c r="AH120" s="39" t="str">
        <f aca="false">C120</f>
        <v>2ОСАТ9-9б ВБ</v>
      </c>
      <c r="AI120" s="40" t="str">
        <f aca="false">B120</f>
        <v>10</v>
      </c>
      <c r="AJ120" s="39" t="str">
        <f aca="false">CONCATENATE(A120," ",D120)</f>
        <v>МДК.01.02 Тестирование разработанной модели элементов систем автоматизации с формированием пакета технической документации</v>
      </c>
      <c r="AK120" s="39" t="n">
        <f aca="false">E120*F120+P120*Q120+H120+J120+S120+U120</f>
        <v>8</v>
      </c>
      <c r="AL120" s="39" t="n">
        <f aca="false">L120+W120</f>
        <v>0</v>
      </c>
      <c r="AM120" s="39" t="n">
        <f aca="false">M120+X120</f>
        <v>0</v>
      </c>
      <c r="AN120" s="39" t="n">
        <f aca="false">Y120</f>
        <v>0</v>
      </c>
      <c r="AO120" s="39" t="n">
        <f aca="false">SUM(AK120:AN120)</f>
        <v>8</v>
      </c>
      <c r="AP120" s="41" t="n">
        <f aca="false">K120+V120</f>
        <v>0</v>
      </c>
    </row>
    <row r="121" s="42" customFormat="true" ht="16.5" hidden="true" customHeight="true" outlineLevel="0" collapsed="false">
      <c r="A121" s="70" t="s">
        <v>107</v>
      </c>
      <c r="B121" s="30" t="s">
        <v>53</v>
      </c>
      <c r="C121" s="31" t="s">
        <v>54</v>
      </c>
      <c r="D121" s="43" t="s">
        <v>108</v>
      </c>
      <c r="E121" s="31" t="n">
        <v>4</v>
      </c>
      <c r="F121" s="31" t="n">
        <v>36</v>
      </c>
      <c r="G121" s="31"/>
      <c r="H121" s="31"/>
      <c r="I121" s="31"/>
      <c r="J121" s="31"/>
      <c r="K121" s="31"/>
      <c r="L121" s="31"/>
      <c r="M121" s="31"/>
      <c r="N121" s="33" t="n">
        <f aca="false">E121*F121+H121+J121+K121+L121+M121</f>
        <v>144</v>
      </c>
      <c r="O121" s="36"/>
      <c r="P121" s="36" t="n">
        <v>1</v>
      </c>
      <c r="Q121" s="31"/>
      <c r="R121" s="31"/>
      <c r="S121" s="31"/>
      <c r="T121" s="31"/>
      <c r="U121" s="31"/>
      <c r="V121" s="31"/>
      <c r="W121" s="31"/>
      <c r="X121" s="31"/>
      <c r="Y121" s="31"/>
      <c r="Z121" s="36" t="n">
        <f aca="false">P121*Q121+S121+U121+V121+W121+X121+Y121</f>
        <v>0</v>
      </c>
      <c r="AA121" s="36" t="n">
        <f aca="false">N121+Z121</f>
        <v>144</v>
      </c>
      <c r="AB121" s="71" t="s">
        <v>68</v>
      </c>
      <c r="AC121" s="36"/>
      <c r="AD121" s="36"/>
      <c r="AE121" s="36"/>
      <c r="AF121" s="38"/>
      <c r="AG121" s="39" t="str">
        <f aca="false">AB121</f>
        <v>Макеев П.Д.</v>
      </c>
      <c r="AH121" s="39" t="str">
        <f aca="false">C121</f>
        <v>2ОСАТ9-9а ВБ</v>
      </c>
      <c r="AI121" s="40" t="str">
        <f aca="false">B121</f>
        <v>12</v>
      </c>
      <c r="AJ121" s="39" t="str">
        <f aca="false">CONCATENATE(A121," ",D121)</f>
        <v>УП.05 Учебная практика</v>
      </c>
      <c r="AK121" s="39" t="n">
        <f aca="false">E121*F121+P121*Q121+H121+J121+S121+U121</f>
        <v>144</v>
      </c>
      <c r="AL121" s="39" t="n">
        <f aca="false">L121+W121</f>
        <v>0</v>
      </c>
      <c r="AM121" s="39" t="n">
        <f aca="false">M121+X121</f>
        <v>0</v>
      </c>
      <c r="AN121" s="39" t="n">
        <f aca="false">Y121</f>
        <v>0</v>
      </c>
      <c r="AO121" s="39" t="n">
        <f aca="false">SUM(AK121:AN121)</f>
        <v>144</v>
      </c>
      <c r="AP121" s="41" t="n">
        <f aca="false">K121+V121</f>
        <v>0</v>
      </c>
    </row>
    <row r="122" s="42" customFormat="true" ht="16.5" hidden="true" customHeight="true" outlineLevel="0" collapsed="false">
      <c r="A122" s="70" t="s">
        <v>107</v>
      </c>
      <c r="B122" s="30" t="s">
        <v>53</v>
      </c>
      <c r="C122" s="31" t="s">
        <v>54</v>
      </c>
      <c r="D122" s="43" t="s">
        <v>108</v>
      </c>
      <c r="E122" s="31" t="n">
        <v>4</v>
      </c>
      <c r="F122" s="31"/>
      <c r="G122" s="31"/>
      <c r="H122" s="31"/>
      <c r="I122" s="31"/>
      <c r="J122" s="31"/>
      <c r="K122" s="31"/>
      <c r="L122" s="31"/>
      <c r="M122" s="31"/>
      <c r="N122" s="33" t="n">
        <f aca="false">E122*F122+H122+J122+K122+L122+M122</f>
        <v>0</v>
      </c>
      <c r="O122" s="36"/>
      <c r="P122" s="36" t="n">
        <v>1</v>
      </c>
      <c r="Q122" s="31" t="n">
        <v>36</v>
      </c>
      <c r="R122" s="31"/>
      <c r="S122" s="31"/>
      <c r="T122" s="31"/>
      <c r="U122" s="31"/>
      <c r="V122" s="31"/>
      <c r="W122" s="31"/>
      <c r="X122" s="31"/>
      <c r="Y122" s="31"/>
      <c r="Z122" s="36" t="n">
        <f aca="false">P122*Q122+S122+U122+V122+W122+X122+Y122</f>
        <v>36</v>
      </c>
      <c r="AA122" s="36" t="n">
        <f aca="false">N122+Z122</f>
        <v>36</v>
      </c>
      <c r="AB122" s="71" t="s">
        <v>109</v>
      </c>
      <c r="AC122" s="36"/>
      <c r="AD122" s="36"/>
      <c r="AE122" s="36"/>
      <c r="AF122" s="38"/>
      <c r="AG122" s="39" t="str">
        <f aca="false">AB122</f>
        <v>Устинов М.Ю.</v>
      </c>
      <c r="AH122" s="39" t="str">
        <f aca="false">C122</f>
        <v>2ОСАТ9-9а ВБ</v>
      </c>
      <c r="AI122" s="40" t="str">
        <f aca="false">B122</f>
        <v>12</v>
      </c>
      <c r="AJ122" s="39" t="str">
        <f aca="false">CONCATENATE(A122," ",D122)</f>
        <v>УП.05 Учебная практика</v>
      </c>
      <c r="AK122" s="39" t="n">
        <f aca="false">E122*F122+P122*Q122+H122+J122+S122+U122</f>
        <v>36</v>
      </c>
      <c r="AL122" s="39" t="n">
        <f aca="false">L122+W122</f>
        <v>0</v>
      </c>
      <c r="AM122" s="39" t="n">
        <f aca="false">M122+X122</f>
        <v>0</v>
      </c>
      <c r="AN122" s="39" t="n">
        <f aca="false">Y122</f>
        <v>0</v>
      </c>
      <c r="AO122" s="39" t="n">
        <f aca="false">SUM(AK122:AN122)</f>
        <v>36</v>
      </c>
      <c r="AP122" s="41" t="n">
        <f aca="false">K122+V122</f>
        <v>0</v>
      </c>
    </row>
    <row r="123" s="42" customFormat="true" ht="16.5" hidden="true" customHeight="true" outlineLevel="0" collapsed="false">
      <c r="A123" s="70" t="s">
        <v>107</v>
      </c>
      <c r="B123" s="30" t="s">
        <v>57</v>
      </c>
      <c r="C123" s="31" t="s">
        <v>58</v>
      </c>
      <c r="D123" s="43" t="s">
        <v>108</v>
      </c>
      <c r="E123" s="31" t="n">
        <v>4</v>
      </c>
      <c r="F123" s="31" t="n">
        <v>36</v>
      </c>
      <c r="G123" s="31"/>
      <c r="H123" s="31"/>
      <c r="I123" s="31"/>
      <c r="J123" s="31"/>
      <c r="K123" s="31"/>
      <c r="L123" s="31"/>
      <c r="M123" s="31"/>
      <c r="N123" s="33" t="n">
        <f aca="false">E123*F123+H123+J123+K123+L123+M123</f>
        <v>144</v>
      </c>
      <c r="O123" s="36"/>
      <c r="P123" s="36" t="n">
        <v>1</v>
      </c>
      <c r="Q123" s="31"/>
      <c r="R123" s="31"/>
      <c r="S123" s="31"/>
      <c r="T123" s="31"/>
      <c r="U123" s="31"/>
      <c r="V123" s="31"/>
      <c r="W123" s="31"/>
      <c r="X123" s="31"/>
      <c r="Y123" s="31"/>
      <c r="Z123" s="36" t="n">
        <f aca="false">P123*Q123+S123+U123+V123+W123+X123+Y123</f>
        <v>0</v>
      </c>
      <c r="AA123" s="36" t="n">
        <f aca="false">N123+Z123</f>
        <v>144</v>
      </c>
      <c r="AB123" s="72" t="s">
        <v>109</v>
      </c>
      <c r="AC123" s="36"/>
      <c r="AD123" s="36"/>
      <c r="AE123" s="36"/>
      <c r="AF123" s="38"/>
      <c r="AG123" s="39" t="str">
        <f aca="false">AB123</f>
        <v>Устинов М.Ю.</v>
      </c>
      <c r="AH123" s="39" t="str">
        <f aca="false">C123</f>
        <v>2ОСАТ9-9б ВБ</v>
      </c>
      <c r="AI123" s="40" t="str">
        <f aca="false">B123</f>
        <v>10</v>
      </c>
      <c r="AJ123" s="39" t="str">
        <f aca="false">CONCATENATE(A123," ",D123)</f>
        <v>УП.05 Учебная практика</v>
      </c>
      <c r="AK123" s="39" t="n">
        <f aca="false">E123*F123+P123*Q123+H123+J123+S123+U123</f>
        <v>144</v>
      </c>
      <c r="AL123" s="39" t="n">
        <f aca="false">L123+W123</f>
        <v>0</v>
      </c>
      <c r="AM123" s="39" t="n">
        <f aca="false">M123+X123</f>
        <v>0</v>
      </c>
      <c r="AN123" s="39" t="n">
        <f aca="false">Y123</f>
        <v>0</v>
      </c>
      <c r="AO123" s="39" t="n">
        <f aca="false">SUM(AK123:AN123)</f>
        <v>144</v>
      </c>
      <c r="AP123" s="41" t="n">
        <f aca="false">K123+V123</f>
        <v>0</v>
      </c>
    </row>
    <row r="124" s="42" customFormat="true" ht="16.5" hidden="true" customHeight="true" outlineLevel="0" collapsed="false">
      <c r="A124" s="70" t="s">
        <v>107</v>
      </c>
      <c r="B124" s="30" t="s">
        <v>57</v>
      </c>
      <c r="C124" s="31" t="s">
        <v>58</v>
      </c>
      <c r="D124" s="43" t="s">
        <v>108</v>
      </c>
      <c r="E124" s="31" t="n">
        <v>4</v>
      </c>
      <c r="F124" s="31"/>
      <c r="G124" s="31"/>
      <c r="H124" s="31"/>
      <c r="I124" s="31"/>
      <c r="J124" s="31"/>
      <c r="K124" s="31"/>
      <c r="L124" s="31"/>
      <c r="M124" s="31"/>
      <c r="N124" s="33" t="n">
        <f aca="false">E124*F124+H124+J124+K124+L124+M124</f>
        <v>0</v>
      </c>
      <c r="O124" s="36"/>
      <c r="P124" s="36" t="n">
        <v>1</v>
      </c>
      <c r="Q124" s="31" t="n">
        <v>36</v>
      </c>
      <c r="R124" s="31"/>
      <c r="S124" s="31"/>
      <c r="T124" s="31"/>
      <c r="U124" s="31"/>
      <c r="V124" s="31"/>
      <c r="W124" s="31"/>
      <c r="X124" s="31"/>
      <c r="Y124" s="31"/>
      <c r="Z124" s="36" t="n">
        <f aca="false">P124*Q124+S124+U124+V124+W124+X124+Y124</f>
        <v>36</v>
      </c>
      <c r="AA124" s="36" t="n">
        <f aca="false">N124+Z124</f>
        <v>36</v>
      </c>
      <c r="AB124" s="72" t="s">
        <v>110</v>
      </c>
      <c r="AC124" s="36"/>
      <c r="AD124" s="36"/>
      <c r="AE124" s="36"/>
      <c r="AF124" s="38"/>
      <c r="AG124" s="39" t="str">
        <f aca="false">AB124</f>
        <v>Кожуханцев С.Б.</v>
      </c>
      <c r="AH124" s="39" t="str">
        <f aca="false">C124</f>
        <v>2ОСАТ9-9б ВБ</v>
      </c>
      <c r="AI124" s="40" t="str">
        <f aca="false">B124</f>
        <v>10</v>
      </c>
      <c r="AJ124" s="39" t="str">
        <f aca="false">CONCATENATE(A124," ",D124)</f>
        <v>УП.05 Учебная практика</v>
      </c>
      <c r="AK124" s="39" t="n">
        <f aca="false">E124*F124+P124*Q124+H124+J124+S124+U124</f>
        <v>36</v>
      </c>
      <c r="AL124" s="39" t="n">
        <f aca="false">L124+W124</f>
        <v>0</v>
      </c>
      <c r="AM124" s="39" t="n">
        <f aca="false">M124+X124</f>
        <v>0</v>
      </c>
      <c r="AN124" s="39" t="n">
        <f aca="false">Y124</f>
        <v>0</v>
      </c>
      <c r="AO124" s="39" t="n">
        <f aca="false">SUM(AK124:AN124)</f>
        <v>36</v>
      </c>
      <c r="AP124" s="41" t="n">
        <f aca="false">K124+V124</f>
        <v>0</v>
      </c>
    </row>
    <row r="125" s="42" customFormat="true" ht="16.5" hidden="true" customHeight="true" outlineLevel="0" collapsed="false">
      <c r="A125" s="70" t="s">
        <v>107</v>
      </c>
      <c r="B125" s="30" t="s">
        <v>53</v>
      </c>
      <c r="C125" s="31" t="s">
        <v>54</v>
      </c>
      <c r="D125" s="43" t="s">
        <v>108</v>
      </c>
      <c r="E125" s="31" t="n">
        <v>4</v>
      </c>
      <c r="F125" s="31"/>
      <c r="G125" s="31"/>
      <c r="H125" s="31"/>
      <c r="I125" s="31"/>
      <c r="J125" s="31"/>
      <c r="K125" s="31"/>
      <c r="L125" s="31"/>
      <c r="M125" s="31"/>
      <c r="N125" s="33" t="n">
        <f aca="false">E125*F125+H125+J125+K125+L125+M125</f>
        <v>0</v>
      </c>
      <c r="O125" s="36"/>
      <c r="P125" s="36" t="n">
        <v>2</v>
      </c>
      <c r="Q125" s="31" t="n">
        <v>36</v>
      </c>
      <c r="R125" s="31"/>
      <c r="S125" s="31"/>
      <c r="T125" s="31"/>
      <c r="U125" s="31"/>
      <c r="V125" s="31"/>
      <c r="W125" s="31"/>
      <c r="X125" s="31"/>
      <c r="Y125" s="31"/>
      <c r="Z125" s="36" t="n">
        <f aca="false">P125*Q125+S125+U125+V125+W125+X125+Y125</f>
        <v>72</v>
      </c>
      <c r="AA125" s="36" t="n">
        <f aca="false">N125+Z125</f>
        <v>72</v>
      </c>
      <c r="AB125" s="73" t="s">
        <v>111</v>
      </c>
      <c r="AC125" s="36"/>
      <c r="AD125" s="36"/>
      <c r="AE125" s="36"/>
      <c r="AF125" s="38"/>
      <c r="AG125" s="39" t="str">
        <f aca="false">AB125</f>
        <v>Щеулов С.В.</v>
      </c>
      <c r="AH125" s="39" t="str">
        <f aca="false">C125</f>
        <v>2ОСАТ9-9а ВБ</v>
      </c>
      <c r="AI125" s="40" t="str">
        <f aca="false">B125</f>
        <v>12</v>
      </c>
      <c r="AJ125" s="39" t="str">
        <f aca="false">CONCATENATE(A125," ",D125)</f>
        <v>УП.05 Учебная практика</v>
      </c>
      <c r="AK125" s="39" t="n">
        <f aca="false">E125*F125+P125*Q125+H125+J125+S125+U125</f>
        <v>72</v>
      </c>
      <c r="AL125" s="39" t="n">
        <f aca="false">L125+W125</f>
        <v>0</v>
      </c>
      <c r="AM125" s="39" t="n">
        <f aca="false">M125+X125</f>
        <v>0</v>
      </c>
      <c r="AN125" s="39" t="n">
        <f aca="false">Y125</f>
        <v>0</v>
      </c>
      <c r="AO125" s="39" t="n">
        <f aca="false">SUM(AK125:AN125)</f>
        <v>72</v>
      </c>
      <c r="AP125" s="41" t="n">
        <f aca="false">K125+V125</f>
        <v>0</v>
      </c>
    </row>
    <row r="126" s="42" customFormat="true" ht="16.5" hidden="true" customHeight="true" outlineLevel="0" collapsed="false">
      <c r="A126" s="70" t="s">
        <v>107</v>
      </c>
      <c r="B126" s="30" t="s">
        <v>57</v>
      </c>
      <c r="C126" s="31" t="s">
        <v>58</v>
      </c>
      <c r="D126" s="43" t="s">
        <v>108</v>
      </c>
      <c r="E126" s="31" t="n">
        <v>4</v>
      </c>
      <c r="F126" s="31"/>
      <c r="G126" s="31"/>
      <c r="H126" s="31"/>
      <c r="I126" s="31"/>
      <c r="J126" s="31"/>
      <c r="K126" s="31"/>
      <c r="L126" s="31"/>
      <c r="M126" s="31"/>
      <c r="N126" s="33" t="n">
        <f aca="false">E126*F126+H126+J126+K126+L126+M126</f>
        <v>0</v>
      </c>
      <c r="O126" s="36"/>
      <c r="P126" s="36" t="n">
        <v>2</v>
      </c>
      <c r="Q126" s="31" t="n">
        <v>36</v>
      </c>
      <c r="R126" s="31"/>
      <c r="S126" s="31"/>
      <c r="T126" s="31"/>
      <c r="U126" s="31"/>
      <c r="V126" s="31"/>
      <c r="W126" s="31"/>
      <c r="X126" s="31"/>
      <c r="Y126" s="31"/>
      <c r="Z126" s="36" t="n">
        <f aca="false">P126*Q126+S126+U126+V126+W126+X126+Y126</f>
        <v>72</v>
      </c>
      <c r="AA126" s="36" t="n">
        <f aca="false">N126+Z126</f>
        <v>72</v>
      </c>
      <c r="AB126" s="73" t="s">
        <v>112</v>
      </c>
      <c r="AC126" s="36"/>
      <c r="AD126" s="36"/>
      <c r="AE126" s="36" t="n">
        <f aca="false">P126*Q126</f>
        <v>72</v>
      </c>
      <c r="AF126" s="38" t="n">
        <f aca="false">AA126-L126-M126-W126-X126</f>
        <v>72</v>
      </c>
      <c r="AG126" s="39" t="str">
        <f aca="false">AB126</f>
        <v>Медведев М.А.</v>
      </c>
      <c r="AH126" s="39" t="str">
        <f aca="false">C126</f>
        <v>2ОСАТ9-9б ВБ</v>
      </c>
      <c r="AI126" s="40" t="str">
        <f aca="false">B126</f>
        <v>10</v>
      </c>
      <c r="AJ126" s="39" t="str">
        <f aca="false">CONCATENATE(A126," ",D126)</f>
        <v>УП.05 Учебная практика</v>
      </c>
      <c r="AK126" s="39" t="n">
        <f aca="false">E126*F126+P126*Q126+H126+J126+S126+U126</f>
        <v>72</v>
      </c>
      <c r="AL126" s="39" t="n">
        <f aca="false">L126+W126</f>
        <v>0</v>
      </c>
      <c r="AM126" s="39" t="n">
        <f aca="false">M126+X126</f>
        <v>0</v>
      </c>
      <c r="AN126" s="39" t="n">
        <f aca="false">Y126</f>
        <v>0</v>
      </c>
      <c r="AO126" s="39" t="n">
        <f aca="false">SUM(AK126:AN126)</f>
        <v>72</v>
      </c>
      <c r="AP126" s="41" t="n">
        <f aca="false">K126+V126</f>
        <v>0</v>
      </c>
    </row>
    <row r="127" s="42" customFormat="true" ht="16.5" hidden="true" customHeight="true" outlineLevel="0" collapsed="false">
      <c r="A127" s="70" t="s">
        <v>113</v>
      </c>
      <c r="B127" s="30" t="s">
        <v>45</v>
      </c>
      <c r="C127" s="31" t="s">
        <v>46</v>
      </c>
      <c r="D127" s="43" t="s">
        <v>114</v>
      </c>
      <c r="E127" s="31" t="n">
        <v>4</v>
      </c>
      <c r="F127" s="31"/>
      <c r="G127" s="31"/>
      <c r="H127" s="31" t="n">
        <v>8</v>
      </c>
      <c r="I127" s="31"/>
      <c r="J127" s="31"/>
      <c r="K127" s="31"/>
      <c r="L127" s="31"/>
      <c r="M127" s="31"/>
      <c r="N127" s="33" t="n">
        <f aca="false">E127*F127+H127+J127+K127+L127+M127</f>
        <v>8</v>
      </c>
      <c r="O127" s="36"/>
      <c r="P127" s="36" t="n">
        <v>2</v>
      </c>
      <c r="Q127" s="31"/>
      <c r="R127" s="31"/>
      <c r="S127" s="31"/>
      <c r="T127" s="31"/>
      <c r="U127" s="31"/>
      <c r="V127" s="31"/>
      <c r="W127" s="31"/>
      <c r="X127" s="31"/>
      <c r="Y127" s="31"/>
      <c r="Z127" s="36" t="n">
        <f aca="false">P127*Q127+S127+U127+V127+W127+X127+Y127</f>
        <v>0</v>
      </c>
      <c r="AA127" s="36" t="n">
        <f aca="false">N127+Z127</f>
        <v>8</v>
      </c>
      <c r="AB127" s="74" t="s">
        <v>81</v>
      </c>
      <c r="AC127" s="36"/>
      <c r="AD127" s="36"/>
      <c r="AE127" s="36" t="n">
        <f aca="false">P127*Q127</f>
        <v>0</v>
      </c>
      <c r="AF127" s="38" t="n">
        <f aca="false">AA127-L127-M127-W127-X127</f>
        <v>8</v>
      </c>
      <c r="AG127" s="39" t="str">
        <f aca="false">AB127</f>
        <v>Шиповских А.А.</v>
      </c>
      <c r="AH127" s="39" t="str">
        <f aca="false">C127</f>
        <v>2ОСАТ9-9 ВБ</v>
      </c>
      <c r="AI127" s="40" t="str">
        <f aca="false">B127</f>
        <v>22</v>
      </c>
      <c r="AJ127" s="39" t="str">
        <f aca="false">CONCATENATE(A127," ",D127)</f>
        <v>ВнеУр Разговоры о важном</v>
      </c>
      <c r="AK127" s="39" t="n">
        <f aca="false">E127*F127+P127*Q127+H127+J127+S127+U127</f>
        <v>8</v>
      </c>
      <c r="AL127" s="39" t="n">
        <f aca="false">L127+W127</f>
        <v>0</v>
      </c>
      <c r="AM127" s="39" t="n">
        <f aca="false">M127+X127</f>
        <v>0</v>
      </c>
      <c r="AN127" s="39" t="n">
        <f aca="false">Y127</f>
        <v>0</v>
      </c>
      <c r="AO127" s="39" t="n">
        <f aca="false">SUM(AK127:AN127)</f>
        <v>8</v>
      </c>
      <c r="AP127" s="41" t="n">
        <f aca="false">K127+V127</f>
        <v>0</v>
      </c>
    </row>
    <row r="128" s="42" customFormat="true" ht="16.5" hidden="true" customHeight="true" outlineLevel="0" collapsed="false">
      <c r="A128" s="70" t="s">
        <v>113</v>
      </c>
      <c r="B128" s="30" t="s">
        <v>45</v>
      </c>
      <c r="C128" s="31" t="s">
        <v>46</v>
      </c>
      <c r="D128" s="43" t="s">
        <v>114</v>
      </c>
      <c r="E128" s="31" t="n">
        <v>4</v>
      </c>
      <c r="F128" s="31"/>
      <c r="G128" s="31"/>
      <c r="H128" s="31" t="n">
        <v>9</v>
      </c>
      <c r="I128" s="31"/>
      <c r="J128" s="31"/>
      <c r="K128" s="31"/>
      <c r="L128" s="31"/>
      <c r="M128" s="31"/>
      <c r="N128" s="33" t="n">
        <f aca="false">E128*F128+H128+J128+K128+L128+M128</f>
        <v>9</v>
      </c>
      <c r="O128" s="36"/>
      <c r="P128" s="36" t="n">
        <v>2</v>
      </c>
      <c r="Q128" s="31"/>
      <c r="R128" s="31"/>
      <c r="S128" s="31" t="n">
        <v>18</v>
      </c>
      <c r="T128" s="31"/>
      <c r="U128" s="31"/>
      <c r="V128" s="31"/>
      <c r="W128" s="31"/>
      <c r="X128" s="31"/>
      <c r="Y128" s="31"/>
      <c r="Z128" s="36" t="n">
        <f aca="false">P128*Q128+S128+U128+V128+W128+X128+Y128</f>
        <v>18</v>
      </c>
      <c r="AA128" s="36" t="n">
        <f aca="false">N128+Z128</f>
        <v>27</v>
      </c>
      <c r="AB128" s="74" t="s">
        <v>115</v>
      </c>
      <c r="AC128" s="36"/>
      <c r="AD128" s="36"/>
      <c r="AE128" s="36" t="n">
        <f aca="false">P128*Q128</f>
        <v>0</v>
      </c>
      <c r="AF128" s="38" t="n">
        <f aca="false">AA128-L128-M128-W128-X128</f>
        <v>27</v>
      </c>
      <c r="AG128" s="39" t="str">
        <f aca="false">AB128</f>
        <v>вак. РоВ</v>
      </c>
      <c r="AH128" s="39" t="str">
        <f aca="false">C128</f>
        <v>2ОСАТ9-9 ВБ</v>
      </c>
      <c r="AI128" s="40" t="str">
        <f aca="false">B128</f>
        <v>22</v>
      </c>
      <c r="AJ128" s="39" t="str">
        <f aca="false">CONCATENATE(A128," ",D128)</f>
        <v>ВнеУр Разговоры о важном</v>
      </c>
      <c r="AK128" s="39" t="n">
        <f aca="false">E128*F128+P128*Q128+H128+J128+S128+U128</f>
        <v>27</v>
      </c>
      <c r="AL128" s="39" t="n">
        <f aca="false">L128+W128</f>
        <v>0</v>
      </c>
      <c r="AM128" s="39" t="n">
        <f aca="false">M128+X128</f>
        <v>0</v>
      </c>
      <c r="AN128" s="39" t="n">
        <f aca="false">Y128</f>
        <v>0</v>
      </c>
      <c r="AO128" s="39" t="n">
        <f aca="false">SUM(AK128:AN128)</f>
        <v>27</v>
      </c>
      <c r="AP128" s="41" t="n">
        <f aca="false">K128+V128</f>
        <v>0</v>
      </c>
    </row>
    <row r="129" s="42" customFormat="true" ht="16.5" hidden="true" customHeight="true" outlineLevel="0" collapsed="false">
      <c r="A129" s="29" t="s">
        <v>52</v>
      </c>
      <c r="B129" s="30" t="s">
        <v>57</v>
      </c>
      <c r="C129" s="31" t="s">
        <v>536</v>
      </c>
      <c r="D129" s="43" t="s">
        <v>55</v>
      </c>
      <c r="E129" s="31" t="n">
        <v>12</v>
      </c>
      <c r="F129" s="31" t="n">
        <v>2</v>
      </c>
      <c r="G129" s="31"/>
      <c r="H129" s="31"/>
      <c r="I129" s="31"/>
      <c r="J129" s="31"/>
      <c r="K129" s="31"/>
      <c r="L129" s="31"/>
      <c r="M129" s="31"/>
      <c r="N129" s="33" t="n">
        <f aca="false">E129*F129+H129+J129+K129+L129+M129</f>
        <v>24</v>
      </c>
      <c r="O129" s="36"/>
      <c r="P129" s="36" t="n">
        <v>17</v>
      </c>
      <c r="Q129" s="31" t="n">
        <v>2</v>
      </c>
      <c r="R129" s="31"/>
      <c r="S129" s="31"/>
      <c r="T129" s="31"/>
      <c r="U129" s="31"/>
      <c r="V129" s="31"/>
      <c r="W129" s="31"/>
      <c r="X129" s="31"/>
      <c r="Y129" s="31"/>
      <c r="Z129" s="36" t="n">
        <f aca="false">P129*Q129+S129+U129+V129+W129+X129+Y129</f>
        <v>34</v>
      </c>
      <c r="AA129" s="36" t="n">
        <f aca="false">N129+Z129</f>
        <v>58</v>
      </c>
      <c r="AB129" s="145" t="s">
        <v>703</v>
      </c>
      <c r="AC129" s="283" t="s">
        <v>721</v>
      </c>
      <c r="AD129" s="31"/>
      <c r="AE129" s="36" t="n">
        <f aca="false">P129*Q129</f>
        <v>34</v>
      </c>
      <c r="AF129" s="38" t="n">
        <f aca="false">AA129-L129-M129-W129-X129</f>
        <v>58</v>
      </c>
      <c r="AG129" s="39" t="str">
        <f aca="false">AB129</f>
        <v>Заколодкина И.В.</v>
      </c>
      <c r="AH129" s="39" t="str">
        <f aca="false">C129</f>
        <v>2ОСАТ11-6а</v>
      </c>
      <c r="AI129" s="40" t="str">
        <f aca="false">B129</f>
        <v>10</v>
      </c>
      <c r="AJ129" s="39" t="str">
        <f aca="false">CONCATENATE(A129," ",D129)</f>
        <v>ОГСЭ.03 Иностранный язык в профессиональной деятельности</v>
      </c>
      <c r="AK129" s="39" t="n">
        <f aca="false">E129*F129+P129*Q129+H129+J129+S129+U129</f>
        <v>58</v>
      </c>
      <c r="AL129" s="39" t="n">
        <f aca="false">L129+W129</f>
        <v>0</v>
      </c>
      <c r="AM129" s="39" t="n">
        <f aca="false">M129+X129</f>
        <v>0</v>
      </c>
      <c r="AN129" s="39" t="n">
        <f aca="false">Y129</f>
        <v>0</v>
      </c>
      <c r="AO129" s="39" t="n">
        <f aca="false">SUM(AK129:AN129)</f>
        <v>58</v>
      </c>
      <c r="AP129" s="41" t="n">
        <f aca="false">K129+V129</f>
        <v>0</v>
      </c>
    </row>
    <row r="130" s="42" customFormat="true" ht="16.5" hidden="true" customHeight="true" outlineLevel="0" collapsed="false">
      <c r="A130" s="29" t="s">
        <v>52</v>
      </c>
      <c r="B130" s="30" t="s">
        <v>119</v>
      </c>
      <c r="C130" s="31" t="s">
        <v>537</v>
      </c>
      <c r="D130" s="43" t="s">
        <v>55</v>
      </c>
      <c r="E130" s="31" t="n">
        <v>12</v>
      </c>
      <c r="F130" s="31" t="n">
        <v>2</v>
      </c>
      <c r="G130" s="31"/>
      <c r="H130" s="31"/>
      <c r="I130" s="31"/>
      <c r="J130" s="31"/>
      <c r="K130" s="31"/>
      <c r="L130" s="31"/>
      <c r="M130" s="31"/>
      <c r="N130" s="33" t="n">
        <f aca="false">E130*F130+H130+J130+K130+L130+M130</f>
        <v>24</v>
      </c>
      <c r="O130" s="36"/>
      <c r="P130" s="36" t="n">
        <v>17</v>
      </c>
      <c r="Q130" s="31" t="n">
        <v>2</v>
      </c>
      <c r="R130" s="31"/>
      <c r="S130" s="31"/>
      <c r="T130" s="31"/>
      <c r="U130" s="31"/>
      <c r="V130" s="31"/>
      <c r="W130" s="31"/>
      <c r="X130" s="31"/>
      <c r="Y130" s="31"/>
      <c r="Z130" s="36" t="n">
        <f aca="false">P130*Q130+S130+U130+V130+W130+X130+Y130</f>
        <v>34</v>
      </c>
      <c r="AA130" s="36" t="n">
        <f aca="false">N130+Z130</f>
        <v>58</v>
      </c>
      <c r="AB130" s="47" t="s">
        <v>121</v>
      </c>
      <c r="AC130" s="31"/>
      <c r="AD130" s="31"/>
      <c r="AE130" s="36" t="n">
        <f aca="false">P130*Q130</f>
        <v>34</v>
      </c>
      <c r="AF130" s="38" t="n">
        <f aca="false">AA130-L130-M130-W130-X130</f>
        <v>58</v>
      </c>
      <c r="AG130" s="39" t="str">
        <f aca="false">AB130</f>
        <v>Рогозина О.Н.</v>
      </c>
      <c r="AH130" s="39" t="str">
        <f aca="false">C130</f>
        <v>2ОСАТ11-6б</v>
      </c>
      <c r="AI130" s="40" t="str">
        <f aca="false">B130</f>
        <v>9</v>
      </c>
      <c r="AJ130" s="39" t="str">
        <f aca="false">CONCATENATE(A130," ",D130)</f>
        <v>ОГСЭ.03 Иностранный язык в профессиональной деятельности</v>
      </c>
      <c r="AK130" s="39" t="n">
        <f aca="false">E130*F130+P130*Q130+H130+J130+S130+U130</f>
        <v>58</v>
      </c>
      <c r="AL130" s="39" t="n">
        <f aca="false">L130+W130</f>
        <v>0</v>
      </c>
      <c r="AM130" s="39" t="n">
        <f aca="false">M130+X130</f>
        <v>0</v>
      </c>
      <c r="AN130" s="39" t="n">
        <f aca="false">Y130</f>
        <v>0</v>
      </c>
      <c r="AO130" s="39" t="n">
        <f aca="false">SUM(AK130:AN130)</f>
        <v>58</v>
      </c>
      <c r="AP130" s="41" t="n">
        <f aca="false">K130+V130</f>
        <v>0</v>
      </c>
    </row>
    <row r="131" s="42" customFormat="true" ht="16.5" hidden="true" customHeight="true" outlineLevel="0" collapsed="false">
      <c r="A131" s="29" t="s">
        <v>60</v>
      </c>
      <c r="B131" s="30" t="s">
        <v>538</v>
      </c>
      <c r="C131" s="31" t="s">
        <v>539</v>
      </c>
      <c r="D131" s="43" t="s">
        <v>61</v>
      </c>
      <c r="E131" s="31" t="n">
        <v>12</v>
      </c>
      <c r="F131" s="31" t="n">
        <v>2</v>
      </c>
      <c r="G131" s="31"/>
      <c r="H131" s="31"/>
      <c r="I131" s="31"/>
      <c r="J131" s="31"/>
      <c r="K131" s="31"/>
      <c r="L131" s="31"/>
      <c r="M131" s="31"/>
      <c r="N131" s="33" t="n">
        <f aca="false">E131*F131+H131+J131+K131+L131+M131</f>
        <v>24</v>
      </c>
      <c r="O131" s="36"/>
      <c r="P131" s="36" t="n">
        <v>17</v>
      </c>
      <c r="Q131" s="31" t="n">
        <v>2</v>
      </c>
      <c r="R131" s="31"/>
      <c r="S131" s="31"/>
      <c r="T131" s="31"/>
      <c r="U131" s="31"/>
      <c r="V131" s="31"/>
      <c r="W131" s="31"/>
      <c r="X131" s="31"/>
      <c r="Y131" s="31"/>
      <c r="Z131" s="36" t="n">
        <f aca="false">P131*Q131+S131+U131+V131+W131+X131+Y131</f>
        <v>34</v>
      </c>
      <c r="AA131" s="36" t="n">
        <f aca="false">N131+Z131</f>
        <v>58</v>
      </c>
      <c r="AB131" s="36" t="s">
        <v>62</v>
      </c>
      <c r="AC131" s="31"/>
      <c r="AD131" s="31"/>
      <c r="AE131" s="36" t="n">
        <f aca="false">P131*Q131</f>
        <v>34</v>
      </c>
      <c r="AF131" s="38"/>
      <c r="AG131" s="39" t="str">
        <f aca="false">AB131</f>
        <v>Рябцев Ю.В.</v>
      </c>
      <c r="AH131" s="39" t="str">
        <f aca="false">C131</f>
        <v>2ОСАТ11-6</v>
      </c>
      <c r="AI131" s="40" t="str">
        <f aca="false">B131</f>
        <v>19</v>
      </c>
      <c r="AJ131" s="39" t="str">
        <f aca="false">CONCATENATE(A131," ",D131)</f>
        <v>ОГСЭ.04 Физическая культура</v>
      </c>
      <c r="AK131" s="39" t="n">
        <f aca="false">E131*F131+P131*Q131+H131+J131+S131+U131</f>
        <v>58</v>
      </c>
      <c r="AL131" s="39" t="n">
        <f aca="false">L131+W131</f>
        <v>0</v>
      </c>
      <c r="AM131" s="39" t="n">
        <f aca="false">M131+X131</f>
        <v>0</v>
      </c>
      <c r="AN131" s="39" t="n">
        <f aca="false">Y131</f>
        <v>0</v>
      </c>
      <c r="AO131" s="39" t="n">
        <f aca="false">SUM(AK131:AN131)</f>
        <v>58</v>
      </c>
      <c r="AP131" s="41" t="n">
        <f aca="false">K131+V131</f>
        <v>0</v>
      </c>
    </row>
    <row r="132" s="42" customFormat="true" ht="16.5" hidden="true" customHeight="true" outlineLevel="0" collapsed="false">
      <c r="A132" s="49" t="s">
        <v>124</v>
      </c>
      <c r="B132" s="30" t="s">
        <v>538</v>
      </c>
      <c r="C132" s="31" t="s">
        <v>539</v>
      </c>
      <c r="D132" s="101" t="s">
        <v>125</v>
      </c>
      <c r="E132" s="31" t="n">
        <v>12</v>
      </c>
      <c r="F132" s="31" t="n">
        <v>5</v>
      </c>
      <c r="G132" s="31" t="n">
        <v>30</v>
      </c>
      <c r="H132" s="31" t="n">
        <v>-30</v>
      </c>
      <c r="I132" s="31"/>
      <c r="J132" s="31"/>
      <c r="K132" s="31"/>
      <c r="L132" s="31"/>
      <c r="M132" s="31"/>
      <c r="N132" s="33" t="n">
        <f aca="false">E132*F132+H132+J132+K132+L132+M132</f>
        <v>30</v>
      </c>
      <c r="O132" s="36"/>
      <c r="P132" s="36" t="n">
        <v>17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6" t="n">
        <f aca="false">P132*Q132+S132+U132+V132+W132+X132+Y132</f>
        <v>0</v>
      </c>
      <c r="AA132" s="36" t="n">
        <f aca="false">N132+Z132</f>
        <v>30</v>
      </c>
      <c r="AB132" s="36" t="s">
        <v>126</v>
      </c>
      <c r="AC132" s="31"/>
      <c r="AD132" s="31"/>
      <c r="AE132" s="36" t="n">
        <f aca="false">P132*Q132</f>
        <v>0</v>
      </c>
      <c r="AF132" s="38"/>
      <c r="AG132" s="39" t="str">
        <f aca="false">AB132</f>
        <v>Шишкин В.С.</v>
      </c>
      <c r="AH132" s="39" t="str">
        <f aca="false">C132</f>
        <v>2ОСАТ11-6</v>
      </c>
      <c r="AI132" s="40" t="str">
        <f aca="false">B132</f>
        <v>19</v>
      </c>
      <c r="AJ132" s="39" t="str">
        <f aca="false">CONCATENATE(A132," ",D132)</f>
        <v>ЕН.04 Компьютерное моделирование</v>
      </c>
      <c r="AK132" s="39" t="n">
        <f aca="false">E132*F132+P132*Q132+H132+J132+S132+U132</f>
        <v>30</v>
      </c>
      <c r="AL132" s="39" t="n">
        <f aca="false">L132+W132</f>
        <v>0</v>
      </c>
      <c r="AM132" s="39" t="n">
        <f aca="false">M132+X132</f>
        <v>0</v>
      </c>
      <c r="AN132" s="39" t="n">
        <f aca="false">Y132</f>
        <v>0</v>
      </c>
      <c r="AO132" s="39" t="n">
        <f aca="false">SUM(AK132:AN132)</f>
        <v>30</v>
      </c>
      <c r="AP132" s="41" t="n">
        <f aca="false">K132+V132</f>
        <v>0</v>
      </c>
    </row>
    <row r="133" s="42" customFormat="true" ht="16.5" hidden="true" customHeight="true" outlineLevel="0" collapsed="false">
      <c r="A133" s="49" t="s">
        <v>124</v>
      </c>
      <c r="B133" s="30" t="s">
        <v>57</v>
      </c>
      <c r="C133" s="31" t="s">
        <v>536</v>
      </c>
      <c r="D133" s="101" t="s">
        <v>125</v>
      </c>
      <c r="E133" s="31" t="n">
        <v>12</v>
      </c>
      <c r="F133" s="31"/>
      <c r="G133" s="31"/>
      <c r="H133" s="31" t="n">
        <v>30</v>
      </c>
      <c r="I133" s="31"/>
      <c r="J133" s="31"/>
      <c r="K133" s="31"/>
      <c r="L133" s="31"/>
      <c r="M133" s="31"/>
      <c r="N133" s="33" t="n">
        <f aca="false">E133*F133+H133+J133+K133+L133+M133</f>
        <v>30</v>
      </c>
      <c r="O133" s="36"/>
      <c r="P133" s="36" t="n">
        <v>17</v>
      </c>
      <c r="Q133" s="31"/>
      <c r="R133" s="31"/>
      <c r="S133" s="31"/>
      <c r="T133" s="31"/>
      <c r="U133" s="31"/>
      <c r="V133" s="31"/>
      <c r="W133" s="31"/>
      <c r="X133" s="31"/>
      <c r="Y133" s="31"/>
      <c r="Z133" s="36" t="n">
        <f aca="false">P133*Q133+S133+U133+V133+W133+X133+Y133</f>
        <v>0</v>
      </c>
      <c r="AA133" s="36" t="n">
        <f aca="false">N133+Z133</f>
        <v>30</v>
      </c>
      <c r="AB133" s="36" t="s">
        <v>126</v>
      </c>
      <c r="AC133" s="31"/>
      <c r="AD133" s="31"/>
      <c r="AE133" s="36" t="n">
        <f aca="false">P133*Q133</f>
        <v>0</v>
      </c>
      <c r="AF133" s="38"/>
      <c r="AG133" s="39" t="str">
        <f aca="false">AB133</f>
        <v>Шишкин В.С.</v>
      </c>
      <c r="AH133" s="39" t="str">
        <f aca="false">C133</f>
        <v>2ОСАТ11-6а</v>
      </c>
      <c r="AI133" s="40" t="str">
        <f aca="false">B133</f>
        <v>10</v>
      </c>
      <c r="AJ133" s="39" t="str">
        <f aca="false">CONCATENATE(A133," ",D133)</f>
        <v>ЕН.04 Компьютерное моделирование</v>
      </c>
      <c r="AK133" s="39" t="n">
        <f aca="false">E133*F133+P133*Q133+H133+J133+S133+U133</f>
        <v>30</v>
      </c>
      <c r="AL133" s="39" t="n">
        <f aca="false">L133+W133</f>
        <v>0</v>
      </c>
      <c r="AM133" s="39" t="n">
        <f aca="false">M133+X133</f>
        <v>0</v>
      </c>
      <c r="AN133" s="39" t="n">
        <f aca="false">Y133</f>
        <v>0</v>
      </c>
      <c r="AO133" s="39" t="n">
        <f aca="false">SUM(AK133:AN133)</f>
        <v>30</v>
      </c>
      <c r="AP133" s="41" t="n">
        <f aca="false">K133+V133</f>
        <v>0</v>
      </c>
    </row>
    <row r="134" s="42" customFormat="true" ht="16.5" hidden="true" customHeight="true" outlineLevel="0" collapsed="false">
      <c r="A134" s="49" t="s">
        <v>124</v>
      </c>
      <c r="B134" s="30" t="s">
        <v>119</v>
      </c>
      <c r="C134" s="31" t="s">
        <v>537</v>
      </c>
      <c r="D134" s="101" t="s">
        <v>125</v>
      </c>
      <c r="E134" s="31" t="n">
        <v>12</v>
      </c>
      <c r="F134" s="31"/>
      <c r="G134" s="31"/>
      <c r="H134" s="31" t="n">
        <v>30</v>
      </c>
      <c r="I134" s="31"/>
      <c r="J134" s="31"/>
      <c r="K134" s="31"/>
      <c r="L134" s="31"/>
      <c r="M134" s="31"/>
      <c r="N134" s="33" t="n">
        <f aca="false">E134*F134+H134+J134+K134+L134+M134</f>
        <v>30</v>
      </c>
      <c r="O134" s="36"/>
      <c r="P134" s="36" t="n">
        <v>17</v>
      </c>
      <c r="Q134" s="31"/>
      <c r="R134" s="31"/>
      <c r="S134" s="31"/>
      <c r="T134" s="31"/>
      <c r="U134" s="31"/>
      <c r="V134" s="31"/>
      <c r="W134" s="31"/>
      <c r="X134" s="31"/>
      <c r="Y134" s="31"/>
      <c r="Z134" s="36" t="n">
        <f aca="false">P134*Q134+S134+U134+V134+W134+X134+Y134</f>
        <v>0</v>
      </c>
      <c r="AA134" s="36" t="n">
        <f aca="false">N134+Z134</f>
        <v>30</v>
      </c>
      <c r="AB134" s="47" t="s">
        <v>69</v>
      </c>
      <c r="AC134" s="31"/>
      <c r="AD134" s="31"/>
      <c r="AE134" s="36" t="n">
        <f aca="false">P134*Q134</f>
        <v>0</v>
      </c>
      <c r="AF134" s="38"/>
      <c r="AG134" s="39" t="str">
        <f aca="false">AB134</f>
        <v>вак. 2 п/гр</v>
      </c>
      <c r="AH134" s="39" t="str">
        <f aca="false">C134</f>
        <v>2ОСАТ11-6б</v>
      </c>
      <c r="AI134" s="40" t="str">
        <f aca="false">B134</f>
        <v>9</v>
      </c>
      <c r="AJ134" s="39" t="str">
        <f aca="false">CONCATENATE(A134," ",D134)</f>
        <v>ЕН.04 Компьютерное моделирование</v>
      </c>
      <c r="AK134" s="39" t="n">
        <f aca="false">E134*F134+P134*Q134+H134+J134+S134+U134</f>
        <v>30</v>
      </c>
      <c r="AL134" s="39" t="n">
        <f aca="false">L134+W134</f>
        <v>0</v>
      </c>
      <c r="AM134" s="39" t="n">
        <f aca="false">M134+X134</f>
        <v>0</v>
      </c>
      <c r="AN134" s="39" t="n">
        <f aca="false">Y134</f>
        <v>0</v>
      </c>
      <c r="AO134" s="39" t="n">
        <f aca="false">SUM(AK134:AN134)</f>
        <v>30</v>
      </c>
      <c r="AP134" s="41" t="n">
        <f aca="false">K134+V134</f>
        <v>0</v>
      </c>
    </row>
    <row r="135" s="42" customFormat="true" ht="16.5" hidden="true" customHeight="true" outlineLevel="0" collapsed="false">
      <c r="A135" s="63" t="s">
        <v>127</v>
      </c>
      <c r="B135" s="30" t="s">
        <v>538</v>
      </c>
      <c r="C135" s="31" t="s">
        <v>539</v>
      </c>
      <c r="D135" s="215" t="s">
        <v>128</v>
      </c>
      <c r="E135" s="31" t="n">
        <v>12</v>
      </c>
      <c r="F135" s="31" t="n">
        <v>7</v>
      </c>
      <c r="G135" s="31" t="n">
        <v>44</v>
      </c>
      <c r="H135" s="31"/>
      <c r="I135" s="31" t="n">
        <v>44</v>
      </c>
      <c r="J135" s="31"/>
      <c r="K135" s="31"/>
      <c r="L135" s="31" t="n">
        <v>4</v>
      </c>
      <c r="M135" s="31"/>
      <c r="N135" s="33" t="n">
        <f aca="false">E135*F135+H135+J135+K135+L135+M135</f>
        <v>88</v>
      </c>
      <c r="O135" s="36"/>
      <c r="P135" s="36" t="n">
        <v>17</v>
      </c>
      <c r="Q135" s="31"/>
      <c r="R135" s="31"/>
      <c r="S135" s="31"/>
      <c r="T135" s="31"/>
      <c r="U135" s="31"/>
      <c r="V135" s="31"/>
      <c r="W135" s="31"/>
      <c r="X135" s="31"/>
      <c r="Y135" s="31"/>
      <c r="Z135" s="36" t="n">
        <f aca="false">P135*Q135+S135+U135+V135+W135+X135+Y135</f>
        <v>0</v>
      </c>
      <c r="AA135" s="36" t="n">
        <f aca="false">N135+Z135</f>
        <v>88</v>
      </c>
      <c r="AB135" s="47" t="s">
        <v>87</v>
      </c>
      <c r="AC135" s="31"/>
      <c r="AD135" s="31"/>
      <c r="AE135" s="36" t="n">
        <f aca="false">P135*Q135</f>
        <v>0</v>
      </c>
      <c r="AF135" s="38"/>
      <c r="AG135" s="39" t="str">
        <f aca="false">AB135</f>
        <v>Галкина М.В.</v>
      </c>
      <c r="AH135" s="39" t="str">
        <f aca="false">C135</f>
        <v>2ОСАТ11-6</v>
      </c>
      <c r="AI135" s="40" t="str">
        <f aca="false">B135</f>
        <v>19</v>
      </c>
      <c r="AJ135" s="39" t="str">
        <f aca="false">CONCATENATE(A135," ",D135)</f>
        <v>ОП.09 Техническая  механика</v>
      </c>
      <c r="AK135" s="39" t="n">
        <f aca="false">E135*F135+P135*Q135+H135+J135+S135+U135</f>
        <v>84</v>
      </c>
      <c r="AL135" s="39" t="n">
        <f aca="false">L135+W135</f>
        <v>4</v>
      </c>
      <c r="AM135" s="39" t="n">
        <f aca="false">M135+X135</f>
        <v>0</v>
      </c>
      <c r="AN135" s="39" t="n">
        <f aca="false">Y135</f>
        <v>0</v>
      </c>
      <c r="AO135" s="39" t="n">
        <f aca="false">SUM(AK135:AN135)</f>
        <v>88</v>
      </c>
      <c r="AP135" s="41" t="n">
        <f aca="false">K135+V135</f>
        <v>0</v>
      </c>
    </row>
    <row r="136" s="42" customFormat="true" ht="16.5" hidden="true" customHeight="true" outlineLevel="0" collapsed="false">
      <c r="A136" s="49" t="s">
        <v>129</v>
      </c>
      <c r="B136" s="30" t="s">
        <v>538</v>
      </c>
      <c r="C136" s="31" t="s">
        <v>539</v>
      </c>
      <c r="D136" s="216" t="s">
        <v>130</v>
      </c>
      <c r="E136" s="31" t="n">
        <v>12</v>
      </c>
      <c r="F136" s="31" t="n">
        <v>4</v>
      </c>
      <c r="G136" s="31" t="n">
        <v>18</v>
      </c>
      <c r="H136" s="31"/>
      <c r="I136" s="31" t="n">
        <v>18</v>
      </c>
      <c r="J136" s="31"/>
      <c r="K136" s="31"/>
      <c r="L136" s="31" t="n">
        <v>4</v>
      </c>
      <c r="M136" s="31"/>
      <c r="N136" s="33" t="n">
        <f aca="false">E136*F136+H136+J136+K136+L136+M136</f>
        <v>52</v>
      </c>
      <c r="O136" s="36"/>
      <c r="P136" s="36" t="n">
        <v>17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6" t="n">
        <f aca="false">P136*Q136+S136+U136+V136+W136+X136+Y136</f>
        <v>0</v>
      </c>
      <c r="AA136" s="36" t="n">
        <f aca="false">N136+Z136</f>
        <v>52</v>
      </c>
      <c r="AB136" s="31" t="s">
        <v>102</v>
      </c>
      <c r="AC136" s="31"/>
      <c r="AD136" s="31"/>
      <c r="AE136" s="36" t="n">
        <f aca="false">P136*Q136</f>
        <v>0</v>
      </c>
      <c r="AF136" s="38"/>
      <c r="AG136" s="39" t="str">
        <f aca="false">AB136</f>
        <v>Желтиков В.К.</v>
      </c>
      <c r="AH136" s="39" t="str">
        <f aca="false">C136</f>
        <v>2ОСАТ11-6</v>
      </c>
      <c r="AI136" s="40" t="str">
        <f aca="false">B136</f>
        <v>19</v>
      </c>
      <c r="AJ136" s="39" t="str">
        <f aca="false">CONCATENATE(A136," ",D136)</f>
        <v>ОП.11 САПР технологических процессов и информационные технологии в профессиональной деятельности</v>
      </c>
      <c r="AK136" s="39" t="n">
        <f aca="false">E136*F136+P136*Q136+H136+J136+S136+U136</f>
        <v>48</v>
      </c>
      <c r="AL136" s="39" t="n">
        <f aca="false">L136+W136</f>
        <v>4</v>
      </c>
      <c r="AM136" s="39" t="n">
        <f aca="false">M136+X136</f>
        <v>0</v>
      </c>
      <c r="AN136" s="39" t="n">
        <f aca="false">Y136</f>
        <v>0</v>
      </c>
      <c r="AO136" s="39" t="n">
        <f aca="false">SUM(AK136:AN136)</f>
        <v>52</v>
      </c>
      <c r="AP136" s="41" t="n">
        <f aca="false">K136+V136</f>
        <v>0</v>
      </c>
    </row>
    <row r="137" s="42" customFormat="true" ht="16.5" hidden="true" customHeight="true" outlineLevel="0" collapsed="false">
      <c r="A137" s="49" t="s">
        <v>131</v>
      </c>
      <c r="B137" s="30" t="s">
        <v>538</v>
      </c>
      <c r="C137" s="31" t="s">
        <v>539</v>
      </c>
      <c r="D137" s="66" t="s">
        <v>132</v>
      </c>
      <c r="E137" s="31" t="n">
        <v>12</v>
      </c>
      <c r="F137" s="31" t="n">
        <v>2</v>
      </c>
      <c r="G137" s="31" t="n">
        <v>48</v>
      </c>
      <c r="H137" s="31"/>
      <c r="I137" s="31"/>
      <c r="J137" s="31"/>
      <c r="K137" s="31"/>
      <c r="L137" s="31"/>
      <c r="M137" s="31"/>
      <c r="N137" s="33" t="n">
        <f aca="false">E137*F137+H137+J137+K137+L137+M137</f>
        <v>24</v>
      </c>
      <c r="O137" s="36"/>
      <c r="P137" s="36" t="n">
        <v>17</v>
      </c>
      <c r="Q137" s="31" t="n">
        <v>3</v>
      </c>
      <c r="R137" s="31"/>
      <c r="S137" s="31"/>
      <c r="T137" s="31"/>
      <c r="U137" s="31"/>
      <c r="V137" s="31"/>
      <c r="W137" s="31"/>
      <c r="X137" s="31"/>
      <c r="Y137" s="31"/>
      <c r="Z137" s="36" t="n">
        <f aca="false">P137*Q137+S137+U137+V137+W137+X137+Y137</f>
        <v>51</v>
      </c>
      <c r="AA137" s="36" t="n">
        <f aca="false">N137+Z137</f>
        <v>75</v>
      </c>
      <c r="AB137" s="54" t="s">
        <v>237</v>
      </c>
      <c r="AC137" s="31"/>
      <c r="AD137" s="31"/>
      <c r="AE137" s="36" t="n">
        <f aca="false">P137*Q137</f>
        <v>51</v>
      </c>
      <c r="AF137" s="38"/>
      <c r="AG137" s="39" t="str">
        <f aca="false">AB137</f>
        <v>Симонов В.Г.</v>
      </c>
      <c r="AH137" s="39" t="str">
        <f aca="false">C137</f>
        <v>2ОСАТ11-6</v>
      </c>
      <c r="AI137" s="40" t="str">
        <f aca="false">B137</f>
        <v>19</v>
      </c>
      <c r="AJ137" s="39" t="str">
        <f aca="false">CONCATENATE(A137," ",D137)</f>
        <v>ОП.15 Безопасность жизнедеятельности</v>
      </c>
      <c r="AK137" s="39" t="n">
        <f aca="false">E137*F137+P137*Q137+H137+J137+S137+U137</f>
        <v>75</v>
      </c>
      <c r="AL137" s="39" t="n">
        <f aca="false">L137+W137</f>
        <v>0</v>
      </c>
      <c r="AM137" s="39" t="n">
        <f aca="false">M137+X137</f>
        <v>0</v>
      </c>
      <c r="AN137" s="39" t="n">
        <f aca="false">Y137</f>
        <v>0</v>
      </c>
      <c r="AO137" s="39" t="n">
        <f aca="false">SUM(AK137:AN137)</f>
        <v>75</v>
      </c>
      <c r="AP137" s="41" t="n">
        <f aca="false">K137+V137</f>
        <v>0</v>
      </c>
    </row>
    <row r="138" s="42" customFormat="true" ht="16.5" hidden="true" customHeight="true" outlineLevel="0" collapsed="false">
      <c r="A138" s="63" t="s">
        <v>100</v>
      </c>
      <c r="B138" s="30" t="s">
        <v>538</v>
      </c>
      <c r="C138" s="31" t="s">
        <v>539</v>
      </c>
      <c r="D138" s="215" t="s">
        <v>101</v>
      </c>
      <c r="E138" s="31" t="n">
        <v>12</v>
      </c>
      <c r="F138" s="31" t="n">
        <v>4</v>
      </c>
      <c r="G138" s="31" t="n">
        <v>20</v>
      </c>
      <c r="H138" s="31"/>
      <c r="I138" s="31" t="n">
        <v>20</v>
      </c>
      <c r="J138" s="31"/>
      <c r="K138" s="31"/>
      <c r="L138" s="31" t="n">
        <v>4</v>
      </c>
      <c r="M138" s="31" t="n">
        <v>8</v>
      </c>
      <c r="N138" s="33" t="n">
        <f aca="false">E138*F138+H138+J138+K138+L138+M138</f>
        <v>60</v>
      </c>
      <c r="O138" s="36"/>
      <c r="P138" s="36" t="n">
        <v>17</v>
      </c>
      <c r="Q138" s="31"/>
      <c r="R138" s="31"/>
      <c r="S138" s="31"/>
      <c r="T138" s="31"/>
      <c r="U138" s="31"/>
      <c r="V138" s="31"/>
      <c r="W138" s="31"/>
      <c r="X138" s="31"/>
      <c r="Y138" s="31"/>
      <c r="Z138" s="36" t="n">
        <f aca="false">P138*Q138+S138+U138+V138+W138+X138+Y138</f>
        <v>0</v>
      </c>
      <c r="AA138" s="36" t="n">
        <f aca="false">N138+Z138</f>
        <v>60</v>
      </c>
      <c r="AB138" s="31" t="s">
        <v>102</v>
      </c>
      <c r="AC138" s="31" t="s">
        <v>540</v>
      </c>
      <c r="AD138" s="31"/>
      <c r="AE138" s="36" t="n">
        <f aca="false">P138*Q138</f>
        <v>0</v>
      </c>
      <c r="AF138" s="38"/>
      <c r="AG138" s="39" t="str">
        <f aca="false">AB138</f>
        <v>Желтиков В.К.</v>
      </c>
      <c r="AH138" s="39" t="str">
        <f aca="false">C138</f>
        <v>2ОСАТ11-6</v>
      </c>
      <c r="AI138" s="40" t="str">
        <f aca="false">B138</f>
        <v>19</v>
      </c>
      <c r="AJ138" s="39" t="str">
        <f aca="false">CONCATENATE(A138," ",D138)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138" s="39" t="n">
        <f aca="false">E138*F138+P138*Q138+H138+J138+S138+U138</f>
        <v>48</v>
      </c>
      <c r="AL138" s="39" t="n">
        <f aca="false">L138+W138</f>
        <v>4</v>
      </c>
      <c r="AM138" s="39" t="n">
        <f aca="false">M138+X138</f>
        <v>8</v>
      </c>
      <c r="AN138" s="39" t="n">
        <f aca="false">Y138</f>
        <v>0</v>
      </c>
      <c r="AO138" s="39" t="n">
        <f aca="false">SUM(AK138:AN138)</f>
        <v>60</v>
      </c>
      <c r="AP138" s="41" t="n">
        <f aca="false">K138+V138</f>
        <v>0</v>
      </c>
    </row>
    <row r="139" s="42" customFormat="true" ht="16.5" hidden="true" customHeight="true" outlineLevel="0" collapsed="false">
      <c r="A139" s="63" t="s">
        <v>104</v>
      </c>
      <c r="B139" s="30" t="s">
        <v>538</v>
      </c>
      <c r="C139" s="31" t="s">
        <v>539</v>
      </c>
      <c r="D139" s="101" t="s">
        <v>105</v>
      </c>
      <c r="E139" s="31" t="n">
        <v>12</v>
      </c>
      <c r="F139" s="31" t="n">
        <v>5</v>
      </c>
      <c r="G139" s="31" t="n">
        <v>40</v>
      </c>
      <c r="H139" s="31" t="n">
        <v>-20</v>
      </c>
      <c r="I139" s="31"/>
      <c r="J139" s="31" t="n">
        <v>-30</v>
      </c>
      <c r="K139" s="31" t="n">
        <v>19</v>
      </c>
      <c r="L139" s="31" t="n">
        <v>4</v>
      </c>
      <c r="M139" s="31" t="n">
        <v>8</v>
      </c>
      <c r="N139" s="33" t="n">
        <f aca="false">E139*F139+H139+J139+K139+L139+M139</f>
        <v>41</v>
      </c>
      <c r="O139" s="36"/>
      <c r="P139" s="36" t="n">
        <v>17</v>
      </c>
      <c r="Q139" s="31"/>
      <c r="R139" s="31"/>
      <c r="S139" s="31"/>
      <c r="T139" s="31"/>
      <c r="U139" s="31"/>
      <c r="V139" s="31"/>
      <c r="W139" s="31"/>
      <c r="X139" s="31"/>
      <c r="Y139" s="31"/>
      <c r="Z139" s="36" t="n">
        <f aca="false">P139*Q139+S139+U139+V139+W139+X139+Y139</f>
        <v>0</v>
      </c>
      <c r="AA139" s="36" t="n">
        <f aca="false">N139+Z139</f>
        <v>41</v>
      </c>
      <c r="AB139" s="284" t="s">
        <v>106</v>
      </c>
      <c r="AC139" s="31" t="s">
        <v>540</v>
      </c>
      <c r="AD139" s="31"/>
      <c r="AE139" s="36" t="n">
        <f aca="false">P139*Q139</f>
        <v>0</v>
      </c>
      <c r="AF139" s="38" t="n">
        <f aca="false">AA139-L139-M139-W139-X139</f>
        <v>29</v>
      </c>
      <c r="AG139" s="39" t="str">
        <f aca="false">AB139</f>
        <v>Ванин В.А.</v>
      </c>
      <c r="AH139" s="39" t="str">
        <f aca="false">C139</f>
        <v>2ОСАТ11-6</v>
      </c>
      <c r="AI139" s="40" t="str">
        <f aca="false">B139</f>
        <v>19</v>
      </c>
      <c r="AJ139" s="39" t="str">
        <f aca="false">CONCATENATE(A139," ",D139)</f>
        <v>МДК.01.02 Тестирование разработанной модели элементов систем автоматизации с формированием пакета технической документации</v>
      </c>
      <c r="AK139" s="39" t="n">
        <f aca="false">E139*F139+P139*Q139+H139+J139+S139+U139</f>
        <v>10</v>
      </c>
      <c r="AL139" s="39" t="n">
        <f aca="false">L139+W139</f>
        <v>4</v>
      </c>
      <c r="AM139" s="39" t="n">
        <f aca="false">M139+X139</f>
        <v>8</v>
      </c>
      <c r="AN139" s="39" t="n">
        <f aca="false">Y139</f>
        <v>0</v>
      </c>
      <c r="AO139" s="39" t="n">
        <f aca="false">SUM(AK139:AN139)</f>
        <v>22</v>
      </c>
      <c r="AP139" s="41" t="n">
        <f aca="false">K139+V139</f>
        <v>19</v>
      </c>
    </row>
    <row r="140" s="42" customFormat="true" ht="16.5" hidden="true" customHeight="true" outlineLevel="0" collapsed="false">
      <c r="A140" s="63" t="s">
        <v>104</v>
      </c>
      <c r="B140" s="30" t="s">
        <v>57</v>
      </c>
      <c r="C140" s="31" t="s">
        <v>536</v>
      </c>
      <c r="D140" s="101" t="s">
        <v>105</v>
      </c>
      <c r="E140" s="31" t="n">
        <v>12</v>
      </c>
      <c r="F140" s="31"/>
      <c r="G140" s="31"/>
      <c r="H140" s="31" t="n">
        <v>20</v>
      </c>
      <c r="I140" s="31"/>
      <c r="J140" s="31"/>
      <c r="K140" s="31"/>
      <c r="L140" s="31"/>
      <c r="M140" s="31"/>
      <c r="N140" s="33" t="n">
        <f aca="false">E140*F140+H140+J140+K140+L140+M140</f>
        <v>20</v>
      </c>
      <c r="O140" s="36"/>
      <c r="P140" s="36" t="n">
        <v>17</v>
      </c>
      <c r="Q140" s="31"/>
      <c r="R140" s="31"/>
      <c r="S140" s="31"/>
      <c r="T140" s="31"/>
      <c r="U140" s="31"/>
      <c r="V140" s="31"/>
      <c r="W140" s="31"/>
      <c r="X140" s="31"/>
      <c r="Y140" s="31"/>
      <c r="Z140" s="36" t="n">
        <f aca="false">P140*Q140+S140+U140+V140+W140+X140+Y140</f>
        <v>0</v>
      </c>
      <c r="AA140" s="36" t="n">
        <f aca="false">N140+Z140</f>
        <v>20</v>
      </c>
      <c r="AB140" s="47" t="s">
        <v>106</v>
      </c>
      <c r="AC140" s="31" t="s">
        <v>540</v>
      </c>
      <c r="AD140" s="31"/>
      <c r="AE140" s="36" t="n">
        <f aca="false">P140*Q140</f>
        <v>0</v>
      </c>
      <c r="AF140" s="38" t="n">
        <f aca="false">AA140-L140-M140-W140-X140</f>
        <v>20</v>
      </c>
      <c r="AG140" s="39" t="str">
        <f aca="false">AB140</f>
        <v>Ванин В.А.</v>
      </c>
      <c r="AH140" s="39" t="str">
        <f aca="false">C140</f>
        <v>2ОСАТ11-6а</v>
      </c>
      <c r="AI140" s="40" t="str">
        <f aca="false">B140</f>
        <v>10</v>
      </c>
      <c r="AJ140" s="39" t="str">
        <f aca="false">CONCATENATE(A140," ",D140)</f>
        <v>МДК.01.02 Тестирование разработанной модели элементов систем автоматизации с формированием пакета технической документации</v>
      </c>
      <c r="AK140" s="39" t="n">
        <f aca="false">E140*F140+P140*Q140+H140+J140+S140+U140</f>
        <v>20</v>
      </c>
      <c r="AL140" s="39" t="n">
        <f aca="false">L140+W140</f>
        <v>0</v>
      </c>
      <c r="AM140" s="39" t="n">
        <f aca="false">M140+X140</f>
        <v>0</v>
      </c>
      <c r="AN140" s="39" t="n">
        <f aca="false">Y140</f>
        <v>0</v>
      </c>
      <c r="AO140" s="39" t="n">
        <f aca="false">SUM(AK140:AN140)</f>
        <v>20</v>
      </c>
      <c r="AP140" s="41" t="n">
        <f aca="false">K140+V140</f>
        <v>0</v>
      </c>
    </row>
    <row r="141" s="42" customFormat="true" ht="16.5" hidden="true" customHeight="true" outlineLevel="0" collapsed="false">
      <c r="A141" s="63" t="s">
        <v>104</v>
      </c>
      <c r="B141" s="30" t="s">
        <v>119</v>
      </c>
      <c r="C141" s="31" t="s">
        <v>537</v>
      </c>
      <c r="D141" s="101" t="s">
        <v>105</v>
      </c>
      <c r="E141" s="31" t="n">
        <v>12</v>
      </c>
      <c r="F141" s="31"/>
      <c r="G141" s="31"/>
      <c r="H141" s="31" t="n">
        <v>20</v>
      </c>
      <c r="I141" s="31"/>
      <c r="J141" s="31"/>
      <c r="K141" s="31"/>
      <c r="L141" s="31"/>
      <c r="M141" s="31"/>
      <c r="N141" s="33" t="n">
        <f aca="false">E141*F141+H141+J141+K141+L141+M141</f>
        <v>20</v>
      </c>
      <c r="O141" s="36"/>
      <c r="P141" s="36" t="n">
        <v>17</v>
      </c>
      <c r="Q141" s="31"/>
      <c r="R141" s="31"/>
      <c r="S141" s="31"/>
      <c r="T141" s="31"/>
      <c r="U141" s="31"/>
      <c r="V141" s="31"/>
      <c r="W141" s="31"/>
      <c r="X141" s="31"/>
      <c r="Y141" s="31"/>
      <c r="Z141" s="36" t="n">
        <f aca="false">P141*Q141+S141+U141+V141+W141+X141+Y141</f>
        <v>0</v>
      </c>
      <c r="AA141" s="36" t="n">
        <f aca="false">N141+Z141</f>
        <v>20</v>
      </c>
      <c r="AB141" s="47" t="s">
        <v>69</v>
      </c>
      <c r="AC141" s="31" t="s">
        <v>540</v>
      </c>
      <c r="AD141" s="31"/>
      <c r="AE141" s="36" t="n">
        <f aca="false">P141*Q141</f>
        <v>0</v>
      </c>
      <c r="AF141" s="38" t="n">
        <f aca="false">AA141-L141-M141-W141-X141</f>
        <v>20</v>
      </c>
      <c r="AG141" s="39" t="str">
        <f aca="false">AB141</f>
        <v>вак. 2 п/гр</v>
      </c>
      <c r="AH141" s="39" t="str">
        <f aca="false">C141</f>
        <v>2ОСАТ11-6б</v>
      </c>
      <c r="AI141" s="40" t="str">
        <f aca="false">B141</f>
        <v>9</v>
      </c>
      <c r="AJ141" s="39" t="str">
        <f aca="false">CONCATENATE(A141," ",D141)</f>
        <v>МДК.01.02 Тестирование разработанной модели элементов систем автоматизации с формированием пакета технической документации</v>
      </c>
      <c r="AK141" s="39" t="n">
        <f aca="false">E141*F141+P141*Q141+H141+J141+S141+U141</f>
        <v>20</v>
      </c>
      <c r="AL141" s="39" t="n">
        <f aca="false">L141+W141</f>
        <v>0</v>
      </c>
      <c r="AM141" s="39" t="n">
        <f aca="false">M141+X141</f>
        <v>0</v>
      </c>
      <c r="AN141" s="39" t="n">
        <f aca="false">Y141</f>
        <v>0</v>
      </c>
      <c r="AO141" s="39" t="n">
        <f aca="false">SUM(AK141:AN141)</f>
        <v>20</v>
      </c>
      <c r="AP141" s="41" t="n">
        <f aca="false">K141+V141</f>
        <v>0</v>
      </c>
    </row>
    <row r="142" s="42" customFormat="true" ht="16.5" hidden="true" customHeight="true" outlineLevel="0" collapsed="false">
      <c r="A142" s="63" t="s">
        <v>104</v>
      </c>
      <c r="B142" s="30" t="s">
        <v>57</v>
      </c>
      <c r="C142" s="31" t="s">
        <v>536</v>
      </c>
      <c r="D142" s="101" t="s">
        <v>135</v>
      </c>
      <c r="E142" s="31" t="n">
        <v>12</v>
      </c>
      <c r="F142" s="31"/>
      <c r="G142" s="31"/>
      <c r="H142" s="31"/>
      <c r="I142" s="31"/>
      <c r="J142" s="31" t="n">
        <v>30</v>
      </c>
      <c r="K142" s="31"/>
      <c r="L142" s="31"/>
      <c r="M142" s="31"/>
      <c r="N142" s="33" t="n">
        <f aca="false">E142*F142+H142+J142+K142+L142+M142</f>
        <v>30</v>
      </c>
      <c r="O142" s="36"/>
      <c r="P142" s="36" t="n">
        <v>17</v>
      </c>
      <c r="Q142" s="31"/>
      <c r="R142" s="31"/>
      <c r="S142" s="31"/>
      <c r="T142" s="31"/>
      <c r="U142" s="31"/>
      <c r="V142" s="31"/>
      <c r="W142" s="31"/>
      <c r="X142" s="31"/>
      <c r="Y142" s="31"/>
      <c r="Z142" s="36" t="n">
        <f aca="false">P142*Q142+S142+U142+V142+W142+X142+Y142</f>
        <v>0</v>
      </c>
      <c r="AA142" s="36" t="n">
        <f aca="false">N142+Z142</f>
        <v>30</v>
      </c>
      <c r="AB142" s="284" t="s">
        <v>106</v>
      </c>
      <c r="AC142" s="31" t="s">
        <v>540</v>
      </c>
      <c r="AD142" s="31"/>
      <c r="AE142" s="36" t="n">
        <f aca="false">P142*Q142</f>
        <v>0</v>
      </c>
      <c r="AF142" s="38" t="n">
        <f aca="false">AA142-L142-M142-W142-X142</f>
        <v>30</v>
      </c>
      <c r="AG142" s="39" t="str">
        <f aca="false">AB142</f>
        <v>Ванин В.А.</v>
      </c>
      <c r="AH142" s="39" t="str">
        <f aca="false">C142</f>
        <v>2ОСАТ11-6а</v>
      </c>
      <c r="AI142" s="40" t="str">
        <f aca="false">B142</f>
        <v>10</v>
      </c>
      <c r="AJ142" s="39" t="str">
        <f aca="false">CONCATENATE(A142," ",D142)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42" s="39" t="n">
        <f aca="false">E142*F142+P142*Q142+H142+J142+S142+U142</f>
        <v>30</v>
      </c>
      <c r="AL142" s="39" t="n">
        <f aca="false">L142+W142</f>
        <v>0</v>
      </c>
      <c r="AM142" s="39" t="n">
        <f aca="false">M142+X142</f>
        <v>0</v>
      </c>
      <c r="AN142" s="39" t="n">
        <f aca="false">Y142</f>
        <v>0</v>
      </c>
      <c r="AO142" s="39" t="n">
        <f aca="false">SUM(AK142:AN142)</f>
        <v>30</v>
      </c>
      <c r="AP142" s="41" t="n">
        <f aca="false">K142+V142</f>
        <v>0</v>
      </c>
    </row>
    <row r="143" s="42" customFormat="true" ht="16.5" hidden="true" customHeight="true" outlineLevel="0" collapsed="false">
      <c r="A143" s="63" t="s">
        <v>104</v>
      </c>
      <c r="B143" s="30" t="s">
        <v>119</v>
      </c>
      <c r="C143" s="31" t="s">
        <v>537</v>
      </c>
      <c r="D143" s="101" t="s">
        <v>135</v>
      </c>
      <c r="E143" s="31" t="n">
        <v>12</v>
      </c>
      <c r="F143" s="31"/>
      <c r="G143" s="31"/>
      <c r="H143" s="31"/>
      <c r="I143" s="31"/>
      <c r="J143" s="31" t="n">
        <v>30</v>
      </c>
      <c r="K143" s="31"/>
      <c r="L143" s="31"/>
      <c r="M143" s="31"/>
      <c r="N143" s="33" t="n">
        <f aca="false">E143*F143+H143+J143+K143+L143+M143</f>
        <v>30</v>
      </c>
      <c r="O143" s="36"/>
      <c r="P143" s="36" t="n">
        <v>17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6" t="n">
        <f aca="false">P143*Q143+S143+U143+V143+W143+X143+Y143</f>
        <v>0</v>
      </c>
      <c r="AA143" s="36" t="n">
        <f aca="false">N143+Z143</f>
        <v>30</v>
      </c>
      <c r="AB143" s="284" t="s">
        <v>106</v>
      </c>
      <c r="AC143" s="31" t="s">
        <v>540</v>
      </c>
      <c r="AD143" s="31"/>
      <c r="AE143" s="36" t="n">
        <f aca="false">P143*Q143</f>
        <v>0</v>
      </c>
      <c r="AF143" s="38" t="n">
        <f aca="false">AA143-L143-M143-W143-X143</f>
        <v>30</v>
      </c>
      <c r="AG143" s="39" t="str">
        <f aca="false">AB143</f>
        <v>Ванин В.А.</v>
      </c>
      <c r="AH143" s="39" t="str">
        <f aca="false">C143</f>
        <v>2ОСАТ11-6б</v>
      </c>
      <c r="AI143" s="40" t="str">
        <f aca="false">B143</f>
        <v>9</v>
      </c>
      <c r="AJ143" s="39" t="str">
        <f aca="false">CONCATENATE(A143," ",D143)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43" s="39" t="n">
        <f aca="false">E143*F143+P143*Q143+H143+J143+S143+U143</f>
        <v>30</v>
      </c>
      <c r="AL143" s="39" t="n">
        <f aca="false">L143+W143</f>
        <v>0</v>
      </c>
      <c r="AM143" s="39" t="n">
        <f aca="false">M143+X143</f>
        <v>0</v>
      </c>
      <c r="AN143" s="39" t="n">
        <f aca="false">Y143</f>
        <v>0</v>
      </c>
      <c r="AO143" s="39" t="n">
        <f aca="false">SUM(AK143:AN143)</f>
        <v>30</v>
      </c>
      <c r="AP143" s="41" t="n">
        <f aca="false">K143+V143</f>
        <v>0</v>
      </c>
    </row>
    <row r="144" s="42" customFormat="true" ht="16.5" hidden="true" customHeight="true" outlineLevel="0" collapsed="false">
      <c r="A144" s="76" t="s">
        <v>136</v>
      </c>
      <c r="B144" s="30" t="s">
        <v>538</v>
      </c>
      <c r="C144" s="31" t="s">
        <v>539</v>
      </c>
      <c r="D144" s="101" t="s">
        <v>137</v>
      </c>
      <c r="E144" s="31" t="n">
        <v>12</v>
      </c>
      <c r="F144" s="31"/>
      <c r="G144" s="31"/>
      <c r="H144" s="31"/>
      <c r="I144" s="31"/>
      <c r="J144" s="31"/>
      <c r="K144" s="31"/>
      <c r="L144" s="31"/>
      <c r="M144" s="31"/>
      <c r="N144" s="33" t="n">
        <f aca="false">E144*F144+H144+J144+K144+L144+M144</f>
        <v>0</v>
      </c>
      <c r="O144" s="36"/>
      <c r="P144" s="36" t="n">
        <v>17</v>
      </c>
      <c r="Q144" s="31" t="n">
        <v>4</v>
      </c>
      <c r="R144" s="31" t="n">
        <v>20</v>
      </c>
      <c r="S144" s="31" t="n">
        <v>-20</v>
      </c>
      <c r="T144" s="31"/>
      <c r="U144" s="31"/>
      <c r="V144" s="31"/>
      <c r="W144" s="31"/>
      <c r="X144" s="31"/>
      <c r="Y144" s="31"/>
      <c r="Z144" s="36" t="n">
        <f aca="false">P144*Q144+S144+U144+V144+W144+X144+Y144</f>
        <v>48</v>
      </c>
      <c r="AA144" s="36" t="n">
        <f aca="false">N144+Z144</f>
        <v>48</v>
      </c>
      <c r="AB144" s="47" t="s">
        <v>68</v>
      </c>
      <c r="AC144" s="31"/>
      <c r="AD144" s="31"/>
      <c r="AE144" s="36" t="n">
        <f aca="false">P144*Q144</f>
        <v>68</v>
      </c>
      <c r="AF144" s="38"/>
      <c r="AG144" s="39" t="str">
        <f aca="false">AB144</f>
        <v>Макеев П.Д.</v>
      </c>
      <c r="AH144" s="39" t="str">
        <f aca="false">C144</f>
        <v>2ОСАТ11-6</v>
      </c>
      <c r="AI144" s="40" t="str">
        <f aca="false">B144</f>
        <v>19</v>
      </c>
      <c r="AJ144" s="39" t="str">
        <f aca="false">CONCATENATE(A144," ",D144)</f>
        <v>МДК.01.03 Основы лазерной обработки</v>
      </c>
      <c r="AK144" s="39" t="n">
        <f aca="false">E144*F144+P144*Q144+H144+J144+S144+U144</f>
        <v>48</v>
      </c>
      <c r="AL144" s="39" t="n">
        <f aca="false">L144+W144</f>
        <v>0</v>
      </c>
      <c r="AM144" s="39" t="n">
        <f aca="false">M144+X144</f>
        <v>0</v>
      </c>
      <c r="AN144" s="39" t="n">
        <f aca="false">Y144</f>
        <v>0</v>
      </c>
      <c r="AO144" s="39" t="n">
        <f aca="false">SUM(AK144:AN144)</f>
        <v>48</v>
      </c>
      <c r="AP144" s="41" t="n">
        <f aca="false">K144+V144</f>
        <v>0</v>
      </c>
    </row>
    <row r="145" s="42" customFormat="true" ht="16.5" hidden="true" customHeight="true" outlineLevel="0" collapsed="false">
      <c r="A145" s="76" t="s">
        <v>136</v>
      </c>
      <c r="B145" s="30" t="s">
        <v>57</v>
      </c>
      <c r="C145" s="31" t="s">
        <v>536</v>
      </c>
      <c r="D145" s="101" t="s">
        <v>137</v>
      </c>
      <c r="E145" s="31" t="n">
        <v>12</v>
      </c>
      <c r="F145" s="31"/>
      <c r="G145" s="31"/>
      <c r="H145" s="31"/>
      <c r="I145" s="31"/>
      <c r="J145" s="31"/>
      <c r="K145" s="31"/>
      <c r="L145" s="31"/>
      <c r="M145" s="31"/>
      <c r="N145" s="33" t="n">
        <f aca="false">E145*F145+H145+J145+K145+L145+M145</f>
        <v>0</v>
      </c>
      <c r="O145" s="36"/>
      <c r="P145" s="36" t="n">
        <v>17</v>
      </c>
      <c r="Q145" s="31"/>
      <c r="R145" s="31"/>
      <c r="S145" s="31" t="n">
        <v>20</v>
      </c>
      <c r="T145" s="31"/>
      <c r="U145" s="31"/>
      <c r="V145" s="31"/>
      <c r="W145" s="31"/>
      <c r="X145" s="31"/>
      <c r="Y145" s="31"/>
      <c r="Z145" s="36" t="n">
        <f aca="false">P145*Q145+S145+U145+V145+W145+X145+Y145</f>
        <v>20</v>
      </c>
      <c r="AA145" s="36" t="n">
        <f aca="false">N145+Z145</f>
        <v>20</v>
      </c>
      <c r="AB145" s="47" t="s">
        <v>68</v>
      </c>
      <c r="AC145" s="31"/>
      <c r="AD145" s="31"/>
      <c r="AE145" s="36" t="n">
        <f aca="false">P145*Q145</f>
        <v>0</v>
      </c>
      <c r="AF145" s="38"/>
      <c r="AG145" s="39" t="str">
        <f aca="false">AB145</f>
        <v>Макеев П.Д.</v>
      </c>
      <c r="AH145" s="39" t="str">
        <f aca="false">C145</f>
        <v>2ОСАТ11-6а</v>
      </c>
      <c r="AI145" s="40" t="str">
        <f aca="false">B145</f>
        <v>10</v>
      </c>
      <c r="AJ145" s="39" t="str">
        <f aca="false">CONCATENATE(A145," ",D145)</f>
        <v>МДК.01.03 Основы лазерной обработки</v>
      </c>
      <c r="AK145" s="39" t="n">
        <f aca="false">E145*F145+P145*Q145+H145+J145+S145+U145</f>
        <v>20</v>
      </c>
      <c r="AL145" s="39" t="n">
        <f aca="false">L145+W145</f>
        <v>0</v>
      </c>
      <c r="AM145" s="39" t="n">
        <f aca="false">M145+X145</f>
        <v>0</v>
      </c>
      <c r="AN145" s="39" t="n">
        <f aca="false">Y145</f>
        <v>0</v>
      </c>
      <c r="AO145" s="39" t="n">
        <f aca="false">SUM(AK145:AN145)</f>
        <v>20</v>
      </c>
      <c r="AP145" s="41" t="n">
        <f aca="false">K145+V145</f>
        <v>0</v>
      </c>
    </row>
    <row r="146" s="42" customFormat="true" ht="16.5" hidden="true" customHeight="true" outlineLevel="0" collapsed="false">
      <c r="A146" s="76" t="s">
        <v>136</v>
      </c>
      <c r="B146" s="30" t="s">
        <v>119</v>
      </c>
      <c r="C146" s="31" t="s">
        <v>537</v>
      </c>
      <c r="D146" s="101" t="s">
        <v>137</v>
      </c>
      <c r="E146" s="31" t="n">
        <v>12</v>
      </c>
      <c r="F146" s="31"/>
      <c r="G146" s="31"/>
      <c r="H146" s="31"/>
      <c r="I146" s="31"/>
      <c r="J146" s="31"/>
      <c r="K146" s="31"/>
      <c r="L146" s="31"/>
      <c r="M146" s="31"/>
      <c r="N146" s="33" t="n">
        <f aca="false">E146*F146+H146+J146+K146+L146+M146</f>
        <v>0</v>
      </c>
      <c r="O146" s="36"/>
      <c r="P146" s="36" t="n">
        <v>17</v>
      </c>
      <c r="Q146" s="31"/>
      <c r="R146" s="31"/>
      <c r="S146" s="31" t="n">
        <v>20</v>
      </c>
      <c r="T146" s="31"/>
      <c r="U146" s="31"/>
      <c r="V146" s="31"/>
      <c r="W146" s="31"/>
      <c r="X146" s="31"/>
      <c r="Y146" s="31"/>
      <c r="Z146" s="36" t="n">
        <f aca="false">P146*Q146+S146+U146+V146+W146+X146+Y146</f>
        <v>20</v>
      </c>
      <c r="AA146" s="36" t="n">
        <f aca="false">N146+Z146</f>
        <v>20</v>
      </c>
      <c r="AB146" s="47" t="s">
        <v>69</v>
      </c>
      <c r="AC146" s="31"/>
      <c r="AD146" s="31"/>
      <c r="AE146" s="36" t="n">
        <f aca="false">P146*Q146</f>
        <v>0</v>
      </c>
      <c r="AF146" s="38"/>
      <c r="AG146" s="39" t="str">
        <f aca="false">AB146</f>
        <v>вак. 2 п/гр</v>
      </c>
      <c r="AH146" s="39" t="str">
        <f aca="false">C146</f>
        <v>2ОСАТ11-6б</v>
      </c>
      <c r="AI146" s="40" t="str">
        <f aca="false">B146</f>
        <v>9</v>
      </c>
      <c r="AJ146" s="39" t="str">
        <f aca="false">CONCATENATE(A146," ",D146)</f>
        <v>МДК.01.03 Основы лазерной обработки</v>
      </c>
      <c r="AK146" s="39" t="n">
        <f aca="false">E146*F146+P146*Q146+H146+J146+S146+U146</f>
        <v>20</v>
      </c>
      <c r="AL146" s="39" t="n">
        <f aca="false">L146+W146</f>
        <v>0</v>
      </c>
      <c r="AM146" s="39" t="n">
        <f aca="false">M146+X146</f>
        <v>0</v>
      </c>
      <c r="AN146" s="39" t="n">
        <f aca="false">Y146</f>
        <v>0</v>
      </c>
      <c r="AO146" s="39" t="n">
        <f aca="false">SUM(AK146:AN146)</f>
        <v>20</v>
      </c>
      <c r="AP146" s="41" t="n">
        <f aca="false">K146+V146</f>
        <v>0</v>
      </c>
    </row>
    <row r="147" s="42" customFormat="true" ht="16.5" hidden="true" customHeight="true" outlineLevel="0" collapsed="false">
      <c r="A147" s="76" t="s">
        <v>138</v>
      </c>
      <c r="B147" s="30" t="s">
        <v>57</v>
      </c>
      <c r="C147" s="31" t="s">
        <v>536</v>
      </c>
      <c r="D147" s="101" t="s">
        <v>108</v>
      </c>
      <c r="E147" s="31" t="n">
        <v>1</v>
      </c>
      <c r="F147" s="31" t="n">
        <v>36</v>
      </c>
      <c r="G147" s="31"/>
      <c r="H147" s="31"/>
      <c r="I147" s="31"/>
      <c r="J147" s="31"/>
      <c r="K147" s="31"/>
      <c r="L147" s="31"/>
      <c r="M147" s="31"/>
      <c r="N147" s="33" t="n">
        <f aca="false">E147*F147+H147+J147+K147+L147+M147</f>
        <v>36</v>
      </c>
      <c r="O147" s="36"/>
      <c r="P147" s="36" t="n">
        <v>17</v>
      </c>
      <c r="Q147" s="31"/>
      <c r="R147" s="31"/>
      <c r="S147" s="31"/>
      <c r="T147" s="31"/>
      <c r="U147" s="31"/>
      <c r="V147" s="31"/>
      <c r="W147" s="31"/>
      <c r="X147" s="31"/>
      <c r="Y147" s="31"/>
      <c r="Z147" s="36" t="n">
        <f aca="false">P147*Q147+S147+U147+V147+W147+X147+Y147</f>
        <v>0</v>
      </c>
      <c r="AA147" s="36" t="n">
        <f aca="false">N147+Z147</f>
        <v>36</v>
      </c>
      <c r="AB147" s="73" t="s">
        <v>464</v>
      </c>
      <c r="AC147" s="31"/>
      <c r="AD147" s="31"/>
      <c r="AE147" s="36" t="n">
        <f aca="false">P147*Q147</f>
        <v>0</v>
      </c>
      <c r="AF147" s="38"/>
      <c r="AG147" s="39" t="str">
        <f aca="false">AB147</f>
        <v>Устинов Д.Ю.</v>
      </c>
      <c r="AH147" s="39" t="str">
        <f aca="false">C147</f>
        <v>2ОСАТ11-6а</v>
      </c>
      <c r="AI147" s="40" t="str">
        <f aca="false">B147</f>
        <v>10</v>
      </c>
      <c r="AJ147" s="39" t="str">
        <f aca="false">CONCATENATE(A147," ",D147)</f>
        <v>УП.01 Учебная практика</v>
      </c>
      <c r="AK147" s="39" t="n">
        <f aca="false">E147*F147+P147*Q147+H147+J147+S147+U147</f>
        <v>36</v>
      </c>
      <c r="AL147" s="39" t="n">
        <f aca="false">L147+W147</f>
        <v>0</v>
      </c>
      <c r="AM147" s="39" t="n">
        <f aca="false">M147+X147</f>
        <v>0</v>
      </c>
      <c r="AN147" s="39" t="n">
        <f aca="false">Y147</f>
        <v>0</v>
      </c>
      <c r="AO147" s="39" t="n">
        <f aca="false">SUM(AK147:AN147)</f>
        <v>36</v>
      </c>
      <c r="AP147" s="41" t="n">
        <f aca="false">K147+V147</f>
        <v>0</v>
      </c>
    </row>
    <row r="148" s="42" customFormat="true" ht="16.5" hidden="true" customHeight="true" outlineLevel="0" collapsed="false">
      <c r="A148" s="76" t="s">
        <v>138</v>
      </c>
      <c r="B148" s="30" t="s">
        <v>119</v>
      </c>
      <c r="C148" s="31" t="s">
        <v>537</v>
      </c>
      <c r="D148" s="101" t="s">
        <v>108</v>
      </c>
      <c r="E148" s="31" t="n">
        <v>1</v>
      </c>
      <c r="F148" s="31" t="n">
        <v>36</v>
      </c>
      <c r="G148" s="31"/>
      <c r="H148" s="31"/>
      <c r="I148" s="31"/>
      <c r="J148" s="31"/>
      <c r="K148" s="31"/>
      <c r="L148" s="31"/>
      <c r="M148" s="31"/>
      <c r="N148" s="33" t="n">
        <f aca="false">E148*F148+H148+J148+K148+L148+M148</f>
        <v>36</v>
      </c>
      <c r="O148" s="36"/>
      <c r="P148" s="36" t="n">
        <v>17</v>
      </c>
      <c r="Q148" s="31"/>
      <c r="R148" s="31"/>
      <c r="S148" s="31"/>
      <c r="T148" s="31"/>
      <c r="U148" s="31"/>
      <c r="V148" s="31"/>
      <c r="W148" s="31"/>
      <c r="X148" s="31"/>
      <c r="Y148" s="31"/>
      <c r="Z148" s="36" t="n">
        <f aca="false">P148*Q148+S148+U148+V148+W148+X148+Y148</f>
        <v>0</v>
      </c>
      <c r="AA148" s="36" t="n">
        <f aca="false">N148+Z148</f>
        <v>36</v>
      </c>
      <c r="AB148" s="73" t="s">
        <v>68</v>
      </c>
      <c r="AC148" s="31"/>
      <c r="AD148" s="31"/>
      <c r="AE148" s="36"/>
      <c r="AF148" s="38"/>
      <c r="AG148" s="39" t="str">
        <f aca="false">AB148</f>
        <v>Макеев П.Д.</v>
      </c>
      <c r="AH148" s="39" t="str">
        <f aca="false">C148</f>
        <v>2ОСАТ11-6б</v>
      </c>
      <c r="AI148" s="40" t="str">
        <f aca="false">B148</f>
        <v>9</v>
      </c>
      <c r="AJ148" s="39" t="str">
        <f aca="false">CONCATENATE(A148," ",D148)</f>
        <v>УП.01 Учебная практика</v>
      </c>
      <c r="AK148" s="39" t="n">
        <f aca="false">E148*F148+P148*Q148+H148+J148+S148+U148</f>
        <v>36</v>
      </c>
      <c r="AL148" s="39" t="n">
        <f aca="false">L148+W148</f>
        <v>0</v>
      </c>
      <c r="AM148" s="39" t="n">
        <f aca="false">M148+X148</f>
        <v>0</v>
      </c>
      <c r="AN148" s="39" t="n">
        <f aca="false">Y148</f>
        <v>0</v>
      </c>
      <c r="AO148" s="39" t="n">
        <f aca="false">SUM(AK148:AN148)</f>
        <v>36</v>
      </c>
      <c r="AP148" s="41" t="n">
        <f aca="false">K148+V148</f>
        <v>0</v>
      </c>
    </row>
    <row r="149" s="42" customFormat="true" ht="16.5" hidden="true" customHeight="true" outlineLevel="0" collapsed="false">
      <c r="A149" s="76" t="s">
        <v>139</v>
      </c>
      <c r="B149" s="30" t="s">
        <v>538</v>
      </c>
      <c r="C149" s="31" t="s">
        <v>539</v>
      </c>
      <c r="D149" s="101" t="s">
        <v>140</v>
      </c>
      <c r="E149" s="31" t="n">
        <v>12</v>
      </c>
      <c r="F149" s="31"/>
      <c r="G149" s="31"/>
      <c r="H149" s="31"/>
      <c r="I149" s="31"/>
      <c r="J149" s="31"/>
      <c r="K149" s="31"/>
      <c r="L149" s="31"/>
      <c r="M149" s="31"/>
      <c r="N149" s="33" t="n">
        <f aca="false">E149*F149+H149+J149+K149+L149+M149</f>
        <v>0</v>
      </c>
      <c r="O149" s="36"/>
      <c r="P149" s="36" t="n">
        <v>2</v>
      </c>
      <c r="Q149" s="31" t="n">
        <v>9</v>
      </c>
      <c r="R149" s="31"/>
      <c r="S149" s="31"/>
      <c r="T149" s="31"/>
      <c r="U149" s="31"/>
      <c r="V149" s="31"/>
      <c r="W149" s="31"/>
      <c r="X149" s="31"/>
      <c r="Y149" s="31"/>
      <c r="Z149" s="36" t="n">
        <f aca="false">P149*Q149+S149+U149+V149+W149+X149+Y149</f>
        <v>18</v>
      </c>
      <c r="AA149" s="36" t="n">
        <f aca="false">N149+Z149</f>
        <v>18</v>
      </c>
      <c r="AB149" s="36" t="s">
        <v>141</v>
      </c>
      <c r="AC149" s="31"/>
      <c r="AD149" s="31"/>
      <c r="AE149" s="36" t="n">
        <f aca="false">P149*Q149</f>
        <v>18</v>
      </c>
      <c r="AF149" s="38"/>
      <c r="AG149" s="39" t="str">
        <f aca="false">AB149</f>
        <v>Османов Э.З.</v>
      </c>
      <c r="AH149" s="39" t="str">
        <f aca="false">C149</f>
        <v>2ОСАТ11-6</v>
      </c>
      <c r="AI149" s="40" t="str">
        <f aca="false">B149</f>
        <v>19</v>
      </c>
      <c r="AJ149" s="39" t="str">
        <f aca="false">CONCATENATE(A149," ",D149)</f>
        <v>ПП.01 Производственная практика (по профилю специальности)</v>
      </c>
      <c r="AK149" s="39" t="n">
        <f aca="false">E149*F149+P149*Q149+H149+J149+S149+U149</f>
        <v>18</v>
      </c>
      <c r="AL149" s="39" t="n">
        <f aca="false">L149+W149</f>
        <v>0</v>
      </c>
      <c r="AM149" s="39" t="n">
        <f aca="false">M149+X149</f>
        <v>0</v>
      </c>
      <c r="AN149" s="39" t="n">
        <f aca="false">Y149</f>
        <v>0</v>
      </c>
      <c r="AO149" s="39" t="n">
        <f aca="false">SUM(AK149:AN149)</f>
        <v>18</v>
      </c>
      <c r="AP149" s="41" t="n">
        <f aca="false">K149+V149</f>
        <v>0</v>
      </c>
    </row>
    <row r="150" s="42" customFormat="true" ht="16.5" hidden="true" customHeight="true" outlineLevel="0" collapsed="false">
      <c r="A150" s="76" t="s">
        <v>139</v>
      </c>
      <c r="B150" s="30" t="s">
        <v>538</v>
      </c>
      <c r="C150" s="31" t="s">
        <v>539</v>
      </c>
      <c r="D150" s="101" t="s">
        <v>140</v>
      </c>
      <c r="E150" s="31" t="n">
        <v>12</v>
      </c>
      <c r="F150" s="31"/>
      <c r="G150" s="31"/>
      <c r="H150" s="31"/>
      <c r="I150" s="31"/>
      <c r="J150" s="31"/>
      <c r="K150" s="31"/>
      <c r="L150" s="31"/>
      <c r="M150" s="31"/>
      <c r="N150" s="33" t="n">
        <f aca="false">E150*F150+H150+J150+K150+L150+M150</f>
        <v>0</v>
      </c>
      <c r="O150" s="36"/>
      <c r="P150" s="36" t="n">
        <v>2</v>
      </c>
      <c r="Q150" s="31" t="n">
        <v>9</v>
      </c>
      <c r="R150" s="31"/>
      <c r="S150" s="31"/>
      <c r="T150" s="31"/>
      <c r="U150" s="31"/>
      <c r="V150" s="31"/>
      <c r="W150" s="31"/>
      <c r="X150" s="31"/>
      <c r="Y150" s="31"/>
      <c r="Z150" s="36" t="n">
        <f aca="false">P150*Q150+S150+U150+V150+W150+X150+Y150</f>
        <v>18</v>
      </c>
      <c r="AA150" s="36" t="n">
        <f aca="false">N150+Z150</f>
        <v>18</v>
      </c>
      <c r="AB150" s="285" t="s">
        <v>118</v>
      </c>
      <c r="AC150" s="286" t="s">
        <v>722</v>
      </c>
      <c r="AD150" s="31"/>
      <c r="AE150" s="36" t="n">
        <f aca="false">P150*Q150</f>
        <v>18</v>
      </c>
      <c r="AF150" s="38"/>
      <c r="AG150" s="39" t="str">
        <f aca="false">AB150</f>
        <v>Семигин К.С.</v>
      </c>
      <c r="AH150" s="39" t="str">
        <f aca="false">C150</f>
        <v>2ОСАТ11-6</v>
      </c>
      <c r="AI150" s="40" t="str">
        <f aca="false">B150</f>
        <v>19</v>
      </c>
      <c r="AJ150" s="39" t="str">
        <f aca="false">CONCATENATE(A150," ",D150)</f>
        <v>ПП.01 Производственная практика (по профилю специальности)</v>
      </c>
      <c r="AK150" s="39" t="n">
        <f aca="false">E150*F150+P150*Q150+H150+J150+S150+U150</f>
        <v>18</v>
      </c>
      <c r="AL150" s="39" t="n">
        <f aca="false">L150+W150</f>
        <v>0</v>
      </c>
      <c r="AM150" s="39" t="n">
        <f aca="false">M150+X150</f>
        <v>0</v>
      </c>
      <c r="AN150" s="39" t="n">
        <f aca="false">Y150</f>
        <v>0</v>
      </c>
      <c r="AO150" s="39" t="n">
        <f aca="false">SUM(AK150:AN150)</f>
        <v>18</v>
      </c>
      <c r="AP150" s="41" t="n">
        <f aca="false">K150+V150</f>
        <v>0</v>
      </c>
    </row>
    <row r="151" s="42" customFormat="true" ht="16.5" hidden="true" customHeight="true" outlineLevel="0" collapsed="false">
      <c r="A151" s="76" t="s">
        <v>139</v>
      </c>
      <c r="B151" s="30" t="s">
        <v>538</v>
      </c>
      <c r="C151" s="31" t="s">
        <v>539</v>
      </c>
      <c r="D151" s="101" t="s">
        <v>140</v>
      </c>
      <c r="E151" s="31" t="n">
        <v>12</v>
      </c>
      <c r="F151" s="31"/>
      <c r="G151" s="31"/>
      <c r="H151" s="31"/>
      <c r="I151" s="31"/>
      <c r="J151" s="31"/>
      <c r="K151" s="31"/>
      <c r="L151" s="31"/>
      <c r="M151" s="31"/>
      <c r="N151" s="33" t="n">
        <f aca="false">E151*F151+H151+J151+K151+L151+M151</f>
        <v>0</v>
      </c>
      <c r="O151" s="36"/>
      <c r="P151" s="36" t="n">
        <v>2</v>
      </c>
      <c r="Q151" s="31" t="n">
        <v>9</v>
      </c>
      <c r="R151" s="31"/>
      <c r="S151" s="31"/>
      <c r="T151" s="31"/>
      <c r="U151" s="31"/>
      <c r="V151" s="31"/>
      <c r="W151" s="31"/>
      <c r="X151" s="31"/>
      <c r="Y151" s="31"/>
      <c r="Z151" s="36" t="n">
        <f aca="false">P151*Q151+S151+U151+V151+W151+X151+Y151</f>
        <v>18</v>
      </c>
      <c r="AA151" s="36" t="n">
        <f aca="false">N151+Z151</f>
        <v>18</v>
      </c>
      <c r="AB151" s="36" t="s">
        <v>68</v>
      </c>
      <c r="AC151" s="31"/>
      <c r="AD151" s="31"/>
      <c r="AE151" s="36" t="n">
        <f aca="false">P151*Q151</f>
        <v>18</v>
      </c>
      <c r="AF151" s="38"/>
      <c r="AG151" s="39" t="str">
        <f aca="false">AB151</f>
        <v>Макеев П.Д.</v>
      </c>
      <c r="AH151" s="39" t="str">
        <f aca="false">C151</f>
        <v>2ОСАТ11-6</v>
      </c>
      <c r="AI151" s="40" t="str">
        <f aca="false">B151</f>
        <v>19</v>
      </c>
      <c r="AJ151" s="39" t="str">
        <f aca="false">CONCATENATE(A151," ",D151)</f>
        <v>ПП.01 Производственная практика (по профилю специальности)</v>
      </c>
      <c r="AK151" s="39" t="n">
        <f aca="false">E151*F151+P151*Q151+H151+J151+S151+U151</f>
        <v>18</v>
      </c>
      <c r="AL151" s="39" t="n">
        <f aca="false">L151+W151</f>
        <v>0</v>
      </c>
      <c r="AM151" s="39" t="n">
        <f aca="false">M151+X151</f>
        <v>0</v>
      </c>
      <c r="AN151" s="39" t="n">
        <f aca="false">Y151</f>
        <v>0</v>
      </c>
      <c r="AO151" s="39" t="n">
        <f aca="false">SUM(AK151:AN151)</f>
        <v>18</v>
      </c>
      <c r="AP151" s="41" t="n">
        <f aca="false">K151+V151</f>
        <v>0</v>
      </c>
    </row>
    <row r="152" s="42" customFormat="true" ht="16.5" hidden="true" customHeight="true" outlineLevel="0" collapsed="false">
      <c r="A152" s="76" t="s">
        <v>139</v>
      </c>
      <c r="B152" s="30" t="s">
        <v>538</v>
      </c>
      <c r="C152" s="31" t="s">
        <v>539</v>
      </c>
      <c r="D152" s="101" t="s">
        <v>140</v>
      </c>
      <c r="E152" s="31" t="n">
        <v>12</v>
      </c>
      <c r="F152" s="31"/>
      <c r="G152" s="31"/>
      <c r="H152" s="31"/>
      <c r="I152" s="31"/>
      <c r="J152" s="31"/>
      <c r="K152" s="31"/>
      <c r="L152" s="31"/>
      <c r="M152" s="31"/>
      <c r="N152" s="33" t="n">
        <f aca="false">E152*F152+H152+J152+K152+L152+M152</f>
        <v>0</v>
      </c>
      <c r="O152" s="36"/>
      <c r="P152" s="36" t="n">
        <v>2</v>
      </c>
      <c r="Q152" s="31" t="n">
        <v>9</v>
      </c>
      <c r="R152" s="31"/>
      <c r="S152" s="31"/>
      <c r="T152" s="31"/>
      <c r="U152" s="31"/>
      <c r="V152" s="31"/>
      <c r="W152" s="31"/>
      <c r="X152" s="31"/>
      <c r="Y152" s="31"/>
      <c r="Z152" s="36" t="n">
        <f aca="false">P152*Q152+S152+U152+V152+W152+X152+Y152</f>
        <v>18</v>
      </c>
      <c r="AA152" s="36" t="n">
        <f aca="false">N152+Z152</f>
        <v>18</v>
      </c>
      <c r="AB152" s="36" t="s">
        <v>143</v>
      </c>
      <c r="AC152" s="31"/>
      <c r="AD152" s="31"/>
      <c r="AE152" s="36" t="n">
        <f aca="false">P152*Q152</f>
        <v>18</v>
      </c>
      <c r="AF152" s="38"/>
      <c r="AG152" s="39" t="str">
        <f aca="false">AB152</f>
        <v>вак. ПП</v>
      </c>
      <c r="AH152" s="39" t="str">
        <f aca="false">C152</f>
        <v>2ОСАТ11-6</v>
      </c>
      <c r="AI152" s="40" t="str">
        <f aca="false">B152</f>
        <v>19</v>
      </c>
      <c r="AJ152" s="39" t="str">
        <f aca="false">CONCATENATE(A152," ",D152)</f>
        <v>ПП.01 Производственная практика (по профилю специальности)</v>
      </c>
      <c r="AK152" s="39" t="n">
        <f aca="false">E152*F152+P152*Q152+H152+J152+S152+U152</f>
        <v>18</v>
      </c>
      <c r="AL152" s="39" t="n">
        <f aca="false">L152+W152</f>
        <v>0</v>
      </c>
      <c r="AM152" s="39" t="n">
        <f aca="false">M152+X152</f>
        <v>0</v>
      </c>
      <c r="AN152" s="39" t="n">
        <f aca="false">Y152</f>
        <v>0</v>
      </c>
      <c r="AO152" s="39" t="n">
        <f aca="false">SUM(AK152:AN152)</f>
        <v>18</v>
      </c>
      <c r="AP152" s="41" t="n">
        <f aca="false">K152+V152</f>
        <v>0</v>
      </c>
    </row>
    <row r="153" s="42" customFormat="true" ht="16.5" hidden="true" customHeight="true" outlineLevel="0" collapsed="false">
      <c r="A153" s="76" t="s">
        <v>144</v>
      </c>
      <c r="B153" s="30" t="s">
        <v>538</v>
      </c>
      <c r="C153" s="31" t="s">
        <v>539</v>
      </c>
      <c r="D153" s="101" t="s">
        <v>145</v>
      </c>
      <c r="E153" s="31" t="n">
        <v>12</v>
      </c>
      <c r="F153" s="31"/>
      <c r="G153" s="31"/>
      <c r="H153" s="31"/>
      <c r="I153" s="31"/>
      <c r="J153" s="31"/>
      <c r="K153" s="31"/>
      <c r="L153" s="31"/>
      <c r="M153" s="31"/>
      <c r="N153" s="33" t="n">
        <f aca="false">E153*F153+H153+J153+K153+L153+M153</f>
        <v>0</v>
      </c>
      <c r="O153" s="36"/>
      <c r="P153" s="36" t="n">
        <v>17</v>
      </c>
      <c r="Q153" s="31"/>
      <c r="R153" s="31"/>
      <c r="S153" s="31"/>
      <c r="T153" s="31"/>
      <c r="U153" s="31"/>
      <c r="V153" s="31"/>
      <c r="W153" s="31"/>
      <c r="X153" s="31" t="n">
        <v>24</v>
      </c>
      <c r="Y153" s="31"/>
      <c r="Z153" s="36" t="n">
        <f aca="false">P153*Q153+S153+U153+V153+W153+X153+Y153</f>
        <v>24</v>
      </c>
      <c r="AA153" s="36" t="n">
        <f aca="false">N153+Z153</f>
        <v>24</v>
      </c>
      <c r="AB153" s="36" t="s">
        <v>146</v>
      </c>
      <c r="AC153" s="31"/>
      <c r="AD153" s="31"/>
      <c r="AE153" s="36" t="n">
        <f aca="false">P153*Q153</f>
        <v>0</v>
      </c>
      <c r="AF153" s="38"/>
      <c r="AG153" s="39" t="str">
        <f aca="false">AB153</f>
        <v>вак. ДЭ</v>
      </c>
      <c r="AH153" s="39" t="str">
        <f aca="false">C153</f>
        <v>2ОСАТ11-6</v>
      </c>
      <c r="AI153" s="40" t="str">
        <f aca="false">B153</f>
        <v>19</v>
      </c>
      <c r="AJ153" s="39" t="str">
        <f aca="false">CONCATENATE(A153," ",D153)</f>
        <v>ДЭ.01 Демонстрационный экзамен по модулю</v>
      </c>
      <c r="AK153" s="39" t="n">
        <f aca="false">E153*F153+P153*Q153+H153+J153+S153+U153</f>
        <v>0</v>
      </c>
      <c r="AL153" s="39" t="n">
        <f aca="false">L153+W153</f>
        <v>0</v>
      </c>
      <c r="AM153" s="39" t="n">
        <f aca="false">M153+X153</f>
        <v>24</v>
      </c>
      <c r="AN153" s="39" t="n">
        <f aca="false">Y153</f>
        <v>0</v>
      </c>
      <c r="AO153" s="39" t="n">
        <f aca="false">SUM(AK153:AN153)</f>
        <v>24</v>
      </c>
      <c r="AP153" s="41" t="n">
        <f aca="false">K153+V153</f>
        <v>0</v>
      </c>
    </row>
    <row r="154" s="42" customFormat="true" ht="16.5" hidden="true" customHeight="true" outlineLevel="0" collapsed="false">
      <c r="A154" s="63" t="s">
        <v>147</v>
      </c>
      <c r="B154" s="30" t="s">
        <v>538</v>
      </c>
      <c r="C154" s="31" t="s">
        <v>539</v>
      </c>
      <c r="D154" s="101" t="s">
        <v>148</v>
      </c>
      <c r="E154" s="31" t="n">
        <v>12</v>
      </c>
      <c r="F154" s="31" t="n">
        <v>3</v>
      </c>
      <c r="G154" s="31" t="n">
        <v>80</v>
      </c>
      <c r="H154" s="31"/>
      <c r="I154" s="31" t="n">
        <v>18</v>
      </c>
      <c r="J154" s="31"/>
      <c r="K154" s="31"/>
      <c r="L154" s="31"/>
      <c r="M154" s="31"/>
      <c r="N154" s="33" t="n">
        <f aca="false">E154*F154+H154+J154+K154+L154+M154</f>
        <v>36</v>
      </c>
      <c r="O154" s="36"/>
      <c r="P154" s="36" t="n">
        <v>17</v>
      </c>
      <c r="Q154" s="31" t="n">
        <v>5</v>
      </c>
      <c r="R154" s="31"/>
      <c r="S154" s="31"/>
      <c r="T154" s="31" t="n">
        <v>62</v>
      </c>
      <c r="U154" s="31"/>
      <c r="V154" s="31"/>
      <c r="W154" s="31" t="n">
        <v>6</v>
      </c>
      <c r="X154" s="31" t="n">
        <v>8</v>
      </c>
      <c r="Y154" s="31"/>
      <c r="Z154" s="36" t="n">
        <f aca="false">P154*Q154+S154+U154+V154+W154+X154+Y154</f>
        <v>99</v>
      </c>
      <c r="AA154" s="36" t="n">
        <f aca="false">N154+Z154</f>
        <v>135</v>
      </c>
      <c r="AB154" s="47" t="s">
        <v>126</v>
      </c>
      <c r="AC154" s="31" t="s">
        <v>541</v>
      </c>
      <c r="AD154" s="31"/>
      <c r="AE154" s="36" t="n">
        <f aca="false">P154*Q154</f>
        <v>85</v>
      </c>
      <c r="AF154" s="38" t="n">
        <f aca="false">AA154-L154-M154-W154-X154</f>
        <v>121</v>
      </c>
      <c r="AG154" s="39" t="str">
        <f aca="false">AB154</f>
        <v>Шишкин В.С.</v>
      </c>
      <c r="AH154" s="39" t="str">
        <f aca="false">C154</f>
        <v>2ОСАТ11-6</v>
      </c>
      <c r="AI154" s="40" t="str">
        <f aca="false">B154</f>
        <v>19</v>
      </c>
      <c r="AJ154" s="39" t="str">
        <f aca="false">CONCATENATE(A154," ",D154)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154" s="39" t="n">
        <f aca="false">E154*F154+P154*Q154+H154+J154+S154+U154</f>
        <v>121</v>
      </c>
      <c r="AL154" s="39" t="n">
        <f aca="false">L154+W154</f>
        <v>6</v>
      </c>
      <c r="AM154" s="39" t="n">
        <f aca="false">M154+X154</f>
        <v>8</v>
      </c>
      <c r="AN154" s="39" t="n">
        <f aca="false">Y154</f>
        <v>0</v>
      </c>
      <c r="AO154" s="39" t="n">
        <f aca="false">SUM(AK154:AN154)</f>
        <v>135</v>
      </c>
      <c r="AP154" s="41" t="n">
        <f aca="false">K154+V154</f>
        <v>0</v>
      </c>
    </row>
    <row r="155" s="42" customFormat="true" ht="16.5" hidden="true" customHeight="true" outlineLevel="0" collapsed="false">
      <c r="A155" s="95" t="s">
        <v>149</v>
      </c>
      <c r="B155" s="30" t="s">
        <v>538</v>
      </c>
      <c r="C155" s="31" t="s">
        <v>539</v>
      </c>
      <c r="D155" s="101" t="s">
        <v>150</v>
      </c>
      <c r="E155" s="31" t="n">
        <v>12</v>
      </c>
      <c r="F155" s="31"/>
      <c r="G155" s="31"/>
      <c r="H155" s="31"/>
      <c r="I155" s="31"/>
      <c r="J155" s="31"/>
      <c r="K155" s="31"/>
      <c r="L155" s="31"/>
      <c r="M155" s="31"/>
      <c r="N155" s="33" t="n">
        <f aca="false">E155*F155+H155+J155+K155+L155+M155</f>
        <v>0</v>
      </c>
      <c r="O155" s="36"/>
      <c r="P155" s="36" t="n">
        <v>17</v>
      </c>
      <c r="Q155" s="31" t="n">
        <v>6</v>
      </c>
      <c r="R155" s="31" t="n">
        <v>60</v>
      </c>
      <c r="S155" s="31" t="n">
        <v>-30</v>
      </c>
      <c r="T155" s="31"/>
      <c r="U155" s="31" t="n">
        <v>-20</v>
      </c>
      <c r="V155" s="31" t="n">
        <v>19</v>
      </c>
      <c r="W155" s="31" t="n">
        <v>6</v>
      </c>
      <c r="X155" s="31" t="n">
        <v>8</v>
      </c>
      <c r="Y155" s="31"/>
      <c r="Z155" s="36" t="n">
        <f aca="false">P155*Q155+S155+U155+V155+W155+X155+Y155</f>
        <v>85</v>
      </c>
      <c r="AA155" s="36" t="n">
        <f aca="false">N155+Z155</f>
        <v>85</v>
      </c>
      <c r="AB155" s="287" t="s">
        <v>106</v>
      </c>
      <c r="AC155" s="36"/>
      <c r="AD155" s="36"/>
      <c r="AE155" s="36" t="n">
        <f aca="false">P155*Q155</f>
        <v>102</v>
      </c>
      <c r="AF155" s="38" t="n">
        <f aca="false">AA155-L155-M155-W155-X155</f>
        <v>71</v>
      </c>
      <c r="AG155" s="39" t="str">
        <f aca="false">AB155</f>
        <v>Ванин В.А.</v>
      </c>
      <c r="AH155" s="39" t="str">
        <f aca="false">C155</f>
        <v>2ОСАТ11-6</v>
      </c>
      <c r="AI155" s="40" t="str">
        <f aca="false">B155</f>
        <v>19</v>
      </c>
      <c r="AJ155" s="39" t="str">
        <f aca="false">CONCATENATE(A155," ",D155)</f>
        <v>МДК.02.02 Испытания модели элементов систем автоматизации в реальных условиях и их оптимизация</v>
      </c>
      <c r="AK155" s="39" t="n">
        <f aca="false">E155*F155+P155*Q155+H155+J155+S155+U155</f>
        <v>52</v>
      </c>
      <c r="AL155" s="39" t="n">
        <f aca="false">L155+W155</f>
        <v>6</v>
      </c>
      <c r="AM155" s="39" t="n">
        <f aca="false">M155+X155</f>
        <v>8</v>
      </c>
      <c r="AN155" s="39" t="n">
        <f aca="false">Y155</f>
        <v>0</v>
      </c>
      <c r="AO155" s="39" t="n">
        <f aca="false">SUM(AK155:AN155)</f>
        <v>66</v>
      </c>
      <c r="AP155" s="41" t="n">
        <f aca="false">K155+V155</f>
        <v>19</v>
      </c>
    </row>
    <row r="156" s="42" customFormat="true" ht="16.5" hidden="true" customHeight="true" outlineLevel="0" collapsed="false">
      <c r="A156" s="95" t="s">
        <v>149</v>
      </c>
      <c r="B156" s="30" t="s">
        <v>57</v>
      </c>
      <c r="C156" s="31" t="s">
        <v>536</v>
      </c>
      <c r="D156" s="101" t="s">
        <v>150</v>
      </c>
      <c r="E156" s="31" t="n">
        <v>12</v>
      </c>
      <c r="F156" s="31"/>
      <c r="G156" s="31"/>
      <c r="H156" s="31"/>
      <c r="I156" s="31"/>
      <c r="J156" s="31"/>
      <c r="K156" s="31"/>
      <c r="L156" s="31"/>
      <c r="M156" s="31"/>
      <c r="N156" s="33" t="n">
        <f aca="false">E156*F156+H156+J156+K156+L156+M156</f>
        <v>0</v>
      </c>
      <c r="O156" s="36"/>
      <c r="P156" s="36" t="n">
        <v>17</v>
      </c>
      <c r="Q156" s="31"/>
      <c r="R156" s="31"/>
      <c r="S156" s="31" t="n">
        <v>30</v>
      </c>
      <c r="T156" s="31"/>
      <c r="U156" s="31"/>
      <c r="V156" s="31"/>
      <c r="W156" s="31"/>
      <c r="X156" s="31"/>
      <c r="Y156" s="31"/>
      <c r="Z156" s="36" t="n">
        <f aca="false">P156*Q156+S156+U156+V156+W156+X156+Y156</f>
        <v>30</v>
      </c>
      <c r="AA156" s="36" t="n">
        <f aca="false">N156+Z156</f>
        <v>30</v>
      </c>
      <c r="AB156" s="74" t="s">
        <v>106</v>
      </c>
      <c r="AC156" s="36"/>
      <c r="AD156" s="36"/>
      <c r="AE156" s="36" t="n">
        <f aca="false">P156*Q156</f>
        <v>0</v>
      </c>
      <c r="AF156" s="38" t="n">
        <f aca="false">AA156-L156-M156-W156-X156</f>
        <v>30</v>
      </c>
      <c r="AG156" s="39" t="str">
        <f aca="false">AB156</f>
        <v>Ванин В.А.</v>
      </c>
      <c r="AH156" s="39" t="str">
        <f aca="false">C156</f>
        <v>2ОСАТ11-6а</v>
      </c>
      <c r="AI156" s="40" t="str">
        <f aca="false">B156</f>
        <v>10</v>
      </c>
      <c r="AJ156" s="39" t="str">
        <f aca="false">CONCATENATE(A156," ",D156)</f>
        <v>МДК.02.02 Испытания модели элементов систем автоматизации в реальных условиях и их оптимизация</v>
      </c>
      <c r="AK156" s="39" t="n">
        <f aca="false">E156*F156+P156*Q156+H156+J156+S156+U156</f>
        <v>30</v>
      </c>
      <c r="AL156" s="39" t="n">
        <f aca="false">L156+W156</f>
        <v>0</v>
      </c>
      <c r="AM156" s="39" t="n">
        <f aca="false">M156+X156</f>
        <v>0</v>
      </c>
      <c r="AN156" s="39" t="n">
        <f aca="false">Y156</f>
        <v>0</v>
      </c>
      <c r="AO156" s="39" t="n">
        <f aca="false">SUM(AK156:AN156)</f>
        <v>30</v>
      </c>
      <c r="AP156" s="41" t="n">
        <f aca="false">K156+V156</f>
        <v>0</v>
      </c>
    </row>
    <row r="157" s="42" customFormat="true" ht="16.5" hidden="true" customHeight="true" outlineLevel="0" collapsed="false">
      <c r="A157" s="95" t="s">
        <v>149</v>
      </c>
      <c r="B157" s="30" t="s">
        <v>119</v>
      </c>
      <c r="C157" s="31" t="s">
        <v>537</v>
      </c>
      <c r="D157" s="101" t="s">
        <v>150</v>
      </c>
      <c r="E157" s="31" t="n">
        <v>12</v>
      </c>
      <c r="F157" s="31"/>
      <c r="G157" s="31"/>
      <c r="H157" s="31"/>
      <c r="I157" s="31"/>
      <c r="J157" s="31"/>
      <c r="K157" s="31"/>
      <c r="L157" s="31"/>
      <c r="M157" s="31"/>
      <c r="N157" s="33" t="n">
        <f aca="false">E157*F157+H157+J157+K157+L157+M157</f>
        <v>0</v>
      </c>
      <c r="O157" s="36"/>
      <c r="P157" s="36" t="n">
        <v>17</v>
      </c>
      <c r="Q157" s="31"/>
      <c r="R157" s="31"/>
      <c r="S157" s="31" t="n">
        <v>30</v>
      </c>
      <c r="T157" s="31"/>
      <c r="U157" s="31"/>
      <c r="V157" s="31"/>
      <c r="W157" s="31"/>
      <c r="X157" s="31"/>
      <c r="Y157" s="31"/>
      <c r="Z157" s="36" t="n">
        <f aca="false">P157*Q157+S157+U157+V157+W157+X157+Y157</f>
        <v>30</v>
      </c>
      <c r="AA157" s="36" t="n">
        <f aca="false">N157+Z157</f>
        <v>30</v>
      </c>
      <c r="AB157" s="47" t="s">
        <v>69</v>
      </c>
      <c r="AC157" s="36"/>
      <c r="AD157" s="36"/>
      <c r="AE157" s="36" t="n">
        <f aca="false">P157*Q157</f>
        <v>0</v>
      </c>
      <c r="AF157" s="38" t="n">
        <f aca="false">AA157-L157-M157-W157-X157</f>
        <v>30</v>
      </c>
      <c r="AG157" s="39" t="str">
        <f aca="false">AB157</f>
        <v>вак. 2 п/гр</v>
      </c>
      <c r="AH157" s="39" t="str">
        <f aca="false">C157</f>
        <v>2ОСАТ11-6б</v>
      </c>
      <c r="AI157" s="40" t="str">
        <f aca="false">B157</f>
        <v>9</v>
      </c>
      <c r="AJ157" s="39" t="str">
        <f aca="false">CONCATENATE(A157," ",D157)</f>
        <v>МДК.02.02 Испытания модели элементов систем автоматизации в реальных условиях и их оптимизация</v>
      </c>
      <c r="AK157" s="39" t="n">
        <f aca="false">E157*F157+P157*Q157+H157+J157+S157+U157</f>
        <v>30</v>
      </c>
      <c r="AL157" s="39" t="n">
        <f aca="false">L157+W157</f>
        <v>0</v>
      </c>
      <c r="AM157" s="39" t="n">
        <f aca="false">M157+X157</f>
        <v>0</v>
      </c>
      <c r="AN157" s="39" t="n">
        <f aca="false">Y157</f>
        <v>0</v>
      </c>
      <c r="AO157" s="39" t="n">
        <f aca="false">SUM(AK157:AN157)</f>
        <v>30</v>
      </c>
      <c r="AP157" s="41" t="n">
        <f aca="false">K157+V157</f>
        <v>0</v>
      </c>
    </row>
    <row r="158" s="42" customFormat="true" ht="16.5" hidden="true" customHeight="true" outlineLevel="0" collapsed="false">
      <c r="A158" s="95" t="s">
        <v>149</v>
      </c>
      <c r="B158" s="30" t="s">
        <v>57</v>
      </c>
      <c r="C158" s="31" t="s">
        <v>536</v>
      </c>
      <c r="D158" s="101" t="s">
        <v>151</v>
      </c>
      <c r="E158" s="31" t="n">
        <v>12</v>
      </c>
      <c r="F158" s="31"/>
      <c r="G158" s="31"/>
      <c r="H158" s="31"/>
      <c r="I158" s="31"/>
      <c r="J158" s="31"/>
      <c r="K158" s="31"/>
      <c r="L158" s="31"/>
      <c r="M158" s="31"/>
      <c r="N158" s="33" t="n">
        <f aca="false">E158*F158+H158+J158+K158+L158+M158</f>
        <v>0</v>
      </c>
      <c r="O158" s="36"/>
      <c r="P158" s="36" t="n">
        <v>17</v>
      </c>
      <c r="Q158" s="31"/>
      <c r="R158" s="31"/>
      <c r="S158" s="31"/>
      <c r="T158" s="31"/>
      <c r="U158" s="31" t="n">
        <v>20</v>
      </c>
      <c r="V158" s="31"/>
      <c r="W158" s="31"/>
      <c r="X158" s="31"/>
      <c r="Y158" s="31"/>
      <c r="Z158" s="36" t="n">
        <f aca="false">P158*Q158+S158+U158+V158+W158+X158+Y158</f>
        <v>20</v>
      </c>
      <c r="AA158" s="36" t="n">
        <f aca="false">N158+Z158</f>
        <v>20</v>
      </c>
      <c r="AB158" s="287" t="s">
        <v>106</v>
      </c>
      <c r="AC158" s="36"/>
      <c r="AD158" s="36"/>
      <c r="AE158" s="36" t="n">
        <f aca="false">P158*Q158</f>
        <v>0</v>
      </c>
      <c r="AF158" s="38" t="n">
        <f aca="false">AA158-L158-M158-W158-X158</f>
        <v>20</v>
      </c>
      <c r="AG158" s="39" t="str">
        <f aca="false">AB158</f>
        <v>Ванин В.А.</v>
      </c>
      <c r="AH158" s="39" t="str">
        <f aca="false">C158</f>
        <v>2ОСАТ11-6а</v>
      </c>
      <c r="AI158" s="40" t="str">
        <f aca="false">B158</f>
        <v>10</v>
      </c>
      <c r="AJ158" s="39" t="str">
        <f aca="false">CONCATENATE(A158," ",D158)</f>
        <v>МДК.02.02 КП - Испытания модели элементов систем автоматизации в реальных условиях и их оптимизация</v>
      </c>
      <c r="AK158" s="39" t="n">
        <f aca="false">E158*F158+P158*Q158+H158+J158+S158+U158</f>
        <v>20</v>
      </c>
      <c r="AL158" s="39" t="n">
        <f aca="false">L158+W158</f>
        <v>0</v>
      </c>
      <c r="AM158" s="39" t="n">
        <f aca="false">M158+X158</f>
        <v>0</v>
      </c>
      <c r="AN158" s="39" t="n">
        <f aca="false">Y158</f>
        <v>0</v>
      </c>
      <c r="AO158" s="39" t="n">
        <f aca="false">SUM(AK158:AN158)</f>
        <v>20</v>
      </c>
      <c r="AP158" s="41" t="n">
        <f aca="false">K158+V158</f>
        <v>0</v>
      </c>
    </row>
    <row r="159" s="42" customFormat="true" ht="16.5" hidden="true" customHeight="true" outlineLevel="0" collapsed="false">
      <c r="A159" s="95" t="s">
        <v>149</v>
      </c>
      <c r="B159" s="30" t="s">
        <v>119</v>
      </c>
      <c r="C159" s="31" t="s">
        <v>537</v>
      </c>
      <c r="D159" s="101" t="s">
        <v>151</v>
      </c>
      <c r="E159" s="31" t="n">
        <v>12</v>
      </c>
      <c r="F159" s="31"/>
      <c r="G159" s="31"/>
      <c r="H159" s="31"/>
      <c r="I159" s="31"/>
      <c r="J159" s="31"/>
      <c r="K159" s="31"/>
      <c r="L159" s="31"/>
      <c r="M159" s="31"/>
      <c r="N159" s="33" t="n">
        <f aca="false">E159*F159+H159+J159+K159+L159+M159</f>
        <v>0</v>
      </c>
      <c r="O159" s="36"/>
      <c r="P159" s="36" t="n">
        <v>17</v>
      </c>
      <c r="Q159" s="31"/>
      <c r="R159" s="31"/>
      <c r="S159" s="31"/>
      <c r="T159" s="31"/>
      <c r="U159" s="31" t="n">
        <v>20</v>
      </c>
      <c r="V159" s="31"/>
      <c r="W159" s="31"/>
      <c r="X159" s="31"/>
      <c r="Y159" s="31"/>
      <c r="Z159" s="36" t="n">
        <f aca="false">P159*Q159+S159+U159+V159+W159+X159+Y159</f>
        <v>20</v>
      </c>
      <c r="AA159" s="36" t="n">
        <f aca="false">N159+Z159</f>
        <v>20</v>
      </c>
      <c r="AB159" s="287" t="s">
        <v>106</v>
      </c>
      <c r="AC159" s="36"/>
      <c r="AD159" s="36"/>
      <c r="AE159" s="36" t="n">
        <f aca="false">P159*Q159</f>
        <v>0</v>
      </c>
      <c r="AF159" s="38" t="n">
        <f aca="false">AA159-L159-M159-W159-X159</f>
        <v>20</v>
      </c>
      <c r="AG159" s="39" t="str">
        <f aca="false">AB159</f>
        <v>Ванин В.А.</v>
      </c>
      <c r="AH159" s="39" t="str">
        <f aca="false">C159</f>
        <v>2ОСАТ11-6б</v>
      </c>
      <c r="AI159" s="40" t="str">
        <f aca="false">B159</f>
        <v>9</v>
      </c>
      <c r="AJ159" s="39" t="str">
        <f aca="false">CONCATENATE(A159," ",D159)</f>
        <v>МДК.02.02 КП - Испытания модели элементов систем автоматизации в реальных условиях и их оптимизация</v>
      </c>
      <c r="AK159" s="39" t="n">
        <f aca="false">E159*F159+P159*Q159+H159+J159+S159+U159</f>
        <v>20</v>
      </c>
      <c r="AL159" s="39" t="n">
        <f aca="false">L159+W159</f>
        <v>0</v>
      </c>
      <c r="AM159" s="39" t="n">
        <f aca="false">M159+X159</f>
        <v>0</v>
      </c>
      <c r="AN159" s="39" t="n">
        <f aca="false">Y159</f>
        <v>0</v>
      </c>
      <c r="AO159" s="39" t="n">
        <f aca="false">SUM(AK159:AN159)</f>
        <v>20</v>
      </c>
      <c r="AP159" s="41" t="n">
        <f aca="false">K159+V159</f>
        <v>0</v>
      </c>
    </row>
    <row r="160" s="42" customFormat="true" ht="16.5" hidden="true" customHeight="true" outlineLevel="0" collapsed="false">
      <c r="A160" s="95" t="s">
        <v>152</v>
      </c>
      <c r="B160" s="30" t="s">
        <v>538</v>
      </c>
      <c r="C160" s="31" t="s">
        <v>539</v>
      </c>
      <c r="D160" s="101" t="s">
        <v>153</v>
      </c>
      <c r="E160" s="31" t="n">
        <v>12</v>
      </c>
      <c r="F160" s="31"/>
      <c r="G160" s="31"/>
      <c r="H160" s="31"/>
      <c r="I160" s="31"/>
      <c r="J160" s="31"/>
      <c r="K160" s="31"/>
      <c r="L160" s="31"/>
      <c r="M160" s="31"/>
      <c r="N160" s="33" t="n">
        <f aca="false">E160*F160+H160+J160+K160+L160+M160</f>
        <v>0</v>
      </c>
      <c r="O160" s="36"/>
      <c r="P160" s="36" t="n">
        <v>17</v>
      </c>
      <c r="Q160" s="31" t="n">
        <v>5</v>
      </c>
      <c r="R160" s="31" t="n">
        <v>30</v>
      </c>
      <c r="S160" s="31" t="n">
        <v>-30</v>
      </c>
      <c r="T160" s="31"/>
      <c r="U160" s="31"/>
      <c r="V160" s="31"/>
      <c r="W160" s="31"/>
      <c r="X160" s="31"/>
      <c r="Y160" s="31"/>
      <c r="Z160" s="36" t="n">
        <f aca="false">P160*Q160+S160+U160+V160+W160+X160+Y160</f>
        <v>55</v>
      </c>
      <c r="AA160" s="36" t="n">
        <f aca="false">N160+Z160</f>
        <v>55</v>
      </c>
      <c r="AB160" s="74" t="s">
        <v>141</v>
      </c>
      <c r="AC160" s="36"/>
      <c r="AD160" s="36"/>
      <c r="AE160" s="36" t="n">
        <f aca="false">P160*Q160</f>
        <v>85</v>
      </c>
      <c r="AF160" s="38" t="n">
        <f aca="false">AA160-L160-M160-W160-X160</f>
        <v>55</v>
      </c>
      <c r="AG160" s="39" t="str">
        <f aca="false">AB160</f>
        <v>Османов Э.З.</v>
      </c>
      <c r="AH160" s="39" t="str">
        <f aca="false">C160</f>
        <v>2ОСАТ11-6</v>
      </c>
      <c r="AI160" s="40" t="str">
        <f aca="false">B160</f>
        <v>19</v>
      </c>
      <c r="AJ160" s="39" t="str">
        <f aca="false">CONCATENATE(A160," ",D160)</f>
        <v>МДК.02.03 Лазерные технологии</v>
      </c>
      <c r="AK160" s="39" t="n">
        <f aca="false">E160*F160+P160*Q160+H160+J160+S160+U160</f>
        <v>55</v>
      </c>
      <c r="AL160" s="39" t="n">
        <f aca="false">L160+W160</f>
        <v>0</v>
      </c>
      <c r="AM160" s="39" t="n">
        <f aca="false">M160+X160</f>
        <v>0</v>
      </c>
      <c r="AN160" s="39" t="n">
        <f aca="false">Y160</f>
        <v>0</v>
      </c>
      <c r="AO160" s="39" t="n">
        <f aca="false">SUM(AK160:AN160)</f>
        <v>55</v>
      </c>
      <c r="AP160" s="41" t="n">
        <f aca="false">K160+V160</f>
        <v>0</v>
      </c>
    </row>
    <row r="161" s="42" customFormat="true" ht="16.5" hidden="true" customHeight="true" outlineLevel="0" collapsed="false">
      <c r="A161" s="95" t="s">
        <v>152</v>
      </c>
      <c r="B161" s="30" t="s">
        <v>57</v>
      </c>
      <c r="C161" s="31" t="s">
        <v>536</v>
      </c>
      <c r="D161" s="101" t="s">
        <v>153</v>
      </c>
      <c r="E161" s="31" t="n">
        <v>12</v>
      </c>
      <c r="F161" s="31"/>
      <c r="G161" s="31"/>
      <c r="H161" s="31"/>
      <c r="I161" s="31"/>
      <c r="J161" s="31"/>
      <c r="K161" s="31"/>
      <c r="L161" s="31"/>
      <c r="M161" s="31"/>
      <c r="N161" s="33" t="n">
        <f aca="false">E161*F161+H161+J161+K161+L161+M161</f>
        <v>0</v>
      </c>
      <c r="O161" s="36"/>
      <c r="P161" s="36" t="n">
        <v>17</v>
      </c>
      <c r="Q161" s="31"/>
      <c r="R161" s="31"/>
      <c r="S161" s="31" t="n">
        <v>30</v>
      </c>
      <c r="T161" s="31"/>
      <c r="U161" s="31"/>
      <c r="V161" s="31"/>
      <c r="W161" s="31"/>
      <c r="X161" s="31"/>
      <c r="Y161" s="31"/>
      <c r="Z161" s="36" t="n">
        <f aca="false">P161*Q161+S161+U161+V161+W161+X161+Y161</f>
        <v>30</v>
      </c>
      <c r="AA161" s="36" t="n">
        <f aca="false">N161+Z161</f>
        <v>30</v>
      </c>
      <c r="AB161" s="74" t="s">
        <v>141</v>
      </c>
      <c r="AC161" s="36"/>
      <c r="AD161" s="36"/>
      <c r="AE161" s="36" t="n">
        <f aca="false">P161*Q161</f>
        <v>0</v>
      </c>
      <c r="AF161" s="38" t="n">
        <f aca="false">AA161-L161-M161-W161-X161</f>
        <v>30</v>
      </c>
      <c r="AG161" s="39" t="str">
        <f aca="false">AB161</f>
        <v>Османов Э.З.</v>
      </c>
      <c r="AH161" s="39" t="str">
        <f aca="false">C161</f>
        <v>2ОСАТ11-6а</v>
      </c>
      <c r="AI161" s="40" t="str">
        <f aca="false">B161</f>
        <v>10</v>
      </c>
      <c r="AJ161" s="39" t="str">
        <f aca="false">CONCATENATE(A161," ",D161)</f>
        <v>МДК.02.03 Лазерные технологии</v>
      </c>
      <c r="AK161" s="39" t="n">
        <f aca="false">E161*F161+P161*Q161+H161+J161+S161+U161</f>
        <v>30</v>
      </c>
      <c r="AL161" s="39" t="n">
        <f aca="false">L161+W161</f>
        <v>0</v>
      </c>
      <c r="AM161" s="39" t="n">
        <f aca="false">M161+X161</f>
        <v>0</v>
      </c>
      <c r="AN161" s="39" t="n">
        <f aca="false">Y161</f>
        <v>0</v>
      </c>
      <c r="AO161" s="39" t="n">
        <f aca="false">SUM(AK161:AN161)</f>
        <v>30</v>
      </c>
      <c r="AP161" s="41" t="n">
        <f aca="false">K161+V161</f>
        <v>0</v>
      </c>
    </row>
    <row r="162" s="42" customFormat="true" ht="16.5" hidden="true" customHeight="true" outlineLevel="0" collapsed="false">
      <c r="A162" s="95" t="s">
        <v>152</v>
      </c>
      <c r="B162" s="30" t="s">
        <v>119</v>
      </c>
      <c r="C162" s="31" t="s">
        <v>537</v>
      </c>
      <c r="D162" s="101" t="s">
        <v>153</v>
      </c>
      <c r="E162" s="31" t="n">
        <v>12</v>
      </c>
      <c r="F162" s="31"/>
      <c r="G162" s="31"/>
      <c r="H162" s="31"/>
      <c r="I162" s="31"/>
      <c r="J162" s="31"/>
      <c r="K162" s="31"/>
      <c r="L162" s="31"/>
      <c r="M162" s="31"/>
      <c r="N162" s="33" t="n">
        <f aca="false">E162*F162+H162+J162+K162+L162+M162</f>
        <v>0</v>
      </c>
      <c r="O162" s="36"/>
      <c r="P162" s="36" t="n">
        <v>17</v>
      </c>
      <c r="Q162" s="31"/>
      <c r="R162" s="31"/>
      <c r="S162" s="31" t="n">
        <v>30</v>
      </c>
      <c r="T162" s="31"/>
      <c r="U162" s="31"/>
      <c r="V162" s="31"/>
      <c r="W162" s="31"/>
      <c r="X162" s="31"/>
      <c r="Y162" s="31"/>
      <c r="Z162" s="36" t="n">
        <f aca="false">P162*Q162+S162+U162+V162+W162+X162+Y162</f>
        <v>30</v>
      </c>
      <c r="AA162" s="36" t="n">
        <f aca="false">N162+Z162</f>
        <v>30</v>
      </c>
      <c r="AB162" s="47" t="s">
        <v>69</v>
      </c>
      <c r="AC162" s="36"/>
      <c r="AD162" s="36"/>
      <c r="AE162" s="36" t="n">
        <f aca="false">P162*Q162</f>
        <v>0</v>
      </c>
      <c r="AF162" s="38" t="n">
        <f aca="false">AA162-L162-M162-W162-X162</f>
        <v>30</v>
      </c>
      <c r="AG162" s="39" t="str">
        <f aca="false">AB162</f>
        <v>вак. 2 п/гр</v>
      </c>
      <c r="AH162" s="39" t="str">
        <f aca="false">C162</f>
        <v>2ОСАТ11-6б</v>
      </c>
      <c r="AI162" s="40" t="str">
        <f aca="false">B162</f>
        <v>9</v>
      </c>
      <c r="AJ162" s="39" t="str">
        <f aca="false">CONCATENATE(A162," ",D162)</f>
        <v>МДК.02.03 Лазерные технологии</v>
      </c>
      <c r="AK162" s="39" t="n">
        <f aca="false">E162*F162+P162*Q162+H162+J162+S162+U162</f>
        <v>30</v>
      </c>
      <c r="AL162" s="39" t="n">
        <f aca="false">L162+W162</f>
        <v>0</v>
      </c>
      <c r="AM162" s="39" t="n">
        <f aca="false">M162+X162</f>
        <v>0</v>
      </c>
      <c r="AN162" s="39" t="n">
        <f aca="false">Y162</f>
        <v>0</v>
      </c>
      <c r="AO162" s="39" t="n">
        <f aca="false">SUM(AK162:AN162)</f>
        <v>30</v>
      </c>
      <c r="AP162" s="41" t="n">
        <f aca="false">K162+V162</f>
        <v>0</v>
      </c>
    </row>
    <row r="163" s="42" customFormat="true" ht="16.5" hidden="true" customHeight="true" outlineLevel="0" collapsed="false">
      <c r="A163" s="95" t="s">
        <v>154</v>
      </c>
      <c r="B163" s="30" t="s">
        <v>57</v>
      </c>
      <c r="C163" s="31" t="s">
        <v>536</v>
      </c>
      <c r="D163" s="101" t="s">
        <v>108</v>
      </c>
      <c r="E163" s="31" t="n">
        <v>12</v>
      </c>
      <c r="F163" s="31"/>
      <c r="G163" s="31"/>
      <c r="H163" s="31"/>
      <c r="I163" s="31"/>
      <c r="J163" s="31"/>
      <c r="K163" s="31"/>
      <c r="L163" s="31"/>
      <c r="M163" s="31"/>
      <c r="N163" s="33" t="n">
        <f aca="false">E163*F163+H163+J163+K163+L163+M163</f>
        <v>0</v>
      </c>
      <c r="O163" s="36"/>
      <c r="P163" s="36" t="n">
        <v>1</v>
      </c>
      <c r="Q163" s="31" t="n">
        <v>36</v>
      </c>
      <c r="R163" s="31"/>
      <c r="S163" s="31"/>
      <c r="T163" s="31"/>
      <c r="U163" s="31"/>
      <c r="V163" s="31"/>
      <c r="W163" s="31"/>
      <c r="X163" s="31"/>
      <c r="Y163" s="31"/>
      <c r="Z163" s="36" t="n">
        <f aca="false">P163*Q163+S163+U163+V163+W163+X163+Y163</f>
        <v>36</v>
      </c>
      <c r="AA163" s="36" t="n">
        <f aca="false">N163+Z163</f>
        <v>36</v>
      </c>
      <c r="AB163" s="73" t="s">
        <v>109</v>
      </c>
      <c r="AC163" s="36"/>
      <c r="AD163" s="36"/>
      <c r="AE163" s="36" t="n">
        <f aca="false">P163*Q163</f>
        <v>36</v>
      </c>
      <c r="AF163" s="38" t="n">
        <f aca="false">AA163-L163-M163-W163-X163</f>
        <v>36</v>
      </c>
      <c r="AG163" s="39" t="str">
        <f aca="false">AB163</f>
        <v>Устинов М.Ю.</v>
      </c>
      <c r="AH163" s="39" t="str">
        <f aca="false">C163</f>
        <v>2ОСАТ11-6а</v>
      </c>
      <c r="AI163" s="40" t="str">
        <f aca="false">B163</f>
        <v>10</v>
      </c>
      <c r="AJ163" s="39" t="str">
        <f aca="false">CONCATENATE(A163," ",D163)</f>
        <v>УП.02 Учебная практика</v>
      </c>
      <c r="AK163" s="39" t="n">
        <f aca="false">E163*F163+P163*Q163+H163+J163+S163+U163</f>
        <v>36</v>
      </c>
      <c r="AL163" s="39" t="n">
        <f aca="false">L163+W163</f>
        <v>0</v>
      </c>
      <c r="AM163" s="39" t="n">
        <f aca="false">M163+X163</f>
        <v>0</v>
      </c>
      <c r="AN163" s="39" t="n">
        <f aca="false">Y163</f>
        <v>0</v>
      </c>
      <c r="AO163" s="39" t="n">
        <f aca="false">SUM(AK163:AN163)</f>
        <v>36</v>
      </c>
      <c r="AP163" s="41" t="n">
        <f aca="false">K163+V163</f>
        <v>0</v>
      </c>
    </row>
    <row r="164" s="42" customFormat="true" ht="16.5" hidden="true" customHeight="true" outlineLevel="0" collapsed="false">
      <c r="A164" s="95" t="s">
        <v>154</v>
      </c>
      <c r="B164" s="30" t="s">
        <v>119</v>
      </c>
      <c r="C164" s="31" t="s">
        <v>537</v>
      </c>
      <c r="D164" s="101" t="s">
        <v>108</v>
      </c>
      <c r="E164" s="31" t="n">
        <v>12</v>
      </c>
      <c r="F164" s="31"/>
      <c r="G164" s="31"/>
      <c r="H164" s="31"/>
      <c r="I164" s="31"/>
      <c r="J164" s="31"/>
      <c r="K164" s="31"/>
      <c r="L164" s="31"/>
      <c r="M164" s="31"/>
      <c r="N164" s="33" t="n">
        <f aca="false">E164*F164+H164+J164+K164+L164+M164</f>
        <v>0</v>
      </c>
      <c r="O164" s="36"/>
      <c r="P164" s="36" t="n">
        <v>1</v>
      </c>
      <c r="Q164" s="31" t="n">
        <v>36</v>
      </c>
      <c r="R164" s="31"/>
      <c r="S164" s="31"/>
      <c r="T164" s="31"/>
      <c r="U164" s="31"/>
      <c r="V164" s="31"/>
      <c r="W164" s="31"/>
      <c r="X164" s="31"/>
      <c r="Y164" s="31"/>
      <c r="Z164" s="36" t="n">
        <f aca="false">P164*Q164+S164+U164+V164+W164+X164+Y164</f>
        <v>36</v>
      </c>
      <c r="AA164" s="36" t="n">
        <f aca="false">N164+Z164</f>
        <v>36</v>
      </c>
      <c r="AB164" s="73" t="s">
        <v>110</v>
      </c>
      <c r="AC164" s="36"/>
      <c r="AD164" s="36"/>
      <c r="AE164" s="36"/>
      <c r="AF164" s="38"/>
      <c r="AG164" s="39" t="str">
        <f aca="false">AB164</f>
        <v>Кожуханцев С.Б.</v>
      </c>
      <c r="AH164" s="39" t="str">
        <f aca="false">C164</f>
        <v>2ОСАТ11-6б</v>
      </c>
      <c r="AI164" s="40" t="str">
        <f aca="false">B164</f>
        <v>9</v>
      </c>
      <c r="AJ164" s="39" t="str">
        <f aca="false">CONCATENATE(A164," ",D164)</f>
        <v>УП.02 Учебная практика</v>
      </c>
      <c r="AK164" s="39" t="n">
        <f aca="false">E164*F164+P164*Q164+H164+J164+S164+U164</f>
        <v>36</v>
      </c>
      <c r="AL164" s="39" t="n">
        <f aca="false">L164+W164</f>
        <v>0</v>
      </c>
      <c r="AM164" s="39" t="n">
        <f aca="false">M164+X164</f>
        <v>0</v>
      </c>
      <c r="AN164" s="39" t="n">
        <f aca="false">Y164</f>
        <v>0</v>
      </c>
      <c r="AO164" s="39" t="n">
        <f aca="false">SUM(AK164:AN164)</f>
        <v>36</v>
      </c>
      <c r="AP164" s="41" t="n">
        <f aca="false">K164+V164</f>
        <v>0</v>
      </c>
    </row>
    <row r="165" s="42" customFormat="true" ht="16.5" hidden="true" customHeight="true" outlineLevel="0" collapsed="false">
      <c r="A165" s="58" t="s">
        <v>155</v>
      </c>
      <c r="B165" s="30" t="s">
        <v>538</v>
      </c>
      <c r="C165" s="31" t="s">
        <v>539</v>
      </c>
      <c r="D165" s="217" t="s">
        <v>140</v>
      </c>
      <c r="E165" s="31" t="n">
        <v>12</v>
      </c>
      <c r="F165" s="31"/>
      <c r="G165" s="31"/>
      <c r="H165" s="31"/>
      <c r="I165" s="31"/>
      <c r="J165" s="31"/>
      <c r="K165" s="31"/>
      <c r="L165" s="31"/>
      <c r="M165" s="31"/>
      <c r="N165" s="33" t="n">
        <f aca="false">E165*F165+H165+J165+K165+L165+M165</f>
        <v>0</v>
      </c>
      <c r="O165" s="36"/>
      <c r="P165" s="36" t="n">
        <v>4</v>
      </c>
      <c r="Q165" s="31" t="n">
        <v>9</v>
      </c>
      <c r="R165" s="31"/>
      <c r="S165" s="31"/>
      <c r="T165" s="31"/>
      <c r="U165" s="31"/>
      <c r="V165" s="31"/>
      <c r="W165" s="31"/>
      <c r="X165" s="31"/>
      <c r="Y165" s="31"/>
      <c r="Z165" s="36" t="n">
        <f aca="false">P165*Q165+S165+U165+V165+W165+X165+Y165</f>
        <v>36</v>
      </c>
      <c r="AA165" s="36" t="n">
        <f aca="false">N165+Z165</f>
        <v>36</v>
      </c>
      <c r="AB165" s="36" t="s">
        <v>141</v>
      </c>
      <c r="AC165" s="36"/>
      <c r="AD165" s="36"/>
      <c r="AE165" s="36" t="n">
        <f aca="false">P165*Q165</f>
        <v>36</v>
      </c>
      <c r="AF165" s="38" t="n">
        <f aca="false">AA165-L165-M165-W165-X165</f>
        <v>36</v>
      </c>
      <c r="AG165" s="39" t="str">
        <f aca="false">AB165</f>
        <v>Османов Э.З.</v>
      </c>
      <c r="AH165" s="39" t="str">
        <f aca="false">C165</f>
        <v>2ОСАТ11-6</v>
      </c>
      <c r="AI165" s="40" t="str">
        <f aca="false">B165</f>
        <v>19</v>
      </c>
      <c r="AJ165" s="39" t="str">
        <f aca="false">CONCATENATE(A165," ",D165)</f>
        <v>ПП.02 Производственная практика (по профилю специальности)</v>
      </c>
      <c r="AK165" s="39" t="n">
        <f aca="false">E165*F165+P165*Q165+H165+J165+S165+U165</f>
        <v>36</v>
      </c>
      <c r="AL165" s="39" t="n">
        <f aca="false">L165+W165</f>
        <v>0</v>
      </c>
      <c r="AM165" s="39" t="n">
        <f aca="false">M165+X165</f>
        <v>0</v>
      </c>
      <c r="AN165" s="39" t="n">
        <f aca="false">Y165</f>
        <v>0</v>
      </c>
      <c r="AO165" s="39" t="n">
        <f aca="false">SUM(AK165:AN165)</f>
        <v>36</v>
      </c>
      <c r="AP165" s="41" t="n">
        <f aca="false">K165+V165</f>
        <v>0</v>
      </c>
    </row>
    <row r="166" s="42" customFormat="true" ht="16.5" hidden="true" customHeight="true" outlineLevel="0" collapsed="false">
      <c r="A166" s="58" t="s">
        <v>155</v>
      </c>
      <c r="B166" s="30" t="s">
        <v>538</v>
      </c>
      <c r="C166" s="31" t="s">
        <v>539</v>
      </c>
      <c r="D166" s="217" t="s">
        <v>140</v>
      </c>
      <c r="E166" s="31" t="n">
        <v>12</v>
      </c>
      <c r="F166" s="31"/>
      <c r="G166" s="31"/>
      <c r="H166" s="31"/>
      <c r="I166" s="31"/>
      <c r="J166" s="31"/>
      <c r="K166" s="31"/>
      <c r="L166" s="31"/>
      <c r="M166" s="31"/>
      <c r="N166" s="33" t="n">
        <f aca="false">E166*F166+H166+J166+K166+L166+M166</f>
        <v>0</v>
      </c>
      <c r="O166" s="36"/>
      <c r="P166" s="36" t="n">
        <v>4</v>
      </c>
      <c r="Q166" s="31" t="n">
        <v>9</v>
      </c>
      <c r="R166" s="31"/>
      <c r="S166" s="31"/>
      <c r="T166" s="31"/>
      <c r="U166" s="31"/>
      <c r="V166" s="31"/>
      <c r="W166" s="31"/>
      <c r="X166" s="31"/>
      <c r="Y166" s="31"/>
      <c r="Z166" s="36" t="n">
        <f aca="false">P166*Q166+S166+U166+V166+W166+X166+Y166</f>
        <v>36</v>
      </c>
      <c r="AA166" s="36" t="n">
        <f aca="false">N166+Z166</f>
        <v>36</v>
      </c>
      <c r="AB166" s="285" t="s">
        <v>118</v>
      </c>
      <c r="AC166" s="286" t="s">
        <v>722</v>
      </c>
      <c r="AD166" s="36"/>
      <c r="AE166" s="36" t="n">
        <f aca="false">P166*Q166</f>
        <v>36</v>
      </c>
      <c r="AF166" s="38" t="n">
        <f aca="false">AA166-L166-M166-W166-X166</f>
        <v>36</v>
      </c>
      <c r="AG166" s="39" t="str">
        <f aca="false">AB166</f>
        <v>Семигин К.С.</v>
      </c>
      <c r="AH166" s="39" t="str">
        <f aca="false">C166</f>
        <v>2ОСАТ11-6</v>
      </c>
      <c r="AI166" s="40" t="str">
        <f aca="false">B166</f>
        <v>19</v>
      </c>
      <c r="AJ166" s="39" t="str">
        <f aca="false">CONCATENATE(A166," ",D166)</f>
        <v>ПП.02 Производственная практика (по профилю специальности)</v>
      </c>
      <c r="AK166" s="39" t="n">
        <f aca="false">E166*F166+P166*Q166+H166+J166+S166+U166</f>
        <v>36</v>
      </c>
      <c r="AL166" s="39" t="n">
        <f aca="false">L166+W166</f>
        <v>0</v>
      </c>
      <c r="AM166" s="39" t="n">
        <f aca="false">M166+X166</f>
        <v>0</v>
      </c>
      <c r="AN166" s="39" t="n">
        <f aca="false">Y166</f>
        <v>0</v>
      </c>
      <c r="AO166" s="39" t="n">
        <f aca="false">SUM(AK166:AN166)</f>
        <v>36</v>
      </c>
      <c r="AP166" s="41" t="n">
        <f aca="false">K166+V166</f>
        <v>0</v>
      </c>
    </row>
    <row r="167" s="42" customFormat="true" ht="16.5" hidden="true" customHeight="true" outlineLevel="0" collapsed="false">
      <c r="A167" s="58" t="s">
        <v>155</v>
      </c>
      <c r="B167" s="30" t="s">
        <v>538</v>
      </c>
      <c r="C167" s="31" t="s">
        <v>539</v>
      </c>
      <c r="D167" s="217" t="s">
        <v>140</v>
      </c>
      <c r="E167" s="31" t="n">
        <v>12</v>
      </c>
      <c r="F167" s="31"/>
      <c r="G167" s="31"/>
      <c r="H167" s="31"/>
      <c r="I167" s="31"/>
      <c r="J167" s="31"/>
      <c r="K167" s="31"/>
      <c r="L167" s="31"/>
      <c r="M167" s="31"/>
      <c r="N167" s="33" t="n">
        <f aca="false">E167*F167+H167+J167+K167+L167+M167</f>
        <v>0</v>
      </c>
      <c r="O167" s="36"/>
      <c r="P167" s="36" t="n">
        <v>4</v>
      </c>
      <c r="Q167" s="31" t="n">
        <v>9</v>
      </c>
      <c r="R167" s="31"/>
      <c r="S167" s="31"/>
      <c r="T167" s="31"/>
      <c r="U167" s="31"/>
      <c r="V167" s="31"/>
      <c r="W167" s="31"/>
      <c r="X167" s="31"/>
      <c r="Y167" s="31"/>
      <c r="Z167" s="36" t="n">
        <f aca="false">P167*Q167+S167+U167+V167+W167+X167+Y167</f>
        <v>36</v>
      </c>
      <c r="AA167" s="36" t="n">
        <f aca="false">N167+Z167</f>
        <v>36</v>
      </c>
      <c r="AB167" s="36" t="s">
        <v>68</v>
      </c>
      <c r="AC167" s="36"/>
      <c r="AD167" s="36"/>
      <c r="AE167" s="36" t="n">
        <f aca="false">P167*Q167</f>
        <v>36</v>
      </c>
      <c r="AF167" s="38" t="n">
        <f aca="false">AA167-L167-M167-W167-X167</f>
        <v>36</v>
      </c>
      <c r="AG167" s="39" t="str">
        <f aca="false">AB167</f>
        <v>Макеев П.Д.</v>
      </c>
      <c r="AH167" s="39" t="str">
        <f aca="false">C167</f>
        <v>2ОСАТ11-6</v>
      </c>
      <c r="AI167" s="40" t="str">
        <f aca="false">B167</f>
        <v>19</v>
      </c>
      <c r="AJ167" s="39" t="str">
        <f aca="false">CONCATENATE(A167," ",D167)</f>
        <v>ПП.02 Производственная практика (по профилю специальности)</v>
      </c>
      <c r="AK167" s="39" t="n">
        <f aca="false">E167*F167+P167*Q167+H167+J167+S167+U167</f>
        <v>36</v>
      </c>
      <c r="AL167" s="39" t="n">
        <f aca="false">L167+W167</f>
        <v>0</v>
      </c>
      <c r="AM167" s="39" t="n">
        <f aca="false">M167+X167</f>
        <v>0</v>
      </c>
      <c r="AN167" s="39" t="n">
        <f aca="false">Y167</f>
        <v>0</v>
      </c>
      <c r="AO167" s="39" t="n">
        <f aca="false">SUM(AK167:AN167)</f>
        <v>36</v>
      </c>
      <c r="AP167" s="41" t="n">
        <f aca="false">K167+V167</f>
        <v>0</v>
      </c>
    </row>
    <row r="168" s="42" customFormat="true" ht="16.5" hidden="true" customHeight="true" outlineLevel="0" collapsed="false">
      <c r="A168" s="58" t="s">
        <v>155</v>
      </c>
      <c r="B168" s="30" t="s">
        <v>538</v>
      </c>
      <c r="C168" s="31" t="s">
        <v>539</v>
      </c>
      <c r="D168" s="217" t="s">
        <v>140</v>
      </c>
      <c r="E168" s="31" t="n">
        <v>12</v>
      </c>
      <c r="F168" s="31"/>
      <c r="G168" s="31"/>
      <c r="H168" s="31"/>
      <c r="I168" s="31"/>
      <c r="J168" s="31"/>
      <c r="K168" s="31"/>
      <c r="L168" s="31"/>
      <c r="M168" s="31"/>
      <c r="N168" s="33" t="n">
        <f aca="false">E168*F168+H168+J168+K168+L168+M168</f>
        <v>0</v>
      </c>
      <c r="O168" s="36"/>
      <c r="P168" s="36" t="n">
        <v>4</v>
      </c>
      <c r="Q168" s="31" t="n">
        <v>9</v>
      </c>
      <c r="R168" s="31"/>
      <c r="S168" s="31"/>
      <c r="T168" s="31"/>
      <c r="U168" s="31"/>
      <c r="V168" s="31"/>
      <c r="W168" s="31"/>
      <c r="X168" s="31"/>
      <c r="Y168" s="31"/>
      <c r="Z168" s="36" t="n">
        <f aca="false">P168*Q168+S168+U168+V168+W168+X168+Y168</f>
        <v>36</v>
      </c>
      <c r="AA168" s="36" t="n">
        <f aca="false">N168+Z168</f>
        <v>36</v>
      </c>
      <c r="AB168" s="36" t="s">
        <v>143</v>
      </c>
      <c r="AC168" s="36"/>
      <c r="AD168" s="36"/>
      <c r="AE168" s="36" t="n">
        <f aca="false">P168*Q168</f>
        <v>36</v>
      </c>
      <c r="AF168" s="38" t="n">
        <f aca="false">AA168-L168-M168-W168-X168</f>
        <v>36</v>
      </c>
      <c r="AG168" s="39" t="str">
        <f aca="false">AB168</f>
        <v>вак. ПП</v>
      </c>
      <c r="AH168" s="39" t="str">
        <f aca="false">C168</f>
        <v>2ОСАТ11-6</v>
      </c>
      <c r="AI168" s="40" t="str">
        <f aca="false">B168</f>
        <v>19</v>
      </c>
      <c r="AJ168" s="39" t="str">
        <f aca="false">CONCATENATE(A168," ",D168)</f>
        <v>ПП.02 Производственная практика (по профилю специальности)</v>
      </c>
      <c r="AK168" s="39" t="n">
        <f aca="false">E168*F168+P168*Q168+H168+J168+S168+U168</f>
        <v>36</v>
      </c>
      <c r="AL168" s="39" t="n">
        <f aca="false">L168+W168</f>
        <v>0</v>
      </c>
      <c r="AM168" s="39" t="n">
        <f aca="false">M168+X168</f>
        <v>0</v>
      </c>
      <c r="AN168" s="39" t="n">
        <f aca="false">Y168</f>
        <v>0</v>
      </c>
      <c r="AO168" s="39" t="n">
        <f aca="false">SUM(AK168:AN168)</f>
        <v>36</v>
      </c>
      <c r="AP168" s="41" t="n">
        <f aca="false">K168+V168</f>
        <v>0</v>
      </c>
    </row>
    <row r="169" s="42" customFormat="true" ht="16.5" hidden="true" customHeight="true" outlineLevel="0" collapsed="false">
      <c r="A169" s="58" t="s">
        <v>156</v>
      </c>
      <c r="B169" s="30" t="s">
        <v>538</v>
      </c>
      <c r="C169" s="31" t="s">
        <v>539</v>
      </c>
      <c r="D169" s="217" t="s">
        <v>145</v>
      </c>
      <c r="E169" s="31" t="n">
        <v>12</v>
      </c>
      <c r="F169" s="31"/>
      <c r="G169" s="31"/>
      <c r="H169" s="31"/>
      <c r="I169" s="31"/>
      <c r="J169" s="31"/>
      <c r="K169" s="31"/>
      <c r="L169" s="31"/>
      <c r="M169" s="31"/>
      <c r="N169" s="33" t="n">
        <f aca="false">E169*F169+H169+J169+K169+L169+M169</f>
        <v>0</v>
      </c>
      <c r="O169" s="36"/>
      <c r="P169" s="36" t="n">
        <v>17</v>
      </c>
      <c r="Q169" s="31"/>
      <c r="R169" s="31"/>
      <c r="S169" s="31"/>
      <c r="T169" s="31"/>
      <c r="U169" s="31"/>
      <c r="V169" s="31"/>
      <c r="W169" s="31"/>
      <c r="X169" s="31" t="n">
        <v>24</v>
      </c>
      <c r="Y169" s="31"/>
      <c r="Z169" s="36" t="n">
        <f aca="false">P169*Q169+S169+U169+V169+W169+X169+Y169</f>
        <v>24</v>
      </c>
      <c r="AA169" s="36" t="n">
        <f aca="false">N169+Z169</f>
        <v>24</v>
      </c>
      <c r="AB169" s="36" t="s">
        <v>146</v>
      </c>
      <c r="AC169" s="36"/>
      <c r="AD169" s="36"/>
      <c r="AE169" s="36" t="n">
        <f aca="false">P169*Q169</f>
        <v>0</v>
      </c>
      <c r="AF169" s="38" t="n">
        <f aca="false">AA169-L169-M169-W169-X169</f>
        <v>0</v>
      </c>
      <c r="AG169" s="39" t="str">
        <f aca="false">AB169</f>
        <v>вак. ДЭ</v>
      </c>
      <c r="AH169" s="39" t="str">
        <f aca="false">C169</f>
        <v>2ОСАТ11-6</v>
      </c>
      <c r="AI169" s="40" t="str">
        <f aca="false">B169</f>
        <v>19</v>
      </c>
      <c r="AJ169" s="39" t="str">
        <f aca="false">CONCATENATE(A169," ",D169)</f>
        <v>ДЭ.02 Демонстрационный экзамен по модулю</v>
      </c>
      <c r="AK169" s="39" t="n">
        <f aca="false">E169*F169+P169*Q169+H169+J169+S169+U169</f>
        <v>0</v>
      </c>
      <c r="AL169" s="39" t="n">
        <f aca="false">L169+W169</f>
        <v>0</v>
      </c>
      <c r="AM169" s="39" t="n">
        <f aca="false">M169+X169</f>
        <v>24</v>
      </c>
      <c r="AN169" s="39" t="n">
        <f aca="false">Y169</f>
        <v>0</v>
      </c>
      <c r="AO169" s="39" t="n">
        <f aca="false">SUM(AK169:AN169)</f>
        <v>24</v>
      </c>
      <c r="AP169" s="41" t="n">
        <f aca="false">K169+V169</f>
        <v>0</v>
      </c>
    </row>
    <row r="170" s="42" customFormat="true" ht="16.5" hidden="true" customHeight="true" outlineLevel="0" collapsed="false">
      <c r="A170" s="58" t="s">
        <v>157</v>
      </c>
      <c r="B170" s="30" t="s">
        <v>538</v>
      </c>
      <c r="C170" s="31" t="s">
        <v>539</v>
      </c>
      <c r="D170" s="217" t="s">
        <v>158</v>
      </c>
      <c r="E170" s="31" t="n">
        <v>12</v>
      </c>
      <c r="F170" s="31"/>
      <c r="G170" s="31"/>
      <c r="H170" s="31"/>
      <c r="I170" s="31"/>
      <c r="J170" s="31"/>
      <c r="K170" s="31"/>
      <c r="L170" s="31"/>
      <c r="M170" s="31"/>
      <c r="N170" s="33" t="n">
        <f aca="false">E170*F170+H170+J170+K170+L170+M170</f>
        <v>0</v>
      </c>
      <c r="O170" s="36"/>
      <c r="P170" s="36" t="n">
        <v>17</v>
      </c>
      <c r="Q170" s="31" t="n">
        <v>4</v>
      </c>
      <c r="R170" s="31" t="n">
        <v>60</v>
      </c>
      <c r="S170" s="31"/>
      <c r="T170" s="31" t="n">
        <v>28</v>
      </c>
      <c r="U170" s="31"/>
      <c r="V170" s="31"/>
      <c r="W170" s="31" t="n">
        <v>4</v>
      </c>
      <c r="X170" s="31"/>
      <c r="Y170" s="31"/>
      <c r="Z170" s="36" t="n">
        <f aca="false">P170*Q170+S170+U170+V170+W170+X170+Y170</f>
        <v>72</v>
      </c>
      <c r="AA170" s="36" t="n">
        <f aca="false">N170+Z170</f>
        <v>72</v>
      </c>
      <c r="AB170" s="74" t="s">
        <v>102</v>
      </c>
      <c r="AC170" s="36" t="s">
        <v>542</v>
      </c>
      <c r="AD170" s="36"/>
      <c r="AE170" s="36" t="n">
        <f aca="false">P170*Q170</f>
        <v>68</v>
      </c>
      <c r="AF170" s="38" t="n">
        <f aca="false">AA170-L170-M170-W170-X170</f>
        <v>68</v>
      </c>
      <c r="AG170" s="39" t="str">
        <f aca="false">AB170</f>
        <v>Желтиков В.К.</v>
      </c>
      <c r="AH170" s="39" t="str">
        <f aca="false">C170</f>
        <v>2ОСАТ11-6</v>
      </c>
      <c r="AI170" s="40" t="str">
        <f aca="false">B170</f>
        <v>19</v>
      </c>
      <c r="AJ170" s="39" t="str">
        <f aca="false">CONCATENATE(A170," ",D170)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170" s="39" t="n">
        <f aca="false">E170*F170+P170*Q170+H170+J170+S170+U170</f>
        <v>68</v>
      </c>
      <c r="AL170" s="39" t="n">
        <f aca="false">L170+W170</f>
        <v>4</v>
      </c>
      <c r="AM170" s="39" t="n">
        <f aca="false">M170+X170</f>
        <v>0</v>
      </c>
      <c r="AN170" s="39" t="n">
        <f aca="false">Y170</f>
        <v>0</v>
      </c>
      <c r="AO170" s="39" t="n">
        <f aca="false">SUM(AK170:AN170)</f>
        <v>72</v>
      </c>
      <c r="AP170" s="41" t="n">
        <f aca="false">K170+V170</f>
        <v>0</v>
      </c>
    </row>
    <row r="171" s="42" customFormat="true" ht="16.5" hidden="true" customHeight="true" outlineLevel="0" collapsed="false">
      <c r="A171" s="58" t="s">
        <v>160</v>
      </c>
      <c r="B171" s="30" t="s">
        <v>538</v>
      </c>
      <c r="C171" s="31" t="s">
        <v>539</v>
      </c>
      <c r="D171" s="62" t="s">
        <v>161</v>
      </c>
      <c r="E171" s="31" t="n">
        <v>12</v>
      </c>
      <c r="F171" s="31"/>
      <c r="G171" s="31"/>
      <c r="H171" s="31"/>
      <c r="I171" s="31"/>
      <c r="J171" s="31"/>
      <c r="K171" s="31"/>
      <c r="L171" s="31"/>
      <c r="M171" s="31"/>
      <c r="N171" s="33" t="n">
        <f aca="false">E171*F171+H171+J171+K171+L171+M171</f>
        <v>0</v>
      </c>
      <c r="O171" s="36"/>
      <c r="P171" s="36" t="n">
        <v>17</v>
      </c>
      <c r="Q171" s="31" t="n">
        <v>4</v>
      </c>
      <c r="R171" s="31" t="n">
        <v>80</v>
      </c>
      <c r="S171" s="31"/>
      <c r="T171" s="31" t="n">
        <v>30</v>
      </c>
      <c r="U171" s="31"/>
      <c r="V171" s="31"/>
      <c r="W171" s="31" t="n">
        <v>5</v>
      </c>
      <c r="X171" s="31"/>
      <c r="Y171" s="31"/>
      <c r="Z171" s="36" t="n">
        <f aca="false">P171*Q171+S171+U171+V171+W171+X171+Y171</f>
        <v>73</v>
      </c>
      <c r="AA171" s="36" t="n">
        <f aca="false">N171+Z171</f>
        <v>73</v>
      </c>
      <c r="AB171" s="74" t="s">
        <v>75</v>
      </c>
      <c r="AC171" s="187" t="s">
        <v>542</v>
      </c>
      <c r="AD171" s="36"/>
      <c r="AE171" s="36" t="n">
        <f aca="false">P171*Q171</f>
        <v>68</v>
      </c>
      <c r="AF171" s="38" t="n">
        <f aca="false">AA171-L171-M171-W171-X171</f>
        <v>68</v>
      </c>
      <c r="AG171" s="39" t="str">
        <f aca="false">AB171</f>
        <v>Маркушев М.Ю.</v>
      </c>
      <c r="AH171" s="39" t="str">
        <f aca="false">C171</f>
        <v>2ОСАТ11-6</v>
      </c>
      <c r="AI171" s="40" t="str">
        <f aca="false">B171</f>
        <v>19</v>
      </c>
      <c r="AJ171" s="39" t="str">
        <f aca="false">CONCATENATE(A171," ",D171)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171" s="39" t="n">
        <f aca="false">E171*F171+P171*Q171+H171+J171+S171+U171</f>
        <v>68</v>
      </c>
      <c r="AL171" s="39" t="n">
        <f aca="false">L171+W171</f>
        <v>5</v>
      </c>
      <c r="AM171" s="39" t="n">
        <f aca="false">M171+X171</f>
        <v>0</v>
      </c>
      <c r="AN171" s="39" t="n">
        <f aca="false">Y171</f>
        <v>0</v>
      </c>
      <c r="AO171" s="39" t="n">
        <f aca="false">SUM(AK171:AN171)</f>
        <v>73</v>
      </c>
      <c r="AP171" s="41" t="n">
        <f aca="false">K171+V171</f>
        <v>0</v>
      </c>
    </row>
    <row r="172" s="42" customFormat="true" ht="16.5" hidden="true" customHeight="true" outlineLevel="0" collapsed="false">
      <c r="A172" s="58" t="s">
        <v>162</v>
      </c>
      <c r="B172" s="30" t="s">
        <v>538</v>
      </c>
      <c r="C172" s="31" t="s">
        <v>539</v>
      </c>
      <c r="D172" s="59" t="s">
        <v>163</v>
      </c>
      <c r="E172" s="31" t="n">
        <v>3</v>
      </c>
      <c r="F172" s="31" t="n">
        <v>9</v>
      </c>
      <c r="G172" s="31"/>
      <c r="H172" s="31"/>
      <c r="I172" s="31"/>
      <c r="J172" s="31"/>
      <c r="K172" s="31"/>
      <c r="L172" s="31"/>
      <c r="M172" s="31"/>
      <c r="N172" s="33" t="n">
        <f aca="false">E172*F172+H172+J172+K172+L172+M172</f>
        <v>27</v>
      </c>
      <c r="O172" s="36"/>
      <c r="P172" s="36" t="n">
        <v>17</v>
      </c>
      <c r="Q172" s="31"/>
      <c r="R172" s="31"/>
      <c r="S172" s="31"/>
      <c r="T172" s="31"/>
      <c r="U172" s="31"/>
      <c r="V172" s="31"/>
      <c r="W172" s="31"/>
      <c r="X172" s="31"/>
      <c r="Y172" s="31"/>
      <c r="Z172" s="36" t="n">
        <f aca="false">P172*Q172+S172+U172+V172+W172+X172+Y172</f>
        <v>0</v>
      </c>
      <c r="AA172" s="36" t="n">
        <f aca="false">N172+Z172</f>
        <v>27</v>
      </c>
      <c r="AB172" s="33" t="s">
        <v>141</v>
      </c>
      <c r="AC172" s="52"/>
      <c r="AD172" s="35"/>
      <c r="AE172" s="36" t="n">
        <f aca="false">P172*Q172</f>
        <v>0</v>
      </c>
      <c r="AF172" s="38" t="n">
        <f aca="false">AA172-L172-M172-W172-X172</f>
        <v>27</v>
      </c>
      <c r="AG172" s="39" t="str">
        <f aca="false">AB172</f>
        <v>Османов Э.З.</v>
      </c>
      <c r="AH172" s="39" t="str">
        <f aca="false">C172</f>
        <v>2ОСАТ11-6</v>
      </c>
      <c r="AI172" s="40" t="str">
        <f aca="false">B172</f>
        <v>19</v>
      </c>
      <c r="AJ172" s="39" t="str">
        <f aca="false">CONCATENATE(A172," ",D172)</f>
        <v>ПП.05 Производственная практика</v>
      </c>
      <c r="AK172" s="39" t="n">
        <f aca="false">E172*F172+P172*Q172+H172+J172+S172+U172</f>
        <v>27</v>
      </c>
      <c r="AL172" s="39" t="n">
        <f aca="false">L172+W172</f>
        <v>0</v>
      </c>
      <c r="AM172" s="39" t="n">
        <f aca="false">M172+X172</f>
        <v>0</v>
      </c>
      <c r="AN172" s="39" t="n">
        <f aca="false">Y172</f>
        <v>0</v>
      </c>
      <c r="AO172" s="39" t="n">
        <f aca="false">SUM(AK172:AN172)</f>
        <v>27</v>
      </c>
      <c r="AP172" s="41" t="n">
        <f aca="false">K172+V172</f>
        <v>0</v>
      </c>
    </row>
    <row r="173" s="42" customFormat="true" ht="16.5" hidden="true" customHeight="true" outlineLevel="0" collapsed="false">
      <c r="A173" s="58" t="s">
        <v>162</v>
      </c>
      <c r="B173" s="30" t="s">
        <v>538</v>
      </c>
      <c r="C173" s="31" t="s">
        <v>539</v>
      </c>
      <c r="D173" s="59" t="s">
        <v>163</v>
      </c>
      <c r="E173" s="31" t="n">
        <v>3</v>
      </c>
      <c r="F173" s="31" t="n">
        <v>9</v>
      </c>
      <c r="G173" s="31"/>
      <c r="H173" s="31"/>
      <c r="I173" s="31"/>
      <c r="J173" s="31"/>
      <c r="K173" s="31"/>
      <c r="L173" s="31"/>
      <c r="M173" s="31"/>
      <c r="N173" s="33" t="n">
        <f aca="false">E173*F173+H173+J173+K173+L173+M173</f>
        <v>27</v>
      </c>
      <c r="O173" s="36"/>
      <c r="P173" s="36" t="n">
        <v>17</v>
      </c>
      <c r="Q173" s="31"/>
      <c r="R173" s="31"/>
      <c r="S173" s="31"/>
      <c r="T173" s="31"/>
      <c r="U173" s="31"/>
      <c r="V173" s="31"/>
      <c r="W173" s="31"/>
      <c r="X173" s="31"/>
      <c r="Y173" s="31"/>
      <c r="Z173" s="36" t="n">
        <f aca="false">P173*Q173+S173+U173+V173+W173+X173+Y173</f>
        <v>0</v>
      </c>
      <c r="AA173" s="36" t="n">
        <f aca="false">N173+Z173</f>
        <v>27</v>
      </c>
      <c r="AB173" s="285" t="s">
        <v>118</v>
      </c>
      <c r="AC173" s="286" t="s">
        <v>722</v>
      </c>
      <c r="AD173" s="35"/>
      <c r="AE173" s="36" t="n">
        <f aca="false">P173*Q173</f>
        <v>0</v>
      </c>
      <c r="AF173" s="38" t="n">
        <f aca="false">AA173-L173-M173-W173-X173</f>
        <v>27</v>
      </c>
      <c r="AG173" s="39" t="str">
        <f aca="false">AB173</f>
        <v>Семигин К.С.</v>
      </c>
      <c r="AH173" s="39" t="str">
        <f aca="false">C173</f>
        <v>2ОСАТ11-6</v>
      </c>
      <c r="AI173" s="40" t="str">
        <f aca="false">B173</f>
        <v>19</v>
      </c>
      <c r="AJ173" s="39" t="str">
        <f aca="false">CONCATENATE(A173," ",D173)</f>
        <v>ПП.05 Производственная практика</v>
      </c>
      <c r="AK173" s="39" t="n">
        <f aca="false">E173*F173+P173*Q173+H173+J173+S173+U173</f>
        <v>27</v>
      </c>
      <c r="AL173" s="39" t="n">
        <f aca="false">L173+W173</f>
        <v>0</v>
      </c>
      <c r="AM173" s="39" t="n">
        <f aca="false">M173+X173</f>
        <v>0</v>
      </c>
      <c r="AN173" s="39" t="n">
        <f aca="false">Y173</f>
        <v>0</v>
      </c>
      <c r="AO173" s="39" t="n">
        <f aca="false">SUM(AK173:AN173)</f>
        <v>27</v>
      </c>
      <c r="AP173" s="41" t="n">
        <f aca="false">K173+V173</f>
        <v>0</v>
      </c>
    </row>
    <row r="174" s="42" customFormat="true" ht="16.5" hidden="true" customHeight="true" outlineLevel="0" collapsed="false">
      <c r="A174" s="58" t="s">
        <v>162</v>
      </c>
      <c r="B174" s="30" t="s">
        <v>538</v>
      </c>
      <c r="C174" s="31" t="s">
        <v>539</v>
      </c>
      <c r="D174" s="59" t="s">
        <v>163</v>
      </c>
      <c r="E174" s="31" t="n">
        <v>3</v>
      </c>
      <c r="F174" s="31" t="n">
        <v>9</v>
      </c>
      <c r="G174" s="31"/>
      <c r="H174" s="31"/>
      <c r="I174" s="31"/>
      <c r="J174" s="31"/>
      <c r="K174" s="31"/>
      <c r="L174" s="31"/>
      <c r="M174" s="31"/>
      <c r="N174" s="33" t="n">
        <f aca="false">E174*F174+H174+J174+K174+L174+M174</f>
        <v>27</v>
      </c>
      <c r="O174" s="36"/>
      <c r="P174" s="36" t="n">
        <v>17</v>
      </c>
      <c r="Q174" s="31"/>
      <c r="R174" s="31"/>
      <c r="S174" s="31"/>
      <c r="T174" s="31"/>
      <c r="U174" s="31"/>
      <c r="V174" s="31"/>
      <c r="W174" s="31"/>
      <c r="X174" s="31"/>
      <c r="Y174" s="31"/>
      <c r="Z174" s="36" t="n">
        <f aca="false">P174*Q174+S174+U174+V174+W174+X174+Y174</f>
        <v>0</v>
      </c>
      <c r="AA174" s="36" t="n">
        <f aca="false">N174+Z174</f>
        <v>27</v>
      </c>
      <c r="AB174" s="33" t="s">
        <v>68</v>
      </c>
      <c r="AC174" s="52"/>
      <c r="AD174" s="35"/>
      <c r="AE174" s="36" t="n">
        <f aca="false">P174*Q174</f>
        <v>0</v>
      </c>
      <c r="AF174" s="38" t="n">
        <f aca="false">AA174-L174-M174-W174-X174</f>
        <v>27</v>
      </c>
      <c r="AG174" s="39" t="str">
        <f aca="false">AB174</f>
        <v>Макеев П.Д.</v>
      </c>
      <c r="AH174" s="39" t="str">
        <f aca="false">C174</f>
        <v>2ОСАТ11-6</v>
      </c>
      <c r="AI174" s="40" t="str">
        <f aca="false">B174</f>
        <v>19</v>
      </c>
      <c r="AJ174" s="39" t="str">
        <f aca="false">CONCATENATE(A174," ",D174)</f>
        <v>ПП.05 Производственная практика</v>
      </c>
      <c r="AK174" s="39" t="n">
        <f aca="false">E174*F174+P174*Q174+H174+J174+S174+U174</f>
        <v>27</v>
      </c>
      <c r="AL174" s="39" t="n">
        <f aca="false">L174+W174</f>
        <v>0</v>
      </c>
      <c r="AM174" s="39" t="n">
        <f aca="false">M174+X174</f>
        <v>0</v>
      </c>
      <c r="AN174" s="39" t="n">
        <f aca="false">Y174</f>
        <v>0</v>
      </c>
      <c r="AO174" s="39" t="n">
        <f aca="false">SUM(AK174:AN174)</f>
        <v>27</v>
      </c>
      <c r="AP174" s="41" t="n">
        <f aca="false">K174+V174</f>
        <v>0</v>
      </c>
    </row>
    <row r="175" s="42" customFormat="true" ht="16.5" hidden="true" customHeight="true" outlineLevel="0" collapsed="false">
      <c r="A175" s="58" t="s">
        <v>162</v>
      </c>
      <c r="B175" s="30" t="s">
        <v>538</v>
      </c>
      <c r="C175" s="31" t="s">
        <v>539</v>
      </c>
      <c r="D175" s="59" t="s">
        <v>163</v>
      </c>
      <c r="E175" s="31" t="n">
        <v>3</v>
      </c>
      <c r="F175" s="31" t="n">
        <v>9</v>
      </c>
      <c r="G175" s="31"/>
      <c r="H175" s="31"/>
      <c r="I175" s="31"/>
      <c r="J175" s="31"/>
      <c r="K175" s="31"/>
      <c r="L175" s="31"/>
      <c r="M175" s="31"/>
      <c r="N175" s="33" t="n">
        <f aca="false">E175*F175+H175+J175+K175+L175+M175</f>
        <v>27</v>
      </c>
      <c r="O175" s="36"/>
      <c r="P175" s="36" t="n">
        <v>17</v>
      </c>
      <c r="Q175" s="31"/>
      <c r="R175" s="31"/>
      <c r="S175" s="31"/>
      <c r="T175" s="31"/>
      <c r="U175" s="31"/>
      <c r="V175" s="31"/>
      <c r="W175" s="31"/>
      <c r="X175" s="31"/>
      <c r="Y175" s="31"/>
      <c r="Z175" s="36" t="n">
        <f aca="false">P175*Q175+S175+U175+V175+W175+X175+Y175</f>
        <v>0</v>
      </c>
      <c r="AA175" s="36" t="n">
        <f aca="false">N175+Z175</f>
        <v>27</v>
      </c>
      <c r="AB175" s="33" t="s">
        <v>143</v>
      </c>
      <c r="AC175" s="52"/>
      <c r="AD175" s="35"/>
      <c r="AE175" s="36" t="n">
        <f aca="false">P175*Q175</f>
        <v>0</v>
      </c>
      <c r="AF175" s="38" t="n">
        <f aca="false">AA175-L175-M175-W175-X175</f>
        <v>27</v>
      </c>
      <c r="AG175" s="39" t="str">
        <f aca="false">AB175</f>
        <v>вак. ПП</v>
      </c>
      <c r="AH175" s="39" t="str">
        <f aca="false">C175</f>
        <v>2ОСАТ11-6</v>
      </c>
      <c r="AI175" s="40" t="str">
        <f aca="false">B175</f>
        <v>19</v>
      </c>
      <c r="AJ175" s="39" t="str">
        <f aca="false">CONCATENATE(A175," ",D175)</f>
        <v>ПП.05 Производственная практика</v>
      </c>
      <c r="AK175" s="39" t="n">
        <f aca="false">E175*F175+P175*Q175+H175+J175+S175+U175</f>
        <v>27</v>
      </c>
      <c r="AL175" s="39" t="n">
        <f aca="false">L175+W175</f>
        <v>0</v>
      </c>
      <c r="AM175" s="39" t="n">
        <f aca="false">M175+X175</f>
        <v>0</v>
      </c>
      <c r="AN175" s="39" t="n">
        <f aca="false">Y175</f>
        <v>0</v>
      </c>
      <c r="AO175" s="39" t="n">
        <f aca="false">SUM(AK175:AN175)</f>
        <v>27</v>
      </c>
      <c r="AP175" s="41" t="n">
        <f aca="false">K175+V175</f>
        <v>0</v>
      </c>
    </row>
    <row r="176" s="42" customFormat="true" ht="16.5" hidden="true" customHeight="true" outlineLevel="0" collapsed="false">
      <c r="A176" s="58" t="s">
        <v>164</v>
      </c>
      <c r="B176" s="30" t="s">
        <v>538</v>
      </c>
      <c r="C176" s="31" t="s">
        <v>539</v>
      </c>
      <c r="D176" s="62" t="s">
        <v>145</v>
      </c>
      <c r="E176" s="31" t="n">
        <v>12</v>
      </c>
      <c r="F176" s="31"/>
      <c r="G176" s="31"/>
      <c r="H176" s="31"/>
      <c r="I176" s="31"/>
      <c r="J176" s="31"/>
      <c r="K176" s="31"/>
      <c r="L176" s="31"/>
      <c r="M176" s="31" t="n">
        <v>24</v>
      </c>
      <c r="N176" s="33" t="n">
        <f aca="false">E176*F176+H176+J176+K176+L176+M176</f>
        <v>24</v>
      </c>
      <c r="O176" s="36"/>
      <c r="P176" s="36" t="n">
        <v>17</v>
      </c>
      <c r="Q176" s="31"/>
      <c r="R176" s="31"/>
      <c r="S176" s="31"/>
      <c r="T176" s="31"/>
      <c r="U176" s="31"/>
      <c r="V176" s="31"/>
      <c r="W176" s="31"/>
      <c r="X176" s="31"/>
      <c r="Y176" s="31"/>
      <c r="Z176" s="36" t="n">
        <f aca="false">P176*Q176+S176+U176+V176+W176+X176+Y176</f>
        <v>0</v>
      </c>
      <c r="AA176" s="36" t="n">
        <f aca="false">N176+Z176</f>
        <v>24</v>
      </c>
      <c r="AB176" s="36" t="s">
        <v>146</v>
      </c>
      <c r="AC176" s="45"/>
      <c r="AD176" s="36"/>
      <c r="AE176" s="36" t="n">
        <f aca="false">P176*Q176</f>
        <v>0</v>
      </c>
      <c r="AF176" s="38" t="n">
        <f aca="false">AA176-L176-M176-W176-X176</f>
        <v>0</v>
      </c>
      <c r="AG176" s="39" t="str">
        <f aca="false">AB176</f>
        <v>вак. ДЭ</v>
      </c>
      <c r="AH176" s="39" t="str">
        <f aca="false">C176</f>
        <v>2ОСАТ11-6</v>
      </c>
      <c r="AI176" s="40" t="str">
        <f aca="false">B176</f>
        <v>19</v>
      </c>
      <c r="AJ176" s="39" t="str">
        <f aca="false">CONCATENATE(A176," ",D176)</f>
        <v>ДЭ.05 Демонстрационный экзамен по модулю</v>
      </c>
      <c r="AK176" s="39" t="n">
        <f aca="false">E176*F176+P176*Q176+H176+J176+S176+U176</f>
        <v>0</v>
      </c>
      <c r="AL176" s="39" t="n">
        <f aca="false">L176+W176</f>
        <v>0</v>
      </c>
      <c r="AM176" s="39" t="n">
        <f aca="false">M176+X176</f>
        <v>24</v>
      </c>
      <c r="AN176" s="39" t="n">
        <f aca="false">Y176</f>
        <v>0</v>
      </c>
      <c r="AO176" s="39" t="n">
        <f aca="false">SUM(AK176:AN176)</f>
        <v>24</v>
      </c>
      <c r="AP176" s="41" t="n">
        <f aca="false">K176+V176</f>
        <v>0</v>
      </c>
    </row>
    <row r="177" s="42" customFormat="true" ht="16.5" hidden="true" customHeight="true" outlineLevel="0" collapsed="false">
      <c r="A177" s="70" t="s">
        <v>113</v>
      </c>
      <c r="B177" s="30" t="s">
        <v>538</v>
      </c>
      <c r="C177" s="31" t="s">
        <v>539</v>
      </c>
      <c r="D177" s="62" t="s">
        <v>114</v>
      </c>
      <c r="E177" s="31" t="n">
        <v>12</v>
      </c>
      <c r="F177" s="31"/>
      <c r="G177" s="31"/>
      <c r="H177" s="31" t="n">
        <v>8</v>
      </c>
      <c r="I177" s="31"/>
      <c r="J177" s="31"/>
      <c r="K177" s="31"/>
      <c r="L177" s="31"/>
      <c r="M177" s="31"/>
      <c r="N177" s="33" t="n">
        <f aca="false">E177*F177+H177+J177+K177+L177+M177</f>
        <v>8</v>
      </c>
      <c r="O177" s="36"/>
      <c r="P177" s="36" t="n">
        <v>17</v>
      </c>
      <c r="Q177" s="31"/>
      <c r="R177" s="31"/>
      <c r="S177" s="31"/>
      <c r="T177" s="31"/>
      <c r="U177" s="31"/>
      <c r="V177" s="31"/>
      <c r="W177" s="31"/>
      <c r="X177" s="31"/>
      <c r="Y177" s="31"/>
      <c r="Z177" s="36" t="n">
        <f aca="false">P177*Q177+S177+U177+V177+W177+X177+Y177</f>
        <v>0</v>
      </c>
      <c r="AA177" s="36" t="n">
        <f aca="false">N177+Z177</f>
        <v>8</v>
      </c>
      <c r="AB177" s="285" t="s">
        <v>118</v>
      </c>
      <c r="AC177" s="286" t="s">
        <v>722</v>
      </c>
      <c r="AD177" s="36"/>
      <c r="AE177" s="36" t="n">
        <f aca="false">P177*Q177</f>
        <v>0</v>
      </c>
      <c r="AF177" s="38" t="n">
        <f aca="false">AA177-L177-M177-W177-X177</f>
        <v>8</v>
      </c>
      <c r="AG177" s="39" t="str">
        <f aca="false">AB177</f>
        <v>Семигин К.С.</v>
      </c>
      <c r="AH177" s="39" t="str">
        <f aca="false">C177</f>
        <v>2ОСАТ11-6</v>
      </c>
      <c r="AI177" s="40" t="str">
        <f aca="false">B177</f>
        <v>19</v>
      </c>
      <c r="AJ177" s="39" t="str">
        <f aca="false">CONCATENATE(A177," ",D177)</f>
        <v>ВнеУр Разговоры о важном</v>
      </c>
      <c r="AK177" s="39" t="n">
        <f aca="false">E177*F177+P177*Q177+H177+J177+S177+U177</f>
        <v>8</v>
      </c>
      <c r="AL177" s="39" t="n">
        <f aca="false">L177+W177</f>
        <v>0</v>
      </c>
      <c r="AM177" s="39" t="n">
        <f aca="false">M177+X177</f>
        <v>0</v>
      </c>
      <c r="AN177" s="39" t="n">
        <f aca="false">Y177</f>
        <v>0</v>
      </c>
      <c r="AO177" s="39" t="n">
        <f aca="false">SUM(AK177:AN177)</f>
        <v>8</v>
      </c>
      <c r="AP177" s="41" t="n">
        <f aca="false">K177+V177</f>
        <v>0</v>
      </c>
    </row>
    <row r="178" s="42" customFormat="true" ht="16.5" hidden="true" customHeight="true" outlineLevel="0" collapsed="false">
      <c r="A178" s="70" t="s">
        <v>113</v>
      </c>
      <c r="B178" s="30" t="s">
        <v>538</v>
      </c>
      <c r="C178" s="31" t="s">
        <v>539</v>
      </c>
      <c r="D178" s="62" t="s">
        <v>114</v>
      </c>
      <c r="E178" s="31" t="n">
        <v>12</v>
      </c>
      <c r="F178" s="31"/>
      <c r="G178" s="31"/>
      <c r="H178" s="31" t="n">
        <v>9</v>
      </c>
      <c r="I178" s="31"/>
      <c r="J178" s="31"/>
      <c r="K178" s="31"/>
      <c r="L178" s="31"/>
      <c r="M178" s="31"/>
      <c r="N178" s="33" t="n">
        <f aca="false">E178*F178+H178+J178+K178+L178+M178</f>
        <v>9</v>
      </c>
      <c r="O178" s="36"/>
      <c r="P178" s="36" t="n">
        <v>17</v>
      </c>
      <c r="Q178" s="31"/>
      <c r="R178" s="31"/>
      <c r="S178" s="31" t="n">
        <v>18</v>
      </c>
      <c r="T178" s="31"/>
      <c r="U178" s="31"/>
      <c r="V178" s="31"/>
      <c r="W178" s="31"/>
      <c r="X178" s="31"/>
      <c r="Y178" s="31"/>
      <c r="Z178" s="36" t="n">
        <f aca="false">P178*Q178+S178+U178+V178+W178+X178+Y178</f>
        <v>18</v>
      </c>
      <c r="AA178" s="36" t="n">
        <f aca="false">N178+Z178</f>
        <v>27</v>
      </c>
      <c r="AB178" s="74" t="s">
        <v>115</v>
      </c>
      <c r="AC178" s="36"/>
      <c r="AD178" s="36"/>
      <c r="AE178" s="36" t="n">
        <f aca="false">P178*Q178</f>
        <v>0</v>
      </c>
      <c r="AF178" s="38" t="n">
        <f aca="false">AA178-L178-M178-W178-X178</f>
        <v>27</v>
      </c>
      <c r="AG178" s="39" t="str">
        <f aca="false">AB178</f>
        <v>вак. РоВ</v>
      </c>
      <c r="AH178" s="39" t="str">
        <f aca="false">C178</f>
        <v>2ОСАТ11-6</v>
      </c>
      <c r="AI178" s="40" t="str">
        <f aca="false">B178</f>
        <v>19</v>
      </c>
      <c r="AJ178" s="39" t="str">
        <f aca="false">CONCATENATE(A178," ",D178)</f>
        <v>ВнеУр Разговоры о важном</v>
      </c>
      <c r="AK178" s="39" t="n">
        <f aca="false">E178*F178+P178*Q178+H178+J178+S178+U178</f>
        <v>27</v>
      </c>
      <c r="AL178" s="39" t="n">
        <f aca="false">L178+W178</f>
        <v>0</v>
      </c>
      <c r="AM178" s="39" t="n">
        <f aca="false">M178+X178</f>
        <v>0</v>
      </c>
      <c r="AN178" s="39" t="n">
        <f aca="false">Y178</f>
        <v>0</v>
      </c>
      <c r="AO178" s="39" t="n">
        <f aca="false">SUM(AK178:AN178)</f>
        <v>27</v>
      </c>
      <c r="AP178" s="41" t="n">
        <f aca="false">K178+V178</f>
        <v>0</v>
      </c>
    </row>
    <row r="179" s="42" customFormat="true" ht="16.5" hidden="true" customHeight="true" outlineLevel="0" collapsed="false">
      <c r="A179" s="63" t="s">
        <v>52</v>
      </c>
      <c r="B179" s="30" t="s">
        <v>116</v>
      </c>
      <c r="C179" s="31" t="s">
        <v>543</v>
      </c>
      <c r="D179" s="64" t="s">
        <v>55</v>
      </c>
      <c r="E179" s="31" t="n">
        <v>12</v>
      </c>
      <c r="F179" s="31" t="n">
        <v>2</v>
      </c>
      <c r="G179" s="31"/>
      <c r="H179" s="31"/>
      <c r="I179" s="31"/>
      <c r="J179" s="31"/>
      <c r="K179" s="31"/>
      <c r="L179" s="31"/>
      <c r="M179" s="31"/>
      <c r="N179" s="33" t="n">
        <f aca="false">E179*F179+H179+J179+K179+L179+M179</f>
        <v>24</v>
      </c>
      <c r="O179" s="36"/>
      <c r="P179" s="36" t="n">
        <v>17</v>
      </c>
      <c r="Q179" s="31" t="n">
        <v>2</v>
      </c>
      <c r="R179" s="31"/>
      <c r="S179" s="31"/>
      <c r="T179" s="31"/>
      <c r="U179" s="31"/>
      <c r="V179" s="31"/>
      <c r="W179" s="31"/>
      <c r="X179" s="31"/>
      <c r="Y179" s="31"/>
      <c r="Z179" s="36" t="n">
        <f aca="false">P179*Q179+S179+U179+V179+W179+X179+Y179</f>
        <v>34</v>
      </c>
      <c r="AA179" s="36" t="n">
        <f aca="false">N179+Z179</f>
        <v>58</v>
      </c>
      <c r="AB179" s="47" t="s">
        <v>56</v>
      </c>
      <c r="AC179" s="36"/>
      <c r="AD179" s="36"/>
      <c r="AE179" s="36" t="n">
        <f aca="false">P179*Q179</f>
        <v>34</v>
      </c>
      <c r="AF179" s="38" t="n">
        <f aca="false">AA179-L179-M179-W179-X179</f>
        <v>58</v>
      </c>
      <c r="AG179" s="39" t="str">
        <f aca="false">AB179</f>
        <v>Копылова И.М.</v>
      </c>
      <c r="AH179" s="39" t="str">
        <f aca="false">C179</f>
        <v>3ОСАТ9-6а</v>
      </c>
      <c r="AI179" s="40" t="str">
        <f aca="false">B179</f>
        <v>11</v>
      </c>
      <c r="AJ179" s="39" t="str">
        <f aca="false">CONCATENATE(A179," ",D179)</f>
        <v>ОГСЭ.03 Иностранный язык в профессиональной деятельности</v>
      </c>
      <c r="AK179" s="39" t="n">
        <f aca="false">E179*F179+P179*Q179+H179+J179+S179+U179</f>
        <v>58</v>
      </c>
      <c r="AL179" s="39" t="n">
        <f aca="false">L179+W179</f>
        <v>0</v>
      </c>
      <c r="AM179" s="39" t="n">
        <f aca="false">M179+X179</f>
        <v>0</v>
      </c>
      <c r="AN179" s="39" t="n">
        <f aca="false">Y179</f>
        <v>0</v>
      </c>
      <c r="AO179" s="39" t="n">
        <f aca="false">SUM(AK179:AN179)</f>
        <v>58</v>
      </c>
      <c r="AP179" s="41" t="n">
        <f aca="false">K179+V179</f>
        <v>0</v>
      </c>
    </row>
    <row r="180" s="42" customFormat="true" ht="16.5" hidden="true" customHeight="true" outlineLevel="0" collapsed="false">
      <c r="A180" s="63" t="s">
        <v>52</v>
      </c>
      <c r="B180" s="30" t="s">
        <v>53</v>
      </c>
      <c r="C180" s="31" t="s">
        <v>544</v>
      </c>
      <c r="D180" s="64" t="s">
        <v>55</v>
      </c>
      <c r="E180" s="31" t="n">
        <v>12</v>
      </c>
      <c r="F180" s="31" t="n">
        <v>2</v>
      </c>
      <c r="G180" s="31"/>
      <c r="H180" s="31"/>
      <c r="I180" s="31"/>
      <c r="J180" s="31"/>
      <c r="K180" s="31"/>
      <c r="L180" s="31"/>
      <c r="M180" s="31"/>
      <c r="N180" s="33" t="n">
        <f aca="false">E180*F180+H180+J180+K180+L180+M180</f>
        <v>24</v>
      </c>
      <c r="O180" s="36"/>
      <c r="P180" s="36" t="n">
        <v>17</v>
      </c>
      <c r="Q180" s="31" t="n">
        <v>2</v>
      </c>
      <c r="R180" s="31"/>
      <c r="S180" s="31"/>
      <c r="T180" s="31"/>
      <c r="U180" s="31"/>
      <c r="V180" s="31"/>
      <c r="W180" s="31"/>
      <c r="X180" s="31"/>
      <c r="Y180" s="31"/>
      <c r="Z180" s="36" t="n">
        <f aca="false">P180*Q180+S180+U180+V180+W180+X180+Y180</f>
        <v>34</v>
      </c>
      <c r="AA180" s="36" t="n">
        <f aca="false">N180+Z180</f>
        <v>58</v>
      </c>
      <c r="AB180" s="47" t="s">
        <v>59</v>
      </c>
      <c r="AC180" s="36"/>
      <c r="AD180" s="36"/>
      <c r="AE180" s="36" t="n">
        <f aca="false">P180*Q180</f>
        <v>34</v>
      </c>
      <c r="AF180" s="38" t="n">
        <f aca="false">AA180-L180-M180-W180-X180</f>
        <v>58</v>
      </c>
      <c r="AG180" s="39" t="str">
        <f aca="false">AB180</f>
        <v>Пестова К.В.</v>
      </c>
      <c r="AH180" s="39" t="str">
        <f aca="false">C180</f>
        <v>3ОСАТ9-6б</v>
      </c>
      <c r="AI180" s="40" t="str">
        <f aca="false">B180</f>
        <v>12</v>
      </c>
      <c r="AJ180" s="39" t="str">
        <f aca="false">CONCATENATE(A180," ",D180)</f>
        <v>ОГСЭ.03 Иностранный язык в профессиональной деятельности</v>
      </c>
      <c r="AK180" s="39" t="n">
        <f aca="false">E180*F180+P180*Q180+H180+J180+S180+U180</f>
        <v>58</v>
      </c>
      <c r="AL180" s="39" t="n">
        <f aca="false">L180+W180</f>
        <v>0</v>
      </c>
      <c r="AM180" s="39" t="n">
        <f aca="false">M180+X180</f>
        <v>0</v>
      </c>
      <c r="AN180" s="39" t="n">
        <f aca="false">Y180</f>
        <v>0</v>
      </c>
      <c r="AO180" s="39" t="n">
        <f aca="false">SUM(AK180:AN180)</f>
        <v>58</v>
      </c>
      <c r="AP180" s="41" t="n">
        <f aca="false">K180+V180</f>
        <v>0</v>
      </c>
    </row>
    <row r="181" s="42" customFormat="true" ht="16.5" hidden="true" customHeight="true" outlineLevel="0" collapsed="false">
      <c r="A181" s="63" t="s">
        <v>60</v>
      </c>
      <c r="B181" s="30" t="s">
        <v>286</v>
      </c>
      <c r="C181" s="31" t="s">
        <v>545</v>
      </c>
      <c r="D181" s="64" t="s">
        <v>61</v>
      </c>
      <c r="E181" s="31" t="n">
        <v>12</v>
      </c>
      <c r="F181" s="31" t="n">
        <v>2</v>
      </c>
      <c r="G181" s="31"/>
      <c r="H181" s="31"/>
      <c r="I181" s="31"/>
      <c r="J181" s="31"/>
      <c r="K181" s="31"/>
      <c r="L181" s="31"/>
      <c r="M181" s="31"/>
      <c r="N181" s="33" t="n">
        <f aca="false">E181*F181+H181+J181+K181+L181+M181</f>
        <v>24</v>
      </c>
      <c r="O181" s="36"/>
      <c r="P181" s="36" t="n">
        <v>17</v>
      </c>
      <c r="Q181" s="31" t="n">
        <v>2</v>
      </c>
      <c r="R181" s="31"/>
      <c r="S181" s="31"/>
      <c r="T181" s="31"/>
      <c r="U181" s="31"/>
      <c r="V181" s="31"/>
      <c r="W181" s="31"/>
      <c r="X181" s="31"/>
      <c r="Y181" s="31"/>
      <c r="Z181" s="36" t="n">
        <f aca="false">P181*Q181+S181+U181+V181+W181+X181+Y181</f>
        <v>34</v>
      </c>
      <c r="AA181" s="36" t="n">
        <f aca="false">N181+Z181</f>
        <v>58</v>
      </c>
      <c r="AB181" s="47" t="s">
        <v>62</v>
      </c>
      <c r="AC181" s="36"/>
      <c r="AD181" s="36"/>
      <c r="AE181" s="36" t="n">
        <f aca="false">P181*Q181</f>
        <v>34</v>
      </c>
      <c r="AF181" s="38" t="n">
        <f aca="false">AA181-L181-M181-W181-X181</f>
        <v>58</v>
      </c>
      <c r="AG181" s="39" t="str">
        <f aca="false">AB181</f>
        <v>Рябцев Ю.В.</v>
      </c>
      <c r="AH181" s="39" t="str">
        <f aca="false">C181</f>
        <v>3ОСАТ9-6</v>
      </c>
      <c r="AI181" s="40" t="str">
        <f aca="false">B181</f>
        <v>23</v>
      </c>
      <c r="AJ181" s="39" t="str">
        <f aca="false">CONCATENATE(A181," ",D181)</f>
        <v>ОГСЭ.04 Физическая культура</v>
      </c>
      <c r="AK181" s="39" t="n">
        <f aca="false">E181*F181+P181*Q181+H181+J181+S181+U181</f>
        <v>58</v>
      </c>
      <c r="AL181" s="39" t="n">
        <f aca="false">L181+W181</f>
        <v>0</v>
      </c>
      <c r="AM181" s="39" t="n">
        <f aca="false">M181+X181</f>
        <v>0</v>
      </c>
      <c r="AN181" s="39" t="n">
        <f aca="false">Y181</f>
        <v>0</v>
      </c>
      <c r="AO181" s="39" t="n">
        <f aca="false">SUM(AK181:AN181)</f>
        <v>58</v>
      </c>
      <c r="AP181" s="41" t="n">
        <f aca="false">K181+V181</f>
        <v>0</v>
      </c>
    </row>
    <row r="182" s="42" customFormat="true" ht="16.5" hidden="true" customHeight="true" outlineLevel="0" collapsed="false">
      <c r="A182" s="49" t="s">
        <v>124</v>
      </c>
      <c r="B182" s="30" t="s">
        <v>286</v>
      </c>
      <c r="C182" s="31" t="s">
        <v>545</v>
      </c>
      <c r="D182" s="64" t="s">
        <v>125</v>
      </c>
      <c r="E182" s="31" t="n">
        <v>12</v>
      </c>
      <c r="F182" s="31" t="n">
        <v>5</v>
      </c>
      <c r="G182" s="31" t="n">
        <v>30</v>
      </c>
      <c r="H182" s="31" t="n">
        <v>-30</v>
      </c>
      <c r="I182" s="31"/>
      <c r="J182" s="31"/>
      <c r="K182" s="31"/>
      <c r="L182" s="31"/>
      <c r="M182" s="31"/>
      <c r="N182" s="33" t="n">
        <f aca="false">E182*F182+H182+J182+K182+L182+M182</f>
        <v>30</v>
      </c>
      <c r="O182" s="36"/>
      <c r="P182" s="36" t="n">
        <v>17</v>
      </c>
      <c r="Q182" s="31"/>
      <c r="R182" s="31"/>
      <c r="S182" s="31"/>
      <c r="T182" s="31"/>
      <c r="U182" s="31"/>
      <c r="V182" s="31"/>
      <c r="W182" s="31"/>
      <c r="X182" s="31"/>
      <c r="Y182" s="31"/>
      <c r="Z182" s="36" t="n">
        <f aca="false">P182*Q182+S182+U182+V182+W182+X182+Y182</f>
        <v>0</v>
      </c>
      <c r="AA182" s="36" t="n">
        <f aca="false">N182+Z182</f>
        <v>30</v>
      </c>
      <c r="AB182" s="36" t="s">
        <v>126</v>
      </c>
      <c r="AC182" s="36"/>
      <c r="AD182" s="36"/>
      <c r="AE182" s="36" t="n">
        <f aca="false">P182*Q182</f>
        <v>0</v>
      </c>
      <c r="AF182" s="38" t="n">
        <f aca="false">AA182-L182-M182-W182-X182</f>
        <v>30</v>
      </c>
      <c r="AG182" s="39" t="str">
        <f aca="false">AB182</f>
        <v>Шишкин В.С.</v>
      </c>
      <c r="AH182" s="39" t="str">
        <f aca="false">C182</f>
        <v>3ОСАТ9-6</v>
      </c>
      <c r="AI182" s="40" t="str">
        <f aca="false">B182</f>
        <v>23</v>
      </c>
      <c r="AJ182" s="39" t="str">
        <f aca="false">CONCATENATE(A182," ",D182)</f>
        <v>ЕН.04 Компьютерное моделирование</v>
      </c>
      <c r="AK182" s="39" t="n">
        <f aca="false">E182*F182+P182*Q182+H182+J182+S182+U182</f>
        <v>30</v>
      </c>
      <c r="AL182" s="39" t="n">
        <f aca="false">L182+W182</f>
        <v>0</v>
      </c>
      <c r="AM182" s="39" t="n">
        <f aca="false">M182+X182</f>
        <v>0</v>
      </c>
      <c r="AN182" s="39" t="n">
        <f aca="false">Y182</f>
        <v>0</v>
      </c>
      <c r="AO182" s="39" t="n">
        <f aca="false">SUM(AK182:AN182)</f>
        <v>30</v>
      </c>
      <c r="AP182" s="41" t="n">
        <f aca="false">K182+V182</f>
        <v>0</v>
      </c>
    </row>
    <row r="183" s="42" customFormat="true" ht="16.5" hidden="true" customHeight="true" outlineLevel="0" collapsed="false">
      <c r="A183" s="49" t="s">
        <v>124</v>
      </c>
      <c r="B183" s="30" t="s">
        <v>116</v>
      </c>
      <c r="C183" s="31" t="s">
        <v>543</v>
      </c>
      <c r="D183" s="64" t="s">
        <v>125</v>
      </c>
      <c r="E183" s="31" t="n">
        <v>12</v>
      </c>
      <c r="F183" s="31"/>
      <c r="G183" s="31"/>
      <c r="H183" s="31" t="n">
        <v>30</v>
      </c>
      <c r="I183" s="31"/>
      <c r="J183" s="31"/>
      <c r="K183" s="31"/>
      <c r="L183" s="31"/>
      <c r="M183" s="31"/>
      <c r="N183" s="33" t="n">
        <f aca="false">E183*F183+H183+J183+K183+L183+M183</f>
        <v>30</v>
      </c>
      <c r="O183" s="36"/>
      <c r="P183" s="36" t="n">
        <v>17</v>
      </c>
      <c r="Q183" s="31"/>
      <c r="R183" s="31"/>
      <c r="S183" s="31"/>
      <c r="T183" s="31"/>
      <c r="U183" s="31"/>
      <c r="V183" s="31"/>
      <c r="W183" s="31"/>
      <c r="X183" s="31"/>
      <c r="Y183" s="31"/>
      <c r="Z183" s="36" t="n">
        <f aca="false">P183*Q183+S183+U183+V183+W183+X183+Y183</f>
        <v>0</v>
      </c>
      <c r="AA183" s="36" t="n">
        <f aca="false">N183+Z183</f>
        <v>30</v>
      </c>
      <c r="AB183" s="36" t="s">
        <v>126</v>
      </c>
      <c r="AC183" s="36"/>
      <c r="AD183" s="36"/>
      <c r="AE183" s="36" t="n">
        <f aca="false">P183*Q183</f>
        <v>0</v>
      </c>
      <c r="AF183" s="38" t="n">
        <f aca="false">AA183-L183-M183-W183-X183</f>
        <v>30</v>
      </c>
      <c r="AG183" s="39" t="str">
        <f aca="false">AB183</f>
        <v>Шишкин В.С.</v>
      </c>
      <c r="AH183" s="39" t="str">
        <f aca="false">C183</f>
        <v>3ОСАТ9-6а</v>
      </c>
      <c r="AI183" s="40" t="str">
        <f aca="false">B183</f>
        <v>11</v>
      </c>
      <c r="AJ183" s="39" t="str">
        <f aca="false">CONCATENATE(A183," ",D183)</f>
        <v>ЕН.04 Компьютерное моделирование</v>
      </c>
      <c r="AK183" s="39" t="n">
        <f aca="false">E183*F183+P183*Q183+H183+J183+S183+U183</f>
        <v>30</v>
      </c>
      <c r="AL183" s="39" t="n">
        <f aca="false">L183+W183</f>
        <v>0</v>
      </c>
      <c r="AM183" s="39" t="n">
        <f aca="false">M183+X183</f>
        <v>0</v>
      </c>
      <c r="AN183" s="39" t="n">
        <f aca="false">Y183</f>
        <v>0</v>
      </c>
      <c r="AO183" s="39" t="n">
        <f aca="false">SUM(AK183:AN183)</f>
        <v>30</v>
      </c>
      <c r="AP183" s="41" t="n">
        <f aca="false">K183+V183</f>
        <v>0</v>
      </c>
    </row>
    <row r="184" s="42" customFormat="true" ht="16.5" hidden="true" customHeight="true" outlineLevel="0" collapsed="false">
      <c r="A184" s="49" t="s">
        <v>124</v>
      </c>
      <c r="B184" s="30" t="s">
        <v>53</v>
      </c>
      <c r="C184" s="31" t="s">
        <v>544</v>
      </c>
      <c r="D184" s="64" t="s">
        <v>125</v>
      </c>
      <c r="E184" s="31" t="n">
        <v>12</v>
      </c>
      <c r="F184" s="31"/>
      <c r="G184" s="31"/>
      <c r="H184" s="31" t="n">
        <v>30</v>
      </c>
      <c r="I184" s="31"/>
      <c r="J184" s="31"/>
      <c r="K184" s="31"/>
      <c r="L184" s="31"/>
      <c r="M184" s="31"/>
      <c r="N184" s="33" t="n">
        <f aca="false">E184*F184+H184+J184+K184+L184+M184</f>
        <v>30</v>
      </c>
      <c r="O184" s="36"/>
      <c r="P184" s="36" t="n">
        <v>17</v>
      </c>
      <c r="Q184" s="31"/>
      <c r="R184" s="31"/>
      <c r="S184" s="31"/>
      <c r="T184" s="31"/>
      <c r="U184" s="31"/>
      <c r="V184" s="31"/>
      <c r="W184" s="31"/>
      <c r="X184" s="31"/>
      <c r="Y184" s="31"/>
      <c r="Z184" s="36" t="n">
        <f aca="false">P184*Q184+S184+U184+V184+W184+X184+Y184</f>
        <v>0</v>
      </c>
      <c r="AA184" s="36" t="n">
        <f aca="false">N184+Z184</f>
        <v>30</v>
      </c>
      <c r="AB184" s="47" t="s">
        <v>69</v>
      </c>
      <c r="AC184" s="36"/>
      <c r="AD184" s="36"/>
      <c r="AE184" s="36" t="n">
        <f aca="false">P184*Q184</f>
        <v>0</v>
      </c>
      <c r="AF184" s="38" t="n">
        <f aca="false">AA184-L184-M184-W184-X184</f>
        <v>30</v>
      </c>
      <c r="AG184" s="39" t="str">
        <f aca="false">AB184</f>
        <v>вак. 2 п/гр</v>
      </c>
      <c r="AH184" s="39" t="str">
        <f aca="false">C184</f>
        <v>3ОСАТ9-6б</v>
      </c>
      <c r="AI184" s="40" t="str">
        <f aca="false">B184</f>
        <v>12</v>
      </c>
      <c r="AJ184" s="39" t="str">
        <f aca="false">CONCATENATE(A184," ",D184)</f>
        <v>ЕН.04 Компьютерное моделирование</v>
      </c>
      <c r="AK184" s="39" t="n">
        <f aca="false">E184*F184+P184*Q184+H184+J184+S184+U184</f>
        <v>30</v>
      </c>
      <c r="AL184" s="39" t="n">
        <f aca="false">L184+W184</f>
        <v>0</v>
      </c>
      <c r="AM184" s="39" t="n">
        <f aca="false">M184+X184</f>
        <v>0</v>
      </c>
      <c r="AN184" s="39" t="n">
        <f aca="false">Y184</f>
        <v>0</v>
      </c>
      <c r="AO184" s="39" t="n">
        <f aca="false">SUM(AK184:AN184)</f>
        <v>30</v>
      </c>
      <c r="AP184" s="41" t="n">
        <f aca="false">K184+V184</f>
        <v>0</v>
      </c>
    </row>
    <row r="185" s="42" customFormat="true" ht="16.5" hidden="true" customHeight="true" outlineLevel="0" collapsed="false">
      <c r="A185" s="63" t="s">
        <v>127</v>
      </c>
      <c r="B185" s="30" t="s">
        <v>286</v>
      </c>
      <c r="C185" s="31" t="s">
        <v>545</v>
      </c>
      <c r="D185" s="64" t="s">
        <v>128</v>
      </c>
      <c r="E185" s="31" t="n">
        <v>12</v>
      </c>
      <c r="F185" s="31" t="n">
        <v>7</v>
      </c>
      <c r="G185" s="31" t="n">
        <v>44</v>
      </c>
      <c r="H185" s="31"/>
      <c r="I185" s="31" t="n">
        <v>44</v>
      </c>
      <c r="J185" s="31"/>
      <c r="K185" s="31"/>
      <c r="L185" s="31" t="n">
        <v>4</v>
      </c>
      <c r="M185" s="31"/>
      <c r="N185" s="33" t="n">
        <f aca="false">E185*F185+H185+J185+K185+L185+M185</f>
        <v>88</v>
      </c>
      <c r="O185" s="36"/>
      <c r="P185" s="36" t="n">
        <v>17</v>
      </c>
      <c r="Q185" s="31"/>
      <c r="R185" s="31"/>
      <c r="S185" s="31"/>
      <c r="T185" s="31"/>
      <c r="U185" s="31"/>
      <c r="V185" s="31"/>
      <c r="W185" s="31"/>
      <c r="X185" s="31"/>
      <c r="Y185" s="31"/>
      <c r="Z185" s="36" t="n">
        <f aca="false">P185*Q185+S185+U185+V185+W185+X185+Y185</f>
        <v>0</v>
      </c>
      <c r="AA185" s="36" t="n">
        <f aca="false">N185+Z185</f>
        <v>88</v>
      </c>
      <c r="AB185" s="47" t="s">
        <v>87</v>
      </c>
      <c r="AC185" s="36"/>
      <c r="AD185" s="36"/>
      <c r="AE185" s="36" t="n">
        <f aca="false">P185*Q185</f>
        <v>0</v>
      </c>
      <c r="AF185" s="38" t="n">
        <f aca="false">AA185-L185-M185-W185-X185</f>
        <v>84</v>
      </c>
      <c r="AG185" s="39" t="str">
        <f aca="false">AB185</f>
        <v>Галкина М.В.</v>
      </c>
      <c r="AH185" s="39" t="str">
        <f aca="false">C185</f>
        <v>3ОСАТ9-6</v>
      </c>
      <c r="AI185" s="40" t="str">
        <f aca="false">B185</f>
        <v>23</v>
      </c>
      <c r="AJ185" s="39" t="str">
        <f aca="false">CONCATENATE(A185," ",D185)</f>
        <v>ОП.09 Техническая  механика</v>
      </c>
      <c r="AK185" s="39" t="n">
        <f aca="false">E185*F185+P185*Q185+H185+J185+S185+U185</f>
        <v>84</v>
      </c>
      <c r="AL185" s="39" t="n">
        <f aca="false">L185+W185</f>
        <v>4</v>
      </c>
      <c r="AM185" s="39" t="n">
        <f aca="false">M185+X185</f>
        <v>0</v>
      </c>
      <c r="AN185" s="39" t="n">
        <f aca="false">Y185</f>
        <v>0</v>
      </c>
      <c r="AO185" s="39" t="n">
        <f aca="false">SUM(AK185:AN185)</f>
        <v>88</v>
      </c>
      <c r="AP185" s="41" t="n">
        <f aca="false">K185+V185</f>
        <v>0</v>
      </c>
    </row>
    <row r="186" s="42" customFormat="true" ht="16.5" hidden="true" customHeight="true" outlineLevel="0" collapsed="false">
      <c r="A186" s="63" t="s">
        <v>129</v>
      </c>
      <c r="B186" s="30" t="s">
        <v>286</v>
      </c>
      <c r="C186" s="31" t="s">
        <v>545</v>
      </c>
      <c r="D186" s="64" t="s">
        <v>130</v>
      </c>
      <c r="E186" s="31" t="n">
        <v>12</v>
      </c>
      <c r="F186" s="31" t="n">
        <v>4</v>
      </c>
      <c r="G186" s="31" t="n">
        <v>18</v>
      </c>
      <c r="H186" s="31"/>
      <c r="I186" s="31" t="n">
        <v>18</v>
      </c>
      <c r="J186" s="31"/>
      <c r="K186" s="31"/>
      <c r="L186" s="31" t="n">
        <v>4</v>
      </c>
      <c r="M186" s="31"/>
      <c r="N186" s="33" t="n">
        <f aca="false">E186*F186+H186+J186+K186+L186+M186</f>
        <v>52</v>
      </c>
      <c r="O186" s="36"/>
      <c r="P186" s="36" t="n">
        <v>17</v>
      </c>
      <c r="Q186" s="31"/>
      <c r="R186" s="31"/>
      <c r="S186" s="31"/>
      <c r="T186" s="31"/>
      <c r="U186" s="31"/>
      <c r="V186" s="31"/>
      <c r="W186" s="31"/>
      <c r="X186" s="31"/>
      <c r="Y186" s="31"/>
      <c r="Z186" s="36" t="n">
        <f aca="false">P186*Q186+S186+U186+V186+W186+X186+Y186</f>
        <v>0</v>
      </c>
      <c r="AA186" s="36" t="n">
        <f aca="false">N186+Z186</f>
        <v>52</v>
      </c>
      <c r="AB186" s="47" t="s">
        <v>106</v>
      </c>
      <c r="AC186" s="36"/>
      <c r="AD186" s="36"/>
      <c r="AE186" s="36" t="n">
        <f aca="false">P186*Q186</f>
        <v>0</v>
      </c>
      <c r="AF186" s="38" t="n">
        <f aca="false">AA186-L186-M186-W186-X186</f>
        <v>48</v>
      </c>
      <c r="AG186" s="39" t="str">
        <f aca="false">AB186</f>
        <v>Ванин В.А.</v>
      </c>
      <c r="AH186" s="39" t="str">
        <f aca="false">C186</f>
        <v>3ОСАТ9-6</v>
      </c>
      <c r="AI186" s="40" t="str">
        <f aca="false">B186</f>
        <v>23</v>
      </c>
      <c r="AJ186" s="39" t="str">
        <f aca="false">CONCATENATE(A186," ",D186)</f>
        <v>ОП.11 САПР технологических процессов и информационные технологии в профессиональной деятельности</v>
      </c>
      <c r="AK186" s="39" t="n">
        <f aca="false">E186*F186+P186*Q186+H186+J186+S186+U186</f>
        <v>48</v>
      </c>
      <c r="AL186" s="39" t="n">
        <f aca="false">L186+W186</f>
        <v>4</v>
      </c>
      <c r="AM186" s="39" t="n">
        <f aca="false">M186+X186</f>
        <v>0</v>
      </c>
      <c r="AN186" s="39" t="n">
        <f aca="false">Y186</f>
        <v>0</v>
      </c>
      <c r="AO186" s="39" t="n">
        <f aca="false">SUM(AK186:AN186)</f>
        <v>52</v>
      </c>
      <c r="AP186" s="41" t="n">
        <f aca="false">K186+V186</f>
        <v>0</v>
      </c>
    </row>
    <row r="187" s="42" customFormat="true" ht="16.5" hidden="true" customHeight="true" outlineLevel="0" collapsed="false">
      <c r="A187" s="63" t="s">
        <v>131</v>
      </c>
      <c r="B187" s="30" t="s">
        <v>286</v>
      </c>
      <c r="C187" s="31" t="s">
        <v>545</v>
      </c>
      <c r="D187" s="64" t="s">
        <v>132</v>
      </c>
      <c r="E187" s="31" t="n">
        <v>12</v>
      </c>
      <c r="F187" s="31" t="n">
        <v>2</v>
      </c>
      <c r="G187" s="31" t="n">
        <v>48</v>
      </c>
      <c r="H187" s="31"/>
      <c r="I187" s="31"/>
      <c r="J187" s="31"/>
      <c r="K187" s="31"/>
      <c r="L187" s="31"/>
      <c r="M187" s="31"/>
      <c r="N187" s="33" t="n">
        <f aca="false">E187*F187+H187+J187+K187+L187+M187</f>
        <v>24</v>
      </c>
      <c r="O187" s="36"/>
      <c r="P187" s="36" t="n">
        <v>17</v>
      </c>
      <c r="Q187" s="31" t="n">
        <v>3</v>
      </c>
      <c r="R187" s="31"/>
      <c r="S187" s="31"/>
      <c r="T187" s="31"/>
      <c r="U187" s="31"/>
      <c r="V187" s="31"/>
      <c r="W187" s="31"/>
      <c r="X187" s="31"/>
      <c r="Y187" s="31"/>
      <c r="Z187" s="36" t="n">
        <f aca="false">P187*Q187+S187+U187+V187+W187+X187+Y187</f>
        <v>51</v>
      </c>
      <c r="AA187" s="36" t="n">
        <f aca="false">N187+Z187</f>
        <v>75</v>
      </c>
      <c r="AB187" s="54" t="s">
        <v>81</v>
      </c>
      <c r="AC187" s="36"/>
      <c r="AD187" s="36"/>
      <c r="AE187" s="36" t="n">
        <f aca="false">P187*Q187</f>
        <v>51</v>
      </c>
      <c r="AF187" s="38" t="n">
        <f aca="false">AA187-L187-M187-W187-X187</f>
        <v>75</v>
      </c>
      <c r="AG187" s="39" t="str">
        <f aca="false">AB187</f>
        <v>Шиповских А.А.</v>
      </c>
      <c r="AH187" s="39" t="str">
        <f aca="false">C187</f>
        <v>3ОСАТ9-6</v>
      </c>
      <c r="AI187" s="40" t="str">
        <f aca="false">B187</f>
        <v>23</v>
      </c>
      <c r="AJ187" s="39" t="str">
        <f aca="false">CONCATENATE(A187," ",D187)</f>
        <v>ОП.15 Безопасность жизнедеятельности</v>
      </c>
      <c r="AK187" s="39" t="n">
        <f aca="false">E187*F187+P187*Q187+H187+J187+S187+U187</f>
        <v>75</v>
      </c>
      <c r="AL187" s="39" t="n">
        <f aca="false">L187+W187</f>
        <v>0</v>
      </c>
      <c r="AM187" s="39" t="n">
        <f aca="false">M187+X187</f>
        <v>0</v>
      </c>
      <c r="AN187" s="39" t="n">
        <f aca="false">Y187</f>
        <v>0</v>
      </c>
      <c r="AO187" s="39" t="n">
        <f aca="false">SUM(AK187:AN187)</f>
        <v>75</v>
      </c>
      <c r="AP187" s="41" t="n">
        <f aca="false">K187+V187</f>
        <v>0</v>
      </c>
    </row>
    <row r="188" s="42" customFormat="true" ht="16.5" hidden="true" customHeight="true" outlineLevel="0" collapsed="false">
      <c r="A188" s="63" t="s">
        <v>100</v>
      </c>
      <c r="B188" s="30" t="s">
        <v>286</v>
      </c>
      <c r="C188" s="31" t="s">
        <v>545</v>
      </c>
      <c r="D188" s="64" t="s">
        <v>101</v>
      </c>
      <c r="E188" s="31" t="n">
        <v>12</v>
      </c>
      <c r="F188" s="31" t="n">
        <v>4</v>
      </c>
      <c r="G188" s="31" t="n">
        <v>20</v>
      </c>
      <c r="H188" s="31"/>
      <c r="I188" s="31" t="n">
        <v>20</v>
      </c>
      <c r="J188" s="31"/>
      <c r="K188" s="31"/>
      <c r="L188" s="31" t="n">
        <v>4</v>
      </c>
      <c r="M188" s="31" t="n">
        <v>8</v>
      </c>
      <c r="N188" s="33" t="n">
        <f aca="false">E188*F188+H188+J188+K188+L188+M188</f>
        <v>60</v>
      </c>
      <c r="O188" s="36"/>
      <c r="P188" s="36" t="n">
        <v>17</v>
      </c>
      <c r="Q188" s="31"/>
      <c r="R188" s="31"/>
      <c r="S188" s="31"/>
      <c r="T188" s="31"/>
      <c r="U188" s="31"/>
      <c r="V188" s="31"/>
      <c r="W188" s="31"/>
      <c r="X188" s="31"/>
      <c r="Y188" s="31"/>
      <c r="Z188" s="36" t="n">
        <f aca="false">P188*Q188+S188+U188+V188+W188+X188+Y188</f>
        <v>0</v>
      </c>
      <c r="AA188" s="36" t="n">
        <f aca="false">N188+Z188</f>
        <v>60</v>
      </c>
      <c r="AB188" s="47" t="s">
        <v>102</v>
      </c>
      <c r="AC188" s="36" t="s">
        <v>133</v>
      </c>
      <c r="AD188" s="36"/>
      <c r="AE188" s="36" t="n">
        <f aca="false">P188*Q188</f>
        <v>0</v>
      </c>
      <c r="AF188" s="38" t="n">
        <f aca="false">AA188-L188-M188-W188-X188</f>
        <v>48</v>
      </c>
      <c r="AG188" s="39" t="str">
        <f aca="false">AB188</f>
        <v>Желтиков В.К.</v>
      </c>
      <c r="AH188" s="39" t="str">
        <f aca="false">C188</f>
        <v>3ОСАТ9-6</v>
      </c>
      <c r="AI188" s="40" t="str">
        <f aca="false">B188</f>
        <v>23</v>
      </c>
      <c r="AJ188" s="39" t="str">
        <f aca="false">CONCATENATE(A188," ",D188)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188" s="39" t="n">
        <f aca="false">E188*F188+P188*Q188+H188+J188+S188+U188</f>
        <v>48</v>
      </c>
      <c r="AL188" s="39" t="n">
        <f aca="false">L188+W188</f>
        <v>4</v>
      </c>
      <c r="AM188" s="39" t="n">
        <f aca="false">M188+X188</f>
        <v>8</v>
      </c>
      <c r="AN188" s="39" t="n">
        <f aca="false">Y188</f>
        <v>0</v>
      </c>
      <c r="AO188" s="39" t="n">
        <f aca="false">SUM(AK188:AN188)</f>
        <v>60</v>
      </c>
      <c r="AP188" s="41" t="n">
        <f aca="false">K188+V188</f>
        <v>0</v>
      </c>
    </row>
    <row r="189" s="42" customFormat="true" ht="16.5" hidden="true" customHeight="true" outlineLevel="0" collapsed="false">
      <c r="A189" s="63" t="s">
        <v>104</v>
      </c>
      <c r="B189" s="30" t="s">
        <v>286</v>
      </c>
      <c r="C189" s="31" t="s">
        <v>545</v>
      </c>
      <c r="D189" s="64" t="s">
        <v>105</v>
      </c>
      <c r="E189" s="31" t="n">
        <v>12</v>
      </c>
      <c r="F189" s="31" t="n">
        <v>5</v>
      </c>
      <c r="G189" s="31" t="n">
        <v>40</v>
      </c>
      <c r="H189" s="31" t="n">
        <v>-20</v>
      </c>
      <c r="I189" s="31"/>
      <c r="J189" s="31" t="n">
        <v>-30</v>
      </c>
      <c r="K189" s="31" t="n">
        <v>23</v>
      </c>
      <c r="L189" s="31" t="n">
        <v>4</v>
      </c>
      <c r="M189" s="31" t="n">
        <v>8</v>
      </c>
      <c r="N189" s="33" t="n">
        <f aca="false">E189*F189+H189+J189+K189+L189+M189</f>
        <v>45</v>
      </c>
      <c r="O189" s="36"/>
      <c r="P189" s="36" t="n">
        <v>17</v>
      </c>
      <c r="Q189" s="31"/>
      <c r="R189" s="31"/>
      <c r="S189" s="31"/>
      <c r="T189" s="31"/>
      <c r="U189" s="31"/>
      <c r="V189" s="31"/>
      <c r="W189" s="31"/>
      <c r="X189" s="31"/>
      <c r="Y189" s="31"/>
      <c r="Z189" s="36" t="n">
        <f aca="false">P189*Q189+S189+U189+V189+W189+X189+Y189</f>
        <v>0</v>
      </c>
      <c r="AA189" s="36" t="n">
        <f aca="false">N189+Z189</f>
        <v>45</v>
      </c>
      <c r="AB189" s="284" t="s">
        <v>106</v>
      </c>
      <c r="AC189" s="36" t="s">
        <v>134</v>
      </c>
      <c r="AD189" s="36"/>
      <c r="AE189" s="36" t="n">
        <f aca="false">P189*Q189</f>
        <v>0</v>
      </c>
      <c r="AF189" s="38" t="n">
        <f aca="false">AA189-L189-M189-W189-X189</f>
        <v>33</v>
      </c>
      <c r="AG189" s="39" t="str">
        <f aca="false">AB189</f>
        <v>Ванин В.А.</v>
      </c>
      <c r="AH189" s="39" t="str">
        <f aca="false">C189</f>
        <v>3ОСАТ9-6</v>
      </c>
      <c r="AI189" s="40" t="str">
        <f aca="false">B189</f>
        <v>23</v>
      </c>
      <c r="AJ189" s="39" t="str">
        <f aca="false">CONCATENATE(A189," ",D189)</f>
        <v>МДК.01.02 Тестирование разработанной модели элементов систем автоматизации с формированием пакета технической документации</v>
      </c>
      <c r="AK189" s="39" t="n">
        <f aca="false">E189*F189+P189*Q189+H189+J189+S189+U189</f>
        <v>10</v>
      </c>
      <c r="AL189" s="39" t="n">
        <f aca="false">L189+W189</f>
        <v>4</v>
      </c>
      <c r="AM189" s="39" t="n">
        <f aca="false">M189+X189</f>
        <v>8</v>
      </c>
      <c r="AN189" s="39" t="n">
        <f aca="false">Y189</f>
        <v>0</v>
      </c>
      <c r="AO189" s="39" t="n">
        <f aca="false">SUM(AK189:AN189)</f>
        <v>22</v>
      </c>
      <c r="AP189" s="41" t="n">
        <f aca="false">K189+V189</f>
        <v>23</v>
      </c>
    </row>
    <row r="190" s="42" customFormat="true" ht="16.5" hidden="true" customHeight="true" outlineLevel="0" collapsed="false">
      <c r="A190" s="63" t="s">
        <v>104</v>
      </c>
      <c r="B190" s="30" t="s">
        <v>116</v>
      </c>
      <c r="C190" s="31" t="s">
        <v>543</v>
      </c>
      <c r="D190" s="64" t="s">
        <v>105</v>
      </c>
      <c r="E190" s="31" t="n">
        <v>12</v>
      </c>
      <c r="F190" s="31"/>
      <c r="G190" s="31"/>
      <c r="H190" s="31" t="n">
        <v>20</v>
      </c>
      <c r="I190" s="31"/>
      <c r="J190" s="31"/>
      <c r="K190" s="31"/>
      <c r="L190" s="31"/>
      <c r="M190" s="31"/>
      <c r="N190" s="33" t="n">
        <f aca="false">E190*F190+H190+J190+K190+L190+M190</f>
        <v>20</v>
      </c>
      <c r="O190" s="36"/>
      <c r="P190" s="36" t="n">
        <v>17</v>
      </c>
      <c r="Q190" s="31"/>
      <c r="R190" s="31"/>
      <c r="S190" s="31"/>
      <c r="T190" s="31"/>
      <c r="U190" s="31"/>
      <c r="V190" s="31"/>
      <c r="W190" s="31"/>
      <c r="X190" s="31"/>
      <c r="Y190" s="31"/>
      <c r="Z190" s="36" t="n">
        <f aca="false">P190*Q190+S190+U190+V190+W190+X190+Y190</f>
        <v>0</v>
      </c>
      <c r="AA190" s="36" t="n">
        <f aca="false">N190+Z190</f>
        <v>20</v>
      </c>
      <c r="AB190" s="47" t="s">
        <v>106</v>
      </c>
      <c r="AC190" s="36" t="s">
        <v>134</v>
      </c>
      <c r="AD190" s="36"/>
      <c r="AE190" s="36" t="n">
        <f aca="false">P190*Q190</f>
        <v>0</v>
      </c>
      <c r="AF190" s="38" t="n">
        <f aca="false">AA190-L190-M190-W190-X190</f>
        <v>20</v>
      </c>
      <c r="AG190" s="39" t="str">
        <f aca="false">AB190</f>
        <v>Ванин В.А.</v>
      </c>
      <c r="AH190" s="39" t="str">
        <f aca="false">C190</f>
        <v>3ОСАТ9-6а</v>
      </c>
      <c r="AI190" s="40" t="str">
        <f aca="false">B190</f>
        <v>11</v>
      </c>
      <c r="AJ190" s="39" t="str">
        <f aca="false">CONCATENATE(A190," ",D190)</f>
        <v>МДК.01.02 Тестирование разработанной модели элементов систем автоматизации с формированием пакета технической документации</v>
      </c>
      <c r="AK190" s="39" t="n">
        <f aca="false">E190*F190+P190*Q190+H190+J190+S190+U190</f>
        <v>20</v>
      </c>
      <c r="AL190" s="39" t="n">
        <f aca="false">L190+W190</f>
        <v>0</v>
      </c>
      <c r="AM190" s="39" t="n">
        <f aca="false">M190+X190</f>
        <v>0</v>
      </c>
      <c r="AN190" s="39" t="n">
        <f aca="false">Y190</f>
        <v>0</v>
      </c>
      <c r="AO190" s="39" t="n">
        <f aca="false">SUM(AK190:AN190)</f>
        <v>20</v>
      </c>
      <c r="AP190" s="41" t="n">
        <f aca="false">K190+V190</f>
        <v>0</v>
      </c>
    </row>
    <row r="191" s="42" customFormat="true" ht="16.5" hidden="true" customHeight="true" outlineLevel="0" collapsed="false">
      <c r="A191" s="63" t="s">
        <v>104</v>
      </c>
      <c r="B191" s="30" t="s">
        <v>53</v>
      </c>
      <c r="C191" s="31" t="s">
        <v>544</v>
      </c>
      <c r="D191" s="64" t="s">
        <v>105</v>
      </c>
      <c r="E191" s="31" t="n">
        <v>12</v>
      </c>
      <c r="F191" s="31"/>
      <c r="G191" s="31"/>
      <c r="H191" s="31" t="n">
        <v>20</v>
      </c>
      <c r="I191" s="31"/>
      <c r="J191" s="31"/>
      <c r="K191" s="31"/>
      <c r="L191" s="31"/>
      <c r="M191" s="31"/>
      <c r="N191" s="33" t="n">
        <f aca="false">E191*F191+H191+J191+K191+L191+M191</f>
        <v>20</v>
      </c>
      <c r="O191" s="36"/>
      <c r="P191" s="36" t="n">
        <v>17</v>
      </c>
      <c r="Q191" s="31"/>
      <c r="R191" s="31"/>
      <c r="S191" s="31"/>
      <c r="T191" s="31"/>
      <c r="U191" s="31"/>
      <c r="V191" s="31"/>
      <c r="W191" s="31"/>
      <c r="X191" s="31"/>
      <c r="Y191" s="31"/>
      <c r="Z191" s="36" t="n">
        <f aca="false">P191*Q191+S191+U191+V191+W191+X191+Y191</f>
        <v>0</v>
      </c>
      <c r="AA191" s="36" t="n">
        <f aca="false">N191+Z191</f>
        <v>20</v>
      </c>
      <c r="AB191" s="47" t="s">
        <v>69</v>
      </c>
      <c r="AC191" s="36" t="s">
        <v>134</v>
      </c>
      <c r="AD191" s="36"/>
      <c r="AE191" s="36" t="n">
        <f aca="false">P191*Q191</f>
        <v>0</v>
      </c>
      <c r="AF191" s="38" t="n">
        <f aca="false">AA191-L191-M191-W191-X191</f>
        <v>20</v>
      </c>
      <c r="AG191" s="39" t="str">
        <f aca="false">AB191</f>
        <v>вак. 2 п/гр</v>
      </c>
      <c r="AH191" s="39" t="str">
        <f aca="false">C191</f>
        <v>3ОСАТ9-6б</v>
      </c>
      <c r="AI191" s="40" t="str">
        <f aca="false">B191</f>
        <v>12</v>
      </c>
      <c r="AJ191" s="39" t="str">
        <f aca="false">CONCATENATE(A191," ",D191)</f>
        <v>МДК.01.02 Тестирование разработанной модели элементов систем автоматизации с формированием пакета технической документации</v>
      </c>
      <c r="AK191" s="39" t="n">
        <f aca="false">E191*F191+P191*Q191+H191+J191+S191+U191</f>
        <v>20</v>
      </c>
      <c r="AL191" s="39" t="n">
        <f aca="false">L191+W191</f>
        <v>0</v>
      </c>
      <c r="AM191" s="39" t="n">
        <f aca="false">M191+X191</f>
        <v>0</v>
      </c>
      <c r="AN191" s="39" t="n">
        <f aca="false">Y191</f>
        <v>0</v>
      </c>
      <c r="AO191" s="39" t="n">
        <f aca="false">SUM(AK191:AN191)</f>
        <v>20</v>
      </c>
      <c r="AP191" s="41" t="n">
        <f aca="false">K191+V191</f>
        <v>0</v>
      </c>
    </row>
    <row r="192" s="42" customFormat="true" ht="16.5" hidden="true" customHeight="true" outlineLevel="0" collapsed="false">
      <c r="A192" s="63" t="s">
        <v>104</v>
      </c>
      <c r="B192" s="30" t="s">
        <v>116</v>
      </c>
      <c r="C192" s="31" t="s">
        <v>543</v>
      </c>
      <c r="D192" s="64" t="s">
        <v>135</v>
      </c>
      <c r="E192" s="31" t="n">
        <v>12</v>
      </c>
      <c r="F192" s="31"/>
      <c r="G192" s="31"/>
      <c r="H192" s="31"/>
      <c r="I192" s="31"/>
      <c r="J192" s="31" t="n">
        <v>30</v>
      </c>
      <c r="K192" s="31"/>
      <c r="L192" s="31"/>
      <c r="M192" s="31"/>
      <c r="N192" s="33" t="n">
        <f aca="false">E192*F192+H192+J192+K192+L192+M192</f>
        <v>30</v>
      </c>
      <c r="O192" s="36"/>
      <c r="P192" s="36" t="n">
        <v>17</v>
      </c>
      <c r="Q192" s="31"/>
      <c r="R192" s="31"/>
      <c r="S192" s="31"/>
      <c r="T192" s="31"/>
      <c r="U192" s="31"/>
      <c r="V192" s="31"/>
      <c r="W192" s="31"/>
      <c r="X192" s="31"/>
      <c r="Y192" s="31"/>
      <c r="Z192" s="36" t="n">
        <f aca="false">P192*Q192+S192+U192+V192+W192+X192+Y192</f>
        <v>0</v>
      </c>
      <c r="AA192" s="36" t="n">
        <f aca="false">N192+Z192</f>
        <v>30</v>
      </c>
      <c r="AB192" s="284" t="s">
        <v>106</v>
      </c>
      <c r="AC192" s="36" t="s">
        <v>134</v>
      </c>
      <c r="AD192" s="36"/>
      <c r="AE192" s="36" t="n">
        <f aca="false">P192*Q192</f>
        <v>0</v>
      </c>
      <c r="AF192" s="38" t="n">
        <f aca="false">AA192-L192-M192-W192-X192</f>
        <v>30</v>
      </c>
      <c r="AG192" s="39" t="str">
        <f aca="false">AB192</f>
        <v>Ванин В.А.</v>
      </c>
      <c r="AH192" s="39" t="str">
        <f aca="false">C192</f>
        <v>3ОСАТ9-6а</v>
      </c>
      <c r="AI192" s="40" t="str">
        <f aca="false">B192</f>
        <v>11</v>
      </c>
      <c r="AJ192" s="39" t="str">
        <f aca="false">CONCATENATE(A192," ",D192)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92" s="39" t="n">
        <f aca="false">E192*F192+P192*Q192+H192+J192+S192+U192</f>
        <v>30</v>
      </c>
      <c r="AL192" s="39" t="n">
        <f aca="false">L192+W192</f>
        <v>0</v>
      </c>
      <c r="AM192" s="39" t="n">
        <f aca="false">M192+X192</f>
        <v>0</v>
      </c>
      <c r="AN192" s="39" t="n">
        <f aca="false">Y192</f>
        <v>0</v>
      </c>
      <c r="AO192" s="39" t="n">
        <f aca="false">SUM(AK192:AN192)</f>
        <v>30</v>
      </c>
      <c r="AP192" s="41" t="n">
        <f aca="false">K192+V192</f>
        <v>0</v>
      </c>
    </row>
    <row r="193" s="42" customFormat="true" ht="16.5" hidden="true" customHeight="true" outlineLevel="0" collapsed="false">
      <c r="A193" s="63" t="s">
        <v>104</v>
      </c>
      <c r="B193" s="30" t="s">
        <v>53</v>
      </c>
      <c r="C193" s="31" t="s">
        <v>544</v>
      </c>
      <c r="D193" s="64" t="s">
        <v>135</v>
      </c>
      <c r="E193" s="31" t="n">
        <v>12</v>
      </c>
      <c r="F193" s="31"/>
      <c r="G193" s="31"/>
      <c r="H193" s="31"/>
      <c r="I193" s="31"/>
      <c r="J193" s="31" t="n">
        <v>30</v>
      </c>
      <c r="K193" s="31"/>
      <c r="L193" s="31"/>
      <c r="M193" s="31"/>
      <c r="N193" s="33" t="n">
        <f aca="false">E193*F193+H193+J193+K193+L193+M193</f>
        <v>30</v>
      </c>
      <c r="O193" s="36"/>
      <c r="P193" s="36" t="n">
        <v>17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6" t="n">
        <f aca="false">P193*Q193+S193+U193+V193+W193+X193+Y193</f>
        <v>0</v>
      </c>
      <c r="AA193" s="36" t="n">
        <f aca="false">N193+Z193</f>
        <v>30</v>
      </c>
      <c r="AB193" s="284" t="s">
        <v>106</v>
      </c>
      <c r="AC193" s="36" t="s">
        <v>134</v>
      </c>
      <c r="AD193" s="36"/>
      <c r="AE193" s="36" t="n">
        <f aca="false">P193*Q193</f>
        <v>0</v>
      </c>
      <c r="AF193" s="38" t="n">
        <f aca="false">AA193-L193-M193-W193-X193</f>
        <v>30</v>
      </c>
      <c r="AG193" s="39" t="str">
        <f aca="false">AB193</f>
        <v>Ванин В.А.</v>
      </c>
      <c r="AH193" s="39" t="str">
        <f aca="false">C193</f>
        <v>3ОСАТ9-6б</v>
      </c>
      <c r="AI193" s="40" t="str">
        <f aca="false">B193</f>
        <v>12</v>
      </c>
      <c r="AJ193" s="39" t="str">
        <f aca="false">CONCATENATE(A193," ",D193)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193" s="39" t="n">
        <f aca="false">E193*F193+P193*Q193+H193+J193+S193+U193</f>
        <v>30</v>
      </c>
      <c r="AL193" s="39" t="n">
        <f aca="false">L193+W193</f>
        <v>0</v>
      </c>
      <c r="AM193" s="39" t="n">
        <f aca="false">M193+X193</f>
        <v>0</v>
      </c>
      <c r="AN193" s="39" t="n">
        <f aca="false">Y193</f>
        <v>0</v>
      </c>
      <c r="AO193" s="39" t="n">
        <f aca="false">SUM(AK193:AN193)</f>
        <v>30</v>
      </c>
      <c r="AP193" s="41" t="n">
        <f aca="false">K193+V193</f>
        <v>0</v>
      </c>
    </row>
    <row r="194" s="42" customFormat="true" ht="16.5" hidden="true" customHeight="true" outlineLevel="0" collapsed="false">
      <c r="A194" s="63" t="s">
        <v>136</v>
      </c>
      <c r="B194" s="30" t="s">
        <v>286</v>
      </c>
      <c r="C194" s="31" t="s">
        <v>545</v>
      </c>
      <c r="D194" s="75" t="s">
        <v>137</v>
      </c>
      <c r="E194" s="31" t="n">
        <v>12</v>
      </c>
      <c r="F194" s="31"/>
      <c r="G194" s="31"/>
      <c r="H194" s="31"/>
      <c r="I194" s="31"/>
      <c r="J194" s="31"/>
      <c r="K194" s="31"/>
      <c r="L194" s="31"/>
      <c r="M194" s="31"/>
      <c r="N194" s="33" t="n">
        <f aca="false">E194*F194+H194+J194+K194+L194+M194</f>
        <v>0</v>
      </c>
      <c r="O194" s="36"/>
      <c r="P194" s="36" t="n">
        <v>17</v>
      </c>
      <c r="Q194" s="31" t="n">
        <v>4</v>
      </c>
      <c r="R194" s="31" t="n">
        <v>20</v>
      </c>
      <c r="S194" s="31" t="n">
        <v>-20</v>
      </c>
      <c r="T194" s="31"/>
      <c r="U194" s="31"/>
      <c r="V194" s="31"/>
      <c r="W194" s="31"/>
      <c r="X194" s="31"/>
      <c r="Y194" s="31"/>
      <c r="Z194" s="36" t="n">
        <f aca="false">P194*Q194+S194+U194+V194+W194+X194+Y194</f>
        <v>48</v>
      </c>
      <c r="AA194" s="36" t="n">
        <f aca="false">N194+Z194</f>
        <v>48</v>
      </c>
      <c r="AB194" s="47" t="s">
        <v>68</v>
      </c>
      <c r="AC194" s="36"/>
      <c r="AD194" s="36"/>
      <c r="AE194" s="36" t="n">
        <f aca="false">P194*Q194</f>
        <v>68</v>
      </c>
      <c r="AF194" s="38" t="n">
        <f aca="false">AA194-L194-M194-W194-X194</f>
        <v>48</v>
      </c>
      <c r="AG194" s="39" t="str">
        <f aca="false">AB194</f>
        <v>Макеев П.Д.</v>
      </c>
      <c r="AH194" s="39" t="str">
        <f aca="false">C194</f>
        <v>3ОСАТ9-6</v>
      </c>
      <c r="AI194" s="40" t="str">
        <f aca="false">B194</f>
        <v>23</v>
      </c>
      <c r="AJ194" s="39" t="str">
        <f aca="false">CONCATENATE(A194," ",D194)</f>
        <v>МДК.01.03 Основы лазерной обработки</v>
      </c>
      <c r="AK194" s="39" t="n">
        <f aca="false">E194*F194+P194*Q194+H194+J194+S194+U194</f>
        <v>48</v>
      </c>
      <c r="AL194" s="39" t="n">
        <f aca="false">L194+W194</f>
        <v>0</v>
      </c>
      <c r="AM194" s="39" t="n">
        <f aca="false">M194+X194</f>
        <v>0</v>
      </c>
      <c r="AN194" s="39" t="n">
        <f aca="false">Y194</f>
        <v>0</v>
      </c>
      <c r="AO194" s="39" t="n">
        <f aca="false">SUM(AK194:AN194)</f>
        <v>48</v>
      </c>
      <c r="AP194" s="41" t="n">
        <f aca="false">K194+V194</f>
        <v>0</v>
      </c>
    </row>
    <row r="195" s="42" customFormat="true" ht="16.5" hidden="true" customHeight="true" outlineLevel="0" collapsed="false">
      <c r="A195" s="63" t="s">
        <v>136</v>
      </c>
      <c r="B195" s="30" t="s">
        <v>116</v>
      </c>
      <c r="C195" s="31" t="s">
        <v>543</v>
      </c>
      <c r="D195" s="75" t="s">
        <v>137</v>
      </c>
      <c r="E195" s="31" t="n">
        <v>12</v>
      </c>
      <c r="F195" s="31"/>
      <c r="G195" s="31"/>
      <c r="H195" s="31"/>
      <c r="I195" s="31"/>
      <c r="J195" s="31"/>
      <c r="K195" s="31"/>
      <c r="L195" s="31"/>
      <c r="M195" s="31"/>
      <c r="N195" s="33" t="n">
        <f aca="false">E195*F195+H195+J195+K195+L195+M195</f>
        <v>0</v>
      </c>
      <c r="O195" s="36"/>
      <c r="P195" s="36" t="n">
        <v>17</v>
      </c>
      <c r="Q195" s="31"/>
      <c r="R195" s="31"/>
      <c r="S195" s="31" t="n">
        <v>20</v>
      </c>
      <c r="T195" s="31"/>
      <c r="U195" s="31"/>
      <c r="V195" s="31"/>
      <c r="W195" s="31"/>
      <c r="X195" s="31"/>
      <c r="Y195" s="31"/>
      <c r="Z195" s="36" t="n">
        <f aca="false">P195*Q195+S195+U195+V195+W195+X195+Y195</f>
        <v>20</v>
      </c>
      <c r="AA195" s="36" t="n">
        <f aca="false">N195+Z195</f>
        <v>20</v>
      </c>
      <c r="AB195" s="47" t="s">
        <v>68</v>
      </c>
      <c r="AC195" s="36"/>
      <c r="AD195" s="36"/>
      <c r="AE195" s="36" t="n">
        <f aca="false">P195*Q195</f>
        <v>0</v>
      </c>
      <c r="AF195" s="38" t="n">
        <f aca="false">AA195-L195-M195-W195-X195</f>
        <v>20</v>
      </c>
      <c r="AG195" s="39" t="str">
        <f aca="false">AB195</f>
        <v>Макеев П.Д.</v>
      </c>
      <c r="AH195" s="39" t="str">
        <f aca="false">C195</f>
        <v>3ОСАТ9-6а</v>
      </c>
      <c r="AI195" s="40" t="str">
        <f aca="false">B195</f>
        <v>11</v>
      </c>
      <c r="AJ195" s="39" t="str">
        <f aca="false">CONCATENATE(A195," ",D195)</f>
        <v>МДК.01.03 Основы лазерной обработки</v>
      </c>
      <c r="AK195" s="39" t="n">
        <f aca="false">E195*F195+P195*Q195+H195+J195+S195+U195</f>
        <v>20</v>
      </c>
      <c r="AL195" s="39" t="n">
        <f aca="false">L195+W195</f>
        <v>0</v>
      </c>
      <c r="AM195" s="39" t="n">
        <f aca="false">M195+X195</f>
        <v>0</v>
      </c>
      <c r="AN195" s="39" t="n">
        <f aca="false">Y195</f>
        <v>0</v>
      </c>
      <c r="AO195" s="39" t="n">
        <f aca="false">SUM(AK195:AN195)</f>
        <v>20</v>
      </c>
      <c r="AP195" s="41" t="n">
        <f aca="false">K195+V195</f>
        <v>0</v>
      </c>
    </row>
    <row r="196" s="42" customFormat="true" ht="16.5" hidden="true" customHeight="true" outlineLevel="0" collapsed="false">
      <c r="A196" s="63" t="s">
        <v>136</v>
      </c>
      <c r="B196" s="30" t="s">
        <v>53</v>
      </c>
      <c r="C196" s="31" t="s">
        <v>544</v>
      </c>
      <c r="D196" s="75" t="s">
        <v>137</v>
      </c>
      <c r="E196" s="31" t="n">
        <v>12</v>
      </c>
      <c r="F196" s="31"/>
      <c r="G196" s="31"/>
      <c r="H196" s="31"/>
      <c r="I196" s="31"/>
      <c r="J196" s="31"/>
      <c r="K196" s="31"/>
      <c r="L196" s="31"/>
      <c r="M196" s="31"/>
      <c r="N196" s="33" t="n">
        <f aca="false">E196*F196+H196+J196+K196+L196+M196</f>
        <v>0</v>
      </c>
      <c r="O196" s="36"/>
      <c r="P196" s="36" t="n">
        <v>17</v>
      </c>
      <c r="Q196" s="31"/>
      <c r="R196" s="31"/>
      <c r="S196" s="31" t="n">
        <v>20</v>
      </c>
      <c r="T196" s="31"/>
      <c r="U196" s="31"/>
      <c r="V196" s="31"/>
      <c r="W196" s="31"/>
      <c r="X196" s="31"/>
      <c r="Y196" s="31"/>
      <c r="Z196" s="36" t="n">
        <f aca="false">P196*Q196+S196+U196+V196+W196+X196+Y196</f>
        <v>20</v>
      </c>
      <c r="AA196" s="36" t="n">
        <f aca="false">N196+Z196</f>
        <v>20</v>
      </c>
      <c r="AB196" s="47" t="s">
        <v>69</v>
      </c>
      <c r="AC196" s="36"/>
      <c r="AD196" s="36"/>
      <c r="AE196" s="36" t="n">
        <f aca="false">P196*Q196</f>
        <v>0</v>
      </c>
      <c r="AF196" s="38" t="n">
        <f aca="false">AA196-L196-M196-W196-X196</f>
        <v>20</v>
      </c>
      <c r="AG196" s="39" t="str">
        <f aca="false">AB196</f>
        <v>вак. 2 п/гр</v>
      </c>
      <c r="AH196" s="39" t="str">
        <f aca="false">C196</f>
        <v>3ОСАТ9-6б</v>
      </c>
      <c r="AI196" s="40" t="str">
        <f aca="false">B196</f>
        <v>12</v>
      </c>
      <c r="AJ196" s="39" t="str">
        <f aca="false">CONCATENATE(A196," ",D196)</f>
        <v>МДК.01.03 Основы лазерной обработки</v>
      </c>
      <c r="AK196" s="39" t="n">
        <f aca="false">E196*F196+P196*Q196+H196+J196+S196+U196</f>
        <v>20</v>
      </c>
      <c r="AL196" s="39" t="n">
        <f aca="false">L196+W196</f>
        <v>0</v>
      </c>
      <c r="AM196" s="39" t="n">
        <f aca="false">M196+X196</f>
        <v>0</v>
      </c>
      <c r="AN196" s="39" t="n">
        <f aca="false">Y196</f>
        <v>0</v>
      </c>
      <c r="AO196" s="39" t="n">
        <f aca="false">SUM(AK196:AN196)</f>
        <v>20</v>
      </c>
      <c r="AP196" s="41" t="n">
        <f aca="false">K196+V196</f>
        <v>0</v>
      </c>
    </row>
    <row r="197" s="42" customFormat="true" ht="16.5" hidden="true" customHeight="true" outlineLevel="0" collapsed="false">
      <c r="A197" s="63" t="s">
        <v>138</v>
      </c>
      <c r="B197" s="30" t="s">
        <v>116</v>
      </c>
      <c r="C197" s="31" t="s">
        <v>543</v>
      </c>
      <c r="D197" s="75" t="s">
        <v>108</v>
      </c>
      <c r="E197" s="31" t="n">
        <v>1</v>
      </c>
      <c r="F197" s="31" t="n">
        <v>36</v>
      </c>
      <c r="G197" s="31"/>
      <c r="H197" s="31"/>
      <c r="I197" s="31"/>
      <c r="J197" s="31"/>
      <c r="K197" s="31"/>
      <c r="L197" s="31"/>
      <c r="M197" s="31"/>
      <c r="N197" s="33" t="n">
        <f aca="false">E197*F197+H197+J197+K197+L197+M197</f>
        <v>36</v>
      </c>
      <c r="O197" s="36"/>
      <c r="P197" s="36" t="n">
        <v>17</v>
      </c>
      <c r="Q197" s="31"/>
      <c r="R197" s="31"/>
      <c r="S197" s="31"/>
      <c r="T197" s="31"/>
      <c r="U197" s="31"/>
      <c r="V197" s="31"/>
      <c r="W197" s="31"/>
      <c r="X197" s="31"/>
      <c r="Y197" s="31"/>
      <c r="Z197" s="36" t="n">
        <f aca="false">P197*Q197+S197+U197+V197+W197+X197+Y197</f>
        <v>0</v>
      </c>
      <c r="AA197" s="36" t="n">
        <f aca="false">N197+Z197</f>
        <v>36</v>
      </c>
      <c r="AB197" s="73" t="s">
        <v>110</v>
      </c>
      <c r="AC197" s="36"/>
      <c r="AD197" s="36"/>
      <c r="AE197" s="36" t="n">
        <f aca="false">P197*Q197</f>
        <v>0</v>
      </c>
      <c r="AF197" s="38" t="n">
        <f aca="false">AA197-L197-M197-W197-X197</f>
        <v>36</v>
      </c>
      <c r="AG197" s="39" t="str">
        <f aca="false">AB197</f>
        <v>Кожуханцев С.Б.</v>
      </c>
      <c r="AH197" s="39" t="str">
        <f aca="false">C197</f>
        <v>3ОСАТ9-6а</v>
      </c>
      <c r="AI197" s="40" t="str">
        <f aca="false">B197</f>
        <v>11</v>
      </c>
      <c r="AJ197" s="39" t="str">
        <f aca="false">CONCATENATE(A197," ",D197)</f>
        <v>УП.01 Учебная практика</v>
      </c>
      <c r="AK197" s="39" t="n">
        <f aca="false">E197*F197+P197*Q197+H197+J197+S197+U197</f>
        <v>36</v>
      </c>
      <c r="AL197" s="39" t="n">
        <f aca="false">L197+W197</f>
        <v>0</v>
      </c>
      <c r="AM197" s="39" t="n">
        <f aca="false">M197+X197</f>
        <v>0</v>
      </c>
      <c r="AN197" s="39" t="n">
        <f aca="false">Y197</f>
        <v>0</v>
      </c>
      <c r="AO197" s="39" t="n">
        <f aca="false">SUM(AK197:AN197)</f>
        <v>36</v>
      </c>
      <c r="AP197" s="41" t="n">
        <f aca="false">K197+V197</f>
        <v>0</v>
      </c>
    </row>
    <row r="198" s="42" customFormat="true" ht="16.5" hidden="true" customHeight="true" outlineLevel="0" collapsed="false">
      <c r="A198" s="63" t="s">
        <v>138</v>
      </c>
      <c r="B198" s="30" t="s">
        <v>53</v>
      </c>
      <c r="C198" s="31" t="s">
        <v>544</v>
      </c>
      <c r="D198" s="75" t="s">
        <v>108</v>
      </c>
      <c r="E198" s="31" t="n">
        <v>1</v>
      </c>
      <c r="F198" s="31" t="n">
        <v>36</v>
      </c>
      <c r="G198" s="31"/>
      <c r="H198" s="31"/>
      <c r="I198" s="31"/>
      <c r="J198" s="31"/>
      <c r="K198" s="31"/>
      <c r="L198" s="31"/>
      <c r="M198" s="31"/>
      <c r="N198" s="33" t="n">
        <f aca="false">E198*F198+H198+J198+K198+L198+M198</f>
        <v>36</v>
      </c>
      <c r="O198" s="36"/>
      <c r="P198" s="36" t="n">
        <v>17</v>
      </c>
      <c r="Q198" s="31"/>
      <c r="R198" s="31"/>
      <c r="S198" s="31"/>
      <c r="T198" s="31"/>
      <c r="U198" s="31"/>
      <c r="V198" s="31"/>
      <c r="W198" s="31"/>
      <c r="X198" s="31"/>
      <c r="Y198" s="31"/>
      <c r="Z198" s="36" t="n">
        <f aca="false">P198*Q198+S198+U198+V198+W198+X198+Y198</f>
        <v>0</v>
      </c>
      <c r="AA198" s="36" t="n">
        <f aca="false">N198+Z198</f>
        <v>36</v>
      </c>
      <c r="AB198" s="73" t="s">
        <v>109</v>
      </c>
      <c r="AC198" s="36"/>
      <c r="AD198" s="36"/>
      <c r="AE198" s="36"/>
      <c r="AF198" s="38"/>
      <c r="AG198" s="39" t="str">
        <f aca="false">AB198</f>
        <v>Устинов М.Ю.</v>
      </c>
      <c r="AH198" s="39" t="str">
        <f aca="false">C198</f>
        <v>3ОСАТ9-6б</v>
      </c>
      <c r="AI198" s="40" t="str">
        <f aca="false">B198</f>
        <v>12</v>
      </c>
      <c r="AJ198" s="39" t="str">
        <f aca="false">CONCATENATE(A198," ",D198)</f>
        <v>УП.01 Учебная практика</v>
      </c>
      <c r="AK198" s="39" t="n">
        <f aca="false">E198*F198+P198*Q198+H198+J198+S198+U198</f>
        <v>36</v>
      </c>
      <c r="AL198" s="39" t="n">
        <f aca="false">L198+W198</f>
        <v>0</v>
      </c>
      <c r="AM198" s="39" t="n">
        <f aca="false">M198+X198</f>
        <v>0</v>
      </c>
      <c r="AN198" s="39" t="n">
        <f aca="false">Y198</f>
        <v>0</v>
      </c>
      <c r="AO198" s="39" t="n">
        <f aca="false">SUM(AK198:AN198)</f>
        <v>36</v>
      </c>
      <c r="AP198" s="41" t="n">
        <f aca="false">K198+V198</f>
        <v>0</v>
      </c>
    </row>
    <row r="199" s="42" customFormat="true" ht="16.5" hidden="true" customHeight="true" outlineLevel="0" collapsed="false">
      <c r="A199" s="63" t="s">
        <v>139</v>
      </c>
      <c r="B199" s="30" t="s">
        <v>286</v>
      </c>
      <c r="C199" s="31" t="s">
        <v>545</v>
      </c>
      <c r="D199" s="75" t="s">
        <v>140</v>
      </c>
      <c r="E199" s="31" t="n">
        <v>12</v>
      </c>
      <c r="F199" s="31"/>
      <c r="G199" s="31"/>
      <c r="H199" s="31"/>
      <c r="I199" s="31"/>
      <c r="J199" s="31"/>
      <c r="K199" s="31"/>
      <c r="L199" s="31"/>
      <c r="M199" s="31"/>
      <c r="N199" s="33" t="n">
        <f aca="false">E199*F199+H199+J199+K199+L199+M199</f>
        <v>0</v>
      </c>
      <c r="O199" s="36"/>
      <c r="P199" s="36" t="n">
        <v>2</v>
      </c>
      <c r="Q199" s="31" t="n">
        <v>9</v>
      </c>
      <c r="R199" s="31"/>
      <c r="S199" s="31"/>
      <c r="T199" s="31"/>
      <c r="U199" s="31"/>
      <c r="V199" s="31"/>
      <c r="W199" s="31"/>
      <c r="X199" s="31"/>
      <c r="Y199" s="31"/>
      <c r="Z199" s="36" t="n">
        <f aca="false">P199*Q199+S199+U199+V199+W199+X199+Y199</f>
        <v>18</v>
      </c>
      <c r="AA199" s="36" t="n">
        <f aca="false">N199+Z199</f>
        <v>18</v>
      </c>
      <c r="AB199" s="36" t="s">
        <v>141</v>
      </c>
      <c r="AC199" s="36"/>
      <c r="AD199" s="36"/>
      <c r="AE199" s="36" t="n">
        <f aca="false">P199*Q199</f>
        <v>18</v>
      </c>
      <c r="AF199" s="38" t="n">
        <f aca="false">AA199-L199-M199-W199-X199</f>
        <v>18</v>
      </c>
      <c r="AG199" s="39" t="str">
        <f aca="false">AB199</f>
        <v>Османов Э.З.</v>
      </c>
      <c r="AH199" s="39" t="str">
        <f aca="false">C199</f>
        <v>3ОСАТ9-6</v>
      </c>
      <c r="AI199" s="40" t="str">
        <f aca="false">B199</f>
        <v>23</v>
      </c>
      <c r="AJ199" s="39" t="str">
        <f aca="false">CONCATENATE(A199," ",D199)</f>
        <v>ПП.01 Производственная практика (по профилю специальности)</v>
      </c>
      <c r="AK199" s="39" t="n">
        <f aca="false">E199*F199+P199*Q199+H199+J199+S199+U199</f>
        <v>18</v>
      </c>
      <c r="AL199" s="39" t="n">
        <f aca="false">L199+W199</f>
        <v>0</v>
      </c>
      <c r="AM199" s="39" t="n">
        <f aca="false">M199+X199</f>
        <v>0</v>
      </c>
      <c r="AN199" s="39" t="n">
        <f aca="false">Y199</f>
        <v>0</v>
      </c>
      <c r="AO199" s="39" t="n">
        <f aca="false">SUM(AK199:AN199)</f>
        <v>18</v>
      </c>
      <c r="AP199" s="41" t="n">
        <f aca="false">K199+V199</f>
        <v>0</v>
      </c>
    </row>
    <row r="200" s="42" customFormat="true" ht="16.5" hidden="true" customHeight="true" outlineLevel="0" collapsed="false">
      <c r="A200" s="63" t="s">
        <v>139</v>
      </c>
      <c r="B200" s="30" t="s">
        <v>286</v>
      </c>
      <c r="C200" s="31" t="s">
        <v>545</v>
      </c>
      <c r="D200" s="75" t="s">
        <v>140</v>
      </c>
      <c r="E200" s="31" t="n">
        <v>12</v>
      </c>
      <c r="F200" s="31"/>
      <c r="G200" s="31"/>
      <c r="H200" s="31"/>
      <c r="I200" s="31"/>
      <c r="J200" s="31"/>
      <c r="K200" s="31"/>
      <c r="L200" s="31"/>
      <c r="M200" s="31"/>
      <c r="N200" s="33" t="n">
        <f aca="false">E200*F200+H200+J200+K200+L200+M200</f>
        <v>0</v>
      </c>
      <c r="O200" s="36"/>
      <c r="P200" s="36" t="n">
        <v>2</v>
      </c>
      <c r="Q200" s="31" t="n">
        <v>9</v>
      </c>
      <c r="R200" s="31"/>
      <c r="S200" s="31"/>
      <c r="T200" s="31"/>
      <c r="U200" s="31"/>
      <c r="V200" s="31"/>
      <c r="W200" s="31"/>
      <c r="X200" s="31"/>
      <c r="Y200" s="31"/>
      <c r="Z200" s="36" t="n">
        <f aca="false">P200*Q200+S200+U200+V200+W200+X200+Y200</f>
        <v>18</v>
      </c>
      <c r="AA200" s="36" t="n">
        <f aca="false">N200+Z200</f>
        <v>18</v>
      </c>
      <c r="AB200" s="36" t="s">
        <v>102</v>
      </c>
      <c r="AC200" s="36"/>
      <c r="AD200" s="36"/>
      <c r="AE200" s="36" t="n">
        <f aca="false">P200*Q200</f>
        <v>18</v>
      </c>
      <c r="AF200" s="38" t="n">
        <f aca="false">AA200-L200-M200-W200-X200</f>
        <v>18</v>
      </c>
      <c r="AG200" s="39" t="str">
        <f aca="false">AB200</f>
        <v>Желтиков В.К.</v>
      </c>
      <c r="AH200" s="39" t="str">
        <f aca="false">C200</f>
        <v>3ОСАТ9-6</v>
      </c>
      <c r="AI200" s="40" t="str">
        <f aca="false">B200</f>
        <v>23</v>
      </c>
      <c r="AJ200" s="39" t="str">
        <f aca="false">CONCATENATE(A200," ",D200)</f>
        <v>ПП.01 Производственная практика (по профилю специальности)</v>
      </c>
      <c r="AK200" s="39" t="n">
        <f aca="false">E200*F200+P200*Q200+H200+J200+S200+U200</f>
        <v>18</v>
      </c>
      <c r="AL200" s="39" t="n">
        <f aca="false">L200+W200</f>
        <v>0</v>
      </c>
      <c r="AM200" s="39" t="n">
        <f aca="false">M200+X200</f>
        <v>0</v>
      </c>
      <c r="AN200" s="39" t="n">
        <f aca="false">Y200</f>
        <v>0</v>
      </c>
      <c r="AO200" s="39" t="n">
        <f aca="false">SUM(AK200:AN200)</f>
        <v>18</v>
      </c>
      <c r="AP200" s="41" t="n">
        <f aca="false">K200+V200</f>
        <v>0</v>
      </c>
    </row>
    <row r="201" s="42" customFormat="true" ht="16.5" hidden="true" customHeight="true" outlineLevel="0" collapsed="false">
      <c r="A201" s="63" t="s">
        <v>139</v>
      </c>
      <c r="B201" s="30" t="s">
        <v>286</v>
      </c>
      <c r="C201" s="31" t="s">
        <v>545</v>
      </c>
      <c r="D201" s="75" t="s">
        <v>140</v>
      </c>
      <c r="E201" s="31" t="n">
        <v>12</v>
      </c>
      <c r="F201" s="31"/>
      <c r="G201" s="31"/>
      <c r="H201" s="31"/>
      <c r="I201" s="31"/>
      <c r="J201" s="31"/>
      <c r="K201" s="31"/>
      <c r="L201" s="31"/>
      <c r="M201" s="31"/>
      <c r="N201" s="33" t="n">
        <f aca="false">E201*F201+H201+J201+K201+L201+M201</f>
        <v>0</v>
      </c>
      <c r="O201" s="36"/>
      <c r="P201" s="36" t="n">
        <v>2</v>
      </c>
      <c r="Q201" s="31" t="n">
        <v>9</v>
      </c>
      <c r="R201" s="31"/>
      <c r="S201" s="31"/>
      <c r="T201" s="31"/>
      <c r="U201" s="31"/>
      <c r="V201" s="31"/>
      <c r="W201" s="31"/>
      <c r="X201" s="31"/>
      <c r="Y201" s="31"/>
      <c r="Z201" s="36" t="n">
        <f aca="false">P201*Q201+S201+U201+V201+W201+X201+Y201</f>
        <v>18</v>
      </c>
      <c r="AA201" s="36" t="n">
        <f aca="false">N201+Z201</f>
        <v>18</v>
      </c>
      <c r="AB201" s="36" t="s">
        <v>440</v>
      </c>
      <c r="AC201" s="36"/>
      <c r="AD201" s="36"/>
      <c r="AE201" s="36" t="n">
        <f aca="false">P201*Q201</f>
        <v>18</v>
      </c>
      <c r="AF201" s="38" t="n">
        <f aca="false">AA201-L201-M201-W201-X201</f>
        <v>18</v>
      </c>
      <c r="AG201" s="39" t="str">
        <f aca="false">AB201</f>
        <v>Микловш О.Н.</v>
      </c>
      <c r="AH201" s="39" t="str">
        <f aca="false">C201</f>
        <v>3ОСАТ9-6</v>
      </c>
      <c r="AI201" s="40" t="str">
        <f aca="false">B201</f>
        <v>23</v>
      </c>
      <c r="AJ201" s="39" t="str">
        <f aca="false">CONCATENATE(A201," ",D201)</f>
        <v>ПП.01 Производственная практика (по профилю специальности)</v>
      </c>
      <c r="AK201" s="39" t="n">
        <f aca="false">E201*F201+P201*Q201+H201+J201+S201+U201</f>
        <v>18</v>
      </c>
      <c r="AL201" s="39" t="n">
        <f aca="false">L201+W201</f>
        <v>0</v>
      </c>
      <c r="AM201" s="39" t="n">
        <f aca="false">M201+X201</f>
        <v>0</v>
      </c>
      <c r="AN201" s="39" t="n">
        <f aca="false">Y201</f>
        <v>0</v>
      </c>
      <c r="AO201" s="39" t="n">
        <f aca="false">SUM(AK201:AN201)</f>
        <v>18</v>
      </c>
      <c r="AP201" s="41" t="n">
        <f aca="false">K201+V201</f>
        <v>0</v>
      </c>
    </row>
    <row r="202" s="42" customFormat="true" ht="16.5" hidden="true" customHeight="true" outlineLevel="0" collapsed="false">
      <c r="A202" s="63" t="s">
        <v>139</v>
      </c>
      <c r="B202" s="30" t="s">
        <v>286</v>
      </c>
      <c r="C202" s="31" t="s">
        <v>545</v>
      </c>
      <c r="D202" s="75" t="s">
        <v>140</v>
      </c>
      <c r="E202" s="31" t="n">
        <v>12</v>
      </c>
      <c r="F202" s="31"/>
      <c r="G202" s="31"/>
      <c r="H202" s="31"/>
      <c r="I202" s="31"/>
      <c r="J202" s="31"/>
      <c r="K202" s="31"/>
      <c r="L202" s="31"/>
      <c r="M202" s="31"/>
      <c r="N202" s="33" t="n">
        <f aca="false">E202*F202+H202+J202+K202+L202+M202</f>
        <v>0</v>
      </c>
      <c r="O202" s="36"/>
      <c r="P202" s="36" t="n">
        <v>2</v>
      </c>
      <c r="Q202" s="31" t="n">
        <v>9</v>
      </c>
      <c r="R202" s="31"/>
      <c r="S202" s="31"/>
      <c r="T202" s="31"/>
      <c r="U202" s="31"/>
      <c r="V202" s="31"/>
      <c r="W202" s="31"/>
      <c r="X202" s="31"/>
      <c r="Y202" s="31"/>
      <c r="Z202" s="36" t="n">
        <f aca="false">P202*Q202+S202+U202+V202+W202+X202+Y202</f>
        <v>18</v>
      </c>
      <c r="AA202" s="36" t="n">
        <f aca="false">N202+Z202</f>
        <v>18</v>
      </c>
      <c r="AB202" s="36" t="s">
        <v>143</v>
      </c>
      <c r="AC202" s="36"/>
      <c r="AD202" s="36"/>
      <c r="AE202" s="36" t="n">
        <f aca="false">P202*Q202</f>
        <v>18</v>
      </c>
      <c r="AF202" s="38" t="n">
        <f aca="false">AA202-L202-M202-W202-X202</f>
        <v>18</v>
      </c>
      <c r="AG202" s="39" t="str">
        <f aca="false">AB202</f>
        <v>вак. ПП</v>
      </c>
      <c r="AH202" s="39" t="str">
        <f aca="false">C202</f>
        <v>3ОСАТ9-6</v>
      </c>
      <c r="AI202" s="40" t="str">
        <f aca="false">B202</f>
        <v>23</v>
      </c>
      <c r="AJ202" s="39" t="str">
        <f aca="false">CONCATENATE(A202," ",D202)</f>
        <v>ПП.01 Производственная практика (по профилю специальности)</v>
      </c>
      <c r="AK202" s="39" t="n">
        <f aca="false">E202*F202+P202*Q202+H202+J202+S202+U202</f>
        <v>18</v>
      </c>
      <c r="AL202" s="39" t="n">
        <f aca="false">L202+W202</f>
        <v>0</v>
      </c>
      <c r="AM202" s="39" t="n">
        <f aca="false">M202+X202</f>
        <v>0</v>
      </c>
      <c r="AN202" s="39" t="n">
        <f aca="false">Y202</f>
        <v>0</v>
      </c>
      <c r="AO202" s="39" t="n">
        <f aca="false">SUM(AK202:AN202)</f>
        <v>18</v>
      </c>
      <c r="AP202" s="41" t="n">
        <f aca="false">K202+V202</f>
        <v>0</v>
      </c>
    </row>
    <row r="203" s="42" customFormat="true" ht="16.5" hidden="true" customHeight="true" outlineLevel="0" collapsed="false">
      <c r="A203" s="76" t="s">
        <v>144</v>
      </c>
      <c r="B203" s="30" t="s">
        <v>286</v>
      </c>
      <c r="C203" s="31" t="s">
        <v>545</v>
      </c>
      <c r="D203" s="64" t="s">
        <v>145</v>
      </c>
      <c r="E203" s="31" t="n">
        <v>12</v>
      </c>
      <c r="F203" s="31"/>
      <c r="G203" s="31"/>
      <c r="H203" s="31"/>
      <c r="I203" s="31"/>
      <c r="J203" s="31"/>
      <c r="K203" s="31"/>
      <c r="L203" s="31"/>
      <c r="M203" s="31"/>
      <c r="N203" s="33" t="n">
        <f aca="false">E203*F203+H203+J203+K203+L203+M203</f>
        <v>0</v>
      </c>
      <c r="O203" s="36"/>
      <c r="P203" s="36" t="n">
        <v>17</v>
      </c>
      <c r="Q203" s="31"/>
      <c r="R203" s="31"/>
      <c r="S203" s="31"/>
      <c r="T203" s="31"/>
      <c r="U203" s="31"/>
      <c r="V203" s="31"/>
      <c r="W203" s="31"/>
      <c r="X203" s="31" t="n">
        <v>24</v>
      </c>
      <c r="Y203" s="31"/>
      <c r="Z203" s="36" t="n">
        <f aca="false">P203*Q203+S203+U203+V203+W203+X203+Y203</f>
        <v>24</v>
      </c>
      <c r="AA203" s="36" t="n">
        <f aca="false">N203+Z203</f>
        <v>24</v>
      </c>
      <c r="AB203" s="36" t="s">
        <v>146</v>
      </c>
      <c r="AC203" s="36"/>
      <c r="AD203" s="36"/>
      <c r="AE203" s="36" t="n">
        <f aca="false">P203*Q203</f>
        <v>0</v>
      </c>
      <c r="AF203" s="38" t="n">
        <f aca="false">AA203-L203-M203-W203-X203</f>
        <v>0</v>
      </c>
      <c r="AG203" s="39" t="str">
        <f aca="false">AB203</f>
        <v>вак. ДЭ</v>
      </c>
      <c r="AH203" s="39" t="str">
        <f aca="false">C203</f>
        <v>3ОСАТ9-6</v>
      </c>
      <c r="AI203" s="40" t="str">
        <f aca="false">B203</f>
        <v>23</v>
      </c>
      <c r="AJ203" s="39" t="str">
        <f aca="false">CONCATENATE(A203," ",D203)</f>
        <v>ДЭ.01 Демонстрационный экзамен по модулю</v>
      </c>
      <c r="AK203" s="39" t="n">
        <f aca="false">E203*F203+P203*Q203+H203+J203+S203+U203</f>
        <v>0</v>
      </c>
      <c r="AL203" s="39" t="n">
        <f aca="false">L203+W203</f>
        <v>0</v>
      </c>
      <c r="AM203" s="39" t="n">
        <f aca="false">M203+X203</f>
        <v>24</v>
      </c>
      <c r="AN203" s="39" t="n">
        <f aca="false">Y203</f>
        <v>0</v>
      </c>
      <c r="AO203" s="39" t="n">
        <f aca="false">SUM(AK203:AN203)</f>
        <v>24</v>
      </c>
      <c r="AP203" s="41" t="n">
        <f aca="false">K203+V203</f>
        <v>0</v>
      </c>
    </row>
    <row r="204" s="42" customFormat="true" ht="16.5" hidden="true" customHeight="true" outlineLevel="0" collapsed="false">
      <c r="A204" s="76" t="s">
        <v>147</v>
      </c>
      <c r="B204" s="30" t="s">
        <v>286</v>
      </c>
      <c r="C204" s="31" t="s">
        <v>545</v>
      </c>
      <c r="D204" s="64" t="s">
        <v>148</v>
      </c>
      <c r="E204" s="31" t="n">
        <v>12</v>
      </c>
      <c r="F204" s="31" t="n">
        <v>3</v>
      </c>
      <c r="G204" s="31" t="n">
        <v>80</v>
      </c>
      <c r="H204" s="31"/>
      <c r="I204" s="31" t="n">
        <v>18</v>
      </c>
      <c r="J204" s="31"/>
      <c r="K204" s="31"/>
      <c r="L204" s="31"/>
      <c r="M204" s="31"/>
      <c r="N204" s="33" t="n">
        <f aca="false">E204*F204+H204+J204+K204+L204+M204</f>
        <v>36</v>
      </c>
      <c r="O204" s="36"/>
      <c r="P204" s="36" t="n">
        <v>17</v>
      </c>
      <c r="Q204" s="31" t="n">
        <v>5</v>
      </c>
      <c r="R204" s="31"/>
      <c r="S204" s="31"/>
      <c r="T204" s="31" t="n">
        <v>62</v>
      </c>
      <c r="U204" s="31"/>
      <c r="V204" s="31"/>
      <c r="W204" s="31" t="n">
        <v>6</v>
      </c>
      <c r="X204" s="31" t="n">
        <v>8</v>
      </c>
      <c r="Y204" s="31"/>
      <c r="Z204" s="36" t="n">
        <f aca="false">P204*Q204+S204+U204+V204+W204+X204+Y204</f>
        <v>99</v>
      </c>
      <c r="AA204" s="36" t="n">
        <f aca="false">N204+Z204</f>
        <v>135</v>
      </c>
      <c r="AB204" s="47" t="s">
        <v>126</v>
      </c>
      <c r="AC204" s="36"/>
      <c r="AD204" s="36"/>
      <c r="AE204" s="36" t="n">
        <f aca="false">P204*Q204</f>
        <v>85</v>
      </c>
      <c r="AF204" s="38" t="n">
        <f aca="false">AA204-L204-M204-W204-X204</f>
        <v>121</v>
      </c>
      <c r="AG204" s="39" t="str">
        <f aca="false">AB204</f>
        <v>Шишкин В.С.</v>
      </c>
      <c r="AH204" s="39" t="str">
        <f aca="false">C204</f>
        <v>3ОСАТ9-6</v>
      </c>
      <c r="AI204" s="40" t="str">
        <f aca="false">B204</f>
        <v>23</v>
      </c>
      <c r="AJ204" s="39" t="str">
        <f aca="false">CONCATENATE(A204," ",D204)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204" s="39" t="n">
        <f aca="false">E204*F204+P204*Q204+H204+J204+S204+U204</f>
        <v>121</v>
      </c>
      <c r="AL204" s="39" t="n">
        <f aca="false">L204+W204</f>
        <v>6</v>
      </c>
      <c r="AM204" s="39" t="n">
        <f aca="false">M204+X204</f>
        <v>8</v>
      </c>
      <c r="AN204" s="39" t="n">
        <f aca="false">Y204</f>
        <v>0</v>
      </c>
      <c r="AO204" s="39" t="n">
        <f aca="false">SUM(AK204:AN204)</f>
        <v>135</v>
      </c>
      <c r="AP204" s="41" t="n">
        <f aca="false">K204+V204</f>
        <v>0</v>
      </c>
    </row>
    <row r="205" s="42" customFormat="true" ht="16.5" hidden="true" customHeight="true" outlineLevel="0" collapsed="false">
      <c r="A205" s="76" t="s">
        <v>149</v>
      </c>
      <c r="B205" s="30" t="s">
        <v>286</v>
      </c>
      <c r="C205" s="31" t="s">
        <v>545</v>
      </c>
      <c r="D205" s="64" t="s">
        <v>150</v>
      </c>
      <c r="E205" s="31" t="n">
        <v>12</v>
      </c>
      <c r="F205" s="31"/>
      <c r="G205" s="31"/>
      <c r="H205" s="31"/>
      <c r="I205" s="31"/>
      <c r="J205" s="31"/>
      <c r="K205" s="31"/>
      <c r="L205" s="31"/>
      <c r="M205" s="31"/>
      <c r="N205" s="33" t="n">
        <f aca="false">E205*F205+H205+J205+K205+L205+M205</f>
        <v>0</v>
      </c>
      <c r="O205" s="36"/>
      <c r="P205" s="36" t="n">
        <v>17</v>
      </c>
      <c r="Q205" s="31" t="n">
        <v>6</v>
      </c>
      <c r="R205" s="31" t="n">
        <v>60</v>
      </c>
      <c r="S205" s="31" t="n">
        <v>-30</v>
      </c>
      <c r="T205" s="31"/>
      <c r="U205" s="31" t="n">
        <v>-20</v>
      </c>
      <c r="V205" s="31" t="n">
        <v>23</v>
      </c>
      <c r="W205" s="31" t="n">
        <v>6</v>
      </c>
      <c r="X205" s="31" t="n">
        <v>8</v>
      </c>
      <c r="Y205" s="31"/>
      <c r="Z205" s="36" t="n">
        <f aca="false">P205*Q205+S205+U205+V205+W205+X205+Y205</f>
        <v>89</v>
      </c>
      <c r="AA205" s="36" t="n">
        <f aca="false">N205+Z205</f>
        <v>89</v>
      </c>
      <c r="AB205" s="287" t="s">
        <v>106</v>
      </c>
      <c r="AC205" s="36"/>
      <c r="AD205" s="36"/>
      <c r="AE205" s="36" t="n">
        <f aca="false">P205*Q205</f>
        <v>102</v>
      </c>
      <c r="AF205" s="38" t="n">
        <f aca="false">AA205-L205-M205-W205-X205</f>
        <v>75</v>
      </c>
      <c r="AG205" s="39" t="str">
        <f aca="false">AB205</f>
        <v>Ванин В.А.</v>
      </c>
      <c r="AH205" s="39" t="str">
        <f aca="false">C205</f>
        <v>3ОСАТ9-6</v>
      </c>
      <c r="AI205" s="40" t="str">
        <f aca="false">B205</f>
        <v>23</v>
      </c>
      <c r="AJ205" s="39" t="str">
        <f aca="false">CONCATENATE(A205," ",D205)</f>
        <v>МДК.02.02 Испытания модели элементов систем автоматизации в реальных условиях и их оптимизация</v>
      </c>
      <c r="AK205" s="39" t="n">
        <f aca="false">E205*F205+P205*Q205+H205+J205+S205+U205</f>
        <v>52</v>
      </c>
      <c r="AL205" s="39" t="n">
        <f aca="false">L205+W205</f>
        <v>6</v>
      </c>
      <c r="AM205" s="39" t="n">
        <f aca="false">M205+X205</f>
        <v>8</v>
      </c>
      <c r="AN205" s="39" t="n">
        <f aca="false">Y205</f>
        <v>0</v>
      </c>
      <c r="AO205" s="39" t="n">
        <f aca="false">SUM(AK205:AN205)</f>
        <v>66</v>
      </c>
      <c r="AP205" s="41" t="n">
        <f aca="false">K205+V205</f>
        <v>23</v>
      </c>
    </row>
    <row r="206" s="42" customFormat="true" ht="16.5" hidden="true" customHeight="true" outlineLevel="0" collapsed="false">
      <c r="A206" s="76" t="s">
        <v>149</v>
      </c>
      <c r="B206" s="30" t="s">
        <v>116</v>
      </c>
      <c r="C206" s="31" t="s">
        <v>543</v>
      </c>
      <c r="D206" s="64" t="s">
        <v>150</v>
      </c>
      <c r="E206" s="31" t="n">
        <v>12</v>
      </c>
      <c r="F206" s="31"/>
      <c r="G206" s="31"/>
      <c r="H206" s="31"/>
      <c r="I206" s="31"/>
      <c r="J206" s="31"/>
      <c r="K206" s="31"/>
      <c r="L206" s="31"/>
      <c r="M206" s="31"/>
      <c r="N206" s="33" t="n">
        <f aca="false">E206*F206+H206+J206+K206+L206+M206</f>
        <v>0</v>
      </c>
      <c r="O206" s="36"/>
      <c r="P206" s="36" t="n">
        <v>17</v>
      </c>
      <c r="Q206" s="31"/>
      <c r="R206" s="31"/>
      <c r="S206" s="31" t="n">
        <v>30</v>
      </c>
      <c r="T206" s="31"/>
      <c r="U206" s="31"/>
      <c r="V206" s="31"/>
      <c r="W206" s="31"/>
      <c r="X206" s="31"/>
      <c r="Y206" s="31"/>
      <c r="Z206" s="36" t="n">
        <f aca="false">P206*Q206+S206+U206+V206+W206+X206+Y206</f>
        <v>30</v>
      </c>
      <c r="AA206" s="36" t="n">
        <f aca="false">N206+Z206</f>
        <v>30</v>
      </c>
      <c r="AB206" s="74" t="s">
        <v>106</v>
      </c>
      <c r="AC206" s="36"/>
      <c r="AD206" s="36"/>
      <c r="AE206" s="36" t="n">
        <f aca="false">P206*Q206</f>
        <v>0</v>
      </c>
      <c r="AF206" s="38" t="n">
        <f aca="false">AA206-L206-M206-W206-X206</f>
        <v>30</v>
      </c>
      <c r="AG206" s="39" t="str">
        <f aca="false">AB206</f>
        <v>Ванин В.А.</v>
      </c>
      <c r="AH206" s="39" t="str">
        <f aca="false">C206</f>
        <v>3ОСАТ9-6а</v>
      </c>
      <c r="AI206" s="40" t="str">
        <f aca="false">B206</f>
        <v>11</v>
      </c>
      <c r="AJ206" s="39" t="str">
        <f aca="false">CONCATENATE(A206," ",D206)</f>
        <v>МДК.02.02 Испытания модели элементов систем автоматизации в реальных условиях и их оптимизация</v>
      </c>
      <c r="AK206" s="39" t="n">
        <f aca="false">E206*F206+P206*Q206+H206+J206+S206+U206</f>
        <v>30</v>
      </c>
      <c r="AL206" s="39" t="n">
        <f aca="false">L206+W206</f>
        <v>0</v>
      </c>
      <c r="AM206" s="39" t="n">
        <f aca="false">M206+X206</f>
        <v>0</v>
      </c>
      <c r="AN206" s="39" t="n">
        <f aca="false">Y206</f>
        <v>0</v>
      </c>
      <c r="AO206" s="39" t="n">
        <f aca="false">SUM(AK206:AN206)</f>
        <v>30</v>
      </c>
      <c r="AP206" s="41" t="n">
        <f aca="false">K206+V206</f>
        <v>0</v>
      </c>
    </row>
    <row r="207" s="42" customFormat="true" ht="16.5" hidden="true" customHeight="true" outlineLevel="0" collapsed="false">
      <c r="A207" s="76" t="s">
        <v>149</v>
      </c>
      <c r="B207" s="30" t="s">
        <v>53</v>
      </c>
      <c r="C207" s="31" t="s">
        <v>544</v>
      </c>
      <c r="D207" s="64" t="s">
        <v>150</v>
      </c>
      <c r="E207" s="31" t="n">
        <v>12</v>
      </c>
      <c r="F207" s="31"/>
      <c r="G207" s="31"/>
      <c r="H207" s="31"/>
      <c r="I207" s="31"/>
      <c r="J207" s="31"/>
      <c r="K207" s="31"/>
      <c r="L207" s="31"/>
      <c r="M207" s="31"/>
      <c r="N207" s="33" t="n">
        <f aca="false">E207*F207+H207+J207+K207+L207+M207</f>
        <v>0</v>
      </c>
      <c r="O207" s="36"/>
      <c r="P207" s="36" t="n">
        <v>17</v>
      </c>
      <c r="Q207" s="31"/>
      <c r="R207" s="31"/>
      <c r="S207" s="31" t="n">
        <v>30</v>
      </c>
      <c r="T207" s="31"/>
      <c r="U207" s="31"/>
      <c r="V207" s="31"/>
      <c r="W207" s="31"/>
      <c r="X207" s="31"/>
      <c r="Y207" s="31"/>
      <c r="Z207" s="36" t="n">
        <f aca="false">P207*Q207+S207+U207+V207+W207+X207+Y207</f>
        <v>30</v>
      </c>
      <c r="AA207" s="36" t="n">
        <f aca="false">N207+Z207</f>
        <v>30</v>
      </c>
      <c r="AB207" s="47" t="s">
        <v>69</v>
      </c>
      <c r="AC207" s="36"/>
      <c r="AD207" s="36"/>
      <c r="AE207" s="36" t="n">
        <f aca="false">P207*Q207</f>
        <v>0</v>
      </c>
      <c r="AF207" s="38" t="n">
        <f aca="false">AA207-L207-M207-W207-X207</f>
        <v>30</v>
      </c>
      <c r="AG207" s="39" t="str">
        <f aca="false">AB207</f>
        <v>вак. 2 п/гр</v>
      </c>
      <c r="AH207" s="39" t="str">
        <f aca="false">C207</f>
        <v>3ОСАТ9-6б</v>
      </c>
      <c r="AI207" s="40" t="str">
        <f aca="false">B207</f>
        <v>12</v>
      </c>
      <c r="AJ207" s="39" t="str">
        <f aca="false">CONCATENATE(A207," ",D207)</f>
        <v>МДК.02.02 Испытания модели элементов систем автоматизации в реальных условиях и их оптимизация</v>
      </c>
      <c r="AK207" s="39" t="n">
        <f aca="false">E207*F207+P207*Q207+H207+J207+S207+U207</f>
        <v>30</v>
      </c>
      <c r="AL207" s="39" t="n">
        <f aca="false">L207+W207</f>
        <v>0</v>
      </c>
      <c r="AM207" s="39" t="n">
        <f aca="false">M207+X207</f>
        <v>0</v>
      </c>
      <c r="AN207" s="39" t="n">
        <f aca="false">Y207</f>
        <v>0</v>
      </c>
      <c r="AO207" s="39" t="n">
        <f aca="false">SUM(AK207:AN207)</f>
        <v>30</v>
      </c>
      <c r="AP207" s="41" t="n">
        <f aca="false">K207+V207</f>
        <v>0</v>
      </c>
    </row>
    <row r="208" s="42" customFormat="true" ht="16.5" hidden="true" customHeight="true" outlineLevel="0" collapsed="false">
      <c r="A208" s="76" t="s">
        <v>149</v>
      </c>
      <c r="B208" s="30" t="s">
        <v>116</v>
      </c>
      <c r="C208" s="31" t="s">
        <v>543</v>
      </c>
      <c r="D208" s="64" t="s">
        <v>151</v>
      </c>
      <c r="E208" s="31" t="n">
        <v>12</v>
      </c>
      <c r="F208" s="31"/>
      <c r="G208" s="31"/>
      <c r="H208" s="31"/>
      <c r="I208" s="31"/>
      <c r="J208" s="31"/>
      <c r="K208" s="31"/>
      <c r="L208" s="31"/>
      <c r="M208" s="31"/>
      <c r="N208" s="33" t="n">
        <f aca="false">E208*F208+H208+J208+K208+L208+M208</f>
        <v>0</v>
      </c>
      <c r="O208" s="36"/>
      <c r="P208" s="36" t="n">
        <v>17</v>
      </c>
      <c r="Q208" s="31"/>
      <c r="R208" s="31"/>
      <c r="S208" s="31"/>
      <c r="T208" s="31"/>
      <c r="U208" s="31" t="n">
        <v>20</v>
      </c>
      <c r="V208" s="31"/>
      <c r="W208" s="31"/>
      <c r="X208" s="31"/>
      <c r="Y208" s="31"/>
      <c r="Z208" s="36" t="n">
        <f aca="false">P208*Q208+S208+U208+V208+W208+X208+Y208</f>
        <v>20</v>
      </c>
      <c r="AA208" s="36" t="n">
        <f aca="false">N208+Z208</f>
        <v>20</v>
      </c>
      <c r="AB208" s="287" t="s">
        <v>106</v>
      </c>
      <c r="AC208" s="36"/>
      <c r="AD208" s="36"/>
      <c r="AE208" s="36" t="n">
        <f aca="false">P208*Q208</f>
        <v>0</v>
      </c>
      <c r="AF208" s="38" t="n">
        <f aca="false">AA208-L208-M208-W208-X208</f>
        <v>20</v>
      </c>
      <c r="AG208" s="39" t="str">
        <f aca="false">AB208</f>
        <v>Ванин В.А.</v>
      </c>
      <c r="AH208" s="39" t="str">
        <f aca="false">C208</f>
        <v>3ОСАТ9-6а</v>
      </c>
      <c r="AI208" s="40" t="str">
        <f aca="false">B208</f>
        <v>11</v>
      </c>
      <c r="AJ208" s="39" t="str">
        <f aca="false">CONCATENATE(A208," ",D208)</f>
        <v>МДК.02.02 КП - Испытания модели элементов систем автоматизации в реальных условиях и их оптимизация</v>
      </c>
      <c r="AK208" s="39" t="n">
        <f aca="false">E208*F208+P208*Q208+H208+J208+S208+U208</f>
        <v>20</v>
      </c>
      <c r="AL208" s="39" t="n">
        <f aca="false">L208+W208</f>
        <v>0</v>
      </c>
      <c r="AM208" s="39" t="n">
        <f aca="false">M208+X208</f>
        <v>0</v>
      </c>
      <c r="AN208" s="39" t="n">
        <f aca="false">Y208</f>
        <v>0</v>
      </c>
      <c r="AO208" s="39" t="n">
        <f aca="false">SUM(AK208:AN208)</f>
        <v>20</v>
      </c>
      <c r="AP208" s="41" t="n">
        <f aca="false">K208+V208</f>
        <v>0</v>
      </c>
    </row>
    <row r="209" s="42" customFormat="true" ht="16.5" hidden="true" customHeight="true" outlineLevel="0" collapsed="false">
      <c r="A209" s="76" t="s">
        <v>149</v>
      </c>
      <c r="B209" s="30" t="s">
        <v>53</v>
      </c>
      <c r="C209" s="31" t="s">
        <v>544</v>
      </c>
      <c r="D209" s="64" t="s">
        <v>151</v>
      </c>
      <c r="E209" s="31" t="n">
        <v>12</v>
      </c>
      <c r="F209" s="31"/>
      <c r="G209" s="31"/>
      <c r="H209" s="31"/>
      <c r="I209" s="31"/>
      <c r="J209" s="31"/>
      <c r="K209" s="31"/>
      <c r="L209" s="31"/>
      <c r="M209" s="31"/>
      <c r="N209" s="33" t="n">
        <f aca="false">E209*F209+H209+J209+K209+L209+M209</f>
        <v>0</v>
      </c>
      <c r="O209" s="36"/>
      <c r="P209" s="36" t="n">
        <v>17</v>
      </c>
      <c r="Q209" s="31"/>
      <c r="R209" s="31"/>
      <c r="S209" s="31"/>
      <c r="T209" s="31"/>
      <c r="U209" s="31" t="n">
        <v>20</v>
      </c>
      <c r="V209" s="31"/>
      <c r="W209" s="31"/>
      <c r="X209" s="31"/>
      <c r="Y209" s="31"/>
      <c r="Z209" s="36" t="n">
        <f aca="false">P209*Q209+S209+U209+V209+W209+X209+Y209</f>
        <v>20</v>
      </c>
      <c r="AA209" s="36" t="n">
        <f aca="false">N209+Z209</f>
        <v>20</v>
      </c>
      <c r="AB209" s="287" t="s">
        <v>106</v>
      </c>
      <c r="AC209" s="36"/>
      <c r="AD209" s="36"/>
      <c r="AE209" s="36" t="n">
        <f aca="false">P209*Q209</f>
        <v>0</v>
      </c>
      <c r="AF209" s="38" t="n">
        <f aca="false">AA209-L209-M209-W209-X209</f>
        <v>20</v>
      </c>
      <c r="AG209" s="39" t="str">
        <f aca="false">AB209</f>
        <v>Ванин В.А.</v>
      </c>
      <c r="AH209" s="39" t="str">
        <f aca="false">C209</f>
        <v>3ОСАТ9-6б</v>
      </c>
      <c r="AI209" s="40" t="str">
        <f aca="false">B209</f>
        <v>12</v>
      </c>
      <c r="AJ209" s="39" t="str">
        <f aca="false">CONCATENATE(A209," ",D209)</f>
        <v>МДК.02.02 КП - Испытания модели элементов систем автоматизации в реальных условиях и их оптимизация</v>
      </c>
      <c r="AK209" s="39" t="n">
        <f aca="false">E209*F209+P209*Q209+H209+J209+S209+U209</f>
        <v>20</v>
      </c>
      <c r="AL209" s="39" t="n">
        <f aca="false">L209+W209</f>
        <v>0</v>
      </c>
      <c r="AM209" s="39" t="n">
        <f aca="false">M209+X209</f>
        <v>0</v>
      </c>
      <c r="AN209" s="39" t="n">
        <f aca="false">Y209</f>
        <v>0</v>
      </c>
      <c r="AO209" s="39" t="n">
        <f aca="false">SUM(AK209:AN209)</f>
        <v>20</v>
      </c>
      <c r="AP209" s="41" t="n">
        <f aca="false">K209+V209</f>
        <v>0</v>
      </c>
    </row>
    <row r="210" s="42" customFormat="true" ht="16.5" hidden="true" customHeight="true" outlineLevel="0" collapsed="false">
      <c r="A210" s="77" t="s">
        <v>152</v>
      </c>
      <c r="B210" s="30" t="s">
        <v>286</v>
      </c>
      <c r="C210" s="31" t="s">
        <v>545</v>
      </c>
      <c r="D210" s="64" t="s">
        <v>153</v>
      </c>
      <c r="E210" s="31" t="n">
        <v>12</v>
      </c>
      <c r="F210" s="31"/>
      <c r="G210" s="31"/>
      <c r="H210" s="31"/>
      <c r="I210" s="31"/>
      <c r="J210" s="31"/>
      <c r="K210" s="31"/>
      <c r="L210" s="31"/>
      <c r="M210" s="31"/>
      <c r="N210" s="33" t="n">
        <f aca="false">E210*F210+H210+J210+K210+L210+M210</f>
        <v>0</v>
      </c>
      <c r="O210" s="36"/>
      <c r="P210" s="36" t="n">
        <v>17</v>
      </c>
      <c r="Q210" s="31" t="n">
        <v>5</v>
      </c>
      <c r="R210" s="31" t="n">
        <v>30</v>
      </c>
      <c r="S210" s="31" t="n">
        <v>-30</v>
      </c>
      <c r="T210" s="31"/>
      <c r="U210" s="31"/>
      <c r="V210" s="31"/>
      <c r="W210" s="31"/>
      <c r="X210" s="31"/>
      <c r="Y210" s="31"/>
      <c r="Z210" s="36" t="n">
        <f aca="false">P210*Q210+S210+U210+V210+W210+X210+Y210</f>
        <v>55</v>
      </c>
      <c r="AA210" s="36" t="n">
        <f aca="false">N210+Z210</f>
        <v>55</v>
      </c>
      <c r="AB210" s="47" t="s">
        <v>141</v>
      </c>
      <c r="AC210" s="31"/>
      <c r="AD210" s="31"/>
      <c r="AE210" s="36" t="n">
        <f aca="false">P210*Q210</f>
        <v>85</v>
      </c>
      <c r="AF210" s="38" t="n">
        <f aca="false">AA210-L210-M210-W210-X210</f>
        <v>55</v>
      </c>
      <c r="AG210" s="39" t="str">
        <f aca="false">AB210</f>
        <v>Османов Э.З.</v>
      </c>
      <c r="AH210" s="39" t="str">
        <f aca="false">C210</f>
        <v>3ОСАТ9-6</v>
      </c>
      <c r="AI210" s="40" t="str">
        <f aca="false">B210</f>
        <v>23</v>
      </c>
      <c r="AJ210" s="39" t="str">
        <f aca="false">CONCATENATE(A210," ",D210)</f>
        <v>МДК.02.03 Лазерные технологии</v>
      </c>
      <c r="AK210" s="39" t="n">
        <f aca="false">E210*F210+P210*Q210+H210+J210+S210+U210</f>
        <v>55</v>
      </c>
      <c r="AL210" s="39" t="n">
        <f aca="false">L210+W210</f>
        <v>0</v>
      </c>
      <c r="AM210" s="39" t="n">
        <f aca="false">M210+X210</f>
        <v>0</v>
      </c>
      <c r="AN210" s="39" t="n">
        <f aca="false">Y210</f>
        <v>0</v>
      </c>
      <c r="AO210" s="39" t="n">
        <f aca="false">SUM(AK210:AN210)</f>
        <v>55</v>
      </c>
      <c r="AP210" s="41" t="n">
        <f aca="false">K210+V210</f>
        <v>0</v>
      </c>
    </row>
    <row r="211" s="42" customFormat="true" ht="16.5" hidden="true" customHeight="true" outlineLevel="0" collapsed="false">
      <c r="A211" s="77" t="s">
        <v>152</v>
      </c>
      <c r="B211" s="30" t="s">
        <v>116</v>
      </c>
      <c r="C211" s="31" t="s">
        <v>543</v>
      </c>
      <c r="D211" s="64" t="s">
        <v>153</v>
      </c>
      <c r="E211" s="31" t="n">
        <v>12</v>
      </c>
      <c r="F211" s="31"/>
      <c r="G211" s="31"/>
      <c r="H211" s="31"/>
      <c r="I211" s="31"/>
      <c r="J211" s="31"/>
      <c r="K211" s="31"/>
      <c r="L211" s="31"/>
      <c r="M211" s="31"/>
      <c r="N211" s="33" t="n">
        <f aca="false">E211*F211+H211+J211+K211+L211+M211</f>
        <v>0</v>
      </c>
      <c r="O211" s="36"/>
      <c r="P211" s="36" t="n">
        <v>17</v>
      </c>
      <c r="Q211" s="31"/>
      <c r="R211" s="31"/>
      <c r="S211" s="31" t="n">
        <v>30</v>
      </c>
      <c r="T211" s="31"/>
      <c r="U211" s="31"/>
      <c r="V211" s="31"/>
      <c r="W211" s="31"/>
      <c r="X211" s="31"/>
      <c r="Y211" s="31"/>
      <c r="Z211" s="36" t="n">
        <f aca="false">P211*Q211+S211+U211+V211+W211+X211+Y211</f>
        <v>30</v>
      </c>
      <c r="AA211" s="36" t="n">
        <f aca="false">N211+Z211</f>
        <v>30</v>
      </c>
      <c r="AB211" s="47" t="s">
        <v>141</v>
      </c>
      <c r="AC211" s="31"/>
      <c r="AD211" s="31"/>
      <c r="AE211" s="36" t="n">
        <f aca="false">P211*Q211</f>
        <v>0</v>
      </c>
      <c r="AF211" s="38" t="n">
        <f aca="false">AA211-L211-M211-W211-X211</f>
        <v>30</v>
      </c>
      <c r="AG211" s="39" t="str">
        <f aca="false">AB211</f>
        <v>Османов Э.З.</v>
      </c>
      <c r="AH211" s="39" t="str">
        <f aca="false">C211</f>
        <v>3ОСАТ9-6а</v>
      </c>
      <c r="AI211" s="40" t="str">
        <f aca="false">B211</f>
        <v>11</v>
      </c>
      <c r="AJ211" s="39" t="str">
        <f aca="false">CONCATENATE(A211," ",D211)</f>
        <v>МДК.02.03 Лазерные технологии</v>
      </c>
      <c r="AK211" s="39" t="n">
        <f aca="false">E211*F211+P211*Q211+H211+J211+S211+U211</f>
        <v>30</v>
      </c>
      <c r="AL211" s="39" t="n">
        <f aca="false">L211+W211</f>
        <v>0</v>
      </c>
      <c r="AM211" s="39" t="n">
        <f aca="false">M211+X211</f>
        <v>0</v>
      </c>
      <c r="AN211" s="39" t="n">
        <f aca="false">Y211</f>
        <v>0</v>
      </c>
      <c r="AO211" s="39" t="n">
        <f aca="false">SUM(AK211:AN211)</f>
        <v>30</v>
      </c>
      <c r="AP211" s="41" t="n">
        <f aca="false">K211+V211</f>
        <v>0</v>
      </c>
    </row>
    <row r="212" s="42" customFormat="true" ht="16.5" hidden="true" customHeight="true" outlineLevel="0" collapsed="false">
      <c r="A212" s="77" t="s">
        <v>152</v>
      </c>
      <c r="B212" s="30" t="s">
        <v>53</v>
      </c>
      <c r="C212" s="31" t="s">
        <v>544</v>
      </c>
      <c r="D212" s="64" t="s">
        <v>153</v>
      </c>
      <c r="E212" s="31" t="n">
        <v>12</v>
      </c>
      <c r="F212" s="31"/>
      <c r="G212" s="31"/>
      <c r="H212" s="31"/>
      <c r="I212" s="31"/>
      <c r="J212" s="31"/>
      <c r="K212" s="31"/>
      <c r="L212" s="31"/>
      <c r="M212" s="31"/>
      <c r="N212" s="33" t="n">
        <f aca="false">E212*F212+H212+J212+K212+L212+M212</f>
        <v>0</v>
      </c>
      <c r="O212" s="36"/>
      <c r="P212" s="36" t="n">
        <v>17</v>
      </c>
      <c r="Q212" s="31"/>
      <c r="R212" s="31"/>
      <c r="S212" s="31" t="n">
        <v>30</v>
      </c>
      <c r="T212" s="31"/>
      <c r="U212" s="31"/>
      <c r="V212" s="31"/>
      <c r="W212" s="31"/>
      <c r="X212" s="31"/>
      <c r="Y212" s="31"/>
      <c r="Z212" s="36" t="n">
        <f aca="false">P212*Q212+S212+U212+V212+W212+X212+Y212</f>
        <v>30</v>
      </c>
      <c r="AA212" s="36" t="n">
        <f aca="false">N212+Z212</f>
        <v>30</v>
      </c>
      <c r="AB212" s="47" t="s">
        <v>69</v>
      </c>
      <c r="AC212" s="31"/>
      <c r="AD212" s="31"/>
      <c r="AE212" s="36" t="n">
        <f aca="false">P212*Q212</f>
        <v>0</v>
      </c>
      <c r="AF212" s="38" t="n">
        <f aca="false">AA212-L212-M212-W212-X212</f>
        <v>30</v>
      </c>
      <c r="AG212" s="39" t="str">
        <f aca="false">AB212</f>
        <v>вак. 2 п/гр</v>
      </c>
      <c r="AH212" s="39" t="str">
        <f aca="false">C212</f>
        <v>3ОСАТ9-6б</v>
      </c>
      <c r="AI212" s="40" t="str">
        <f aca="false">B212</f>
        <v>12</v>
      </c>
      <c r="AJ212" s="39" t="str">
        <f aca="false">CONCATENATE(A212," ",D212)</f>
        <v>МДК.02.03 Лазерные технологии</v>
      </c>
      <c r="AK212" s="39" t="n">
        <f aca="false">E212*F212+P212*Q212+H212+J212+S212+U212</f>
        <v>30</v>
      </c>
      <c r="AL212" s="39" t="n">
        <f aca="false">L212+W212</f>
        <v>0</v>
      </c>
      <c r="AM212" s="39" t="n">
        <f aca="false">M212+X212</f>
        <v>0</v>
      </c>
      <c r="AN212" s="39" t="n">
        <f aca="false">Y212</f>
        <v>0</v>
      </c>
      <c r="AO212" s="39" t="n">
        <f aca="false">SUM(AK212:AN212)</f>
        <v>30</v>
      </c>
      <c r="AP212" s="41" t="n">
        <f aca="false">K212+V212</f>
        <v>0</v>
      </c>
    </row>
    <row r="213" s="42" customFormat="true" ht="16.5" hidden="true" customHeight="true" outlineLevel="0" collapsed="false">
      <c r="A213" s="77" t="s">
        <v>154</v>
      </c>
      <c r="B213" s="30" t="s">
        <v>116</v>
      </c>
      <c r="C213" s="31" t="s">
        <v>543</v>
      </c>
      <c r="D213" s="64" t="s">
        <v>108</v>
      </c>
      <c r="E213" s="31" t="n">
        <v>12</v>
      </c>
      <c r="F213" s="31"/>
      <c r="G213" s="31"/>
      <c r="H213" s="31"/>
      <c r="I213" s="31"/>
      <c r="J213" s="31"/>
      <c r="K213" s="31"/>
      <c r="L213" s="31"/>
      <c r="M213" s="31"/>
      <c r="N213" s="33" t="n">
        <f aca="false">E213*F213+H213+J213+K213+L213+M213</f>
        <v>0</v>
      </c>
      <c r="O213" s="36"/>
      <c r="P213" s="36" t="n">
        <v>1</v>
      </c>
      <c r="Q213" s="31" t="n">
        <v>36</v>
      </c>
      <c r="R213" s="31"/>
      <c r="S213" s="31"/>
      <c r="T213" s="31"/>
      <c r="U213" s="31"/>
      <c r="V213" s="31"/>
      <c r="W213" s="31"/>
      <c r="X213" s="31"/>
      <c r="Y213" s="31"/>
      <c r="Z213" s="36" t="n">
        <f aca="false">P213*Q213+S213+U213+V213+W213+X213+Y213</f>
        <v>36</v>
      </c>
      <c r="AA213" s="36" t="n">
        <f aca="false">N213+Z213</f>
        <v>36</v>
      </c>
      <c r="AB213" s="73" t="s">
        <v>110</v>
      </c>
      <c r="AC213" s="31"/>
      <c r="AD213" s="31"/>
      <c r="AE213" s="36" t="n">
        <f aca="false">P213*Q213</f>
        <v>36</v>
      </c>
      <c r="AF213" s="38" t="n">
        <f aca="false">AA213-L213-M213-W213-X213</f>
        <v>36</v>
      </c>
      <c r="AG213" s="39" t="str">
        <f aca="false">AB213</f>
        <v>Кожуханцев С.Б.</v>
      </c>
      <c r="AH213" s="39" t="str">
        <f aca="false">C213</f>
        <v>3ОСАТ9-6а</v>
      </c>
      <c r="AI213" s="40" t="str">
        <f aca="false">B213</f>
        <v>11</v>
      </c>
      <c r="AJ213" s="39" t="str">
        <f aca="false">CONCATENATE(A213," ",D213)</f>
        <v>УП.02 Учебная практика</v>
      </c>
      <c r="AK213" s="39" t="n">
        <f aca="false">E213*F213+P213*Q213+H213+J213+S213+U213</f>
        <v>36</v>
      </c>
      <c r="AL213" s="39" t="n">
        <f aca="false">L213+W213</f>
        <v>0</v>
      </c>
      <c r="AM213" s="39" t="n">
        <f aca="false">M213+X213</f>
        <v>0</v>
      </c>
      <c r="AN213" s="39" t="n">
        <f aca="false">Y213</f>
        <v>0</v>
      </c>
      <c r="AO213" s="39" t="n">
        <f aca="false">SUM(AK213:AN213)</f>
        <v>36</v>
      </c>
      <c r="AP213" s="41" t="n">
        <f aca="false">K213+V213</f>
        <v>0</v>
      </c>
    </row>
    <row r="214" s="42" customFormat="true" ht="16.5" hidden="true" customHeight="true" outlineLevel="0" collapsed="false">
      <c r="A214" s="77" t="s">
        <v>154</v>
      </c>
      <c r="B214" s="30" t="s">
        <v>53</v>
      </c>
      <c r="C214" s="31" t="s">
        <v>544</v>
      </c>
      <c r="D214" s="64" t="s">
        <v>108</v>
      </c>
      <c r="E214" s="31" t="n">
        <v>12</v>
      </c>
      <c r="F214" s="31"/>
      <c r="G214" s="31"/>
      <c r="H214" s="31"/>
      <c r="I214" s="31"/>
      <c r="J214" s="31"/>
      <c r="K214" s="31"/>
      <c r="L214" s="31"/>
      <c r="M214" s="31"/>
      <c r="N214" s="33" t="n">
        <f aca="false">E214*F214+H214+J214+K214+L214+M214</f>
        <v>0</v>
      </c>
      <c r="O214" s="36"/>
      <c r="P214" s="36" t="n">
        <v>1</v>
      </c>
      <c r="Q214" s="31" t="n">
        <v>36</v>
      </c>
      <c r="R214" s="31"/>
      <c r="S214" s="31"/>
      <c r="T214" s="31"/>
      <c r="U214" s="31"/>
      <c r="V214" s="31"/>
      <c r="W214" s="31"/>
      <c r="X214" s="31"/>
      <c r="Y214" s="31"/>
      <c r="Z214" s="36" t="n">
        <f aca="false">P214*Q214+S214+U214+V214+W214+X214+Y214</f>
        <v>36</v>
      </c>
      <c r="AA214" s="36" t="n">
        <f aca="false">N214+Z214</f>
        <v>36</v>
      </c>
      <c r="AB214" s="73" t="s">
        <v>109</v>
      </c>
      <c r="AC214" s="31"/>
      <c r="AD214" s="31"/>
      <c r="AE214" s="36"/>
      <c r="AF214" s="38"/>
      <c r="AG214" s="39" t="str">
        <f aca="false">AB214</f>
        <v>Устинов М.Ю.</v>
      </c>
      <c r="AH214" s="39" t="str">
        <f aca="false">C214</f>
        <v>3ОСАТ9-6б</v>
      </c>
      <c r="AI214" s="40" t="str">
        <f aca="false">B214</f>
        <v>12</v>
      </c>
      <c r="AJ214" s="39" t="str">
        <f aca="false">CONCATENATE(A214," ",D214)</f>
        <v>УП.02 Учебная практика</v>
      </c>
      <c r="AK214" s="39" t="n">
        <f aca="false">E214*F214+P214*Q214+H214+J214+S214+U214</f>
        <v>36</v>
      </c>
      <c r="AL214" s="39" t="n">
        <f aca="false">L214+W214</f>
        <v>0</v>
      </c>
      <c r="AM214" s="39" t="n">
        <f aca="false">M214+X214</f>
        <v>0</v>
      </c>
      <c r="AN214" s="39" t="n">
        <f aca="false">Y214</f>
        <v>0</v>
      </c>
      <c r="AO214" s="39" t="n">
        <f aca="false">SUM(AK214:AN214)</f>
        <v>36</v>
      </c>
      <c r="AP214" s="41" t="n">
        <f aca="false">K214+V214</f>
        <v>0</v>
      </c>
    </row>
    <row r="215" s="42" customFormat="true" ht="16.5" hidden="true" customHeight="true" outlineLevel="0" collapsed="false">
      <c r="A215" s="77" t="s">
        <v>155</v>
      </c>
      <c r="B215" s="30" t="s">
        <v>286</v>
      </c>
      <c r="C215" s="31" t="s">
        <v>545</v>
      </c>
      <c r="D215" s="64" t="s">
        <v>140</v>
      </c>
      <c r="E215" s="31" t="n">
        <v>12</v>
      </c>
      <c r="F215" s="31"/>
      <c r="G215" s="31"/>
      <c r="H215" s="31"/>
      <c r="I215" s="31"/>
      <c r="J215" s="31"/>
      <c r="K215" s="31"/>
      <c r="L215" s="31"/>
      <c r="M215" s="31"/>
      <c r="N215" s="33" t="n">
        <f aca="false">E215*F215+H215+J215+K215+L215+M215</f>
        <v>0</v>
      </c>
      <c r="O215" s="36"/>
      <c r="P215" s="36" t="n">
        <v>4</v>
      </c>
      <c r="Q215" s="31" t="n">
        <v>9</v>
      </c>
      <c r="R215" s="31"/>
      <c r="S215" s="31"/>
      <c r="T215" s="31"/>
      <c r="U215" s="31"/>
      <c r="V215" s="31"/>
      <c r="W215" s="31"/>
      <c r="X215" s="31"/>
      <c r="Y215" s="31"/>
      <c r="Z215" s="36" t="n">
        <f aca="false">P215*Q215+S215+U215+V215+W215+X215+Y215</f>
        <v>36</v>
      </c>
      <c r="AA215" s="36" t="n">
        <f aca="false">N215+Z215</f>
        <v>36</v>
      </c>
      <c r="AB215" s="36" t="s">
        <v>141</v>
      </c>
      <c r="AC215" s="31"/>
      <c r="AD215" s="31"/>
      <c r="AE215" s="36" t="n">
        <f aca="false">P215*Q215</f>
        <v>36</v>
      </c>
      <c r="AF215" s="38" t="n">
        <f aca="false">AA215-L215-M215-W215-X215</f>
        <v>36</v>
      </c>
      <c r="AG215" s="39" t="str">
        <f aca="false">AB215</f>
        <v>Османов Э.З.</v>
      </c>
      <c r="AH215" s="39" t="str">
        <f aca="false">C215</f>
        <v>3ОСАТ9-6</v>
      </c>
      <c r="AI215" s="40" t="str">
        <f aca="false">B215</f>
        <v>23</v>
      </c>
      <c r="AJ215" s="39" t="str">
        <f aca="false">CONCATENATE(A215," ",D215)</f>
        <v>ПП.02 Производственная практика (по профилю специальности)</v>
      </c>
      <c r="AK215" s="39" t="n">
        <f aca="false">E215*F215+P215*Q215+H215+J215+S215+U215</f>
        <v>36</v>
      </c>
      <c r="AL215" s="39" t="n">
        <f aca="false">L215+W215</f>
        <v>0</v>
      </c>
      <c r="AM215" s="39" t="n">
        <f aca="false">M215+X215</f>
        <v>0</v>
      </c>
      <c r="AN215" s="39" t="n">
        <f aca="false">Y215</f>
        <v>0</v>
      </c>
      <c r="AO215" s="39" t="n">
        <f aca="false">SUM(AK215:AN215)</f>
        <v>36</v>
      </c>
      <c r="AP215" s="41" t="n">
        <f aca="false">K215+V215</f>
        <v>0</v>
      </c>
    </row>
    <row r="216" s="42" customFormat="true" ht="16.5" hidden="true" customHeight="true" outlineLevel="0" collapsed="false">
      <c r="A216" s="77" t="s">
        <v>155</v>
      </c>
      <c r="B216" s="30" t="s">
        <v>286</v>
      </c>
      <c r="C216" s="31" t="s">
        <v>545</v>
      </c>
      <c r="D216" s="64" t="s">
        <v>140</v>
      </c>
      <c r="E216" s="31" t="n">
        <v>12</v>
      </c>
      <c r="F216" s="31"/>
      <c r="G216" s="31"/>
      <c r="H216" s="31"/>
      <c r="I216" s="31"/>
      <c r="J216" s="31"/>
      <c r="K216" s="31"/>
      <c r="L216" s="31"/>
      <c r="M216" s="31"/>
      <c r="N216" s="33" t="n">
        <f aca="false">E216*F216+H216+J216+K216+L216+M216</f>
        <v>0</v>
      </c>
      <c r="O216" s="36"/>
      <c r="P216" s="36" t="n">
        <v>4</v>
      </c>
      <c r="Q216" s="31" t="n">
        <v>9</v>
      </c>
      <c r="R216" s="31"/>
      <c r="S216" s="31"/>
      <c r="T216" s="31"/>
      <c r="U216" s="31"/>
      <c r="V216" s="31"/>
      <c r="W216" s="31"/>
      <c r="X216" s="31"/>
      <c r="Y216" s="31"/>
      <c r="Z216" s="36" t="n">
        <f aca="false">P216*Q216+S216+U216+V216+W216+X216+Y216</f>
        <v>36</v>
      </c>
      <c r="AA216" s="36" t="n">
        <f aca="false">N216+Z216</f>
        <v>36</v>
      </c>
      <c r="AB216" s="36" t="s">
        <v>102</v>
      </c>
      <c r="AC216" s="31"/>
      <c r="AD216" s="31"/>
      <c r="AE216" s="36" t="n">
        <f aca="false">P216*Q216</f>
        <v>36</v>
      </c>
      <c r="AF216" s="38" t="n">
        <f aca="false">AA216-L216-M216-W216-X216</f>
        <v>36</v>
      </c>
      <c r="AG216" s="39" t="str">
        <f aca="false">AB216</f>
        <v>Желтиков В.К.</v>
      </c>
      <c r="AH216" s="39" t="str">
        <f aca="false">C216</f>
        <v>3ОСАТ9-6</v>
      </c>
      <c r="AI216" s="40" t="str">
        <f aca="false">B216</f>
        <v>23</v>
      </c>
      <c r="AJ216" s="39" t="str">
        <f aca="false">CONCATENATE(A216," ",D216)</f>
        <v>ПП.02 Производственная практика (по профилю специальности)</v>
      </c>
      <c r="AK216" s="39" t="n">
        <f aca="false">E216*F216+P216*Q216+H216+J216+S216+U216</f>
        <v>36</v>
      </c>
      <c r="AL216" s="39" t="n">
        <f aca="false">L216+W216</f>
        <v>0</v>
      </c>
      <c r="AM216" s="39" t="n">
        <f aca="false">M216+X216</f>
        <v>0</v>
      </c>
      <c r="AN216" s="39" t="n">
        <f aca="false">Y216</f>
        <v>0</v>
      </c>
      <c r="AO216" s="39" t="n">
        <f aca="false">SUM(AK216:AN216)</f>
        <v>36</v>
      </c>
      <c r="AP216" s="41" t="n">
        <f aca="false">K216+V216</f>
        <v>0</v>
      </c>
    </row>
    <row r="217" s="42" customFormat="true" ht="16.5" hidden="true" customHeight="true" outlineLevel="0" collapsed="false">
      <c r="A217" s="77" t="s">
        <v>155</v>
      </c>
      <c r="B217" s="30" t="s">
        <v>286</v>
      </c>
      <c r="C217" s="31" t="s">
        <v>545</v>
      </c>
      <c r="D217" s="64" t="s">
        <v>140</v>
      </c>
      <c r="E217" s="31" t="n">
        <v>12</v>
      </c>
      <c r="F217" s="31"/>
      <c r="G217" s="31"/>
      <c r="H217" s="31"/>
      <c r="I217" s="31"/>
      <c r="J217" s="31"/>
      <c r="K217" s="31"/>
      <c r="L217" s="31"/>
      <c r="M217" s="31"/>
      <c r="N217" s="33" t="n">
        <f aca="false">E217*F217+H217+J217+K217+L217+M217</f>
        <v>0</v>
      </c>
      <c r="O217" s="36"/>
      <c r="P217" s="36" t="n">
        <v>4</v>
      </c>
      <c r="Q217" s="31" t="n">
        <v>9</v>
      </c>
      <c r="R217" s="31"/>
      <c r="S217" s="31"/>
      <c r="T217" s="31"/>
      <c r="U217" s="31"/>
      <c r="V217" s="31"/>
      <c r="W217" s="31"/>
      <c r="X217" s="31"/>
      <c r="Y217" s="31"/>
      <c r="Z217" s="36" t="n">
        <f aca="false">P217*Q217+S217+U217+V217+W217+X217+Y217</f>
        <v>36</v>
      </c>
      <c r="AA217" s="36" t="n">
        <f aca="false">N217+Z217</f>
        <v>36</v>
      </c>
      <c r="AB217" s="36" t="s">
        <v>440</v>
      </c>
      <c r="AC217" s="31"/>
      <c r="AD217" s="31"/>
      <c r="AE217" s="36" t="n">
        <f aca="false">P217*Q217</f>
        <v>36</v>
      </c>
      <c r="AF217" s="38" t="n">
        <f aca="false">AA217-L217-M217-W217-X217</f>
        <v>36</v>
      </c>
      <c r="AG217" s="39" t="str">
        <f aca="false">AB217</f>
        <v>Микловш О.Н.</v>
      </c>
      <c r="AH217" s="39" t="str">
        <f aca="false">C217</f>
        <v>3ОСАТ9-6</v>
      </c>
      <c r="AI217" s="40" t="str">
        <f aca="false">B217</f>
        <v>23</v>
      </c>
      <c r="AJ217" s="39" t="str">
        <f aca="false">CONCATENATE(A217," ",D217)</f>
        <v>ПП.02 Производственная практика (по профилю специальности)</v>
      </c>
      <c r="AK217" s="39" t="n">
        <f aca="false">E217*F217+P217*Q217+H217+J217+S217+U217</f>
        <v>36</v>
      </c>
      <c r="AL217" s="39" t="n">
        <f aca="false">L217+W217</f>
        <v>0</v>
      </c>
      <c r="AM217" s="39" t="n">
        <f aca="false">M217+X217</f>
        <v>0</v>
      </c>
      <c r="AN217" s="39" t="n">
        <f aca="false">Y217</f>
        <v>0</v>
      </c>
      <c r="AO217" s="39" t="n">
        <f aca="false">SUM(AK217:AN217)</f>
        <v>36</v>
      </c>
      <c r="AP217" s="41" t="n">
        <f aca="false">K217+V217</f>
        <v>0</v>
      </c>
    </row>
    <row r="218" s="42" customFormat="true" ht="16.5" hidden="true" customHeight="true" outlineLevel="0" collapsed="false">
      <c r="A218" s="77" t="s">
        <v>155</v>
      </c>
      <c r="B218" s="30" t="s">
        <v>286</v>
      </c>
      <c r="C218" s="31" t="s">
        <v>545</v>
      </c>
      <c r="D218" s="64" t="s">
        <v>140</v>
      </c>
      <c r="E218" s="31" t="n">
        <v>12</v>
      </c>
      <c r="F218" s="31"/>
      <c r="G218" s="31"/>
      <c r="H218" s="31"/>
      <c r="I218" s="31"/>
      <c r="J218" s="31"/>
      <c r="K218" s="31"/>
      <c r="L218" s="31"/>
      <c r="M218" s="31"/>
      <c r="N218" s="33" t="n">
        <f aca="false">E218*F218+H218+J218+K218+L218+M218</f>
        <v>0</v>
      </c>
      <c r="O218" s="36"/>
      <c r="P218" s="36" t="n">
        <v>4</v>
      </c>
      <c r="Q218" s="31" t="n">
        <v>9</v>
      </c>
      <c r="R218" s="31"/>
      <c r="S218" s="31"/>
      <c r="T218" s="31"/>
      <c r="U218" s="31"/>
      <c r="V218" s="31"/>
      <c r="W218" s="31"/>
      <c r="X218" s="31"/>
      <c r="Y218" s="31"/>
      <c r="Z218" s="36" t="n">
        <f aca="false">P218*Q218+S218+U218+V218+W218+X218+Y218</f>
        <v>36</v>
      </c>
      <c r="AA218" s="36" t="n">
        <f aca="false">N218+Z218</f>
        <v>36</v>
      </c>
      <c r="AB218" s="36" t="s">
        <v>143</v>
      </c>
      <c r="AC218" s="31"/>
      <c r="AD218" s="31"/>
      <c r="AE218" s="36" t="n">
        <f aca="false">P218*Q218</f>
        <v>36</v>
      </c>
      <c r="AF218" s="38" t="n">
        <f aca="false">AA218-L218-M218-W218-X218</f>
        <v>36</v>
      </c>
      <c r="AG218" s="39" t="str">
        <f aca="false">AB218</f>
        <v>вак. ПП</v>
      </c>
      <c r="AH218" s="39" t="str">
        <f aca="false">C218</f>
        <v>3ОСАТ9-6</v>
      </c>
      <c r="AI218" s="40" t="str">
        <f aca="false">B218</f>
        <v>23</v>
      </c>
      <c r="AJ218" s="39" t="str">
        <f aca="false">CONCATENATE(A218," ",D218)</f>
        <v>ПП.02 Производственная практика (по профилю специальности)</v>
      </c>
      <c r="AK218" s="39" t="n">
        <f aca="false">E218*F218+P218*Q218+H218+J218+S218+U218</f>
        <v>36</v>
      </c>
      <c r="AL218" s="39" t="n">
        <f aca="false">L218+W218</f>
        <v>0</v>
      </c>
      <c r="AM218" s="39" t="n">
        <f aca="false">M218+X218</f>
        <v>0</v>
      </c>
      <c r="AN218" s="39" t="n">
        <f aca="false">Y218</f>
        <v>0</v>
      </c>
      <c r="AO218" s="39" t="n">
        <f aca="false">SUM(AK218:AN218)</f>
        <v>36</v>
      </c>
      <c r="AP218" s="41" t="n">
        <f aca="false">K218+V218</f>
        <v>0</v>
      </c>
    </row>
    <row r="219" s="42" customFormat="true" ht="16.5" hidden="true" customHeight="true" outlineLevel="0" collapsed="false">
      <c r="A219" s="77" t="s">
        <v>156</v>
      </c>
      <c r="B219" s="30" t="s">
        <v>286</v>
      </c>
      <c r="C219" s="31" t="s">
        <v>545</v>
      </c>
      <c r="D219" s="64" t="s">
        <v>145</v>
      </c>
      <c r="E219" s="31" t="n">
        <v>12</v>
      </c>
      <c r="F219" s="31"/>
      <c r="G219" s="31"/>
      <c r="H219" s="31"/>
      <c r="I219" s="31"/>
      <c r="J219" s="31"/>
      <c r="K219" s="31"/>
      <c r="L219" s="31"/>
      <c r="M219" s="31"/>
      <c r="N219" s="33" t="n">
        <f aca="false">E219*F219+H219+J219+K219+L219+M219</f>
        <v>0</v>
      </c>
      <c r="O219" s="36"/>
      <c r="P219" s="36" t="n">
        <v>17</v>
      </c>
      <c r="Q219" s="31"/>
      <c r="R219" s="31"/>
      <c r="S219" s="31"/>
      <c r="T219" s="31"/>
      <c r="U219" s="31"/>
      <c r="V219" s="31"/>
      <c r="W219" s="31"/>
      <c r="X219" s="31" t="n">
        <v>24</v>
      </c>
      <c r="Y219" s="31"/>
      <c r="Z219" s="36" t="n">
        <f aca="false">P219*Q219+S219+U219+V219+W219+X219+Y219</f>
        <v>24</v>
      </c>
      <c r="AA219" s="36" t="n">
        <f aca="false">N219+Z219</f>
        <v>24</v>
      </c>
      <c r="AB219" s="36" t="s">
        <v>146</v>
      </c>
      <c r="AC219" s="31"/>
      <c r="AD219" s="31"/>
      <c r="AE219" s="36" t="n">
        <f aca="false">P219*Q219</f>
        <v>0</v>
      </c>
      <c r="AF219" s="38" t="n">
        <f aca="false">AA219-L219-M219-W219-X219</f>
        <v>0</v>
      </c>
      <c r="AG219" s="39" t="str">
        <f aca="false">AB219</f>
        <v>вак. ДЭ</v>
      </c>
      <c r="AH219" s="39" t="str">
        <f aca="false">C219</f>
        <v>3ОСАТ9-6</v>
      </c>
      <c r="AI219" s="40" t="str">
        <f aca="false">B219</f>
        <v>23</v>
      </c>
      <c r="AJ219" s="39" t="str">
        <f aca="false">CONCATENATE(A219," ",D219)</f>
        <v>ДЭ.02 Демонстрационный экзамен по модулю</v>
      </c>
      <c r="AK219" s="39" t="n">
        <f aca="false">E219*F219+P219*Q219+H219+J219+S219+U219</f>
        <v>0</v>
      </c>
      <c r="AL219" s="39" t="n">
        <f aca="false">L219+W219</f>
        <v>0</v>
      </c>
      <c r="AM219" s="39" t="n">
        <f aca="false">M219+X219</f>
        <v>24</v>
      </c>
      <c r="AN219" s="39" t="n">
        <f aca="false">Y219</f>
        <v>0</v>
      </c>
      <c r="AO219" s="39" t="n">
        <f aca="false">SUM(AK219:AN219)</f>
        <v>24</v>
      </c>
      <c r="AP219" s="41" t="n">
        <f aca="false">K219+V219</f>
        <v>0</v>
      </c>
    </row>
    <row r="220" s="42" customFormat="true" ht="16.5" hidden="true" customHeight="true" outlineLevel="0" collapsed="false">
      <c r="A220" s="77" t="s">
        <v>157</v>
      </c>
      <c r="B220" s="30" t="s">
        <v>286</v>
      </c>
      <c r="C220" s="31" t="s">
        <v>545</v>
      </c>
      <c r="D220" s="64" t="s">
        <v>158</v>
      </c>
      <c r="E220" s="31" t="n">
        <v>12</v>
      </c>
      <c r="F220" s="31"/>
      <c r="G220" s="31"/>
      <c r="H220" s="31"/>
      <c r="I220" s="31"/>
      <c r="J220" s="31"/>
      <c r="K220" s="31"/>
      <c r="L220" s="31"/>
      <c r="M220" s="31"/>
      <c r="N220" s="33" t="n">
        <f aca="false">E220*F220+H220+J220+K220+L220+M220</f>
        <v>0</v>
      </c>
      <c r="O220" s="36"/>
      <c r="P220" s="36" t="n">
        <v>17</v>
      </c>
      <c r="Q220" s="31" t="n">
        <v>4</v>
      </c>
      <c r="R220" s="31" t="n">
        <v>60</v>
      </c>
      <c r="S220" s="31"/>
      <c r="T220" s="31" t="n">
        <v>28</v>
      </c>
      <c r="U220" s="31"/>
      <c r="V220" s="31"/>
      <c r="W220" s="31" t="n">
        <v>4</v>
      </c>
      <c r="X220" s="31"/>
      <c r="Y220" s="31"/>
      <c r="Z220" s="36" t="n">
        <f aca="false">P220*Q220+S220+U220+V220+W220+X220+Y220</f>
        <v>72</v>
      </c>
      <c r="AA220" s="36" t="n">
        <f aca="false">N220+Z220</f>
        <v>72</v>
      </c>
      <c r="AB220" s="74" t="s">
        <v>102</v>
      </c>
      <c r="AC220" s="31" t="s">
        <v>159</v>
      </c>
      <c r="AD220" s="31"/>
      <c r="AE220" s="36" t="n">
        <f aca="false">P220*Q220</f>
        <v>68</v>
      </c>
      <c r="AF220" s="38" t="n">
        <f aca="false">AA220-L220-M220-W220-X220</f>
        <v>68</v>
      </c>
      <c r="AG220" s="39" t="str">
        <f aca="false">AB220</f>
        <v>Желтиков В.К.</v>
      </c>
      <c r="AH220" s="39" t="str">
        <f aca="false">C220</f>
        <v>3ОСАТ9-6</v>
      </c>
      <c r="AI220" s="40" t="str">
        <f aca="false">B220</f>
        <v>23</v>
      </c>
      <c r="AJ220" s="39" t="str">
        <f aca="false">CONCATENATE(A220," ",D220)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220" s="39" t="n">
        <f aca="false">E220*F220+P220*Q220+H220+J220+S220+U220</f>
        <v>68</v>
      </c>
      <c r="AL220" s="39" t="n">
        <f aca="false">L220+W220</f>
        <v>4</v>
      </c>
      <c r="AM220" s="39" t="n">
        <f aca="false">M220+X220</f>
        <v>0</v>
      </c>
      <c r="AN220" s="39" t="n">
        <f aca="false">Y220</f>
        <v>0</v>
      </c>
      <c r="AO220" s="39" t="n">
        <f aca="false">SUM(AK220:AN220)</f>
        <v>72</v>
      </c>
      <c r="AP220" s="41" t="n">
        <f aca="false">K220+V220</f>
        <v>0</v>
      </c>
    </row>
    <row r="221" s="42" customFormat="true" ht="16.5" hidden="true" customHeight="true" outlineLevel="0" collapsed="false">
      <c r="A221" s="78" t="s">
        <v>160</v>
      </c>
      <c r="B221" s="30" t="s">
        <v>286</v>
      </c>
      <c r="C221" s="31" t="s">
        <v>545</v>
      </c>
      <c r="D221" s="79" t="s">
        <v>161</v>
      </c>
      <c r="E221" s="31" t="n">
        <v>12</v>
      </c>
      <c r="F221" s="31"/>
      <c r="G221" s="31"/>
      <c r="H221" s="31"/>
      <c r="I221" s="31"/>
      <c r="J221" s="31"/>
      <c r="K221" s="31"/>
      <c r="L221" s="31"/>
      <c r="M221" s="31"/>
      <c r="N221" s="33" t="n">
        <f aca="false">E221*F221+H221+J221+K221+L221+M221</f>
        <v>0</v>
      </c>
      <c r="O221" s="36"/>
      <c r="P221" s="36" t="n">
        <v>17</v>
      </c>
      <c r="Q221" s="31" t="n">
        <v>4</v>
      </c>
      <c r="R221" s="31" t="n">
        <v>80</v>
      </c>
      <c r="S221" s="31"/>
      <c r="T221" s="31" t="n">
        <v>30</v>
      </c>
      <c r="U221" s="31"/>
      <c r="V221" s="31"/>
      <c r="W221" s="31" t="n">
        <v>5</v>
      </c>
      <c r="X221" s="31"/>
      <c r="Y221" s="31"/>
      <c r="Z221" s="36" t="n">
        <f aca="false">P221*Q221+S221+U221+V221+W221+X221+Y221</f>
        <v>73</v>
      </c>
      <c r="AA221" s="36" t="n">
        <f aca="false">N221+Z221</f>
        <v>73</v>
      </c>
      <c r="AB221" s="74" t="s">
        <v>75</v>
      </c>
      <c r="AC221" s="31" t="s">
        <v>159</v>
      </c>
      <c r="AD221" s="31"/>
      <c r="AE221" s="36" t="n">
        <f aca="false">P221*Q221</f>
        <v>68</v>
      </c>
      <c r="AF221" s="38" t="n">
        <f aca="false">AA221-L221-M221-W221-X221</f>
        <v>68</v>
      </c>
      <c r="AG221" s="39" t="str">
        <f aca="false">AB221</f>
        <v>Маркушев М.Ю.</v>
      </c>
      <c r="AH221" s="39" t="str">
        <f aca="false">C221</f>
        <v>3ОСАТ9-6</v>
      </c>
      <c r="AI221" s="40" t="str">
        <f aca="false">B221</f>
        <v>23</v>
      </c>
      <c r="AJ221" s="39" t="str">
        <f aca="false">CONCATENATE(A221," ",D221)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221" s="39" t="n">
        <f aca="false">E221*F221+P221*Q221+H221+J221+S221+U221</f>
        <v>68</v>
      </c>
      <c r="AL221" s="39" t="n">
        <f aca="false">L221+W221</f>
        <v>5</v>
      </c>
      <c r="AM221" s="39" t="n">
        <f aca="false">M221+X221</f>
        <v>0</v>
      </c>
      <c r="AN221" s="39" t="n">
        <f aca="false">Y221</f>
        <v>0</v>
      </c>
      <c r="AO221" s="39" t="n">
        <f aca="false">SUM(AK221:AN221)</f>
        <v>73</v>
      </c>
      <c r="AP221" s="41" t="n">
        <f aca="false">K221+V221</f>
        <v>0</v>
      </c>
    </row>
    <row r="222" s="42" customFormat="true" ht="16.5" hidden="true" customHeight="true" outlineLevel="0" collapsed="false">
      <c r="A222" s="78" t="s">
        <v>162</v>
      </c>
      <c r="B222" s="30" t="s">
        <v>286</v>
      </c>
      <c r="C222" s="31" t="s">
        <v>545</v>
      </c>
      <c r="D222" s="79" t="s">
        <v>163</v>
      </c>
      <c r="E222" s="31" t="n">
        <v>3</v>
      </c>
      <c r="F222" s="31" t="n">
        <v>36</v>
      </c>
      <c r="G222" s="31"/>
      <c r="H222" s="31"/>
      <c r="I222" s="31"/>
      <c r="J222" s="31"/>
      <c r="K222" s="31"/>
      <c r="L222" s="31"/>
      <c r="M222" s="31"/>
      <c r="N222" s="33" t="n">
        <f aca="false">E222*F222+H222+J222+K222+L222+M222</f>
        <v>108</v>
      </c>
      <c r="O222" s="36"/>
      <c r="P222" s="36"/>
      <c r="Q222" s="31"/>
      <c r="R222" s="31"/>
      <c r="S222" s="31"/>
      <c r="T222" s="31"/>
      <c r="U222" s="31"/>
      <c r="V222" s="31"/>
      <c r="W222" s="31"/>
      <c r="X222" s="31"/>
      <c r="Y222" s="31"/>
      <c r="Z222" s="36" t="n">
        <f aca="false">P222*Q222+S222+U222+V222+W222+X222+Y222</f>
        <v>0</v>
      </c>
      <c r="AA222" s="36" t="n">
        <f aca="false">N222+Z222</f>
        <v>108</v>
      </c>
      <c r="AB222" s="36" t="s">
        <v>143</v>
      </c>
      <c r="AC222" s="31"/>
      <c r="AD222" s="31"/>
      <c r="AE222" s="36" t="n">
        <f aca="false">P222*Q222</f>
        <v>0</v>
      </c>
      <c r="AF222" s="38" t="n">
        <f aca="false">AA222-L222-M222-W222-X222</f>
        <v>108</v>
      </c>
      <c r="AG222" s="39" t="str">
        <f aca="false">AB222</f>
        <v>вак. ПП</v>
      </c>
      <c r="AH222" s="39" t="str">
        <f aca="false">C222</f>
        <v>3ОСАТ9-6</v>
      </c>
      <c r="AI222" s="40" t="str">
        <f aca="false">B222</f>
        <v>23</v>
      </c>
      <c r="AJ222" s="39" t="str">
        <f aca="false">CONCATENATE(A222," ",D222)</f>
        <v>ПП.05 Производственная практика</v>
      </c>
      <c r="AK222" s="39" t="n">
        <f aca="false">E222*F222+P222*Q222+H222+J222+S222+U222</f>
        <v>108</v>
      </c>
      <c r="AL222" s="39" t="n">
        <f aca="false">L222+W222</f>
        <v>0</v>
      </c>
      <c r="AM222" s="39" t="n">
        <f aca="false">M222+X222</f>
        <v>0</v>
      </c>
      <c r="AN222" s="39" t="n">
        <f aca="false">Y222</f>
        <v>0</v>
      </c>
      <c r="AO222" s="39" t="n">
        <f aca="false">SUM(AK222:AN222)</f>
        <v>108</v>
      </c>
      <c r="AP222" s="41" t="n">
        <f aca="false">K222+V222</f>
        <v>0</v>
      </c>
    </row>
    <row r="223" s="42" customFormat="true" ht="16.5" hidden="true" customHeight="true" outlineLevel="0" collapsed="false">
      <c r="A223" s="78" t="s">
        <v>164</v>
      </c>
      <c r="B223" s="30" t="s">
        <v>286</v>
      </c>
      <c r="C223" s="31" t="s">
        <v>545</v>
      </c>
      <c r="D223" s="79" t="s">
        <v>145</v>
      </c>
      <c r="E223" s="31"/>
      <c r="F223" s="31"/>
      <c r="G223" s="31"/>
      <c r="H223" s="31"/>
      <c r="I223" s="31"/>
      <c r="J223" s="31"/>
      <c r="K223" s="31"/>
      <c r="L223" s="31"/>
      <c r="M223" s="31" t="n">
        <v>24</v>
      </c>
      <c r="N223" s="33" t="n">
        <f aca="false">E223*F223+H223+J223+K223+L223+M223</f>
        <v>24</v>
      </c>
      <c r="O223" s="36"/>
      <c r="P223" s="36" t="n">
        <v>17</v>
      </c>
      <c r="Q223" s="31"/>
      <c r="R223" s="31"/>
      <c r="S223" s="31"/>
      <c r="T223" s="31"/>
      <c r="U223" s="31"/>
      <c r="V223" s="31"/>
      <c r="W223" s="31"/>
      <c r="X223" s="31"/>
      <c r="Y223" s="31"/>
      <c r="Z223" s="36" t="n">
        <f aca="false">P223*Q223+S223+U223+V223+W223+X223+Y223</f>
        <v>0</v>
      </c>
      <c r="AA223" s="36" t="n">
        <f aca="false">N223+Z223</f>
        <v>24</v>
      </c>
      <c r="AB223" s="36" t="s">
        <v>146</v>
      </c>
      <c r="AC223" s="31"/>
      <c r="AD223" s="31"/>
      <c r="AE223" s="36" t="n">
        <f aca="false">P223*Q223</f>
        <v>0</v>
      </c>
      <c r="AF223" s="38" t="n">
        <f aca="false">AA223-L223-M223-W223-X223</f>
        <v>0</v>
      </c>
      <c r="AG223" s="39" t="str">
        <f aca="false">AB223</f>
        <v>вак. ДЭ</v>
      </c>
      <c r="AH223" s="39" t="str">
        <f aca="false">C223</f>
        <v>3ОСАТ9-6</v>
      </c>
      <c r="AI223" s="40" t="str">
        <f aca="false">B223</f>
        <v>23</v>
      </c>
      <c r="AJ223" s="39" t="str">
        <f aca="false">CONCATENATE(A223," ",D223)</f>
        <v>ДЭ.05 Демонстрационный экзамен по модулю</v>
      </c>
      <c r="AK223" s="39" t="n">
        <f aca="false">E223*F223+P223*Q223+H223+J223+S223+U223</f>
        <v>0</v>
      </c>
      <c r="AL223" s="39" t="n">
        <f aca="false">L223+W223</f>
        <v>0</v>
      </c>
      <c r="AM223" s="39" t="n">
        <f aca="false">M223+X223</f>
        <v>24</v>
      </c>
      <c r="AN223" s="39" t="n">
        <f aca="false">Y223</f>
        <v>0</v>
      </c>
      <c r="AO223" s="39" t="n">
        <f aca="false">SUM(AK223:AN223)</f>
        <v>24</v>
      </c>
      <c r="AP223" s="41" t="n">
        <f aca="false">K223+V223</f>
        <v>0</v>
      </c>
    </row>
    <row r="224" s="42" customFormat="true" ht="16.5" hidden="true" customHeight="true" outlineLevel="0" collapsed="false">
      <c r="A224" s="70" t="s">
        <v>113</v>
      </c>
      <c r="B224" s="30" t="s">
        <v>286</v>
      </c>
      <c r="C224" s="31" t="s">
        <v>545</v>
      </c>
      <c r="D224" s="79" t="s">
        <v>114</v>
      </c>
      <c r="E224" s="31"/>
      <c r="F224" s="31"/>
      <c r="G224" s="31"/>
      <c r="H224" s="31" t="n">
        <v>35</v>
      </c>
      <c r="I224" s="31"/>
      <c r="J224" s="31"/>
      <c r="K224" s="31"/>
      <c r="L224" s="31"/>
      <c r="M224" s="31"/>
      <c r="N224" s="33" t="n">
        <f aca="false">E224*F224+H224+J224+K224+L224+M224</f>
        <v>35</v>
      </c>
      <c r="O224" s="36"/>
      <c r="P224" s="36" t="n">
        <v>17</v>
      </c>
      <c r="Q224" s="31"/>
      <c r="R224" s="31"/>
      <c r="S224" s="31"/>
      <c r="T224" s="31"/>
      <c r="U224" s="31"/>
      <c r="V224" s="31"/>
      <c r="W224" s="31"/>
      <c r="X224" s="31"/>
      <c r="Y224" s="31"/>
      <c r="Z224" s="36" t="n">
        <f aca="false">P224*Q224+S224+U224+V224+W224+X224+Y224</f>
        <v>0</v>
      </c>
      <c r="AA224" s="36" t="n">
        <f aca="false">N224+Z224</f>
        <v>35</v>
      </c>
      <c r="AB224" s="74" t="s">
        <v>115</v>
      </c>
      <c r="AC224" s="31"/>
      <c r="AD224" s="31"/>
      <c r="AE224" s="36" t="n">
        <f aca="false">P224*Q224</f>
        <v>0</v>
      </c>
      <c r="AF224" s="38" t="n">
        <f aca="false">AA224-L224-M224-W224-X224</f>
        <v>35</v>
      </c>
      <c r="AG224" s="39" t="str">
        <f aca="false">AB224</f>
        <v>вак. РоВ</v>
      </c>
      <c r="AH224" s="39" t="str">
        <f aca="false">C224</f>
        <v>3ОСАТ9-6</v>
      </c>
      <c r="AI224" s="40" t="str">
        <f aca="false">B224</f>
        <v>23</v>
      </c>
      <c r="AJ224" s="39" t="str">
        <f aca="false">CONCATENATE(A224," ",D224)</f>
        <v>ВнеУр Разговоры о важном</v>
      </c>
      <c r="AK224" s="39" t="n">
        <f aca="false">E224*F224+P224*Q224+H224+J224+S224+U224</f>
        <v>35</v>
      </c>
      <c r="AL224" s="39" t="n">
        <f aca="false">L224+W224</f>
        <v>0</v>
      </c>
      <c r="AM224" s="39" t="n">
        <f aca="false">M224+X224</f>
        <v>0</v>
      </c>
      <c r="AN224" s="39" t="n">
        <f aca="false">Y224</f>
        <v>0</v>
      </c>
      <c r="AO224" s="39" t="n">
        <f aca="false">SUM(AK224:AN224)</f>
        <v>35</v>
      </c>
      <c r="AP224" s="41" t="n">
        <f aca="false">K224+V224</f>
        <v>0</v>
      </c>
    </row>
    <row r="225" s="42" customFormat="true" ht="16.5" hidden="true" customHeight="true" outlineLevel="0" collapsed="false">
      <c r="A225" s="63" t="s">
        <v>52</v>
      </c>
      <c r="B225" s="30" t="s">
        <v>116</v>
      </c>
      <c r="C225" s="31" t="s">
        <v>117</v>
      </c>
      <c r="D225" s="64" t="s">
        <v>55</v>
      </c>
      <c r="E225" s="31" t="n">
        <v>12</v>
      </c>
      <c r="F225" s="31" t="n">
        <v>2</v>
      </c>
      <c r="G225" s="31"/>
      <c r="H225" s="31"/>
      <c r="I225" s="31"/>
      <c r="J225" s="31"/>
      <c r="K225" s="31"/>
      <c r="L225" s="31"/>
      <c r="M225" s="31"/>
      <c r="N225" s="33" t="n">
        <f aca="false">E225*F225+H225+J225+K225+L225+M225</f>
        <v>24</v>
      </c>
      <c r="O225" s="36"/>
      <c r="P225" s="36" t="n">
        <v>17</v>
      </c>
      <c r="Q225" s="31" t="n">
        <v>2</v>
      </c>
      <c r="R225" s="31"/>
      <c r="S225" s="31"/>
      <c r="T225" s="31"/>
      <c r="U225" s="31"/>
      <c r="V225" s="31"/>
      <c r="W225" s="31"/>
      <c r="X225" s="31"/>
      <c r="Y225" s="31"/>
      <c r="Z225" s="36" t="n">
        <f aca="false">P225*Q225+S225+U225+V225+W225+X225+Y225</f>
        <v>34</v>
      </c>
      <c r="AA225" s="36" t="n">
        <f aca="false">N225+Z225</f>
        <v>58</v>
      </c>
      <c r="AB225" s="145" t="s">
        <v>703</v>
      </c>
      <c r="AC225" s="283" t="s">
        <v>721</v>
      </c>
      <c r="AD225" s="36"/>
      <c r="AE225" s="36" t="n">
        <f aca="false">P225*Q225</f>
        <v>34</v>
      </c>
      <c r="AF225" s="38" t="n">
        <f aca="false">AA225-L225-M225-W225-X225</f>
        <v>58</v>
      </c>
      <c r="AG225" s="39" t="str">
        <f aca="false">AB225</f>
        <v>Заколодкина И.В.</v>
      </c>
      <c r="AH225" s="39" t="str">
        <f aca="false">C225</f>
        <v>3ОСАТ9-7а ВБ</v>
      </c>
      <c r="AI225" s="40" t="str">
        <f aca="false">B225</f>
        <v>11</v>
      </c>
      <c r="AJ225" s="39" t="str">
        <f aca="false">CONCATENATE(A225," ",D225)</f>
        <v>ОГСЭ.03 Иностранный язык в профессиональной деятельности</v>
      </c>
      <c r="AK225" s="39" t="n">
        <f aca="false">E225*F225+P225*Q225+H225+J225+S225+U225</f>
        <v>58</v>
      </c>
      <c r="AL225" s="39" t="n">
        <f aca="false">L225+W225</f>
        <v>0</v>
      </c>
      <c r="AM225" s="39" t="n">
        <f aca="false">M225+X225</f>
        <v>0</v>
      </c>
      <c r="AN225" s="39" t="n">
        <f aca="false">Y225</f>
        <v>0</v>
      </c>
      <c r="AO225" s="39" t="n">
        <f aca="false">SUM(AK225:AN225)</f>
        <v>58</v>
      </c>
      <c r="AP225" s="41" t="n">
        <f aca="false">K225+V225</f>
        <v>0</v>
      </c>
    </row>
    <row r="226" s="42" customFormat="true" ht="16.5" hidden="true" customHeight="true" outlineLevel="0" collapsed="false">
      <c r="A226" s="63" t="s">
        <v>52</v>
      </c>
      <c r="B226" s="30" t="s">
        <v>119</v>
      </c>
      <c r="C226" s="31" t="s">
        <v>120</v>
      </c>
      <c r="D226" s="64" t="s">
        <v>55</v>
      </c>
      <c r="E226" s="31" t="n">
        <v>12</v>
      </c>
      <c r="F226" s="31" t="n">
        <v>2</v>
      </c>
      <c r="G226" s="31"/>
      <c r="H226" s="31"/>
      <c r="I226" s="31"/>
      <c r="J226" s="31"/>
      <c r="K226" s="31"/>
      <c r="L226" s="31"/>
      <c r="M226" s="31"/>
      <c r="N226" s="33" t="n">
        <f aca="false">E226*F226+H226+J226+K226+L226+M226</f>
        <v>24</v>
      </c>
      <c r="O226" s="36"/>
      <c r="P226" s="36" t="n">
        <v>17</v>
      </c>
      <c r="Q226" s="31" t="n">
        <v>2</v>
      </c>
      <c r="R226" s="31"/>
      <c r="S226" s="31"/>
      <c r="T226" s="31"/>
      <c r="U226" s="31"/>
      <c r="V226" s="31"/>
      <c r="W226" s="31"/>
      <c r="X226" s="31"/>
      <c r="Y226" s="31"/>
      <c r="Z226" s="36" t="n">
        <f aca="false">P226*Q226+S226+U226+V226+W226+X226+Y226</f>
        <v>34</v>
      </c>
      <c r="AA226" s="36" t="n">
        <f aca="false">N226+Z226</f>
        <v>58</v>
      </c>
      <c r="AB226" s="47" t="s">
        <v>121</v>
      </c>
      <c r="AC226" s="36"/>
      <c r="AD226" s="36"/>
      <c r="AE226" s="36" t="n">
        <f aca="false">P226*Q226</f>
        <v>34</v>
      </c>
      <c r="AF226" s="38" t="n">
        <f aca="false">AA226-L226-M226-W226-X226</f>
        <v>58</v>
      </c>
      <c r="AG226" s="39" t="str">
        <f aca="false">AB226</f>
        <v>Рогозина О.Н.</v>
      </c>
      <c r="AH226" s="39" t="str">
        <f aca="false">C226</f>
        <v>3ОСАТ9-7б ВБ</v>
      </c>
      <c r="AI226" s="40" t="str">
        <f aca="false">B226</f>
        <v>9</v>
      </c>
      <c r="AJ226" s="39" t="str">
        <f aca="false">CONCATENATE(A226," ",D226)</f>
        <v>ОГСЭ.03 Иностранный язык в профессиональной деятельности</v>
      </c>
      <c r="AK226" s="39" t="n">
        <f aca="false">E226*F226+P226*Q226+H226+J226+S226+U226</f>
        <v>58</v>
      </c>
      <c r="AL226" s="39" t="n">
        <f aca="false">L226+W226</f>
        <v>0</v>
      </c>
      <c r="AM226" s="39" t="n">
        <f aca="false">M226+X226</f>
        <v>0</v>
      </c>
      <c r="AN226" s="39" t="n">
        <f aca="false">Y226</f>
        <v>0</v>
      </c>
      <c r="AO226" s="39" t="n">
        <f aca="false">SUM(AK226:AN226)</f>
        <v>58</v>
      </c>
      <c r="AP226" s="41" t="n">
        <f aca="false">K226+V226</f>
        <v>0</v>
      </c>
    </row>
    <row r="227" s="42" customFormat="true" ht="16.5" hidden="true" customHeight="true" outlineLevel="0" collapsed="false">
      <c r="A227" s="63" t="s">
        <v>60</v>
      </c>
      <c r="B227" s="30" t="s">
        <v>122</v>
      </c>
      <c r="C227" s="31" t="s">
        <v>123</v>
      </c>
      <c r="D227" s="64" t="s">
        <v>61</v>
      </c>
      <c r="E227" s="31" t="n">
        <v>12</v>
      </c>
      <c r="F227" s="31" t="n">
        <v>2</v>
      </c>
      <c r="G227" s="31"/>
      <c r="H227" s="31"/>
      <c r="I227" s="31"/>
      <c r="J227" s="31"/>
      <c r="K227" s="31"/>
      <c r="L227" s="31"/>
      <c r="M227" s="31"/>
      <c r="N227" s="33" t="n">
        <f aca="false">E227*F227+H227+J227+K227+L227+M227</f>
        <v>24</v>
      </c>
      <c r="O227" s="36"/>
      <c r="P227" s="36" t="n">
        <v>17</v>
      </c>
      <c r="Q227" s="31" t="n">
        <v>2</v>
      </c>
      <c r="R227" s="31"/>
      <c r="S227" s="31"/>
      <c r="T227" s="31"/>
      <c r="U227" s="31"/>
      <c r="V227" s="31"/>
      <c r="W227" s="31"/>
      <c r="X227" s="31"/>
      <c r="Y227" s="31"/>
      <c r="Z227" s="36" t="n">
        <f aca="false">P227*Q227+S227+U227+V227+W227+X227+Y227</f>
        <v>34</v>
      </c>
      <c r="AA227" s="36" t="n">
        <f aca="false">N227+Z227</f>
        <v>58</v>
      </c>
      <c r="AB227" s="47" t="s">
        <v>62</v>
      </c>
      <c r="AC227" s="36"/>
      <c r="AD227" s="36"/>
      <c r="AE227" s="36" t="n">
        <f aca="false">P227*Q227</f>
        <v>34</v>
      </c>
      <c r="AF227" s="38" t="n">
        <f aca="false">AA227-L227-M227-W227-X227</f>
        <v>58</v>
      </c>
      <c r="AG227" s="39" t="str">
        <f aca="false">AB227</f>
        <v>Рябцев Ю.В.</v>
      </c>
      <c r="AH227" s="39" t="str">
        <f aca="false">C227</f>
        <v>3ОСАТ9-7 ВБ</v>
      </c>
      <c r="AI227" s="40" t="str">
        <f aca="false">B227</f>
        <v>20</v>
      </c>
      <c r="AJ227" s="39" t="str">
        <f aca="false">CONCATENATE(A227," ",D227)</f>
        <v>ОГСЭ.04 Физическая культура</v>
      </c>
      <c r="AK227" s="39" t="n">
        <f aca="false">E227*F227+P227*Q227+H227+J227+S227+U227</f>
        <v>58</v>
      </c>
      <c r="AL227" s="39" t="n">
        <f aca="false">L227+W227</f>
        <v>0</v>
      </c>
      <c r="AM227" s="39" t="n">
        <f aca="false">M227+X227</f>
        <v>0</v>
      </c>
      <c r="AN227" s="39" t="n">
        <f aca="false">Y227</f>
        <v>0</v>
      </c>
      <c r="AO227" s="39" t="n">
        <f aca="false">SUM(AK227:AN227)</f>
        <v>58</v>
      </c>
      <c r="AP227" s="41" t="n">
        <f aca="false">K227+V227</f>
        <v>0</v>
      </c>
    </row>
    <row r="228" s="42" customFormat="true" ht="16.5" hidden="true" customHeight="true" outlineLevel="0" collapsed="false">
      <c r="A228" s="49" t="s">
        <v>124</v>
      </c>
      <c r="B228" s="30" t="s">
        <v>122</v>
      </c>
      <c r="C228" s="31" t="s">
        <v>123</v>
      </c>
      <c r="D228" s="64" t="s">
        <v>125</v>
      </c>
      <c r="E228" s="31" t="n">
        <v>12</v>
      </c>
      <c r="F228" s="31" t="n">
        <v>5</v>
      </c>
      <c r="G228" s="31" t="n">
        <v>30</v>
      </c>
      <c r="H228" s="31" t="n">
        <v>-30</v>
      </c>
      <c r="I228" s="31"/>
      <c r="J228" s="31"/>
      <c r="K228" s="31"/>
      <c r="L228" s="31"/>
      <c r="M228" s="31"/>
      <c r="N228" s="33" t="n">
        <f aca="false">E228*F228+H228+J228+K228+L228+M228</f>
        <v>30</v>
      </c>
      <c r="O228" s="36"/>
      <c r="P228" s="36" t="n">
        <v>17</v>
      </c>
      <c r="Q228" s="31"/>
      <c r="R228" s="31"/>
      <c r="S228" s="31"/>
      <c r="T228" s="31"/>
      <c r="U228" s="31"/>
      <c r="V228" s="31"/>
      <c r="W228" s="31"/>
      <c r="X228" s="31"/>
      <c r="Y228" s="31"/>
      <c r="Z228" s="36" t="n">
        <f aca="false">P228*Q228+S228+U228+V228+W228+X228+Y228</f>
        <v>0</v>
      </c>
      <c r="AA228" s="36" t="n">
        <f aca="false">N228+Z228</f>
        <v>30</v>
      </c>
      <c r="AB228" s="36" t="s">
        <v>126</v>
      </c>
      <c r="AC228" s="36"/>
      <c r="AD228" s="36"/>
      <c r="AE228" s="36" t="n">
        <f aca="false">P228*Q228</f>
        <v>0</v>
      </c>
      <c r="AF228" s="38" t="n">
        <f aca="false">AA228-L228-M228-W228-X228</f>
        <v>30</v>
      </c>
      <c r="AG228" s="39" t="str">
        <f aca="false">AB228</f>
        <v>Шишкин В.С.</v>
      </c>
      <c r="AH228" s="39" t="str">
        <f aca="false">C228</f>
        <v>3ОСАТ9-7 ВБ</v>
      </c>
      <c r="AI228" s="40" t="str">
        <f aca="false">B228</f>
        <v>20</v>
      </c>
      <c r="AJ228" s="39" t="str">
        <f aca="false">CONCATENATE(A228," ",D228)</f>
        <v>ЕН.04 Компьютерное моделирование</v>
      </c>
      <c r="AK228" s="39" t="n">
        <f aca="false">E228*F228+P228*Q228+H228+J228+S228+U228</f>
        <v>30</v>
      </c>
      <c r="AL228" s="39" t="n">
        <f aca="false">L228+W228</f>
        <v>0</v>
      </c>
      <c r="AM228" s="39" t="n">
        <f aca="false">M228+X228</f>
        <v>0</v>
      </c>
      <c r="AN228" s="39" t="n">
        <f aca="false">Y228</f>
        <v>0</v>
      </c>
      <c r="AO228" s="39" t="n">
        <f aca="false">SUM(AK228:AN228)</f>
        <v>30</v>
      </c>
      <c r="AP228" s="41" t="n">
        <f aca="false">K228+V228</f>
        <v>0</v>
      </c>
    </row>
    <row r="229" s="42" customFormat="true" ht="16.5" hidden="true" customHeight="true" outlineLevel="0" collapsed="false">
      <c r="A229" s="49" t="s">
        <v>124</v>
      </c>
      <c r="B229" s="30" t="s">
        <v>116</v>
      </c>
      <c r="C229" s="31" t="s">
        <v>117</v>
      </c>
      <c r="D229" s="64" t="s">
        <v>125</v>
      </c>
      <c r="E229" s="31" t="n">
        <v>12</v>
      </c>
      <c r="F229" s="31"/>
      <c r="G229" s="31"/>
      <c r="H229" s="31" t="n">
        <v>30</v>
      </c>
      <c r="I229" s="31"/>
      <c r="J229" s="31"/>
      <c r="K229" s="31"/>
      <c r="L229" s="31"/>
      <c r="M229" s="31"/>
      <c r="N229" s="33" t="n">
        <f aca="false">E229*F229+H229+J229+K229+L229+M229</f>
        <v>30</v>
      </c>
      <c r="O229" s="36"/>
      <c r="P229" s="36" t="n">
        <v>17</v>
      </c>
      <c r="Q229" s="31"/>
      <c r="R229" s="31"/>
      <c r="S229" s="31"/>
      <c r="T229" s="31"/>
      <c r="U229" s="31"/>
      <c r="V229" s="31"/>
      <c r="W229" s="31"/>
      <c r="X229" s="31"/>
      <c r="Y229" s="31"/>
      <c r="Z229" s="36" t="n">
        <f aca="false">P229*Q229+S229+U229+V229+W229+X229+Y229</f>
        <v>0</v>
      </c>
      <c r="AA229" s="36" t="n">
        <f aca="false">N229+Z229</f>
        <v>30</v>
      </c>
      <c r="AB229" s="36" t="s">
        <v>126</v>
      </c>
      <c r="AC229" s="36"/>
      <c r="AD229" s="36"/>
      <c r="AE229" s="36" t="n">
        <f aca="false">P229*Q229</f>
        <v>0</v>
      </c>
      <c r="AF229" s="38" t="n">
        <f aca="false">AA229-L229-M229-W229-X229</f>
        <v>30</v>
      </c>
      <c r="AG229" s="39" t="str">
        <f aca="false">AB229</f>
        <v>Шишкин В.С.</v>
      </c>
      <c r="AH229" s="39" t="str">
        <f aca="false">C229</f>
        <v>3ОСАТ9-7а ВБ</v>
      </c>
      <c r="AI229" s="40" t="str">
        <f aca="false">B229</f>
        <v>11</v>
      </c>
      <c r="AJ229" s="39" t="str">
        <f aca="false">CONCATENATE(A229," ",D229)</f>
        <v>ЕН.04 Компьютерное моделирование</v>
      </c>
      <c r="AK229" s="39" t="n">
        <f aca="false">E229*F229+P229*Q229+H229+J229+S229+U229</f>
        <v>30</v>
      </c>
      <c r="AL229" s="39" t="n">
        <f aca="false">L229+W229</f>
        <v>0</v>
      </c>
      <c r="AM229" s="39" t="n">
        <f aca="false">M229+X229</f>
        <v>0</v>
      </c>
      <c r="AN229" s="39" t="n">
        <f aca="false">Y229</f>
        <v>0</v>
      </c>
      <c r="AO229" s="39" t="n">
        <f aca="false">SUM(AK229:AN229)</f>
        <v>30</v>
      </c>
      <c r="AP229" s="41" t="n">
        <f aca="false">K229+V229</f>
        <v>0</v>
      </c>
    </row>
    <row r="230" s="42" customFormat="true" ht="16.5" hidden="true" customHeight="true" outlineLevel="0" collapsed="false">
      <c r="A230" s="49" t="s">
        <v>124</v>
      </c>
      <c r="B230" s="30" t="s">
        <v>119</v>
      </c>
      <c r="C230" s="31" t="s">
        <v>120</v>
      </c>
      <c r="D230" s="64" t="s">
        <v>125</v>
      </c>
      <c r="E230" s="31" t="n">
        <v>12</v>
      </c>
      <c r="F230" s="31"/>
      <c r="G230" s="31"/>
      <c r="H230" s="31" t="n">
        <v>30</v>
      </c>
      <c r="I230" s="31"/>
      <c r="J230" s="31"/>
      <c r="K230" s="31"/>
      <c r="L230" s="31"/>
      <c r="M230" s="31"/>
      <c r="N230" s="33" t="n">
        <f aca="false">E230*F230+H230+J230+K230+L230+M230</f>
        <v>30</v>
      </c>
      <c r="O230" s="36"/>
      <c r="P230" s="36" t="n">
        <v>17</v>
      </c>
      <c r="Q230" s="31"/>
      <c r="R230" s="31"/>
      <c r="S230" s="31"/>
      <c r="T230" s="31"/>
      <c r="U230" s="31"/>
      <c r="V230" s="31"/>
      <c r="W230" s="31"/>
      <c r="X230" s="31"/>
      <c r="Y230" s="31"/>
      <c r="Z230" s="36" t="n">
        <f aca="false">P230*Q230+S230+U230+V230+W230+X230+Y230</f>
        <v>0</v>
      </c>
      <c r="AA230" s="36" t="n">
        <f aca="false">N230+Z230</f>
        <v>30</v>
      </c>
      <c r="AB230" s="47" t="s">
        <v>69</v>
      </c>
      <c r="AC230" s="36"/>
      <c r="AD230" s="36"/>
      <c r="AE230" s="36" t="n">
        <f aca="false">P230*Q230</f>
        <v>0</v>
      </c>
      <c r="AF230" s="38" t="n">
        <f aca="false">AA230-L230-M230-W230-X230</f>
        <v>30</v>
      </c>
      <c r="AG230" s="39" t="str">
        <f aca="false">AB230</f>
        <v>вак. 2 п/гр</v>
      </c>
      <c r="AH230" s="39" t="str">
        <f aca="false">C230</f>
        <v>3ОСАТ9-7б ВБ</v>
      </c>
      <c r="AI230" s="40" t="str">
        <f aca="false">B230</f>
        <v>9</v>
      </c>
      <c r="AJ230" s="39" t="str">
        <f aca="false">CONCATENATE(A230," ",D230)</f>
        <v>ЕН.04 Компьютерное моделирование</v>
      </c>
      <c r="AK230" s="39" t="n">
        <f aca="false">E230*F230+P230*Q230+H230+J230+S230+U230</f>
        <v>30</v>
      </c>
      <c r="AL230" s="39" t="n">
        <f aca="false">L230+W230</f>
        <v>0</v>
      </c>
      <c r="AM230" s="39" t="n">
        <f aca="false">M230+X230</f>
        <v>0</v>
      </c>
      <c r="AN230" s="39" t="n">
        <f aca="false">Y230</f>
        <v>0</v>
      </c>
      <c r="AO230" s="39" t="n">
        <f aca="false">SUM(AK230:AN230)</f>
        <v>30</v>
      </c>
      <c r="AP230" s="41" t="n">
        <f aca="false">K230+V230</f>
        <v>0</v>
      </c>
    </row>
    <row r="231" s="42" customFormat="true" ht="16.5" hidden="true" customHeight="true" outlineLevel="0" collapsed="false">
      <c r="A231" s="63" t="s">
        <v>127</v>
      </c>
      <c r="B231" s="30" t="s">
        <v>122</v>
      </c>
      <c r="C231" s="31" t="s">
        <v>123</v>
      </c>
      <c r="D231" s="64" t="s">
        <v>128</v>
      </c>
      <c r="E231" s="31" t="n">
        <v>12</v>
      </c>
      <c r="F231" s="31" t="n">
        <v>7</v>
      </c>
      <c r="G231" s="31" t="n">
        <v>44</v>
      </c>
      <c r="H231" s="31"/>
      <c r="I231" s="31" t="n">
        <v>44</v>
      </c>
      <c r="J231" s="31"/>
      <c r="K231" s="31"/>
      <c r="L231" s="31" t="n">
        <v>4</v>
      </c>
      <c r="M231" s="31"/>
      <c r="N231" s="33" t="n">
        <f aca="false">E231*F231+H231+J231+K231+L231+M231</f>
        <v>88</v>
      </c>
      <c r="O231" s="36"/>
      <c r="P231" s="36" t="n">
        <v>17</v>
      </c>
      <c r="Q231" s="31"/>
      <c r="R231" s="31"/>
      <c r="S231" s="31"/>
      <c r="T231" s="31"/>
      <c r="U231" s="31"/>
      <c r="V231" s="31"/>
      <c r="W231" s="31"/>
      <c r="X231" s="31"/>
      <c r="Y231" s="31"/>
      <c r="Z231" s="36" t="n">
        <f aca="false">P231*Q231+S231+U231+V231+W231+X231+Y231</f>
        <v>0</v>
      </c>
      <c r="AA231" s="36" t="n">
        <f aca="false">N231+Z231</f>
        <v>88</v>
      </c>
      <c r="AB231" s="47" t="s">
        <v>87</v>
      </c>
      <c r="AC231" s="36"/>
      <c r="AD231" s="36"/>
      <c r="AE231" s="36" t="n">
        <f aca="false">P231*Q231</f>
        <v>0</v>
      </c>
      <c r="AF231" s="38" t="n">
        <f aca="false">AA231-L231-M231-W231-X231</f>
        <v>84</v>
      </c>
      <c r="AG231" s="39" t="str">
        <f aca="false">AB231</f>
        <v>Галкина М.В.</v>
      </c>
      <c r="AH231" s="39" t="str">
        <f aca="false">C231</f>
        <v>3ОСАТ9-7 ВБ</v>
      </c>
      <c r="AI231" s="40" t="str">
        <f aca="false">B231</f>
        <v>20</v>
      </c>
      <c r="AJ231" s="39" t="str">
        <f aca="false">CONCATENATE(A231," ",D231)</f>
        <v>ОП.09 Техническая  механика</v>
      </c>
      <c r="AK231" s="39" t="n">
        <f aca="false">E231*F231+P231*Q231+H231+J231+S231+U231</f>
        <v>84</v>
      </c>
      <c r="AL231" s="39" t="n">
        <f aca="false">L231+W231</f>
        <v>4</v>
      </c>
      <c r="AM231" s="39" t="n">
        <f aca="false">M231+X231</f>
        <v>0</v>
      </c>
      <c r="AN231" s="39" t="n">
        <f aca="false">Y231</f>
        <v>0</v>
      </c>
      <c r="AO231" s="39" t="n">
        <f aca="false">SUM(AK231:AN231)</f>
        <v>88</v>
      </c>
      <c r="AP231" s="41" t="n">
        <f aca="false">K231+V231</f>
        <v>0</v>
      </c>
    </row>
    <row r="232" s="42" customFormat="true" ht="16.5" hidden="true" customHeight="true" outlineLevel="0" collapsed="false">
      <c r="A232" s="63" t="s">
        <v>129</v>
      </c>
      <c r="B232" s="30" t="s">
        <v>122</v>
      </c>
      <c r="C232" s="31" t="s">
        <v>123</v>
      </c>
      <c r="D232" s="64" t="s">
        <v>130</v>
      </c>
      <c r="E232" s="31" t="n">
        <v>12</v>
      </c>
      <c r="F232" s="31" t="n">
        <v>4</v>
      </c>
      <c r="G232" s="31" t="n">
        <v>18</v>
      </c>
      <c r="H232" s="31"/>
      <c r="I232" s="31" t="n">
        <v>18</v>
      </c>
      <c r="J232" s="31"/>
      <c r="K232" s="31"/>
      <c r="L232" s="31" t="n">
        <v>4</v>
      </c>
      <c r="M232" s="31"/>
      <c r="N232" s="33" t="n">
        <f aca="false">E232*F232+H232+J232+K232+L232+M232</f>
        <v>52</v>
      </c>
      <c r="O232" s="36"/>
      <c r="P232" s="36" t="n">
        <v>17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6" t="n">
        <f aca="false">P232*Q232+S232+U232+V232+W232+X232+Y232</f>
        <v>0</v>
      </c>
      <c r="AA232" s="36" t="n">
        <f aca="false">N232+Z232</f>
        <v>52</v>
      </c>
      <c r="AB232" s="47" t="s">
        <v>106</v>
      </c>
      <c r="AC232" s="36"/>
      <c r="AD232" s="36"/>
      <c r="AE232" s="36" t="n">
        <f aca="false">P232*Q232</f>
        <v>0</v>
      </c>
      <c r="AF232" s="38" t="n">
        <f aca="false">AA232-L232-M232-W232-X232</f>
        <v>48</v>
      </c>
      <c r="AG232" s="39" t="str">
        <f aca="false">AB232</f>
        <v>Ванин В.А.</v>
      </c>
      <c r="AH232" s="39" t="str">
        <f aca="false">C232</f>
        <v>3ОСАТ9-7 ВБ</v>
      </c>
      <c r="AI232" s="40" t="str">
        <f aca="false">B232</f>
        <v>20</v>
      </c>
      <c r="AJ232" s="39" t="str">
        <f aca="false">CONCATENATE(A232," ",D232)</f>
        <v>ОП.11 САПР технологических процессов и информационные технологии в профессиональной деятельности</v>
      </c>
      <c r="AK232" s="39" t="n">
        <f aca="false">E232*F232+P232*Q232+H232+J232+S232+U232</f>
        <v>48</v>
      </c>
      <c r="AL232" s="39" t="n">
        <f aca="false">L232+W232</f>
        <v>4</v>
      </c>
      <c r="AM232" s="39" t="n">
        <f aca="false">M232+X232</f>
        <v>0</v>
      </c>
      <c r="AN232" s="39" t="n">
        <f aca="false">Y232</f>
        <v>0</v>
      </c>
      <c r="AO232" s="39" t="n">
        <f aca="false">SUM(AK232:AN232)</f>
        <v>52</v>
      </c>
      <c r="AP232" s="41" t="n">
        <f aca="false">K232+V232</f>
        <v>0</v>
      </c>
    </row>
    <row r="233" s="42" customFormat="true" ht="16.5" hidden="true" customHeight="true" outlineLevel="0" collapsed="false">
      <c r="A233" s="63" t="s">
        <v>131</v>
      </c>
      <c r="B233" s="30" t="s">
        <v>122</v>
      </c>
      <c r="C233" s="31" t="s">
        <v>123</v>
      </c>
      <c r="D233" s="64" t="s">
        <v>132</v>
      </c>
      <c r="E233" s="31" t="n">
        <v>12</v>
      </c>
      <c r="F233" s="31" t="n">
        <v>2</v>
      </c>
      <c r="G233" s="31" t="n">
        <v>48</v>
      </c>
      <c r="H233" s="31"/>
      <c r="I233" s="31" t="n">
        <v>48</v>
      </c>
      <c r="J233" s="31"/>
      <c r="K233" s="31"/>
      <c r="L233" s="31"/>
      <c r="M233" s="31"/>
      <c r="N233" s="33" t="n">
        <f aca="false">E233*F233+H233+J233+K233+L233+M233</f>
        <v>24</v>
      </c>
      <c r="O233" s="36"/>
      <c r="P233" s="36" t="n">
        <v>17</v>
      </c>
      <c r="Q233" s="31" t="n">
        <v>3</v>
      </c>
      <c r="R233" s="31"/>
      <c r="S233" s="31"/>
      <c r="T233" s="31"/>
      <c r="U233" s="31"/>
      <c r="V233" s="31"/>
      <c r="W233" s="31"/>
      <c r="X233" s="31"/>
      <c r="Y233" s="31"/>
      <c r="Z233" s="36" t="n">
        <f aca="false">P233*Q233+S233+U233+V233+W233+X233+Y233</f>
        <v>51</v>
      </c>
      <c r="AA233" s="36" t="n">
        <f aca="false">N233+Z233</f>
        <v>75</v>
      </c>
      <c r="AB233" s="54" t="s">
        <v>81</v>
      </c>
      <c r="AC233" s="36"/>
      <c r="AD233" s="36"/>
      <c r="AE233" s="36" t="n">
        <f aca="false">P233*Q233</f>
        <v>51</v>
      </c>
      <c r="AF233" s="38" t="n">
        <f aca="false">AA233-L233-M233-W233-X233</f>
        <v>75</v>
      </c>
      <c r="AG233" s="39" t="str">
        <f aca="false">AB233</f>
        <v>Шиповских А.А.</v>
      </c>
      <c r="AH233" s="39" t="str">
        <f aca="false">C233</f>
        <v>3ОСАТ9-7 ВБ</v>
      </c>
      <c r="AI233" s="40" t="str">
        <f aca="false">B233</f>
        <v>20</v>
      </c>
      <c r="AJ233" s="39" t="str">
        <f aca="false">CONCATENATE(A233," ",D233)</f>
        <v>ОП.15 Безопасность жизнедеятельности</v>
      </c>
      <c r="AK233" s="39" t="n">
        <f aca="false">E233*F233+P233*Q233+H233+J233+S233+U233</f>
        <v>75</v>
      </c>
      <c r="AL233" s="39" t="n">
        <f aca="false">L233+W233</f>
        <v>0</v>
      </c>
      <c r="AM233" s="39" t="n">
        <f aca="false">M233+X233</f>
        <v>0</v>
      </c>
      <c r="AN233" s="39" t="n">
        <f aca="false">Y233</f>
        <v>0</v>
      </c>
      <c r="AO233" s="39" t="n">
        <f aca="false">SUM(AK233:AN233)</f>
        <v>75</v>
      </c>
      <c r="AP233" s="41" t="n">
        <f aca="false">K233+V233</f>
        <v>0</v>
      </c>
    </row>
    <row r="234" s="42" customFormat="true" ht="16.5" hidden="true" customHeight="true" outlineLevel="0" collapsed="false">
      <c r="A234" s="63" t="s">
        <v>100</v>
      </c>
      <c r="B234" s="30" t="s">
        <v>122</v>
      </c>
      <c r="C234" s="31" t="s">
        <v>123</v>
      </c>
      <c r="D234" s="64" t="s">
        <v>101</v>
      </c>
      <c r="E234" s="31" t="n">
        <v>12</v>
      </c>
      <c r="F234" s="31" t="n">
        <v>4</v>
      </c>
      <c r="G234" s="31" t="n">
        <v>20</v>
      </c>
      <c r="H234" s="31"/>
      <c r="I234" s="31" t="n">
        <v>20</v>
      </c>
      <c r="J234" s="31"/>
      <c r="K234" s="31"/>
      <c r="L234" s="31" t="n">
        <v>4</v>
      </c>
      <c r="M234" s="31" t="n">
        <v>8</v>
      </c>
      <c r="N234" s="33" t="n">
        <f aca="false">E234*F234+H234+J234+K234+L234+M234</f>
        <v>60</v>
      </c>
      <c r="O234" s="36"/>
      <c r="P234" s="36" t="n">
        <v>17</v>
      </c>
      <c r="Q234" s="31"/>
      <c r="R234" s="31"/>
      <c r="S234" s="31"/>
      <c r="T234" s="31"/>
      <c r="U234" s="31"/>
      <c r="V234" s="31"/>
      <c r="W234" s="31"/>
      <c r="X234" s="31"/>
      <c r="Y234" s="31"/>
      <c r="Z234" s="36" t="n">
        <f aca="false">P234*Q234+S234+U234+V234+W234+X234+Y234</f>
        <v>0</v>
      </c>
      <c r="AA234" s="36" t="n">
        <f aca="false">N234+Z234</f>
        <v>60</v>
      </c>
      <c r="AB234" s="47" t="s">
        <v>102</v>
      </c>
      <c r="AC234" s="36" t="s">
        <v>133</v>
      </c>
      <c r="AD234" s="36"/>
      <c r="AE234" s="36" t="n">
        <f aca="false">P234*Q234</f>
        <v>0</v>
      </c>
      <c r="AF234" s="38" t="n">
        <f aca="false">AA234-L234-M234-W234-X234</f>
        <v>48</v>
      </c>
      <c r="AG234" s="39" t="str">
        <f aca="false">AB234</f>
        <v>Желтиков В.К.</v>
      </c>
      <c r="AH234" s="39" t="str">
        <f aca="false">C234</f>
        <v>3ОСАТ9-7 ВБ</v>
      </c>
      <c r="AI234" s="40" t="str">
        <f aca="false">B234</f>
        <v>20</v>
      </c>
      <c r="AJ234" s="39" t="str">
        <f aca="false">CONCATENATE(A234," ",D234)</f>
        <v>МДК.01.01 Осуществление анализа решений для выбора программного обеспечения в целях разработки и тестирования модели элементов систем автоматизации на основе технического задания</v>
      </c>
      <c r="AK234" s="39" t="n">
        <f aca="false">E234*F234+P234*Q234+H234+J234+S234+U234</f>
        <v>48</v>
      </c>
      <c r="AL234" s="39" t="n">
        <f aca="false">L234+W234</f>
        <v>4</v>
      </c>
      <c r="AM234" s="39" t="n">
        <f aca="false">M234+X234</f>
        <v>8</v>
      </c>
      <c r="AN234" s="39" t="n">
        <f aca="false">Y234</f>
        <v>0</v>
      </c>
      <c r="AO234" s="39" t="n">
        <f aca="false">SUM(AK234:AN234)</f>
        <v>60</v>
      </c>
      <c r="AP234" s="41" t="n">
        <f aca="false">K234+V234</f>
        <v>0</v>
      </c>
    </row>
    <row r="235" s="42" customFormat="true" ht="16.5" hidden="true" customHeight="true" outlineLevel="0" collapsed="false">
      <c r="A235" s="63" t="s">
        <v>104</v>
      </c>
      <c r="B235" s="30" t="s">
        <v>122</v>
      </c>
      <c r="C235" s="31" t="s">
        <v>123</v>
      </c>
      <c r="D235" s="64" t="s">
        <v>105</v>
      </c>
      <c r="E235" s="31" t="n">
        <v>12</v>
      </c>
      <c r="F235" s="31" t="n">
        <v>5</v>
      </c>
      <c r="G235" s="31" t="n">
        <v>40</v>
      </c>
      <c r="H235" s="31" t="n">
        <v>-20</v>
      </c>
      <c r="I235" s="31"/>
      <c r="J235" s="31" t="n">
        <v>-30</v>
      </c>
      <c r="K235" s="31" t="n">
        <v>20</v>
      </c>
      <c r="L235" s="31" t="n">
        <v>4</v>
      </c>
      <c r="M235" s="31" t="n">
        <v>8</v>
      </c>
      <c r="N235" s="33" t="n">
        <f aca="false">E235*F235+H235+J235+K235+L235+M235</f>
        <v>42</v>
      </c>
      <c r="O235" s="36"/>
      <c r="P235" s="36" t="n">
        <v>17</v>
      </c>
      <c r="Q235" s="31"/>
      <c r="R235" s="31"/>
      <c r="S235" s="31"/>
      <c r="T235" s="31"/>
      <c r="U235" s="31"/>
      <c r="V235" s="31"/>
      <c r="W235" s="31"/>
      <c r="X235" s="31"/>
      <c r="Y235" s="31"/>
      <c r="Z235" s="36" t="n">
        <f aca="false">P235*Q235+S235+U235+V235+W235+X235+Y235</f>
        <v>0</v>
      </c>
      <c r="AA235" s="36" t="n">
        <f aca="false">N235+Z235</f>
        <v>42</v>
      </c>
      <c r="AB235" s="284" t="s">
        <v>106</v>
      </c>
      <c r="AC235" s="36" t="s">
        <v>134</v>
      </c>
      <c r="AD235" s="36"/>
      <c r="AE235" s="36" t="n">
        <f aca="false">P235*Q235</f>
        <v>0</v>
      </c>
      <c r="AF235" s="38" t="n">
        <f aca="false">AA235-L235-M235-W235-X235</f>
        <v>30</v>
      </c>
      <c r="AG235" s="39" t="str">
        <f aca="false">AB235</f>
        <v>Ванин В.А.</v>
      </c>
      <c r="AH235" s="39" t="str">
        <f aca="false">C235</f>
        <v>3ОСАТ9-7 ВБ</v>
      </c>
      <c r="AI235" s="40" t="str">
        <f aca="false">B235</f>
        <v>20</v>
      </c>
      <c r="AJ235" s="39" t="str">
        <f aca="false">CONCATENATE(A235," ",D235)</f>
        <v>МДК.01.02 Тестирование разработанной модели элементов систем автоматизации с формированием пакета технической документации</v>
      </c>
      <c r="AK235" s="39" t="n">
        <f aca="false">E235*F235+P235*Q235+H235+J235+S235+U235</f>
        <v>10</v>
      </c>
      <c r="AL235" s="39" t="n">
        <f aca="false">L235+W235</f>
        <v>4</v>
      </c>
      <c r="AM235" s="39" t="n">
        <f aca="false">M235+X235</f>
        <v>8</v>
      </c>
      <c r="AN235" s="39" t="n">
        <f aca="false">Y235</f>
        <v>0</v>
      </c>
      <c r="AO235" s="39" t="n">
        <f aca="false">SUM(AK235:AN235)</f>
        <v>22</v>
      </c>
      <c r="AP235" s="41" t="n">
        <f aca="false">K235+V235</f>
        <v>20</v>
      </c>
    </row>
    <row r="236" s="42" customFormat="true" ht="16.5" hidden="true" customHeight="true" outlineLevel="0" collapsed="false">
      <c r="A236" s="63" t="s">
        <v>104</v>
      </c>
      <c r="B236" s="30" t="s">
        <v>116</v>
      </c>
      <c r="C236" s="31" t="s">
        <v>117</v>
      </c>
      <c r="D236" s="64" t="s">
        <v>105</v>
      </c>
      <c r="E236" s="31" t="n">
        <v>12</v>
      </c>
      <c r="F236" s="31"/>
      <c r="G236" s="31"/>
      <c r="H236" s="31" t="n">
        <v>20</v>
      </c>
      <c r="I236" s="31"/>
      <c r="J236" s="31"/>
      <c r="K236" s="31"/>
      <c r="L236" s="31"/>
      <c r="M236" s="31"/>
      <c r="N236" s="33" t="n">
        <f aca="false">E236*F236+H236+J236+K236+L236+M236</f>
        <v>20</v>
      </c>
      <c r="O236" s="36"/>
      <c r="P236" s="36" t="n">
        <v>17</v>
      </c>
      <c r="Q236" s="31"/>
      <c r="R236" s="31"/>
      <c r="S236" s="31"/>
      <c r="T236" s="31"/>
      <c r="U236" s="31"/>
      <c r="V236" s="31"/>
      <c r="W236" s="31"/>
      <c r="X236" s="31"/>
      <c r="Y236" s="31"/>
      <c r="Z236" s="36" t="n">
        <f aca="false">P236*Q236+S236+U236+V236+W236+X236+Y236</f>
        <v>0</v>
      </c>
      <c r="AA236" s="36" t="n">
        <f aca="false">N236+Z236</f>
        <v>20</v>
      </c>
      <c r="AB236" s="47" t="s">
        <v>106</v>
      </c>
      <c r="AC236" s="36" t="s">
        <v>134</v>
      </c>
      <c r="AD236" s="36"/>
      <c r="AE236" s="36" t="n">
        <f aca="false">P236*Q236</f>
        <v>0</v>
      </c>
      <c r="AF236" s="38" t="n">
        <f aca="false">AA236-L236-M236-W236-X236</f>
        <v>20</v>
      </c>
      <c r="AG236" s="39" t="str">
        <f aca="false">AB236</f>
        <v>Ванин В.А.</v>
      </c>
      <c r="AH236" s="39" t="str">
        <f aca="false">C236</f>
        <v>3ОСАТ9-7а ВБ</v>
      </c>
      <c r="AI236" s="40" t="str">
        <f aca="false">B236</f>
        <v>11</v>
      </c>
      <c r="AJ236" s="39" t="str">
        <f aca="false">CONCATENATE(A236," ",D236)</f>
        <v>МДК.01.02 Тестирование разработанной модели элементов систем автоматизации с формированием пакета технической документации</v>
      </c>
      <c r="AK236" s="39" t="n">
        <f aca="false">E236*F236+P236*Q236+H236+J236+S236+U236</f>
        <v>20</v>
      </c>
      <c r="AL236" s="39" t="n">
        <f aca="false">L236+W236</f>
        <v>0</v>
      </c>
      <c r="AM236" s="39" t="n">
        <f aca="false">M236+X236</f>
        <v>0</v>
      </c>
      <c r="AN236" s="39" t="n">
        <f aca="false">Y236</f>
        <v>0</v>
      </c>
      <c r="AO236" s="39" t="n">
        <f aca="false">SUM(AK236:AN236)</f>
        <v>20</v>
      </c>
      <c r="AP236" s="41" t="n">
        <f aca="false">K236+V236</f>
        <v>0</v>
      </c>
    </row>
    <row r="237" s="42" customFormat="true" ht="16.5" hidden="true" customHeight="true" outlineLevel="0" collapsed="false">
      <c r="A237" s="63" t="s">
        <v>104</v>
      </c>
      <c r="B237" s="30" t="s">
        <v>119</v>
      </c>
      <c r="C237" s="31" t="s">
        <v>120</v>
      </c>
      <c r="D237" s="64" t="s">
        <v>105</v>
      </c>
      <c r="E237" s="31" t="n">
        <v>12</v>
      </c>
      <c r="F237" s="31"/>
      <c r="G237" s="31"/>
      <c r="H237" s="31" t="n">
        <v>20</v>
      </c>
      <c r="I237" s="31"/>
      <c r="J237" s="31"/>
      <c r="K237" s="31"/>
      <c r="L237" s="31"/>
      <c r="M237" s="31"/>
      <c r="N237" s="33" t="n">
        <f aca="false">E237*F237+H237+J237+K237+L237+M237</f>
        <v>20</v>
      </c>
      <c r="O237" s="36"/>
      <c r="P237" s="36" t="n">
        <v>17</v>
      </c>
      <c r="Q237" s="31"/>
      <c r="R237" s="31"/>
      <c r="S237" s="31"/>
      <c r="T237" s="31"/>
      <c r="U237" s="31"/>
      <c r="V237" s="31"/>
      <c r="W237" s="31"/>
      <c r="X237" s="31"/>
      <c r="Y237" s="31"/>
      <c r="Z237" s="36" t="n">
        <f aca="false">P237*Q237+S237+U237+V237+W237+X237+Y237</f>
        <v>0</v>
      </c>
      <c r="AA237" s="36" t="n">
        <f aca="false">N237+Z237</f>
        <v>20</v>
      </c>
      <c r="AB237" s="74" t="s">
        <v>106</v>
      </c>
      <c r="AC237" s="36" t="s">
        <v>134</v>
      </c>
      <c r="AD237" s="36"/>
      <c r="AE237" s="36" t="n">
        <f aca="false">P237*Q237</f>
        <v>0</v>
      </c>
      <c r="AF237" s="38" t="n">
        <f aca="false">AA237-L237-M237-W237-X237</f>
        <v>20</v>
      </c>
      <c r="AG237" s="39" t="str">
        <f aca="false">AB237</f>
        <v>Ванин В.А.</v>
      </c>
      <c r="AH237" s="39" t="str">
        <f aca="false">C237</f>
        <v>3ОСАТ9-7б ВБ</v>
      </c>
      <c r="AI237" s="40" t="str">
        <f aca="false">B237</f>
        <v>9</v>
      </c>
      <c r="AJ237" s="39" t="str">
        <f aca="false">CONCATENATE(A237," ",D237)</f>
        <v>МДК.01.02 Тестирование разработанной модели элементов систем автоматизации с формированием пакета технической документации</v>
      </c>
      <c r="AK237" s="39" t="n">
        <f aca="false">E237*F237+P237*Q237+H237+J237+S237+U237</f>
        <v>20</v>
      </c>
      <c r="AL237" s="39" t="n">
        <f aca="false">L237+W237</f>
        <v>0</v>
      </c>
      <c r="AM237" s="39" t="n">
        <f aca="false">M237+X237</f>
        <v>0</v>
      </c>
      <c r="AN237" s="39" t="n">
        <f aca="false">Y237</f>
        <v>0</v>
      </c>
      <c r="AO237" s="39" t="n">
        <f aca="false">SUM(AK237:AN237)</f>
        <v>20</v>
      </c>
      <c r="AP237" s="41" t="n">
        <f aca="false">K237+V237</f>
        <v>0</v>
      </c>
    </row>
    <row r="238" s="42" customFormat="true" ht="16.5" hidden="true" customHeight="true" outlineLevel="0" collapsed="false">
      <c r="A238" s="63" t="s">
        <v>104</v>
      </c>
      <c r="B238" s="30" t="s">
        <v>116</v>
      </c>
      <c r="C238" s="31" t="s">
        <v>117</v>
      </c>
      <c r="D238" s="64" t="s">
        <v>135</v>
      </c>
      <c r="E238" s="31" t="n">
        <v>12</v>
      </c>
      <c r="F238" s="31"/>
      <c r="G238" s="31"/>
      <c r="H238" s="31"/>
      <c r="I238" s="31"/>
      <c r="J238" s="31" t="n">
        <v>30</v>
      </c>
      <c r="K238" s="31"/>
      <c r="L238" s="31"/>
      <c r="M238" s="31"/>
      <c r="N238" s="33" t="n">
        <f aca="false">E238*F238+H238+J238+K238+L238+M238</f>
        <v>30</v>
      </c>
      <c r="O238" s="36"/>
      <c r="P238" s="36" t="n">
        <v>17</v>
      </c>
      <c r="Q238" s="31"/>
      <c r="R238" s="31"/>
      <c r="S238" s="31"/>
      <c r="T238" s="31"/>
      <c r="U238" s="31"/>
      <c r="V238" s="31"/>
      <c r="W238" s="31"/>
      <c r="X238" s="31"/>
      <c r="Y238" s="31"/>
      <c r="Z238" s="36" t="n">
        <f aca="false">P238*Q238+S238+U238+V238+W238+X238+Y238</f>
        <v>0</v>
      </c>
      <c r="AA238" s="36" t="n">
        <f aca="false">N238+Z238</f>
        <v>30</v>
      </c>
      <c r="AB238" s="284" t="s">
        <v>106</v>
      </c>
      <c r="AC238" s="36" t="s">
        <v>134</v>
      </c>
      <c r="AD238" s="36"/>
      <c r="AE238" s="36" t="n">
        <f aca="false">P238*Q238</f>
        <v>0</v>
      </c>
      <c r="AF238" s="38" t="n">
        <f aca="false">AA238-L238-M238-W238-X238</f>
        <v>30</v>
      </c>
      <c r="AG238" s="39" t="str">
        <f aca="false">AB238</f>
        <v>Ванин В.А.</v>
      </c>
      <c r="AH238" s="39" t="str">
        <f aca="false">C238</f>
        <v>3ОСАТ9-7а ВБ</v>
      </c>
      <c r="AI238" s="40" t="str">
        <f aca="false">B238</f>
        <v>11</v>
      </c>
      <c r="AJ238" s="39" t="str">
        <f aca="false">CONCATENATE(A238," ",D238)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238" s="39" t="n">
        <f aca="false">E238*F238+P238*Q238+H238+J238+S238+U238</f>
        <v>30</v>
      </c>
      <c r="AL238" s="39" t="n">
        <f aca="false">L238+W238</f>
        <v>0</v>
      </c>
      <c r="AM238" s="39" t="n">
        <f aca="false">M238+X238</f>
        <v>0</v>
      </c>
      <c r="AN238" s="39" t="n">
        <f aca="false">Y238</f>
        <v>0</v>
      </c>
      <c r="AO238" s="39" t="n">
        <f aca="false">SUM(AK238:AN238)</f>
        <v>30</v>
      </c>
      <c r="AP238" s="41" t="n">
        <f aca="false">K238+V238</f>
        <v>0</v>
      </c>
    </row>
    <row r="239" s="42" customFormat="true" ht="16.5" hidden="true" customHeight="true" outlineLevel="0" collapsed="false">
      <c r="A239" s="63" t="s">
        <v>104</v>
      </c>
      <c r="B239" s="30" t="s">
        <v>119</v>
      </c>
      <c r="C239" s="31" t="s">
        <v>120</v>
      </c>
      <c r="D239" s="64" t="s">
        <v>135</v>
      </c>
      <c r="E239" s="31" t="n">
        <v>12</v>
      </c>
      <c r="F239" s="31"/>
      <c r="G239" s="31"/>
      <c r="H239" s="31"/>
      <c r="I239" s="31"/>
      <c r="J239" s="31" t="n">
        <v>30</v>
      </c>
      <c r="K239" s="31"/>
      <c r="L239" s="31"/>
      <c r="M239" s="31"/>
      <c r="N239" s="33" t="n">
        <f aca="false">E239*F239+H239+J239+K239+L239+M239</f>
        <v>30</v>
      </c>
      <c r="O239" s="36"/>
      <c r="P239" s="36" t="n">
        <v>17</v>
      </c>
      <c r="Q239" s="31"/>
      <c r="R239" s="31"/>
      <c r="S239" s="31"/>
      <c r="T239" s="31"/>
      <c r="U239" s="31"/>
      <c r="V239" s="31"/>
      <c r="W239" s="31"/>
      <c r="X239" s="31"/>
      <c r="Y239" s="31"/>
      <c r="Z239" s="36" t="n">
        <f aca="false">P239*Q239+S239+U239+V239+W239+X239+Y239</f>
        <v>0</v>
      </c>
      <c r="AA239" s="36" t="n">
        <f aca="false">N239+Z239</f>
        <v>30</v>
      </c>
      <c r="AB239" s="284" t="s">
        <v>106</v>
      </c>
      <c r="AC239" s="36" t="s">
        <v>134</v>
      </c>
      <c r="AD239" s="36"/>
      <c r="AE239" s="36" t="n">
        <f aca="false">P239*Q239</f>
        <v>0</v>
      </c>
      <c r="AF239" s="38" t="n">
        <f aca="false">AA239-L239-M239-W239-X239</f>
        <v>30</v>
      </c>
      <c r="AG239" s="39" t="str">
        <f aca="false">AB239</f>
        <v>Ванин В.А.</v>
      </c>
      <c r="AH239" s="39" t="str">
        <f aca="false">C239</f>
        <v>3ОСАТ9-7б ВБ</v>
      </c>
      <c r="AI239" s="40" t="str">
        <f aca="false">B239</f>
        <v>9</v>
      </c>
      <c r="AJ239" s="39" t="str">
        <f aca="false">CONCATENATE(A239," ",D239)</f>
        <v>МДК.01.02 КП - Тестирование разработанной модели элементов систем автоматизации с формированием пакета технической документации</v>
      </c>
      <c r="AK239" s="39" t="n">
        <f aca="false">E239*F239+P239*Q239+H239+J239+S239+U239</f>
        <v>30</v>
      </c>
      <c r="AL239" s="39" t="n">
        <f aca="false">L239+W239</f>
        <v>0</v>
      </c>
      <c r="AM239" s="39" t="n">
        <f aca="false">M239+X239</f>
        <v>0</v>
      </c>
      <c r="AN239" s="39" t="n">
        <f aca="false">Y239</f>
        <v>0</v>
      </c>
      <c r="AO239" s="39" t="n">
        <f aca="false">SUM(AK239:AN239)</f>
        <v>30</v>
      </c>
      <c r="AP239" s="41" t="n">
        <f aca="false">K239+V239</f>
        <v>0</v>
      </c>
    </row>
    <row r="240" s="42" customFormat="true" ht="16.5" hidden="true" customHeight="true" outlineLevel="0" collapsed="false">
      <c r="A240" s="63" t="s">
        <v>136</v>
      </c>
      <c r="B240" s="30" t="s">
        <v>122</v>
      </c>
      <c r="C240" s="31" t="s">
        <v>123</v>
      </c>
      <c r="D240" s="75" t="s">
        <v>137</v>
      </c>
      <c r="E240" s="31" t="n">
        <v>12</v>
      </c>
      <c r="F240" s="31"/>
      <c r="G240" s="31"/>
      <c r="H240" s="31"/>
      <c r="I240" s="31"/>
      <c r="J240" s="31"/>
      <c r="K240" s="31"/>
      <c r="L240" s="31"/>
      <c r="M240" s="31"/>
      <c r="N240" s="33" t="n">
        <f aca="false">E240*F240+H240+J240+K240+L240+M240</f>
        <v>0</v>
      </c>
      <c r="O240" s="36"/>
      <c r="P240" s="36" t="n">
        <v>17</v>
      </c>
      <c r="Q240" s="31" t="n">
        <v>4</v>
      </c>
      <c r="R240" s="31" t="n">
        <v>20</v>
      </c>
      <c r="S240" s="31" t="n">
        <v>-20</v>
      </c>
      <c r="T240" s="31"/>
      <c r="U240" s="31"/>
      <c r="V240" s="31"/>
      <c r="W240" s="31"/>
      <c r="X240" s="31"/>
      <c r="Y240" s="31"/>
      <c r="Z240" s="36" t="n">
        <f aca="false">P240*Q240+S240+U240+V240+W240+X240+Y240</f>
        <v>48</v>
      </c>
      <c r="AA240" s="36" t="n">
        <f aca="false">N240+Z240</f>
        <v>48</v>
      </c>
      <c r="AB240" s="47" t="s">
        <v>68</v>
      </c>
      <c r="AC240" s="36"/>
      <c r="AD240" s="36"/>
      <c r="AE240" s="36" t="n">
        <f aca="false">P240*Q240</f>
        <v>68</v>
      </c>
      <c r="AF240" s="38" t="n">
        <f aca="false">AA240-L240-M240-W240-X240</f>
        <v>48</v>
      </c>
      <c r="AG240" s="39" t="str">
        <f aca="false">AB240</f>
        <v>Макеев П.Д.</v>
      </c>
      <c r="AH240" s="39" t="str">
        <f aca="false">C240</f>
        <v>3ОСАТ9-7 ВБ</v>
      </c>
      <c r="AI240" s="40" t="str">
        <f aca="false">B240</f>
        <v>20</v>
      </c>
      <c r="AJ240" s="39" t="str">
        <f aca="false">CONCATENATE(A240," ",D240)</f>
        <v>МДК.01.03 Основы лазерной обработки</v>
      </c>
      <c r="AK240" s="39" t="n">
        <f aca="false">E240*F240+P240*Q240+H240+J240+S240+U240</f>
        <v>48</v>
      </c>
      <c r="AL240" s="39" t="n">
        <f aca="false">L240+W240</f>
        <v>0</v>
      </c>
      <c r="AM240" s="39" t="n">
        <f aca="false">M240+X240</f>
        <v>0</v>
      </c>
      <c r="AN240" s="39" t="n">
        <f aca="false">Y240</f>
        <v>0</v>
      </c>
      <c r="AO240" s="39" t="n">
        <f aca="false">SUM(AK240:AN240)</f>
        <v>48</v>
      </c>
      <c r="AP240" s="41" t="n">
        <f aca="false">K240+V240</f>
        <v>0</v>
      </c>
    </row>
    <row r="241" s="42" customFormat="true" ht="16.5" hidden="true" customHeight="true" outlineLevel="0" collapsed="false">
      <c r="A241" s="63" t="s">
        <v>136</v>
      </c>
      <c r="B241" s="30" t="s">
        <v>116</v>
      </c>
      <c r="C241" s="31" t="s">
        <v>117</v>
      </c>
      <c r="D241" s="75" t="s">
        <v>137</v>
      </c>
      <c r="E241" s="31" t="n">
        <v>12</v>
      </c>
      <c r="F241" s="31"/>
      <c r="G241" s="31"/>
      <c r="H241" s="31"/>
      <c r="I241" s="31"/>
      <c r="J241" s="31"/>
      <c r="K241" s="31"/>
      <c r="L241" s="31"/>
      <c r="M241" s="31"/>
      <c r="N241" s="33" t="n">
        <f aca="false">E241*F241+H241+J241+K241+L241+M241</f>
        <v>0</v>
      </c>
      <c r="O241" s="36"/>
      <c r="P241" s="36" t="n">
        <v>17</v>
      </c>
      <c r="Q241" s="31"/>
      <c r="R241" s="31"/>
      <c r="S241" s="31" t="n">
        <v>20</v>
      </c>
      <c r="T241" s="31"/>
      <c r="U241" s="31"/>
      <c r="V241" s="31"/>
      <c r="W241" s="31"/>
      <c r="X241" s="31"/>
      <c r="Y241" s="31"/>
      <c r="Z241" s="36" t="n">
        <f aca="false">P241*Q241+S241+U241+V241+W241+X241+Y241</f>
        <v>20</v>
      </c>
      <c r="AA241" s="36" t="n">
        <f aca="false">N241+Z241</f>
        <v>20</v>
      </c>
      <c r="AB241" s="47" t="s">
        <v>68</v>
      </c>
      <c r="AC241" s="36"/>
      <c r="AD241" s="36"/>
      <c r="AE241" s="36" t="n">
        <f aca="false">P241*Q241</f>
        <v>0</v>
      </c>
      <c r="AF241" s="38" t="n">
        <f aca="false">AA241-L241-M241-W241-X241</f>
        <v>20</v>
      </c>
      <c r="AG241" s="39" t="str">
        <f aca="false">AB241</f>
        <v>Макеев П.Д.</v>
      </c>
      <c r="AH241" s="39" t="str">
        <f aca="false">C241</f>
        <v>3ОСАТ9-7а ВБ</v>
      </c>
      <c r="AI241" s="40" t="str">
        <f aca="false">B241</f>
        <v>11</v>
      </c>
      <c r="AJ241" s="39" t="str">
        <f aca="false">CONCATENATE(A241," ",D241)</f>
        <v>МДК.01.03 Основы лазерной обработки</v>
      </c>
      <c r="AK241" s="39" t="n">
        <f aca="false">E241*F241+P241*Q241+H241+J241+S241+U241</f>
        <v>20</v>
      </c>
      <c r="AL241" s="39" t="n">
        <f aca="false">L241+W241</f>
        <v>0</v>
      </c>
      <c r="AM241" s="39" t="n">
        <f aca="false">M241+X241</f>
        <v>0</v>
      </c>
      <c r="AN241" s="39" t="n">
        <f aca="false">Y241</f>
        <v>0</v>
      </c>
      <c r="AO241" s="39" t="n">
        <f aca="false">SUM(AK241:AN241)</f>
        <v>20</v>
      </c>
      <c r="AP241" s="41" t="n">
        <f aca="false">K241+V241</f>
        <v>0</v>
      </c>
    </row>
    <row r="242" s="42" customFormat="true" ht="16.5" hidden="true" customHeight="true" outlineLevel="0" collapsed="false">
      <c r="A242" s="63" t="s">
        <v>136</v>
      </c>
      <c r="B242" s="30" t="s">
        <v>119</v>
      </c>
      <c r="C242" s="31" t="s">
        <v>120</v>
      </c>
      <c r="D242" s="75" t="s">
        <v>137</v>
      </c>
      <c r="E242" s="31" t="n">
        <v>12</v>
      </c>
      <c r="F242" s="31"/>
      <c r="G242" s="31"/>
      <c r="H242" s="31"/>
      <c r="I242" s="31"/>
      <c r="J242" s="31"/>
      <c r="K242" s="31"/>
      <c r="L242" s="31"/>
      <c r="M242" s="31"/>
      <c r="N242" s="33" t="n">
        <f aca="false">E242*F242+H242+J242+K242+L242+M242</f>
        <v>0</v>
      </c>
      <c r="O242" s="36"/>
      <c r="P242" s="36" t="n">
        <v>17</v>
      </c>
      <c r="Q242" s="31"/>
      <c r="R242" s="31"/>
      <c r="S242" s="31" t="n">
        <v>20</v>
      </c>
      <c r="T242" s="31"/>
      <c r="U242" s="31"/>
      <c r="V242" s="31"/>
      <c r="W242" s="31"/>
      <c r="X242" s="31"/>
      <c r="Y242" s="31"/>
      <c r="Z242" s="36" t="n">
        <f aca="false">P242*Q242+S242+U242+V242+W242+X242+Y242</f>
        <v>20</v>
      </c>
      <c r="AA242" s="36" t="n">
        <f aca="false">N242+Z242</f>
        <v>20</v>
      </c>
      <c r="AB242" s="47" t="s">
        <v>69</v>
      </c>
      <c r="AC242" s="36"/>
      <c r="AD242" s="36"/>
      <c r="AE242" s="36" t="n">
        <f aca="false">P242*Q242</f>
        <v>0</v>
      </c>
      <c r="AF242" s="38" t="n">
        <f aca="false">AA242-L242-M242-W242-X242</f>
        <v>20</v>
      </c>
      <c r="AG242" s="39" t="str">
        <f aca="false">AB242</f>
        <v>вак. 2 п/гр</v>
      </c>
      <c r="AH242" s="39" t="str">
        <f aca="false">C242</f>
        <v>3ОСАТ9-7б ВБ</v>
      </c>
      <c r="AI242" s="40" t="str">
        <f aca="false">B242</f>
        <v>9</v>
      </c>
      <c r="AJ242" s="39" t="str">
        <f aca="false">CONCATENATE(A242," ",D242)</f>
        <v>МДК.01.03 Основы лазерной обработки</v>
      </c>
      <c r="AK242" s="39" t="n">
        <f aca="false">E242*F242+P242*Q242+H242+J242+S242+U242</f>
        <v>20</v>
      </c>
      <c r="AL242" s="39" t="n">
        <f aca="false">L242+W242</f>
        <v>0</v>
      </c>
      <c r="AM242" s="39" t="n">
        <f aca="false">M242+X242</f>
        <v>0</v>
      </c>
      <c r="AN242" s="39" t="n">
        <f aca="false">Y242</f>
        <v>0</v>
      </c>
      <c r="AO242" s="39" t="n">
        <f aca="false">SUM(AK242:AN242)</f>
        <v>20</v>
      </c>
      <c r="AP242" s="41" t="n">
        <f aca="false">K242+V242</f>
        <v>0</v>
      </c>
    </row>
    <row r="243" s="42" customFormat="true" ht="16.5" hidden="true" customHeight="true" outlineLevel="0" collapsed="false">
      <c r="A243" s="63" t="s">
        <v>138</v>
      </c>
      <c r="B243" s="30" t="s">
        <v>116</v>
      </c>
      <c r="C243" s="31" t="s">
        <v>117</v>
      </c>
      <c r="D243" s="75" t="s">
        <v>108</v>
      </c>
      <c r="E243" s="31" t="n">
        <v>1</v>
      </c>
      <c r="F243" s="31" t="n">
        <v>36</v>
      </c>
      <c r="G243" s="31"/>
      <c r="H243" s="31"/>
      <c r="I243" s="31"/>
      <c r="J243" s="31"/>
      <c r="K243" s="31"/>
      <c r="L243" s="31"/>
      <c r="M243" s="31"/>
      <c r="N243" s="33" t="n">
        <f aca="false">E243*F243+H243+J243+K243+L243+M243</f>
        <v>36</v>
      </c>
      <c r="O243" s="36"/>
      <c r="P243" s="36" t="n">
        <v>17</v>
      </c>
      <c r="Q243" s="31"/>
      <c r="R243" s="31"/>
      <c r="S243" s="31"/>
      <c r="T243" s="31"/>
      <c r="U243" s="31"/>
      <c r="V243" s="31"/>
      <c r="W243" s="31"/>
      <c r="X243" s="31"/>
      <c r="Y243" s="31"/>
      <c r="Z243" s="36" t="n">
        <f aca="false">P243*Q243+S243+U243+V243+W243+X243+Y243</f>
        <v>0</v>
      </c>
      <c r="AA243" s="36" t="n">
        <f aca="false">N243+Z243</f>
        <v>36</v>
      </c>
      <c r="AB243" s="73" t="s">
        <v>109</v>
      </c>
      <c r="AC243" s="36"/>
      <c r="AD243" s="36"/>
      <c r="AE243" s="36" t="n">
        <f aca="false">P243*Q243</f>
        <v>0</v>
      </c>
      <c r="AF243" s="38" t="n">
        <f aca="false">AA243-L243-M243-W243-X243</f>
        <v>36</v>
      </c>
      <c r="AG243" s="39" t="str">
        <f aca="false">AB243</f>
        <v>Устинов М.Ю.</v>
      </c>
      <c r="AH243" s="39" t="str">
        <f aca="false">C243</f>
        <v>3ОСАТ9-7а ВБ</v>
      </c>
      <c r="AI243" s="40" t="str">
        <f aca="false">B243</f>
        <v>11</v>
      </c>
      <c r="AJ243" s="39" t="str">
        <f aca="false">CONCATENATE(A243," ",D243)</f>
        <v>УП.01 Учебная практика</v>
      </c>
      <c r="AK243" s="39" t="n">
        <f aca="false">E243*F243+P243*Q243+H243+J243+S243+U243</f>
        <v>36</v>
      </c>
      <c r="AL243" s="39" t="n">
        <f aca="false">L243+W243</f>
        <v>0</v>
      </c>
      <c r="AM243" s="39" t="n">
        <f aca="false">M243+X243</f>
        <v>0</v>
      </c>
      <c r="AN243" s="39" t="n">
        <f aca="false">Y243</f>
        <v>0</v>
      </c>
      <c r="AO243" s="39" t="n">
        <f aca="false">SUM(AK243:AN243)</f>
        <v>36</v>
      </c>
      <c r="AP243" s="41" t="n">
        <f aca="false">K243+V243</f>
        <v>0</v>
      </c>
    </row>
    <row r="244" s="42" customFormat="true" ht="16.5" hidden="true" customHeight="true" outlineLevel="0" collapsed="false">
      <c r="A244" s="63" t="s">
        <v>138</v>
      </c>
      <c r="B244" s="30" t="s">
        <v>119</v>
      </c>
      <c r="C244" s="31" t="s">
        <v>120</v>
      </c>
      <c r="D244" s="75" t="s">
        <v>108</v>
      </c>
      <c r="E244" s="31" t="n">
        <v>1</v>
      </c>
      <c r="F244" s="31" t="n">
        <v>36</v>
      </c>
      <c r="G244" s="31"/>
      <c r="H244" s="31"/>
      <c r="I244" s="31"/>
      <c r="J244" s="31"/>
      <c r="K244" s="31"/>
      <c r="L244" s="31"/>
      <c r="M244" s="31"/>
      <c r="N244" s="33" t="n">
        <f aca="false">E244*F244+H244+J244+K244+L244+M244</f>
        <v>36</v>
      </c>
      <c r="O244" s="36"/>
      <c r="P244" s="36" t="n">
        <v>17</v>
      </c>
      <c r="Q244" s="31"/>
      <c r="R244" s="31"/>
      <c r="S244" s="31"/>
      <c r="T244" s="31"/>
      <c r="U244" s="31"/>
      <c r="V244" s="31"/>
      <c r="W244" s="31"/>
      <c r="X244" s="31"/>
      <c r="Y244" s="31"/>
      <c r="Z244" s="36" t="n">
        <f aca="false">P244*Q244+S244+U244+V244+W244+X244+Y244</f>
        <v>0</v>
      </c>
      <c r="AA244" s="36" t="n">
        <f aca="false">N244+Z244</f>
        <v>36</v>
      </c>
      <c r="AB244" s="73" t="s">
        <v>110</v>
      </c>
      <c r="AC244" s="36"/>
      <c r="AD244" s="36"/>
      <c r="AE244" s="36"/>
      <c r="AF244" s="38"/>
      <c r="AG244" s="39" t="str">
        <f aca="false">AB244</f>
        <v>Кожуханцев С.Б.</v>
      </c>
      <c r="AH244" s="39" t="str">
        <f aca="false">C244</f>
        <v>3ОСАТ9-7б ВБ</v>
      </c>
      <c r="AI244" s="40" t="str">
        <f aca="false">B244</f>
        <v>9</v>
      </c>
      <c r="AJ244" s="39" t="str">
        <f aca="false">CONCATENATE(A244," ",D244)</f>
        <v>УП.01 Учебная практика</v>
      </c>
      <c r="AK244" s="39" t="n">
        <f aca="false">E244*F244+P244*Q244+H244+J244+S244+U244</f>
        <v>36</v>
      </c>
      <c r="AL244" s="39" t="n">
        <f aca="false">L244+W244</f>
        <v>0</v>
      </c>
      <c r="AM244" s="39" t="n">
        <f aca="false">M244+X244</f>
        <v>0</v>
      </c>
      <c r="AN244" s="39" t="n">
        <f aca="false">Y244</f>
        <v>0</v>
      </c>
      <c r="AO244" s="39" t="n">
        <f aca="false">SUM(AK244:AN244)</f>
        <v>36</v>
      </c>
      <c r="AP244" s="41" t="n">
        <f aca="false">K244+V244</f>
        <v>0</v>
      </c>
    </row>
    <row r="245" s="42" customFormat="true" ht="16.5" hidden="true" customHeight="true" outlineLevel="0" collapsed="false">
      <c r="A245" s="63" t="s">
        <v>139</v>
      </c>
      <c r="B245" s="30" t="s">
        <v>122</v>
      </c>
      <c r="C245" s="31" t="s">
        <v>123</v>
      </c>
      <c r="D245" s="75" t="s">
        <v>140</v>
      </c>
      <c r="E245" s="31" t="n">
        <v>12</v>
      </c>
      <c r="F245" s="31"/>
      <c r="G245" s="31"/>
      <c r="H245" s="31"/>
      <c r="I245" s="31"/>
      <c r="J245" s="31"/>
      <c r="K245" s="31"/>
      <c r="L245" s="31"/>
      <c r="M245" s="31"/>
      <c r="N245" s="33" t="n">
        <f aca="false">E245*F245+H245+J245+K245+L245+M245</f>
        <v>0</v>
      </c>
      <c r="O245" s="36"/>
      <c r="P245" s="36" t="n">
        <v>2</v>
      </c>
      <c r="Q245" s="31" t="n">
        <v>9</v>
      </c>
      <c r="R245" s="31"/>
      <c r="S245" s="31"/>
      <c r="T245" s="31"/>
      <c r="U245" s="31"/>
      <c r="V245" s="31"/>
      <c r="W245" s="31"/>
      <c r="X245" s="31"/>
      <c r="Y245" s="31"/>
      <c r="Z245" s="36" t="n">
        <f aca="false">P245*Q245+S245+U245+V245+W245+X245+Y245</f>
        <v>18</v>
      </c>
      <c r="AA245" s="36" t="n">
        <f aca="false">N245+Z245</f>
        <v>18</v>
      </c>
      <c r="AB245" s="36" t="s">
        <v>141</v>
      </c>
      <c r="AC245" s="36"/>
      <c r="AD245" s="36"/>
      <c r="AE245" s="36" t="n">
        <f aca="false">P245*Q245</f>
        <v>18</v>
      </c>
      <c r="AF245" s="38" t="n">
        <f aca="false">AA245-L245-M245-W245-X245</f>
        <v>18</v>
      </c>
      <c r="AG245" s="39" t="str">
        <f aca="false">AB245</f>
        <v>Османов Э.З.</v>
      </c>
      <c r="AH245" s="39" t="str">
        <f aca="false">C245</f>
        <v>3ОСАТ9-7 ВБ</v>
      </c>
      <c r="AI245" s="40" t="str">
        <f aca="false">B245</f>
        <v>20</v>
      </c>
      <c r="AJ245" s="39" t="str">
        <f aca="false">CONCATENATE(A245," ",D245)</f>
        <v>ПП.01 Производственная практика (по профилю специальности)</v>
      </c>
      <c r="AK245" s="39" t="n">
        <f aca="false">E245*F245+P245*Q245+H245+J245+S245+U245</f>
        <v>18</v>
      </c>
      <c r="AL245" s="39" t="n">
        <f aca="false">L245+W245</f>
        <v>0</v>
      </c>
      <c r="AM245" s="39" t="n">
        <f aca="false">M245+X245</f>
        <v>0</v>
      </c>
      <c r="AN245" s="39" t="n">
        <f aca="false">Y245</f>
        <v>0</v>
      </c>
      <c r="AO245" s="39" t="n">
        <f aca="false">SUM(AK245:AN245)</f>
        <v>18</v>
      </c>
      <c r="AP245" s="41" t="n">
        <f aca="false">K245+V245</f>
        <v>0</v>
      </c>
    </row>
    <row r="246" s="42" customFormat="true" ht="16.5" hidden="true" customHeight="true" outlineLevel="0" collapsed="false">
      <c r="A246" s="63" t="s">
        <v>139</v>
      </c>
      <c r="B246" s="30" t="s">
        <v>122</v>
      </c>
      <c r="C246" s="31" t="s">
        <v>123</v>
      </c>
      <c r="D246" s="75" t="s">
        <v>140</v>
      </c>
      <c r="E246" s="31" t="n">
        <v>12</v>
      </c>
      <c r="F246" s="31"/>
      <c r="G246" s="31"/>
      <c r="H246" s="31"/>
      <c r="I246" s="31"/>
      <c r="J246" s="31"/>
      <c r="K246" s="31"/>
      <c r="L246" s="31"/>
      <c r="M246" s="31"/>
      <c r="N246" s="33" t="n">
        <f aca="false">E246*F246+H246+J246+K246+L246+M246</f>
        <v>0</v>
      </c>
      <c r="O246" s="36"/>
      <c r="P246" s="36" t="n">
        <v>2</v>
      </c>
      <c r="Q246" s="31" t="n">
        <v>9</v>
      </c>
      <c r="R246" s="31"/>
      <c r="S246" s="31"/>
      <c r="T246" s="31"/>
      <c r="U246" s="31"/>
      <c r="V246" s="31"/>
      <c r="W246" s="31"/>
      <c r="X246" s="31"/>
      <c r="Y246" s="31"/>
      <c r="Z246" s="36" t="n">
        <f aca="false">P246*Q246+S246+U246+V246+W246+X246+Y246</f>
        <v>18</v>
      </c>
      <c r="AA246" s="36" t="n">
        <f aca="false">N246+Z246</f>
        <v>18</v>
      </c>
      <c r="AB246" s="36" t="s">
        <v>87</v>
      </c>
      <c r="AC246" s="36"/>
      <c r="AD246" s="36"/>
      <c r="AE246" s="36" t="n">
        <f aca="false">P246*Q246</f>
        <v>18</v>
      </c>
      <c r="AF246" s="38" t="n">
        <f aca="false">AA246-L246-M246-W246-X246</f>
        <v>18</v>
      </c>
      <c r="AG246" s="39" t="str">
        <f aca="false">AB246</f>
        <v>Галкина М.В.</v>
      </c>
      <c r="AH246" s="39" t="str">
        <f aca="false">C246</f>
        <v>3ОСАТ9-7 ВБ</v>
      </c>
      <c r="AI246" s="40" t="str">
        <f aca="false">B246</f>
        <v>20</v>
      </c>
      <c r="AJ246" s="39" t="str">
        <f aca="false">CONCATENATE(A246," ",D246)</f>
        <v>ПП.01 Производственная практика (по профилю специальности)</v>
      </c>
      <c r="AK246" s="39" t="n">
        <f aca="false">E246*F246+P246*Q246+H246+J246+S246+U246</f>
        <v>18</v>
      </c>
      <c r="AL246" s="39" t="n">
        <f aca="false">L246+W246</f>
        <v>0</v>
      </c>
      <c r="AM246" s="39" t="n">
        <f aca="false">M246+X246</f>
        <v>0</v>
      </c>
      <c r="AN246" s="39" t="n">
        <f aca="false">Y246</f>
        <v>0</v>
      </c>
      <c r="AO246" s="39" t="n">
        <f aca="false">SUM(AK246:AN246)</f>
        <v>18</v>
      </c>
      <c r="AP246" s="41" t="n">
        <f aca="false">K246+V246</f>
        <v>0</v>
      </c>
    </row>
    <row r="247" s="42" customFormat="true" ht="16.5" hidden="true" customHeight="true" outlineLevel="0" collapsed="false">
      <c r="A247" s="63" t="s">
        <v>139</v>
      </c>
      <c r="B247" s="30" t="s">
        <v>122</v>
      </c>
      <c r="C247" s="31" t="s">
        <v>123</v>
      </c>
      <c r="D247" s="75" t="s">
        <v>140</v>
      </c>
      <c r="E247" s="31" t="n">
        <v>12</v>
      </c>
      <c r="F247" s="31"/>
      <c r="G247" s="31"/>
      <c r="H247" s="31"/>
      <c r="I247" s="31"/>
      <c r="J247" s="31"/>
      <c r="K247" s="31"/>
      <c r="L247" s="31"/>
      <c r="M247" s="31"/>
      <c r="N247" s="33" t="n">
        <f aca="false">E247*F247+H247+J247+K247+L247+M247</f>
        <v>0</v>
      </c>
      <c r="O247" s="36"/>
      <c r="P247" s="36" t="n">
        <v>2</v>
      </c>
      <c r="Q247" s="31" t="n">
        <v>9</v>
      </c>
      <c r="R247" s="31"/>
      <c r="S247" s="31"/>
      <c r="T247" s="31"/>
      <c r="U247" s="31"/>
      <c r="V247" s="31"/>
      <c r="W247" s="31"/>
      <c r="X247" s="31"/>
      <c r="Y247" s="31"/>
      <c r="Z247" s="36" t="n">
        <f aca="false">P247*Q247+S247+U247+V247+W247+X247+Y247</f>
        <v>18</v>
      </c>
      <c r="AA247" s="36" t="n">
        <f aca="false">N247+Z247</f>
        <v>18</v>
      </c>
      <c r="AB247" s="36" t="s">
        <v>142</v>
      </c>
      <c r="AC247" s="36"/>
      <c r="AD247" s="36"/>
      <c r="AE247" s="36" t="n">
        <f aca="false">P247*Q247</f>
        <v>18</v>
      </c>
      <c r="AF247" s="38" t="n">
        <f aca="false">AA247-L247-M247-W247-X247</f>
        <v>18</v>
      </c>
      <c r="AG247" s="39" t="str">
        <f aca="false">AB247</f>
        <v>Летникова Е.В.</v>
      </c>
      <c r="AH247" s="39" t="str">
        <f aca="false">C247</f>
        <v>3ОСАТ9-7 ВБ</v>
      </c>
      <c r="AI247" s="40" t="str">
        <f aca="false">B247</f>
        <v>20</v>
      </c>
      <c r="AJ247" s="39" t="str">
        <f aca="false">CONCATENATE(A247," ",D247)</f>
        <v>ПП.01 Производственная практика (по профилю специальности)</v>
      </c>
      <c r="AK247" s="39" t="n">
        <f aca="false">E247*F247+P247*Q247+H247+J247+S247+U247</f>
        <v>18</v>
      </c>
      <c r="AL247" s="39" t="n">
        <f aca="false">L247+W247</f>
        <v>0</v>
      </c>
      <c r="AM247" s="39" t="n">
        <f aca="false">M247+X247</f>
        <v>0</v>
      </c>
      <c r="AN247" s="39" t="n">
        <f aca="false">Y247</f>
        <v>0</v>
      </c>
      <c r="AO247" s="39" t="n">
        <f aca="false">SUM(AK247:AN247)</f>
        <v>18</v>
      </c>
      <c r="AP247" s="41" t="n">
        <f aca="false">K247+V247</f>
        <v>0</v>
      </c>
    </row>
    <row r="248" s="42" customFormat="true" ht="16.5" hidden="true" customHeight="true" outlineLevel="0" collapsed="false">
      <c r="A248" s="63" t="s">
        <v>139</v>
      </c>
      <c r="B248" s="30" t="s">
        <v>122</v>
      </c>
      <c r="C248" s="31" t="s">
        <v>123</v>
      </c>
      <c r="D248" s="75" t="s">
        <v>140</v>
      </c>
      <c r="E248" s="31" t="n">
        <v>12</v>
      </c>
      <c r="F248" s="31"/>
      <c r="G248" s="31"/>
      <c r="H248" s="31"/>
      <c r="I248" s="31"/>
      <c r="J248" s="31"/>
      <c r="K248" s="31"/>
      <c r="L248" s="31"/>
      <c r="M248" s="31"/>
      <c r="N248" s="33" t="n">
        <f aca="false">E248*F248+H248+J248+K248+L248+M248</f>
        <v>0</v>
      </c>
      <c r="O248" s="36"/>
      <c r="P248" s="36" t="n">
        <v>2</v>
      </c>
      <c r="Q248" s="31" t="n">
        <v>9</v>
      </c>
      <c r="R248" s="31"/>
      <c r="S248" s="31"/>
      <c r="T248" s="31"/>
      <c r="U248" s="31"/>
      <c r="V248" s="31"/>
      <c r="W248" s="31"/>
      <c r="X248" s="31"/>
      <c r="Y248" s="31"/>
      <c r="Z248" s="36" t="n">
        <f aca="false">P248*Q248+S248+U248+V248+W248+X248+Y248</f>
        <v>18</v>
      </c>
      <c r="AA248" s="36" t="n">
        <f aca="false">N248+Z248</f>
        <v>18</v>
      </c>
      <c r="AB248" s="36" t="s">
        <v>143</v>
      </c>
      <c r="AC248" s="36"/>
      <c r="AD248" s="36"/>
      <c r="AE248" s="36" t="n">
        <f aca="false">P248*Q248</f>
        <v>18</v>
      </c>
      <c r="AF248" s="38" t="n">
        <f aca="false">AA248-L248-M248-W248-X248</f>
        <v>18</v>
      </c>
      <c r="AG248" s="39" t="str">
        <f aca="false">AB248</f>
        <v>вак. ПП</v>
      </c>
      <c r="AH248" s="39" t="str">
        <f aca="false">C248</f>
        <v>3ОСАТ9-7 ВБ</v>
      </c>
      <c r="AI248" s="40" t="str">
        <f aca="false">B248</f>
        <v>20</v>
      </c>
      <c r="AJ248" s="39" t="str">
        <f aca="false">CONCATENATE(A248," ",D248)</f>
        <v>ПП.01 Производственная практика (по профилю специальности)</v>
      </c>
      <c r="AK248" s="39" t="n">
        <f aca="false">E248*F248+P248*Q248+H248+J248+S248+U248</f>
        <v>18</v>
      </c>
      <c r="AL248" s="39" t="n">
        <f aca="false">L248+W248</f>
        <v>0</v>
      </c>
      <c r="AM248" s="39" t="n">
        <f aca="false">M248+X248</f>
        <v>0</v>
      </c>
      <c r="AN248" s="39" t="n">
        <f aca="false">Y248</f>
        <v>0</v>
      </c>
      <c r="AO248" s="39" t="n">
        <f aca="false">SUM(AK248:AN248)</f>
        <v>18</v>
      </c>
      <c r="AP248" s="41" t="n">
        <f aca="false">K248+V248</f>
        <v>0</v>
      </c>
    </row>
    <row r="249" s="42" customFormat="true" ht="16.5" hidden="true" customHeight="true" outlineLevel="0" collapsed="false">
      <c r="A249" s="76" t="s">
        <v>144</v>
      </c>
      <c r="B249" s="30" t="s">
        <v>122</v>
      </c>
      <c r="C249" s="31" t="s">
        <v>123</v>
      </c>
      <c r="D249" s="64" t="s">
        <v>145</v>
      </c>
      <c r="E249" s="31" t="n">
        <v>12</v>
      </c>
      <c r="F249" s="31"/>
      <c r="G249" s="31"/>
      <c r="H249" s="31"/>
      <c r="I249" s="31"/>
      <c r="J249" s="31"/>
      <c r="K249" s="31"/>
      <c r="L249" s="31"/>
      <c r="M249" s="31"/>
      <c r="N249" s="33" t="n">
        <f aca="false">E249*F249+H249+J249+K249+L249+M249</f>
        <v>0</v>
      </c>
      <c r="O249" s="36"/>
      <c r="P249" s="36" t="n">
        <v>17</v>
      </c>
      <c r="Q249" s="31"/>
      <c r="R249" s="31"/>
      <c r="S249" s="31"/>
      <c r="T249" s="31"/>
      <c r="U249" s="31"/>
      <c r="V249" s="31"/>
      <c r="W249" s="31"/>
      <c r="X249" s="31" t="n">
        <v>24</v>
      </c>
      <c r="Y249" s="31"/>
      <c r="Z249" s="36" t="n">
        <f aca="false">P249*Q249+S249+U249+V249+W249+X249+Y249</f>
        <v>24</v>
      </c>
      <c r="AA249" s="36" t="n">
        <f aca="false">N249+Z249</f>
        <v>24</v>
      </c>
      <c r="AB249" s="36" t="s">
        <v>146</v>
      </c>
      <c r="AC249" s="36"/>
      <c r="AD249" s="36"/>
      <c r="AE249" s="36" t="n">
        <f aca="false">P249*Q249</f>
        <v>0</v>
      </c>
      <c r="AF249" s="38" t="n">
        <f aca="false">AA249-L249-M249-W249-X249</f>
        <v>0</v>
      </c>
      <c r="AG249" s="39" t="str">
        <f aca="false">AB249</f>
        <v>вак. ДЭ</v>
      </c>
      <c r="AH249" s="39" t="str">
        <f aca="false">C249</f>
        <v>3ОСАТ9-7 ВБ</v>
      </c>
      <c r="AI249" s="40" t="str">
        <f aca="false">B249</f>
        <v>20</v>
      </c>
      <c r="AJ249" s="39" t="str">
        <f aca="false">CONCATENATE(A249," ",D249)</f>
        <v>ДЭ.01 Демонстрационный экзамен по модулю</v>
      </c>
      <c r="AK249" s="39" t="n">
        <f aca="false">E249*F249+P249*Q249+H249+J249+S249+U249</f>
        <v>0</v>
      </c>
      <c r="AL249" s="39" t="n">
        <f aca="false">L249+W249</f>
        <v>0</v>
      </c>
      <c r="AM249" s="39" t="n">
        <f aca="false">M249+X249</f>
        <v>24</v>
      </c>
      <c r="AN249" s="39" t="n">
        <f aca="false">Y249</f>
        <v>0</v>
      </c>
      <c r="AO249" s="39" t="n">
        <f aca="false">SUM(AK249:AN249)</f>
        <v>24</v>
      </c>
      <c r="AP249" s="41" t="n">
        <f aca="false">K249+V249</f>
        <v>0</v>
      </c>
    </row>
    <row r="250" s="42" customFormat="true" ht="16.5" hidden="true" customHeight="true" outlineLevel="0" collapsed="false">
      <c r="A250" s="76" t="s">
        <v>147</v>
      </c>
      <c r="B250" s="30" t="s">
        <v>122</v>
      </c>
      <c r="C250" s="31" t="s">
        <v>123</v>
      </c>
      <c r="D250" s="64" t="s">
        <v>148</v>
      </c>
      <c r="E250" s="31" t="n">
        <v>12</v>
      </c>
      <c r="F250" s="31" t="n">
        <v>3</v>
      </c>
      <c r="G250" s="31" t="n">
        <v>80</v>
      </c>
      <c r="H250" s="31"/>
      <c r="I250" s="31" t="n">
        <v>18</v>
      </c>
      <c r="J250" s="31"/>
      <c r="K250" s="31"/>
      <c r="L250" s="31"/>
      <c r="M250" s="31"/>
      <c r="N250" s="33" t="n">
        <f aca="false">E250*F250+H250+J250+K250+L250+M250</f>
        <v>36</v>
      </c>
      <c r="O250" s="36"/>
      <c r="P250" s="36" t="n">
        <v>17</v>
      </c>
      <c r="Q250" s="31" t="n">
        <v>5</v>
      </c>
      <c r="R250" s="31"/>
      <c r="S250" s="31"/>
      <c r="T250" s="31" t="n">
        <v>62</v>
      </c>
      <c r="U250" s="31"/>
      <c r="V250" s="31"/>
      <c r="W250" s="31" t="n">
        <v>6</v>
      </c>
      <c r="X250" s="31" t="n">
        <v>8</v>
      </c>
      <c r="Y250" s="31"/>
      <c r="Z250" s="36" t="n">
        <f aca="false">P250*Q250+S250+U250+V250+W250+X250+Y250</f>
        <v>99</v>
      </c>
      <c r="AA250" s="36" t="n">
        <f aca="false">N250+Z250</f>
        <v>135</v>
      </c>
      <c r="AB250" s="47" t="s">
        <v>126</v>
      </c>
      <c r="AC250" s="36"/>
      <c r="AD250" s="36"/>
      <c r="AE250" s="36" t="n">
        <f aca="false">P250*Q250</f>
        <v>85</v>
      </c>
      <c r="AF250" s="38" t="n">
        <f aca="false">AA250-L250-M250-W250-X250</f>
        <v>121</v>
      </c>
      <c r="AG250" s="39" t="str">
        <f aca="false">AB250</f>
        <v>Шишкин В.С.</v>
      </c>
      <c r="AH250" s="39" t="str">
        <f aca="false">C250</f>
        <v>3ОСАТ9-7 ВБ</v>
      </c>
      <c r="AI250" s="40" t="str">
        <f aca="false">B250</f>
        <v>20</v>
      </c>
      <c r="AJ250" s="39" t="str">
        <f aca="false">CONCATENATE(A250," ",D250)</f>
        <v>МДК.02.01 Осуществление выбора оборудования, элементной базы, монтажа и наладки модели элементов систем автоматизации на основе разработанной технической документации</v>
      </c>
      <c r="AK250" s="39" t="n">
        <f aca="false">E250*F250+P250*Q250+H250+J250+S250+U250</f>
        <v>121</v>
      </c>
      <c r="AL250" s="39" t="n">
        <f aca="false">L250+W250</f>
        <v>6</v>
      </c>
      <c r="AM250" s="39" t="n">
        <f aca="false">M250+X250</f>
        <v>8</v>
      </c>
      <c r="AN250" s="39" t="n">
        <f aca="false">Y250</f>
        <v>0</v>
      </c>
      <c r="AO250" s="39" t="n">
        <f aca="false">SUM(AK250:AN250)</f>
        <v>135</v>
      </c>
      <c r="AP250" s="41" t="n">
        <f aca="false">K250+V250</f>
        <v>0</v>
      </c>
    </row>
    <row r="251" s="42" customFormat="true" ht="16.5" hidden="true" customHeight="true" outlineLevel="0" collapsed="false">
      <c r="A251" s="76" t="s">
        <v>149</v>
      </c>
      <c r="B251" s="30" t="s">
        <v>122</v>
      </c>
      <c r="C251" s="31" t="s">
        <v>123</v>
      </c>
      <c r="D251" s="64" t="s">
        <v>150</v>
      </c>
      <c r="E251" s="31" t="n">
        <v>12</v>
      </c>
      <c r="F251" s="31"/>
      <c r="G251" s="31"/>
      <c r="H251" s="31"/>
      <c r="I251" s="31"/>
      <c r="J251" s="31"/>
      <c r="K251" s="31"/>
      <c r="L251" s="31"/>
      <c r="M251" s="31"/>
      <c r="N251" s="33" t="n">
        <f aca="false">E251*F251+H251+J251+K251+L251+M251</f>
        <v>0</v>
      </c>
      <c r="O251" s="36"/>
      <c r="P251" s="36" t="n">
        <v>17</v>
      </c>
      <c r="Q251" s="31" t="n">
        <v>6</v>
      </c>
      <c r="R251" s="31" t="n">
        <v>60</v>
      </c>
      <c r="S251" s="31" t="n">
        <v>-30</v>
      </c>
      <c r="T251" s="31"/>
      <c r="U251" s="31" t="n">
        <v>-20</v>
      </c>
      <c r="V251" s="31" t="n">
        <v>20</v>
      </c>
      <c r="W251" s="31" t="n">
        <v>6</v>
      </c>
      <c r="X251" s="31" t="n">
        <v>8</v>
      </c>
      <c r="Y251" s="31"/>
      <c r="Z251" s="36" t="n">
        <f aca="false">P251*Q251+S251+U251+V251+W251+X251+Y251</f>
        <v>86</v>
      </c>
      <c r="AA251" s="36" t="n">
        <f aca="false">N251+Z251</f>
        <v>86</v>
      </c>
      <c r="AB251" s="287" t="s">
        <v>106</v>
      </c>
      <c r="AC251" s="36"/>
      <c r="AD251" s="36"/>
      <c r="AE251" s="36" t="n">
        <f aca="false">P251*Q251</f>
        <v>102</v>
      </c>
      <c r="AF251" s="38" t="n">
        <f aca="false">AA251-L251-M251-W251-X251</f>
        <v>72</v>
      </c>
      <c r="AG251" s="39" t="str">
        <f aca="false">AB251</f>
        <v>Ванин В.А.</v>
      </c>
      <c r="AH251" s="39" t="str">
        <f aca="false">C251</f>
        <v>3ОСАТ9-7 ВБ</v>
      </c>
      <c r="AI251" s="40" t="str">
        <f aca="false">B251</f>
        <v>20</v>
      </c>
      <c r="AJ251" s="39" t="str">
        <f aca="false">CONCATENATE(A251," ",D251)</f>
        <v>МДК.02.02 Испытания модели элементов систем автоматизации в реальных условиях и их оптимизация</v>
      </c>
      <c r="AK251" s="39" t="n">
        <f aca="false">E251*F251+P251*Q251+H251+J251+S251+U251</f>
        <v>52</v>
      </c>
      <c r="AL251" s="39" t="n">
        <f aca="false">L251+W251</f>
        <v>6</v>
      </c>
      <c r="AM251" s="39" t="n">
        <f aca="false">M251+X251</f>
        <v>8</v>
      </c>
      <c r="AN251" s="39" t="n">
        <f aca="false">Y251</f>
        <v>0</v>
      </c>
      <c r="AO251" s="39" t="n">
        <f aca="false">SUM(AK251:AN251)</f>
        <v>66</v>
      </c>
      <c r="AP251" s="41" t="n">
        <f aca="false">K251+V251</f>
        <v>20</v>
      </c>
    </row>
    <row r="252" s="42" customFormat="true" ht="16.5" hidden="true" customHeight="true" outlineLevel="0" collapsed="false">
      <c r="A252" s="76" t="s">
        <v>149</v>
      </c>
      <c r="B252" s="30" t="s">
        <v>116</v>
      </c>
      <c r="C252" s="31" t="s">
        <v>117</v>
      </c>
      <c r="D252" s="64" t="s">
        <v>150</v>
      </c>
      <c r="E252" s="31" t="n">
        <v>12</v>
      </c>
      <c r="F252" s="31"/>
      <c r="G252" s="31"/>
      <c r="H252" s="31"/>
      <c r="I252" s="31"/>
      <c r="J252" s="31"/>
      <c r="K252" s="31"/>
      <c r="L252" s="31"/>
      <c r="M252" s="31"/>
      <c r="N252" s="33" t="n">
        <f aca="false">E252*F252+H252+J252+K252+L252+M252</f>
        <v>0</v>
      </c>
      <c r="O252" s="36"/>
      <c r="P252" s="36" t="n">
        <v>17</v>
      </c>
      <c r="Q252" s="31"/>
      <c r="R252" s="31"/>
      <c r="S252" s="31" t="n">
        <v>30</v>
      </c>
      <c r="T252" s="31"/>
      <c r="U252" s="31"/>
      <c r="V252" s="31"/>
      <c r="W252" s="31"/>
      <c r="X252" s="31"/>
      <c r="Y252" s="31"/>
      <c r="Z252" s="36" t="n">
        <f aca="false">P252*Q252+S252+U252+V252+W252+X252+Y252</f>
        <v>30</v>
      </c>
      <c r="AA252" s="36" t="n">
        <f aca="false">N252+Z252</f>
        <v>30</v>
      </c>
      <c r="AB252" s="74" t="s">
        <v>106</v>
      </c>
      <c r="AC252" s="36"/>
      <c r="AD252" s="36"/>
      <c r="AE252" s="36" t="n">
        <f aca="false">P252*Q252</f>
        <v>0</v>
      </c>
      <c r="AF252" s="38" t="n">
        <f aca="false">AA252-L252-M252-W252-X252</f>
        <v>30</v>
      </c>
      <c r="AG252" s="39" t="str">
        <f aca="false">AB252</f>
        <v>Ванин В.А.</v>
      </c>
      <c r="AH252" s="39" t="str">
        <f aca="false">C252</f>
        <v>3ОСАТ9-7а ВБ</v>
      </c>
      <c r="AI252" s="40" t="str">
        <f aca="false">B252</f>
        <v>11</v>
      </c>
      <c r="AJ252" s="39" t="str">
        <f aca="false">CONCATENATE(A252," ",D252)</f>
        <v>МДК.02.02 Испытания модели элементов систем автоматизации в реальных условиях и их оптимизация</v>
      </c>
      <c r="AK252" s="39" t="n">
        <f aca="false">E252*F252+P252*Q252+H252+J252+S252+U252</f>
        <v>30</v>
      </c>
      <c r="AL252" s="39" t="n">
        <f aca="false">L252+W252</f>
        <v>0</v>
      </c>
      <c r="AM252" s="39" t="n">
        <f aca="false">M252+X252</f>
        <v>0</v>
      </c>
      <c r="AN252" s="39" t="n">
        <f aca="false">Y252</f>
        <v>0</v>
      </c>
      <c r="AO252" s="39" t="n">
        <f aca="false">SUM(AK252:AN252)</f>
        <v>30</v>
      </c>
      <c r="AP252" s="41" t="n">
        <f aca="false">K252+V252</f>
        <v>0</v>
      </c>
    </row>
    <row r="253" s="42" customFormat="true" ht="16.5" hidden="true" customHeight="true" outlineLevel="0" collapsed="false">
      <c r="A253" s="76" t="s">
        <v>149</v>
      </c>
      <c r="B253" s="30" t="s">
        <v>119</v>
      </c>
      <c r="C253" s="31" t="s">
        <v>120</v>
      </c>
      <c r="D253" s="64" t="s">
        <v>150</v>
      </c>
      <c r="E253" s="31" t="n">
        <v>12</v>
      </c>
      <c r="F253" s="31"/>
      <c r="G253" s="31"/>
      <c r="H253" s="31"/>
      <c r="I253" s="31"/>
      <c r="J253" s="31"/>
      <c r="K253" s="31"/>
      <c r="L253" s="31"/>
      <c r="M253" s="31"/>
      <c r="N253" s="33" t="n">
        <f aca="false">E253*F253+H253+J253+K253+L253+M253</f>
        <v>0</v>
      </c>
      <c r="O253" s="36"/>
      <c r="P253" s="36" t="n">
        <v>17</v>
      </c>
      <c r="Q253" s="31"/>
      <c r="R253" s="31"/>
      <c r="S253" s="31" t="n">
        <v>30</v>
      </c>
      <c r="T253" s="31"/>
      <c r="U253" s="31"/>
      <c r="V253" s="31"/>
      <c r="W253" s="31"/>
      <c r="X253" s="31"/>
      <c r="Y253" s="31"/>
      <c r="Z253" s="36" t="n">
        <f aca="false">P253*Q253+S253+U253+V253+W253+X253+Y253</f>
        <v>30</v>
      </c>
      <c r="AA253" s="36" t="n">
        <f aca="false">N253+Z253</f>
        <v>30</v>
      </c>
      <c r="AB253" s="47" t="s">
        <v>69</v>
      </c>
      <c r="AC253" s="36"/>
      <c r="AD253" s="36"/>
      <c r="AE253" s="36" t="n">
        <f aca="false">P253*Q253</f>
        <v>0</v>
      </c>
      <c r="AF253" s="38" t="n">
        <f aca="false">AA253-L253-M253-W253-X253</f>
        <v>30</v>
      </c>
      <c r="AG253" s="39" t="str">
        <f aca="false">AB253</f>
        <v>вак. 2 п/гр</v>
      </c>
      <c r="AH253" s="39" t="str">
        <f aca="false">C253</f>
        <v>3ОСАТ9-7б ВБ</v>
      </c>
      <c r="AI253" s="40" t="str">
        <f aca="false">B253</f>
        <v>9</v>
      </c>
      <c r="AJ253" s="39" t="str">
        <f aca="false">CONCATENATE(A253," ",D253)</f>
        <v>МДК.02.02 Испытания модели элементов систем автоматизации в реальных условиях и их оптимизация</v>
      </c>
      <c r="AK253" s="39" t="n">
        <f aca="false">E253*F253+P253*Q253+H253+J253+S253+U253</f>
        <v>30</v>
      </c>
      <c r="AL253" s="39" t="n">
        <f aca="false">L253+W253</f>
        <v>0</v>
      </c>
      <c r="AM253" s="39" t="n">
        <f aca="false">M253+X253</f>
        <v>0</v>
      </c>
      <c r="AN253" s="39" t="n">
        <f aca="false">Y253</f>
        <v>0</v>
      </c>
      <c r="AO253" s="39" t="n">
        <f aca="false">SUM(AK253:AN253)</f>
        <v>30</v>
      </c>
      <c r="AP253" s="41" t="n">
        <f aca="false">K253+V253</f>
        <v>0</v>
      </c>
    </row>
    <row r="254" s="42" customFormat="true" ht="16.5" hidden="true" customHeight="true" outlineLevel="0" collapsed="false">
      <c r="A254" s="76" t="s">
        <v>149</v>
      </c>
      <c r="B254" s="30" t="s">
        <v>116</v>
      </c>
      <c r="C254" s="31" t="s">
        <v>117</v>
      </c>
      <c r="D254" s="64" t="s">
        <v>151</v>
      </c>
      <c r="E254" s="31" t="n">
        <v>12</v>
      </c>
      <c r="F254" s="31"/>
      <c r="G254" s="31"/>
      <c r="H254" s="31"/>
      <c r="I254" s="31"/>
      <c r="J254" s="31"/>
      <c r="K254" s="31"/>
      <c r="L254" s="31"/>
      <c r="M254" s="31"/>
      <c r="N254" s="33" t="n">
        <f aca="false">E254*F254+H254+J254+K254+L254+M254</f>
        <v>0</v>
      </c>
      <c r="O254" s="36"/>
      <c r="P254" s="36" t="n">
        <v>17</v>
      </c>
      <c r="Q254" s="31"/>
      <c r="R254" s="31"/>
      <c r="S254" s="31"/>
      <c r="T254" s="31"/>
      <c r="U254" s="31" t="n">
        <v>20</v>
      </c>
      <c r="V254" s="31"/>
      <c r="W254" s="31"/>
      <c r="X254" s="31"/>
      <c r="Y254" s="31"/>
      <c r="Z254" s="36" t="n">
        <f aca="false">P254*Q254+S254+U254+V254+W254+X254+Y254</f>
        <v>20</v>
      </c>
      <c r="AA254" s="36" t="n">
        <f aca="false">N254+Z254</f>
        <v>20</v>
      </c>
      <c r="AB254" s="287" t="s">
        <v>106</v>
      </c>
      <c r="AC254" s="36"/>
      <c r="AD254" s="36"/>
      <c r="AE254" s="36" t="n">
        <f aca="false">P254*Q254</f>
        <v>0</v>
      </c>
      <c r="AF254" s="38" t="n">
        <f aca="false">AA254-L254-M254-W254-X254</f>
        <v>20</v>
      </c>
      <c r="AG254" s="39" t="str">
        <f aca="false">AB254</f>
        <v>Ванин В.А.</v>
      </c>
      <c r="AH254" s="39" t="str">
        <f aca="false">C254</f>
        <v>3ОСАТ9-7а ВБ</v>
      </c>
      <c r="AI254" s="40" t="str">
        <f aca="false">B254</f>
        <v>11</v>
      </c>
      <c r="AJ254" s="39" t="str">
        <f aca="false">CONCATENATE(A254," ",D254)</f>
        <v>МДК.02.02 КП - Испытания модели элементов систем автоматизации в реальных условиях и их оптимизация</v>
      </c>
      <c r="AK254" s="39" t="n">
        <f aca="false">E254*F254+P254*Q254+H254+J254+S254+U254</f>
        <v>20</v>
      </c>
      <c r="AL254" s="39" t="n">
        <f aca="false">L254+W254</f>
        <v>0</v>
      </c>
      <c r="AM254" s="39" t="n">
        <f aca="false">M254+X254</f>
        <v>0</v>
      </c>
      <c r="AN254" s="39" t="n">
        <f aca="false">Y254</f>
        <v>0</v>
      </c>
      <c r="AO254" s="39" t="n">
        <f aca="false">SUM(AK254:AN254)</f>
        <v>20</v>
      </c>
      <c r="AP254" s="41" t="n">
        <f aca="false">K254+V254</f>
        <v>0</v>
      </c>
    </row>
    <row r="255" s="42" customFormat="true" ht="16.5" hidden="true" customHeight="true" outlineLevel="0" collapsed="false">
      <c r="A255" s="76" t="s">
        <v>149</v>
      </c>
      <c r="B255" s="30" t="s">
        <v>119</v>
      </c>
      <c r="C255" s="31" t="s">
        <v>120</v>
      </c>
      <c r="D255" s="64" t="s">
        <v>151</v>
      </c>
      <c r="E255" s="31" t="n">
        <v>12</v>
      </c>
      <c r="F255" s="31"/>
      <c r="G255" s="31"/>
      <c r="H255" s="31"/>
      <c r="I255" s="31"/>
      <c r="J255" s="31"/>
      <c r="K255" s="31"/>
      <c r="L255" s="31"/>
      <c r="M255" s="31"/>
      <c r="N255" s="33" t="n">
        <f aca="false">E255*F255+H255+J255+K255+L255+M255</f>
        <v>0</v>
      </c>
      <c r="O255" s="36"/>
      <c r="P255" s="36" t="n">
        <v>17</v>
      </c>
      <c r="Q255" s="31"/>
      <c r="R255" s="31"/>
      <c r="S255" s="31"/>
      <c r="T255" s="31"/>
      <c r="U255" s="31" t="n">
        <v>20</v>
      </c>
      <c r="V255" s="31"/>
      <c r="W255" s="31"/>
      <c r="X255" s="31"/>
      <c r="Y255" s="31"/>
      <c r="Z255" s="36" t="n">
        <f aca="false">P255*Q255+S255+U255+V255+W255+X255+Y255</f>
        <v>20</v>
      </c>
      <c r="AA255" s="36" t="n">
        <f aca="false">N255+Z255</f>
        <v>20</v>
      </c>
      <c r="AB255" s="287" t="s">
        <v>106</v>
      </c>
      <c r="AC255" s="36"/>
      <c r="AD255" s="36"/>
      <c r="AE255" s="36" t="n">
        <f aca="false">P255*Q255</f>
        <v>0</v>
      </c>
      <c r="AF255" s="38" t="n">
        <f aca="false">AA255-L255-M255-W255-X255</f>
        <v>20</v>
      </c>
      <c r="AG255" s="39" t="str">
        <f aca="false">AB255</f>
        <v>Ванин В.А.</v>
      </c>
      <c r="AH255" s="39" t="str">
        <f aca="false">C255</f>
        <v>3ОСАТ9-7б ВБ</v>
      </c>
      <c r="AI255" s="40" t="str">
        <f aca="false">B255</f>
        <v>9</v>
      </c>
      <c r="AJ255" s="39" t="str">
        <f aca="false">CONCATENATE(A255," ",D255)</f>
        <v>МДК.02.02 КП - Испытания модели элементов систем автоматизации в реальных условиях и их оптимизация</v>
      </c>
      <c r="AK255" s="39" t="n">
        <f aca="false">E255*F255+P255*Q255+H255+J255+S255+U255</f>
        <v>20</v>
      </c>
      <c r="AL255" s="39" t="n">
        <f aca="false">L255+W255</f>
        <v>0</v>
      </c>
      <c r="AM255" s="39" t="n">
        <f aca="false">M255+X255</f>
        <v>0</v>
      </c>
      <c r="AN255" s="39" t="n">
        <f aca="false">Y255</f>
        <v>0</v>
      </c>
      <c r="AO255" s="39" t="n">
        <f aca="false">SUM(AK255:AN255)</f>
        <v>20</v>
      </c>
      <c r="AP255" s="41" t="n">
        <f aca="false">K255+V255</f>
        <v>0</v>
      </c>
    </row>
    <row r="256" s="42" customFormat="true" ht="16.5" hidden="true" customHeight="true" outlineLevel="0" collapsed="false">
      <c r="A256" s="77" t="s">
        <v>152</v>
      </c>
      <c r="B256" s="30" t="s">
        <v>122</v>
      </c>
      <c r="C256" s="31" t="s">
        <v>123</v>
      </c>
      <c r="D256" s="64" t="s">
        <v>153</v>
      </c>
      <c r="E256" s="31" t="n">
        <v>12</v>
      </c>
      <c r="F256" s="31"/>
      <c r="G256" s="31"/>
      <c r="H256" s="31"/>
      <c r="I256" s="31"/>
      <c r="J256" s="31"/>
      <c r="K256" s="31"/>
      <c r="L256" s="31"/>
      <c r="M256" s="31"/>
      <c r="N256" s="33" t="n">
        <f aca="false">E256*F256+H256+J256+K256+L256+M256</f>
        <v>0</v>
      </c>
      <c r="O256" s="36"/>
      <c r="P256" s="36" t="n">
        <v>17</v>
      </c>
      <c r="Q256" s="31" t="n">
        <v>5</v>
      </c>
      <c r="R256" s="31" t="n">
        <v>30</v>
      </c>
      <c r="S256" s="31" t="n">
        <v>-30</v>
      </c>
      <c r="T256" s="31"/>
      <c r="U256" s="31"/>
      <c r="V256" s="31"/>
      <c r="W256" s="31"/>
      <c r="X256" s="31"/>
      <c r="Y256" s="31"/>
      <c r="Z256" s="36" t="n">
        <f aca="false">P256*Q256+S256+U256+V256+W256+X256+Y256</f>
        <v>55</v>
      </c>
      <c r="AA256" s="36" t="n">
        <f aca="false">N256+Z256</f>
        <v>55</v>
      </c>
      <c r="AB256" s="47" t="s">
        <v>141</v>
      </c>
      <c r="AC256" s="31"/>
      <c r="AD256" s="31"/>
      <c r="AE256" s="36" t="n">
        <f aca="false">P256*Q256</f>
        <v>85</v>
      </c>
      <c r="AF256" s="38" t="n">
        <f aca="false">AA256-L256-M256-W256-X256</f>
        <v>55</v>
      </c>
      <c r="AG256" s="39" t="str">
        <f aca="false">AB256</f>
        <v>Османов Э.З.</v>
      </c>
      <c r="AH256" s="39" t="str">
        <f aca="false">C256</f>
        <v>3ОСАТ9-7 ВБ</v>
      </c>
      <c r="AI256" s="40" t="str">
        <f aca="false">B256</f>
        <v>20</v>
      </c>
      <c r="AJ256" s="39" t="str">
        <f aca="false">CONCATENATE(A256," ",D256)</f>
        <v>МДК.02.03 Лазерные технологии</v>
      </c>
      <c r="AK256" s="39" t="n">
        <f aca="false">E256*F256+P256*Q256+H256+J256+S256+U256</f>
        <v>55</v>
      </c>
      <c r="AL256" s="39" t="n">
        <f aca="false">L256+W256</f>
        <v>0</v>
      </c>
      <c r="AM256" s="39" t="n">
        <f aca="false">M256+X256</f>
        <v>0</v>
      </c>
      <c r="AN256" s="39" t="n">
        <f aca="false">Y256</f>
        <v>0</v>
      </c>
      <c r="AO256" s="39" t="n">
        <f aca="false">SUM(AK256:AN256)</f>
        <v>55</v>
      </c>
      <c r="AP256" s="41" t="n">
        <f aca="false">K256+V256</f>
        <v>0</v>
      </c>
    </row>
    <row r="257" s="42" customFormat="true" ht="16.5" hidden="true" customHeight="true" outlineLevel="0" collapsed="false">
      <c r="A257" s="77" t="s">
        <v>152</v>
      </c>
      <c r="B257" s="30" t="s">
        <v>116</v>
      </c>
      <c r="C257" s="31" t="s">
        <v>117</v>
      </c>
      <c r="D257" s="64" t="s">
        <v>153</v>
      </c>
      <c r="E257" s="31" t="n">
        <v>12</v>
      </c>
      <c r="F257" s="31"/>
      <c r="G257" s="31"/>
      <c r="H257" s="31"/>
      <c r="I257" s="31"/>
      <c r="J257" s="31"/>
      <c r="K257" s="31"/>
      <c r="L257" s="31"/>
      <c r="M257" s="31"/>
      <c r="N257" s="33" t="n">
        <f aca="false">E257*F257+H257+J257+K257+L257+M257</f>
        <v>0</v>
      </c>
      <c r="O257" s="36"/>
      <c r="P257" s="36" t="n">
        <v>17</v>
      </c>
      <c r="Q257" s="31"/>
      <c r="R257" s="31"/>
      <c r="S257" s="31" t="n">
        <v>30</v>
      </c>
      <c r="T257" s="31"/>
      <c r="U257" s="31"/>
      <c r="V257" s="31"/>
      <c r="W257" s="31"/>
      <c r="X257" s="31"/>
      <c r="Y257" s="31"/>
      <c r="Z257" s="36" t="n">
        <f aca="false">P257*Q257+S257+U257+V257+W257+X257+Y257</f>
        <v>30</v>
      </c>
      <c r="AA257" s="36" t="n">
        <f aca="false">N257+Z257</f>
        <v>30</v>
      </c>
      <c r="AB257" s="47" t="s">
        <v>141</v>
      </c>
      <c r="AC257" s="31"/>
      <c r="AD257" s="31"/>
      <c r="AE257" s="36" t="n">
        <f aca="false">P257*Q257</f>
        <v>0</v>
      </c>
      <c r="AF257" s="38" t="n">
        <f aca="false">AA257-L257-M257-W257-X257</f>
        <v>30</v>
      </c>
      <c r="AG257" s="39" t="str">
        <f aca="false">AB257</f>
        <v>Османов Э.З.</v>
      </c>
      <c r="AH257" s="39" t="str">
        <f aca="false">C257</f>
        <v>3ОСАТ9-7а ВБ</v>
      </c>
      <c r="AI257" s="40" t="str">
        <f aca="false">B257</f>
        <v>11</v>
      </c>
      <c r="AJ257" s="39" t="str">
        <f aca="false">CONCATENATE(A257," ",D257)</f>
        <v>МДК.02.03 Лазерные технологии</v>
      </c>
      <c r="AK257" s="39" t="n">
        <f aca="false">E257*F257+P257*Q257+H257+J257+S257+U257</f>
        <v>30</v>
      </c>
      <c r="AL257" s="39" t="n">
        <f aca="false">L257+W257</f>
        <v>0</v>
      </c>
      <c r="AM257" s="39" t="n">
        <f aca="false">M257+X257</f>
        <v>0</v>
      </c>
      <c r="AN257" s="39" t="n">
        <f aca="false">Y257</f>
        <v>0</v>
      </c>
      <c r="AO257" s="39" t="n">
        <f aca="false">SUM(AK257:AN257)</f>
        <v>30</v>
      </c>
      <c r="AP257" s="41" t="n">
        <f aca="false">K257+V257</f>
        <v>0</v>
      </c>
    </row>
    <row r="258" s="42" customFormat="true" ht="16.5" hidden="true" customHeight="true" outlineLevel="0" collapsed="false">
      <c r="A258" s="77" t="s">
        <v>152</v>
      </c>
      <c r="B258" s="30" t="s">
        <v>119</v>
      </c>
      <c r="C258" s="31" t="s">
        <v>120</v>
      </c>
      <c r="D258" s="64" t="s">
        <v>153</v>
      </c>
      <c r="E258" s="31" t="n">
        <v>12</v>
      </c>
      <c r="F258" s="31"/>
      <c r="G258" s="31"/>
      <c r="H258" s="31"/>
      <c r="I258" s="31"/>
      <c r="J258" s="31"/>
      <c r="K258" s="31"/>
      <c r="L258" s="31"/>
      <c r="M258" s="31"/>
      <c r="N258" s="33" t="n">
        <f aca="false">E258*F258+H258+J258+K258+L258+M258</f>
        <v>0</v>
      </c>
      <c r="O258" s="36"/>
      <c r="P258" s="36" t="n">
        <v>17</v>
      </c>
      <c r="Q258" s="31"/>
      <c r="R258" s="31"/>
      <c r="S258" s="31" t="n">
        <v>30</v>
      </c>
      <c r="T258" s="31"/>
      <c r="U258" s="31"/>
      <c r="V258" s="31"/>
      <c r="W258" s="31"/>
      <c r="X258" s="31"/>
      <c r="Y258" s="31"/>
      <c r="Z258" s="36" t="n">
        <f aca="false">P258*Q258+S258+U258+V258+W258+X258+Y258</f>
        <v>30</v>
      </c>
      <c r="AA258" s="36" t="n">
        <f aca="false">N258+Z258</f>
        <v>30</v>
      </c>
      <c r="AB258" s="47" t="s">
        <v>69</v>
      </c>
      <c r="AC258" s="31"/>
      <c r="AD258" s="31"/>
      <c r="AE258" s="36" t="n">
        <f aca="false">P258*Q258</f>
        <v>0</v>
      </c>
      <c r="AF258" s="38" t="n">
        <f aca="false">AA258-L258-M258-W258-X258</f>
        <v>30</v>
      </c>
      <c r="AG258" s="39" t="str">
        <f aca="false">AB258</f>
        <v>вак. 2 п/гр</v>
      </c>
      <c r="AH258" s="39" t="str">
        <f aca="false">C258</f>
        <v>3ОСАТ9-7б ВБ</v>
      </c>
      <c r="AI258" s="40" t="str">
        <f aca="false">B258</f>
        <v>9</v>
      </c>
      <c r="AJ258" s="39" t="str">
        <f aca="false">CONCATENATE(A258," ",D258)</f>
        <v>МДК.02.03 Лазерные технологии</v>
      </c>
      <c r="AK258" s="39" t="n">
        <f aca="false">E258*F258+P258*Q258+H258+J258+S258+U258</f>
        <v>30</v>
      </c>
      <c r="AL258" s="39" t="n">
        <f aca="false">L258+W258</f>
        <v>0</v>
      </c>
      <c r="AM258" s="39" t="n">
        <f aca="false">M258+X258</f>
        <v>0</v>
      </c>
      <c r="AN258" s="39" t="n">
        <f aca="false">Y258</f>
        <v>0</v>
      </c>
      <c r="AO258" s="39" t="n">
        <f aca="false">SUM(AK258:AN258)</f>
        <v>30</v>
      </c>
      <c r="AP258" s="41" t="n">
        <f aca="false">K258+V258</f>
        <v>0</v>
      </c>
    </row>
    <row r="259" s="42" customFormat="true" ht="16.5" hidden="true" customHeight="true" outlineLevel="0" collapsed="false">
      <c r="A259" s="77" t="s">
        <v>154</v>
      </c>
      <c r="B259" s="30" t="s">
        <v>116</v>
      </c>
      <c r="C259" s="31" t="s">
        <v>117</v>
      </c>
      <c r="D259" s="64" t="s">
        <v>108</v>
      </c>
      <c r="E259" s="31" t="n">
        <v>12</v>
      </c>
      <c r="F259" s="31"/>
      <c r="G259" s="31"/>
      <c r="H259" s="31"/>
      <c r="I259" s="31"/>
      <c r="J259" s="31"/>
      <c r="K259" s="31"/>
      <c r="L259" s="31"/>
      <c r="M259" s="31"/>
      <c r="N259" s="33" t="n">
        <f aca="false">E259*F259+H259+J259+K259+L259+M259</f>
        <v>0</v>
      </c>
      <c r="O259" s="36"/>
      <c r="P259" s="36" t="n">
        <v>1</v>
      </c>
      <c r="Q259" s="31" t="n">
        <v>36</v>
      </c>
      <c r="R259" s="31"/>
      <c r="S259" s="31"/>
      <c r="T259" s="31"/>
      <c r="U259" s="31"/>
      <c r="V259" s="31"/>
      <c r="W259" s="31"/>
      <c r="X259" s="31"/>
      <c r="Y259" s="31"/>
      <c r="Z259" s="36" t="n">
        <f aca="false">P259*Q259+S259+U259+V259+W259+X259+Y259</f>
        <v>36</v>
      </c>
      <c r="AA259" s="36" t="n">
        <f aca="false">N259+Z259</f>
        <v>36</v>
      </c>
      <c r="AB259" s="73" t="s">
        <v>109</v>
      </c>
      <c r="AC259" s="31"/>
      <c r="AD259" s="31"/>
      <c r="AE259" s="36" t="n">
        <f aca="false">P259*Q259</f>
        <v>36</v>
      </c>
      <c r="AF259" s="38" t="n">
        <f aca="false">AA259-L259-M259-W259-X259</f>
        <v>36</v>
      </c>
      <c r="AG259" s="39" t="str">
        <f aca="false">AB259</f>
        <v>Устинов М.Ю.</v>
      </c>
      <c r="AH259" s="39" t="str">
        <f aca="false">C259</f>
        <v>3ОСАТ9-7а ВБ</v>
      </c>
      <c r="AI259" s="40" t="str">
        <f aca="false">B259</f>
        <v>11</v>
      </c>
      <c r="AJ259" s="39" t="str">
        <f aca="false">CONCATENATE(A259," ",D259)</f>
        <v>УП.02 Учебная практика</v>
      </c>
      <c r="AK259" s="39" t="n">
        <f aca="false">E259*F259+P259*Q259+H259+J259+S259+U259</f>
        <v>36</v>
      </c>
      <c r="AL259" s="39" t="n">
        <f aca="false">L259+W259</f>
        <v>0</v>
      </c>
      <c r="AM259" s="39" t="n">
        <f aca="false">M259+X259</f>
        <v>0</v>
      </c>
      <c r="AN259" s="39" t="n">
        <f aca="false">Y259</f>
        <v>0</v>
      </c>
      <c r="AO259" s="39" t="n">
        <f aca="false">SUM(AK259:AN259)</f>
        <v>36</v>
      </c>
      <c r="AP259" s="41" t="n">
        <f aca="false">K259+V259</f>
        <v>0</v>
      </c>
    </row>
    <row r="260" s="42" customFormat="true" ht="16.5" hidden="true" customHeight="true" outlineLevel="0" collapsed="false">
      <c r="A260" s="77" t="s">
        <v>154</v>
      </c>
      <c r="B260" s="30" t="s">
        <v>119</v>
      </c>
      <c r="C260" s="31" t="s">
        <v>120</v>
      </c>
      <c r="D260" s="64" t="s">
        <v>108</v>
      </c>
      <c r="E260" s="31" t="n">
        <v>12</v>
      </c>
      <c r="F260" s="31"/>
      <c r="G260" s="31"/>
      <c r="H260" s="31"/>
      <c r="I260" s="31"/>
      <c r="J260" s="31"/>
      <c r="K260" s="31"/>
      <c r="L260" s="31"/>
      <c r="M260" s="31"/>
      <c r="N260" s="33" t="n">
        <f aca="false">E260*F260+H260+J260+K260+L260+M260</f>
        <v>0</v>
      </c>
      <c r="O260" s="36"/>
      <c r="P260" s="36" t="n">
        <v>1</v>
      </c>
      <c r="Q260" s="31" t="n">
        <v>36</v>
      </c>
      <c r="R260" s="31"/>
      <c r="S260" s="31"/>
      <c r="T260" s="31"/>
      <c r="U260" s="31"/>
      <c r="V260" s="31"/>
      <c r="W260" s="31"/>
      <c r="X260" s="31"/>
      <c r="Y260" s="31"/>
      <c r="Z260" s="36" t="n">
        <f aca="false">P260*Q260+S260+U260+V260+W260+X260+Y260</f>
        <v>36</v>
      </c>
      <c r="AA260" s="36" t="n">
        <f aca="false">N260+Z260</f>
        <v>36</v>
      </c>
      <c r="AB260" s="73" t="s">
        <v>110</v>
      </c>
      <c r="AC260" s="31"/>
      <c r="AD260" s="31"/>
      <c r="AE260" s="36"/>
      <c r="AF260" s="38"/>
      <c r="AG260" s="39" t="str">
        <f aca="false">AB260</f>
        <v>Кожуханцев С.Б.</v>
      </c>
      <c r="AH260" s="39" t="str">
        <f aca="false">C260</f>
        <v>3ОСАТ9-7б ВБ</v>
      </c>
      <c r="AI260" s="40" t="str">
        <f aca="false">B260</f>
        <v>9</v>
      </c>
      <c r="AJ260" s="39" t="str">
        <f aca="false">CONCATENATE(A260," ",D260)</f>
        <v>УП.02 Учебная практика</v>
      </c>
      <c r="AK260" s="39" t="n">
        <f aca="false">E260*F260+P260*Q260+H260+J260+S260+U260</f>
        <v>36</v>
      </c>
      <c r="AL260" s="39" t="n">
        <f aca="false">L260+W260</f>
        <v>0</v>
      </c>
      <c r="AM260" s="39" t="n">
        <f aca="false">M260+X260</f>
        <v>0</v>
      </c>
      <c r="AN260" s="39" t="n">
        <f aca="false">Y260</f>
        <v>0</v>
      </c>
      <c r="AO260" s="39" t="n">
        <f aca="false">SUM(AK260:AN260)</f>
        <v>36</v>
      </c>
      <c r="AP260" s="41" t="n">
        <f aca="false">K260+V260</f>
        <v>0</v>
      </c>
    </row>
    <row r="261" s="42" customFormat="true" ht="16.5" hidden="true" customHeight="true" outlineLevel="0" collapsed="false">
      <c r="A261" s="77" t="s">
        <v>155</v>
      </c>
      <c r="B261" s="30" t="s">
        <v>122</v>
      </c>
      <c r="C261" s="31" t="s">
        <v>123</v>
      </c>
      <c r="D261" s="64" t="s">
        <v>140</v>
      </c>
      <c r="E261" s="31" t="n">
        <v>12</v>
      </c>
      <c r="F261" s="31"/>
      <c r="G261" s="31"/>
      <c r="H261" s="31"/>
      <c r="I261" s="31"/>
      <c r="J261" s="31"/>
      <c r="K261" s="31"/>
      <c r="L261" s="31"/>
      <c r="M261" s="31"/>
      <c r="N261" s="33" t="n">
        <f aca="false">E261*F261+H261+J261+K261+L261+M261</f>
        <v>0</v>
      </c>
      <c r="O261" s="36"/>
      <c r="P261" s="36" t="n">
        <v>4</v>
      </c>
      <c r="Q261" s="31" t="n">
        <v>9</v>
      </c>
      <c r="R261" s="31"/>
      <c r="S261" s="31"/>
      <c r="T261" s="31"/>
      <c r="U261" s="31"/>
      <c r="V261" s="31"/>
      <c r="W261" s="31"/>
      <c r="X261" s="31"/>
      <c r="Y261" s="31"/>
      <c r="Z261" s="36" t="n">
        <f aca="false">P261*Q261+S261+U261+V261+W261+X261+Y261</f>
        <v>36</v>
      </c>
      <c r="AA261" s="36" t="n">
        <f aca="false">N261+Z261</f>
        <v>36</v>
      </c>
      <c r="AB261" s="36" t="s">
        <v>141</v>
      </c>
      <c r="AC261" s="31"/>
      <c r="AD261" s="31"/>
      <c r="AE261" s="36" t="n">
        <f aca="false">P261*Q261</f>
        <v>36</v>
      </c>
      <c r="AF261" s="38" t="n">
        <f aca="false">AA261-L261-M261-W261-X261</f>
        <v>36</v>
      </c>
      <c r="AG261" s="39" t="str">
        <f aca="false">AB261</f>
        <v>Османов Э.З.</v>
      </c>
      <c r="AH261" s="39" t="str">
        <f aca="false">C261</f>
        <v>3ОСАТ9-7 ВБ</v>
      </c>
      <c r="AI261" s="40" t="str">
        <f aca="false">B261</f>
        <v>20</v>
      </c>
      <c r="AJ261" s="39" t="str">
        <f aca="false">CONCATENATE(A261," ",D261)</f>
        <v>ПП.02 Производственная практика (по профилю специальности)</v>
      </c>
      <c r="AK261" s="39" t="n">
        <f aca="false">E261*F261+P261*Q261+H261+J261+S261+U261</f>
        <v>36</v>
      </c>
      <c r="AL261" s="39" t="n">
        <f aca="false">L261+W261</f>
        <v>0</v>
      </c>
      <c r="AM261" s="39" t="n">
        <f aca="false">M261+X261</f>
        <v>0</v>
      </c>
      <c r="AN261" s="39" t="n">
        <f aca="false">Y261</f>
        <v>0</v>
      </c>
      <c r="AO261" s="39" t="n">
        <f aca="false">SUM(AK261:AN261)</f>
        <v>36</v>
      </c>
      <c r="AP261" s="41" t="n">
        <f aca="false">K261+V261</f>
        <v>0</v>
      </c>
    </row>
    <row r="262" s="42" customFormat="true" ht="16.5" hidden="true" customHeight="true" outlineLevel="0" collapsed="false">
      <c r="A262" s="77" t="s">
        <v>155</v>
      </c>
      <c r="B262" s="30" t="s">
        <v>122</v>
      </c>
      <c r="C262" s="31" t="s">
        <v>123</v>
      </c>
      <c r="D262" s="64" t="s">
        <v>140</v>
      </c>
      <c r="E262" s="31" t="n">
        <v>12</v>
      </c>
      <c r="F262" s="31"/>
      <c r="G262" s="31"/>
      <c r="H262" s="31"/>
      <c r="I262" s="31"/>
      <c r="J262" s="31"/>
      <c r="K262" s="31"/>
      <c r="L262" s="31"/>
      <c r="M262" s="31"/>
      <c r="N262" s="33" t="n">
        <f aca="false">E262*F262+H262+J262+K262+L262+M262</f>
        <v>0</v>
      </c>
      <c r="O262" s="36"/>
      <c r="P262" s="36" t="n">
        <v>4</v>
      </c>
      <c r="Q262" s="31" t="n">
        <v>9</v>
      </c>
      <c r="R262" s="31"/>
      <c r="S262" s="31"/>
      <c r="T262" s="31"/>
      <c r="U262" s="31"/>
      <c r="V262" s="31"/>
      <c r="W262" s="31"/>
      <c r="X262" s="31"/>
      <c r="Y262" s="31"/>
      <c r="Z262" s="36" t="n">
        <f aca="false">P262*Q262+S262+U262+V262+W262+X262+Y262</f>
        <v>36</v>
      </c>
      <c r="AA262" s="36" t="n">
        <f aca="false">N262+Z262</f>
        <v>36</v>
      </c>
      <c r="AB262" s="36" t="s">
        <v>87</v>
      </c>
      <c r="AC262" s="31"/>
      <c r="AD262" s="31"/>
      <c r="AE262" s="36" t="n">
        <f aca="false">P262*Q262</f>
        <v>36</v>
      </c>
      <c r="AF262" s="38" t="n">
        <f aca="false">AA262-L262-M262-W262-X262</f>
        <v>36</v>
      </c>
      <c r="AG262" s="39" t="str">
        <f aca="false">AB262</f>
        <v>Галкина М.В.</v>
      </c>
      <c r="AH262" s="39" t="str">
        <f aca="false">C262</f>
        <v>3ОСАТ9-7 ВБ</v>
      </c>
      <c r="AI262" s="40" t="str">
        <f aca="false">B262</f>
        <v>20</v>
      </c>
      <c r="AJ262" s="39" t="str">
        <f aca="false">CONCATENATE(A262," ",D262)</f>
        <v>ПП.02 Производственная практика (по профилю специальности)</v>
      </c>
      <c r="AK262" s="39" t="n">
        <f aca="false">E262*F262+P262*Q262+H262+J262+S262+U262</f>
        <v>36</v>
      </c>
      <c r="AL262" s="39" t="n">
        <f aca="false">L262+W262</f>
        <v>0</v>
      </c>
      <c r="AM262" s="39" t="n">
        <f aca="false">M262+X262</f>
        <v>0</v>
      </c>
      <c r="AN262" s="39" t="n">
        <f aca="false">Y262</f>
        <v>0</v>
      </c>
      <c r="AO262" s="39" t="n">
        <f aca="false">SUM(AK262:AN262)</f>
        <v>36</v>
      </c>
      <c r="AP262" s="41" t="n">
        <f aca="false">K262+V262</f>
        <v>0</v>
      </c>
    </row>
    <row r="263" s="42" customFormat="true" ht="16.5" hidden="true" customHeight="true" outlineLevel="0" collapsed="false">
      <c r="A263" s="77" t="s">
        <v>155</v>
      </c>
      <c r="B263" s="30" t="s">
        <v>122</v>
      </c>
      <c r="C263" s="31" t="s">
        <v>123</v>
      </c>
      <c r="D263" s="64" t="s">
        <v>140</v>
      </c>
      <c r="E263" s="31" t="n">
        <v>12</v>
      </c>
      <c r="F263" s="31"/>
      <c r="G263" s="31"/>
      <c r="H263" s="31"/>
      <c r="I263" s="31"/>
      <c r="J263" s="31"/>
      <c r="K263" s="31"/>
      <c r="L263" s="31"/>
      <c r="M263" s="31"/>
      <c r="N263" s="33" t="n">
        <f aca="false">E263*F263+H263+J263+K263+L263+M263</f>
        <v>0</v>
      </c>
      <c r="O263" s="36"/>
      <c r="P263" s="36" t="n">
        <v>4</v>
      </c>
      <c r="Q263" s="31" t="n">
        <v>9</v>
      </c>
      <c r="R263" s="31"/>
      <c r="S263" s="31"/>
      <c r="T263" s="31"/>
      <c r="U263" s="31"/>
      <c r="V263" s="31"/>
      <c r="W263" s="31"/>
      <c r="X263" s="31"/>
      <c r="Y263" s="31"/>
      <c r="Z263" s="36" t="n">
        <f aca="false">P263*Q263+S263+U263+V263+W263+X263+Y263</f>
        <v>36</v>
      </c>
      <c r="AA263" s="36" t="n">
        <f aca="false">N263+Z263</f>
        <v>36</v>
      </c>
      <c r="AB263" s="36" t="s">
        <v>142</v>
      </c>
      <c r="AC263" s="31"/>
      <c r="AD263" s="31"/>
      <c r="AE263" s="36" t="n">
        <f aca="false">P263*Q263</f>
        <v>36</v>
      </c>
      <c r="AF263" s="38" t="n">
        <f aca="false">AA263-L263-M263-W263-X263</f>
        <v>36</v>
      </c>
      <c r="AG263" s="39" t="str">
        <f aca="false">AB263</f>
        <v>Летникова Е.В.</v>
      </c>
      <c r="AH263" s="39" t="str">
        <f aca="false">C263</f>
        <v>3ОСАТ9-7 ВБ</v>
      </c>
      <c r="AI263" s="40" t="str">
        <f aca="false">B263</f>
        <v>20</v>
      </c>
      <c r="AJ263" s="39" t="str">
        <f aca="false">CONCATENATE(A263," ",D263)</f>
        <v>ПП.02 Производственная практика (по профилю специальности)</v>
      </c>
      <c r="AK263" s="39" t="n">
        <f aca="false">E263*F263+P263*Q263+H263+J263+S263+U263</f>
        <v>36</v>
      </c>
      <c r="AL263" s="39" t="n">
        <f aca="false">L263+W263</f>
        <v>0</v>
      </c>
      <c r="AM263" s="39" t="n">
        <f aca="false">M263+X263</f>
        <v>0</v>
      </c>
      <c r="AN263" s="39" t="n">
        <f aca="false">Y263</f>
        <v>0</v>
      </c>
      <c r="AO263" s="39" t="n">
        <f aca="false">SUM(AK263:AN263)</f>
        <v>36</v>
      </c>
      <c r="AP263" s="41" t="n">
        <f aca="false">K263+V263</f>
        <v>0</v>
      </c>
    </row>
    <row r="264" s="42" customFormat="true" ht="16.5" hidden="true" customHeight="true" outlineLevel="0" collapsed="false">
      <c r="A264" s="77" t="s">
        <v>155</v>
      </c>
      <c r="B264" s="30" t="s">
        <v>122</v>
      </c>
      <c r="C264" s="31" t="s">
        <v>123</v>
      </c>
      <c r="D264" s="64" t="s">
        <v>140</v>
      </c>
      <c r="E264" s="31" t="n">
        <v>12</v>
      </c>
      <c r="F264" s="31"/>
      <c r="G264" s="31"/>
      <c r="H264" s="31"/>
      <c r="I264" s="31"/>
      <c r="J264" s="31"/>
      <c r="K264" s="31"/>
      <c r="L264" s="31"/>
      <c r="M264" s="31"/>
      <c r="N264" s="33" t="n">
        <f aca="false">E264*F264+H264+J264+K264+L264+M264</f>
        <v>0</v>
      </c>
      <c r="O264" s="36"/>
      <c r="P264" s="36" t="n">
        <v>4</v>
      </c>
      <c r="Q264" s="31" t="n">
        <v>9</v>
      </c>
      <c r="R264" s="31"/>
      <c r="S264" s="31"/>
      <c r="T264" s="31"/>
      <c r="U264" s="31"/>
      <c r="V264" s="31"/>
      <c r="W264" s="31"/>
      <c r="X264" s="31"/>
      <c r="Y264" s="31"/>
      <c r="Z264" s="36" t="n">
        <f aca="false">P264*Q264+S264+U264+V264+W264+X264+Y264</f>
        <v>36</v>
      </c>
      <c r="AA264" s="36" t="n">
        <f aca="false">N264+Z264</f>
        <v>36</v>
      </c>
      <c r="AB264" s="36" t="s">
        <v>143</v>
      </c>
      <c r="AC264" s="31"/>
      <c r="AD264" s="31"/>
      <c r="AE264" s="36" t="n">
        <f aca="false">P264*Q264</f>
        <v>36</v>
      </c>
      <c r="AF264" s="38" t="n">
        <f aca="false">AA264-L264-M264-W264-X264</f>
        <v>36</v>
      </c>
      <c r="AG264" s="39" t="str">
        <f aca="false">AB264</f>
        <v>вак. ПП</v>
      </c>
      <c r="AH264" s="39" t="str">
        <f aca="false">C264</f>
        <v>3ОСАТ9-7 ВБ</v>
      </c>
      <c r="AI264" s="40" t="str">
        <f aca="false">B264</f>
        <v>20</v>
      </c>
      <c r="AJ264" s="39" t="str">
        <f aca="false">CONCATENATE(A264," ",D264)</f>
        <v>ПП.02 Производственная практика (по профилю специальности)</v>
      </c>
      <c r="AK264" s="39" t="n">
        <f aca="false">E264*F264+P264*Q264+H264+J264+S264+U264</f>
        <v>36</v>
      </c>
      <c r="AL264" s="39" t="n">
        <f aca="false">L264+W264</f>
        <v>0</v>
      </c>
      <c r="AM264" s="39" t="n">
        <f aca="false">M264+X264</f>
        <v>0</v>
      </c>
      <c r="AN264" s="39" t="n">
        <f aca="false">Y264</f>
        <v>0</v>
      </c>
      <c r="AO264" s="39" t="n">
        <f aca="false">SUM(AK264:AN264)</f>
        <v>36</v>
      </c>
      <c r="AP264" s="41" t="n">
        <f aca="false">K264+V264</f>
        <v>0</v>
      </c>
    </row>
    <row r="265" s="42" customFormat="true" ht="16.5" hidden="true" customHeight="true" outlineLevel="0" collapsed="false">
      <c r="A265" s="77" t="s">
        <v>156</v>
      </c>
      <c r="B265" s="30" t="s">
        <v>122</v>
      </c>
      <c r="C265" s="31" t="s">
        <v>123</v>
      </c>
      <c r="D265" s="64" t="s">
        <v>145</v>
      </c>
      <c r="E265" s="31" t="n">
        <v>12</v>
      </c>
      <c r="F265" s="31"/>
      <c r="G265" s="31"/>
      <c r="H265" s="31"/>
      <c r="I265" s="31"/>
      <c r="J265" s="31"/>
      <c r="K265" s="31"/>
      <c r="L265" s="31"/>
      <c r="M265" s="31"/>
      <c r="N265" s="33" t="n">
        <f aca="false">E265*F265+H265+J265+K265+L265+M265</f>
        <v>0</v>
      </c>
      <c r="O265" s="36"/>
      <c r="P265" s="36" t="n">
        <v>17</v>
      </c>
      <c r="Q265" s="31"/>
      <c r="R265" s="31"/>
      <c r="S265" s="31"/>
      <c r="T265" s="31"/>
      <c r="U265" s="31"/>
      <c r="V265" s="31"/>
      <c r="W265" s="31"/>
      <c r="X265" s="31" t="n">
        <v>24</v>
      </c>
      <c r="Y265" s="31"/>
      <c r="Z265" s="36" t="n">
        <f aca="false">P265*Q265+S265+U265+V265+W265+X265+Y265</f>
        <v>24</v>
      </c>
      <c r="AA265" s="36" t="n">
        <f aca="false">N265+Z265</f>
        <v>24</v>
      </c>
      <c r="AB265" s="36" t="s">
        <v>146</v>
      </c>
      <c r="AC265" s="31"/>
      <c r="AD265" s="31"/>
      <c r="AE265" s="36" t="n">
        <f aca="false">P265*Q265</f>
        <v>0</v>
      </c>
      <c r="AF265" s="38" t="n">
        <f aca="false">AA265-L265-M265-W265-X265</f>
        <v>0</v>
      </c>
      <c r="AG265" s="39" t="str">
        <f aca="false">AB265</f>
        <v>вак. ДЭ</v>
      </c>
      <c r="AH265" s="39" t="str">
        <f aca="false">C265</f>
        <v>3ОСАТ9-7 ВБ</v>
      </c>
      <c r="AI265" s="40" t="str">
        <f aca="false">B265</f>
        <v>20</v>
      </c>
      <c r="AJ265" s="39" t="str">
        <f aca="false">CONCATENATE(A265," ",D265)</f>
        <v>ДЭ.02 Демонстрационный экзамен по модулю</v>
      </c>
      <c r="AK265" s="39" t="n">
        <f aca="false">E265*F265+P265*Q265+H265+J265+S265+U265</f>
        <v>0</v>
      </c>
      <c r="AL265" s="39" t="n">
        <f aca="false">L265+W265</f>
        <v>0</v>
      </c>
      <c r="AM265" s="39" t="n">
        <f aca="false">M265+X265</f>
        <v>24</v>
      </c>
      <c r="AN265" s="39" t="n">
        <f aca="false">Y265</f>
        <v>0</v>
      </c>
      <c r="AO265" s="39" t="n">
        <f aca="false">SUM(AK265:AN265)</f>
        <v>24</v>
      </c>
      <c r="AP265" s="41" t="n">
        <f aca="false">K265+V265</f>
        <v>0</v>
      </c>
    </row>
    <row r="266" s="42" customFormat="true" ht="16.5" hidden="true" customHeight="true" outlineLevel="0" collapsed="false">
      <c r="A266" s="77" t="s">
        <v>157</v>
      </c>
      <c r="B266" s="30" t="s">
        <v>122</v>
      </c>
      <c r="C266" s="31" t="s">
        <v>123</v>
      </c>
      <c r="D266" s="64" t="s">
        <v>158</v>
      </c>
      <c r="E266" s="31" t="n">
        <v>12</v>
      </c>
      <c r="F266" s="31"/>
      <c r="G266" s="31"/>
      <c r="H266" s="31"/>
      <c r="I266" s="31"/>
      <c r="J266" s="31"/>
      <c r="K266" s="31"/>
      <c r="L266" s="31"/>
      <c r="M266" s="31"/>
      <c r="N266" s="33" t="n">
        <f aca="false">E266*F266+H266+J266+K266+L266+M266</f>
        <v>0</v>
      </c>
      <c r="O266" s="36"/>
      <c r="P266" s="36" t="n">
        <v>17</v>
      </c>
      <c r="Q266" s="31" t="n">
        <v>4</v>
      </c>
      <c r="R266" s="31" t="n">
        <v>60</v>
      </c>
      <c r="S266" s="31"/>
      <c r="T266" s="31" t="n">
        <v>28</v>
      </c>
      <c r="U266" s="31"/>
      <c r="V266" s="31"/>
      <c r="W266" s="31" t="n">
        <v>4</v>
      </c>
      <c r="X266" s="31"/>
      <c r="Y266" s="31"/>
      <c r="Z266" s="36" t="n">
        <f aca="false">P266*Q266+S266+U266+V266+W266+X266+Y266</f>
        <v>72</v>
      </c>
      <c r="AA266" s="36" t="n">
        <f aca="false">N266+Z266</f>
        <v>72</v>
      </c>
      <c r="AB266" s="74" t="s">
        <v>102</v>
      </c>
      <c r="AC266" s="31" t="s">
        <v>159</v>
      </c>
      <c r="AD266" s="31"/>
      <c r="AE266" s="36" t="n">
        <f aca="false">P266*Q266</f>
        <v>68</v>
      </c>
      <c r="AF266" s="38" t="n">
        <f aca="false">AA266-L266-M266-W266-X266</f>
        <v>68</v>
      </c>
      <c r="AG266" s="39" t="str">
        <f aca="false">AB266</f>
        <v>Желтиков В.К.</v>
      </c>
      <c r="AH266" s="39" t="str">
        <f aca="false">C266</f>
        <v>3ОСАТ9-7 ВБ</v>
      </c>
      <c r="AI266" s="40" t="str">
        <f aca="false">B266</f>
        <v>20</v>
      </c>
      <c r="AJ266" s="39" t="str">
        <f aca="false">CONCATENATE(A266," ",D266)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266" s="39" t="n">
        <f aca="false">E266*F266+P266*Q266+H266+J266+S266+U266</f>
        <v>68</v>
      </c>
      <c r="AL266" s="39" t="n">
        <f aca="false">L266+W266</f>
        <v>4</v>
      </c>
      <c r="AM266" s="39" t="n">
        <f aca="false">M266+X266</f>
        <v>0</v>
      </c>
      <c r="AN266" s="39" t="n">
        <f aca="false">Y266</f>
        <v>0</v>
      </c>
      <c r="AO266" s="39" t="n">
        <f aca="false">SUM(AK266:AN266)</f>
        <v>72</v>
      </c>
      <c r="AP266" s="41" t="n">
        <f aca="false">K266+V266</f>
        <v>0</v>
      </c>
    </row>
    <row r="267" s="42" customFormat="true" ht="16.5" hidden="true" customHeight="true" outlineLevel="0" collapsed="false">
      <c r="A267" s="78" t="s">
        <v>160</v>
      </c>
      <c r="B267" s="30" t="s">
        <v>122</v>
      </c>
      <c r="C267" s="31" t="s">
        <v>123</v>
      </c>
      <c r="D267" s="79" t="s">
        <v>161</v>
      </c>
      <c r="E267" s="31" t="n">
        <v>12</v>
      </c>
      <c r="F267" s="31"/>
      <c r="G267" s="31"/>
      <c r="H267" s="31"/>
      <c r="I267" s="31"/>
      <c r="J267" s="31"/>
      <c r="K267" s="31"/>
      <c r="L267" s="31"/>
      <c r="M267" s="31"/>
      <c r="N267" s="33" t="n">
        <f aca="false">E267*F267+H267+J267+K267+L267+M267</f>
        <v>0</v>
      </c>
      <c r="O267" s="36"/>
      <c r="P267" s="36" t="n">
        <v>17</v>
      </c>
      <c r="Q267" s="31" t="n">
        <v>4</v>
      </c>
      <c r="R267" s="31" t="n">
        <v>80</v>
      </c>
      <c r="S267" s="31"/>
      <c r="T267" s="31" t="n">
        <v>30</v>
      </c>
      <c r="U267" s="31"/>
      <c r="V267" s="31"/>
      <c r="W267" s="31" t="n">
        <v>5</v>
      </c>
      <c r="X267" s="31"/>
      <c r="Y267" s="31"/>
      <c r="Z267" s="36" t="n">
        <f aca="false">P267*Q267+S267+U267+V267+W267+X267+Y267</f>
        <v>73</v>
      </c>
      <c r="AA267" s="36" t="n">
        <f aca="false">N267+Z267</f>
        <v>73</v>
      </c>
      <c r="AB267" s="74" t="s">
        <v>75</v>
      </c>
      <c r="AC267" s="31" t="s">
        <v>159</v>
      </c>
      <c r="AD267" s="31"/>
      <c r="AE267" s="36" t="n">
        <f aca="false">P267*Q267</f>
        <v>68</v>
      </c>
      <c r="AF267" s="38" t="n">
        <f aca="false">AA267-L267-M267-W267-X267</f>
        <v>68</v>
      </c>
      <c r="AG267" s="39" t="str">
        <f aca="false">AB267</f>
        <v>Маркушев М.Ю.</v>
      </c>
      <c r="AH267" s="39" t="str">
        <f aca="false">C267</f>
        <v>3ОСАТ9-7 ВБ</v>
      </c>
      <c r="AI267" s="40" t="str">
        <f aca="false">B267</f>
        <v>20</v>
      </c>
      <c r="AJ267" s="39" t="str">
        <f aca="false">CONCATENATE(A267," ",D267)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267" s="39" t="n">
        <f aca="false">E267*F267+P267*Q267+H267+J267+S267+U267</f>
        <v>68</v>
      </c>
      <c r="AL267" s="39" t="n">
        <f aca="false">L267+W267</f>
        <v>5</v>
      </c>
      <c r="AM267" s="39" t="n">
        <f aca="false">M267+X267</f>
        <v>0</v>
      </c>
      <c r="AN267" s="39" t="n">
        <f aca="false">Y267</f>
        <v>0</v>
      </c>
      <c r="AO267" s="39" t="n">
        <f aca="false">SUM(AK267:AN267)</f>
        <v>73</v>
      </c>
      <c r="AP267" s="41" t="n">
        <f aca="false">K267+V267</f>
        <v>0</v>
      </c>
    </row>
    <row r="268" s="42" customFormat="true" ht="16.5" hidden="true" customHeight="true" outlineLevel="0" collapsed="false">
      <c r="A268" s="78" t="s">
        <v>162</v>
      </c>
      <c r="B268" s="30" t="s">
        <v>122</v>
      </c>
      <c r="C268" s="31" t="s">
        <v>123</v>
      </c>
      <c r="D268" s="79" t="s">
        <v>163</v>
      </c>
      <c r="E268" s="31" t="n">
        <v>3</v>
      </c>
      <c r="F268" s="31" t="n">
        <v>18</v>
      </c>
      <c r="G268" s="31"/>
      <c r="H268" s="31"/>
      <c r="I268" s="31"/>
      <c r="J268" s="31"/>
      <c r="K268" s="31"/>
      <c r="L268" s="31"/>
      <c r="M268" s="31"/>
      <c r="N268" s="33" t="n">
        <f aca="false">E268*F268+H268+J268+K268+L268+M268</f>
        <v>54</v>
      </c>
      <c r="O268" s="36"/>
      <c r="P268" s="36"/>
      <c r="Q268" s="31"/>
      <c r="R268" s="31"/>
      <c r="S268" s="31"/>
      <c r="T268" s="31"/>
      <c r="U268" s="31"/>
      <c r="V268" s="31"/>
      <c r="W268" s="31"/>
      <c r="X268" s="31"/>
      <c r="Y268" s="31"/>
      <c r="Z268" s="36" t="n">
        <f aca="false">P268*Q268+S268+U268+V268+W268+X268+Y268</f>
        <v>0</v>
      </c>
      <c r="AA268" s="36" t="n">
        <f aca="false">N268+Z268</f>
        <v>54</v>
      </c>
      <c r="AB268" s="36" t="s">
        <v>142</v>
      </c>
      <c r="AC268" s="31"/>
      <c r="AD268" s="31"/>
      <c r="AE268" s="36" t="n">
        <f aca="false">P268*Q268</f>
        <v>0</v>
      </c>
      <c r="AF268" s="38" t="n">
        <f aca="false">AA268-L268-M268-W268-X268</f>
        <v>54</v>
      </c>
      <c r="AG268" s="39" t="str">
        <f aca="false">AB268</f>
        <v>Летникова Е.В.</v>
      </c>
      <c r="AH268" s="39" t="str">
        <f aca="false">C268</f>
        <v>3ОСАТ9-7 ВБ</v>
      </c>
      <c r="AI268" s="40" t="str">
        <f aca="false">B268</f>
        <v>20</v>
      </c>
      <c r="AJ268" s="39" t="str">
        <f aca="false">CONCATENATE(A268," ",D268)</f>
        <v>ПП.05 Производственная практика</v>
      </c>
      <c r="AK268" s="39" t="n">
        <f aca="false">E268*F268+P268*Q268+H268+J268+S268+U268</f>
        <v>54</v>
      </c>
      <c r="AL268" s="39" t="n">
        <f aca="false">L268+W268</f>
        <v>0</v>
      </c>
      <c r="AM268" s="39" t="n">
        <f aca="false">M268+X268</f>
        <v>0</v>
      </c>
      <c r="AN268" s="39" t="n">
        <f aca="false">Y268</f>
        <v>0</v>
      </c>
      <c r="AO268" s="39" t="n">
        <f aca="false">SUM(AK268:AN268)</f>
        <v>54</v>
      </c>
      <c r="AP268" s="41" t="n">
        <f aca="false">K268+V268</f>
        <v>0</v>
      </c>
    </row>
    <row r="269" s="42" customFormat="true" ht="16.5" hidden="true" customHeight="true" outlineLevel="0" collapsed="false">
      <c r="A269" s="78" t="s">
        <v>162</v>
      </c>
      <c r="B269" s="30" t="s">
        <v>122</v>
      </c>
      <c r="C269" s="31" t="s">
        <v>123</v>
      </c>
      <c r="D269" s="79" t="s">
        <v>163</v>
      </c>
      <c r="E269" s="31" t="n">
        <v>3</v>
      </c>
      <c r="F269" s="31" t="n">
        <v>18</v>
      </c>
      <c r="G269" s="31"/>
      <c r="H269" s="31"/>
      <c r="I269" s="31"/>
      <c r="J269" s="31"/>
      <c r="K269" s="31"/>
      <c r="L269" s="31"/>
      <c r="M269" s="31"/>
      <c r="N269" s="33" t="n">
        <f aca="false">E269*F269+H269+J269+K269+L269+M269</f>
        <v>54</v>
      </c>
      <c r="O269" s="36"/>
      <c r="P269" s="36"/>
      <c r="Q269" s="31"/>
      <c r="R269" s="31"/>
      <c r="S269" s="31"/>
      <c r="T269" s="31"/>
      <c r="U269" s="31"/>
      <c r="V269" s="31"/>
      <c r="W269" s="31"/>
      <c r="X269" s="31"/>
      <c r="Y269" s="31"/>
      <c r="Z269" s="36" t="n">
        <f aca="false">P269*Q269+S269+U269+V269+W269+X269+Y269</f>
        <v>0</v>
      </c>
      <c r="AA269" s="36" t="n">
        <f aca="false">N269+Z269</f>
        <v>54</v>
      </c>
      <c r="AB269" s="36" t="s">
        <v>143</v>
      </c>
      <c r="AC269" s="31"/>
      <c r="AD269" s="31"/>
      <c r="AE269" s="36" t="n">
        <f aca="false">P269*Q269</f>
        <v>0</v>
      </c>
      <c r="AF269" s="38" t="n">
        <f aca="false">AA269-L269-M269-W269-X269</f>
        <v>54</v>
      </c>
      <c r="AG269" s="39" t="str">
        <f aca="false">AB269</f>
        <v>вак. ПП</v>
      </c>
      <c r="AH269" s="39" t="str">
        <f aca="false">C269</f>
        <v>3ОСАТ9-7 ВБ</v>
      </c>
      <c r="AI269" s="40" t="str">
        <f aca="false">B269</f>
        <v>20</v>
      </c>
      <c r="AJ269" s="39" t="str">
        <f aca="false">CONCATENATE(A269," ",D269)</f>
        <v>ПП.05 Производственная практика</v>
      </c>
      <c r="AK269" s="39" t="n">
        <f aca="false">E269*F269+P269*Q269+H269+J269+S269+U269</f>
        <v>54</v>
      </c>
      <c r="AL269" s="39" t="n">
        <f aca="false">L269+W269</f>
        <v>0</v>
      </c>
      <c r="AM269" s="39" t="n">
        <f aca="false">M269+X269</f>
        <v>0</v>
      </c>
      <c r="AN269" s="39" t="n">
        <f aca="false">Y269</f>
        <v>0</v>
      </c>
      <c r="AO269" s="39" t="n">
        <f aca="false">SUM(AK269:AN269)</f>
        <v>54</v>
      </c>
      <c r="AP269" s="41" t="n">
        <f aca="false">K269+V269</f>
        <v>0</v>
      </c>
    </row>
    <row r="270" s="42" customFormat="true" ht="16.5" hidden="true" customHeight="true" outlineLevel="0" collapsed="false">
      <c r="A270" s="78" t="s">
        <v>164</v>
      </c>
      <c r="B270" s="30" t="s">
        <v>122</v>
      </c>
      <c r="C270" s="31" t="s">
        <v>123</v>
      </c>
      <c r="D270" s="79" t="s">
        <v>145</v>
      </c>
      <c r="E270" s="31"/>
      <c r="F270" s="31"/>
      <c r="G270" s="31"/>
      <c r="H270" s="31"/>
      <c r="I270" s="31"/>
      <c r="J270" s="31"/>
      <c r="K270" s="31"/>
      <c r="L270" s="31"/>
      <c r="M270" s="31" t="n">
        <v>24</v>
      </c>
      <c r="N270" s="33" t="n">
        <f aca="false">E270*F270+H270+J270+K270+L270+M270</f>
        <v>24</v>
      </c>
      <c r="O270" s="36"/>
      <c r="P270" s="36" t="n">
        <v>17</v>
      </c>
      <c r="Q270" s="31"/>
      <c r="R270" s="31"/>
      <c r="S270" s="31"/>
      <c r="T270" s="31"/>
      <c r="U270" s="31"/>
      <c r="V270" s="31"/>
      <c r="W270" s="31"/>
      <c r="X270" s="31"/>
      <c r="Y270" s="31"/>
      <c r="Z270" s="36" t="n">
        <f aca="false">P270*Q270+S270+U270+V270+W270+X270+Y270</f>
        <v>0</v>
      </c>
      <c r="AA270" s="36" t="n">
        <f aca="false">N270+Z270</f>
        <v>24</v>
      </c>
      <c r="AB270" s="36" t="s">
        <v>146</v>
      </c>
      <c r="AC270" s="31"/>
      <c r="AD270" s="31"/>
      <c r="AE270" s="36" t="n">
        <f aca="false">P270*Q270</f>
        <v>0</v>
      </c>
      <c r="AF270" s="38" t="n">
        <f aca="false">AA270-L270-M270-W270-X270</f>
        <v>0</v>
      </c>
      <c r="AG270" s="39" t="str">
        <f aca="false">AB270</f>
        <v>вак. ДЭ</v>
      </c>
      <c r="AH270" s="39" t="str">
        <f aca="false">C270</f>
        <v>3ОСАТ9-7 ВБ</v>
      </c>
      <c r="AI270" s="40" t="str">
        <f aca="false">B270</f>
        <v>20</v>
      </c>
      <c r="AJ270" s="39" t="str">
        <f aca="false">CONCATENATE(A270," ",D270)</f>
        <v>ДЭ.05 Демонстрационный экзамен по модулю</v>
      </c>
      <c r="AK270" s="39" t="n">
        <f aca="false">E270*F270+P270*Q270+H270+J270+S270+U270</f>
        <v>0</v>
      </c>
      <c r="AL270" s="39" t="n">
        <f aca="false">L270+W270</f>
        <v>0</v>
      </c>
      <c r="AM270" s="39" t="n">
        <f aca="false">M270+X270</f>
        <v>24</v>
      </c>
      <c r="AN270" s="39" t="n">
        <f aca="false">Y270</f>
        <v>0</v>
      </c>
      <c r="AO270" s="39" t="n">
        <f aca="false">SUM(AK270:AN270)</f>
        <v>24</v>
      </c>
      <c r="AP270" s="41" t="n">
        <f aca="false">K270+V270</f>
        <v>0</v>
      </c>
    </row>
    <row r="271" s="42" customFormat="true" ht="16.5" hidden="true" customHeight="true" outlineLevel="0" collapsed="false">
      <c r="A271" s="70" t="s">
        <v>113</v>
      </c>
      <c r="B271" s="30" t="s">
        <v>122</v>
      </c>
      <c r="C271" s="31" t="s">
        <v>123</v>
      </c>
      <c r="D271" s="79" t="s">
        <v>114</v>
      </c>
      <c r="E271" s="31"/>
      <c r="F271" s="31"/>
      <c r="G271" s="31"/>
      <c r="H271" s="31" t="n">
        <v>8</v>
      </c>
      <c r="I271" s="31"/>
      <c r="J271" s="31"/>
      <c r="K271" s="31"/>
      <c r="L271" s="31"/>
      <c r="M271" s="31"/>
      <c r="N271" s="33" t="n">
        <f aca="false">E271*F271+H271+J271+K271+L271+M271</f>
        <v>8</v>
      </c>
      <c r="O271" s="36"/>
      <c r="P271" s="36" t="n">
        <v>17</v>
      </c>
      <c r="Q271" s="31"/>
      <c r="R271" s="31"/>
      <c r="S271" s="31"/>
      <c r="T271" s="31"/>
      <c r="U271" s="31"/>
      <c r="V271" s="31"/>
      <c r="W271" s="31"/>
      <c r="X271" s="31"/>
      <c r="Y271" s="31"/>
      <c r="Z271" s="36" t="n">
        <f aca="false">P271*Q271+S271+U271+V271+W271+X271+Y271</f>
        <v>0</v>
      </c>
      <c r="AA271" s="36" t="n">
        <f aca="false">N271+Z271</f>
        <v>8</v>
      </c>
      <c r="AB271" s="36" t="s">
        <v>165</v>
      </c>
      <c r="AC271" s="31"/>
      <c r="AD271" s="31"/>
      <c r="AE271" s="36" t="n">
        <f aca="false">P271*Q271</f>
        <v>0</v>
      </c>
      <c r="AF271" s="38" t="n">
        <f aca="false">AA271-L271-M271-W271-X271</f>
        <v>8</v>
      </c>
      <c r="AG271" s="39" t="str">
        <f aca="false">AB271</f>
        <v>Коршунова Т.Л.</v>
      </c>
      <c r="AH271" s="39" t="str">
        <f aca="false">C271</f>
        <v>3ОСАТ9-7 ВБ</v>
      </c>
      <c r="AI271" s="40" t="str">
        <f aca="false">B271</f>
        <v>20</v>
      </c>
      <c r="AJ271" s="39" t="str">
        <f aca="false">CONCATENATE(A271," ",D271)</f>
        <v>ВнеУр Разговоры о важном</v>
      </c>
      <c r="AK271" s="39" t="n">
        <f aca="false">E271*F271+P271*Q271+H271+J271+S271+U271</f>
        <v>8</v>
      </c>
      <c r="AL271" s="39" t="n">
        <f aca="false">L271+W271</f>
        <v>0</v>
      </c>
      <c r="AM271" s="39" t="n">
        <f aca="false">M271+X271</f>
        <v>0</v>
      </c>
      <c r="AN271" s="39" t="n">
        <f aca="false">Y271</f>
        <v>0</v>
      </c>
      <c r="AO271" s="39" t="n">
        <f aca="false">SUM(AK271:AN271)</f>
        <v>8</v>
      </c>
      <c r="AP271" s="41" t="n">
        <f aca="false">K271+V271</f>
        <v>0</v>
      </c>
    </row>
    <row r="272" s="42" customFormat="true" ht="16.5" hidden="true" customHeight="true" outlineLevel="0" collapsed="false">
      <c r="A272" s="70" t="s">
        <v>113</v>
      </c>
      <c r="B272" s="30" t="s">
        <v>122</v>
      </c>
      <c r="C272" s="31" t="s">
        <v>123</v>
      </c>
      <c r="D272" s="79" t="s">
        <v>114</v>
      </c>
      <c r="E272" s="31"/>
      <c r="F272" s="31"/>
      <c r="G272" s="31"/>
      <c r="H272" s="31" t="n">
        <v>9</v>
      </c>
      <c r="I272" s="31"/>
      <c r="J272" s="31"/>
      <c r="K272" s="31"/>
      <c r="L272" s="31"/>
      <c r="M272" s="31"/>
      <c r="N272" s="33" t="n">
        <f aca="false">E272*F272+H272+J272+K272+L272+M272</f>
        <v>9</v>
      </c>
      <c r="O272" s="36"/>
      <c r="P272" s="36" t="n">
        <v>17</v>
      </c>
      <c r="Q272" s="31"/>
      <c r="R272" s="31"/>
      <c r="S272" s="31" t="n">
        <v>18</v>
      </c>
      <c r="T272" s="31"/>
      <c r="U272" s="31"/>
      <c r="V272" s="31"/>
      <c r="W272" s="31"/>
      <c r="X272" s="31"/>
      <c r="Y272" s="31"/>
      <c r="Z272" s="36" t="n">
        <f aca="false">P272*Q272+S272+U272+V272+W272+X272+Y272</f>
        <v>18</v>
      </c>
      <c r="AA272" s="36" t="n">
        <f aca="false">N272+Z272</f>
        <v>27</v>
      </c>
      <c r="AB272" s="74" t="s">
        <v>115</v>
      </c>
      <c r="AC272" s="31"/>
      <c r="AD272" s="31"/>
      <c r="AE272" s="36" t="n">
        <f aca="false">P272*Q272</f>
        <v>0</v>
      </c>
      <c r="AF272" s="38" t="n">
        <f aca="false">AA272-L272-M272-W272-X272</f>
        <v>27</v>
      </c>
      <c r="AG272" s="39" t="str">
        <f aca="false">AB272</f>
        <v>вак. РоВ</v>
      </c>
      <c r="AH272" s="39" t="str">
        <f aca="false">C272</f>
        <v>3ОСАТ9-7 ВБ</v>
      </c>
      <c r="AI272" s="40" t="str">
        <f aca="false">B272</f>
        <v>20</v>
      </c>
      <c r="AJ272" s="39" t="str">
        <f aca="false">CONCATENATE(A272," ",D272)</f>
        <v>ВнеУр Разговоры о важном</v>
      </c>
      <c r="AK272" s="39" t="n">
        <f aca="false">E272*F272+P272*Q272+H272+J272+S272+U272</f>
        <v>27</v>
      </c>
      <c r="AL272" s="39" t="n">
        <f aca="false">L272+W272</f>
        <v>0</v>
      </c>
      <c r="AM272" s="39" t="n">
        <f aca="false">M272+X272</f>
        <v>0</v>
      </c>
      <c r="AN272" s="39" t="n">
        <f aca="false">Y272</f>
        <v>0</v>
      </c>
      <c r="AO272" s="39" t="n">
        <f aca="false">SUM(AK272:AN272)</f>
        <v>27</v>
      </c>
      <c r="AP272" s="41" t="n">
        <f aca="false">K272+V272</f>
        <v>0</v>
      </c>
    </row>
    <row r="273" s="42" customFormat="true" ht="16.5" hidden="true" customHeight="true" outlineLevel="0" collapsed="false">
      <c r="A273" s="63" t="s">
        <v>52</v>
      </c>
      <c r="B273" s="30" t="s">
        <v>116</v>
      </c>
      <c r="C273" s="31" t="s">
        <v>546</v>
      </c>
      <c r="D273" s="101" t="s">
        <v>55</v>
      </c>
      <c r="E273" s="31" t="n">
        <v>10</v>
      </c>
      <c r="F273" s="31" t="n">
        <v>2</v>
      </c>
      <c r="G273" s="31"/>
      <c r="H273" s="31"/>
      <c r="I273" s="31"/>
      <c r="J273" s="31"/>
      <c r="K273" s="31"/>
      <c r="L273" s="31"/>
      <c r="M273" s="31"/>
      <c r="N273" s="33" t="n">
        <f aca="false">E273*F273+H273+J273+K273+L273+M273</f>
        <v>20</v>
      </c>
      <c r="O273" s="36"/>
      <c r="P273" s="36" t="n">
        <v>10</v>
      </c>
      <c r="Q273" s="31" t="n">
        <v>2</v>
      </c>
      <c r="R273" s="31"/>
      <c r="S273" s="31"/>
      <c r="T273" s="31"/>
      <c r="U273" s="31"/>
      <c r="V273" s="31"/>
      <c r="W273" s="31"/>
      <c r="X273" s="31"/>
      <c r="Y273" s="31"/>
      <c r="Z273" s="36" t="n">
        <f aca="false">P273*Q273+S273+U273+V273+W273+X273+Y273</f>
        <v>20</v>
      </c>
      <c r="AA273" s="36" t="n">
        <f aca="false">N273+Z273</f>
        <v>40</v>
      </c>
      <c r="AB273" s="145" t="s">
        <v>703</v>
      </c>
      <c r="AC273" s="283" t="s">
        <v>721</v>
      </c>
      <c r="AD273" s="31"/>
      <c r="AE273" s="36" t="n">
        <f aca="false">P273*Q273</f>
        <v>20</v>
      </c>
      <c r="AF273" s="38" t="n">
        <f aca="false">AA273-L273-M273-W273-X273</f>
        <v>40</v>
      </c>
      <c r="AG273" s="39" t="str">
        <f aca="false">AB273</f>
        <v>Заколодкина И.В.</v>
      </c>
      <c r="AH273" s="39" t="str">
        <f aca="false">C273</f>
        <v>3ОСАТ11-5а</v>
      </c>
      <c r="AI273" s="40" t="str">
        <f aca="false">B273</f>
        <v>11</v>
      </c>
      <c r="AJ273" s="39" t="str">
        <f aca="false">CONCATENATE(A273," ",D273)</f>
        <v>ОГСЭ.03 Иностранный язык в профессиональной деятельности</v>
      </c>
      <c r="AK273" s="39" t="n">
        <f aca="false">E273*F273+P273*Q273+H273+J273+S273+U273</f>
        <v>40</v>
      </c>
      <c r="AL273" s="39" t="n">
        <f aca="false">L273+W273</f>
        <v>0</v>
      </c>
      <c r="AM273" s="39" t="n">
        <f aca="false">M273+X273</f>
        <v>0</v>
      </c>
      <c r="AN273" s="39" t="n">
        <f aca="false">Y273</f>
        <v>0</v>
      </c>
      <c r="AO273" s="39" t="n">
        <f aca="false">SUM(AK273:AN273)</f>
        <v>40</v>
      </c>
      <c r="AP273" s="41" t="n">
        <f aca="false">K273+V273</f>
        <v>0</v>
      </c>
    </row>
    <row r="274" s="42" customFormat="true" ht="16.5" hidden="true" customHeight="true" outlineLevel="0" collapsed="false">
      <c r="A274" s="63" t="s">
        <v>52</v>
      </c>
      <c r="B274" s="30" t="s">
        <v>53</v>
      </c>
      <c r="C274" s="31" t="s">
        <v>547</v>
      </c>
      <c r="D274" s="101" t="s">
        <v>55</v>
      </c>
      <c r="E274" s="31" t="n">
        <v>10</v>
      </c>
      <c r="F274" s="31" t="n">
        <v>2</v>
      </c>
      <c r="G274" s="31"/>
      <c r="H274" s="31"/>
      <c r="I274" s="31"/>
      <c r="J274" s="31"/>
      <c r="K274" s="31"/>
      <c r="L274" s="31"/>
      <c r="M274" s="31"/>
      <c r="N274" s="33" t="n">
        <f aca="false">E274*F274+H274+J274+K274+L274+M274</f>
        <v>20</v>
      </c>
      <c r="O274" s="36"/>
      <c r="P274" s="36" t="n">
        <v>10</v>
      </c>
      <c r="Q274" s="31" t="n">
        <v>2</v>
      </c>
      <c r="R274" s="31"/>
      <c r="S274" s="31"/>
      <c r="T274" s="31"/>
      <c r="U274" s="31"/>
      <c r="V274" s="31"/>
      <c r="W274" s="31"/>
      <c r="X274" s="31"/>
      <c r="Y274" s="31"/>
      <c r="Z274" s="36" t="n">
        <f aca="false">P274*Q274+S274+U274+V274+W274+X274+Y274</f>
        <v>20</v>
      </c>
      <c r="AA274" s="36" t="n">
        <f aca="false">N274+Z274</f>
        <v>40</v>
      </c>
      <c r="AB274" s="47" t="s">
        <v>121</v>
      </c>
      <c r="AC274" s="31"/>
      <c r="AD274" s="31"/>
      <c r="AE274" s="36" t="n">
        <f aca="false">P274*Q274</f>
        <v>20</v>
      </c>
      <c r="AF274" s="38" t="n">
        <f aca="false">AA274-L274-M274-W274-X274</f>
        <v>40</v>
      </c>
      <c r="AG274" s="39" t="str">
        <f aca="false">AB274</f>
        <v>Рогозина О.Н.</v>
      </c>
      <c r="AH274" s="39" t="str">
        <f aca="false">C274</f>
        <v>3ОСАТ11-5б</v>
      </c>
      <c r="AI274" s="40" t="str">
        <f aca="false">B274</f>
        <v>12</v>
      </c>
      <c r="AJ274" s="39" t="str">
        <f aca="false">CONCATENATE(A274," ",D274)</f>
        <v>ОГСЭ.03 Иностранный язык в профессиональной деятельности</v>
      </c>
      <c r="AK274" s="39" t="n">
        <f aca="false">E274*F274+P274*Q274+H274+J274+S274+U274</f>
        <v>40</v>
      </c>
      <c r="AL274" s="39" t="n">
        <f aca="false">L274+W274</f>
        <v>0</v>
      </c>
      <c r="AM274" s="39" t="n">
        <f aca="false">M274+X274</f>
        <v>0</v>
      </c>
      <c r="AN274" s="39" t="n">
        <f aca="false">Y274</f>
        <v>0</v>
      </c>
      <c r="AO274" s="39" t="n">
        <f aca="false">SUM(AK274:AN274)</f>
        <v>40</v>
      </c>
      <c r="AP274" s="41" t="n">
        <f aca="false">K274+V274</f>
        <v>0</v>
      </c>
    </row>
    <row r="275" s="42" customFormat="true" ht="16.5" hidden="true" customHeight="true" outlineLevel="0" collapsed="false">
      <c r="A275" s="95" t="s">
        <v>60</v>
      </c>
      <c r="B275" s="30" t="s">
        <v>286</v>
      </c>
      <c r="C275" s="31" t="s">
        <v>548</v>
      </c>
      <c r="D275" s="101" t="s">
        <v>61</v>
      </c>
      <c r="E275" s="31" t="n">
        <v>10</v>
      </c>
      <c r="F275" s="31" t="n">
        <v>2</v>
      </c>
      <c r="G275" s="31"/>
      <c r="H275" s="31"/>
      <c r="I275" s="31"/>
      <c r="J275" s="31"/>
      <c r="K275" s="31"/>
      <c r="L275" s="31"/>
      <c r="M275" s="31"/>
      <c r="N275" s="33" t="n">
        <f aca="false">E275*F275+H275+J275+K275+L275+M275</f>
        <v>20</v>
      </c>
      <c r="O275" s="36"/>
      <c r="P275" s="36" t="n">
        <v>10</v>
      </c>
      <c r="Q275" s="31" t="n">
        <v>2</v>
      </c>
      <c r="R275" s="31"/>
      <c r="S275" s="31"/>
      <c r="T275" s="31"/>
      <c r="U275" s="31"/>
      <c r="V275" s="31"/>
      <c r="W275" s="31"/>
      <c r="X275" s="31"/>
      <c r="Y275" s="31"/>
      <c r="Z275" s="36" t="n">
        <f aca="false">P275*Q275+S275+U275+V275+W275+X275+Y275</f>
        <v>20</v>
      </c>
      <c r="AA275" s="36" t="n">
        <f aca="false">N275+Z275</f>
        <v>40</v>
      </c>
      <c r="AB275" s="113" t="s">
        <v>290</v>
      </c>
      <c r="AC275" s="36"/>
      <c r="AD275" s="36"/>
      <c r="AE275" s="36" t="n">
        <f aca="false">P275*Q275</f>
        <v>20</v>
      </c>
      <c r="AF275" s="38" t="n">
        <f aca="false">AA275-L275-M275-W275-X275</f>
        <v>40</v>
      </c>
      <c r="AG275" s="39" t="str">
        <f aca="false">AB275</f>
        <v>Климаков В.А</v>
      </c>
      <c r="AH275" s="39" t="str">
        <f aca="false">C275</f>
        <v>3ОСАТ11-5</v>
      </c>
      <c r="AI275" s="40" t="str">
        <f aca="false">B275</f>
        <v>23</v>
      </c>
      <c r="AJ275" s="39" t="str">
        <f aca="false">CONCATENATE(A275," ",D275)</f>
        <v>ОГСЭ.04 Физическая культура</v>
      </c>
      <c r="AK275" s="39" t="n">
        <f aca="false">E275*F275+P275*Q275+H275+J275+S275+U275</f>
        <v>40</v>
      </c>
      <c r="AL275" s="39" t="n">
        <f aca="false">L275+W275</f>
        <v>0</v>
      </c>
      <c r="AM275" s="39" t="n">
        <f aca="false">M275+X275</f>
        <v>0</v>
      </c>
      <c r="AN275" s="39" t="n">
        <f aca="false">Y275</f>
        <v>0</v>
      </c>
      <c r="AO275" s="39" t="n">
        <f aca="false">SUM(AK275:AN275)</f>
        <v>40</v>
      </c>
      <c r="AP275" s="41" t="n">
        <f aca="false">K275+V275</f>
        <v>0</v>
      </c>
    </row>
    <row r="276" s="42" customFormat="true" ht="16.5" hidden="true" customHeight="true" outlineLevel="0" collapsed="false">
      <c r="A276" s="49" t="s">
        <v>326</v>
      </c>
      <c r="B276" s="30" t="s">
        <v>286</v>
      </c>
      <c r="C276" s="31" t="s">
        <v>548</v>
      </c>
      <c r="D276" s="101" t="s">
        <v>549</v>
      </c>
      <c r="E276" s="31" t="n">
        <v>10</v>
      </c>
      <c r="F276" s="44" t="n">
        <v>2</v>
      </c>
      <c r="G276" s="31"/>
      <c r="H276" s="31"/>
      <c r="I276" s="31"/>
      <c r="J276" s="31"/>
      <c r="K276" s="31"/>
      <c r="L276" s="31"/>
      <c r="M276" s="31"/>
      <c r="N276" s="33" t="n">
        <f aca="false">E276*F276+H276+J276+K276+L276+M276</f>
        <v>20</v>
      </c>
      <c r="O276" s="36"/>
      <c r="P276" s="36" t="n">
        <v>10</v>
      </c>
      <c r="Q276" s="44" t="n">
        <v>3</v>
      </c>
      <c r="R276" s="31" t="n">
        <v>16</v>
      </c>
      <c r="S276" s="31"/>
      <c r="T276" s="31"/>
      <c r="U276" s="31"/>
      <c r="V276" s="31"/>
      <c r="W276" s="31" t="n">
        <v>4</v>
      </c>
      <c r="X276" s="31"/>
      <c r="Y276" s="31"/>
      <c r="Z276" s="36" t="n">
        <f aca="false">P276*Q276+S276+U276+V276+W276+X276+Y276</f>
        <v>34</v>
      </c>
      <c r="AA276" s="36" t="n">
        <f aca="false">N276+Z276</f>
        <v>54</v>
      </c>
      <c r="AB276" s="74" t="s">
        <v>313</v>
      </c>
      <c r="AC276" s="36"/>
      <c r="AD276" s="36"/>
      <c r="AE276" s="36" t="n">
        <f aca="false">P276*Q276</f>
        <v>30</v>
      </c>
      <c r="AF276" s="38" t="n">
        <f aca="false">AA276-L276-M276-W276-X276</f>
        <v>50</v>
      </c>
      <c r="AG276" s="39" t="str">
        <f aca="false">AB276</f>
        <v>Гаврилова Л.А.</v>
      </c>
      <c r="AH276" s="39" t="str">
        <f aca="false">C276</f>
        <v>3ОСАТ11-5</v>
      </c>
      <c r="AI276" s="40" t="str">
        <f aca="false">B276</f>
        <v>23</v>
      </c>
      <c r="AJ276" s="39" t="str">
        <f aca="false">CONCATENATE(A276," ",D276)</f>
        <v>ОП.07 Экономика организации</v>
      </c>
      <c r="AK276" s="39" t="n">
        <f aca="false">E276*F276+P276*Q276+H276+J276+S276+U276</f>
        <v>50</v>
      </c>
      <c r="AL276" s="39" t="n">
        <f aca="false">L276+W276</f>
        <v>4</v>
      </c>
      <c r="AM276" s="39" t="n">
        <f aca="false">M276+X276</f>
        <v>0</v>
      </c>
      <c r="AN276" s="39" t="n">
        <f aca="false">Y276</f>
        <v>0</v>
      </c>
      <c r="AO276" s="39" t="n">
        <f aca="false">SUM(AK276:AN276)</f>
        <v>54</v>
      </c>
      <c r="AP276" s="41" t="n">
        <f aca="false">K276+V276</f>
        <v>0</v>
      </c>
    </row>
    <row r="277" s="42" customFormat="true" ht="16.5" hidden="true" customHeight="true" outlineLevel="0" collapsed="false">
      <c r="A277" s="95" t="s">
        <v>488</v>
      </c>
      <c r="B277" s="30" t="s">
        <v>286</v>
      </c>
      <c r="C277" s="31" t="s">
        <v>548</v>
      </c>
      <c r="D277" s="101" t="s">
        <v>550</v>
      </c>
      <c r="E277" s="31" t="n">
        <v>10</v>
      </c>
      <c r="F277" s="60" t="n">
        <v>2</v>
      </c>
      <c r="G277" s="31" t="n">
        <v>40</v>
      </c>
      <c r="H277" s="31" t="n">
        <v>-4</v>
      </c>
      <c r="I277" s="31"/>
      <c r="J277" s="31"/>
      <c r="K277" s="31"/>
      <c r="L277" s="31"/>
      <c r="M277" s="31"/>
      <c r="N277" s="33" t="n">
        <f aca="false">E277*F277+H277+J277+K277+L277+M277</f>
        <v>16</v>
      </c>
      <c r="O277" s="36"/>
      <c r="P277" s="36" t="n">
        <v>10</v>
      </c>
      <c r="Q277" s="60" t="n">
        <v>2</v>
      </c>
      <c r="R277" s="31"/>
      <c r="S277" s="31" t="n">
        <v>-2</v>
      </c>
      <c r="T277" s="31"/>
      <c r="U277" s="31"/>
      <c r="V277" s="31"/>
      <c r="W277" s="31"/>
      <c r="X277" s="31"/>
      <c r="Y277" s="31"/>
      <c r="Z277" s="36" t="n">
        <f aca="false">P277*Q277+S277+U277+V277+W277+X277+Y277</f>
        <v>18</v>
      </c>
      <c r="AA277" s="36" t="n">
        <f aca="false">N277+Z277</f>
        <v>34</v>
      </c>
      <c r="AB277" s="47" t="s">
        <v>68</v>
      </c>
      <c r="AC277" s="36"/>
      <c r="AD277" s="36"/>
      <c r="AE277" s="36" t="n">
        <f aca="false">P277*Q277</f>
        <v>20</v>
      </c>
      <c r="AF277" s="38" t="n">
        <f aca="false">AA277-L277-M277-W277-X277</f>
        <v>34</v>
      </c>
      <c r="AG277" s="39" t="str">
        <f aca="false">AB277</f>
        <v>Макеев П.Д.</v>
      </c>
      <c r="AH277" s="39" t="str">
        <f aca="false">C277</f>
        <v>3ОСАТ11-5</v>
      </c>
      <c r="AI277" s="40" t="str">
        <f aca="false">B277</f>
        <v>23</v>
      </c>
      <c r="AJ277" s="39" t="str">
        <f aca="false">CONCATENATE(A277," ",D277)</f>
        <v>ОП.16 Гидро -,  пневмоавтоматика   автоматизированного  технологического оборудования</v>
      </c>
      <c r="AK277" s="39" t="n">
        <f aca="false">E277*F277+P277*Q277+H277+J277+S277+U277</f>
        <v>34</v>
      </c>
      <c r="AL277" s="39" t="n">
        <f aca="false">L277+W277</f>
        <v>0</v>
      </c>
      <c r="AM277" s="39" t="n">
        <f aca="false">M277+X277</f>
        <v>0</v>
      </c>
      <c r="AN277" s="39" t="n">
        <f aca="false">Y277</f>
        <v>0</v>
      </c>
      <c r="AO277" s="39" t="n">
        <f aca="false">SUM(AK277:AN277)</f>
        <v>34</v>
      </c>
      <c r="AP277" s="41" t="n">
        <f aca="false">K277+V277</f>
        <v>0</v>
      </c>
    </row>
    <row r="278" s="42" customFormat="true" ht="16.5" hidden="true" customHeight="true" outlineLevel="0" collapsed="false">
      <c r="A278" s="95" t="s">
        <v>488</v>
      </c>
      <c r="B278" s="30" t="s">
        <v>116</v>
      </c>
      <c r="C278" s="31" t="s">
        <v>546</v>
      </c>
      <c r="D278" s="101" t="s">
        <v>550</v>
      </c>
      <c r="E278" s="31" t="n">
        <v>10</v>
      </c>
      <c r="F278" s="60"/>
      <c r="G278" s="31"/>
      <c r="H278" s="31" t="n">
        <v>4</v>
      </c>
      <c r="I278" s="31"/>
      <c r="J278" s="31"/>
      <c r="K278" s="31"/>
      <c r="L278" s="31"/>
      <c r="M278" s="31"/>
      <c r="N278" s="33" t="n">
        <f aca="false">E278*F278+H278+J278+K278+L278+M278</f>
        <v>4</v>
      </c>
      <c r="O278" s="36"/>
      <c r="P278" s="36" t="n">
        <v>10</v>
      </c>
      <c r="Q278" s="60"/>
      <c r="R278" s="31"/>
      <c r="S278" s="31" t="n">
        <v>2</v>
      </c>
      <c r="T278" s="31"/>
      <c r="U278" s="31"/>
      <c r="V278" s="31"/>
      <c r="W278" s="31"/>
      <c r="X278" s="31"/>
      <c r="Y278" s="31"/>
      <c r="Z278" s="36" t="n">
        <f aca="false">P278*Q278+S278+U278+V278+W278+X278+Y278</f>
        <v>2</v>
      </c>
      <c r="AA278" s="36" t="n">
        <f aca="false">N278+Z278</f>
        <v>6</v>
      </c>
      <c r="AB278" s="47" t="s">
        <v>68</v>
      </c>
      <c r="AC278" s="36"/>
      <c r="AD278" s="36"/>
      <c r="AE278" s="36" t="n">
        <f aca="false">P278*Q278</f>
        <v>0</v>
      </c>
      <c r="AF278" s="38" t="n">
        <f aca="false">AA278-L278-M278-W278-X278</f>
        <v>6</v>
      </c>
      <c r="AG278" s="39" t="str">
        <f aca="false">AB278</f>
        <v>Макеев П.Д.</v>
      </c>
      <c r="AH278" s="39" t="str">
        <f aca="false">C278</f>
        <v>3ОСАТ11-5а</v>
      </c>
      <c r="AI278" s="40" t="str">
        <f aca="false">B278</f>
        <v>11</v>
      </c>
      <c r="AJ278" s="39" t="str">
        <f aca="false">CONCATENATE(A278," ",D278)</f>
        <v>ОП.16 Гидро -,  пневмоавтоматика   автоматизированного  технологического оборудования</v>
      </c>
      <c r="AK278" s="39" t="n">
        <f aca="false">E278*F278+P278*Q278+H278+J278+S278+U278</f>
        <v>6</v>
      </c>
      <c r="AL278" s="39" t="n">
        <f aca="false">L278+W278</f>
        <v>0</v>
      </c>
      <c r="AM278" s="39" t="n">
        <f aca="false">M278+X278</f>
        <v>0</v>
      </c>
      <c r="AN278" s="39" t="n">
        <f aca="false">Y278</f>
        <v>0</v>
      </c>
      <c r="AO278" s="39" t="n">
        <f aca="false">SUM(AK278:AN278)</f>
        <v>6</v>
      </c>
      <c r="AP278" s="41" t="n">
        <f aca="false">K278+V278</f>
        <v>0</v>
      </c>
    </row>
    <row r="279" s="42" customFormat="true" ht="16.5" hidden="true" customHeight="true" outlineLevel="0" collapsed="false">
      <c r="A279" s="95" t="s">
        <v>488</v>
      </c>
      <c r="B279" s="30" t="s">
        <v>53</v>
      </c>
      <c r="C279" s="31" t="s">
        <v>547</v>
      </c>
      <c r="D279" s="101" t="s">
        <v>550</v>
      </c>
      <c r="E279" s="31" t="n">
        <v>10</v>
      </c>
      <c r="F279" s="60"/>
      <c r="G279" s="31"/>
      <c r="H279" s="31" t="n">
        <v>4</v>
      </c>
      <c r="I279" s="31"/>
      <c r="J279" s="31"/>
      <c r="K279" s="31"/>
      <c r="L279" s="31"/>
      <c r="M279" s="31"/>
      <c r="N279" s="33" t="n">
        <f aca="false">E279*F279+H279+J279+K279+L279+M279</f>
        <v>4</v>
      </c>
      <c r="O279" s="36"/>
      <c r="P279" s="36" t="n">
        <v>10</v>
      </c>
      <c r="Q279" s="60"/>
      <c r="R279" s="31"/>
      <c r="S279" s="31" t="n">
        <v>2</v>
      </c>
      <c r="T279" s="31"/>
      <c r="U279" s="31"/>
      <c r="V279" s="31"/>
      <c r="W279" s="31"/>
      <c r="X279" s="31"/>
      <c r="Y279" s="31"/>
      <c r="Z279" s="36" t="n">
        <f aca="false">P279*Q279+S279+U279+V279+W279+X279+Y279</f>
        <v>2</v>
      </c>
      <c r="AA279" s="36" t="n">
        <f aca="false">N279+Z279</f>
        <v>6</v>
      </c>
      <c r="AB279" s="47" t="s">
        <v>69</v>
      </c>
      <c r="AC279" s="36"/>
      <c r="AD279" s="36"/>
      <c r="AE279" s="36" t="n">
        <f aca="false">P279*Q279</f>
        <v>0</v>
      </c>
      <c r="AF279" s="38" t="n">
        <f aca="false">AA279-L279-M279-W279-X279</f>
        <v>6</v>
      </c>
      <c r="AG279" s="39" t="str">
        <f aca="false">AB279</f>
        <v>вак. 2 п/гр</v>
      </c>
      <c r="AH279" s="39" t="str">
        <f aca="false">C279</f>
        <v>3ОСАТ11-5б</v>
      </c>
      <c r="AI279" s="40" t="str">
        <f aca="false">B279</f>
        <v>12</v>
      </c>
      <c r="AJ279" s="39" t="str">
        <f aca="false">CONCATENATE(A279," ",D279)</f>
        <v>ОП.16 Гидро -,  пневмоавтоматика   автоматизированного  технологического оборудования</v>
      </c>
      <c r="AK279" s="39" t="n">
        <f aca="false">E279*F279+P279*Q279+H279+J279+S279+U279</f>
        <v>6</v>
      </c>
      <c r="AL279" s="39" t="n">
        <f aca="false">L279+W279</f>
        <v>0</v>
      </c>
      <c r="AM279" s="39" t="n">
        <f aca="false">M279+X279</f>
        <v>0</v>
      </c>
      <c r="AN279" s="39" t="n">
        <f aca="false">Y279</f>
        <v>0</v>
      </c>
      <c r="AO279" s="39" t="n">
        <f aca="false">SUM(AK279:AN279)</f>
        <v>6</v>
      </c>
      <c r="AP279" s="41" t="n">
        <f aca="false">K279+V279</f>
        <v>0</v>
      </c>
    </row>
    <row r="280" s="42" customFormat="true" ht="16.5" hidden="true" customHeight="true" outlineLevel="0" collapsed="false">
      <c r="A280" s="58" t="s">
        <v>551</v>
      </c>
      <c r="B280" s="30" t="s">
        <v>286</v>
      </c>
      <c r="C280" s="31" t="s">
        <v>548</v>
      </c>
      <c r="D280" s="218" t="s">
        <v>384</v>
      </c>
      <c r="E280" s="31" t="n">
        <v>10</v>
      </c>
      <c r="F280" s="219" t="n">
        <v>2</v>
      </c>
      <c r="G280" s="31"/>
      <c r="H280" s="31"/>
      <c r="I280" s="31"/>
      <c r="J280" s="31"/>
      <c r="K280" s="65" t="n">
        <v>-10</v>
      </c>
      <c r="L280" s="31"/>
      <c r="M280" s="31"/>
      <c r="N280" s="33" t="n">
        <f aca="false">E280*F280+H280+J280+K280+L280+M280</f>
        <v>10</v>
      </c>
      <c r="O280" s="36"/>
      <c r="P280" s="36" t="n">
        <v>10</v>
      </c>
      <c r="Q280" s="219" t="n">
        <v>2</v>
      </c>
      <c r="R280" s="31" t="n">
        <v>6</v>
      </c>
      <c r="S280" s="31"/>
      <c r="T280" s="31"/>
      <c r="U280" s="31"/>
      <c r="V280" s="31"/>
      <c r="W280" s="31"/>
      <c r="X280" s="31"/>
      <c r="Y280" s="31"/>
      <c r="Z280" s="36" t="n">
        <f aca="false">P280*Q280+S280+U280+V280+W280+X280+Y280</f>
        <v>20</v>
      </c>
      <c r="AA280" s="36" t="n">
        <f aca="false">N280+Z280</f>
        <v>30</v>
      </c>
      <c r="AB280" s="288" t="s">
        <v>224</v>
      </c>
      <c r="AC280" s="283" t="s">
        <v>723</v>
      </c>
      <c r="AD280" s="36"/>
      <c r="AE280" s="36" t="n">
        <f aca="false">P280*Q280</f>
        <v>20</v>
      </c>
      <c r="AF280" s="38" t="n">
        <f aca="false">AA280-L280-M280-W280-X280</f>
        <v>30</v>
      </c>
      <c r="AG280" s="39" t="str">
        <f aca="false">AB280</f>
        <v>Кравченко Н.В.</v>
      </c>
      <c r="AH280" s="39" t="str">
        <f aca="false">C280</f>
        <v>3ОСАТ11-5</v>
      </c>
      <c r="AI280" s="40" t="str">
        <f aca="false">B280</f>
        <v>23</v>
      </c>
      <c r="AJ280" s="39" t="str">
        <f aca="false">CONCATENATE(A280," ",D280)</f>
        <v>ОП.17 Управление малым предприятием</v>
      </c>
      <c r="AK280" s="39" t="n">
        <f aca="false">E280*F280+P280*Q280+H280+J280+S280+U280</f>
        <v>40</v>
      </c>
      <c r="AL280" s="39" t="n">
        <f aca="false">L280+W280</f>
        <v>0</v>
      </c>
      <c r="AM280" s="39" t="n">
        <f aca="false">M280+X280</f>
        <v>0</v>
      </c>
      <c r="AN280" s="39" t="n">
        <f aca="false">Y280</f>
        <v>0</v>
      </c>
      <c r="AO280" s="39" t="n">
        <f aca="false">SUM(AK280:AN280)</f>
        <v>40</v>
      </c>
      <c r="AP280" s="41" t="n">
        <f aca="false">K280+V280</f>
        <v>-10</v>
      </c>
    </row>
    <row r="281" s="42" customFormat="true" ht="16.5" hidden="true" customHeight="true" outlineLevel="0" collapsed="false">
      <c r="A281" s="58" t="s">
        <v>157</v>
      </c>
      <c r="B281" s="30" t="s">
        <v>286</v>
      </c>
      <c r="C281" s="31" t="s">
        <v>548</v>
      </c>
      <c r="D281" s="217" t="s">
        <v>158</v>
      </c>
      <c r="E281" s="31" t="n">
        <v>10</v>
      </c>
      <c r="F281" s="31" t="n">
        <v>5</v>
      </c>
      <c r="G281" s="31" t="n">
        <v>60</v>
      </c>
      <c r="H281" s="31"/>
      <c r="I281" s="31" t="n">
        <v>32</v>
      </c>
      <c r="J281" s="31"/>
      <c r="K281" s="31"/>
      <c r="L281" s="31" t="n">
        <v>6</v>
      </c>
      <c r="M281" s="31" t="n">
        <v>8</v>
      </c>
      <c r="N281" s="33" t="n">
        <f aca="false">E281*F281+H281+J281+K281+L281+M281</f>
        <v>64</v>
      </c>
      <c r="O281" s="36"/>
      <c r="P281" s="36" t="n">
        <v>10</v>
      </c>
      <c r="Q281" s="31"/>
      <c r="R281" s="31"/>
      <c r="S281" s="31"/>
      <c r="T281" s="31"/>
      <c r="U281" s="31"/>
      <c r="V281" s="31"/>
      <c r="W281" s="31"/>
      <c r="X281" s="31"/>
      <c r="Y281" s="31"/>
      <c r="Z281" s="36" t="n">
        <f aca="false">P281*Q281+S281+U281+V281+W281+X281+Y281</f>
        <v>0</v>
      </c>
      <c r="AA281" s="36" t="n">
        <f aca="false">N281+Z281</f>
        <v>64</v>
      </c>
      <c r="AB281" s="74" t="s">
        <v>102</v>
      </c>
      <c r="AC281" s="36" t="s">
        <v>542</v>
      </c>
      <c r="AD281" s="36"/>
      <c r="AE281" s="36" t="n">
        <f aca="false">P281*Q281</f>
        <v>0</v>
      </c>
      <c r="AF281" s="38" t="n">
        <f aca="false">AA281-L281-M281-W281-X281</f>
        <v>50</v>
      </c>
      <c r="AG281" s="39" t="str">
        <f aca="false">AB281</f>
        <v>Желтиков В.К.</v>
      </c>
      <c r="AH281" s="39" t="str">
        <f aca="false">C281</f>
        <v>3ОСАТ11-5</v>
      </c>
      <c r="AI281" s="40" t="str">
        <f aca="false">B281</f>
        <v>23</v>
      </c>
      <c r="AJ281" s="39" t="str">
        <f aca="false">CONCATENATE(A281," ",D281)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281" s="39" t="n">
        <f aca="false">E281*F281+P281*Q281+H281+J281+S281+U281</f>
        <v>50</v>
      </c>
      <c r="AL281" s="39" t="n">
        <f aca="false">L281+W281</f>
        <v>6</v>
      </c>
      <c r="AM281" s="39" t="n">
        <f aca="false">M281+X281</f>
        <v>8</v>
      </c>
      <c r="AN281" s="39" t="n">
        <f aca="false">Y281</f>
        <v>0</v>
      </c>
      <c r="AO281" s="39" t="n">
        <f aca="false">SUM(AK281:AN281)</f>
        <v>64</v>
      </c>
      <c r="AP281" s="41" t="n">
        <f aca="false">K281+V281</f>
        <v>0</v>
      </c>
    </row>
    <row r="282" s="42" customFormat="true" ht="16.5" hidden="true" customHeight="true" outlineLevel="0" collapsed="false">
      <c r="A282" s="58" t="s">
        <v>160</v>
      </c>
      <c r="B282" s="30" t="s">
        <v>286</v>
      </c>
      <c r="C282" s="31" t="s">
        <v>548</v>
      </c>
      <c r="D282" s="217" t="s">
        <v>161</v>
      </c>
      <c r="E282" s="31" t="n">
        <v>10</v>
      </c>
      <c r="F282" s="31" t="n">
        <v>8</v>
      </c>
      <c r="G282" s="31" t="n">
        <v>80</v>
      </c>
      <c r="H282" s="31"/>
      <c r="I282" s="31" t="n">
        <v>50</v>
      </c>
      <c r="J282" s="31" t="n">
        <v>-20</v>
      </c>
      <c r="K282" s="31" t="n">
        <v>23</v>
      </c>
      <c r="L282" s="31" t="n">
        <v>6</v>
      </c>
      <c r="M282" s="31" t="n">
        <v>8</v>
      </c>
      <c r="N282" s="33" t="n">
        <f aca="false">E282*F282+H282+J282+K282+L282+M282</f>
        <v>97</v>
      </c>
      <c r="O282" s="36"/>
      <c r="P282" s="36" t="n">
        <v>10</v>
      </c>
      <c r="Q282" s="31"/>
      <c r="R282" s="31"/>
      <c r="S282" s="31"/>
      <c r="T282" s="31"/>
      <c r="U282" s="31"/>
      <c r="V282" s="31"/>
      <c r="W282" s="31"/>
      <c r="X282" s="31"/>
      <c r="Y282" s="31"/>
      <c r="Z282" s="36" t="n">
        <f aca="false">P282*Q282+S282+U282+V282+W282+X282+Y282</f>
        <v>0</v>
      </c>
      <c r="AA282" s="36" t="n">
        <f aca="false">N282+Z282</f>
        <v>97</v>
      </c>
      <c r="AB282" s="287" t="s">
        <v>75</v>
      </c>
      <c r="AC282" s="36" t="s">
        <v>542</v>
      </c>
      <c r="AD282" s="36"/>
      <c r="AE282" s="36" t="n">
        <f aca="false">P282*Q282</f>
        <v>0</v>
      </c>
      <c r="AF282" s="38" t="n">
        <f aca="false">AA282-L282-M282-W282-X282</f>
        <v>83</v>
      </c>
      <c r="AG282" s="39" t="str">
        <f aca="false">AB282</f>
        <v>Маркушев М.Ю.</v>
      </c>
      <c r="AH282" s="39" t="str">
        <f aca="false">C282</f>
        <v>3ОСАТ11-5</v>
      </c>
      <c r="AI282" s="40" t="str">
        <f aca="false">B282</f>
        <v>23</v>
      </c>
      <c r="AJ282" s="39" t="str">
        <f aca="false">CONCATENATE(A282," ",D282)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282" s="39" t="n">
        <f aca="false">E282*F282+P282*Q282+H282+J282+S282+U282</f>
        <v>60</v>
      </c>
      <c r="AL282" s="39" t="n">
        <f aca="false">L282+W282</f>
        <v>6</v>
      </c>
      <c r="AM282" s="39" t="n">
        <f aca="false">M282+X282</f>
        <v>8</v>
      </c>
      <c r="AN282" s="39" t="n">
        <f aca="false">Y282</f>
        <v>0</v>
      </c>
      <c r="AO282" s="39" t="n">
        <f aca="false">SUM(AK282:AN282)</f>
        <v>74</v>
      </c>
      <c r="AP282" s="41" t="n">
        <f aca="false">K282+V282</f>
        <v>23</v>
      </c>
    </row>
    <row r="283" s="42" customFormat="true" ht="16.5" hidden="true" customHeight="true" outlineLevel="0" collapsed="false">
      <c r="A283" s="58" t="s">
        <v>160</v>
      </c>
      <c r="B283" s="30" t="s">
        <v>116</v>
      </c>
      <c r="C283" s="31" t="s">
        <v>546</v>
      </c>
      <c r="D283" s="217" t="s">
        <v>552</v>
      </c>
      <c r="E283" s="31" t="n">
        <v>10</v>
      </c>
      <c r="F283" s="31"/>
      <c r="G283" s="31"/>
      <c r="H283" s="31"/>
      <c r="I283" s="31"/>
      <c r="J283" s="31" t="n">
        <v>20</v>
      </c>
      <c r="K283" s="31"/>
      <c r="L283" s="31"/>
      <c r="M283" s="31"/>
      <c r="N283" s="33" t="n">
        <f aca="false">E283*F283+H283+J283+K283+L283+M283</f>
        <v>20</v>
      </c>
      <c r="O283" s="36"/>
      <c r="P283" s="36" t="n">
        <v>10</v>
      </c>
      <c r="Q283" s="31"/>
      <c r="R283" s="31"/>
      <c r="S283" s="31"/>
      <c r="T283" s="31"/>
      <c r="U283" s="31"/>
      <c r="V283" s="31"/>
      <c r="W283" s="31"/>
      <c r="X283" s="31"/>
      <c r="Y283" s="31"/>
      <c r="Z283" s="36" t="n">
        <f aca="false">P283*Q283+S283+U283+V283+W283+X283+Y283</f>
        <v>0</v>
      </c>
      <c r="AA283" s="36" t="n">
        <f aca="false">N283+Z283</f>
        <v>20</v>
      </c>
      <c r="AB283" s="287" t="s">
        <v>75</v>
      </c>
      <c r="AC283" s="36" t="s">
        <v>542</v>
      </c>
      <c r="AD283" s="36"/>
      <c r="AE283" s="36" t="n">
        <f aca="false">P283*Q283</f>
        <v>0</v>
      </c>
      <c r="AF283" s="38" t="n">
        <f aca="false">AA283-L283-M283-W283-X283</f>
        <v>20</v>
      </c>
      <c r="AG283" s="39" t="str">
        <f aca="false">AB283</f>
        <v>Маркушев М.Ю.</v>
      </c>
      <c r="AH283" s="39" t="str">
        <f aca="false">C283</f>
        <v>3ОСАТ11-5а</v>
      </c>
      <c r="AI283" s="40" t="str">
        <f aca="false">B283</f>
        <v>11</v>
      </c>
      <c r="AJ283" s="39" t="str">
        <f aca="false">CONCATENATE(A283," ",D283)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83" s="39" t="n">
        <f aca="false">E283*F283+P283*Q283+H283+J283+S283+U283</f>
        <v>20</v>
      </c>
      <c r="AL283" s="39" t="n">
        <f aca="false">L283+W283</f>
        <v>0</v>
      </c>
      <c r="AM283" s="39" t="n">
        <f aca="false">M283+X283</f>
        <v>0</v>
      </c>
      <c r="AN283" s="39" t="n">
        <f aca="false">Y283</f>
        <v>0</v>
      </c>
      <c r="AO283" s="39" t="n">
        <f aca="false">SUM(AK283:AN283)</f>
        <v>20</v>
      </c>
      <c r="AP283" s="41" t="n">
        <f aca="false">K283+V283</f>
        <v>0</v>
      </c>
    </row>
    <row r="284" s="42" customFormat="true" ht="16.5" hidden="true" customHeight="true" outlineLevel="0" collapsed="false">
      <c r="A284" s="58" t="s">
        <v>160</v>
      </c>
      <c r="B284" s="30" t="s">
        <v>53</v>
      </c>
      <c r="C284" s="31" t="s">
        <v>547</v>
      </c>
      <c r="D284" s="217" t="s">
        <v>552</v>
      </c>
      <c r="E284" s="31" t="n">
        <v>10</v>
      </c>
      <c r="F284" s="31"/>
      <c r="G284" s="31"/>
      <c r="H284" s="31"/>
      <c r="I284" s="31"/>
      <c r="J284" s="31" t="n">
        <v>20</v>
      </c>
      <c r="K284" s="31"/>
      <c r="L284" s="31"/>
      <c r="M284" s="31"/>
      <c r="N284" s="33" t="n">
        <f aca="false">E284*F284+H284+J284+K284+L284+M284</f>
        <v>20</v>
      </c>
      <c r="O284" s="36"/>
      <c r="P284" s="36" t="n">
        <v>10</v>
      </c>
      <c r="Q284" s="31"/>
      <c r="R284" s="31"/>
      <c r="S284" s="31"/>
      <c r="T284" s="31"/>
      <c r="U284" s="31"/>
      <c r="V284" s="31"/>
      <c r="W284" s="31"/>
      <c r="X284" s="31"/>
      <c r="Y284" s="31"/>
      <c r="Z284" s="36" t="n">
        <f aca="false">P284*Q284+S284+U284+V284+W284+X284+Y284</f>
        <v>0</v>
      </c>
      <c r="AA284" s="36" t="n">
        <f aca="false">N284+Z284</f>
        <v>20</v>
      </c>
      <c r="AB284" s="287" t="s">
        <v>704</v>
      </c>
      <c r="AC284" s="289" t="s">
        <v>724</v>
      </c>
      <c r="AD284" s="36"/>
      <c r="AE284" s="36" t="n">
        <f aca="false">P284*Q284</f>
        <v>0</v>
      </c>
      <c r="AF284" s="38" t="n">
        <f aca="false">AA284-L284-M284-W284-X284</f>
        <v>20</v>
      </c>
      <c r="AG284" s="39" t="str">
        <f aca="false">AB284</f>
        <v>вак. КП - Маркушев </v>
      </c>
      <c r="AH284" s="39" t="str">
        <f aca="false">C284</f>
        <v>3ОСАТ11-5б</v>
      </c>
      <c r="AI284" s="40" t="str">
        <f aca="false">B284</f>
        <v>12</v>
      </c>
      <c r="AJ284" s="39" t="str">
        <f aca="false">CONCATENATE(A284," ",D284)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284" s="39" t="n">
        <f aca="false">E284*F284+P284*Q284+H284+J284+S284+U284</f>
        <v>20</v>
      </c>
      <c r="AL284" s="39" t="n">
        <f aca="false">L284+W284</f>
        <v>0</v>
      </c>
      <c r="AM284" s="39" t="n">
        <f aca="false">M284+X284</f>
        <v>0</v>
      </c>
      <c r="AN284" s="39" t="n">
        <f aca="false">Y284</f>
        <v>0</v>
      </c>
      <c r="AO284" s="39" t="n">
        <f aca="false">SUM(AK284:AN284)</f>
        <v>20</v>
      </c>
      <c r="AP284" s="41" t="n">
        <f aca="false">K284+V284</f>
        <v>0</v>
      </c>
    </row>
    <row r="285" s="42" customFormat="true" ht="16.5" hidden="true" customHeight="true" outlineLevel="0" collapsed="false">
      <c r="A285" s="58" t="s">
        <v>494</v>
      </c>
      <c r="B285" s="30" t="s">
        <v>286</v>
      </c>
      <c r="C285" s="31" t="s">
        <v>548</v>
      </c>
      <c r="D285" s="62" t="s">
        <v>554</v>
      </c>
      <c r="E285" s="31" t="n">
        <v>10</v>
      </c>
      <c r="F285" s="31" t="n">
        <v>4</v>
      </c>
      <c r="G285" s="31" t="n">
        <v>20</v>
      </c>
      <c r="H285" s="31" t="n">
        <v>-20</v>
      </c>
      <c r="I285" s="31"/>
      <c r="J285" s="31"/>
      <c r="K285" s="31"/>
      <c r="L285" s="31"/>
      <c r="M285" s="31"/>
      <c r="N285" s="33" t="n">
        <f aca="false">E285*F285+H285+J285+K285+L285+M285</f>
        <v>20</v>
      </c>
      <c r="O285" s="36"/>
      <c r="P285" s="36" t="n">
        <v>10</v>
      </c>
      <c r="Q285" s="31"/>
      <c r="R285" s="31"/>
      <c r="S285" s="31"/>
      <c r="T285" s="31"/>
      <c r="U285" s="31"/>
      <c r="V285" s="31"/>
      <c r="W285" s="31"/>
      <c r="X285" s="31"/>
      <c r="Y285" s="31"/>
      <c r="Z285" s="36" t="n">
        <f aca="false">P285*Q285+S285+U285+V285+W285+X285+Y285</f>
        <v>0</v>
      </c>
      <c r="AA285" s="36" t="n">
        <f aca="false">N285+Z285</f>
        <v>20</v>
      </c>
      <c r="AB285" s="47" t="s">
        <v>141</v>
      </c>
      <c r="AC285" s="36"/>
      <c r="AD285" s="36"/>
      <c r="AE285" s="36" t="n">
        <f aca="false">P285*Q285</f>
        <v>0</v>
      </c>
      <c r="AF285" s="38" t="n">
        <f aca="false">AA285-L285-M285-W285-X285</f>
        <v>20</v>
      </c>
      <c r="AG285" s="39" t="str">
        <f aca="false">AB285</f>
        <v>Османов Э.З.</v>
      </c>
      <c r="AH285" s="39" t="str">
        <f aca="false">C285</f>
        <v>3ОСАТ11-5</v>
      </c>
      <c r="AI285" s="40" t="str">
        <f aca="false">B285</f>
        <v>23</v>
      </c>
      <c r="AJ285" s="39" t="str">
        <f aca="false">CONCATENATE(A285," ",D285)</f>
        <v>МДК.03.03 Эксплуатация автоматизированного лазерного оборудования </v>
      </c>
      <c r="AK285" s="39" t="n">
        <f aca="false">E285*F285+P285*Q285+H285+J285+S285+U285</f>
        <v>20</v>
      </c>
      <c r="AL285" s="39" t="n">
        <f aca="false">L285+W285</f>
        <v>0</v>
      </c>
      <c r="AM285" s="39" t="n">
        <f aca="false">M285+X285</f>
        <v>0</v>
      </c>
      <c r="AN285" s="39" t="n">
        <f aca="false">Y285</f>
        <v>0</v>
      </c>
      <c r="AO285" s="39" t="n">
        <f aca="false">SUM(AK285:AN285)</f>
        <v>20</v>
      </c>
      <c r="AP285" s="41" t="n">
        <f aca="false">K285+V285</f>
        <v>0</v>
      </c>
    </row>
    <row r="286" s="42" customFormat="true" ht="16.5" hidden="true" customHeight="true" outlineLevel="0" collapsed="false">
      <c r="A286" s="58" t="s">
        <v>494</v>
      </c>
      <c r="B286" s="30" t="s">
        <v>116</v>
      </c>
      <c r="C286" s="31" t="s">
        <v>546</v>
      </c>
      <c r="D286" s="62" t="s">
        <v>554</v>
      </c>
      <c r="E286" s="31" t="n">
        <v>10</v>
      </c>
      <c r="F286" s="31"/>
      <c r="G286" s="31"/>
      <c r="H286" s="31" t="n">
        <v>20</v>
      </c>
      <c r="I286" s="31"/>
      <c r="J286" s="31"/>
      <c r="K286" s="31"/>
      <c r="L286" s="31"/>
      <c r="M286" s="31"/>
      <c r="N286" s="33" t="n">
        <f aca="false">E286*F286+H286+J286+K286+L286+M286</f>
        <v>20</v>
      </c>
      <c r="O286" s="36"/>
      <c r="P286" s="36" t="n">
        <v>10</v>
      </c>
      <c r="Q286" s="31"/>
      <c r="R286" s="31"/>
      <c r="S286" s="31"/>
      <c r="T286" s="31"/>
      <c r="U286" s="31"/>
      <c r="V286" s="31"/>
      <c r="W286" s="31"/>
      <c r="X286" s="31"/>
      <c r="Y286" s="31"/>
      <c r="Z286" s="36" t="n">
        <f aca="false">P286*Q286+S286+U286+V286+W286+X286+Y286</f>
        <v>0</v>
      </c>
      <c r="AA286" s="36" t="n">
        <f aca="false">N286+Z286</f>
        <v>20</v>
      </c>
      <c r="AB286" s="47" t="s">
        <v>141</v>
      </c>
      <c r="AC286" s="36"/>
      <c r="AD286" s="36"/>
      <c r="AE286" s="36" t="n">
        <f aca="false">P286*Q286</f>
        <v>0</v>
      </c>
      <c r="AF286" s="38" t="n">
        <f aca="false">AA286-L286-M286-W286-X286</f>
        <v>20</v>
      </c>
      <c r="AG286" s="39" t="str">
        <f aca="false">AB286</f>
        <v>Османов Э.З.</v>
      </c>
      <c r="AH286" s="39" t="str">
        <f aca="false">C286</f>
        <v>3ОСАТ11-5а</v>
      </c>
      <c r="AI286" s="40" t="str">
        <f aca="false">B286</f>
        <v>11</v>
      </c>
      <c r="AJ286" s="39" t="str">
        <f aca="false">CONCATENATE(A286," ",D286)</f>
        <v>МДК.03.03 Эксплуатация автоматизированного лазерного оборудования </v>
      </c>
      <c r="AK286" s="39" t="n">
        <f aca="false">E286*F286+P286*Q286+H286+J286+S286+U286</f>
        <v>20</v>
      </c>
      <c r="AL286" s="39" t="n">
        <f aca="false">L286+W286</f>
        <v>0</v>
      </c>
      <c r="AM286" s="39" t="n">
        <f aca="false">M286+X286</f>
        <v>0</v>
      </c>
      <c r="AN286" s="39" t="n">
        <f aca="false">Y286</f>
        <v>0</v>
      </c>
      <c r="AO286" s="39" t="n">
        <f aca="false">SUM(AK286:AN286)</f>
        <v>20</v>
      </c>
      <c r="AP286" s="41" t="n">
        <f aca="false">K286+V286</f>
        <v>0</v>
      </c>
    </row>
    <row r="287" s="42" customFormat="true" ht="16.5" hidden="true" customHeight="true" outlineLevel="0" collapsed="false">
      <c r="A287" s="58" t="s">
        <v>494</v>
      </c>
      <c r="B287" s="30" t="s">
        <v>53</v>
      </c>
      <c r="C287" s="31" t="s">
        <v>547</v>
      </c>
      <c r="D287" s="62" t="s">
        <v>554</v>
      </c>
      <c r="E287" s="31" t="n">
        <v>10</v>
      </c>
      <c r="F287" s="31"/>
      <c r="G287" s="31"/>
      <c r="H287" s="31" t="n">
        <v>20</v>
      </c>
      <c r="I287" s="31"/>
      <c r="J287" s="31"/>
      <c r="K287" s="31"/>
      <c r="L287" s="31"/>
      <c r="M287" s="31"/>
      <c r="N287" s="33" t="n">
        <f aca="false">E287*F287+H287+J287+K287+L287+M287</f>
        <v>20</v>
      </c>
      <c r="O287" s="36"/>
      <c r="P287" s="36" t="n">
        <v>10</v>
      </c>
      <c r="Q287" s="31"/>
      <c r="R287" s="31"/>
      <c r="S287" s="31"/>
      <c r="T287" s="31"/>
      <c r="U287" s="31"/>
      <c r="V287" s="31"/>
      <c r="W287" s="31"/>
      <c r="X287" s="31"/>
      <c r="Y287" s="31"/>
      <c r="Z287" s="36" t="n">
        <f aca="false">P287*Q287+S287+U287+V287+W287+X287+Y287</f>
        <v>0</v>
      </c>
      <c r="AA287" s="36" t="n">
        <f aca="false">N287+Z287</f>
        <v>20</v>
      </c>
      <c r="AB287" s="47" t="s">
        <v>69</v>
      </c>
      <c r="AC287" s="36"/>
      <c r="AD287" s="36"/>
      <c r="AE287" s="36" t="n">
        <f aca="false">P287*Q287</f>
        <v>0</v>
      </c>
      <c r="AF287" s="38" t="n">
        <f aca="false">AA287-L287-M287-W287-X287</f>
        <v>20</v>
      </c>
      <c r="AG287" s="39" t="str">
        <f aca="false">AB287</f>
        <v>вак. 2 п/гр</v>
      </c>
      <c r="AH287" s="39" t="str">
        <f aca="false">C287</f>
        <v>3ОСАТ11-5б</v>
      </c>
      <c r="AI287" s="40" t="str">
        <f aca="false">B287</f>
        <v>12</v>
      </c>
      <c r="AJ287" s="39" t="str">
        <f aca="false">CONCATENATE(A287," ",D287)</f>
        <v>МДК.03.03 Эксплуатация автоматизированного лазерного оборудования </v>
      </c>
      <c r="AK287" s="39" t="n">
        <f aca="false">E287*F287+P287*Q287+H287+J287+S287+U287</f>
        <v>20</v>
      </c>
      <c r="AL287" s="39" t="n">
        <f aca="false">L287+W287</f>
        <v>0</v>
      </c>
      <c r="AM287" s="39" t="n">
        <f aca="false">M287+X287</f>
        <v>0</v>
      </c>
      <c r="AN287" s="39" t="n">
        <f aca="false">Y287</f>
        <v>0</v>
      </c>
      <c r="AO287" s="39" t="n">
        <f aca="false">SUM(AK287:AN287)</f>
        <v>20</v>
      </c>
      <c r="AP287" s="41" t="n">
        <f aca="false">K287+V287</f>
        <v>0</v>
      </c>
    </row>
    <row r="288" s="42" customFormat="true" ht="16.5" hidden="true" customHeight="true" outlineLevel="0" collapsed="false">
      <c r="A288" s="58" t="s">
        <v>496</v>
      </c>
      <c r="B288" s="30" t="s">
        <v>116</v>
      </c>
      <c r="C288" s="31" t="s">
        <v>546</v>
      </c>
      <c r="D288" s="59" t="s">
        <v>108</v>
      </c>
      <c r="E288" s="31" t="n">
        <v>1</v>
      </c>
      <c r="F288" s="31" t="n">
        <v>36</v>
      </c>
      <c r="G288" s="31"/>
      <c r="H288" s="31"/>
      <c r="I288" s="31"/>
      <c r="J288" s="31"/>
      <c r="K288" s="31"/>
      <c r="L288" s="31"/>
      <c r="M288" s="31"/>
      <c r="N288" s="33" t="n">
        <f aca="false">E288*F288+H288+J288+K288+L288+M288</f>
        <v>36</v>
      </c>
      <c r="O288" s="36"/>
      <c r="P288" s="36" t="n">
        <v>10</v>
      </c>
      <c r="Q288" s="31"/>
      <c r="R288" s="31"/>
      <c r="S288" s="31"/>
      <c r="T288" s="31"/>
      <c r="U288" s="31"/>
      <c r="V288" s="31"/>
      <c r="W288" s="31"/>
      <c r="X288" s="31"/>
      <c r="Y288" s="31"/>
      <c r="Z288" s="36" t="n">
        <f aca="false">P288*Q288+S288+U288+V288+W288+X288+Y288</f>
        <v>0</v>
      </c>
      <c r="AA288" s="36" t="n">
        <f aca="false">N288+Z288</f>
        <v>36</v>
      </c>
      <c r="AB288" s="73" t="s">
        <v>110</v>
      </c>
      <c r="AC288" s="61"/>
      <c r="AD288" s="36"/>
      <c r="AE288" s="36" t="n">
        <f aca="false">P288*Q288</f>
        <v>0</v>
      </c>
      <c r="AF288" s="38" t="n">
        <f aca="false">AA288-L288-M288-W288-X288</f>
        <v>36</v>
      </c>
      <c r="AG288" s="39" t="str">
        <f aca="false">AB288</f>
        <v>Кожуханцев С.Б.</v>
      </c>
      <c r="AH288" s="39" t="str">
        <f aca="false">C288</f>
        <v>3ОСАТ11-5а</v>
      </c>
      <c r="AI288" s="40" t="str">
        <f aca="false">B288</f>
        <v>11</v>
      </c>
      <c r="AJ288" s="39" t="str">
        <f aca="false">CONCATENATE(A288," ",D288)</f>
        <v>УП.03 Учебная практика</v>
      </c>
      <c r="AK288" s="39" t="n">
        <f aca="false">E288*F288+P288*Q288+H288+J288+S288+U288</f>
        <v>36</v>
      </c>
      <c r="AL288" s="39" t="n">
        <f aca="false">L288+W288</f>
        <v>0</v>
      </c>
      <c r="AM288" s="39" t="n">
        <f aca="false">M288+X288</f>
        <v>0</v>
      </c>
      <c r="AN288" s="39" t="n">
        <f aca="false">Y288</f>
        <v>0</v>
      </c>
      <c r="AO288" s="39" t="n">
        <f aca="false">SUM(AK288:AN288)</f>
        <v>36</v>
      </c>
      <c r="AP288" s="41" t="n">
        <f aca="false">K288+V288</f>
        <v>0</v>
      </c>
    </row>
    <row r="289" s="42" customFormat="true" ht="16.5" hidden="true" customHeight="true" outlineLevel="0" collapsed="false">
      <c r="A289" s="58" t="s">
        <v>496</v>
      </c>
      <c r="B289" s="30" t="s">
        <v>53</v>
      </c>
      <c r="C289" s="31" t="s">
        <v>547</v>
      </c>
      <c r="D289" s="59" t="s">
        <v>108</v>
      </c>
      <c r="E289" s="31" t="n">
        <v>1</v>
      </c>
      <c r="F289" s="31" t="n">
        <v>36</v>
      </c>
      <c r="G289" s="31"/>
      <c r="H289" s="31"/>
      <c r="I289" s="31"/>
      <c r="J289" s="31"/>
      <c r="K289" s="31"/>
      <c r="L289" s="31"/>
      <c r="M289" s="31"/>
      <c r="N289" s="33" t="n">
        <f aca="false">E289*F289+H289+J289+K289+L289+M289</f>
        <v>36</v>
      </c>
      <c r="O289" s="36"/>
      <c r="P289" s="36" t="n">
        <v>10</v>
      </c>
      <c r="Q289" s="31"/>
      <c r="R289" s="31"/>
      <c r="S289" s="31"/>
      <c r="T289" s="31"/>
      <c r="U289" s="31"/>
      <c r="V289" s="31"/>
      <c r="W289" s="31"/>
      <c r="X289" s="31"/>
      <c r="Y289" s="31"/>
      <c r="Z289" s="36" t="n">
        <f aca="false">P289*Q289+S289+U289+V289+W289+X289+Y289</f>
        <v>0</v>
      </c>
      <c r="AA289" s="36" t="n">
        <f aca="false">N289+Z289</f>
        <v>36</v>
      </c>
      <c r="AB289" s="73" t="s">
        <v>109</v>
      </c>
      <c r="AC289" s="61"/>
      <c r="AD289" s="36"/>
      <c r="AE289" s="36"/>
      <c r="AF289" s="38"/>
      <c r="AG289" s="39" t="str">
        <f aca="false">AB289</f>
        <v>Устинов М.Ю.</v>
      </c>
      <c r="AH289" s="39" t="str">
        <f aca="false">C289</f>
        <v>3ОСАТ11-5б</v>
      </c>
      <c r="AI289" s="40" t="str">
        <f aca="false">B289</f>
        <v>12</v>
      </c>
      <c r="AJ289" s="39" t="str">
        <f aca="false">CONCATENATE(A289," ",D289)</f>
        <v>УП.03 Учебная практика</v>
      </c>
      <c r="AK289" s="39" t="n">
        <f aca="false">E289*F289+P289*Q289+H289+J289+S289+U289</f>
        <v>36</v>
      </c>
      <c r="AL289" s="39" t="n">
        <f aca="false">L289+W289</f>
        <v>0</v>
      </c>
      <c r="AM289" s="39" t="n">
        <f aca="false">M289+X289</f>
        <v>0</v>
      </c>
      <c r="AN289" s="39" t="n">
        <f aca="false">Y289</f>
        <v>0</v>
      </c>
      <c r="AO289" s="39" t="n">
        <f aca="false">SUM(AK289:AN289)</f>
        <v>36</v>
      </c>
      <c r="AP289" s="41" t="n">
        <f aca="false">K289+V289</f>
        <v>0</v>
      </c>
    </row>
    <row r="290" s="42" customFormat="true" ht="16.5" hidden="true" customHeight="true" outlineLevel="0" collapsed="false">
      <c r="A290" s="58" t="s">
        <v>498</v>
      </c>
      <c r="B290" s="30" t="s">
        <v>286</v>
      </c>
      <c r="C290" s="31" t="s">
        <v>548</v>
      </c>
      <c r="D290" s="62" t="s">
        <v>140</v>
      </c>
      <c r="E290" s="31" t="n">
        <v>4</v>
      </c>
      <c r="F290" s="31" t="n">
        <v>9</v>
      </c>
      <c r="G290" s="31"/>
      <c r="H290" s="31"/>
      <c r="I290" s="31"/>
      <c r="J290" s="31"/>
      <c r="K290" s="31"/>
      <c r="L290" s="31"/>
      <c r="M290" s="31"/>
      <c r="N290" s="33" t="n">
        <f aca="false">E290*F290+H290+J290+K290+L290+M290</f>
        <v>36</v>
      </c>
      <c r="O290" s="36"/>
      <c r="P290" s="36" t="n">
        <v>10</v>
      </c>
      <c r="Q290" s="31"/>
      <c r="R290" s="31"/>
      <c r="S290" s="31"/>
      <c r="T290" s="31"/>
      <c r="U290" s="31"/>
      <c r="V290" s="31"/>
      <c r="W290" s="31"/>
      <c r="X290" s="31"/>
      <c r="Y290" s="31"/>
      <c r="Z290" s="36" t="n">
        <f aca="false">P290*Q290+S290+U290+V290+W290+X290+Y290</f>
        <v>0</v>
      </c>
      <c r="AA290" s="36" t="n">
        <f aca="false">N290+Z290</f>
        <v>36</v>
      </c>
      <c r="AB290" s="36" t="s">
        <v>141</v>
      </c>
      <c r="AC290" s="36"/>
      <c r="AD290" s="36"/>
      <c r="AE290" s="36" t="n">
        <f aca="false">P290*Q290</f>
        <v>0</v>
      </c>
      <c r="AF290" s="38" t="n">
        <f aca="false">AA290-L290-M290-W290-X290</f>
        <v>36</v>
      </c>
      <c r="AG290" s="39" t="str">
        <f aca="false">AB290</f>
        <v>Османов Э.З.</v>
      </c>
      <c r="AH290" s="39" t="str">
        <f aca="false">C290</f>
        <v>3ОСАТ11-5</v>
      </c>
      <c r="AI290" s="40" t="str">
        <f aca="false">B290</f>
        <v>23</v>
      </c>
      <c r="AJ290" s="39" t="str">
        <f aca="false">CONCATENATE(A290," ",D290)</f>
        <v>ПП.03 Производственная практика (по профилю специальности)</v>
      </c>
      <c r="AK290" s="39" t="n">
        <f aca="false">E290*F290+P290*Q290+H290+J290+S290+U290</f>
        <v>36</v>
      </c>
      <c r="AL290" s="39" t="n">
        <f aca="false">L290+W290</f>
        <v>0</v>
      </c>
      <c r="AM290" s="39" t="n">
        <f aca="false">M290+X290</f>
        <v>0</v>
      </c>
      <c r="AN290" s="39" t="n">
        <f aca="false">Y290</f>
        <v>0</v>
      </c>
      <c r="AO290" s="39" t="n">
        <f aca="false">SUM(AK290:AN290)</f>
        <v>36</v>
      </c>
      <c r="AP290" s="41" t="n">
        <f aca="false">K290+V290</f>
        <v>0</v>
      </c>
    </row>
    <row r="291" s="42" customFormat="true" ht="16.5" hidden="true" customHeight="true" outlineLevel="0" collapsed="false">
      <c r="A291" s="58" t="s">
        <v>498</v>
      </c>
      <c r="B291" s="30" t="s">
        <v>286</v>
      </c>
      <c r="C291" s="31" t="s">
        <v>548</v>
      </c>
      <c r="D291" s="62" t="s">
        <v>140</v>
      </c>
      <c r="E291" s="31" t="n">
        <v>4</v>
      </c>
      <c r="F291" s="31" t="n">
        <v>9</v>
      </c>
      <c r="G291" s="31"/>
      <c r="H291" s="31"/>
      <c r="I291" s="31"/>
      <c r="J291" s="31"/>
      <c r="K291" s="31"/>
      <c r="L291" s="31"/>
      <c r="M291" s="31"/>
      <c r="N291" s="33" t="n">
        <f aca="false">E291*F291+H291+J291+K291+L291+M291</f>
        <v>36</v>
      </c>
      <c r="O291" s="36"/>
      <c r="P291" s="36" t="n">
        <v>10</v>
      </c>
      <c r="Q291" s="31"/>
      <c r="R291" s="31"/>
      <c r="S291" s="31"/>
      <c r="T291" s="31"/>
      <c r="U291" s="31"/>
      <c r="V291" s="31"/>
      <c r="W291" s="31"/>
      <c r="X291" s="31"/>
      <c r="Y291" s="31"/>
      <c r="Z291" s="36" t="n">
        <f aca="false">P291*Q291+S291+U291+V291+W291+X291+Y291</f>
        <v>0</v>
      </c>
      <c r="AA291" s="36" t="n">
        <f aca="false">N291+Z291</f>
        <v>36</v>
      </c>
      <c r="AB291" s="36" t="s">
        <v>290</v>
      </c>
      <c r="AC291" s="36"/>
      <c r="AD291" s="36"/>
      <c r="AE291" s="36" t="n">
        <f aca="false">P291*Q291</f>
        <v>0</v>
      </c>
      <c r="AF291" s="38" t="n">
        <f aca="false">AA291-L291-M291-W291-X291</f>
        <v>36</v>
      </c>
      <c r="AG291" s="39" t="str">
        <f aca="false">AB291</f>
        <v>Климаков В.А</v>
      </c>
      <c r="AH291" s="39" t="str">
        <f aca="false">C291</f>
        <v>3ОСАТ11-5</v>
      </c>
      <c r="AI291" s="40" t="str">
        <f aca="false">B291</f>
        <v>23</v>
      </c>
      <c r="AJ291" s="39" t="str">
        <f aca="false">CONCATENATE(A291," ",D291)</f>
        <v>ПП.03 Производственная практика (по профилю специальности)</v>
      </c>
      <c r="AK291" s="39" t="n">
        <f aca="false">E291*F291+P291*Q291+H291+J291+S291+U291</f>
        <v>36</v>
      </c>
      <c r="AL291" s="39" t="n">
        <f aca="false">L291+W291</f>
        <v>0</v>
      </c>
      <c r="AM291" s="39" t="n">
        <f aca="false">M291+X291</f>
        <v>0</v>
      </c>
      <c r="AN291" s="39" t="n">
        <f aca="false">Y291</f>
        <v>0</v>
      </c>
      <c r="AO291" s="39" t="n">
        <f aca="false">SUM(AK291:AN291)</f>
        <v>36</v>
      </c>
      <c r="AP291" s="41" t="n">
        <f aca="false">K291+V291</f>
        <v>0</v>
      </c>
    </row>
    <row r="292" s="42" customFormat="true" ht="16.5" hidden="true" customHeight="true" outlineLevel="0" collapsed="false">
      <c r="A292" s="58" t="s">
        <v>498</v>
      </c>
      <c r="B292" s="30" t="s">
        <v>286</v>
      </c>
      <c r="C292" s="31" t="s">
        <v>548</v>
      </c>
      <c r="D292" s="62" t="s">
        <v>140</v>
      </c>
      <c r="E292" s="31" t="n">
        <v>4</v>
      </c>
      <c r="F292" s="31" t="n">
        <v>9</v>
      </c>
      <c r="G292" s="31"/>
      <c r="H292" s="31"/>
      <c r="I292" s="31"/>
      <c r="J292" s="31"/>
      <c r="K292" s="31"/>
      <c r="L292" s="31"/>
      <c r="M292" s="31"/>
      <c r="N292" s="33" t="n">
        <f aca="false">E292*F292+H292+J292+K292+L292+M292</f>
        <v>36</v>
      </c>
      <c r="O292" s="36"/>
      <c r="P292" s="36" t="n">
        <v>10</v>
      </c>
      <c r="Q292" s="31"/>
      <c r="R292" s="31"/>
      <c r="S292" s="31"/>
      <c r="T292" s="31"/>
      <c r="U292" s="31"/>
      <c r="V292" s="31"/>
      <c r="W292" s="31"/>
      <c r="X292" s="31"/>
      <c r="Y292" s="31"/>
      <c r="Z292" s="36" t="n">
        <f aca="false">P292*Q292+S292+U292+V292+W292+X292+Y292</f>
        <v>0</v>
      </c>
      <c r="AA292" s="36" t="n">
        <f aca="false">N292+Z292</f>
        <v>36</v>
      </c>
      <c r="AB292" s="36" t="s">
        <v>440</v>
      </c>
      <c r="AC292" s="36"/>
      <c r="AD292" s="36"/>
      <c r="AE292" s="36" t="n">
        <f aca="false">P292*Q292</f>
        <v>0</v>
      </c>
      <c r="AF292" s="38" t="n">
        <f aca="false">AA292-L292-M292-W292-X292</f>
        <v>36</v>
      </c>
      <c r="AG292" s="39" t="str">
        <f aca="false">AB292</f>
        <v>Микловш О.Н.</v>
      </c>
      <c r="AH292" s="39" t="str">
        <f aca="false">C292</f>
        <v>3ОСАТ11-5</v>
      </c>
      <c r="AI292" s="40" t="str">
        <f aca="false">B292</f>
        <v>23</v>
      </c>
      <c r="AJ292" s="39" t="str">
        <f aca="false">CONCATENATE(A292," ",D292)</f>
        <v>ПП.03 Производственная практика (по профилю специальности)</v>
      </c>
      <c r="AK292" s="39" t="n">
        <f aca="false">E292*F292+P292*Q292+H292+J292+S292+U292</f>
        <v>36</v>
      </c>
      <c r="AL292" s="39" t="n">
        <f aca="false">L292+W292</f>
        <v>0</v>
      </c>
      <c r="AM292" s="39" t="n">
        <f aca="false">M292+X292</f>
        <v>0</v>
      </c>
      <c r="AN292" s="39" t="n">
        <f aca="false">Y292</f>
        <v>0</v>
      </c>
      <c r="AO292" s="39" t="n">
        <f aca="false">SUM(AK292:AN292)</f>
        <v>36</v>
      </c>
      <c r="AP292" s="41" t="n">
        <f aca="false">K292+V292</f>
        <v>0</v>
      </c>
    </row>
    <row r="293" s="42" customFormat="true" ht="16.5" hidden="true" customHeight="true" outlineLevel="0" collapsed="false">
      <c r="A293" s="58" t="s">
        <v>498</v>
      </c>
      <c r="B293" s="30" t="s">
        <v>286</v>
      </c>
      <c r="C293" s="31" t="s">
        <v>548</v>
      </c>
      <c r="D293" s="62" t="s">
        <v>140</v>
      </c>
      <c r="E293" s="31" t="n">
        <v>4</v>
      </c>
      <c r="F293" s="31" t="n">
        <v>9</v>
      </c>
      <c r="G293" s="31"/>
      <c r="H293" s="31"/>
      <c r="I293" s="31"/>
      <c r="J293" s="31"/>
      <c r="K293" s="31"/>
      <c r="L293" s="31"/>
      <c r="M293" s="31"/>
      <c r="N293" s="33" t="n">
        <f aca="false">E293*F293+H293+J293+K293+L293+M293</f>
        <v>36</v>
      </c>
      <c r="O293" s="36"/>
      <c r="P293" s="36" t="n">
        <v>10</v>
      </c>
      <c r="Q293" s="31"/>
      <c r="R293" s="31"/>
      <c r="S293" s="31"/>
      <c r="T293" s="31"/>
      <c r="U293" s="31"/>
      <c r="V293" s="31"/>
      <c r="W293" s="31"/>
      <c r="X293" s="31"/>
      <c r="Y293" s="31"/>
      <c r="Z293" s="36" t="n">
        <f aca="false">P293*Q293+S293+U293+V293+W293+X293+Y293</f>
        <v>0</v>
      </c>
      <c r="AA293" s="36" t="n">
        <f aca="false">N293+Z293</f>
        <v>36</v>
      </c>
      <c r="AB293" s="36" t="s">
        <v>143</v>
      </c>
      <c r="AC293" s="36"/>
      <c r="AD293" s="36"/>
      <c r="AE293" s="36" t="n">
        <f aca="false">P293*Q293</f>
        <v>0</v>
      </c>
      <c r="AF293" s="38" t="n">
        <f aca="false">AA293-L293-M293-W293-X293</f>
        <v>36</v>
      </c>
      <c r="AG293" s="39" t="str">
        <f aca="false">AB293</f>
        <v>вак. ПП</v>
      </c>
      <c r="AH293" s="39" t="str">
        <f aca="false">C293</f>
        <v>3ОСАТ11-5</v>
      </c>
      <c r="AI293" s="40" t="str">
        <f aca="false">B293</f>
        <v>23</v>
      </c>
      <c r="AJ293" s="39" t="str">
        <f aca="false">CONCATENATE(A293," ",D293)</f>
        <v>ПП.03 Производственная практика (по профилю специальности)</v>
      </c>
      <c r="AK293" s="39" t="n">
        <f aca="false">E293*F293+P293*Q293+H293+J293+S293+U293</f>
        <v>36</v>
      </c>
      <c r="AL293" s="39" t="n">
        <f aca="false">L293+W293</f>
        <v>0</v>
      </c>
      <c r="AM293" s="39" t="n">
        <f aca="false">M293+X293</f>
        <v>0</v>
      </c>
      <c r="AN293" s="39" t="n">
        <f aca="false">Y293</f>
        <v>0</v>
      </c>
      <c r="AO293" s="39" t="n">
        <f aca="false">SUM(AK293:AN293)</f>
        <v>36</v>
      </c>
      <c r="AP293" s="41" t="n">
        <f aca="false">K293+V293</f>
        <v>0</v>
      </c>
    </row>
    <row r="294" s="42" customFormat="true" ht="16.5" hidden="true" customHeight="true" outlineLevel="0" collapsed="false">
      <c r="A294" s="63" t="s">
        <v>523</v>
      </c>
      <c r="B294" s="30" t="s">
        <v>286</v>
      </c>
      <c r="C294" s="31" t="s">
        <v>548</v>
      </c>
      <c r="D294" s="64" t="s">
        <v>145</v>
      </c>
      <c r="E294" s="31" t="n">
        <v>10</v>
      </c>
      <c r="F294" s="31"/>
      <c r="G294" s="31"/>
      <c r="H294" s="31"/>
      <c r="I294" s="31"/>
      <c r="J294" s="31"/>
      <c r="K294" s="31"/>
      <c r="L294" s="31"/>
      <c r="M294" s="31" t="n">
        <v>24</v>
      </c>
      <c r="N294" s="33" t="n">
        <f aca="false">E294*F294+H294+J294+K294+L294+M294</f>
        <v>24</v>
      </c>
      <c r="O294" s="36"/>
      <c r="P294" s="36" t="n">
        <v>10</v>
      </c>
      <c r="Q294" s="31"/>
      <c r="R294" s="31"/>
      <c r="S294" s="31"/>
      <c r="T294" s="31"/>
      <c r="U294" s="31"/>
      <c r="V294" s="31"/>
      <c r="W294" s="31"/>
      <c r="X294" s="31"/>
      <c r="Y294" s="31"/>
      <c r="Z294" s="36" t="n">
        <f aca="false">P294*Q294+S294+U294+V294+W294+X294+Y294</f>
        <v>0</v>
      </c>
      <c r="AA294" s="36" t="n">
        <f aca="false">N294+Z294</f>
        <v>24</v>
      </c>
      <c r="AB294" s="36" t="s">
        <v>146</v>
      </c>
      <c r="AC294" s="36"/>
      <c r="AD294" s="36"/>
      <c r="AE294" s="36" t="n">
        <f aca="false">P294*Q294</f>
        <v>0</v>
      </c>
      <c r="AF294" s="38" t="n">
        <f aca="false">AA294-L294-M294-W294-X294</f>
        <v>0</v>
      </c>
      <c r="AG294" s="39" t="str">
        <f aca="false">AB294</f>
        <v>вак. ДЭ</v>
      </c>
      <c r="AH294" s="39" t="str">
        <f aca="false">C294</f>
        <v>3ОСАТ11-5</v>
      </c>
      <c r="AI294" s="40" t="str">
        <f aca="false">B294</f>
        <v>23</v>
      </c>
      <c r="AJ294" s="39" t="str">
        <f aca="false">CONCATENATE(A294," ",D294)</f>
        <v>ДЭ.03 Демонстрационный экзамен по модулю</v>
      </c>
      <c r="AK294" s="39" t="n">
        <f aca="false">E294*F294+P294*Q294+H294+J294+S294+U294</f>
        <v>0</v>
      </c>
      <c r="AL294" s="39" t="n">
        <f aca="false">L294+W294</f>
        <v>0</v>
      </c>
      <c r="AM294" s="39" t="n">
        <f aca="false">M294+X294</f>
        <v>24</v>
      </c>
      <c r="AN294" s="39" t="n">
        <f aca="false">Y294</f>
        <v>0</v>
      </c>
      <c r="AO294" s="39" t="n">
        <f aca="false">SUM(AK294:AN294)</f>
        <v>24</v>
      </c>
      <c r="AP294" s="41" t="n">
        <f aca="false">K294+V294</f>
        <v>0</v>
      </c>
    </row>
    <row r="295" s="42" customFormat="true" ht="16.5" hidden="true" customHeight="true" outlineLevel="0" collapsed="false">
      <c r="A295" s="63" t="s">
        <v>271</v>
      </c>
      <c r="B295" s="30" t="s">
        <v>286</v>
      </c>
      <c r="C295" s="31" t="s">
        <v>548</v>
      </c>
      <c r="D295" s="64" t="s">
        <v>555</v>
      </c>
      <c r="E295" s="31" t="n">
        <v>10</v>
      </c>
      <c r="F295" s="219" t="n">
        <v>4</v>
      </c>
      <c r="G295" s="31" t="n">
        <v>50</v>
      </c>
      <c r="H295" s="31"/>
      <c r="I295" s="31" t="n">
        <v>4</v>
      </c>
      <c r="J295" s="31"/>
      <c r="K295" s="31"/>
      <c r="L295" s="31"/>
      <c r="M295" s="31"/>
      <c r="N295" s="33" t="n">
        <f aca="false">E295*F295+H295+J295+K295+L295+M295</f>
        <v>40</v>
      </c>
      <c r="O295" s="36"/>
      <c r="P295" s="36" t="n">
        <v>10</v>
      </c>
      <c r="Q295" s="219" t="n">
        <v>10</v>
      </c>
      <c r="R295" s="31"/>
      <c r="S295" s="31"/>
      <c r="T295" s="31" t="n">
        <v>46</v>
      </c>
      <c r="U295" s="31"/>
      <c r="V295" s="31"/>
      <c r="W295" s="31" t="n">
        <v>6</v>
      </c>
      <c r="X295" s="31" t="n">
        <v>8</v>
      </c>
      <c r="Y295" s="31"/>
      <c r="Z295" s="36" t="n">
        <f aca="false">P295*Q295+S295+U295+V295+W295+X295+Y295</f>
        <v>114</v>
      </c>
      <c r="AA295" s="36" t="n">
        <f aca="false">N295+Z295</f>
        <v>154</v>
      </c>
      <c r="AB295" s="47" t="s">
        <v>102</v>
      </c>
      <c r="AC295" s="36"/>
      <c r="AD295" s="36"/>
      <c r="AE295" s="36" t="n">
        <f aca="false">P295*Q295</f>
        <v>100</v>
      </c>
      <c r="AF295" s="38" t="n">
        <f aca="false">AA295-L295-M295-W295-X295</f>
        <v>140</v>
      </c>
      <c r="AG295" s="39" t="str">
        <f aca="false">AB295</f>
        <v>Желтиков В.К.</v>
      </c>
      <c r="AH295" s="39" t="str">
        <f aca="false">C295</f>
        <v>3ОСАТ11-5</v>
      </c>
      <c r="AI295" s="40" t="str">
        <f aca="false">B295</f>
        <v>23</v>
      </c>
      <c r="AJ295" s="39" t="str">
        <f aca="false">CONCATENATE(A295," ",D295)</f>
        <v>МДК.04.01 Осуществление текущего мониторинга состояния систем автоматизации</v>
      </c>
      <c r="AK295" s="39" t="n">
        <f aca="false">E295*F295+P295*Q295+H295+J295+S295+U295</f>
        <v>140</v>
      </c>
      <c r="AL295" s="39" t="n">
        <f aca="false">L295+W295</f>
        <v>6</v>
      </c>
      <c r="AM295" s="39" t="n">
        <f aca="false">M295+X295</f>
        <v>8</v>
      </c>
      <c r="AN295" s="39" t="n">
        <f aca="false">Y295</f>
        <v>0</v>
      </c>
      <c r="AO295" s="39" t="n">
        <f aca="false">SUM(AK295:AN295)</f>
        <v>154</v>
      </c>
      <c r="AP295" s="41" t="n">
        <f aca="false">K295+V295</f>
        <v>0</v>
      </c>
    </row>
    <row r="296" s="42" customFormat="true" ht="16.5" hidden="true" customHeight="true" outlineLevel="0" collapsed="false">
      <c r="A296" s="63" t="s">
        <v>341</v>
      </c>
      <c r="B296" s="30" t="s">
        <v>286</v>
      </c>
      <c r="C296" s="31" t="s">
        <v>548</v>
      </c>
      <c r="D296" s="64" t="s">
        <v>556</v>
      </c>
      <c r="E296" s="31" t="n">
        <v>10</v>
      </c>
      <c r="F296" s="31" t="n">
        <v>3</v>
      </c>
      <c r="G296" s="31" t="n">
        <v>50</v>
      </c>
      <c r="H296" s="31"/>
      <c r="I296" s="31" t="n">
        <v>50</v>
      </c>
      <c r="J296" s="31"/>
      <c r="K296" s="31"/>
      <c r="L296" s="31"/>
      <c r="M296" s="31"/>
      <c r="N296" s="33" t="n">
        <f aca="false">E296*F296+H296+J296+K296+L296+M296</f>
        <v>30</v>
      </c>
      <c r="O296" s="36"/>
      <c r="P296" s="36" t="n">
        <v>10</v>
      </c>
      <c r="Q296" s="31" t="n">
        <v>8</v>
      </c>
      <c r="R296" s="31"/>
      <c r="S296" s="31"/>
      <c r="T296" s="31"/>
      <c r="U296" s="31"/>
      <c r="V296" s="31"/>
      <c r="W296" s="31" t="n">
        <v>6</v>
      </c>
      <c r="X296" s="31" t="n">
        <v>8</v>
      </c>
      <c r="Y296" s="31"/>
      <c r="Z296" s="36" t="n">
        <f aca="false">P296*Q296+S296+U296+V296+W296+X296+Y296</f>
        <v>94</v>
      </c>
      <c r="AA296" s="36" t="n">
        <f aca="false">N296+Z296</f>
        <v>124</v>
      </c>
      <c r="AB296" s="47" t="s">
        <v>87</v>
      </c>
      <c r="AC296" s="36"/>
      <c r="AD296" s="36"/>
      <c r="AE296" s="36" t="n">
        <f aca="false">P296*Q296</f>
        <v>80</v>
      </c>
      <c r="AF296" s="38" t="n">
        <f aca="false">AA296-L296-M296-W296-X296</f>
        <v>110</v>
      </c>
      <c r="AG296" s="39" t="str">
        <f aca="false">AB296</f>
        <v>Галкина М.В.</v>
      </c>
      <c r="AH296" s="39" t="str">
        <f aca="false">C296</f>
        <v>3ОСАТ11-5</v>
      </c>
      <c r="AI296" s="40" t="str">
        <f aca="false">B296</f>
        <v>23</v>
      </c>
      <c r="AJ296" s="39" t="str">
        <f aca="false">CONCATENATE(A296," ",D296)</f>
        <v>МДК.04.02 Организация работ по устранению неполадок и отказов автоматизированного оборудования</v>
      </c>
      <c r="AK296" s="39" t="n">
        <f aca="false">E296*F296+P296*Q296+H296+J296+S296+U296</f>
        <v>110</v>
      </c>
      <c r="AL296" s="39" t="n">
        <f aca="false">L296+W296</f>
        <v>6</v>
      </c>
      <c r="AM296" s="39" t="n">
        <f aca="false">M296+X296</f>
        <v>8</v>
      </c>
      <c r="AN296" s="39" t="n">
        <f aca="false">Y296</f>
        <v>0</v>
      </c>
      <c r="AO296" s="39" t="n">
        <f aca="false">SUM(AK296:AN296)</f>
        <v>124</v>
      </c>
      <c r="AP296" s="41" t="n">
        <f aca="false">K296+V296</f>
        <v>0</v>
      </c>
    </row>
    <row r="297" s="42" customFormat="true" ht="16.5" hidden="true" customHeight="true" outlineLevel="0" collapsed="false">
      <c r="A297" s="63" t="s">
        <v>557</v>
      </c>
      <c r="B297" s="30" t="s">
        <v>286</v>
      </c>
      <c r="C297" s="31" t="s">
        <v>548</v>
      </c>
      <c r="D297" s="64" t="s">
        <v>558</v>
      </c>
      <c r="E297" s="31" t="n">
        <v>10</v>
      </c>
      <c r="F297" s="31"/>
      <c r="G297" s="31"/>
      <c r="H297" s="31"/>
      <c r="I297" s="31"/>
      <c r="J297" s="31"/>
      <c r="K297" s="31"/>
      <c r="L297" s="31"/>
      <c r="M297" s="31"/>
      <c r="N297" s="33" t="n">
        <f aca="false">E297*F297+H297+J297+K297+L297+M297</f>
        <v>0</v>
      </c>
      <c r="O297" s="36"/>
      <c r="P297" s="36" t="n">
        <v>10</v>
      </c>
      <c r="Q297" s="31" t="n">
        <v>6</v>
      </c>
      <c r="R297" s="31" t="n">
        <v>30</v>
      </c>
      <c r="S297" s="31" t="n">
        <v>-30</v>
      </c>
      <c r="T297" s="31"/>
      <c r="U297" s="31"/>
      <c r="V297" s="31"/>
      <c r="W297" s="31" t="n">
        <v>6</v>
      </c>
      <c r="X297" s="31"/>
      <c r="Y297" s="31"/>
      <c r="Z297" s="36" t="n">
        <f aca="false">P297*Q297+S297+U297+V297+W297+X297+Y297</f>
        <v>36</v>
      </c>
      <c r="AA297" s="36" t="n">
        <f aca="false">N297+Z297</f>
        <v>36</v>
      </c>
      <c r="AB297" s="47" t="s">
        <v>141</v>
      </c>
      <c r="AC297" s="36"/>
      <c r="AD297" s="36"/>
      <c r="AE297" s="36" t="n">
        <f aca="false">P297*Q297</f>
        <v>60</v>
      </c>
      <c r="AF297" s="38" t="n">
        <f aca="false">AA297-L297-M297-W297-X297</f>
        <v>30</v>
      </c>
      <c r="AG297" s="39" t="str">
        <f aca="false">AB297</f>
        <v>Османов Э.З.</v>
      </c>
      <c r="AH297" s="39" t="str">
        <f aca="false">C297</f>
        <v>3ОСАТ11-5</v>
      </c>
      <c r="AI297" s="40" t="str">
        <f aca="false">B297</f>
        <v>23</v>
      </c>
      <c r="AJ297" s="39" t="str">
        <f aca="false">CONCATENATE(A297," ",D297)</f>
        <v>МДК.04.03  Лазерная обработка</v>
      </c>
      <c r="AK297" s="39" t="n">
        <f aca="false">E297*F297+P297*Q297+H297+J297+S297+U297</f>
        <v>30</v>
      </c>
      <c r="AL297" s="39" t="n">
        <f aca="false">L297+W297</f>
        <v>6</v>
      </c>
      <c r="AM297" s="39" t="n">
        <f aca="false">M297+X297</f>
        <v>0</v>
      </c>
      <c r="AN297" s="39" t="n">
        <f aca="false">Y297</f>
        <v>0</v>
      </c>
      <c r="AO297" s="39" t="n">
        <f aca="false">SUM(AK297:AN297)</f>
        <v>36</v>
      </c>
      <c r="AP297" s="41" t="n">
        <f aca="false">K297+V297</f>
        <v>0</v>
      </c>
    </row>
    <row r="298" s="42" customFormat="true" ht="16.5" hidden="true" customHeight="true" outlineLevel="0" collapsed="false">
      <c r="A298" s="63" t="s">
        <v>557</v>
      </c>
      <c r="B298" s="30" t="s">
        <v>116</v>
      </c>
      <c r="C298" s="31" t="s">
        <v>546</v>
      </c>
      <c r="D298" s="64" t="s">
        <v>558</v>
      </c>
      <c r="E298" s="31" t="n">
        <v>10</v>
      </c>
      <c r="F298" s="31"/>
      <c r="G298" s="31"/>
      <c r="H298" s="31"/>
      <c r="I298" s="31"/>
      <c r="J298" s="31"/>
      <c r="K298" s="31"/>
      <c r="L298" s="31"/>
      <c r="M298" s="31"/>
      <c r="N298" s="33" t="n">
        <f aca="false">E298*F298+H298+J298+K298+L298+M298</f>
        <v>0</v>
      </c>
      <c r="O298" s="36"/>
      <c r="P298" s="36" t="n">
        <v>10</v>
      </c>
      <c r="Q298" s="31"/>
      <c r="R298" s="31"/>
      <c r="S298" s="31" t="n">
        <v>30</v>
      </c>
      <c r="T298" s="31"/>
      <c r="U298" s="31"/>
      <c r="V298" s="31"/>
      <c r="W298" s="31"/>
      <c r="X298" s="31"/>
      <c r="Y298" s="31"/>
      <c r="Z298" s="36" t="n">
        <f aca="false">P298*Q298+S298+U298+V298+W298+X298+Y298</f>
        <v>30</v>
      </c>
      <c r="AA298" s="36" t="n">
        <f aca="false">N298+Z298</f>
        <v>30</v>
      </c>
      <c r="AB298" s="47" t="s">
        <v>141</v>
      </c>
      <c r="AC298" s="36"/>
      <c r="AD298" s="36"/>
      <c r="AE298" s="36" t="n">
        <f aca="false">P298*Q298</f>
        <v>0</v>
      </c>
      <c r="AF298" s="38" t="n">
        <f aca="false">AA298-L298-M298-W298-X298</f>
        <v>30</v>
      </c>
      <c r="AG298" s="39" t="str">
        <f aca="false">AB298</f>
        <v>Османов Э.З.</v>
      </c>
      <c r="AH298" s="39" t="str">
        <f aca="false">C298</f>
        <v>3ОСАТ11-5а</v>
      </c>
      <c r="AI298" s="40" t="str">
        <f aca="false">B298</f>
        <v>11</v>
      </c>
      <c r="AJ298" s="39" t="str">
        <f aca="false">CONCATENATE(A298," ",D298)</f>
        <v>МДК.04.03  Лазерная обработка</v>
      </c>
      <c r="AK298" s="39" t="n">
        <f aca="false">E298*F298+P298*Q298+H298+J298+S298+U298</f>
        <v>30</v>
      </c>
      <c r="AL298" s="39" t="n">
        <f aca="false">L298+W298</f>
        <v>0</v>
      </c>
      <c r="AM298" s="39" t="n">
        <f aca="false">M298+X298</f>
        <v>0</v>
      </c>
      <c r="AN298" s="39" t="n">
        <f aca="false">Y298</f>
        <v>0</v>
      </c>
      <c r="AO298" s="39" t="n">
        <f aca="false">SUM(AK298:AN298)</f>
        <v>30</v>
      </c>
      <c r="AP298" s="41" t="n">
        <f aca="false">K298+V298</f>
        <v>0</v>
      </c>
    </row>
    <row r="299" s="42" customFormat="true" ht="16.5" hidden="true" customHeight="true" outlineLevel="0" collapsed="false">
      <c r="A299" s="63" t="s">
        <v>557</v>
      </c>
      <c r="B299" s="30" t="s">
        <v>53</v>
      </c>
      <c r="C299" s="31" t="s">
        <v>547</v>
      </c>
      <c r="D299" s="64" t="s">
        <v>558</v>
      </c>
      <c r="E299" s="31" t="n">
        <v>10</v>
      </c>
      <c r="F299" s="31"/>
      <c r="G299" s="31"/>
      <c r="H299" s="31"/>
      <c r="I299" s="31"/>
      <c r="J299" s="31"/>
      <c r="K299" s="31"/>
      <c r="L299" s="31"/>
      <c r="M299" s="31"/>
      <c r="N299" s="33" t="n">
        <f aca="false">E299*F299+H299+J299+K299+L299+M299</f>
        <v>0</v>
      </c>
      <c r="O299" s="36"/>
      <c r="P299" s="36" t="n">
        <v>10</v>
      </c>
      <c r="Q299" s="31"/>
      <c r="R299" s="31"/>
      <c r="S299" s="31" t="n">
        <v>30</v>
      </c>
      <c r="T299" s="31"/>
      <c r="U299" s="31"/>
      <c r="V299" s="31"/>
      <c r="W299" s="31"/>
      <c r="X299" s="31"/>
      <c r="Y299" s="31"/>
      <c r="Z299" s="36" t="n">
        <f aca="false">P299*Q299+S299+U299+V299+W299+X299+Y299</f>
        <v>30</v>
      </c>
      <c r="AA299" s="36" t="n">
        <f aca="false">N299+Z299</f>
        <v>30</v>
      </c>
      <c r="AB299" s="47" t="s">
        <v>69</v>
      </c>
      <c r="AC299" s="36"/>
      <c r="AD299" s="36"/>
      <c r="AE299" s="36" t="n">
        <f aca="false">P299*Q299</f>
        <v>0</v>
      </c>
      <c r="AF299" s="38" t="n">
        <f aca="false">AA299-L299-M299-W299-X299</f>
        <v>30</v>
      </c>
      <c r="AG299" s="39" t="str">
        <f aca="false">AB299</f>
        <v>вак. 2 п/гр</v>
      </c>
      <c r="AH299" s="39" t="str">
        <f aca="false">C299</f>
        <v>3ОСАТ11-5б</v>
      </c>
      <c r="AI299" s="40" t="str">
        <f aca="false">B299</f>
        <v>12</v>
      </c>
      <c r="AJ299" s="39" t="str">
        <f aca="false">CONCATENATE(A299," ",D299)</f>
        <v>МДК.04.03  Лазерная обработка</v>
      </c>
      <c r="AK299" s="39" t="n">
        <f aca="false">E299*F299+P299*Q299+H299+J299+S299+U299</f>
        <v>30</v>
      </c>
      <c r="AL299" s="39" t="n">
        <f aca="false">L299+W299</f>
        <v>0</v>
      </c>
      <c r="AM299" s="39" t="n">
        <f aca="false">M299+X299</f>
        <v>0</v>
      </c>
      <c r="AN299" s="39" t="n">
        <f aca="false">Y299</f>
        <v>0</v>
      </c>
      <c r="AO299" s="39" t="n">
        <f aca="false">SUM(AK299:AN299)</f>
        <v>30</v>
      </c>
      <c r="AP299" s="41" t="n">
        <f aca="false">K299+V299</f>
        <v>0</v>
      </c>
    </row>
    <row r="300" s="42" customFormat="true" ht="16.5" hidden="true" customHeight="true" outlineLevel="0" collapsed="false">
      <c r="A300" s="63" t="s">
        <v>274</v>
      </c>
      <c r="B300" s="30" t="s">
        <v>116</v>
      </c>
      <c r="C300" s="31" t="s">
        <v>546</v>
      </c>
      <c r="D300" s="64" t="s">
        <v>108</v>
      </c>
      <c r="E300" s="31" t="n">
        <v>1</v>
      </c>
      <c r="F300" s="31" t="n">
        <v>36</v>
      </c>
      <c r="G300" s="31"/>
      <c r="H300" s="31"/>
      <c r="I300" s="31"/>
      <c r="J300" s="31"/>
      <c r="K300" s="31"/>
      <c r="L300" s="31"/>
      <c r="M300" s="31"/>
      <c r="N300" s="33" t="n">
        <f aca="false">E300*F300+H300+J300+K300+L300+M300</f>
        <v>36</v>
      </c>
      <c r="O300" s="36"/>
      <c r="P300" s="36" t="n">
        <v>10</v>
      </c>
      <c r="Q300" s="31"/>
      <c r="R300" s="31"/>
      <c r="S300" s="31"/>
      <c r="T300" s="31"/>
      <c r="U300" s="31"/>
      <c r="V300" s="31"/>
      <c r="W300" s="31"/>
      <c r="X300" s="31"/>
      <c r="Y300" s="31"/>
      <c r="Z300" s="36" t="n">
        <f aca="false">P300*Q300+S300+U300+V300+W300+X300+Y300</f>
        <v>0</v>
      </c>
      <c r="AA300" s="36" t="n">
        <f aca="false">N300+Z300</f>
        <v>36</v>
      </c>
      <c r="AB300" s="73" t="s">
        <v>110</v>
      </c>
      <c r="AC300" s="36" t="s">
        <v>559</v>
      </c>
      <c r="AD300" s="36"/>
      <c r="AE300" s="36" t="n">
        <f aca="false">P300*Q300</f>
        <v>0</v>
      </c>
      <c r="AF300" s="38" t="n">
        <f aca="false">AA300-L300-M300-W300-X300</f>
        <v>36</v>
      </c>
      <c r="AG300" s="39" t="str">
        <f aca="false">AB300</f>
        <v>Кожуханцев С.Б.</v>
      </c>
      <c r="AH300" s="39" t="str">
        <f aca="false">C300</f>
        <v>3ОСАТ11-5а</v>
      </c>
      <c r="AI300" s="40" t="str">
        <f aca="false">B300</f>
        <v>11</v>
      </c>
      <c r="AJ300" s="39" t="str">
        <f aca="false">CONCATENATE(A300," ",D300)</f>
        <v>УП.04 Учебная практика</v>
      </c>
      <c r="AK300" s="39" t="n">
        <f aca="false">E300*F300+P300*Q300+H300+J300+S300+U300</f>
        <v>36</v>
      </c>
      <c r="AL300" s="39" t="n">
        <f aca="false">L300+W300</f>
        <v>0</v>
      </c>
      <c r="AM300" s="39" t="n">
        <f aca="false">M300+X300</f>
        <v>0</v>
      </c>
      <c r="AN300" s="39" t="n">
        <f aca="false">Y300</f>
        <v>0</v>
      </c>
      <c r="AO300" s="39" t="n">
        <f aca="false">SUM(AK300:AN300)</f>
        <v>36</v>
      </c>
      <c r="AP300" s="41" t="n">
        <f aca="false">K300+V300</f>
        <v>0</v>
      </c>
    </row>
    <row r="301" s="42" customFormat="true" ht="16.5" hidden="true" customHeight="true" outlineLevel="0" collapsed="false">
      <c r="A301" s="63" t="s">
        <v>274</v>
      </c>
      <c r="B301" s="30" t="s">
        <v>53</v>
      </c>
      <c r="C301" s="31" t="s">
        <v>547</v>
      </c>
      <c r="D301" s="64" t="s">
        <v>108</v>
      </c>
      <c r="E301" s="31" t="n">
        <v>1</v>
      </c>
      <c r="F301" s="31" t="n">
        <v>36</v>
      </c>
      <c r="G301" s="31"/>
      <c r="H301" s="31"/>
      <c r="I301" s="31"/>
      <c r="J301" s="31"/>
      <c r="K301" s="31"/>
      <c r="L301" s="31"/>
      <c r="M301" s="31"/>
      <c r="N301" s="33" t="n">
        <f aca="false">E301*F301+H301+J301+K301+L301+M301</f>
        <v>36</v>
      </c>
      <c r="O301" s="36"/>
      <c r="P301" s="36" t="n">
        <v>10</v>
      </c>
      <c r="Q301" s="31"/>
      <c r="R301" s="31"/>
      <c r="S301" s="31"/>
      <c r="T301" s="31"/>
      <c r="U301" s="31"/>
      <c r="V301" s="31"/>
      <c r="W301" s="31"/>
      <c r="X301" s="31"/>
      <c r="Y301" s="31"/>
      <c r="Z301" s="36" t="n">
        <f aca="false">P301*Q301+S301+U301+V301+W301+X301+Y301</f>
        <v>0</v>
      </c>
      <c r="AA301" s="36" t="n">
        <f aca="false">N301+Z301</f>
        <v>36</v>
      </c>
      <c r="AB301" s="73" t="s">
        <v>109</v>
      </c>
      <c r="AC301" s="36"/>
      <c r="AD301" s="36"/>
      <c r="AE301" s="36"/>
      <c r="AF301" s="38"/>
      <c r="AG301" s="39" t="str">
        <f aca="false">AB301</f>
        <v>Устинов М.Ю.</v>
      </c>
      <c r="AH301" s="39" t="str">
        <f aca="false">C301</f>
        <v>3ОСАТ11-5б</v>
      </c>
      <c r="AI301" s="40" t="str">
        <f aca="false">B301</f>
        <v>12</v>
      </c>
      <c r="AJ301" s="39" t="str">
        <f aca="false">CONCATENATE(A301," ",D301)</f>
        <v>УП.04 Учебная практика</v>
      </c>
      <c r="AK301" s="39" t="n">
        <f aca="false">E301*F301+P301*Q301+H301+J301+S301+U301</f>
        <v>36</v>
      </c>
      <c r="AL301" s="39" t="n">
        <f aca="false">L301+W301</f>
        <v>0</v>
      </c>
      <c r="AM301" s="39" t="n">
        <f aca="false">M301+X301</f>
        <v>0</v>
      </c>
      <c r="AN301" s="39" t="n">
        <f aca="false">Y301</f>
        <v>0</v>
      </c>
      <c r="AO301" s="39" t="n">
        <f aca="false">SUM(AK301:AN301)</f>
        <v>36</v>
      </c>
      <c r="AP301" s="41" t="n">
        <f aca="false">K301+V301</f>
        <v>0</v>
      </c>
    </row>
    <row r="302" s="42" customFormat="true" ht="16.5" hidden="true" customHeight="true" outlineLevel="0" collapsed="false">
      <c r="A302" s="63" t="s">
        <v>343</v>
      </c>
      <c r="B302" s="30" t="s">
        <v>286</v>
      </c>
      <c r="C302" s="31" t="s">
        <v>548</v>
      </c>
      <c r="D302" s="64" t="s">
        <v>140</v>
      </c>
      <c r="E302" s="31" t="n">
        <v>10</v>
      </c>
      <c r="F302" s="31"/>
      <c r="G302" s="31"/>
      <c r="H302" s="31"/>
      <c r="I302" s="31"/>
      <c r="J302" s="31"/>
      <c r="K302" s="31"/>
      <c r="L302" s="31"/>
      <c r="M302" s="31"/>
      <c r="N302" s="33" t="n">
        <f aca="false">E302*F302+H302+J302+K302+L302+M302</f>
        <v>0</v>
      </c>
      <c r="O302" s="36"/>
      <c r="P302" s="36" t="n">
        <v>2</v>
      </c>
      <c r="Q302" s="31" t="n">
        <v>9</v>
      </c>
      <c r="R302" s="31"/>
      <c r="S302" s="31"/>
      <c r="T302" s="31"/>
      <c r="U302" s="31"/>
      <c r="V302" s="31"/>
      <c r="W302" s="31"/>
      <c r="X302" s="31"/>
      <c r="Y302" s="31"/>
      <c r="Z302" s="36" t="n">
        <f aca="false">P302*Q302+S302+U302+V302+W302+X302+Y302</f>
        <v>18</v>
      </c>
      <c r="AA302" s="36" t="n">
        <f aca="false">N302+Z302</f>
        <v>18</v>
      </c>
      <c r="AB302" s="36" t="s">
        <v>141</v>
      </c>
      <c r="AC302" s="36"/>
      <c r="AD302" s="36"/>
      <c r="AE302" s="36" t="n">
        <f aca="false">P302*Q302</f>
        <v>18</v>
      </c>
      <c r="AF302" s="38" t="n">
        <f aca="false">AA302-L302-M302-W302-X302</f>
        <v>18</v>
      </c>
      <c r="AG302" s="39" t="str">
        <f aca="false">AB302</f>
        <v>Османов Э.З.</v>
      </c>
      <c r="AH302" s="39" t="str">
        <f aca="false">C302</f>
        <v>3ОСАТ11-5</v>
      </c>
      <c r="AI302" s="40" t="str">
        <f aca="false">B302</f>
        <v>23</v>
      </c>
      <c r="AJ302" s="39" t="str">
        <f aca="false">CONCATENATE(A302," ",D302)</f>
        <v>ПП.04 Производственная практика (по профилю специальности)</v>
      </c>
      <c r="AK302" s="39" t="n">
        <f aca="false">E302*F302+P302*Q302+H302+J302+S302+U302</f>
        <v>18</v>
      </c>
      <c r="AL302" s="39" t="n">
        <f aca="false">L302+W302</f>
        <v>0</v>
      </c>
      <c r="AM302" s="39" t="n">
        <f aca="false">M302+X302</f>
        <v>0</v>
      </c>
      <c r="AN302" s="39" t="n">
        <f aca="false">Y302</f>
        <v>0</v>
      </c>
      <c r="AO302" s="39" t="n">
        <f aca="false">SUM(AK302:AN302)</f>
        <v>18</v>
      </c>
      <c r="AP302" s="41" t="n">
        <f aca="false">K302+V302</f>
        <v>0</v>
      </c>
    </row>
    <row r="303" s="42" customFormat="true" ht="16.5" hidden="true" customHeight="true" outlineLevel="0" collapsed="false">
      <c r="A303" s="63" t="s">
        <v>343</v>
      </c>
      <c r="B303" s="30" t="s">
        <v>286</v>
      </c>
      <c r="C303" s="31" t="s">
        <v>548</v>
      </c>
      <c r="D303" s="64" t="s">
        <v>140</v>
      </c>
      <c r="E303" s="31" t="n">
        <v>10</v>
      </c>
      <c r="F303" s="31"/>
      <c r="G303" s="31"/>
      <c r="H303" s="31"/>
      <c r="I303" s="31"/>
      <c r="J303" s="31"/>
      <c r="K303" s="31"/>
      <c r="L303" s="31"/>
      <c r="M303" s="31"/>
      <c r="N303" s="33" t="n">
        <f aca="false">E303*F303+H303+J303+K303+L303+M303</f>
        <v>0</v>
      </c>
      <c r="O303" s="36"/>
      <c r="P303" s="36" t="n">
        <v>2</v>
      </c>
      <c r="Q303" s="31" t="n">
        <v>9</v>
      </c>
      <c r="R303" s="31"/>
      <c r="S303" s="31"/>
      <c r="T303" s="31"/>
      <c r="U303" s="31"/>
      <c r="V303" s="31"/>
      <c r="W303" s="31"/>
      <c r="X303" s="31"/>
      <c r="Y303" s="31"/>
      <c r="Z303" s="36" t="n">
        <f aca="false">P303*Q303+S303+U303+V303+W303+X303+Y303</f>
        <v>18</v>
      </c>
      <c r="AA303" s="36" t="n">
        <f aca="false">N303+Z303</f>
        <v>18</v>
      </c>
      <c r="AB303" s="36" t="s">
        <v>290</v>
      </c>
      <c r="AC303" s="36"/>
      <c r="AD303" s="36"/>
      <c r="AE303" s="36" t="n">
        <f aca="false">P303*Q303</f>
        <v>18</v>
      </c>
      <c r="AF303" s="38" t="n">
        <f aca="false">AA303-L303-M303-W303-X303</f>
        <v>18</v>
      </c>
      <c r="AG303" s="39" t="str">
        <f aca="false">AB303</f>
        <v>Климаков В.А</v>
      </c>
      <c r="AH303" s="39" t="str">
        <f aca="false">C303</f>
        <v>3ОСАТ11-5</v>
      </c>
      <c r="AI303" s="40" t="str">
        <f aca="false">B303</f>
        <v>23</v>
      </c>
      <c r="AJ303" s="39" t="str">
        <f aca="false">CONCATENATE(A303," ",D303)</f>
        <v>ПП.04 Производственная практика (по профилю специальности)</v>
      </c>
      <c r="AK303" s="39" t="n">
        <f aca="false">E303*F303+P303*Q303+H303+J303+S303+U303</f>
        <v>18</v>
      </c>
      <c r="AL303" s="39" t="n">
        <f aca="false">L303+W303</f>
        <v>0</v>
      </c>
      <c r="AM303" s="39" t="n">
        <f aca="false">M303+X303</f>
        <v>0</v>
      </c>
      <c r="AN303" s="39" t="n">
        <f aca="false">Y303</f>
        <v>0</v>
      </c>
      <c r="AO303" s="39" t="n">
        <f aca="false">SUM(AK303:AN303)</f>
        <v>18</v>
      </c>
      <c r="AP303" s="41" t="n">
        <f aca="false">K303+V303</f>
        <v>0</v>
      </c>
    </row>
    <row r="304" s="42" customFormat="true" ht="16.5" hidden="true" customHeight="true" outlineLevel="0" collapsed="false">
      <c r="A304" s="63" t="s">
        <v>343</v>
      </c>
      <c r="B304" s="30" t="s">
        <v>286</v>
      </c>
      <c r="C304" s="31" t="s">
        <v>548</v>
      </c>
      <c r="D304" s="64" t="s">
        <v>140</v>
      </c>
      <c r="E304" s="31" t="n">
        <v>10</v>
      </c>
      <c r="F304" s="31"/>
      <c r="G304" s="31"/>
      <c r="H304" s="31"/>
      <c r="I304" s="31"/>
      <c r="J304" s="31"/>
      <c r="K304" s="31"/>
      <c r="L304" s="31"/>
      <c r="M304" s="31"/>
      <c r="N304" s="33" t="n">
        <f aca="false">E304*F304+H304+J304+K304+L304+M304</f>
        <v>0</v>
      </c>
      <c r="O304" s="36"/>
      <c r="P304" s="36" t="n">
        <v>2</v>
      </c>
      <c r="Q304" s="31" t="n">
        <v>9</v>
      </c>
      <c r="R304" s="31"/>
      <c r="S304" s="31"/>
      <c r="T304" s="31"/>
      <c r="U304" s="31"/>
      <c r="V304" s="31"/>
      <c r="W304" s="31"/>
      <c r="X304" s="31"/>
      <c r="Y304" s="31"/>
      <c r="Z304" s="36" t="n">
        <f aca="false">P304*Q304+S304+U304+V304+W304+X304+Y304</f>
        <v>18</v>
      </c>
      <c r="AA304" s="36" t="n">
        <f aca="false">N304+Z304</f>
        <v>18</v>
      </c>
      <c r="AB304" s="36" t="s">
        <v>440</v>
      </c>
      <c r="AC304" s="36"/>
      <c r="AD304" s="36"/>
      <c r="AE304" s="36" t="n">
        <f aca="false">P304*Q304</f>
        <v>18</v>
      </c>
      <c r="AF304" s="38" t="n">
        <f aca="false">AA304-L304-M304-W304-X304</f>
        <v>18</v>
      </c>
      <c r="AG304" s="39" t="str">
        <f aca="false">AB304</f>
        <v>Микловш О.Н.</v>
      </c>
      <c r="AH304" s="39" t="str">
        <f aca="false">C304</f>
        <v>3ОСАТ11-5</v>
      </c>
      <c r="AI304" s="40" t="str">
        <f aca="false">B304</f>
        <v>23</v>
      </c>
      <c r="AJ304" s="39" t="str">
        <f aca="false">CONCATENATE(A304," ",D304)</f>
        <v>ПП.04 Производственная практика (по профилю специальности)</v>
      </c>
      <c r="AK304" s="39" t="n">
        <f aca="false">E304*F304+P304*Q304+H304+J304+S304+U304</f>
        <v>18</v>
      </c>
      <c r="AL304" s="39" t="n">
        <f aca="false">L304+W304</f>
        <v>0</v>
      </c>
      <c r="AM304" s="39" t="n">
        <f aca="false">M304+X304</f>
        <v>0</v>
      </c>
      <c r="AN304" s="39" t="n">
        <f aca="false">Y304</f>
        <v>0</v>
      </c>
      <c r="AO304" s="39" t="n">
        <f aca="false">SUM(AK304:AN304)</f>
        <v>18</v>
      </c>
      <c r="AP304" s="41" t="n">
        <f aca="false">K304+V304</f>
        <v>0</v>
      </c>
    </row>
    <row r="305" s="42" customFormat="true" ht="16.5" hidden="true" customHeight="true" outlineLevel="0" collapsed="false">
      <c r="A305" s="63" t="s">
        <v>343</v>
      </c>
      <c r="B305" s="30" t="s">
        <v>286</v>
      </c>
      <c r="C305" s="31" t="s">
        <v>548</v>
      </c>
      <c r="D305" s="64" t="s">
        <v>140</v>
      </c>
      <c r="E305" s="31" t="n">
        <v>10</v>
      </c>
      <c r="F305" s="31"/>
      <c r="G305" s="31"/>
      <c r="H305" s="31"/>
      <c r="I305" s="31"/>
      <c r="J305" s="31"/>
      <c r="K305" s="31"/>
      <c r="L305" s="31"/>
      <c r="M305" s="31"/>
      <c r="N305" s="33" t="n">
        <f aca="false">E305*F305+H305+J305+K305+L305+M305</f>
        <v>0</v>
      </c>
      <c r="O305" s="36"/>
      <c r="P305" s="36" t="n">
        <v>2</v>
      </c>
      <c r="Q305" s="31" t="n">
        <v>9</v>
      </c>
      <c r="R305" s="31"/>
      <c r="S305" s="31"/>
      <c r="T305" s="31"/>
      <c r="U305" s="31"/>
      <c r="V305" s="31"/>
      <c r="W305" s="31"/>
      <c r="X305" s="31"/>
      <c r="Y305" s="31"/>
      <c r="Z305" s="36" t="n">
        <f aca="false">P305*Q305+S305+U305+V305+W305+X305+Y305</f>
        <v>18</v>
      </c>
      <c r="AA305" s="36" t="n">
        <f aca="false">N305+Z305</f>
        <v>18</v>
      </c>
      <c r="AB305" s="36" t="s">
        <v>143</v>
      </c>
      <c r="AC305" s="36"/>
      <c r="AD305" s="36"/>
      <c r="AE305" s="36" t="n">
        <f aca="false">P305*Q305</f>
        <v>18</v>
      </c>
      <c r="AF305" s="38" t="n">
        <f aca="false">AA305-L305-M305-W305-X305</f>
        <v>18</v>
      </c>
      <c r="AG305" s="39" t="str">
        <f aca="false">AB305</f>
        <v>вак. ПП</v>
      </c>
      <c r="AH305" s="39" t="str">
        <f aca="false">C305</f>
        <v>3ОСАТ11-5</v>
      </c>
      <c r="AI305" s="40" t="str">
        <f aca="false">B305</f>
        <v>23</v>
      </c>
      <c r="AJ305" s="39" t="str">
        <f aca="false">CONCATENATE(A305," ",D305)</f>
        <v>ПП.04 Производственная практика (по профилю специальности)</v>
      </c>
      <c r="AK305" s="39" t="n">
        <f aca="false">E305*F305+P305*Q305+H305+J305+S305+U305</f>
        <v>18</v>
      </c>
      <c r="AL305" s="39" t="n">
        <f aca="false">L305+W305</f>
        <v>0</v>
      </c>
      <c r="AM305" s="39" t="n">
        <f aca="false">M305+X305</f>
        <v>0</v>
      </c>
      <c r="AN305" s="39" t="n">
        <f aca="false">Y305</f>
        <v>0</v>
      </c>
      <c r="AO305" s="39" t="n">
        <f aca="false">SUM(AK305:AN305)</f>
        <v>18</v>
      </c>
      <c r="AP305" s="41" t="n">
        <f aca="false">K305+V305</f>
        <v>0</v>
      </c>
    </row>
    <row r="306" s="42" customFormat="true" ht="16.5" hidden="true" customHeight="true" outlineLevel="0" collapsed="false">
      <c r="A306" s="63" t="s">
        <v>560</v>
      </c>
      <c r="B306" s="30" t="s">
        <v>286</v>
      </c>
      <c r="C306" s="31" t="s">
        <v>548</v>
      </c>
      <c r="D306" s="64" t="s">
        <v>145</v>
      </c>
      <c r="E306" s="31" t="n">
        <v>10</v>
      </c>
      <c r="F306" s="31"/>
      <c r="G306" s="31"/>
      <c r="H306" s="31"/>
      <c r="I306" s="31"/>
      <c r="J306" s="31"/>
      <c r="K306" s="31"/>
      <c r="L306" s="31"/>
      <c r="M306" s="31"/>
      <c r="N306" s="33" t="n">
        <f aca="false">E306*F306+H306+J306+K306+L306+M306</f>
        <v>0</v>
      </c>
      <c r="O306" s="36"/>
      <c r="P306" s="36" t="n">
        <v>10</v>
      </c>
      <c r="Q306" s="31"/>
      <c r="R306" s="31"/>
      <c r="S306" s="31"/>
      <c r="T306" s="31"/>
      <c r="U306" s="31"/>
      <c r="V306" s="31"/>
      <c r="W306" s="31"/>
      <c r="X306" s="31" t="n">
        <v>24</v>
      </c>
      <c r="Y306" s="31"/>
      <c r="Z306" s="36" t="n">
        <f aca="false">P306*Q306+S306+U306+V306+W306+X306+Y306</f>
        <v>24</v>
      </c>
      <c r="AA306" s="36" t="n">
        <f aca="false">N306+Z306</f>
        <v>24</v>
      </c>
      <c r="AB306" s="36" t="s">
        <v>146</v>
      </c>
      <c r="AC306" s="36"/>
      <c r="AD306" s="36"/>
      <c r="AE306" s="36" t="n">
        <f aca="false">P306*Q306</f>
        <v>0</v>
      </c>
      <c r="AF306" s="38" t="n">
        <f aca="false">AA306-L306-M306-W306-X306</f>
        <v>0</v>
      </c>
      <c r="AG306" s="39" t="str">
        <f aca="false">AB306</f>
        <v>вак. ДЭ</v>
      </c>
      <c r="AH306" s="39" t="str">
        <f aca="false">C306</f>
        <v>3ОСАТ11-5</v>
      </c>
      <c r="AI306" s="40" t="str">
        <f aca="false">B306</f>
        <v>23</v>
      </c>
      <c r="AJ306" s="39" t="str">
        <f aca="false">CONCATENATE(A306," ",D306)</f>
        <v>ДЭ.4 Демонстрационный экзамен по модулю</v>
      </c>
      <c r="AK306" s="39" t="n">
        <f aca="false">E306*F306+P306*Q306+H306+J306+S306+U306</f>
        <v>0</v>
      </c>
      <c r="AL306" s="39" t="n">
        <f aca="false">L306+W306</f>
        <v>0</v>
      </c>
      <c r="AM306" s="39" t="n">
        <f aca="false">M306+X306</f>
        <v>24</v>
      </c>
      <c r="AN306" s="39" t="n">
        <f aca="false">Y306</f>
        <v>0</v>
      </c>
      <c r="AO306" s="39" t="n">
        <f aca="false">SUM(AK306:AN306)</f>
        <v>24</v>
      </c>
      <c r="AP306" s="41" t="n">
        <f aca="false">K306+V306</f>
        <v>0</v>
      </c>
    </row>
    <row r="307" s="42" customFormat="true" ht="16.5" hidden="true" customHeight="true" outlineLevel="0" collapsed="false">
      <c r="A307" s="63" t="s">
        <v>393</v>
      </c>
      <c r="B307" s="30" t="s">
        <v>286</v>
      </c>
      <c r="C307" s="31" t="s">
        <v>548</v>
      </c>
      <c r="D307" s="64" t="s">
        <v>394</v>
      </c>
      <c r="E307" s="31" t="n">
        <v>10</v>
      </c>
      <c r="F307" s="31"/>
      <c r="G307" s="31"/>
      <c r="H307" s="31"/>
      <c r="I307" s="31"/>
      <c r="J307" s="31"/>
      <c r="K307" s="31"/>
      <c r="L307" s="31"/>
      <c r="M307" s="31"/>
      <c r="N307" s="33" t="n">
        <f aca="false">E307*F307+H307+J307+K307+L307+M307</f>
        <v>0</v>
      </c>
      <c r="O307" s="36"/>
      <c r="P307" s="36" t="n">
        <v>4</v>
      </c>
      <c r="Q307" s="31" t="n">
        <v>9</v>
      </c>
      <c r="R307" s="31"/>
      <c r="S307" s="31"/>
      <c r="T307" s="31"/>
      <c r="U307" s="31"/>
      <c r="V307" s="31"/>
      <c r="W307" s="31"/>
      <c r="X307" s="31"/>
      <c r="Y307" s="31"/>
      <c r="Z307" s="36" t="n">
        <f aca="false">P307*Q307+S307+U307+V307+W307+X307+Y307</f>
        <v>36</v>
      </c>
      <c r="AA307" s="36" t="n">
        <f aca="false">N307+Z307</f>
        <v>36</v>
      </c>
      <c r="AB307" s="47" t="s">
        <v>141</v>
      </c>
      <c r="AC307" s="36"/>
      <c r="AD307" s="36"/>
      <c r="AE307" s="36" t="n">
        <f aca="false">P307*Q307</f>
        <v>36</v>
      </c>
      <c r="AF307" s="38" t="n">
        <f aca="false">AA307-L307-M307-W307-X307</f>
        <v>36</v>
      </c>
      <c r="AG307" s="39" t="str">
        <f aca="false">AB307</f>
        <v>Османов Э.З.</v>
      </c>
      <c r="AH307" s="39" t="str">
        <f aca="false">C307</f>
        <v>3ОСАТ11-5</v>
      </c>
      <c r="AI307" s="40" t="str">
        <f aca="false">B307</f>
        <v>23</v>
      </c>
      <c r="AJ307" s="39" t="str">
        <f aca="false">CONCATENATE(A307," ",D307)</f>
        <v>ПДП.00 Производственная практика (преддипломная)</v>
      </c>
      <c r="AK307" s="39" t="n">
        <f aca="false">E307*F307+P307*Q307+H307+J307+S307+U307</f>
        <v>36</v>
      </c>
      <c r="AL307" s="39" t="n">
        <f aca="false">L307+W307</f>
        <v>0</v>
      </c>
      <c r="AM307" s="39" t="n">
        <f aca="false">M307+X307</f>
        <v>0</v>
      </c>
      <c r="AN307" s="39" t="n">
        <f aca="false">Y307</f>
        <v>0</v>
      </c>
      <c r="AO307" s="39" t="n">
        <f aca="false">SUM(AK307:AN307)</f>
        <v>36</v>
      </c>
      <c r="AP307" s="41" t="n">
        <f aca="false">K307+V307</f>
        <v>0</v>
      </c>
    </row>
    <row r="308" s="42" customFormat="true" ht="16.5" hidden="true" customHeight="true" outlineLevel="0" collapsed="false">
      <c r="A308" s="63" t="s">
        <v>393</v>
      </c>
      <c r="B308" s="30" t="s">
        <v>286</v>
      </c>
      <c r="C308" s="31" t="s">
        <v>548</v>
      </c>
      <c r="D308" s="64" t="s">
        <v>394</v>
      </c>
      <c r="E308" s="31" t="n">
        <v>10</v>
      </c>
      <c r="F308" s="31"/>
      <c r="G308" s="31"/>
      <c r="H308" s="31"/>
      <c r="I308" s="31"/>
      <c r="J308" s="31"/>
      <c r="K308" s="31"/>
      <c r="L308" s="31"/>
      <c r="M308" s="31"/>
      <c r="N308" s="33" t="n">
        <f aca="false">E308*F308+H308+J308+K308+L308+M308</f>
        <v>0</v>
      </c>
      <c r="O308" s="36"/>
      <c r="P308" s="36" t="n">
        <v>4</v>
      </c>
      <c r="Q308" s="31" t="n">
        <v>9</v>
      </c>
      <c r="R308" s="31"/>
      <c r="S308" s="31"/>
      <c r="T308" s="31"/>
      <c r="U308" s="31"/>
      <c r="V308" s="31"/>
      <c r="W308" s="31"/>
      <c r="X308" s="31"/>
      <c r="Y308" s="31"/>
      <c r="Z308" s="36" t="n">
        <f aca="false">P308*Q308+S308+U308+V308+W308+X308+Y308</f>
        <v>36</v>
      </c>
      <c r="AA308" s="36" t="n">
        <f aca="false">N308+Z308</f>
        <v>36</v>
      </c>
      <c r="AB308" s="36" t="s">
        <v>290</v>
      </c>
      <c r="AC308" s="36"/>
      <c r="AD308" s="36"/>
      <c r="AE308" s="36" t="n">
        <f aca="false">P308*Q308</f>
        <v>36</v>
      </c>
      <c r="AF308" s="38" t="n">
        <f aca="false">AA308-L308-M308-W308-X308</f>
        <v>36</v>
      </c>
      <c r="AG308" s="39" t="str">
        <f aca="false">AB308</f>
        <v>Климаков В.А</v>
      </c>
      <c r="AH308" s="39" t="str">
        <f aca="false">C308</f>
        <v>3ОСАТ11-5</v>
      </c>
      <c r="AI308" s="40" t="str">
        <f aca="false">B308</f>
        <v>23</v>
      </c>
      <c r="AJ308" s="39" t="str">
        <f aca="false">CONCATENATE(A308," ",D308)</f>
        <v>ПДП.00 Производственная практика (преддипломная)</v>
      </c>
      <c r="AK308" s="39" t="n">
        <f aca="false">E308*F308+P308*Q308+H308+J308+S308+U308</f>
        <v>36</v>
      </c>
      <c r="AL308" s="39" t="n">
        <f aca="false">L308+W308</f>
        <v>0</v>
      </c>
      <c r="AM308" s="39" t="n">
        <f aca="false">M308+X308</f>
        <v>0</v>
      </c>
      <c r="AN308" s="39" t="n">
        <f aca="false">Y308</f>
        <v>0</v>
      </c>
      <c r="AO308" s="39" t="n">
        <f aca="false">SUM(AK308:AN308)</f>
        <v>36</v>
      </c>
      <c r="AP308" s="41" t="n">
        <f aca="false">K308+V308</f>
        <v>0</v>
      </c>
    </row>
    <row r="309" s="42" customFormat="true" ht="16.5" hidden="true" customHeight="true" outlineLevel="0" collapsed="false">
      <c r="A309" s="63" t="s">
        <v>393</v>
      </c>
      <c r="B309" s="30" t="s">
        <v>286</v>
      </c>
      <c r="C309" s="31" t="s">
        <v>548</v>
      </c>
      <c r="D309" s="64" t="s">
        <v>394</v>
      </c>
      <c r="E309" s="31" t="n">
        <v>10</v>
      </c>
      <c r="F309" s="31"/>
      <c r="G309" s="31"/>
      <c r="H309" s="31"/>
      <c r="I309" s="31"/>
      <c r="J309" s="31"/>
      <c r="K309" s="31"/>
      <c r="L309" s="31"/>
      <c r="M309" s="31"/>
      <c r="N309" s="33" t="n">
        <f aca="false">E309*F309+H309+J309+K309+L309+M309</f>
        <v>0</v>
      </c>
      <c r="O309" s="36"/>
      <c r="P309" s="36" t="n">
        <v>4</v>
      </c>
      <c r="Q309" s="31" t="n">
        <v>9</v>
      </c>
      <c r="R309" s="31"/>
      <c r="S309" s="31"/>
      <c r="T309" s="31"/>
      <c r="U309" s="31"/>
      <c r="V309" s="31"/>
      <c r="W309" s="31"/>
      <c r="X309" s="31"/>
      <c r="Y309" s="31"/>
      <c r="Z309" s="36" t="n">
        <f aca="false">P309*Q309+S309+U309+V309+W309+X309+Y309</f>
        <v>36</v>
      </c>
      <c r="AA309" s="36" t="n">
        <f aca="false">N309+Z309</f>
        <v>36</v>
      </c>
      <c r="AB309" s="47" t="s">
        <v>102</v>
      </c>
      <c r="AC309" s="36"/>
      <c r="AD309" s="36"/>
      <c r="AE309" s="36" t="n">
        <f aca="false">P309*Q309</f>
        <v>36</v>
      </c>
      <c r="AF309" s="38" t="n">
        <f aca="false">AA309-L309-M309-W309-X309</f>
        <v>36</v>
      </c>
      <c r="AG309" s="39" t="str">
        <f aca="false">AB309</f>
        <v>Желтиков В.К.</v>
      </c>
      <c r="AH309" s="39" t="str">
        <f aca="false">C309</f>
        <v>3ОСАТ11-5</v>
      </c>
      <c r="AI309" s="40" t="str">
        <f aca="false">B309</f>
        <v>23</v>
      </c>
      <c r="AJ309" s="39" t="str">
        <f aca="false">CONCATENATE(A309," ",D309)</f>
        <v>ПДП.00 Производственная практика (преддипломная)</v>
      </c>
      <c r="AK309" s="39" t="n">
        <f aca="false">E309*F309+P309*Q309+H309+J309+S309+U309</f>
        <v>36</v>
      </c>
      <c r="AL309" s="39" t="n">
        <f aca="false">L309+W309</f>
        <v>0</v>
      </c>
      <c r="AM309" s="39" t="n">
        <f aca="false">M309+X309</f>
        <v>0</v>
      </c>
      <c r="AN309" s="39" t="n">
        <f aca="false">Y309</f>
        <v>0</v>
      </c>
      <c r="AO309" s="39" t="n">
        <f aca="false">SUM(AK309:AN309)</f>
        <v>36</v>
      </c>
      <c r="AP309" s="41" t="n">
        <f aca="false">K309+V309</f>
        <v>0</v>
      </c>
    </row>
    <row r="310" s="42" customFormat="true" ht="16.5" hidden="true" customHeight="true" outlineLevel="0" collapsed="false">
      <c r="A310" s="63" t="s">
        <v>393</v>
      </c>
      <c r="B310" s="30" t="s">
        <v>286</v>
      </c>
      <c r="C310" s="31" t="s">
        <v>548</v>
      </c>
      <c r="D310" s="64" t="s">
        <v>394</v>
      </c>
      <c r="E310" s="31" t="n">
        <v>10</v>
      </c>
      <c r="F310" s="31"/>
      <c r="G310" s="31"/>
      <c r="H310" s="31"/>
      <c r="I310" s="31"/>
      <c r="J310" s="31"/>
      <c r="K310" s="31"/>
      <c r="L310" s="31"/>
      <c r="M310" s="31"/>
      <c r="N310" s="33" t="n">
        <f aca="false">E310*F310+H310+J310+K310+L310+M310</f>
        <v>0</v>
      </c>
      <c r="O310" s="36"/>
      <c r="P310" s="36" t="n">
        <v>4</v>
      </c>
      <c r="Q310" s="31" t="n">
        <v>9</v>
      </c>
      <c r="R310" s="31"/>
      <c r="S310" s="31"/>
      <c r="T310" s="31"/>
      <c r="U310" s="31"/>
      <c r="V310" s="31"/>
      <c r="W310" s="31"/>
      <c r="X310" s="31"/>
      <c r="Y310" s="31"/>
      <c r="Z310" s="36" t="n">
        <f aca="false">P310*Q310+S310+U310+V310+W310+X310+Y310</f>
        <v>36</v>
      </c>
      <c r="AA310" s="36" t="n">
        <f aca="false">N310+Z310</f>
        <v>36</v>
      </c>
      <c r="AB310" s="47" t="s">
        <v>395</v>
      </c>
      <c r="AC310" s="36"/>
      <c r="AD310" s="36"/>
      <c r="AE310" s="36" t="n">
        <f aca="false">P310*Q310</f>
        <v>36</v>
      </c>
      <c r="AF310" s="38" t="n">
        <f aca="false">AA310-L310-M310-W310-X310</f>
        <v>36</v>
      </c>
      <c r="AG310" s="39" t="str">
        <f aca="false">AB310</f>
        <v>вак. ПДП</v>
      </c>
      <c r="AH310" s="39" t="str">
        <f aca="false">C310</f>
        <v>3ОСАТ11-5</v>
      </c>
      <c r="AI310" s="40" t="str">
        <f aca="false">B310</f>
        <v>23</v>
      </c>
      <c r="AJ310" s="39" t="str">
        <f aca="false">CONCATENATE(A310," ",D310)</f>
        <v>ПДП.00 Производственная практика (преддипломная)</v>
      </c>
      <c r="AK310" s="39" t="n">
        <f aca="false">E310*F310+P310*Q310+H310+J310+S310+U310</f>
        <v>36</v>
      </c>
      <c r="AL310" s="39" t="n">
        <f aca="false">L310+W310</f>
        <v>0</v>
      </c>
      <c r="AM310" s="39" t="n">
        <f aca="false">M310+X310</f>
        <v>0</v>
      </c>
      <c r="AN310" s="39" t="n">
        <f aca="false">Y310</f>
        <v>0</v>
      </c>
      <c r="AO310" s="39" t="n">
        <f aca="false">SUM(AK310:AN310)</f>
        <v>36</v>
      </c>
      <c r="AP310" s="41" t="n">
        <f aca="false">K310+V310</f>
        <v>0</v>
      </c>
    </row>
    <row r="311" s="42" customFormat="true" ht="16.5" hidden="true" customHeight="true" outlineLevel="0" collapsed="false">
      <c r="A311" s="220" t="s">
        <v>499</v>
      </c>
      <c r="B311" s="30" t="s">
        <v>286</v>
      </c>
      <c r="C311" s="31" t="s">
        <v>548</v>
      </c>
      <c r="D311" s="75" t="s">
        <v>524</v>
      </c>
      <c r="E311" s="31" t="n">
        <v>10</v>
      </c>
      <c r="F311" s="31"/>
      <c r="G311" s="31"/>
      <c r="H311" s="31"/>
      <c r="I311" s="31"/>
      <c r="J311" s="31"/>
      <c r="K311" s="31"/>
      <c r="L311" s="31"/>
      <c r="M311" s="31"/>
      <c r="N311" s="33" t="n">
        <f aca="false">E311*F311+H311+J311+K311+L311+M311</f>
        <v>0</v>
      </c>
      <c r="O311" s="36"/>
      <c r="P311" s="36"/>
      <c r="Q311" s="31"/>
      <c r="R311" s="31"/>
      <c r="S311" s="31"/>
      <c r="T311" s="31"/>
      <c r="U311" s="31"/>
      <c r="V311" s="31"/>
      <c r="W311" s="31"/>
      <c r="X311" s="31"/>
      <c r="Y311" s="31" t="n">
        <v>10</v>
      </c>
      <c r="Z311" s="36" t="n">
        <f aca="false">P311*Q311+S311+U311+V311+W311+X311+Y311</f>
        <v>10</v>
      </c>
      <c r="AA311" s="36" t="n">
        <f aca="false">N311+Z311</f>
        <v>10</v>
      </c>
      <c r="AB311" s="47" t="s">
        <v>141</v>
      </c>
      <c r="AC311" s="289" t="s">
        <v>725</v>
      </c>
      <c r="AD311" s="36"/>
      <c r="AE311" s="36" t="n">
        <f aca="false">P311*Q311</f>
        <v>0</v>
      </c>
      <c r="AF311" s="38" t="n">
        <f aca="false">AA311-L311-M311-W311-X311</f>
        <v>10</v>
      </c>
      <c r="AG311" s="39" t="str">
        <f aca="false">AB311</f>
        <v>Османов Э.З.</v>
      </c>
      <c r="AH311" s="39" t="str">
        <f aca="false">C311</f>
        <v>3ОСАТ11-5</v>
      </c>
      <c r="AI311" s="40" t="str">
        <f aca="false">B311</f>
        <v>23</v>
      </c>
      <c r="AJ311" s="39" t="str">
        <f aca="false">CONCATENATE(A311," ",D311)</f>
        <v>ГИА.01 Подготовка  выпускной квалификационной работы  с 11 мая по 14 июня </v>
      </c>
      <c r="AK311" s="39" t="n">
        <f aca="false">E311*F311+P311*Q311+H311+J311+S311+U311</f>
        <v>0</v>
      </c>
      <c r="AL311" s="39" t="n">
        <f aca="false">L311+W311</f>
        <v>0</v>
      </c>
      <c r="AM311" s="39" t="n">
        <f aca="false">M311+X311</f>
        <v>0</v>
      </c>
      <c r="AN311" s="39" t="n">
        <f aca="false">Y311</f>
        <v>10</v>
      </c>
      <c r="AO311" s="39" t="n">
        <f aca="false">SUM(AK311:AN311)</f>
        <v>10</v>
      </c>
      <c r="AP311" s="41" t="n">
        <f aca="false">K311+V311</f>
        <v>0</v>
      </c>
    </row>
    <row r="312" s="42" customFormat="true" ht="16.5" hidden="true" customHeight="true" outlineLevel="0" collapsed="false">
      <c r="A312" s="220" t="s">
        <v>499</v>
      </c>
      <c r="B312" s="30" t="s">
        <v>286</v>
      </c>
      <c r="C312" s="31" t="s">
        <v>548</v>
      </c>
      <c r="D312" s="75" t="s">
        <v>524</v>
      </c>
      <c r="E312" s="31" t="n">
        <v>10</v>
      </c>
      <c r="F312" s="31"/>
      <c r="G312" s="31"/>
      <c r="H312" s="31"/>
      <c r="I312" s="31"/>
      <c r="J312" s="31"/>
      <c r="K312" s="31"/>
      <c r="L312" s="31"/>
      <c r="M312" s="31"/>
      <c r="N312" s="33" t="n">
        <f aca="false">E312*F312+H312+J312+K312+L312+M312</f>
        <v>0</v>
      </c>
      <c r="O312" s="36"/>
      <c r="P312" s="36"/>
      <c r="Q312" s="31"/>
      <c r="R312" s="31"/>
      <c r="S312" s="31"/>
      <c r="T312" s="31"/>
      <c r="U312" s="31"/>
      <c r="V312" s="31"/>
      <c r="W312" s="31"/>
      <c r="X312" s="31"/>
      <c r="Y312" s="31" t="n">
        <v>40</v>
      </c>
      <c r="Z312" s="36" t="n">
        <f aca="false">P312*Q312+S312+U312+V312+W312+X312+Y312</f>
        <v>40</v>
      </c>
      <c r="AA312" s="36" t="n">
        <f aca="false">N312+Z312</f>
        <v>40</v>
      </c>
      <c r="AB312" s="47" t="s">
        <v>87</v>
      </c>
      <c r="AC312" s="289" t="s">
        <v>725</v>
      </c>
      <c r="AD312" s="36"/>
      <c r="AE312" s="36" t="n">
        <f aca="false">P312*Q312</f>
        <v>0</v>
      </c>
      <c r="AF312" s="38" t="n">
        <f aca="false">AA312-L312-M312-W312-X312</f>
        <v>40</v>
      </c>
      <c r="AG312" s="39" t="str">
        <f aca="false">AB312</f>
        <v>Галкина М.В.</v>
      </c>
      <c r="AH312" s="39" t="str">
        <f aca="false">C312</f>
        <v>3ОСАТ11-5</v>
      </c>
      <c r="AI312" s="40" t="str">
        <f aca="false">B312</f>
        <v>23</v>
      </c>
      <c r="AJ312" s="39" t="str">
        <f aca="false">CONCATENATE(A312," ",D312)</f>
        <v>ГИА.01 Подготовка  выпускной квалификационной работы  с 11 мая по 14 июня </v>
      </c>
      <c r="AK312" s="39" t="n">
        <f aca="false">E312*F312+P312*Q312+H312+J312+S312+U312</f>
        <v>0</v>
      </c>
      <c r="AL312" s="39" t="n">
        <f aca="false">L312+W312</f>
        <v>0</v>
      </c>
      <c r="AM312" s="39" t="n">
        <f aca="false">M312+X312</f>
        <v>0</v>
      </c>
      <c r="AN312" s="39" t="n">
        <f aca="false">Y312</f>
        <v>40</v>
      </c>
      <c r="AO312" s="39" t="n">
        <f aca="false">SUM(AK312:AN312)</f>
        <v>40</v>
      </c>
      <c r="AP312" s="41" t="n">
        <f aca="false">K312+V312</f>
        <v>0</v>
      </c>
    </row>
    <row r="313" s="42" customFormat="true" ht="16.5" hidden="true" customHeight="true" outlineLevel="0" collapsed="false">
      <c r="A313" s="220" t="s">
        <v>499</v>
      </c>
      <c r="B313" s="30" t="s">
        <v>286</v>
      </c>
      <c r="C313" s="31" t="s">
        <v>548</v>
      </c>
      <c r="D313" s="75" t="s">
        <v>524</v>
      </c>
      <c r="E313" s="31" t="n">
        <v>10</v>
      </c>
      <c r="F313" s="31"/>
      <c r="G313" s="31"/>
      <c r="H313" s="31"/>
      <c r="I313" s="31"/>
      <c r="J313" s="31"/>
      <c r="K313" s="31"/>
      <c r="L313" s="31"/>
      <c r="M313" s="31"/>
      <c r="N313" s="33" t="n">
        <f aca="false">E313*F313+H313+J313+K313+L313+M313</f>
        <v>0</v>
      </c>
      <c r="O313" s="36"/>
      <c r="P313" s="36"/>
      <c r="Q313" s="31"/>
      <c r="R313" s="31"/>
      <c r="S313" s="31"/>
      <c r="T313" s="31"/>
      <c r="U313" s="31"/>
      <c r="V313" s="31"/>
      <c r="W313" s="31"/>
      <c r="X313" s="31"/>
      <c r="Y313" s="31" t="n">
        <v>10</v>
      </c>
      <c r="Z313" s="36" t="n">
        <f aca="false">P313*Q313+S313+U313+V313+W313+X313+Y313</f>
        <v>10</v>
      </c>
      <c r="AA313" s="36" t="n">
        <f aca="false">N313+Z313</f>
        <v>10</v>
      </c>
      <c r="AB313" s="47" t="s">
        <v>75</v>
      </c>
      <c r="AC313" s="289" t="s">
        <v>725</v>
      </c>
      <c r="AD313" s="36"/>
      <c r="AE313" s="36" t="n">
        <f aca="false">P313*Q313</f>
        <v>0</v>
      </c>
      <c r="AF313" s="38" t="n">
        <f aca="false">AA313-L313-M313-W313-X313</f>
        <v>10</v>
      </c>
      <c r="AG313" s="39" t="str">
        <f aca="false">AB313</f>
        <v>Маркушев М.Ю.</v>
      </c>
      <c r="AH313" s="39" t="str">
        <f aca="false">C313</f>
        <v>3ОСАТ11-5</v>
      </c>
      <c r="AI313" s="40" t="str">
        <f aca="false">B313</f>
        <v>23</v>
      </c>
      <c r="AJ313" s="39" t="str">
        <f aca="false">CONCATENATE(A313," ",D313)</f>
        <v>ГИА.01 Подготовка  выпускной квалификационной работы  с 11 мая по 14 июня </v>
      </c>
      <c r="AK313" s="39" t="n">
        <f aca="false">E313*F313+P313*Q313+H313+J313+S313+U313</f>
        <v>0</v>
      </c>
      <c r="AL313" s="39" t="n">
        <f aca="false">L313+W313</f>
        <v>0</v>
      </c>
      <c r="AM313" s="39" t="n">
        <f aca="false">M313+X313</f>
        <v>0</v>
      </c>
      <c r="AN313" s="39" t="n">
        <f aca="false">Y313</f>
        <v>10</v>
      </c>
      <c r="AO313" s="39" t="n">
        <f aca="false">SUM(AK313:AN313)</f>
        <v>10</v>
      </c>
      <c r="AP313" s="41" t="n">
        <f aca="false">K313+V313</f>
        <v>0</v>
      </c>
    </row>
    <row r="314" s="42" customFormat="true" ht="16.5" hidden="true" customHeight="true" outlineLevel="0" collapsed="false">
      <c r="A314" s="220" t="s">
        <v>499</v>
      </c>
      <c r="B314" s="30" t="s">
        <v>286</v>
      </c>
      <c r="C314" s="31" t="s">
        <v>548</v>
      </c>
      <c r="D314" s="75" t="s">
        <v>524</v>
      </c>
      <c r="E314" s="31" t="n">
        <v>10</v>
      </c>
      <c r="F314" s="31"/>
      <c r="G314" s="31"/>
      <c r="H314" s="31"/>
      <c r="I314" s="31"/>
      <c r="J314" s="31"/>
      <c r="K314" s="31"/>
      <c r="L314" s="31"/>
      <c r="M314" s="31"/>
      <c r="N314" s="33" t="n">
        <f aca="false">E314*F314+H314+J314+K314+L314+M314</f>
        <v>0</v>
      </c>
      <c r="O314" s="36"/>
      <c r="P314" s="36"/>
      <c r="Q314" s="31"/>
      <c r="R314" s="31"/>
      <c r="S314" s="31"/>
      <c r="T314" s="31"/>
      <c r="U314" s="31"/>
      <c r="V314" s="31"/>
      <c r="W314" s="31"/>
      <c r="X314" s="31"/>
      <c r="Y314" s="31" t="n">
        <v>5</v>
      </c>
      <c r="Z314" s="36" t="n">
        <f aca="false">P314*Q314+S314+U314+V314+W314+X314+Y314</f>
        <v>5</v>
      </c>
      <c r="AA314" s="36" t="n">
        <f aca="false">N314+Z314</f>
        <v>5</v>
      </c>
      <c r="AB314" s="47" t="s">
        <v>109</v>
      </c>
      <c r="AC314" s="289" t="s">
        <v>725</v>
      </c>
      <c r="AD314" s="36"/>
      <c r="AE314" s="36" t="n">
        <f aca="false">P314*Q314</f>
        <v>0</v>
      </c>
      <c r="AF314" s="38" t="n">
        <f aca="false">AA314-L314-M314-W314-X314</f>
        <v>5</v>
      </c>
      <c r="AG314" s="39" t="str">
        <f aca="false">AB314</f>
        <v>Устинов М.Ю.</v>
      </c>
      <c r="AH314" s="39" t="str">
        <f aca="false">C314</f>
        <v>3ОСАТ11-5</v>
      </c>
      <c r="AI314" s="40" t="str">
        <f aca="false">B314</f>
        <v>23</v>
      </c>
      <c r="AJ314" s="39" t="str">
        <f aca="false">CONCATENATE(A314," ",D314)</f>
        <v>ГИА.01 Подготовка  выпускной квалификационной работы  с 11 мая по 14 июня </v>
      </c>
      <c r="AK314" s="39" t="n">
        <f aca="false">E314*F314+P314*Q314+H314+J314+S314+U314</f>
        <v>0</v>
      </c>
      <c r="AL314" s="39" t="n">
        <f aca="false">L314+W314</f>
        <v>0</v>
      </c>
      <c r="AM314" s="39" t="n">
        <f aca="false">M314+X314</f>
        <v>0</v>
      </c>
      <c r="AN314" s="39" t="n">
        <f aca="false">Y314</f>
        <v>5</v>
      </c>
      <c r="AO314" s="39" t="n">
        <f aca="false">SUM(AK314:AN314)</f>
        <v>5</v>
      </c>
      <c r="AP314" s="41" t="n">
        <f aca="false">K314+V314</f>
        <v>0</v>
      </c>
    </row>
    <row r="315" s="42" customFormat="true" ht="16.5" hidden="true" customHeight="true" outlineLevel="0" collapsed="false">
      <c r="A315" s="220" t="s">
        <v>499</v>
      </c>
      <c r="B315" s="30" t="s">
        <v>286</v>
      </c>
      <c r="C315" s="31" t="s">
        <v>548</v>
      </c>
      <c r="D315" s="75" t="s">
        <v>524</v>
      </c>
      <c r="E315" s="31" t="n">
        <v>10</v>
      </c>
      <c r="F315" s="31"/>
      <c r="G315" s="31"/>
      <c r="H315" s="31"/>
      <c r="I315" s="31"/>
      <c r="J315" s="31"/>
      <c r="K315" s="31"/>
      <c r="L315" s="31"/>
      <c r="M315" s="31"/>
      <c r="N315" s="33" t="n">
        <f aca="false">E315*F315+H315+J315+K315+L315+M315</f>
        <v>0</v>
      </c>
      <c r="O315" s="36"/>
      <c r="P315" s="36"/>
      <c r="Q315" s="31"/>
      <c r="R315" s="31"/>
      <c r="S315" s="31"/>
      <c r="T315" s="31"/>
      <c r="U315" s="31"/>
      <c r="V315" s="31"/>
      <c r="W315" s="31"/>
      <c r="X315" s="31"/>
      <c r="Y315" s="31" t="n">
        <v>25</v>
      </c>
      <c r="Z315" s="36" t="n">
        <f aca="false">P315*Q315+S315+U315+V315+W315+X315+Y315</f>
        <v>25</v>
      </c>
      <c r="AA315" s="36" t="n">
        <f aca="false">N315+Z315</f>
        <v>25</v>
      </c>
      <c r="AB315" s="47" t="s">
        <v>110</v>
      </c>
      <c r="AC315" s="289" t="s">
        <v>725</v>
      </c>
      <c r="AD315" s="36"/>
      <c r="AE315" s="36" t="n">
        <f aca="false">P315*Q315</f>
        <v>0</v>
      </c>
      <c r="AF315" s="38" t="n">
        <f aca="false">AA315-L315-M315-W315-X315</f>
        <v>25</v>
      </c>
      <c r="AG315" s="39" t="str">
        <f aca="false">AB315</f>
        <v>Кожуханцев С.Б.</v>
      </c>
      <c r="AH315" s="39" t="str">
        <f aca="false">C315</f>
        <v>3ОСАТ11-5</v>
      </c>
      <c r="AI315" s="40" t="str">
        <f aca="false">B315</f>
        <v>23</v>
      </c>
      <c r="AJ315" s="39" t="str">
        <f aca="false">CONCATENATE(A315," ",D315)</f>
        <v>ГИА.01 Подготовка  выпускной квалификационной работы  с 11 мая по 14 июня </v>
      </c>
      <c r="AK315" s="39" t="n">
        <f aca="false">E315*F315+P315*Q315+H315+J315+S315+U315</f>
        <v>0</v>
      </c>
      <c r="AL315" s="39" t="n">
        <f aca="false">L315+W315</f>
        <v>0</v>
      </c>
      <c r="AM315" s="39" t="n">
        <f aca="false">M315+X315</f>
        <v>0</v>
      </c>
      <c r="AN315" s="39" t="n">
        <f aca="false">Y315</f>
        <v>25</v>
      </c>
      <c r="AO315" s="39" t="n">
        <f aca="false">SUM(AK315:AN315)</f>
        <v>25</v>
      </c>
      <c r="AP315" s="41" t="n">
        <f aca="false">K315+V315</f>
        <v>0</v>
      </c>
    </row>
    <row r="316" s="42" customFormat="true" ht="16.5" hidden="true" customHeight="true" outlineLevel="0" collapsed="false">
      <c r="A316" s="220" t="s">
        <v>499</v>
      </c>
      <c r="B316" s="30" t="s">
        <v>286</v>
      </c>
      <c r="C316" s="31" t="s">
        <v>548</v>
      </c>
      <c r="D316" s="75" t="s">
        <v>524</v>
      </c>
      <c r="E316" s="31" t="n">
        <v>10</v>
      </c>
      <c r="F316" s="31"/>
      <c r="G316" s="31"/>
      <c r="H316" s="31"/>
      <c r="I316" s="31"/>
      <c r="J316" s="31"/>
      <c r="K316" s="31"/>
      <c r="L316" s="31"/>
      <c r="M316" s="31"/>
      <c r="N316" s="33" t="n">
        <f aca="false">E316*F316+H316+J316+K316+L316+M316</f>
        <v>0</v>
      </c>
      <c r="O316" s="36"/>
      <c r="P316" s="36"/>
      <c r="Q316" s="31"/>
      <c r="R316" s="31"/>
      <c r="S316" s="31"/>
      <c r="T316" s="31"/>
      <c r="U316" s="31"/>
      <c r="V316" s="31"/>
      <c r="W316" s="31"/>
      <c r="X316" s="31"/>
      <c r="Y316" s="31" t="n">
        <v>25</v>
      </c>
      <c r="Z316" s="36" t="n">
        <f aca="false">P316*Q316+S316+U316+V316+W316+X316+Y316</f>
        <v>25</v>
      </c>
      <c r="AA316" s="36" t="n">
        <f aca="false">N316+Z316</f>
        <v>25</v>
      </c>
      <c r="AB316" s="47" t="s">
        <v>68</v>
      </c>
      <c r="AC316" s="289" t="s">
        <v>725</v>
      </c>
      <c r="AD316" s="36"/>
      <c r="AE316" s="36" t="n">
        <f aca="false">P316*Q316</f>
        <v>0</v>
      </c>
      <c r="AF316" s="38" t="n">
        <f aca="false">AA316-L316-M316-W316-X316</f>
        <v>25</v>
      </c>
      <c r="AG316" s="39" t="str">
        <f aca="false">AB316</f>
        <v>Макеев П.Д.</v>
      </c>
      <c r="AH316" s="39" t="str">
        <f aca="false">C316</f>
        <v>3ОСАТ11-5</v>
      </c>
      <c r="AI316" s="40" t="str">
        <f aca="false">B316</f>
        <v>23</v>
      </c>
      <c r="AJ316" s="39" t="str">
        <f aca="false">CONCATENATE(A316," ",D316)</f>
        <v>ГИА.01 Подготовка  выпускной квалификационной работы  с 11 мая по 14 июня </v>
      </c>
      <c r="AK316" s="39" t="n">
        <f aca="false">E316*F316+P316*Q316+H316+J316+S316+U316</f>
        <v>0</v>
      </c>
      <c r="AL316" s="39" t="n">
        <f aca="false">L316+W316</f>
        <v>0</v>
      </c>
      <c r="AM316" s="39" t="n">
        <f aca="false">M316+X316</f>
        <v>0</v>
      </c>
      <c r="AN316" s="39" t="n">
        <f aca="false">Y316</f>
        <v>25</v>
      </c>
      <c r="AO316" s="39" t="n">
        <f aca="false">SUM(AK316:AN316)</f>
        <v>25</v>
      </c>
      <c r="AP316" s="41" t="n">
        <f aca="false">K316+V316</f>
        <v>0</v>
      </c>
    </row>
    <row r="317" s="42" customFormat="true" ht="16.5" hidden="true" customHeight="true" outlineLevel="0" collapsed="false">
      <c r="A317" s="220" t="s">
        <v>499</v>
      </c>
      <c r="B317" s="30" t="s">
        <v>286</v>
      </c>
      <c r="C317" s="31" t="s">
        <v>548</v>
      </c>
      <c r="D317" s="75" t="s">
        <v>524</v>
      </c>
      <c r="E317" s="31" t="n">
        <v>10</v>
      </c>
      <c r="F317" s="31"/>
      <c r="G317" s="31"/>
      <c r="H317" s="31"/>
      <c r="I317" s="31"/>
      <c r="J317" s="31"/>
      <c r="K317" s="31"/>
      <c r="L317" s="31"/>
      <c r="M317" s="31"/>
      <c r="N317" s="33" t="n">
        <f aca="false">E317*F317+H317+J317+K317+L317+M317</f>
        <v>0</v>
      </c>
      <c r="O317" s="36"/>
      <c r="P317" s="36"/>
      <c r="Q317" s="31"/>
      <c r="R317" s="31" t="n">
        <v>180</v>
      </c>
      <c r="S317" s="31"/>
      <c r="T317" s="31"/>
      <c r="U317" s="31"/>
      <c r="V317" s="31"/>
      <c r="W317" s="31"/>
      <c r="X317" s="31"/>
      <c r="Y317" s="31" t="n">
        <v>65</v>
      </c>
      <c r="Z317" s="36" t="n">
        <f aca="false">P317*Q317+S317+U317+V317+W317+X317+Y317</f>
        <v>65</v>
      </c>
      <c r="AA317" s="36" t="n">
        <f aca="false">N317+Z317</f>
        <v>65</v>
      </c>
      <c r="AB317" s="47" t="s">
        <v>398</v>
      </c>
      <c r="AC317" s="36"/>
      <c r="AD317" s="36"/>
      <c r="AE317" s="36" t="n">
        <f aca="false">P317*Q317</f>
        <v>0</v>
      </c>
      <c r="AF317" s="38" t="n">
        <f aca="false">AA317-L317-M317-W317-X317</f>
        <v>65</v>
      </c>
      <c r="AG317" s="39" t="str">
        <f aca="false">AB317</f>
        <v>вак. ГИА</v>
      </c>
      <c r="AH317" s="39" t="str">
        <f aca="false">C317</f>
        <v>3ОСАТ11-5</v>
      </c>
      <c r="AI317" s="40" t="str">
        <f aca="false">B317</f>
        <v>23</v>
      </c>
      <c r="AJ317" s="39" t="str">
        <f aca="false">CONCATENATE(A317," ",D317)</f>
        <v>ГИА.01 Подготовка  выпускной квалификационной работы  с 11 мая по 14 июня </v>
      </c>
      <c r="AK317" s="39" t="n">
        <f aca="false">E317*F317+P317*Q317+H317+J317+S317+U317</f>
        <v>0</v>
      </c>
      <c r="AL317" s="39" t="n">
        <f aca="false">L317+W317</f>
        <v>0</v>
      </c>
      <c r="AM317" s="39" t="n">
        <f aca="false">M317+X317</f>
        <v>0</v>
      </c>
      <c r="AN317" s="39" t="n">
        <f aca="false">Y317</f>
        <v>65</v>
      </c>
      <c r="AO317" s="39" t="n">
        <f aca="false">SUM(AK317:AN317)</f>
        <v>65</v>
      </c>
      <c r="AP317" s="41" t="n">
        <f aca="false">K317+V317</f>
        <v>0</v>
      </c>
    </row>
    <row r="318" s="42" customFormat="true" ht="16.5" hidden="true" customHeight="true" outlineLevel="0" collapsed="false">
      <c r="A318" s="220" t="s">
        <v>527</v>
      </c>
      <c r="B318" s="30" t="s">
        <v>286</v>
      </c>
      <c r="C318" s="31" t="s">
        <v>548</v>
      </c>
      <c r="D318" s="75" t="s">
        <v>561</v>
      </c>
      <c r="E318" s="31"/>
      <c r="F318" s="31"/>
      <c r="G318" s="31"/>
      <c r="H318" s="31"/>
      <c r="I318" s="31"/>
      <c r="J318" s="31"/>
      <c r="K318" s="31"/>
      <c r="L318" s="31"/>
      <c r="M318" s="31"/>
      <c r="N318" s="33" t="n">
        <f aca="false">E318*F318+H318+J318+K318+L318+M318</f>
        <v>0</v>
      </c>
      <c r="O318" s="36"/>
      <c r="P318" s="36"/>
      <c r="Q318" s="31"/>
      <c r="R318" s="31"/>
      <c r="S318" s="31"/>
      <c r="T318" s="31"/>
      <c r="U318" s="31"/>
      <c r="V318" s="31"/>
      <c r="W318" s="31"/>
      <c r="X318" s="31"/>
      <c r="Y318" s="31" t="n">
        <v>72</v>
      </c>
      <c r="Z318" s="36" t="n">
        <f aca="false">P318*Q318+S318+U318+V318+W318+X318+Y318</f>
        <v>72</v>
      </c>
      <c r="AA318" s="36" t="n">
        <f aca="false">N318+Z318</f>
        <v>72</v>
      </c>
      <c r="AB318" s="47" t="s">
        <v>398</v>
      </c>
      <c r="AC318" s="36"/>
      <c r="AD318" s="36"/>
      <c r="AE318" s="36" t="n">
        <f aca="false">P318*Q318</f>
        <v>0</v>
      </c>
      <c r="AF318" s="38" t="n">
        <f aca="false">AA318-L318-M318-W318-X318</f>
        <v>72</v>
      </c>
      <c r="AG318" s="39" t="str">
        <f aca="false">AB318</f>
        <v>вак. ГИА</v>
      </c>
      <c r="AH318" s="39" t="str">
        <f aca="false">C318</f>
        <v>3ОСАТ11-5</v>
      </c>
      <c r="AI318" s="40" t="str">
        <f aca="false">B318</f>
        <v>23</v>
      </c>
      <c r="AJ318" s="39" t="str">
        <f aca="false">CONCATENATE(A318," ",D318)</f>
        <v>ГИА.03 Государственный экзамен </v>
      </c>
      <c r="AK318" s="39" t="n">
        <f aca="false">E318*F318+P318*Q318+H318+J318+S318+U318</f>
        <v>0</v>
      </c>
      <c r="AL318" s="39" t="n">
        <f aca="false">L318+W318</f>
        <v>0</v>
      </c>
      <c r="AM318" s="39" t="n">
        <f aca="false">M318+X318</f>
        <v>0</v>
      </c>
      <c r="AN318" s="39" t="n">
        <f aca="false">Y318</f>
        <v>72</v>
      </c>
      <c r="AO318" s="39" t="n">
        <f aca="false">SUM(AK318:AN318)</f>
        <v>72</v>
      </c>
      <c r="AP318" s="41" t="n">
        <f aca="false">K318+V318</f>
        <v>0</v>
      </c>
    </row>
    <row r="319" s="42" customFormat="true" ht="16.5" hidden="true" customHeight="true" outlineLevel="0" collapsed="false">
      <c r="A319" s="70" t="s">
        <v>113</v>
      </c>
      <c r="B319" s="30" t="s">
        <v>286</v>
      </c>
      <c r="C319" s="31" t="s">
        <v>548</v>
      </c>
      <c r="D319" s="64" t="s">
        <v>114</v>
      </c>
      <c r="E319" s="31"/>
      <c r="F319" s="31"/>
      <c r="G319" s="31"/>
      <c r="H319" s="31" t="n">
        <v>17</v>
      </c>
      <c r="I319" s="31"/>
      <c r="J319" s="31"/>
      <c r="K319" s="31"/>
      <c r="L319" s="31"/>
      <c r="M319" s="31"/>
      <c r="N319" s="33" t="n">
        <f aca="false">E319*F319+H319+J319+K319+L319+M319</f>
        <v>17</v>
      </c>
      <c r="O319" s="36"/>
      <c r="P319" s="36"/>
      <c r="Q319" s="31"/>
      <c r="R319" s="31"/>
      <c r="S319" s="31" t="n">
        <v>18</v>
      </c>
      <c r="T319" s="31"/>
      <c r="U319" s="31"/>
      <c r="V319" s="31"/>
      <c r="W319" s="31"/>
      <c r="X319" s="31"/>
      <c r="Y319" s="31"/>
      <c r="Z319" s="36" t="n">
        <f aca="false">P319*Q319+S319+U319+V319+W319+X319+Y319</f>
        <v>18</v>
      </c>
      <c r="AA319" s="36" t="n">
        <f aca="false">N319+Z319</f>
        <v>35</v>
      </c>
      <c r="AB319" s="74" t="s">
        <v>115</v>
      </c>
      <c r="AC319" s="36"/>
      <c r="AD319" s="36"/>
      <c r="AE319" s="36" t="n">
        <f aca="false">P319*Q319</f>
        <v>0</v>
      </c>
      <c r="AF319" s="38" t="n">
        <f aca="false">AA319-L319-M319-W319-X319</f>
        <v>35</v>
      </c>
      <c r="AG319" s="39" t="str">
        <f aca="false">AB319</f>
        <v>вак. РоВ</v>
      </c>
      <c r="AH319" s="39" t="str">
        <f aca="false">C319</f>
        <v>3ОСАТ11-5</v>
      </c>
      <c r="AI319" s="40" t="str">
        <f aca="false">B319</f>
        <v>23</v>
      </c>
      <c r="AJ319" s="39" t="str">
        <f aca="false">CONCATENATE(A319," ",D319)</f>
        <v>ВнеУр Разговоры о важном</v>
      </c>
      <c r="AK319" s="39" t="n">
        <f aca="false">E319*F319+P319*Q319+H319+J319+S319+U319</f>
        <v>35</v>
      </c>
      <c r="AL319" s="39" t="n">
        <f aca="false">L319+W319</f>
        <v>0</v>
      </c>
      <c r="AM319" s="39" t="n">
        <f aca="false">M319+X319</f>
        <v>0</v>
      </c>
      <c r="AN319" s="39" t="n">
        <f aca="false">Y319</f>
        <v>0</v>
      </c>
      <c r="AO319" s="39" t="n">
        <f aca="false">SUM(AK319:AN319)</f>
        <v>35</v>
      </c>
      <c r="AP319" s="41" t="n">
        <f aca="false">K319+V319</f>
        <v>0</v>
      </c>
    </row>
    <row r="320" s="42" customFormat="true" ht="16.5" hidden="true" customHeight="true" outlineLevel="0" collapsed="false">
      <c r="A320" s="63" t="s">
        <v>52</v>
      </c>
      <c r="B320" s="30" t="s">
        <v>116</v>
      </c>
      <c r="C320" s="31" t="s">
        <v>562</v>
      </c>
      <c r="D320" s="101" t="s">
        <v>55</v>
      </c>
      <c r="E320" s="31" t="n">
        <v>10</v>
      </c>
      <c r="F320" s="31" t="n">
        <v>2</v>
      </c>
      <c r="G320" s="31"/>
      <c r="H320" s="31"/>
      <c r="I320" s="31"/>
      <c r="J320" s="31"/>
      <c r="K320" s="31"/>
      <c r="L320" s="31"/>
      <c r="M320" s="31"/>
      <c r="N320" s="33" t="n">
        <f aca="false">E320*F320+H320+J320+K320+L320+M320</f>
        <v>20</v>
      </c>
      <c r="O320" s="36"/>
      <c r="P320" s="36" t="n">
        <v>10</v>
      </c>
      <c r="Q320" s="31" t="n">
        <v>2</v>
      </c>
      <c r="R320" s="31"/>
      <c r="S320" s="31"/>
      <c r="T320" s="31"/>
      <c r="U320" s="31"/>
      <c r="V320" s="31"/>
      <c r="W320" s="31"/>
      <c r="X320" s="31"/>
      <c r="Y320" s="31"/>
      <c r="Z320" s="36" t="n">
        <f aca="false">P320*Q320+S320+U320+V320+W320+X320+Y320</f>
        <v>20</v>
      </c>
      <c r="AA320" s="36" t="n">
        <f aca="false">N320+Z320</f>
        <v>40</v>
      </c>
      <c r="AB320" s="47" t="s">
        <v>59</v>
      </c>
      <c r="AC320" s="31"/>
      <c r="AD320" s="31"/>
      <c r="AE320" s="36" t="n">
        <f aca="false">P320*Q320</f>
        <v>20</v>
      </c>
      <c r="AF320" s="38" t="n">
        <f aca="false">AA320-L320-M320-W320-X320</f>
        <v>40</v>
      </c>
      <c r="AG320" s="39" t="str">
        <f aca="false">AB320</f>
        <v>Пестова К.В.</v>
      </c>
      <c r="AH320" s="39" t="str">
        <f aca="false">C320</f>
        <v>4ОСАТ9-4а</v>
      </c>
      <c r="AI320" s="40" t="str">
        <f aca="false">B320</f>
        <v>11</v>
      </c>
      <c r="AJ320" s="39" t="str">
        <f aca="false">CONCATENATE(A320," ",D320)</f>
        <v>ОГСЭ.03 Иностранный язык в профессиональной деятельности</v>
      </c>
      <c r="AK320" s="39" t="n">
        <f aca="false">E320*F320+P320*Q320+H320+J320+S320+U320</f>
        <v>40</v>
      </c>
      <c r="AL320" s="39" t="n">
        <f aca="false">L320+W320</f>
        <v>0</v>
      </c>
      <c r="AM320" s="39" t="n">
        <f aca="false">M320+X320</f>
        <v>0</v>
      </c>
      <c r="AN320" s="39" t="n">
        <f aca="false">Y320</f>
        <v>0</v>
      </c>
      <c r="AO320" s="39" t="n">
        <f aca="false">SUM(AK320:AN320)</f>
        <v>40</v>
      </c>
      <c r="AP320" s="41" t="n">
        <f aca="false">K320+V320</f>
        <v>0</v>
      </c>
    </row>
    <row r="321" s="42" customFormat="true" ht="16.5" hidden="true" customHeight="true" outlineLevel="0" collapsed="false">
      <c r="A321" s="63" t="s">
        <v>52</v>
      </c>
      <c r="B321" s="30" t="s">
        <v>175</v>
      </c>
      <c r="C321" s="31" t="s">
        <v>563</v>
      </c>
      <c r="D321" s="101" t="s">
        <v>55</v>
      </c>
      <c r="E321" s="31" t="n">
        <v>10</v>
      </c>
      <c r="F321" s="31" t="n">
        <v>2</v>
      </c>
      <c r="G321" s="31"/>
      <c r="H321" s="31"/>
      <c r="I321" s="31"/>
      <c r="J321" s="31"/>
      <c r="K321" s="31"/>
      <c r="L321" s="31"/>
      <c r="M321" s="31"/>
      <c r="N321" s="33" t="n">
        <f aca="false">E321*F321+H321+J321+K321+L321+M321</f>
        <v>20</v>
      </c>
      <c r="O321" s="36"/>
      <c r="P321" s="36" t="n">
        <v>10</v>
      </c>
      <c r="Q321" s="31" t="n">
        <v>2</v>
      </c>
      <c r="R321" s="31"/>
      <c r="S321" s="31"/>
      <c r="T321" s="31"/>
      <c r="U321" s="31"/>
      <c r="V321" s="31"/>
      <c r="W321" s="31"/>
      <c r="X321" s="31"/>
      <c r="Y321" s="31"/>
      <c r="Z321" s="36" t="n">
        <f aca="false">P321*Q321+S321+U321+V321+W321+X321+Y321</f>
        <v>20</v>
      </c>
      <c r="AA321" s="36" t="n">
        <f aca="false">N321+Z321</f>
        <v>40</v>
      </c>
      <c r="AB321" s="47" t="s">
        <v>56</v>
      </c>
      <c r="AC321" s="31"/>
      <c r="AD321" s="31"/>
      <c r="AE321" s="36" t="n">
        <f aca="false">P321*Q321</f>
        <v>20</v>
      </c>
      <c r="AF321" s="38" t="n">
        <f aca="false">AA321-L321-M321-W321-X321</f>
        <v>40</v>
      </c>
      <c r="AG321" s="39" t="str">
        <f aca="false">AB321</f>
        <v>Копылова И.М.</v>
      </c>
      <c r="AH321" s="39" t="str">
        <f aca="false">C321</f>
        <v>4ОСАТ9-4б</v>
      </c>
      <c r="AI321" s="40" t="str">
        <f aca="false">B321</f>
        <v>13</v>
      </c>
      <c r="AJ321" s="39" t="str">
        <f aca="false">CONCATENATE(A321," ",D321)</f>
        <v>ОГСЭ.03 Иностранный язык в профессиональной деятельности</v>
      </c>
      <c r="AK321" s="39" t="n">
        <f aca="false">E321*F321+P321*Q321+H321+J321+S321+U321</f>
        <v>40</v>
      </c>
      <c r="AL321" s="39" t="n">
        <f aca="false">L321+W321</f>
        <v>0</v>
      </c>
      <c r="AM321" s="39" t="n">
        <f aca="false">M321+X321</f>
        <v>0</v>
      </c>
      <c r="AN321" s="39" t="n">
        <f aca="false">Y321</f>
        <v>0</v>
      </c>
      <c r="AO321" s="39" t="n">
        <f aca="false">SUM(AK321:AN321)</f>
        <v>40</v>
      </c>
      <c r="AP321" s="41" t="n">
        <f aca="false">K321+V321</f>
        <v>0</v>
      </c>
    </row>
    <row r="322" s="42" customFormat="true" ht="16.5" hidden="true" customHeight="true" outlineLevel="0" collapsed="false">
      <c r="A322" s="221" t="s">
        <v>60</v>
      </c>
      <c r="B322" s="30" t="s">
        <v>167</v>
      </c>
      <c r="C322" s="31" t="s">
        <v>564</v>
      </c>
      <c r="D322" s="101" t="s">
        <v>61</v>
      </c>
      <c r="E322" s="31" t="n">
        <v>10</v>
      </c>
      <c r="F322" s="31" t="n">
        <v>2</v>
      </c>
      <c r="G322" s="31"/>
      <c r="H322" s="31"/>
      <c r="I322" s="31"/>
      <c r="J322" s="31"/>
      <c r="K322" s="31"/>
      <c r="L322" s="31"/>
      <c r="M322" s="31"/>
      <c r="N322" s="33" t="n">
        <f aca="false">E322*F322+H322+J322+K322+L322+M322</f>
        <v>20</v>
      </c>
      <c r="O322" s="36"/>
      <c r="P322" s="36" t="n">
        <v>10</v>
      </c>
      <c r="Q322" s="31" t="n">
        <v>2</v>
      </c>
      <c r="R322" s="31"/>
      <c r="S322" s="31"/>
      <c r="T322" s="31"/>
      <c r="U322" s="31"/>
      <c r="V322" s="31"/>
      <c r="W322" s="31"/>
      <c r="X322" s="31"/>
      <c r="Y322" s="31"/>
      <c r="Z322" s="36" t="n">
        <f aca="false">P322*Q322+S322+U322+V322+W322+X322+Y322</f>
        <v>20</v>
      </c>
      <c r="AA322" s="36" t="n">
        <f aca="false">N322+Z322</f>
        <v>40</v>
      </c>
      <c r="AB322" s="36" t="s">
        <v>62</v>
      </c>
      <c r="AC322" s="31"/>
      <c r="AD322" s="31"/>
      <c r="AE322" s="36" t="n">
        <f aca="false">P322*Q322</f>
        <v>20</v>
      </c>
      <c r="AF322" s="38"/>
      <c r="AG322" s="39" t="str">
        <f aca="false">AB322</f>
        <v>Рябцев Ю.В.</v>
      </c>
      <c r="AH322" s="39" t="str">
        <f aca="false">C322</f>
        <v>4ОСАТ9-4</v>
      </c>
      <c r="AI322" s="40" t="str">
        <f aca="false">B322</f>
        <v>24</v>
      </c>
      <c r="AJ322" s="39" t="str">
        <f aca="false">CONCATENATE(A322," ",D322)</f>
        <v>ОГСЭ.04 Физическая культура</v>
      </c>
      <c r="AK322" s="39" t="n">
        <f aca="false">E322*F322+P322*Q322+H322+J322+S322+U322</f>
        <v>40</v>
      </c>
      <c r="AL322" s="39" t="n">
        <f aca="false">L322+W322</f>
        <v>0</v>
      </c>
      <c r="AM322" s="39" t="n">
        <f aca="false">M322+X322</f>
        <v>0</v>
      </c>
      <c r="AN322" s="39" t="n">
        <f aca="false">Y322</f>
        <v>0</v>
      </c>
      <c r="AO322" s="39" t="n">
        <f aca="false">SUM(AK322:AN322)</f>
        <v>40</v>
      </c>
      <c r="AP322" s="41" t="n">
        <f aca="false">K322+V322</f>
        <v>0</v>
      </c>
    </row>
    <row r="323" s="42" customFormat="true" ht="16.5" hidden="true" customHeight="true" outlineLevel="0" collapsed="false">
      <c r="A323" s="221" t="s">
        <v>326</v>
      </c>
      <c r="B323" s="30" t="s">
        <v>167</v>
      </c>
      <c r="C323" s="31" t="s">
        <v>564</v>
      </c>
      <c r="D323" s="101" t="s">
        <v>549</v>
      </c>
      <c r="E323" s="31" t="n">
        <v>10</v>
      </c>
      <c r="F323" s="44" t="n">
        <v>2</v>
      </c>
      <c r="G323" s="31"/>
      <c r="H323" s="31"/>
      <c r="I323" s="31"/>
      <c r="J323" s="31"/>
      <c r="K323" s="31"/>
      <c r="L323" s="31"/>
      <c r="M323" s="31"/>
      <c r="N323" s="33" t="n">
        <f aca="false">E323*F323+H323+J323+K323+L323+M323</f>
        <v>20</v>
      </c>
      <c r="O323" s="36"/>
      <c r="P323" s="36" t="n">
        <v>10</v>
      </c>
      <c r="Q323" s="44" t="n">
        <v>3</v>
      </c>
      <c r="R323" s="31" t="n">
        <v>16</v>
      </c>
      <c r="S323" s="31"/>
      <c r="T323" s="31"/>
      <c r="U323" s="31"/>
      <c r="V323" s="31"/>
      <c r="W323" s="31" t="n">
        <v>4</v>
      </c>
      <c r="X323" s="31"/>
      <c r="Y323" s="31"/>
      <c r="Z323" s="36" t="n">
        <f aca="false">P323*Q323+S323+U323+V323+W323+X323+Y323</f>
        <v>34</v>
      </c>
      <c r="AA323" s="36" t="n">
        <f aca="false">N323+Z323</f>
        <v>54</v>
      </c>
      <c r="AB323" s="74" t="s">
        <v>313</v>
      </c>
      <c r="AC323" s="31"/>
      <c r="AD323" s="31"/>
      <c r="AE323" s="36" t="n">
        <f aca="false">P323*Q323</f>
        <v>30</v>
      </c>
      <c r="AF323" s="38"/>
      <c r="AG323" s="39" t="str">
        <f aca="false">AB323</f>
        <v>Гаврилова Л.А.</v>
      </c>
      <c r="AH323" s="39" t="str">
        <f aca="false">C323</f>
        <v>4ОСАТ9-4</v>
      </c>
      <c r="AI323" s="40" t="str">
        <f aca="false">B323</f>
        <v>24</v>
      </c>
      <c r="AJ323" s="39" t="str">
        <f aca="false">CONCATENATE(A323," ",D323)</f>
        <v>ОП.07 Экономика организации</v>
      </c>
      <c r="AK323" s="39" t="n">
        <f aca="false">E323*F323+P323*Q323+H323+J323+S323+U323</f>
        <v>50</v>
      </c>
      <c r="AL323" s="39" t="n">
        <f aca="false">L323+W323</f>
        <v>4</v>
      </c>
      <c r="AM323" s="39" t="n">
        <f aca="false">M323+X323</f>
        <v>0</v>
      </c>
      <c r="AN323" s="39" t="n">
        <f aca="false">Y323</f>
        <v>0</v>
      </c>
      <c r="AO323" s="39" t="n">
        <f aca="false">SUM(AK323:AN323)</f>
        <v>54</v>
      </c>
      <c r="AP323" s="41" t="n">
        <f aca="false">K323+V323</f>
        <v>0</v>
      </c>
    </row>
    <row r="324" s="42" customFormat="true" ht="16.5" hidden="true" customHeight="true" outlineLevel="0" collapsed="false">
      <c r="A324" s="63" t="s">
        <v>488</v>
      </c>
      <c r="B324" s="30" t="s">
        <v>167</v>
      </c>
      <c r="C324" s="31" t="s">
        <v>564</v>
      </c>
      <c r="D324" s="215" t="s">
        <v>550</v>
      </c>
      <c r="E324" s="31" t="n">
        <v>10</v>
      </c>
      <c r="F324" s="60" t="n">
        <v>2</v>
      </c>
      <c r="G324" s="31" t="n">
        <v>20</v>
      </c>
      <c r="H324" s="31" t="n">
        <v>-4</v>
      </c>
      <c r="I324" s="31" t="n">
        <v>6</v>
      </c>
      <c r="J324" s="31"/>
      <c r="K324" s="31"/>
      <c r="L324" s="31"/>
      <c r="M324" s="31"/>
      <c r="N324" s="33" t="n">
        <f aca="false">E324*F324+H324+J324+K324+L324+M324</f>
        <v>16</v>
      </c>
      <c r="O324" s="36"/>
      <c r="P324" s="36" t="n">
        <v>10</v>
      </c>
      <c r="Q324" s="60" t="n">
        <v>2</v>
      </c>
      <c r="R324" s="31"/>
      <c r="S324" s="31" t="n">
        <v>-4</v>
      </c>
      <c r="T324" s="31" t="n">
        <v>6</v>
      </c>
      <c r="U324" s="31"/>
      <c r="V324" s="31"/>
      <c r="W324" s="31"/>
      <c r="X324" s="31"/>
      <c r="Y324" s="31"/>
      <c r="Z324" s="36" t="n">
        <f aca="false">P324*Q324+S324+U324+V324+W324+X324+Y324</f>
        <v>16</v>
      </c>
      <c r="AA324" s="36" t="n">
        <f aca="false">N324+Z324</f>
        <v>32</v>
      </c>
      <c r="AB324" s="47" t="s">
        <v>68</v>
      </c>
      <c r="AC324" s="31"/>
      <c r="AD324" s="31"/>
      <c r="AE324" s="36" t="n">
        <f aca="false">P324*Q324</f>
        <v>20</v>
      </c>
      <c r="AF324" s="38"/>
      <c r="AG324" s="39" t="str">
        <f aca="false">AB324</f>
        <v>Макеев П.Д.</v>
      </c>
      <c r="AH324" s="39" t="str">
        <f aca="false">C324</f>
        <v>4ОСАТ9-4</v>
      </c>
      <c r="AI324" s="40" t="str">
        <f aca="false">B324</f>
        <v>24</v>
      </c>
      <c r="AJ324" s="39" t="str">
        <f aca="false">CONCATENATE(A324," ",D324)</f>
        <v>ОП.16 Гидро -,  пневмоавтоматика   автоматизированного  технологического оборудования</v>
      </c>
      <c r="AK324" s="39" t="n">
        <f aca="false">E324*F324+P324*Q324+H324+J324+S324+U324</f>
        <v>32</v>
      </c>
      <c r="AL324" s="39" t="n">
        <f aca="false">L324+W324</f>
        <v>0</v>
      </c>
      <c r="AM324" s="39" t="n">
        <f aca="false">M324+X324</f>
        <v>0</v>
      </c>
      <c r="AN324" s="39" t="n">
        <f aca="false">Y324</f>
        <v>0</v>
      </c>
      <c r="AO324" s="39" t="n">
        <f aca="false">SUM(AK324:AN324)</f>
        <v>32</v>
      </c>
      <c r="AP324" s="41" t="n">
        <f aca="false">K324+V324</f>
        <v>0</v>
      </c>
    </row>
    <row r="325" s="42" customFormat="true" ht="16.5" hidden="true" customHeight="true" outlineLevel="0" collapsed="false">
      <c r="A325" s="63" t="s">
        <v>488</v>
      </c>
      <c r="B325" s="30" t="s">
        <v>116</v>
      </c>
      <c r="C325" s="31" t="s">
        <v>562</v>
      </c>
      <c r="D325" s="215" t="s">
        <v>550</v>
      </c>
      <c r="E325" s="31" t="n">
        <v>10</v>
      </c>
      <c r="F325" s="60"/>
      <c r="G325" s="31"/>
      <c r="H325" s="31" t="n">
        <v>4</v>
      </c>
      <c r="I325" s="31"/>
      <c r="J325" s="31"/>
      <c r="K325" s="31"/>
      <c r="L325" s="31"/>
      <c r="M325" s="31"/>
      <c r="N325" s="33" t="n">
        <f aca="false">E325*F325+H325+J325+K325+L325+M325</f>
        <v>4</v>
      </c>
      <c r="O325" s="36"/>
      <c r="P325" s="36" t="n">
        <v>10</v>
      </c>
      <c r="Q325" s="60"/>
      <c r="R325" s="31"/>
      <c r="S325" s="31" t="n">
        <v>4</v>
      </c>
      <c r="T325" s="31"/>
      <c r="U325" s="31"/>
      <c r="V325" s="31"/>
      <c r="W325" s="31"/>
      <c r="X325" s="31"/>
      <c r="Y325" s="31"/>
      <c r="Z325" s="36" t="n">
        <f aca="false">P325*Q325+S325+U325+V325+W325+X325+Y325</f>
        <v>4</v>
      </c>
      <c r="AA325" s="36" t="n">
        <f aca="false">N325+Z325</f>
        <v>8</v>
      </c>
      <c r="AB325" s="47" t="s">
        <v>68</v>
      </c>
      <c r="AC325" s="31"/>
      <c r="AD325" s="31"/>
      <c r="AE325" s="36" t="n">
        <f aca="false">P325*Q325</f>
        <v>0</v>
      </c>
      <c r="AF325" s="38"/>
      <c r="AG325" s="39" t="str">
        <f aca="false">AB325</f>
        <v>Макеев П.Д.</v>
      </c>
      <c r="AH325" s="39" t="str">
        <f aca="false">C325</f>
        <v>4ОСАТ9-4а</v>
      </c>
      <c r="AI325" s="40" t="str">
        <f aca="false">B325</f>
        <v>11</v>
      </c>
      <c r="AJ325" s="39" t="str">
        <f aca="false">CONCATENATE(A325," ",D325)</f>
        <v>ОП.16 Гидро -,  пневмоавтоматика   автоматизированного  технологического оборудования</v>
      </c>
      <c r="AK325" s="39" t="n">
        <f aca="false">E325*F325+P325*Q325+H325+J325+S325+U325</f>
        <v>8</v>
      </c>
      <c r="AL325" s="39" t="n">
        <f aca="false">L325+W325</f>
        <v>0</v>
      </c>
      <c r="AM325" s="39" t="n">
        <f aca="false">M325+X325</f>
        <v>0</v>
      </c>
      <c r="AN325" s="39" t="n">
        <f aca="false">Y325</f>
        <v>0</v>
      </c>
      <c r="AO325" s="39" t="n">
        <f aca="false">SUM(AK325:AN325)</f>
        <v>8</v>
      </c>
      <c r="AP325" s="41" t="n">
        <f aca="false">K325+V325</f>
        <v>0</v>
      </c>
    </row>
    <row r="326" s="42" customFormat="true" ht="16.5" hidden="true" customHeight="true" outlineLevel="0" collapsed="false">
      <c r="A326" s="63" t="s">
        <v>488</v>
      </c>
      <c r="B326" s="30" t="s">
        <v>175</v>
      </c>
      <c r="C326" s="31" t="s">
        <v>563</v>
      </c>
      <c r="D326" s="215" t="s">
        <v>550</v>
      </c>
      <c r="E326" s="31" t="n">
        <v>10</v>
      </c>
      <c r="F326" s="60"/>
      <c r="G326" s="31"/>
      <c r="H326" s="31" t="n">
        <v>4</v>
      </c>
      <c r="I326" s="31"/>
      <c r="J326" s="31"/>
      <c r="K326" s="31"/>
      <c r="L326" s="31"/>
      <c r="M326" s="31"/>
      <c r="N326" s="33" t="n">
        <f aca="false">E326*F326+H326+J326+K326+L326+M326</f>
        <v>4</v>
      </c>
      <c r="O326" s="36"/>
      <c r="P326" s="36" t="n">
        <v>10</v>
      </c>
      <c r="Q326" s="60"/>
      <c r="R326" s="31"/>
      <c r="S326" s="31" t="n">
        <v>4</v>
      </c>
      <c r="T326" s="31"/>
      <c r="U326" s="31"/>
      <c r="V326" s="31"/>
      <c r="W326" s="31"/>
      <c r="X326" s="31"/>
      <c r="Y326" s="31"/>
      <c r="Z326" s="36" t="n">
        <f aca="false">P326*Q326+S326+U326+V326+W326+X326+Y326</f>
        <v>4</v>
      </c>
      <c r="AA326" s="36" t="n">
        <f aca="false">N326+Z326</f>
        <v>8</v>
      </c>
      <c r="AB326" s="47" t="s">
        <v>69</v>
      </c>
      <c r="AC326" s="31"/>
      <c r="AD326" s="31"/>
      <c r="AE326" s="36" t="n">
        <f aca="false">P326*Q326</f>
        <v>0</v>
      </c>
      <c r="AF326" s="38"/>
      <c r="AG326" s="39" t="str">
        <f aca="false">AB326</f>
        <v>вак. 2 п/гр</v>
      </c>
      <c r="AH326" s="39" t="str">
        <f aca="false">C326</f>
        <v>4ОСАТ9-4б</v>
      </c>
      <c r="AI326" s="40" t="str">
        <f aca="false">B326</f>
        <v>13</v>
      </c>
      <c r="AJ326" s="39" t="str">
        <f aca="false">CONCATENATE(A326," ",D326)</f>
        <v>ОП.16 Гидро -,  пневмоавтоматика   автоматизированного  технологического оборудования</v>
      </c>
      <c r="AK326" s="39" t="n">
        <f aca="false">E326*F326+P326*Q326+H326+J326+S326+U326</f>
        <v>8</v>
      </c>
      <c r="AL326" s="39" t="n">
        <f aca="false">L326+W326</f>
        <v>0</v>
      </c>
      <c r="AM326" s="39" t="n">
        <f aca="false">M326+X326</f>
        <v>0</v>
      </c>
      <c r="AN326" s="39" t="n">
        <f aca="false">Y326</f>
        <v>0</v>
      </c>
      <c r="AO326" s="39" t="n">
        <f aca="false">SUM(AK326:AN326)</f>
        <v>8</v>
      </c>
      <c r="AP326" s="41" t="n">
        <f aca="false">K326+V326</f>
        <v>0</v>
      </c>
    </row>
    <row r="327" s="42" customFormat="true" ht="16.5" hidden="true" customHeight="true" outlineLevel="0" collapsed="false">
      <c r="A327" s="63" t="s">
        <v>551</v>
      </c>
      <c r="B327" s="30" t="s">
        <v>167</v>
      </c>
      <c r="C327" s="31" t="s">
        <v>564</v>
      </c>
      <c r="D327" s="215" t="s">
        <v>384</v>
      </c>
      <c r="E327" s="31" t="n">
        <v>10</v>
      </c>
      <c r="F327" s="31"/>
      <c r="G327" s="31"/>
      <c r="H327" s="31"/>
      <c r="I327" s="31"/>
      <c r="J327" s="31"/>
      <c r="K327" s="31"/>
      <c r="L327" s="31"/>
      <c r="M327" s="31"/>
      <c r="N327" s="33" t="n">
        <f aca="false">E327*F327+H327+J327+K327+L327+M327</f>
        <v>0</v>
      </c>
      <c r="O327" s="36"/>
      <c r="P327" s="36" t="n">
        <v>10</v>
      </c>
      <c r="Q327" s="31" t="n">
        <v>4</v>
      </c>
      <c r="R327" s="31" t="n">
        <v>6</v>
      </c>
      <c r="S327" s="31"/>
      <c r="T327" s="31"/>
      <c r="U327" s="31"/>
      <c r="V327" s="31"/>
      <c r="W327" s="31"/>
      <c r="X327" s="31"/>
      <c r="Y327" s="31"/>
      <c r="Z327" s="36" t="n">
        <f aca="false">P327*Q327+S327+U327+V327+W327+X327+Y327</f>
        <v>40</v>
      </c>
      <c r="AA327" s="36" t="n">
        <f aca="false">N327+Z327</f>
        <v>40</v>
      </c>
      <c r="AB327" s="290" t="s">
        <v>284</v>
      </c>
      <c r="AC327" s="39" t="s">
        <v>726</v>
      </c>
      <c r="AD327" s="31"/>
      <c r="AE327" s="36" t="n">
        <f aca="false">P327*Q327</f>
        <v>40</v>
      </c>
      <c r="AF327" s="38"/>
      <c r="AG327" s="39" t="str">
        <f aca="false">AB327</f>
        <v>Свистунова С.А.</v>
      </c>
      <c r="AH327" s="39" t="str">
        <f aca="false">C327</f>
        <v>4ОСАТ9-4</v>
      </c>
      <c r="AI327" s="40" t="str">
        <f aca="false">B327</f>
        <v>24</v>
      </c>
      <c r="AJ327" s="39" t="str">
        <f aca="false">CONCATENATE(A327," ",D327)</f>
        <v>ОП.17 Управление малым предприятием</v>
      </c>
      <c r="AK327" s="39" t="n">
        <f aca="false">E327*F327+P327*Q327+H327+J327+S327+U327</f>
        <v>40</v>
      </c>
      <c r="AL327" s="39" t="n">
        <f aca="false">L327+W327</f>
        <v>0</v>
      </c>
      <c r="AM327" s="39" t="n">
        <f aca="false">M327+X327</f>
        <v>0</v>
      </c>
      <c r="AN327" s="39" t="n">
        <f aca="false">Y327</f>
        <v>0</v>
      </c>
      <c r="AO327" s="39" t="n">
        <f aca="false">SUM(AK327:AN327)</f>
        <v>40</v>
      </c>
      <c r="AP327" s="41" t="n">
        <f aca="false">K327+V327</f>
        <v>0</v>
      </c>
    </row>
    <row r="328" s="42" customFormat="true" ht="16.5" hidden="true" customHeight="true" outlineLevel="0" collapsed="false">
      <c r="A328" s="63" t="s">
        <v>157</v>
      </c>
      <c r="B328" s="30" t="s">
        <v>167</v>
      </c>
      <c r="C328" s="31" t="s">
        <v>564</v>
      </c>
      <c r="D328" s="215" t="s">
        <v>158</v>
      </c>
      <c r="E328" s="31" t="n">
        <v>10</v>
      </c>
      <c r="F328" s="31" t="n">
        <v>5</v>
      </c>
      <c r="G328" s="31" t="n">
        <v>60</v>
      </c>
      <c r="H328" s="31"/>
      <c r="I328" s="31" t="n">
        <v>32</v>
      </c>
      <c r="J328" s="31"/>
      <c r="K328" s="31"/>
      <c r="L328" s="31" t="n">
        <v>6</v>
      </c>
      <c r="M328" s="31" t="n">
        <v>8</v>
      </c>
      <c r="N328" s="33" t="n">
        <f aca="false">E328*F328+H328+J328+K328+L328+M328</f>
        <v>64</v>
      </c>
      <c r="O328" s="36"/>
      <c r="P328" s="36" t="n">
        <v>10</v>
      </c>
      <c r="Q328" s="31"/>
      <c r="R328" s="31"/>
      <c r="S328" s="31"/>
      <c r="T328" s="31"/>
      <c r="U328" s="31"/>
      <c r="V328" s="31"/>
      <c r="W328" s="31"/>
      <c r="X328" s="31"/>
      <c r="Y328" s="31"/>
      <c r="Z328" s="36" t="n">
        <f aca="false">P328*Q328+S328+U328+V328+W328+X328+Y328</f>
        <v>0</v>
      </c>
      <c r="AA328" s="36" t="n">
        <f aca="false">N328+Z328</f>
        <v>64</v>
      </c>
      <c r="AB328" s="47" t="s">
        <v>102</v>
      </c>
      <c r="AC328" s="31" t="s">
        <v>565</v>
      </c>
      <c r="AD328" s="31"/>
      <c r="AE328" s="36" t="n">
        <f aca="false">P328*Q328</f>
        <v>0</v>
      </c>
      <c r="AF328" s="38"/>
      <c r="AG328" s="39" t="str">
        <f aca="false">AB328</f>
        <v>Желтиков В.К.</v>
      </c>
      <c r="AH328" s="39" t="str">
        <f aca="false">C328</f>
        <v>4ОСАТ9-4</v>
      </c>
      <c r="AI328" s="40" t="str">
        <f aca="false">B328</f>
        <v>24</v>
      </c>
      <c r="AJ328" s="39" t="str">
        <f aca="false">CONCATENATE(A328," ",D328)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328" s="39" t="n">
        <f aca="false">E328*F328+P328*Q328+H328+J328+S328+U328</f>
        <v>50</v>
      </c>
      <c r="AL328" s="39" t="n">
        <f aca="false">L328+W328</f>
        <v>6</v>
      </c>
      <c r="AM328" s="39" t="n">
        <f aca="false">M328+X328</f>
        <v>8</v>
      </c>
      <c r="AN328" s="39" t="n">
        <f aca="false">Y328</f>
        <v>0</v>
      </c>
      <c r="AO328" s="39" t="n">
        <f aca="false">SUM(AK328:AN328)</f>
        <v>64</v>
      </c>
      <c r="AP328" s="41" t="n">
        <f aca="false">K328+V328</f>
        <v>0</v>
      </c>
    </row>
    <row r="329" s="42" customFormat="true" ht="16.5" hidden="true" customHeight="true" outlineLevel="0" collapsed="false">
      <c r="A329" s="63" t="s">
        <v>160</v>
      </c>
      <c r="B329" s="30" t="s">
        <v>167</v>
      </c>
      <c r="C329" s="31" t="s">
        <v>564</v>
      </c>
      <c r="D329" s="215" t="s">
        <v>161</v>
      </c>
      <c r="E329" s="31" t="n">
        <v>10</v>
      </c>
      <c r="F329" s="31" t="n">
        <v>8</v>
      </c>
      <c r="G329" s="31" t="n">
        <v>80</v>
      </c>
      <c r="H329" s="31"/>
      <c r="I329" s="31" t="n">
        <v>50</v>
      </c>
      <c r="J329" s="31" t="n">
        <v>-30</v>
      </c>
      <c r="K329" s="31" t="n">
        <v>24</v>
      </c>
      <c r="L329" s="31" t="n">
        <v>6</v>
      </c>
      <c r="M329" s="31" t="n">
        <v>8</v>
      </c>
      <c r="N329" s="33" t="n">
        <f aca="false">E329*F329+H329+J329+K329+L329+M329</f>
        <v>88</v>
      </c>
      <c r="O329" s="36"/>
      <c r="P329" s="36" t="n">
        <v>10</v>
      </c>
      <c r="Q329" s="31"/>
      <c r="R329" s="31"/>
      <c r="S329" s="31"/>
      <c r="T329" s="31"/>
      <c r="U329" s="31"/>
      <c r="V329" s="31"/>
      <c r="W329" s="31"/>
      <c r="X329" s="31"/>
      <c r="Y329" s="31"/>
      <c r="Z329" s="36" t="n">
        <f aca="false">P329*Q329+S329+U329+V329+W329+X329+Y329</f>
        <v>0</v>
      </c>
      <c r="AA329" s="36" t="n">
        <f aca="false">N329+Z329</f>
        <v>88</v>
      </c>
      <c r="AB329" s="284" t="s">
        <v>75</v>
      </c>
      <c r="AC329" s="31" t="s">
        <v>565</v>
      </c>
      <c r="AD329" s="31"/>
      <c r="AE329" s="36" t="n">
        <f aca="false">P329*Q329</f>
        <v>0</v>
      </c>
      <c r="AF329" s="38"/>
      <c r="AG329" s="39" t="str">
        <f aca="false">AB329</f>
        <v>Маркушев М.Ю.</v>
      </c>
      <c r="AH329" s="39" t="str">
        <f aca="false">C329</f>
        <v>4ОСАТ9-4</v>
      </c>
      <c r="AI329" s="40" t="str">
        <f aca="false">B329</f>
        <v>24</v>
      </c>
      <c r="AJ329" s="39" t="str">
        <f aca="false">CONCATENATE(A329," ",D329)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329" s="39" t="n">
        <f aca="false">E329*F329+P329*Q329+H329+J329+S329+U329</f>
        <v>50</v>
      </c>
      <c r="AL329" s="39" t="n">
        <f aca="false">L329+W329</f>
        <v>6</v>
      </c>
      <c r="AM329" s="39" t="n">
        <f aca="false">M329+X329</f>
        <v>8</v>
      </c>
      <c r="AN329" s="39" t="n">
        <f aca="false">Y329</f>
        <v>0</v>
      </c>
      <c r="AO329" s="39" t="n">
        <f aca="false">SUM(AK329:AN329)</f>
        <v>64</v>
      </c>
      <c r="AP329" s="41" t="n">
        <f aca="false">K329+V329</f>
        <v>24</v>
      </c>
    </row>
    <row r="330" s="42" customFormat="true" ht="16.5" hidden="true" customHeight="true" outlineLevel="0" collapsed="false">
      <c r="A330" s="63" t="s">
        <v>160</v>
      </c>
      <c r="B330" s="30" t="s">
        <v>116</v>
      </c>
      <c r="C330" s="31" t="s">
        <v>562</v>
      </c>
      <c r="D330" s="215" t="s">
        <v>552</v>
      </c>
      <c r="E330" s="31" t="n">
        <v>10</v>
      </c>
      <c r="F330" s="31"/>
      <c r="G330" s="31"/>
      <c r="H330" s="31"/>
      <c r="I330" s="31"/>
      <c r="J330" s="31" t="n">
        <v>30</v>
      </c>
      <c r="K330" s="31"/>
      <c r="L330" s="31"/>
      <c r="M330" s="31"/>
      <c r="N330" s="33" t="n">
        <f aca="false">E330*F330+H330+J330+K330+L330+M330</f>
        <v>30</v>
      </c>
      <c r="O330" s="36"/>
      <c r="P330" s="36" t="n">
        <v>10</v>
      </c>
      <c r="Q330" s="31"/>
      <c r="R330" s="31"/>
      <c r="S330" s="31"/>
      <c r="T330" s="31"/>
      <c r="U330" s="31"/>
      <c r="V330" s="31"/>
      <c r="W330" s="31"/>
      <c r="X330" s="31"/>
      <c r="Y330" s="31"/>
      <c r="Z330" s="36" t="n">
        <f aca="false">P330*Q330+S330+U330+V330+W330+X330+Y330</f>
        <v>0</v>
      </c>
      <c r="AA330" s="36" t="n">
        <f aca="false">N330+Z330</f>
        <v>30</v>
      </c>
      <c r="AB330" s="284" t="s">
        <v>75</v>
      </c>
      <c r="AC330" s="31" t="s">
        <v>565</v>
      </c>
      <c r="AD330" s="31"/>
      <c r="AE330" s="36" t="n">
        <f aca="false">P330*Q330</f>
        <v>0</v>
      </c>
      <c r="AF330" s="38"/>
      <c r="AG330" s="39" t="str">
        <f aca="false">AB330</f>
        <v>Маркушев М.Ю.</v>
      </c>
      <c r="AH330" s="39" t="str">
        <f aca="false">C330</f>
        <v>4ОСАТ9-4а</v>
      </c>
      <c r="AI330" s="40" t="str">
        <f aca="false">B330</f>
        <v>11</v>
      </c>
      <c r="AJ330" s="39" t="str">
        <f aca="false">CONCATENATE(A330," ",D330)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330" s="39" t="n">
        <f aca="false">E330*F330+P330*Q330+H330+J330+S330+U330</f>
        <v>30</v>
      </c>
      <c r="AL330" s="39" t="n">
        <f aca="false">L330+W330</f>
        <v>0</v>
      </c>
      <c r="AM330" s="39" t="n">
        <f aca="false">M330+X330</f>
        <v>0</v>
      </c>
      <c r="AN330" s="39" t="n">
        <f aca="false">Y330</f>
        <v>0</v>
      </c>
      <c r="AO330" s="39" t="n">
        <f aca="false">SUM(AK330:AN330)</f>
        <v>30</v>
      </c>
      <c r="AP330" s="41" t="n">
        <f aca="false">K330+V330</f>
        <v>0</v>
      </c>
    </row>
    <row r="331" s="42" customFormat="true" ht="16.5" hidden="true" customHeight="true" outlineLevel="0" collapsed="false">
      <c r="A331" s="63" t="s">
        <v>160</v>
      </c>
      <c r="B331" s="30" t="s">
        <v>175</v>
      </c>
      <c r="C331" s="31" t="s">
        <v>563</v>
      </c>
      <c r="D331" s="215" t="s">
        <v>552</v>
      </c>
      <c r="E331" s="31" t="n">
        <v>10</v>
      </c>
      <c r="F331" s="31"/>
      <c r="G331" s="31"/>
      <c r="H331" s="31"/>
      <c r="I331" s="31"/>
      <c r="J331" s="31" t="n">
        <v>30</v>
      </c>
      <c r="K331" s="31"/>
      <c r="L331" s="31"/>
      <c r="M331" s="31"/>
      <c r="N331" s="33" t="n">
        <f aca="false">E331*F331+H331+J331+K331+L331+M331</f>
        <v>30</v>
      </c>
      <c r="O331" s="36"/>
      <c r="P331" s="36" t="n">
        <v>10</v>
      </c>
      <c r="Q331" s="31"/>
      <c r="R331" s="31"/>
      <c r="S331" s="31"/>
      <c r="T331" s="31"/>
      <c r="U331" s="31"/>
      <c r="V331" s="31"/>
      <c r="W331" s="31"/>
      <c r="X331" s="31"/>
      <c r="Y331" s="31"/>
      <c r="Z331" s="36" t="n">
        <f aca="false">P331*Q331+S331+U331+V331+W331+X331+Y331</f>
        <v>0</v>
      </c>
      <c r="AA331" s="36" t="n">
        <f aca="false">N331+Z331</f>
        <v>30</v>
      </c>
      <c r="AB331" s="287" t="s">
        <v>704</v>
      </c>
      <c r="AC331" s="289" t="s">
        <v>724</v>
      </c>
      <c r="AD331" s="31"/>
      <c r="AE331" s="36" t="n">
        <f aca="false">P331*Q331</f>
        <v>0</v>
      </c>
      <c r="AF331" s="38"/>
      <c r="AG331" s="39" t="str">
        <f aca="false">AB331</f>
        <v>вак. КП - Маркушев </v>
      </c>
      <c r="AH331" s="39" t="str">
        <f aca="false">C331</f>
        <v>4ОСАТ9-4б</v>
      </c>
      <c r="AI331" s="40" t="str">
        <f aca="false">B331</f>
        <v>13</v>
      </c>
      <c r="AJ331" s="39" t="str">
        <f aca="false">CONCATENATE(A331," ",D331)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331" s="39" t="n">
        <f aca="false">E331*F331+P331*Q331+H331+J331+S331+U331</f>
        <v>30</v>
      </c>
      <c r="AL331" s="39" t="n">
        <f aca="false">L331+W331</f>
        <v>0</v>
      </c>
      <c r="AM331" s="39" t="n">
        <f aca="false">M331+X331</f>
        <v>0</v>
      </c>
      <c r="AN331" s="39" t="n">
        <f aca="false">Y331</f>
        <v>0</v>
      </c>
      <c r="AO331" s="39" t="n">
        <f aca="false">SUM(AK331:AN331)</f>
        <v>30</v>
      </c>
      <c r="AP331" s="41" t="n">
        <f aca="false">K331+V331</f>
        <v>0</v>
      </c>
    </row>
    <row r="332" s="42" customFormat="true" ht="16.5" hidden="true" customHeight="true" outlineLevel="0" collapsed="false">
      <c r="A332" s="63" t="s">
        <v>494</v>
      </c>
      <c r="B332" s="30" t="s">
        <v>167</v>
      </c>
      <c r="C332" s="31" t="s">
        <v>564</v>
      </c>
      <c r="D332" s="101" t="s">
        <v>554</v>
      </c>
      <c r="E332" s="31" t="n">
        <v>10</v>
      </c>
      <c r="F332" s="31" t="n">
        <v>4</v>
      </c>
      <c r="G332" s="31" t="n">
        <v>20</v>
      </c>
      <c r="H332" s="31" t="n">
        <v>-20</v>
      </c>
      <c r="I332" s="31"/>
      <c r="J332" s="31"/>
      <c r="K332" s="31"/>
      <c r="L332" s="31"/>
      <c r="M332" s="31"/>
      <c r="N332" s="33" t="n">
        <f aca="false">E332*F332+H332+J332+K332+L332+M332</f>
        <v>20</v>
      </c>
      <c r="O332" s="36"/>
      <c r="P332" s="36" t="n">
        <v>10</v>
      </c>
      <c r="Q332" s="31"/>
      <c r="R332" s="31"/>
      <c r="S332" s="31"/>
      <c r="T332" s="31"/>
      <c r="U332" s="31"/>
      <c r="V332" s="31"/>
      <c r="W332" s="31"/>
      <c r="X332" s="31"/>
      <c r="Y332" s="31"/>
      <c r="Z332" s="36" t="n">
        <f aca="false">P332*Q332+S332+U332+V332+W332+X332+Y332</f>
        <v>0</v>
      </c>
      <c r="AA332" s="36" t="n">
        <f aca="false">N332+Z332</f>
        <v>20</v>
      </c>
      <c r="AB332" s="47" t="s">
        <v>141</v>
      </c>
      <c r="AC332" s="31"/>
      <c r="AD332" s="31"/>
      <c r="AE332" s="36" t="n">
        <f aca="false">P332*Q332</f>
        <v>0</v>
      </c>
      <c r="AF332" s="38" t="n">
        <f aca="false">AA332-L332-M332-W332-X332</f>
        <v>20</v>
      </c>
      <c r="AG332" s="39" t="str">
        <f aca="false">AB332</f>
        <v>Османов Э.З.</v>
      </c>
      <c r="AH332" s="39" t="str">
        <f aca="false">C332</f>
        <v>4ОСАТ9-4</v>
      </c>
      <c r="AI332" s="40" t="str">
        <f aca="false">B332</f>
        <v>24</v>
      </c>
      <c r="AJ332" s="39" t="str">
        <f aca="false">CONCATENATE(A332," ",D332)</f>
        <v>МДК.03.03 Эксплуатация автоматизированного лазерного оборудования </v>
      </c>
      <c r="AK332" s="39" t="n">
        <f aca="false">E332*F332+P332*Q332+H332+J332+S332+U332</f>
        <v>20</v>
      </c>
      <c r="AL332" s="39" t="n">
        <f aca="false">L332+W332</f>
        <v>0</v>
      </c>
      <c r="AM332" s="39" t="n">
        <f aca="false">M332+X332</f>
        <v>0</v>
      </c>
      <c r="AN332" s="39" t="n">
        <f aca="false">Y332</f>
        <v>0</v>
      </c>
      <c r="AO332" s="39" t="n">
        <f aca="false">SUM(AK332:AN332)</f>
        <v>20</v>
      </c>
      <c r="AP332" s="41" t="n">
        <f aca="false">K332+V332</f>
        <v>0</v>
      </c>
    </row>
    <row r="333" s="42" customFormat="true" ht="16.5" hidden="true" customHeight="true" outlineLevel="0" collapsed="false">
      <c r="A333" s="63" t="s">
        <v>494</v>
      </c>
      <c r="B333" s="30" t="s">
        <v>116</v>
      </c>
      <c r="C333" s="31" t="s">
        <v>562</v>
      </c>
      <c r="D333" s="101" t="s">
        <v>554</v>
      </c>
      <c r="E333" s="31" t="n">
        <v>10</v>
      </c>
      <c r="F333" s="31"/>
      <c r="G333" s="31"/>
      <c r="H333" s="31" t="n">
        <v>20</v>
      </c>
      <c r="I333" s="31"/>
      <c r="J333" s="31"/>
      <c r="K333" s="31"/>
      <c r="L333" s="31"/>
      <c r="M333" s="31"/>
      <c r="N333" s="33" t="n">
        <f aca="false">E333*F333+H333+J333+K333+L333+M333</f>
        <v>20</v>
      </c>
      <c r="O333" s="36"/>
      <c r="P333" s="36" t="n">
        <v>10</v>
      </c>
      <c r="Q333" s="31"/>
      <c r="R333" s="31"/>
      <c r="S333" s="31"/>
      <c r="T333" s="31"/>
      <c r="U333" s="31"/>
      <c r="V333" s="31"/>
      <c r="W333" s="31"/>
      <c r="X333" s="31"/>
      <c r="Y333" s="31"/>
      <c r="Z333" s="36" t="n">
        <f aca="false">P333*Q333+S333+U333+V333+W333+X333+Y333</f>
        <v>0</v>
      </c>
      <c r="AA333" s="36" t="n">
        <f aca="false">N333+Z333</f>
        <v>20</v>
      </c>
      <c r="AB333" s="47" t="s">
        <v>141</v>
      </c>
      <c r="AC333" s="31"/>
      <c r="AD333" s="31"/>
      <c r="AE333" s="36" t="n">
        <f aca="false">P333*Q333</f>
        <v>0</v>
      </c>
      <c r="AF333" s="38" t="n">
        <f aca="false">AA333-L333-M333-W333-X333</f>
        <v>20</v>
      </c>
      <c r="AG333" s="39" t="str">
        <f aca="false">AB333</f>
        <v>Османов Э.З.</v>
      </c>
      <c r="AH333" s="39" t="str">
        <f aca="false">C333</f>
        <v>4ОСАТ9-4а</v>
      </c>
      <c r="AI333" s="40" t="str">
        <f aca="false">B333</f>
        <v>11</v>
      </c>
      <c r="AJ333" s="39" t="str">
        <f aca="false">CONCATENATE(A333," ",D333)</f>
        <v>МДК.03.03 Эксплуатация автоматизированного лазерного оборудования </v>
      </c>
      <c r="AK333" s="39" t="n">
        <f aca="false">E333*F333+P333*Q333+H333+J333+S333+U333</f>
        <v>20</v>
      </c>
      <c r="AL333" s="39" t="n">
        <f aca="false">L333+W333</f>
        <v>0</v>
      </c>
      <c r="AM333" s="39" t="n">
        <f aca="false">M333+X333</f>
        <v>0</v>
      </c>
      <c r="AN333" s="39" t="n">
        <f aca="false">Y333</f>
        <v>0</v>
      </c>
      <c r="AO333" s="39" t="n">
        <f aca="false">SUM(AK333:AN333)</f>
        <v>20</v>
      </c>
      <c r="AP333" s="41" t="n">
        <f aca="false">K333+V333</f>
        <v>0</v>
      </c>
    </row>
    <row r="334" s="42" customFormat="true" ht="16.5" hidden="true" customHeight="true" outlineLevel="0" collapsed="false">
      <c r="A334" s="63" t="s">
        <v>494</v>
      </c>
      <c r="B334" s="30" t="s">
        <v>175</v>
      </c>
      <c r="C334" s="31" t="s">
        <v>563</v>
      </c>
      <c r="D334" s="101" t="s">
        <v>554</v>
      </c>
      <c r="E334" s="31" t="n">
        <v>10</v>
      </c>
      <c r="F334" s="31"/>
      <c r="G334" s="31"/>
      <c r="H334" s="31" t="n">
        <v>20</v>
      </c>
      <c r="I334" s="31"/>
      <c r="J334" s="31"/>
      <c r="K334" s="31"/>
      <c r="L334" s="31"/>
      <c r="M334" s="31"/>
      <c r="N334" s="33" t="n">
        <f aca="false">E334*F334+H334+J334+K334+L334+M334</f>
        <v>20</v>
      </c>
      <c r="O334" s="36"/>
      <c r="P334" s="36" t="n">
        <v>10</v>
      </c>
      <c r="Q334" s="31"/>
      <c r="R334" s="31"/>
      <c r="S334" s="31"/>
      <c r="T334" s="31"/>
      <c r="U334" s="31"/>
      <c r="V334" s="31"/>
      <c r="W334" s="31"/>
      <c r="X334" s="31"/>
      <c r="Y334" s="31"/>
      <c r="Z334" s="36" t="n">
        <f aca="false">P334*Q334+S334+U334+V334+W334+X334+Y334</f>
        <v>0</v>
      </c>
      <c r="AA334" s="36" t="n">
        <f aca="false">N334+Z334</f>
        <v>20</v>
      </c>
      <c r="AB334" s="47" t="s">
        <v>69</v>
      </c>
      <c r="AC334" s="31"/>
      <c r="AD334" s="31"/>
      <c r="AE334" s="36" t="n">
        <f aca="false">P334*Q334</f>
        <v>0</v>
      </c>
      <c r="AF334" s="38" t="n">
        <f aca="false">AA334-L334-M334-W334-X334</f>
        <v>20</v>
      </c>
      <c r="AG334" s="39" t="str">
        <f aca="false">AB334</f>
        <v>вак. 2 п/гр</v>
      </c>
      <c r="AH334" s="39" t="str">
        <f aca="false">C334</f>
        <v>4ОСАТ9-4б</v>
      </c>
      <c r="AI334" s="40" t="str">
        <f aca="false">B334</f>
        <v>13</v>
      </c>
      <c r="AJ334" s="39" t="str">
        <f aca="false">CONCATENATE(A334," ",D334)</f>
        <v>МДК.03.03 Эксплуатация автоматизированного лазерного оборудования </v>
      </c>
      <c r="AK334" s="39" t="n">
        <f aca="false">E334*F334+P334*Q334+H334+J334+S334+U334</f>
        <v>20</v>
      </c>
      <c r="AL334" s="39" t="n">
        <f aca="false">L334+W334</f>
        <v>0</v>
      </c>
      <c r="AM334" s="39" t="n">
        <f aca="false">M334+X334</f>
        <v>0</v>
      </c>
      <c r="AN334" s="39" t="n">
        <f aca="false">Y334</f>
        <v>0</v>
      </c>
      <c r="AO334" s="39" t="n">
        <f aca="false">SUM(AK334:AN334)</f>
        <v>20</v>
      </c>
      <c r="AP334" s="41" t="n">
        <f aca="false">K334+V334</f>
        <v>0</v>
      </c>
    </row>
    <row r="335" s="42" customFormat="true" ht="16.5" hidden="true" customHeight="true" outlineLevel="0" collapsed="false">
      <c r="A335" s="76" t="s">
        <v>496</v>
      </c>
      <c r="B335" s="30" t="s">
        <v>116</v>
      </c>
      <c r="C335" s="31" t="s">
        <v>562</v>
      </c>
      <c r="D335" s="101" t="s">
        <v>108</v>
      </c>
      <c r="E335" s="31" t="n">
        <v>1</v>
      </c>
      <c r="F335" s="31" t="n">
        <v>36</v>
      </c>
      <c r="G335" s="31"/>
      <c r="H335" s="31"/>
      <c r="I335" s="31"/>
      <c r="J335" s="31"/>
      <c r="K335" s="31"/>
      <c r="L335" s="31"/>
      <c r="M335" s="31"/>
      <c r="N335" s="33" t="n">
        <f aca="false">E335*F335+H335+J335+K335+L335+M335</f>
        <v>36</v>
      </c>
      <c r="O335" s="36"/>
      <c r="P335" s="36" t="n">
        <v>10</v>
      </c>
      <c r="Q335" s="31"/>
      <c r="R335" s="31"/>
      <c r="S335" s="31"/>
      <c r="T335" s="31"/>
      <c r="U335" s="31"/>
      <c r="V335" s="31"/>
      <c r="W335" s="31"/>
      <c r="X335" s="31"/>
      <c r="Y335" s="31"/>
      <c r="Z335" s="36" t="n">
        <f aca="false">P335*Q335+S335+U335+V335+W335+X335+Y335</f>
        <v>0</v>
      </c>
      <c r="AA335" s="36" t="n">
        <f aca="false">N335+Z335</f>
        <v>36</v>
      </c>
      <c r="AB335" s="73" t="s">
        <v>110</v>
      </c>
      <c r="AC335" s="31"/>
      <c r="AD335" s="31"/>
      <c r="AE335" s="36" t="n">
        <f aca="false">P335*Q335</f>
        <v>0</v>
      </c>
      <c r="AF335" s="38"/>
      <c r="AG335" s="39" t="str">
        <f aca="false">AB335</f>
        <v>Кожуханцев С.Б.</v>
      </c>
      <c r="AH335" s="39" t="str">
        <f aca="false">C335</f>
        <v>4ОСАТ9-4а</v>
      </c>
      <c r="AI335" s="40" t="str">
        <f aca="false">B335</f>
        <v>11</v>
      </c>
      <c r="AJ335" s="39" t="str">
        <f aca="false">CONCATENATE(A335," ",D335)</f>
        <v>УП.03 Учебная практика</v>
      </c>
      <c r="AK335" s="39" t="n">
        <f aca="false">E335*F335+P335*Q335+H335+J335+S335+U335</f>
        <v>36</v>
      </c>
      <c r="AL335" s="39" t="n">
        <f aca="false">L335+W335</f>
        <v>0</v>
      </c>
      <c r="AM335" s="39" t="n">
        <f aca="false">M335+X335</f>
        <v>0</v>
      </c>
      <c r="AN335" s="39" t="n">
        <f aca="false">Y335</f>
        <v>0</v>
      </c>
      <c r="AO335" s="39" t="n">
        <f aca="false">SUM(AK335:AN335)</f>
        <v>36</v>
      </c>
      <c r="AP335" s="41" t="n">
        <f aca="false">K335+V335</f>
        <v>0</v>
      </c>
    </row>
    <row r="336" s="42" customFormat="true" ht="16.5" hidden="true" customHeight="true" outlineLevel="0" collapsed="false">
      <c r="A336" s="76" t="s">
        <v>496</v>
      </c>
      <c r="B336" s="30" t="s">
        <v>175</v>
      </c>
      <c r="C336" s="31" t="s">
        <v>563</v>
      </c>
      <c r="D336" s="101" t="s">
        <v>108</v>
      </c>
      <c r="E336" s="31" t="n">
        <v>1</v>
      </c>
      <c r="F336" s="31" t="n">
        <v>36</v>
      </c>
      <c r="G336" s="31"/>
      <c r="H336" s="31"/>
      <c r="I336" s="31"/>
      <c r="J336" s="31"/>
      <c r="K336" s="31"/>
      <c r="L336" s="31"/>
      <c r="M336" s="31"/>
      <c r="N336" s="33" t="n">
        <f aca="false">E336*F336+H336+J336+K336+L336+M336</f>
        <v>36</v>
      </c>
      <c r="O336" s="36"/>
      <c r="P336" s="36" t="n">
        <v>10</v>
      </c>
      <c r="Q336" s="31"/>
      <c r="R336" s="31"/>
      <c r="S336" s="31"/>
      <c r="T336" s="31"/>
      <c r="U336" s="31"/>
      <c r="V336" s="31"/>
      <c r="W336" s="31"/>
      <c r="X336" s="31"/>
      <c r="Y336" s="31"/>
      <c r="Z336" s="36" t="n">
        <f aca="false">P336*Q336+S336+U336+V336+W336+X336+Y336</f>
        <v>0</v>
      </c>
      <c r="AA336" s="36" t="n">
        <f aca="false">N336+Z336</f>
        <v>36</v>
      </c>
      <c r="AB336" s="73" t="s">
        <v>109</v>
      </c>
      <c r="AC336" s="31"/>
      <c r="AD336" s="31"/>
      <c r="AE336" s="36"/>
      <c r="AF336" s="38"/>
      <c r="AG336" s="39" t="str">
        <f aca="false">AB336</f>
        <v>Устинов М.Ю.</v>
      </c>
      <c r="AH336" s="39" t="str">
        <f aca="false">C336</f>
        <v>4ОСАТ9-4б</v>
      </c>
      <c r="AI336" s="40" t="str">
        <f aca="false">B336</f>
        <v>13</v>
      </c>
      <c r="AJ336" s="39" t="str">
        <f aca="false">CONCATENATE(A336," ",D336)</f>
        <v>УП.03 Учебная практика</v>
      </c>
      <c r="AK336" s="39" t="n">
        <f aca="false">E336*F336+P336*Q336+H336+J336+S336+U336</f>
        <v>36</v>
      </c>
      <c r="AL336" s="39" t="n">
        <f aca="false">L336+W336</f>
        <v>0</v>
      </c>
      <c r="AM336" s="39" t="n">
        <f aca="false">M336+X336</f>
        <v>0</v>
      </c>
      <c r="AN336" s="39" t="n">
        <f aca="false">Y336</f>
        <v>0</v>
      </c>
      <c r="AO336" s="39" t="n">
        <f aca="false">SUM(AK336:AN336)</f>
        <v>36</v>
      </c>
      <c r="AP336" s="41" t="n">
        <f aca="false">K336+V336</f>
        <v>0</v>
      </c>
    </row>
    <row r="337" s="42" customFormat="true" ht="16.5" hidden="true" customHeight="true" outlineLevel="0" collapsed="false">
      <c r="A337" s="76" t="s">
        <v>498</v>
      </c>
      <c r="B337" s="30" t="s">
        <v>167</v>
      </c>
      <c r="C337" s="31" t="s">
        <v>564</v>
      </c>
      <c r="D337" s="101" t="s">
        <v>140</v>
      </c>
      <c r="E337" s="31" t="n">
        <v>4</v>
      </c>
      <c r="F337" s="31" t="n">
        <v>9</v>
      </c>
      <c r="G337" s="31"/>
      <c r="H337" s="31"/>
      <c r="I337" s="31"/>
      <c r="J337" s="31"/>
      <c r="K337" s="31"/>
      <c r="L337" s="31"/>
      <c r="M337" s="31"/>
      <c r="N337" s="33" t="n">
        <f aca="false">E337*F337+H337+J337+K337+L337+M337</f>
        <v>36</v>
      </c>
      <c r="O337" s="36"/>
      <c r="P337" s="36" t="n">
        <v>10</v>
      </c>
      <c r="Q337" s="31"/>
      <c r="R337" s="31"/>
      <c r="S337" s="31"/>
      <c r="T337" s="31"/>
      <c r="U337" s="31"/>
      <c r="V337" s="31"/>
      <c r="W337" s="31"/>
      <c r="X337" s="31"/>
      <c r="Y337" s="31"/>
      <c r="Z337" s="36" t="n">
        <f aca="false">P337*Q337+S337+U337+V337+W337+X337+Y337</f>
        <v>0</v>
      </c>
      <c r="AA337" s="36" t="n">
        <f aca="false">N337+Z337</f>
        <v>36</v>
      </c>
      <c r="AB337" s="36" t="s">
        <v>141</v>
      </c>
      <c r="AC337" s="31"/>
      <c r="AD337" s="31"/>
      <c r="AE337" s="36" t="n">
        <f aca="false">P337*Q337</f>
        <v>0</v>
      </c>
      <c r="AF337" s="38"/>
      <c r="AG337" s="39" t="str">
        <f aca="false">AB337</f>
        <v>Османов Э.З.</v>
      </c>
      <c r="AH337" s="39" t="str">
        <f aca="false">C337</f>
        <v>4ОСАТ9-4</v>
      </c>
      <c r="AI337" s="40" t="str">
        <f aca="false">B337</f>
        <v>24</v>
      </c>
      <c r="AJ337" s="39" t="str">
        <f aca="false">CONCATENATE(A337," ",D337)</f>
        <v>ПП.03 Производственная практика (по профилю специальности)</v>
      </c>
      <c r="AK337" s="39" t="n">
        <f aca="false">E337*F337+P337*Q337+H337+J337+S337+U337</f>
        <v>36</v>
      </c>
      <c r="AL337" s="39" t="n">
        <f aca="false">L337+W337</f>
        <v>0</v>
      </c>
      <c r="AM337" s="39" t="n">
        <f aca="false">M337+X337</f>
        <v>0</v>
      </c>
      <c r="AN337" s="39" t="n">
        <f aca="false">Y337</f>
        <v>0</v>
      </c>
      <c r="AO337" s="39" t="n">
        <f aca="false">SUM(AK337:AN337)</f>
        <v>36</v>
      </c>
      <c r="AP337" s="41" t="n">
        <f aca="false">K337+V337</f>
        <v>0</v>
      </c>
    </row>
    <row r="338" s="42" customFormat="true" ht="16.5" hidden="true" customHeight="true" outlineLevel="0" collapsed="false">
      <c r="A338" s="76" t="s">
        <v>498</v>
      </c>
      <c r="B338" s="30" t="s">
        <v>167</v>
      </c>
      <c r="C338" s="31" t="s">
        <v>564</v>
      </c>
      <c r="D338" s="101" t="s">
        <v>140</v>
      </c>
      <c r="E338" s="31" t="n">
        <v>4</v>
      </c>
      <c r="F338" s="31" t="n">
        <v>9</v>
      </c>
      <c r="G338" s="31"/>
      <c r="H338" s="31"/>
      <c r="I338" s="31"/>
      <c r="J338" s="31"/>
      <c r="K338" s="31"/>
      <c r="L338" s="31"/>
      <c r="M338" s="31"/>
      <c r="N338" s="33" t="n">
        <f aca="false">E338*F338+H338+J338+K338+L338+M338</f>
        <v>36</v>
      </c>
      <c r="O338" s="36"/>
      <c r="P338" s="36" t="n">
        <v>10</v>
      </c>
      <c r="Q338" s="31"/>
      <c r="R338" s="31"/>
      <c r="S338" s="31"/>
      <c r="T338" s="31"/>
      <c r="U338" s="31"/>
      <c r="V338" s="31"/>
      <c r="W338" s="31"/>
      <c r="X338" s="31"/>
      <c r="Y338" s="31"/>
      <c r="Z338" s="36" t="n">
        <f aca="false">P338*Q338+S338+U338+V338+W338+X338+Y338</f>
        <v>0</v>
      </c>
      <c r="AA338" s="36" t="n">
        <f aca="false">N338+Z338</f>
        <v>36</v>
      </c>
      <c r="AB338" s="36" t="s">
        <v>81</v>
      </c>
      <c r="AC338" s="31"/>
      <c r="AD338" s="31"/>
      <c r="AE338" s="36" t="n">
        <f aca="false">P338*Q338</f>
        <v>0</v>
      </c>
      <c r="AF338" s="38"/>
      <c r="AG338" s="39" t="str">
        <f aca="false">AB338</f>
        <v>Шиповских А.А.</v>
      </c>
      <c r="AH338" s="39" t="str">
        <f aca="false">C338</f>
        <v>4ОСАТ9-4</v>
      </c>
      <c r="AI338" s="40" t="str">
        <f aca="false">B338</f>
        <v>24</v>
      </c>
      <c r="AJ338" s="39" t="str">
        <f aca="false">CONCATENATE(A338," ",D338)</f>
        <v>ПП.03 Производственная практика (по профилю специальности)</v>
      </c>
      <c r="AK338" s="39" t="n">
        <f aca="false">E338*F338+P338*Q338+H338+J338+S338+U338</f>
        <v>36</v>
      </c>
      <c r="AL338" s="39" t="n">
        <f aca="false">L338+W338</f>
        <v>0</v>
      </c>
      <c r="AM338" s="39" t="n">
        <f aca="false">M338+X338</f>
        <v>0</v>
      </c>
      <c r="AN338" s="39" t="n">
        <f aca="false">Y338</f>
        <v>0</v>
      </c>
      <c r="AO338" s="39" t="n">
        <f aca="false">SUM(AK338:AN338)</f>
        <v>36</v>
      </c>
      <c r="AP338" s="41" t="n">
        <f aca="false">K338+V338</f>
        <v>0</v>
      </c>
    </row>
    <row r="339" s="42" customFormat="true" ht="16.5" hidden="true" customHeight="true" outlineLevel="0" collapsed="false">
      <c r="A339" s="76" t="s">
        <v>498</v>
      </c>
      <c r="B339" s="30" t="s">
        <v>167</v>
      </c>
      <c r="C339" s="31" t="s">
        <v>564</v>
      </c>
      <c r="D339" s="101" t="s">
        <v>140</v>
      </c>
      <c r="E339" s="31" t="n">
        <v>4</v>
      </c>
      <c r="F339" s="31" t="n">
        <v>9</v>
      </c>
      <c r="G339" s="31"/>
      <c r="H339" s="31"/>
      <c r="I339" s="31"/>
      <c r="J339" s="31"/>
      <c r="K339" s="31"/>
      <c r="L339" s="31"/>
      <c r="M339" s="31"/>
      <c r="N339" s="33" t="n">
        <f aca="false">E339*F339+H339+J339+K339+L339+M339</f>
        <v>36</v>
      </c>
      <c r="O339" s="36"/>
      <c r="P339" s="36" t="n">
        <v>10</v>
      </c>
      <c r="Q339" s="31"/>
      <c r="R339" s="31"/>
      <c r="S339" s="31"/>
      <c r="T339" s="31"/>
      <c r="U339" s="31"/>
      <c r="V339" s="31"/>
      <c r="W339" s="31"/>
      <c r="X339" s="31"/>
      <c r="Y339" s="31"/>
      <c r="Z339" s="36" t="n">
        <f aca="false">P339*Q339+S339+U339+V339+W339+X339+Y339</f>
        <v>0</v>
      </c>
      <c r="AA339" s="36" t="n">
        <f aca="false">N339+Z339</f>
        <v>36</v>
      </c>
      <c r="AB339" s="36" t="s">
        <v>142</v>
      </c>
      <c r="AC339" s="31"/>
      <c r="AD339" s="31"/>
      <c r="AE339" s="36" t="n">
        <f aca="false">P339*Q339</f>
        <v>0</v>
      </c>
      <c r="AF339" s="38"/>
      <c r="AG339" s="39" t="str">
        <f aca="false">AB339</f>
        <v>Летникова Е.В.</v>
      </c>
      <c r="AH339" s="39" t="str">
        <f aca="false">C339</f>
        <v>4ОСАТ9-4</v>
      </c>
      <c r="AI339" s="40" t="str">
        <f aca="false">B339</f>
        <v>24</v>
      </c>
      <c r="AJ339" s="39" t="str">
        <f aca="false">CONCATENATE(A339," ",D339)</f>
        <v>ПП.03 Производственная практика (по профилю специальности)</v>
      </c>
      <c r="AK339" s="39" t="n">
        <f aca="false">E339*F339+P339*Q339+H339+J339+S339+U339</f>
        <v>36</v>
      </c>
      <c r="AL339" s="39" t="n">
        <f aca="false">L339+W339</f>
        <v>0</v>
      </c>
      <c r="AM339" s="39" t="n">
        <f aca="false">M339+X339</f>
        <v>0</v>
      </c>
      <c r="AN339" s="39" t="n">
        <f aca="false">Y339</f>
        <v>0</v>
      </c>
      <c r="AO339" s="39" t="n">
        <f aca="false">SUM(AK339:AN339)</f>
        <v>36</v>
      </c>
      <c r="AP339" s="41" t="n">
        <f aca="false">K339+V339</f>
        <v>0</v>
      </c>
    </row>
    <row r="340" s="42" customFormat="true" ht="16.5" hidden="true" customHeight="true" outlineLevel="0" collapsed="false">
      <c r="A340" s="76" t="s">
        <v>498</v>
      </c>
      <c r="B340" s="30" t="s">
        <v>167</v>
      </c>
      <c r="C340" s="31" t="s">
        <v>564</v>
      </c>
      <c r="D340" s="101" t="s">
        <v>140</v>
      </c>
      <c r="E340" s="31" t="n">
        <v>4</v>
      </c>
      <c r="F340" s="31" t="n">
        <v>9</v>
      </c>
      <c r="G340" s="31"/>
      <c r="H340" s="31"/>
      <c r="I340" s="31"/>
      <c r="J340" s="31"/>
      <c r="K340" s="31"/>
      <c r="L340" s="31"/>
      <c r="M340" s="31"/>
      <c r="N340" s="33" t="n">
        <f aca="false">E340*F340+H340+J340+K340+L340+M340</f>
        <v>36</v>
      </c>
      <c r="O340" s="36"/>
      <c r="P340" s="36" t="n">
        <v>10</v>
      </c>
      <c r="Q340" s="31"/>
      <c r="R340" s="31"/>
      <c r="S340" s="31"/>
      <c r="T340" s="31"/>
      <c r="U340" s="31"/>
      <c r="V340" s="31"/>
      <c r="W340" s="31"/>
      <c r="X340" s="31"/>
      <c r="Y340" s="31"/>
      <c r="Z340" s="36" t="n">
        <f aca="false">P340*Q340+S340+U340+V340+W340+X340+Y340</f>
        <v>0</v>
      </c>
      <c r="AA340" s="36" t="n">
        <f aca="false">N340+Z340</f>
        <v>36</v>
      </c>
      <c r="AB340" s="36" t="s">
        <v>143</v>
      </c>
      <c r="AC340" s="31"/>
      <c r="AD340" s="31"/>
      <c r="AE340" s="36" t="n">
        <f aca="false">P340*Q340</f>
        <v>0</v>
      </c>
      <c r="AF340" s="38"/>
      <c r="AG340" s="39" t="str">
        <f aca="false">AB340</f>
        <v>вак. ПП</v>
      </c>
      <c r="AH340" s="39" t="str">
        <f aca="false">C340</f>
        <v>4ОСАТ9-4</v>
      </c>
      <c r="AI340" s="40" t="str">
        <f aca="false">B340</f>
        <v>24</v>
      </c>
      <c r="AJ340" s="39" t="str">
        <f aca="false">CONCATENATE(A340," ",D340)</f>
        <v>ПП.03 Производственная практика (по профилю специальности)</v>
      </c>
      <c r="AK340" s="39" t="n">
        <f aca="false">E340*F340+P340*Q340+H340+J340+S340+U340</f>
        <v>36</v>
      </c>
      <c r="AL340" s="39" t="n">
        <f aca="false">L340+W340</f>
        <v>0</v>
      </c>
      <c r="AM340" s="39" t="n">
        <f aca="false">M340+X340</f>
        <v>0</v>
      </c>
      <c r="AN340" s="39" t="n">
        <f aca="false">Y340</f>
        <v>0</v>
      </c>
      <c r="AO340" s="39" t="n">
        <f aca="false">SUM(AK340:AN340)</f>
        <v>36</v>
      </c>
      <c r="AP340" s="41" t="n">
        <f aca="false">K340+V340</f>
        <v>0</v>
      </c>
    </row>
    <row r="341" s="42" customFormat="true" ht="16.5" hidden="true" customHeight="true" outlineLevel="0" collapsed="false">
      <c r="A341" s="63" t="s">
        <v>523</v>
      </c>
      <c r="B341" s="30" t="s">
        <v>167</v>
      </c>
      <c r="C341" s="31" t="s">
        <v>564</v>
      </c>
      <c r="D341" s="101" t="s">
        <v>145</v>
      </c>
      <c r="E341" s="31" t="n">
        <v>10</v>
      </c>
      <c r="F341" s="31"/>
      <c r="G341" s="31"/>
      <c r="H341" s="31"/>
      <c r="I341" s="31"/>
      <c r="J341" s="31"/>
      <c r="K341" s="31"/>
      <c r="L341" s="31"/>
      <c r="M341" s="31" t="n">
        <v>24</v>
      </c>
      <c r="N341" s="33" t="n">
        <f aca="false">E341*F341+H341+J341+K341+L341+M341</f>
        <v>24</v>
      </c>
      <c r="O341" s="36"/>
      <c r="P341" s="36" t="n">
        <v>10</v>
      </c>
      <c r="Q341" s="31"/>
      <c r="R341" s="31"/>
      <c r="S341" s="31"/>
      <c r="T341" s="31"/>
      <c r="U341" s="31"/>
      <c r="V341" s="31"/>
      <c r="W341" s="31"/>
      <c r="X341" s="31"/>
      <c r="Y341" s="31"/>
      <c r="Z341" s="36" t="n">
        <f aca="false">P341*Q341+S341+U341+V341+W341+X341+Y341</f>
        <v>0</v>
      </c>
      <c r="AA341" s="36" t="n">
        <f aca="false">N341+Z341</f>
        <v>24</v>
      </c>
      <c r="AB341" s="36" t="s">
        <v>146</v>
      </c>
      <c r="AC341" s="31"/>
      <c r="AD341" s="31"/>
      <c r="AE341" s="36" t="n">
        <f aca="false">P341*Q341</f>
        <v>0</v>
      </c>
      <c r="AF341" s="38" t="n">
        <f aca="false">AA341-L341-M341-W341-X341</f>
        <v>0</v>
      </c>
      <c r="AG341" s="39" t="str">
        <f aca="false">AB341</f>
        <v>вак. ДЭ</v>
      </c>
      <c r="AH341" s="39" t="str">
        <f aca="false">C341</f>
        <v>4ОСАТ9-4</v>
      </c>
      <c r="AI341" s="40" t="str">
        <f aca="false">B341</f>
        <v>24</v>
      </c>
      <c r="AJ341" s="39" t="str">
        <f aca="false">CONCATENATE(A341," ",D341)</f>
        <v>ДЭ.03 Демонстрационный экзамен по модулю</v>
      </c>
      <c r="AK341" s="39" t="n">
        <f aca="false">E341*F341+P341*Q341+H341+J341+S341+U341</f>
        <v>0</v>
      </c>
      <c r="AL341" s="39" t="n">
        <f aca="false">L341+W341</f>
        <v>0</v>
      </c>
      <c r="AM341" s="39" t="n">
        <f aca="false">M341+X341</f>
        <v>24</v>
      </c>
      <c r="AN341" s="39" t="n">
        <f aca="false">Y341</f>
        <v>0</v>
      </c>
      <c r="AO341" s="39" t="n">
        <f aca="false">SUM(AK341:AN341)</f>
        <v>24</v>
      </c>
      <c r="AP341" s="41" t="n">
        <f aca="false">K341+V341</f>
        <v>0</v>
      </c>
    </row>
    <row r="342" s="42" customFormat="true" ht="16.5" hidden="true" customHeight="true" outlineLevel="0" collapsed="false">
      <c r="A342" s="95" t="s">
        <v>271</v>
      </c>
      <c r="B342" s="30" t="s">
        <v>167</v>
      </c>
      <c r="C342" s="31" t="s">
        <v>564</v>
      </c>
      <c r="D342" s="101" t="s">
        <v>555</v>
      </c>
      <c r="E342" s="31" t="n">
        <v>10</v>
      </c>
      <c r="F342" s="31" t="n">
        <v>6</v>
      </c>
      <c r="G342" s="102" t="n">
        <v>50</v>
      </c>
      <c r="H342" s="103"/>
      <c r="I342" s="103" t="n">
        <v>20</v>
      </c>
      <c r="J342" s="103"/>
      <c r="K342" s="103"/>
      <c r="L342" s="104"/>
      <c r="M342" s="31"/>
      <c r="N342" s="33" t="n">
        <f aca="false">E342*F342+H342+J342+K342+L342+M342</f>
        <v>60</v>
      </c>
      <c r="O342" s="36"/>
      <c r="P342" s="36" t="n">
        <v>10</v>
      </c>
      <c r="Q342" s="31" t="n">
        <v>8</v>
      </c>
      <c r="R342" s="31"/>
      <c r="S342" s="103"/>
      <c r="T342" s="103" t="n">
        <v>30</v>
      </c>
      <c r="U342" s="103"/>
      <c r="V342" s="103"/>
      <c r="W342" s="104" t="n">
        <v>6</v>
      </c>
      <c r="X342" s="31" t="n">
        <v>8</v>
      </c>
      <c r="Y342" s="31"/>
      <c r="Z342" s="36" t="n">
        <f aca="false">P342*Q342+S342+U342+V342+W342+X342+Y342</f>
        <v>94</v>
      </c>
      <c r="AA342" s="36" t="n">
        <f aca="false">N342+Z342</f>
        <v>154</v>
      </c>
      <c r="AB342" s="47" t="s">
        <v>126</v>
      </c>
      <c r="AC342" s="47"/>
      <c r="AD342" s="47"/>
      <c r="AE342" s="36" t="n">
        <f aca="false">P342*Q342</f>
        <v>80</v>
      </c>
      <c r="AF342" s="38" t="n">
        <f aca="false">AA342-L342-M342-W342-X342</f>
        <v>140</v>
      </c>
      <c r="AG342" s="39" t="str">
        <f aca="false">AB342</f>
        <v>Шишкин В.С.</v>
      </c>
      <c r="AH342" s="39" t="str">
        <f aca="false">C342</f>
        <v>4ОСАТ9-4</v>
      </c>
      <c r="AI342" s="40" t="str">
        <f aca="false">B342</f>
        <v>24</v>
      </c>
      <c r="AJ342" s="39" t="str">
        <f aca="false">CONCATENATE(A342," ",D342)</f>
        <v>МДК.04.01 Осуществление текущего мониторинга состояния систем автоматизации</v>
      </c>
      <c r="AK342" s="39" t="n">
        <f aca="false">E342*F342+P342*Q342+H342+J342+S342+U342</f>
        <v>140</v>
      </c>
      <c r="AL342" s="39" t="n">
        <f aca="false">L342+W342</f>
        <v>6</v>
      </c>
      <c r="AM342" s="39" t="n">
        <f aca="false">M342+X342</f>
        <v>8</v>
      </c>
      <c r="AN342" s="39" t="n">
        <f aca="false">Y342</f>
        <v>0</v>
      </c>
      <c r="AO342" s="39" t="n">
        <f aca="false">SUM(AK342:AN342)</f>
        <v>154</v>
      </c>
      <c r="AP342" s="41" t="n">
        <f aca="false">K342+V342</f>
        <v>0</v>
      </c>
    </row>
    <row r="343" s="42" customFormat="true" ht="16.5" hidden="true" customHeight="true" outlineLevel="0" collapsed="false">
      <c r="A343" s="95" t="s">
        <v>341</v>
      </c>
      <c r="B343" s="30" t="s">
        <v>167</v>
      </c>
      <c r="C343" s="31" t="s">
        <v>564</v>
      </c>
      <c r="D343" s="101" t="s">
        <v>556</v>
      </c>
      <c r="E343" s="31" t="n">
        <v>10</v>
      </c>
      <c r="F343" s="31" t="n">
        <v>3</v>
      </c>
      <c r="G343" s="102" t="n">
        <v>50</v>
      </c>
      <c r="H343" s="103"/>
      <c r="I343" s="103" t="n">
        <v>50</v>
      </c>
      <c r="J343" s="103"/>
      <c r="K343" s="103"/>
      <c r="L343" s="104"/>
      <c r="M343" s="31"/>
      <c r="N343" s="33" t="n">
        <f aca="false">E343*F343+H343+J343+K343+L343+M343</f>
        <v>30</v>
      </c>
      <c r="O343" s="36"/>
      <c r="P343" s="36" t="n">
        <v>10</v>
      </c>
      <c r="Q343" s="31" t="n">
        <v>8</v>
      </c>
      <c r="R343" s="31"/>
      <c r="S343" s="103"/>
      <c r="T343" s="103"/>
      <c r="U343" s="103"/>
      <c r="V343" s="103"/>
      <c r="W343" s="104" t="n">
        <v>6</v>
      </c>
      <c r="X343" s="31" t="n">
        <v>8</v>
      </c>
      <c r="Y343" s="31"/>
      <c r="Z343" s="36" t="n">
        <f aca="false">P343*Q343+S343+U343+V343+W343+X343+Y343</f>
        <v>94</v>
      </c>
      <c r="AA343" s="36" t="n">
        <f aca="false">N343+Z343</f>
        <v>124</v>
      </c>
      <c r="AB343" s="74" t="s">
        <v>87</v>
      </c>
      <c r="AC343" s="47"/>
      <c r="AD343" s="47"/>
      <c r="AE343" s="36" t="n">
        <f aca="false">P343*Q343</f>
        <v>80</v>
      </c>
      <c r="AF343" s="38" t="n">
        <f aca="false">AA343-L343-M343-W343-X343</f>
        <v>110</v>
      </c>
      <c r="AG343" s="39" t="str">
        <f aca="false">AB343</f>
        <v>Галкина М.В.</v>
      </c>
      <c r="AH343" s="39" t="str">
        <f aca="false">C343</f>
        <v>4ОСАТ9-4</v>
      </c>
      <c r="AI343" s="40" t="str">
        <f aca="false">B343</f>
        <v>24</v>
      </c>
      <c r="AJ343" s="39" t="str">
        <f aca="false">CONCATENATE(A343," ",D343)</f>
        <v>МДК.04.02 Организация работ по устранению неполадок и отказов автоматизированного оборудования</v>
      </c>
      <c r="AK343" s="39" t="n">
        <f aca="false">E343*F343+P343*Q343+H343+J343+S343+U343</f>
        <v>110</v>
      </c>
      <c r="AL343" s="39" t="n">
        <f aca="false">L343+W343</f>
        <v>6</v>
      </c>
      <c r="AM343" s="39" t="n">
        <f aca="false">M343+X343</f>
        <v>8</v>
      </c>
      <c r="AN343" s="39" t="n">
        <f aca="false">Y343</f>
        <v>0</v>
      </c>
      <c r="AO343" s="39" t="n">
        <f aca="false">SUM(AK343:AN343)</f>
        <v>124</v>
      </c>
      <c r="AP343" s="41" t="n">
        <f aca="false">K343+V343</f>
        <v>0</v>
      </c>
    </row>
    <row r="344" s="42" customFormat="true" ht="16.5" hidden="true" customHeight="true" outlineLevel="0" collapsed="false">
      <c r="A344" s="95" t="s">
        <v>557</v>
      </c>
      <c r="B344" s="30" t="s">
        <v>167</v>
      </c>
      <c r="C344" s="31" t="s">
        <v>564</v>
      </c>
      <c r="D344" s="101" t="s">
        <v>558</v>
      </c>
      <c r="E344" s="31" t="n">
        <v>10</v>
      </c>
      <c r="F344" s="31"/>
      <c r="G344" s="102"/>
      <c r="H344" s="103"/>
      <c r="I344" s="103"/>
      <c r="J344" s="103"/>
      <c r="K344" s="103"/>
      <c r="L344" s="104"/>
      <c r="M344" s="31"/>
      <c r="N344" s="33" t="n">
        <f aca="false">E344*F344+H344+J344+K344+L344+M344</f>
        <v>0</v>
      </c>
      <c r="O344" s="36"/>
      <c r="P344" s="36" t="n">
        <v>10</v>
      </c>
      <c r="Q344" s="31" t="n">
        <v>6</v>
      </c>
      <c r="R344" s="31" t="n">
        <v>30</v>
      </c>
      <c r="S344" s="103" t="n">
        <v>-30</v>
      </c>
      <c r="T344" s="103"/>
      <c r="U344" s="103"/>
      <c r="V344" s="103"/>
      <c r="W344" s="104" t="n">
        <v>6</v>
      </c>
      <c r="X344" s="31"/>
      <c r="Y344" s="31"/>
      <c r="Z344" s="36" t="n">
        <f aca="false">P344*Q344+S344+U344+V344+W344+X344+Y344</f>
        <v>36</v>
      </c>
      <c r="AA344" s="36" t="n">
        <f aca="false">N344+Z344</f>
        <v>36</v>
      </c>
      <c r="AB344" s="47" t="s">
        <v>68</v>
      </c>
      <c r="AC344" s="47"/>
      <c r="AD344" s="47"/>
      <c r="AE344" s="36" t="n">
        <f aca="false">P344*Q344</f>
        <v>60</v>
      </c>
      <c r="AF344" s="38" t="n">
        <f aca="false">AA344-L344-M344-W344-X344</f>
        <v>30</v>
      </c>
      <c r="AG344" s="39" t="str">
        <f aca="false">AB344</f>
        <v>Макеев П.Д.</v>
      </c>
      <c r="AH344" s="39" t="str">
        <f aca="false">C344</f>
        <v>4ОСАТ9-4</v>
      </c>
      <c r="AI344" s="40" t="str">
        <f aca="false">B344</f>
        <v>24</v>
      </c>
      <c r="AJ344" s="39" t="str">
        <f aca="false">CONCATENATE(A344," ",D344)</f>
        <v>МДК.04.03  Лазерная обработка</v>
      </c>
      <c r="AK344" s="39" t="n">
        <f aca="false">E344*F344+P344*Q344+H344+J344+S344+U344</f>
        <v>30</v>
      </c>
      <c r="AL344" s="39" t="n">
        <f aca="false">L344+W344</f>
        <v>6</v>
      </c>
      <c r="AM344" s="39" t="n">
        <f aca="false">M344+X344</f>
        <v>0</v>
      </c>
      <c r="AN344" s="39" t="n">
        <f aca="false">Y344</f>
        <v>0</v>
      </c>
      <c r="AO344" s="39" t="n">
        <f aca="false">SUM(AK344:AN344)</f>
        <v>36</v>
      </c>
      <c r="AP344" s="41" t="n">
        <f aca="false">K344+V344</f>
        <v>0</v>
      </c>
    </row>
    <row r="345" s="42" customFormat="true" ht="16.5" hidden="true" customHeight="true" outlineLevel="0" collapsed="false">
      <c r="A345" s="95" t="s">
        <v>557</v>
      </c>
      <c r="B345" s="30" t="s">
        <v>116</v>
      </c>
      <c r="C345" s="31" t="s">
        <v>562</v>
      </c>
      <c r="D345" s="101" t="s">
        <v>558</v>
      </c>
      <c r="E345" s="31" t="n">
        <v>10</v>
      </c>
      <c r="F345" s="31"/>
      <c r="G345" s="102"/>
      <c r="H345" s="103"/>
      <c r="I345" s="103"/>
      <c r="J345" s="103"/>
      <c r="K345" s="103"/>
      <c r="L345" s="104"/>
      <c r="M345" s="31"/>
      <c r="N345" s="33" t="n">
        <f aca="false">E345*F345+H345+J345+K345+L345+M345</f>
        <v>0</v>
      </c>
      <c r="O345" s="36"/>
      <c r="P345" s="36" t="n">
        <v>10</v>
      </c>
      <c r="Q345" s="31"/>
      <c r="R345" s="31"/>
      <c r="S345" s="103" t="n">
        <v>30</v>
      </c>
      <c r="T345" s="103"/>
      <c r="U345" s="103"/>
      <c r="V345" s="103"/>
      <c r="W345" s="104"/>
      <c r="X345" s="31"/>
      <c r="Y345" s="31"/>
      <c r="Z345" s="36" t="n">
        <f aca="false">P345*Q345+S345+U345+V345+W345+X345+Y345</f>
        <v>30</v>
      </c>
      <c r="AA345" s="36" t="n">
        <f aca="false">N345+Z345</f>
        <v>30</v>
      </c>
      <c r="AB345" s="47" t="s">
        <v>68</v>
      </c>
      <c r="AC345" s="47"/>
      <c r="AD345" s="47"/>
      <c r="AE345" s="36" t="n">
        <f aca="false">P345*Q345</f>
        <v>0</v>
      </c>
      <c r="AF345" s="38" t="n">
        <f aca="false">AA345-L345-M345-W345-X345</f>
        <v>30</v>
      </c>
      <c r="AG345" s="39" t="str">
        <f aca="false">AB345</f>
        <v>Макеев П.Д.</v>
      </c>
      <c r="AH345" s="39" t="str">
        <f aca="false">C345</f>
        <v>4ОСАТ9-4а</v>
      </c>
      <c r="AI345" s="40" t="str">
        <f aca="false">B345</f>
        <v>11</v>
      </c>
      <c r="AJ345" s="39" t="str">
        <f aca="false">CONCATENATE(A345," ",D345)</f>
        <v>МДК.04.03  Лазерная обработка</v>
      </c>
      <c r="AK345" s="39" t="n">
        <f aca="false">E345*F345+P345*Q345+H345+J345+S345+U345</f>
        <v>30</v>
      </c>
      <c r="AL345" s="39" t="n">
        <f aca="false">L345+W345</f>
        <v>0</v>
      </c>
      <c r="AM345" s="39" t="n">
        <f aca="false">M345+X345</f>
        <v>0</v>
      </c>
      <c r="AN345" s="39" t="n">
        <f aca="false">Y345</f>
        <v>0</v>
      </c>
      <c r="AO345" s="39" t="n">
        <f aca="false">SUM(AK345:AN345)</f>
        <v>30</v>
      </c>
      <c r="AP345" s="41" t="n">
        <f aca="false">K345+V345</f>
        <v>0</v>
      </c>
    </row>
    <row r="346" s="42" customFormat="true" ht="16.5" hidden="true" customHeight="true" outlineLevel="0" collapsed="false">
      <c r="A346" s="95" t="s">
        <v>557</v>
      </c>
      <c r="B346" s="30" t="s">
        <v>175</v>
      </c>
      <c r="C346" s="31" t="s">
        <v>563</v>
      </c>
      <c r="D346" s="101" t="s">
        <v>558</v>
      </c>
      <c r="E346" s="31" t="n">
        <v>10</v>
      </c>
      <c r="F346" s="31"/>
      <c r="G346" s="102"/>
      <c r="H346" s="103"/>
      <c r="I346" s="103"/>
      <c r="J346" s="103"/>
      <c r="K346" s="103"/>
      <c r="L346" s="104"/>
      <c r="M346" s="31"/>
      <c r="N346" s="33" t="n">
        <f aca="false">E346*F346+H346+J346+K346+L346+M346</f>
        <v>0</v>
      </c>
      <c r="O346" s="36"/>
      <c r="P346" s="36" t="n">
        <v>10</v>
      </c>
      <c r="Q346" s="31"/>
      <c r="R346" s="31"/>
      <c r="S346" s="103" t="n">
        <v>30</v>
      </c>
      <c r="T346" s="103"/>
      <c r="U346" s="103"/>
      <c r="V346" s="103"/>
      <c r="W346" s="104"/>
      <c r="X346" s="31"/>
      <c r="Y346" s="31"/>
      <c r="Z346" s="36" t="n">
        <f aca="false">P346*Q346+S346+U346+V346+W346+X346+Y346</f>
        <v>30</v>
      </c>
      <c r="AA346" s="36" t="n">
        <f aca="false">N346+Z346</f>
        <v>30</v>
      </c>
      <c r="AB346" s="47" t="s">
        <v>69</v>
      </c>
      <c r="AC346" s="47"/>
      <c r="AD346" s="47"/>
      <c r="AE346" s="36" t="n">
        <f aca="false">P346*Q346</f>
        <v>0</v>
      </c>
      <c r="AF346" s="38" t="n">
        <f aca="false">AA346-L346-M346-W346-X346</f>
        <v>30</v>
      </c>
      <c r="AG346" s="39" t="str">
        <f aca="false">AB346</f>
        <v>вак. 2 п/гр</v>
      </c>
      <c r="AH346" s="39" t="str">
        <f aca="false">C346</f>
        <v>4ОСАТ9-4б</v>
      </c>
      <c r="AI346" s="40" t="str">
        <f aca="false">B346</f>
        <v>13</v>
      </c>
      <c r="AJ346" s="39" t="str">
        <f aca="false">CONCATENATE(A346," ",D346)</f>
        <v>МДК.04.03  Лазерная обработка</v>
      </c>
      <c r="AK346" s="39" t="n">
        <f aca="false">E346*F346+P346*Q346+H346+J346+S346+U346</f>
        <v>30</v>
      </c>
      <c r="AL346" s="39" t="n">
        <f aca="false">L346+W346</f>
        <v>0</v>
      </c>
      <c r="AM346" s="39" t="n">
        <f aca="false">M346+X346</f>
        <v>0</v>
      </c>
      <c r="AN346" s="39" t="n">
        <f aca="false">Y346</f>
        <v>0</v>
      </c>
      <c r="AO346" s="39" t="n">
        <f aca="false">SUM(AK346:AN346)</f>
        <v>30</v>
      </c>
      <c r="AP346" s="41" t="n">
        <f aca="false">K346+V346</f>
        <v>0</v>
      </c>
    </row>
    <row r="347" s="42" customFormat="true" ht="16.5" hidden="true" customHeight="true" outlineLevel="0" collapsed="false">
      <c r="A347" s="58" t="s">
        <v>274</v>
      </c>
      <c r="B347" s="30" t="s">
        <v>116</v>
      </c>
      <c r="C347" s="31" t="s">
        <v>562</v>
      </c>
      <c r="D347" s="62" t="s">
        <v>108</v>
      </c>
      <c r="E347" s="31" t="n">
        <v>1</v>
      </c>
      <c r="F347" s="222" t="n">
        <v>36</v>
      </c>
      <c r="G347" s="222"/>
      <c r="H347" s="222"/>
      <c r="I347" s="222"/>
      <c r="J347" s="222"/>
      <c r="K347" s="222"/>
      <c r="L347" s="222"/>
      <c r="M347" s="222"/>
      <c r="N347" s="33" t="n">
        <f aca="false">E347*F347+H347+J347+K347+L347+M347</f>
        <v>36</v>
      </c>
      <c r="O347" s="222"/>
      <c r="P347" s="36" t="n">
        <v>10</v>
      </c>
      <c r="Q347" s="222"/>
      <c r="R347" s="222"/>
      <c r="S347" s="222"/>
      <c r="T347" s="222"/>
      <c r="U347" s="222"/>
      <c r="V347" s="222"/>
      <c r="W347" s="222"/>
      <c r="X347" s="222"/>
      <c r="Y347" s="223"/>
      <c r="Z347" s="36" t="n">
        <f aca="false">P347*Q347+S347+U347+V347+W347+X347+Y347</f>
        <v>0</v>
      </c>
      <c r="AA347" s="36" t="n">
        <f aca="false">N347+Z347</f>
        <v>36</v>
      </c>
      <c r="AB347" s="73" t="s">
        <v>110</v>
      </c>
      <c r="AC347" s="47"/>
      <c r="AD347" s="47"/>
      <c r="AE347" s="36" t="n">
        <f aca="false">P347*Q347</f>
        <v>0</v>
      </c>
      <c r="AF347" s="38" t="n">
        <f aca="false">AA347-L347-M347-W347-X347</f>
        <v>36</v>
      </c>
      <c r="AG347" s="39" t="str">
        <f aca="false">AB347</f>
        <v>Кожуханцев С.Б.</v>
      </c>
      <c r="AH347" s="39" t="str">
        <f aca="false">C347</f>
        <v>4ОСАТ9-4а</v>
      </c>
      <c r="AI347" s="40" t="str">
        <f aca="false">B347</f>
        <v>11</v>
      </c>
      <c r="AJ347" s="39" t="str">
        <f aca="false">CONCATENATE(A347," ",D347)</f>
        <v>УП.04 Учебная практика</v>
      </c>
      <c r="AK347" s="39" t="n">
        <f aca="false">E347*F347+P347*Q347+H347+J347+S347+U347</f>
        <v>36</v>
      </c>
      <c r="AL347" s="39" t="n">
        <f aca="false">L347+W347</f>
        <v>0</v>
      </c>
      <c r="AM347" s="39" t="n">
        <f aca="false">M347+X347</f>
        <v>0</v>
      </c>
      <c r="AN347" s="39" t="n">
        <f aca="false">Y347</f>
        <v>0</v>
      </c>
      <c r="AO347" s="39" t="n">
        <f aca="false">SUM(AK347:AN347)</f>
        <v>36</v>
      </c>
      <c r="AP347" s="41" t="n">
        <f aca="false">K347+V347</f>
        <v>0</v>
      </c>
    </row>
    <row r="348" s="42" customFormat="true" ht="16.5" hidden="true" customHeight="true" outlineLevel="0" collapsed="false">
      <c r="A348" s="58" t="s">
        <v>274</v>
      </c>
      <c r="B348" s="30" t="s">
        <v>175</v>
      </c>
      <c r="C348" s="31" t="s">
        <v>563</v>
      </c>
      <c r="D348" s="62" t="s">
        <v>108</v>
      </c>
      <c r="E348" s="31" t="n">
        <v>1</v>
      </c>
      <c r="F348" s="222" t="n">
        <v>36</v>
      </c>
      <c r="G348" s="222"/>
      <c r="H348" s="222"/>
      <c r="I348" s="222"/>
      <c r="J348" s="222"/>
      <c r="K348" s="222"/>
      <c r="L348" s="222"/>
      <c r="M348" s="222"/>
      <c r="N348" s="33" t="n">
        <f aca="false">E348*F348+H348+J348+K348+L348+M348</f>
        <v>36</v>
      </c>
      <c r="O348" s="222"/>
      <c r="P348" s="36" t="n">
        <v>10</v>
      </c>
      <c r="Q348" s="222"/>
      <c r="R348" s="222"/>
      <c r="S348" s="222"/>
      <c r="T348" s="222"/>
      <c r="U348" s="222"/>
      <c r="V348" s="222"/>
      <c r="W348" s="222"/>
      <c r="X348" s="222"/>
      <c r="Y348" s="223"/>
      <c r="Z348" s="36" t="n">
        <f aca="false">P348*Q348+S348+U348+V348+W348+X348+Y348</f>
        <v>0</v>
      </c>
      <c r="AA348" s="36" t="n">
        <f aca="false">N348+Z348</f>
        <v>36</v>
      </c>
      <c r="AB348" s="73" t="s">
        <v>109</v>
      </c>
      <c r="AC348" s="47"/>
      <c r="AD348" s="47"/>
      <c r="AE348" s="36"/>
      <c r="AF348" s="38"/>
      <c r="AG348" s="39" t="str">
        <f aca="false">AB348</f>
        <v>Устинов М.Ю.</v>
      </c>
      <c r="AH348" s="39" t="str">
        <f aca="false">C348</f>
        <v>4ОСАТ9-4б</v>
      </c>
      <c r="AI348" s="40" t="str">
        <f aca="false">B348</f>
        <v>13</v>
      </c>
      <c r="AJ348" s="39" t="str">
        <f aca="false">CONCATENATE(A348," ",D348)</f>
        <v>УП.04 Учебная практика</v>
      </c>
      <c r="AK348" s="39" t="n">
        <f aca="false">E348*F348+P348*Q348+H348+J348+S348+U348</f>
        <v>36</v>
      </c>
      <c r="AL348" s="39" t="n">
        <f aca="false">L348+W348</f>
        <v>0</v>
      </c>
      <c r="AM348" s="39" t="n">
        <f aca="false">M348+X348</f>
        <v>0</v>
      </c>
      <c r="AN348" s="39" t="n">
        <f aca="false">Y348</f>
        <v>0</v>
      </c>
      <c r="AO348" s="39" t="n">
        <f aca="false">SUM(AK348:AN348)</f>
        <v>36</v>
      </c>
      <c r="AP348" s="41" t="n">
        <f aca="false">K348+V348</f>
        <v>0</v>
      </c>
    </row>
    <row r="349" s="42" customFormat="true" ht="16.5" hidden="true" customHeight="true" outlineLevel="0" collapsed="false">
      <c r="A349" s="58" t="s">
        <v>343</v>
      </c>
      <c r="B349" s="30" t="s">
        <v>167</v>
      </c>
      <c r="C349" s="31" t="s">
        <v>564</v>
      </c>
      <c r="D349" s="215" t="s">
        <v>140</v>
      </c>
      <c r="E349" s="31" t="n">
        <v>10</v>
      </c>
      <c r="F349" s="222"/>
      <c r="G349" s="222"/>
      <c r="H349" s="222"/>
      <c r="I349" s="222"/>
      <c r="J349" s="222"/>
      <c r="K349" s="222"/>
      <c r="L349" s="222"/>
      <c r="M349" s="222"/>
      <c r="N349" s="33" t="n">
        <f aca="false">E349*F349+H349+J349+K349+L349+M349</f>
        <v>0</v>
      </c>
      <c r="O349" s="222"/>
      <c r="P349" s="36" t="n">
        <v>2</v>
      </c>
      <c r="Q349" s="222" t="n">
        <v>9</v>
      </c>
      <c r="R349" s="222"/>
      <c r="S349" s="222"/>
      <c r="T349" s="222"/>
      <c r="U349" s="222"/>
      <c r="V349" s="222"/>
      <c r="W349" s="222"/>
      <c r="X349" s="222"/>
      <c r="Y349" s="223"/>
      <c r="Z349" s="36" t="n">
        <f aca="false">P349*Q349+S349+U349+V349+W349+X349+Y349</f>
        <v>18</v>
      </c>
      <c r="AA349" s="36" t="n">
        <f aca="false">N349+Z349</f>
        <v>18</v>
      </c>
      <c r="AB349" s="36" t="s">
        <v>141</v>
      </c>
      <c r="AC349" s="47"/>
      <c r="AD349" s="47"/>
      <c r="AE349" s="36" t="n">
        <f aca="false">P349*Q349</f>
        <v>18</v>
      </c>
      <c r="AF349" s="38" t="n">
        <f aca="false">AA349-L349-M349-W349-X349</f>
        <v>18</v>
      </c>
      <c r="AG349" s="39" t="str">
        <f aca="false">AB349</f>
        <v>Османов Э.З.</v>
      </c>
      <c r="AH349" s="39" t="str">
        <f aca="false">C349</f>
        <v>4ОСАТ9-4</v>
      </c>
      <c r="AI349" s="40" t="str">
        <f aca="false">B349</f>
        <v>24</v>
      </c>
      <c r="AJ349" s="39" t="str">
        <f aca="false">CONCATENATE(A349," ",D349)</f>
        <v>ПП.04 Производственная практика (по профилю специальности)</v>
      </c>
      <c r="AK349" s="39" t="n">
        <f aca="false">E349*F349+P349*Q349+H349+J349+S349+U349</f>
        <v>18</v>
      </c>
      <c r="AL349" s="39" t="n">
        <f aca="false">L349+W349</f>
        <v>0</v>
      </c>
      <c r="AM349" s="39" t="n">
        <f aca="false">M349+X349</f>
        <v>0</v>
      </c>
      <c r="AN349" s="39" t="n">
        <f aca="false">Y349</f>
        <v>0</v>
      </c>
      <c r="AO349" s="39" t="n">
        <f aca="false">SUM(AK349:AN349)</f>
        <v>18</v>
      </c>
      <c r="AP349" s="41" t="n">
        <f aca="false">K349+V349</f>
        <v>0</v>
      </c>
    </row>
    <row r="350" s="42" customFormat="true" ht="16.5" hidden="true" customHeight="true" outlineLevel="0" collapsed="false">
      <c r="A350" s="58" t="s">
        <v>343</v>
      </c>
      <c r="B350" s="30" t="s">
        <v>167</v>
      </c>
      <c r="C350" s="31" t="s">
        <v>564</v>
      </c>
      <c r="D350" s="215" t="s">
        <v>140</v>
      </c>
      <c r="E350" s="31" t="n">
        <v>10</v>
      </c>
      <c r="F350" s="222"/>
      <c r="G350" s="222"/>
      <c r="H350" s="222"/>
      <c r="I350" s="222"/>
      <c r="J350" s="222"/>
      <c r="K350" s="222"/>
      <c r="L350" s="222"/>
      <c r="M350" s="222"/>
      <c r="N350" s="33" t="n">
        <f aca="false">E350*F350+H350+J350+K350+L350+M350</f>
        <v>0</v>
      </c>
      <c r="O350" s="222"/>
      <c r="P350" s="36" t="n">
        <v>2</v>
      </c>
      <c r="Q350" s="222" t="n">
        <v>9</v>
      </c>
      <c r="R350" s="222"/>
      <c r="S350" s="222"/>
      <c r="T350" s="222"/>
      <c r="U350" s="222"/>
      <c r="V350" s="222"/>
      <c r="W350" s="222"/>
      <c r="X350" s="222"/>
      <c r="Y350" s="223"/>
      <c r="Z350" s="36" t="n">
        <f aca="false">P350*Q350+S350+U350+V350+W350+X350+Y350</f>
        <v>18</v>
      </c>
      <c r="AA350" s="36" t="n">
        <f aca="false">N350+Z350</f>
        <v>18</v>
      </c>
      <c r="AB350" s="36" t="s">
        <v>81</v>
      </c>
      <c r="AC350" s="47"/>
      <c r="AD350" s="47"/>
      <c r="AE350" s="36" t="n">
        <f aca="false">P350*Q350</f>
        <v>18</v>
      </c>
      <c r="AF350" s="38" t="n">
        <f aca="false">AA350-L350-M350-W350-X350</f>
        <v>18</v>
      </c>
      <c r="AG350" s="39" t="str">
        <f aca="false">AB350</f>
        <v>Шиповских А.А.</v>
      </c>
      <c r="AH350" s="39" t="str">
        <f aca="false">C350</f>
        <v>4ОСАТ9-4</v>
      </c>
      <c r="AI350" s="40" t="str">
        <f aca="false">B350</f>
        <v>24</v>
      </c>
      <c r="AJ350" s="39" t="str">
        <f aca="false">CONCATENATE(A350," ",D350)</f>
        <v>ПП.04 Производственная практика (по профилю специальности)</v>
      </c>
      <c r="AK350" s="39" t="n">
        <f aca="false">E350*F350+P350*Q350+H350+J350+S350+U350</f>
        <v>18</v>
      </c>
      <c r="AL350" s="39" t="n">
        <f aca="false">L350+W350</f>
        <v>0</v>
      </c>
      <c r="AM350" s="39" t="n">
        <f aca="false">M350+X350</f>
        <v>0</v>
      </c>
      <c r="AN350" s="39" t="n">
        <f aca="false">Y350</f>
        <v>0</v>
      </c>
      <c r="AO350" s="39" t="n">
        <f aca="false">SUM(AK350:AN350)</f>
        <v>18</v>
      </c>
      <c r="AP350" s="41" t="n">
        <f aca="false">K350+V350</f>
        <v>0</v>
      </c>
    </row>
    <row r="351" s="42" customFormat="true" ht="16.5" hidden="true" customHeight="true" outlineLevel="0" collapsed="false">
      <c r="A351" s="58" t="s">
        <v>343</v>
      </c>
      <c r="B351" s="30" t="s">
        <v>167</v>
      </c>
      <c r="C351" s="31" t="s">
        <v>564</v>
      </c>
      <c r="D351" s="215" t="s">
        <v>140</v>
      </c>
      <c r="E351" s="31" t="n">
        <v>10</v>
      </c>
      <c r="F351" s="222"/>
      <c r="G351" s="222"/>
      <c r="H351" s="222"/>
      <c r="I351" s="222"/>
      <c r="J351" s="222"/>
      <c r="K351" s="222"/>
      <c r="L351" s="222"/>
      <c r="M351" s="222"/>
      <c r="N351" s="33" t="n">
        <f aca="false">E351*F351+H351+J351+K351+L351+M351</f>
        <v>0</v>
      </c>
      <c r="O351" s="222"/>
      <c r="P351" s="36" t="n">
        <v>2</v>
      </c>
      <c r="Q351" s="222" t="n">
        <v>9</v>
      </c>
      <c r="R351" s="222"/>
      <c r="S351" s="222"/>
      <c r="T351" s="222"/>
      <c r="U351" s="222"/>
      <c r="V351" s="222"/>
      <c r="W351" s="222"/>
      <c r="X351" s="222"/>
      <c r="Y351" s="223"/>
      <c r="Z351" s="36" t="n">
        <f aca="false">P351*Q351+S351+U351+V351+W351+X351+Y351</f>
        <v>18</v>
      </c>
      <c r="AA351" s="36" t="n">
        <f aca="false">N351+Z351</f>
        <v>18</v>
      </c>
      <c r="AB351" s="36" t="s">
        <v>142</v>
      </c>
      <c r="AC351" s="47"/>
      <c r="AD351" s="47"/>
      <c r="AE351" s="36" t="n">
        <f aca="false">P351*Q351</f>
        <v>18</v>
      </c>
      <c r="AF351" s="38" t="n">
        <f aca="false">AA351-L351-M351-W351-X351</f>
        <v>18</v>
      </c>
      <c r="AG351" s="39" t="str">
        <f aca="false">AB351</f>
        <v>Летникова Е.В.</v>
      </c>
      <c r="AH351" s="39" t="str">
        <f aca="false">C351</f>
        <v>4ОСАТ9-4</v>
      </c>
      <c r="AI351" s="40" t="str">
        <f aca="false">B351</f>
        <v>24</v>
      </c>
      <c r="AJ351" s="39" t="str">
        <f aca="false">CONCATENATE(A351," ",D351)</f>
        <v>ПП.04 Производственная практика (по профилю специальности)</v>
      </c>
      <c r="AK351" s="39" t="n">
        <f aca="false">E351*F351+P351*Q351+H351+J351+S351+U351</f>
        <v>18</v>
      </c>
      <c r="AL351" s="39" t="n">
        <f aca="false">L351+W351</f>
        <v>0</v>
      </c>
      <c r="AM351" s="39" t="n">
        <f aca="false">M351+X351</f>
        <v>0</v>
      </c>
      <c r="AN351" s="39" t="n">
        <f aca="false">Y351</f>
        <v>0</v>
      </c>
      <c r="AO351" s="39" t="n">
        <f aca="false">SUM(AK351:AN351)</f>
        <v>18</v>
      </c>
      <c r="AP351" s="41" t="n">
        <f aca="false">K351+V351</f>
        <v>0</v>
      </c>
    </row>
    <row r="352" s="42" customFormat="true" ht="16.5" hidden="true" customHeight="true" outlineLevel="0" collapsed="false">
      <c r="A352" s="58" t="s">
        <v>343</v>
      </c>
      <c r="B352" s="30" t="s">
        <v>167</v>
      </c>
      <c r="C352" s="31" t="s">
        <v>564</v>
      </c>
      <c r="D352" s="215" t="s">
        <v>140</v>
      </c>
      <c r="E352" s="31" t="n">
        <v>10</v>
      </c>
      <c r="F352" s="222"/>
      <c r="G352" s="222"/>
      <c r="H352" s="222"/>
      <c r="I352" s="222"/>
      <c r="J352" s="222"/>
      <c r="K352" s="222"/>
      <c r="L352" s="222"/>
      <c r="M352" s="222"/>
      <c r="N352" s="33" t="n">
        <f aca="false">E352*F352+H352+J352+K352+L352+M352</f>
        <v>0</v>
      </c>
      <c r="O352" s="222"/>
      <c r="P352" s="36" t="n">
        <v>2</v>
      </c>
      <c r="Q352" s="222" t="n">
        <v>9</v>
      </c>
      <c r="R352" s="222"/>
      <c r="S352" s="222"/>
      <c r="T352" s="222"/>
      <c r="U352" s="222"/>
      <c r="V352" s="222"/>
      <c r="W352" s="222"/>
      <c r="X352" s="222"/>
      <c r="Y352" s="223"/>
      <c r="Z352" s="36" t="n">
        <f aca="false">P352*Q352+S352+U352+V352+W352+X352+Y352</f>
        <v>18</v>
      </c>
      <c r="AA352" s="36" t="n">
        <f aca="false">N352+Z352</f>
        <v>18</v>
      </c>
      <c r="AB352" s="36" t="s">
        <v>143</v>
      </c>
      <c r="AC352" s="47"/>
      <c r="AD352" s="47"/>
      <c r="AE352" s="36" t="n">
        <f aca="false">P352*Q352</f>
        <v>18</v>
      </c>
      <c r="AF352" s="38" t="n">
        <f aca="false">AA352-L352-M352-W352-X352</f>
        <v>18</v>
      </c>
      <c r="AG352" s="39" t="str">
        <f aca="false">AB352</f>
        <v>вак. ПП</v>
      </c>
      <c r="AH352" s="39" t="str">
        <f aca="false">C352</f>
        <v>4ОСАТ9-4</v>
      </c>
      <c r="AI352" s="40" t="str">
        <f aca="false">B352</f>
        <v>24</v>
      </c>
      <c r="AJ352" s="39" t="str">
        <f aca="false">CONCATENATE(A352," ",D352)</f>
        <v>ПП.04 Производственная практика (по профилю специальности)</v>
      </c>
      <c r="AK352" s="39" t="n">
        <f aca="false">E352*F352+P352*Q352+H352+J352+S352+U352</f>
        <v>18</v>
      </c>
      <c r="AL352" s="39" t="n">
        <f aca="false">L352+W352</f>
        <v>0</v>
      </c>
      <c r="AM352" s="39" t="n">
        <f aca="false">M352+X352</f>
        <v>0</v>
      </c>
      <c r="AN352" s="39" t="n">
        <f aca="false">Y352</f>
        <v>0</v>
      </c>
      <c r="AO352" s="39" t="n">
        <f aca="false">SUM(AK352:AN352)</f>
        <v>18</v>
      </c>
      <c r="AP352" s="41" t="n">
        <f aca="false">K352+V352</f>
        <v>0</v>
      </c>
    </row>
    <row r="353" s="42" customFormat="true" ht="16.5" hidden="true" customHeight="true" outlineLevel="0" collapsed="false">
      <c r="A353" s="58" t="s">
        <v>560</v>
      </c>
      <c r="B353" s="30" t="s">
        <v>167</v>
      </c>
      <c r="C353" s="31" t="s">
        <v>564</v>
      </c>
      <c r="D353" s="215" t="s">
        <v>145</v>
      </c>
      <c r="E353" s="31" t="n">
        <v>10</v>
      </c>
      <c r="F353" s="222"/>
      <c r="G353" s="222"/>
      <c r="H353" s="222"/>
      <c r="I353" s="222"/>
      <c r="J353" s="222"/>
      <c r="K353" s="222"/>
      <c r="L353" s="222"/>
      <c r="M353" s="222"/>
      <c r="N353" s="33" t="n">
        <f aca="false">E353*F353+H353+J353+K353+L353+M353</f>
        <v>0</v>
      </c>
      <c r="O353" s="222"/>
      <c r="P353" s="36" t="n">
        <v>10</v>
      </c>
      <c r="Q353" s="222"/>
      <c r="R353" s="222"/>
      <c r="S353" s="222"/>
      <c r="T353" s="222"/>
      <c r="U353" s="222"/>
      <c r="V353" s="222"/>
      <c r="W353" s="222"/>
      <c r="X353" s="222" t="n">
        <v>24</v>
      </c>
      <c r="Y353" s="223"/>
      <c r="Z353" s="36" t="n">
        <f aca="false">P353*Q353+S353+U353+V353+W353+X353+Y353</f>
        <v>24</v>
      </c>
      <c r="AA353" s="36" t="n">
        <f aca="false">N353+Z353</f>
        <v>24</v>
      </c>
      <c r="AB353" s="36" t="s">
        <v>146</v>
      </c>
      <c r="AC353" s="47"/>
      <c r="AD353" s="47"/>
      <c r="AE353" s="36" t="n">
        <f aca="false">P353*Q353</f>
        <v>0</v>
      </c>
      <c r="AF353" s="38" t="n">
        <f aca="false">AA353-L353-M353-W353-X353</f>
        <v>0</v>
      </c>
      <c r="AG353" s="39" t="str">
        <f aca="false">AB353</f>
        <v>вак. ДЭ</v>
      </c>
      <c r="AH353" s="39" t="str">
        <f aca="false">C353</f>
        <v>4ОСАТ9-4</v>
      </c>
      <c r="AI353" s="40" t="str">
        <f aca="false">B353</f>
        <v>24</v>
      </c>
      <c r="AJ353" s="39" t="str">
        <f aca="false">CONCATENATE(A353," ",D353)</f>
        <v>ДЭ.4 Демонстрационный экзамен по модулю</v>
      </c>
      <c r="AK353" s="39" t="n">
        <f aca="false">E353*F353+P353*Q353+H353+J353+S353+U353</f>
        <v>0</v>
      </c>
      <c r="AL353" s="39" t="n">
        <f aca="false">L353+W353</f>
        <v>0</v>
      </c>
      <c r="AM353" s="39" t="n">
        <f aca="false">M353+X353</f>
        <v>24</v>
      </c>
      <c r="AN353" s="39" t="n">
        <f aca="false">Y353</f>
        <v>0</v>
      </c>
      <c r="AO353" s="39" t="n">
        <f aca="false">SUM(AK353:AN353)</f>
        <v>24</v>
      </c>
      <c r="AP353" s="41" t="n">
        <f aca="false">K353+V353</f>
        <v>0</v>
      </c>
    </row>
    <row r="354" s="42" customFormat="true" ht="16.5" hidden="true" customHeight="true" outlineLevel="0" collapsed="false">
      <c r="A354" s="58" t="s">
        <v>393</v>
      </c>
      <c r="B354" s="30" t="s">
        <v>167</v>
      </c>
      <c r="C354" s="31" t="s">
        <v>564</v>
      </c>
      <c r="D354" s="64" t="s">
        <v>394</v>
      </c>
      <c r="E354" s="222"/>
      <c r="F354" s="222"/>
      <c r="G354" s="222"/>
      <c r="H354" s="222"/>
      <c r="I354" s="222"/>
      <c r="J354" s="222"/>
      <c r="K354" s="222"/>
      <c r="L354" s="222"/>
      <c r="M354" s="222"/>
      <c r="N354" s="33" t="n">
        <f aca="false">E354*F354+H354+J354+K354+L354+M354</f>
        <v>0</v>
      </c>
      <c r="O354" s="222"/>
      <c r="P354" s="31" t="n">
        <v>4</v>
      </c>
      <c r="Q354" s="222" t="n">
        <v>9</v>
      </c>
      <c r="R354" s="222"/>
      <c r="S354" s="222"/>
      <c r="T354" s="222"/>
      <c r="U354" s="222"/>
      <c r="V354" s="222"/>
      <c r="W354" s="222"/>
      <c r="X354" s="222"/>
      <c r="Y354" s="223"/>
      <c r="Z354" s="36" t="n">
        <f aca="false">P354*Q354+S354+U354+V354+W354+X354+Y354</f>
        <v>36</v>
      </c>
      <c r="AA354" s="36" t="n">
        <f aca="false">N354+Z354</f>
        <v>36</v>
      </c>
      <c r="AB354" s="47" t="s">
        <v>141</v>
      </c>
      <c r="AC354" s="47"/>
      <c r="AD354" s="47"/>
      <c r="AE354" s="36" t="n">
        <f aca="false">P354*Q354</f>
        <v>36</v>
      </c>
      <c r="AF354" s="38" t="n">
        <f aca="false">AA354-L354-M354-W354-X354</f>
        <v>36</v>
      </c>
      <c r="AG354" s="39" t="str">
        <f aca="false">AB354</f>
        <v>Османов Э.З.</v>
      </c>
      <c r="AH354" s="39" t="str">
        <f aca="false">C354</f>
        <v>4ОСАТ9-4</v>
      </c>
      <c r="AI354" s="40" t="str">
        <f aca="false">B354</f>
        <v>24</v>
      </c>
      <c r="AJ354" s="39" t="str">
        <f aca="false">CONCATENATE(A354," ",D354)</f>
        <v>ПДП.00 Производственная практика (преддипломная)</v>
      </c>
      <c r="AK354" s="39" t="n">
        <f aca="false">E354*F354+P354*Q354+H354+J354+S354+U354</f>
        <v>36</v>
      </c>
      <c r="AL354" s="39" t="n">
        <f aca="false">L354+W354</f>
        <v>0</v>
      </c>
      <c r="AM354" s="39" t="n">
        <f aca="false">M354+X354</f>
        <v>0</v>
      </c>
      <c r="AN354" s="39" t="n">
        <f aca="false">Y354</f>
        <v>0</v>
      </c>
      <c r="AO354" s="39" t="n">
        <f aca="false">SUM(AK354:AN354)</f>
        <v>36</v>
      </c>
      <c r="AP354" s="41" t="n">
        <f aca="false">K354+V354</f>
        <v>0</v>
      </c>
    </row>
    <row r="355" s="42" customFormat="true" ht="16.5" hidden="true" customHeight="true" outlineLevel="0" collapsed="false">
      <c r="A355" s="58" t="s">
        <v>393</v>
      </c>
      <c r="B355" s="30" t="s">
        <v>167</v>
      </c>
      <c r="C355" s="31" t="s">
        <v>564</v>
      </c>
      <c r="D355" s="64" t="s">
        <v>394</v>
      </c>
      <c r="E355" s="222"/>
      <c r="F355" s="222"/>
      <c r="G355" s="222"/>
      <c r="H355" s="222"/>
      <c r="I355" s="222"/>
      <c r="J355" s="222"/>
      <c r="K355" s="222"/>
      <c r="L355" s="222"/>
      <c r="M355" s="222"/>
      <c r="N355" s="33" t="n">
        <f aca="false">E355*F355+H355+J355+K355+L355+M355</f>
        <v>0</v>
      </c>
      <c r="O355" s="222"/>
      <c r="P355" s="31" t="n">
        <v>4</v>
      </c>
      <c r="Q355" s="222" t="n">
        <v>9</v>
      </c>
      <c r="R355" s="222"/>
      <c r="S355" s="222"/>
      <c r="T355" s="222"/>
      <c r="U355" s="222"/>
      <c r="V355" s="222"/>
      <c r="W355" s="222"/>
      <c r="X355" s="222"/>
      <c r="Y355" s="223"/>
      <c r="Z355" s="36" t="n">
        <f aca="false">P355*Q355+S355+U355+V355+W355+X355+Y355</f>
        <v>36</v>
      </c>
      <c r="AA355" s="36" t="n">
        <f aca="false">N355+Z355</f>
        <v>36</v>
      </c>
      <c r="AB355" s="36" t="s">
        <v>126</v>
      </c>
      <c r="AC355" s="47"/>
      <c r="AD355" s="47"/>
      <c r="AE355" s="36" t="n">
        <f aca="false">P355*Q355</f>
        <v>36</v>
      </c>
      <c r="AF355" s="38" t="n">
        <f aca="false">AA355-L355-M355-W355-X355</f>
        <v>36</v>
      </c>
      <c r="AG355" s="39" t="str">
        <f aca="false">AB355</f>
        <v>Шишкин В.С.</v>
      </c>
      <c r="AH355" s="39" t="str">
        <f aca="false">C355</f>
        <v>4ОСАТ9-4</v>
      </c>
      <c r="AI355" s="40" t="str">
        <f aca="false">B355</f>
        <v>24</v>
      </c>
      <c r="AJ355" s="39" t="str">
        <f aca="false">CONCATENATE(A355," ",D355)</f>
        <v>ПДП.00 Производственная практика (преддипломная)</v>
      </c>
      <c r="AK355" s="39" t="n">
        <f aca="false">E355*F355+P355*Q355+H355+J355+S355+U355</f>
        <v>36</v>
      </c>
      <c r="AL355" s="39" t="n">
        <f aca="false">L355+W355</f>
        <v>0</v>
      </c>
      <c r="AM355" s="39" t="n">
        <f aca="false">M355+X355</f>
        <v>0</v>
      </c>
      <c r="AN355" s="39" t="n">
        <f aca="false">Y355</f>
        <v>0</v>
      </c>
      <c r="AO355" s="39" t="n">
        <f aca="false">SUM(AK355:AN355)</f>
        <v>36</v>
      </c>
      <c r="AP355" s="41" t="n">
        <f aca="false">K355+V355</f>
        <v>0</v>
      </c>
    </row>
    <row r="356" s="42" customFormat="true" ht="16.5" hidden="true" customHeight="true" outlineLevel="0" collapsed="false">
      <c r="A356" s="58" t="s">
        <v>393</v>
      </c>
      <c r="B356" s="30" t="s">
        <v>167</v>
      </c>
      <c r="C356" s="31" t="s">
        <v>564</v>
      </c>
      <c r="D356" s="64" t="s">
        <v>394</v>
      </c>
      <c r="E356" s="222"/>
      <c r="F356" s="222"/>
      <c r="G356" s="222"/>
      <c r="H356" s="222"/>
      <c r="I356" s="222"/>
      <c r="J356" s="222"/>
      <c r="K356" s="222"/>
      <c r="L356" s="222"/>
      <c r="M356" s="222"/>
      <c r="N356" s="33" t="n">
        <f aca="false">E356*F356+H356+J356+K356+L356+M356</f>
        <v>0</v>
      </c>
      <c r="O356" s="222"/>
      <c r="P356" s="31" t="n">
        <v>4</v>
      </c>
      <c r="Q356" s="222" t="n">
        <v>9</v>
      </c>
      <c r="R356" s="222"/>
      <c r="S356" s="222"/>
      <c r="T356" s="222"/>
      <c r="U356" s="222"/>
      <c r="V356" s="222"/>
      <c r="W356" s="222"/>
      <c r="X356" s="222"/>
      <c r="Y356" s="223"/>
      <c r="Z356" s="36" t="n">
        <f aca="false">P356*Q356+S356+U356+V356+W356+X356+Y356</f>
        <v>36</v>
      </c>
      <c r="AA356" s="36" t="n">
        <f aca="false">N356+Z356</f>
        <v>36</v>
      </c>
      <c r="AB356" s="47" t="s">
        <v>102</v>
      </c>
      <c r="AC356" s="47"/>
      <c r="AD356" s="47"/>
      <c r="AE356" s="36" t="n">
        <f aca="false">P356*Q356</f>
        <v>36</v>
      </c>
      <c r="AF356" s="38" t="n">
        <f aca="false">AA356-L356-M356-W356-X356</f>
        <v>36</v>
      </c>
      <c r="AG356" s="39" t="str">
        <f aca="false">AB356</f>
        <v>Желтиков В.К.</v>
      </c>
      <c r="AH356" s="39" t="str">
        <f aca="false">C356</f>
        <v>4ОСАТ9-4</v>
      </c>
      <c r="AI356" s="40" t="str">
        <f aca="false">B356</f>
        <v>24</v>
      </c>
      <c r="AJ356" s="39" t="str">
        <f aca="false">CONCATENATE(A356," ",D356)</f>
        <v>ПДП.00 Производственная практика (преддипломная)</v>
      </c>
      <c r="AK356" s="39" t="n">
        <f aca="false">E356*F356+P356*Q356+H356+J356+S356+U356</f>
        <v>36</v>
      </c>
      <c r="AL356" s="39" t="n">
        <f aca="false">L356+W356</f>
        <v>0</v>
      </c>
      <c r="AM356" s="39" t="n">
        <f aca="false">M356+X356</f>
        <v>0</v>
      </c>
      <c r="AN356" s="39" t="n">
        <f aca="false">Y356</f>
        <v>0</v>
      </c>
      <c r="AO356" s="39" t="n">
        <f aca="false">SUM(AK356:AN356)</f>
        <v>36</v>
      </c>
      <c r="AP356" s="41" t="n">
        <f aca="false">K356+V356</f>
        <v>0</v>
      </c>
    </row>
    <row r="357" s="42" customFormat="true" ht="16.5" hidden="true" customHeight="true" outlineLevel="0" collapsed="false">
      <c r="A357" s="58" t="s">
        <v>393</v>
      </c>
      <c r="B357" s="30" t="s">
        <v>167</v>
      </c>
      <c r="C357" s="31" t="s">
        <v>564</v>
      </c>
      <c r="D357" s="64" t="s">
        <v>394</v>
      </c>
      <c r="E357" s="222"/>
      <c r="F357" s="222"/>
      <c r="G357" s="222"/>
      <c r="H357" s="222"/>
      <c r="I357" s="222"/>
      <c r="J357" s="222"/>
      <c r="K357" s="222"/>
      <c r="L357" s="222"/>
      <c r="M357" s="222"/>
      <c r="N357" s="33" t="n">
        <f aca="false">E357*F357+H357+J357+K357+L357+M357</f>
        <v>0</v>
      </c>
      <c r="O357" s="222"/>
      <c r="P357" s="31" t="n">
        <v>4</v>
      </c>
      <c r="Q357" s="222" t="n">
        <v>9</v>
      </c>
      <c r="R357" s="222"/>
      <c r="S357" s="222"/>
      <c r="T357" s="222"/>
      <c r="U357" s="222"/>
      <c r="V357" s="222"/>
      <c r="W357" s="222"/>
      <c r="X357" s="222"/>
      <c r="Y357" s="223"/>
      <c r="Z357" s="36" t="n">
        <f aca="false">P357*Q357+S357+U357+V357+W357+X357+Y357</f>
        <v>36</v>
      </c>
      <c r="AA357" s="36" t="n">
        <f aca="false">N357+Z357</f>
        <v>36</v>
      </c>
      <c r="AB357" s="47" t="s">
        <v>81</v>
      </c>
      <c r="AC357" s="47"/>
      <c r="AD357" s="47"/>
      <c r="AE357" s="36" t="n">
        <f aca="false">P357*Q357</f>
        <v>36</v>
      </c>
      <c r="AF357" s="38" t="n">
        <f aca="false">AA357-L357-M357-W357-X357</f>
        <v>36</v>
      </c>
      <c r="AG357" s="39" t="str">
        <f aca="false">AB357</f>
        <v>Шиповских А.А.</v>
      </c>
      <c r="AH357" s="39" t="str">
        <f aca="false">C357</f>
        <v>4ОСАТ9-4</v>
      </c>
      <c r="AI357" s="40" t="str">
        <f aca="false">B357</f>
        <v>24</v>
      </c>
      <c r="AJ357" s="39" t="str">
        <f aca="false">CONCATENATE(A357," ",D357)</f>
        <v>ПДП.00 Производственная практика (преддипломная)</v>
      </c>
      <c r="AK357" s="39" t="n">
        <f aca="false">E357*F357+P357*Q357+H357+J357+S357+U357</f>
        <v>36</v>
      </c>
      <c r="AL357" s="39" t="n">
        <f aca="false">L357+W357</f>
        <v>0</v>
      </c>
      <c r="AM357" s="39" t="n">
        <f aca="false">M357+X357</f>
        <v>0</v>
      </c>
      <c r="AN357" s="39" t="n">
        <f aca="false">Y357</f>
        <v>0</v>
      </c>
      <c r="AO357" s="39" t="n">
        <f aca="false">SUM(AK357:AN357)</f>
        <v>36</v>
      </c>
      <c r="AP357" s="41" t="n">
        <f aca="false">K357+V357</f>
        <v>0</v>
      </c>
    </row>
    <row r="358" s="42" customFormat="true" ht="16.5" hidden="true" customHeight="true" outlineLevel="0" collapsed="false">
      <c r="A358" s="58" t="s">
        <v>499</v>
      </c>
      <c r="B358" s="30" t="s">
        <v>167</v>
      </c>
      <c r="C358" s="31" t="s">
        <v>564</v>
      </c>
      <c r="D358" s="64" t="s">
        <v>524</v>
      </c>
      <c r="E358" s="222"/>
      <c r="F358" s="222"/>
      <c r="G358" s="222"/>
      <c r="H358" s="222"/>
      <c r="I358" s="222"/>
      <c r="J358" s="222"/>
      <c r="K358" s="222"/>
      <c r="L358" s="222"/>
      <c r="M358" s="222"/>
      <c r="N358" s="33" t="n">
        <f aca="false">E358*F358+H358+J358+K358+L358+M358</f>
        <v>0</v>
      </c>
      <c r="O358" s="222"/>
      <c r="P358" s="31"/>
      <c r="Q358" s="222"/>
      <c r="R358" s="222"/>
      <c r="S358" s="222"/>
      <c r="T358" s="222"/>
      <c r="U358" s="222"/>
      <c r="V358" s="222"/>
      <c r="W358" s="222"/>
      <c r="X358" s="222"/>
      <c r="Y358" s="223" t="n">
        <v>20</v>
      </c>
      <c r="Z358" s="36" t="n">
        <f aca="false">P358*Q358+S358+U358+V358+W358+X358+Y358</f>
        <v>20</v>
      </c>
      <c r="AA358" s="36" t="n">
        <f aca="false">N358+Z358</f>
        <v>20</v>
      </c>
      <c r="AB358" s="47" t="s">
        <v>106</v>
      </c>
      <c r="AC358" s="71" t="s">
        <v>725</v>
      </c>
      <c r="AD358" s="47"/>
      <c r="AE358" s="36" t="n">
        <f aca="false">P358*Q358</f>
        <v>0</v>
      </c>
      <c r="AF358" s="38" t="n">
        <f aca="false">AA358-L358-M358-W358-X358</f>
        <v>20</v>
      </c>
      <c r="AG358" s="39" t="str">
        <f aca="false">AB358</f>
        <v>Ванин В.А.</v>
      </c>
      <c r="AH358" s="39" t="str">
        <f aca="false">C358</f>
        <v>4ОСАТ9-4</v>
      </c>
      <c r="AI358" s="40" t="str">
        <f aca="false">B358</f>
        <v>24</v>
      </c>
      <c r="AJ358" s="39" t="str">
        <f aca="false">CONCATENATE(A358," ",D358)</f>
        <v>ГИА.01 Подготовка  выпускной квалификационной работы  с 11 мая по 14 июня </v>
      </c>
      <c r="AK358" s="39" t="n">
        <f aca="false">E358*F358+P358*Q358+H358+J358+S358+U358</f>
        <v>0</v>
      </c>
      <c r="AL358" s="39" t="n">
        <f aca="false">L358+W358</f>
        <v>0</v>
      </c>
      <c r="AM358" s="39" t="n">
        <f aca="false">M358+X358</f>
        <v>0</v>
      </c>
      <c r="AN358" s="39" t="n">
        <f aca="false">Y358</f>
        <v>20</v>
      </c>
      <c r="AO358" s="39" t="n">
        <f aca="false">SUM(AK358:AN358)</f>
        <v>20</v>
      </c>
      <c r="AP358" s="41" t="n">
        <f aca="false">K358+V358</f>
        <v>0</v>
      </c>
    </row>
    <row r="359" s="42" customFormat="true" ht="16.5" hidden="true" customHeight="true" outlineLevel="0" collapsed="false">
      <c r="A359" s="58" t="s">
        <v>499</v>
      </c>
      <c r="B359" s="30" t="s">
        <v>167</v>
      </c>
      <c r="C359" s="31" t="s">
        <v>564</v>
      </c>
      <c r="D359" s="64" t="s">
        <v>524</v>
      </c>
      <c r="E359" s="222"/>
      <c r="F359" s="222"/>
      <c r="G359" s="222"/>
      <c r="H359" s="222"/>
      <c r="I359" s="222"/>
      <c r="J359" s="222"/>
      <c r="K359" s="222"/>
      <c r="L359" s="222"/>
      <c r="M359" s="222"/>
      <c r="N359" s="33" t="n">
        <f aca="false">E359*F359+H359+J359+K359+L359+M359</f>
        <v>0</v>
      </c>
      <c r="O359" s="222"/>
      <c r="P359" s="31"/>
      <c r="Q359" s="222"/>
      <c r="R359" s="222"/>
      <c r="S359" s="222"/>
      <c r="T359" s="222"/>
      <c r="U359" s="222"/>
      <c r="V359" s="222"/>
      <c r="W359" s="222"/>
      <c r="X359" s="222"/>
      <c r="Y359" s="223" t="n">
        <v>40</v>
      </c>
      <c r="Z359" s="36" t="n">
        <f aca="false">P359*Q359+S359+U359+V359+W359+X359+Y359</f>
        <v>40</v>
      </c>
      <c r="AA359" s="36" t="n">
        <f aca="false">N359+Z359</f>
        <v>40</v>
      </c>
      <c r="AB359" s="47" t="s">
        <v>126</v>
      </c>
      <c r="AC359" s="71" t="s">
        <v>725</v>
      </c>
      <c r="AD359" s="47"/>
      <c r="AE359" s="36" t="n">
        <f aca="false">P359*Q359</f>
        <v>0</v>
      </c>
      <c r="AF359" s="38" t="n">
        <f aca="false">AA359-L359-M359-W359-X359</f>
        <v>40</v>
      </c>
      <c r="AG359" s="39" t="str">
        <f aca="false">AB359</f>
        <v>Шишкин В.С.</v>
      </c>
      <c r="AH359" s="39" t="str">
        <f aca="false">C359</f>
        <v>4ОСАТ9-4</v>
      </c>
      <c r="AI359" s="40" t="str">
        <f aca="false">B359</f>
        <v>24</v>
      </c>
      <c r="AJ359" s="39" t="str">
        <f aca="false">CONCATENATE(A359," ",D359)</f>
        <v>ГИА.01 Подготовка  выпускной квалификационной работы  с 11 мая по 14 июня </v>
      </c>
      <c r="AK359" s="39" t="n">
        <f aca="false">E359*F359+P359*Q359+H359+J359+S359+U359</f>
        <v>0</v>
      </c>
      <c r="AL359" s="39" t="n">
        <f aca="false">L359+W359</f>
        <v>0</v>
      </c>
      <c r="AM359" s="39" t="n">
        <f aca="false">M359+X359</f>
        <v>0</v>
      </c>
      <c r="AN359" s="39" t="n">
        <f aca="false">Y359</f>
        <v>40</v>
      </c>
      <c r="AO359" s="39" t="n">
        <f aca="false">SUM(AK359:AN359)</f>
        <v>40</v>
      </c>
      <c r="AP359" s="41" t="n">
        <f aca="false">K359+V359</f>
        <v>0</v>
      </c>
    </row>
    <row r="360" s="42" customFormat="true" ht="16.5" hidden="true" customHeight="true" outlineLevel="0" collapsed="false">
      <c r="A360" s="58" t="s">
        <v>499</v>
      </c>
      <c r="B360" s="30" t="s">
        <v>167</v>
      </c>
      <c r="C360" s="31" t="s">
        <v>564</v>
      </c>
      <c r="D360" s="64" t="s">
        <v>524</v>
      </c>
      <c r="E360" s="222"/>
      <c r="F360" s="222"/>
      <c r="G360" s="222"/>
      <c r="H360" s="222"/>
      <c r="I360" s="222"/>
      <c r="J360" s="222"/>
      <c r="K360" s="222"/>
      <c r="L360" s="222"/>
      <c r="M360" s="222"/>
      <c r="N360" s="33" t="n">
        <f aca="false">E360*F360+H360+J360+K360+L360+M360</f>
        <v>0</v>
      </c>
      <c r="O360" s="222"/>
      <c r="P360" s="31"/>
      <c r="Q360" s="222"/>
      <c r="R360" s="222"/>
      <c r="S360" s="222"/>
      <c r="T360" s="222"/>
      <c r="U360" s="222"/>
      <c r="V360" s="222"/>
      <c r="W360" s="222"/>
      <c r="X360" s="222"/>
      <c r="Y360" s="223" t="n">
        <v>20</v>
      </c>
      <c r="Z360" s="36" t="n">
        <f aca="false">P360*Q360+S360+U360+V360+W360+X360+Y360</f>
        <v>20</v>
      </c>
      <c r="AA360" s="36" t="n">
        <f aca="false">N360+Z360</f>
        <v>20</v>
      </c>
      <c r="AB360" s="47" t="s">
        <v>102</v>
      </c>
      <c r="AC360" s="71" t="s">
        <v>725</v>
      </c>
      <c r="AD360" s="47"/>
      <c r="AE360" s="36" t="n">
        <f aca="false">P360*Q360</f>
        <v>0</v>
      </c>
      <c r="AF360" s="38" t="n">
        <f aca="false">AA360-L360-M360-W360-X360</f>
        <v>20</v>
      </c>
      <c r="AG360" s="39" t="str">
        <f aca="false">AB360</f>
        <v>Желтиков В.К.</v>
      </c>
      <c r="AH360" s="39" t="str">
        <f aca="false">C360</f>
        <v>4ОСАТ9-4</v>
      </c>
      <c r="AI360" s="40" t="str">
        <f aca="false">B360</f>
        <v>24</v>
      </c>
      <c r="AJ360" s="39" t="str">
        <f aca="false">CONCATENATE(A360," ",D360)</f>
        <v>ГИА.01 Подготовка  выпускной квалификационной работы  с 11 мая по 14 июня </v>
      </c>
      <c r="AK360" s="39" t="n">
        <f aca="false">E360*F360+P360*Q360+H360+J360+S360+U360</f>
        <v>0</v>
      </c>
      <c r="AL360" s="39" t="n">
        <f aca="false">L360+W360</f>
        <v>0</v>
      </c>
      <c r="AM360" s="39" t="n">
        <f aca="false">M360+X360</f>
        <v>0</v>
      </c>
      <c r="AN360" s="39" t="n">
        <f aca="false">Y360</f>
        <v>20</v>
      </c>
      <c r="AO360" s="39" t="n">
        <f aca="false">SUM(AK360:AN360)</f>
        <v>20</v>
      </c>
      <c r="AP360" s="41" t="n">
        <f aca="false">K360+V360</f>
        <v>0</v>
      </c>
    </row>
    <row r="361" s="42" customFormat="true" ht="16.5" hidden="true" customHeight="true" outlineLevel="0" collapsed="false">
      <c r="A361" s="58" t="s">
        <v>499</v>
      </c>
      <c r="B361" s="30" t="s">
        <v>167</v>
      </c>
      <c r="C361" s="31" t="s">
        <v>564</v>
      </c>
      <c r="D361" s="64" t="s">
        <v>524</v>
      </c>
      <c r="E361" s="222"/>
      <c r="F361" s="222"/>
      <c r="G361" s="222"/>
      <c r="H361" s="222"/>
      <c r="I361" s="222"/>
      <c r="J361" s="222"/>
      <c r="K361" s="222"/>
      <c r="L361" s="222"/>
      <c r="M361" s="222"/>
      <c r="N361" s="33" t="n">
        <f aca="false">E361*F361+H361+J361+K361+L361+M361</f>
        <v>0</v>
      </c>
      <c r="O361" s="222"/>
      <c r="P361" s="31"/>
      <c r="Q361" s="222"/>
      <c r="R361" s="222"/>
      <c r="S361" s="222"/>
      <c r="T361" s="222"/>
      <c r="U361" s="222"/>
      <c r="V361" s="222"/>
      <c r="W361" s="222"/>
      <c r="X361" s="222"/>
      <c r="Y361" s="223" t="n">
        <v>10</v>
      </c>
      <c r="Z361" s="36" t="n">
        <f aca="false">P361*Q361+S361+U361+V361+W361+X361+Y361</f>
        <v>10</v>
      </c>
      <c r="AA361" s="36" t="n">
        <f aca="false">N361+Z361</f>
        <v>10</v>
      </c>
      <c r="AB361" s="47" t="s">
        <v>109</v>
      </c>
      <c r="AC361" s="71" t="s">
        <v>725</v>
      </c>
      <c r="AD361" s="47"/>
      <c r="AE361" s="36" t="n">
        <f aca="false">P361*Q361</f>
        <v>0</v>
      </c>
      <c r="AF361" s="38" t="n">
        <f aca="false">AA361-L361-M361-W361-X361</f>
        <v>10</v>
      </c>
      <c r="AG361" s="39" t="str">
        <f aca="false">AB361</f>
        <v>Устинов М.Ю.</v>
      </c>
      <c r="AH361" s="39" t="str">
        <f aca="false">C361</f>
        <v>4ОСАТ9-4</v>
      </c>
      <c r="AI361" s="40" t="str">
        <f aca="false">B361</f>
        <v>24</v>
      </c>
      <c r="AJ361" s="39" t="str">
        <f aca="false">CONCATENATE(A361," ",D361)</f>
        <v>ГИА.01 Подготовка  выпускной квалификационной работы  с 11 мая по 14 июня </v>
      </c>
      <c r="AK361" s="39" t="n">
        <f aca="false">E361*F361+P361*Q361+H361+J361+S361+U361</f>
        <v>0</v>
      </c>
      <c r="AL361" s="39" t="n">
        <f aca="false">L361+W361</f>
        <v>0</v>
      </c>
      <c r="AM361" s="39" t="n">
        <f aca="false">M361+X361</f>
        <v>0</v>
      </c>
      <c r="AN361" s="39" t="n">
        <f aca="false">Y361</f>
        <v>10</v>
      </c>
      <c r="AO361" s="39" t="n">
        <f aca="false">SUM(AK361:AN361)</f>
        <v>10</v>
      </c>
      <c r="AP361" s="41" t="n">
        <f aca="false">K361+V361</f>
        <v>0</v>
      </c>
    </row>
    <row r="362" s="42" customFormat="true" ht="16.5" hidden="true" customHeight="true" outlineLevel="0" collapsed="false">
      <c r="A362" s="58" t="s">
        <v>499</v>
      </c>
      <c r="B362" s="30" t="s">
        <v>167</v>
      </c>
      <c r="C362" s="31" t="s">
        <v>564</v>
      </c>
      <c r="D362" s="64" t="s">
        <v>524</v>
      </c>
      <c r="E362" s="222"/>
      <c r="F362" s="222"/>
      <c r="G362" s="222"/>
      <c r="H362" s="222"/>
      <c r="I362" s="222"/>
      <c r="J362" s="222"/>
      <c r="K362" s="222"/>
      <c r="L362" s="222"/>
      <c r="M362" s="222"/>
      <c r="N362" s="33" t="n">
        <f aca="false">E362*F362+H362+J362+K362+L362+M362</f>
        <v>0</v>
      </c>
      <c r="O362" s="222"/>
      <c r="P362" s="31"/>
      <c r="Q362" s="222"/>
      <c r="R362" s="222"/>
      <c r="S362" s="222"/>
      <c r="T362" s="222"/>
      <c r="U362" s="222"/>
      <c r="V362" s="222"/>
      <c r="W362" s="222"/>
      <c r="X362" s="222"/>
      <c r="Y362" s="223" t="n">
        <v>10</v>
      </c>
      <c r="Z362" s="36" t="n">
        <f aca="false">P362*Q362+S362+U362+V362+W362+X362+Y362</f>
        <v>10</v>
      </c>
      <c r="AA362" s="36" t="n">
        <f aca="false">N362+Z362</f>
        <v>10</v>
      </c>
      <c r="AB362" s="47" t="s">
        <v>110</v>
      </c>
      <c r="AC362" s="71" t="s">
        <v>725</v>
      </c>
      <c r="AD362" s="47"/>
      <c r="AE362" s="36" t="n">
        <f aca="false">P362*Q362</f>
        <v>0</v>
      </c>
      <c r="AF362" s="38" t="n">
        <f aca="false">AA362-L362-M362-W362-X362</f>
        <v>10</v>
      </c>
      <c r="AG362" s="39" t="str">
        <f aca="false">AB362</f>
        <v>Кожуханцев С.Б.</v>
      </c>
      <c r="AH362" s="39" t="str">
        <f aca="false">C362</f>
        <v>4ОСАТ9-4</v>
      </c>
      <c r="AI362" s="40" t="str">
        <f aca="false">B362</f>
        <v>24</v>
      </c>
      <c r="AJ362" s="39" t="str">
        <f aca="false">CONCATENATE(A362," ",D362)</f>
        <v>ГИА.01 Подготовка  выпускной квалификационной работы  с 11 мая по 14 июня </v>
      </c>
      <c r="AK362" s="39" t="n">
        <f aca="false">E362*F362+P362*Q362+H362+J362+S362+U362</f>
        <v>0</v>
      </c>
      <c r="AL362" s="39" t="n">
        <f aca="false">L362+W362</f>
        <v>0</v>
      </c>
      <c r="AM362" s="39" t="n">
        <f aca="false">M362+X362</f>
        <v>0</v>
      </c>
      <c r="AN362" s="39" t="n">
        <f aca="false">Y362</f>
        <v>10</v>
      </c>
      <c r="AO362" s="39" t="n">
        <f aca="false">SUM(AK362:AN362)</f>
        <v>10</v>
      </c>
      <c r="AP362" s="41" t="n">
        <f aca="false">K362+V362</f>
        <v>0</v>
      </c>
    </row>
    <row r="363" s="42" customFormat="true" ht="16.5" hidden="true" customHeight="true" outlineLevel="0" collapsed="false">
      <c r="A363" s="58" t="s">
        <v>499</v>
      </c>
      <c r="B363" s="30" t="s">
        <v>167</v>
      </c>
      <c r="C363" s="31" t="s">
        <v>564</v>
      </c>
      <c r="D363" s="64" t="s">
        <v>524</v>
      </c>
      <c r="E363" s="222"/>
      <c r="F363" s="222"/>
      <c r="G363" s="222"/>
      <c r="H363" s="222"/>
      <c r="I363" s="222"/>
      <c r="J363" s="222"/>
      <c r="K363" s="222"/>
      <c r="L363" s="222"/>
      <c r="M363" s="222"/>
      <c r="N363" s="33" t="n">
        <f aca="false">E363*F363+H363+J363+K363+L363+M363</f>
        <v>0</v>
      </c>
      <c r="O363" s="222"/>
      <c r="P363" s="31"/>
      <c r="Q363" s="222"/>
      <c r="R363" s="222"/>
      <c r="S363" s="222"/>
      <c r="T363" s="222"/>
      <c r="U363" s="222"/>
      <c r="V363" s="222"/>
      <c r="W363" s="222"/>
      <c r="X363" s="222"/>
      <c r="Y363" s="223" t="n">
        <v>10</v>
      </c>
      <c r="Z363" s="36" t="n">
        <f aca="false">P363*Q363+S363+U363+V363+W363+X363+Y363</f>
        <v>10</v>
      </c>
      <c r="AA363" s="36" t="n">
        <f aca="false">N363+Z363</f>
        <v>10</v>
      </c>
      <c r="AB363" s="47" t="s">
        <v>68</v>
      </c>
      <c r="AC363" s="71" t="s">
        <v>725</v>
      </c>
      <c r="AD363" s="47"/>
      <c r="AE363" s="36" t="n">
        <f aca="false">P363*Q363</f>
        <v>0</v>
      </c>
      <c r="AF363" s="38" t="n">
        <f aca="false">AA363-L363-M363-W363-X363</f>
        <v>10</v>
      </c>
      <c r="AG363" s="39" t="str">
        <f aca="false">AB363</f>
        <v>Макеев П.Д.</v>
      </c>
      <c r="AH363" s="39" t="str">
        <f aca="false">C363</f>
        <v>4ОСАТ9-4</v>
      </c>
      <c r="AI363" s="40" t="str">
        <f aca="false">B363</f>
        <v>24</v>
      </c>
      <c r="AJ363" s="39" t="str">
        <f aca="false">CONCATENATE(A363," ",D363)</f>
        <v>ГИА.01 Подготовка  выпускной квалификационной работы  с 11 мая по 14 июня </v>
      </c>
      <c r="AK363" s="39" t="n">
        <f aca="false">E363*F363+P363*Q363+H363+J363+S363+U363</f>
        <v>0</v>
      </c>
      <c r="AL363" s="39" t="n">
        <f aca="false">L363+W363</f>
        <v>0</v>
      </c>
      <c r="AM363" s="39" t="n">
        <f aca="false">M363+X363</f>
        <v>0</v>
      </c>
      <c r="AN363" s="39" t="n">
        <f aca="false">Y363</f>
        <v>10</v>
      </c>
      <c r="AO363" s="39" t="n">
        <f aca="false">SUM(AK363:AN363)</f>
        <v>10</v>
      </c>
      <c r="AP363" s="41" t="n">
        <f aca="false">K363+V363</f>
        <v>0</v>
      </c>
    </row>
    <row r="364" s="42" customFormat="true" ht="16.5" hidden="true" customHeight="true" outlineLevel="0" collapsed="false">
      <c r="A364" s="58" t="s">
        <v>499</v>
      </c>
      <c r="B364" s="30" t="s">
        <v>167</v>
      </c>
      <c r="C364" s="31" t="s">
        <v>564</v>
      </c>
      <c r="D364" s="64" t="s">
        <v>524</v>
      </c>
      <c r="E364" s="222"/>
      <c r="F364" s="222"/>
      <c r="G364" s="222"/>
      <c r="H364" s="222"/>
      <c r="I364" s="222"/>
      <c r="J364" s="222"/>
      <c r="K364" s="222"/>
      <c r="L364" s="222"/>
      <c r="M364" s="222"/>
      <c r="N364" s="33" t="n">
        <f aca="false">E364*F364+H364+J364+K364+L364+M364</f>
        <v>0</v>
      </c>
      <c r="O364" s="222"/>
      <c r="P364" s="31"/>
      <c r="Q364" s="222"/>
      <c r="R364" s="222" t="n">
        <v>180</v>
      </c>
      <c r="S364" s="222"/>
      <c r="T364" s="222"/>
      <c r="U364" s="222"/>
      <c r="V364" s="222"/>
      <c r="W364" s="222"/>
      <c r="X364" s="222"/>
      <c r="Y364" s="223" t="n">
        <v>70</v>
      </c>
      <c r="Z364" s="36" t="n">
        <f aca="false">P364*Q364+S364+U364+V364+W364+X364+Y364</f>
        <v>70</v>
      </c>
      <c r="AA364" s="36" t="n">
        <f aca="false">N364+Z364</f>
        <v>70</v>
      </c>
      <c r="AB364" s="47" t="s">
        <v>398</v>
      </c>
      <c r="AC364" s="47"/>
      <c r="AD364" s="47"/>
      <c r="AE364" s="36" t="n">
        <f aca="false">P364*Q364</f>
        <v>0</v>
      </c>
      <c r="AF364" s="38" t="n">
        <f aca="false">AA364-L364-M364-W364-X364</f>
        <v>70</v>
      </c>
      <c r="AG364" s="39" t="str">
        <f aca="false">AB364</f>
        <v>вак. ГИА</v>
      </c>
      <c r="AH364" s="39" t="str">
        <f aca="false">C364</f>
        <v>4ОСАТ9-4</v>
      </c>
      <c r="AI364" s="40" t="str">
        <f aca="false">B364</f>
        <v>24</v>
      </c>
      <c r="AJ364" s="39" t="str">
        <f aca="false">CONCATENATE(A364," ",D364)</f>
        <v>ГИА.01 Подготовка  выпускной квалификационной работы  с 11 мая по 14 июня </v>
      </c>
      <c r="AK364" s="39" t="n">
        <f aca="false">E364*F364+P364*Q364+H364+J364+S364+U364</f>
        <v>0</v>
      </c>
      <c r="AL364" s="39" t="n">
        <f aca="false">L364+W364</f>
        <v>0</v>
      </c>
      <c r="AM364" s="39" t="n">
        <f aca="false">M364+X364</f>
        <v>0</v>
      </c>
      <c r="AN364" s="39" t="n">
        <f aca="false">Y364</f>
        <v>70</v>
      </c>
      <c r="AO364" s="39" t="n">
        <f aca="false">SUM(AK364:AN364)</f>
        <v>70</v>
      </c>
      <c r="AP364" s="41" t="n">
        <f aca="false">K364+V364</f>
        <v>0</v>
      </c>
    </row>
    <row r="365" s="42" customFormat="true" ht="16.5" hidden="true" customHeight="true" outlineLevel="0" collapsed="false">
      <c r="A365" s="63" t="s">
        <v>501</v>
      </c>
      <c r="B365" s="30" t="s">
        <v>167</v>
      </c>
      <c r="C365" s="31" t="s">
        <v>564</v>
      </c>
      <c r="D365" s="224" t="s">
        <v>529</v>
      </c>
      <c r="E365" s="31"/>
      <c r="F365" s="31"/>
      <c r="G365" s="102"/>
      <c r="H365" s="103"/>
      <c r="I365" s="103"/>
      <c r="J365" s="103"/>
      <c r="K365" s="103"/>
      <c r="L365" s="104"/>
      <c r="M365" s="31"/>
      <c r="N365" s="33" t="n">
        <f aca="false">E365*F365+H365+J365+K365+L365+M365</f>
        <v>0</v>
      </c>
      <c r="O365" s="36"/>
      <c r="P365" s="31"/>
      <c r="Q365" s="31"/>
      <c r="R365" s="31"/>
      <c r="S365" s="103"/>
      <c r="T365" s="103"/>
      <c r="U365" s="103"/>
      <c r="V365" s="103"/>
      <c r="W365" s="104"/>
      <c r="X365" s="31"/>
      <c r="Y365" s="31" t="n">
        <v>72</v>
      </c>
      <c r="Z365" s="36" t="n">
        <f aca="false">P365*Q365+S365+U365+V365+W365+X365+Y365</f>
        <v>72</v>
      </c>
      <c r="AA365" s="36" t="n">
        <f aca="false">N365+Z365</f>
        <v>72</v>
      </c>
      <c r="AB365" s="47" t="s">
        <v>398</v>
      </c>
      <c r="AC365" s="47"/>
      <c r="AD365" s="47"/>
      <c r="AE365" s="36" t="n">
        <f aca="false">P365*Q365</f>
        <v>0</v>
      </c>
      <c r="AF365" s="38" t="n">
        <f aca="false">AA365-L365-M365-W365-X365</f>
        <v>72</v>
      </c>
      <c r="AG365" s="39" t="str">
        <f aca="false">AB365</f>
        <v>вак. ГИА</v>
      </c>
      <c r="AH365" s="39" t="str">
        <f aca="false">C365</f>
        <v>4ОСАТ9-4</v>
      </c>
      <c r="AI365" s="40" t="str">
        <f aca="false">B365</f>
        <v>24</v>
      </c>
      <c r="AJ365" s="39" t="str">
        <f aca="false">CONCATENATE(A365," ",D365)</f>
        <v>ГИА.04 Защита выпускной квалификационной работы     с 15 июня по 28 июня</v>
      </c>
      <c r="AK365" s="39" t="n">
        <f aca="false">E365*F365+P365*Q365+H365+J365+S365+U365</f>
        <v>0</v>
      </c>
      <c r="AL365" s="39" t="n">
        <f aca="false">L365+W365</f>
        <v>0</v>
      </c>
      <c r="AM365" s="39" t="n">
        <f aca="false">M365+X365</f>
        <v>0</v>
      </c>
      <c r="AN365" s="39" t="n">
        <f aca="false">Y365</f>
        <v>72</v>
      </c>
      <c r="AO365" s="39" t="n">
        <f aca="false">SUM(AK365:AN365)</f>
        <v>72</v>
      </c>
      <c r="AP365" s="41" t="n">
        <f aca="false">K365+V365</f>
        <v>0</v>
      </c>
    </row>
    <row r="366" s="42" customFormat="true" ht="16.5" hidden="true" customHeight="true" outlineLevel="0" collapsed="false">
      <c r="A366" s="70" t="s">
        <v>113</v>
      </c>
      <c r="B366" s="30" t="s">
        <v>167</v>
      </c>
      <c r="C366" s="31" t="s">
        <v>564</v>
      </c>
      <c r="D366" s="224" t="s">
        <v>114</v>
      </c>
      <c r="E366" s="31"/>
      <c r="F366" s="31"/>
      <c r="G366" s="102"/>
      <c r="H366" s="103" t="n">
        <v>17</v>
      </c>
      <c r="I366" s="103"/>
      <c r="J366" s="103"/>
      <c r="K366" s="103"/>
      <c r="L366" s="104"/>
      <c r="M366" s="31"/>
      <c r="N366" s="33" t="n">
        <f aca="false">E366*F366+H366+J366+K366+L366+M366</f>
        <v>17</v>
      </c>
      <c r="O366" s="36"/>
      <c r="P366" s="31"/>
      <c r="Q366" s="31"/>
      <c r="R366" s="31"/>
      <c r="S366" s="103" t="n">
        <v>18</v>
      </c>
      <c r="T366" s="103"/>
      <c r="U366" s="103"/>
      <c r="V366" s="103"/>
      <c r="W366" s="104"/>
      <c r="X366" s="31"/>
      <c r="Y366" s="31"/>
      <c r="Z366" s="36" t="n">
        <f aca="false">P366*Q366+S366+U366+V366+W366+X366+Y366</f>
        <v>18</v>
      </c>
      <c r="AA366" s="36" t="n">
        <f aca="false">N366+Z366</f>
        <v>35</v>
      </c>
      <c r="AB366" s="74" t="s">
        <v>115</v>
      </c>
      <c r="AC366" s="47"/>
      <c r="AD366" s="47"/>
      <c r="AE366" s="36" t="n">
        <f aca="false">P366*Q366</f>
        <v>0</v>
      </c>
      <c r="AF366" s="38" t="n">
        <f aca="false">AA366-L366-M366-W366-X366</f>
        <v>35</v>
      </c>
      <c r="AG366" s="39" t="str">
        <f aca="false">AB366</f>
        <v>вак. РоВ</v>
      </c>
      <c r="AH366" s="39" t="str">
        <f aca="false">C366</f>
        <v>4ОСАТ9-4</v>
      </c>
      <c r="AI366" s="40" t="str">
        <f aca="false">B366</f>
        <v>24</v>
      </c>
      <c r="AJ366" s="39" t="str">
        <f aca="false">CONCATENATE(A366," ",D366)</f>
        <v>ВнеУр Разговоры о важном</v>
      </c>
      <c r="AK366" s="39" t="n">
        <f aca="false">E366*F366+P366*Q366+H366+J366+S366+U366</f>
        <v>35</v>
      </c>
      <c r="AL366" s="39" t="n">
        <f aca="false">L366+W366</f>
        <v>0</v>
      </c>
      <c r="AM366" s="39" t="n">
        <f aca="false">M366+X366</f>
        <v>0</v>
      </c>
      <c r="AN366" s="39" t="n">
        <f aca="false">Y366</f>
        <v>0</v>
      </c>
      <c r="AO366" s="39" t="n">
        <f aca="false">SUM(AK366:AN366)</f>
        <v>35</v>
      </c>
      <c r="AP366" s="41" t="n">
        <f aca="false">K366+V366</f>
        <v>0</v>
      </c>
    </row>
    <row r="367" s="42" customFormat="true" ht="16.5" hidden="true" customHeight="true" outlineLevel="0" collapsed="false">
      <c r="A367" s="63" t="s">
        <v>52</v>
      </c>
      <c r="B367" s="30" t="s">
        <v>175</v>
      </c>
      <c r="C367" s="31" t="s">
        <v>566</v>
      </c>
      <c r="D367" s="101" t="s">
        <v>55</v>
      </c>
      <c r="E367" s="31" t="n">
        <v>10</v>
      </c>
      <c r="F367" s="31" t="n">
        <v>2</v>
      </c>
      <c r="G367" s="31"/>
      <c r="H367" s="31"/>
      <c r="I367" s="31"/>
      <c r="J367" s="31"/>
      <c r="K367" s="31"/>
      <c r="L367" s="31"/>
      <c r="M367" s="31"/>
      <c r="N367" s="33" t="n">
        <f aca="false">E367*F367+H367+J367+K367+L367+M367</f>
        <v>20</v>
      </c>
      <c r="O367" s="36"/>
      <c r="P367" s="36" t="n">
        <v>10</v>
      </c>
      <c r="Q367" s="31" t="n">
        <v>2</v>
      </c>
      <c r="R367" s="31"/>
      <c r="S367" s="31"/>
      <c r="T367" s="31"/>
      <c r="U367" s="31"/>
      <c r="V367" s="31"/>
      <c r="W367" s="31"/>
      <c r="X367" s="31"/>
      <c r="Y367" s="31"/>
      <c r="Z367" s="36" t="n">
        <f aca="false">P367*Q367+S367+U367+V367+W367+X367+Y367</f>
        <v>20</v>
      </c>
      <c r="AA367" s="36" t="n">
        <f aca="false">N367+Z367</f>
        <v>40</v>
      </c>
      <c r="AB367" s="47" t="s">
        <v>56</v>
      </c>
      <c r="AC367" s="31"/>
      <c r="AD367" s="31"/>
      <c r="AE367" s="36" t="n">
        <f aca="false">P367*Q367</f>
        <v>20</v>
      </c>
      <c r="AF367" s="38" t="n">
        <f aca="false">AA367-L367-M367-W367-X367</f>
        <v>40</v>
      </c>
      <c r="AG367" s="39" t="str">
        <f aca="false">AB367</f>
        <v>Копылова И.М.</v>
      </c>
      <c r="AH367" s="39" t="str">
        <f aca="false">C367</f>
        <v>4ОСАТ9-5а</v>
      </c>
      <c r="AI367" s="40" t="str">
        <f aca="false">B367</f>
        <v>13</v>
      </c>
      <c r="AJ367" s="39" t="str">
        <f aca="false">CONCATENATE(A367," ",D367)</f>
        <v>ОГСЭ.03 Иностранный язык в профессиональной деятельности</v>
      </c>
      <c r="AK367" s="39" t="n">
        <f aca="false">E367*F367+P367*Q367+H367+J367+S367+U367</f>
        <v>40</v>
      </c>
      <c r="AL367" s="39" t="n">
        <f aca="false">L367+W367</f>
        <v>0</v>
      </c>
      <c r="AM367" s="39" t="n">
        <f aca="false">M367+X367</f>
        <v>0</v>
      </c>
      <c r="AN367" s="39" t="n">
        <f aca="false">Y367</f>
        <v>0</v>
      </c>
      <c r="AO367" s="39" t="n">
        <f aca="false">SUM(AK367:AN367)</f>
        <v>40</v>
      </c>
      <c r="AP367" s="41" t="n">
        <f aca="false">K367+V367</f>
        <v>0</v>
      </c>
    </row>
    <row r="368" s="42" customFormat="true" ht="16.5" hidden="true" customHeight="true" outlineLevel="0" collapsed="false">
      <c r="A368" s="63" t="s">
        <v>52</v>
      </c>
      <c r="B368" s="30" t="s">
        <v>57</v>
      </c>
      <c r="C368" s="31" t="s">
        <v>567</v>
      </c>
      <c r="D368" s="101" t="s">
        <v>55</v>
      </c>
      <c r="E368" s="31" t="n">
        <v>10</v>
      </c>
      <c r="F368" s="31" t="n">
        <v>2</v>
      </c>
      <c r="G368" s="31"/>
      <c r="H368" s="31"/>
      <c r="I368" s="31"/>
      <c r="J368" s="31"/>
      <c r="K368" s="31"/>
      <c r="L368" s="31"/>
      <c r="M368" s="31"/>
      <c r="N368" s="33" t="n">
        <f aca="false">E368*F368+H368+J368+K368+L368+M368</f>
        <v>20</v>
      </c>
      <c r="O368" s="36"/>
      <c r="P368" s="36" t="n">
        <v>10</v>
      </c>
      <c r="Q368" s="31" t="n">
        <v>2</v>
      </c>
      <c r="R368" s="31"/>
      <c r="S368" s="31"/>
      <c r="T368" s="31"/>
      <c r="U368" s="31"/>
      <c r="V368" s="31"/>
      <c r="W368" s="31"/>
      <c r="X368" s="31"/>
      <c r="Y368" s="31"/>
      <c r="Z368" s="36" t="n">
        <f aca="false">P368*Q368+S368+U368+V368+W368+X368+Y368</f>
        <v>20</v>
      </c>
      <c r="AA368" s="36" t="n">
        <f aca="false">N368+Z368</f>
        <v>40</v>
      </c>
      <c r="AB368" s="47" t="s">
        <v>59</v>
      </c>
      <c r="AC368" s="31"/>
      <c r="AD368" s="31"/>
      <c r="AE368" s="36" t="n">
        <f aca="false">P368*Q368</f>
        <v>20</v>
      </c>
      <c r="AF368" s="38" t="n">
        <f aca="false">AA368-L368-M368-W368-X368</f>
        <v>40</v>
      </c>
      <c r="AG368" s="39" t="str">
        <f aca="false">AB368</f>
        <v>Пестова К.В.</v>
      </c>
      <c r="AH368" s="39" t="str">
        <f aca="false">C368</f>
        <v>4ОСАТ9-5б</v>
      </c>
      <c r="AI368" s="40" t="str">
        <f aca="false">B368</f>
        <v>10</v>
      </c>
      <c r="AJ368" s="39" t="str">
        <f aca="false">CONCATENATE(A368," ",D368)</f>
        <v>ОГСЭ.03 Иностранный язык в профессиональной деятельности</v>
      </c>
      <c r="AK368" s="39" t="n">
        <f aca="false">E368*F368+P368*Q368+H368+J368+S368+U368</f>
        <v>40</v>
      </c>
      <c r="AL368" s="39" t="n">
        <f aca="false">L368+W368</f>
        <v>0</v>
      </c>
      <c r="AM368" s="39" t="n">
        <f aca="false">M368+X368</f>
        <v>0</v>
      </c>
      <c r="AN368" s="39" t="n">
        <f aca="false">Y368</f>
        <v>0</v>
      </c>
      <c r="AO368" s="39" t="n">
        <f aca="false">SUM(AK368:AN368)</f>
        <v>40</v>
      </c>
      <c r="AP368" s="41" t="n">
        <f aca="false">K368+V368</f>
        <v>0</v>
      </c>
    </row>
    <row r="369" s="42" customFormat="true" ht="16.5" hidden="true" customHeight="true" outlineLevel="0" collapsed="false">
      <c r="A369" s="221" t="s">
        <v>60</v>
      </c>
      <c r="B369" s="30" t="s">
        <v>286</v>
      </c>
      <c r="C369" s="31" t="s">
        <v>568</v>
      </c>
      <c r="D369" s="101" t="s">
        <v>61</v>
      </c>
      <c r="E369" s="31" t="n">
        <v>10</v>
      </c>
      <c r="F369" s="31" t="n">
        <v>2</v>
      </c>
      <c r="G369" s="31"/>
      <c r="H369" s="31"/>
      <c r="I369" s="31"/>
      <c r="J369" s="31"/>
      <c r="K369" s="31"/>
      <c r="L369" s="31"/>
      <c r="M369" s="31"/>
      <c r="N369" s="33" t="n">
        <f aca="false">E369*F369+H369+J369+K369+L369+M369</f>
        <v>20</v>
      </c>
      <c r="O369" s="36"/>
      <c r="P369" s="36" t="n">
        <v>10</v>
      </c>
      <c r="Q369" s="31" t="n">
        <v>2</v>
      </c>
      <c r="R369" s="31"/>
      <c r="S369" s="31"/>
      <c r="T369" s="31"/>
      <c r="U369" s="31"/>
      <c r="V369" s="31"/>
      <c r="W369" s="31"/>
      <c r="X369" s="31"/>
      <c r="Y369" s="31"/>
      <c r="Z369" s="36" t="n">
        <f aca="false">P369*Q369+S369+U369+V369+W369+X369+Y369</f>
        <v>20</v>
      </c>
      <c r="AA369" s="36" t="n">
        <f aca="false">N369+Z369</f>
        <v>40</v>
      </c>
      <c r="AB369" s="36" t="s">
        <v>62</v>
      </c>
      <c r="AC369" s="31"/>
      <c r="AD369" s="31"/>
      <c r="AE369" s="36" t="n">
        <f aca="false">P369*Q369</f>
        <v>20</v>
      </c>
      <c r="AF369" s="38"/>
      <c r="AG369" s="39" t="str">
        <f aca="false">AB369</f>
        <v>Рябцев Ю.В.</v>
      </c>
      <c r="AH369" s="39" t="str">
        <f aca="false">C369</f>
        <v>4ОСАТ9-5</v>
      </c>
      <c r="AI369" s="40" t="str">
        <f aca="false">B369</f>
        <v>23</v>
      </c>
      <c r="AJ369" s="39" t="str">
        <f aca="false">CONCATENATE(A369," ",D369)</f>
        <v>ОГСЭ.04 Физическая культура</v>
      </c>
      <c r="AK369" s="39" t="n">
        <f aca="false">E369*F369+P369*Q369+H369+J369+S369+U369</f>
        <v>40</v>
      </c>
      <c r="AL369" s="39" t="n">
        <f aca="false">L369+W369</f>
        <v>0</v>
      </c>
      <c r="AM369" s="39" t="n">
        <f aca="false">M369+X369</f>
        <v>0</v>
      </c>
      <c r="AN369" s="39" t="n">
        <f aca="false">Y369</f>
        <v>0</v>
      </c>
      <c r="AO369" s="39" t="n">
        <f aca="false">SUM(AK369:AN369)</f>
        <v>40</v>
      </c>
      <c r="AP369" s="41" t="n">
        <f aca="false">K369+V369</f>
        <v>0</v>
      </c>
    </row>
    <row r="370" s="42" customFormat="true" ht="16.5" hidden="true" customHeight="true" outlineLevel="0" collapsed="false">
      <c r="A370" s="221" t="s">
        <v>326</v>
      </c>
      <c r="B370" s="30" t="s">
        <v>286</v>
      </c>
      <c r="C370" s="31" t="s">
        <v>568</v>
      </c>
      <c r="D370" s="101" t="s">
        <v>549</v>
      </c>
      <c r="E370" s="31" t="n">
        <v>10</v>
      </c>
      <c r="F370" s="44" t="n">
        <v>2</v>
      </c>
      <c r="G370" s="31"/>
      <c r="H370" s="31"/>
      <c r="I370" s="31"/>
      <c r="J370" s="31"/>
      <c r="K370" s="31"/>
      <c r="L370" s="31"/>
      <c r="M370" s="31"/>
      <c r="N370" s="33" t="n">
        <f aca="false">E370*F370+H370+J370+K370+L370+M370</f>
        <v>20</v>
      </c>
      <c r="O370" s="36"/>
      <c r="P370" s="36" t="n">
        <v>10</v>
      </c>
      <c r="Q370" s="44" t="n">
        <v>3</v>
      </c>
      <c r="R370" s="31" t="n">
        <v>16</v>
      </c>
      <c r="S370" s="31"/>
      <c r="T370" s="31"/>
      <c r="U370" s="31"/>
      <c r="V370" s="31"/>
      <c r="W370" s="31" t="n">
        <v>4</v>
      </c>
      <c r="X370" s="31"/>
      <c r="Y370" s="31"/>
      <c r="Z370" s="36" t="n">
        <f aca="false">P370*Q370+S370+U370+V370+W370+X370+Y370</f>
        <v>34</v>
      </c>
      <c r="AA370" s="36" t="n">
        <f aca="false">N370+Z370</f>
        <v>54</v>
      </c>
      <c r="AB370" s="74" t="s">
        <v>313</v>
      </c>
      <c r="AC370" s="31"/>
      <c r="AD370" s="31"/>
      <c r="AE370" s="36" t="n">
        <f aca="false">P370*Q370</f>
        <v>30</v>
      </c>
      <c r="AF370" s="38"/>
      <c r="AG370" s="39" t="str">
        <f aca="false">AB370</f>
        <v>Гаврилова Л.А.</v>
      </c>
      <c r="AH370" s="39" t="str">
        <f aca="false">C370</f>
        <v>4ОСАТ9-5</v>
      </c>
      <c r="AI370" s="40" t="str">
        <f aca="false">B370</f>
        <v>23</v>
      </c>
      <c r="AJ370" s="39" t="str">
        <f aca="false">CONCATENATE(A370," ",D370)</f>
        <v>ОП.07 Экономика организации</v>
      </c>
      <c r="AK370" s="39" t="n">
        <f aca="false">E370*F370+P370*Q370+H370+J370+S370+U370</f>
        <v>50</v>
      </c>
      <c r="AL370" s="39" t="n">
        <f aca="false">L370+W370</f>
        <v>4</v>
      </c>
      <c r="AM370" s="39" t="n">
        <f aca="false">M370+X370</f>
        <v>0</v>
      </c>
      <c r="AN370" s="39" t="n">
        <f aca="false">Y370</f>
        <v>0</v>
      </c>
      <c r="AO370" s="39" t="n">
        <f aca="false">SUM(AK370:AN370)</f>
        <v>54</v>
      </c>
      <c r="AP370" s="41" t="n">
        <f aca="false">K370+V370</f>
        <v>0</v>
      </c>
    </row>
    <row r="371" s="42" customFormat="true" ht="16.5" hidden="true" customHeight="true" outlineLevel="0" collapsed="false">
      <c r="A371" s="63" t="s">
        <v>488</v>
      </c>
      <c r="B371" s="30" t="s">
        <v>286</v>
      </c>
      <c r="C371" s="31" t="s">
        <v>568</v>
      </c>
      <c r="D371" s="215" t="s">
        <v>550</v>
      </c>
      <c r="E371" s="31" t="n">
        <v>10</v>
      </c>
      <c r="F371" s="60" t="n">
        <v>2</v>
      </c>
      <c r="G371" s="31" t="n">
        <v>20</v>
      </c>
      <c r="H371" s="31" t="n">
        <v>-4</v>
      </c>
      <c r="I371" s="31" t="n">
        <v>14</v>
      </c>
      <c r="J371" s="31"/>
      <c r="K371" s="31"/>
      <c r="L371" s="31"/>
      <c r="M371" s="31"/>
      <c r="N371" s="33" t="n">
        <f aca="false">E371*F371+H371+J371+K371+L371+M371</f>
        <v>16</v>
      </c>
      <c r="O371" s="36"/>
      <c r="P371" s="36" t="n">
        <v>10</v>
      </c>
      <c r="Q371" s="60" t="n">
        <v>2</v>
      </c>
      <c r="R371" s="31"/>
      <c r="S371" s="31" t="n">
        <v>-4</v>
      </c>
      <c r="T371" s="31"/>
      <c r="U371" s="31"/>
      <c r="V371" s="31"/>
      <c r="W371" s="31"/>
      <c r="X371" s="31"/>
      <c r="Y371" s="31"/>
      <c r="Z371" s="36" t="n">
        <f aca="false">P371*Q371+S371+U371+V371+W371+X371+Y371</f>
        <v>16</v>
      </c>
      <c r="AA371" s="36" t="n">
        <f aca="false">N371+Z371</f>
        <v>32</v>
      </c>
      <c r="AB371" s="47" t="s">
        <v>68</v>
      </c>
      <c r="AC371" s="31"/>
      <c r="AD371" s="31"/>
      <c r="AE371" s="36" t="n">
        <f aca="false">P371*Q371</f>
        <v>20</v>
      </c>
      <c r="AF371" s="38"/>
      <c r="AG371" s="39" t="str">
        <f aca="false">AB371</f>
        <v>Макеев П.Д.</v>
      </c>
      <c r="AH371" s="39" t="str">
        <f aca="false">C371</f>
        <v>4ОСАТ9-5</v>
      </c>
      <c r="AI371" s="40" t="str">
        <f aca="false">B371</f>
        <v>23</v>
      </c>
      <c r="AJ371" s="39" t="str">
        <f aca="false">CONCATENATE(A371," ",D371)</f>
        <v>ОП.16 Гидро -,  пневмоавтоматика   автоматизированного  технологического оборудования</v>
      </c>
      <c r="AK371" s="39" t="n">
        <f aca="false">E371*F371+P371*Q371+H371+J371+S371+U371</f>
        <v>32</v>
      </c>
      <c r="AL371" s="39" t="n">
        <f aca="false">L371+W371</f>
        <v>0</v>
      </c>
      <c r="AM371" s="39" t="n">
        <f aca="false">M371+X371</f>
        <v>0</v>
      </c>
      <c r="AN371" s="39" t="n">
        <f aca="false">Y371</f>
        <v>0</v>
      </c>
      <c r="AO371" s="39" t="n">
        <f aca="false">SUM(AK371:AN371)</f>
        <v>32</v>
      </c>
      <c r="AP371" s="41" t="n">
        <f aca="false">K371+V371</f>
        <v>0</v>
      </c>
    </row>
    <row r="372" s="42" customFormat="true" ht="16.5" hidden="true" customHeight="true" outlineLevel="0" collapsed="false">
      <c r="A372" s="63" t="s">
        <v>488</v>
      </c>
      <c r="B372" s="30" t="s">
        <v>175</v>
      </c>
      <c r="C372" s="31" t="s">
        <v>566</v>
      </c>
      <c r="D372" s="215" t="s">
        <v>550</v>
      </c>
      <c r="E372" s="31" t="n">
        <v>10</v>
      </c>
      <c r="F372" s="60"/>
      <c r="G372" s="31"/>
      <c r="H372" s="31" t="n">
        <v>4</v>
      </c>
      <c r="I372" s="31"/>
      <c r="J372" s="31"/>
      <c r="K372" s="31"/>
      <c r="L372" s="31"/>
      <c r="M372" s="31"/>
      <c r="N372" s="33" t="n">
        <f aca="false">E372*F372+H372+J372+K372+L372+M372</f>
        <v>4</v>
      </c>
      <c r="O372" s="36"/>
      <c r="P372" s="36" t="n">
        <v>10</v>
      </c>
      <c r="Q372" s="60"/>
      <c r="R372" s="31"/>
      <c r="S372" s="31" t="n">
        <v>4</v>
      </c>
      <c r="T372" s="31"/>
      <c r="U372" s="31"/>
      <c r="V372" s="31"/>
      <c r="W372" s="31"/>
      <c r="X372" s="31"/>
      <c r="Y372" s="31"/>
      <c r="Z372" s="36" t="n">
        <f aca="false">P372*Q372+S372+U372+V372+W372+X372+Y372</f>
        <v>4</v>
      </c>
      <c r="AA372" s="36" t="n">
        <f aca="false">N372+Z372</f>
        <v>8</v>
      </c>
      <c r="AB372" s="47" t="s">
        <v>68</v>
      </c>
      <c r="AC372" s="31"/>
      <c r="AD372" s="31"/>
      <c r="AE372" s="36" t="n">
        <f aca="false">P372*Q372</f>
        <v>0</v>
      </c>
      <c r="AF372" s="38"/>
      <c r="AG372" s="39" t="str">
        <f aca="false">AB372</f>
        <v>Макеев П.Д.</v>
      </c>
      <c r="AH372" s="39" t="str">
        <f aca="false">C372</f>
        <v>4ОСАТ9-5а</v>
      </c>
      <c r="AI372" s="40" t="str">
        <f aca="false">B372</f>
        <v>13</v>
      </c>
      <c r="AJ372" s="39" t="str">
        <f aca="false">CONCATENATE(A372," ",D372)</f>
        <v>ОП.16 Гидро -,  пневмоавтоматика   автоматизированного  технологического оборудования</v>
      </c>
      <c r="AK372" s="39" t="n">
        <f aca="false">E372*F372+P372*Q372+H372+J372+S372+U372</f>
        <v>8</v>
      </c>
      <c r="AL372" s="39" t="n">
        <f aca="false">L372+W372</f>
        <v>0</v>
      </c>
      <c r="AM372" s="39" t="n">
        <f aca="false">M372+X372</f>
        <v>0</v>
      </c>
      <c r="AN372" s="39" t="n">
        <f aca="false">Y372</f>
        <v>0</v>
      </c>
      <c r="AO372" s="39" t="n">
        <f aca="false">SUM(AK372:AN372)</f>
        <v>8</v>
      </c>
      <c r="AP372" s="41" t="n">
        <f aca="false">K372+V372</f>
        <v>0</v>
      </c>
    </row>
    <row r="373" s="42" customFormat="true" ht="16.5" hidden="true" customHeight="true" outlineLevel="0" collapsed="false">
      <c r="A373" s="63" t="s">
        <v>488</v>
      </c>
      <c r="B373" s="30" t="s">
        <v>57</v>
      </c>
      <c r="C373" s="31" t="s">
        <v>567</v>
      </c>
      <c r="D373" s="215" t="s">
        <v>550</v>
      </c>
      <c r="E373" s="31" t="n">
        <v>10</v>
      </c>
      <c r="F373" s="60"/>
      <c r="G373" s="31"/>
      <c r="H373" s="31" t="n">
        <v>4</v>
      </c>
      <c r="I373" s="31"/>
      <c r="J373" s="31"/>
      <c r="K373" s="31"/>
      <c r="L373" s="31"/>
      <c r="M373" s="31"/>
      <c r="N373" s="33" t="n">
        <f aca="false">E373*F373+H373+J373+K373+L373+M373</f>
        <v>4</v>
      </c>
      <c r="O373" s="36"/>
      <c r="P373" s="36" t="n">
        <v>10</v>
      </c>
      <c r="Q373" s="60"/>
      <c r="R373" s="31"/>
      <c r="S373" s="31" t="n">
        <v>4</v>
      </c>
      <c r="T373" s="31"/>
      <c r="U373" s="31"/>
      <c r="V373" s="31"/>
      <c r="W373" s="31"/>
      <c r="X373" s="31"/>
      <c r="Y373" s="31"/>
      <c r="Z373" s="36" t="n">
        <f aca="false">P373*Q373+S373+U373+V373+W373+X373+Y373</f>
        <v>4</v>
      </c>
      <c r="AA373" s="36" t="n">
        <f aca="false">N373+Z373</f>
        <v>8</v>
      </c>
      <c r="AB373" s="47" t="s">
        <v>69</v>
      </c>
      <c r="AC373" s="31"/>
      <c r="AD373" s="31"/>
      <c r="AE373" s="36" t="n">
        <f aca="false">P373*Q373</f>
        <v>0</v>
      </c>
      <c r="AF373" s="38"/>
      <c r="AG373" s="39" t="str">
        <f aca="false">AB373</f>
        <v>вак. 2 п/гр</v>
      </c>
      <c r="AH373" s="39" t="str">
        <f aca="false">C373</f>
        <v>4ОСАТ9-5б</v>
      </c>
      <c r="AI373" s="40" t="str">
        <f aca="false">B373</f>
        <v>10</v>
      </c>
      <c r="AJ373" s="39" t="str">
        <f aca="false">CONCATENATE(A373," ",D373)</f>
        <v>ОП.16 Гидро -,  пневмоавтоматика   автоматизированного  технологического оборудования</v>
      </c>
      <c r="AK373" s="39" t="n">
        <f aca="false">E373*F373+P373*Q373+H373+J373+S373+U373</f>
        <v>8</v>
      </c>
      <c r="AL373" s="39" t="n">
        <f aca="false">L373+W373</f>
        <v>0</v>
      </c>
      <c r="AM373" s="39" t="n">
        <f aca="false">M373+X373</f>
        <v>0</v>
      </c>
      <c r="AN373" s="39" t="n">
        <f aca="false">Y373</f>
        <v>0</v>
      </c>
      <c r="AO373" s="39" t="n">
        <f aca="false">SUM(AK373:AN373)</f>
        <v>8</v>
      </c>
      <c r="AP373" s="41" t="n">
        <f aca="false">K373+V373</f>
        <v>0</v>
      </c>
    </row>
    <row r="374" s="42" customFormat="true" ht="16.5" hidden="true" customHeight="true" outlineLevel="0" collapsed="false">
      <c r="A374" s="63" t="s">
        <v>551</v>
      </c>
      <c r="B374" s="30" t="s">
        <v>286</v>
      </c>
      <c r="C374" s="31" t="s">
        <v>568</v>
      </c>
      <c r="D374" s="215" t="s">
        <v>384</v>
      </c>
      <c r="E374" s="31" t="n">
        <v>10</v>
      </c>
      <c r="F374" s="31"/>
      <c r="G374" s="31"/>
      <c r="H374" s="31"/>
      <c r="I374" s="31"/>
      <c r="J374" s="31"/>
      <c r="K374" s="31"/>
      <c r="L374" s="31"/>
      <c r="M374" s="31"/>
      <c r="N374" s="33" t="n">
        <f aca="false">E374*F374+H374+J374+K374+L374+M374</f>
        <v>0</v>
      </c>
      <c r="O374" s="36"/>
      <c r="P374" s="36" t="n">
        <v>10</v>
      </c>
      <c r="Q374" s="31" t="n">
        <v>4</v>
      </c>
      <c r="R374" s="31" t="n">
        <v>6</v>
      </c>
      <c r="S374" s="31"/>
      <c r="T374" s="31"/>
      <c r="U374" s="31"/>
      <c r="V374" s="31"/>
      <c r="W374" s="31"/>
      <c r="X374" s="31"/>
      <c r="Y374" s="31"/>
      <c r="Z374" s="36" t="n">
        <f aca="false">P374*Q374+S374+U374+V374+W374+X374+Y374</f>
        <v>40</v>
      </c>
      <c r="AA374" s="36" t="n">
        <f aca="false">N374+Z374</f>
        <v>40</v>
      </c>
      <c r="AB374" s="288" t="s">
        <v>220</v>
      </c>
      <c r="AC374" s="44" t="s">
        <v>726</v>
      </c>
      <c r="AD374" s="31"/>
      <c r="AE374" s="36" t="n">
        <f aca="false">P374*Q374</f>
        <v>40</v>
      </c>
      <c r="AF374" s="38"/>
      <c r="AG374" s="39" t="str">
        <f aca="false">AB374</f>
        <v>Ветрова О.В.</v>
      </c>
      <c r="AH374" s="39" t="str">
        <f aca="false">C374</f>
        <v>4ОСАТ9-5</v>
      </c>
      <c r="AI374" s="40" t="str">
        <f aca="false">B374</f>
        <v>23</v>
      </c>
      <c r="AJ374" s="39" t="str">
        <f aca="false">CONCATENATE(A374," ",D374)</f>
        <v>ОП.17 Управление малым предприятием</v>
      </c>
      <c r="AK374" s="39" t="n">
        <f aca="false">E374*F374+P374*Q374+H374+J374+S374+U374</f>
        <v>40</v>
      </c>
      <c r="AL374" s="39" t="n">
        <f aca="false">L374+W374</f>
        <v>0</v>
      </c>
      <c r="AM374" s="39" t="n">
        <f aca="false">M374+X374</f>
        <v>0</v>
      </c>
      <c r="AN374" s="39" t="n">
        <f aca="false">Y374</f>
        <v>0</v>
      </c>
      <c r="AO374" s="39" t="n">
        <f aca="false">SUM(AK374:AN374)</f>
        <v>40</v>
      </c>
      <c r="AP374" s="41" t="n">
        <f aca="false">K374+V374</f>
        <v>0</v>
      </c>
    </row>
    <row r="375" s="42" customFormat="true" ht="16.5" hidden="true" customHeight="true" outlineLevel="0" collapsed="false">
      <c r="A375" s="63" t="s">
        <v>157</v>
      </c>
      <c r="B375" s="30" t="s">
        <v>286</v>
      </c>
      <c r="C375" s="31" t="s">
        <v>568</v>
      </c>
      <c r="D375" s="215" t="s">
        <v>158</v>
      </c>
      <c r="E375" s="31" t="n">
        <v>10</v>
      </c>
      <c r="F375" s="31" t="n">
        <v>5</v>
      </c>
      <c r="G375" s="31" t="n">
        <v>60</v>
      </c>
      <c r="H375" s="31"/>
      <c r="I375" s="31" t="n">
        <v>32</v>
      </c>
      <c r="J375" s="31"/>
      <c r="K375" s="31"/>
      <c r="L375" s="31" t="n">
        <v>6</v>
      </c>
      <c r="M375" s="31" t="n">
        <v>8</v>
      </c>
      <c r="N375" s="33" t="n">
        <f aca="false">E375*F375+H375+J375+K375+L375+M375</f>
        <v>64</v>
      </c>
      <c r="O375" s="36"/>
      <c r="P375" s="36" t="n">
        <v>10</v>
      </c>
      <c r="Q375" s="31"/>
      <c r="R375" s="31"/>
      <c r="S375" s="31"/>
      <c r="T375" s="31"/>
      <c r="U375" s="31"/>
      <c r="V375" s="31"/>
      <c r="W375" s="31"/>
      <c r="X375" s="31"/>
      <c r="Y375" s="31"/>
      <c r="Z375" s="36" t="n">
        <f aca="false">P375*Q375+S375+U375+V375+W375+X375+Y375</f>
        <v>0</v>
      </c>
      <c r="AA375" s="36" t="n">
        <f aca="false">N375+Z375</f>
        <v>64</v>
      </c>
      <c r="AB375" s="47" t="s">
        <v>102</v>
      </c>
      <c r="AC375" s="31" t="s">
        <v>565</v>
      </c>
      <c r="AD375" s="31"/>
      <c r="AE375" s="36" t="n">
        <f aca="false">P375*Q375</f>
        <v>0</v>
      </c>
      <c r="AF375" s="38"/>
      <c r="AG375" s="39" t="str">
        <f aca="false">AB375</f>
        <v>Желтиков В.К.</v>
      </c>
      <c r="AH375" s="39" t="str">
        <f aca="false">C375</f>
        <v>4ОСАТ9-5</v>
      </c>
      <c r="AI375" s="40" t="str">
        <f aca="false">B375</f>
        <v>23</v>
      </c>
      <c r="AJ375" s="39" t="str">
        <f aca="false">CONCATENATE(A375," ",D375)</f>
        <v>МДК.03.01 Планирование материально-технического обеспечения работ по монтажу, наладке и техническому обслуживанию систем и средств автоматизации</v>
      </c>
      <c r="AK375" s="39" t="n">
        <f aca="false">E375*F375+P375*Q375+H375+J375+S375+U375</f>
        <v>50</v>
      </c>
      <c r="AL375" s="39" t="n">
        <f aca="false">L375+W375</f>
        <v>6</v>
      </c>
      <c r="AM375" s="39" t="n">
        <f aca="false">M375+X375</f>
        <v>8</v>
      </c>
      <c r="AN375" s="39" t="n">
        <f aca="false">Y375</f>
        <v>0</v>
      </c>
      <c r="AO375" s="39" t="n">
        <f aca="false">SUM(AK375:AN375)</f>
        <v>64</v>
      </c>
      <c r="AP375" s="41" t="n">
        <f aca="false">K375+V375</f>
        <v>0</v>
      </c>
    </row>
    <row r="376" s="42" customFormat="true" ht="16.5" hidden="true" customHeight="true" outlineLevel="0" collapsed="false">
      <c r="A376" s="63" t="s">
        <v>160</v>
      </c>
      <c r="B376" s="30" t="s">
        <v>286</v>
      </c>
      <c r="C376" s="31" t="s">
        <v>568</v>
      </c>
      <c r="D376" s="215" t="s">
        <v>161</v>
      </c>
      <c r="E376" s="31" t="n">
        <v>10</v>
      </c>
      <c r="F376" s="31" t="n">
        <v>8</v>
      </c>
      <c r="G376" s="31" t="n">
        <v>80</v>
      </c>
      <c r="H376" s="31"/>
      <c r="I376" s="31" t="n">
        <v>50</v>
      </c>
      <c r="J376" s="31" t="n">
        <v>-30</v>
      </c>
      <c r="K376" s="31" t="n">
        <v>23</v>
      </c>
      <c r="L376" s="31" t="n">
        <v>6</v>
      </c>
      <c r="M376" s="31" t="n">
        <v>8</v>
      </c>
      <c r="N376" s="33" t="n">
        <f aca="false">E376*F376+H376+J376+K376+L376+M376</f>
        <v>87</v>
      </c>
      <c r="O376" s="36"/>
      <c r="P376" s="36" t="n">
        <v>10</v>
      </c>
      <c r="Q376" s="31"/>
      <c r="R376" s="31"/>
      <c r="S376" s="31"/>
      <c r="T376" s="31"/>
      <c r="U376" s="31"/>
      <c r="V376" s="31"/>
      <c r="W376" s="31"/>
      <c r="X376" s="31"/>
      <c r="Y376" s="31"/>
      <c r="Z376" s="36" t="n">
        <f aca="false">P376*Q376+S376+U376+V376+W376+X376+Y376</f>
        <v>0</v>
      </c>
      <c r="AA376" s="36" t="n">
        <f aca="false">N376+Z376</f>
        <v>87</v>
      </c>
      <c r="AB376" s="284" t="s">
        <v>75</v>
      </c>
      <c r="AC376" s="31" t="s">
        <v>565</v>
      </c>
      <c r="AD376" s="31"/>
      <c r="AE376" s="36" t="n">
        <f aca="false">P376*Q376</f>
        <v>0</v>
      </c>
      <c r="AF376" s="38"/>
      <c r="AG376" s="39" t="str">
        <f aca="false">AB376</f>
        <v>Маркушев М.Ю.</v>
      </c>
      <c r="AH376" s="39" t="str">
        <f aca="false">C376</f>
        <v>4ОСАТ9-5</v>
      </c>
      <c r="AI376" s="40" t="str">
        <f aca="false">B376</f>
        <v>23</v>
      </c>
      <c r="AJ376" s="39" t="str">
        <f aca="false">CONCATENATE(A376," ",D376)</f>
        <v>МДК.03.02 Разработка, организация и контроль качества работ по монтажу, наладке и техническому обслуживанию систем и средств автоматизации.</v>
      </c>
      <c r="AK376" s="39" t="n">
        <f aca="false">E376*F376+P376*Q376+H376+J376+S376+U376</f>
        <v>50</v>
      </c>
      <c r="AL376" s="39" t="n">
        <f aca="false">L376+W376</f>
        <v>6</v>
      </c>
      <c r="AM376" s="39" t="n">
        <f aca="false">M376+X376</f>
        <v>8</v>
      </c>
      <c r="AN376" s="39" t="n">
        <f aca="false">Y376</f>
        <v>0</v>
      </c>
      <c r="AO376" s="39" t="n">
        <f aca="false">SUM(AK376:AN376)</f>
        <v>64</v>
      </c>
      <c r="AP376" s="41" t="n">
        <f aca="false">K376+V376</f>
        <v>23</v>
      </c>
    </row>
    <row r="377" s="42" customFormat="true" ht="16.5" hidden="true" customHeight="true" outlineLevel="0" collapsed="false">
      <c r="A377" s="63" t="s">
        <v>160</v>
      </c>
      <c r="B377" s="30" t="s">
        <v>175</v>
      </c>
      <c r="C377" s="31" t="s">
        <v>566</v>
      </c>
      <c r="D377" s="215" t="s">
        <v>552</v>
      </c>
      <c r="E377" s="31" t="n">
        <v>10</v>
      </c>
      <c r="F377" s="31"/>
      <c r="G377" s="31"/>
      <c r="H377" s="31"/>
      <c r="I377" s="31"/>
      <c r="J377" s="31" t="n">
        <v>30</v>
      </c>
      <c r="K377" s="31"/>
      <c r="L377" s="31"/>
      <c r="M377" s="31"/>
      <c r="N377" s="33" t="n">
        <f aca="false">E377*F377+H377+J377+K377+L377+M377</f>
        <v>30</v>
      </c>
      <c r="O377" s="36"/>
      <c r="P377" s="36" t="n">
        <v>10</v>
      </c>
      <c r="Q377" s="31"/>
      <c r="R377" s="31"/>
      <c r="S377" s="31"/>
      <c r="T377" s="31"/>
      <c r="U377" s="31"/>
      <c r="V377" s="31"/>
      <c r="W377" s="31"/>
      <c r="X377" s="31"/>
      <c r="Y377" s="31"/>
      <c r="Z377" s="36" t="n">
        <f aca="false">P377*Q377+S377+U377+V377+W377+X377+Y377</f>
        <v>0</v>
      </c>
      <c r="AA377" s="36" t="n">
        <f aca="false">N377+Z377</f>
        <v>30</v>
      </c>
      <c r="AB377" s="284" t="s">
        <v>75</v>
      </c>
      <c r="AC377" s="31" t="s">
        <v>565</v>
      </c>
      <c r="AD377" s="31"/>
      <c r="AE377" s="36" t="n">
        <f aca="false">P377*Q377</f>
        <v>0</v>
      </c>
      <c r="AF377" s="38"/>
      <c r="AG377" s="39" t="str">
        <f aca="false">AB377</f>
        <v>Маркушев М.Ю.</v>
      </c>
      <c r="AH377" s="39" t="str">
        <f aca="false">C377</f>
        <v>4ОСАТ9-5а</v>
      </c>
      <c r="AI377" s="40" t="str">
        <f aca="false">B377</f>
        <v>13</v>
      </c>
      <c r="AJ377" s="39" t="str">
        <f aca="false">CONCATENATE(A377," ",D377)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377" s="39" t="n">
        <f aca="false">E377*F377+P377*Q377+H377+J377+S377+U377</f>
        <v>30</v>
      </c>
      <c r="AL377" s="39" t="n">
        <f aca="false">L377+W377</f>
        <v>0</v>
      </c>
      <c r="AM377" s="39" t="n">
        <f aca="false">M377+X377</f>
        <v>0</v>
      </c>
      <c r="AN377" s="39" t="n">
        <f aca="false">Y377</f>
        <v>0</v>
      </c>
      <c r="AO377" s="39" t="n">
        <f aca="false">SUM(AK377:AN377)</f>
        <v>30</v>
      </c>
      <c r="AP377" s="41" t="n">
        <f aca="false">K377+V377</f>
        <v>0</v>
      </c>
    </row>
    <row r="378" s="42" customFormat="true" ht="16.5" hidden="true" customHeight="true" outlineLevel="0" collapsed="false">
      <c r="A378" s="63" t="s">
        <v>160</v>
      </c>
      <c r="B378" s="30" t="s">
        <v>57</v>
      </c>
      <c r="C378" s="31" t="s">
        <v>567</v>
      </c>
      <c r="D378" s="215" t="s">
        <v>552</v>
      </c>
      <c r="E378" s="31" t="n">
        <v>10</v>
      </c>
      <c r="F378" s="31"/>
      <c r="G378" s="31"/>
      <c r="H378" s="31"/>
      <c r="I378" s="31"/>
      <c r="J378" s="31" t="n">
        <v>30</v>
      </c>
      <c r="K378" s="31"/>
      <c r="L378" s="31"/>
      <c r="M378" s="31"/>
      <c r="N378" s="33" t="n">
        <f aca="false">E378*F378+H378+J378+K378+L378+M378</f>
        <v>30</v>
      </c>
      <c r="O378" s="36"/>
      <c r="P378" s="36" t="n">
        <v>10</v>
      </c>
      <c r="Q378" s="31"/>
      <c r="R378" s="31"/>
      <c r="S378" s="31"/>
      <c r="T378" s="31"/>
      <c r="U378" s="31"/>
      <c r="V378" s="31"/>
      <c r="W378" s="31"/>
      <c r="X378" s="31"/>
      <c r="Y378" s="31"/>
      <c r="Z378" s="36" t="n">
        <f aca="false">P378*Q378+S378+U378+V378+W378+X378+Y378</f>
        <v>0</v>
      </c>
      <c r="AA378" s="36" t="n">
        <f aca="false">N378+Z378</f>
        <v>30</v>
      </c>
      <c r="AB378" s="287" t="s">
        <v>704</v>
      </c>
      <c r="AC378" s="289" t="s">
        <v>724</v>
      </c>
      <c r="AD378" s="31"/>
      <c r="AE378" s="36" t="n">
        <f aca="false">P378*Q378</f>
        <v>0</v>
      </c>
      <c r="AF378" s="38"/>
      <c r="AG378" s="39" t="str">
        <f aca="false">AB378</f>
        <v>вак. КП - Маркушев </v>
      </c>
      <c r="AH378" s="39" t="str">
        <f aca="false">C378</f>
        <v>4ОСАТ9-5б</v>
      </c>
      <c r="AI378" s="40" t="str">
        <f aca="false">B378</f>
        <v>10</v>
      </c>
      <c r="AJ378" s="39" t="str">
        <f aca="false">CONCATENATE(A378," ",D378)</f>
        <v>МДК.03.02 КП - Разработка, организация и контроль качества работ по монтажу, наладке и техническому обслуживанию систем и средств автоматизации.</v>
      </c>
      <c r="AK378" s="39" t="n">
        <f aca="false">E378*F378+P378*Q378+H378+J378+S378+U378</f>
        <v>30</v>
      </c>
      <c r="AL378" s="39" t="n">
        <f aca="false">L378+W378</f>
        <v>0</v>
      </c>
      <c r="AM378" s="39" t="n">
        <f aca="false">M378+X378</f>
        <v>0</v>
      </c>
      <c r="AN378" s="39" t="n">
        <f aca="false">Y378</f>
        <v>0</v>
      </c>
      <c r="AO378" s="39" t="n">
        <f aca="false">SUM(AK378:AN378)</f>
        <v>30</v>
      </c>
      <c r="AP378" s="41" t="n">
        <f aca="false">K378+V378</f>
        <v>0</v>
      </c>
    </row>
    <row r="379" s="42" customFormat="true" ht="16.5" hidden="true" customHeight="true" outlineLevel="0" collapsed="false">
      <c r="A379" s="63" t="s">
        <v>494</v>
      </c>
      <c r="B379" s="30" t="s">
        <v>286</v>
      </c>
      <c r="C379" s="31" t="s">
        <v>568</v>
      </c>
      <c r="D379" s="101" t="s">
        <v>554</v>
      </c>
      <c r="E379" s="31" t="n">
        <v>10</v>
      </c>
      <c r="F379" s="31" t="n">
        <v>4</v>
      </c>
      <c r="G379" s="31" t="n">
        <v>20</v>
      </c>
      <c r="H379" s="31" t="n">
        <v>-20</v>
      </c>
      <c r="I379" s="31"/>
      <c r="J379" s="31"/>
      <c r="K379" s="31"/>
      <c r="L379" s="31"/>
      <c r="M379" s="31"/>
      <c r="N379" s="33" t="n">
        <f aca="false">E379*F379+H379+J379+K379+L379+M379</f>
        <v>20</v>
      </c>
      <c r="O379" s="36"/>
      <c r="P379" s="36" t="n">
        <v>10</v>
      </c>
      <c r="Q379" s="31"/>
      <c r="R379" s="31"/>
      <c r="S379" s="31"/>
      <c r="T379" s="31"/>
      <c r="U379" s="31"/>
      <c r="V379" s="31"/>
      <c r="W379" s="31"/>
      <c r="X379" s="31"/>
      <c r="Y379" s="31"/>
      <c r="Z379" s="36" t="n">
        <f aca="false">P379*Q379+S379+U379+V379+W379+X379+Y379</f>
        <v>0</v>
      </c>
      <c r="AA379" s="36" t="n">
        <f aca="false">N379+Z379</f>
        <v>20</v>
      </c>
      <c r="AB379" s="47" t="s">
        <v>141</v>
      </c>
      <c r="AC379" s="31"/>
      <c r="AD379" s="31"/>
      <c r="AE379" s="36" t="n">
        <f aca="false">P379*Q379</f>
        <v>0</v>
      </c>
      <c r="AF379" s="38" t="n">
        <f aca="false">AA379-L379-M379-W379-X379</f>
        <v>20</v>
      </c>
      <c r="AG379" s="39" t="str">
        <f aca="false">AB379</f>
        <v>Османов Э.З.</v>
      </c>
      <c r="AH379" s="39" t="str">
        <f aca="false">C379</f>
        <v>4ОСАТ9-5</v>
      </c>
      <c r="AI379" s="40" t="str">
        <f aca="false">B379</f>
        <v>23</v>
      </c>
      <c r="AJ379" s="39" t="str">
        <f aca="false">CONCATENATE(A379," ",D379)</f>
        <v>МДК.03.03 Эксплуатация автоматизированного лазерного оборудования </v>
      </c>
      <c r="AK379" s="39" t="n">
        <f aca="false">E379*F379+P379*Q379+H379+J379+S379+U379</f>
        <v>20</v>
      </c>
      <c r="AL379" s="39" t="n">
        <f aca="false">L379+W379</f>
        <v>0</v>
      </c>
      <c r="AM379" s="39" t="n">
        <f aca="false">M379+X379</f>
        <v>0</v>
      </c>
      <c r="AN379" s="39" t="n">
        <f aca="false">Y379</f>
        <v>0</v>
      </c>
      <c r="AO379" s="39" t="n">
        <f aca="false">SUM(AK379:AN379)</f>
        <v>20</v>
      </c>
      <c r="AP379" s="41" t="n">
        <f aca="false">K379+V379</f>
        <v>0</v>
      </c>
    </row>
    <row r="380" s="42" customFormat="true" ht="16.5" hidden="true" customHeight="true" outlineLevel="0" collapsed="false">
      <c r="A380" s="63" t="s">
        <v>494</v>
      </c>
      <c r="B380" s="30" t="s">
        <v>175</v>
      </c>
      <c r="C380" s="31" t="s">
        <v>566</v>
      </c>
      <c r="D380" s="101" t="s">
        <v>554</v>
      </c>
      <c r="E380" s="31" t="n">
        <v>10</v>
      </c>
      <c r="F380" s="31"/>
      <c r="G380" s="31"/>
      <c r="H380" s="31" t="n">
        <v>20</v>
      </c>
      <c r="I380" s="31"/>
      <c r="J380" s="31"/>
      <c r="K380" s="31"/>
      <c r="L380" s="31"/>
      <c r="M380" s="31"/>
      <c r="N380" s="33" t="n">
        <f aca="false">E380*F380+H380+J380+K380+L380+M380</f>
        <v>20</v>
      </c>
      <c r="O380" s="36"/>
      <c r="P380" s="36" t="n">
        <v>10</v>
      </c>
      <c r="Q380" s="31"/>
      <c r="R380" s="31"/>
      <c r="S380" s="31"/>
      <c r="T380" s="31"/>
      <c r="U380" s="31"/>
      <c r="V380" s="31"/>
      <c r="W380" s="31"/>
      <c r="X380" s="31"/>
      <c r="Y380" s="31"/>
      <c r="Z380" s="36" t="n">
        <f aca="false">P380*Q380+S380+U380+V380+W380+X380+Y380</f>
        <v>0</v>
      </c>
      <c r="AA380" s="36" t="n">
        <f aca="false">N380+Z380</f>
        <v>20</v>
      </c>
      <c r="AB380" s="47" t="s">
        <v>141</v>
      </c>
      <c r="AC380" s="31"/>
      <c r="AD380" s="31"/>
      <c r="AE380" s="36" t="n">
        <f aca="false">P380*Q380</f>
        <v>0</v>
      </c>
      <c r="AF380" s="38" t="n">
        <f aca="false">AA380-L380-M380-W380-X380</f>
        <v>20</v>
      </c>
      <c r="AG380" s="39" t="str">
        <f aca="false">AB380</f>
        <v>Османов Э.З.</v>
      </c>
      <c r="AH380" s="39" t="str">
        <f aca="false">C380</f>
        <v>4ОСАТ9-5а</v>
      </c>
      <c r="AI380" s="40" t="str">
        <f aca="false">B380</f>
        <v>13</v>
      </c>
      <c r="AJ380" s="39" t="str">
        <f aca="false">CONCATENATE(A380," ",D380)</f>
        <v>МДК.03.03 Эксплуатация автоматизированного лазерного оборудования </v>
      </c>
      <c r="AK380" s="39" t="n">
        <f aca="false">E380*F380+P380*Q380+H380+J380+S380+U380</f>
        <v>20</v>
      </c>
      <c r="AL380" s="39" t="n">
        <f aca="false">L380+W380</f>
        <v>0</v>
      </c>
      <c r="AM380" s="39" t="n">
        <f aca="false">M380+X380</f>
        <v>0</v>
      </c>
      <c r="AN380" s="39" t="n">
        <f aca="false">Y380</f>
        <v>0</v>
      </c>
      <c r="AO380" s="39" t="n">
        <f aca="false">SUM(AK380:AN380)</f>
        <v>20</v>
      </c>
      <c r="AP380" s="41" t="n">
        <f aca="false">K380+V380</f>
        <v>0</v>
      </c>
    </row>
    <row r="381" s="42" customFormat="true" ht="16.5" hidden="true" customHeight="true" outlineLevel="0" collapsed="false">
      <c r="A381" s="63" t="s">
        <v>494</v>
      </c>
      <c r="B381" s="30" t="s">
        <v>57</v>
      </c>
      <c r="C381" s="31" t="s">
        <v>567</v>
      </c>
      <c r="D381" s="101" t="s">
        <v>554</v>
      </c>
      <c r="E381" s="31" t="n">
        <v>10</v>
      </c>
      <c r="F381" s="31"/>
      <c r="G381" s="31"/>
      <c r="H381" s="31" t="n">
        <v>20</v>
      </c>
      <c r="I381" s="31"/>
      <c r="J381" s="31"/>
      <c r="K381" s="31"/>
      <c r="L381" s="31"/>
      <c r="M381" s="31"/>
      <c r="N381" s="33" t="n">
        <f aca="false">E381*F381+H381+J381+K381+L381+M381</f>
        <v>20</v>
      </c>
      <c r="O381" s="36"/>
      <c r="P381" s="36" t="n">
        <v>10</v>
      </c>
      <c r="Q381" s="31"/>
      <c r="R381" s="31"/>
      <c r="S381" s="31"/>
      <c r="T381" s="31"/>
      <c r="U381" s="31"/>
      <c r="V381" s="31"/>
      <c r="W381" s="31"/>
      <c r="X381" s="31"/>
      <c r="Y381" s="31"/>
      <c r="Z381" s="36" t="n">
        <f aca="false">P381*Q381+S381+U381+V381+W381+X381+Y381</f>
        <v>0</v>
      </c>
      <c r="AA381" s="36" t="n">
        <f aca="false">N381+Z381</f>
        <v>20</v>
      </c>
      <c r="AB381" s="47" t="s">
        <v>69</v>
      </c>
      <c r="AC381" s="31"/>
      <c r="AD381" s="31"/>
      <c r="AE381" s="36" t="n">
        <f aca="false">P381*Q381</f>
        <v>0</v>
      </c>
      <c r="AF381" s="38" t="n">
        <f aca="false">AA381-L381-M381-W381-X381</f>
        <v>20</v>
      </c>
      <c r="AG381" s="39" t="str">
        <f aca="false">AB381</f>
        <v>вак. 2 п/гр</v>
      </c>
      <c r="AH381" s="39" t="str">
        <f aca="false">C381</f>
        <v>4ОСАТ9-5б</v>
      </c>
      <c r="AI381" s="40" t="str">
        <f aca="false">B381</f>
        <v>10</v>
      </c>
      <c r="AJ381" s="39" t="str">
        <f aca="false">CONCATENATE(A381," ",D381)</f>
        <v>МДК.03.03 Эксплуатация автоматизированного лазерного оборудования </v>
      </c>
      <c r="AK381" s="39" t="n">
        <f aca="false">E381*F381+P381*Q381+H381+J381+S381+U381</f>
        <v>20</v>
      </c>
      <c r="AL381" s="39" t="n">
        <f aca="false">L381+W381</f>
        <v>0</v>
      </c>
      <c r="AM381" s="39" t="n">
        <f aca="false">M381+X381</f>
        <v>0</v>
      </c>
      <c r="AN381" s="39" t="n">
        <f aca="false">Y381</f>
        <v>0</v>
      </c>
      <c r="AO381" s="39" t="n">
        <f aca="false">SUM(AK381:AN381)</f>
        <v>20</v>
      </c>
      <c r="AP381" s="41" t="n">
        <f aca="false">K381+V381</f>
        <v>0</v>
      </c>
    </row>
    <row r="382" s="42" customFormat="true" ht="16.5" hidden="true" customHeight="true" outlineLevel="0" collapsed="false">
      <c r="A382" s="76" t="s">
        <v>496</v>
      </c>
      <c r="B382" s="30" t="s">
        <v>175</v>
      </c>
      <c r="C382" s="31" t="s">
        <v>566</v>
      </c>
      <c r="D382" s="101" t="s">
        <v>108</v>
      </c>
      <c r="E382" s="31" t="n">
        <v>1</v>
      </c>
      <c r="F382" s="31" t="n">
        <v>36</v>
      </c>
      <c r="G382" s="31"/>
      <c r="H382" s="31"/>
      <c r="I382" s="31"/>
      <c r="J382" s="31"/>
      <c r="K382" s="31"/>
      <c r="L382" s="31"/>
      <c r="M382" s="31"/>
      <c r="N382" s="33" t="n">
        <f aca="false">E382*F382+H382+J382+K382+L382+M382</f>
        <v>36</v>
      </c>
      <c r="O382" s="36"/>
      <c r="P382" s="36" t="n">
        <v>10</v>
      </c>
      <c r="Q382" s="31"/>
      <c r="R382" s="31"/>
      <c r="S382" s="31"/>
      <c r="T382" s="31"/>
      <c r="U382" s="31"/>
      <c r="V382" s="31"/>
      <c r="W382" s="31"/>
      <c r="X382" s="31"/>
      <c r="Y382" s="31"/>
      <c r="Z382" s="36" t="n">
        <f aca="false">P382*Q382+S382+U382+V382+W382+X382+Y382</f>
        <v>0</v>
      </c>
      <c r="AA382" s="36" t="n">
        <f aca="false">N382+Z382</f>
        <v>36</v>
      </c>
      <c r="AB382" s="73" t="s">
        <v>110</v>
      </c>
      <c r="AC382" s="31"/>
      <c r="AD382" s="31"/>
      <c r="AE382" s="36" t="n">
        <f aca="false">P382*Q382</f>
        <v>0</v>
      </c>
      <c r="AF382" s="38"/>
      <c r="AG382" s="39" t="str">
        <f aca="false">AB382</f>
        <v>Кожуханцев С.Б.</v>
      </c>
      <c r="AH382" s="39" t="str">
        <f aca="false">C382</f>
        <v>4ОСАТ9-5а</v>
      </c>
      <c r="AI382" s="40" t="str">
        <f aca="false">B382</f>
        <v>13</v>
      </c>
      <c r="AJ382" s="39" t="str">
        <f aca="false">CONCATENATE(A382," ",D382)</f>
        <v>УП.03 Учебная практика</v>
      </c>
      <c r="AK382" s="39" t="n">
        <f aca="false">E382*F382+P382*Q382+H382+J382+S382+U382</f>
        <v>36</v>
      </c>
      <c r="AL382" s="39" t="n">
        <f aca="false">L382+W382</f>
        <v>0</v>
      </c>
      <c r="AM382" s="39" t="n">
        <f aca="false">M382+X382</f>
        <v>0</v>
      </c>
      <c r="AN382" s="39" t="n">
        <f aca="false">Y382</f>
        <v>0</v>
      </c>
      <c r="AO382" s="39" t="n">
        <f aca="false">SUM(AK382:AN382)</f>
        <v>36</v>
      </c>
      <c r="AP382" s="41" t="n">
        <f aca="false">K382+V382</f>
        <v>0</v>
      </c>
    </row>
    <row r="383" s="42" customFormat="true" ht="16.5" hidden="true" customHeight="true" outlineLevel="0" collapsed="false">
      <c r="A383" s="76" t="s">
        <v>496</v>
      </c>
      <c r="B383" s="30" t="s">
        <v>57</v>
      </c>
      <c r="C383" s="31" t="s">
        <v>567</v>
      </c>
      <c r="D383" s="101" t="s">
        <v>108</v>
      </c>
      <c r="E383" s="31" t="n">
        <v>1</v>
      </c>
      <c r="F383" s="31" t="n">
        <v>36</v>
      </c>
      <c r="G383" s="31"/>
      <c r="H383" s="31"/>
      <c r="I383" s="31"/>
      <c r="J383" s="31"/>
      <c r="K383" s="31"/>
      <c r="L383" s="31"/>
      <c r="M383" s="31"/>
      <c r="N383" s="33" t="n">
        <f aca="false">E383*F383+H383+J383+K383+L383+M383</f>
        <v>36</v>
      </c>
      <c r="O383" s="36"/>
      <c r="P383" s="36" t="n">
        <v>10</v>
      </c>
      <c r="Q383" s="31"/>
      <c r="R383" s="31"/>
      <c r="S383" s="31"/>
      <c r="T383" s="31"/>
      <c r="U383" s="31"/>
      <c r="V383" s="31"/>
      <c r="W383" s="31"/>
      <c r="X383" s="31"/>
      <c r="Y383" s="31"/>
      <c r="Z383" s="36" t="n">
        <f aca="false">P383*Q383+S383+U383+V383+W383+X383+Y383</f>
        <v>0</v>
      </c>
      <c r="AA383" s="36" t="n">
        <f aca="false">N383+Z383</f>
        <v>36</v>
      </c>
      <c r="AB383" s="73" t="s">
        <v>109</v>
      </c>
      <c r="AC383" s="31"/>
      <c r="AD383" s="31"/>
      <c r="AE383" s="36"/>
      <c r="AF383" s="38"/>
      <c r="AG383" s="39" t="str">
        <f aca="false">AB383</f>
        <v>Устинов М.Ю.</v>
      </c>
      <c r="AH383" s="39" t="str">
        <f aca="false">C383</f>
        <v>4ОСАТ9-5б</v>
      </c>
      <c r="AI383" s="40" t="str">
        <f aca="false">B383</f>
        <v>10</v>
      </c>
      <c r="AJ383" s="39" t="str">
        <f aca="false">CONCATENATE(A383," ",D383)</f>
        <v>УП.03 Учебная практика</v>
      </c>
      <c r="AK383" s="39" t="n">
        <f aca="false">E383*F383+P383*Q383+H383+J383+S383+U383</f>
        <v>36</v>
      </c>
      <c r="AL383" s="39" t="n">
        <f aca="false">L383+W383</f>
        <v>0</v>
      </c>
      <c r="AM383" s="39" t="n">
        <f aca="false">M383+X383</f>
        <v>0</v>
      </c>
      <c r="AN383" s="39" t="n">
        <f aca="false">Y383</f>
        <v>0</v>
      </c>
      <c r="AO383" s="39" t="n">
        <f aca="false">SUM(AK383:AN383)</f>
        <v>36</v>
      </c>
      <c r="AP383" s="41" t="n">
        <f aca="false">K383+V383</f>
        <v>0</v>
      </c>
    </row>
    <row r="384" s="42" customFormat="true" ht="16.5" hidden="true" customHeight="true" outlineLevel="0" collapsed="false">
      <c r="A384" s="76" t="s">
        <v>498</v>
      </c>
      <c r="B384" s="30" t="s">
        <v>286</v>
      </c>
      <c r="C384" s="31" t="s">
        <v>568</v>
      </c>
      <c r="D384" s="101" t="s">
        <v>140</v>
      </c>
      <c r="E384" s="31" t="n">
        <v>4</v>
      </c>
      <c r="F384" s="31" t="n">
        <v>9</v>
      </c>
      <c r="G384" s="31"/>
      <c r="H384" s="31"/>
      <c r="I384" s="31"/>
      <c r="J384" s="31"/>
      <c r="K384" s="31"/>
      <c r="L384" s="31"/>
      <c r="M384" s="31"/>
      <c r="N384" s="33" t="n">
        <f aca="false">E384*F384+H384+J384+K384+L384+M384</f>
        <v>36</v>
      </c>
      <c r="O384" s="36"/>
      <c r="P384" s="36" t="n">
        <v>10</v>
      </c>
      <c r="Q384" s="31"/>
      <c r="R384" s="31"/>
      <c r="S384" s="31"/>
      <c r="T384" s="31"/>
      <c r="U384" s="31"/>
      <c r="V384" s="31"/>
      <c r="W384" s="31"/>
      <c r="X384" s="31"/>
      <c r="Y384" s="31"/>
      <c r="Z384" s="36" t="n">
        <f aca="false">P384*Q384+S384+U384+V384+W384+X384+Y384</f>
        <v>0</v>
      </c>
      <c r="AA384" s="36" t="n">
        <f aca="false">N384+Z384</f>
        <v>36</v>
      </c>
      <c r="AB384" s="36" t="s">
        <v>141</v>
      </c>
      <c r="AC384" s="31"/>
      <c r="AD384" s="31"/>
      <c r="AE384" s="36" t="n">
        <f aca="false">P384*Q384</f>
        <v>0</v>
      </c>
      <c r="AF384" s="38"/>
      <c r="AG384" s="39" t="str">
        <f aca="false">AB384</f>
        <v>Османов Э.З.</v>
      </c>
      <c r="AH384" s="39" t="str">
        <f aca="false">C384</f>
        <v>4ОСАТ9-5</v>
      </c>
      <c r="AI384" s="40" t="str">
        <f aca="false">B384</f>
        <v>23</v>
      </c>
      <c r="AJ384" s="39" t="str">
        <f aca="false">CONCATENATE(A384," ",D384)</f>
        <v>ПП.03 Производственная практика (по профилю специальности)</v>
      </c>
      <c r="AK384" s="39" t="n">
        <f aca="false">E384*F384+P384*Q384+H384+J384+S384+U384</f>
        <v>36</v>
      </c>
      <c r="AL384" s="39" t="n">
        <f aca="false">L384+W384</f>
        <v>0</v>
      </c>
      <c r="AM384" s="39" t="n">
        <f aca="false">M384+X384</f>
        <v>0</v>
      </c>
      <c r="AN384" s="39" t="n">
        <f aca="false">Y384</f>
        <v>0</v>
      </c>
      <c r="AO384" s="39" t="n">
        <f aca="false">SUM(AK384:AN384)</f>
        <v>36</v>
      </c>
      <c r="AP384" s="41" t="n">
        <f aca="false">K384+V384</f>
        <v>0</v>
      </c>
    </row>
    <row r="385" s="42" customFormat="true" ht="16.5" hidden="true" customHeight="true" outlineLevel="0" collapsed="false">
      <c r="A385" s="76" t="s">
        <v>498</v>
      </c>
      <c r="B385" s="30" t="s">
        <v>286</v>
      </c>
      <c r="C385" s="31" t="s">
        <v>568</v>
      </c>
      <c r="D385" s="101" t="s">
        <v>140</v>
      </c>
      <c r="E385" s="31" t="n">
        <v>4</v>
      </c>
      <c r="F385" s="31" t="n">
        <v>9</v>
      </c>
      <c r="G385" s="31"/>
      <c r="H385" s="31"/>
      <c r="I385" s="31"/>
      <c r="J385" s="31"/>
      <c r="K385" s="31"/>
      <c r="L385" s="31"/>
      <c r="M385" s="31"/>
      <c r="N385" s="33" t="n">
        <f aca="false">E385*F385+H385+J385+K385+L385+M385</f>
        <v>36</v>
      </c>
      <c r="O385" s="36"/>
      <c r="P385" s="36" t="n">
        <v>10</v>
      </c>
      <c r="Q385" s="31"/>
      <c r="R385" s="31"/>
      <c r="S385" s="31"/>
      <c r="T385" s="31"/>
      <c r="U385" s="31"/>
      <c r="V385" s="31"/>
      <c r="W385" s="31"/>
      <c r="X385" s="31"/>
      <c r="Y385" s="31"/>
      <c r="Z385" s="36" t="n">
        <f aca="false">P385*Q385+S385+U385+V385+W385+X385+Y385</f>
        <v>0</v>
      </c>
      <c r="AA385" s="36" t="n">
        <f aca="false">N385+Z385</f>
        <v>36</v>
      </c>
      <c r="AB385" s="36" t="s">
        <v>284</v>
      </c>
      <c r="AC385" s="31"/>
      <c r="AD385" s="31"/>
      <c r="AE385" s="36" t="n">
        <f aca="false">P385*Q385</f>
        <v>0</v>
      </c>
      <c r="AF385" s="38"/>
      <c r="AG385" s="39" t="str">
        <f aca="false">AB385</f>
        <v>Свистунова С.А.</v>
      </c>
      <c r="AH385" s="39" t="str">
        <f aca="false">C385</f>
        <v>4ОСАТ9-5</v>
      </c>
      <c r="AI385" s="40" t="str">
        <f aca="false">B385</f>
        <v>23</v>
      </c>
      <c r="AJ385" s="39" t="str">
        <f aca="false">CONCATENATE(A385," ",D385)</f>
        <v>ПП.03 Производственная практика (по профилю специальности)</v>
      </c>
      <c r="AK385" s="39" t="n">
        <f aca="false">E385*F385+P385*Q385+H385+J385+S385+U385</f>
        <v>36</v>
      </c>
      <c r="AL385" s="39" t="n">
        <f aca="false">L385+W385</f>
        <v>0</v>
      </c>
      <c r="AM385" s="39" t="n">
        <f aca="false">M385+X385</f>
        <v>0</v>
      </c>
      <c r="AN385" s="39" t="n">
        <f aca="false">Y385</f>
        <v>0</v>
      </c>
      <c r="AO385" s="39" t="n">
        <f aca="false">SUM(AK385:AN385)</f>
        <v>36</v>
      </c>
      <c r="AP385" s="41" t="n">
        <f aca="false">K385+V385</f>
        <v>0</v>
      </c>
    </row>
    <row r="386" s="42" customFormat="true" ht="16.5" hidden="true" customHeight="true" outlineLevel="0" collapsed="false">
      <c r="A386" s="76" t="s">
        <v>498</v>
      </c>
      <c r="B386" s="30" t="s">
        <v>286</v>
      </c>
      <c r="C386" s="31" t="s">
        <v>568</v>
      </c>
      <c r="D386" s="101" t="s">
        <v>140</v>
      </c>
      <c r="E386" s="31" t="n">
        <v>4</v>
      </c>
      <c r="F386" s="31" t="n">
        <v>9</v>
      </c>
      <c r="G386" s="31"/>
      <c r="H386" s="31"/>
      <c r="I386" s="31"/>
      <c r="J386" s="31"/>
      <c r="K386" s="31"/>
      <c r="L386" s="31"/>
      <c r="M386" s="31"/>
      <c r="N386" s="33" t="n">
        <f aca="false">E386*F386+H386+J386+K386+L386+M386</f>
        <v>36</v>
      </c>
      <c r="O386" s="36"/>
      <c r="P386" s="36" t="n">
        <v>10</v>
      </c>
      <c r="Q386" s="31"/>
      <c r="R386" s="31"/>
      <c r="S386" s="31"/>
      <c r="T386" s="31"/>
      <c r="U386" s="31"/>
      <c r="V386" s="31"/>
      <c r="W386" s="31"/>
      <c r="X386" s="31"/>
      <c r="Y386" s="31"/>
      <c r="Z386" s="36" t="n">
        <f aca="false">P386*Q386+S386+U386+V386+W386+X386+Y386</f>
        <v>0</v>
      </c>
      <c r="AA386" s="36" t="n">
        <f aca="false">N386+Z386</f>
        <v>36</v>
      </c>
      <c r="AB386" s="36" t="s">
        <v>142</v>
      </c>
      <c r="AC386" s="31"/>
      <c r="AD386" s="31"/>
      <c r="AE386" s="36" t="n">
        <f aca="false">P386*Q386</f>
        <v>0</v>
      </c>
      <c r="AF386" s="38"/>
      <c r="AG386" s="39" t="str">
        <f aca="false">AB386</f>
        <v>Летникова Е.В.</v>
      </c>
      <c r="AH386" s="39" t="str">
        <f aca="false">C386</f>
        <v>4ОСАТ9-5</v>
      </c>
      <c r="AI386" s="40" t="str">
        <f aca="false">B386</f>
        <v>23</v>
      </c>
      <c r="AJ386" s="39" t="str">
        <f aca="false">CONCATENATE(A386," ",D386)</f>
        <v>ПП.03 Производственная практика (по профилю специальности)</v>
      </c>
      <c r="AK386" s="39" t="n">
        <f aca="false">E386*F386+P386*Q386+H386+J386+S386+U386</f>
        <v>36</v>
      </c>
      <c r="AL386" s="39" t="n">
        <f aca="false">L386+W386</f>
        <v>0</v>
      </c>
      <c r="AM386" s="39" t="n">
        <f aca="false">M386+X386</f>
        <v>0</v>
      </c>
      <c r="AN386" s="39" t="n">
        <f aca="false">Y386</f>
        <v>0</v>
      </c>
      <c r="AO386" s="39" t="n">
        <f aca="false">SUM(AK386:AN386)</f>
        <v>36</v>
      </c>
      <c r="AP386" s="41" t="n">
        <f aca="false">K386+V386</f>
        <v>0</v>
      </c>
    </row>
    <row r="387" s="42" customFormat="true" ht="16.5" hidden="true" customHeight="true" outlineLevel="0" collapsed="false">
      <c r="A387" s="76" t="s">
        <v>498</v>
      </c>
      <c r="B387" s="30" t="s">
        <v>286</v>
      </c>
      <c r="C387" s="31" t="s">
        <v>568</v>
      </c>
      <c r="D387" s="101" t="s">
        <v>140</v>
      </c>
      <c r="E387" s="31" t="n">
        <v>4</v>
      </c>
      <c r="F387" s="31" t="n">
        <v>9</v>
      </c>
      <c r="G387" s="31"/>
      <c r="H387" s="31"/>
      <c r="I387" s="31"/>
      <c r="J387" s="31"/>
      <c r="K387" s="31"/>
      <c r="L387" s="31"/>
      <c r="M387" s="31"/>
      <c r="N387" s="33" t="n">
        <f aca="false">E387*F387+H387+J387+K387+L387+M387</f>
        <v>36</v>
      </c>
      <c r="O387" s="36"/>
      <c r="P387" s="36" t="n">
        <v>10</v>
      </c>
      <c r="Q387" s="31"/>
      <c r="R387" s="31"/>
      <c r="S387" s="31"/>
      <c r="T387" s="31"/>
      <c r="U387" s="31"/>
      <c r="V387" s="31"/>
      <c r="W387" s="31"/>
      <c r="X387" s="31"/>
      <c r="Y387" s="31"/>
      <c r="Z387" s="36" t="n">
        <f aca="false">P387*Q387+S387+U387+V387+W387+X387+Y387</f>
        <v>0</v>
      </c>
      <c r="AA387" s="36" t="n">
        <f aca="false">N387+Z387</f>
        <v>36</v>
      </c>
      <c r="AB387" s="36" t="s">
        <v>143</v>
      </c>
      <c r="AC387" s="31"/>
      <c r="AD387" s="31"/>
      <c r="AE387" s="36" t="n">
        <f aca="false">P387*Q387</f>
        <v>0</v>
      </c>
      <c r="AF387" s="38"/>
      <c r="AG387" s="39" t="str">
        <f aca="false">AB387</f>
        <v>вак. ПП</v>
      </c>
      <c r="AH387" s="39" t="str">
        <f aca="false">C387</f>
        <v>4ОСАТ9-5</v>
      </c>
      <c r="AI387" s="40" t="str">
        <f aca="false">B387</f>
        <v>23</v>
      </c>
      <c r="AJ387" s="39" t="str">
        <f aca="false">CONCATENATE(A387," ",D387)</f>
        <v>ПП.03 Производственная практика (по профилю специальности)</v>
      </c>
      <c r="AK387" s="39" t="n">
        <f aca="false">E387*F387+P387*Q387+H387+J387+S387+U387</f>
        <v>36</v>
      </c>
      <c r="AL387" s="39" t="n">
        <f aca="false">L387+W387</f>
        <v>0</v>
      </c>
      <c r="AM387" s="39" t="n">
        <f aca="false">M387+X387</f>
        <v>0</v>
      </c>
      <c r="AN387" s="39" t="n">
        <f aca="false">Y387</f>
        <v>0</v>
      </c>
      <c r="AO387" s="39" t="n">
        <f aca="false">SUM(AK387:AN387)</f>
        <v>36</v>
      </c>
      <c r="AP387" s="41" t="n">
        <f aca="false">K387+V387</f>
        <v>0</v>
      </c>
    </row>
    <row r="388" s="42" customFormat="true" ht="16.5" hidden="true" customHeight="true" outlineLevel="0" collapsed="false">
      <c r="A388" s="63" t="s">
        <v>523</v>
      </c>
      <c r="B388" s="30" t="s">
        <v>286</v>
      </c>
      <c r="C388" s="31" t="s">
        <v>568</v>
      </c>
      <c r="D388" s="101" t="s">
        <v>145</v>
      </c>
      <c r="E388" s="31" t="n">
        <v>10</v>
      </c>
      <c r="F388" s="31"/>
      <c r="G388" s="31"/>
      <c r="H388" s="31"/>
      <c r="I388" s="31"/>
      <c r="J388" s="31"/>
      <c r="K388" s="31"/>
      <c r="L388" s="31"/>
      <c r="M388" s="31" t="n">
        <v>24</v>
      </c>
      <c r="N388" s="33" t="n">
        <f aca="false">E388*F388+H388+J388+K388+L388+M388</f>
        <v>24</v>
      </c>
      <c r="O388" s="36"/>
      <c r="P388" s="36" t="n">
        <v>10</v>
      </c>
      <c r="Q388" s="31"/>
      <c r="R388" s="31"/>
      <c r="S388" s="31"/>
      <c r="T388" s="31"/>
      <c r="U388" s="31"/>
      <c r="V388" s="31"/>
      <c r="W388" s="31"/>
      <c r="X388" s="31"/>
      <c r="Y388" s="31"/>
      <c r="Z388" s="36" t="n">
        <f aca="false">P388*Q388+S388+U388+V388+W388+X388+Y388</f>
        <v>0</v>
      </c>
      <c r="AA388" s="36" t="n">
        <f aca="false">N388+Z388</f>
        <v>24</v>
      </c>
      <c r="AB388" s="36" t="s">
        <v>146</v>
      </c>
      <c r="AC388" s="31"/>
      <c r="AD388" s="31"/>
      <c r="AE388" s="36" t="n">
        <f aca="false">P388*Q388</f>
        <v>0</v>
      </c>
      <c r="AF388" s="38" t="n">
        <f aca="false">AA388-L388-M388-W388-X388</f>
        <v>0</v>
      </c>
      <c r="AG388" s="39" t="str">
        <f aca="false">AB388</f>
        <v>вак. ДЭ</v>
      </c>
      <c r="AH388" s="39" t="str">
        <f aca="false">C388</f>
        <v>4ОСАТ9-5</v>
      </c>
      <c r="AI388" s="40" t="str">
        <f aca="false">B388</f>
        <v>23</v>
      </c>
      <c r="AJ388" s="39" t="str">
        <f aca="false">CONCATENATE(A388," ",D388)</f>
        <v>ДЭ.03 Демонстрационный экзамен по модулю</v>
      </c>
      <c r="AK388" s="39" t="n">
        <f aca="false">E388*F388+P388*Q388+H388+J388+S388+U388</f>
        <v>0</v>
      </c>
      <c r="AL388" s="39" t="n">
        <f aca="false">L388+W388</f>
        <v>0</v>
      </c>
      <c r="AM388" s="39" t="n">
        <f aca="false">M388+X388</f>
        <v>24</v>
      </c>
      <c r="AN388" s="39" t="n">
        <f aca="false">Y388</f>
        <v>0</v>
      </c>
      <c r="AO388" s="39" t="n">
        <f aca="false">SUM(AK388:AN388)</f>
        <v>24</v>
      </c>
      <c r="AP388" s="41" t="n">
        <f aca="false">K388+V388</f>
        <v>0</v>
      </c>
    </row>
    <row r="389" s="42" customFormat="true" ht="16.5" hidden="true" customHeight="true" outlineLevel="0" collapsed="false">
      <c r="A389" s="95" t="s">
        <v>271</v>
      </c>
      <c r="B389" s="30" t="s">
        <v>286</v>
      </c>
      <c r="C389" s="31" t="s">
        <v>568</v>
      </c>
      <c r="D389" s="101" t="s">
        <v>555</v>
      </c>
      <c r="E389" s="31" t="n">
        <v>10</v>
      </c>
      <c r="F389" s="31" t="n">
        <v>6</v>
      </c>
      <c r="G389" s="102" t="n">
        <v>50</v>
      </c>
      <c r="H389" s="103"/>
      <c r="I389" s="103" t="n">
        <v>20</v>
      </c>
      <c r="J389" s="103"/>
      <c r="K389" s="103"/>
      <c r="L389" s="104"/>
      <c r="M389" s="31"/>
      <c r="N389" s="33" t="n">
        <f aca="false">E389*F389+H389+J389+K389+L389+M389</f>
        <v>60</v>
      </c>
      <c r="O389" s="36"/>
      <c r="P389" s="36" t="n">
        <v>10</v>
      </c>
      <c r="Q389" s="31" t="n">
        <v>8</v>
      </c>
      <c r="R389" s="31"/>
      <c r="S389" s="103"/>
      <c r="T389" s="103" t="n">
        <v>30</v>
      </c>
      <c r="U389" s="103"/>
      <c r="V389" s="103"/>
      <c r="W389" s="104" t="n">
        <v>6</v>
      </c>
      <c r="X389" s="31" t="n">
        <v>8</v>
      </c>
      <c r="Y389" s="31"/>
      <c r="Z389" s="36" t="n">
        <f aca="false">P389*Q389+S389+U389+V389+W389+X389+Y389</f>
        <v>94</v>
      </c>
      <c r="AA389" s="36" t="n">
        <f aca="false">N389+Z389</f>
        <v>154</v>
      </c>
      <c r="AB389" s="47" t="s">
        <v>75</v>
      </c>
      <c r="AC389" s="47"/>
      <c r="AD389" s="47"/>
      <c r="AE389" s="36" t="n">
        <f aca="false">P389*Q389</f>
        <v>80</v>
      </c>
      <c r="AF389" s="38" t="n">
        <f aca="false">AA389-L389-M389-W389-X389</f>
        <v>140</v>
      </c>
      <c r="AG389" s="39" t="str">
        <f aca="false">AB389</f>
        <v>Маркушев М.Ю.</v>
      </c>
      <c r="AH389" s="39" t="str">
        <f aca="false">C389</f>
        <v>4ОСАТ9-5</v>
      </c>
      <c r="AI389" s="40" t="str">
        <f aca="false">B389</f>
        <v>23</v>
      </c>
      <c r="AJ389" s="39" t="str">
        <f aca="false">CONCATENATE(A389," ",D389)</f>
        <v>МДК.04.01 Осуществление текущего мониторинга состояния систем автоматизации</v>
      </c>
      <c r="AK389" s="39" t="n">
        <f aca="false">E389*F389+P389*Q389+H389+J389+S389+U389</f>
        <v>140</v>
      </c>
      <c r="AL389" s="39" t="n">
        <f aca="false">L389+W389</f>
        <v>6</v>
      </c>
      <c r="AM389" s="39" t="n">
        <f aca="false">M389+X389</f>
        <v>8</v>
      </c>
      <c r="AN389" s="39" t="n">
        <f aca="false">Y389</f>
        <v>0</v>
      </c>
      <c r="AO389" s="39" t="n">
        <f aca="false">SUM(AK389:AN389)</f>
        <v>154</v>
      </c>
      <c r="AP389" s="41" t="n">
        <f aca="false">K389+V389</f>
        <v>0</v>
      </c>
    </row>
    <row r="390" s="42" customFormat="true" ht="16.5" hidden="true" customHeight="true" outlineLevel="0" collapsed="false">
      <c r="A390" s="95" t="s">
        <v>341</v>
      </c>
      <c r="B390" s="30" t="s">
        <v>286</v>
      </c>
      <c r="C390" s="31" t="s">
        <v>568</v>
      </c>
      <c r="D390" s="101" t="s">
        <v>556</v>
      </c>
      <c r="E390" s="31" t="n">
        <v>10</v>
      </c>
      <c r="F390" s="31" t="n">
        <v>3</v>
      </c>
      <c r="G390" s="102" t="n">
        <v>50</v>
      </c>
      <c r="H390" s="103"/>
      <c r="I390" s="103" t="n">
        <v>50</v>
      </c>
      <c r="J390" s="103"/>
      <c r="K390" s="103"/>
      <c r="L390" s="104"/>
      <c r="M390" s="31"/>
      <c r="N390" s="33" t="n">
        <f aca="false">E390*F390+H390+J390+K390+L390+M390</f>
        <v>30</v>
      </c>
      <c r="O390" s="36"/>
      <c r="P390" s="36" t="n">
        <v>10</v>
      </c>
      <c r="Q390" s="31" t="n">
        <v>8</v>
      </c>
      <c r="R390" s="31"/>
      <c r="S390" s="103"/>
      <c r="T390" s="103"/>
      <c r="U390" s="103"/>
      <c r="V390" s="103"/>
      <c r="W390" s="104" t="n">
        <v>6</v>
      </c>
      <c r="X390" s="31" t="n">
        <v>8</v>
      </c>
      <c r="Y390" s="31"/>
      <c r="Z390" s="36" t="n">
        <f aca="false">P390*Q390+S390+U390+V390+W390+X390+Y390</f>
        <v>94</v>
      </c>
      <c r="AA390" s="36" t="n">
        <f aca="false">N390+Z390</f>
        <v>124</v>
      </c>
      <c r="AB390" s="74" t="s">
        <v>87</v>
      </c>
      <c r="AC390" s="47"/>
      <c r="AD390" s="47"/>
      <c r="AE390" s="36" t="n">
        <f aca="false">P390*Q390</f>
        <v>80</v>
      </c>
      <c r="AF390" s="38" t="n">
        <f aca="false">AA390-L390-M390-W390-X390</f>
        <v>110</v>
      </c>
      <c r="AG390" s="39" t="str">
        <f aca="false">AB390</f>
        <v>Галкина М.В.</v>
      </c>
      <c r="AH390" s="39" t="str">
        <f aca="false">C390</f>
        <v>4ОСАТ9-5</v>
      </c>
      <c r="AI390" s="40" t="str">
        <f aca="false">B390</f>
        <v>23</v>
      </c>
      <c r="AJ390" s="39" t="str">
        <f aca="false">CONCATENATE(A390," ",D390)</f>
        <v>МДК.04.02 Организация работ по устранению неполадок и отказов автоматизированного оборудования</v>
      </c>
      <c r="AK390" s="39" t="n">
        <f aca="false">E390*F390+P390*Q390+H390+J390+S390+U390</f>
        <v>110</v>
      </c>
      <c r="AL390" s="39" t="n">
        <f aca="false">L390+W390</f>
        <v>6</v>
      </c>
      <c r="AM390" s="39" t="n">
        <f aca="false">M390+X390</f>
        <v>8</v>
      </c>
      <c r="AN390" s="39" t="n">
        <f aca="false">Y390</f>
        <v>0</v>
      </c>
      <c r="AO390" s="39" t="n">
        <f aca="false">SUM(AK390:AN390)</f>
        <v>124</v>
      </c>
      <c r="AP390" s="41" t="n">
        <f aca="false">K390+V390</f>
        <v>0</v>
      </c>
    </row>
    <row r="391" s="42" customFormat="true" ht="16.5" hidden="true" customHeight="true" outlineLevel="0" collapsed="false">
      <c r="A391" s="95" t="s">
        <v>557</v>
      </c>
      <c r="B391" s="30" t="s">
        <v>286</v>
      </c>
      <c r="C391" s="31" t="s">
        <v>568</v>
      </c>
      <c r="D391" s="101" t="s">
        <v>558</v>
      </c>
      <c r="E391" s="31" t="n">
        <v>10</v>
      </c>
      <c r="F391" s="31"/>
      <c r="G391" s="102"/>
      <c r="H391" s="103"/>
      <c r="I391" s="103"/>
      <c r="J391" s="103"/>
      <c r="K391" s="103"/>
      <c r="L391" s="104"/>
      <c r="M391" s="31"/>
      <c r="N391" s="33" t="n">
        <f aca="false">E391*F391+H391+J391+K391+L391+M391</f>
        <v>0</v>
      </c>
      <c r="O391" s="36"/>
      <c r="P391" s="36" t="n">
        <v>10</v>
      </c>
      <c r="Q391" s="31" t="n">
        <v>6</v>
      </c>
      <c r="R391" s="31" t="n">
        <v>30</v>
      </c>
      <c r="S391" s="103" t="n">
        <v>-30</v>
      </c>
      <c r="T391" s="103"/>
      <c r="U391" s="103"/>
      <c r="V391" s="103"/>
      <c r="W391" s="104" t="n">
        <v>6</v>
      </c>
      <c r="X391" s="31"/>
      <c r="Y391" s="31"/>
      <c r="Z391" s="36" t="n">
        <f aca="false">P391*Q391+S391+U391+V391+W391+X391+Y391</f>
        <v>36</v>
      </c>
      <c r="AA391" s="36" t="n">
        <f aca="false">N391+Z391</f>
        <v>36</v>
      </c>
      <c r="AB391" s="47" t="s">
        <v>68</v>
      </c>
      <c r="AC391" s="47"/>
      <c r="AD391" s="47"/>
      <c r="AE391" s="36" t="n">
        <f aca="false">P391*Q391</f>
        <v>60</v>
      </c>
      <c r="AF391" s="38" t="n">
        <f aca="false">AA391-L391-M391-W391-X391</f>
        <v>30</v>
      </c>
      <c r="AG391" s="39" t="str">
        <f aca="false">AB391</f>
        <v>Макеев П.Д.</v>
      </c>
      <c r="AH391" s="39" t="str">
        <f aca="false">C391</f>
        <v>4ОСАТ9-5</v>
      </c>
      <c r="AI391" s="40" t="str">
        <f aca="false">B391</f>
        <v>23</v>
      </c>
      <c r="AJ391" s="39" t="str">
        <f aca="false">CONCATENATE(A391," ",D391)</f>
        <v>МДК.04.03  Лазерная обработка</v>
      </c>
      <c r="AK391" s="39" t="n">
        <f aca="false">E391*F391+P391*Q391+H391+J391+S391+U391</f>
        <v>30</v>
      </c>
      <c r="AL391" s="39" t="n">
        <f aca="false">L391+W391</f>
        <v>6</v>
      </c>
      <c r="AM391" s="39" t="n">
        <f aca="false">M391+X391</f>
        <v>0</v>
      </c>
      <c r="AN391" s="39" t="n">
        <f aca="false">Y391</f>
        <v>0</v>
      </c>
      <c r="AO391" s="39" t="n">
        <f aca="false">SUM(AK391:AN391)</f>
        <v>36</v>
      </c>
      <c r="AP391" s="41" t="n">
        <f aca="false">K391+V391</f>
        <v>0</v>
      </c>
    </row>
    <row r="392" s="42" customFormat="true" ht="16.5" hidden="true" customHeight="true" outlineLevel="0" collapsed="false">
      <c r="A392" s="95" t="s">
        <v>557</v>
      </c>
      <c r="B392" s="30" t="s">
        <v>175</v>
      </c>
      <c r="C392" s="31" t="s">
        <v>566</v>
      </c>
      <c r="D392" s="101" t="s">
        <v>558</v>
      </c>
      <c r="E392" s="31" t="n">
        <v>10</v>
      </c>
      <c r="F392" s="31"/>
      <c r="G392" s="102"/>
      <c r="H392" s="103"/>
      <c r="I392" s="103"/>
      <c r="J392" s="103"/>
      <c r="K392" s="103"/>
      <c r="L392" s="104"/>
      <c r="M392" s="31"/>
      <c r="N392" s="33" t="n">
        <f aca="false">E392*F392+H392+J392+K392+L392+M392</f>
        <v>0</v>
      </c>
      <c r="O392" s="36"/>
      <c r="P392" s="36" t="n">
        <v>10</v>
      </c>
      <c r="Q392" s="31"/>
      <c r="R392" s="31"/>
      <c r="S392" s="103" t="n">
        <v>30</v>
      </c>
      <c r="T392" s="103"/>
      <c r="U392" s="103"/>
      <c r="V392" s="103"/>
      <c r="W392" s="104"/>
      <c r="X392" s="31"/>
      <c r="Y392" s="31"/>
      <c r="Z392" s="36" t="n">
        <f aca="false">P392*Q392+S392+U392+V392+W392+X392+Y392</f>
        <v>30</v>
      </c>
      <c r="AA392" s="36" t="n">
        <f aca="false">N392+Z392</f>
        <v>30</v>
      </c>
      <c r="AB392" s="47" t="s">
        <v>68</v>
      </c>
      <c r="AC392" s="47"/>
      <c r="AD392" s="47"/>
      <c r="AE392" s="36" t="n">
        <f aca="false">P392*Q392</f>
        <v>0</v>
      </c>
      <c r="AF392" s="38" t="n">
        <f aca="false">AA392-L392-M392-W392-X392</f>
        <v>30</v>
      </c>
      <c r="AG392" s="39" t="str">
        <f aca="false">AB392</f>
        <v>Макеев П.Д.</v>
      </c>
      <c r="AH392" s="39" t="str">
        <f aca="false">C392</f>
        <v>4ОСАТ9-5а</v>
      </c>
      <c r="AI392" s="40" t="str">
        <f aca="false">B392</f>
        <v>13</v>
      </c>
      <c r="AJ392" s="39" t="str">
        <f aca="false">CONCATENATE(A392," ",D392)</f>
        <v>МДК.04.03  Лазерная обработка</v>
      </c>
      <c r="AK392" s="39" t="n">
        <f aca="false">E392*F392+P392*Q392+H392+J392+S392+U392</f>
        <v>30</v>
      </c>
      <c r="AL392" s="39" t="n">
        <f aca="false">L392+W392</f>
        <v>0</v>
      </c>
      <c r="AM392" s="39" t="n">
        <f aca="false">M392+X392</f>
        <v>0</v>
      </c>
      <c r="AN392" s="39" t="n">
        <f aca="false">Y392</f>
        <v>0</v>
      </c>
      <c r="AO392" s="39" t="n">
        <f aca="false">SUM(AK392:AN392)</f>
        <v>30</v>
      </c>
      <c r="AP392" s="41" t="n">
        <f aca="false">K392+V392</f>
        <v>0</v>
      </c>
    </row>
    <row r="393" s="42" customFormat="true" ht="16.5" hidden="true" customHeight="true" outlineLevel="0" collapsed="false">
      <c r="A393" s="95" t="s">
        <v>557</v>
      </c>
      <c r="B393" s="30" t="s">
        <v>57</v>
      </c>
      <c r="C393" s="31" t="s">
        <v>567</v>
      </c>
      <c r="D393" s="101" t="s">
        <v>558</v>
      </c>
      <c r="E393" s="31" t="n">
        <v>10</v>
      </c>
      <c r="F393" s="31"/>
      <c r="G393" s="102"/>
      <c r="H393" s="103"/>
      <c r="I393" s="103"/>
      <c r="J393" s="103"/>
      <c r="K393" s="103"/>
      <c r="L393" s="104"/>
      <c r="M393" s="31"/>
      <c r="N393" s="33" t="n">
        <f aca="false">E393*F393+H393+J393+K393+L393+M393</f>
        <v>0</v>
      </c>
      <c r="O393" s="36"/>
      <c r="P393" s="36" t="n">
        <v>10</v>
      </c>
      <c r="Q393" s="31"/>
      <c r="R393" s="31"/>
      <c r="S393" s="103" t="n">
        <v>30</v>
      </c>
      <c r="T393" s="103"/>
      <c r="U393" s="103"/>
      <c r="V393" s="103"/>
      <c r="W393" s="104"/>
      <c r="X393" s="31"/>
      <c r="Y393" s="31"/>
      <c r="Z393" s="36" t="n">
        <f aca="false">P393*Q393+S393+U393+V393+W393+X393+Y393</f>
        <v>30</v>
      </c>
      <c r="AA393" s="36" t="n">
        <f aca="false">N393+Z393</f>
        <v>30</v>
      </c>
      <c r="AB393" s="47" t="s">
        <v>69</v>
      </c>
      <c r="AC393" s="47"/>
      <c r="AD393" s="47"/>
      <c r="AE393" s="36" t="n">
        <f aca="false">P393*Q393</f>
        <v>0</v>
      </c>
      <c r="AF393" s="38" t="n">
        <f aca="false">AA393-L393-M393-W393-X393</f>
        <v>30</v>
      </c>
      <c r="AG393" s="39" t="str">
        <f aca="false">AB393</f>
        <v>вак. 2 п/гр</v>
      </c>
      <c r="AH393" s="39" t="str">
        <f aca="false">C393</f>
        <v>4ОСАТ9-5б</v>
      </c>
      <c r="AI393" s="40" t="str">
        <f aca="false">B393</f>
        <v>10</v>
      </c>
      <c r="AJ393" s="39" t="str">
        <f aca="false">CONCATENATE(A393," ",D393)</f>
        <v>МДК.04.03  Лазерная обработка</v>
      </c>
      <c r="AK393" s="39" t="n">
        <f aca="false">E393*F393+P393*Q393+H393+J393+S393+U393</f>
        <v>30</v>
      </c>
      <c r="AL393" s="39" t="n">
        <f aca="false">L393+W393</f>
        <v>0</v>
      </c>
      <c r="AM393" s="39" t="n">
        <f aca="false">M393+X393</f>
        <v>0</v>
      </c>
      <c r="AN393" s="39" t="n">
        <f aca="false">Y393</f>
        <v>0</v>
      </c>
      <c r="AO393" s="39" t="n">
        <f aca="false">SUM(AK393:AN393)</f>
        <v>30</v>
      </c>
      <c r="AP393" s="41" t="n">
        <f aca="false">K393+V393</f>
        <v>0</v>
      </c>
    </row>
    <row r="394" s="42" customFormat="true" ht="16.5" hidden="true" customHeight="true" outlineLevel="0" collapsed="false">
      <c r="A394" s="58" t="s">
        <v>274</v>
      </c>
      <c r="B394" s="30" t="s">
        <v>175</v>
      </c>
      <c r="C394" s="31" t="s">
        <v>566</v>
      </c>
      <c r="D394" s="62" t="s">
        <v>108</v>
      </c>
      <c r="E394" s="31" t="n">
        <v>1</v>
      </c>
      <c r="F394" s="222" t="n">
        <v>36</v>
      </c>
      <c r="G394" s="222"/>
      <c r="H394" s="222"/>
      <c r="I394" s="222"/>
      <c r="J394" s="222"/>
      <c r="K394" s="222"/>
      <c r="L394" s="222"/>
      <c r="M394" s="222"/>
      <c r="N394" s="33" t="n">
        <f aca="false">E394*F394+H394+J394+K394+L394+M394</f>
        <v>36</v>
      </c>
      <c r="O394" s="222"/>
      <c r="P394" s="36" t="n">
        <v>10</v>
      </c>
      <c r="Q394" s="222"/>
      <c r="R394" s="222"/>
      <c r="S394" s="222"/>
      <c r="T394" s="222"/>
      <c r="U394" s="222"/>
      <c r="V394" s="222"/>
      <c r="W394" s="222"/>
      <c r="X394" s="222"/>
      <c r="Y394" s="223"/>
      <c r="Z394" s="36" t="n">
        <f aca="false">P394*Q394+S394+U394+V394+W394+X394+Y394</f>
        <v>0</v>
      </c>
      <c r="AA394" s="36" t="n">
        <f aca="false">N394+Z394</f>
        <v>36</v>
      </c>
      <c r="AB394" s="73" t="s">
        <v>110</v>
      </c>
      <c r="AC394" s="47"/>
      <c r="AD394" s="47"/>
      <c r="AE394" s="36" t="n">
        <f aca="false">P394*Q394</f>
        <v>0</v>
      </c>
      <c r="AF394" s="38" t="n">
        <f aca="false">AA394-L394-M394-W394-X394</f>
        <v>36</v>
      </c>
      <c r="AG394" s="39" t="str">
        <f aca="false">AB394</f>
        <v>Кожуханцев С.Б.</v>
      </c>
      <c r="AH394" s="39" t="str">
        <f aca="false">C394</f>
        <v>4ОСАТ9-5а</v>
      </c>
      <c r="AI394" s="40" t="str">
        <f aca="false">B394</f>
        <v>13</v>
      </c>
      <c r="AJ394" s="39" t="str">
        <f aca="false">CONCATENATE(A394," ",D394)</f>
        <v>УП.04 Учебная практика</v>
      </c>
      <c r="AK394" s="39" t="n">
        <f aca="false">E394*F394+P394*Q394+H394+J394+S394+U394</f>
        <v>36</v>
      </c>
      <c r="AL394" s="39" t="n">
        <f aca="false">L394+W394</f>
        <v>0</v>
      </c>
      <c r="AM394" s="39" t="n">
        <f aca="false">M394+X394</f>
        <v>0</v>
      </c>
      <c r="AN394" s="39" t="n">
        <f aca="false">Y394</f>
        <v>0</v>
      </c>
      <c r="AO394" s="39" t="n">
        <f aca="false">SUM(AK394:AN394)</f>
        <v>36</v>
      </c>
      <c r="AP394" s="41" t="n">
        <f aca="false">K394+V394</f>
        <v>0</v>
      </c>
    </row>
    <row r="395" s="42" customFormat="true" ht="16.5" hidden="true" customHeight="true" outlineLevel="0" collapsed="false">
      <c r="A395" s="58" t="s">
        <v>274</v>
      </c>
      <c r="B395" s="30" t="s">
        <v>57</v>
      </c>
      <c r="C395" s="31" t="s">
        <v>567</v>
      </c>
      <c r="D395" s="62" t="s">
        <v>108</v>
      </c>
      <c r="E395" s="31" t="n">
        <v>1</v>
      </c>
      <c r="F395" s="222" t="n">
        <v>36</v>
      </c>
      <c r="G395" s="222"/>
      <c r="H395" s="222"/>
      <c r="I395" s="222"/>
      <c r="J395" s="222"/>
      <c r="K395" s="222"/>
      <c r="L395" s="222"/>
      <c r="M395" s="222"/>
      <c r="N395" s="33" t="n">
        <f aca="false">E395*F395+H395+J395+K395+L395+M395</f>
        <v>36</v>
      </c>
      <c r="O395" s="222"/>
      <c r="P395" s="36" t="n">
        <v>10</v>
      </c>
      <c r="Q395" s="222"/>
      <c r="R395" s="222"/>
      <c r="S395" s="222"/>
      <c r="T395" s="222"/>
      <c r="U395" s="222"/>
      <c r="V395" s="222"/>
      <c r="W395" s="222"/>
      <c r="X395" s="222"/>
      <c r="Y395" s="223"/>
      <c r="Z395" s="36" t="n">
        <f aca="false">P395*Q395+S395+U395+V395+W395+X395+Y395</f>
        <v>0</v>
      </c>
      <c r="AA395" s="36" t="n">
        <f aca="false">N395+Z395</f>
        <v>36</v>
      </c>
      <c r="AB395" s="73" t="s">
        <v>109</v>
      </c>
      <c r="AC395" s="47"/>
      <c r="AD395" s="47"/>
      <c r="AE395" s="36"/>
      <c r="AF395" s="38"/>
      <c r="AG395" s="39" t="str">
        <f aca="false">AB395</f>
        <v>Устинов М.Ю.</v>
      </c>
      <c r="AH395" s="39" t="str">
        <f aca="false">C395</f>
        <v>4ОСАТ9-5б</v>
      </c>
      <c r="AI395" s="40" t="str">
        <f aca="false">B395</f>
        <v>10</v>
      </c>
      <c r="AJ395" s="39" t="str">
        <f aca="false">CONCATENATE(A395," ",D395)</f>
        <v>УП.04 Учебная практика</v>
      </c>
      <c r="AK395" s="39" t="n">
        <f aca="false">E395*F395+P395*Q395+H395+J395+S395+U395</f>
        <v>36</v>
      </c>
      <c r="AL395" s="39" t="n">
        <f aca="false">L395+W395</f>
        <v>0</v>
      </c>
      <c r="AM395" s="39" t="n">
        <f aca="false">M395+X395</f>
        <v>0</v>
      </c>
      <c r="AN395" s="39" t="n">
        <f aca="false">Y395</f>
        <v>0</v>
      </c>
      <c r="AO395" s="39" t="n">
        <f aca="false">SUM(AK395:AN395)</f>
        <v>36</v>
      </c>
      <c r="AP395" s="41" t="n">
        <f aca="false">K395+V395</f>
        <v>0</v>
      </c>
    </row>
    <row r="396" s="42" customFormat="true" ht="16.5" hidden="true" customHeight="true" outlineLevel="0" collapsed="false">
      <c r="A396" s="58" t="s">
        <v>343</v>
      </c>
      <c r="B396" s="30" t="s">
        <v>286</v>
      </c>
      <c r="C396" s="31" t="s">
        <v>568</v>
      </c>
      <c r="D396" s="215" t="s">
        <v>140</v>
      </c>
      <c r="E396" s="31" t="n">
        <v>10</v>
      </c>
      <c r="F396" s="222"/>
      <c r="G396" s="222"/>
      <c r="H396" s="222"/>
      <c r="I396" s="222"/>
      <c r="J396" s="222"/>
      <c r="K396" s="222"/>
      <c r="L396" s="222"/>
      <c r="M396" s="222"/>
      <c r="N396" s="33" t="n">
        <f aca="false">E396*F396+H396+J396+K396+L396+M396</f>
        <v>0</v>
      </c>
      <c r="O396" s="222"/>
      <c r="P396" s="36" t="n">
        <v>2</v>
      </c>
      <c r="Q396" s="222" t="n">
        <v>9</v>
      </c>
      <c r="R396" s="222"/>
      <c r="S396" s="222"/>
      <c r="T396" s="222"/>
      <c r="U396" s="222"/>
      <c r="V396" s="222"/>
      <c r="W396" s="222"/>
      <c r="X396" s="222"/>
      <c r="Y396" s="223"/>
      <c r="Z396" s="36" t="n">
        <f aca="false">P396*Q396+S396+U396+V396+W396+X396+Y396</f>
        <v>18</v>
      </c>
      <c r="AA396" s="36" t="n">
        <f aca="false">N396+Z396</f>
        <v>18</v>
      </c>
      <c r="AB396" s="36" t="s">
        <v>284</v>
      </c>
      <c r="AC396" s="47"/>
      <c r="AD396" s="47"/>
      <c r="AE396" s="36" t="n">
        <f aca="false">P396*Q396</f>
        <v>18</v>
      </c>
      <c r="AF396" s="38" t="n">
        <f aca="false">AA396-L396-M396-W396-X396</f>
        <v>18</v>
      </c>
      <c r="AG396" s="39" t="str">
        <f aca="false">AB396</f>
        <v>Свистунова С.А.</v>
      </c>
      <c r="AH396" s="39" t="str">
        <f aca="false">C396</f>
        <v>4ОСАТ9-5</v>
      </c>
      <c r="AI396" s="40" t="str">
        <f aca="false">B396</f>
        <v>23</v>
      </c>
      <c r="AJ396" s="39" t="str">
        <f aca="false">CONCATENATE(A396," ",D396)</f>
        <v>ПП.04 Производственная практика (по профилю специальности)</v>
      </c>
      <c r="AK396" s="39" t="n">
        <f aca="false">E396*F396+P396*Q396+H396+J396+S396+U396</f>
        <v>18</v>
      </c>
      <c r="AL396" s="39" t="n">
        <f aca="false">L396+W396</f>
        <v>0</v>
      </c>
      <c r="AM396" s="39" t="n">
        <f aca="false">M396+X396</f>
        <v>0</v>
      </c>
      <c r="AN396" s="39" t="n">
        <f aca="false">Y396</f>
        <v>0</v>
      </c>
      <c r="AO396" s="39" t="n">
        <f aca="false">SUM(AK396:AN396)</f>
        <v>18</v>
      </c>
      <c r="AP396" s="41" t="n">
        <f aca="false">K396+V396</f>
        <v>0</v>
      </c>
    </row>
    <row r="397" s="42" customFormat="true" ht="16.5" hidden="true" customHeight="true" outlineLevel="0" collapsed="false">
      <c r="A397" s="58" t="s">
        <v>343</v>
      </c>
      <c r="B397" s="30" t="s">
        <v>286</v>
      </c>
      <c r="C397" s="31" t="s">
        <v>568</v>
      </c>
      <c r="D397" s="215" t="s">
        <v>140</v>
      </c>
      <c r="E397" s="31" t="n">
        <v>10</v>
      </c>
      <c r="F397" s="222"/>
      <c r="G397" s="222"/>
      <c r="H397" s="222"/>
      <c r="I397" s="222"/>
      <c r="J397" s="222"/>
      <c r="K397" s="222"/>
      <c r="L397" s="222"/>
      <c r="M397" s="222"/>
      <c r="N397" s="33" t="n">
        <f aca="false">E397*F397+H397+J397+K397+L397+M397</f>
        <v>0</v>
      </c>
      <c r="O397" s="222"/>
      <c r="P397" s="36" t="n">
        <v>2</v>
      </c>
      <c r="Q397" s="222" t="n">
        <v>9</v>
      </c>
      <c r="R397" s="222"/>
      <c r="S397" s="222"/>
      <c r="T397" s="222"/>
      <c r="U397" s="222"/>
      <c r="V397" s="222"/>
      <c r="W397" s="222"/>
      <c r="X397" s="222"/>
      <c r="Y397" s="223"/>
      <c r="Z397" s="36" t="n">
        <f aca="false">P397*Q397+S397+U397+V397+W397+X397+Y397</f>
        <v>18</v>
      </c>
      <c r="AA397" s="36" t="n">
        <f aca="false">N397+Z397</f>
        <v>18</v>
      </c>
      <c r="AB397" s="36" t="s">
        <v>142</v>
      </c>
      <c r="AC397" s="47"/>
      <c r="AD397" s="47"/>
      <c r="AE397" s="36" t="n">
        <f aca="false">P397*Q397</f>
        <v>18</v>
      </c>
      <c r="AF397" s="38" t="n">
        <f aca="false">AA397-L397-M397-W397-X397</f>
        <v>18</v>
      </c>
      <c r="AG397" s="39" t="str">
        <f aca="false">AB397</f>
        <v>Летникова Е.В.</v>
      </c>
      <c r="AH397" s="39" t="str">
        <f aca="false">C397</f>
        <v>4ОСАТ9-5</v>
      </c>
      <c r="AI397" s="40" t="str">
        <f aca="false">B397</f>
        <v>23</v>
      </c>
      <c r="AJ397" s="39" t="str">
        <f aca="false">CONCATENATE(A397," ",D397)</f>
        <v>ПП.04 Производственная практика (по профилю специальности)</v>
      </c>
      <c r="AK397" s="39" t="n">
        <f aca="false">E397*F397+P397*Q397+H397+J397+S397+U397</f>
        <v>18</v>
      </c>
      <c r="AL397" s="39" t="n">
        <f aca="false">L397+W397</f>
        <v>0</v>
      </c>
      <c r="AM397" s="39" t="n">
        <f aca="false">M397+X397</f>
        <v>0</v>
      </c>
      <c r="AN397" s="39" t="n">
        <f aca="false">Y397</f>
        <v>0</v>
      </c>
      <c r="AO397" s="39" t="n">
        <f aca="false">SUM(AK397:AN397)</f>
        <v>18</v>
      </c>
      <c r="AP397" s="41" t="n">
        <f aca="false">K397+V397</f>
        <v>0</v>
      </c>
    </row>
    <row r="398" s="42" customFormat="true" ht="16.5" hidden="true" customHeight="true" outlineLevel="0" collapsed="false">
      <c r="A398" s="58" t="s">
        <v>343</v>
      </c>
      <c r="B398" s="30" t="s">
        <v>286</v>
      </c>
      <c r="C398" s="31" t="s">
        <v>568</v>
      </c>
      <c r="D398" s="215" t="s">
        <v>140</v>
      </c>
      <c r="E398" s="31" t="n">
        <v>10</v>
      </c>
      <c r="F398" s="222"/>
      <c r="G398" s="222"/>
      <c r="H398" s="222"/>
      <c r="I398" s="222"/>
      <c r="J398" s="222"/>
      <c r="K398" s="222"/>
      <c r="L398" s="222"/>
      <c r="M398" s="222"/>
      <c r="N398" s="33" t="n">
        <f aca="false">E398*F398+H398+J398+K398+L398+M398</f>
        <v>0</v>
      </c>
      <c r="O398" s="222"/>
      <c r="P398" s="36" t="n">
        <v>2</v>
      </c>
      <c r="Q398" s="222" t="n">
        <v>9</v>
      </c>
      <c r="R398" s="222"/>
      <c r="S398" s="222"/>
      <c r="T398" s="222"/>
      <c r="U398" s="222"/>
      <c r="V398" s="222"/>
      <c r="W398" s="222"/>
      <c r="X398" s="222"/>
      <c r="Y398" s="223"/>
      <c r="Z398" s="36" t="n">
        <f aca="false">P398*Q398+S398+U398+V398+W398+X398+Y398</f>
        <v>18</v>
      </c>
      <c r="AA398" s="36" t="n">
        <f aca="false">N398+Z398</f>
        <v>18</v>
      </c>
      <c r="AB398" s="36" t="s">
        <v>75</v>
      </c>
      <c r="AC398" s="47"/>
      <c r="AD398" s="47"/>
      <c r="AE398" s="36" t="n">
        <f aca="false">P398*Q398</f>
        <v>18</v>
      </c>
      <c r="AF398" s="38" t="n">
        <f aca="false">AA398-L398-M398-W398-X398</f>
        <v>18</v>
      </c>
      <c r="AG398" s="39" t="str">
        <f aca="false">AB398</f>
        <v>Маркушев М.Ю.</v>
      </c>
      <c r="AH398" s="39" t="str">
        <f aca="false">C398</f>
        <v>4ОСАТ9-5</v>
      </c>
      <c r="AI398" s="40" t="str">
        <f aca="false">B398</f>
        <v>23</v>
      </c>
      <c r="AJ398" s="39" t="str">
        <f aca="false">CONCATENATE(A398," ",D398)</f>
        <v>ПП.04 Производственная практика (по профилю специальности)</v>
      </c>
      <c r="AK398" s="39" t="n">
        <f aca="false">E398*F398+P398*Q398+H398+J398+S398+U398</f>
        <v>18</v>
      </c>
      <c r="AL398" s="39" t="n">
        <f aca="false">L398+W398</f>
        <v>0</v>
      </c>
      <c r="AM398" s="39" t="n">
        <f aca="false">M398+X398</f>
        <v>0</v>
      </c>
      <c r="AN398" s="39" t="n">
        <f aca="false">Y398</f>
        <v>0</v>
      </c>
      <c r="AO398" s="39" t="n">
        <f aca="false">SUM(AK398:AN398)</f>
        <v>18</v>
      </c>
      <c r="AP398" s="41" t="n">
        <f aca="false">K398+V398</f>
        <v>0</v>
      </c>
    </row>
    <row r="399" s="42" customFormat="true" ht="16.5" hidden="true" customHeight="true" outlineLevel="0" collapsed="false">
      <c r="A399" s="58" t="s">
        <v>343</v>
      </c>
      <c r="B399" s="30" t="s">
        <v>286</v>
      </c>
      <c r="C399" s="31" t="s">
        <v>568</v>
      </c>
      <c r="D399" s="215" t="s">
        <v>140</v>
      </c>
      <c r="E399" s="31" t="n">
        <v>10</v>
      </c>
      <c r="F399" s="222"/>
      <c r="G399" s="222"/>
      <c r="H399" s="222"/>
      <c r="I399" s="222"/>
      <c r="J399" s="222"/>
      <c r="K399" s="222"/>
      <c r="L399" s="222"/>
      <c r="M399" s="222"/>
      <c r="N399" s="33" t="n">
        <f aca="false">E399*F399+H399+J399+K399+L399+M399</f>
        <v>0</v>
      </c>
      <c r="O399" s="222"/>
      <c r="P399" s="36" t="n">
        <v>2</v>
      </c>
      <c r="Q399" s="222" t="n">
        <v>9</v>
      </c>
      <c r="R399" s="222"/>
      <c r="S399" s="222"/>
      <c r="T399" s="222"/>
      <c r="U399" s="222"/>
      <c r="V399" s="222"/>
      <c r="W399" s="222"/>
      <c r="X399" s="222"/>
      <c r="Y399" s="223"/>
      <c r="Z399" s="36" t="n">
        <f aca="false">P399*Q399+S399+U399+V399+W399+X399+Y399</f>
        <v>18</v>
      </c>
      <c r="AA399" s="36" t="n">
        <f aca="false">N399+Z399</f>
        <v>18</v>
      </c>
      <c r="AB399" s="36" t="s">
        <v>143</v>
      </c>
      <c r="AC399" s="47"/>
      <c r="AD399" s="47"/>
      <c r="AE399" s="36" t="n">
        <f aca="false">P399*Q399</f>
        <v>18</v>
      </c>
      <c r="AF399" s="38" t="n">
        <f aca="false">AA399-L399-M399-W399-X399</f>
        <v>18</v>
      </c>
      <c r="AG399" s="39" t="str">
        <f aca="false">AB399</f>
        <v>вак. ПП</v>
      </c>
      <c r="AH399" s="39" t="str">
        <f aca="false">C399</f>
        <v>4ОСАТ9-5</v>
      </c>
      <c r="AI399" s="40" t="str">
        <f aca="false">B399</f>
        <v>23</v>
      </c>
      <c r="AJ399" s="39" t="str">
        <f aca="false">CONCATENATE(A399," ",D399)</f>
        <v>ПП.04 Производственная практика (по профилю специальности)</v>
      </c>
      <c r="AK399" s="39" t="n">
        <f aca="false">E399*F399+P399*Q399+H399+J399+S399+U399</f>
        <v>18</v>
      </c>
      <c r="AL399" s="39" t="n">
        <f aca="false">L399+W399</f>
        <v>0</v>
      </c>
      <c r="AM399" s="39" t="n">
        <f aca="false">M399+X399</f>
        <v>0</v>
      </c>
      <c r="AN399" s="39" t="n">
        <f aca="false">Y399</f>
        <v>0</v>
      </c>
      <c r="AO399" s="39" t="n">
        <f aca="false">SUM(AK399:AN399)</f>
        <v>18</v>
      </c>
      <c r="AP399" s="41" t="n">
        <f aca="false">K399+V399</f>
        <v>0</v>
      </c>
    </row>
    <row r="400" s="42" customFormat="true" ht="16.5" hidden="true" customHeight="true" outlineLevel="0" collapsed="false">
      <c r="A400" s="58" t="s">
        <v>560</v>
      </c>
      <c r="B400" s="30" t="s">
        <v>286</v>
      </c>
      <c r="C400" s="31" t="s">
        <v>568</v>
      </c>
      <c r="D400" s="215" t="s">
        <v>145</v>
      </c>
      <c r="E400" s="31" t="n">
        <v>10</v>
      </c>
      <c r="F400" s="222"/>
      <c r="G400" s="222"/>
      <c r="H400" s="222"/>
      <c r="I400" s="222"/>
      <c r="J400" s="222"/>
      <c r="K400" s="222"/>
      <c r="L400" s="222"/>
      <c r="M400" s="222"/>
      <c r="N400" s="33" t="n">
        <f aca="false">E400*F400+H400+J400+K400+L400+M400</f>
        <v>0</v>
      </c>
      <c r="O400" s="222"/>
      <c r="P400" s="36" t="n">
        <v>10</v>
      </c>
      <c r="Q400" s="222"/>
      <c r="R400" s="222"/>
      <c r="S400" s="222"/>
      <c r="T400" s="222"/>
      <c r="U400" s="222"/>
      <c r="V400" s="222"/>
      <c r="W400" s="222"/>
      <c r="X400" s="222" t="n">
        <v>24</v>
      </c>
      <c r="Y400" s="223"/>
      <c r="Z400" s="36" t="n">
        <f aca="false">P400*Q400+S400+U400+V400+W400+X400+Y400</f>
        <v>24</v>
      </c>
      <c r="AA400" s="36" t="n">
        <f aca="false">N400+Z400</f>
        <v>24</v>
      </c>
      <c r="AB400" s="36" t="s">
        <v>146</v>
      </c>
      <c r="AC400" s="47"/>
      <c r="AD400" s="47"/>
      <c r="AE400" s="36" t="n">
        <f aca="false">P400*Q400</f>
        <v>0</v>
      </c>
      <c r="AF400" s="38" t="n">
        <f aca="false">AA400-L400-M400-W400-X400</f>
        <v>0</v>
      </c>
      <c r="AG400" s="39" t="str">
        <f aca="false">AB400</f>
        <v>вак. ДЭ</v>
      </c>
      <c r="AH400" s="39" t="str">
        <f aca="false">C400</f>
        <v>4ОСАТ9-5</v>
      </c>
      <c r="AI400" s="40" t="str">
        <f aca="false">B400</f>
        <v>23</v>
      </c>
      <c r="AJ400" s="39" t="str">
        <f aca="false">CONCATENATE(A400," ",D400)</f>
        <v>ДЭ.4 Демонстрационный экзамен по модулю</v>
      </c>
      <c r="AK400" s="39" t="n">
        <f aca="false">E400*F400+P400*Q400+H400+J400+S400+U400</f>
        <v>0</v>
      </c>
      <c r="AL400" s="39" t="n">
        <f aca="false">L400+W400</f>
        <v>0</v>
      </c>
      <c r="AM400" s="39" t="n">
        <f aca="false">M400+X400</f>
        <v>24</v>
      </c>
      <c r="AN400" s="39" t="n">
        <f aca="false">Y400</f>
        <v>0</v>
      </c>
      <c r="AO400" s="39" t="n">
        <f aca="false">SUM(AK400:AN400)</f>
        <v>24</v>
      </c>
      <c r="AP400" s="41" t="n">
        <f aca="false">K400+V400</f>
        <v>0</v>
      </c>
    </row>
    <row r="401" s="42" customFormat="true" ht="16.5" hidden="true" customHeight="true" outlineLevel="0" collapsed="false">
      <c r="A401" s="58" t="s">
        <v>393</v>
      </c>
      <c r="B401" s="30" t="s">
        <v>286</v>
      </c>
      <c r="C401" s="31" t="s">
        <v>568</v>
      </c>
      <c r="D401" s="211" t="s">
        <v>394</v>
      </c>
      <c r="E401" s="222"/>
      <c r="F401" s="222"/>
      <c r="G401" s="222"/>
      <c r="H401" s="222"/>
      <c r="I401" s="222"/>
      <c r="J401" s="222"/>
      <c r="K401" s="222"/>
      <c r="L401" s="222"/>
      <c r="M401" s="222"/>
      <c r="N401" s="33" t="n">
        <f aca="false">E401*F401+H401+J401+K401+L401+M401</f>
        <v>0</v>
      </c>
      <c r="O401" s="222"/>
      <c r="P401" s="31" t="n">
        <v>4</v>
      </c>
      <c r="Q401" s="222" t="n">
        <v>9</v>
      </c>
      <c r="R401" s="222"/>
      <c r="S401" s="222"/>
      <c r="T401" s="222"/>
      <c r="U401" s="222"/>
      <c r="V401" s="222"/>
      <c r="W401" s="222"/>
      <c r="X401" s="222"/>
      <c r="Y401" s="223"/>
      <c r="Z401" s="36" t="n">
        <f aca="false">P401*Q401+S401+U401+V401+W401+X401+Y401</f>
        <v>36</v>
      </c>
      <c r="AA401" s="36" t="n">
        <f aca="false">N401+Z401</f>
        <v>36</v>
      </c>
      <c r="AB401" s="36" t="s">
        <v>284</v>
      </c>
      <c r="AC401" s="47"/>
      <c r="AD401" s="47"/>
      <c r="AE401" s="36" t="n">
        <f aca="false">P401*Q401</f>
        <v>36</v>
      </c>
      <c r="AF401" s="38" t="n">
        <f aca="false">AA401-L401-M401-W401-X401</f>
        <v>36</v>
      </c>
      <c r="AG401" s="39" t="str">
        <f aca="false">AB401</f>
        <v>Свистунова С.А.</v>
      </c>
      <c r="AH401" s="39" t="str">
        <f aca="false">C401</f>
        <v>4ОСАТ9-5</v>
      </c>
      <c r="AI401" s="40" t="str">
        <f aca="false">B401</f>
        <v>23</v>
      </c>
      <c r="AJ401" s="39" t="str">
        <f aca="false">CONCATENATE(A401," ",D401)</f>
        <v>ПДП.00 Производственная практика (преддипломная)</v>
      </c>
      <c r="AK401" s="39" t="n">
        <f aca="false">E401*F401+P401*Q401+H401+J401+S401+U401</f>
        <v>36</v>
      </c>
      <c r="AL401" s="39" t="n">
        <f aca="false">L401+W401</f>
        <v>0</v>
      </c>
      <c r="AM401" s="39" t="n">
        <f aca="false">M401+X401</f>
        <v>0</v>
      </c>
      <c r="AN401" s="39" t="n">
        <f aca="false">Y401</f>
        <v>0</v>
      </c>
      <c r="AO401" s="39" t="n">
        <f aca="false">SUM(AK401:AN401)</f>
        <v>36</v>
      </c>
      <c r="AP401" s="41" t="n">
        <f aca="false">K401+V401</f>
        <v>0</v>
      </c>
    </row>
    <row r="402" s="42" customFormat="true" ht="16.5" hidden="true" customHeight="true" outlineLevel="0" collapsed="false">
      <c r="A402" s="58" t="s">
        <v>393</v>
      </c>
      <c r="B402" s="30" t="s">
        <v>286</v>
      </c>
      <c r="C402" s="31" t="s">
        <v>568</v>
      </c>
      <c r="D402" s="211" t="s">
        <v>394</v>
      </c>
      <c r="E402" s="222"/>
      <c r="F402" s="222"/>
      <c r="G402" s="222"/>
      <c r="H402" s="222"/>
      <c r="I402" s="222"/>
      <c r="J402" s="222"/>
      <c r="K402" s="222"/>
      <c r="L402" s="222"/>
      <c r="M402" s="222"/>
      <c r="N402" s="33" t="n">
        <f aca="false">E402*F402+H402+J402+K402+L402+M402</f>
        <v>0</v>
      </c>
      <c r="O402" s="222"/>
      <c r="P402" s="31" t="n">
        <v>4</v>
      </c>
      <c r="Q402" s="222" t="n">
        <v>9</v>
      </c>
      <c r="R402" s="222"/>
      <c r="S402" s="222"/>
      <c r="T402" s="222"/>
      <c r="U402" s="222"/>
      <c r="V402" s="222"/>
      <c r="W402" s="222"/>
      <c r="X402" s="222"/>
      <c r="Y402" s="223"/>
      <c r="Z402" s="36" t="n">
        <f aca="false">P402*Q402+S402+U402+V402+W402+X402+Y402</f>
        <v>36</v>
      </c>
      <c r="AA402" s="36" t="n">
        <f aca="false">N402+Z402</f>
        <v>36</v>
      </c>
      <c r="AB402" s="47" t="s">
        <v>109</v>
      </c>
      <c r="AC402" s="47"/>
      <c r="AD402" s="47"/>
      <c r="AE402" s="36" t="n">
        <f aca="false">P402*Q402</f>
        <v>36</v>
      </c>
      <c r="AF402" s="38" t="n">
        <f aca="false">AA402-L402-M402-W402-X402</f>
        <v>36</v>
      </c>
      <c r="AG402" s="39" t="str">
        <f aca="false">AB402</f>
        <v>Устинов М.Ю.</v>
      </c>
      <c r="AH402" s="39" t="str">
        <f aca="false">C402</f>
        <v>4ОСАТ9-5</v>
      </c>
      <c r="AI402" s="40" t="str">
        <f aca="false">B402</f>
        <v>23</v>
      </c>
      <c r="AJ402" s="39" t="str">
        <f aca="false">CONCATENATE(A402," ",D402)</f>
        <v>ПДП.00 Производственная практика (преддипломная)</v>
      </c>
      <c r="AK402" s="39" t="n">
        <f aca="false">E402*F402+P402*Q402+H402+J402+S402+U402</f>
        <v>36</v>
      </c>
      <c r="AL402" s="39" t="n">
        <f aca="false">L402+W402</f>
        <v>0</v>
      </c>
      <c r="AM402" s="39" t="n">
        <f aca="false">M402+X402</f>
        <v>0</v>
      </c>
      <c r="AN402" s="39" t="n">
        <f aca="false">Y402</f>
        <v>0</v>
      </c>
      <c r="AO402" s="39" t="n">
        <f aca="false">SUM(AK402:AN402)</f>
        <v>36</v>
      </c>
      <c r="AP402" s="41" t="n">
        <f aca="false">K402+V402</f>
        <v>0</v>
      </c>
    </row>
    <row r="403" s="42" customFormat="true" ht="16.5" hidden="true" customHeight="true" outlineLevel="0" collapsed="false">
      <c r="A403" s="58" t="s">
        <v>393</v>
      </c>
      <c r="B403" s="30" t="s">
        <v>286</v>
      </c>
      <c r="C403" s="31" t="s">
        <v>568</v>
      </c>
      <c r="D403" s="211" t="s">
        <v>394</v>
      </c>
      <c r="E403" s="222"/>
      <c r="F403" s="222"/>
      <c r="G403" s="222"/>
      <c r="H403" s="222"/>
      <c r="I403" s="222"/>
      <c r="J403" s="222"/>
      <c r="K403" s="222"/>
      <c r="L403" s="222"/>
      <c r="M403" s="222"/>
      <c r="N403" s="33" t="n">
        <f aca="false">E403*F403+H403+J403+K403+L403+M403</f>
        <v>0</v>
      </c>
      <c r="O403" s="222"/>
      <c r="P403" s="31" t="n">
        <v>4</v>
      </c>
      <c r="Q403" s="222" t="n">
        <v>9</v>
      </c>
      <c r="R403" s="222"/>
      <c r="S403" s="222"/>
      <c r="T403" s="222"/>
      <c r="U403" s="222"/>
      <c r="V403" s="222"/>
      <c r="W403" s="222"/>
      <c r="X403" s="222"/>
      <c r="Y403" s="223"/>
      <c r="Z403" s="36" t="n">
        <f aca="false">P403*Q403+S403+U403+V403+W403+X403+Y403</f>
        <v>36</v>
      </c>
      <c r="AA403" s="36" t="n">
        <f aca="false">N403+Z403</f>
        <v>36</v>
      </c>
      <c r="AB403" s="47" t="s">
        <v>75</v>
      </c>
      <c r="AC403" s="47"/>
      <c r="AD403" s="47"/>
      <c r="AE403" s="36" t="n">
        <f aca="false">P403*Q403</f>
        <v>36</v>
      </c>
      <c r="AF403" s="38" t="n">
        <f aca="false">AA403-L403-M403-W403-X403</f>
        <v>36</v>
      </c>
      <c r="AG403" s="39" t="str">
        <f aca="false">AB403</f>
        <v>Маркушев М.Ю.</v>
      </c>
      <c r="AH403" s="39" t="str">
        <f aca="false">C403</f>
        <v>4ОСАТ9-5</v>
      </c>
      <c r="AI403" s="40" t="str">
        <f aca="false">B403</f>
        <v>23</v>
      </c>
      <c r="AJ403" s="39" t="str">
        <f aca="false">CONCATENATE(A403," ",D403)</f>
        <v>ПДП.00 Производственная практика (преддипломная)</v>
      </c>
      <c r="AK403" s="39" t="n">
        <f aca="false">E403*F403+P403*Q403+H403+J403+S403+U403</f>
        <v>36</v>
      </c>
      <c r="AL403" s="39" t="n">
        <f aca="false">L403+W403</f>
        <v>0</v>
      </c>
      <c r="AM403" s="39" t="n">
        <f aca="false">M403+X403</f>
        <v>0</v>
      </c>
      <c r="AN403" s="39" t="n">
        <f aca="false">Y403</f>
        <v>0</v>
      </c>
      <c r="AO403" s="39" t="n">
        <f aca="false">SUM(AK403:AN403)</f>
        <v>36</v>
      </c>
      <c r="AP403" s="41" t="n">
        <f aca="false">K403+V403</f>
        <v>0</v>
      </c>
    </row>
    <row r="404" s="42" customFormat="true" ht="16.5" hidden="true" customHeight="true" outlineLevel="0" collapsed="false">
      <c r="A404" s="58" t="s">
        <v>393</v>
      </c>
      <c r="B404" s="30" t="s">
        <v>286</v>
      </c>
      <c r="C404" s="31" t="s">
        <v>568</v>
      </c>
      <c r="D404" s="211" t="s">
        <v>394</v>
      </c>
      <c r="E404" s="222"/>
      <c r="F404" s="222"/>
      <c r="G404" s="222"/>
      <c r="H404" s="222"/>
      <c r="I404" s="222"/>
      <c r="J404" s="222"/>
      <c r="K404" s="222"/>
      <c r="L404" s="222"/>
      <c r="M404" s="222"/>
      <c r="N404" s="33" t="n">
        <f aca="false">E404*F404+H404+J404+K404+L404+M404</f>
        <v>0</v>
      </c>
      <c r="O404" s="222"/>
      <c r="P404" s="31" t="n">
        <v>4</v>
      </c>
      <c r="Q404" s="222" t="n">
        <v>9</v>
      </c>
      <c r="R404" s="222"/>
      <c r="S404" s="222"/>
      <c r="T404" s="222"/>
      <c r="U404" s="222"/>
      <c r="V404" s="222"/>
      <c r="W404" s="222"/>
      <c r="X404" s="222"/>
      <c r="Y404" s="223"/>
      <c r="Z404" s="36" t="n">
        <f aca="false">P404*Q404+S404+U404+V404+W404+X404+Y404</f>
        <v>36</v>
      </c>
      <c r="AA404" s="36" t="n">
        <f aca="false">N404+Z404</f>
        <v>36</v>
      </c>
      <c r="AB404" s="47" t="s">
        <v>464</v>
      </c>
      <c r="AC404" s="47"/>
      <c r="AD404" s="47"/>
      <c r="AE404" s="36" t="n">
        <f aca="false">P404*Q404</f>
        <v>36</v>
      </c>
      <c r="AF404" s="38" t="n">
        <f aca="false">AA404-L404-M404-W404-X404</f>
        <v>36</v>
      </c>
      <c r="AG404" s="39" t="str">
        <f aca="false">AB404</f>
        <v>Устинов Д.Ю.</v>
      </c>
      <c r="AH404" s="39" t="str">
        <f aca="false">C404</f>
        <v>4ОСАТ9-5</v>
      </c>
      <c r="AI404" s="40" t="str">
        <f aca="false">B404</f>
        <v>23</v>
      </c>
      <c r="AJ404" s="39" t="str">
        <f aca="false">CONCATENATE(A404," ",D404)</f>
        <v>ПДП.00 Производственная практика (преддипломная)</v>
      </c>
      <c r="AK404" s="39" t="n">
        <f aca="false">E404*F404+P404*Q404+H404+J404+S404+U404</f>
        <v>36</v>
      </c>
      <c r="AL404" s="39" t="n">
        <f aca="false">L404+W404</f>
        <v>0</v>
      </c>
      <c r="AM404" s="39" t="n">
        <f aca="false">M404+X404</f>
        <v>0</v>
      </c>
      <c r="AN404" s="39" t="n">
        <f aca="false">Y404</f>
        <v>0</v>
      </c>
      <c r="AO404" s="39" t="n">
        <f aca="false">SUM(AK404:AN404)</f>
        <v>36</v>
      </c>
      <c r="AP404" s="41" t="n">
        <f aca="false">K404+V404</f>
        <v>0</v>
      </c>
    </row>
    <row r="405" s="42" customFormat="true" ht="16.5" hidden="true" customHeight="true" outlineLevel="0" collapsed="false">
      <c r="A405" s="58" t="s">
        <v>499</v>
      </c>
      <c r="B405" s="30" t="s">
        <v>286</v>
      </c>
      <c r="C405" s="31" t="s">
        <v>568</v>
      </c>
      <c r="D405" s="211" t="s">
        <v>524</v>
      </c>
      <c r="E405" s="222"/>
      <c r="F405" s="222"/>
      <c r="G405" s="222"/>
      <c r="H405" s="222"/>
      <c r="I405" s="222"/>
      <c r="J405" s="222"/>
      <c r="K405" s="222"/>
      <c r="L405" s="222"/>
      <c r="M405" s="222"/>
      <c r="N405" s="33" t="n">
        <f aca="false">E405*F405+H405+J405+K405+L405+M405</f>
        <v>0</v>
      </c>
      <c r="O405" s="222"/>
      <c r="P405" s="31"/>
      <c r="Q405" s="222"/>
      <c r="R405" s="222"/>
      <c r="S405" s="222"/>
      <c r="T405" s="222"/>
      <c r="U405" s="222"/>
      <c r="V405" s="222"/>
      <c r="W405" s="222"/>
      <c r="X405" s="222"/>
      <c r="Y405" s="223" t="n">
        <v>30</v>
      </c>
      <c r="Z405" s="36" t="n">
        <f aca="false">P405*Q405+S405+U405+V405+W405+X405+Y405</f>
        <v>30</v>
      </c>
      <c r="AA405" s="36" t="n">
        <f aca="false">N405+Z405</f>
        <v>30</v>
      </c>
      <c r="AB405" s="47" t="s">
        <v>141</v>
      </c>
      <c r="AC405" s="71" t="s">
        <v>725</v>
      </c>
      <c r="AD405" s="47"/>
      <c r="AE405" s="36" t="n">
        <f aca="false">P405*Q405</f>
        <v>0</v>
      </c>
      <c r="AF405" s="38" t="n">
        <f aca="false">AA405-L405-M405-W405-X405</f>
        <v>30</v>
      </c>
      <c r="AG405" s="39" t="str">
        <f aca="false">AB405</f>
        <v>Османов Э.З.</v>
      </c>
      <c r="AH405" s="39" t="str">
        <f aca="false">C405</f>
        <v>4ОСАТ9-5</v>
      </c>
      <c r="AI405" s="40" t="str">
        <f aca="false">B405</f>
        <v>23</v>
      </c>
      <c r="AJ405" s="39" t="str">
        <f aca="false">CONCATENATE(A405," ",D405)</f>
        <v>ГИА.01 Подготовка  выпускной квалификационной работы  с 11 мая по 14 июня </v>
      </c>
      <c r="AK405" s="39" t="n">
        <f aca="false">E405*F405+P405*Q405+H405+J405+S405+U405</f>
        <v>0</v>
      </c>
      <c r="AL405" s="39" t="n">
        <f aca="false">L405+W405</f>
        <v>0</v>
      </c>
      <c r="AM405" s="39" t="n">
        <f aca="false">M405+X405</f>
        <v>0</v>
      </c>
      <c r="AN405" s="39" t="n">
        <f aca="false">Y405</f>
        <v>30</v>
      </c>
      <c r="AO405" s="39" t="n">
        <f aca="false">SUM(AK405:AN405)</f>
        <v>30</v>
      </c>
      <c r="AP405" s="41" t="n">
        <f aca="false">K405+V405</f>
        <v>0</v>
      </c>
    </row>
    <row r="406" s="42" customFormat="true" ht="16.5" hidden="true" customHeight="true" outlineLevel="0" collapsed="false">
      <c r="A406" s="58" t="s">
        <v>499</v>
      </c>
      <c r="B406" s="30" t="s">
        <v>286</v>
      </c>
      <c r="C406" s="31" t="s">
        <v>568</v>
      </c>
      <c r="D406" s="211" t="s">
        <v>524</v>
      </c>
      <c r="E406" s="222"/>
      <c r="F406" s="222"/>
      <c r="G406" s="222"/>
      <c r="H406" s="222"/>
      <c r="I406" s="222"/>
      <c r="J406" s="222"/>
      <c r="K406" s="222"/>
      <c r="L406" s="222"/>
      <c r="M406" s="222"/>
      <c r="N406" s="33" t="n">
        <f aca="false">E406*F406+H406+J406+K406+L406+M406</f>
        <v>0</v>
      </c>
      <c r="O406" s="222"/>
      <c r="P406" s="31"/>
      <c r="Q406" s="222"/>
      <c r="R406" s="222"/>
      <c r="S406" s="222"/>
      <c r="T406" s="222"/>
      <c r="U406" s="222"/>
      <c r="V406" s="222"/>
      <c r="W406" s="222"/>
      <c r="X406" s="222"/>
      <c r="Y406" s="223" t="n">
        <v>20</v>
      </c>
      <c r="Z406" s="36" t="n">
        <f aca="false">P406*Q406+S406+U406+V406+W406+X406+Y406</f>
        <v>20</v>
      </c>
      <c r="AA406" s="36" t="n">
        <f aca="false">N406+Z406</f>
        <v>20</v>
      </c>
      <c r="AB406" s="47" t="s">
        <v>106</v>
      </c>
      <c r="AC406" s="71" t="s">
        <v>725</v>
      </c>
      <c r="AD406" s="47"/>
      <c r="AE406" s="36" t="n">
        <f aca="false">P406*Q406</f>
        <v>0</v>
      </c>
      <c r="AF406" s="38" t="n">
        <f aca="false">AA406-L406-M406-W406-X406</f>
        <v>20</v>
      </c>
      <c r="AG406" s="39" t="str">
        <f aca="false">AB406</f>
        <v>Ванин В.А.</v>
      </c>
      <c r="AH406" s="39" t="str">
        <f aca="false">C406</f>
        <v>4ОСАТ9-5</v>
      </c>
      <c r="AI406" s="40" t="str">
        <f aca="false">B406</f>
        <v>23</v>
      </c>
      <c r="AJ406" s="39" t="str">
        <f aca="false">CONCATENATE(A406," ",D406)</f>
        <v>ГИА.01 Подготовка  выпускной квалификационной работы  с 11 мая по 14 июня </v>
      </c>
      <c r="AK406" s="39" t="n">
        <f aca="false">E406*F406+P406*Q406+H406+J406+S406+U406</f>
        <v>0</v>
      </c>
      <c r="AL406" s="39" t="n">
        <f aca="false">L406+W406</f>
        <v>0</v>
      </c>
      <c r="AM406" s="39" t="n">
        <f aca="false">M406+X406</f>
        <v>0</v>
      </c>
      <c r="AN406" s="39" t="n">
        <f aca="false">Y406</f>
        <v>20</v>
      </c>
      <c r="AO406" s="39" t="n">
        <f aca="false">SUM(AK406:AN406)</f>
        <v>20</v>
      </c>
      <c r="AP406" s="41" t="n">
        <f aca="false">K406+V406</f>
        <v>0</v>
      </c>
    </row>
    <row r="407" s="42" customFormat="true" ht="16.5" hidden="true" customHeight="true" outlineLevel="0" collapsed="false">
      <c r="A407" s="58" t="s">
        <v>499</v>
      </c>
      <c r="B407" s="30" t="s">
        <v>286</v>
      </c>
      <c r="C407" s="31" t="s">
        <v>568</v>
      </c>
      <c r="D407" s="211" t="s">
        <v>524</v>
      </c>
      <c r="E407" s="222"/>
      <c r="F407" s="222"/>
      <c r="G407" s="222"/>
      <c r="H407" s="222"/>
      <c r="I407" s="222"/>
      <c r="J407" s="222"/>
      <c r="K407" s="222"/>
      <c r="L407" s="222"/>
      <c r="M407" s="222"/>
      <c r="N407" s="33" t="n">
        <f aca="false">E407*F407+H407+J407+K407+L407+M407</f>
        <v>0</v>
      </c>
      <c r="O407" s="222"/>
      <c r="P407" s="31"/>
      <c r="Q407" s="222"/>
      <c r="R407" s="222"/>
      <c r="S407" s="222"/>
      <c r="T407" s="222"/>
      <c r="U407" s="222"/>
      <c r="V407" s="222"/>
      <c r="W407" s="222"/>
      <c r="X407" s="222"/>
      <c r="Y407" s="223" t="n">
        <v>20</v>
      </c>
      <c r="Z407" s="36" t="n">
        <f aca="false">P407*Q407+S407+U407+V407+W407+X407+Y407</f>
        <v>20</v>
      </c>
      <c r="AA407" s="36" t="n">
        <f aca="false">N407+Z407</f>
        <v>20</v>
      </c>
      <c r="AB407" s="47" t="s">
        <v>102</v>
      </c>
      <c r="AC407" s="71" t="s">
        <v>725</v>
      </c>
      <c r="AD407" s="47"/>
      <c r="AE407" s="36" t="n">
        <f aca="false">P407*Q407</f>
        <v>0</v>
      </c>
      <c r="AF407" s="38" t="n">
        <f aca="false">AA407-L407-M407-W407-X407</f>
        <v>20</v>
      </c>
      <c r="AG407" s="39" t="str">
        <f aca="false">AB407</f>
        <v>Желтиков В.К.</v>
      </c>
      <c r="AH407" s="39" t="str">
        <f aca="false">C407</f>
        <v>4ОСАТ9-5</v>
      </c>
      <c r="AI407" s="40" t="str">
        <f aca="false">B407</f>
        <v>23</v>
      </c>
      <c r="AJ407" s="39" t="str">
        <f aca="false">CONCATENATE(A407," ",D407)</f>
        <v>ГИА.01 Подготовка  выпускной квалификационной работы  с 11 мая по 14 июня </v>
      </c>
      <c r="AK407" s="39" t="n">
        <f aca="false">E407*F407+P407*Q407+H407+J407+S407+U407</f>
        <v>0</v>
      </c>
      <c r="AL407" s="39" t="n">
        <f aca="false">L407+W407</f>
        <v>0</v>
      </c>
      <c r="AM407" s="39" t="n">
        <f aca="false">M407+X407</f>
        <v>0</v>
      </c>
      <c r="AN407" s="39" t="n">
        <f aca="false">Y407</f>
        <v>20</v>
      </c>
      <c r="AO407" s="39" t="n">
        <f aca="false">SUM(AK407:AN407)</f>
        <v>20</v>
      </c>
      <c r="AP407" s="41" t="n">
        <f aca="false">K407+V407</f>
        <v>0</v>
      </c>
    </row>
    <row r="408" s="42" customFormat="true" ht="16.5" hidden="true" customHeight="true" outlineLevel="0" collapsed="false">
      <c r="A408" s="58" t="s">
        <v>499</v>
      </c>
      <c r="B408" s="30" t="s">
        <v>286</v>
      </c>
      <c r="C408" s="31" t="s">
        <v>568</v>
      </c>
      <c r="D408" s="211" t="s">
        <v>524</v>
      </c>
      <c r="E408" s="222"/>
      <c r="F408" s="222"/>
      <c r="G408" s="222"/>
      <c r="H408" s="222"/>
      <c r="I408" s="222"/>
      <c r="J408" s="222"/>
      <c r="K408" s="222"/>
      <c r="L408" s="222"/>
      <c r="M408" s="222"/>
      <c r="N408" s="33" t="n">
        <f aca="false">E408*F408+H408+J408+K408+L408+M408</f>
        <v>0</v>
      </c>
      <c r="O408" s="222"/>
      <c r="P408" s="31"/>
      <c r="Q408" s="222"/>
      <c r="R408" s="222"/>
      <c r="S408" s="222"/>
      <c r="T408" s="222"/>
      <c r="U408" s="222"/>
      <c r="V408" s="222"/>
      <c r="W408" s="222"/>
      <c r="X408" s="222"/>
      <c r="Y408" s="223" t="n">
        <v>30</v>
      </c>
      <c r="Z408" s="36" t="n">
        <f aca="false">P408*Q408+S408+U408+V408+W408+X408+Y408</f>
        <v>30</v>
      </c>
      <c r="AA408" s="36" t="n">
        <f aca="false">N408+Z408</f>
        <v>30</v>
      </c>
      <c r="AB408" s="47" t="s">
        <v>75</v>
      </c>
      <c r="AC408" s="71" t="s">
        <v>725</v>
      </c>
      <c r="AD408" s="47"/>
      <c r="AE408" s="36" t="n">
        <f aca="false">P408*Q408</f>
        <v>0</v>
      </c>
      <c r="AF408" s="38" t="n">
        <f aca="false">AA408-L408-M408-W408-X408</f>
        <v>30</v>
      </c>
      <c r="AG408" s="39" t="str">
        <f aca="false">AB408</f>
        <v>Маркушев М.Ю.</v>
      </c>
      <c r="AH408" s="39" t="str">
        <f aca="false">C408</f>
        <v>4ОСАТ9-5</v>
      </c>
      <c r="AI408" s="40" t="str">
        <f aca="false">B408</f>
        <v>23</v>
      </c>
      <c r="AJ408" s="39" t="str">
        <f aca="false">CONCATENATE(A408," ",D408)</f>
        <v>ГИА.01 Подготовка  выпускной квалификационной работы  с 11 мая по 14 июня </v>
      </c>
      <c r="AK408" s="39" t="n">
        <f aca="false">E408*F408+P408*Q408+H408+J408+S408+U408</f>
        <v>0</v>
      </c>
      <c r="AL408" s="39" t="n">
        <f aca="false">L408+W408</f>
        <v>0</v>
      </c>
      <c r="AM408" s="39" t="n">
        <f aca="false">M408+X408</f>
        <v>0</v>
      </c>
      <c r="AN408" s="39" t="n">
        <f aca="false">Y408</f>
        <v>30</v>
      </c>
      <c r="AO408" s="39" t="n">
        <f aca="false">SUM(AK408:AN408)</f>
        <v>30</v>
      </c>
      <c r="AP408" s="41" t="n">
        <f aca="false">K408+V408</f>
        <v>0</v>
      </c>
    </row>
    <row r="409" s="42" customFormat="true" ht="16.5" hidden="true" customHeight="true" outlineLevel="0" collapsed="false">
      <c r="A409" s="58" t="s">
        <v>499</v>
      </c>
      <c r="B409" s="30" t="s">
        <v>286</v>
      </c>
      <c r="C409" s="31" t="s">
        <v>568</v>
      </c>
      <c r="D409" s="211" t="s">
        <v>524</v>
      </c>
      <c r="E409" s="222"/>
      <c r="F409" s="222"/>
      <c r="G409" s="222"/>
      <c r="H409" s="222"/>
      <c r="I409" s="222"/>
      <c r="J409" s="222"/>
      <c r="K409" s="222"/>
      <c r="L409" s="222"/>
      <c r="M409" s="222"/>
      <c r="N409" s="33" t="n">
        <f aca="false">E409*F409+H409+J409+K409+L409+M409</f>
        <v>0</v>
      </c>
      <c r="O409" s="222"/>
      <c r="P409" s="31"/>
      <c r="Q409" s="222"/>
      <c r="R409" s="222"/>
      <c r="S409" s="222"/>
      <c r="T409" s="222"/>
      <c r="U409" s="222"/>
      <c r="V409" s="222"/>
      <c r="W409" s="222"/>
      <c r="X409" s="222"/>
      <c r="Y409" s="223" t="n">
        <v>15</v>
      </c>
      <c r="Z409" s="36" t="n">
        <f aca="false">P409*Q409+S409+U409+V409+W409+X409+Y409</f>
        <v>15</v>
      </c>
      <c r="AA409" s="36" t="n">
        <f aca="false">N409+Z409</f>
        <v>15</v>
      </c>
      <c r="AB409" s="47" t="s">
        <v>109</v>
      </c>
      <c r="AC409" s="71" t="s">
        <v>725</v>
      </c>
      <c r="AD409" s="47"/>
      <c r="AE409" s="36" t="n">
        <f aca="false">P409*Q409</f>
        <v>0</v>
      </c>
      <c r="AF409" s="38" t="n">
        <f aca="false">AA409-L409-M409-W409-X409</f>
        <v>15</v>
      </c>
      <c r="AG409" s="39" t="str">
        <f aca="false">AB409</f>
        <v>Устинов М.Ю.</v>
      </c>
      <c r="AH409" s="39" t="str">
        <f aca="false">C409</f>
        <v>4ОСАТ9-5</v>
      </c>
      <c r="AI409" s="40" t="str">
        <f aca="false">B409</f>
        <v>23</v>
      </c>
      <c r="AJ409" s="39" t="str">
        <f aca="false">CONCATENATE(A409," ",D409)</f>
        <v>ГИА.01 Подготовка  выпускной квалификационной работы  с 11 мая по 14 июня </v>
      </c>
      <c r="AK409" s="39" t="n">
        <f aca="false">E409*F409+P409*Q409+H409+J409+S409+U409</f>
        <v>0</v>
      </c>
      <c r="AL409" s="39" t="n">
        <f aca="false">L409+W409</f>
        <v>0</v>
      </c>
      <c r="AM409" s="39" t="n">
        <f aca="false">M409+X409</f>
        <v>0</v>
      </c>
      <c r="AN409" s="39" t="n">
        <f aca="false">Y409</f>
        <v>15</v>
      </c>
      <c r="AO409" s="39" t="n">
        <f aca="false">SUM(AK409:AN409)</f>
        <v>15</v>
      </c>
      <c r="AP409" s="41" t="n">
        <f aca="false">K409+V409</f>
        <v>0</v>
      </c>
    </row>
    <row r="410" s="42" customFormat="true" ht="16.5" hidden="true" customHeight="true" outlineLevel="0" collapsed="false">
      <c r="A410" s="58" t="s">
        <v>499</v>
      </c>
      <c r="B410" s="30" t="s">
        <v>286</v>
      </c>
      <c r="C410" s="31" t="s">
        <v>568</v>
      </c>
      <c r="D410" s="211" t="s">
        <v>524</v>
      </c>
      <c r="E410" s="222"/>
      <c r="F410" s="222"/>
      <c r="G410" s="222"/>
      <c r="H410" s="222"/>
      <c r="I410" s="222"/>
      <c r="J410" s="222"/>
      <c r="K410" s="222"/>
      <c r="L410" s="222"/>
      <c r="M410" s="222"/>
      <c r="N410" s="33" t="n">
        <f aca="false">E410*F410+H410+J410+K410+L410+M410</f>
        <v>0</v>
      </c>
      <c r="O410" s="222"/>
      <c r="P410" s="31"/>
      <c r="Q410" s="222"/>
      <c r="R410" s="222" t="n">
        <v>180</v>
      </c>
      <c r="S410" s="222"/>
      <c r="T410" s="222"/>
      <c r="U410" s="222"/>
      <c r="V410" s="222"/>
      <c r="W410" s="222"/>
      <c r="X410" s="222"/>
      <c r="Y410" s="223" t="n">
        <v>65</v>
      </c>
      <c r="Z410" s="36" t="n">
        <f aca="false">P410*Q410+S410+U410+V410+W410+X410+Y410</f>
        <v>65</v>
      </c>
      <c r="AA410" s="36" t="n">
        <f aca="false">N410+Z410</f>
        <v>65</v>
      </c>
      <c r="AB410" s="47" t="s">
        <v>398</v>
      </c>
      <c r="AC410" s="47"/>
      <c r="AD410" s="47"/>
      <c r="AE410" s="36" t="n">
        <f aca="false">P410*Q410</f>
        <v>0</v>
      </c>
      <c r="AF410" s="38" t="n">
        <f aca="false">AA410-L410-M410-W410-X410</f>
        <v>65</v>
      </c>
      <c r="AG410" s="39" t="str">
        <f aca="false">AB410</f>
        <v>вак. ГИА</v>
      </c>
      <c r="AH410" s="39" t="str">
        <f aca="false">C410</f>
        <v>4ОСАТ9-5</v>
      </c>
      <c r="AI410" s="40" t="str">
        <f aca="false">B410</f>
        <v>23</v>
      </c>
      <c r="AJ410" s="39" t="str">
        <f aca="false">CONCATENATE(A410," ",D410)</f>
        <v>ГИА.01 Подготовка  выпускной квалификационной работы  с 11 мая по 14 июня </v>
      </c>
      <c r="AK410" s="39" t="n">
        <f aca="false">E410*F410+P410*Q410+H410+J410+S410+U410</f>
        <v>0</v>
      </c>
      <c r="AL410" s="39" t="n">
        <f aca="false">L410+W410</f>
        <v>0</v>
      </c>
      <c r="AM410" s="39" t="n">
        <f aca="false">M410+X410</f>
        <v>0</v>
      </c>
      <c r="AN410" s="39" t="n">
        <f aca="false">Y410</f>
        <v>65</v>
      </c>
      <c r="AO410" s="39" t="n">
        <f aca="false">SUM(AK410:AN410)</f>
        <v>65</v>
      </c>
      <c r="AP410" s="41" t="n">
        <f aca="false">K410+V410</f>
        <v>0</v>
      </c>
    </row>
    <row r="411" s="42" customFormat="true" ht="16.5" hidden="true" customHeight="true" outlineLevel="0" collapsed="false">
      <c r="A411" s="63" t="s">
        <v>501</v>
      </c>
      <c r="B411" s="30" t="s">
        <v>286</v>
      </c>
      <c r="C411" s="31" t="s">
        <v>568</v>
      </c>
      <c r="D411" s="224" t="s">
        <v>529</v>
      </c>
      <c r="E411" s="31"/>
      <c r="F411" s="31"/>
      <c r="G411" s="102"/>
      <c r="H411" s="103"/>
      <c r="I411" s="103"/>
      <c r="J411" s="103"/>
      <c r="K411" s="103"/>
      <c r="L411" s="104"/>
      <c r="M411" s="31"/>
      <c r="N411" s="33" t="n">
        <f aca="false">E411*F411+H411+J411+K411+L411+M411</f>
        <v>0</v>
      </c>
      <c r="O411" s="36"/>
      <c r="P411" s="31"/>
      <c r="Q411" s="31"/>
      <c r="R411" s="31"/>
      <c r="S411" s="103"/>
      <c r="T411" s="103"/>
      <c r="U411" s="103"/>
      <c r="V411" s="103"/>
      <c r="W411" s="104"/>
      <c r="X411" s="31"/>
      <c r="Y411" s="31" t="n">
        <v>72</v>
      </c>
      <c r="Z411" s="36" t="n">
        <f aca="false">P411*Q411+S411+U411+V411+W411+X411+Y411</f>
        <v>72</v>
      </c>
      <c r="AA411" s="36" t="n">
        <f aca="false">N411+Z411</f>
        <v>72</v>
      </c>
      <c r="AB411" s="47" t="s">
        <v>398</v>
      </c>
      <c r="AC411" s="47"/>
      <c r="AD411" s="47"/>
      <c r="AE411" s="36" t="n">
        <f aca="false">P411*Q411</f>
        <v>0</v>
      </c>
      <c r="AF411" s="38" t="n">
        <f aca="false">AA411-L411-M411-W411-X411</f>
        <v>72</v>
      </c>
      <c r="AG411" s="39" t="str">
        <f aca="false">AB411</f>
        <v>вак. ГИА</v>
      </c>
      <c r="AH411" s="39" t="str">
        <f aca="false">C411</f>
        <v>4ОСАТ9-5</v>
      </c>
      <c r="AI411" s="40" t="str">
        <f aca="false">B411</f>
        <v>23</v>
      </c>
      <c r="AJ411" s="39" t="str">
        <f aca="false">CONCATENATE(A411," ",D411)</f>
        <v>ГИА.04 Защита выпускной квалификационной работы     с 15 июня по 28 июня</v>
      </c>
      <c r="AK411" s="39" t="n">
        <f aca="false">E411*F411+P411*Q411+H411+J411+S411+U411</f>
        <v>0</v>
      </c>
      <c r="AL411" s="39" t="n">
        <f aca="false">L411+W411</f>
        <v>0</v>
      </c>
      <c r="AM411" s="39" t="n">
        <f aca="false">M411+X411</f>
        <v>0</v>
      </c>
      <c r="AN411" s="39" t="n">
        <f aca="false">Y411</f>
        <v>72</v>
      </c>
      <c r="AO411" s="39" t="n">
        <f aca="false">SUM(AK411:AN411)</f>
        <v>72</v>
      </c>
      <c r="AP411" s="41" t="n">
        <f aca="false">K411+V411</f>
        <v>0</v>
      </c>
    </row>
    <row r="412" s="42" customFormat="true" ht="16.5" hidden="true" customHeight="true" outlineLevel="0" collapsed="false">
      <c r="A412" s="70" t="s">
        <v>113</v>
      </c>
      <c r="B412" s="30" t="s">
        <v>286</v>
      </c>
      <c r="C412" s="31" t="s">
        <v>568</v>
      </c>
      <c r="D412" s="224" t="s">
        <v>114</v>
      </c>
      <c r="E412" s="31"/>
      <c r="F412" s="31"/>
      <c r="G412" s="102"/>
      <c r="H412" s="103" t="n">
        <v>17</v>
      </c>
      <c r="I412" s="103"/>
      <c r="J412" s="103"/>
      <c r="K412" s="103"/>
      <c r="L412" s="104"/>
      <c r="M412" s="31"/>
      <c r="N412" s="33" t="n">
        <f aca="false">E412*F412+H412+J412+K412+L412+M412</f>
        <v>17</v>
      </c>
      <c r="O412" s="36"/>
      <c r="P412" s="31"/>
      <c r="Q412" s="31"/>
      <c r="R412" s="31"/>
      <c r="S412" s="103" t="n">
        <v>18</v>
      </c>
      <c r="T412" s="103"/>
      <c r="U412" s="103"/>
      <c r="V412" s="103"/>
      <c r="W412" s="104"/>
      <c r="X412" s="31"/>
      <c r="Y412" s="31"/>
      <c r="Z412" s="36" t="n">
        <f aca="false">P412*Q412+S412+U412+V412+W412+X412+Y412</f>
        <v>18</v>
      </c>
      <c r="AA412" s="36" t="n">
        <f aca="false">N412+Z412</f>
        <v>35</v>
      </c>
      <c r="AB412" s="74" t="s">
        <v>115</v>
      </c>
      <c r="AC412" s="47"/>
      <c r="AD412" s="47"/>
      <c r="AE412" s="36" t="n">
        <f aca="false">P412*Q412</f>
        <v>0</v>
      </c>
      <c r="AF412" s="38" t="n">
        <f aca="false">AA412-L412-M412-W412-X412</f>
        <v>35</v>
      </c>
      <c r="AG412" s="39" t="str">
        <f aca="false">AB412</f>
        <v>вак. РоВ</v>
      </c>
      <c r="AH412" s="39" t="str">
        <f aca="false">C412</f>
        <v>4ОСАТ9-5</v>
      </c>
      <c r="AI412" s="40" t="str">
        <f aca="false">B412</f>
        <v>23</v>
      </c>
      <c r="AJ412" s="39" t="str">
        <f aca="false">CONCATENATE(A412," ",D412)</f>
        <v>ВнеУр Разговоры о важном</v>
      </c>
      <c r="AK412" s="39" t="n">
        <f aca="false">E412*F412+P412*Q412+H412+J412+S412+U412</f>
        <v>35</v>
      </c>
      <c r="AL412" s="39" t="n">
        <f aca="false">L412+W412</f>
        <v>0</v>
      </c>
      <c r="AM412" s="39" t="n">
        <f aca="false">M412+X412</f>
        <v>0</v>
      </c>
      <c r="AN412" s="39" t="n">
        <f aca="false">Y412</f>
        <v>0</v>
      </c>
      <c r="AO412" s="39" t="n">
        <f aca="false">SUM(AK412:AN412)</f>
        <v>35</v>
      </c>
      <c r="AP412" s="41" t="n">
        <f aca="false">K412+V412</f>
        <v>0</v>
      </c>
    </row>
    <row r="413" s="42" customFormat="true" ht="16.5" hidden="true" customHeight="true" outlineLevel="0" collapsed="false">
      <c r="A413" s="63" t="s">
        <v>52</v>
      </c>
      <c r="B413" s="30" t="s">
        <v>569</v>
      </c>
      <c r="C413" s="31" t="s">
        <v>570</v>
      </c>
      <c r="D413" s="211" t="s">
        <v>177</v>
      </c>
      <c r="E413" s="31" t="n">
        <v>10</v>
      </c>
      <c r="F413" s="31" t="n">
        <v>2</v>
      </c>
      <c r="G413" s="31"/>
      <c r="H413" s="31"/>
      <c r="I413" s="31"/>
      <c r="J413" s="31"/>
      <c r="K413" s="31"/>
      <c r="L413" s="31"/>
      <c r="M413" s="31"/>
      <c r="N413" s="33" t="n">
        <f aca="false">E413*F413+H413+J413+K413+L413+M413</f>
        <v>20</v>
      </c>
      <c r="O413" s="36"/>
      <c r="P413" s="31" t="n">
        <v>9</v>
      </c>
      <c r="Q413" s="31" t="n">
        <v>2</v>
      </c>
      <c r="R413" s="31"/>
      <c r="S413" s="31"/>
      <c r="T413" s="31"/>
      <c r="U413" s="31"/>
      <c r="V413" s="31"/>
      <c r="W413" s="31"/>
      <c r="X413" s="31"/>
      <c r="Y413" s="31"/>
      <c r="Z413" s="36" t="n">
        <f aca="false">P413*Q413+S413+U413+V413+W413+X413+Y413</f>
        <v>18</v>
      </c>
      <c r="AA413" s="36" t="n">
        <f aca="false">N413+Z413</f>
        <v>38</v>
      </c>
      <c r="AB413" s="36" t="s">
        <v>121</v>
      </c>
      <c r="AC413" s="36"/>
      <c r="AD413" s="36"/>
      <c r="AE413" s="36" t="n">
        <f aca="false">P413*Q413</f>
        <v>18</v>
      </c>
      <c r="AF413" s="38"/>
      <c r="AG413" s="39" t="str">
        <f aca="false">AB413</f>
        <v>Рогозина О.Н.</v>
      </c>
      <c r="AH413" s="39" t="str">
        <f aca="false">C413</f>
        <v>4КС9-9а</v>
      </c>
      <c r="AI413" s="40" t="str">
        <f aca="false">B413</f>
        <v>16</v>
      </c>
      <c r="AJ413" s="39" t="str">
        <f aca="false">CONCATENATE(A413," ",D413)</f>
        <v>ОГСЭ.03 Иностранный язык</v>
      </c>
      <c r="AK413" s="39" t="n">
        <f aca="false">E413*F413+P413*Q413+H413+J413+S413+U413</f>
        <v>38</v>
      </c>
      <c r="AL413" s="39" t="n">
        <f aca="false">L413+W413</f>
        <v>0</v>
      </c>
      <c r="AM413" s="39" t="n">
        <f aca="false">M413+X413</f>
        <v>0</v>
      </c>
      <c r="AN413" s="39" t="n">
        <f aca="false">Y413</f>
        <v>0</v>
      </c>
      <c r="AO413" s="39" t="n">
        <f aca="false">SUM(AK413:AN413)</f>
        <v>38</v>
      </c>
      <c r="AP413" s="41" t="n">
        <f aca="false">K413+V413</f>
        <v>0</v>
      </c>
    </row>
    <row r="414" s="42" customFormat="true" ht="16.5" hidden="true" customHeight="true" outlineLevel="0" collapsed="false">
      <c r="A414" s="63" t="s">
        <v>52</v>
      </c>
      <c r="B414" s="30" t="s">
        <v>569</v>
      </c>
      <c r="C414" s="31" t="s">
        <v>570</v>
      </c>
      <c r="D414" s="211" t="s">
        <v>177</v>
      </c>
      <c r="E414" s="31" t="n">
        <v>10</v>
      </c>
      <c r="F414" s="31"/>
      <c r="G414" s="31"/>
      <c r="H414" s="31"/>
      <c r="I414" s="31"/>
      <c r="J414" s="31"/>
      <c r="K414" s="31"/>
      <c r="L414" s="31" t="n">
        <v>2</v>
      </c>
      <c r="M414" s="31"/>
      <c r="N414" s="33" t="n">
        <f aca="false">E414*F414+H414+J414+K414+L414+M414</f>
        <v>2</v>
      </c>
      <c r="O414" s="36"/>
      <c r="P414" s="31" t="n">
        <v>9</v>
      </c>
      <c r="Q414" s="31"/>
      <c r="R414" s="31"/>
      <c r="S414" s="31"/>
      <c r="T414" s="31"/>
      <c r="U414" s="31"/>
      <c r="V414" s="31"/>
      <c r="W414" s="31" t="n">
        <v>2</v>
      </c>
      <c r="X414" s="31"/>
      <c r="Y414" s="31"/>
      <c r="Z414" s="36" t="n">
        <f aca="false">P414*Q414+S414+U414+V414+W414+X414+Y414</f>
        <v>2</v>
      </c>
      <c r="AA414" s="36" t="n">
        <f aca="false">N414+Z414</f>
        <v>4</v>
      </c>
      <c r="AB414" s="84" t="s">
        <v>230</v>
      </c>
      <c r="AC414" s="36"/>
      <c r="AD414" s="36"/>
      <c r="AE414" s="36" t="n">
        <f aca="false">P414*Q414</f>
        <v>0</v>
      </c>
      <c r="AF414" s="38"/>
      <c r="AG414" s="39" t="str">
        <f aca="false">AB414</f>
        <v>вак.-Васильева Ю.А. А/Я (а)</v>
      </c>
      <c r="AH414" s="39" t="str">
        <f aca="false">C414</f>
        <v>4КС9-9а</v>
      </c>
      <c r="AI414" s="40" t="str">
        <f aca="false">B414</f>
        <v>16</v>
      </c>
      <c r="AJ414" s="39" t="str">
        <f aca="false">CONCATENATE(A414," ",D414)</f>
        <v>ОГСЭ.03 Иностранный язык</v>
      </c>
      <c r="AK414" s="39" t="n">
        <f aca="false">E414*F414+P414*Q414+H414+J414+S414+U414</f>
        <v>0</v>
      </c>
      <c r="AL414" s="39" t="n">
        <f aca="false">L414+W414</f>
        <v>4</v>
      </c>
      <c r="AM414" s="39" t="n">
        <f aca="false">M414+X414</f>
        <v>0</v>
      </c>
      <c r="AN414" s="39" t="n">
        <f aca="false">Y414</f>
        <v>0</v>
      </c>
      <c r="AO414" s="39" t="n">
        <f aca="false">SUM(AK414:AN414)</f>
        <v>4</v>
      </c>
      <c r="AP414" s="41" t="n">
        <f aca="false">K414+V414</f>
        <v>0</v>
      </c>
    </row>
    <row r="415" s="42" customFormat="true" ht="16.5" hidden="true" customHeight="true" outlineLevel="0" collapsed="false">
      <c r="A415" s="63" t="s">
        <v>60</v>
      </c>
      <c r="B415" s="30" t="s">
        <v>569</v>
      </c>
      <c r="C415" s="31" t="s">
        <v>571</v>
      </c>
      <c r="D415" s="101" t="s">
        <v>61</v>
      </c>
      <c r="E415" s="31" t="n">
        <v>10</v>
      </c>
      <c r="F415" s="31" t="n">
        <v>2</v>
      </c>
      <c r="G415" s="31"/>
      <c r="H415" s="31"/>
      <c r="I415" s="31"/>
      <c r="J415" s="31"/>
      <c r="K415" s="31"/>
      <c r="L415" s="31"/>
      <c r="M415" s="31"/>
      <c r="N415" s="33" t="n">
        <f aca="false">E415*F415+H415+J415+K415+L415+M415</f>
        <v>20</v>
      </c>
      <c r="O415" s="36"/>
      <c r="P415" s="31" t="n">
        <v>9</v>
      </c>
      <c r="Q415" s="31" t="n">
        <v>2</v>
      </c>
      <c r="R415" s="31"/>
      <c r="S415" s="31"/>
      <c r="T415" s="31"/>
      <c r="U415" s="31"/>
      <c r="V415" s="31"/>
      <c r="W415" s="31"/>
      <c r="X415" s="31"/>
      <c r="Y415" s="31"/>
      <c r="Z415" s="36" t="n">
        <f aca="false">P415*Q415+S415+U415+V415+W415+X415+Y415</f>
        <v>18</v>
      </c>
      <c r="AA415" s="36" t="n">
        <f aca="false">N415+Z415</f>
        <v>38</v>
      </c>
      <c r="AB415" s="84" t="s">
        <v>62</v>
      </c>
      <c r="AC415" s="36"/>
      <c r="AD415" s="36"/>
      <c r="AE415" s="36" t="n">
        <f aca="false">P415*Q415</f>
        <v>18</v>
      </c>
      <c r="AF415" s="38"/>
      <c r="AG415" s="39" t="str">
        <f aca="false">AB415</f>
        <v>Рябцев Ю.В.</v>
      </c>
      <c r="AH415" s="39" t="str">
        <f aca="false">C415</f>
        <v>4КС9-9</v>
      </c>
      <c r="AI415" s="40" t="str">
        <f aca="false">B415</f>
        <v>16</v>
      </c>
      <c r="AJ415" s="39" t="str">
        <f aca="false">CONCATENATE(A415," ",D415)</f>
        <v>ОГСЭ.04 Физическая культура</v>
      </c>
      <c r="AK415" s="39" t="n">
        <f aca="false">E415*F415+P415*Q415+H415+J415+S415+U415</f>
        <v>38</v>
      </c>
      <c r="AL415" s="39" t="n">
        <f aca="false">L415+W415</f>
        <v>0</v>
      </c>
      <c r="AM415" s="39" t="n">
        <f aca="false">M415+X415</f>
        <v>0</v>
      </c>
      <c r="AN415" s="39" t="n">
        <f aca="false">Y415</f>
        <v>0</v>
      </c>
      <c r="AO415" s="39" t="n">
        <f aca="false">SUM(AK415:AN415)</f>
        <v>38</v>
      </c>
      <c r="AP415" s="41" t="n">
        <f aca="false">K415+V415</f>
        <v>0</v>
      </c>
    </row>
    <row r="416" s="42" customFormat="true" ht="16.5" hidden="true" customHeight="true" outlineLevel="0" collapsed="false">
      <c r="A416" s="63" t="s">
        <v>96</v>
      </c>
      <c r="B416" s="30" t="s">
        <v>569</v>
      </c>
      <c r="C416" s="31" t="s">
        <v>571</v>
      </c>
      <c r="D416" s="211" t="s">
        <v>487</v>
      </c>
      <c r="E416" s="31" t="n">
        <v>10</v>
      </c>
      <c r="F416" s="31"/>
      <c r="G416" s="31"/>
      <c r="H416" s="31"/>
      <c r="I416" s="31"/>
      <c r="J416" s="31"/>
      <c r="K416" s="31"/>
      <c r="L416" s="31"/>
      <c r="M416" s="31"/>
      <c r="N416" s="33" t="n">
        <f aca="false">E416*F416+H416+J416+K416+L416+M416</f>
        <v>0</v>
      </c>
      <c r="O416" s="36"/>
      <c r="P416" s="31" t="n">
        <v>9</v>
      </c>
      <c r="Q416" s="31" t="n">
        <v>4</v>
      </c>
      <c r="R416" s="31" t="n">
        <v>18</v>
      </c>
      <c r="S416" s="31"/>
      <c r="T416" s="31"/>
      <c r="U416" s="31"/>
      <c r="V416" s="31"/>
      <c r="W416" s="31"/>
      <c r="X416" s="31"/>
      <c r="Y416" s="31"/>
      <c r="Z416" s="36" t="n">
        <f aca="false">P416*Q416+S416+U416+V416+W416+X416+Y416</f>
        <v>36</v>
      </c>
      <c r="AA416" s="36" t="n">
        <f aca="false">N416+Z416</f>
        <v>36</v>
      </c>
      <c r="AB416" s="47" t="s">
        <v>440</v>
      </c>
      <c r="AC416" s="36"/>
      <c r="AD416" s="36"/>
      <c r="AE416" s="36" t="n">
        <f aca="false">P416*Q416</f>
        <v>36</v>
      </c>
      <c r="AF416" s="38"/>
      <c r="AG416" s="39" t="str">
        <f aca="false">AB416</f>
        <v>Микловш О.Н.</v>
      </c>
      <c r="AH416" s="39" t="str">
        <f aca="false">C416</f>
        <v>4КС9-9</v>
      </c>
      <c r="AI416" s="40" t="str">
        <f aca="false">B416</f>
        <v>16</v>
      </c>
      <c r="AJ416" s="39" t="str">
        <f aca="false">CONCATENATE(A416," ",D416)</f>
        <v>ОП.13 Коммуникация и общение   </v>
      </c>
      <c r="AK416" s="39" t="n">
        <f aca="false">E416*F416+P416*Q416+H416+J416+S416+U416</f>
        <v>36</v>
      </c>
      <c r="AL416" s="39" t="n">
        <f aca="false">L416+W416</f>
        <v>0</v>
      </c>
      <c r="AM416" s="39" t="n">
        <f aca="false">M416+X416</f>
        <v>0</v>
      </c>
      <c r="AN416" s="39" t="n">
        <f aca="false">Y416</f>
        <v>0</v>
      </c>
      <c r="AO416" s="39" t="n">
        <f aca="false">SUM(AK416:AN416)</f>
        <v>36</v>
      </c>
      <c r="AP416" s="41" t="n">
        <f aca="false">K416+V416</f>
        <v>0</v>
      </c>
    </row>
    <row r="417" s="42" customFormat="true" ht="16.5" hidden="true" customHeight="true" outlineLevel="0" collapsed="false">
      <c r="A417" s="63" t="s">
        <v>98</v>
      </c>
      <c r="B417" s="30" t="s">
        <v>569</v>
      </c>
      <c r="C417" s="31" t="s">
        <v>571</v>
      </c>
      <c r="D417" s="211" t="s">
        <v>510</v>
      </c>
      <c r="E417" s="31" t="n">
        <v>10</v>
      </c>
      <c r="F417" s="31"/>
      <c r="G417" s="31"/>
      <c r="H417" s="31"/>
      <c r="I417" s="31"/>
      <c r="J417" s="31"/>
      <c r="K417" s="31"/>
      <c r="L417" s="31"/>
      <c r="M417" s="31"/>
      <c r="N417" s="33" t="n">
        <f aca="false">E417*F417+H417+J417+K417+L417+M417</f>
        <v>0</v>
      </c>
      <c r="O417" s="36"/>
      <c r="P417" s="31" t="n">
        <v>9</v>
      </c>
      <c r="Q417" s="31" t="n">
        <v>5</v>
      </c>
      <c r="R417" s="31" t="n">
        <v>20</v>
      </c>
      <c r="S417" s="31"/>
      <c r="T417" s="31"/>
      <c r="U417" s="31"/>
      <c r="V417" s="31"/>
      <c r="W417" s="31"/>
      <c r="X417" s="31"/>
      <c r="Y417" s="31"/>
      <c r="Z417" s="36" t="n">
        <f aca="false">P417*Q417+S417+U417+V417+W417+X417+Y417</f>
        <v>45</v>
      </c>
      <c r="AA417" s="36" t="n">
        <f aca="false">N417+Z417</f>
        <v>45</v>
      </c>
      <c r="AB417" s="47" t="s">
        <v>284</v>
      </c>
      <c r="AC417" s="36"/>
      <c r="AD417" s="36"/>
      <c r="AE417" s="36" t="n">
        <f aca="false">P417*Q417</f>
        <v>45</v>
      </c>
      <c r="AF417" s="38"/>
      <c r="AG417" s="39" t="str">
        <f aca="false">AB417</f>
        <v>Свистунова С.А.</v>
      </c>
      <c r="AH417" s="39" t="str">
        <f aca="false">C417</f>
        <v>4КС9-9</v>
      </c>
      <c r="AI417" s="40" t="str">
        <f aca="false">B417</f>
        <v>16</v>
      </c>
      <c r="AJ417" s="39" t="str">
        <f aca="false">CONCATENATE(A417," ",D417)</f>
        <v>ОП.14 Организация работы и управление</v>
      </c>
      <c r="AK417" s="39" t="n">
        <f aca="false">E417*F417+P417*Q417+H417+J417+S417+U417</f>
        <v>45</v>
      </c>
      <c r="AL417" s="39" t="n">
        <f aca="false">L417+W417</f>
        <v>0</v>
      </c>
      <c r="AM417" s="39" t="n">
        <f aca="false">M417+X417</f>
        <v>0</v>
      </c>
      <c r="AN417" s="39" t="n">
        <f aca="false">Y417</f>
        <v>0</v>
      </c>
      <c r="AO417" s="39" t="n">
        <f aca="false">SUM(AK417:AN417)</f>
        <v>45</v>
      </c>
      <c r="AP417" s="41" t="n">
        <f aca="false">K417+V417</f>
        <v>0</v>
      </c>
    </row>
    <row r="418" s="42" customFormat="true" ht="16.5" hidden="true" customHeight="true" outlineLevel="0" collapsed="false">
      <c r="A418" s="63" t="s">
        <v>131</v>
      </c>
      <c r="B418" s="30" t="s">
        <v>569</v>
      </c>
      <c r="C418" s="31" t="s">
        <v>571</v>
      </c>
      <c r="D418" s="211" t="s">
        <v>511</v>
      </c>
      <c r="E418" s="31" t="n">
        <v>10</v>
      </c>
      <c r="F418" s="31" t="n">
        <v>2</v>
      </c>
      <c r="G418" s="31" t="n">
        <v>20</v>
      </c>
      <c r="H418" s="31"/>
      <c r="I418" s="31"/>
      <c r="J418" s="31"/>
      <c r="K418" s="31"/>
      <c r="L418" s="31"/>
      <c r="M418" s="31"/>
      <c r="N418" s="33" t="n">
        <f aca="false">E418*F418+H418+J418+K418+L418+M418</f>
        <v>20</v>
      </c>
      <c r="O418" s="36"/>
      <c r="P418" s="31" t="n">
        <v>9</v>
      </c>
      <c r="Q418" s="31" t="n">
        <v>2</v>
      </c>
      <c r="R418" s="31"/>
      <c r="S418" s="31"/>
      <c r="T418" s="31"/>
      <c r="U418" s="31"/>
      <c r="V418" s="31"/>
      <c r="W418" s="31"/>
      <c r="X418" s="31"/>
      <c r="Y418" s="31"/>
      <c r="Z418" s="36" t="n">
        <f aca="false">P418*Q418+S418+U418+V418+W418+X418+Y418</f>
        <v>18</v>
      </c>
      <c r="AA418" s="36" t="n">
        <f aca="false">N418+Z418</f>
        <v>38</v>
      </c>
      <c r="AB418" s="47" t="s">
        <v>313</v>
      </c>
      <c r="AC418" s="36"/>
      <c r="AD418" s="36"/>
      <c r="AE418" s="36" t="n">
        <f aca="false">P418*Q418</f>
        <v>18</v>
      </c>
      <c r="AF418" s="38"/>
      <c r="AG418" s="39" t="str">
        <f aca="false">AB418</f>
        <v>Гаврилова Л.А.</v>
      </c>
      <c r="AH418" s="39" t="str">
        <f aca="false">C418</f>
        <v>4КС9-9</v>
      </c>
      <c r="AI418" s="40" t="str">
        <f aca="false">B418</f>
        <v>16</v>
      </c>
      <c r="AJ418" s="39" t="str">
        <f aca="false">CONCATENATE(A418," ",D418)</f>
        <v>ОП.15 Основы предприниательской деятельности</v>
      </c>
      <c r="AK418" s="39" t="n">
        <f aca="false">E418*F418+P418*Q418+H418+J418+S418+U418</f>
        <v>38</v>
      </c>
      <c r="AL418" s="39" t="n">
        <f aca="false">L418+W418</f>
        <v>0</v>
      </c>
      <c r="AM418" s="39" t="n">
        <f aca="false">M418+X418</f>
        <v>0</v>
      </c>
      <c r="AN418" s="39" t="n">
        <f aca="false">Y418</f>
        <v>0</v>
      </c>
      <c r="AO418" s="39" t="n">
        <f aca="false">SUM(AK418:AN418)</f>
        <v>38</v>
      </c>
      <c r="AP418" s="41" t="n">
        <f aca="false">K418+V418</f>
        <v>0</v>
      </c>
    </row>
    <row r="419" s="42" customFormat="true" ht="16.5" hidden="true" customHeight="true" outlineLevel="0" collapsed="false">
      <c r="A419" s="63" t="s">
        <v>147</v>
      </c>
      <c r="B419" s="30" t="s">
        <v>569</v>
      </c>
      <c r="C419" s="31" t="s">
        <v>571</v>
      </c>
      <c r="D419" s="211" t="s">
        <v>445</v>
      </c>
      <c r="E419" s="31" t="n">
        <v>10</v>
      </c>
      <c r="F419" s="31" t="n">
        <v>8</v>
      </c>
      <c r="G419" s="31" t="n">
        <v>70</v>
      </c>
      <c r="H419" s="31" t="n">
        <v>-40</v>
      </c>
      <c r="I419" s="31"/>
      <c r="J419" s="31"/>
      <c r="K419" s="31"/>
      <c r="L419" s="31" t="n">
        <v>4</v>
      </c>
      <c r="M419" s="31" t="n">
        <v>4</v>
      </c>
      <c r="N419" s="33" t="n">
        <f aca="false">E419*F419+H419+J419+K419+L419+M419</f>
        <v>48</v>
      </c>
      <c r="O419" s="36"/>
      <c r="P419" s="31" t="n">
        <v>9</v>
      </c>
      <c r="Q419" s="31"/>
      <c r="R419" s="31"/>
      <c r="S419" s="31"/>
      <c r="T419" s="31"/>
      <c r="U419" s="31"/>
      <c r="V419" s="31"/>
      <c r="W419" s="31"/>
      <c r="X419" s="31"/>
      <c r="Y419" s="31"/>
      <c r="Z419" s="36" t="n">
        <f aca="false">P419*Q419+S419+U419+V419+W419+X419+Y419</f>
        <v>0</v>
      </c>
      <c r="AA419" s="36" t="n">
        <f aca="false">N419+Z419</f>
        <v>48</v>
      </c>
      <c r="AB419" s="47" t="s">
        <v>428</v>
      </c>
      <c r="AC419" s="36" t="s">
        <v>159</v>
      </c>
      <c r="AD419" s="36"/>
      <c r="AE419" s="36" t="n">
        <f aca="false">P419*Q419</f>
        <v>0</v>
      </c>
      <c r="AF419" s="38"/>
      <c r="AG419" s="39" t="str">
        <f aca="false">AB419</f>
        <v>Туровский Е.Н.</v>
      </c>
      <c r="AH419" s="39" t="str">
        <f aca="false">C419</f>
        <v>4КС9-9</v>
      </c>
      <c r="AI419" s="40" t="str">
        <f aca="false">B419</f>
        <v>16</v>
      </c>
      <c r="AJ419" s="39" t="str">
        <f aca="false">CONCATENATE(A419," ",D419)</f>
        <v>МДК.02.01 Программное обеспечение компьютерных сетей</v>
      </c>
      <c r="AK419" s="39" t="n">
        <f aca="false">E419*F419+P419*Q419+H419+J419+S419+U419</f>
        <v>40</v>
      </c>
      <c r="AL419" s="39" t="n">
        <f aca="false">L419+W419</f>
        <v>4</v>
      </c>
      <c r="AM419" s="39" t="n">
        <f aca="false">M419+X419</f>
        <v>4</v>
      </c>
      <c r="AN419" s="39" t="n">
        <f aca="false">Y419</f>
        <v>0</v>
      </c>
      <c r="AO419" s="39" t="n">
        <f aca="false">SUM(AK419:AN419)</f>
        <v>48</v>
      </c>
      <c r="AP419" s="41" t="n">
        <f aca="false">K419+V419</f>
        <v>0</v>
      </c>
    </row>
    <row r="420" s="42" customFormat="true" ht="16.5" hidden="true" customHeight="true" outlineLevel="0" collapsed="false">
      <c r="A420" s="63" t="s">
        <v>147</v>
      </c>
      <c r="B420" s="30" t="s">
        <v>569</v>
      </c>
      <c r="C420" s="31" t="s">
        <v>570</v>
      </c>
      <c r="D420" s="211" t="s">
        <v>445</v>
      </c>
      <c r="E420" s="31" t="n">
        <v>10</v>
      </c>
      <c r="F420" s="31"/>
      <c r="G420" s="31"/>
      <c r="H420" s="31" t="n">
        <v>40</v>
      </c>
      <c r="I420" s="31"/>
      <c r="J420" s="31"/>
      <c r="K420" s="31"/>
      <c r="L420" s="31"/>
      <c r="M420" s="31"/>
      <c r="N420" s="33" t="n">
        <f aca="false">E420*F420+H420+J420+K420+L420+M420</f>
        <v>40</v>
      </c>
      <c r="O420" s="36"/>
      <c r="P420" s="31" t="n">
        <v>9</v>
      </c>
      <c r="Q420" s="31"/>
      <c r="R420" s="31"/>
      <c r="S420" s="31"/>
      <c r="T420" s="31"/>
      <c r="U420" s="31"/>
      <c r="V420" s="31"/>
      <c r="W420" s="31"/>
      <c r="X420" s="31"/>
      <c r="Y420" s="31"/>
      <c r="Z420" s="36" t="n">
        <f aca="false">P420*Q420+S420+U420+V420+W420+X420+Y420</f>
        <v>0</v>
      </c>
      <c r="AA420" s="36" t="n">
        <f aca="false">N420+Z420</f>
        <v>40</v>
      </c>
      <c r="AB420" s="47" t="s">
        <v>428</v>
      </c>
      <c r="AC420" s="36" t="s">
        <v>159</v>
      </c>
      <c r="AD420" s="36"/>
      <c r="AE420" s="36" t="n">
        <f aca="false">P420*Q420</f>
        <v>0</v>
      </c>
      <c r="AF420" s="38"/>
      <c r="AG420" s="39" t="str">
        <f aca="false">AB420</f>
        <v>Туровский Е.Н.</v>
      </c>
      <c r="AH420" s="39" t="str">
        <f aca="false">C420</f>
        <v>4КС9-9а</v>
      </c>
      <c r="AI420" s="40" t="str">
        <f aca="false">B420</f>
        <v>16</v>
      </c>
      <c r="AJ420" s="39" t="str">
        <f aca="false">CONCATENATE(A420," ",D420)</f>
        <v>МДК.02.01 Программное обеспечение компьютерных сетей</v>
      </c>
      <c r="AK420" s="39" t="n">
        <f aca="false">E420*F420+P420*Q420+H420+J420+S420+U420</f>
        <v>40</v>
      </c>
      <c r="AL420" s="39" t="n">
        <f aca="false">L420+W420</f>
        <v>0</v>
      </c>
      <c r="AM420" s="39" t="n">
        <f aca="false">M420+X420</f>
        <v>0</v>
      </c>
      <c r="AN420" s="39" t="n">
        <f aca="false">Y420</f>
        <v>0</v>
      </c>
      <c r="AO420" s="39" t="n">
        <f aca="false">SUM(AK420:AN420)</f>
        <v>40</v>
      </c>
      <c r="AP420" s="41" t="n">
        <f aca="false">K420+V420</f>
        <v>0</v>
      </c>
    </row>
    <row r="421" s="42" customFormat="true" ht="16.5" hidden="true" customHeight="true" outlineLevel="0" collapsed="false">
      <c r="A421" s="63" t="s">
        <v>149</v>
      </c>
      <c r="B421" s="30" t="s">
        <v>569</v>
      </c>
      <c r="C421" s="31" t="s">
        <v>571</v>
      </c>
      <c r="D421" s="121" t="s">
        <v>512</v>
      </c>
      <c r="E421" s="31" t="n">
        <v>10</v>
      </c>
      <c r="F421" s="31" t="n">
        <v>7</v>
      </c>
      <c r="G421" s="31" t="n">
        <v>70</v>
      </c>
      <c r="H421" s="31" t="n">
        <v>-30</v>
      </c>
      <c r="I421" s="31"/>
      <c r="J421" s="31" t="n">
        <v>-20</v>
      </c>
      <c r="K421" s="31" t="n">
        <v>16</v>
      </c>
      <c r="L421" s="31" t="n">
        <v>4</v>
      </c>
      <c r="M421" s="31" t="n">
        <v>4</v>
      </c>
      <c r="N421" s="33" t="n">
        <f aca="false">E421*F421+H421+J421+K421+L421+M421</f>
        <v>44</v>
      </c>
      <c r="O421" s="36"/>
      <c r="P421" s="31" t="n">
        <v>9</v>
      </c>
      <c r="Q421" s="31"/>
      <c r="R421" s="31"/>
      <c r="S421" s="31"/>
      <c r="T421" s="31"/>
      <c r="U421" s="31"/>
      <c r="V421" s="31"/>
      <c r="W421" s="31"/>
      <c r="X421" s="31"/>
      <c r="Y421" s="31"/>
      <c r="Z421" s="36" t="n">
        <f aca="false">P421*Q421+S421+U421+V421+W421+X421+Y421</f>
        <v>0</v>
      </c>
      <c r="AA421" s="36" t="n">
        <f aca="false">N421+Z421</f>
        <v>44</v>
      </c>
      <c r="AB421" s="284" t="s">
        <v>357</v>
      </c>
      <c r="AC421" s="31" t="s">
        <v>159</v>
      </c>
      <c r="AD421" s="31"/>
      <c r="AE421" s="36" t="n">
        <f aca="false">P421*Q421</f>
        <v>0</v>
      </c>
      <c r="AF421" s="38" t="n">
        <f aca="false">AA421-L421-M421-W421-X421</f>
        <v>36</v>
      </c>
      <c r="AG421" s="39" t="str">
        <f aca="false">AB421</f>
        <v>Падев В.К.</v>
      </c>
      <c r="AH421" s="39" t="str">
        <f aca="false">C421</f>
        <v>4КС9-9</v>
      </c>
      <c r="AI421" s="40" t="str">
        <f aca="false">B421</f>
        <v>16</v>
      </c>
      <c r="AJ421" s="39" t="str">
        <f aca="false">CONCATENATE(A421," ",D421)</f>
        <v>МДК.02.02 Организация администрирования компьютерных сетей</v>
      </c>
      <c r="AK421" s="39" t="n">
        <f aca="false">E421*F421+P421*Q421+H421+J421+S421+U421</f>
        <v>20</v>
      </c>
      <c r="AL421" s="39" t="n">
        <f aca="false">L421+W421</f>
        <v>4</v>
      </c>
      <c r="AM421" s="39" t="n">
        <f aca="false">M421+X421</f>
        <v>4</v>
      </c>
      <c r="AN421" s="39" t="n">
        <f aca="false">Y421</f>
        <v>0</v>
      </c>
      <c r="AO421" s="39" t="n">
        <f aca="false">SUM(AK421:AN421)</f>
        <v>28</v>
      </c>
      <c r="AP421" s="41" t="n">
        <f aca="false">K421+V421</f>
        <v>16</v>
      </c>
    </row>
    <row r="422" s="42" customFormat="true" ht="16.5" hidden="true" customHeight="true" outlineLevel="0" collapsed="false">
      <c r="A422" s="63" t="s">
        <v>149</v>
      </c>
      <c r="B422" s="30" t="s">
        <v>569</v>
      </c>
      <c r="C422" s="31" t="s">
        <v>570</v>
      </c>
      <c r="D422" s="121" t="s">
        <v>512</v>
      </c>
      <c r="E422" s="31" t="n">
        <v>10</v>
      </c>
      <c r="F422" s="31"/>
      <c r="G422" s="31"/>
      <c r="H422" s="31" t="n">
        <v>30</v>
      </c>
      <c r="I422" s="31"/>
      <c r="J422" s="31"/>
      <c r="K422" s="31"/>
      <c r="L422" s="31"/>
      <c r="M422" s="31"/>
      <c r="N422" s="33" t="n">
        <f aca="false">E422*F422+H422+J422+K422+L422+M422</f>
        <v>30</v>
      </c>
      <c r="O422" s="36"/>
      <c r="P422" s="31" t="n">
        <v>9</v>
      </c>
      <c r="Q422" s="31"/>
      <c r="R422" s="31"/>
      <c r="S422" s="31"/>
      <c r="T422" s="31"/>
      <c r="U422" s="31"/>
      <c r="V422" s="31"/>
      <c r="W422" s="31"/>
      <c r="X422" s="31"/>
      <c r="Y422" s="31"/>
      <c r="Z422" s="36" t="n">
        <f aca="false">P422*Q422+S422+U422+V422+W422+X422+Y422</f>
        <v>0</v>
      </c>
      <c r="AA422" s="36" t="n">
        <f aca="false">N422+Z422</f>
        <v>30</v>
      </c>
      <c r="AB422" s="47" t="s">
        <v>357</v>
      </c>
      <c r="AC422" s="31" t="s">
        <v>159</v>
      </c>
      <c r="AD422" s="31"/>
      <c r="AE422" s="36" t="n">
        <f aca="false">P422*Q422</f>
        <v>0</v>
      </c>
      <c r="AF422" s="38" t="n">
        <f aca="false">AA422-L422-M422-W422-X422</f>
        <v>30</v>
      </c>
      <c r="AG422" s="39" t="str">
        <f aca="false">AB422</f>
        <v>Падев В.К.</v>
      </c>
      <c r="AH422" s="39" t="str">
        <f aca="false">C422</f>
        <v>4КС9-9а</v>
      </c>
      <c r="AI422" s="40" t="str">
        <f aca="false">B422</f>
        <v>16</v>
      </c>
      <c r="AJ422" s="39" t="str">
        <f aca="false">CONCATENATE(A422," ",D422)</f>
        <v>МДК.02.02 Организация администрирования компьютерных сетей</v>
      </c>
      <c r="AK422" s="39" t="n">
        <f aca="false">E422*F422+P422*Q422+H422+J422+S422+U422</f>
        <v>30</v>
      </c>
      <c r="AL422" s="39" t="n">
        <f aca="false">L422+W422</f>
        <v>0</v>
      </c>
      <c r="AM422" s="39" t="n">
        <f aca="false">M422+X422</f>
        <v>0</v>
      </c>
      <c r="AN422" s="39" t="n">
        <f aca="false">Y422</f>
        <v>0</v>
      </c>
      <c r="AO422" s="39" t="n">
        <f aca="false">SUM(AK422:AN422)</f>
        <v>30</v>
      </c>
      <c r="AP422" s="41" t="n">
        <f aca="false">K422+V422</f>
        <v>0</v>
      </c>
    </row>
    <row r="423" s="42" customFormat="true" ht="16.5" hidden="true" customHeight="true" outlineLevel="0" collapsed="false">
      <c r="A423" s="63" t="s">
        <v>149</v>
      </c>
      <c r="B423" s="30" t="s">
        <v>569</v>
      </c>
      <c r="C423" s="31" t="s">
        <v>570</v>
      </c>
      <c r="D423" s="121" t="s">
        <v>513</v>
      </c>
      <c r="E423" s="31" t="n">
        <v>10</v>
      </c>
      <c r="F423" s="31"/>
      <c r="G423" s="31"/>
      <c r="H423" s="31"/>
      <c r="I423" s="31"/>
      <c r="J423" s="31" t="n">
        <v>20</v>
      </c>
      <c r="K423" s="31"/>
      <c r="L423" s="31"/>
      <c r="M423" s="31"/>
      <c r="N423" s="33" t="n">
        <f aca="false">E423*F423+H423+J423+K423+L423+M423</f>
        <v>20</v>
      </c>
      <c r="O423" s="36"/>
      <c r="P423" s="31" t="n">
        <v>9</v>
      </c>
      <c r="Q423" s="31"/>
      <c r="R423" s="31"/>
      <c r="S423" s="31"/>
      <c r="T423" s="31"/>
      <c r="U423" s="31"/>
      <c r="V423" s="31"/>
      <c r="W423" s="31"/>
      <c r="X423" s="31"/>
      <c r="Y423" s="31"/>
      <c r="Z423" s="36" t="n">
        <f aca="false">P423*Q423+S423+U423+V423+W423+X423+Y423</f>
        <v>0</v>
      </c>
      <c r="AA423" s="36" t="n">
        <f aca="false">N423+Z423</f>
        <v>20</v>
      </c>
      <c r="AB423" s="284" t="s">
        <v>357</v>
      </c>
      <c r="AC423" s="31" t="s">
        <v>159</v>
      </c>
      <c r="AD423" s="31"/>
      <c r="AE423" s="36" t="n">
        <f aca="false">P423*Q423</f>
        <v>0</v>
      </c>
      <c r="AF423" s="38" t="n">
        <f aca="false">AA423-L423-M423-W423-X423</f>
        <v>20</v>
      </c>
      <c r="AG423" s="39" t="str">
        <f aca="false">AB423</f>
        <v>Падев В.К.</v>
      </c>
      <c r="AH423" s="39" t="str">
        <f aca="false">C423</f>
        <v>4КС9-9а</v>
      </c>
      <c r="AI423" s="40" t="str">
        <f aca="false">B423</f>
        <v>16</v>
      </c>
      <c r="AJ423" s="39" t="str">
        <f aca="false">CONCATENATE(A423," ",D423)</f>
        <v>МДК.02.02 КП - Организация администрирования компьютерных сетей</v>
      </c>
      <c r="AK423" s="39" t="n">
        <f aca="false">E423*F423+P423*Q423+H423+J423+S423+U423</f>
        <v>20</v>
      </c>
      <c r="AL423" s="39" t="n">
        <f aca="false">L423+W423</f>
        <v>0</v>
      </c>
      <c r="AM423" s="39" t="n">
        <f aca="false">M423+X423</f>
        <v>0</v>
      </c>
      <c r="AN423" s="39" t="n">
        <f aca="false">Y423</f>
        <v>0</v>
      </c>
      <c r="AO423" s="39" t="n">
        <f aca="false">SUM(AK423:AN423)</f>
        <v>20</v>
      </c>
      <c r="AP423" s="41" t="n">
        <f aca="false">K423+V423</f>
        <v>0</v>
      </c>
    </row>
    <row r="424" s="42" customFormat="true" ht="16.5" hidden="true" customHeight="true" outlineLevel="0" collapsed="false">
      <c r="A424" s="95" t="s">
        <v>514</v>
      </c>
      <c r="B424" s="30" t="s">
        <v>569</v>
      </c>
      <c r="C424" s="31" t="s">
        <v>571</v>
      </c>
      <c r="D424" s="122" t="s">
        <v>515</v>
      </c>
      <c r="E424" s="31" t="n">
        <v>6</v>
      </c>
      <c r="F424" s="31" t="n">
        <v>12</v>
      </c>
      <c r="G424" s="31"/>
      <c r="H424" s="31"/>
      <c r="I424" s="31"/>
      <c r="J424" s="31"/>
      <c r="K424" s="31"/>
      <c r="L424" s="31"/>
      <c r="M424" s="31"/>
      <c r="N424" s="33" t="n">
        <f aca="false">E424*F424+H424+J424+K424+L424+M424</f>
        <v>72</v>
      </c>
      <c r="O424" s="36"/>
      <c r="P424" s="31" t="n">
        <v>9</v>
      </c>
      <c r="Q424" s="31"/>
      <c r="R424" s="31"/>
      <c r="S424" s="31"/>
      <c r="T424" s="31"/>
      <c r="U424" s="31"/>
      <c r="V424" s="31"/>
      <c r="W424" s="31"/>
      <c r="X424" s="31"/>
      <c r="Y424" s="31"/>
      <c r="Z424" s="36" t="n">
        <f aca="false">P424*Q424+S424+U424+V424+W424+X424+Y424</f>
        <v>0</v>
      </c>
      <c r="AA424" s="36" t="n">
        <f aca="false">N424+Z424</f>
        <v>72</v>
      </c>
      <c r="AB424" s="36" t="s">
        <v>516</v>
      </c>
      <c r="AC424" s="31"/>
      <c r="AD424" s="31"/>
      <c r="AE424" s="36" t="n">
        <f aca="false">P424*Q424</f>
        <v>0</v>
      </c>
      <c r="AF424" s="38"/>
      <c r="AG424" s="39" t="str">
        <f aca="false">AB424</f>
        <v>Мураева С.В.</v>
      </c>
      <c r="AH424" s="39" t="str">
        <f aca="false">C424</f>
        <v>4КС9-9</v>
      </c>
      <c r="AI424" s="40" t="str">
        <f aca="false">B424</f>
        <v>16</v>
      </c>
      <c r="AJ424" s="39" t="str">
        <f aca="false">CONCATENATE(A424," ",D424)</f>
        <v>ПП.02. Производственная практика ( по профилю специальности) </v>
      </c>
      <c r="AK424" s="39" t="n">
        <f aca="false">E424*F424+P424*Q424+H424+J424+S424+U424</f>
        <v>72</v>
      </c>
      <c r="AL424" s="39" t="n">
        <f aca="false">L424+W424</f>
        <v>0</v>
      </c>
      <c r="AM424" s="39" t="n">
        <f aca="false">M424+X424</f>
        <v>0</v>
      </c>
      <c r="AN424" s="39" t="n">
        <f aca="false">Y424</f>
        <v>0</v>
      </c>
      <c r="AO424" s="39" t="n">
        <f aca="false">SUM(AK424:AN424)</f>
        <v>72</v>
      </c>
      <c r="AP424" s="41" t="n">
        <f aca="false">K424+V424</f>
        <v>0</v>
      </c>
    </row>
    <row r="425" s="42" customFormat="true" ht="16.5" hidden="true" customHeight="true" outlineLevel="0" collapsed="false">
      <c r="A425" s="95" t="s">
        <v>514</v>
      </c>
      <c r="B425" s="30" t="s">
        <v>569</v>
      </c>
      <c r="C425" s="31" t="s">
        <v>571</v>
      </c>
      <c r="D425" s="122" t="s">
        <v>515</v>
      </c>
      <c r="E425" s="31" t="n">
        <v>6</v>
      </c>
      <c r="F425" s="31" t="n">
        <v>12</v>
      </c>
      <c r="G425" s="31"/>
      <c r="H425" s="31"/>
      <c r="I425" s="31"/>
      <c r="J425" s="31"/>
      <c r="K425" s="31"/>
      <c r="L425" s="31"/>
      <c r="M425" s="31"/>
      <c r="N425" s="33" t="n">
        <f aca="false">E425*F425+H425+J425+K425+L425+M425</f>
        <v>72</v>
      </c>
      <c r="O425" s="36"/>
      <c r="P425" s="31" t="n">
        <v>9</v>
      </c>
      <c r="Q425" s="31"/>
      <c r="R425" s="31"/>
      <c r="S425" s="31"/>
      <c r="T425" s="31"/>
      <c r="U425" s="31"/>
      <c r="V425" s="31"/>
      <c r="W425" s="31"/>
      <c r="X425" s="31"/>
      <c r="Y425" s="31"/>
      <c r="Z425" s="36" t="n">
        <f aca="false">P425*Q425+S425+U425+V425+W425+X425+Y425</f>
        <v>0</v>
      </c>
      <c r="AA425" s="36" t="n">
        <f aca="false">N425+Z425</f>
        <v>72</v>
      </c>
      <c r="AB425" s="36" t="s">
        <v>313</v>
      </c>
      <c r="AC425" s="31"/>
      <c r="AD425" s="31"/>
      <c r="AE425" s="36"/>
      <c r="AF425" s="38"/>
      <c r="AG425" s="39" t="str">
        <f aca="false">AB425</f>
        <v>Гаврилова Л.А.</v>
      </c>
      <c r="AH425" s="39" t="str">
        <f aca="false">C425</f>
        <v>4КС9-9</v>
      </c>
      <c r="AI425" s="40" t="str">
        <f aca="false">B425</f>
        <v>16</v>
      </c>
      <c r="AJ425" s="39" t="str">
        <f aca="false">CONCATENATE(A425," ",D425)</f>
        <v>ПП.02. Производственная практика ( по профилю специальности) </v>
      </c>
      <c r="AK425" s="39" t="n">
        <f aca="false">E425*F425+P425*Q425+H425+J425+S425+U425</f>
        <v>72</v>
      </c>
      <c r="AL425" s="39" t="n">
        <f aca="false">L425+W425</f>
        <v>0</v>
      </c>
      <c r="AM425" s="39" t="n">
        <f aca="false">M425+X425</f>
        <v>0</v>
      </c>
      <c r="AN425" s="39" t="n">
        <f aca="false">Y425</f>
        <v>0</v>
      </c>
      <c r="AO425" s="39" t="n">
        <f aca="false">SUM(AK425:AN425)</f>
        <v>72</v>
      </c>
      <c r="AP425" s="41" t="n">
        <f aca="false">K425+V425</f>
        <v>0</v>
      </c>
    </row>
    <row r="426" s="42" customFormat="true" ht="16.5" hidden="true" customHeight="true" outlineLevel="0" collapsed="false">
      <c r="A426" s="95" t="s">
        <v>514</v>
      </c>
      <c r="B426" s="30" t="s">
        <v>569</v>
      </c>
      <c r="C426" s="31" t="s">
        <v>571</v>
      </c>
      <c r="D426" s="122" t="s">
        <v>515</v>
      </c>
      <c r="E426" s="31" t="n">
        <v>6</v>
      </c>
      <c r="F426" s="31" t="n">
        <v>12</v>
      </c>
      <c r="G426" s="31"/>
      <c r="H426" s="31"/>
      <c r="I426" s="31"/>
      <c r="J426" s="31"/>
      <c r="K426" s="31"/>
      <c r="L426" s="31"/>
      <c r="M426" s="31"/>
      <c r="N426" s="33" t="n">
        <f aca="false">E426*F426+H426+J426+K426+L426+M426</f>
        <v>72</v>
      </c>
      <c r="O426" s="36"/>
      <c r="P426" s="31" t="n">
        <v>9</v>
      </c>
      <c r="Q426" s="31"/>
      <c r="R426" s="31"/>
      <c r="S426" s="31"/>
      <c r="T426" s="31"/>
      <c r="U426" s="31"/>
      <c r="V426" s="31"/>
      <c r="W426" s="31"/>
      <c r="X426" s="31"/>
      <c r="Y426" s="31"/>
      <c r="Z426" s="36" t="n">
        <f aca="false">P426*Q426+S426+U426+V426+W426+X426+Y426</f>
        <v>0</v>
      </c>
      <c r="AA426" s="36" t="n">
        <f aca="false">N426+Z426</f>
        <v>72</v>
      </c>
      <c r="AB426" s="36" t="s">
        <v>702</v>
      </c>
      <c r="AC426" s="291" t="s">
        <v>721</v>
      </c>
      <c r="AD426" s="31"/>
      <c r="AE426" s="36"/>
      <c r="AF426" s="38"/>
      <c r="AG426" s="39" t="str">
        <f aca="false">AB426</f>
        <v>Инчаков В.А.</v>
      </c>
      <c r="AH426" s="39" t="str">
        <f aca="false">C426</f>
        <v>4КС9-9</v>
      </c>
      <c r="AI426" s="40" t="str">
        <f aca="false">B426</f>
        <v>16</v>
      </c>
      <c r="AJ426" s="39" t="str">
        <f aca="false">CONCATENATE(A426," ",D426)</f>
        <v>ПП.02. Производственная практика ( по профилю специальности) </v>
      </c>
      <c r="AK426" s="39" t="n">
        <f aca="false">E426*F426+P426*Q426+H426+J426+S426+U426</f>
        <v>72</v>
      </c>
      <c r="AL426" s="39" t="n">
        <f aca="false">L426+W426</f>
        <v>0</v>
      </c>
      <c r="AM426" s="39" t="n">
        <f aca="false">M426+X426</f>
        <v>0</v>
      </c>
      <c r="AN426" s="39" t="n">
        <f aca="false">Y426</f>
        <v>0</v>
      </c>
      <c r="AO426" s="39" t="n">
        <f aca="false">SUM(AK426:AN426)</f>
        <v>72</v>
      </c>
      <c r="AP426" s="41" t="n">
        <f aca="false">K426+V426</f>
        <v>0</v>
      </c>
    </row>
    <row r="427" s="42" customFormat="true" ht="16.5" hidden="true" customHeight="true" outlineLevel="0" collapsed="false">
      <c r="A427" s="95" t="s">
        <v>156</v>
      </c>
      <c r="B427" s="30" t="s">
        <v>569</v>
      </c>
      <c r="C427" s="31" t="s">
        <v>571</v>
      </c>
      <c r="D427" s="122" t="s">
        <v>145</v>
      </c>
      <c r="E427" s="31" t="n">
        <v>10</v>
      </c>
      <c r="F427" s="31"/>
      <c r="G427" s="31"/>
      <c r="H427" s="31"/>
      <c r="I427" s="31"/>
      <c r="J427" s="31"/>
      <c r="K427" s="31"/>
      <c r="L427" s="31"/>
      <c r="M427" s="31" t="n">
        <v>24</v>
      </c>
      <c r="N427" s="33" t="n">
        <f aca="false">E427*F427+H427+J427+K427+L427+M427</f>
        <v>24</v>
      </c>
      <c r="O427" s="36"/>
      <c r="P427" s="31" t="n">
        <v>9</v>
      </c>
      <c r="Q427" s="31"/>
      <c r="R427" s="31"/>
      <c r="S427" s="31"/>
      <c r="T427" s="31"/>
      <c r="U427" s="31"/>
      <c r="V427" s="31"/>
      <c r="W427" s="31"/>
      <c r="X427" s="31"/>
      <c r="Y427" s="31"/>
      <c r="Z427" s="36" t="n">
        <f aca="false">P427*Q427+S427+U427+V427+W427+X427+Y427</f>
        <v>0</v>
      </c>
      <c r="AA427" s="36" t="n">
        <f aca="false">N427+Z427</f>
        <v>24</v>
      </c>
      <c r="AB427" s="36" t="s">
        <v>146</v>
      </c>
      <c r="AC427" s="31"/>
      <c r="AD427" s="31"/>
      <c r="AE427" s="36" t="n">
        <f aca="false">P427*Q427</f>
        <v>0</v>
      </c>
      <c r="AF427" s="38"/>
      <c r="AG427" s="39" t="str">
        <f aca="false">AB427</f>
        <v>вак. ДЭ</v>
      </c>
      <c r="AH427" s="39" t="str">
        <f aca="false">C427</f>
        <v>4КС9-9</v>
      </c>
      <c r="AI427" s="40" t="str">
        <f aca="false">B427</f>
        <v>16</v>
      </c>
      <c r="AJ427" s="39" t="str">
        <f aca="false">CONCATENATE(A427," ",D427)</f>
        <v>ДЭ.02 Демонстрационный экзамен по модулю</v>
      </c>
      <c r="AK427" s="39" t="n">
        <f aca="false">E427*F427+P427*Q427+H427+J427+S427+U427</f>
        <v>0</v>
      </c>
      <c r="AL427" s="39" t="n">
        <f aca="false">L427+W427</f>
        <v>0</v>
      </c>
      <c r="AM427" s="39" t="n">
        <f aca="false">M427+X427</f>
        <v>24</v>
      </c>
      <c r="AN427" s="39" t="n">
        <f aca="false">Y427</f>
        <v>0</v>
      </c>
      <c r="AO427" s="39" t="n">
        <f aca="false">SUM(AK427:AN427)</f>
        <v>24</v>
      </c>
      <c r="AP427" s="41" t="n">
        <f aca="false">K427+V427</f>
        <v>0</v>
      </c>
    </row>
    <row r="428" s="42" customFormat="true" ht="16.5" hidden="true" customHeight="true" outlineLevel="0" collapsed="false">
      <c r="A428" s="95" t="s">
        <v>157</v>
      </c>
      <c r="B428" s="30" t="s">
        <v>569</v>
      </c>
      <c r="C428" s="31" t="s">
        <v>571</v>
      </c>
      <c r="D428" s="122" t="s">
        <v>450</v>
      </c>
      <c r="E428" s="31" t="n">
        <v>10</v>
      </c>
      <c r="F428" s="31" t="n">
        <v>10</v>
      </c>
      <c r="G428" s="31" t="n">
        <v>80</v>
      </c>
      <c r="H428" s="31" t="n">
        <v>-50</v>
      </c>
      <c r="I428" s="31"/>
      <c r="J428" s="31"/>
      <c r="K428" s="31"/>
      <c r="L428" s="31"/>
      <c r="M428" s="31"/>
      <c r="N428" s="33" t="n">
        <f aca="false">E428*F428+H428+J428+K428+L428+M428</f>
        <v>50</v>
      </c>
      <c r="O428" s="36"/>
      <c r="P428" s="31" t="n">
        <v>9</v>
      </c>
      <c r="Q428" s="31"/>
      <c r="R428" s="31"/>
      <c r="S428" s="31"/>
      <c r="T428" s="31"/>
      <c r="U428" s="31"/>
      <c r="V428" s="31"/>
      <c r="W428" s="31"/>
      <c r="X428" s="31"/>
      <c r="Y428" s="31"/>
      <c r="Z428" s="36" t="n">
        <f aca="false">P428*Q428+S428+U428+V428+W428+X428+Y428</f>
        <v>0</v>
      </c>
      <c r="AA428" s="36" t="n">
        <f aca="false">N428+Z428</f>
        <v>50</v>
      </c>
      <c r="AB428" s="47" t="s">
        <v>338</v>
      </c>
      <c r="AC428" s="31"/>
      <c r="AD428" s="31"/>
      <c r="AE428" s="36" t="n">
        <f aca="false">P428*Q428</f>
        <v>0</v>
      </c>
      <c r="AF428" s="38"/>
      <c r="AG428" s="39" t="str">
        <f aca="false">AB428</f>
        <v>Дружинин Б.Н.</v>
      </c>
      <c r="AH428" s="39" t="str">
        <f aca="false">C428</f>
        <v>4КС9-9</v>
      </c>
      <c r="AI428" s="40" t="str">
        <f aca="false">B428</f>
        <v>16</v>
      </c>
      <c r="AJ428" s="39" t="str">
        <f aca="false">CONCATENATE(A428," ",D428)</f>
        <v>МДК.03.01 Эксплуатация объектов сетевой инфраструктуры</v>
      </c>
      <c r="AK428" s="39" t="n">
        <f aca="false">E428*F428+P428*Q428+H428+J428+S428+U428</f>
        <v>50</v>
      </c>
      <c r="AL428" s="39" t="n">
        <f aca="false">L428+W428</f>
        <v>0</v>
      </c>
      <c r="AM428" s="39" t="n">
        <f aca="false">M428+X428</f>
        <v>0</v>
      </c>
      <c r="AN428" s="39" t="n">
        <f aca="false">Y428</f>
        <v>0</v>
      </c>
      <c r="AO428" s="39" t="n">
        <f aca="false">SUM(AK428:AN428)</f>
        <v>50</v>
      </c>
      <c r="AP428" s="41" t="n">
        <f aca="false">K428+V428</f>
        <v>0</v>
      </c>
    </row>
    <row r="429" s="42" customFormat="true" ht="16.5" hidden="true" customHeight="true" outlineLevel="0" collapsed="false">
      <c r="A429" s="95" t="s">
        <v>157</v>
      </c>
      <c r="B429" s="30" t="s">
        <v>569</v>
      </c>
      <c r="C429" s="31" t="s">
        <v>570</v>
      </c>
      <c r="D429" s="122" t="s">
        <v>450</v>
      </c>
      <c r="E429" s="31" t="n">
        <v>10</v>
      </c>
      <c r="F429" s="31"/>
      <c r="G429" s="31"/>
      <c r="H429" s="31" t="n">
        <v>50</v>
      </c>
      <c r="I429" s="31"/>
      <c r="J429" s="31"/>
      <c r="K429" s="31"/>
      <c r="L429" s="31"/>
      <c r="M429" s="31"/>
      <c r="N429" s="33" t="n">
        <f aca="false">E429*F429+H429+J429+K429+L429+M429</f>
        <v>50</v>
      </c>
      <c r="O429" s="36"/>
      <c r="P429" s="31" t="n">
        <v>9</v>
      </c>
      <c r="Q429" s="31"/>
      <c r="R429" s="31"/>
      <c r="S429" s="31"/>
      <c r="T429" s="31"/>
      <c r="U429" s="31"/>
      <c r="V429" s="31"/>
      <c r="W429" s="31"/>
      <c r="X429" s="31"/>
      <c r="Y429" s="31"/>
      <c r="Z429" s="36" t="n">
        <f aca="false">P429*Q429+S429+U429+V429+W429+X429+Y429</f>
        <v>0</v>
      </c>
      <c r="AA429" s="36" t="n">
        <f aca="false">N429+Z429</f>
        <v>50</v>
      </c>
      <c r="AB429" s="47" t="s">
        <v>338</v>
      </c>
      <c r="AC429" s="31"/>
      <c r="AD429" s="31"/>
      <c r="AE429" s="36" t="n">
        <f aca="false">P429*Q429</f>
        <v>0</v>
      </c>
      <c r="AF429" s="38"/>
      <c r="AG429" s="39" t="str">
        <f aca="false">AB429</f>
        <v>Дружинин Б.Н.</v>
      </c>
      <c r="AH429" s="39" t="str">
        <f aca="false">C429</f>
        <v>4КС9-9а</v>
      </c>
      <c r="AI429" s="40" t="str">
        <f aca="false">B429</f>
        <v>16</v>
      </c>
      <c r="AJ429" s="39" t="str">
        <f aca="false">CONCATENATE(A429," ",D429)</f>
        <v>МДК.03.01 Эксплуатация объектов сетевой инфраструктуры</v>
      </c>
      <c r="AK429" s="39" t="n">
        <f aca="false">E429*F429+P429*Q429+H429+J429+S429+U429</f>
        <v>50</v>
      </c>
      <c r="AL429" s="39" t="n">
        <f aca="false">L429+W429</f>
        <v>0</v>
      </c>
      <c r="AM429" s="39" t="n">
        <f aca="false">M429+X429</f>
        <v>0</v>
      </c>
      <c r="AN429" s="39" t="n">
        <f aca="false">Y429</f>
        <v>0</v>
      </c>
      <c r="AO429" s="39" t="n">
        <f aca="false">SUM(AK429:AN429)</f>
        <v>50</v>
      </c>
      <c r="AP429" s="41" t="n">
        <f aca="false">K429+V429</f>
        <v>0</v>
      </c>
    </row>
    <row r="430" s="42" customFormat="true" ht="16.5" hidden="true" customHeight="true" outlineLevel="0" collapsed="false">
      <c r="A430" s="95" t="s">
        <v>157</v>
      </c>
      <c r="B430" s="30" t="s">
        <v>569</v>
      </c>
      <c r="C430" s="31" t="s">
        <v>571</v>
      </c>
      <c r="D430" s="122" t="s">
        <v>450</v>
      </c>
      <c r="E430" s="31" t="n">
        <v>10</v>
      </c>
      <c r="F430" s="31"/>
      <c r="G430" s="31"/>
      <c r="H430" s="31"/>
      <c r="I430" s="31"/>
      <c r="J430" s="31"/>
      <c r="K430" s="31"/>
      <c r="L430" s="31"/>
      <c r="M430" s="31"/>
      <c r="N430" s="33" t="n">
        <f aca="false">E430*F430+H430+J430+K430+L430+M430</f>
        <v>0</v>
      </c>
      <c r="O430" s="36"/>
      <c r="P430" s="31" t="n">
        <v>9</v>
      </c>
      <c r="Q430" s="31" t="n">
        <v>7</v>
      </c>
      <c r="R430" s="31"/>
      <c r="S430" s="31" t="n">
        <v>-30</v>
      </c>
      <c r="T430" s="31"/>
      <c r="U430" s="292" t="n">
        <v>-4</v>
      </c>
      <c r="V430" s="31"/>
      <c r="W430" s="31" t="n">
        <v>4</v>
      </c>
      <c r="X430" s="31" t="n">
        <v>4</v>
      </c>
      <c r="Y430" s="31"/>
      <c r="Z430" s="36" t="n">
        <f aca="false">P430*Q430+S430+U430+V430+W430+X430+Y430</f>
        <v>37</v>
      </c>
      <c r="AA430" s="36" t="n">
        <f aca="false">N430+Z430</f>
        <v>37</v>
      </c>
      <c r="AB430" s="293" t="s">
        <v>428</v>
      </c>
      <c r="AC430" s="60" t="s">
        <v>727</v>
      </c>
      <c r="AD430" s="31"/>
      <c r="AE430" s="36" t="n">
        <f aca="false">P430*Q430</f>
        <v>63</v>
      </c>
      <c r="AF430" s="38"/>
      <c r="AG430" s="39" t="str">
        <f aca="false">AB430</f>
        <v>Туровский Е.Н.</v>
      </c>
      <c r="AH430" s="39" t="str">
        <f aca="false">C430</f>
        <v>4КС9-9</v>
      </c>
      <c r="AI430" s="40" t="str">
        <f aca="false">B430</f>
        <v>16</v>
      </c>
      <c r="AJ430" s="39" t="str">
        <f aca="false">CONCATENATE(A430," ",D430)</f>
        <v>МДК.03.01 Эксплуатация объектов сетевой инфраструктуры</v>
      </c>
      <c r="AK430" s="39" t="n">
        <f aca="false">E430*F430+P430*Q430+H430+J430+S430+U430</f>
        <v>29</v>
      </c>
      <c r="AL430" s="39" t="n">
        <f aca="false">L430+W430</f>
        <v>4</v>
      </c>
      <c r="AM430" s="39" t="n">
        <f aca="false">M430+X430</f>
        <v>4</v>
      </c>
      <c r="AN430" s="39" t="n">
        <f aca="false">Y430</f>
        <v>0</v>
      </c>
      <c r="AO430" s="39" t="n">
        <f aca="false">SUM(AK430:AN430)</f>
        <v>37</v>
      </c>
      <c r="AP430" s="41" t="n">
        <f aca="false">K430+V430</f>
        <v>0</v>
      </c>
    </row>
    <row r="431" s="42" customFormat="true" ht="16.5" hidden="true" customHeight="true" outlineLevel="0" collapsed="false">
      <c r="A431" s="95" t="s">
        <v>157</v>
      </c>
      <c r="B431" s="30" t="s">
        <v>569</v>
      </c>
      <c r="C431" s="31" t="s">
        <v>570</v>
      </c>
      <c r="D431" s="122" t="s">
        <v>450</v>
      </c>
      <c r="E431" s="31" t="n">
        <v>10</v>
      </c>
      <c r="F431" s="31"/>
      <c r="G431" s="31"/>
      <c r="H431" s="31"/>
      <c r="I431" s="31"/>
      <c r="J431" s="31"/>
      <c r="K431" s="31"/>
      <c r="L431" s="31"/>
      <c r="M431" s="31"/>
      <c r="N431" s="33" t="n">
        <f aca="false">E431*F431+H431+J431+K431+L431+M431</f>
        <v>0</v>
      </c>
      <c r="O431" s="36"/>
      <c r="P431" s="31" t="n">
        <v>9</v>
      </c>
      <c r="Q431" s="31"/>
      <c r="R431" s="31"/>
      <c r="S431" s="31" t="n">
        <v>30</v>
      </c>
      <c r="T431" s="31"/>
      <c r="U431" s="292"/>
      <c r="V431" s="31"/>
      <c r="W431" s="31"/>
      <c r="X431" s="31"/>
      <c r="Y431" s="31"/>
      <c r="Z431" s="36" t="n">
        <f aca="false">P431*Q431+S431+U431+V431+W431+X431+Y431</f>
        <v>30</v>
      </c>
      <c r="AA431" s="36" t="n">
        <f aca="false">N431+Z431</f>
        <v>30</v>
      </c>
      <c r="AB431" s="293" t="s">
        <v>428</v>
      </c>
      <c r="AC431" s="60" t="s">
        <v>727</v>
      </c>
      <c r="AD431" s="31"/>
      <c r="AE431" s="36" t="n">
        <f aca="false">P431*Q431</f>
        <v>0</v>
      </c>
      <c r="AF431" s="38"/>
      <c r="AG431" s="39" t="str">
        <f aca="false">AB431</f>
        <v>Туровский Е.Н.</v>
      </c>
      <c r="AH431" s="39" t="str">
        <f aca="false">C431</f>
        <v>4КС9-9а</v>
      </c>
      <c r="AI431" s="40" t="str">
        <f aca="false">B431</f>
        <v>16</v>
      </c>
      <c r="AJ431" s="39" t="str">
        <f aca="false">CONCATENATE(A431," ",D431)</f>
        <v>МДК.03.01 Эксплуатация объектов сетевой инфраструктуры</v>
      </c>
      <c r="AK431" s="39" t="n">
        <f aca="false">E431*F431+P431*Q431+H431+J431+S431+U431</f>
        <v>30</v>
      </c>
      <c r="AL431" s="39" t="n">
        <f aca="false">L431+W431</f>
        <v>0</v>
      </c>
      <c r="AM431" s="39" t="n">
        <f aca="false">M431+X431</f>
        <v>0</v>
      </c>
      <c r="AN431" s="39" t="n">
        <f aca="false">Y431</f>
        <v>0</v>
      </c>
      <c r="AO431" s="39" t="n">
        <f aca="false">SUM(AK431:AN431)</f>
        <v>30</v>
      </c>
      <c r="AP431" s="41" t="n">
        <f aca="false">K431+V431</f>
        <v>0</v>
      </c>
    </row>
    <row r="432" s="42" customFormat="true" ht="16.5" hidden="true" customHeight="true" outlineLevel="0" collapsed="false">
      <c r="A432" s="95" t="s">
        <v>160</v>
      </c>
      <c r="B432" s="30" t="s">
        <v>569</v>
      </c>
      <c r="C432" s="31" t="s">
        <v>571</v>
      </c>
      <c r="D432" s="122" t="s">
        <v>517</v>
      </c>
      <c r="E432" s="31" t="n">
        <v>10</v>
      </c>
      <c r="F432" s="31" t="n">
        <v>5</v>
      </c>
      <c r="G432" s="31" t="n">
        <v>52</v>
      </c>
      <c r="H432" s="31" t="n">
        <v>-26</v>
      </c>
      <c r="I432" s="31"/>
      <c r="J432" s="31"/>
      <c r="K432" s="31"/>
      <c r="L432" s="31"/>
      <c r="M432" s="31"/>
      <c r="N432" s="33" t="n">
        <f aca="false">E432*F432+H432+J432+K432+L432+M432</f>
        <v>24</v>
      </c>
      <c r="O432" s="36"/>
      <c r="P432" s="31" t="n">
        <v>9</v>
      </c>
      <c r="Q432" s="31" t="n">
        <v>6</v>
      </c>
      <c r="R432" s="31"/>
      <c r="S432" s="31" t="n">
        <v>-26</v>
      </c>
      <c r="T432" s="31"/>
      <c r="U432" s="31"/>
      <c r="V432" s="31"/>
      <c r="W432" s="31" t="n">
        <v>4</v>
      </c>
      <c r="X432" s="31" t="n">
        <v>4</v>
      </c>
      <c r="Y432" s="31"/>
      <c r="Z432" s="36" t="n">
        <f aca="false">P432*Q432+S432+U432+V432+W432+X432+Y432</f>
        <v>36</v>
      </c>
      <c r="AA432" s="36" t="n">
        <f aca="false">N432+Z432</f>
        <v>60</v>
      </c>
      <c r="AB432" s="47" t="s">
        <v>428</v>
      </c>
      <c r="AC432" s="31"/>
      <c r="AD432" s="31"/>
      <c r="AE432" s="36" t="n">
        <f aca="false">P432*Q432</f>
        <v>54</v>
      </c>
      <c r="AF432" s="38"/>
      <c r="AG432" s="39" t="str">
        <f aca="false">AB432</f>
        <v>Туровский Е.Н.</v>
      </c>
      <c r="AH432" s="39" t="str">
        <f aca="false">C432</f>
        <v>4КС9-9</v>
      </c>
      <c r="AI432" s="40" t="str">
        <f aca="false">B432</f>
        <v>16</v>
      </c>
      <c r="AJ432" s="39" t="str">
        <f aca="false">CONCATENATE(A432," ",D432)</f>
        <v>МДК.03.02 Безопасность функционирования информационных систем </v>
      </c>
      <c r="AK432" s="39" t="n">
        <f aca="false">E432*F432+P432*Q432+H432+J432+S432+U432</f>
        <v>52</v>
      </c>
      <c r="AL432" s="39" t="n">
        <f aca="false">L432+W432</f>
        <v>4</v>
      </c>
      <c r="AM432" s="39" t="n">
        <f aca="false">M432+X432</f>
        <v>4</v>
      </c>
      <c r="AN432" s="39" t="n">
        <f aca="false">Y432</f>
        <v>0</v>
      </c>
      <c r="AO432" s="39" t="n">
        <f aca="false">SUM(AK432:AN432)</f>
        <v>60</v>
      </c>
      <c r="AP432" s="41" t="n">
        <f aca="false">K432+V432</f>
        <v>0</v>
      </c>
    </row>
    <row r="433" s="42" customFormat="true" ht="16.5" hidden="true" customHeight="true" outlineLevel="0" collapsed="false">
      <c r="A433" s="95" t="s">
        <v>160</v>
      </c>
      <c r="B433" s="30" t="s">
        <v>569</v>
      </c>
      <c r="C433" s="31" t="s">
        <v>570</v>
      </c>
      <c r="D433" s="122" t="s">
        <v>517</v>
      </c>
      <c r="E433" s="31" t="n">
        <v>10</v>
      </c>
      <c r="F433" s="31"/>
      <c r="G433" s="31"/>
      <c r="H433" s="31" t="n">
        <v>26</v>
      </c>
      <c r="I433" s="31"/>
      <c r="J433" s="31"/>
      <c r="K433" s="31"/>
      <c r="L433" s="31"/>
      <c r="M433" s="31"/>
      <c r="N433" s="33" t="n">
        <f aca="false">E433*F433+H433+J433+K433+L433+M433</f>
        <v>26</v>
      </c>
      <c r="O433" s="36"/>
      <c r="P433" s="31" t="n">
        <v>9</v>
      </c>
      <c r="Q433" s="31"/>
      <c r="R433" s="31"/>
      <c r="S433" s="31" t="n">
        <v>26</v>
      </c>
      <c r="T433" s="31"/>
      <c r="U433" s="31"/>
      <c r="V433" s="31"/>
      <c r="W433" s="31"/>
      <c r="X433" s="31"/>
      <c r="Y433" s="31"/>
      <c r="Z433" s="36" t="n">
        <f aca="false">P433*Q433+S433+U433+V433+W433+X433+Y433</f>
        <v>26</v>
      </c>
      <c r="AA433" s="36" t="n">
        <f aca="false">N433+Z433</f>
        <v>52</v>
      </c>
      <c r="AB433" s="47" t="s">
        <v>428</v>
      </c>
      <c r="AC433" s="31"/>
      <c r="AD433" s="31"/>
      <c r="AE433" s="36" t="n">
        <f aca="false">P433*Q433</f>
        <v>0</v>
      </c>
      <c r="AF433" s="38"/>
      <c r="AG433" s="39" t="str">
        <f aca="false">AB433</f>
        <v>Туровский Е.Н.</v>
      </c>
      <c r="AH433" s="39" t="str">
        <f aca="false">C433</f>
        <v>4КС9-9а</v>
      </c>
      <c r="AI433" s="40" t="str">
        <f aca="false">B433</f>
        <v>16</v>
      </c>
      <c r="AJ433" s="39" t="str">
        <f aca="false">CONCATENATE(A433," ",D433)</f>
        <v>МДК.03.02 Безопасность функционирования информационных систем </v>
      </c>
      <c r="AK433" s="39" t="n">
        <f aca="false">E433*F433+P433*Q433+H433+J433+S433+U433</f>
        <v>52</v>
      </c>
      <c r="AL433" s="39" t="n">
        <f aca="false">L433+W433</f>
        <v>0</v>
      </c>
      <c r="AM433" s="39" t="n">
        <f aca="false">M433+X433</f>
        <v>0</v>
      </c>
      <c r="AN433" s="39" t="n">
        <f aca="false">Y433</f>
        <v>0</v>
      </c>
      <c r="AO433" s="39" t="n">
        <f aca="false">SUM(AK433:AN433)</f>
        <v>52</v>
      </c>
      <c r="AP433" s="41" t="n">
        <f aca="false">K433+V433</f>
        <v>0</v>
      </c>
    </row>
    <row r="434" s="42" customFormat="true" ht="16.5" hidden="true" customHeight="true" outlineLevel="0" collapsed="false">
      <c r="A434" s="95" t="s">
        <v>494</v>
      </c>
      <c r="B434" s="30" t="s">
        <v>569</v>
      </c>
      <c r="C434" s="31" t="s">
        <v>571</v>
      </c>
      <c r="D434" s="213" t="s">
        <v>495</v>
      </c>
      <c r="E434" s="31" t="n">
        <v>10</v>
      </c>
      <c r="F434" s="31"/>
      <c r="G434" s="31"/>
      <c r="H434" s="31"/>
      <c r="I434" s="31"/>
      <c r="J434" s="31"/>
      <c r="K434" s="31"/>
      <c r="L434" s="31"/>
      <c r="M434" s="31"/>
      <c r="N434" s="33" t="n">
        <f aca="false">E434*F434+H434+J434+K434+L434+M434</f>
        <v>0</v>
      </c>
      <c r="O434" s="36"/>
      <c r="P434" s="31" t="n">
        <v>9</v>
      </c>
      <c r="Q434" s="31" t="n">
        <v>8</v>
      </c>
      <c r="R434" s="31" t="n">
        <v>36</v>
      </c>
      <c r="S434" s="31" t="n">
        <v>-36</v>
      </c>
      <c r="T434" s="31"/>
      <c r="U434" s="31"/>
      <c r="V434" s="31"/>
      <c r="W434" s="31"/>
      <c r="X434" s="31"/>
      <c r="Y434" s="31"/>
      <c r="Z434" s="36" t="n">
        <f aca="false">P434*Q434+S434+U434+V434+W434+X434+Y434</f>
        <v>36</v>
      </c>
      <c r="AA434" s="36" t="n">
        <f aca="false">N434+Z434</f>
        <v>36</v>
      </c>
      <c r="AB434" s="47" t="s">
        <v>357</v>
      </c>
      <c r="AC434" s="31"/>
      <c r="AD434" s="31"/>
      <c r="AE434" s="36" t="n">
        <f aca="false">P434*Q434</f>
        <v>72</v>
      </c>
      <c r="AF434" s="38" t="n">
        <f aca="false">AA434-L434-M434-W434-X434</f>
        <v>36</v>
      </c>
      <c r="AG434" s="39" t="str">
        <f aca="false">AB434</f>
        <v>Падев В.К.</v>
      </c>
      <c r="AH434" s="39" t="str">
        <f aca="false">C434</f>
        <v>4КС9-9</v>
      </c>
      <c r="AI434" s="40" t="str">
        <f aca="false">B434</f>
        <v>16</v>
      </c>
      <c r="AJ434" s="39" t="str">
        <f aca="false">CONCATENATE(A434," ",D434)</f>
        <v>МДК.03.03 Поиск и устранение неисправностей в компьютерных сетях </v>
      </c>
      <c r="AK434" s="39" t="n">
        <f aca="false">E434*F434+P434*Q434+H434+J434+S434+U434</f>
        <v>36</v>
      </c>
      <c r="AL434" s="39" t="n">
        <f aca="false">L434+W434</f>
        <v>0</v>
      </c>
      <c r="AM434" s="39" t="n">
        <f aca="false">M434+X434</f>
        <v>0</v>
      </c>
      <c r="AN434" s="39" t="n">
        <f aca="false">Y434</f>
        <v>0</v>
      </c>
      <c r="AO434" s="39" t="n">
        <f aca="false">SUM(AK434:AN434)</f>
        <v>36</v>
      </c>
      <c r="AP434" s="41" t="n">
        <f aca="false">K434+V434</f>
        <v>0</v>
      </c>
    </row>
    <row r="435" s="42" customFormat="true" ht="16.5" hidden="true" customHeight="true" outlineLevel="0" collapsed="false">
      <c r="A435" s="95" t="s">
        <v>494</v>
      </c>
      <c r="B435" s="30" t="s">
        <v>569</v>
      </c>
      <c r="C435" s="31" t="s">
        <v>570</v>
      </c>
      <c r="D435" s="213" t="s">
        <v>495</v>
      </c>
      <c r="E435" s="31" t="n">
        <v>10</v>
      </c>
      <c r="F435" s="31"/>
      <c r="G435" s="31"/>
      <c r="H435" s="31"/>
      <c r="I435" s="31"/>
      <c r="J435" s="31"/>
      <c r="K435" s="31"/>
      <c r="L435" s="31"/>
      <c r="M435" s="31"/>
      <c r="N435" s="33" t="n">
        <f aca="false">E435*F435+H435+J435+K435+L435+M435</f>
        <v>0</v>
      </c>
      <c r="O435" s="36"/>
      <c r="P435" s="31" t="n">
        <v>9</v>
      </c>
      <c r="Q435" s="31"/>
      <c r="R435" s="31"/>
      <c r="S435" s="31" t="n">
        <v>36</v>
      </c>
      <c r="T435" s="31"/>
      <c r="U435" s="31"/>
      <c r="V435" s="31"/>
      <c r="W435" s="31"/>
      <c r="X435" s="31"/>
      <c r="Y435" s="31"/>
      <c r="Z435" s="36" t="n">
        <f aca="false">P435*Q435+S435+U435+V435+W435+X435+Y435</f>
        <v>36</v>
      </c>
      <c r="AA435" s="36" t="n">
        <f aca="false">N435+Z435</f>
        <v>36</v>
      </c>
      <c r="AB435" s="47" t="s">
        <v>357</v>
      </c>
      <c r="AC435" s="31"/>
      <c r="AD435" s="31"/>
      <c r="AE435" s="36" t="n">
        <f aca="false">P435*Q435</f>
        <v>0</v>
      </c>
      <c r="AF435" s="38" t="n">
        <f aca="false">AA435-L435-M435-W435-X435</f>
        <v>36</v>
      </c>
      <c r="AG435" s="39" t="str">
        <f aca="false">AB435</f>
        <v>Падев В.К.</v>
      </c>
      <c r="AH435" s="39" t="str">
        <f aca="false">C435</f>
        <v>4КС9-9а</v>
      </c>
      <c r="AI435" s="40" t="str">
        <f aca="false">B435</f>
        <v>16</v>
      </c>
      <c r="AJ435" s="39" t="str">
        <f aca="false">CONCATENATE(A435," ",D435)</f>
        <v>МДК.03.03 Поиск и устранение неисправностей в компьютерных сетях </v>
      </c>
      <c r="AK435" s="39" t="n">
        <f aca="false">E435*F435+P435*Q435+H435+J435+S435+U435</f>
        <v>36</v>
      </c>
      <c r="AL435" s="39" t="n">
        <f aca="false">L435+W435</f>
        <v>0</v>
      </c>
      <c r="AM435" s="39" t="n">
        <f aca="false">M435+X435</f>
        <v>0</v>
      </c>
      <c r="AN435" s="39" t="n">
        <f aca="false">Y435</f>
        <v>0</v>
      </c>
      <c r="AO435" s="39" t="n">
        <f aca="false">SUM(AK435:AN435)</f>
        <v>36</v>
      </c>
      <c r="AP435" s="41" t="n">
        <f aca="false">K435+V435</f>
        <v>0</v>
      </c>
    </row>
    <row r="436" s="42" customFormat="true" ht="16.5" hidden="true" customHeight="true" outlineLevel="0" collapsed="false">
      <c r="A436" s="95" t="s">
        <v>518</v>
      </c>
      <c r="B436" s="30" t="s">
        <v>569</v>
      </c>
      <c r="C436" s="31" t="s">
        <v>571</v>
      </c>
      <c r="D436" s="214" t="s">
        <v>519</v>
      </c>
      <c r="E436" s="31" t="n">
        <v>10</v>
      </c>
      <c r="F436" s="31"/>
      <c r="G436" s="31"/>
      <c r="H436" s="31"/>
      <c r="I436" s="31"/>
      <c r="J436" s="31"/>
      <c r="K436" s="31"/>
      <c r="L436" s="31" t="n">
        <v>20</v>
      </c>
      <c r="M436" s="31"/>
      <c r="N436" s="33" t="n">
        <f aca="false">E436*F436+H436+J436+K436+L436+M436</f>
        <v>20</v>
      </c>
      <c r="O436" s="36"/>
      <c r="P436" s="31" t="n">
        <v>4</v>
      </c>
      <c r="Q436" s="31"/>
      <c r="R436" s="31"/>
      <c r="S436" s="31"/>
      <c r="T436" s="31"/>
      <c r="U436" s="31"/>
      <c r="V436" s="31"/>
      <c r="W436" s="31" t="n">
        <v>20</v>
      </c>
      <c r="X436" s="31"/>
      <c r="Y436" s="31"/>
      <c r="Z436" s="36" t="n">
        <f aca="false">P436*Q436+S436+U436+V436+W436+X436+Y436</f>
        <v>20</v>
      </c>
      <c r="AA436" s="36" t="n">
        <f aca="false">N436+Z436</f>
        <v>40</v>
      </c>
      <c r="AB436" s="36" t="s">
        <v>520</v>
      </c>
      <c r="AC436" s="31"/>
      <c r="AD436" s="31"/>
      <c r="AE436" s="36" t="n">
        <f aca="false">P436*Q436</f>
        <v>0</v>
      </c>
      <c r="AF436" s="38" t="n">
        <f aca="false">AA436-L436-M436-W436-X436</f>
        <v>0</v>
      </c>
      <c r="AG436" s="39" t="str">
        <f aca="false">AB436</f>
        <v>вак. Конс.</v>
      </c>
      <c r="AH436" s="39" t="str">
        <f aca="false">C436</f>
        <v>4КС9-9</v>
      </c>
      <c r="AI436" s="40" t="str">
        <f aca="false">B436</f>
        <v>16</v>
      </c>
      <c r="AJ436" s="39" t="str">
        <f aca="false">CONCATENATE(A436," ",D436)</f>
        <v>конс Вакансии консультаций</v>
      </c>
      <c r="AK436" s="39" t="n">
        <f aca="false">E436*F436+P436*Q436+H436+J436+S436+U436</f>
        <v>0</v>
      </c>
      <c r="AL436" s="39" t="n">
        <f aca="false">L436+W436</f>
        <v>40</v>
      </c>
      <c r="AM436" s="39" t="n">
        <f aca="false">M436+X436</f>
        <v>0</v>
      </c>
      <c r="AN436" s="39" t="n">
        <f aca="false">Y436</f>
        <v>0</v>
      </c>
      <c r="AO436" s="39" t="n">
        <f aca="false">SUM(AK436:AN436)</f>
        <v>40</v>
      </c>
      <c r="AP436" s="41" t="n">
        <f aca="false">K436+V436</f>
        <v>0</v>
      </c>
    </row>
    <row r="437" s="42" customFormat="true" ht="16.5" hidden="true" customHeight="true" outlineLevel="0" collapsed="false">
      <c r="A437" s="95" t="s">
        <v>521</v>
      </c>
      <c r="B437" s="30" t="s">
        <v>569</v>
      </c>
      <c r="C437" s="31" t="s">
        <v>571</v>
      </c>
      <c r="D437" s="214" t="s">
        <v>522</v>
      </c>
      <c r="E437" s="31" t="n">
        <v>10</v>
      </c>
      <c r="F437" s="31"/>
      <c r="G437" s="31"/>
      <c r="H437" s="31"/>
      <c r="I437" s="31"/>
      <c r="J437" s="31"/>
      <c r="K437" s="31"/>
      <c r="L437" s="31"/>
      <c r="M437" s="31"/>
      <c r="N437" s="33" t="n">
        <f aca="false">E437*F437+H437+J437+K437+L437+M437</f>
        <v>0</v>
      </c>
      <c r="O437" s="36"/>
      <c r="P437" s="31" t="n">
        <v>4</v>
      </c>
      <c r="Q437" s="31" t="n">
        <v>12</v>
      </c>
      <c r="R437" s="31"/>
      <c r="S437" s="31"/>
      <c r="T437" s="31"/>
      <c r="U437" s="31"/>
      <c r="V437" s="31"/>
      <c r="W437" s="31"/>
      <c r="X437" s="31"/>
      <c r="Y437" s="31"/>
      <c r="Z437" s="36" t="n">
        <f aca="false">P437*Q437+S437+U437+V437+W437+X437+Y437</f>
        <v>48</v>
      </c>
      <c r="AA437" s="36" t="n">
        <f aca="false">N437+Z437</f>
        <v>48</v>
      </c>
      <c r="AB437" s="36" t="s">
        <v>313</v>
      </c>
      <c r="AC437" s="31"/>
      <c r="AD437" s="31"/>
      <c r="AE437" s="36" t="n">
        <f aca="false">P437*Q437</f>
        <v>48</v>
      </c>
      <c r="AF437" s="38" t="n">
        <f aca="false">AA437-L437-M437-W437-X437</f>
        <v>48</v>
      </c>
      <c r="AG437" s="39" t="str">
        <f aca="false">AB437</f>
        <v>Гаврилова Л.А.</v>
      </c>
      <c r="AH437" s="39" t="str">
        <f aca="false">C437</f>
        <v>4КС9-9</v>
      </c>
      <c r="AI437" s="40" t="str">
        <f aca="false">B437</f>
        <v>16</v>
      </c>
      <c r="AJ437" s="39" t="str">
        <f aca="false">CONCATENATE(A437," ",D437)</f>
        <v>ПП.03. Производственная практика (по профилю специальности) </v>
      </c>
      <c r="AK437" s="39" t="n">
        <f aca="false">E437*F437+P437*Q437+H437+J437+S437+U437</f>
        <v>48</v>
      </c>
      <c r="AL437" s="39" t="n">
        <f aca="false">L437+W437</f>
        <v>0</v>
      </c>
      <c r="AM437" s="39" t="n">
        <f aca="false">M437+X437</f>
        <v>0</v>
      </c>
      <c r="AN437" s="39" t="n">
        <f aca="false">Y437</f>
        <v>0</v>
      </c>
      <c r="AO437" s="39" t="n">
        <f aca="false">SUM(AK437:AN437)</f>
        <v>48</v>
      </c>
      <c r="AP437" s="41" t="n">
        <f aca="false">K437+V437</f>
        <v>0</v>
      </c>
    </row>
    <row r="438" s="42" customFormat="true" ht="16.5" hidden="true" customHeight="true" outlineLevel="0" collapsed="false">
      <c r="A438" s="95" t="s">
        <v>521</v>
      </c>
      <c r="B438" s="30" t="s">
        <v>569</v>
      </c>
      <c r="C438" s="31" t="s">
        <v>571</v>
      </c>
      <c r="D438" s="214" t="s">
        <v>522</v>
      </c>
      <c r="E438" s="31" t="n">
        <v>10</v>
      </c>
      <c r="F438" s="31"/>
      <c r="G438" s="31"/>
      <c r="H438" s="31"/>
      <c r="I438" s="31"/>
      <c r="J438" s="31"/>
      <c r="K438" s="31"/>
      <c r="L438" s="31"/>
      <c r="M438" s="31"/>
      <c r="N438" s="33" t="n">
        <f aca="false">E438*F438+H438+J438+K438+L438+M438</f>
        <v>0</v>
      </c>
      <c r="O438" s="36"/>
      <c r="P438" s="31" t="n">
        <v>4</v>
      </c>
      <c r="Q438" s="31" t="n">
        <v>12</v>
      </c>
      <c r="R438" s="31"/>
      <c r="S438" s="31"/>
      <c r="T438" s="31"/>
      <c r="U438" s="31"/>
      <c r="V438" s="31"/>
      <c r="W438" s="31"/>
      <c r="X438" s="31"/>
      <c r="Y438" s="31"/>
      <c r="Z438" s="36" t="n">
        <f aca="false">P438*Q438+S438+U438+V438+W438+X438+Y438</f>
        <v>48</v>
      </c>
      <c r="AA438" s="36" t="n">
        <f aca="false">N438+Z438</f>
        <v>48</v>
      </c>
      <c r="AB438" s="36" t="s">
        <v>516</v>
      </c>
      <c r="AC438" s="31"/>
      <c r="AD438" s="31"/>
      <c r="AE438" s="36"/>
      <c r="AF438" s="38"/>
      <c r="AG438" s="39" t="str">
        <f aca="false">AB438</f>
        <v>Мураева С.В.</v>
      </c>
      <c r="AH438" s="39" t="str">
        <f aca="false">C438</f>
        <v>4КС9-9</v>
      </c>
      <c r="AI438" s="40" t="str">
        <f aca="false">B438</f>
        <v>16</v>
      </c>
      <c r="AJ438" s="39" t="str">
        <f aca="false">CONCATENATE(A438," ",D438)</f>
        <v>ПП.03. Производственная практика (по профилю специальности) </v>
      </c>
      <c r="AK438" s="39" t="n">
        <f aca="false">E438*F438+P438*Q438+H438+J438+S438+U438</f>
        <v>48</v>
      </c>
      <c r="AL438" s="39" t="n">
        <f aca="false">L438+W438</f>
        <v>0</v>
      </c>
      <c r="AM438" s="39" t="n">
        <f aca="false">M438+X438</f>
        <v>0</v>
      </c>
      <c r="AN438" s="39" t="n">
        <f aca="false">Y438</f>
        <v>0</v>
      </c>
      <c r="AO438" s="39" t="n">
        <f aca="false">SUM(AK438:AN438)</f>
        <v>48</v>
      </c>
      <c r="AP438" s="41" t="n">
        <f aca="false">K438+V438</f>
        <v>0</v>
      </c>
    </row>
    <row r="439" s="42" customFormat="true" ht="16.5" hidden="true" customHeight="true" outlineLevel="0" collapsed="false">
      <c r="A439" s="95" t="s">
        <v>521</v>
      </c>
      <c r="B439" s="30" t="s">
        <v>569</v>
      </c>
      <c r="C439" s="31" t="s">
        <v>571</v>
      </c>
      <c r="D439" s="214" t="s">
        <v>522</v>
      </c>
      <c r="E439" s="31" t="n">
        <v>10</v>
      </c>
      <c r="F439" s="31"/>
      <c r="G439" s="31"/>
      <c r="H439" s="31"/>
      <c r="I439" s="31"/>
      <c r="J439" s="31"/>
      <c r="K439" s="31"/>
      <c r="L439" s="31"/>
      <c r="M439" s="31"/>
      <c r="N439" s="33" t="n">
        <f aca="false">E439*F439+H439+J439+K439+L439+M439</f>
        <v>0</v>
      </c>
      <c r="O439" s="36"/>
      <c r="P439" s="31" t="n">
        <v>4</v>
      </c>
      <c r="Q439" s="31" t="n">
        <v>12</v>
      </c>
      <c r="R439" s="31"/>
      <c r="S439" s="31"/>
      <c r="T439" s="31"/>
      <c r="U439" s="31"/>
      <c r="V439" s="31"/>
      <c r="W439" s="31"/>
      <c r="X439" s="31"/>
      <c r="Y439" s="31"/>
      <c r="Z439" s="36" t="n">
        <f aca="false">P439*Q439+S439+U439+V439+W439+X439+Y439</f>
        <v>48</v>
      </c>
      <c r="AA439" s="36" t="n">
        <f aca="false">N439+Z439</f>
        <v>48</v>
      </c>
      <c r="AB439" s="36" t="s">
        <v>143</v>
      </c>
      <c r="AC439" s="31"/>
      <c r="AD439" s="31"/>
      <c r="AE439" s="36"/>
      <c r="AF439" s="38"/>
      <c r="AG439" s="39" t="str">
        <f aca="false">AB439</f>
        <v>вак. ПП</v>
      </c>
      <c r="AH439" s="39" t="str">
        <f aca="false">C439</f>
        <v>4КС9-9</v>
      </c>
      <c r="AI439" s="40" t="str">
        <f aca="false">B439</f>
        <v>16</v>
      </c>
      <c r="AJ439" s="39" t="str">
        <f aca="false">CONCATENATE(A439," ",D439)</f>
        <v>ПП.03. Производственная практика (по профилю специальности) </v>
      </c>
      <c r="AK439" s="39" t="n">
        <f aca="false">E439*F439+P439*Q439+H439+J439+S439+U439</f>
        <v>48</v>
      </c>
      <c r="AL439" s="39" t="n">
        <f aca="false">L439+W439</f>
        <v>0</v>
      </c>
      <c r="AM439" s="39" t="n">
        <f aca="false">M439+X439</f>
        <v>0</v>
      </c>
      <c r="AN439" s="39" t="n">
        <f aca="false">Y439</f>
        <v>0</v>
      </c>
      <c r="AO439" s="39" t="n">
        <f aca="false">SUM(AK439:AN439)</f>
        <v>48</v>
      </c>
      <c r="AP439" s="41" t="n">
        <f aca="false">K439+V439</f>
        <v>0</v>
      </c>
    </row>
    <row r="440" s="42" customFormat="true" ht="16.5" hidden="true" customHeight="true" outlineLevel="0" collapsed="false">
      <c r="A440" s="95" t="s">
        <v>523</v>
      </c>
      <c r="B440" s="30" t="s">
        <v>569</v>
      </c>
      <c r="C440" s="31" t="s">
        <v>571</v>
      </c>
      <c r="D440" s="214" t="s">
        <v>145</v>
      </c>
      <c r="E440" s="31" t="n">
        <v>10</v>
      </c>
      <c r="F440" s="31"/>
      <c r="G440" s="31"/>
      <c r="H440" s="31"/>
      <c r="I440" s="31"/>
      <c r="J440" s="31"/>
      <c r="K440" s="31"/>
      <c r="L440" s="31"/>
      <c r="M440" s="31"/>
      <c r="N440" s="33" t="n">
        <f aca="false">E440*F440+H440+J440+K440+L440+M440</f>
        <v>0</v>
      </c>
      <c r="O440" s="36"/>
      <c r="P440" s="31" t="n">
        <v>9</v>
      </c>
      <c r="Q440" s="31"/>
      <c r="R440" s="31"/>
      <c r="S440" s="31"/>
      <c r="T440" s="31"/>
      <c r="U440" s="31"/>
      <c r="V440" s="31"/>
      <c r="W440" s="31"/>
      <c r="X440" s="31" t="n">
        <v>24</v>
      </c>
      <c r="Y440" s="31"/>
      <c r="Z440" s="36" t="n">
        <f aca="false">P440*Q440+S440+U440+V440+W440+X440+Y440</f>
        <v>24</v>
      </c>
      <c r="AA440" s="36" t="n">
        <f aca="false">N440+Z440</f>
        <v>24</v>
      </c>
      <c r="AB440" s="36" t="s">
        <v>146</v>
      </c>
      <c r="AC440" s="31"/>
      <c r="AD440" s="31"/>
      <c r="AE440" s="36" t="n">
        <f aca="false">P440*Q440</f>
        <v>0</v>
      </c>
      <c r="AF440" s="38" t="n">
        <f aca="false">AA440-L440-M440-W440-X440</f>
        <v>0</v>
      </c>
      <c r="AG440" s="39" t="str">
        <f aca="false">AB440</f>
        <v>вак. ДЭ</v>
      </c>
      <c r="AH440" s="39" t="str">
        <f aca="false">C440</f>
        <v>4КС9-9</v>
      </c>
      <c r="AI440" s="40" t="str">
        <f aca="false">B440</f>
        <v>16</v>
      </c>
      <c r="AJ440" s="39" t="str">
        <f aca="false">CONCATENATE(A440," ",D440)</f>
        <v>ДЭ.03 Демонстрационный экзамен по модулю</v>
      </c>
      <c r="AK440" s="39" t="n">
        <f aca="false">E440*F440+P440*Q440+H440+J440+S440+U440</f>
        <v>0</v>
      </c>
      <c r="AL440" s="39" t="n">
        <f aca="false">L440+W440</f>
        <v>0</v>
      </c>
      <c r="AM440" s="39" t="n">
        <f aca="false">M440+X440</f>
        <v>24</v>
      </c>
      <c r="AN440" s="39" t="n">
        <f aca="false">Y440</f>
        <v>0</v>
      </c>
      <c r="AO440" s="39" t="n">
        <f aca="false">SUM(AK440:AN440)</f>
        <v>24</v>
      </c>
      <c r="AP440" s="41" t="n">
        <f aca="false">K440+V440</f>
        <v>0</v>
      </c>
    </row>
    <row r="441" s="42" customFormat="true" ht="16.5" hidden="true" customHeight="true" outlineLevel="0" collapsed="false">
      <c r="A441" s="95" t="s">
        <v>393</v>
      </c>
      <c r="B441" s="30" t="s">
        <v>569</v>
      </c>
      <c r="C441" s="31" t="s">
        <v>571</v>
      </c>
      <c r="D441" s="100" t="s">
        <v>394</v>
      </c>
      <c r="E441" s="31" t="n">
        <v>10</v>
      </c>
      <c r="F441" s="31"/>
      <c r="G441" s="31"/>
      <c r="H441" s="31"/>
      <c r="I441" s="31"/>
      <c r="J441" s="31"/>
      <c r="K441" s="31"/>
      <c r="L441" s="31"/>
      <c r="M441" s="31"/>
      <c r="N441" s="33" t="n">
        <f aca="false">E441*F441+H441+J441+K441+L441+M441</f>
        <v>0</v>
      </c>
      <c r="O441" s="36"/>
      <c r="P441" s="31" t="n">
        <v>4</v>
      </c>
      <c r="Q441" s="31" t="n">
        <v>9</v>
      </c>
      <c r="R441" s="31"/>
      <c r="S441" s="31"/>
      <c r="T441" s="31"/>
      <c r="U441" s="31"/>
      <c r="V441" s="31"/>
      <c r="W441" s="31"/>
      <c r="X441" s="31"/>
      <c r="Y441" s="31"/>
      <c r="Z441" s="36" t="n">
        <f aca="false">P441*Q441+S441+U441+V441+W441+X441+Y441</f>
        <v>36</v>
      </c>
      <c r="AA441" s="36" t="n">
        <f aca="false">N441+Z441</f>
        <v>36</v>
      </c>
      <c r="AB441" s="47" t="s">
        <v>516</v>
      </c>
      <c r="AC441" s="31"/>
      <c r="AD441" s="31"/>
      <c r="AE441" s="36" t="n">
        <f aca="false">P441*Q441</f>
        <v>36</v>
      </c>
      <c r="AF441" s="38" t="n">
        <f aca="false">AA441-L441-M441-W441-X441</f>
        <v>36</v>
      </c>
      <c r="AG441" s="39" t="str">
        <f aca="false">AB441</f>
        <v>Мураева С.В.</v>
      </c>
      <c r="AH441" s="39" t="str">
        <f aca="false">C441</f>
        <v>4КС9-9</v>
      </c>
      <c r="AI441" s="40" t="str">
        <f aca="false">B441</f>
        <v>16</v>
      </c>
      <c r="AJ441" s="39" t="str">
        <f aca="false">CONCATENATE(A441," ",D441)</f>
        <v>ПДП.00 Производственная практика (преддипломная)</v>
      </c>
      <c r="AK441" s="39" t="n">
        <f aca="false">E441*F441+P441*Q441+H441+J441+S441+U441</f>
        <v>36</v>
      </c>
      <c r="AL441" s="39" t="n">
        <f aca="false">L441+W441</f>
        <v>0</v>
      </c>
      <c r="AM441" s="39" t="n">
        <f aca="false">M441+X441</f>
        <v>0</v>
      </c>
      <c r="AN441" s="39" t="n">
        <f aca="false">Y441</f>
        <v>0</v>
      </c>
      <c r="AO441" s="39" t="n">
        <f aca="false">SUM(AK441:AN441)</f>
        <v>36</v>
      </c>
      <c r="AP441" s="41" t="n">
        <f aca="false">K441+V441</f>
        <v>0</v>
      </c>
    </row>
    <row r="442" s="42" customFormat="true" ht="16.5" hidden="true" customHeight="true" outlineLevel="0" collapsed="false">
      <c r="A442" s="95" t="s">
        <v>393</v>
      </c>
      <c r="B442" s="30" t="s">
        <v>569</v>
      </c>
      <c r="C442" s="31" t="s">
        <v>571</v>
      </c>
      <c r="D442" s="100" t="s">
        <v>394</v>
      </c>
      <c r="E442" s="31" t="n">
        <v>10</v>
      </c>
      <c r="F442" s="31"/>
      <c r="G442" s="31"/>
      <c r="H442" s="31"/>
      <c r="I442" s="31"/>
      <c r="J442" s="31"/>
      <c r="K442" s="31"/>
      <c r="L442" s="31"/>
      <c r="M442" s="31"/>
      <c r="N442" s="33" t="n">
        <f aca="false">E442*F442+H442+J442+K442+L442+M442</f>
        <v>0</v>
      </c>
      <c r="O442" s="36"/>
      <c r="P442" s="31" t="n">
        <v>4</v>
      </c>
      <c r="Q442" s="31" t="n">
        <v>9</v>
      </c>
      <c r="R442" s="31"/>
      <c r="S442" s="31"/>
      <c r="T442" s="31"/>
      <c r="U442" s="31"/>
      <c r="V442" s="31"/>
      <c r="W442" s="31"/>
      <c r="X442" s="31"/>
      <c r="Y442" s="31"/>
      <c r="Z442" s="36" t="n">
        <f aca="false">P442*Q442+S442+U442+V442+W442+X442+Y442</f>
        <v>36</v>
      </c>
      <c r="AA442" s="36" t="n">
        <f aca="false">N442+Z442</f>
        <v>36</v>
      </c>
      <c r="AB442" s="47" t="s">
        <v>357</v>
      </c>
      <c r="AC442" s="31"/>
      <c r="AD442" s="31"/>
      <c r="AE442" s="36"/>
      <c r="AF442" s="38"/>
      <c r="AG442" s="39" t="str">
        <f aca="false">AB442</f>
        <v>Падев В.К.</v>
      </c>
      <c r="AH442" s="39" t="str">
        <f aca="false">C442</f>
        <v>4КС9-9</v>
      </c>
      <c r="AI442" s="40" t="str">
        <f aca="false">B442</f>
        <v>16</v>
      </c>
      <c r="AJ442" s="39" t="str">
        <f aca="false">CONCATENATE(A442," ",D442)</f>
        <v>ПДП.00 Производственная практика (преддипломная)</v>
      </c>
      <c r="AK442" s="39" t="n">
        <f aca="false">E442*F442+P442*Q442+H442+J442+S442+U442</f>
        <v>36</v>
      </c>
      <c r="AL442" s="39" t="n">
        <f aca="false">L442+W442</f>
        <v>0</v>
      </c>
      <c r="AM442" s="39" t="n">
        <f aca="false">M442+X442</f>
        <v>0</v>
      </c>
      <c r="AN442" s="39" t="n">
        <f aca="false">Y442</f>
        <v>0</v>
      </c>
      <c r="AO442" s="39" t="n">
        <f aca="false">SUM(AK442:AN442)</f>
        <v>36</v>
      </c>
      <c r="AP442" s="41" t="n">
        <f aca="false">K442+V442</f>
        <v>0</v>
      </c>
    </row>
    <row r="443" s="42" customFormat="true" ht="16.5" hidden="true" customHeight="true" outlineLevel="0" collapsed="false">
      <c r="A443" s="95" t="s">
        <v>393</v>
      </c>
      <c r="B443" s="30" t="s">
        <v>569</v>
      </c>
      <c r="C443" s="31" t="s">
        <v>571</v>
      </c>
      <c r="D443" s="100" t="s">
        <v>394</v>
      </c>
      <c r="E443" s="31" t="n">
        <v>10</v>
      </c>
      <c r="F443" s="31"/>
      <c r="G443" s="31"/>
      <c r="H443" s="31"/>
      <c r="I443" s="31"/>
      <c r="J443" s="31"/>
      <c r="K443" s="31"/>
      <c r="L443" s="31"/>
      <c r="M443" s="31"/>
      <c r="N443" s="33" t="n">
        <f aca="false">E443*F443+H443+J443+K443+L443+M443</f>
        <v>0</v>
      </c>
      <c r="O443" s="36"/>
      <c r="P443" s="31" t="n">
        <v>4</v>
      </c>
      <c r="Q443" s="31" t="n">
        <v>9</v>
      </c>
      <c r="R443" s="31"/>
      <c r="S443" s="31"/>
      <c r="T443" s="31"/>
      <c r="U443" s="31"/>
      <c r="V443" s="31"/>
      <c r="W443" s="31"/>
      <c r="X443" s="31"/>
      <c r="Y443" s="31"/>
      <c r="Z443" s="36" t="n">
        <f aca="false">P443*Q443+S443+U443+V443+W443+X443+Y443</f>
        <v>36</v>
      </c>
      <c r="AA443" s="36" t="n">
        <f aca="false">N443+Z443</f>
        <v>36</v>
      </c>
      <c r="AB443" s="47" t="s">
        <v>428</v>
      </c>
      <c r="AC443" s="31"/>
      <c r="AD443" s="31"/>
      <c r="AE443" s="36"/>
      <c r="AF443" s="38"/>
      <c r="AG443" s="39" t="str">
        <f aca="false">AB443</f>
        <v>Туровский Е.Н.</v>
      </c>
      <c r="AH443" s="39" t="str">
        <f aca="false">C443</f>
        <v>4КС9-9</v>
      </c>
      <c r="AI443" s="40" t="str">
        <f aca="false">B443</f>
        <v>16</v>
      </c>
      <c r="AJ443" s="39" t="str">
        <f aca="false">CONCATENATE(A443," ",D443)</f>
        <v>ПДП.00 Производственная практика (преддипломная)</v>
      </c>
      <c r="AK443" s="39" t="n">
        <f aca="false">E443*F443+P443*Q443+H443+J443+S443+U443</f>
        <v>36</v>
      </c>
      <c r="AL443" s="39" t="n">
        <f aca="false">L443+W443</f>
        <v>0</v>
      </c>
      <c r="AM443" s="39" t="n">
        <f aca="false">M443+X443</f>
        <v>0</v>
      </c>
      <c r="AN443" s="39" t="n">
        <f aca="false">Y443</f>
        <v>0</v>
      </c>
      <c r="AO443" s="39" t="n">
        <f aca="false">SUM(AK443:AN443)</f>
        <v>36</v>
      </c>
      <c r="AP443" s="41" t="n">
        <f aca="false">K443+V443</f>
        <v>0</v>
      </c>
    </row>
    <row r="444" s="42" customFormat="true" ht="16.5" hidden="true" customHeight="true" outlineLevel="0" collapsed="false">
      <c r="A444" s="95" t="s">
        <v>393</v>
      </c>
      <c r="B444" s="30" t="s">
        <v>569</v>
      </c>
      <c r="C444" s="31" t="s">
        <v>571</v>
      </c>
      <c r="D444" s="100" t="s">
        <v>394</v>
      </c>
      <c r="E444" s="31" t="n">
        <v>10</v>
      </c>
      <c r="F444" s="31"/>
      <c r="G444" s="31"/>
      <c r="H444" s="31"/>
      <c r="I444" s="31"/>
      <c r="J444" s="31"/>
      <c r="K444" s="31"/>
      <c r="L444" s="31"/>
      <c r="M444" s="31"/>
      <c r="N444" s="33" t="n">
        <f aca="false">E444*F444+H444+J444+K444+L444+M444</f>
        <v>0</v>
      </c>
      <c r="O444" s="36"/>
      <c r="P444" s="31" t="n">
        <v>4</v>
      </c>
      <c r="Q444" s="31" t="n">
        <v>9</v>
      </c>
      <c r="R444" s="31"/>
      <c r="S444" s="31"/>
      <c r="T444" s="31"/>
      <c r="U444" s="31"/>
      <c r="V444" s="31"/>
      <c r="W444" s="31"/>
      <c r="X444" s="31"/>
      <c r="Y444" s="31"/>
      <c r="Z444" s="36" t="n">
        <f aca="false">P444*Q444+S444+U444+V444+W444+X444+Y444</f>
        <v>36</v>
      </c>
      <c r="AA444" s="36" t="n">
        <f aca="false">N444+Z444</f>
        <v>36</v>
      </c>
      <c r="AB444" s="47" t="s">
        <v>702</v>
      </c>
      <c r="AC444" s="291" t="s">
        <v>721</v>
      </c>
      <c r="AD444" s="31"/>
      <c r="AE444" s="36"/>
      <c r="AF444" s="38"/>
      <c r="AG444" s="39" t="str">
        <f aca="false">AB444</f>
        <v>Инчаков В.А.</v>
      </c>
      <c r="AH444" s="39" t="str">
        <f aca="false">C444</f>
        <v>4КС9-9</v>
      </c>
      <c r="AI444" s="40" t="str">
        <f aca="false">B444</f>
        <v>16</v>
      </c>
      <c r="AJ444" s="39" t="str">
        <f aca="false">CONCATENATE(A444," ",D444)</f>
        <v>ПДП.00 Производственная практика (преддипломная)</v>
      </c>
      <c r="AK444" s="39" t="n">
        <f aca="false">E444*F444+P444*Q444+H444+J444+S444+U444</f>
        <v>36</v>
      </c>
      <c r="AL444" s="39" t="n">
        <f aca="false">L444+W444</f>
        <v>0</v>
      </c>
      <c r="AM444" s="39" t="n">
        <f aca="false">M444+X444</f>
        <v>0</v>
      </c>
      <c r="AN444" s="39" t="n">
        <f aca="false">Y444</f>
        <v>0</v>
      </c>
      <c r="AO444" s="39" t="n">
        <f aca="false">SUM(AK444:AN444)</f>
        <v>36</v>
      </c>
      <c r="AP444" s="41" t="n">
        <f aca="false">K444+V444</f>
        <v>0</v>
      </c>
    </row>
    <row r="445" s="42" customFormat="true" ht="16.5" hidden="true" customHeight="true" outlineLevel="0" collapsed="false">
      <c r="A445" s="95" t="s">
        <v>499</v>
      </c>
      <c r="B445" s="30" t="s">
        <v>569</v>
      </c>
      <c r="C445" s="31" t="s">
        <v>571</v>
      </c>
      <c r="D445" s="100" t="s">
        <v>524</v>
      </c>
      <c r="E445" s="31"/>
      <c r="F445" s="31"/>
      <c r="G445" s="31"/>
      <c r="H445" s="31"/>
      <c r="I445" s="31"/>
      <c r="J445" s="31"/>
      <c r="K445" s="31"/>
      <c r="L445" s="31"/>
      <c r="M445" s="31"/>
      <c r="N445" s="33" t="n">
        <f aca="false">E445*F445+H445+J445+K445+L445+M445</f>
        <v>0</v>
      </c>
      <c r="O445" s="36"/>
      <c r="P445" s="31" t="n">
        <v>4</v>
      </c>
      <c r="Q445" s="31"/>
      <c r="R445" s="31"/>
      <c r="S445" s="31"/>
      <c r="T445" s="31"/>
      <c r="U445" s="31"/>
      <c r="V445" s="31"/>
      <c r="W445" s="31"/>
      <c r="X445" s="31"/>
      <c r="Y445" s="31" t="n">
        <v>32</v>
      </c>
      <c r="Z445" s="36" t="n">
        <f aca="false">P445*Q445+S445+U445+V445+W445+X445+Y445</f>
        <v>32</v>
      </c>
      <c r="AA445" s="36" t="n">
        <f aca="false">N445+Z445</f>
        <v>32</v>
      </c>
      <c r="AB445" s="47" t="s">
        <v>259</v>
      </c>
      <c r="AC445" s="71" t="s">
        <v>725</v>
      </c>
      <c r="AD445" s="31"/>
      <c r="AE445" s="36" t="n">
        <f aca="false">P445*Q445</f>
        <v>0</v>
      </c>
      <c r="AF445" s="38" t="n">
        <f aca="false">AA445-L445-M445-W445-X445</f>
        <v>32</v>
      </c>
      <c r="AG445" s="39" t="str">
        <f aca="false">AB445</f>
        <v>Евдокимов М.В.</v>
      </c>
      <c r="AH445" s="39" t="str">
        <f aca="false">C445</f>
        <v>4КС9-9</v>
      </c>
      <c r="AI445" s="40" t="str">
        <f aca="false">B445</f>
        <v>16</v>
      </c>
      <c r="AJ445" s="39" t="str">
        <f aca="false">CONCATENATE(A445," ",D445)</f>
        <v>ГИА.01 Подготовка  выпускной квалификационной работы  с 11 мая по 14 июня </v>
      </c>
      <c r="AK445" s="39" t="n">
        <f aca="false">E445*F445+P445*Q445+H445+J445+S445+U445</f>
        <v>0</v>
      </c>
      <c r="AL445" s="39" t="n">
        <f aca="false">L445+W445</f>
        <v>0</v>
      </c>
      <c r="AM445" s="39" t="n">
        <f aca="false">M445+X445</f>
        <v>0</v>
      </c>
      <c r="AN445" s="39" t="n">
        <f aca="false">Y445</f>
        <v>32</v>
      </c>
      <c r="AO445" s="39" t="n">
        <f aca="false">SUM(AK445:AN445)</f>
        <v>32</v>
      </c>
      <c r="AP445" s="41" t="n">
        <f aca="false">K445+V445</f>
        <v>0</v>
      </c>
    </row>
    <row r="446" s="42" customFormat="true" ht="16.5" hidden="true" customHeight="true" outlineLevel="0" collapsed="false">
      <c r="A446" s="95" t="s">
        <v>499</v>
      </c>
      <c r="B446" s="30" t="s">
        <v>569</v>
      </c>
      <c r="C446" s="31" t="s">
        <v>571</v>
      </c>
      <c r="D446" s="100" t="s">
        <v>524</v>
      </c>
      <c r="E446" s="31"/>
      <c r="F446" s="31"/>
      <c r="G446" s="31"/>
      <c r="H446" s="31"/>
      <c r="I446" s="31"/>
      <c r="J446" s="31"/>
      <c r="K446" s="31"/>
      <c r="L446" s="31"/>
      <c r="M446" s="31"/>
      <c r="N446" s="33" t="n">
        <f aca="false">E446*F446+H446+J446+K446+L446+M446</f>
        <v>0</v>
      </c>
      <c r="O446" s="36"/>
      <c r="P446" s="31" t="n">
        <v>1</v>
      </c>
      <c r="Q446" s="31"/>
      <c r="R446" s="31"/>
      <c r="S446" s="31"/>
      <c r="T446" s="31"/>
      <c r="U446" s="31"/>
      <c r="V446" s="31"/>
      <c r="W446" s="31"/>
      <c r="X446" s="31"/>
      <c r="Y446" s="31" t="n">
        <v>8</v>
      </c>
      <c r="Z446" s="36" t="n">
        <f aca="false">P446*Q446+S446+U446+V446+W446+X446+Y446</f>
        <v>8</v>
      </c>
      <c r="AA446" s="36" t="n">
        <f aca="false">N446+Z446</f>
        <v>8</v>
      </c>
      <c r="AB446" s="47" t="s">
        <v>702</v>
      </c>
      <c r="AC446" s="71" t="s">
        <v>725</v>
      </c>
      <c r="AD446" s="31"/>
      <c r="AE446" s="36" t="n">
        <f aca="false">P446*Q446</f>
        <v>0</v>
      </c>
      <c r="AF446" s="38" t="n">
        <f aca="false">AA446-L446-M446-W446-X446</f>
        <v>8</v>
      </c>
      <c r="AG446" s="39" t="str">
        <f aca="false">AB446</f>
        <v>Инчаков В.А.</v>
      </c>
      <c r="AH446" s="39" t="str">
        <f aca="false">C446</f>
        <v>4КС9-9</v>
      </c>
      <c r="AI446" s="40" t="str">
        <f aca="false">B446</f>
        <v>16</v>
      </c>
      <c r="AJ446" s="39" t="str">
        <f aca="false">CONCATENATE(A446," ",D446)</f>
        <v>ГИА.01 Подготовка  выпускной квалификационной работы  с 11 мая по 14 июня </v>
      </c>
      <c r="AK446" s="39" t="n">
        <f aca="false">E446*F446+P446*Q446+H446+J446+S446+U446</f>
        <v>0</v>
      </c>
      <c r="AL446" s="39" t="n">
        <f aca="false">L446+W446</f>
        <v>0</v>
      </c>
      <c r="AM446" s="39" t="n">
        <f aca="false">M446+X446</f>
        <v>0</v>
      </c>
      <c r="AN446" s="39" t="n">
        <f aca="false">Y446</f>
        <v>8</v>
      </c>
      <c r="AO446" s="39" t="n">
        <f aca="false">SUM(AK446:AN446)</f>
        <v>8</v>
      </c>
      <c r="AP446" s="41" t="n">
        <f aca="false">K446+V446</f>
        <v>0</v>
      </c>
    </row>
    <row r="447" s="42" customFormat="true" ht="16.5" hidden="true" customHeight="true" outlineLevel="0" collapsed="false">
      <c r="A447" s="95" t="s">
        <v>499</v>
      </c>
      <c r="B447" s="30" t="s">
        <v>569</v>
      </c>
      <c r="C447" s="31" t="s">
        <v>571</v>
      </c>
      <c r="D447" s="100" t="s">
        <v>524</v>
      </c>
      <c r="E447" s="31"/>
      <c r="F447" s="31"/>
      <c r="G447" s="31"/>
      <c r="H447" s="31"/>
      <c r="I447" s="31"/>
      <c r="J447" s="31"/>
      <c r="K447" s="31"/>
      <c r="L447" s="31"/>
      <c r="M447" s="31"/>
      <c r="N447" s="33" t="n">
        <f aca="false">E447*F447+H447+J447+K447+L447+M447</f>
        <v>0</v>
      </c>
      <c r="O447" s="36"/>
      <c r="P447" s="31" t="n">
        <v>3</v>
      </c>
      <c r="Q447" s="31"/>
      <c r="R447" s="31"/>
      <c r="S447" s="31"/>
      <c r="T447" s="31"/>
      <c r="U447" s="31"/>
      <c r="V447" s="31"/>
      <c r="W447" s="31"/>
      <c r="X447" s="31"/>
      <c r="Y447" s="31" t="n">
        <v>24</v>
      </c>
      <c r="Z447" s="36" t="n">
        <f aca="false">P447*Q447+S447+U447+V447+W447+X447+Y447</f>
        <v>24</v>
      </c>
      <c r="AA447" s="36" t="n">
        <f aca="false">N447+Z447</f>
        <v>24</v>
      </c>
      <c r="AB447" s="47" t="s">
        <v>357</v>
      </c>
      <c r="AC447" s="71" t="s">
        <v>725</v>
      </c>
      <c r="AD447" s="31"/>
      <c r="AE447" s="36" t="n">
        <f aca="false">P447*Q447</f>
        <v>0</v>
      </c>
      <c r="AF447" s="38" t="n">
        <f aca="false">AA447-L447-M447-W447-X447</f>
        <v>24</v>
      </c>
      <c r="AG447" s="39" t="str">
        <f aca="false">AB447</f>
        <v>Падев В.К.</v>
      </c>
      <c r="AH447" s="39" t="str">
        <f aca="false">C447</f>
        <v>4КС9-9</v>
      </c>
      <c r="AI447" s="40" t="str">
        <f aca="false">B447</f>
        <v>16</v>
      </c>
      <c r="AJ447" s="39" t="str">
        <f aca="false">CONCATENATE(A447," ",D447)</f>
        <v>ГИА.01 Подготовка  выпускной квалификационной работы  с 11 мая по 14 июня </v>
      </c>
      <c r="AK447" s="39" t="n">
        <f aca="false">E447*F447+P447*Q447+H447+J447+S447+U447</f>
        <v>0</v>
      </c>
      <c r="AL447" s="39" t="n">
        <f aca="false">L447+W447</f>
        <v>0</v>
      </c>
      <c r="AM447" s="39" t="n">
        <f aca="false">M447+X447</f>
        <v>0</v>
      </c>
      <c r="AN447" s="39" t="n">
        <f aca="false">Y447</f>
        <v>24</v>
      </c>
      <c r="AO447" s="39" t="n">
        <f aca="false">SUM(AK447:AN447)</f>
        <v>24</v>
      </c>
      <c r="AP447" s="41" t="n">
        <f aca="false">K447+V447</f>
        <v>0</v>
      </c>
    </row>
    <row r="448" s="42" customFormat="true" ht="16.5" hidden="true" customHeight="true" outlineLevel="0" collapsed="false">
      <c r="A448" s="95" t="s">
        <v>499</v>
      </c>
      <c r="B448" s="30" t="s">
        <v>569</v>
      </c>
      <c r="C448" s="31" t="s">
        <v>571</v>
      </c>
      <c r="D448" s="100" t="s">
        <v>524</v>
      </c>
      <c r="E448" s="31"/>
      <c r="F448" s="31"/>
      <c r="G448" s="31"/>
      <c r="H448" s="31"/>
      <c r="I448" s="31"/>
      <c r="J448" s="31"/>
      <c r="K448" s="31"/>
      <c r="L448" s="31"/>
      <c r="M448" s="31"/>
      <c r="N448" s="33" t="n">
        <f aca="false">E448*F448+H448+J448+K448+L448+M448</f>
        <v>0</v>
      </c>
      <c r="O448" s="36"/>
      <c r="P448" s="31" t="n">
        <v>3</v>
      </c>
      <c r="Q448" s="31"/>
      <c r="R448" s="31"/>
      <c r="S448" s="31"/>
      <c r="T448" s="31"/>
      <c r="U448" s="31"/>
      <c r="V448" s="31"/>
      <c r="W448" s="31"/>
      <c r="X448" s="31"/>
      <c r="Y448" s="31" t="n">
        <v>24</v>
      </c>
      <c r="Z448" s="36" t="n">
        <f aca="false">P448*Q448+S448+U448+V448+W448+X448+Y448</f>
        <v>24</v>
      </c>
      <c r="AA448" s="36" t="n">
        <f aca="false">N448+Z448</f>
        <v>24</v>
      </c>
      <c r="AB448" s="47" t="s">
        <v>212</v>
      </c>
      <c r="AC448" s="71" t="s">
        <v>725</v>
      </c>
      <c r="AD448" s="31"/>
      <c r="AE448" s="36" t="n">
        <f aca="false">P448*Q448</f>
        <v>0</v>
      </c>
      <c r="AF448" s="38" t="n">
        <f aca="false">AA448-L448-M448-W448-X448</f>
        <v>24</v>
      </c>
      <c r="AG448" s="39" t="str">
        <f aca="false">AB448</f>
        <v>Соколюк А.В.</v>
      </c>
      <c r="AH448" s="39" t="str">
        <f aca="false">C448</f>
        <v>4КС9-9</v>
      </c>
      <c r="AI448" s="40" t="str">
        <f aca="false">B448</f>
        <v>16</v>
      </c>
      <c r="AJ448" s="39" t="str">
        <f aca="false">CONCATENATE(A448," ",D448)</f>
        <v>ГИА.01 Подготовка  выпускной квалификационной работы  с 11 мая по 14 июня </v>
      </c>
      <c r="AK448" s="39" t="n">
        <f aca="false">E448*F448+P448*Q448+H448+J448+S448+U448</f>
        <v>0</v>
      </c>
      <c r="AL448" s="39" t="n">
        <f aca="false">L448+W448</f>
        <v>0</v>
      </c>
      <c r="AM448" s="39" t="n">
        <f aca="false">M448+X448</f>
        <v>0</v>
      </c>
      <c r="AN448" s="39" t="n">
        <f aca="false">Y448</f>
        <v>24</v>
      </c>
      <c r="AO448" s="39" t="n">
        <f aca="false">SUM(AK448:AN448)</f>
        <v>24</v>
      </c>
      <c r="AP448" s="41" t="n">
        <f aca="false">K448+V448</f>
        <v>0</v>
      </c>
    </row>
    <row r="449" s="42" customFormat="true" ht="16.5" hidden="true" customHeight="true" outlineLevel="0" collapsed="false">
      <c r="A449" s="95" t="s">
        <v>499</v>
      </c>
      <c r="B449" s="30" t="s">
        <v>569</v>
      </c>
      <c r="C449" s="31" t="s">
        <v>571</v>
      </c>
      <c r="D449" s="100" t="s">
        <v>524</v>
      </c>
      <c r="E449" s="31"/>
      <c r="F449" s="31"/>
      <c r="G449" s="31"/>
      <c r="H449" s="31"/>
      <c r="I449" s="31"/>
      <c r="J449" s="31"/>
      <c r="K449" s="31"/>
      <c r="L449" s="31"/>
      <c r="M449" s="31"/>
      <c r="N449" s="33" t="n">
        <f aca="false">E449*F449+H449+J449+K449+L449+M449</f>
        <v>0</v>
      </c>
      <c r="O449" s="36"/>
      <c r="P449" s="31" t="n">
        <v>4</v>
      </c>
      <c r="Q449" s="31"/>
      <c r="R449" s="31"/>
      <c r="S449" s="31"/>
      <c r="T449" s="31"/>
      <c r="U449" s="31"/>
      <c r="V449" s="31"/>
      <c r="W449" s="31"/>
      <c r="X449" s="31"/>
      <c r="Y449" s="31" t="n">
        <v>32</v>
      </c>
      <c r="Z449" s="36" t="n">
        <f aca="false">P449*Q449+S449+U449+V449+W449+X449+Y449</f>
        <v>32</v>
      </c>
      <c r="AA449" s="36" t="n">
        <f aca="false">N449+Z449</f>
        <v>32</v>
      </c>
      <c r="AB449" s="47" t="s">
        <v>428</v>
      </c>
      <c r="AC449" s="71" t="s">
        <v>725</v>
      </c>
      <c r="AD449" s="31"/>
      <c r="AE449" s="36" t="n">
        <f aca="false">P449*Q449</f>
        <v>0</v>
      </c>
      <c r="AF449" s="38" t="n">
        <f aca="false">AA449-L449-M449-W449-X449</f>
        <v>32</v>
      </c>
      <c r="AG449" s="39" t="str">
        <f aca="false">AB449</f>
        <v>Туровский Е.Н.</v>
      </c>
      <c r="AH449" s="39" t="str">
        <f aca="false">C449</f>
        <v>4КС9-9</v>
      </c>
      <c r="AI449" s="40" t="str">
        <f aca="false">B449</f>
        <v>16</v>
      </c>
      <c r="AJ449" s="39" t="str">
        <f aca="false">CONCATENATE(A449," ",D449)</f>
        <v>ГИА.01 Подготовка  выпускной квалификационной работы  с 11 мая по 14 июня </v>
      </c>
      <c r="AK449" s="39" t="n">
        <f aca="false">E449*F449+P449*Q449+H449+J449+S449+U449</f>
        <v>0</v>
      </c>
      <c r="AL449" s="39" t="n">
        <f aca="false">L449+W449</f>
        <v>0</v>
      </c>
      <c r="AM449" s="39" t="n">
        <f aca="false">M449+X449</f>
        <v>0</v>
      </c>
      <c r="AN449" s="39" t="n">
        <f aca="false">Y449</f>
        <v>32</v>
      </c>
      <c r="AO449" s="39" t="n">
        <f aca="false">SUM(AK449:AN449)</f>
        <v>32</v>
      </c>
      <c r="AP449" s="41" t="n">
        <f aca="false">K449+V449</f>
        <v>0</v>
      </c>
    </row>
    <row r="450" s="42" customFormat="true" ht="16.5" hidden="true" customHeight="true" outlineLevel="0" collapsed="false">
      <c r="A450" s="95" t="s">
        <v>499</v>
      </c>
      <c r="B450" s="30" t="s">
        <v>569</v>
      </c>
      <c r="C450" s="31" t="s">
        <v>571</v>
      </c>
      <c r="D450" s="100" t="s">
        <v>524</v>
      </c>
      <c r="E450" s="31"/>
      <c r="F450" s="31"/>
      <c r="G450" s="31"/>
      <c r="H450" s="31"/>
      <c r="I450" s="31"/>
      <c r="J450" s="31"/>
      <c r="K450" s="31"/>
      <c r="L450" s="31"/>
      <c r="M450" s="31"/>
      <c r="N450" s="33" t="n">
        <f aca="false">E450*F450+H450+J450+K450+L450+M450</f>
        <v>0</v>
      </c>
      <c r="O450" s="36"/>
      <c r="P450" s="31" t="n">
        <v>1</v>
      </c>
      <c r="Q450" s="31" t="n">
        <v>8</v>
      </c>
      <c r="R450" s="31"/>
      <c r="S450" s="31"/>
      <c r="T450" s="31"/>
      <c r="U450" s="31"/>
      <c r="V450" s="31"/>
      <c r="W450" s="31"/>
      <c r="X450" s="31"/>
      <c r="Y450" s="31"/>
      <c r="Z450" s="36" t="n">
        <f aca="false">P450*Q450+S450+U450+V450+W450+X450+Y450</f>
        <v>8</v>
      </c>
      <c r="AA450" s="36" t="n">
        <f aca="false">N450+Z450</f>
        <v>8</v>
      </c>
      <c r="AB450" s="47" t="s">
        <v>398</v>
      </c>
      <c r="AC450" s="31"/>
      <c r="AD450" s="31"/>
      <c r="AE450" s="36" t="n">
        <f aca="false">P450*Q450</f>
        <v>8</v>
      </c>
      <c r="AF450" s="38" t="n">
        <f aca="false">AA450-L450-M450-W450-X450</f>
        <v>8</v>
      </c>
      <c r="AG450" s="39" t="str">
        <f aca="false">AB450</f>
        <v>вак. ГИА</v>
      </c>
      <c r="AH450" s="39" t="str">
        <f aca="false">C450</f>
        <v>4КС9-9</v>
      </c>
      <c r="AI450" s="40" t="str">
        <f aca="false">B450</f>
        <v>16</v>
      </c>
      <c r="AJ450" s="39" t="str">
        <f aca="false">CONCATENATE(A450," ",D450)</f>
        <v>ГИА.01 Подготовка  выпускной квалификационной работы  с 11 мая по 14 июня </v>
      </c>
      <c r="AK450" s="39" t="n">
        <f aca="false">E450*F450+P450*Q450+H450+J450+S450+U450</f>
        <v>8</v>
      </c>
      <c r="AL450" s="39" t="n">
        <f aca="false">L450+W450</f>
        <v>0</v>
      </c>
      <c r="AM450" s="39" t="n">
        <f aca="false">M450+X450</f>
        <v>0</v>
      </c>
      <c r="AN450" s="39" t="n">
        <f aca="false">Y450</f>
        <v>0</v>
      </c>
      <c r="AO450" s="39" t="n">
        <f aca="false">SUM(AK450:AN450)</f>
        <v>8</v>
      </c>
      <c r="AP450" s="41" t="n">
        <f aca="false">K450+V450</f>
        <v>0</v>
      </c>
    </row>
    <row r="451" s="42" customFormat="true" ht="16.5" hidden="true" customHeight="true" outlineLevel="0" collapsed="false">
      <c r="A451" s="95" t="s">
        <v>525</v>
      </c>
      <c r="B451" s="30" t="s">
        <v>569</v>
      </c>
      <c r="C451" s="31" t="s">
        <v>571</v>
      </c>
      <c r="D451" s="100" t="s">
        <v>526</v>
      </c>
      <c r="E451" s="31"/>
      <c r="F451" s="31"/>
      <c r="G451" s="31"/>
      <c r="H451" s="31"/>
      <c r="I451" s="31"/>
      <c r="J451" s="31"/>
      <c r="K451" s="31"/>
      <c r="L451" s="31"/>
      <c r="M451" s="31"/>
      <c r="N451" s="33" t="n">
        <f aca="false">E451*F451+H451+J451+K451+L451+M451</f>
        <v>0</v>
      </c>
      <c r="O451" s="36"/>
      <c r="P451" s="31" t="n">
        <v>16</v>
      </c>
      <c r="Q451" s="31" t="n">
        <v>1</v>
      </c>
      <c r="R451" s="31"/>
      <c r="S451" s="31"/>
      <c r="T451" s="31"/>
      <c r="U451" s="31"/>
      <c r="V451" s="31"/>
      <c r="W451" s="31"/>
      <c r="X451" s="31"/>
      <c r="Y451" s="31"/>
      <c r="Z451" s="36" t="n">
        <f aca="false">P451*Q451+S451+U451+V451+W451+X451+Y451</f>
        <v>16</v>
      </c>
      <c r="AA451" s="36" t="n">
        <f aca="false">N451+Z451</f>
        <v>16</v>
      </c>
      <c r="AB451" s="47" t="s">
        <v>398</v>
      </c>
      <c r="AC451" s="31"/>
      <c r="AD451" s="31"/>
      <c r="AE451" s="36" t="n">
        <f aca="false">P451*Q451</f>
        <v>16</v>
      </c>
      <c r="AF451" s="38" t="n">
        <f aca="false">AA451-L451-M451-W451-X451</f>
        <v>16</v>
      </c>
      <c r="AG451" s="39" t="str">
        <f aca="false">AB451</f>
        <v>вак. ГИА</v>
      </c>
      <c r="AH451" s="39" t="str">
        <f aca="false">C451</f>
        <v>4КС9-9</v>
      </c>
      <c r="AI451" s="40" t="str">
        <f aca="false">B451</f>
        <v>16</v>
      </c>
      <c r="AJ451" s="39" t="str">
        <f aca="false">CONCATENATE(A451," ",D451)</f>
        <v>ГИА.02 Рецензия</v>
      </c>
      <c r="AK451" s="39" t="n">
        <f aca="false">E451*F451+P451*Q451+H451+J451+S451+U451</f>
        <v>16</v>
      </c>
      <c r="AL451" s="39" t="n">
        <f aca="false">L451+W451</f>
        <v>0</v>
      </c>
      <c r="AM451" s="39" t="n">
        <f aca="false">M451+X451</f>
        <v>0</v>
      </c>
      <c r="AN451" s="39" t="n">
        <f aca="false">Y451</f>
        <v>0</v>
      </c>
      <c r="AO451" s="39" t="n">
        <f aca="false">SUM(AK451:AN451)</f>
        <v>16</v>
      </c>
      <c r="AP451" s="41" t="n">
        <f aca="false">K451+V451</f>
        <v>0</v>
      </c>
    </row>
    <row r="452" s="42" customFormat="true" ht="16.5" hidden="true" customHeight="true" outlineLevel="0" collapsed="false">
      <c r="A452" s="95" t="s">
        <v>527</v>
      </c>
      <c r="B452" s="30" t="s">
        <v>569</v>
      </c>
      <c r="C452" s="31" t="s">
        <v>571</v>
      </c>
      <c r="D452" s="101" t="s">
        <v>528</v>
      </c>
      <c r="E452" s="31"/>
      <c r="F452" s="31"/>
      <c r="G452" s="102"/>
      <c r="H452" s="103"/>
      <c r="I452" s="103"/>
      <c r="J452" s="103"/>
      <c r="K452" s="103"/>
      <c r="L452" s="104"/>
      <c r="M452" s="31"/>
      <c r="N452" s="33" t="n">
        <f aca="false">E452*F452+H452+J452+K452+L452+M452</f>
        <v>0</v>
      </c>
      <c r="O452" s="36"/>
      <c r="P452" s="31" t="n">
        <v>1</v>
      </c>
      <c r="Q452" s="31" t="n">
        <v>1</v>
      </c>
      <c r="R452" s="31"/>
      <c r="S452" s="103"/>
      <c r="T452" s="103"/>
      <c r="U452" s="103"/>
      <c r="V452" s="103"/>
      <c r="W452" s="104"/>
      <c r="X452" s="31"/>
      <c r="Y452" s="31"/>
      <c r="Z452" s="36" t="n">
        <f aca="false">P452*Q452+S452+U452+V452+W452+X452+Y452</f>
        <v>1</v>
      </c>
      <c r="AA452" s="36" t="n">
        <f aca="false">N452+Z452</f>
        <v>1</v>
      </c>
      <c r="AB452" s="47" t="s">
        <v>398</v>
      </c>
      <c r="AC452" s="47"/>
      <c r="AD452" s="47"/>
      <c r="AE452" s="36" t="n">
        <f aca="false">P452*Q452</f>
        <v>1</v>
      </c>
      <c r="AF452" s="38" t="n">
        <f aca="false">AA452-L452-M452-W452-X452</f>
        <v>1</v>
      </c>
      <c r="AG452" s="39" t="str">
        <f aca="false">AB452</f>
        <v>вак. ГИА</v>
      </c>
      <c r="AH452" s="39" t="str">
        <f aca="false">C452</f>
        <v>4КС9-9</v>
      </c>
      <c r="AI452" s="40" t="str">
        <f aca="false">B452</f>
        <v>16</v>
      </c>
      <c r="AJ452" s="39" t="str">
        <f aca="false">CONCATENATE(A452," ",D452)</f>
        <v>ГИА.03 Нормоконтроль</v>
      </c>
      <c r="AK452" s="39" t="n">
        <f aca="false">E452*F452+P452*Q452+H452+J452+S452+U452</f>
        <v>1</v>
      </c>
      <c r="AL452" s="39" t="n">
        <f aca="false">L452+W452</f>
        <v>0</v>
      </c>
      <c r="AM452" s="39" t="n">
        <f aca="false">M452+X452</f>
        <v>0</v>
      </c>
      <c r="AN452" s="39" t="n">
        <f aca="false">Y452</f>
        <v>0</v>
      </c>
      <c r="AO452" s="39" t="n">
        <f aca="false">SUM(AK452:AN452)</f>
        <v>1</v>
      </c>
      <c r="AP452" s="41" t="n">
        <f aca="false">K452+V452</f>
        <v>0</v>
      </c>
    </row>
    <row r="453" s="42" customFormat="true" ht="16.5" hidden="true" customHeight="true" outlineLevel="0" collapsed="false">
      <c r="A453" s="95" t="s">
        <v>501</v>
      </c>
      <c r="B453" s="30" t="s">
        <v>569</v>
      </c>
      <c r="C453" s="31" t="s">
        <v>571</v>
      </c>
      <c r="D453" s="101" t="s">
        <v>529</v>
      </c>
      <c r="E453" s="31"/>
      <c r="F453" s="31"/>
      <c r="G453" s="102"/>
      <c r="H453" s="103"/>
      <c r="I453" s="103"/>
      <c r="J453" s="103"/>
      <c r="K453" s="103"/>
      <c r="L453" s="104"/>
      <c r="M453" s="31"/>
      <c r="N453" s="33" t="n">
        <f aca="false">E453*F453+H453+J453+K453+L453+M453</f>
        <v>0</v>
      </c>
      <c r="O453" s="36"/>
      <c r="P453" s="31" t="n">
        <v>2</v>
      </c>
      <c r="Q453" s="31" t="n">
        <v>36</v>
      </c>
      <c r="R453" s="31"/>
      <c r="S453" s="103"/>
      <c r="T453" s="103"/>
      <c r="U453" s="103"/>
      <c r="V453" s="103"/>
      <c r="W453" s="104"/>
      <c r="X453" s="31"/>
      <c r="Y453" s="31"/>
      <c r="Z453" s="36" t="n">
        <f aca="false">P453*Q453+S453+U453+V453+W453+X453+Y453</f>
        <v>72</v>
      </c>
      <c r="AA453" s="36" t="n">
        <f aca="false">N453+Z453</f>
        <v>72</v>
      </c>
      <c r="AB453" s="47" t="s">
        <v>398</v>
      </c>
      <c r="AC453" s="47"/>
      <c r="AD453" s="47"/>
      <c r="AE453" s="36" t="n">
        <f aca="false">P453*Q453</f>
        <v>72</v>
      </c>
      <c r="AF453" s="38" t="n">
        <f aca="false">AA453-L453-M453-W453-X453</f>
        <v>72</v>
      </c>
      <c r="AG453" s="39" t="str">
        <f aca="false">AB453</f>
        <v>вак. ГИА</v>
      </c>
      <c r="AH453" s="39" t="str">
        <f aca="false">C453</f>
        <v>4КС9-9</v>
      </c>
      <c r="AI453" s="40" t="str">
        <f aca="false">B453</f>
        <v>16</v>
      </c>
      <c r="AJ453" s="39" t="str">
        <f aca="false">CONCATENATE(A453," ",D453)</f>
        <v>ГИА.04 Защита выпускной квалификационной работы     с 15 июня по 28 июня</v>
      </c>
      <c r="AK453" s="39" t="n">
        <f aca="false">E453*F453+P453*Q453+H453+J453+S453+U453</f>
        <v>72</v>
      </c>
      <c r="AL453" s="39" t="n">
        <f aca="false">L453+W453</f>
        <v>0</v>
      </c>
      <c r="AM453" s="39" t="n">
        <f aca="false">M453+X453</f>
        <v>0</v>
      </c>
      <c r="AN453" s="39" t="n">
        <f aca="false">Y453</f>
        <v>0</v>
      </c>
      <c r="AO453" s="39" t="n">
        <f aca="false">SUM(AK453:AN453)</f>
        <v>72</v>
      </c>
      <c r="AP453" s="41" t="n">
        <f aca="false">K453+V453</f>
        <v>0</v>
      </c>
    </row>
    <row r="454" s="42" customFormat="true" ht="16.5" hidden="true" customHeight="true" outlineLevel="0" collapsed="false">
      <c r="A454" s="70" t="s">
        <v>113</v>
      </c>
      <c r="B454" s="30" t="s">
        <v>569</v>
      </c>
      <c r="C454" s="31" t="s">
        <v>571</v>
      </c>
      <c r="D454" s="101" t="s">
        <v>114</v>
      </c>
      <c r="E454" s="31"/>
      <c r="F454" s="31"/>
      <c r="G454" s="102"/>
      <c r="H454" s="103" t="n">
        <v>8</v>
      </c>
      <c r="I454" s="103"/>
      <c r="J454" s="103"/>
      <c r="K454" s="103"/>
      <c r="L454" s="104"/>
      <c r="M454" s="31"/>
      <c r="N454" s="33" t="n">
        <f aca="false">E454*F454+H454+J454+K454+L454+M454</f>
        <v>8</v>
      </c>
      <c r="O454" s="36"/>
      <c r="P454" s="31" t="n">
        <v>2</v>
      </c>
      <c r="Q454" s="31"/>
      <c r="R454" s="31"/>
      <c r="S454" s="103"/>
      <c r="T454" s="103"/>
      <c r="U454" s="103"/>
      <c r="V454" s="103"/>
      <c r="W454" s="104"/>
      <c r="X454" s="31"/>
      <c r="Y454" s="31"/>
      <c r="Z454" s="36" t="n">
        <f aca="false">P454*Q454+S454+U454+V454+W454+X454+Y454</f>
        <v>0</v>
      </c>
      <c r="AA454" s="36" t="n">
        <f aca="false">N454+Z454</f>
        <v>8</v>
      </c>
      <c r="AB454" s="47" t="s">
        <v>516</v>
      </c>
      <c r="AC454" s="47"/>
      <c r="AD454" s="47"/>
      <c r="AE454" s="36" t="n">
        <f aca="false">P454*Q454</f>
        <v>0</v>
      </c>
      <c r="AF454" s="38" t="n">
        <f aca="false">AA454-L454-M454-W454-X454</f>
        <v>8</v>
      </c>
      <c r="AG454" s="39" t="str">
        <f aca="false">AB454</f>
        <v>Мураева С.В.</v>
      </c>
      <c r="AH454" s="39" t="str">
        <f aca="false">C454</f>
        <v>4КС9-9</v>
      </c>
      <c r="AI454" s="40" t="str">
        <f aca="false">B454</f>
        <v>16</v>
      </c>
      <c r="AJ454" s="39" t="str">
        <f aca="false">CONCATENATE(A454," ",D454)</f>
        <v>ВнеУр Разговоры о важном</v>
      </c>
      <c r="AK454" s="39" t="n">
        <f aca="false">E454*F454+P454*Q454+H454+J454+S454+U454</f>
        <v>8</v>
      </c>
      <c r="AL454" s="39" t="n">
        <f aca="false">L454+W454</f>
        <v>0</v>
      </c>
      <c r="AM454" s="39" t="n">
        <f aca="false">M454+X454</f>
        <v>0</v>
      </c>
      <c r="AN454" s="39" t="n">
        <f aca="false">Y454</f>
        <v>0</v>
      </c>
      <c r="AO454" s="39" t="n">
        <f aca="false">SUM(AK454:AN454)</f>
        <v>8</v>
      </c>
      <c r="AP454" s="41" t="n">
        <f aca="false">K454+V454</f>
        <v>0</v>
      </c>
    </row>
    <row r="455" s="42" customFormat="true" ht="16.5" hidden="true" customHeight="true" outlineLevel="0" collapsed="false">
      <c r="A455" s="70" t="s">
        <v>113</v>
      </c>
      <c r="B455" s="30" t="s">
        <v>569</v>
      </c>
      <c r="C455" s="31" t="s">
        <v>571</v>
      </c>
      <c r="D455" s="101" t="s">
        <v>114</v>
      </c>
      <c r="E455" s="31"/>
      <c r="F455" s="31"/>
      <c r="G455" s="102"/>
      <c r="H455" s="103" t="n">
        <v>9</v>
      </c>
      <c r="I455" s="103"/>
      <c r="J455" s="103"/>
      <c r="K455" s="103"/>
      <c r="L455" s="104"/>
      <c r="M455" s="31"/>
      <c r="N455" s="33" t="n">
        <f aca="false">E455*F455+H455+J455+K455+L455+M455</f>
        <v>9</v>
      </c>
      <c r="O455" s="36"/>
      <c r="P455" s="31" t="n">
        <v>2</v>
      </c>
      <c r="Q455" s="31"/>
      <c r="R455" s="31"/>
      <c r="S455" s="103" t="n">
        <v>18</v>
      </c>
      <c r="T455" s="103"/>
      <c r="U455" s="103"/>
      <c r="V455" s="103"/>
      <c r="W455" s="104"/>
      <c r="X455" s="31"/>
      <c r="Y455" s="31"/>
      <c r="Z455" s="36" t="n">
        <f aca="false">P455*Q455+S455+U455+V455+W455+X455+Y455</f>
        <v>18</v>
      </c>
      <c r="AA455" s="36" t="n">
        <f aca="false">N455+Z455</f>
        <v>27</v>
      </c>
      <c r="AB455" s="74" t="s">
        <v>115</v>
      </c>
      <c r="AC455" s="47"/>
      <c r="AD455" s="47"/>
      <c r="AE455" s="36" t="n">
        <f aca="false">P455*Q455</f>
        <v>0</v>
      </c>
      <c r="AF455" s="38" t="n">
        <f aca="false">AA455-L455-M455-W455-X455</f>
        <v>27</v>
      </c>
      <c r="AG455" s="39" t="str">
        <f aca="false">AB455</f>
        <v>вак. РоВ</v>
      </c>
      <c r="AH455" s="39" t="str">
        <f aca="false">C455</f>
        <v>4КС9-9</v>
      </c>
      <c r="AI455" s="40" t="str">
        <f aca="false">B455</f>
        <v>16</v>
      </c>
      <c r="AJ455" s="39" t="str">
        <f aca="false">CONCATENATE(A455," ",D455)</f>
        <v>ВнеУр Разговоры о важном</v>
      </c>
      <c r="AK455" s="39" t="n">
        <f aca="false">E455*F455+P455*Q455+H455+J455+S455+U455</f>
        <v>27</v>
      </c>
      <c r="AL455" s="39" t="n">
        <f aca="false">L455+W455</f>
        <v>0</v>
      </c>
      <c r="AM455" s="39" t="n">
        <f aca="false">M455+X455</f>
        <v>0</v>
      </c>
      <c r="AN455" s="39" t="n">
        <f aca="false">Y455</f>
        <v>0</v>
      </c>
      <c r="AO455" s="39" t="n">
        <f aca="false">SUM(AK455:AN455)</f>
        <v>27</v>
      </c>
      <c r="AP455" s="41" t="n">
        <f aca="false">K455+V455</f>
        <v>0</v>
      </c>
    </row>
    <row r="456" s="42" customFormat="true" ht="16.5" hidden="true" customHeight="true" outlineLevel="0" collapsed="false">
      <c r="A456" s="63" t="s">
        <v>52</v>
      </c>
      <c r="B456" s="30" t="s">
        <v>175</v>
      </c>
      <c r="C456" s="31" t="s">
        <v>508</v>
      </c>
      <c r="D456" s="211" t="s">
        <v>177</v>
      </c>
      <c r="E456" s="31" t="n">
        <v>10</v>
      </c>
      <c r="F456" s="31" t="n">
        <v>2</v>
      </c>
      <c r="G456" s="31"/>
      <c r="H456" s="31"/>
      <c r="I456" s="31"/>
      <c r="J456" s="31"/>
      <c r="K456" s="31"/>
      <c r="L456" s="31"/>
      <c r="M456" s="31"/>
      <c r="N456" s="33" t="n">
        <f aca="false">E456*F456+H456+J456+K456+L456+M456</f>
        <v>20</v>
      </c>
      <c r="O456" s="36"/>
      <c r="P456" s="31" t="n">
        <v>9</v>
      </c>
      <c r="Q456" s="31" t="n">
        <v>2</v>
      </c>
      <c r="R456" s="31"/>
      <c r="S456" s="31"/>
      <c r="T456" s="31"/>
      <c r="U456" s="31"/>
      <c r="V456" s="31"/>
      <c r="W456" s="31"/>
      <c r="X456" s="31"/>
      <c r="Y456" s="31"/>
      <c r="Z456" s="36" t="n">
        <f aca="false">P456*Q456+S456+U456+V456+W456+X456+Y456</f>
        <v>18</v>
      </c>
      <c r="AA456" s="36" t="n">
        <f aca="false">N456+Z456</f>
        <v>38</v>
      </c>
      <c r="AB456" s="145" t="s">
        <v>703</v>
      </c>
      <c r="AC456" s="283" t="s">
        <v>721</v>
      </c>
      <c r="AD456" s="36"/>
      <c r="AE456" s="36" t="n">
        <f aca="false">P456*Q456</f>
        <v>18</v>
      </c>
      <c r="AF456" s="38"/>
      <c r="AG456" s="39" t="str">
        <f aca="false">AB456</f>
        <v>Заколодкина И.В.</v>
      </c>
      <c r="AH456" s="39" t="str">
        <f aca="false">C456</f>
        <v>4КС9-9б ВБ</v>
      </c>
      <c r="AI456" s="40" t="str">
        <f aca="false">B456</f>
        <v>13</v>
      </c>
      <c r="AJ456" s="39" t="str">
        <f aca="false">CONCATENATE(A456," ",D456)</f>
        <v>ОГСЭ.03 Иностранный язык</v>
      </c>
      <c r="AK456" s="39" t="n">
        <f aca="false">E456*F456+P456*Q456+H456+J456+S456+U456</f>
        <v>38</v>
      </c>
      <c r="AL456" s="39" t="n">
        <f aca="false">L456+W456</f>
        <v>0</v>
      </c>
      <c r="AM456" s="39" t="n">
        <f aca="false">M456+X456</f>
        <v>0</v>
      </c>
      <c r="AN456" s="39" t="n">
        <f aca="false">Y456</f>
        <v>0</v>
      </c>
      <c r="AO456" s="39" t="n">
        <f aca="false">SUM(AK456:AN456)</f>
        <v>38</v>
      </c>
      <c r="AP456" s="41" t="n">
        <f aca="false">K456+V456</f>
        <v>0</v>
      </c>
    </row>
    <row r="457" s="42" customFormat="true" ht="16.5" hidden="true" customHeight="true" outlineLevel="0" collapsed="false">
      <c r="A457" s="63" t="s">
        <v>52</v>
      </c>
      <c r="B457" s="30" t="s">
        <v>175</v>
      </c>
      <c r="C457" s="31" t="s">
        <v>508</v>
      </c>
      <c r="D457" s="211" t="s">
        <v>177</v>
      </c>
      <c r="E457" s="31" t="n">
        <v>10</v>
      </c>
      <c r="F457" s="31"/>
      <c r="G457" s="31"/>
      <c r="H457" s="31"/>
      <c r="I457" s="31"/>
      <c r="J457" s="31"/>
      <c r="K457" s="31"/>
      <c r="L457" s="31" t="n">
        <v>2</v>
      </c>
      <c r="M457" s="31"/>
      <c r="N457" s="33" t="n">
        <f aca="false">E457*F457+H457+J457+K457+L457+M457</f>
        <v>2</v>
      </c>
      <c r="O457" s="36"/>
      <c r="P457" s="31" t="n">
        <v>9</v>
      </c>
      <c r="Q457" s="31"/>
      <c r="R457" s="31"/>
      <c r="S457" s="31"/>
      <c r="T457" s="31"/>
      <c r="U457" s="31"/>
      <c r="V457" s="31"/>
      <c r="W457" s="31" t="n">
        <v>2</v>
      </c>
      <c r="X457" s="31"/>
      <c r="Y457" s="31"/>
      <c r="Z457" s="36" t="n">
        <f aca="false">P457*Q457+S457+U457+V457+W457+X457+Y457</f>
        <v>2</v>
      </c>
      <c r="AA457" s="36" t="n">
        <f aca="false">N457+Z457</f>
        <v>4</v>
      </c>
      <c r="AB457" s="84" t="s">
        <v>232</v>
      </c>
      <c r="AC457" s="36"/>
      <c r="AD457" s="36"/>
      <c r="AE457" s="36" t="n">
        <f aca="false">P457*Q457</f>
        <v>0</v>
      </c>
      <c r="AF457" s="38"/>
      <c r="AG457" s="39" t="str">
        <f aca="false">AB457</f>
        <v>вак.-Васильева Ю.А. А/Я (б)</v>
      </c>
      <c r="AH457" s="39" t="str">
        <f aca="false">C457</f>
        <v>4КС9-9б ВБ</v>
      </c>
      <c r="AI457" s="40" t="str">
        <f aca="false">B457</f>
        <v>13</v>
      </c>
      <c r="AJ457" s="39" t="str">
        <f aca="false">CONCATENATE(A457," ",D457)</f>
        <v>ОГСЭ.03 Иностранный язык</v>
      </c>
      <c r="AK457" s="39" t="n">
        <f aca="false">E457*F457+P457*Q457+H457+J457+S457+U457</f>
        <v>0</v>
      </c>
      <c r="AL457" s="39" t="n">
        <f aca="false">L457+W457</f>
        <v>4</v>
      </c>
      <c r="AM457" s="39" t="n">
        <f aca="false">M457+X457</f>
        <v>0</v>
      </c>
      <c r="AN457" s="39" t="n">
        <f aca="false">Y457</f>
        <v>0</v>
      </c>
      <c r="AO457" s="39" t="n">
        <f aca="false">SUM(AK457:AN457)</f>
        <v>4</v>
      </c>
      <c r="AP457" s="41" t="n">
        <f aca="false">K457+V457</f>
        <v>0</v>
      </c>
    </row>
    <row r="458" s="42" customFormat="true" ht="16.5" hidden="true" customHeight="true" outlineLevel="0" collapsed="false">
      <c r="A458" s="63" t="s">
        <v>60</v>
      </c>
      <c r="B458" s="30" t="s">
        <v>175</v>
      </c>
      <c r="C458" s="31" t="s">
        <v>509</v>
      </c>
      <c r="D458" s="101" t="s">
        <v>61</v>
      </c>
      <c r="E458" s="31" t="n">
        <v>10</v>
      </c>
      <c r="F458" s="31" t="n">
        <v>2</v>
      </c>
      <c r="G458" s="31"/>
      <c r="H458" s="31"/>
      <c r="I458" s="31"/>
      <c r="J458" s="31"/>
      <c r="K458" s="31"/>
      <c r="L458" s="31"/>
      <c r="M458" s="31"/>
      <c r="N458" s="33" t="n">
        <f aca="false">E458*F458+H458+J458+K458+L458+M458</f>
        <v>20</v>
      </c>
      <c r="O458" s="36"/>
      <c r="P458" s="31" t="n">
        <v>9</v>
      </c>
      <c r="Q458" s="31" t="n">
        <v>2</v>
      </c>
      <c r="R458" s="31"/>
      <c r="S458" s="31"/>
      <c r="T458" s="31"/>
      <c r="U458" s="31"/>
      <c r="V458" s="31"/>
      <c r="W458" s="31"/>
      <c r="X458" s="31"/>
      <c r="Y458" s="31"/>
      <c r="Z458" s="36" t="n">
        <f aca="false">P458*Q458+S458+U458+V458+W458+X458+Y458</f>
        <v>18</v>
      </c>
      <c r="AA458" s="36" t="n">
        <f aca="false">N458+Z458</f>
        <v>38</v>
      </c>
      <c r="AB458" s="36" t="s">
        <v>62</v>
      </c>
      <c r="AC458" s="36"/>
      <c r="AD458" s="36"/>
      <c r="AE458" s="36" t="n">
        <f aca="false">P458*Q458</f>
        <v>18</v>
      </c>
      <c r="AF458" s="38"/>
      <c r="AG458" s="39" t="str">
        <f aca="false">AB458</f>
        <v>Рябцев Ю.В.</v>
      </c>
      <c r="AH458" s="39" t="str">
        <f aca="false">C458</f>
        <v>4КС9-9 ВБ</v>
      </c>
      <c r="AI458" s="40" t="str">
        <f aca="false">B458</f>
        <v>13</v>
      </c>
      <c r="AJ458" s="39" t="str">
        <f aca="false">CONCATENATE(A458," ",D458)</f>
        <v>ОГСЭ.04 Физическая культура</v>
      </c>
      <c r="AK458" s="39" t="n">
        <f aca="false">E458*F458+P458*Q458+H458+J458+S458+U458</f>
        <v>38</v>
      </c>
      <c r="AL458" s="39" t="n">
        <f aca="false">L458+W458</f>
        <v>0</v>
      </c>
      <c r="AM458" s="39" t="n">
        <f aca="false">M458+X458</f>
        <v>0</v>
      </c>
      <c r="AN458" s="39" t="n">
        <f aca="false">Y458</f>
        <v>0</v>
      </c>
      <c r="AO458" s="39" t="n">
        <f aca="false">SUM(AK458:AN458)</f>
        <v>38</v>
      </c>
      <c r="AP458" s="41" t="n">
        <f aca="false">K458+V458</f>
        <v>0</v>
      </c>
    </row>
    <row r="459" s="42" customFormat="true" ht="16.5" hidden="true" customHeight="true" outlineLevel="0" collapsed="false">
      <c r="A459" s="63" t="s">
        <v>96</v>
      </c>
      <c r="B459" s="30" t="s">
        <v>175</v>
      </c>
      <c r="C459" s="31" t="s">
        <v>509</v>
      </c>
      <c r="D459" s="211" t="s">
        <v>487</v>
      </c>
      <c r="E459" s="31" t="n">
        <v>10</v>
      </c>
      <c r="F459" s="31"/>
      <c r="G459" s="31"/>
      <c r="H459" s="31"/>
      <c r="I459" s="31"/>
      <c r="J459" s="31"/>
      <c r="K459" s="31"/>
      <c r="L459" s="31"/>
      <c r="M459" s="31"/>
      <c r="N459" s="33" t="n">
        <f aca="false">E459*F459+H459+J459+K459+L459+M459</f>
        <v>0</v>
      </c>
      <c r="O459" s="36"/>
      <c r="P459" s="31" t="n">
        <v>9</v>
      </c>
      <c r="Q459" s="31" t="n">
        <v>4</v>
      </c>
      <c r="R459" s="31"/>
      <c r="S459" s="31"/>
      <c r="T459" s="31"/>
      <c r="U459" s="31"/>
      <c r="V459" s="31"/>
      <c r="W459" s="31"/>
      <c r="X459" s="31"/>
      <c r="Y459" s="31"/>
      <c r="Z459" s="36" t="n">
        <f aca="false">P459*Q459+S459+U459+V459+W459+X459+Y459</f>
        <v>36</v>
      </c>
      <c r="AA459" s="36" t="n">
        <f aca="false">N459+Z459</f>
        <v>36</v>
      </c>
      <c r="AB459" s="47" t="s">
        <v>440</v>
      </c>
      <c r="AC459" s="36"/>
      <c r="AD459" s="36"/>
      <c r="AE459" s="36" t="n">
        <f aca="false">P459*Q459</f>
        <v>36</v>
      </c>
      <c r="AF459" s="38"/>
      <c r="AG459" s="39" t="str">
        <f aca="false">AB459</f>
        <v>Микловш О.Н.</v>
      </c>
      <c r="AH459" s="39" t="str">
        <f aca="false">C459</f>
        <v>4КС9-9 ВБ</v>
      </c>
      <c r="AI459" s="40" t="str">
        <f aca="false">B459</f>
        <v>13</v>
      </c>
      <c r="AJ459" s="39" t="str">
        <f aca="false">CONCATENATE(A459," ",D459)</f>
        <v>ОП.13 Коммуникация и общение   </v>
      </c>
      <c r="AK459" s="39" t="n">
        <f aca="false">E459*F459+P459*Q459+H459+J459+S459+U459</f>
        <v>36</v>
      </c>
      <c r="AL459" s="39" t="n">
        <f aca="false">L459+W459</f>
        <v>0</v>
      </c>
      <c r="AM459" s="39" t="n">
        <f aca="false">M459+X459</f>
        <v>0</v>
      </c>
      <c r="AN459" s="39" t="n">
        <f aca="false">Y459</f>
        <v>0</v>
      </c>
      <c r="AO459" s="39" t="n">
        <f aca="false">SUM(AK459:AN459)</f>
        <v>36</v>
      </c>
      <c r="AP459" s="41" t="n">
        <f aca="false">K459+V459</f>
        <v>0</v>
      </c>
    </row>
    <row r="460" s="42" customFormat="true" ht="16.5" hidden="true" customHeight="true" outlineLevel="0" collapsed="false">
      <c r="A460" s="63" t="s">
        <v>98</v>
      </c>
      <c r="B460" s="30" t="s">
        <v>175</v>
      </c>
      <c r="C460" s="31" t="s">
        <v>509</v>
      </c>
      <c r="D460" s="211" t="s">
        <v>510</v>
      </c>
      <c r="E460" s="31" t="n">
        <v>10</v>
      </c>
      <c r="F460" s="31"/>
      <c r="G460" s="31"/>
      <c r="H460" s="31"/>
      <c r="I460" s="31"/>
      <c r="J460" s="31"/>
      <c r="K460" s="31"/>
      <c r="L460" s="31"/>
      <c r="M460" s="31"/>
      <c r="N460" s="33" t="n">
        <f aca="false">E460*F460+H460+J460+K460+L460+M460</f>
        <v>0</v>
      </c>
      <c r="O460" s="36"/>
      <c r="P460" s="31" t="n">
        <v>9</v>
      </c>
      <c r="Q460" s="31" t="n">
        <v>5</v>
      </c>
      <c r="R460" s="31"/>
      <c r="S460" s="31"/>
      <c r="T460" s="31"/>
      <c r="U460" s="31"/>
      <c r="V460" s="31"/>
      <c r="W460" s="31"/>
      <c r="X460" s="31"/>
      <c r="Y460" s="31"/>
      <c r="Z460" s="36" t="n">
        <f aca="false">P460*Q460+S460+U460+V460+W460+X460+Y460</f>
        <v>45</v>
      </c>
      <c r="AA460" s="36" t="n">
        <f aca="false">N460+Z460</f>
        <v>45</v>
      </c>
      <c r="AB460" s="47" t="s">
        <v>284</v>
      </c>
      <c r="AC460" s="36"/>
      <c r="AD460" s="36"/>
      <c r="AE460" s="36" t="n">
        <f aca="false">P460*Q460</f>
        <v>45</v>
      </c>
      <c r="AF460" s="38"/>
      <c r="AG460" s="39" t="str">
        <f aca="false">AB460</f>
        <v>Свистунова С.А.</v>
      </c>
      <c r="AH460" s="39" t="str">
        <f aca="false">C460</f>
        <v>4КС9-9 ВБ</v>
      </c>
      <c r="AI460" s="40" t="str">
        <f aca="false">B460</f>
        <v>13</v>
      </c>
      <c r="AJ460" s="39" t="str">
        <f aca="false">CONCATENATE(A460," ",D460)</f>
        <v>ОП.14 Организация работы и управление</v>
      </c>
      <c r="AK460" s="39" t="n">
        <f aca="false">E460*F460+P460*Q460+H460+J460+S460+U460</f>
        <v>45</v>
      </c>
      <c r="AL460" s="39" t="n">
        <f aca="false">L460+W460</f>
        <v>0</v>
      </c>
      <c r="AM460" s="39" t="n">
        <f aca="false">M460+X460</f>
        <v>0</v>
      </c>
      <c r="AN460" s="39" t="n">
        <f aca="false">Y460</f>
        <v>0</v>
      </c>
      <c r="AO460" s="39" t="n">
        <f aca="false">SUM(AK460:AN460)</f>
        <v>45</v>
      </c>
      <c r="AP460" s="41" t="n">
        <f aca="false">K460+V460</f>
        <v>0</v>
      </c>
    </row>
    <row r="461" s="42" customFormat="true" ht="16.5" hidden="true" customHeight="true" outlineLevel="0" collapsed="false">
      <c r="A461" s="63" t="s">
        <v>131</v>
      </c>
      <c r="B461" s="30" t="s">
        <v>175</v>
      </c>
      <c r="C461" s="31" t="s">
        <v>509</v>
      </c>
      <c r="D461" s="211" t="s">
        <v>511</v>
      </c>
      <c r="E461" s="31" t="n">
        <v>10</v>
      </c>
      <c r="F461" s="31" t="n">
        <v>2</v>
      </c>
      <c r="G461" s="31"/>
      <c r="H461" s="31"/>
      <c r="I461" s="31"/>
      <c r="J461" s="31"/>
      <c r="K461" s="31"/>
      <c r="L461" s="31"/>
      <c r="M461" s="31"/>
      <c r="N461" s="33" t="n">
        <f aca="false">E461*F461+H461+J461+K461+L461+M461</f>
        <v>20</v>
      </c>
      <c r="O461" s="36"/>
      <c r="P461" s="31" t="n">
        <v>9</v>
      </c>
      <c r="Q461" s="31" t="n">
        <v>2</v>
      </c>
      <c r="R461" s="31"/>
      <c r="S461" s="31"/>
      <c r="T461" s="31"/>
      <c r="U461" s="31"/>
      <c r="V461" s="31"/>
      <c r="W461" s="31"/>
      <c r="X461" s="31"/>
      <c r="Y461" s="31"/>
      <c r="Z461" s="36" t="n">
        <f aca="false">P461*Q461+S461+U461+V461+W461+X461+Y461</f>
        <v>18</v>
      </c>
      <c r="AA461" s="36" t="n">
        <f aca="false">N461+Z461</f>
        <v>38</v>
      </c>
      <c r="AB461" s="47" t="s">
        <v>313</v>
      </c>
      <c r="AC461" s="36"/>
      <c r="AD461" s="36"/>
      <c r="AE461" s="36" t="n">
        <f aca="false">P461*Q461</f>
        <v>18</v>
      </c>
      <c r="AF461" s="38"/>
      <c r="AG461" s="39" t="str">
        <f aca="false">AB461</f>
        <v>Гаврилова Л.А.</v>
      </c>
      <c r="AH461" s="39" t="str">
        <f aca="false">C461</f>
        <v>4КС9-9 ВБ</v>
      </c>
      <c r="AI461" s="40" t="str">
        <f aca="false">B461</f>
        <v>13</v>
      </c>
      <c r="AJ461" s="39" t="str">
        <f aca="false">CONCATENATE(A461," ",D461)</f>
        <v>ОП.15 Основы предприниательской деятельности</v>
      </c>
      <c r="AK461" s="39" t="n">
        <f aca="false">E461*F461+P461*Q461+H461+J461+S461+U461</f>
        <v>38</v>
      </c>
      <c r="AL461" s="39" t="n">
        <f aca="false">L461+W461</f>
        <v>0</v>
      </c>
      <c r="AM461" s="39" t="n">
        <f aca="false">M461+X461</f>
        <v>0</v>
      </c>
      <c r="AN461" s="39" t="n">
        <f aca="false">Y461</f>
        <v>0</v>
      </c>
      <c r="AO461" s="39" t="n">
        <f aca="false">SUM(AK461:AN461)</f>
        <v>38</v>
      </c>
      <c r="AP461" s="41" t="n">
        <f aca="false">K461+V461</f>
        <v>0</v>
      </c>
    </row>
    <row r="462" s="42" customFormat="true" ht="16.5" hidden="true" customHeight="true" outlineLevel="0" collapsed="false">
      <c r="A462" s="63" t="s">
        <v>147</v>
      </c>
      <c r="B462" s="30" t="s">
        <v>175</v>
      </c>
      <c r="C462" s="31" t="s">
        <v>509</v>
      </c>
      <c r="D462" s="211" t="s">
        <v>445</v>
      </c>
      <c r="E462" s="31" t="n">
        <v>10</v>
      </c>
      <c r="F462" s="31" t="n">
        <v>8</v>
      </c>
      <c r="G462" s="31" t="n">
        <v>70</v>
      </c>
      <c r="H462" s="31" t="n">
        <v>-40</v>
      </c>
      <c r="I462" s="31"/>
      <c r="J462" s="31"/>
      <c r="K462" s="31"/>
      <c r="L462" s="31" t="n">
        <v>4</v>
      </c>
      <c r="M462" s="31" t="n">
        <v>3</v>
      </c>
      <c r="N462" s="33" t="n">
        <f aca="false">E462*F462+H462+J462+K462+L462+M462</f>
        <v>47</v>
      </c>
      <c r="O462" s="36"/>
      <c r="P462" s="31" t="n">
        <v>9</v>
      </c>
      <c r="Q462" s="31"/>
      <c r="R462" s="31"/>
      <c r="S462" s="31"/>
      <c r="T462" s="31"/>
      <c r="U462" s="31"/>
      <c r="V462" s="31"/>
      <c r="W462" s="31"/>
      <c r="X462" s="31"/>
      <c r="Y462" s="31"/>
      <c r="Z462" s="36" t="n">
        <f aca="false">P462*Q462+S462+U462+V462+W462+X462+Y462</f>
        <v>0</v>
      </c>
      <c r="AA462" s="36" t="n">
        <f aca="false">N462+Z462</f>
        <v>47</v>
      </c>
      <c r="AB462" s="47" t="s">
        <v>428</v>
      </c>
      <c r="AC462" s="36" t="s">
        <v>159</v>
      </c>
      <c r="AD462" s="36"/>
      <c r="AE462" s="36" t="n">
        <f aca="false">P462*Q462</f>
        <v>0</v>
      </c>
      <c r="AF462" s="38"/>
      <c r="AG462" s="39" t="str">
        <f aca="false">AB462</f>
        <v>Туровский Е.Н.</v>
      </c>
      <c r="AH462" s="39" t="str">
        <f aca="false">C462</f>
        <v>4КС9-9 ВБ</v>
      </c>
      <c r="AI462" s="40" t="str">
        <f aca="false">B462</f>
        <v>13</v>
      </c>
      <c r="AJ462" s="39" t="str">
        <f aca="false">CONCATENATE(A462," ",D462)</f>
        <v>МДК.02.01 Программное обеспечение компьютерных сетей</v>
      </c>
      <c r="AK462" s="39" t="n">
        <f aca="false">E462*F462+P462*Q462+H462+J462+S462+U462</f>
        <v>40</v>
      </c>
      <c r="AL462" s="39" t="n">
        <f aca="false">L462+W462</f>
        <v>4</v>
      </c>
      <c r="AM462" s="39" t="n">
        <f aca="false">M462+X462</f>
        <v>3</v>
      </c>
      <c r="AN462" s="39" t="n">
        <f aca="false">Y462</f>
        <v>0</v>
      </c>
      <c r="AO462" s="39" t="n">
        <f aca="false">SUM(AK462:AN462)</f>
        <v>47</v>
      </c>
      <c r="AP462" s="41" t="n">
        <f aca="false">K462+V462</f>
        <v>0</v>
      </c>
    </row>
    <row r="463" s="42" customFormat="true" ht="16.5" hidden="true" customHeight="true" outlineLevel="0" collapsed="false">
      <c r="A463" s="63" t="s">
        <v>147</v>
      </c>
      <c r="B463" s="30" t="s">
        <v>175</v>
      </c>
      <c r="C463" s="31" t="s">
        <v>508</v>
      </c>
      <c r="D463" s="212" t="s">
        <v>445</v>
      </c>
      <c r="E463" s="31" t="n">
        <v>10</v>
      </c>
      <c r="F463" s="31"/>
      <c r="G463" s="31"/>
      <c r="H463" s="31" t="n">
        <v>40</v>
      </c>
      <c r="I463" s="31"/>
      <c r="J463" s="31"/>
      <c r="K463" s="31"/>
      <c r="L463" s="31"/>
      <c r="M463" s="31"/>
      <c r="N463" s="33" t="n">
        <f aca="false">E463*F463+H463+J463+K463+L463+M463</f>
        <v>40</v>
      </c>
      <c r="O463" s="36"/>
      <c r="P463" s="31" t="n">
        <v>9</v>
      </c>
      <c r="Q463" s="31"/>
      <c r="R463" s="31"/>
      <c r="S463" s="31"/>
      <c r="T463" s="31"/>
      <c r="U463" s="31"/>
      <c r="V463" s="31"/>
      <c r="W463" s="31"/>
      <c r="X463" s="31"/>
      <c r="Y463" s="31"/>
      <c r="Z463" s="36" t="n">
        <f aca="false">P463*Q463+S463+U463+V463+W463+X463+Y463</f>
        <v>0</v>
      </c>
      <c r="AA463" s="36" t="n">
        <f aca="false">N463+Z463</f>
        <v>40</v>
      </c>
      <c r="AB463" s="47" t="s">
        <v>69</v>
      </c>
      <c r="AC463" s="36" t="s">
        <v>159</v>
      </c>
      <c r="AD463" s="36"/>
      <c r="AE463" s="36" t="n">
        <f aca="false">P463*Q463</f>
        <v>0</v>
      </c>
      <c r="AF463" s="38"/>
      <c r="AG463" s="39" t="str">
        <f aca="false">AB463</f>
        <v>вак. 2 п/гр</v>
      </c>
      <c r="AH463" s="39" t="str">
        <f aca="false">C463</f>
        <v>4КС9-9б ВБ</v>
      </c>
      <c r="AI463" s="40" t="str">
        <f aca="false">B463</f>
        <v>13</v>
      </c>
      <c r="AJ463" s="39" t="str">
        <f aca="false">CONCATENATE(A463," ",D463)</f>
        <v>МДК.02.01 Программное обеспечение компьютерных сетей</v>
      </c>
      <c r="AK463" s="39" t="n">
        <f aca="false">E463*F463+P463*Q463+H463+J463+S463+U463</f>
        <v>40</v>
      </c>
      <c r="AL463" s="39" t="n">
        <f aca="false">L463+W463</f>
        <v>0</v>
      </c>
      <c r="AM463" s="39" t="n">
        <f aca="false">M463+X463</f>
        <v>0</v>
      </c>
      <c r="AN463" s="39" t="n">
        <f aca="false">Y463</f>
        <v>0</v>
      </c>
      <c r="AO463" s="39" t="n">
        <f aca="false">SUM(AK463:AN463)</f>
        <v>40</v>
      </c>
      <c r="AP463" s="41" t="n">
        <f aca="false">K463+V463</f>
        <v>0</v>
      </c>
    </row>
    <row r="464" s="42" customFormat="true" ht="16.5" hidden="true" customHeight="true" outlineLevel="0" collapsed="false">
      <c r="A464" s="63" t="s">
        <v>149</v>
      </c>
      <c r="B464" s="30" t="s">
        <v>175</v>
      </c>
      <c r="C464" s="51" t="s">
        <v>509</v>
      </c>
      <c r="D464" s="122" t="s">
        <v>512</v>
      </c>
      <c r="E464" s="53" t="n">
        <v>10</v>
      </c>
      <c r="F464" s="31" t="n">
        <v>7</v>
      </c>
      <c r="G464" s="31" t="n">
        <v>70</v>
      </c>
      <c r="H464" s="31" t="n">
        <v>-30</v>
      </c>
      <c r="I464" s="31"/>
      <c r="J464" s="31" t="n">
        <v>-20</v>
      </c>
      <c r="K464" s="31" t="n">
        <v>13</v>
      </c>
      <c r="L464" s="31" t="n">
        <v>4</v>
      </c>
      <c r="M464" s="31" t="n">
        <v>3</v>
      </c>
      <c r="N464" s="33" t="n">
        <f aca="false">E464*F464+H464+J464+K464+L464+M464</f>
        <v>40</v>
      </c>
      <c r="O464" s="36"/>
      <c r="P464" s="31" t="n">
        <v>9</v>
      </c>
      <c r="Q464" s="31"/>
      <c r="R464" s="31"/>
      <c r="S464" s="31"/>
      <c r="T464" s="31"/>
      <c r="U464" s="31"/>
      <c r="V464" s="31"/>
      <c r="W464" s="31"/>
      <c r="X464" s="31"/>
      <c r="Y464" s="31"/>
      <c r="Z464" s="36" t="n">
        <f aca="false">P464*Q464+S464+U464+V464+W464+X464+Y464</f>
        <v>0</v>
      </c>
      <c r="AA464" s="36" t="n">
        <f aca="false">N464+Z464</f>
        <v>40</v>
      </c>
      <c r="AB464" s="284" t="s">
        <v>357</v>
      </c>
      <c r="AC464" s="31" t="s">
        <v>159</v>
      </c>
      <c r="AD464" s="31"/>
      <c r="AE464" s="36" t="n">
        <f aca="false">P464*Q464</f>
        <v>0</v>
      </c>
      <c r="AF464" s="38" t="n">
        <f aca="false">AA464-L464-M464-W464-X464</f>
        <v>33</v>
      </c>
      <c r="AG464" s="39" t="str">
        <f aca="false">AB464</f>
        <v>Падев В.К.</v>
      </c>
      <c r="AH464" s="39" t="str">
        <f aca="false">C464</f>
        <v>4КС9-9 ВБ</v>
      </c>
      <c r="AI464" s="40" t="str">
        <f aca="false">B464</f>
        <v>13</v>
      </c>
      <c r="AJ464" s="39" t="str">
        <f aca="false">CONCATENATE(A464," ",D464)</f>
        <v>МДК.02.02 Организация администрирования компьютерных сетей</v>
      </c>
      <c r="AK464" s="39" t="n">
        <f aca="false">E464*F464+P464*Q464+H464+J464+S464+U464</f>
        <v>20</v>
      </c>
      <c r="AL464" s="39" t="n">
        <f aca="false">L464+W464</f>
        <v>4</v>
      </c>
      <c r="AM464" s="39" t="n">
        <f aca="false">M464+X464</f>
        <v>3</v>
      </c>
      <c r="AN464" s="39" t="n">
        <f aca="false">Y464</f>
        <v>0</v>
      </c>
      <c r="AO464" s="39" t="n">
        <f aca="false">SUM(AK464:AN464)</f>
        <v>27</v>
      </c>
      <c r="AP464" s="41" t="n">
        <f aca="false">K464+V464</f>
        <v>13</v>
      </c>
    </row>
    <row r="465" s="42" customFormat="true" ht="16.5" hidden="true" customHeight="true" outlineLevel="0" collapsed="false">
      <c r="A465" s="63" t="s">
        <v>149</v>
      </c>
      <c r="B465" s="30" t="s">
        <v>175</v>
      </c>
      <c r="C465" s="51" t="s">
        <v>508</v>
      </c>
      <c r="D465" s="122" t="s">
        <v>512</v>
      </c>
      <c r="E465" s="53" t="n">
        <v>10</v>
      </c>
      <c r="F465" s="31"/>
      <c r="G465" s="31"/>
      <c r="H465" s="31" t="n">
        <v>30</v>
      </c>
      <c r="I465" s="31"/>
      <c r="J465" s="31"/>
      <c r="K465" s="31"/>
      <c r="L465" s="31"/>
      <c r="M465" s="31"/>
      <c r="N465" s="33" t="n">
        <f aca="false">E465*F465+H465+J465+K465+L465+M465</f>
        <v>30</v>
      </c>
      <c r="O465" s="36"/>
      <c r="P465" s="31" t="n">
        <v>9</v>
      </c>
      <c r="Q465" s="31"/>
      <c r="R465" s="31"/>
      <c r="S465" s="31"/>
      <c r="T465" s="31"/>
      <c r="U465" s="31"/>
      <c r="V465" s="31"/>
      <c r="W465" s="31"/>
      <c r="X465" s="31"/>
      <c r="Y465" s="31"/>
      <c r="Z465" s="36" t="n">
        <f aca="false">P465*Q465+S465+U465+V465+W465+X465+Y465</f>
        <v>0</v>
      </c>
      <c r="AA465" s="36" t="n">
        <f aca="false">N465+Z465</f>
        <v>30</v>
      </c>
      <c r="AB465" s="47" t="s">
        <v>69</v>
      </c>
      <c r="AC465" s="31" t="s">
        <v>159</v>
      </c>
      <c r="AD465" s="31"/>
      <c r="AE465" s="36" t="n">
        <f aca="false">P465*Q465</f>
        <v>0</v>
      </c>
      <c r="AF465" s="38" t="n">
        <f aca="false">AA465-L465-M465-W465-X465</f>
        <v>30</v>
      </c>
      <c r="AG465" s="39" t="str">
        <f aca="false">AB465</f>
        <v>вак. 2 п/гр</v>
      </c>
      <c r="AH465" s="39" t="str">
        <f aca="false">C465</f>
        <v>4КС9-9б ВБ</v>
      </c>
      <c r="AI465" s="40" t="str">
        <f aca="false">B465</f>
        <v>13</v>
      </c>
      <c r="AJ465" s="39" t="str">
        <f aca="false">CONCATENATE(A465," ",D465)</f>
        <v>МДК.02.02 Организация администрирования компьютерных сетей</v>
      </c>
      <c r="AK465" s="39" t="n">
        <f aca="false">E465*F465+P465*Q465+H465+J465+S465+U465</f>
        <v>30</v>
      </c>
      <c r="AL465" s="39" t="n">
        <f aca="false">L465+W465</f>
        <v>0</v>
      </c>
      <c r="AM465" s="39" t="n">
        <f aca="false">M465+X465</f>
        <v>0</v>
      </c>
      <c r="AN465" s="39" t="n">
        <f aca="false">Y465</f>
        <v>0</v>
      </c>
      <c r="AO465" s="39" t="n">
        <f aca="false">SUM(AK465:AN465)</f>
        <v>30</v>
      </c>
      <c r="AP465" s="41" t="n">
        <f aca="false">K465+V465</f>
        <v>0</v>
      </c>
    </row>
    <row r="466" s="42" customFormat="true" ht="16.5" hidden="true" customHeight="true" outlineLevel="0" collapsed="false">
      <c r="A466" s="63" t="s">
        <v>149</v>
      </c>
      <c r="B466" s="30" t="s">
        <v>175</v>
      </c>
      <c r="C466" s="51" t="s">
        <v>508</v>
      </c>
      <c r="D466" s="122" t="s">
        <v>513</v>
      </c>
      <c r="E466" s="53" t="n">
        <v>10</v>
      </c>
      <c r="F466" s="31"/>
      <c r="G466" s="31"/>
      <c r="H466" s="31"/>
      <c r="I466" s="31"/>
      <c r="J466" s="31" t="n">
        <v>20</v>
      </c>
      <c r="K466" s="31"/>
      <c r="L466" s="31"/>
      <c r="M466" s="31"/>
      <c r="N466" s="33" t="n">
        <f aca="false">E466*F466+H466+J466+K466+L466+M466</f>
        <v>20</v>
      </c>
      <c r="O466" s="36"/>
      <c r="P466" s="31" t="n">
        <v>9</v>
      </c>
      <c r="Q466" s="31"/>
      <c r="R466" s="31"/>
      <c r="S466" s="31"/>
      <c r="T466" s="31"/>
      <c r="U466" s="31"/>
      <c r="V466" s="31"/>
      <c r="W466" s="31"/>
      <c r="X466" s="31"/>
      <c r="Y466" s="31"/>
      <c r="Z466" s="36" t="n">
        <f aca="false">P466*Q466+S466+U466+V466+W466+X466+Y466</f>
        <v>0</v>
      </c>
      <c r="AA466" s="36" t="n">
        <f aca="false">N466+Z466</f>
        <v>20</v>
      </c>
      <c r="AB466" s="284" t="s">
        <v>357</v>
      </c>
      <c r="AC466" s="31" t="s">
        <v>159</v>
      </c>
      <c r="AD466" s="31"/>
      <c r="AE466" s="36" t="n">
        <f aca="false">P466*Q466</f>
        <v>0</v>
      </c>
      <c r="AF466" s="38" t="n">
        <f aca="false">AA466-L466-M466-W466-X466</f>
        <v>20</v>
      </c>
      <c r="AG466" s="39" t="str">
        <f aca="false">AB466</f>
        <v>Падев В.К.</v>
      </c>
      <c r="AH466" s="39" t="str">
        <f aca="false">C466</f>
        <v>4КС9-9б ВБ</v>
      </c>
      <c r="AI466" s="40" t="str">
        <f aca="false">B466</f>
        <v>13</v>
      </c>
      <c r="AJ466" s="39" t="str">
        <f aca="false">CONCATENATE(A466," ",D466)</f>
        <v>МДК.02.02 КП - Организация администрирования компьютерных сетей</v>
      </c>
      <c r="AK466" s="39" t="n">
        <f aca="false">E466*F466+P466*Q466+H466+J466+S466+U466</f>
        <v>20</v>
      </c>
      <c r="AL466" s="39" t="n">
        <f aca="false">L466+W466</f>
        <v>0</v>
      </c>
      <c r="AM466" s="39" t="n">
        <f aca="false">M466+X466</f>
        <v>0</v>
      </c>
      <c r="AN466" s="39" t="n">
        <f aca="false">Y466</f>
        <v>0</v>
      </c>
      <c r="AO466" s="39" t="n">
        <f aca="false">SUM(AK466:AN466)</f>
        <v>20</v>
      </c>
      <c r="AP466" s="41" t="n">
        <f aca="false">K466+V466</f>
        <v>0</v>
      </c>
    </row>
    <row r="467" s="42" customFormat="true" ht="16.5" hidden="true" customHeight="true" outlineLevel="0" collapsed="false">
      <c r="A467" s="95" t="s">
        <v>514</v>
      </c>
      <c r="B467" s="30" t="s">
        <v>175</v>
      </c>
      <c r="C467" s="31" t="s">
        <v>509</v>
      </c>
      <c r="D467" s="122" t="s">
        <v>515</v>
      </c>
      <c r="E467" s="31" t="n">
        <v>6</v>
      </c>
      <c r="F467" s="31" t="n">
        <v>12</v>
      </c>
      <c r="G467" s="31"/>
      <c r="H467" s="31"/>
      <c r="I467" s="31"/>
      <c r="J467" s="31"/>
      <c r="K467" s="31"/>
      <c r="L467" s="31"/>
      <c r="M467" s="31"/>
      <c r="N467" s="33" t="n">
        <f aca="false">E467*F467+H467+J467+K467+L467+M467</f>
        <v>72</v>
      </c>
      <c r="O467" s="36"/>
      <c r="P467" s="31" t="n">
        <v>9</v>
      </c>
      <c r="Q467" s="31"/>
      <c r="R467" s="31"/>
      <c r="S467" s="31"/>
      <c r="T467" s="31"/>
      <c r="U467" s="31"/>
      <c r="V467" s="31"/>
      <c r="W467" s="31"/>
      <c r="X467" s="31"/>
      <c r="Y467" s="31"/>
      <c r="Z467" s="36" t="n">
        <f aca="false">P467*Q467+S467+U467+V467+W467+X467+Y467</f>
        <v>0</v>
      </c>
      <c r="AA467" s="36" t="n">
        <f aca="false">N467+Z467</f>
        <v>72</v>
      </c>
      <c r="AB467" s="36" t="s">
        <v>313</v>
      </c>
      <c r="AC467" s="31"/>
      <c r="AD467" s="31"/>
      <c r="AE467" s="36" t="n">
        <f aca="false">P467*Q467</f>
        <v>0</v>
      </c>
      <c r="AF467" s="38"/>
      <c r="AG467" s="39" t="str">
        <f aca="false">AB467</f>
        <v>Гаврилова Л.А.</v>
      </c>
      <c r="AH467" s="39" t="str">
        <f aca="false">C467</f>
        <v>4КС9-9 ВБ</v>
      </c>
      <c r="AI467" s="40" t="str">
        <f aca="false">B467</f>
        <v>13</v>
      </c>
      <c r="AJ467" s="39" t="str">
        <f aca="false">CONCATENATE(A467," ",D467)</f>
        <v>ПП.02. Производственная практика ( по профилю специальности) </v>
      </c>
      <c r="AK467" s="39" t="n">
        <f aca="false">E467*F467+P467*Q467+H467+J467+S467+U467</f>
        <v>72</v>
      </c>
      <c r="AL467" s="39" t="n">
        <f aca="false">L467+W467</f>
        <v>0</v>
      </c>
      <c r="AM467" s="39" t="n">
        <f aca="false">M467+X467</f>
        <v>0</v>
      </c>
      <c r="AN467" s="39" t="n">
        <f aca="false">Y467</f>
        <v>0</v>
      </c>
      <c r="AO467" s="39" t="n">
        <f aca="false">SUM(AK467:AN467)</f>
        <v>72</v>
      </c>
      <c r="AP467" s="41" t="n">
        <f aca="false">K467+V467</f>
        <v>0</v>
      </c>
    </row>
    <row r="468" s="42" customFormat="true" ht="16.5" hidden="true" customHeight="true" outlineLevel="0" collapsed="false">
      <c r="A468" s="95" t="s">
        <v>514</v>
      </c>
      <c r="B468" s="30" t="s">
        <v>175</v>
      </c>
      <c r="C468" s="31" t="s">
        <v>509</v>
      </c>
      <c r="D468" s="122" t="s">
        <v>515</v>
      </c>
      <c r="E468" s="31" t="n">
        <v>6</v>
      </c>
      <c r="F468" s="31" t="n">
        <v>12</v>
      </c>
      <c r="G468" s="31"/>
      <c r="H468" s="31"/>
      <c r="I468" s="31"/>
      <c r="J468" s="31"/>
      <c r="K468" s="31"/>
      <c r="L468" s="31"/>
      <c r="M468" s="31"/>
      <c r="N468" s="33" t="n">
        <f aca="false">E468*F468+H468+J468+K468+L468+M468</f>
        <v>72</v>
      </c>
      <c r="O468" s="36"/>
      <c r="P468" s="31" t="n">
        <v>9</v>
      </c>
      <c r="Q468" s="31"/>
      <c r="R468" s="31"/>
      <c r="S468" s="31"/>
      <c r="T468" s="31"/>
      <c r="U468" s="31"/>
      <c r="V468" s="31"/>
      <c r="W468" s="31"/>
      <c r="X468" s="31"/>
      <c r="Y468" s="31"/>
      <c r="Z468" s="36" t="n">
        <f aca="false">P468*Q468+S468+U468+V468+W468+X468+Y468</f>
        <v>0</v>
      </c>
      <c r="AA468" s="36" t="n">
        <f aca="false">N468+Z468</f>
        <v>72</v>
      </c>
      <c r="AB468" s="36" t="s">
        <v>516</v>
      </c>
      <c r="AC468" s="31"/>
      <c r="AD468" s="31"/>
      <c r="AE468" s="36"/>
      <c r="AF468" s="38"/>
      <c r="AG468" s="39" t="str">
        <f aca="false">AB468</f>
        <v>Мураева С.В.</v>
      </c>
      <c r="AH468" s="39" t="str">
        <f aca="false">C468</f>
        <v>4КС9-9 ВБ</v>
      </c>
      <c r="AI468" s="40" t="str">
        <f aca="false">B468</f>
        <v>13</v>
      </c>
      <c r="AJ468" s="39" t="str">
        <f aca="false">CONCATENATE(A468," ",D468)</f>
        <v>ПП.02. Производственная практика ( по профилю специальности) </v>
      </c>
      <c r="AK468" s="39" t="n">
        <f aca="false">E468*F468+P468*Q468+H468+J468+S468+U468</f>
        <v>72</v>
      </c>
      <c r="AL468" s="39" t="n">
        <f aca="false">L468+W468</f>
        <v>0</v>
      </c>
      <c r="AM468" s="39" t="n">
        <f aca="false">M468+X468</f>
        <v>0</v>
      </c>
      <c r="AN468" s="39" t="n">
        <f aca="false">Y468</f>
        <v>0</v>
      </c>
      <c r="AO468" s="39" t="n">
        <f aca="false">SUM(AK468:AN468)</f>
        <v>72</v>
      </c>
      <c r="AP468" s="41" t="n">
        <f aca="false">K468+V468</f>
        <v>0</v>
      </c>
    </row>
    <row r="469" s="42" customFormat="true" ht="16.5" hidden="true" customHeight="true" outlineLevel="0" collapsed="false">
      <c r="A469" s="95" t="s">
        <v>514</v>
      </c>
      <c r="B469" s="30" t="s">
        <v>175</v>
      </c>
      <c r="C469" s="31" t="s">
        <v>509</v>
      </c>
      <c r="D469" s="122" t="s">
        <v>515</v>
      </c>
      <c r="E469" s="31" t="n">
        <v>6</v>
      </c>
      <c r="F469" s="31" t="n">
        <v>12</v>
      </c>
      <c r="G469" s="31"/>
      <c r="H469" s="31"/>
      <c r="I469" s="31"/>
      <c r="J469" s="31"/>
      <c r="K469" s="31"/>
      <c r="L469" s="31"/>
      <c r="M469" s="31"/>
      <c r="N469" s="33" t="n">
        <f aca="false">E469*F469+H469+J469+K469+L469+M469</f>
        <v>72</v>
      </c>
      <c r="O469" s="36"/>
      <c r="P469" s="31" t="n">
        <v>9</v>
      </c>
      <c r="Q469" s="31"/>
      <c r="R469" s="31"/>
      <c r="S469" s="31"/>
      <c r="T469" s="31"/>
      <c r="U469" s="31"/>
      <c r="V469" s="31"/>
      <c r="W469" s="31"/>
      <c r="X469" s="31"/>
      <c r="Y469" s="31"/>
      <c r="Z469" s="36" t="n">
        <f aca="false">P469*Q469+S469+U469+V469+W469+X469+Y469</f>
        <v>0</v>
      </c>
      <c r="AA469" s="36" t="n">
        <f aca="false">N469+Z469</f>
        <v>72</v>
      </c>
      <c r="AB469" s="47" t="s">
        <v>702</v>
      </c>
      <c r="AC469" s="291" t="s">
        <v>721</v>
      </c>
      <c r="AD469" s="31"/>
      <c r="AE469" s="36"/>
      <c r="AF469" s="38"/>
      <c r="AG469" s="39" t="str">
        <f aca="false">AB469</f>
        <v>Инчаков В.А.</v>
      </c>
      <c r="AH469" s="39" t="str">
        <f aca="false">C469</f>
        <v>4КС9-9 ВБ</v>
      </c>
      <c r="AI469" s="40" t="str">
        <f aca="false">B469</f>
        <v>13</v>
      </c>
      <c r="AJ469" s="39" t="str">
        <f aca="false">CONCATENATE(A469," ",D469)</f>
        <v>ПП.02. Производственная практика ( по профилю специальности) </v>
      </c>
      <c r="AK469" s="39" t="n">
        <f aca="false">E469*F469+P469*Q469+H469+J469+S469+U469</f>
        <v>72</v>
      </c>
      <c r="AL469" s="39" t="n">
        <f aca="false">L469+W469</f>
        <v>0</v>
      </c>
      <c r="AM469" s="39" t="n">
        <f aca="false">M469+X469</f>
        <v>0</v>
      </c>
      <c r="AN469" s="39" t="n">
        <f aca="false">Y469</f>
        <v>0</v>
      </c>
      <c r="AO469" s="39" t="n">
        <f aca="false">SUM(AK469:AN469)</f>
        <v>72</v>
      </c>
      <c r="AP469" s="41" t="n">
        <f aca="false">K469+V469</f>
        <v>0</v>
      </c>
    </row>
    <row r="470" s="42" customFormat="true" ht="16.5" hidden="true" customHeight="true" outlineLevel="0" collapsed="false">
      <c r="A470" s="95" t="s">
        <v>156</v>
      </c>
      <c r="B470" s="30" t="s">
        <v>175</v>
      </c>
      <c r="C470" s="31" t="s">
        <v>509</v>
      </c>
      <c r="D470" s="122" t="s">
        <v>145</v>
      </c>
      <c r="E470" s="31" t="n">
        <v>10</v>
      </c>
      <c r="F470" s="31"/>
      <c r="G470" s="31"/>
      <c r="H470" s="31"/>
      <c r="I470" s="31"/>
      <c r="J470" s="31"/>
      <c r="K470" s="31"/>
      <c r="L470" s="31"/>
      <c r="M470" s="31" t="n">
        <v>24</v>
      </c>
      <c r="N470" s="33" t="n">
        <f aca="false">E470*F470+H470+J470+K470+L470+M470</f>
        <v>24</v>
      </c>
      <c r="O470" s="36"/>
      <c r="P470" s="31" t="n">
        <v>9</v>
      </c>
      <c r="Q470" s="31"/>
      <c r="R470" s="31"/>
      <c r="S470" s="31"/>
      <c r="T470" s="31"/>
      <c r="U470" s="31"/>
      <c r="V470" s="31"/>
      <c r="W470" s="31"/>
      <c r="X470" s="31"/>
      <c r="Y470" s="31"/>
      <c r="Z470" s="36" t="n">
        <f aca="false">P470*Q470+S470+U470+V470+W470+X470+Y470</f>
        <v>0</v>
      </c>
      <c r="AA470" s="36" t="n">
        <f aca="false">N470+Z470</f>
        <v>24</v>
      </c>
      <c r="AB470" s="36" t="s">
        <v>146</v>
      </c>
      <c r="AC470" s="31"/>
      <c r="AD470" s="31"/>
      <c r="AE470" s="36" t="n">
        <f aca="false">P470*Q470</f>
        <v>0</v>
      </c>
      <c r="AF470" s="38"/>
      <c r="AG470" s="39" t="str">
        <f aca="false">AB470</f>
        <v>вак. ДЭ</v>
      </c>
      <c r="AH470" s="39" t="str">
        <f aca="false">C470</f>
        <v>4КС9-9 ВБ</v>
      </c>
      <c r="AI470" s="40" t="str">
        <f aca="false">B470</f>
        <v>13</v>
      </c>
      <c r="AJ470" s="39" t="str">
        <f aca="false">CONCATENATE(A470," ",D470)</f>
        <v>ДЭ.02 Демонстрационный экзамен по модулю</v>
      </c>
      <c r="AK470" s="39" t="n">
        <f aca="false">E470*F470+P470*Q470+H470+J470+S470+U470</f>
        <v>0</v>
      </c>
      <c r="AL470" s="39" t="n">
        <f aca="false">L470+W470</f>
        <v>0</v>
      </c>
      <c r="AM470" s="39" t="n">
        <f aca="false">M470+X470</f>
        <v>24</v>
      </c>
      <c r="AN470" s="39" t="n">
        <f aca="false">Y470</f>
        <v>0</v>
      </c>
      <c r="AO470" s="39" t="n">
        <f aca="false">SUM(AK470:AN470)</f>
        <v>24</v>
      </c>
      <c r="AP470" s="41" t="n">
        <f aca="false">K470+V470</f>
        <v>0</v>
      </c>
    </row>
    <row r="471" s="42" customFormat="true" ht="16.5" hidden="true" customHeight="true" outlineLevel="0" collapsed="false">
      <c r="A471" s="95" t="s">
        <v>157</v>
      </c>
      <c r="B471" s="30" t="s">
        <v>175</v>
      </c>
      <c r="C471" s="31" t="s">
        <v>509</v>
      </c>
      <c r="D471" s="122" t="s">
        <v>450</v>
      </c>
      <c r="E471" s="31" t="n">
        <v>10</v>
      </c>
      <c r="F471" s="31" t="n">
        <v>10</v>
      </c>
      <c r="G471" s="31" t="n">
        <v>80</v>
      </c>
      <c r="H471" s="31" t="n">
        <v>-50</v>
      </c>
      <c r="I471" s="31"/>
      <c r="J471" s="31"/>
      <c r="K471" s="31"/>
      <c r="L471" s="31"/>
      <c r="M471" s="31"/>
      <c r="N471" s="33" t="n">
        <f aca="false">E471*F471+H471+J471+K471+L471+M471</f>
        <v>50</v>
      </c>
      <c r="O471" s="36"/>
      <c r="P471" s="31" t="n">
        <v>9</v>
      </c>
      <c r="Q471" s="31"/>
      <c r="R471" s="31"/>
      <c r="S471" s="31"/>
      <c r="T471" s="31"/>
      <c r="U471" s="31"/>
      <c r="V471" s="31"/>
      <c r="W471" s="31"/>
      <c r="X471" s="31"/>
      <c r="Y471" s="31"/>
      <c r="Z471" s="36" t="n">
        <f aca="false">P471*Q471+S471+U471+V471+W471+X471+Y471</f>
        <v>0</v>
      </c>
      <c r="AA471" s="36" t="n">
        <f aca="false">N471+Z471</f>
        <v>50</v>
      </c>
      <c r="AB471" s="47" t="s">
        <v>338</v>
      </c>
      <c r="AC471" s="31"/>
      <c r="AD471" s="31"/>
      <c r="AE471" s="36" t="n">
        <f aca="false">P471*Q471</f>
        <v>0</v>
      </c>
      <c r="AF471" s="38"/>
      <c r="AG471" s="39" t="str">
        <f aca="false">AB471</f>
        <v>Дружинин Б.Н.</v>
      </c>
      <c r="AH471" s="39" t="str">
        <f aca="false">C471</f>
        <v>4КС9-9 ВБ</v>
      </c>
      <c r="AI471" s="40" t="str">
        <f aca="false">B471</f>
        <v>13</v>
      </c>
      <c r="AJ471" s="39" t="str">
        <f aca="false">CONCATENATE(A471," ",D471)</f>
        <v>МДК.03.01 Эксплуатация объектов сетевой инфраструктуры</v>
      </c>
      <c r="AK471" s="39" t="n">
        <f aca="false">E471*F471+P471*Q471+H471+J471+S471+U471</f>
        <v>50</v>
      </c>
      <c r="AL471" s="39" t="n">
        <f aca="false">L471+W471</f>
        <v>0</v>
      </c>
      <c r="AM471" s="39" t="n">
        <f aca="false">M471+X471</f>
        <v>0</v>
      </c>
      <c r="AN471" s="39" t="n">
        <f aca="false">Y471</f>
        <v>0</v>
      </c>
      <c r="AO471" s="39" t="n">
        <f aca="false">SUM(AK471:AN471)</f>
        <v>50</v>
      </c>
      <c r="AP471" s="41" t="n">
        <f aca="false">K471+V471</f>
        <v>0</v>
      </c>
    </row>
    <row r="472" s="42" customFormat="true" ht="16.5" hidden="true" customHeight="true" outlineLevel="0" collapsed="false">
      <c r="A472" s="95" t="s">
        <v>157</v>
      </c>
      <c r="B472" s="30" t="s">
        <v>175</v>
      </c>
      <c r="C472" s="51" t="s">
        <v>508</v>
      </c>
      <c r="D472" s="122" t="s">
        <v>450</v>
      </c>
      <c r="E472" s="31" t="n">
        <v>10</v>
      </c>
      <c r="F472" s="31"/>
      <c r="G472" s="31"/>
      <c r="H472" s="31" t="n">
        <v>50</v>
      </c>
      <c r="I472" s="31"/>
      <c r="J472" s="31"/>
      <c r="K472" s="31"/>
      <c r="L472" s="31"/>
      <c r="M472" s="31"/>
      <c r="N472" s="33" t="n">
        <f aca="false">E472*F472+H472+J472+K472+L472+M472</f>
        <v>50</v>
      </c>
      <c r="O472" s="36"/>
      <c r="P472" s="31" t="n">
        <v>9</v>
      </c>
      <c r="Q472" s="31"/>
      <c r="R472" s="31"/>
      <c r="S472" s="31"/>
      <c r="T472" s="31"/>
      <c r="U472" s="31"/>
      <c r="V472" s="31"/>
      <c r="W472" s="31"/>
      <c r="X472" s="31"/>
      <c r="Y472" s="31"/>
      <c r="Z472" s="36" t="n">
        <f aca="false">P472*Q472+S472+U472+V472+W472+X472+Y472</f>
        <v>0</v>
      </c>
      <c r="AA472" s="36" t="n">
        <f aca="false">N472+Z472</f>
        <v>50</v>
      </c>
      <c r="AB472" s="47" t="s">
        <v>69</v>
      </c>
      <c r="AC472" s="31"/>
      <c r="AD472" s="31"/>
      <c r="AE472" s="36" t="n">
        <f aca="false">P472*Q472</f>
        <v>0</v>
      </c>
      <c r="AF472" s="38"/>
      <c r="AG472" s="39" t="str">
        <f aca="false">AB472</f>
        <v>вак. 2 п/гр</v>
      </c>
      <c r="AH472" s="39" t="str">
        <f aca="false">C472</f>
        <v>4КС9-9б ВБ</v>
      </c>
      <c r="AI472" s="40" t="str">
        <f aca="false">B472</f>
        <v>13</v>
      </c>
      <c r="AJ472" s="39" t="str">
        <f aca="false">CONCATENATE(A472," ",D472)</f>
        <v>МДК.03.01 Эксплуатация объектов сетевой инфраструктуры</v>
      </c>
      <c r="AK472" s="39" t="n">
        <f aca="false">E472*F472+P472*Q472+H472+J472+S472+U472</f>
        <v>50</v>
      </c>
      <c r="AL472" s="39" t="n">
        <f aca="false">L472+W472</f>
        <v>0</v>
      </c>
      <c r="AM472" s="39" t="n">
        <f aca="false">M472+X472</f>
        <v>0</v>
      </c>
      <c r="AN472" s="39" t="n">
        <f aca="false">Y472</f>
        <v>0</v>
      </c>
      <c r="AO472" s="39" t="n">
        <f aca="false">SUM(AK472:AN472)</f>
        <v>50</v>
      </c>
      <c r="AP472" s="41" t="n">
        <f aca="false">K472+V472</f>
        <v>0</v>
      </c>
    </row>
    <row r="473" s="42" customFormat="true" ht="16.5" hidden="true" customHeight="true" outlineLevel="0" collapsed="false">
      <c r="A473" s="95" t="s">
        <v>157</v>
      </c>
      <c r="B473" s="30" t="s">
        <v>175</v>
      </c>
      <c r="C473" s="31" t="s">
        <v>509</v>
      </c>
      <c r="D473" s="122" t="s">
        <v>450</v>
      </c>
      <c r="E473" s="31" t="n">
        <v>10</v>
      </c>
      <c r="F473" s="31"/>
      <c r="G473" s="31"/>
      <c r="H473" s="31"/>
      <c r="I473" s="31"/>
      <c r="J473" s="31"/>
      <c r="K473" s="31"/>
      <c r="L473" s="31"/>
      <c r="M473" s="31"/>
      <c r="N473" s="33" t="n">
        <f aca="false">E473*F473+H473+J473+K473+L473+M473</f>
        <v>0</v>
      </c>
      <c r="O473" s="36"/>
      <c r="P473" s="31" t="n">
        <v>9</v>
      </c>
      <c r="Q473" s="31" t="n">
        <v>7</v>
      </c>
      <c r="R473" s="31"/>
      <c r="S473" s="31" t="n">
        <v>-30</v>
      </c>
      <c r="T473" s="31"/>
      <c r="U473" s="292" t="n">
        <v>-4</v>
      </c>
      <c r="V473" s="31"/>
      <c r="W473" s="31" t="n">
        <v>4</v>
      </c>
      <c r="X473" s="31" t="n">
        <v>3</v>
      </c>
      <c r="Y473" s="31"/>
      <c r="Z473" s="36" t="n">
        <f aca="false">P473*Q473+S473+U473+V473+W473+X473+Y473</f>
        <v>36</v>
      </c>
      <c r="AA473" s="36" t="n">
        <f aca="false">N473+Z473</f>
        <v>36</v>
      </c>
      <c r="AB473" s="293" t="s">
        <v>428</v>
      </c>
      <c r="AC473" s="60" t="s">
        <v>727</v>
      </c>
      <c r="AD473" s="31"/>
      <c r="AE473" s="36" t="n">
        <f aca="false">P473*Q473</f>
        <v>63</v>
      </c>
      <c r="AF473" s="38"/>
      <c r="AG473" s="39" t="str">
        <f aca="false">AB473</f>
        <v>Туровский Е.Н.</v>
      </c>
      <c r="AH473" s="39" t="str">
        <f aca="false">C473</f>
        <v>4КС9-9 ВБ</v>
      </c>
      <c r="AI473" s="40" t="str">
        <f aca="false">B473</f>
        <v>13</v>
      </c>
      <c r="AJ473" s="39" t="str">
        <f aca="false">CONCATENATE(A473," ",D473)</f>
        <v>МДК.03.01 Эксплуатация объектов сетевой инфраструктуры</v>
      </c>
      <c r="AK473" s="39" t="n">
        <f aca="false">E473*F473+P473*Q473+H473+J473+S473+U473</f>
        <v>29</v>
      </c>
      <c r="AL473" s="39" t="n">
        <f aca="false">L473+W473</f>
        <v>4</v>
      </c>
      <c r="AM473" s="39" t="n">
        <f aca="false">M473+X473</f>
        <v>3</v>
      </c>
      <c r="AN473" s="39" t="n">
        <f aca="false">Y473</f>
        <v>0</v>
      </c>
      <c r="AO473" s="39" t="n">
        <f aca="false">SUM(AK473:AN473)</f>
        <v>36</v>
      </c>
      <c r="AP473" s="41" t="n">
        <f aca="false">K473+V473</f>
        <v>0</v>
      </c>
    </row>
    <row r="474" s="42" customFormat="true" ht="16.5" hidden="true" customHeight="true" outlineLevel="0" collapsed="false">
      <c r="A474" s="95" t="s">
        <v>157</v>
      </c>
      <c r="B474" s="30" t="s">
        <v>175</v>
      </c>
      <c r="C474" s="51" t="s">
        <v>508</v>
      </c>
      <c r="D474" s="122" t="s">
        <v>450</v>
      </c>
      <c r="E474" s="31" t="n">
        <v>10</v>
      </c>
      <c r="F474" s="31"/>
      <c r="G474" s="31"/>
      <c r="H474" s="31"/>
      <c r="I474" s="31"/>
      <c r="J474" s="31"/>
      <c r="K474" s="31"/>
      <c r="L474" s="31"/>
      <c r="M474" s="31"/>
      <c r="N474" s="33" t="n">
        <f aca="false">E474*F474+H474+J474+K474+L474+M474</f>
        <v>0</v>
      </c>
      <c r="O474" s="36"/>
      <c r="P474" s="31" t="n">
        <v>9</v>
      </c>
      <c r="Q474" s="31"/>
      <c r="R474" s="31"/>
      <c r="S474" s="31" t="n">
        <v>30</v>
      </c>
      <c r="T474" s="31"/>
      <c r="U474" s="31"/>
      <c r="V474" s="31"/>
      <c r="W474" s="31"/>
      <c r="X474" s="31"/>
      <c r="Y474" s="31"/>
      <c r="Z474" s="36" t="n">
        <f aca="false">P474*Q474+S474+U474+V474+W474+X474+Y474</f>
        <v>30</v>
      </c>
      <c r="AA474" s="36" t="n">
        <f aca="false">N474+Z474</f>
        <v>30</v>
      </c>
      <c r="AB474" s="47" t="s">
        <v>69</v>
      </c>
      <c r="AC474" s="31"/>
      <c r="AD474" s="31"/>
      <c r="AE474" s="36" t="n">
        <f aca="false">P474*Q474</f>
        <v>0</v>
      </c>
      <c r="AF474" s="38"/>
      <c r="AG474" s="39" t="str">
        <f aca="false">AB474</f>
        <v>вак. 2 п/гр</v>
      </c>
      <c r="AH474" s="39" t="str">
        <f aca="false">C474</f>
        <v>4КС9-9б ВБ</v>
      </c>
      <c r="AI474" s="40" t="str">
        <f aca="false">B474</f>
        <v>13</v>
      </c>
      <c r="AJ474" s="39" t="str">
        <f aca="false">CONCATENATE(A474," ",D474)</f>
        <v>МДК.03.01 Эксплуатация объектов сетевой инфраструктуры</v>
      </c>
      <c r="AK474" s="39" t="n">
        <f aca="false">E474*F474+P474*Q474+H474+J474+S474+U474</f>
        <v>30</v>
      </c>
      <c r="AL474" s="39" t="n">
        <f aca="false">L474+W474</f>
        <v>0</v>
      </c>
      <c r="AM474" s="39" t="n">
        <f aca="false">M474+X474</f>
        <v>0</v>
      </c>
      <c r="AN474" s="39" t="n">
        <f aca="false">Y474</f>
        <v>0</v>
      </c>
      <c r="AO474" s="39" t="n">
        <f aca="false">SUM(AK474:AN474)</f>
        <v>30</v>
      </c>
      <c r="AP474" s="41" t="n">
        <f aca="false">K474+V474</f>
        <v>0</v>
      </c>
    </row>
    <row r="475" s="42" customFormat="true" ht="16.5" hidden="true" customHeight="true" outlineLevel="0" collapsed="false">
      <c r="A475" s="95" t="s">
        <v>160</v>
      </c>
      <c r="B475" s="30" t="s">
        <v>175</v>
      </c>
      <c r="C475" s="31" t="s">
        <v>509</v>
      </c>
      <c r="D475" s="122" t="s">
        <v>517</v>
      </c>
      <c r="E475" s="31" t="n">
        <v>10</v>
      </c>
      <c r="F475" s="31" t="n">
        <v>5</v>
      </c>
      <c r="G475" s="31" t="n">
        <v>52</v>
      </c>
      <c r="H475" s="31" t="n">
        <v>-26</v>
      </c>
      <c r="I475" s="31"/>
      <c r="J475" s="31"/>
      <c r="K475" s="31"/>
      <c r="L475" s="31"/>
      <c r="M475" s="31"/>
      <c r="N475" s="33" t="n">
        <f aca="false">E475*F475+H475+J475+K475+L475+M475</f>
        <v>24</v>
      </c>
      <c r="O475" s="36"/>
      <c r="P475" s="31" t="n">
        <v>9</v>
      </c>
      <c r="Q475" s="31" t="n">
        <v>6</v>
      </c>
      <c r="R475" s="31"/>
      <c r="S475" s="31" t="n">
        <v>-26</v>
      </c>
      <c r="T475" s="31"/>
      <c r="U475" s="31"/>
      <c r="V475" s="31"/>
      <c r="W475" s="31" t="n">
        <v>4</v>
      </c>
      <c r="X475" s="31" t="n">
        <v>3</v>
      </c>
      <c r="Y475" s="31"/>
      <c r="Z475" s="36" t="n">
        <f aca="false">P475*Q475+S475+U475+V475+W475+X475+Y475</f>
        <v>35</v>
      </c>
      <c r="AA475" s="36" t="n">
        <f aca="false">N475+Z475</f>
        <v>59</v>
      </c>
      <c r="AB475" s="47" t="s">
        <v>428</v>
      </c>
      <c r="AC475" s="31"/>
      <c r="AD475" s="31"/>
      <c r="AE475" s="36" t="n">
        <f aca="false">P475*Q475</f>
        <v>54</v>
      </c>
      <c r="AF475" s="38"/>
      <c r="AG475" s="39" t="str">
        <f aca="false">AB475</f>
        <v>Туровский Е.Н.</v>
      </c>
      <c r="AH475" s="39" t="str">
        <f aca="false">C475</f>
        <v>4КС9-9 ВБ</v>
      </c>
      <c r="AI475" s="40" t="str">
        <f aca="false">B475</f>
        <v>13</v>
      </c>
      <c r="AJ475" s="39" t="str">
        <f aca="false">CONCATENATE(A475," ",D475)</f>
        <v>МДК.03.02 Безопасность функционирования информационных систем </v>
      </c>
      <c r="AK475" s="39" t="n">
        <f aca="false">E475*F475+P475*Q475+H475+J475+S475+U475</f>
        <v>52</v>
      </c>
      <c r="AL475" s="39" t="n">
        <f aca="false">L475+W475</f>
        <v>4</v>
      </c>
      <c r="AM475" s="39" t="n">
        <f aca="false">M475+X475</f>
        <v>3</v>
      </c>
      <c r="AN475" s="39" t="n">
        <f aca="false">Y475</f>
        <v>0</v>
      </c>
      <c r="AO475" s="39" t="n">
        <f aca="false">SUM(AK475:AN475)</f>
        <v>59</v>
      </c>
      <c r="AP475" s="41" t="n">
        <f aca="false">K475+V475</f>
        <v>0</v>
      </c>
    </row>
    <row r="476" s="42" customFormat="true" ht="16.5" hidden="true" customHeight="true" outlineLevel="0" collapsed="false">
      <c r="A476" s="95" t="s">
        <v>160</v>
      </c>
      <c r="B476" s="30" t="s">
        <v>175</v>
      </c>
      <c r="C476" s="51" t="s">
        <v>508</v>
      </c>
      <c r="D476" s="122" t="s">
        <v>517</v>
      </c>
      <c r="E476" s="31" t="n">
        <v>10</v>
      </c>
      <c r="F476" s="31"/>
      <c r="G476" s="31"/>
      <c r="H476" s="31" t="n">
        <v>26</v>
      </c>
      <c r="I476" s="31"/>
      <c r="J476" s="31"/>
      <c r="K476" s="31"/>
      <c r="L476" s="31"/>
      <c r="M476" s="31"/>
      <c r="N476" s="33" t="n">
        <f aca="false">E476*F476+H476+J476+K476+L476+M476</f>
        <v>26</v>
      </c>
      <c r="O476" s="36"/>
      <c r="P476" s="31" t="n">
        <v>9</v>
      </c>
      <c r="Q476" s="31"/>
      <c r="R476" s="31"/>
      <c r="S476" s="31" t="n">
        <v>26</v>
      </c>
      <c r="T476" s="31"/>
      <c r="U476" s="31"/>
      <c r="V476" s="31"/>
      <c r="W476" s="31"/>
      <c r="X476" s="31"/>
      <c r="Y476" s="31"/>
      <c r="Z476" s="36" t="n">
        <f aca="false">P476*Q476+S476+U476+V476+W476+X476+Y476</f>
        <v>26</v>
      </c>
      <c r="AA476" s="36" t="n">
        <f aca="false">N476+Z476</f>
        <v>52</v>
      </c>
      <c r="AB476" s="47" t="s">
        <v>69</v>
      </c>
      <c r="AC476" s="31"/>
      <c r="AD476" s="31"/>
      <c r="AE476" s="36" t="n">
        <f aca="false">P476*Q476</f>
        <v>0</v>
      </c>
      <c r="AF476" s="38"/>
      <c r="AG476" s="39" t="str">
        <f aca="false">AB476</f>
        <v>вак. 2 п/гр</v>
      </c>
      <c r="AH476" s="39" t="str">
        <f aca="false">C476</f>
        <v>4КС9-9б ВБ</v>
      </c>
      <c r="AI476" s="40" t="str">
        <f aca="false">B476</f>
        <v>13</v>
      </c>
      <c r="AJ476" s="39" t="str">
        <f aca="false">CONCATENATE(A476," ",D476)</f>
        <v>МДК.03.02 Безопасность функционирования информационных систем </v>
      </c>
      <c r="AK476" s="39" t="n">
        <f aca="false">E476*F476+P476*Q476+H476+J476+S476+U476</f>
        <v>52</v>
      </c>
      <c r="AL476" s="39" t="n">
        <f aca="false">L476+W476</f>
        <v>0</v>
      </c>
      <c r="AM476" s="39" t="n">
        <f aca="false">M476+X476</f>
        <v>0</v>
      </c>
      <c r="AN476" s="39" t="n">
        <f aca="false">Y476</f>
        <v>0</v>
      </c>
      <c r="AO476" s="39" t="n">
        <f aca="false">SUM(AK476:AN476)</f>
        <v>52</v>
      </c>
      <c r="AP476" s="41" t="n">
        <f aca="false">K476+V476</f>
        <v>0</v>
      </c>
    </row>
    <row r="477" s="42" customFormat="true" ht="16.5" hidden="true" customHeight="true" outlineLevel="0" collapsed="false">
      <c r="A477" s="95" t="s">
        <v>494</v>
      </c>
      <c r="B477" s="30" t="s">
        <v>175</v>
      </c>
      <c r="C477" s="31" t="s">
        <v>509</v>
      </c>
      <c r="D477" s="213" t="s">
        <v>495</v>
      </c>
      <c r="E477" s="31" t="n">
        <v>10</v>
      </c>
      <c r="F477" s="31"/>
      <c r="G477" s="31"/>
      <c r="H477" s="31"/>
      <c r="I477" s="31"/>
      <c r="J477" s="31"/>
      <c r="K477" s="31"/>
      <c r="L477" s="31"/>
      <c r="M477" s="31"/>
      <c r="N477" s="33" t="n">
        <f aca="false">E477*F477+H477+J477+K477+L477+M477</f>
        <v>0</v>
      </c>
      <c r="O477" s="36"/>
      <c r="P477" s="31" t="n">
        <v>9</v>
      </c>
      <c r="Q477" s="31" t="n">
        <v>8</v>
      </c>
      <c r="R477" s="31" t="n">
        <v>36</v>
      </c>
      <c r="S477" s="31" t="n">
        <v>-36</v>
      </c>
      <c r="T477" s="31"/>
      <c r="U477" s="31"/>
      <c r="V477" s="31"/>
      <c r="W477" s="31"/>
      <c r="X477" s="31"/>
      <c r="Y477" s="31"/>
      <c r="Z477" s="36" t="n">
        <f aca="false">P477*Q477+S477+U477+V477+W477+X477+Y477</f>
        <v>36</v>
      </c>
      <c r="AA477" s="36" t="n">
        <f aca="false">N477+Z477</f>
        <v>36</v>
      </c>
      <c r="AB477" s="47" t="s">
        <v>357</v>
      </c>
      <c r="AC477" s="31"/>
      <c r="AD477" s="31"/>
      <c r="AE477" s="36" t="n">
        <f aca="false">P477*Q477</f>
        <v>72</v>
      </c>
      <c r="AF477" s="38" t="n">
        <f aca="false">AA477-L477-M477-W477-X477</f>
        <v>36</v>
      </c>
      <c r="AG477" s="39" t="str">
        <f aca="false">AB477</f>
        <v>Падев В.К.</v>
      </c>
      <c r="AH477" s="39" t="str">
        <f aca="false">C477</f>
        <v>4КС9-9 ВБ</v>
      </c>
      <c r="AI477" s="40" t="str">
        <f aca="false">B477</f>
        <v>13</v>
      </c>
      <c r="AJ477" s="39" t="str">
        <f aca="false">CONCATENATE(A477," ",D477)</f>
        <v>МДК.03.03 Поиск и устранение неисправностей в компьютерных сетях </v>
      </c>
      <c r="AK477" s="39" t="n">
        <f aca="false">E477*F477+P477*Q477+H477+J477+S477+U477</f>
        <v>36</v>
      </c>
      <c r="AL477" s="39" t="n">
        <f aca="false">L477+W477</f>
        <v>0</v>
      </c>
      <c r="AM477" s="39" t="n">
        <f aca="false">M477+X477</f>
        <v>0</v>
      </c>
      <c r="AN477" s="39" t="n">
        <f aca="false">Y477</f>
        <v>0</v>
      </c>
      <c r="AO477" s="39" t="n">
        <f aca="false">SUM(AK477:AN477)</f>
        <v>36</v>
      </c>
      <c r="AP477" s="41" t="n">
        <f aca="false">K477+V477</f>
        <v>0</v>
      </c>
    </row>
    <row r="478" s="42" customFormat="true" ht="16.5" hidden="true" customHeight="true" outlineLevel="0" collapsed="false">
      <c r="A478" s="95" t="s">
        <v>494</v>
      </c>
      <c r="B478" s="30" t="s">
        <v>175</v>
      </c>
      <c r="C478" s="51" t="s">
        <v>508</v>
      </c>
      <c r="D478" s="213" t="s">
        <v>495</v>
      </c>
      <c r="E478" s="31" t="n">
        <v>10</v>
      </c>
      <c r="F478" s="31"/>
      <c r="G478" s="31"/>
      <c r="H478" s="31"/>
      <c r="I478" s="31"/>
      <c r="J478" s="31"/>
      <c r="K478" s="31"/>
      <c r="L478" s="31"/>
      <c r="M478" s="31"/>
      <c r="N478" s="33" t="n">
        <f aca="false">E478*F478+H478+J478+K478+L478+M478</f>
        <v>0</v>
      </c>
      <c r="O478" s="36"/>
      <c r="P478" s="31" t="n">
        <v>9</v>
      </c>
      <c r="Q478" s="31"/>
      <c r="R478" s="31"/>
      <c r="S478" s="31" t="n">
        <v>36</v>
      </c>
      <c r="T478" s="31"/>
      <c r="U478" s="31"/>
      <c r="V478" s="31"/>
      <c r="W478" s="31"/>
      <c r="X478" s="31"/>
      <c r="Y478" s="31"/>
      <c r="Z478" s="36" t="n">
        <f aca="false">P478*Q478+S478+U478+V478+W478+X478+Y478</f>
        <v>36</v>
      </c>
      <c r="AA478" s="36" t="n">
        <f aca="false">N478+Z478</f>
        <v>36</v>
      </c>
      <c r="AB478" s="47" t="s">
        <v>69</v>
      </c>
      <c r="AC478" s="31"/>
      <c r="AD478" s="31"/>
      <c r="AE478" s="36" t="n">
        <f aca="false">P478*Q478</f>
        <v>0</v>
      </c>
      <c r="AF478" s="38" t="n">
        <f aca="false">AA478-L478-M478-W478-X478</f>
        <v>36</v>
      </c>
      <c r="AG478" s="39" t="str">
        <f aca="false">AB478</f>
        <v>вак. 2 п/гр</v>
      </c>
      <c r="AH478" s="39" t="str">
        <f aca="false">C478</f>
        <v>4КС9-9б ВБ</v>
      </c>
      <c r="AI478" s="40" t="str">
        <f aca="false">B478</f>
        <v>13</v>
      </c>
      <c r="AJ478" s="39" t="str">
        <f aca="false">CONCATENATE(A478," ",D478)</f>
        <v>МДК.03.03 Поиск и устранение неисправностей в компьютерных сетях </v>
      </c>
      <c r="AK478" s="39" t="n">
        <f aca="false">E478*F478+P478*Q478+H478+J478+S478+U478</f>
        <v>36</v>
      </c>
      <c r="AL478" s="39" t="n">
        <f aca="false">L478+W478</f>
        <v>0</v>
      </c>
      <c r="AM478" s="39" t="n">
        <f aca="false">M478+X478</f>
        <v>0</v>
      </c>
      <c r="AN478" s="39" t="n">
        <f aca="false">Y478</f>
        <v>0</v>
      </c>
      <c r="AO478" s="39" t="n">
        <f aca="false">SUM(AK478:AN478)</f>
        <v>36</v>
      </c>
      <c r="AP478" s="41" t="n">
        <f aca="false">K478+V478</f>
        <v>0</v>
      </c>
    </row>
    <row r="479" s="42" customFormat="true" ht="16.5" hidden="true" customHeight="true" outlineLevel="0" collapsed="false">
      <c r="A479" s="95" t="s">
        <v>518</v>
      </c>
      <c r="B479" s="30" t="s">
        <v>175</v>
      </c>
      <c r="C479" s="31" t="s">
        <v>509</v>
      </c>
      <c r="D479" s="214" t="s">
        <v>519</v>
      </c>
      <c r="E479" s="31" t="n">
        <v>10</v>
      </c>
      <c r="F479" s="31"/>
      <c r="G479" s="31"/>
      <c r="H479" s="31"/>
      <c r="I479" s="31"/>
      <c r="J479" s="31"/>
      <c r="K479" s="31"/>
      <c r="L479" s="31" t="n">
        <v>16</v>
      </c>
      <c r="M479" s="31"/>
      <c r="N479" s="33" t="n">
        <f aca="false">E479*F479+H479+J479+K479+L479+M479</f>
        <v>16</v>
      </c>
      <c r="O479" s="36"/>
      <c r="P479" s="31" t="n">
        <v>4</v>
      </c>
      <c r="Q479" s="31"/>
      <c r="R479" s="31"/>
      <c r="S479" s="31"/>
      <c r="T479" s="31"/>
      <c r="U479" s="31"/>
      <c r="V479" s="31"/>
      <c r="W479" s="31" t="n">
        <v>16</v>
      </c>
      <c r="X479" s="31"/>
      <c r="Y479" s="31"/>
      <c r="Z479" s="36" t="n">
        <f aca="false">P479*Q479+S479+U479+V479+W479+X479+Y479</f>
        <v>16</v>
      </c>
      <c r="AA479" s="36" t="n">
        <f aca="false">N479+Z479</f>
        <v>32</v>
      </c>
      <c r="AB479" s="36" t="s">
        <v>520</v>
      </c>
      <c r="AC479" s="31"/>
      <c r="AD479" s="31"/>
      <c r="AE479" s="36" t="n">
        <f aca="false">P479*Q479</f>
        <v>0</v>
      </c>
      <c r="AF479" s="38" t="n">
        <f aca="false">AA479-L479-M479-W479-X479</f>
        <v>0</v>
      </c>
      <c r="AG479" s="39" t="str">
        <f aca="false">AB479</f>
        <v>вак. Конс.</v>
      </c>
      <c r="AH479" s="39" t="str">
        <f aca="false">C479</f>
        <v>4КС9-9 ВБ</v>
      </c>
      <c r="AI479" s="40" t="str">
        <f aca="false">B479</f>
        <v>13</v>
      </c>
      <c r="AJ479" s="39" t="str">
        <f aca="false">CONCATENATE(A479," ",D479)</f>
        <v>конс Вакансии консультаций</v>
      </c>
      <c r="AK479" s="39" t="n">
        <f aca="false">E479*F479+P479*Q479+H479+J479+S479+U479</f>
        <v>0</v>
      </c>
      <c r="AL479" s="39" t="n">
        <f aca="false">L479+W479</f>
        <v>32</v>
      </c>
      <c r="AM479" s="39" t="n">
        <f aca="false">M479+X479</f>
        <v>0</v>
      </c>
      <c r="AN479" s="39" t="n">
        <f aca="false">Y479</f>
        <v>0</v>
      </c>
      <c r="AO479" s="39" t="n">
        <f aca="false">SUM(AK479:AN479)</f>
        <v>32</v>
      </c>
      <c r="AP479" s="41" t="n">
        <f aca="false">K479+V479</f>
        <v>0</v>
      </c>
    </row>
    <row r="480" s="42" customFormat="true" ht="16.5" hidden="true" customHeight="true" outlineLevel="0" collapsed="false">
      <c r="A480" s="95" t="s">
        <v>521</v>
      </c>
      <c r="B480" s="30" t="s">
        <v>175</v>
      </c>
      <c r="C480" s="31" t="s">
        <v>509</v>
      </c>
      <c r="D480" s="214" t="s">
        <v>522</v>
      </c>
      <c r="E480" s="31" t="n">
        <v>10</v>
      </c>
      <c r="F480" s="31"/>
      <c r="G480" s="31"/>
      <c r="H480" s="31"/>
      <c r="I480" s="31"/>
      <c r="J480" s="31"/>
      <c r="K480" s="31"/>
      <c r="L480" s="31"/>
      <c r="M480" s="31"/>
      <c r="N480" s="33" t="n">
        <f aca="false">E480*F480+H480+J480+K480+L480+M480</f>
        <v>0</v>
      </c>
      <c r="O480" s="36"/>
      <c r="P480" s="31" t="n">
        <v>4</v>
      </c>
      <c r="Q480" s="31" t="n">
        <v>12</v>
      </c>
      <c r="R480" s="31"/>
      <c r="S480" s="31"/>
      <c r="T480" s="31"/>
      <c r="U480" s="31"/>
      <c r="V480" s="31"/>
      <c r="W480" s="31"/>
      <c r="X480" s="31"/>
      <c r="Y480" s="31"/>
      <c r="Z480" s="36" t="n">
        <f aca="false">P480*Q480+S480+U480+V480+W480+X480+Y480</f>
        <v>48</v>
      </c>
      <c r="AA480" s="36" t="n">
        <f aca="false">N480+Z480</f>
        <v>48</v>
      </c>
      <c r="AB480" s="36" t="s">
        <v>516</v>
      </c>
      <c r="AC480" s="31"/>
      <c r="AD480" s="31"/>
      <c r="AE480" s="36" t="n">
        <f aca="false">P480*Q480</f>
        <v>48</v>
      </c>
      <c r="AF480" s="38" t="n">
        <f aca="false">AA480-L480-M480-W480-X480</f>
        <v>48</v>
      </c>
      <c r="AG480" s="39" t="str">
        <f aca="false">AB480</f>
        <v>Мураева С.В.</v>
      </c>
      <c r="AH480" s="39" t="str">
        <f aca="false">C480</f>
        <v>4КС9-9 ВБ</v>
      </c>
      <c r="AI480" s="40" t="str">
        <f aca="false">B480</f>
        <v>13</v>
      </c>
      <c r="AJ480" s="39" t="str">
        <f aca="false">CONCATENATE(A480," ",D480)</f>
        <v>ПП.03. Производственная практика (по профилю специальности) </v>
      </c>
      <c r="AK480" s="39" t="n">
        <f aca="false">E480*F480+P480*Q480+H480+J480+S480+U480</f>
        <v>48</v>
      </c>
      <c r="AL480" s="39" t="n">
        <f aca="false">L480+W480</f>
        <v>0</v>
      </c>
      <c r="AM480" s="39" t="n">
        <f aca="false">M480+X480</f>
        <v>0</v>
      </c>
      <c r="AN480" s="39" t="n">
        <f aca="false">Y480</f>
        <v>0</v>
      </c>
      <c r="AO480" s="39" t="n">
        <f aca="false">SUM(AK480:AN480)</f>
        <v>48</v>
      </c>
      <c r="AP480" s="41" t="n">
        <f aca="false">K480+V480</f>
        <v>0</v>
      </c>
    </row>
    <row r="481" s="42" customFormat="true" ht="16.5" hidden="true" customHeight="true" outlineLevel="0" collapsed="false">
      <c r="A481" s="95" t="s">
        <v>521</v>
      </c>
      <c r="B481" s="30" t="s">
        <v>175</v>
      </c>
      <c r="C481" s="31" t="s">
        <v>509</v>
      </c>
      <c r="D481" s="214" t="s">
        <v>522</v>
      </c>
      <c r="E481" s="31" t="n">
        <v>10</v>
      </c>
      <c r="F481" s="31"/>
      <c r="G481" s="31"/>
      <c r="H481" s="31"/>
      <c r="I481" s="31"/>
      <c r="J481" s="31"/>
      <c r="K481" s="31"/>
      <c r="L481" s="31"/>
      <c r="M481" s="31"/>
      <c r="N481" s="33" t="n">
        <f aca="false">E481*F481+H481+J481+K481+L481+M481</f>
        <v>0</v>
      </c>
      <c r="O481" s="36"/>
      <c r="P481" s="31" t="n">
        <v>4</v>
      </c>
      <c r="Q481" s="31" t="n">
        <v>12</v>
      </c>
      <c r="R481" s="31"/>
      <c r="S481" s="31"/>
      <c r="T481" s="31"/>
      <c r="U481" s="31"/>
      <c r="V481" s="31"/>
      <c r="W481" s="31"/>
      <c r="X481" s="31"/>
      <c r="Y481" s="31"/>
      <c r="Z481" s="36" t="n">
        <f aca="false">P481*Q481+S481+U481+V481+W481+X481+Y481</f>
        <v>48</v>
      </c>
      <c r="AA481" s="36" t="n">
        <f aca="false">N481+Z481</f>
        <v>48</v>
      </c>
      <c r="AB481" s="36" t="s">
        <v>313</v>
      </c>
      <c r="AC481" s="31"/>
      <c r="AD481" s="31"/>
      <c r="AE481" s="36"/>
      <c r="AF481" s="38"/>
      <c r="AG481" s="39" t="str">
        <f aca="false">AB481</f>
        <v>Гаврилова Л.А.</v>
      </c>
      <c r="AH481" s="39" t="str">
        <f aca="false">C481</f>
        <v>4КС9-9 ВБ</v>
      </c>
      <c r="AI481" s="40" t="str">
        <f aca="false">B481</f>
        <v>13</v>
      </c>
      <c r="AJ481" s="39" t="str">
        <f aca="false">CONCATENATE(A481," ",D481)</f>
        <v>ПП.03. Производственная практика (по профилю специальности) </v>
      </c>
      <c r="AK481" s="39" t="n">
        <f aca="false">E481*F481+P481*Q481+H481+J481+S481+U481</f>
        <v>48</v>
      </c>
      <c r="AL481" s="39" t="n">
        <f aca="false">L481+W481</f>
        <v>0</v>
      </c>
      <c r="AM481" s="39" t="n">
        <f aca="false">M481+X481</f>
        <v>0</v>
      </c>
      <c r="AN481" s="39" t="n">
        <f aca="false">Y481</f>
        <v>0</v>
      </c>
      <c r="AO481" s="39" t="n">
        <f aca="false">SUM(AK481:AN481)</f>
        <v>48</v>
      </c>
      <c r="AP481" s="41" t="n">
        <f aca="false">K481+V481</f>
        <v>0</v>
      </c>
    </row>
    <row r="482" s="42" customFormat="true" ht="16.5" hidden="true" customHeight="true" outlineLevel="0" collapsed="false">
      <c r="A482" s="95" t="s">
        <v>521</v>
      </c>
      <c r="B482" s="30" t="s">
        <v>175</v>
      </c>
      <c r="C482" s="31" t="s">
        <v>509</v>
      </c>
      <c r="D482" s="214" t="s">
        <v>522</v>
      </c>
      <c r="E482" s="31" t="n">
        <v>10</v>
      </c>
      <c r="F482" s="31"/>
      <c r="G482" s="31"/>
      <c r="H482" s="31"/>
      <c r="I482" s="31"/>
      <c r="J482" s="31"/>
      <c r="K482" s="31"/>
      <c r="L482" s="31"/>
      <c r="M482" s="31"/>
      <c r="N482" s="33" t="n">
        <f aca="false">E482*F482+H482+J482+K482+L482+M482</f>
        <v>0</v>
      </c>
      <c r="O482" s="36"/>
      <c r="P482" s="31" t="n">
        <v>4</v>
      </c>
      <c r="Q482" s="31" t="n">
        <v>12</v>
      </c>
      <c r="R482" s="31"/>
      <c r="S482" s="31"/>
      <c r="T482" s="31"/>
      <c r="U482" s="31"/>
      <c r="V482" s="31"/>
      <c r="W482" s="31"/>
      <c r="X482" s="31"/>
      <c r="Y482" s="31"/>
      <c r="Z482" s="36" t="n">
        <f aca="false">P482*Q482+S482+U482+V482+W482+X482+Y482</f>
        <v>48</v>
      </c>
      <c r="AA482" s="36" t="n">
        <f aca="false">N482+Z482</f>
        <v>48</v>
      </c>
      <c r="AB482" s="36" t="s">
        <v>143</v>
      </c>
      <c r="AC482" s="31"/>
      <c r="AD482" s="31"/>
      <c r="AE482" s="36"/>
      <c r="AF482" s="38"/>
      <c r="AG482" s="39" t="str">
        <f aca="false">AB482</f>
        <v>вак. ПП</v>
      </c>
      <c r="AH482" s="39" t="str">
        <f aca="false">C482</f>
        <v>4КС9-9 ВБ</v>
      </c>
      <c r="AI482" s="40" t="str">
        <f aca="false">B482</f>
        <v>13</v>
      </c>
      <c r="AJ482" s="39" t="str">
        <f aca="false">CONCATENATE(A482," ",D482)</f>
        <v>ПП.03. Производственная практика (по профилю специальности) </v>
      </c>
      <c r="AK482" s="39" t="n">
        <f aca="false">E482*F482+P482*Q482+H482+J482+S482+U482</f>
        <v>48</v>
      </c>
      <c r="AL482" s="39" t="n">
        <f aca="false">L482+W482</f>
        <v>0</v>
      </c>
      <c r="AM482" s="39" t="n">
        <f aca="false">M482+X482</f>
        <v>0</v>
      </c>
      <c r="AN482" s="39" t="n">
        <f aca="false">Y482</f>
        <v>0</v>
      </c>
      <c r="AO482" s="39" t="n">
        <f aca="false">SUM(AK482:AN482)</f>
        <v>48</v>
      </c>
      <c r="AP482" s="41" t="n">
        <f aca="false">K482+V482</f>
        <v>0</v>
      </c>
    </row>
    <row r="483" s="42" customFormat="true" ht="16.5" hidden="true" customHeight="true" outlineLevel="0" collapsed="false">
      <c r="A483" s="95" t="s">
        <v>523</v>
      </c>
      <c r="B483" s="30" t="s">
        <v>175</v>
      </c>
      <c r="C483" s="31" t="s">
        <v>509</v>
      </c>
      <c r="D483" s="214" t="s">
        <v>145</v>
      </c>
      <c r="E483" s="31" t="n">
        <v>10</v>
      </c>
      <c r="F483" s="31"/>
      <c r="G483" s="31"/>
      <c r="H483" s="31"/>
      <c r="I483" s="31"/>
      <c r="J483" s="31"/>
      <c r="K483" s="31"/>
      <c r="L483" s="31"/>
      <c r="M483" s="31"/>
      <c r="N483" s="33" t="n">
        <f aca="false">E483*F483+H483+J483+K483+L483+M483</f>
        <v>0</v>
      </c>
      <c r="O483" s="36"/>
      <c r="P483" s="31" t="n">
        <v>9</v>
      </c>
      <c r="Q483" s="31"/>
      <c r="R483" s="31"/>
      <c r="S483" s="31"/>
      <c r="T483" s="31"/>
      <c r="U483" s="31"/>
      <c r="V483" s="31"/>
      <c r="W483" s="31"/>
      <c r="X483" s="31" t="n">
        <v>24</v>
      </c>
      <c r="Y483" s="31"/>
      <c r="Z483" s="36" t="n">
        <f aca="false">P483*Q483+S483+U483+V483+W483+X483+Y483</f>
        <v>24</v>
      </c>
      <c r="AA483" s="36" t="n">
        <f aca="false">N483+Z483</f>
        <v>24</v>
      </c>
      <c r="AB483" s="36" t="s">
        <v>146</v>
      </c>
      <c r="AC483" s="31"/>
      <c r="AD483" s="31"/>
      <c r="AE483" s="36" t="n">
        <f aca="false">P483*Q483</f>
        <v>0</v>
      </c>
      <c r="AF483" s="38" t="n">
        <f aca="false">AA483-L483-M483-W483-X483</f>
        <v>0</v>
      </c>
      <c r="AG483" s="39" t="str">
        <f aca="false">AB483</f>
        <v>вак. ДЭ</v>
      </c>
      <c r="AH483" s="39" t="str">
        <f aca="false">C483</f>
        <v>4КС9-9 ВБ</v>
      </c>
      <c r="AI483" s="40" t="str">
        <f aca="false">B483</f>
        <v>13</v>
      </c>
      <c r="AJ483" s="39" t="str">
        <f aca="false">CONCATENATE(A483," ",D483)</f>
        <v>ДЭ.03 Демонстрационный экзамен по модулю</v>
      </c>
      <c r="AK483" s="39" t="n">
        <f aca="false">E483*F483+P483*Q483+H483+J483+S483+U483</f>
        <v>0</v>
      </c>
      <c r="AL483" s="39" t="n">
        <f aca="false">L483+W483</f>
        <v>0</v>
      </c>
      <c r="AM483" s="39" t="n">
        <f aca="false">M483+X483</f>
        <v>24</v>
      </c>
      <c r="AN483" s="39" t="n">
        <f aca="false">Y483</f>
        <v>0</v>
      </c>
      <c r="AO483" s="39" t="n">
        <f aca="false">SUM(AK483:AN483)</f>
        <v>24</v>
      </c>
      <c r="AP483" s="41" t="n">
        <f aca="false">K483+V483</f>
        <v>0</v>
      </c>
    </row>
    <row r="484" s="42" customFormat="true" ht="16.5" hidden="true" customHeight="true" outlineLevel="0" collapsed="false">
      <c r="A484" s="95" t="s">
        <v>393</v>
      </c>
      <c r="B484" s="30" t="s">
        <v>175</v>
      </c>
      <c r="C484" s="31" t="s">
        <v>509</v>
      </c>
      <c r="D484" s="100" t="s">
        <v>394</v>
      </c>
      <c r="E484" s="31" t="n">
        <v>10</v>
      </c>
      <c r="F484" s="31"/>
      <c r="G484" s="31"/>
      <c r="H484" s="31"/>
      <c r="I484" s="31"/>
      <c r="J484" s="31"/>
      <c r="K484" s="31"/>
      <c r="L484" s="31"/>
      <c r="M484" s="31"/>
      <c r="N484" s="33" t="n">
        <f aca="false">E484*F484+H484+J484+K484+L484+M484</f>
        <v>0</v>
      </c>
      <c r="O484" s="36"/>
      <c r="P484" s="31" t="n">
        <v>4</v>
      </c>
      <c r="Q484" s="31" t="n">
        <v>9</v>
      </c>
      <c r="R484" s="31"/>
      <c r="S484" s="31"/>
      <c r="T484" s="31"/>
      <c r="U484" s="31"/>
      <c r="V484" s="31"/>
      <c r="W484" s="31"/>
      <c r="X484" s="31"/>
      <c r="Y484" s="31"/>
      <c r="Z484" s="36" t="n">
        <f aca="false">P484*Q484+S484+U484+V484+W484+X484+Y484</f>
        <v>36</v>
      </c>
      <c r="AA484" s="36" t="n">
        <f aca="false">N484+Z484</f>
        <v>36</v>
      </c>
      <c r="AB484" s="47" t="s">
        <v>516</v>
      </c>
      <c r="AC484" s="31"/>
      <c r="AD484" s="31"/>
      <c r="AE484" s="36" t="n">
        <f aca="false">P484*Q484</f>
        <v>36</v>
      </c>
      <c r="AF484" s="38" t="n">
        <f aca="false">AA484-L484-M484-W484-X484</f>
        <v>36</v>
      </c>
      <c r="AG484" s="39" t="str">
        <f aca="false">AB484</f>
        <v>Мураева С.В.</v>
      </c>
      <c r="AH484" s="39" t="str">
        <f aca="false">C484</f>
        <v>4КС9-9 ВБ</v>
      </c>
      <c r="AI484" s="40" t="str">
        <f aca="false">B484</f>
        <v>13</v>
      </c>
      <c r="AJ484" s="39" t="str">
        <f aca="false">CONCATENATE(A484," ",D484)</f>
        <v>ПДП.00 Производственная практика (преддипломная)</v>
      </c>
      <c r="AK484" s="39" t="n">
        <f aca="false">E484*F484+P484*Q484+H484+J484+S484+U484</f>
        <v>36</v>
      </c>
      <c r="AL484" s="39" t="n">
        <f aca="false">L484+W484</f>
        <v>0</v>
      </c>
      <c r="AM484" s="39" t="n">
        <f aca="false">M484+X484</f>
        <v>0</v>
      </c>
      <c r="AN484" s="39" t="n">
        <f aca="false">Y484</f>
        <v>0</v>
      </c>
      <c r="AO484" s="39" t="n">
        <f aca="false">SUM(AK484:AN484)</f>
        <v>36</v>
      </c>
      <c r="AP484" s="41" t="n">
        <f aca="false">K484+V484</f>
        <v>0</v>
      </c>
    </row>
    <row r="485" s="42" customFormat="true" ht="16.5" hidden="true" customHeight="true" outlineLevel="0" collapsed="false">
      <c r="A485" s="95" t="s">
        <v>393</v>
      </c>
      <c r="B485" s="30" t="s">
        <v>175</v>
      </c>
      <c r="C485" s="31" t="s">
        <v>509</v>
      </c>
      <c r="D485" s="100" t="s">
        <v>394</v>
      </c>
      <c r="E485" s="31" t="n">
        <v>10</v>
      </c>
      <c r="F485" s="31"/>
      <c r="G485" s="31"/>
      <c r="H485" s="31"/>
      <c r="I485" s="31"/>
      <c r="J485" s="31"/>
      <c r="K485" s="31"/>
      <c r="L485" s="31"/>
      <c r="M485" s="31"/>
      <c r="N485" s="33" t="n">
        <f aca="false">E485*F485+H485+J485+K485+L485+M485</f>
        <v>0</v>
      </c>
      <c r="O485" s="36"/>
      <c r="P485" s="31" t="n">
        <v>4</v>
      </c>
      <c r="Q485" s="31" t="n">
        <v>9</v>
      </c>
      <c r="R485" s="31"/>
      <c r="S485" s="31"/>
      <c r="T485" s="31"/>
      <c r="U485" s="31"/>
      <c r="V485" s="31"/>
      <c r="W485" s="31"/>
      <c r="X485" s="31"/>
      <c r="Y485" s="31"/>
      <c r="Z485" s="36" t="n">
        <f aca="false">P485*Q485+S485+U485+V485+W485+X485+Y485</f>
        <v>36</v>
      </c>
      <c r="AA485" s="36" t="n">
        <f aca="false">N485+Z485</f>
        <v>36</v>
      </c>
      <c r="AB485" s="47" t="s">
        <v>357</v>
      </c>
      <c r="AC485" s="31"/>
      <c r="AD485" s="31"/>
      <c r="AE485" s="36"/>
      <c r="AF485" s="38"/>
      <c r="AG485" s="39" t="str">
        <f aca="false">AB485</f>
        <v>Падев В.К.</v>
      </c>
      <c r="AH485" s="39" t="str">
        <f aca="false">C485</f>
        <v>4КС9-9 ВБ</v>
      </c>
      <c r="AI485" s="40" t="str">
        <f aca="false">B485</f>
        <v>13</v>
      </c>
      <c r="AJ485" s="39" t="str">
        <f aca="false">CONCATENATE(A485," ",D485)</f>
        <v>ПДП.00 Производственная практика (преддипломная)</v>
      </c>
      <c r="AK485" s="39" t="n">
        <f aca="false">E485*F485+P485*Q485+H485+J485+S485+U485</f>
        <v>36</v>
      </c>
      <c r="AL485" s="39" t="n">
        <f aca="false">L485+W485</f>
        <v>0</v>
      </c>
      <c r="AM485" s="39" t="n">
        <f aca="false">M485+X485</f>
        <v>0</v>
      </c>
      <c r="AN485" s="39" t="n">
        <f aca="false">Y485</f>
        <v>0</v>
      </c>
      <c r="AO485" s="39" t="n">
        <f aca="false">SUM(AK485:AN485)</f>
        <v>36</v>
      </c>
      <c r="AP485" s="41" t="n">
        <f aca="false">K485+V485</f>
        <v>0</v>
      </c>
    </row>
    <row r="486" s="42" customFormat="true" ht="16.5" hidden="true" customHeight="true" outlineLevel="0" collapsed="false">
      <c r="A486" s="95" t="s">
        <v>393</v>
      </c>
      <c r="B486" s="30" t="s">
        <v>175</v>
      </c>
      <c r="C486" s="31" t="s">
        <v>509</v>
      </c>
      <c r="D486" s="100" t="s">
        <v>394</v>
      </c>
      <c r="E486" s="31" t="n">
        <v>10</v>
      </c>
      <c r="F486" s="31"/>
      <c r="G486" s="31"/>
      <c r="H486" s="31"/>
      <c r="I486" s="31"/>
      <c r="J486" s="31"/>
      <c r="K486" s="31"/>
      <c r="L486" s="31"/>
      <c r="M486" s="31"/>
      <c r="N486" s="33" t="n">
        <f aca="false">E486*F486+H486+J486+K486+L486+M486</f>
        <v>0</v>
      </c>
      <c r="O486" s="36"/>
      <c r="P486" s="31" t="n">
        <v>4</v>
      </c>
      <c r="Q486" s="31" t="n">
        <v>9</v>
      </c>
      <c r="R486" s="31"/>
      <c r="S486" s="31"/>
      <c r="T486" s="31"/>
      <c r="U486" s="31"/>
      <c r="V486" s="31"/>
      <c r="W486" s="31"/>
      <c r="X486" s="31"/>
      <c r="Y486" s="31"/>
      <c r="Z486" s="36" t="n">
        <f aca="false">P486*Q486+S486+U486+V486+W486+X486+Y486</f>
        <v>36</v>
      </c>
      <c r="AA486" s="36" t="n">
        <f aca="false">N486+Z486</f>
        <v>36</v>
      </c>
      <c r="AB486" s="47" t="s">
        <v>428</v>
      </c>
      <c r="AC486" s="31"/>
      <c r="AD486" s="31"/>
      <c r="AE486" s="36"/>
      <c r="AF486" s="38"/>
      <c r="AG486" s="39" t="str">
        <f aca="false">AB486</f>
        <v>Туровский Е.Н.</v>
      </c>
      <c r="AH486" s="39" t="str">
        <f aca="false">C486</f>
        <v>4КС9-9 ВБ</v>
      </c>
      <c r="AI486" s="40" t="str">
        <f aca="false">B486</f>
        <v>13</v>
      </c>
      <c r="AJ486" s="39" t="str">
        <f aca="false">CONCATENATE(A486," ",D486)</f>
        <v>ПДП.00 Производственная практика (преддипломная)</v>
      </c>
      <c r="AK486" s="39" t="n">
        <f aca="false">E486*F486+P486*Q486+H486+J486+S486+U486</f>
        <v>36</v>
      </c>
      <c r="AL486" s="39" t="n">
        <f aca="false">L486+W486</f>
        <v>0</v>
      </c>
      <c r="AM486" s="39" t="n">
        <f aca="false">M486+X486</f>
        <v>0</v>
      </c>
      <c r="AN486" s="39" t="n">
        <f aca="false">Y486</f>
        <v>0</v>
      </c>
      <c r="AO486" s="39" t="n">
        <f aca="false">SUM(AK486:AN486)</f>
        <v>36</v>
      </c>
      <c r="AP486" s="41" t="n">
        <f aca="false">K486+V486</f>
        <v>0</v>
      </c>
    </row>
    <row r="487" s="42" customFormat="true" ht="16.5" hidden="true" customHeight="true" outlineLevel="0" collapsed="false">
      <c r="A487" s="95" t="s">
        <v>393</v>
      </c>
      <c r="B487" s="30" t="s">
        <v>175</v>
      </c>
      <c r="C487" s="31" t="s">
        <v>509</v>
      </c>
      <c r="D487" s="100" t="s">
        <v>394</v>
      </c>
      <c r="E487" s="31" t="n">
        <v>10</v>
      </c>
      <c r="F487" s="31"/>
      <c r="G487" s="31"/>
      <c r="H487" s="31"/>
      <c r="I487" s="31"/>
      <c r="J487" s="31"/>
      <c r="K487" s="31"/>
      <c r="L487" s="31"/>
      <c r="M487" s="31"/>
      <c r="N487" s="33" t="n">
        <f aca="false">E487*F487+H487+J487+K487+L487+M487</f>
        <v>0</v>
      </c>
      <c r="O487" s="36"/>
      <c r="P487" s="31" t="n">
        <v>4</v>
      </c>
      <c r="Q487" s="31" t="n">
        <v>9</v>
      </c>
      <c r="R487" s="31"/>
      <c r="S487" s="31"/>
      <c r="T487" s="31"/>
      <c r="U487" s="31"/>
      <c r="V487" s="31"/>
      <c r="W487" s="31"/>
      <c r="X487" s="31"/>
      <c r="Y487" s="31"/>
      <c r="Z487" s="36" t="n">
        <f aca="false">P487*Q487+S487+U487+V487+W487+X487+Y487</f>
        <v>36</v>
      </c>
      <c r="AA487" s="36" t="n">
        <f aca="false">N487+Z487</f>
        <v>36</v>
      </c>
      <c r="AB487" s="47" t="s">
        <v>702</v>
      </c>
      <c r="AC487" s="291" t="s">
        <v>721</v>
      </c>
      <c r="AD487" s="31"/>
      <c r="AE487" s="36"/>
      <c r="AF487" s="38"/>
      <c r="AG487" s="39" t="str">
        <f aca="false">AB487</f>
        <v>Инчаков В.А.</v>
      </c>
      <c r="AH487" s="39" t="str">
        <f aca="false">C487</f>
        <v>4КС9-9 ВБ</v>
      </c>
      <c r="AI487" s="40" t="str">
        <f aca="false">B487</f>
        <v>13</v>
      </c>
      <c r="AJ487" s="39" t="str">
        <f aca="false">CONCATENATE(A487," ",D487)</f>
        <v>ПДП.00 Производственная практика (преддипломная)</v>
      </c>
      <c r="AK487" s="39" t="n">
        <f aca="false">E487*F487+P487*Q487+H487+J487+S487+U487</f>
        <v>36</v>
      </c>
      <c r="AL487" s="39" t="n">
        <f aca="false">L487+W487</f>
        <v>0</v>
      </c>
      <c r="AM487" s="39" t="n">
        <f aca="false">M487+X487</f>
        <v>0</v>
      </c>
      <c r="AN487" s="39" t="n">
        <f aca="false">Y487</f>
        <v>0</v>
      </c>
      <c r="AO487" s="39" t="n">
        <f aca="false">SUM(AK487:AN487)</f>
        <v>36</v>
      </c>
      <c r="AP487" s="41" t="n">
        <f aca="false">K487+V487</f>
        <v>0</v>
      </c>
    </row>
    <row r="488" s="42" customFormat="true" ht="16.5" hidden="true" customHeight="true" outlineLevel="0" collapsed="false">
      <c r="A488" s="95" t="s">
        <v>499</v>
      </c>
      <c r="B488" s="30" t="s">
        <v>175</v>
      </c>
      <c r="C488" s="31" t="s">
        <v>509</v>
      </c>
      <c r="D488" s="100" t="s">
        <v>524</v>
      </c>
      <c r="E488" s="31"/>
      <c r="F488" s="31"/>
      <c r="G488" s="31"/>
      <c r="H488" s="31"/>
      <c r="I488" s="31"/>
      <c r="J488" s="31"/>
      <c r="K488" s="31"/>
      <c r="L488" s="31"/>
      <c r="M488" s="31"/>
      <c r="N488" s="33" t="n">
        <f aca="false">E488*F488+H488+J488+K488+L488+M488</f>
        <v>0</v>
      </c>
      <c r="O488" s="36" t="n">
        <v>14</v>
      </c>
      <c r="P488" s="31" t="n">
        <v>1</v>
      </c>
      <c r="Q488" s="31" t="n">
        <v>8</v>
      </c>
      <c r="R488" s="31"/>
      <c r="S488" s="31"/>
      <c r="T488" s="31"/>
      <c r="U488" s="31"/>
      <c r="V488" s="31"/>
      <c r="W488" s="31"/>
      <c r="X488" s="31"/>
      <c r="Y488" s="31"/>
      <c r="Z488" s="36" t="n">
        <f aca="false">P488*Q488+S488+U488+V488+W488+X488+Y488</f>
        <v>8</v>
      </c>
      <c r="AA488" s="36" t="n">
        <f aca="false">N488+Z488</f>
        <v>8</v>
      </c>
      <c r="AB488" s="47" t="s">
        <v>259</v>
      </c>
      <c r="AC488" s="71" t="s">
        <v>725</v>
      </c>
      <c r="AD488" s="31"/>
      <c r="AE488" s="36" t="n">
        <f aca="false">P488*Q488</f>
        <v>8</v>
      </c>
      <c r="AF488" s="38" t="n">
        <f aca="false">AA488-L488-M488-W488-X488</f>
        <v>8</v>
      </c>
      <c r="AG488" s="39" t="str">
        <f aca="false">AB488</f>
        <v>Евдокимов М.В.</v>
      </c>
      <c r="AH488" s="39" t="str">
        <f aca="false">C488</f>
        <v>4КС9-9 ВБ</v>
      </c>
      <c r="AI488" s="40" t="str">
        <f aca="false">B488</f>
        <v>13</v>
      </c>
      <c r="AJ488" s="39" t="str">
        <f aca="false">CONCATENATE(A488," ",D488)</f>
        <v>ГИА.01 Подготовка  выпускной квалификационной работы  с 11 мая по 14 июня </v>
      </c>
      <c r="AK488" s="39" t="n">
        <f aca="false">E488*F488+P488*Q488+H488+J488+S488+U488</f>
        <v>8</v>
      </c>
      <c r="AL488" s="39" t="n">
        <f aca="false">L488+W488</f>
        <v>0</v>
      </c>
      <c r="AM488" s="39" t="n">
        <f aca="false">M488+X488</f>
        <v>0</v>
      </c>
      <c r="AN488" s="39" t="n">
        <f aca="false">Y488</f>
        <v>0</v>
      </c>
      <c r="AO488" s="39" t="n">
        <f aca="false">SUM(AK488:AN488)</f>
        <v>8</v>
      </c>
      <c r="AP488" s="41" t="n">
        <f aca="false">K488+V488</f>
        <v>0</v>
      </c>
    </row>
    <row r="489" s="42" customFormat="true" ht="16.5" hidden="true" customHeight="true" outlineLevel="0" collapsed="false">
      <c r="A489" s="95" t="s">
        <v>499</v>
      </c>
      <c r="B489" s="30" t="s">
        <v>175</v>
      </c>
      <c r="C489" s="31" t="s">
        <v>509</v>
      </c>
      <c r="D489" s="100" t="s">
        <v>524</v>
      </c>
      <c r="E489" s="31"/>
      <c r="F489" s="31"/>
      <c r="G489" s="31"/>
      <c r="H489" s="31"/>
      <c r="I489" s="31"/>
      <c r="J489" s="31"/>
      <c r="K489" s="31"/>
      <c r="L489" s="31"/>
      <c r="M489" s="31"/>
      <c r="N489" s="33" t="n">
        <f aca="false">E489*F489+H489+J489+K489+L489+M489</f>
        <v>0</v>
      </c>
      <c r="O489" s="36" t="n">
        <v>14</v>
      </c>
      <c r="P489" s="31" t="n">
        <v>4</v>
      </c>
      <c r="Q489" s="31" t="n">
        <v>8</v>
      </c>
      <c r="R489" s="31"/>
      <c r="S489" s="31"/>
      <c r="T489" s="31"/>
      <c r="U489" s="31"/>
      <c r="V489" s="31"/>
      <c r="W489" s="31"/>
      <c r="X489" s="31"/>
      <c r="Y489" s="31"/>
      <c r="Z489" s="36" t="n">
        <f aca="false">P489*Q489+S489+U489+V489+W489+X489+Y489</f>
        <v>32</v>
      </c>
      <c r="AA489" s="36" t="n">
        <f aca="false">N489+Z489</f>
        <v>32</v>
      </c>
      <c r="AB489" s="47" t="s">
        <v>702</v>
      </c>
      <c r="AC489" s="71" t="s">
        <v>725</v>
      </c>
      <c r="AD489" s="31"/>
      <c r="AE489" s="36" t="n">
        <f aca="false">P489*Q489</f>
        <v>32</v>
      </c>
      <c r="AF489" s="38" t="n">
        <f aca="false">AA489-L489-M489-W489-X489</f>
        <v>32</v>
      </c>
      <c r="AG489" s="39" t="str">
        <f aca="false">AB489</f>
        <v>Инчаков В.А.</v>
      </c>
      <c r="AH489" s="39" t="str">
        <f aca="false">C489</f>
        <v>4КС9-9 ВБ</v>
      </c>
      <c r="AI489" s="40" t="str">
        <f aca="false">B489</f>
        <v>13</v>
      </c>
      <c r="AJ489" s="39" t="str">
        <f aca="false">CONCATENATE(A489," ",D489)</f>
        <v>ГИА.01 Подготовка  выпускной квалификационной работы  с 11 мая по 14 июня </v>
      </c>
      <c r="AK489" s="39" t="n">
        <f aca="false">E489*F489+P489*Q489+H489+J489+S489+U489</f>
        <v>32</v>
      </c>
      <c r="AL489" s="39" t="n">
        <f aca="false">L489+W489</f>
        <v>0</v>
      </c>
      <c r="AM489" s="39" t="n">
        <f aca="false">M489+X489</f>
        <v>0</v>
      </c>
      <c r="AN489" s="39" t="n">
        <f aca="false">Y489</f>
        <v>0</v>
      </c>
      <c r="AO489" s="39" t="n">
        <f aca="false">SUM(AK489:AN489)</f>
        <v>32</v>
      </c>
      <c r="AP489" s="41" t="n">
        <f aca="false">K489+V489</f>
        <v>0</v>
      </c>
    </row>
    <row r="490" s="42" customFormat="true" ht="16.5" hidden="true" customHeight="true" outlineLevel="0" collapsed="false">
      <c r="A490" s="95" t="s">
        <v>499</v>
      </c>
      <c r="B490" s="30" t="s">
        <v>175</v>
      </c>
      <c r="C490" s="31" t="s">
        <v>509</v>
      </c>
      <c r="D490" s="100" t="s">
        <v>524</v>
      </c>
      <c r="E490" s="31"/>
      <c r="F490" s="31"/>
      <c r="G490" s="31"/>
      <c r="H490" s="31"/>
      <c r="I490" s="31"/>
      <c r="J490" s="31"/>
      <c r="K490" s="31"/>
      <c r="L490" s="31"/>
      <c r="M490" s="31"/>
      <c r="N490" s="33" t="n">
        <f aca="false">E490*F490+H490+J490+K490+L490+M490</f>
        <v>0</v>
      </c>
      <c r="O490" s="36" t="n">
        <v>14</v>
      </c>
      <c r="P490" s="31" t="n">
        <v>4</v>
      </c>
      <c r="Q490" s="31"/>
      <c r="R490" s="31"/>
      <c r="S490" s="31"/>
      <c r="T490" s="31"/>
      <c r="U490" s="31"/>
      <c r="V490" s="31"/>
      <c r="W490" s="31"/>
      <c r="X490" s="31"/>
      <c r="Y490" s="31"/>
      <c r="Z490" s="36" t="n">
        <f aca="false">P490*Q490+S490+U490+V490+W490+X490+Y490</f>
        <v>0</v>
      </c>
      <c r="AA490" s="36" t="n">
        <f aca="false">N490+Z490</f>
        <v>0</v>
      </c>
      <c r="AB490" s="47" t="s">
        <v>357</v>
      </c>
      <c r="AC490" s="71" t="s">
        <v>725</v>
      </c>
      <c r="AD490" s="31"/>
      <c r="AE490" s="36" t="n">
        <f aca="false">P490*Q490</f>
        <v>0</v>
      </c>
      <c r="AF490" s="38" t="n">
        <f aca="false">AA490-L490-M490-W490-X490</f>
        <v>0</v>
      </c>
      <c r="AG490" s="39" t="str">
        <f aca="false">AB490</f>
        <v>Падев В.К.</v>
      </c>
      <c r="AH490" s="39" t="str">
        <f aca="false">C490</f>
        <v>4КС9-9 ВБ</v>
      </c>
      <c r="AI490" s="40" t="str">
        <f aca="false">B490</f>
        <v>13</v>
      </c>
      <c r="AJ490" s="39" t="str">
        <f aca="false">CONCATENATE(A490," ",D490)</f>
        <v>ГИА.01 Подготовка  выпускной квалификационной работы  с 11 мая по 14 июня </v>
      </c>
      <c r="AK490" s="39" t="n">
        <f aca="false">E490*F490+P490*Q490+H490+J490+S490+U490</f>
        <v>0</v>
      </c>
      <c r="AL490" s="39" t="n">
        <f aca="false">L490+W490</f>
        <v>0</v>
      </c>
      <c r="AM490" s="39" t="n">
        <f aca="false">M490+X490</f>
        <v>0</v>
      </c>
      <c r="AN490" s="39" t="n">
        <f aca="false">Y490</f>
        <v>0</v>
      </c>
      <c r="AO490" s="39" t="n">
        <f aca="false">SUM(AK490:AN490)</f>
        <v>0</v>
      </c>
      <c r="AP490" s="41" t="n">
        <f aca="false">K490+V490</f>
        <v>0</v>
      </c>
    </row>
    <row r="491" s="42" customFormat="true" ht="16.5" hidden="true" customHeight="true" outlineLevel="0" collapsed="false">
      <c r="A491" s="95" t="s">
        <v>499</v>
      </c>
      <c r="B491" s="30" t="s">
        <v>175</v>
      </c>
      <c r="C491" s="31" t="s">
        <v>509</v>
      </c>
      <c r="D491" s="100" t="s">
        <v>524</v>
      </c>
      <c r="E491" s="31"/>
      <c r="F491" s="31"/>
      <c r="G491" s="31"/>
      <c r="H491" s="31"/>
      <c r="I491" s="31"/>
      <c r="J491" s="31"/>
      <c r="K491" s="31"/>
      <c r="L491" s="31"/>
      <c r="M491" s="31"/>
      <c r="N491" s="33" t="n">
        <f aca="false">E491*F491+H491+J491+K491+L491+M491</f>
        <v>0</v>
      </c>
      <c r="O491" s="36" t="n">
        <v>14</v>
      </c>
      <c r="P491" s="31" t="n">
        <v>2</v>
      </c>
      <c r="Q491" s="31" t="n">
        <v>8</v>
      </c>
      <c r="R491" s="31"/>
      <c r="S491" s="31"/>
      <c r="T491" s="31"/>
      <c r="U491" s="31"/>
      <c r="V491" s="31"/>
      <c r="W491" s="31"/>
      <c r="X491" s="31"/>
      <c r="Y491" s="31"/>
      <c r="Z491" s="36" t="n">
        <f aca="false">P491*Q491+S491+U491+V491+W491+X491+Y491</f>
        <v>16</v>
      </c>
      <c r="AA491" s="36" t="n">
        <f aca="false">N491+Z491</f>
        <v>16</v>
      </c>
      <c r="AB491" s="47" t="s">
        <v>212</v>
      </c>
      <c r="AC491" s="71" t="s">
        <v>725</v>
      </c>
      <c r="AD491" s="31"/>
      <c r="AE491" s="36" t="n">
        <f aca="false">P491*Q491</f>
        <v>16</v>
      </c>
      <c r="AF491" s="38" t="n">
        <f aca="false">AA491-L491-M491-W491-X491</f>
        <v>16</v>
      </c>
      <c r="AG491" s="39" t="str">
        <f aca="false">AB491</f>
        <v>Соколюк А.В.</v>
      </c>
      <c r="AH491" s="39" t="str">
        <f aca="false">C491</f>
        <v>4КС9-9 ВБ</v>
      </c>
      <c r="AI491" s="40" t="str">
        <f aca="false">B491</f>
        <v>13</v>
      </c>
      <c r="AJ491" s="39" t="str">
        <f aca="false">CONCATENATE(A491," ",D491)</f>
        <v>ГИА.01 Подготовка  выпускной квалификационной работы  с 11 мая по 14 июня </v>
      </c>
      <c r="AK491" s="39" t="n">
        <f aca="false">E491*F491+P491*Q491+H491+J491+S491+U491</f>
        <v>16</v>
      </c>
      <c r="AL491" s="39" t="n">
        <f aca="false">L491+W491</f>
        <v>0</v>
      </c>
      <c r="AM491" s="39" t="n">
        <f aca="false">M491+X491</f>
        <v>0</v>
      </c>
      <c r="AN491" s="39" t="n">
        <f aca="false">Y491</f>
        <v>0</v>
      </c>
      <c r="AO491" s="39" t="n">
        <f aca="false">SUM(AK491:AN491)</f>
        <v>16</v>
      </c>
      <c r="AP491" s="41" t="n">
        <f aca="false">K491+V491</f>
        <v>0</v>
      </c>
    </row>
    <row r="492" s="42" customFormat="true" ht="16.5" hidden="true" customHeight="true" outlineLevel="0" collapsed="false">
      <c r="A492" s="95" t="s">
        <v>499</v>
      </c>
      <c r="B492" s="30" t="s">
        <v>175</v>
      </c>
      <c r="C492" s="31" t="s">
        <v>509</v>
      </c>
      <c r="D492" s="100" t="s">
        <v>524</v>
      </c>
      <c r="E492" s="31"/>
      <c r="F492" s="31"/>
      <c r="G492" s="31"/>
      <c r="H492" s="31"/>
      <c r="I492" s="31"/>
      <c r="J492" s="31"/>
      <c r="K492" s="31"/>
      <c r="L492" s="31"/>
      <c r="M492" s="31"/>
      <c r="N492" s="33" t="n">
        <f aca="false">E492*F492+H492+J492+K492+L492+M492</f>
        <v>0</v>
      </c>
      <c r="O492" s="36" t="n">
        <v>14</v>
      </c>
      <c r="P492" s="31" t="n">
        <v>3</v>
      </c>
      <c r="Q492" s="31" t="n">
        <v>8</v>
      </c>
      <c r="R492" s="31"/>
      <c r="S492" s="31"/>
      <c r="T492" s="31"/>
      <c r="U492" s="31"/>
      <c r="V492" s="31"/>
      <c r="W492" s="31"/>
      <c r="X492" s="31"/>
      <c r="Y492" s="31"/>
      <c r="Z492" s="36" t="n">
        <f aca="false">P492*Q492+S492+U492+V492+W492+X492+Y492</f>
        <v>24</v>
      </c>
      <c r="AA492" s="36" t="n">
        <f aca="false">N492+Z492</f>
        <v>24</v>
      </c>
      <c r="AB492" s="47" t="s">
        <v>428</v>
      </c>
      <c r="AC492" s="71" t="s">
        <v>725</v>
      </c>
      <c r="AD492" s="31"/>
      <c r="AE492" s="36" t="n">
        <f aca="false">P492*Q492</f>
        <v>24</v>
      </c>
      <c r="AF492" s="38" t="n">
        <f aca="false">AA492-L492-M492-W492-X492</f>
        <v>24</v>
      </c>
      <c r="AG492" s="39" t="str">
        <f aca="false">AB492</f>
        <v>Туровский Е.Н.</v>
      </c>
      <c r="AH492" s="39" t="str">
        <f aca="false">C492</f>
        <v>4КС9-9 ВБ</v>
      </c>
      <c r="AI492" s="40" t="str">
        <f aca="false">B492</f>
        <v>13</v>
      </c>
      <c r="AJ492" s="39" t="str">
        <f aca="false">CONCATENATE(A492," ",D492)</f>
        <v>ГИА.01 Подготовка  выпускной квалификационной работы  с 11 мая по 14 июня </v>
      </c>
      <c r="AK492" s="39" t="n">
        <f aca="false">E492*F492+P492*Q492+H492+J492+S492+U492</f>
        <v>24</v>
      </c>
      <c r="AL492" s="39" t="n">
        <f aca="false">L492+W492</f>
        <v>0</v>
      </c>
      <c r="AM492" s="39" t="n">
        <f aca="false">M492+X492</f>
        <v>0</v>
      </c>
      <c r="AN492" s="39" t="n">
        <f aca="false">Y492</f>
        <v>0</v>
      </c>
      <c r="AO492" s="39" t="n">
        <f aca="false">SUM(AK492:AN492)</f>
        <v>24</v>
      </c>
      <c r="AP492" s="41" t="n">
        <f aca="false">K492+V492</f>
        <v>0</v>
      </c>
    </row>
    <row r="493" s="42" customFormat="true" ht="16.5" hidden="true" customHeight="true" outlineLevel="0" collapsed="false">
      <c r="A493" s="95" t="s">
        <v>525</v>
      </c>
      <c r="B493" s="30" t="s">
        <v>175</v>
      </c>
      <c r="C493" s="31" t="s">
        <v>509</v>
      </c>
      <c r="D493" s="100" t="s">
        <v>526</v>
      </c>
      <c r="E493" s="31"/>
      <c r="F493" s="31"/>
      <c r="G493" s="31"/>
      <c r="H493" s="31"/>
      <c r="I493" s="31"/>
      <c r="J493" s="31"/>
      <c r="K493" s="31"/>
      <c r="L493" s="31"/>
      <c r="M493" s="31"/>
      <c r="N493" s="33" t="n">
        <f aca="false">E493*F493+H493+J493+K493+L493+M493</f>
        <v>0</v>
      </c>
      <c r="O493" s="36"/>
      <c r="P493" s="31" t="n">
        <v>13</v>
      </c>
      <c r="Q493" s="31" t="n">
        <v>1</v>
      </c>
      <c r="R493" s="31"/>
      <c r="S493" s="31"/>
      <c r="T493" s="31"/>
      <c r="U493" s="31"/>
      <c r="V493" s="31"/>
      <c r="W493" s="31"/>
      <c r="X493" s="31"/>
      <c r="Y493" s="31"/>
      <c r="Z493" s="36" t="n">
        <f aca="false">P493*Q493+S493+U493+V493+W493+X493+Y493</f>
        <v>13</v>
      </c>
      <c r="AA493" s="36" t="n">
        <f aca="false">N493+Z493</f>
        <v>13</v>
      </c>
      <c r="AB493" s="47" t="s">
        <v>398</v>
      </c>
      <c r="AC493" s="31"/>
      <c r="AD493" s="31"/>
      <c r="AE493" s="36" t="n">
        <f aca="false">P493*Q493</f>
        <v>13</v>
      </c>
      <c r="AF493" s="38" t="n">
        <f aca="false">AA493-L493-M493-W493-X493</f>
        <v>13</v>
      </c>
      <c r="AG493" s="39" t="str">
        <f aca="false">AB493</f>
        <v>вак. ГИА</v>
      </c>
      <c r="AH493" s="39" t="str">
        <f aca="false">C493</f>
        <v>4КС9-9 ВБ</v>
      </c>
      <c r="AI493" s="40" t="str">
        <f aca="false">B493</f>
        <v>13</v>
      </c>
      <c r="AJ493" s="39" t="str">
        <f aca="false">CONCATENATE(A493," ",D493)</f>
        <v>ГИА.02 Рецензия</v>
      </c>
      <c r="AK493" s="39" t="n">
        <f aca="false">E493*F493+P493*Q493+H493+J493+S493+U493</f>
        <v>13</v>
      </c>
      <c r="AL493" s="39" t="n">
        <f aca="false">L493+W493</f>
        <v>0</v>
      </c>
      <c r="AM493" s="39" t="n">
        <f aca="false">M493+X493</f>
        <v>0</v>
      </c>
      <c r="AN493" s="39" t="n">
        <f aca="false">Y493</f>
        <v>0</v>
      </c>
      <c r="AO493" s="39" t="n">
        <f aca="false">SUM(AK493:AN493)</f>
        <v>13</v>
      </c>
      <c r="AP493" s="41" t="n">
        <f aca="false">K493+V493</f>
        <v>0</v>
      </c>
    </row>
    <row r="494" s="42" customFormat="true" ht="16.5" hidden="true" customHeight="true" outlineLevel="0" collapsed="false">
      <c r="A494" s="95" t="s">
        <v>527</v>
      </c>
      <c r="B494" s="30" t="s">
        <v>175</v>
      </c>
      <c r="C494" s="31" t="s">
        <v>509</v>
      </c>
      <c r="D494" s="101" t="s">
        <v>528</v>
      </c>
      <c r="E494" s="31"/>
      <c r="F494" s="31"/>
      <c r="G494" s="102"/>
      <c r="H494" s="103"/>
      <c r="I494" s="103"/>
      <c r="J494" s="103"/>
      <c r="K494" s="103"/>
      <c r="L494" s="104"/>
      <c r="M494" s="31"/>
      <c r="N494" s="33" t="n">
        <f aca="false">E494*F494+H494+J494+K494+L494+M494</f>
        <v>0</v>
      </c>
      <c r="O494" s="36"/>
      <c r="P494" s="31" t="n">
        <v>1</v>
      </c>
      <c r="Q494" s="31" t="n">
        <v>1</v>
      </c>
      <c r="R494" s="31"/>
      <c r="S494" s="103"/>
      <c r="T494" s="103"/>
      <c r="U494" s="103"/>
      <c r="V494" s="103"/>
      <c r="W494" s="104"/>
      <c r="X494" s="31"/>
      <c r="Y494" s="31"/>
      <c r="Z494" s="36" t="n">
        <f aca="false">P494*Q494+S494+U494+V494+W494+X494+Y494</f>
        <v>1</v>
      </c>
      <c r="AA494" s="36" t="n">
        <f aca="false">N494+Z494</f>
        <v>1</v>
      </c>
      <c r="AB494" s="47" t="s">
        <v>398</v>
      </c>
      <c r="AC494" s="47"/>
      <c r="AD494" s="47"/>
      <c r="AE494" s="36" t="n">
        <f aca="false">P494*Q494</f>
        <v>1</v>
      </c>
      <c r="AF494" s="38" t="n">
        <f aca="false">AA494-L494-M494-W494-X494</f>
        <v>1</v>
      </c>
      <c r="AG494" s="39" t="str">
        <f aca="false">AB494</f>
        <v>вак. ГИА</v>
      </c>
      <c r="AH494" s="39" t="str">
        <f aca="false">C494</f>
        <v>4КС9-9 ВБ</v>
      </c>
      <c r="AI494" s="40" t="str">
        <f aca="false">B494</f>
        <v>13</v>
      </c>
      <c r="AJ494" s="39" t="str">
        <f aca="false">CONCATENATE(A494," ",D494)</f>
        <v>ГИА.03 Нормоконтроль</v>
      </c>
      <c r="AK494" s="39" t="n">
        <f aca="false">E494*F494+P494*Q494+H494+J494+S494+U494</f>
        <v>1</v>
      </c>
      <c r="AL494" s="39" t="n">
        <f aca="false">L494+W494</f>
        <v>0</v>
      </c>
      <c r="AM494" s="39" t="n">
        <f aca="false">M494+X494</f>
        <v>0</v>
      </c>
      <c r="AN494" s="39" t="n">
        <f aca="false">Y494</f>
        <v>0</v>
      </c>
      <c r="AO494" s="39" t="n">
        <f aca="false">SUM(AK494:AN494)</f>
        <v>1</v>
      </c>
      <c r="AP494" s="41" t="n">
        <f aca="false">K494+V494</f>
        <v>0</v>
      </c>
    </row>
    <row r="495" s="42" customFormat="true" ht="16.5" hidden="true" customHeight="true" outlineLevel="0" collapsed="false">
      <c r="A495" s="95" t="s">
        <v>501</v>
      </c>
      <c r="B495" s="30" t="s">
        <v>175</v>
      </c>
      <c r="C495" s="31" t="s">
        <v>509</v>
      </c>
      <c r="D495" s="101" t="s">
        <v>529</v>
      </c>
      <c r="E495" s="31"/>
      <c r="F495" s="31"/>
      <c r="G495" s="102"/>
      <c r="H495" s="103"/>
      <c r="I495" s="103"/>
      <c r="J495" s="103"/>
      <c r="K495" s="103"/>
      <c r="L495" s="104"/>
      <c r="M495" s="31"/>
      <c r="N495" s="33" t="n">
        <f aca="false">E495*F495+H495+J495+K495+L495+M495</f>
        <v>0</v>
      </c>
      <c r="O495" s="36"/>
      <c r="P495" s="31" t="n">
        <v>2</v>
      </c>
      <c r="Q495" s="31" t="n">
        <v>36</v>
      </c>
      <c r="R495" s="31"/>
      <c r="S495" s="103"/>
      <c r="T495" s="103"/>
      <c r="U495" s="103"/>
      <c r="V495" s="103"/>
      <c r="W495" s="104"/>
      <c r="X495" s="31"/>
      <c r="Y495" s="31"/>
      <c r="Z495" s="36" t="n">
        <f aca="false">P495*Q495+S495+U495+V495+W495+X495+Y495</f>
        <v>72</v>
      </c>
      <c r="AA495" s="36" t="n">
        <f aca="false">N495+Z495</f>
        <v>72</v>
      </c>
      <c r="AB495" s="47" t="s">
        <v>398</v>
      </c>
      <c r="AC495" s="47"/>
      <c r="AD495" s="47"/>
      <c r="AE495" s="36" t="n">
        <f aca="false">P495*Q495</f>
        <v>72</v>
      </c>
      <c r="AF495" s="38" t="n">
        <f aca="false">AA495-L495-M495-W495-X495</f>
        <v>72</v>
      </c>
      <c r="AG495" s="39" t="str">
        <f aca="false">AB495</f>
        <v>вак. ГИА</v>
      </c>
      <c r="AH495" s="39" t="str">
        <f aca="false">C495</f>
        <v>4КС9-9 ВБ</v>
      </c>
      <c r="AI495" s="40" t="str">
        <f aca="false">B495</f>
        <v>13</v>
      </c>
      <c r="AJ495" s="39" t="str">
        <f aca="false">CONCATENATE(A495," ",D495)</f>
        <v>ГИА.04 Защита выпускной квалификационной работы     с 15 июня по 28 июня</v>
      </c>
      <c r="AK495" s="39" t="n">
        <f aca="false">E495*F495+P495*Q495+H495+J495+S495+U495</f>
        <v>72</v>
      </c>
      <c r="AL495" s="39" t="n">
        <f aca="false">L495+W495</f>
        <v>0</v>
      </c>
      <c r="AM495" s="39" t="n">
        <f aca="false">M495+X495</f>
        <v>0</v>
      </c>
      <c r="AN495" s="39" t="n">
        <f aca="false">Y495</f>
        <v>0</v>
      </c>
      <c r="AO495" s="39" t="n">
        <f aca="false">SUM(AK495:AN495)</f>
        <v>72</v>
      </c>
      <c r="AP495" s="41" t="n">
        <f aca="false">K495+V495</f>
        <v>0</v>
      </c>
    </row>
    <row r="496" s="42" customFormat="true" ht="16.5" hidden="true" customHeight="true" outlineLevel="0" collapsed="false">
      <c r="A496" s="70" t="s">
        <v>113</v>
      </c>
      <c r="B496" s="30" t="s">
        <v>175</v>
      </c>
      <c r="C496" s="31" t="s">
        <v>509</v>
      </c>
      <c r="D496" s="101" t="s">
        <v>114</v>
      </c>
      <c r="E496" s="31"/>
      <c r="F496" s="31"/>
      <c r="G496" s="102"/>
      <c r="H496" s="103" t="n">
        <v>8</v>
      </c>
      <c r="I496" s="103"/>
      <c r="J496" s="103"/>
      <c r="K496" s="103"/>
      <c r="L496" s="104"/>
      <c r="M496" s="31"/>
      <c r="N496" s="33" t="n">
        <f aca="false">E496*F496+H496+J496+K496+L496+M496</f>
        <v>8</v>
      </c>
      <c r="O496" s="36"/>
      <c r="P496" s="31" t="n">
        <v>2</v>
      </c>
      <c r="Q496" s="31"/>
      <c r="R496" s="31"/>
      <c r="S496" s="103"/>
      <c r="T496" s="103"/>
      <c r="U496" s="103"/>
      <c r="V496" s="103"/>
      <c r="W496" s="104"/>
      <c r="X496" s="31"/>
      <c r="Y496" s="31"/>
      <c r="Z496" s="36" t="n">
        <f aca="false">P496*Q496+S496+U496+V496+W496+X496+Y496</f>
        <v>0</v>
      </c>
      <c r="AA496" s="36" t="n">
        <f aca="false">N496+Z496</f>
        <v>8</v>
      </c>
      <c r="AB496" s="47" t="s">
        <v>516</v>
      </c>
      <c r="AC496" s="47"/>
      <c r="AD496" s="47"/>
      <c r="AE496" s="36" t="n">
        <f aca="false">P496*Q496</f>
        <v>0</v>
      </c>
      <c r="AF496" s="38" t="n">
        <f aca="false">AA496-L496-M496-W496-X496</f>
        <v>8</v>
      </c>
      <c r="AG496" s="39" t="str">
        <f aca="false">AB496</f>
        <v>Мураева С.В.</v>
      </c>
      <c r="AH496" s="39" t="str">
        <f aca="false">C496</f>
        <v>4КС9-9 ВБ</v>
      </c>
      <c r="AI496" s="40" t="str">
        <f aca="false">B496</f>
        <v>13</v>
      </c>
      <c r="AJ496" s="39" t="str">
        <f aca="false">CONCATENATE(A496," ",D496)</f>
        <v>ВнеУр Разговоры о важном</v>
      </c>
      <c r="AK496" s="39" t="n">
        <f aca="false">E496*F496+P496*Q496+H496+J496+S496+U496</f>
        <v>8</v>
      </c>
      <c r="AL496" s="39" t="n">
        <f aca="false">L496+W496</f>
        <v>0</v>
      </c>
      <c r="AM496" s="39" t="n">
        <f aca="false">M496+X496</f>
        <v>0</v>
      </c>
      <c r="AN496" s="39" t="n">
        <f aca="false">Y496</f>
        <v>0</v>
      </c>
      <c r="AO496" s="39" t="n">
        <f aca="false">SUM(AK496:AN496)</f>
        <v>8</v>
      </c>
      <c r="AP496" s="41" t="n">
        <f aca="false">K496+V496</f>
        <v>0</v>
      </c>
    </row>
    <row r="497" s="42" customFormat="true" ht="16.5" hidden="true" customHeight="true" outlineLevel="0" collapsed="false">
      <c r="A497" s="70" t="s">
        <v>113</v>
      </c>
      <c r="B497" s="30" t="s">
        <v>175</v>
      </c>
      <c r="C497" s="31" t="s">
        <v>509</v>
      </c>
      <c r="D497" s="101" t="s">
        <v>114</v>
      </c>
      <c r="E497" s="31"/>
      <c r="F497" s="31"/>
      <c r="G497" s="102"/>
      <c r="H497" s="103" t="n">
        <v>9</v>
      </c>
      <c r="I497" s="103"/>
      <c r="J497" s="103"/>
      <c r="K497" s="103"/>
      <c r="L497" s="104"/>
      <c r="M497" s="31"/>
      <c r="N497" s="33" t="n">
        <f aca="false">E497*F497+H497+J497+K497+L497+M497</f>
        <v>9</v>
      </c>
      <c r="O497" s="36"/>
      <c r="P497" s="31" t="n">
        <v>2</v>
      </c>
      <c r="Q497" s="31"/>
      <c r="R497" s="31"/>
      <c r="S497" s="103" t="n">
        <v>18</v>
      </c>
      <c r="T497" s="103"/>
      <c r="U497" s="103"/>
      <c r="V497" s="103"/>
      <c r="W497" s="104"/>
      <c r="X497" s="31"/>
      <c r="Y497" s="31"/>
      <c r="Z497" s="36" t="n">
        <f aca="false">P497*Q497+S497+U497+V497+W497+X497+Y497</f>
        <v>18</v>
      </c>
      <c r="AA497" s="36" t="n">
        <f aca="false">N497+Z497</f>
        <v>27</v>
      </c>
      <c r="AB497" s="74" t="s">
        <v>115</v>
      </c>
      <c r="AC497" s="47"/>
      <c r="AD497" s="47"/>
      <c r="AE497" s="36" t="n">
        <f aca="false">P497*Q497</f>
        <v>0</v>
      </c>
      <c r="AF497" s="38" t="n">
        <f aca="false">AA497-L497-M497-W497-X497</f>
        <v>27</v>
      </c>
      <c r="AG497" s="39" t="str">
        <f aca="false">AB497</f>
        <v>вак. РоВ</v>
      </c>
      <c r="AH497" s="39" t="str">
        <f aca="false">C497</f>
        <v>4КС9-9 ВБ</v>
      </c>
      <c r="AI497" s="40" t="str">
        <f aca="false">B497</f>
        <v>13</v>
      </c>
      <c r="AJ497" s="39" t="str">
        <f aca="false">CONCATENATE(A497," ",D497)</f>
        <v>ВнеУр Разговоры о важном</v>
      </c>
      <c r="AK497" s="39" t="n">
        <f aca="false">E497*F497+P497*Q497+H497+J497+S497+U497</f>
        <v>27</v>
      </c>
      <c r="AL497" s="39" t="n">
        <f aca="false">L497+W497</f>
        <v>0</v>
      </c>
      <c r="AM497" s="39" t="n">
        <f aca="false">M497+X497</f>
        <v>0</v>
      </c>
      <c r="AN497" s="39" t="n">
        <f aca="false">Y497</f>
        <v>0</v>
      </c>
      <c r="AO497" s="39" t="n">
        <f aca="false">SUM(AK497:AN497)</f>
        <v>27</v>
      </c>
      <c r="AP497" s="41" t="n">
        <f aca="false">K497+V497</f>
        <v>0</v>
      </c>
    </row>
    <row r="498" s="42" customFormat="true" ht="16.5" hidden="true" customHeight="true" outlineLevel="0" collapsed="false">
      <c r="A498" s="95" t="s">
        <v>49</v>
      </c>
      <c r="B498" s="30" t="s">
        <v>238</v>
      </c>
      <c r="C498" s="31" t="s">
        <v>572</v>
      </c>
      <c r="D498" s="101" t="s">
        <v>50</v>
      </c>
      <c r="E498" s="31" t="n">
        <v>17</v>
      </c>
      <c r="F498" s="31" t="n">
        <v>3</v>
      </c>
      <c r="G498" s="102" t="n">
        <v>14</v>
      </c>
      <c r="H498" s="103"/>
      <c r="I498" s="103"/>
      <c r="J498" s="103"/>
      <c r="K498" s="103"/>
      <c r="L498" s="104"/>
      <c r="M498" s="31"/>
      <c r="N498" s="33" t="n">
        <f aca="false">E498*F498+H498+J498+K498+L498+M498</f>
        <v>51</v>
      </c>
      <c r="O498" s="36"/>
      <c r="P498" s="31" t="n">
        <v>19</v>
      </c>
      <c r="Q498" s="31"/>
      <c r="R498" s="31"/>
      <c r="S498" s="103"/>
      <c r="T498" s="103"/>
      <c r="U498" s="103"/>
      <c r="V498" s="103"/>
      <c r="W498" s="104"/>
      <c r="X498" s="31"/>
      <c r="Y498" s="31"/>
      <c r="Z498" s="36" t="n">
        <f aca="false">P498*Q498+S498+U498+V498+W498+X498+Y498</f>
        <v>0</v>
      </c>
      <c r="AA498" s="36" t="n">
        <f aca="false">N498+Z498</f>
        <v>51</v>
      </c>
      <c r="AB498" s="46" t="s">
        <v>51</v>
      </c>
      <c r="AC498" s="47"/>
      <c r="AD498" s="47"/>
      <c r="AE498" s="36" t="n">
        <v>0</v>
      </c>
      <c r="AF498" s="38"/>
      <c r="AG498" s="39" t="str">
        <f aca="false">AB498</f>
        <v>Арсенова Л.Ф.</v>
      </c>
      <c r="AH498" s="39" t="str">
        <f aca="false">C498</f>
        <v>2ИСП9-22 (ис)</v>
      </c>
      <c r="AI498" s="40" t="str">
        <f aca="false">B498</f>
        <v>25</v>
      </c>
      <c r="AJ498" s="39" t="str">
        <f aca="false">CONCATENATE(A498," ",D498)</f>
        <v>ОГСЭ.02 История</v>
      </c>
      <c r="AK498" s="39" t="n">
        <f aca="false">E498*F498+P498*Q498+H498+J498+S498+U498</f>
        <v>51</v>
      </c>
      <c r="AL498" s="39" t="n">
        <f aca="false">L498+W498</f>
        <v>0</v>
      </c>
      <c r="AM498" s="39" t="n">
        <f aca="false">M498+X498</f>
        <v>0</v>
      </c>
      <c r="AN498" s="39" t="n">
        <f aca="false">Y498</f>
        <v>0</v>
      </c>
      <c r="AO498" s="39" t="n">
        <f aca="false">SUM(AK498:AN498)</f>
        <v>51</v>
      </c>
      <c r="AP498" s="41" t="n">
        <f aca="false">K498+V498</f>
        <v>0</v>
      </c>
    </row>
    <row r="499" s="42" customFormat="true" ht="16.5" hidden="true" customHeight="true" outlineLevel="0" collapsed="false">
      <c r="A499" s="95" t="s">
        <v>52</v>
      </c>
      <c r="B499" s="30" t="s">
        <v>238</v>
      </c>
      <c r="C499" s="31" t="s">
        <v>572</v>
      </c>
      <c r="D499" s="101" t="s">
        <v>244</v>
      </c>
      <c r="E499" s="31" t="n">
        <v>17</v>
      </c>
      <c r="F499" s="31" t="n">
        <v>3</v>
      </c>
      <c r="G499" s="102" t="n">
        <v>18</v>
      </c>
      <c r="H499" s="103"/>
      <c r="I499" s="103"/>
      <c r="J499" s="103"/>
      <c r="K499" s="103"/>
      <c r="L499" s="104"/>
      <c r="M499" s="31"/>
      <c r="N499" s="33" t="n">
        <f aca="false">E499*F499+H499+J499+K499+L499+M499</f>
        <v>51</v>
      </c>
      <c r="O499" s="36"/>
      <c r="P499" s="31" t="n">
        <v>19</v>
      </c>
      <c r="Q499" s="31"/>
      <c r="R499" s="31"/>
      <c r="S499" s="103"/>
      <c r="T499" s="103"/>
      <c r="U499" s="103"/>
      <c r="V499" s="103"/>
      <c r="W499" s="104"/>
      <c r="X499" s="31"/>
      <c r="Y499" s="31"/>
      <c r="Z499" s="36" t="n">
        <f aca="false">P499*Q499+S499+U499+V499+W499+X499+Y499</f>
        <v>0</v>
      </c>
      <c r="AA499" s="36" t="n">
        <f aca="false">N499+Z499</f>
        <v>51</v>
      </c>
      <c r="AB499" s="74" t="s">
        <v>245</v>
      </c>
      <c r="AC499" s="47"/>
      <c r="AD499" s="47"/>
      <c r="AE499" s="36" t="n">
        <v>0</v>
      </c>
      <c r="AF499" s="38"/>
      <c r="AG499" s="39" t="str">
        <f aca="false">AB499</f>
        <v>Васильева Н.В.</v>
      </c>
      <c r="AH499" s="39" t="str">
        <f aca="false">C499</f>
        <v>2ИСП9-22 (ис)</v>
      </c>
      <c r="AI499" s="40" t="str">
        <f aca="false">B499</f>
        <v>25</v>
      </c>
      <c r="AJ499" s="39" t="str">
        <f aca="false">CONCATENATE(A499," ",D499)</f>
        <v>ОГСЭ.03 Психология общения</v>
      </c>
      <c r="AK499" s="39" t="n">
        <f aca="false">E499*F499+P499*Q499+H499+J499+S499+U499</f>
        <v>51</v>
      </c>
      <c r="AL499" s="39" t="n">
        <f aca="false">L499+W499</f>
        <v>0</v>
      </c>
      <c r="AM499" s="39" t="n">
        <f aca="false">M499+X499</f>
        <v>0</v>
      </c>
      <c r="AN499" s="39" t="n">
        <f aca="false">Y499</f>
        <v>0</v>
      </c>
      <c r="AO499" s="39" t="n">
        <f aca="false">SUM(AK499:AN499)</f>
        <v>51</v>
      </c>
      <c r="AP499" s="41" t="n">
        <f aca="false">K499+V499</f>
        <v>0</v>
      </c>
    </row>
    <row r="500" s="42" customFormat="true" ht="16.5" hidden="true" customHeight="true" outlineLevel="0" collapsed="false">
      <c r="A500" s="95" t="s">
        <v>60</v>
      </c>
      <c r="B500" s="30" t="s">
        <v>175</v>
      </c>
      <c r="C500" s="31" t="s">
        <v>573</v>
      </c>
      <c r="D500" s="101" t="s">
        <v>55</v>
      </c>
      <c r="E500" s="31" t="n">
        <v>17</v>
      </c>
      <c r="F500" s="31" t="n">
        <v>2</v>
      </c>
      <c r="G500" s="102"/>
      <c r="H500" s="103"/>
      <c r="I500" s="103"/>
      <c r="J500" s="103"/>
      <c r="K500" s="103"/>
      <c r="L500" s="104"/>
      <c r="M500" s="31"/>
      <c r="N500" s="33" t="n">
        <f aca="false">E500*F500+H500+J500+K500+L500+M500</f>
        <v>34</v>
      </c>
      <c r="O500" s="36"/>
      <c r="P500" s="31" t="n">
        <v>19</v>
      </c>
      <c r="Q500" s="31" t="n">
        <v>2</v>
      </c>
      <c r="R500" s="31"/>
      <c r="S500" s="103"/>
      <c r="T500" s="103"/>
      <c r="U500" s="103"/>
      <c r="V500" s="103"/>
      <c r="W500" s="104"/>
      <c r="X500" s="31"/>
      <c r="Y500" s="31"/>
      <c r="Z500" s="36" t="n">
        <f aca="false">P500*Q500+S500+U500+V500+W500+X500+Y500</f>
        <v>38</v>
      </c>
      <c r="AA500" s="36" t="n">
        <f aca="false">N500+Z500</f>
        <v>72</v>
      </c>
      <c r="AB500" s="145" t="s">
        <v>703</v>
      </c>
      <c r="AC500" s="283" t="s">
        <v>721</v>
      </c>
      <c r="AD500" s="47"/>
      <c r="AE500" s="36" t="n">
        <v>38</v>
      </c>
      <c r="AF500" s="38"/>
      <c r="AG500" s="39" t="str">
        <f aca="false">AB500</f>
        <v>Заколодкина И.В.</v>
      </c>
      <c r="AH500" s="39" t="str">
        <f aca="false">C500</f>
        <v>2ИСП9-22а (ис)</v>
      </c>
      <c r="AI500" s="40" t="str">
        <f aca="false">B500</f>
        <v>13</v>
      </c>
      <c r="AJ500" s="39" t="str">
        <f aca="false">CONCATENATE(A500," ",D500)</f>
        <v>ОГСЭ.04 Иностранный язык в профессиональной деятельности</v>
      </c>
      <c r="AK500" s="39" t="n">
        <f aca="false">E500*F500+P500*Q500+H500+J500+S500+U500</f>
        <v>72</v>
      </c>
      <c r="AL500" s="39" t="n">
        <f aca="false">L500+W500</f>
        <v>0</v>
      </c>
      <c r="AM500" s="39" t="n">
        <f aca="false">M500+X500</f>
        <v>0</v>
      </c>
      <c r="AN500" s="39" t="n">
        <f aca="false">Y500</f>
        <v>0</v>
      </c>
      <c r="AO500" s="39" t="n">
        <f aca="false">SUM(AK500:AN500)</f>
        <v>72</v>
      </c>
      <c r="AP500" s="41" t="n">
        <f aca="false">K500+V500</f>
        <v>0</v>
      </c>
    </row>
    <row r="501" s="42" customFormat="true" ht="16.5" hidden="true" customHeight="true" outlineLevel="0" collapsed="false">
      <c r="A501" s="95" t="s">
        <v>60</v>
      </c>
      <c r="B501" s="30" t="s">
        <v>53</v>
      </c>
      <c r="C501" s="31" t="s">
        <v>574</v>
      </c>
      <c r="D501" s="101" t="s">
        <v>55</v>
      </c>
      <c r="E501" s="31" t="n">
        <v>17</v>
      </c>
      <c r="F501" s="31" t="n">
        <v>2</v>
      </c>
      <c r="G501" s="102"/>
      <c r="H501" s="103"/>
      <c r="I501" s="103"/>
      <c r="J501" s="103"/>
      <c r="K501" s="103"/>
      <c r="L501" s="104"/>
      <c r="M501" s="31"/>
      <c r="N501" s="33" t="n">
        <f aca="false">E501*F501+H501+J501+K501+L501+M501</f>
        <v>34</v>
      </c>
      <c r="O501" s="36"/>
      <c r="P501" s="31" t="n">
        <v>19</v>
      </c>
      <c r="Q501" s="31" t="n">
        <v>2</v>
      </c>
      <c r="R501" s="31"/>
      <c r="S501" s="103"/>
      <c r="T501" s="103"/>
      <c r="U501" s="103"/>
      <c r="V501" s="103"/>
      <c r="W501" s="104"/>
      <c r="X501" s="31"/>
      <c r="Y501" s="31"/>
      <c r="Z501" s="36" t="n">
        <f aca="false">P501*Q501+S501+U501+V501+W501+X501+Y501</f>
        <v>38</v>
      </c>
      <c r="AA501" s="36" t="n">
        <f aca="false">N501+Z501</f>
        <v>72</v>
      </c>
      <c r="AB501" s="74" t="s">
        <v>121</v>
      </c>
      <c r="AC501" s="47"/>
      <c r="AD501" s="47"/>
      <c r="AE501" s="36" t="n">
        <v>38</v>
      </c>
      <c r="AF501" s="38"/>
      <c r="AG501" s="39" t="str">
        <f aca="false">AB501</f>
        <v>Рогозина О.Н.</v>
      </c>
      <c r="AH501" s="39" t="str">
        <f aca="false">C501</f>
        <v>2ИСП9-22б (ис)</v>
      </c>
      <c r="AI501" s="40" t="str">
        <f aca="false">B501</f>
        <v>12</v>
      </c>
      <c r="AJ501" s="39" t="str">
        <f aca="false">CONCATENATE(A501," ",D501)</f>
        <v>ОГСЭ.04 Иностранный язык в профессиональной деятельности</v>
      </c>
      <c r="AK501" s="39" t="n">
        <f aca="false">E501*F501+P501*Q501+H501+J501+S501+U501</f>
        <v>72</v>
      </c>
      <c r="AL501" s="39" t="n">
        <f aca="false">L501+W501</f>
        <v>0</v>
      </c>
      <c r="AM501" s="39" t="n">
        <f aca="false">M501+X501</f>
        <v>0</v>
      </c>
      <c r="AN501" s="39" t="n">
        <f aca="false">Y501</f>
        <v>0</v>
      </c>
      <c r="AO501" s="39" t="n">
        <f aca="false">SUM(AK501:AN501)</f>
        <v>72</v>
      </c>
      <c r="AP501" s="41" t="n">
        <f aca="false">K501+V501</f>
        <v>0</v>
      </c>
    </row>
    <row r="502" s="42" customFormat="true" ht="16.5" hidden="true" customHeight="true" outlineLevel="0" collapsed="false">
      <c r="A502" s="95" t="s">
        <v>248</v>
      </c>
      <c r="B502" s="30" t="s">
        <v>238</v>
      </c>
      <c r="C502" s="31" t="s">
        <v>572</v>
      </c>
      <c r="D502" s="101" t="s">
        <v>61</v>
      </c>
      <c r="E502" s="31" t="n">
        <v>17</v>
      </c>
      <c r="F502" s="31" t="n">
        <v>2</v>
      </c>
      <c r="G502" s="102"/>
      <c r="H502" s="103"/>
      <c r="I502" s="103"/>
      <c r="J502" s="103"/>
      <c r="K502" s="103"/>
      <c r="L502" s="104"/>
      <c r="M502" s="31"/>
      <c r="N502" s="33" t="n">
        <f aca="false">E502*F502+H502+J502+K502+L502+M502</f>
        <v>34</v>
      </c>
      <c r="O502" s="36"/>
      <c r="P502" s="31" t="n">
        <v>19</v>
      </c>
      <c r="Q502" s="31" t="n">
        <v>2</v>
      </c>
      <c r="R502" s="31"/>
      <c r="S502" s="103"/>
      <c r="T502" s="103"/>
      <c r="U502" s="103"/>
      <c r="V502" s="103"/>
      <c r="W502" s="104"/>
      <c r="X502" s="31"/>
      <c r="Y502" s="31"/>
      <c r="Z502" s="36" t="n">
        <f aca="false">P502*Q502+S502+U502+V502+W502+X502+Y502</f>
        <v>38</v>
      </c>
      <c r="AA502" s="36" t="n">
        <f aca="false">N502+Z502</f>
        <v>72</v>
      </c>
      <c r="AB502" s="74" t="s">
        <v>186</v>
      </c>
      <c r="AC502" s="47"/>
      <c r="AD502" s="47"/>
      <c r="AE502" s="36" t="n">
        <v>38</v>
      </c>
      <c r="AF502" s="38"/>
      <c r="AG502" s="39" t="str">
        <f aca="false">AB502</f>
        <v>Кобцев Р.А.</v>
      </c>
      <c r="AH502" s="39" t="str">
        <f aca="false">C502</f>
        <v>2ИСП9-22 (ис)</v>
      </c>
      <c r="AI502" s="40" t="str">
        <f aca="false">B502</f>
        <v>25</v>
      </c>
      <c r="AJ502" s="39" t="str">
        <f aca="false">CONCATENATE(A502," ",D502)</f>
        <v>ОГСЭ.05 Физическая культура</v>
      </c>
      <c r="AK502" s="39" t="n">
        <f aca="false">E502*F502+P502*Q502+H502+J502+S502+U502</f>
        <v>72</v>
      </c>
      <c r="AL502" s="39" t="n">
        <f aca="false">L502+W502</f>
        <v>0</v>
      </c>
      <c r="AM502" s="39" t="n">
        <f aca="false">M502+X502</f>
        <v>0</v>
      </c>
      <c r="AN502" s="39" t="n">
        <f aca="false">Y502</f>
        <v>0</v>
      </c>
      <c r="AO502" s="39" t="n">
        <f aca="false">SUM(AK502:AN502)</f>
        <v>72</v>
      </c>
      <c r="AP502" s="41" t="n">
        <f aca="false">K502+V502</f>
        <v>0</v>
      </c>
    </row>
    <row r="503" s="42" customFormat="true" ht="16.5" hidden="true" customHeight="true" outlineLevel="0" collapsed="false">
      <c r="A503" s="95" t="s">
        <v>249</v>
      </c>
      <c r="B503" s="30" t="s">
        <v>238</v>
      </c>
      <c r="C503" s="31" t="s">
        <v>572</v>
      </c>
      <c r="D503" s="101" t="s">
        <v>250</v>
      </c>
      <c r="E503" s="31" t="n">
        <v>17</v>
      </c>
      <c r="F503" s="31" t="n">
        <v>4</v>
      </c>
      <c r="G503" s="102"/>
      <c r="H503" s="103"/>
      <c r="I503" s="103"/>
      <c r="J503" s="103"/>
      <c r="K503" s="103"/>
      <c r="L503" s="104"/>
      <c r="M503" s="31"/>
      <c r="N503" s="33" t="n">
        <f aca="false">E503*F503+H503+J503+K503+L503+M503</f>
        <v>68</v>
      </c>
      <c r="O503" s="36"/>
      <c r="P503" s="31" t="n">
        <v>19</v>
      </c>
      <c r="Q503" s="31"/>
      <c r="R503" s="31"/>
      <c r="S503" s="103"/>
      <c r="T503" s="103"/>
      <c r="U503" s="103"/>
      <c r="V503" s="103"/>
      <c r="W503" s="104"/>
      <c r="X503" s="31"/>
      <c r="Y503" s="31"/>
      <c r="Z503" s="36" t="n">
        <f aca="false">P503*Q503+S503+U503+V503+W503+X503+Y503</f>
        <v>0</v>
      </c>
      <c r="AA503" s="36" t="n">
        <f aca="false">N503+Z503</f>
        <v>68</v>
      </c>
      <c r="AB503" s="54" t="s">
        <v>440</v>
      </c>
      <c r="AC503" s="47"/>
      <c r="AD503" s="47"/>
      <c r="AE503" s="36" t="n">
        <v>0</v>
      </c>
      <c r="AF503" s="38"/>
      <c r="AG503" s="39" t="str">
        <f aca="false">AB503</f>
        <v>Микловш О.Н.</v>
      </c>
      <c r="AH503" s="39" t="str">
        <f aca="false">C503</f>
        <v>2ИСП9-22 (ис)</v>
      </c>
      <c r="AI503" s="40" t="str">
        <f aca="false">B503</f>
        <v>25</v>
      </c>
      <c r="AJ503" s="39" t="str">
        <f aca="false">CONCATENATE(A503," ",D503)</f>
        <v>ОГСЭ.06 Русский язык и культура речи</v>
      </c>
      <c r="AK503" s="39" t="n">
        <f aca="false">E503*F503+P503*Q503+H503+J503+S503+U503</f>
        <v>68</v>
      </c>
      <c r="AL503" s="39" t="n">
        <f aca="false">L503+W503</f>
        <v>0</v>
      </c>
      <c r="AM503" s="39" t="n">
        <f aca="false">M503+X503</f>
        <v>0</v>
      </c>
      <c r="AN503" s="39" t="n">
        <f aca="false">Y503</f>
        <v>0</v>
      </c>
      <c r="AO503" s="39" t="n">
        <f aca="false">SUM(AK503:AN503)</f>
        <v>68</v>
      </c>
      <c r="AP503" s="41" t="n">
        <f aca="false">K503+V503</f>
        <v>0</v>
      </c>
    </row>
    <row r="504" s="42" customFormat="true" ht="16.5" hidden="true" customHeight="true" outlineLevel="0" collapsed="false">
      <c r="A504" s="95" t="s">
        <v>63</v>
      </c>
      <c r="B504" s="30" t="s">
        <v>238</v>
      </c>
      <c r="C504" s="31" t="s">
        <v>572</v>
      </c>
      <c r="D504" s="101" t="s">
        <v>252</v>
      </c>
      <c r="E504" s="31" t="n">
        <v>17</v>
      </c>
      <c r="F504" s="31" t="n">
        <v>5</v>
      </c>
      <c r="G504" s="102" t="n">
        <v>28</v>
      </c>
      <c r="H504" s="103"/>
      <c r="I504" s="103"/>
      <c r="J504" s="103"/>
      <c r="K504" s="103"/>
      <c r="L504" s="104" t="n">
        <v>2</v>
      </c>
      <c r="M504" s="31"/>
      <c r="N504" s="33" t="n">
        <f aca="false">E504*F504+H504+J504+K504+L504+M504</f>
        <v>87</v>
      </c>
      <c r="O504" s="36"/>
      <c r="P504" s="31" t="n">
        <v>19</v>
      </c>
      <c r="Q504" s="31"/>
      <c r="R504" s="31"/>
      <c r="S504" s="103"/>
      <c r="T504" s="103"/>
      <c r="U504" s="103"/>
      <c r="V504" s="103"/>
      <c r="W504" s="104"/>
      <c r="X504" s="31"/>
      <c r="Y504" s="31"/>
      <c r="Z504" s="36" t="n">
        <f aca="false">P504*Q504+S504+U504+V504+W504+X504+Y504</f>
        <v>0</v>
      </c>
      <c r="AA504" s="36" t="n">
        <f aca="false">N504+Z504</f>
        <v>87</v>
      </c>
      <c r="AB504" s="54" t="s">
        <v>253</v>
      </c>
      <c r="AC504" s="47"/>
      <c r="AD504" s="47"/>
      <c r="AE504" s="36" t="n">
        <v>0</v>
      </c>
      <c r="AF504" s="38"/>
      <c r="AG504" s="39" t="str">
        <f aca="false">AB504</f>
        <v>Рудзина Т.Н.</v>
      </c>
      <c r="AH504" s="39" t="str">
        <f aca="false">C504</f>
        <v>2ИСП9-22 (ис)</v>
      </c>
      <c r="AI504" s="40" t="str">
        <f aca="false">B504</f>
        <v>25</v>
      </c>
      <c r="AJ504" s="39" t="str">
        <f aca="false">CONCATENATE(A504," ",D504)</f>
        <v>ЕН.01 Элементы высшей математики</v>
      </c>
      <c r="AK504" s="39" t="n">
        <f aca="false">E504*F504+P504*Q504+H504+J504+S504+U504</f>
        <v>85</v>
      </c>
      <c r="AL504" s="39" t="n">
        <f aca="false">L504+W504</f>
        <v>2</v>
      </c>
      <c r="AM504" s="39" t="n">
        <f aca="false">M504+X504</f>
        <v>0</v>
      </c>
      <c r="AN504" s="39" t="n">
        <f aca="false">Y504</f>
        <v>0</v>
      </c>
      <c r="AO504" s="39" t="n">
        <f aca="false">SUM(AK504:AN504)</f>
        <v>87</v>
      </c>
      <c r="AP504" s="41" t="n">
        <f aca="false">K504+V504</f>
        <v>0</v>
      </c>
    </row>
    <row r="505" s="42" customFormat="true" ht="16.5" hidden="true" customHeight="true" outlineLevel="0" collapsed="false">
      <c r="A505" s="95" t="s">
        <v>66</v>
      </c>
      <c r="B505" s="30" t="s">
        <v>238</v>
      </c>
      <c r="C505" s="31" t="s">
        <v>572</v>
      </c>
      <c r="D505" s="101" t="s">
        <v>254</v>
      </c>
      <c r="E505" s="31" t="n">
        <v>17</v>
      </c>
      <c r="F505" s="31"/>
      <c r="G505" s="102"/>
      <c r="H505" s="103"/>
      <c r="I505" s="103"/>
      <c r="J505" s="103"/>
      <c r="K505" s="103"/>
      <c r="L505" s="104"/>
      <c r="M505" s="31"/>
      <c r="N505" s="33" t="n">
        <f aca="false">E505*F505+H505+J505+K505+L505+M505</f>
        <v>0</v>
      </c>
      <c r="O505" s="36"/>
      <c r="P505" s="31" t="n">
        <v>19</v>
      </c>
      <c r="Q505" s="31" t="n">
        <v>2</v>
      </c>
      <c r="R505" s="31" t="n">
        <v>14</v>
      </c>
      <c r="S505" s="103"/>
      <c r="T505" s="103"/>
      <c r="U505" s="103"/>
      <c r="V505" s="103"/>
      <c r="W505" s="104"/>
      <c r="X505" s="31"/>
      <c r="Y505" s="31"/>
      <c r="Z505" s="36" t="n">
        <f aca="false">P505*Q505+S505+U505+V505+W505+X505+Y505</f>
        <v>38</v>
      </c>
      <c r="AA505" s="36" t="n">
        <f aca="false">N505+Z505</f>
        <v>38</v>
      </c>
      <c r="AB505" s="54" t="s">
        <v>253</v>
      </c>
      <c r="AC505" s="47"/>
      <c r="AD505" s="47"/>
      <c r="AE505" s="36" t="n">
        <v>38</v>
      </c>
      <c r="AF505" s="38"/>
      <c r="AG505" s="39" t="str">
        <f aca="false">AB505</f>
        <v>Рудзина Т.Н.</v>
      </c>
      <c r="AH505" s="39" t="str">
        <f aca="false">C505</f>
        <v>2ИСП9-22 (ис)</v>
      </c>
      <c r="AI505" s="40" t="str">
        <f aca="false">B505</f>
        <v>25</v>
      </c>
      <c r="AJ505" s="39" t="str">
        <f aca="false">CONCATENATE(A505," ",D505)</f>
        <v>ЕН.02 Дискретная математика с элементами математической логики</v>
      </c>
      <c r="AK505" s="39" t="n">
        <f aca="false">E505*F505+P505*Q505+H505+J505+S505+U505</f>
        <v>38</v>
      </c>
      <c r="AL505" s="39" t="n">
        <f aca="false">L505+W505</f>
        <v>0</v>
      </c>
      <c r="AM505" s="39" t="n">
        <f aca="false">M505+X505</f>
        <v>0</v>
      </c>
      <c r="AN505" s="39" t="n">
        <f aca="false">Y505</f>
        <v>0</v>
      </c>
      <c r="AO505" s="39" t="n">
        <f aca="false">SUM(AK505:AN505)</f>
        <v>38</v>
      </c>
      <c r="AP505" s="41" t="n">
        <f aca="false">K505+V505</f>
        <v>0</v>
      </c>
    </row>
    <row r="506" s="42" customFormat="true" ht="16.5" hidden="true" customHeight="true" outlineLevel="0" collapsed="false">
      <c r="A506" s="95" t="s">
        <v>70</v>
      </c>
      <c r="B506" s="30" t="s">
        <v>238</v>
      </c>
      <c r="C506" s="31" t="s">
        <v>572</v>
      </c>
      <c r="D506" s="101" t="s">
        <v>255</v>
      </c>
      <c r="E506" s="31" t="n">
        <v>17</v>
      </c>
      <c r="F506" s="31"/>
      <c r="G506" s="102"/>
      <c r="H506" s="103"/>
      <c r="I506" s="103"/>
      <c r="J506" s="103"/>
      <c r="K506" s="103"/>
      <c r="L506" s="104"/>
      <c r="M506" s="31"/>
      <c r="N506" s="33" t="n">
        <f aca="false">E506*F506+H506+J506+K506+L506+M506</f>
        <v>0</v>
      </c>
      <c r="O506" s="36"/>
      <c r="P506" s="31" t="n">
        <v>19</v>
      </c>
      <c r="Q506" s="31" t="n">
        <v>2</v>
      </c>
      <c r="R506" s="31" t="n">
        <v>14</v>
      </c>
      <c r="S506" s="103"/>
      <c r="T506" s="103"/>
      <c r="U506" s="103"/>
      <c r="V506" s="103"/>
      <c r="W506" s="104"/>
      <c r="X506" s="31"/>
      <c r="Y506" s="31"/>
      <c r="Z506" s="36" t="n">
        <f aca="false">P506*Q506+S506+U506+V506+W506+X506+Y506</f>
        <v>38</v>
      </c>
      <c r="AA506" s="36" t="n">
        <f aca="false">N506+Z506</f>
        <v>38</v>
      </c>
      <c r="AB506" s="54" t="s">
        <v>253</v>
      </c>
      <c r="AC506" s="47"/>
      <c r="AD506" s="47"/>
      <c r="AE506" s="36" t="n">
        <v>38</v>
      </c>
      <c r="AF506" s="38"/>
      <c r="AG506" s="39" t="str">
        <f aca="false">AB506</f>
        <v>Рудзина Т.Н.</v>
      </c>
      <c r="AH506" s="39" t="str">
        <f aca="false">C506</f>
        <v>2ИСП9-22 (ис)</v>
      </c>
      <c r="AI506" s="40" t="str">
        <f aca="false">B506</f>
        <v>25</v>
      </c>
      <c r="AJ506" s="39" t="str">
        <f aca="false">CONCATENATE(A506," ",D506)</f>
        <v>ЕН.03 Теория вероятностей и математическая статистика</v>
      </c>
      <c r="AK506" s="39" t="n">
        <f aca="false">E506*F506+P506*Q506+H506+J506+S506+U506</f>
        <v>38</v>
      </c>
      <c r="AL506" s="39" t="n">
        <f aca="false">L506+W506</f>
        <v>0</v>
      </c>
      <c r="AM506" s="39" t="n">
        <f aca="false">M506+X506</f>
        <v>0</v>
      </c>
      <c r="AN506" s="39" t="n">
        <f aca="false">Y506</f>
        <v>0</v>
      </c>
      <c r="AO506" s="39" t="n">
        <f aca="false">SUM(AK506:AN506)</f>
        <v>38</v>
      </c>
      <c r="AP506" s="41" t="n">
        <f aca="false">K506+V506</f>
        <v>0</v>
      </c>
    </row>
    <row r="507" s="42" customFormat="true" ht="16.5" hidden="true" customHeight="true" outlineLevel="0" collapsed="false">
      <c r="A507" s="95" t="s">
        <v>73</v>
      </c>
      <c r="B507" s="30" t="s">
        <v>238</v>
      </c>
      <c r="C507" s="31" t="s">
        <v>572</v>
      </c>
      <c r="D507" s="101" t="s">
        <v>256</v>
      </c>
      <c r="E507" s="31" t="n">
        <v>17</v>
      </c>
      <c r="F507" s="31" t="n">
        <v>4</v>
      </c>
      <c r="G507" s="102" t="n">
        <v>26</v>
      </c>
      <c r="H507" s="103" t="n">
        <v>-26</v>
      </c>
      <c r="I507" s="103"/>
      <c r="J507" s="103"/>
      <c r="K507" s="103"/>
      <c r="L507" s="104"/>
      <c r="M507" s="31"/>
      <c r="N507" s="33" t="n">
        <f aca="false">E507*F507+H507+J507+K507+L507+M507</f>
        <v>42</v>
      </c>
      <c r="O507" s="36"/>
      <c r="P507" s="31" t="n">
        <v>19</v>
      </c>
      <c r="Q507" s="31"/>
      <c r="R507" s="31"/>
      <c r="S507" s="103"/>
      <c r="T507" s="103"/>
      <c r="U507" s="103"/>
      <c r="V507" s="103"/>
      <c r="W507" s="104"/>
      <c r="X507" s="31"/>
      <c r="Y507" s="31"/>
      <c r="Z507" s="36" t="n">
        <f aca="false">P507*Q507+S507+U507+V507+W507+X507+Y507</f>
        <v>0</v>
      </c>
      <c r="AA507" s="36" t="n">
        <f aca="false">N507+Z507</f>
        <v>42</v>
      </c>
      <c r="AB507" s="74" t="s">
        <v>415</v>
      </c>
      <c r="AC507" s="47"/>
      <c r="AD507" s="47"/>
      <c r="AE507" s="36" t="n">
        <v>0</v>
      </c>
      <c r="AF507" s="38"/>
      <c r="AG507" s="39" t="str">
        <f aca="false">AB507</f>
        <v>Балашов Н.А.</v>
      </c>
      <c r="AH507" s="39" t="str">
        <f aca="false">C507</f>
        <v>2ИСП9-22 (ис)</v>
      </c>
      <c r="AI507" s="40" t="str">
        <f aca="false">B507</f>
        <v>25</v>
      </c>
      <c r="AJ507" s="39" t="str">
        <f aca="false">CONCATENATE(A507," ",D507)</f>
        <v>ОП.01 Операционные системы и среды</v>
      </c>
      <c r="AK507" s="39" t="n">
        <f aca="false">E507*F507+P507*Q507+H507+J507+S507+U507</f>
        <v>42</v>
      </c>
      <c r="AL507" s="39" t="n">
        <f aca="false">L507+W507</f>
        <v>0</v>
      </c>
      <c r="AM507" s="39" t="n">
        <f aca="false">M507+X507</f>
        <v>0</v>
      </c>
      <c r="AN507" s="39" t="n">
        <f aca="false">Y507</f>
        <v>0</v>
      </c>
      <c r="AO507" s="39" t="n">
        <f aca="false">SUM(AK507:AN507)</f>
        <v>42</v>
      </c>
      <c r="AP507" s="41" t="n">
        <f aca="false">K507+V507</f>
        <v>0</v>
      </c>
    </row>
    <row r="508" s="42" customFormat="true" ht="16.5" hidden="true" customHeight="true" outlineLevel="0" collapsed="false">
      <c r="A508" s="95" t="s">
        <v>73</v>
      </c>
      <c r="B508" s="30" t="s">
        <v>175</v>
      </c>
      <c r="C508" s="31" t="s">
        <v>573</v>
      </c>
      <c r="D508" s="101" t="s">
        <v>256</v>
      </c>
      <c r="E508" s="31" t="n">
        <v>17</v>
      </c>
      <c r="F508" s="31"/>
      <c r="G508" s="102"/>
      <c r="H508" s="103" t="n">
        <v>26</v>
      </c>
      <c r="I508" s="103"/>
      <c r="J508" s="103"/>
      <c r="K508" s="103"/>
      <c r="L508" s="104"/>
      <c r="M508" s="31"/>
      <c r="N508" s="33" t="n">
        <f aca="false">E508*F508+H508+J508+K508+L508+M508</f>
        <v>26</v>
      </c>
      <c r="O508" s="36"/>
      <c r="P508" s="31" t="n">
        <v>19</v>
      </c>
      <c r="Q508" s="31"/>
      <c r="R508" s="31"/>
      <c r="S508" s="103"/>
      <c r="T508" s="103"/>
      <c r="U508" s="103"/>
      <c r="V508" s="103"/>
      <c r="W508" s="104"/>
      <c r="X508" s="31"/>
      <c r="Y508" s="31"/>
      <c r="Z508" s="36" t="n">
        <f aca="false">P508*Q508+S508+U508+V508+W508+X508+Y508</f>
        <v>0</v>
      </c>
      <c r="AA508" s="36" t="n">
        <f aca="false">N508+Z508</f>
        <v>26</v>
      </c>
      <c r="AB508" s="74" t="s">
        <v>415</v>
      </c>
      <c r="AC508" s="47"/>
      <c r="AD508" s="47"/>
      <c r="AE508" s="36" t="n">
        <v>0</v>
      </c>
      <c r="AF508" s="38"/>
      <c r="AG508" s="39" t="str">
        <f aca="false">AB508</f>
        <v>Балашов Н.А.</v>
      </c>
      <c r="AH508" s="39" t="str">
        <f aca="false">C508</f>
        <v>2ИСП9-22а (ис)</v>
      </c>
      <c r="AI508" s="40" t="str">
        <f aca="false">B508</f>
        <v>13</v>
      </c>
      <c r="AJ508" s="39" t="str">
        <f aca="false">CONCATENATE(A508," ",D508)</f>
        <v>ОП.01 Операционные системы и среды</v>
      </c>
      <c r="AK508" s="39" t="n">
        <f aca="false">E508*F508+P508*Q508+H508+J508+S508+U508</f>
        <v>26</v>
      </c>
      <c r="AL508" s="39" t="n">
        <f aca="false">L508+W508</f>
        <v>0</v>
      </c>
      <c r="AM508" s="39" t="n">
        <f aca="false">M508+X508</f>
        <v>0</v>
      </c>
      <c r="AN508" s="39" t="n">
        <f aca="false">Y508</f>
        <v>0</v>
      </c>
      <c r="AO508" s="39" t="n">
        <f aca="false">SUM(AK508:AN508)</f>
        <v>26</v>
      </c>
      <c r="AP508" s="41" t="n">
        <f aca="false">K508+V508</f>
        <v>0</v>
      </c>
    </row>
    <row r="509" s="42" customFormat="true" ht="16.5" hidden="true" customHeight="true" outlineLevel="0" collapsed="false">
      <c r="A509" s="95" t="s">
        <v>73</v>
      </c>
      <c r="B509" s="30" t="s">
        <v>53</v>
      </c>
      <c r="C509" s="31" t="s">
        <v>574</v>
      </c>
      <c r="D509" s="101" t="s">
        <v>256</v>
      </c>
      <c r="E509" s="31" t="n">
        <v>17</v>
      </c>
      <c r="F509" s="31"/>
      <c r="G509" s="102"/>
      <c r="H509" s="103" t="n">
        <v>26</v>
      </c>
      <c r="I509" s="103"/>
      <c r="J509" s="103"/>
      <c r="K509" s="103"/>
      <c r="L509" s="104"/>
      <c r="M509" s="31"/>
      <c r="N509" s="33" t="n">
        <f aca="false">E509*F509+H509+J509+K509+L509+M509</f>
        <v>26</v>
      </c>
      <c r="O509" s="36"/>
      <c r="P509" s="31" t="n">
        <v>19</v>
      </c>
      <c r="Q509" s="31"/>
      <c r="R509" s="31"/>
      <c r="S509" s="103"/>
      <c r="T509" s="103"/>
      <c r="U509" s="103"/>
      <c r="V509" s="103"/>
      <c r="W509" s="104"/>
      <c r="X509" s="31"/>
      <c r="Y509" s="31"/>
      <c r="Z509" s="36" t="n">
        <f aca="false">P509*Q509+S509+U509+V509+W509+X509+Y509</f>
        <v>0</v>
      </c>
      <c r="AA509" s="36" t="n">
        <f aca="false">N509+Z509</f>
        <v>26</v>
      </c>
      <c r="AB509" s="47" t="s">
        <v>69</v>
      </c>
      <c r="AC509" s="47"/>
      <c r="AD509" s="47"/>
      <c r="AE509" s="36" t="n">
        <v>0</v>
      </c>
      <c r="AF509" s="38"/>
      <c r="AG509" s="39" t="str">
        <f aca="false">AB509</f>
        <v>вак. 2 п/гр</v>
      </c>
      <c r="AH509" s="39" t="str">
        <f aca="false">C509</f>
        <v>2ИСП9-22б (ис)</v>
      </c>
      <c r="AI509" s="40" t="str">
        <f aca="false">B509</f>
        <v>12</v>
      </c>
      <c r="AJ509" s="39" t="str">
        <f aca="false">CONCATENATE(A509," ",D509)</f>
        <v>ОП.01 Операционные системы и среды</v>
      </c>
      <c r="AK509" s="39" t="n">
        <f aca="false">E509*F509+P509*Q509+H509+J509+S509+U509</f>
        <v>26</v>
      </c>
      <c r="AL509" s="39" t="n">
        <f aca="false">L509+W509</f>
        <v>0</v>
      </c>
      <c r="AM509" s="39" t="n">
        <f aca="false">M509+X509</f>
        <v>0</v>
      </c>
      <c r="AN509" s="39" t="n">
        <f aca="false">Y509</f>
        <v>0</v>
      </c>
      <c r="AO509" s="39" t="n">
        <f aca="false">SUM(AK509:AN509)</f>
        <v>26</v>
      </c>
      <c r="AP509" s="41" t="n">
        <f aca="false">K509+V509</f>
        <v>0</v>
      </c>
    </row>
    <row r="510" s="42" customFormat="true" ht="16.5" hidden="true" customHeight="true" outlineLevel="0" collapsed="false">
      <c r="A510" s="95" t="s">
        <v>76</v>
      </c>
      <c r="B510" s="30" t="s">
        <v>238</v>
      </c>
      <c r="C510" s="31" t="s">
        <v>572</v>
      </c>
      <c r="D510" s="101" t="s">
        <v>258</v>
      </c>
      <c r="E510" s="31" t="n">
        <v>17</v>
      </c>
      <c r="F510" s="31" t="n">
        <v>4</v>
      </c>
      <c r="G510" s="102" t="n">
        <v>22</v>
      </c>
      <c r="H510" s="103" t="n">
        <v>-22</v>
      </c>
      <c r="I510" s="103"/>
      <c r="J510" s="103"/>
      <c r="K510" s="103"/>
      <c r="L510" s="104"/>
      <c r="M510" s="31"/>
      <c r="N510" s="33" t="n">
        <f aca="false">E510*F510+H510+J510+K510+L510+M510</f>
        <v>46</v>
      </c>
      <c r="O510" s="36"/>
      <c r="P510" s="31" t="n">
        <v>19</v>
      </c>
      <c r="Q510" s="31"/>
      <c r="R510" s="31"/>
      <c r="S510" s="103"/>
      <c r="T510" s="103"/>
      <c r="U510" s="103"/>
      <c r="V510" s="103"/>
      <c r="W510" s="104"/>
      <c r="X510" s="31"/>
      <c r="Y510" s="31"/>
      <c r="Z510" s="36" t="n">
        <f aca="false">P510*Q510+S510+U510+V510+W510+X510+Y510</f>
        <v>0</v>
      </c>
      <c r="AA510" s="36" t="n">
        <f aca="false">N510+Z510</f>
        <v>46</v>
      </c>
      <c r="AB510" s="47" t="s">
        <v>259</v>
      </c>
      <c r="AC510" s="47"/>
      <c r="AD510" s="47"/>
      <c r="AE510" s="36" t="n">
        <v>0</v>
      </c>
      <c r="AF510" s="38"/>
      <c r="AG510" s="39" t="str">
        <f aca="false">AB510</f>
        <v>Евдокимов М.В.</v>
      </c>
      <c r="AH510" s="39" t="str">
        <f aca="false">C510</f>
        <v>2ИСП9-22 (ис)</v>
      </c>
      <c r="AI510" s="40" t="str">
        <f aca="false">B510</f>
        <v>25</v>
      </c>
      <c r="AJ510" s="39" t="str">
        <f aca="false">CONCATENATE(A510," ",D510)</f>
        <v>ОП.02 Архитектура аппаратных средств</v>
      </c>
      <c r="AK510" s="39" t="n">
        <f aca="false">E510*F510+P510*Q510+H510+J510+S510+U510</f>
        <v>46</v>
      </c>
      <c r="AL510" s="39" t="n">
        <f aca="false">L510+W510</f>
        <v>0</v>
      </c>
      <c r="AM510" s="39" t="n">
        <f aca="false">M510+X510</f>
        <v>0</v>
      </c>
      <c r="AN510" s="39" t="n">
        <f aca="false">Y510</f>
        <v>0</v>
      </c>
      <c r="AO510" s="39" t="n">
        <f aca="false">SUM(AK510:AN510)</f>
        <v>46</v>
      </c>
      <c r="AP510" s="41" t="n">
        <f aca="false">K510+V510</f>
        <v>0</v>
      </c>
    </row>
    <row r="511" s="42" customFormat="true" ht="16.5" hidden="true" customHeight="true" outlineLevel="0" collapsed="false">
      <c r="A511" s="95" t="s">
        <v>76</v>
      </c>
      <c r="B511" s="30" t="s">
        <v>175</v>
      </c>
      <c r="C511" s="31" t="s">
        <v>573</v>
      </c>
      <c r="D511" s="101" t="s">
        <v>258</v>
      </c>
      <c r="E511" s="31" t="n">
        <v>17</v>
      </c>
      <c r="F511" s="31"/>
      <c r="G511" s="102"/>
      <c r="H511" s="103" t="n">
        <v>22</v>
      </c>
      <c r="I511" s="103"/>
      <c r="J511" s="103"/>
      <c r="K511" s="103"/>
      <c r="L511" s="104"/>
      <c r="M511" s="31"/>
      <c r="N511" s="33" t="n">
        <f aca="false">E511*F511+H511+J511+K511+L511+M511</f>
        <v>22</v>
      </c>
      <c r="O511" s="36"/>
      <c r="P511" s="31" t="n">
        <v>19</v>
      </c>
      <c r="Q511" s="31"/>
      <c r="R511" s="31"/>
      <c r="S511" s="103"/>
      <c r="T511" s="103"/>
      <c r="U511" s="103"/>
      <c r="V511" s="103"/>
      <c r="W511" s="104"/>
      <c r="X511" s="31"/>
      <c r="Y511" s="31"/>
      <c r="Z511" s="36" t="n">
        <f aca="false">P511*Q511+S511+U511+V511+W511+X511+Y511</f>
        <v>0</v>
      </c>
      <c r="AA511" s="36" t="n">
        <f aca="false">N511+Z511</f>
        <v>22</v>
      </c>
      <c r="AB511" s="47" t="s">
        <v>259</v>
      </c>
      <c r="AC511" s="47"/>
      <c r="AD511" s="47"/>
      <c r="AE511" s="36" t="n">
        <v>0</v>
      </c>
      <c r="AF511" s="38"/>
      <c r="AG511" s="39" t="str">
        <f aca="false">AB511</f>
        <v>Евдокимов М.В.</v>
      </c>
      <c r="AH511" s="39" t="str">
        <f aca="false">C511</f>
        <v>2ИСП9-22а (ис)</v>
      </c>
      <c r="AI511" s="40" t="str">
        <f aca="false">B511</f>
        <v>13</v>
      </c>
      <c r="AJ511" s="39" t="str">
        <f aca="false">CONCATENATE(A511," ",D511)</f>
        <v>ОП.02 Архитектура аппаратных средств</v>
      </c>
      <c r="AK511" s="39" t="n">
        <f aca="false">E511*F511+P511*Q511+H511+J511+S511+U511</f>
        <v>22</v>
      </c>
      <c r="AL511" s="39" t="n">
        <f aca="false">L511+W511</f>
        <v>0</v>
      </c>
      <c r="AM511" s="39" t="n">
        <f aca="false">M511+X511</f>
        <v>0</v>
      </c>
      <c r="AN511" s="39" t="n">
        <f aca="false">Y511</f>
        <v>0</v>
      </c>
      <c r="AO511" s="39" t="n">
        <f aca="false">SUM(AK511:AN511)</f>
        <v>22</v>
      </c>
      <c r="AP511" s="41" t="n">
        <f aca="false">K511+V511</f>
        <v>0</v>
      </c>
    </row>
    <row r="512" s="42" customFormat="true" ht="16.5" hidden="true" customHeight="true" outlineLevel="0" collapsed="false">
      <c r="A512" s="95" t="s">
        <v>76</v>
      </c>
      <c r="B512" s="30" t="s">
        <v>53</v>
      </c>
      <c r="C512" s="31" t="s">
        <v>574</v>
      </c>
      <c r="D512" s="101" t="s">
        <v>258</v>
      </c>
      <c r="E512" s="31" t="n">
        <v>17</v>
      </c>
      <c r="F512" s="31"/>
      <c r="G512" s="102"/>
      <c r="H512" s="103" t="n">
        <v>22</v>
      </c>
      <c r="I512" s="103"/>
      <c r="J512" s="103"/>
      <c r="K512" s="103"/>
      <c r="L512" s="104"/>
      <c r="M512" s="31"/>
      <c r="N512" s="33" t="n">
        <f aca="false">E512*F512+H512+J512+K512+L512+M512</f>
        <v>22</v>
      </c>
      <c r="O512" s="36"/>
      <c r="P512" s="31" t="n">
        <v>19</v>
      </c>
      <c r="Q512" s="31"/>
      <c r="R512" s="31"/>
      <c r="S512" s="103"/>
      <c r="T512" s="103"/>
      <c r="U512" s="103"/>
      <c r="V512" s="103"/>
      <c r="W512" s="104"/>
      <c r="X512" s="31"/>
      <c r="Y512" s="31"/>
      <c r="Z512" s="36" t="n">
        <f aca="false">P512*Q512+S512+U512+V512+W512+X512+Y512</f>
        <v>0</v>
      </c>
      <c r="AA512" s="36" t="n">
        <f aca="false">N512+Z512</f>
        <v>22</v>
      </c>
      <c r="AB512" s="47" t="s">
        <v>69</v>
      </c>
      <c r="AC512" s="47"/>
      <c r="AD512" s="47"/>
      <c r="AE512" s="36" t="n">
        <v>0</v>
      </c>
      <c r="AF512" s="38"/>
      <c r="AG512" s="39" t="str">
        <f aca="false">AB512</f>
        <v>вак. 2 п/гр</v>
      </c>
      <c r="AH512" s="39" t="str">
        <f aca="false">C512</f>
        <v>2ИСП9-22б (ис)</v>
      </c>
      <c r="AI512" s="40" t="str">
        <f aca="false">B512</f>
        <v>12</v>
      </c>
      <c r="AJ512" s="39" t="str">
        <f aca="false">CONCATENATE(A512," ",D512)</f>
        <v>ОП.02 Архитектура аппаратных средств</v>
      </c>
      <c r="AK512" s="39" t="n">
        <f aca="false">E512*F512+P512*Q512+H512+J512+S512+U512</f>
        <v>22</v>
      </c>
      <c r="AL512" s="39" t="n">
        <f aca="false">L512+W512</f>
        <v>0</v>
      </c>
      <c r="AM512" s="39" t="n">
        <f aca="false">M512+X512</f>
        <v>0</v>
      </c>
      <c r="AN512" s="39" t="n">
        <f aca="false">Y512</f>
        <v>0</v>
      </c>
      <c r="AO512" s="39" t="n">
        <f aca="false">SUM(AK512:AN512)</f>
        <v>22</v>
      </c>
      <c r="AP512" s="41" t="n">
        <f aca="false">K512+V512</f>
        <v>0</v>
      </c>
    </row>
    <row r="513" s="42" customFormat="true" ht="16.5" hidden="true" customHeight="true" outlineLevel="0" collapsed="false">
      <c r="A513" s="95" t="s">
        <v>79</v>
      </c>
      <c r="B513" s="30" t="s">
        <v>238</v>
      </c>
      <c r="C513" s="31" t="s">
        <v>572</v>
      </c>
      <c r="D513" s="101" t="s">
        <v>260</v>
      </c>
      <c r="E513" s="31" t="n">
        <v>17</v>
      </c>
      <c r="F513" s="31"/>
      <c r="G513" s="102"/>
      <c r="H513" s="103"/>
      <c r="I513" s="103"/>
      <c r="J513" s="103"/>
      <c r="K513" s="103"/>
      <c r="L513" s="104"/>
      <c r="M513" s="31"/>
      <c r="N513" s="33" t="n">
        <f aca="false">E513*F513+H513+J513+K513+L513+M513</f>
        <v>0</v>
      </c>
      <c r="O513" s="36"/>
      <c r="P513" s="31" t="n">
        <v>19</v>
      </c>
      <c r="Q513" s="31" t="n">
        <v>3</v>
      </c>
      <c r="R513" s="31" t="n">
        <v>20</v>
      </c>
      <c r="S513" s="103" t="n">
        <v>-20</v>
      </c>
      <c r="T513" s="103"/>
      <c r="U513" s="103"/>
      <c r="V513" s="103"/>
      <c r="W513" s="104" t="n">
        <v>2</v>
      </c>
      <c r="X513" s="44" t="n">
        <v>8</v>
      </c>
      <c r="Y513" s="31"/>
      <c r="Z513" s="36" t="n">
        <f aca="false">P513*Q513+S513+U513+V513+W513+X513+Y513</f>
        <v>47</v>
      </c>
      <c r="AA513" s="36" t="n">
        <f aca="false">N513+Z513</f>
        <v>47</v>
      </c>
      <c r="AB513" s="74" t="s">
        <v>415</v>
      </c>
      <c r="AC513" s="47"/>
      <c r="AD513" s="47"/>
      <c r="AE513" s="36" t="n">
        <v>57</v>
      </c>
      <c r="AF513" s="38"/>
      <c r="AG513" s="39" t="str">
        <f aca="false">AB513</f>
        <v>Балашов Н.А.</v>
      </c>
      <c r="AH513" s="39" t="str">
        <f aca="false">C513</f>
        <v>2ИСП9-22 (ис)</v>
      </c>
      <c r="AI513" s="40" t="str">
        <f aca="false">B513</f>
        <v>25</v>
      </c>
      <c r="AJ513" s="39" t="str">
        <f aca="false">CONCATENATE(A513," ",D513)</f>
        <v>ОП.03 Информационные технологии</v>
      </c>
      <c r="AK513" s="39" t="n">
        <f aca="false">E513*F513+P513*Q513+H513+J513+S513+U513</f>
        <v>37</v>
      </c>
      <c r="AL513" s="39" t="n">
        <f aca="false">L513+W513</f>
        <v>2</v>
      </c>
      <c r="AM513" s="39" t="n">
        <f aca="false">M513+X513</f>
        <v>8</v>
      </c>
      <c r="AN513" s="39" t="n">
        <f aca="false">Y513</f>
        <v>0</v>
      </c>
      <c r="AO513" s="39" t="n">
        <f aca="false">SUM(AK513:AN513)</f>
        <v>47</v>
      </c>
      <c r="AP513" s="41" t="n">
        <f aca="false">K513+V513</f>
        <v>0</v>
      </c>
    </row>
    <row r="514" s="42" customFormat="true" ht="16.5" hidden="true" customHeight="true" outlineLevel="0" collapsed="false">
      <c r="A514" s="95" t="s">
        <v>79</v>
      </c>
      <c r="B514" s="30" t="s">
        <v>175</v>
      </c>
      <c r="C514" s="31" t="s">
        <v>573</v>
      </c>
      <c r="D514" s="101" t="s">
        <v>260</v>
      </c>
      <c r="E514" s="31" t="n">
        <v>17</v>
      </c>
      <c r="F514" s="31"/>
      <c r="G514" s="102"/>
      <c r="H514" s="103"/>
      <c r="I514" s="103"/>
      <c r="J514" s="103"/>
      <c r="K514" s="103"/>
      <c r="L514" s="104"/>
      <c r="M514" s="31"/>
      <c r="N514" s="33" t="n">
        <f aca="false">E514*F514+H514+J514+K514+L514+M514</f>
        <v>0</v>
      </c>
      <c r="O514" s="36"/>
      <c r="P514" s="31" t="n">
        <v>19</v>
      </c>
      <c r="Q514" s="31"/>
      <c r="R514" s="31"/>
      <c r="S514" s="103" t="n">
        <v>20</v>
      </c>
      <c r="T514" s="103"/>
      <c r="U514" s="103"/>
      <c r="V514" s="103"/>
      <c r="W514" s="104"/>
      <c r="X514" s="31"/>
      <c r="Y514" s="31"/>
      <c r="Z514" s="36" t="n">
        <f aca="false">P514*Q514+S514+U514+V514+W514+X514+Y514</f>
        <v>20</v>
      </c>
      <c r="AA514" s="36" t="n">
        <f aca="false">N514+Z514</f>
        <v>20</v>
      </c>
      <c r="AB514" s="74" t="s">
        <v>415</v>
      </c>
      <c r="AC514" s="47"/>
      <c r="AD514" s="47"/>
      <c r="AE514" s="36" t="n">
        <v>57</v>
      </c>
      <c r="AF514" s="38"/>
      <c r="AG514" s="39" t="str">
        <f aca="false">AB514</f>
        <v>Балашов Н.А.</v>
      </c>
      <c r="AH514" s="39" t="str">
        <f aca="false">C514</f>
        <v>2ИСП9-22а (ис)</v>
      </c>
      <c r="AI514" s="40" t="str">
        <f aca="false">B514</f>
        <v>13</v>
      </c>
      <c r="AJ514" s="39" t="str">
        <f aca="false">CONCATENATE(A514," ",D514)</f>
        <v>ОП.03 Информационные технологии</v>
      </c>
      <c r="AK514" s="39" t="n">
        <f aca="false">E514*F514+P514*Q514+H514+J514+S514+U514</f>
        <v>20</v>
      </c>
      <c r="AL514" s="39" t="n">
        <f aca="false">L514+W514</f>
        <v>0</v>
      </c>
      <c r="AM514" s="39" t="n">
        <f aca="false">M514+X514</f>
        <v>0</v>
      </c>
      <c r="AN514" s="39" t="n">
        <f aca="false">Y514</f>
        <v>0</v>
      </c>
      <c r="AO514" s="39" t="n">
        <f aca="false">SUM(AK514:AN514)</f>
        <v>20</v>
      </c>
      <c r="AP514" s="41" t="n">
        <f aca="false">K514+V514</f>
        <v>0</v>
      </c>
    </row>
    <row r="515" s="42" customFormat="true" ht="16.5" hidden="true" customHeight="true" outlineLevel="0" collapsed="false">
      <c r="A515" s="95" t="s">
        <v>79</v>
      </c>
      <c r="B515" s="30" t="s">
        <v>53</v>
      </c>
      <c r="C515" s="31" t="s">
        <v>574</v>
      </c>
      <c r="D515" s="101" t="s">
        <v>260</v>
      </c>
      <c r="E515" s="31" t="n">
        <v>17</v>
      </c>
      <c r="F515" s="31"/>
      <c r="G515" s="102"/>
      <c r="H515" s="103"/>
      <c r="I515" s="103"/>
      <c r="J515" s="103"/>
      <c r="K515" s="103"/>
      <c r="L515" s="104"/>
      <c r="M515" s="31"/>
      <c r="N515" s="33" t="n">
        <f aca="false">E515*F515+H515+J515+K515+L515+M515</f>
        <v>0</v>
      </c>
      <c r="O515" s="36"/>
      <c r="P515" s="31" t="n">
        <v>19</v>
      </c>
      <c r="Q515" s="31"/>
      <c r="R515" s="31"/>
      <c r="S515" s="103" t="n">
        <v>20</v>
      </c>
      <c r="T515" s="103"/>
      <c r="U515" s="103"/>
      <c r="V515" s="103"/>
      <c r="W515" s="104"/>
      <c r="X515" s="31"/>
      <c r="Y515" s="31"/>
      <c r="Z515" s="36" t="n">
        <f aca="false">P515*Q515+S515+U515+V515+W515+X515+Y515</f>
        <v>20</v>
      </c>
      <c r="AA515" s="36" t="n">
        <f aca="false">N515+Z515</f>
        <v>20</v>
      </c>
      <c r="AB515" s="47" t="s">
        <v>69</v>
      </c>
      <c r="AC515" s="47"/>
      <c r="AD515" s="47"/>
      <c r="AE515" s="36" t="n">
        <v>57</v>
      </c>
      <c r="AF515" s="38"/>
      <c r="AG515" s="39" t="str">
        <f aca="false">AB515</f>
        <v>вак. 2 п/гр</v>
      </c>
      <c r="AH515" s="39" t="str">
        <f aca="false">C515</f>
        <v>2ИСП9-22б (ис)</v>
      </c>
      <c r="AI515" s="40" t="str">
        <f aca="false">B515</f>
        <v>12</v>
      </c>
      <c r="AJ515" s="39" t="str">
        <f aca="false">CONCATENATE(A515," ",D515)</f>
        <v>ОП.03 Информационные технологии</v>
      </c>
      <c r="AK515" s="39" t="n">
        <f aca="false">E515*F515+P515*Q515+H515+J515+S515+U515</f>
        <v>20</v>
      </c>
      <c r="AL515" s="39" t="n">
        <f aca="false">L515+W515</f>
        <v>0</v>
      </c>
      <c r="AM515" s="39" t="n">
        <f aca="false">M515+X515</f>
        <v>0</v>
      </c>
      <c r="AN515" s="39" t="n">
        <f aca="false">Y515</f>
        <v>0</v>
      </c>
      <c r="AO515" s="39" t="n">
        <f aca="false">SUM(AK515:AN515)</f>
        <v>20</v>
      </c>
      <c r="AP515" s="41" t="n">
        <f aca="false">K515+V515</f>
        <v>0</v>
      </c>
    </row>
    <row r="516" s="42" customFormat="true" ht="16.5" hidden="true" customHeight="true" outlineLevel="0" collapsed="false">
      <c r="A516" s="95" t="s">
        <v>82</v>
      </c>
      <c r="B516" s="30" t="s">
        <v>238</v>
      </c>
      <c r="C516" s="31" t="s">
        <v>572</v>
      </c>
      <c r="D516" s="101" t="s">
        <v>261</v>
      </c>
      <c r="E516" s="31" t="n">
        <v>17</v>
      </c>
      <c r="F516" s="31" t="n">
        <v>4</v>
      </c>
      <c r="G516" s="102" t="n">
        <v>86</v>
      </c>
      <c r="H516" s="103" t="n">
        <v>-36</v>
      </c>
      <c r="I516" s="103"/>
      <c r="J516" s="103"/>
      <c r="K516" s="103"/>
      <c r="L516" s="104" t="n">
        <v>2</v>
      </c>
      <c r="M516" s="31"/>
      <c r="N516" s="33" t="n">
        <f aca="false">E516*F516+H516+J516+K516+L516+M516</f>
        <v>34</v>
      </c>
      <c r="O516" s="36"/>
      <c r="P516" s="31" t="n">
        <v>19</v>
      </c>
      <c r="Q516" s="31" t="n">
        <v>5</v>
      </c>
      <c r="R516" s="31"/>
      <c r="S516" s="103" t="n">
        <v>-50</v>
      </c>
      <c r="T516" s="103"/>
      <c r="U516" s="103"/>
      <c r="V516" s="103"/>
      <c r="W516" s="104" t="n">
        <v>2</v>
      </c>
      <c r="X516" s="44" t="n">
        <v>8</v>
      </c>
      <c r="Y516" s="31"/>
      <c r="Z516" s="36" t="n">
        <f aca="false">P516*Q516+S516+U516+V516+W516+X516+Y516</f>
        <v>55</v>
      </c>
      <c r="AA516" s="36" t="n">
        <f aca="false">N516+Z516</f>
        <v>89</v>
      </c>
      <c r="AB516" s="74" t="s">
        <v>415</v>
      </c>
      <c r="AC516" s="47"/>
      <c r="AD516" s="47"/>
      <c r="AE516" s="36" t="n">
        <v>95</v>
      </c>
      <c r="AF516" s="38"/>
      <c r="AG516" s="39" t="str">
        <f aca="false">AB516</f>
        <v>Балашов Н.А.</v>
      </c>
      <c r="AH516" s="39" t="str">
        <f aca="false">C516</f>
        <v>2ИСП9-22 (ис)</v>
      </c>
      <c r="AI516" s="40" t="str">
        <f aca="false">B516</f>
        <v>25</v>
      </c>
      <c r="AJ516" s="39" t="str">
        <f aca="false">CONCATENATE(A516," ",D516)</f>
        <v>ОП.04 Основы алгоритмизации и программирования</v>
      </c>
      <c r="AK516" s="39" t="n">
        <f aca="false">E516*F516+P516*Q516+H516+J516+S516+U516</f>
        <v>77</v>
      </c>
      <c r="AL516" s="39" t="n">
        <f aca="false">L516+W516</f>
        <v>4</v>
      </c>
      <c r="AM516" s="39" t="n">
        <f aca="false">M516+X516</f>
        <v>8</v>
      </c>
      <c r="AN516" s="39" t="n">
        <f aca="false">Y516</f>
        <v>0</v>
      </c>
      <c r="AO516" s="39" t="n">
        <f aca="false">SUM(AK516:AN516)</f>
        <v>89</v>
      </c>
      <c r="AP516" s="41" t="n">
        <f aca="false">K516+V516</f>
        <v>0</v>
      </c>
    </row>
    <row r="517" s="42" customFormat="true" ht="16.5" hidden="true" customHeight="true" outlineLevel="0" collapsed="false">
      <c r="A517" s="95" t="s">
        <v>82</v>
      </c>
      <c r="B517" s="30" t="s">
        <v>175</v>
      </c>
      <c r="C517" s="31" t="s">
        <v>573</v>
      </c>
      <c r="D517" s="101" t="s">
        <v>261</v>
      </c>
      <c r="E517" s="31" t="n">
        <v>17</v>
      </c>
      <c r="F517" s="31"/>
      <c r="G517" s="102"/>
      <c r="H517" s="103" t="n">
        <v>36</v>
      </c>
      <c r="I517" s="103"/>
      <c r="J517" s="103"/>
      <c r="K517" s="103"/>
      <c r="L517" s="104"/>
      <c r="M517" s="31"/>
      <c r="N517" s="33" t="n">
        <f aca="false">E517*F517+H517+J517+K517+L517+M517</f>
        <v>36</v>
      </c>
      <c r="O517" s="36"/>
      <c r="P517" s="31" t="n">
        <v>19</v>
      </c>
      <c r="Q517" s="31"/>
      <c r="R517" s="31"/>
      <c r="S517" s="103" t="n">
        <v>50</v>
      </c>
      <c r="T517" s="103"/>
      <c r="U517" s="103"/>
      <c r="V517" s="103"/>
      <c r="W517" s="104"/>
      <c r="X517" s="31"/>
      <c r="Y517" s="31"/>
      <c r="Z517" s="36" t="n">
        <f aca="false">P517*Q517+S517+U517+V517+W517+X517+Y517</f>
        <v>50</v>
      </c>
      <c r="AA517" s="36" t="n">
        <f aca="false">N517+Z517</f>
        <v>86</v>
      </c>
      <c r="AB517" s="74" t="s">
        <v>415</v>
      </c>
      <c r="AC517" s="47"/>
      <c r="AD517" s="47"/>
      <c r="AE517" s="36" t="n">
        <v>95</v>
      </c>
      <c r="AF517" s="38"/>
      <c r="AG517" s="39" t="str">
        <f aca="false">AB517</f>
        <v>Балашов Н.А.</v>
      </c>
      <c r="AH517" s="39" t="str">
        <f aca="false">C517</f>
        <v>2ИСП9-22а (ис)</v>
      </c>
      <c r="AI517" s="40" t="str">
        <f aca="false">B517</f>
        <v>13</v>
      </c>
      <c r="AJ517" s="39" t="str">
        <f aca="false">CONCATENATE(A517," ",D517)</f>
        <v>ОП.04 Основы алгоритмизации и программирования</v>
      </c>
      <c r="AK517" s="39" t="n">
        <f aca="false">E517*F517+P517*Q517+H517+J517+S517+U517</f>
        <v>86</v>
      </c>
      <c r="AL517" s="39" t="n">
        <f aca="false">L517+W517</f>
        <v>0</v>
      </c>
      <c r="AM517" s="39" t="n">
        <f aca="false">M517+X517</f>
        <v>0</v>
      </c>
      <c r="AN517" s="39" t="n">
        <f aca="false">Y517</f>
        <v>0</v>
      </c>
      <c r="AO517" s="39" t="n">
        <f aca="false">SUM(AK517:AN517)</f>
        <v>86</v>
      </c>
      <c r="AP517" s="41" t="n">
        <f aca="false">K517+V517</f>
        <v>0</v>
      </c>
    </row>
    <row r="518" s="42" customFormat="true" ht="16.5" hidden="true" customHeight="true" outlineLevel="0" collapsed="false">
      <c r="A518" s="95" t="s">
        <v>82</v>
      </c>
      <c r="B518" s="30" t="s">
        <v>53</v>
      </c>
      <c r="C518" s="31" t="s">
        <v>574</v>
      </c>
      <c r="D518" s="101" t="s">
        <v>261</v>
      </c>
      <c r="E518" s="31" t="n">
        <v>17</v>
      </c>
      <c r="F518" s="31"/>
      <c r="G518" s="102"/>
      <c r="H518" s="103" t="n">
        <v>36</v>
      </c>
      <c r="I518" s="103"/>
      <c r="J518" s="103"/>
      <c r="K518" s="103"/>
      <c r="L518" s="104"/>
      <c r="M518" s="31"/>
      <c r="N518" s="33" t="n">
        <f aca="false">E518*F518+H518+J518+K518+L518+M518</f>
        <v>36</v>
      </c>
      <c r="O518" s="36"/>
      <c r="P518" s="31" t="n">
        <v>19</v>
      </c>
      <c r="Q518" s="31"/>
      <c r="R518" s="31"/>
      <c r="S518" s="103" t="n">
        <v>50</v>
      </c>
      <c r="T518" s="103"/>
      <c r="U518" s="103"/>
      <c r="V518" s="103"/>
      <c r="W518" s="104"/>
      <c r="X518" s="31"/>
      <c r="Y518" s="31"/>
      <c r="Z518" s="36" t="n">
        <f aca="false">P518*Q518+S518+U518+V518+W518+X518+Y518</f>
        <v>50</v>
      </c>
      <c r="AA518" s="36" t="n">
        <f aca="false">N518+Z518</f>
        <v>86</v>
      </c>
      <c r="AB518" s="47" t="s">
        <v>69</v>
      </c>
      <c r="AC518" s="47"/>
      <c r="AD518" s="47"/>
      <c r="AE518" s="36" t="n">
        <v>95</v>
      </c>
      <c r="AF518" s="38"/>
      <c r="AG518" s="39" t="str">
        <f aca="false">AB518</f>
        <v>вак. 2 п/гр</v>
      </c>
      <c r="AH518" s="39" t="str">
        <f aca="false">C518</f>
        <v>2ИСП9-22б (ис)</v>
      </c>
      <c r="AI518" s="40" t="str">
        <f aca="false">B518</f>
        <v>12</v>
      </c>
      <c r="AJ518" s="39" t="str">
        <f aca="false">CONCATENATE(A518," ",D518)</f>
        <v>ОП.04 Основы алгоритмизации и программирования</v>
      </c>
      <c r="AK518" s="39" t="n">
        <f aca="false">E518*F518+P518*Q518+H518+J518+S518+U518</f>
        <v>86</v>
      </c>
      <c r="AL518" s="39" t="n">
        <f aca="false">L518+W518</f>
        <v>0</v>
      </c>
      <c r="AM518" s="39" t="n">
        <f aca="false">M518+X518</f>
        <v>0</v>
      </c>
      <c r="AN518" s="39" t="n">
        <f aca="false">Y518</f>
        <v>0</v>
      </c>
      <c r="AO518" s="39" t="n">
        <f aca="false">SUM(AK518:AN518)</f>
        <v>86</v>
      </c>
      <c r="AP518" s="41" t="n">
        <f aca="false">K518+V518</f>
        <v>0</v>
      </c>
    </row>
    <row r="519" s="42" customFormat="true" ht="16.5" hidden="true" customHeight="true" outlineLevel="0" collapsed="false">
      <c r="A519" s="95" t="s">
        <v>85</v>
      </c>
      <c r="B519" s="30" t="s">
        <v>238</v>
      </c>
      <c r="C519" s="31" t="s">
        <v>572</v>
      </c>
      <c r="D519" s="101" t="s">
        <v>263</v>
      </c>
      <c r="E519" s="31" t="n">
        <v>17</v>
      </c>
      <c r="F519" s="31"/>
      <c r="G519" s="102"/>
      <c r="H519" s="103"/>
      <c r="I519" s="103"/>
      <c r="J519" s="103"/>
      <c r="K519" s="103"/>
      <c r="L519" s="104"/>
      <c r="M519" s="31"/>
      <c r="N519" s="33" t="n">
        <f aca="false">E519*F519+H519+J519+K519+L519+M519</f>
        <v>0</v>
      </c>
      <c r="O519" s="36"/>
      <c r="P519" s="31" t="n">
        <v>19</v>
      </c>
      <c r="Q519" s="31" t="n">
        <v>3</v>
      </c>
      <c r="R519" s="31" t="n">
        <v>14</v>
      </c>
      <c r="S519" s="103"/>
      <c r="T519" s="103"/>
      <c r="U519" s="103"/>
      <c r="V519" s="103"/>
      <c r="W519" s="104" t="n">
        <v>1</v>
      </c>
      <c r="X519" s="31"/>
      <c r="Y519" s="31"/>
      <c r="Z519" s="36" t="n">
        <f aca="false">P519*Q519+S519+U519+V519+W519+X519+Y519</f>
        <v>58</v>
      </c>
      <c r="AA519" s="36" t="n">
        <f aca="false">N519+Z519</f>
        <v>58</v>
      </c>
      <c r="AB519" s="74" t="s">
        <v>48</v>
      </c>
      <c r="AC519" s="47"/>
      <c r="AD519" s="47"/>
      <c r="AE519" s="36" t="n">
        <v>57</v>
      </c>
      <c r="AF519" s="38"/>
      <c r="AG519" s="39" t="str">
        <f aca="false">AB519</f>
        <v>Карабчук И.В.</v>
      </c>
      <c r="AH519" s="39" t="str">
        <f aca="false">C519</f>
        <v>2ИСП9-22 (ис)</v>
      </c>
      <c r="AI519" s="40" t="str">
        <f aca="false">B519</f>
        <v>25</v>
      </c>
      <c r="AJ519" s="39" t="str">
        <f aca="false">CONCATENATE(A519," ",D519)</f>
        <v>ОП.05 Правовое обеспечение профессиональной деятельности</v>
      </c>
      <c r="AK519" s="39" t="n">
        <f aca="false">E519*F519+P519*Q519+H519+J519+S519+U519</f>
        <v>57</v>
      </c>
      <c r="AL519" s="39" t="n">
        <f aca="false">L519+W519</f>
        <v>1</v>
      </c>
      <c r="AM519" s="39" t="n">
        <f aca="false">M519+X519</f>
        <v>0</v>
      </c>
      <c r="AN519" s="39" t="n">
        <f aca="false">Y519</f>
        <v>0</v>
      </c>
      <c r="AO519" s="39" t="n">
        <f aca="false">SUM(AK519:AN519)</f>
        <v>58</v>
      </c>
      <c r="AP519" s="41" t="n">
        <f aca="false">K519+V519</f>
        <v>0</v>
      </c>
    </row>
    <row r="520" s="42" customFormat="true" ht="16.5" hidden="true" customHeight="true" outlineLevel="0" collapsed="false">
      <c r="A520" s="95" t="s">
        <v>90</v>
      </c>
      <c r="B520" s="30" t="s">
        <v>238</v>
      </c>
      <c r="C520" s="31" t="s">
        <v>572</v>
      </c>
      <c r="D520" s="101" t="s">
        <v>264</v>
      </c>
      <c r="E520" s="31" t="n">
        <v>17</v>
      </c>
      <c r="F520" s="31" t="n">
        <v>4</v>
      </c>
      <c r="G520" s="102" t="n">
        <v>30</v>
      </c>
      <c r="H520" s="103" t="n">
        <v>-30</v>
      </c>
      <c r="I520" s="103"/>
      <c r="J520" s="103"/>
      <c r="K520" s="103"/>
      <c r="L520" s="104" t="n">
        <v>2</v>
      </c>
      <c r="M520" s="31"/>
      <c r="N520" s="33" t="n">
        <f aca="false">E520*F520+H520+J520+K520+L520+M520</f>
        <v>40</v>
      </c>
      <c r="O520" s="36"/>
      <c r="P520" s="31" t="n">
        <v>19</v>
      </c>
      <c r="Q520" s="31"/>
      <c r="R520" s="31"/>
      <c r="S520" s="103"/>
      <c r="T520" s="103"/>
      <c r="U520" s="103"/>
      <c r="V520" s="103"/>
      <c r="W520" s="104"/>
      <c r="X520" s="31"/>
      <c r="Y520" s="31"/>
      <c r="Z520" s="36" t="n">
        <f aca="false">P520*Q520+S520+U520+V520+W520+X520+Y520</f>
        <v>0</v>
      </c>
      <c r="AA520" s="36" t="n">
        <f aca="false">N520+Z520</f>
        <v>40</v>
      </c>
      <c r="AB520" s="74" t="s">
        <v>265</v>
      </c>
      <c r="AC520" s="47"/>
      <c r="AD520" s="47"/>
      <c r="AE520" s="36" t="n">
        <v>0</v>
      </c>
      <c r="AF520" s="38"/>
      <c r="AG520" s="39" t="str">
        <f aca="false">AB520</f>
        <v>Новицкий Д.Ю.</v>
      </c>
      <c r="AH520" s="39" t="str">
        <f aca="false">C520</f>
        <v>2ИСП9-22 (ис)</v>
      </c>
      <c r="AI520" s="40" t="str">
        <f aca="false">B520</f>
        <v>25</v>
      </c>
      <c r="AJ520" s="39" t="str">
        <f aca="false">CONCATENATE(A520," ",D520)</f>
        <v>ОП.08 Основы проектирования баз данных</v>
      </c>
      <c r="AK520" s="39" t="n">
        <f aca="false">E520*F520+P520*Q520+H520+J520+S520+U520</f>
        <v>38</v>
      </c>
      <c r="AL520" s="39" t="n">
        <f aca="false">L520+W520</f>
        <v>2</v>
      </c>
      <c r="AM520" s="39" t="n">
        <f aca="false">M520+X520</f>
        <v>0</v>
      </c>
      <c r="AN520" s="39" t="n">
        <f aca="false">Y520</f>
        <v>0</v>
      </c>
      <c r="AO520" s="39" t="n">
        <f aca="false">SUM(AK520:AN520)</f>
        <v>40</v>
      </c>
      <c r="AP520" s="41" t="n">
        <f aca="false">K520+V520</f>
        <v>0</v>
      </c>
    </row>
    <row r="521" s="42" customFormat="true" ht="16.5" hidden="true" customHeight="true" outlineLevel="0" collapsed="false">
      <c r="A521" s="95" t="s">
        <v>90</v>
      </c>
      <c r="B521" s="30" t="s">
        <v>175</v>
      </c>
      <c r="C521" s="31" t="s">
        <v>573</v>
      </c>
      <c r="D521" s="101" t="s">
        <v>264</v>
      </c>
      <c r="E521" s="31" t="n">
        <v>17</v>
      </c>
      <c r="F521" s="31"/>
      <c r="G521" s="102"/>
      <c r="H521" s="103" t="n">
        <v>30</v>
      </c>
      <c r="I521" s="103"/>
      <c r="J521" s="103"/>
      <c r="K521" s="103"/>
      <c r="L521" s="104"/>
      <c r="M521" s="31"/>
      <c r="N521" s="33" t="n">
        <f aca="false">E521*F521+H521+J521+K521+L521+M521</f>
        <v>30</v>
      </c>
      <c r="O521" s="36"/>
      <c r="P521" s="31" t="n">
        <v>19</v>
      </c>
      <c r="Q521" s="31"/>
      <c r="R521" s="31"/>
      <c r="S521" s="103"/>
      <c r="T521" s="103"/>
      <c r="U521" s="103"/>
      <c r="V521" s="103"/>
      <c r="W521" s="104"/>
      <c r="X521" s="31"/>
      <c r="Y521" s="31"/>
      <c r="Z521" s="36" t="n">
        <f aca="false">P521*Q521+S521+U521+V521+W521+X521+Y521</f>
        <v>0</v>
      </c>
      <c r="AA521" s="36" t="n">
        <f aca="false">N521+Z521</f>
        <v>30</v>
      </c>
      <c r="AB521" s="74" t="s">
        <v>265</v>
      </c>
      <c r="AC521" s="47"/>
      <c r="AD521" s="47"/>
      <c r="AE521" s="36" t="n">
        <v>0</v>
      </c>
      <c r="AF521" s="38"/>
      <c r="AG521" s="39" t="str">
        <f aca="false">AB521</f>
        <v>Новицкий Д.Ю.</v>
      </c>
      <c r="AH521" s="39" t="str">
        <f aca="false">C521</f>
        <v>2ИСП9-22а (ис)</v>
      </c>
      <c r="AI521" s="40" t="str">
        <f aca="false">B521</f>
        <v>13</v>
      </c>
      <c r="AJ521" s="39" t="str">
        <f aca="false">CONCATENATE(A521," ",D521)</f>
        <v>ОП.08 Основы проектирования баз данных</v>
      </c>
      <c r="AK521" s="39" t="n">
        <f aca="false">E521*F521+P521*Q521+H521+J521+S521+U521</f>
        <v>30</v>
      </c>
      <c r="AL521" s="39" t="n">
        <f aca="false">L521+W521</f>
        <v>0</v>
      </c>
      <c r="AM521" s="39" t="n">
        <f aca="false">M521+X521</f>
        <v>0</v>
      </c>
      <c r="AN521" s="39" t="n">
        <f aca="false">Y521</f>
        <v>0</v>
      </c>
      <c r="AO521" s="39" t="n">
        <f aca="false">SUM(AK521:AN521)</f>
        <v>30</v>
      </c>
      <c r="AP521" s="41" t="n">
        <f aca="false">K521+V521</f>
        <v>0</v>
      </c>
    </row>
    <row r="522" s="42" customFormat="true" ht="16.5" hidden="true" customHeight="true" outlineLevel="0" collapsed="false">
      <c r="A522" s="95" t="s">
        <v>90</v>
      </c>
      <c r="B522" s="30" t="s">
        <v>53</v>
      </c>
      <c r="C522" s="31" t="s">
        <v>574</v>
      </c>
      <c r="D522" s="101" t="s">
        <v>264</v>
      </c>
      <c r="E522" s="31" t="n">
        <v>17</v>
      </c>
      <c r="F522" s="31"/>
      <c r="G522" s="102"/>
      <c r="H522" s="103" t="n">
        <v>30</v>
      </c>
      <c r="I522" s="103"/>
      <c r="J522" s="103"/>
      <c r="K522" s="103"/>
      <c r="L522" s="104"/>
      <c r="M522" s="31"/>
      <c r="N522" s="33" t="n">
        <f aca="false">E522*F522+H522+J522+K522+L522+M522</f>
        <v>30</v>
      </c>
      <c r="O522" s="36"/>
      <c r="P522" s="31" t="n">
        <v>19</v>
      </c>
      <c r="Q522" s="31"/>
      <c r="R522" s="31"/>
      <c r="S522" s="103"/>
      <c r="T522" s="103"/>
      <c r="U522" s="103"/>
      <c r="V522" s="103"/>
      <c r="W522" s="104"/>
      <c r="X522" s="31"/>
      <c r="Y522" s="31"/>
      <c r="Z522" s="36" t="n">
        <f aca="false">P522*Q522+S522+U522+V522+W522+X522+Y522</f>
        <v>0</v>
      </c>
      <c r="AA522" s="36" t="n">
        <f aca="false">N522+Z522</f>
        <v>30</v>
      </c>
      <c r="AB522" s="47" t="s">
        <v>69</v>
      </c>
      <c r="AC522" s="47"/>
      <c r="AD522" s="47"/>
      <c r="AE522" s="36" t="n">
        <v>0</v>
      </c>
      <c r="AF522" s="38"/>
      <c r="AG522" s="39" t="str">
        <f aca="false">AB522</f>
        <v>вак. 2 п/гр</v>
      </c>
      <c r="AH522" s="39" t="str">
        <f aca="false">C522</f>
        <v>2ИСП9-22б (ис)</v>
      </c>
      <c r="AI522" s="40" t="str">
        <f aca="false">B522</f>
        <v>12</v>
      </c>
      <c r="AJ522" s="39" t="str">
        <f aca="false">CONCATENATE(A522," ",D522)</f>
        <v>ОП.08 Основы проектирования баз данных</v>
      </c>
      <c r="AK522" s="39" t="n">
        <f aca="false">E522*F522+P522*Q522+H522+J522+S522+U522</f>
        <v>30</v>
      </c>
      <c r="AL522" s="39" t="n">
        <f aca="false">L522+W522</f>
        <v>0</v>
      </c>
      <c r="AM522" s="39" t="n">
        <f aca="false">M522+X522</f>
        <v>0</v>
      </c>
      <c r="AN522" s="39" t="n">
        <f aca="false">Y522</f>
        <v>0</v>
      </c>
      <c r="AO522" s="39" t="n">
        <f aca="false">SUM(AK522:AN522)</f>
        <v>30</v>
      </c>
      <c r="AP522" s="41" t="n">
        <f aca="false">K522+V522</f>
        <v>0</v>
      </c>
    </row>
    <row r="523" s="42" customFormat="true" ht="16.5" hidden="true" customHeight="true" outlineLevel="0" collapsed="false">
      <c r="A523" s="95" t="s">
        <v>127</v>
      </c>
      <c r="B523" s="30" t="s">
        <v>238</v>
      </c>
      <c r="C523" s="31" t="s">
        <v>572</v>
      </c>
      <c r="D523" s="101" t="s">
        <v>266</v>
      </c>
      <c r="E523" s="31" t="n">
        <v>17</v>
      </c>
      <c r="F523" s="31"/>
      <c r="G523" s="102"/>
      <c r="H523" s="103"/>
      <c r="I523" s="103"/>
      <c r="J523" s="103"/>
      <c r="K523" s="103"/>
      <c r="L523" s="104"/>
      <c r="M523" s="31"/>
      <c r="N523" s="33" t="n">
        <f aca="false">E523*F523+H523+J523+K523+L523+M523</f>
        <v>0</v>
      </c>
      <c r="O523" s="36"/>
      <c r="P523" s="31" t="n">
        <v>19</v>
      </c>
      <c r="Q523" s="31" t="n">
        <v>2</v>
      </c>
      <c r="R523" s="31" t="n">
        <v>14</v>
      </c>
      <c r="S523" s="103"/>
      <c r="T523" s="103"/>
      <c r="U523" s="103"/>
      <c r="V523" s="103"/>
      <c r="W523" s="104"/>
      <c r="X523" s="31"/>
      <c r="Y523" s="31"/>
      <c r="Z523" s="36" t="n">
        <f aca="false">P523*Q523+S523+U523+V523+W523+X523+Y523</f>
        <v>38</v>
      </c>
      <c r="AA523" s="36" t="n">
        <f aca="false">N523+Z523</f>
        <v>38</v>
      </c>
      <c r="AB523" s="47" t="s">
        <v>78</v>
      </c>
      <c r="AC523" s="47"/>
      <c r="AD523" s="47"/>
      <c r="AE523" s="36" t="n">
        <v>38</v>
      </c>
      <c r="AF523" s="38"/>
      <c r="AG523" s="39" t="str">
        <f aca="false">AB523</f>
        <v>Маргвелашвили Л.В.</v>
      </c>
      <c r="AH523" s="39" t="str">
        <f aca="false">C523</f>
        <v>2ИСП9-22 (ис)</v>
      </c>
      <c r="AI523" s="40" t="str">
        <f aca="false">B523</f>
        <v>25</v>
      </c>
      <c r="AJ523" s="39" t="str">
        <f aca="false">CONCATENATE(A523," ",D523)</f>
        <v>ОП.09 Стандартизация, сертификация и техническое документоведение</v>
      </c>
      <c r="AK523" s="39" t="n">
        <f aca="false">E523*F523+P523*Q523+H523+J523+S523+U523</f>
        <v>38</v>
      </c>
      <c r="AL523" s="39" t="n">
        <f aca="false">L523+W523</f>
        <v>0</v>
      </c>
      <c r="AM523" s="39" t="n">
        <f aca="false">M523+X523</f>
        <v>0</v>
      </c>
      <c r="AN523" s="39" t="n">
        <f aca="false">Y523</f>
        <v>0</v>
      </c>
      <c r="AO523" s="39" t="n">
        <f aca="false">SUM(AK523:AN523)</f>
        <v>38</v>
      </c>
      <c r="AP523" s="41" t="n">
        <f aca="false">K523+V523</f>
        <v>0</v>
      </c>
    </row>
    <row r="524" s="42" customFormat="true" ht="16.5" hidden="true" customHeight="true" outlineLevel="0" collapsed="false">
      <c r="A524" s="95" t="s">
        <v>92</v>
      </c>
      <c r="B524" s="30" t="s">
        <v>238</v>
      </c>
      <c r="C524" s="31" t="s">
        <v>572</v>
      </c>
      <c r="D524" s="101" t="s">
        <v>267</v>
      </c>
      <c r="E524" s="31" t="n">
        <v>17</v>
      </c>
      <c r="F524" s="31"/>
      <c r="G524" s="102"/>
      <c r="H524" s="103"/>
      <c r="I524" s="103"/>
      <c r="J524" s="103"/>
      <c r="K524" s="103"/>
      <c r="L524" s="104"/>
      <c r="M524" s="31"/>
      <c r="N524" s="33" t="n">
        <f aca="false">E524*F524+H524+J524+K524+L524+M524</f>
        <v>0</v>
      </c>
      <c r="O524" s="36"/>
      <c r="P524" s="31" t="n">
        <v>19</v>
      </c>
      <c r="Q524" s="31" t="n">
        <v>3</v>
      </c>
      <c r="R524" s="31" t="n">
        <v>20</v>
      </c>
      <c r="S524" s="103"/>
      <c r="T524" s="103" t="n">
        <v>20</v>
      </c>
      <c r="U524" s="103"/>
      <c r="V524" s="103"/>
      <c r="W524" s="104" t="n">
        <v>2</v>
      </c>
      <c r="X524" s="65" t="n">
        <v>8</v>
      </c>
      <c r="Y524" s="31"/>
      <c r="Z524" s="36" t="n">
        <f aca="false">P524*Q524+S524+U524+V524+W524+X524+Y524</f>
        <v>67</v>
      </c>
      <c r="AA524" s="36" t="n">
        <f aca="false">N524+Z524</f>
        <v>67</v>
      </c>
      <c r="AB524" s="74" t="s">
        <v>268</v>
      </c>
      <c r="AC524" s="47"/>
      <c r="AD524" s="47"/>
      <c r="AE524" s="36" t="n">
        <v>57</v>
      </c>
      <c r="AF524" s="38"/>
      <c r="AG524" s="39" t="str">
        <f aca="false">AB524</f>
        <v>Пузанова А.Ю.</v>
      </c>
      <c r="AH524" s="39" t="str">
        <f aca="false">C524</f>
        <v>2ИСП9-22 (ис)</v>
      </c>
      <c r="AI524" s="40" t="str">
        <f aca="false">B524</f>
        <v>25</v>
      </c>
      <c r="AJ524" s="39" t="str">
        <f aca="false">CONCATENATE(A524," ",D524)</f>
        <v>ОП.10 Численные методы</v>
      </c>
      <c r="AK524" s="39" t="n">
        <f aca="false">E524*F524+P524*Q524+H524+J524+S524+U524</f>
        <v>57</v>
      </c>
      <c r="AL524" s="39" t="n">
        <f aca="false">L524+W524</f>
        <v>2</v>
      </c>
      <c r="AM524" s="39" t="n">
        <f aca="false">M524+X524</f>
        <v>8</v>
      </c>
      <c r="AN524" s="39" t="n">
        <f aca="false">Y524</f>
        <v>0</v>
      </c>
      <c r="AO524" s="39" t="n">
        <f aca="false">SUM(AK524:AN524)</f>
        <v>67</v>
      </c>
      <c r="AP524" s="41" t="n">
        <f aca="false">K524+V524</f>
        <v>0</v>
      </c>
    </row>
    <row r="525" s="42" customFormat="true" ht="16.5" hidden="true" customHeight="true" outlineLevel="0" collapsed="false">
      <c r="A525" s="95" t="s">
        <v>129</v>
      </c>
      <c r="B525" s="30" t="s">
        <v>238</v>
      </c>
      <c r="C525" s="31" t="s">
        <v>572</v>
      </c>
      <c r="D525" s="101" t="s">
        <v>269</v>
      </c>
      <c r="E525" s="31" t="n">
        <v>17</v>
      </c>
      <c r="F525" s="31"/>
      <c r="G525" s="102"/>
      <c r="H525" s="103"/>
      <c r="I525" s="103"/>
      <c r="J525" s="103"/>
      <c r="K525" s="103"/>
      <c r="L525" s="104"/>
      <c r="M525" s="31"/>
      <c r="N525" s="33" t="n">
        <f aca="false">E525*F525+H525+J525+K525+L525+M525</f>
        <v>0</v>
      </c>
      <c r="O525" s="36"/>
      <c r="P525" s="31" t="n">
        <v>19</v>
      </c>
      <c r="Q525" s="31" t="n">
        <v>3</v>
      </c>
      <c r="R525" s="31" t="n">
        <v>20</v>
      </c>
      <c r="S525" s="103" t="n">
        <v>-20</v>
      </c>
      <c r="T525" s="103"/>
      <c r="U525" s="103"/>
      <c r="V525" s="103"/>
      <c r="W525" s="104" t="n">
        <v>2</v>
      </c>
      <c r="X525" s="65" t="n">
        <v>8</v>
      </c>
      <c r="Y525" s="31"/>
      <c r="Z525" s="36" t="n">
        <f aca="false">P525*Q525+S525+U525+V525+W525+X525+Y525</f>
        <v>47</v>
      </c>
      <c r="AA525" s="36" t="n">
        <f aca="false">N525+Z525</f>
        <v>47</v>
      </c>
      <c r="AB525" s="74" t="s">
        <v>434</v>
      </c>
      <c r="AC525" s="47"/>
      <c r="AD525" s="47"/>
      <c r="AE525" s="36" t="n">
        <v>57</v>
      </c>
      <c r="AF525" s="38"/>
      <c r="AG525" s="39" t="str">
        <f aca="false">AB525</f>
        <v>Плаксо В.А.</v>
      </c>
      <c r="AH525" s="39" t="str">
        <f aca="false">C525</f>
        <v>2ИСП9-22 (ис)</v>
      </c>
      <c r="AI525" s="40" t="str">
        <f aca="false">B525</f>
        <v>25</v>
      </c>
      <c r="AJ525" s="39" t="str">
        <f aca="false">CONCATENATE(A525," ",D525)</f>
        <v>ОП.11 Компьютерные сети </v>
      </c>
      <c r="AK525" s="39" t="n">
        <f aca="false">E525*F525+P525*Q525+H525+J525+S525+U525</f>
        <v>37</v>
      </c>
      <c r="AL525" s="39" t="n">
        <f aca="false">L525+W525</f>
        <v>2</v>
      </c>
      <c r="AM525" s="39" t="n">
        <f aca="false">M525+X525</f>
        <v>8</v>
      </c>
      <c r="AN525" s="39" t="n">
        <f aca="false">Y525</f>
        <v>0</v>
      </c>
      <c r="AO525" s="39" t="n">
        <f aca="false">SUM(AK525:AN525)</f>
        <v>47</v>
      </c>
      <c r="AP525" s="41" t="n">
        <f aca="false">K525+V525</f>
        <v>0</v>
      </c>
    </row>
    <row r="526" s="42" customFormat="true" ht="16.5" hidden="true" customHeight="true" outlineLevel="0" collapsed="false">
      <c r="A526" s="95" t="s">
        <v>129</v>
      </c>
      <c r="B526" s="30" t="s">
        <v>175</v>
      </c>
      <c r="C526" s="31" t="s">
        <v>573</v>
      </c>
      <c r="D526" s="101" t="s">
        <v>269</v>
      </c>
      <c r="E526" s="31" t="n">
        <v>17</v>
      </c>
      <c r="F526" s="31"/>
      <c r="G526" s="102"/>
      <c r="H526" s="103"/>
      <c r="I526" s="103"/>
      <c r="J526" s="103"/>
      <c r="K526" s="103"/>
      <c r="L526" s="104"/>
      <c r="M526" s="31"/>
      <c r="N526" s="33" t="n">
        <f aca="false">E526*F526+H526+J526+K526+L526+M526</f>
        <v>0</v>
      </c>
      <c r="O526" s="36"/>
      <c r="P526" s="31" t="n">
        <v>19</v>
      </c>
      <c r="Q526" s="31"/>
      <c r="R526" s="31"/>
      <c r="S526" s="103" t="n">
        <v>20</v>
      </c>
      <c r="T526" s="103"/>
      <c r="U526" s="103"/>
      <c r="V526" s="103"/>
      <c r="W526" s="104"/>
      <c r="X526" s="31"/>
      <c r="Y526" s="31"/>
      <c r="Z526" s="36" t="n">
        <f aca="false">P526*Q526+S526+U526+V526+W526+X526+Y526</f>
        <v>20</v>
      </c>
      <c r="AA526" s="36" t="n">
        <f aca="false">N526+Z526</f>
        <v>20</v>
      </c>
      <c r="AB526" s="74" t="s">
        <v>434</v>
      </c>
      <c r="AC526" s="47"/>
      <c r="AD526" s="47"/>
      <c r="AE526" s="36" t="n">
        <v>57</v>
      </c>
      <c r="AF526" s="38"/>
      <c r="AG526" s="39" t="str">
        <f aca="false">AB526</f>
        <v>Плаксо В.А.</v>
      </c>
      <c r="AH526" s="39" t="str">
        <f aca="false">C526</f>
        <v>2ИСП9-22а (ис)</v>
      </c>
      <c r="AI526" s="40" t="str">
        <f aca="false">B526</f>
        <v>13</v>
      </c>
      <c r="AJ526" s="39" t="str">
        <f aca="false">CONCATENATE(A526," ",D526)</f>
        <v>ОП.11 Компьютерные сети </v>
      </c>
      <c r="AK526" s="39" t="n">
        <f aca="false">E526*F526+P526*Q526+H526+J526+S526+U526</f>
        <v>20</v>
      </c>
      <c r="AL526" s="39" t="n">
        <f aca="false">L526+W526</f>
        <v>0</v>
      </c>
      <c r="AM526" s="39" t="n">
        <f aca="false">M526+X526</f>
        <v>0</v>
      </c>
      <c r="AN526" s="39" t="n">
        <f aca="false">Y526</f>
        <v>0</v>
      </c>
      <c r="AO526" s="39" t="n">
        <f aca="false">SUM(AK526:AN526)</f>
        <v>20</v>
      </c>
      <c r="AP526" s="41" t="n">
        <f aca="false">K526+V526</f>
        <v>0</v>
      </c>
    </row>
    <row r="527" s="42" customFormat="true" ht="16.5" hidden="true" customHeight="true" outlineLevel="0" collapsed="false">
      <c r="A527" s="95" t="s">
        <v>129</v>
      </c>
      <c r="B527" s="30" t="s">
        <v>53</v>
      </c>
      <c r="C527" s="31" t="s">
        <v>574</v>
      </c>
      <c r="D527" s="101" t="s">
        <v>269</v>
      </c>
      <c r="E527" s="31" t="n">
        <v>17</v>
      </c>
      <c r="F527" s="31"/>
      <c r="G527" s="102"/>
      <c r="H527" s="103"/>
      <c r="I527" s="103"/>
      <c r="J527" s="103"/>
      <c r="K527" s="103"/>
      <c r="L527" s="104"/>
      <c r="M527" s="31"/>
      <c r="N527" s="33" t="n">
        <f aca="false">E527*F527+H527+J527+K527+L527+M527</f>
        <v>0</v>
      </c>
      <c r="O527" s="36"/>
      <c r="P527" s="31" t="n">
        <v>19</v>
      </c>
      <c r="Q527" s="31"/>
      <c r="R527" s="31"/>
      <c r="S527" s="103" t="n">
        <v>20</v>
      </c>
      <c r="T527" s="103"/>
      <c r="U527" s="103"/>
      <c r="V527" s="103"/>
      <c r="W527" s="104"/>
      <c r="X527" s="31"/>
      <c r="Y527" s="31"/>
      <c r="Z527" s="36" t="n">
        <f aca="false">P527*Q527+S527+U527+V527+W527+X527+Y527</f>
        <v>20</v>
      </c>
      <c r="AA527" s="36" t="n">
        <f aca="false">N527+Z527</f>
        <v>20</v>
      </c>
      <c r="AB527" s="47" t="s">
        <v>69</v>
      </c>
      <c r="AC527" s="47"/>
      <c r="AD527" s="47"/>
      <c r="AE527" s="36" t="n">
        <v>57</v>
      </c>
      <c r="AF527" s="38"/>
      <c r="AG527" s="39" t="str">
        <f aca="false">AB527</f>
        <v>вак. 2 п/гр</v>
      </c>
      <c r="AH527" s="39" t="str">
        <f aca="false">C527</f>
        <v>2ИСП9-22б (ис)</v>
      </c>
      <c r="AI527" s="40" t="str">
        <f aca="false">B527</f>
        <v>12</v>
      </c>
      <c r="AJ527" s="39" t="str">
        <f aca="false">CONCATENATE(A527," ",D527)</f>
        <v>ОП.11 Компьютерные сети </v>
      </c>
      <c r="AK527" s="39" t="n">
        <f aca="false">E527*F527+P527*Q527+H527+J527+S527+U527</f>
        <v>20</v>
      </c>
      <c r="AL527" s="39" t="n">
        <f aca="false">L527+W527</f>
        <v>0</v>
      </c>
      <c r="AM527" s="39" t="n">
        <f aca="false">M527+X527</f>
        <v>0</v>
      </c>
      <c r="AN527" s="39" t="n">
        <f aca="false">Y527</f>
        <v>0</v>
      </c>
      <c r="AO527" s="39" t="n">
        <f aca="false">SUM(AK527:AN527)</f>
        <v>20</v>
      </c>
      <c r="AP527" s="41" t="n">
        <f aca="false">K527+V527</f>
        <v>0</v>
      </c>
    </row>
    <row r="528" s="42" customFormat="true" ht="16.5" hidden="true" customHeight="true" outlineLevel="0" collapsed="false">
      <c r="A528" s="95" t="s">
        <v>147</v>
      </c>
      <c r="B528" s="30" t="s">
        <v>238</v>
      </c>
      <c r="C528" s="31" t="s">
        <v>572</v>
      </c>
      <c r="D528" s="101" t="s">
        <v>392</v>
      </c>
      <c r="E528" s="31" t="n">
        <v>17</v>
      </c>
      <c r="F528" s="31"/>
      <c r="G528" s="102"/>
      <c r="H528" s="103"/>
      <c r="I528" s="103"/>
      <c r="J528" s="103"/>
      <c r="K528" s="103"/>
      <c r="L528" s="104"/>
      <c r="M528" s="31"/>
      <c r="N528" s="33" t="n">
        <f aca="false">E528*F528+H528+J528+K528+L528+M528</f>
        <v>0</v>
      </c>
      <c r="O528" s="36"/>
      <c r="P528" s="31" t="n">
        <v>19</v>
      </c>
      <c r="Q528" s="31" t="n">
        <v>3</v>
      </c>
      <c r="R528" s="31" t="n">
        <v>18</v>
      </c>
      <c r="S528" s="103" t="n">
        <v>-18</v>
      </c>
      <c r="T528" s="103"/>
      <c r="U528" s="103"/>
      <c r="V528" s="103"/>
      <c r="W528" s="104" t="n">
        <v>2</v>
      </c>
      <c r="X528" s="39" t="n">
        <v>8</v>
      </c>
      <c r="Y528" s="31"/>
      <c r="Z528" s="36" t="n">
        <f aca="false">P528*Q528+S528+U528+V528+W528+X528+Y528</f>
        <v>49</v>
      </c>
      <c r="AA528" s="36" t="n">
        <f aca="false">N528+Z528</f>
        <v>49</v>
      </c>
      <c r="AB528" s="74" t="s">
        <v>428</v>
      </c>
      <c r="AC528" s="47"/>
      <c r="AD528" s="47"/>
      <c r="AE528" s="36" t="n">
        <v>57</v>
      </c>
      <c r="AF528" s="38"/>
      <c r="AG528" s="39" t="str">
        <f aca="false">AB528</f>
        <v>Туровский Е.Н.</v>
      </c>
      <c r="AH528" s="39" t="str">
        <f aca="false">C528</f>
        <v>2ИСП9-22 (ис)</v>
      </c>
      <c r="AI528" s="40" t="str">
        <f aca="false">B528</f>
        <v>25</v>
      </c>
      <c r="AJ528" s="39" t="str">
        <f aca="false">CONCATENATE(A528," ",D528)</f>
        <v>МДК.02.01 Технология разработки программного обеспечения</v>
      </c>
      <c r="AK528" s="39" t="n">
        <f aca="false">E528*F528+P528*Q528+H528+J528+S528+U528</f>
        <v>39</v>
      </c>
      <c r="AL528" s="39" t="n">
        <f aca="false">L528+W528</f>
        <v>2</v>
      </c>
      <c r="AM528" s="39" t="n">
        <f aca="false">M528+X528</f>
        <v>8</v>
      </c>
      <c r="AN528" s="39" t="n">
        <f aca="false">Y528</f>
        <v>0</v>
      </c>
      <c r="AO528" s="39" t="n">
        <f aca="false">SUM(AK528:AN528)</f>
        <v>49</v>
      </c>
      <c r="AP528" s="41" t="n">
        <f aca="false">K528+V528</f>
        <v>0</v>
      </c>
    </row>
    <row r="529" s="42" customFormat="true" ht="16.5" hidden="true" customHeight="true" outlineLevel="0" collapsed="false">
      <c r="A529" s="95" t="s">
        <v>147</v>
      </c>
      <c r="B529" s="30" t="s">
        <v>175</v>
      </c>
      <c r="C529" s="31" t="s">
        <v>573</v>
      </c>
      <c r="D529" s="101" t="s">
        <v>392</v>
      </c>
      <c r="E529" s="31" t="n">
        <v>17</v>
      </c>
      <c r="F529" s="31"/>
      <c r="G529" s="102"/>
      <c r="H529" s="103"/>
      <c r="I529" s="103"/>
      <c r="J529" s="103"/>
      <c r="K529" s="103"/>
      <c r="L529" s="104"/>
      <c r="M529" s="31"/>
      <c r="N529" s="33" t="n">
        <f aca="false">E529*F529+H529+J529+K529+L529+M529</f>
        <v>0</v>
      </c>
      <c r="O529" s="36"/>
      <c r="P529" s="31" t="n">
        <v>19</v>
      </c>
      <c r="Q529" s="31"/>
      <c r="R529" s="31"/>
      <c r="S529" s="103" t="n">
        <v>18</v>
      </c>
      <c r="T529" s="103"/>
      <c r="U529" s="103"/>
      <c r="V529" s="103"/>
      <c r="W529" s="104"/>
      <c r="X529" s="31"/>
      <c r="Y529" s="31"/>
      <c r="Z529" s="36" t="n">
        <f aca="false">P529*Q529+S529+U529+V529+W529+X529+Y529</f>
        <v>18</v>
      </c>
      <c r="AA529" s="36" t="n">
        <f aca="false">N529+Z529</f>
        <v>18</v>
      </c>
      <c r="AB529" s="74" t="s">
        <v>428</v>
      </c>
      <c r="AC529" s="47"/>
      <c r="AD529" s="47"/>
      <c r="AE529" s="36" t="n">
        <v>57</v>
      </c>
      <c r="AF529" s="38"/>
      <c r="AG529" s="39" t="str">
        <f aca="false">AB529</f>
        <v>Туровский Е.Н.</v>
      </c>
      <c r="AH529" s="39" t="str">
        <f aca="false">C529</f>
        <v>2ИСП9-22а (ис)</v>
      </c>
      <c r="AI529" s="40" t="str">
        <f aca="false">B529</f>
        <v>13</v>
      </c>
      <c r="AJ529" s="39" t="str">
        <f aca="false">CONCATENATE(A529," ",D529)</f>
        <v>МДК.02.01 Технология разработки программного обеспечения</v>
      </c>
      <c r="AK529" s="39" t="n">
        <f aca="false">E529*F529+P529*Q529+H529+J529+S529+U529</f>
        <v>18</v>
      </c>
      <c r="AL529" s="39" t="n">
        <f aca="false">L529+W529</f>
        <v>0</v>
      </c>
      <c r="AM529" s="39" t="n">
        <f aca="false">M529+X529</f>
        <v>0</v>
      </c>
      <c r="AN529" s="39" t="n">
        <f aca="false">Y529</f>
        <v>0</v>
      </c>
      <c r="AO529" s="39" t="n">
        <f aca="false">SUM(AK529:AN529)</f>
        <v>18</v>
      </c>
      <c r="AP529" s="41" t="n">
        <f aca="false">K529+V529</f>
        <v>0</v>
      </c>
    </row>
    <row r="530" s="42" customFormat="true" ht="16.5" hidden="true" customHeight="true" outlineLevel="0" collapsed="false">
      <c r="A530" s="95" t="s">
        <v>147</v>
      </c>
      <c r="B530" s="30" t="s">
        <v>53</v>
      </c>
      <c r="C530" s="31" t="s">
        <v>574</v>
      </c>
      <c r="D530" s="101" t="s">
        <v>392</v>
      </c>
      <c r="E530" s="31" t="n">
        <v>17</v>
      </c>
      <c r="F530" s="31"/>
      <c r="G530" s="102"/>
      <c r="H530" s="103"/>
      <c r="I530" s="103"/>
      <c r="J530" s="103"/>
      <c r="K530" s="103"/>
      <c r="L530" s="104"/>
      <c r="M530" s="31"/>
      <c r="N530" s="33" t="n">
        <f aca="false">E530*F530+H530+J530+K530+L530+M530</f>
        <v>0</v>
      </c>
      <c r="O530" s="36"/>
      <c r="P530" s="31" t="n">
        <v>19</v>
      </c>
      <c r="Q530" s="31"/>
      <c r="R530" s="31"/>
      <c r="S530" s="103" t="n">
        <v>18</v>
      </c>
      <c r="T530" s="103"/>
      <c r="U530" s="103"/>
      <c r="V530" s="103"/>
      <c r="W530" s="104"/>
      <c r="X530" s="31"/>
      <c r="Y530" s="31"/>
      <c r="Z530" s="36" t="n">
        <f aca="false">P530*Q530+S530+U530+V530+W530+X530+Y530</f>
        <v>18</v>
      </c>
      <c r="AA530" s="36" t="n">
        <f aca="false">N530+Z530</f>
        <v>18</v>
      </c>
      <c r="AB530" s="47" t="s">
        <v>69</v>
      </c>
      <c r="AC530" s="47"/>
      <c r="AD530" s="47"/>
      <c r="AE530" s="36" t="n">
        <v>57</v>
      </c>
      <c r="AF530" s="38"/>
      <c r="AG530" s="39" t="str">
        <f aca="false">AB530</f>
        <v>вак. 2 п/гр</v>
      </c>
      <c r="AH530" s="39" t="str">
        <f aca="false">C530</f>
        <v>2ИСП9-22б (ис)</v>
      </c>
      <c r="AI530" s="40" t="str">
        <f aca="false">B530</f>
        <v>12</v>
      </c>
      <c r="AJ530" s="39" t="str">
        <f aca="false">CONCATENATE(A530," ",D530)</f>
        <v>МДК.02.01 Технология разработки программного обеспечения</v>
      </c>
      <c r="AK530" s="39" t="n">
        <f aca="false">E530*F530+P530*Q530+H530+J530+S530+U530</f>
        <v>18</v>
      </c>
      <c r="AL530" s="39" t="n">
        <f aca="false">L530+W530</f>
        <v>0</v>
      </c>
      <c r="AM530" s="39" t="n">
        <f aca="false">M530+X530</f>
        <v>0</v>
      </c>
      <c r="AN530" s="39" t="n">
        <f aca="false">Y530</f>
        <v>0</v>
      </c>
      <c r="AO530" s="39" t="n">
        <f aca="false">SUM(AK530:AN530)</f>
        <v>18</v>
      </c>
      <c r="AP530" s="41" t="n">
        <f aca="false">K530+V530</f>
        <v>0</v>
      </c>
    </row>
    <row r="531" s="42" customFormat="true" ht="16.5" hidden="true" customHeight="true" outlineLevel="0" collapsed="false">
      <c r="A531" s="95" t="s">
        <v>149</v>
      </c>
      <c r="B531" s="30" t="s">
        <v>238</v>
      </c>
      <c r="C531" s="31" t="s">
        <v>572</v>
      </c>
      <c r="D531" s="101" t="s">
        <v>335</v>
      </c>
      <c r="E531" s="31" t="n">
        <v>17</v>
      </c>
      <c r="F531" s="31"/>
      <c r="G531" s="102"/>
      <c r="H531" s="103"/>
      <c r="I531" s="103"/>
      <c r="J531" s="103"/>
      <c r="K531" s="103"/>
      <c r="L531" s="104"/>
      <c r="M531" s="31"/>
      <c r="N531" s="33" t="n">
        <f aca="false">E531*F531+H531+J531+K531+L531+M531</f>
        <v>0</v>
      </c>
      <c r="O531" s="36"/>
      <c r="P531" s="31" t="n">
        <v>19</v>
      </c>
      <c r="Q531" s="31" t="n">
        <v>3</v>
      </c>
      <c r="R531" s="31" t="n">
        <v>24</v>
      </c>
      <c r="S531" s="103" t="n">
        <v>-24</v>
      </c>
      <c r="T531" s="103"/>
      <c r="U531" s="103"/>
      <c r="V531" s="103"/>
      <c r="W531" s="104" t="n">
        <v>2</v>
      </c>
      <c r="X531" s="39" t="n">
        <v>8</v>
      </c>
      <c r="Y531" s="31"/>
      <c r="Z531" s="36" t="n">
        <f aca="false">P531*Q531+S531+U531+V531+W531+X531+Y531</f>
        <v>43</v>
      </c>
      <c r="AA531" s="36" t="n">
        <f aca="false">N531+Z531</f>
        <v>43</v>
      </c>
      <c r="AB531" s="74" t="s">
        <v>428</v>
      </c>
      <c r="AC531" s="47"/>
      <c r="AD531" s="47"/>
      <c r="AE531" s="36" t="n">
        <v>57</v>
      </c>
      <c r="AF531" s="38"/>
      <c r="AG531" s="39" t="str">
        <f aca="false">AB531</f>
        <v>Туровский Е.Н.</v>
      </c>
      <c r="AH531" s="39" t="str">
        <f aca="false">C531</f>
        <v>2ИСП9-22 (ис)</v>
      </c>
      <c r="AI531" s="40" t="str">
        <f aca="false">B531</f>
        <v>25</v>
      </c>
      <c r="AJ531" s="39" t="str">
        <f aca="false">CONCATENATE(A531," ",D531)</f>
        <v>МДК.02.02 Инструментальные средства разработки программного обеспечения</v>
      </c>
      <c r="AK531" s="39" t="n">
        <f aca="false">E531*F531+P531*Q531+H531+J531+S531+U531</f>
        <v>33</v>
      </c>
      <c r="AL531" s="39" t="n">
        <f aca="false">L531+W531</f>
        <v>2</v>
      </c>
      <c r="AM531" s="39" t="n">
        <f aca="false">M531+X531</f>
        <v>8</v>
      </c>
      <c r="AN531" s="39" t="n">
        <f aca="false">Y531</f>
        <v>0</v>
      </c>
      <c r="AO531" s="39" t="n">
        <f aca="false">SUM(AK531:AN531)</f>
        <v>43</v>
      </c>
      <c r="AP531" s="41" t="n">
        <f aca="false">K531+V531</f>
        <v>0</v>
      </c>
    </row>
    <row r="532" s="42" customFormat="true" ht="16.5" hidden="true" customHeight="true" outlineLevel="0" collapsed="false">
      <c r="A532" s="95" t="s">
        <v>149</v>
      </c>
      <c r="B532" s="30" t="s">
        <v>175</v>
      </c>
      <c r="C532" s="31" t="s">
        <v>573</v>
      </c>
      <c r="D532" s="101" t="s">
        <v>335</v>
      </c>
      <c r="E532" s="31" t="n">
        <v>17</v>
      </c>
      <c r="F532" s="31"/>
      <c r="G532" s="102"/>
      <c r="H532" s="103"/>
      <c r="I532" s="103"/>
      <c r="J532" s="103"/>
      <c r="K532" s="103"/>
      <c r="L532" s="104"/>
      <c r="M532" s="31"/>
      <c r="N532" s="33" t="n">
        <f aca="false">E532*F532+H532+J532+K532+L532+M532</f>
        <v>0</v>
      </c>
      <c r="O532" s="36"/>
      <c r="P532" s="31" t="n">
        <v>19</v>
      </c>
      <c r="Q532" s="31"/>
      <c r="R532" s="31"/>
      <c r="S532" s="103" t="n">
        <v>24</v>
      </c>
      <c r="T532" s="103"/>
      <c r="U532" s="103"/>
      <c r="V532" s="103"/>
      <c r="W532" s="104"/>
      <c r="X532" s="31"/>
      <c r="Y532" s="31"/>
      <c r="Z532" s="36" t="n">
        <f aca="false">P532*Q532+S532+U532+V532+W532+X532+Y532</f>
        <v>24</v>
      </c>
      <c r="AA532" s="36" t="n">
        <f aca="false">N532+Z532</f>
        <v>24</v>
      </c>
      <c r="AB532" s="74" t="s">
        <v>428</v>
      </c>
      <c r="AC532" s="47"/>
      <c r="AD532" s="47"/>
      <c r="AE532" s="36" t="n">
        <v>57</v>
      </c>
      <c r="AF532" s="38"/>
      <c r="AG532" s="39" t="str">
        <f aca="false">AB532</f>
        <v>Туровский Е.Н.</v>
      </c>
      <c r="AH532" s="39" t="str">
        <f aca="false">C532</f>
        <v>2ИСП9-22а (ис)</v>
      </c>
      <c r="AI532" s="40" t="str">
        <f aca="false">B532</f>
        <v>13</v>
      </c>
      <c r="AJ532" s="39" t="str">
        <f aca="false">CONCATENATE(A532," ",D532)</f>
        <v>МДК.02.02 Инструментальные средства разработки программного обеспечения</v>
      </c>
      <c r="AK532" s="39" t="n">
        <f aca="false">E532*F532+P532*Q532+H532+J532+S532+U532</f>
        <v>24</v>
      </c>
      <c r="AL532" s="39" t="n">
        <f aca="false">L532+W532</f>
        <v>0</v>
      </c>
      <c r="AM532" s="39" t="n">
        <f aca="false">M532+X532</f>
        <v>0</v>
      </c>
      <c r="AN532" s="39" t="n">
        <f aca="false">Y532</f>
        <v>0</v>
      </c>
      <c r="AO532" s="39" t="n">
        <f aca="false">SUM(AK532:AN532)</f>
        <v>24</v>
      </c>
      <c r="AP532" s="41" t="n">
        <f aca="false">K532+V532</f>
        <v>0</v>
      </c>
    </row>
    <row r="533" s="42" customFormat="true" ht="16.5" hidden="true" customHeight="true" outlineLevel="0" collapsed="false">
      <c r="A533" s="95" t="s">
        <v>149</v>
      </c>
      <c r="B533" s="30" t="s">
        <v>53</v>
      </c>
      <c r="C533" s="31" t="s">
        <v>574</v>
      </c>
      <c r="D533" s="101" t="s">
        <v>335</v>
      </c>
      <c r="E533" s="31" t="n">
        <v>17</v>
      </c>
      <c r="F533" s="31"/>
      <c r="G533" s="102"/>
      <c r="H533" s="103"/>
      <c r="I533" s="103"/>
      <c r="J533" s="103"/>
      <c r="K533" s="103"/>
      <c r="L533" s="104"/>
      <c r="M533" s="31"/>
      <c r="N533" s="33" t="n">
        <f aca="false">E533*F533+H533+J533+K533+L533+M533</f>
        <v>0</v>
      </c>
      <c r="O533" s="36"/>
      <c r="P533" s="31" t="n">
        <v>19</v>
      </c>
      <c r="Q533" s="31"/>
      <c r="R533" s="31"/>
      <c r="S533" s="103" t="n">
        <v>24</v>
      </c>
      <c r="T533" s="103"/>
      <c r="U533" s="103"/>
      <c r="V533" s="103"/>
      <c r="W533" s="104"/>
      <c r="X533" s="31"/>
      <c r="Y533" s="31"/>
      <c r="Z533" s="36" t="n">
        <f aca="false">P533*Q533+S533+U533+V533+W533+X533+Y533</f>
        <v>24</v>
      </c>
      <c r="AA533" s="36" t="n">
        <f aca="false">N533+Z533</f>
        <v>24</v>
      </c>
      <c r="AB533" s="47" t="s">
        <v>69</v>
      </c>
      <c r="AC533" s="47"/>
      <c r="AD533" s="47"/>
      <c r="AE533" s="36" t="n">
        <v>57</v>
      </c>
      <c r="AF533" s="38"/>
      <c r="AG533" s="39" t="str">
        <f aca="false">AB533</f>
        <v>вак. 2 п/гр</v>
      </c>
      <c r="AH533" s="39" t="str">
        <f aca="false">C533</f>
        <v>2ИСП9-22б (ис)</v>
      </c>
      <c r="AI533" s="40" t="str">
        <f aca="false">B533</f>
        <v>12</v>
      </c>
      <c r="AJ533" s="39" t="str">
        <f aca="false">CONCATENATE(A533," ",D533)</f>
        <v>МДК.02.02 Инструментальные средства разработки программного обеспечения</v>
      </c>
      <c r="AK533" s="39" t="n">
        <f aca="false">E533*F533+P533*Q533+H533+J533+S533+U533</f>
        <v>24</v>
      </c>
      <c r="AL533" s="39" t="n">
        <f aca="false">L533+W533</f>
        <v>0</v>
      </c>
      <c r="AM533" s="39" t="n">
        <f aca="false">M533+X533</f>
        <v>0</v>
      </c>
      <c r="AN533" s="39" t="n">
        <f aca="false">Y533</f>
        <v>0</v>
      </c>
      <c r="AO533" s="39" t="n">
        <f aca="false">SUM(AK533:AN533)</f>
        <v>24</v>
      </c>
      <c r="AP533" s="41" t="n">
        <f aca="false">K533+V533</f>
        <v>0</v>
      </c>
    </row>
    <row r="534" s="42" customFormat="true" ht="16.5" hidden="true" customHeight="true" outlineLevel="0" collapsed="false">
      <c r="A534" s="95" t="s">
        <v>152</v>
      </c>
      <c r="B534" s="30" t="s">
        <v>238</v>
      </c>
      <c r="C534" s="31" t="s">
        <v>572</v>
      </c>
      <c r="D534" s="101" t="s">
        <v>337</v>
      </c>
      <c r="E534" s="31" t="n">
        <v>17</v>
      </c>
      <c r="F534" s="31"/>
      <c r="G534" s="102"/>
      <c r="H534" s="103"/>
      <c r="I534" s="103"/>
      <c r="J534" s="103"/>
      <c r="K534" s="103"/>
      <c r="L534" s="104"/>
      <c r="M534" s="31"/>
      <c r="N534" s="33" t="n">
        <f aca="false">E534*F534+H534+J534+K534+L534+M534</f>
        <v>0</v>
      </c>
      <c r="O534" s="36"/>
      <c r="P534" s="31" t="n">
        <v>19</v>
      </c>
      <c r="Q534" s="31" t="n">
        <v>2</v>
      </c>
      <c r="R534" s="31" t="n">
        <v>14</v>
      </c>
      <c r="S534" s="103" t="n">
        <v>-14</v>
      </c>
      <c r="T534" s="103"/>
      <c r="U534" s="103"/>
      <c r="V534" s="103"/>
      <c r="W534" s="104"/>
      <c r="X534" s="31"/>
      <c r="Y534" s="31"/>
      <c r="Z534" s="36" t="n">
        <f aca="false">P534*Q534+S534+U534+V534+W534+X534+Y534</f>
        <v>24</v>
      </c>
      <c r="AA534" s="36" t="n">
        <f aca="false">N534+Z534</f>
        <v>24</v>
      </c>
      <c r="AB534" s="74" t="s">
        <v>265</v>
      </c>
      <c r="AC534" s="47"/>
      <c r="AD534" s="47"/>
      <c r="AE534" s="36" t="n">
        <v>38</v>
      </c>
      <c r="AF534" s="38"/>
      <c r="AG534" s="39" t="str">
        <f aca="false">AB534</f>
        <v>Новицкий Д.Ю.</v>
      </c>
      <c r="AH534" s="39" t="str">
        <f aca="false">C534</f>
        <v>2ИСП9-22 (ис)</v>
      </c>
      <c r="AI534" s="40" t="str">
        <f aca="false">B534</f>
        <v>25</v>
      </c>
      <c r="AJ534" s="39" t="str">
        <f aca="false">CONCATENATE(A534," ",D534)</f>
        <v>МДК.02.03 Математическое моделирование</v>
      </c>
      <c r="AK534" s="39" t="n">
        <f aca="false">E534*F534+P534*Q534+H534+J534+S534+U534</f>
        <v>24</v>
      </c>
      <c r="AL534" s="39" t="n">
        <f aca="false">L534+W534</f>
        <v>0</v>
      </c>
      <c r="AM534" s="39" t="n">
        <f aca="false">M534+X534</f>
        <v>0</v>
      </c>
      <c r="AN534" s="39" t="n">
        <f aca="false">Y534</f>
        <v>0</v>
      </c>
      <c r="AO534" s="39" t="n">
        <f aca="false">SUM(AK534:AN534)</f>
        <v>24</v>
      </c>
      <c r="AP534" s="41" t="n">
        <f aca="false">K534+V534</f>
        <v>0</v>
      </c>
    </row>
    <row r="535" s="42" customFormat="true" ht="16.5" hidden="true" customHeight="true" outlineLevel="0" collapsed="false">
      <c r="A535" s="95" t="s">
        <v>152</v>
      </c>
      <c r="B535" s="30" t="s">
        <v>175</v>
      </c>
      <c r="C535" s="31" t="s">
        <v>573</v>
      </c>
      <c r="D535" s="101" t="s">
        <v>337</v>
      </c>
      <c r="E535" s="31" t="n">
        <v>17</v>
      </c>
      <c r="F535" s="31"/>
      <c r="G535" s="102"/>
      <c r="H535" s="103"/>
      <c r="I535" s="103"/>
      <c r="J535" s="103"/>
      <c r="K535" s="103"/>
      <c r="L535" s="104"/>
      <c r="M535" s="31"/>
      <c r="N535" s="33" t="n">
        <f aca="false">E535*F535+H535+J535+K535+L535+M535</f>
        <v>0</v>
      </c>
      <c r="O535" s="36"/>
      <c r="P535" s="31" t="n">
        <v>19</v>
      </c>
      <c r="Q535" s="31"/>
      <c r="R535" s="31"/>
      <c r="S535" s="103" t="n">
        <v>14</v>
      </c>
      <c r="T535" s="103"/>
      <c r="U535" s="103"/>
      <c r="V535" s="103"/>
      <c r="W535" s="104"/>
      <c r="X535" s="31"/>
      <c r="Y535" s="31"/>
      <c r="Z535" s="36" t="n">
        <f aca="false">P535*Q535+S535+U535+V535+W535+X535+Y535</f>
        <v>14</v>
      </c>
      <c r="AA535" s="36" t="n">
        <f aca="false">N535+Z535</f>
        <v>14</v>
      </c>
      <c r="AB535" s="74" t="s">
        <v>265</v>
      </c>
      <c r="AC535" s="47"/>
      <c r="AD535" s="47"/>
      <c r="AE535" s="36" t="n">
        <v>38</v>
      </c>
      <c r="AF535" s="38"/>
      <c r="AG535" s="39" t="str">
        <f aca="false">AB535</f>
        <v>Новицкий Д.Ю.</v>
      </c>
      <c r="AH535" s="39" t="str">
        <f aca="false">C535</f>
        <v>2ИСП9-22а (ис)</v>
      </c>
      <c r="AI535" s="40" t="str">
        <f aca="false">B535</f>
        <v>13</v>
      </c>
      <c r="AJ535" s="39" t="str">
        <f aca="false">CONCATENATE(A535," ",D535)</f>
        <v>МДК.02.03 Математическое моделирование</v>
      </c>
      <c r="AK535" s="39" t="n">
        <f aca="false">E535*F535+P535*Q535+H535+J535+S535+U535</f>
        <v>14</v>
      </c>
      <c r="AL535" s="39" t="n">
        <f aca="false">L535+W535</f>
        <v>0</v>
      </c>
      <c r="AM535" s="39" t="n">
        <f aca="false">M535+X535</f>
        <v>0</v>
      </c>
      <c r="AN535" s="39" t="n">
        <f aca="false">Y535</f>
        <v>0</v>
      </c>
      <c r="AO535" s="39" t="n">
        <f aca="false">SUM(AK535:AN535)</f>
        <v>14</v>
      </c>
      <c r="AP535" s="41" t="n">
        <f aca="false">K535+V535</f>
        <v>0</v>
      </c>
    </row>
    <row r="536" s="42" customFormat="true" ht="16.5" hidden="true" customHeight="true" outlineLevel="0" collapsed="false">
      <c r="A536" s="95" t="s">
        <v>152</v>
      </c>
      <c r="B536" s="30" t="s">
        <v>53</v>
      </c>
      <c r="C536" s="31" t="s">
        <v>574</v>
      </c>
      <c r="D536" s="101" t="s">
        <v>337</v>
      </c>
      <c r="E536" s="31" t="n">
        <v>17</v>
      </c>
      <c r="F536" s="31"/>
      <c r="G536" s="102"/>
      <c r="H536" s="103"/>
      <c r="I536" s="103"/>
      <c r="J536" s="103"/>
      <c r="K536" s="103"/>
      <c r="L536" s="104"/>
      <c r="M536" s="31"/>
      <c r="N536" s="33" t="n">
        <f aca="false">E536*F536+H536+J536+K536+L536+M536</f>
        <v>0</v>
      </c>
      <c r="O536" s="36"/>
      <c r="P536" s="31" t="n">
        <v>19</v>
      </c>
      <c r="Q536" s="31"/>
      <c r="R536" s="31"/>
      <c r="S536" s="103" t="n">
        <v>14</v>
      </c>
      <c r="T536" s="103"/>
      <c r="U536" s="103"/>
      <c r="V536" s="103"/>
      <c r="W536" s="104"/>
      <c r="X536" s="31"/>
      <c r="Y536" s="31"/>
      <c r="Z536" s="36" t="n">
        <f aca="false">P536*Q536+S536+U536+V536+W536+X536+Y536</f>
        <v>14</v>
      </c>
      <c r="AA536" s="36" t="n">
        <f aca="false">N536+Z536</f>
        <v>14</v>
      </c>
      <c r="AB536" s="47" t="s">
        <v>69</v>
      </c>
      <c r="AC536" s="47"/>
      <c r="AD536" s="47"/>
      <c r="AE536" s="36" t="n">
        <v>38</v>
      </c>
      <c r="AF536" s="38"/>
      <c r="AG536" s="39" t="str">
        <f aca="false">AB536</f>
        <v>вак. 2 п/гр</v>
      </c>
      <c r="AH536" s="39" t="str">
        <f aca="false">C536</f>
        <v>2ИСП9-22б (ис)</v>
      </c>
      <c r="AI536" s="40" t="str">
        <f aca="false">B536</f>
        <v>12</v>
      </c>
      <c r="AJ536" s="39" t="str">
        <f aca="false">CONCATENATE(A536," ",D536)</f>
        <v>МДК.02.03 Математическое моделирование</v>
      </c>
      <c r="AK536" s="39" t="n">
        <f aca="false">E536*F536+P536*Q536+H536+J536+S536+U536</f>
        <v>14</v>
      </c>
      <c r="AL536" s="39" t="n">
        <f aca="false">L536+W536</f>
        <v>0</v>
      </c>
      <c r="AM536" s="39" t="n">
        <f aca="false">M536+X536</f>
        <v>0</v>
      </c>
      <c r="AN536" s="39" t="n">
        <f aca="false">Y536</f>
        <v>0</v>
      </c>
      <c r="AO536" s="39" t="n">
        <f aca="false">SUM(AK536:AN536)</f>
        <v>14</v>
      </c>
      <c r="AP536" s="41" t="n">
        <f aca="false">K536+V536</f>
        <v>0</v>
      </c>
    </row>
    <row r="537" s="42" customFormat="true" ht="16.5" hidden="true" customHeight="true" outlineLevel="0" collapsed="false">
      <c r="A537" s="95" t="s">
        <v>154</v>
      </c>
      <c r="B537" s="30" t="s">
        <v>175</v>
      </c>
      <c r="C537" s="31" t="s">
        <v>573</v>
      </c>
      <c r="D537" s="101" t="s">
        <v>108</v>
      </c>
      <c r="E537" s="31" t="n">
        <v>17</v>
      </c>
      <c r="F537" s="31"/>
      <c r="G537" s="102"/>
      <c r="H537" s="103"/>
      <c r="I537" s="103"/>
      <c r="J537" s="103"/>
      <c r="K537" s="103"/>
      <c r="L537" s="104"/>
      <c r="M537" s="31"/>
      <c r="N537" s="33" t="n">
        <v>0</v>
      </c>
      <c r="O537" s="36"/>
      <c r="P537" s="31" t="n">
        <v>2</v>
      </c>
      <c r="Q537" s="31" t="n">
        <v>36</v>
      </c>
      <c r="R537" s="31"/>
      <c r="S537" s="103"/>
      <c r="T537" s="103"/>
      <c r="U537" s="103"/>
      <c r="V537" s="103"/>
      <c r="W537" s="104"/>
      <c r="X537" s="31"/>
      <c r="Y537" s="31"/>
      <c r="Z537" s="36" t="n">
        <v>72</v>
      </c>
      <c r="AA537" s="36" t="n">
        <f aca="false">N537+Z537</f>
        <v>72</v>
      </c>
      <c r="AB537" s="73" t="s">
        <v>276</v>
      </c>
      <c r="AC537" s="47"/>
      <c r="AD537" s="47"/>
      <c r="AE537" s="36"/>
      <c r="AF537" s="38"/>
      <c r="AG537" s="39" t="str">
        <f aca="false">AB537</f>
        <v>Кузякова А.М.</v>
      </c>
      <c r="AH537" s="39" t="str">
        <f aca="false">C537</f>
        <v>2ИСП9-22а (ис)</v>
      </c>
      <c r="AI537" s="40" t="str">
        <f aca="false">B537</f>
        <v>13</v>
      </c>
      <c r="AJ537" s="39" t="str">
        <f aca="false">CONCATENATE(A537," ",D537)</f>
        <v>УП.02 Учебная практика</v>
      </c>
      <c r="AK537" s="39" t="n">
        <f aca="false">E537*F537+P537*Q537+H537+J537+S537+U537</f>
        <v>72</v>
      </c>
      <c r="AL537" s="39" t="n">
        <f aca="false">L537+W537</f>
        <v>0</v>
      </c>
      <c r="AM537" s="39" t="n">
        <f aca="false">M537+X537</f>
        <v>0</v>
      </c>
      <c r="AN537" s="39" t="n">
        <f aca="false">Y537</f>
        <v>0</v>
      </c>
      <c r="AO537" s="39" t="n">
        <f aca="false">SUM(AK537:AN537)</f>
        <v>72</v>
      </c>
      <c r="AP537" s="41" t="n">
        <f aca="false">K537+V537</f>
        <v>0</v>
      </c>
    </row>
    <row r="538" s="42" customFormat="true" ht="16.5" hidden="true" customHeight="true" outlineLevel="0" collapsed="false">
      <c r="A538" s="95" t="s">
        <v>154</v>
      </c>
      <c r="B538" s="30" t="s">
        <v>53</v>
      </c>
      <c r="C538" s="31" t="s">
        <v>574</v>
      </c>
      <c r="D538" s="101" t="s">
        <v>108</v>
      </c>
      <c r="E538" s="31" t="n">
        <v>17</v>
      </c>
      <c r="F538" s="31"/>
      <c r="G538" s="102"/>
      <c r="H538" s="103"/>
      <c r="I538" s="103"/>
      <c r="J538" s="103"/>
      <c r="K538" s="103"/>
      <c r="L538" s="104"/>
      <c r="M538" s="31"/>
      <c r="N538" s="33" t="n">
        <f aca="false">E538*F538+H538+J538+K538+L538+M538</f>
        <v>0</v>
      </c>
      <c r="O538" s="36"/>
      <c r="P538" s="31" t="n">
        <v>2</v>
      </c>
      <c r="Q538" s="31" t="n">
        <v>36</v>
      </c>
      <c r="R538" s="31"/>
      <c r="S538" s="103"/>
      <c r="T538" s="103"/>
      <c r="U538" s="103"/>
      <c r="V538" s="103"/>
      <c r="W538" s="104"/>
      <c r="X538" s="31"/>
      <c r="Y538" s="31"/>
      <c r="Z538" s="36" t="n">
        <f aca="false">P538*Q538+S538+U538+V538+W538+X538+Y538</f>
        <v>72</v>
      </c>
      <c r="AA538" s="36" t="n">
        <f aca="false">N538+Z538</f>
        <v>72</v>
      </c>
      <c r="AB538" s="73" t="s">
        <v>575</v>
      </c>
      <c r="AC538" s="47"/>
      <c r="AD538" s="47"/>
      <c r="AE538" s="36" t="n">
        <v>72</v>
      </c>
      <c r="AF538" s="38"/>
      <c r="AG538" s="39" t="str">
        <f aca="false">AB538</f>
        <v>Вак. УП (Вашкевич)</v>
      </c>
      <c r="AH538" s="39" t="str">
        <f aca="false">C538</f>
        <v>2ИСП9-22б (ис)</v>
      </c>
      <c r="AI538" s="40" t="str">
        <f aca="false">B538</f>
        <v>12</v>
      </c>
      <c r="AJ538" s="39" t="str">
        <f aca="false">CONCATENATE(A538," ",D538)</f>
        <v>УП.02 Учебная практика</v>
      </c>
      <c r="AK538" s="39" t="n">
        <f aca="false">E538*F538+P538*Q538+H538+J538+S538+U538</f>
        <v>72</v>
      </c>
      <c r="AL538" s="39" t="n">
        <f aca="false">L538+W538</f>
        <v>0</v>
      </c>
      <c r="AM538" s="39" t="n">
        <f aca="false">M538+X538</f>
        <v>0</v>
      </c>
      <c r="AN538" s="39" t="n">
        <f aca="false">Y538</f>
        <v>0</v>
      </c>
      <c r="AO538" s="39" t="n">
        <f aca="false">SUM(AK538:AN538)</f>
        <v>72</v>
      </c>
      <c r="AP538" s="41" t="n">
        <f aca="false">K538+V538</f>
        <v>0</v>
      </c>
    </row>
    <row r="539" s="42" customFormat="true" ht="16.5" hidden="true" customHeight="true" outlineLevel="0" collapsed="false">
      <c r="A539" s="95" t="s">
        <v>155</v>
      </c>
      <c r="B539" s="30" t="s">
        <v>238</v>
      </c>
      <c r="C539" s="31" t="s">
        <v>572</v>
      </c>
      <c r="D539" s="101" t="s">
        <v>163</v>
      </c>
      <c r="E539" s="31" t="n">
        <v>17</v>
      </c>
      <c r="F539" s="31"/>
      <c r="G539" s="102"/>
      <c r="H539" s="103"/>
      <c r="I539" s="103"/>
      <c r="J539" s="103"/>
      <c r="K539" s="103"/>
      <c r="L539" s="104"/>
      <c r="M539" s="31"/>
      <c r="N539" s="33" t="n">
        <f aca="false">E539*F539+H539+J539+K539+L539+M539</f>
        <v>0</v>
      </c>
      <c r="O539" s="36"/>
      <c r="P539" s="31" t="n">
        <v>2</v>
      </c>
      <c r="Q539" s="31" t="n">
        <v>36</v>
      </c>
      <c r="R539" s="31"/>
      <c r="S539" s="103"/>
      <c r="T539" s="103"/>
      <c r="U539" s="103"/>
      <c r="V539" s="103"/>
      <c r="W539" s="104"/>
      <c r="X539" s="31"/>
      <c r="Y539" s="31"/>
      <c r="Z539" s="36" t="n">
        <f aca="false">P539*Q539+S539+U539+V539+W539+X539+Y539</f>
        <v>72</v>
      </c>
      <c r="AA539" s="36" t="n">
        <f aca="false">N539+Z539</f>
        <v>72</v>
      </c>
      <c r="AB539" s="36" t="s">
        <v>143</v>
      </c>
      <c r="AC539" s="47"/>
      <c r="AD539" s="47"/>
      <c r="AE539" s="36" t="n">
        <v>72</v>
      </c>
      <c r="AF539" s="38"/>
      <c r="AG539" s="39" t="str">
        <f aca="false">AB539</f>
        <v>вак. ПП</v>
      </c>
      <c r="AH539" s="39" t="str">
        <f aca="false">C539</f>
        <v>2ИСП9-22 (ис)</v>
      </c>
      <c r="AI539" s="40" t="str">
        <f aca="false">B539</f>
        <v>25</v>
      </c>
      <c r="AJ539" s="39" t="str">
        <f aca="false">CONCATENATE(A539," ",D539)</f>
        <v>ПП.02 Производственная практика</v>
      </c>
      <c r="AK539" s="39" t="n">
        <f aca="false">E539*F539+P539*Q539+H539+J539+S539+U539</f>
        <v>72</v>
      </c>
      <c r="AL539" s="39" t="n">
        <f aca="false">L539+W539</f>
        <v>0</v>
      </c>
      <c r="AM539" s="39" t="n">
        <f aca="false">M539+X539</f>
        <v>0</v>
      </c>
      <c r="AN539" s="39" t="n">
        <f aca="false">Y539</f>
        <v>0</v>
      </c>
      <c r="AO539" s="39" t="n">
        <f aca="false">SUM(AK539:AN539)</f>
        <v>72</v>
      </c>
      <c r="AP539" s="41" t="n">
        <f aca="false">K539+V539</f>
        <v>0</v>
      </c>
    </row>
    <row r="540" s="42" customFormat="true" ht="16.5" hidden="true" customHeight="true" outlineLevel="0" collapsed="false">
      <c r="A540" s="95" t="s">
        <v>156</v>
      </c>
      <c r="B540" s="30" t="s">
        <v>238</v>
      </c>
      <c r="C540" s="31" t="s">
        <v>572</v>
      </c>
      <c r="D540" s="101" t="s">
        <v>145</v>
      </c>
      <c r="E540" s="31" t="n">
        <v>17</v>
      </c>
      <c r="F540" s="31"/>
      <c r="G540" s="102"/>
      <c r="H540" s="103"/>
      <c r="I540" s="103"/>
      <c r="J540" s="103"/>
      <c r="K540" s="103"/>
      <c r="L540" s="104"/>
      <c r="M540" s="31"/>
      <c r="N540" s="33" t="n">
        <f aca="false">E540*F540+H540+J540+K540+L540+M540</f>
        <v>0</v>
      </c>
      <c r="O540" s="36"/>
      <c r="P540" s="31" t="n">
        <v>19</v>
      </c>
      <c r="Q540" s="31"/>
      <c r="R540" s="31"/>
      <c r="S540" s="103"/>
      <c r="T540" s="103"/>
      <c r="U540" s="103"/>
      <c r="V540" s="103"/>
      <c r="W540" s="104"/>
      <c r="X540" s="31" t="n">
        <v>24</v>
      </c>
      <c r="Y540" s="31"/>
      <c r="Z540" s="36" t="n">
        <f aca="false">P540*Q540+S540+U540+V540+W540+X540+Y540</f>
        <v>24</v>
      </c>
      <c r="AA540" s="36" t="n">
        <f aca="false">N540+Z540</f>
        <v>24</v>
      </c>
      <c r="AB540" s="36" t="s">
        <v>146</v>
      </c>
      <c r="AC540" s="47"/>
      <c r="AD540" s="47"/>
      <c r="AE540" s="36" t="n">
        <v>0</v>
      </c>
      <c r="AF540" s="38"/>
      <c r="AG540" s="39" t="str">
        <f aca="false">AB540</f>
        <v>вак. ДЭ</v>
      </c>
      <c r="AH540" s="39" t="str">
        <f aca="false">C540</f>
        <v>2ИСП9-22 (ис)</v>
      </c>
      <c r="AI540" s="40" t="str">
        <f aca="false">B540</f>
        <v>25</v>
      </c>
      <c r="AJ540" s="39" t="str">
        <f aca="false">CONCATENATE(A540," ",D540)</f>
        <v>ДЭ.02 Демонстрационный экзамен по модулю</v>
      </c>
      <c r="AK540" s="39" t="n">
        <f aca="false">E540*F540+P540*Q540+H540+J540+S540+U540</f>
        <v>0</v>
      </c>
      <c r="AL540" s="39" t="n">
        <f aca="false">L540+W540</f>
        <v>0</v>
      </c>
      <c r="AM540" s="39" t="n">
        <f aca="false">M540+X540</f>
        <v>24</v>
      </c>
      <c r="AN540" s="39" t="n">
        <f aca="false">Y540</f>
        <v>0</v>
      </c>
      <c r="AO540" s="39" t="n">
        <f aca="false">SUM(AK540:AN540)</f>
        <v>24</v>
      </c>
      <c r="AP540" s="41" t="n">
        <f aca="false">K540+V540</f>
        <v>0</v>
      </c>
    </row>
    <row r="541" s="42" customFormat="true" ht="16.5" hidden="true" customHeight="true" outlineLevel="0" collapsed="false">
      <c r="A541" s="70" t="s">
        <v>113</v>
      </c>
      <c r="B541" s="30" t="s">
        <v>238</v>
      </c>
      <c r="C541" s="31" t="s">
        <v>572</v>
      </c>
      <c r="D541" s="101" t="s">
        <v>114</v>
      </c>
      <c r="E541" s="31" t="n">
        <v>17</v>
      </c>
      <c r="F541" s="31"/>
      <c r="G541" s="102"/>
      <c r="H541" s="103" t="n">
        <v>8</v>
      </c>
      <c r="I541" s="103"/>
      <c r="J541" s="103"/>
      <c r="K541" s="103"/>
      <c r="L541" s="104"/>
      <c r="M541" s="31"/>
      <c r="N541" s="33" t="n">
        <f aca="false">E541*F541+H541+J541+K541+L541+M541</f>
        <v>8</v>
      </c>
      <c r="O541" s="36"/>
      <c r="P541" s="31" t="n">
        <v>19</v>
      </c>
      <c r="Q541" s="31"/>
      <c r="R541" s="31"/>
      <c r="S541" s="103"/>
      <c r="T541" s="103"/>
      <c r="U541" s="103"/>
      <c r="V541" s="103"/>
      <c r="W541" s="104"/>
      <c r="X541" s="31"/>
      <c r="Y541" s="31"/>
      <c r="Z541" s="36" t="n">
        <f aca="false">P541*Q541+S541+U541+V541+W541+X541+Y541</f>
        <v>0</v>
      </c>
      <c r="AA541" s="36" t="n">
        <f aca="false">N541+Z541</f>
        <v>8</v>
      </c>
      <c r="AB541" s="36" t="s">
        <v>186</v>
      </c>
      <c r="AC541" s="47"/>
      <c r="AD541" s="47"/>
      <c r="AE541" s="36" t="n">
        <v>0</v>
      </c>
      <c r="AF541" s="38"/>
      <c r="AG541" s="39" t="str">
        <f aca="false">AB541</f>
        <v>Кобцев Р.А.</v>
      </c>
      <c r="AH541" s="39" t="str">
        <f aca="false">C541</f>
        <v>2ИСП9-22 (ис)</v>
      </c>
      <c r="AI541" s="40" t="str">
        <f aca="false">B541</f>
        <v>25</v>
      </c>
      <c r="AJ541" s="39" t="str">
        <f aca="false">CONCATENATE(A541," ",D541)</f>
        <v>ВнеУр Разговоры о важном</v>
      </c>
      <c r="AK541" s="39" t="n">
        <f aca="false">E541*F541+P541*Q541+H541+J541+S541+U541</f>
        <v>8</v>
      </c>
      <c r="AL541" s="39" t="n">
        <f aca="false">L541+W541</f>
        <v>0</v>
      </c>
      <c r="AM541" s="39" t="n">
        <f aca="false">M541+X541</f>
        <v>0</v>
      </c>
      <c r="AN541" s="39" t="n">
        <f aca="false">Y541</f>
        <v>0</v>
      </c>
      <c r="AO541" s="39" t="n">
        <f aca="false">SUM(AK541:AN541)</f>
        <v>8</v>
      </c>
      <c r="AP541" s="41" t="n">
        <f aca="false">K541+V541</f>
        <v>0</v>
      </c>
    </row>
    <row r="542" s="42" customFormat="true" ht="16.5" hidden="true" customHeight="true" outlineLevel="0" collapsed="false">
      <c r="A542" s="70" t="s">
        <v>113</v>
      </c>
      <c r="B542" s="30" t="s">
        <v>238</v>
      </c>
      <c r="C542" s="31" t="s">
        <v>572</v>
      </c>
      <c r="D542" s="101" t="s">
        <v>114</v>
      </c>
      <c r="E542" s="31" t="n">
        <v>17</v>
      </c>
      <c r="F542" s="31"/>
      <c r="G542" s="102"/>
      <c r="H542" s="103" t="n">
        <v>9</v>
      </c>
      <c r="I542" s="103"/>
      <c r="J542" s="103"/>
      <c r="K542" s="103"/>
      <c r="L542" s="104"/>
      <c r="M542" s="31"/>
      <c r="N542" s="33" t="n">
        <f aca="false">E542*F542+H542+J542+K542+L542+M542</f>
        <v>9</v>
      </c>
      <c r="O542" s="36"/>
      <c r="P542" s="31" t="n">
        <v>19</v>
      </c>
      <c r="Q542" s="31"/>
      <c r="R542" s="31"/>
      <c r="S542" s="103" t="n">
        <v>16</v>
      </c>
      <c r="T542" s="103"/>
      <c r="U542" s="103"/>
      <c r="V542" s="103"/>
      <c r="W542" s="104"/>
      <c r="X542" s="31"/>
      <c r="Y542" s="31"/>
      <c r="Z542" s="36" t="n">
        <f aca="false">P542*Q542+S542+U542+V542+W542+X542+Y542</f>
        <v>16</v>
      </c>
      <c r="AA542" s="36" t="n">
        <f aca="false">N542+Z542</f>
        <v>25</v>
      </c>
      <c r="AB542" s="74" t="s">
        <v>115</v>
      </c>
      <c r="AC542" s="47"/>
      <c r="AD542" s="47"/>
      <c r="AE542" s="36" t="n">
        <v>0</v>
      </c>
      <c r="AF542" s="38"/>
      <c r="AG542" s="39" t="str">
        <f aca="false">AB542</f>
        <v>вак. РоВ</v>
      </c>
      <c r="AH542" s="39" t="str">
        <f aca="false">C542</f>
        <v>2ИСП9-22 (ис)</v>
      </c>
      <c r="AI542" s="40" t="str">
        <f aca="false">B542</f>
        <v>25</v>
      </c>
      <c r="AJ542" s="39" t="str">
        <f aca="false">CONCATENATE(A542," ",D542)</f>
        <v>ВнеУр Разговоры о важном</v>
      </c>
      <c r="AK542" s="39" t="n">
        <f aca="false">E542*F542+P542*Q542+H542+J542+S542+U542</f>
        <v>25</v>
      </c>
      <c r="AL542" s="39" t="n">
        <f aca="false">L542+W542</f>
        <v>0</v>
      </c>
      <c r="AM542" s="39" t="n">
        <f aca="false">M542+X542</f>
        <v>0</v>
      </c>
      <c r="AN542" s="39" t="n">
        <f aca="false">Y542</f>
        <v>0</v>
      </c>
      <c r="AO542" s="39" t="n">
        <f aca="false">SUM(AK542:AN542)</f>
        <v>25</v>
      </c>
      <c r="AP542" s="41" t="n">
        <f aca="false">K542+V542</f>
        <v>0</v>
      </c>
    </row>
    <row r="543" s="42" customFormat="true" ht="16.5" hidden="true" customHeight="true" outlineLevel="0" collapsed="false">
      <c r="A543" s="70" t="s">
        <v>113</v>
      </c>
      <c r="B543" s="30" t="s">
        <v>238</v>
      </c>
      <c r="C543" s="31" t="s">
        <v>572</v>
      </c>
      <c r="D543" s="101" t="s">
        <v>114</v>
      </c>
      <c r="E543" s="31" t="n">
        <v>17</v>
      </c>
      <c r="F543" s="31"/>
      <c r="G543" s="102"/>
      <c r="H543" s="103"/>
      <c r="I543" s="103"/>
      <c r="J543" s="103"/>
      <c r="K543" s="103"/>
      <c r="L543" s="104"/>
      <c r="M543" s="31"/>
      <c r="N543" s="33" t="n">
        <f aca="false">E543*F543+H543+J543+K543+L543+M543</f>
        <v>0</v>
      </c>
      <c r="O543" s="36"/>
      <c r="P543" s="31" t="n">
        <v>19</v>
      </c>
      <c r="Q543" s="31"/>
      <c r="R543" s="31"/>
      <c r="S543" s="103" t="n">
        <v>2</v>
      </c>
      <c r="T543" s="103"/>
      <c r="U543" s="103"/>
      <c r="V543" s="103"/>
      <c r="W543" s="104"/>
      <c r="X543" s="31"/>
      <c r="Y543" s="31"/>
      <c r="Z543" s="36" t="n">
        <f aca="false">P543*Q543+S543+U543+V543+W543+X543+Y543</f>
        <v>2</v>
      </c>
      <c r="AA543" s="36" t="n">
        <f aca="false">N543+Z543</f>
        <v>2</v>
      </c>
      <c r="AB543" s="36" t="s">
        <v>276</v>
      </c>
      <c r="AC543" s="47"/>
      <c r="AD543" s="47"/>
      <c r="AE543" s="36" t="n">
        <v>0</v>
      </c>
      <c r="AF543" s="38"/>
      <c r="AG543" s="39" t="str">
        <f aca="false">AB543</f>
        <v>Кузякова А.М.</v>
      </c>
      <c r="AH543" s="39" t="str">
        <f aca="false">C543</f>
        <v>2ИСП9-22 (ис)</v>
      </c>
      <c r="AI543" s="40" t="str">
        <f aca="false">B543</f>
        <v>25</v>
      </c>
      <c r="AJ543" s="39" t="str">
        <f aca="false">CONCATENATE(A543," ",D543)</f>
        <v>ВнеУр Разговоры о важном</v>
      </c>
      <c r="AK543" s="39" t="n">
        <f aca="false">E543*F543+P543*Q543+H543+J543+S543+U543</f>
        <v>2</v>
      </c>
      <c r="AL543" s="39" t="n">
        <f aca="false">L543+W543</f>
        <v>0</v>
      </c>
      <c r="AM543" s="39" t="n">
        <f aca="false">M543+X543</f>
        <v>0</v>
      </c>
      <c r="AN543" s="39" t="n">
        <f aca="false">Y543</f>
        <v>0</v>
      </c>
      <c r="AO543" s="39" t="n">
        <f aca="false">SUM(AK543:AN543)</f>
        <v>2</v>
      </c>
      <c r="AP543" s="41" t="n">
        <f aca="false">K543+V543</f>
        <v>0</v>
      </c>
    </row>
    <row r="544" s="42" customFormat="true" ht="16.5" hidden="true" customHeight="true" outlineLevel="0" collapsed="false">
      <c r="A544" s="63" t="s">
        <v>44</v>
      </c>
      <c r="B544" s="30" t="s">
        <v>45</v>
      </c>
      <c r="C544" s="31" t="s">
        <v>576</v>
      </c>
      <c r="D544" s="196" t="s">
        <v>47</v>
      </c>
      <c r="E544" s="31" t="n">
        <v>14</v>
      </c>
      <c r="F544" s="31" t="n">
        <v>4</v>
      </c>
      <c r="G544" s="31" t="n">
        <v>18</v>
      </c>
      <c r="H544" s="31"/>
      <c r="I544" s="31"/>
      <c r="J544" s="31"/>
      <c r="K544" s="31"/>
      <c r="L544" s="31" t="n">
        <v>4</v>
      </c>
      <c r="M544" s="31"/>
      <c r="N544" s="33" t="n">
        <f aca="false">E544*F544+H544+J544+K544+L544+M544</f>
        <v>60</v>
      </c>
      <c r="O544" s="36"/>
      <c r="P544" s="31" t="n">
        <v>17</v>
      </c>
      <c r="Q544" s="31"/>
      <c r="R544" s="31"/>
      <c r="S544" s="31"/>
      <c r="T544" s="31"/>
      <c r="U544" s="31"/>
      <c r="V544" s="31"/>
      <c r="W544" s="31"/>
      <c r="X544" s="31"/>
      <c r="Y544" s="31"/>
      <c r="Z544" s="36" t="n">
        <f aca="false">P544*Q544+S544+U544+V544+W544+X544+Y544</f>
        <v>0</v>
      </c>
      <c r="AA544" s="36" t="n">
        <f aca="false">N544+Z544</f>
        <v>60</v>
      </c>
      <c r="AB544" s="74" t="s">
        <v>48</v>
      </c>
      <c r="AC544" s="36"/>
      <c r="AD544" s="36"/>
      <c r="AE544" s="36" t="n">
        <f aca="false">P544*Q544</f>
        <v>0</v>
      </c>
      <c r="AF544" s="38" t="n">
        <f aca="false">AA544-L544-M544-W544-X544</f>
        <v>56</v>
      </c>
      <c r="AG544" s="39" t="str">
        <f aca="false">AB544</f>
        <v>Карабчук И.В.</v>
      </c>
      <c r="AH544" s="39" t="str">
        <f aca="false">C544</f>
        <v>2ИСП11-23 (ис)</v>
      </c>
      <c r="AI544" s="40" t="str">
        <f aca="false">B544</f>
        <v>22</v>
      </c>
      <c r="AJ544" s="39" t="str">
        <f aca="false">CONCATENATE(A544," ",D544)</f>
        <v>ОГСЭ.01 Основы философии</v>
      </c>
      <c r="AK544" s="39" t="n">
        <f aca="false">E544*F544+P544*Q544+H544+J544+S544+U544</f>
        <v>56</v>
      </c>
      <c r="AL544" s="39" t="n">
        <f aca="false">L544+W544</f>
        <v>4</v>
      </c>
      <c r="AM544" s="39" t="n">
        <f aca="false">M544+X544</f>
        <v>0</v>
      </c>
      <c r="AN544" s="39" t="n">
        <f aca="false">Y544</f>
        <v>0</v>
      </c>
      <c r="AO544" s="39" t="n">
        <f aca="false">SUM(AK544:AN544)</f>
        <v>60</v>
      </c>
      <c r="AP544" s="41" t="n">
        <f aca="false">K544+V544</f>
        <v>0</v>
      </c>
    </row>
    <row r="545" s="42" customFormat="true" ht="16.5" hidden="true" customHeight="true" outlineLevel="0" collapsed="false">
      <c r="A545" s="63" t="s">
        <v>60</v>
      </c>
      <c r="B545" s="30" t="s">
        <v>116</v>
      </c>
      <c r="C545" s="31" t="s">
        <v>577</v>
      </c>
      <c r="D545" s="139" t="s">
        <v>55</v>
      </c>
      <c r="E545" s="31" t="n">
        <v>14</v>
      </c>
      <c r="F545" s="31" t="n">
        <v>2</v>
      </c>
      <c r="G545" s="31"/>
      <c r="H545" s="31"/>
      <c r="I545" s="31"/>
      <c r="J545" s="31"/>
      <c r="K545" s="31"/>
      <c r="L545" s="31"/>
      <c r="M545" s="31"/>
      <c r="N545" s="33" t="n">
        <f aca="false">E545*F545+H545+J545+K545+L545+M545</f>
        <v>28</v>
      </c>
      <c r="O545" s="36"/>
      <c r="P545" s="31" t="n">
        <v>17</v>
      </c>
      <c r="Q545" s="31" t="n">
        <v>2</v>
      </c>
      <c r="R545" s="31"/>
      <c r="S545" s="31"/>
      <c r="T545" s="31"/>
      <c r="U545" s="31"/>
      <c r="V545" s="31"/>
      <c r="W545" s="31"/>
      <c r="X545" s="31"/>
      <c r="Y545" s="31"/>
      <c r="Z545" s="36" t="n">
        <f aca="false">P545*Q545+S545+U545+V545+W545+X545+Y545</f>
        <v>34</v>
      </c>
      <c r="AA545" s="36" t="n">
        <f aca="false">N545+Z545</f>
        <v>62</v>
      </c>
      <c r="AB545" s="225" t="s">
        <v>56</v>
      </c>
      <c r="AC545" s="36"/>
      <c r="AD545" s="36"/>
      <c r="AE545" s="36" t="n">
        <f aca="false">P545*Q545</f>
        <v>34</v>
      </c>
      <c r="AF545" s="38" t="n">
        <f aca="false">AA545-L545-M545-W545-X545</f>
        <v>62</v>
      </c>
      <c r="AG545" s="39" t="str">
        <f aca="false">AB545</f>
        <v>Копылова И.М.</v>
      </c>
      <c r="AH545" s="39" t="str">
        <f aca="false">C545</f>
        <v>2ИСП11-23а (ис)</v>
      </c>
      <c r="AI545" s="40" t="str">
        <f aca="false">B545</f>
        <v>11</v>
      </c>
      <c r="AJ545" s="39" t="str">
        <f aca="false">CONCATENATE(A545," ",D545)</f>
        <v>ОГСЭ.04 Иностранный язык в профессиональной деятельности</v>
      </c>
      <c r="AK545" s="39" t="n">
        <f aca="false">E545*F545+P545*Q545+H545+J545+S545+U545</f>
        <v>62</v>
      </c>
      <c r="AL545" s="39" t="n">
        <f aca="false">L545+W545</f>
        <v>0</v>
      </c>
      <c r="AM545" s="39" t="n">
        <f aca="false">M545+X545</f>
        <v>0</v>
      </c>
      <c r="AN545" s="39" t="n">
        <f aca="false">Y545</f>
        <v>0</v>
      </c>
      <c r="AO545" s="39" t="n">
        <f aca="false">SUM(AK545:AN545)</f>
        <v>62</v>
      </c>
      <c r="AP545" s="41" t="n">
        <f aca="false">K545+V545</f>
        <v>0</v>
      </c>
    </row>
    <row r="546" s="42" customFormat="true" ht="16.5" hidden="true" customHeight="true" outlineLevel="0" collapsed="false">
      <c r="A546" s="63" t="s">
        <v>60</v>
      </c>
      <c r="B546" s="30" t="s">
        <v>116</v>
      </c>
      <c r="C546" s="31" t="s">
        <v>578</v>
      </c>
      <c r="D546" s="139" t="s">
        <v>55</v>
      </c>
      <c r="E546" s="31" t="n">
        <v>14</v>
      </c>
      <c r="F546" s="31" t="n">
        <v>2</v>
      </c>
      <c r="G546" s="31"/>
      <c r="H546" s="31"/>
      <c r="I546" s="31"/>
      <c r="J546" s="31"/>
      <c r="K546" s="31"/>
      <c r="L546" s="31"/>
      <c r="M546" s="31"/>
      <c r="N546" s="33" t="n">
        <f aca="false">E546*F546+H546+J546+K546+L546+M546</f>
        <v>28</v>
      </c>
      <c r="O546" s="36"/>
      <c r="P546" s="31" t="n">
        <v>17</v>
      </c>
      <c r="Q546" s="31" t="n">
        <v>2</v>
      </c>
      <c r="R546" s="31"/>
      <c r="S546" s="31"/>
      <c r="T546" s="31"/>
      <c r="U546" s="31"/>
      <c r="V546" s="31"/>
      <c r="W546" s="31"/>
      <c r="X546" s="31"/>
      <c r="Y546" s="31"/>
      <c r="Z546" s="36" t="n">
        <f aca="false">P546*Q546+S546+U546+V546+W546+X546+Y546</f>
        <v>34</v>
      </c>
      <c r="AA546" s="36" t="n">
        <f aca="false">N546+Z546</f>
        <v>62</v>
      </c>
      <c r="AB546" s="225" t="s">
        <v>59</v>
      </c>
      <c r="AC546" s="36"/>
      <c r="AD546" s="36"/>
      <c r="AE546" s="36" t="n">
        <f aca="false">P546*Q546</f>
        <v>34</v>
      </c>
      <c r="AF546" s="38" t="n">
        <f aca="false">AA546-L546-M546-W546-X546</f>
        <v>62</v>
      </c>
      <c r="AG546" s="39" t="str">
        <f aca="false">AB546</f>
        <v>Пестова К.В.</v>
      </c>
      <c r="AH546" s="39" t="str">
        <f aca="false">C546</f>
        <v>2ИСП11-23б (ис)</v>
      </c>
      <c r="AI546" s="40" t="str">
        <f aca="false">B546</f>
        <v>11</v>
      </c>
      <c r="AJ546" s="39" t="str">
        <f aca="false">CONCATENATE(A546," ",D546)</f>
        <v>ОГСЭ.04 Иностранный язык в профессиональной деятельности</v>
      </c>
      <c r="AK546" s="39" t="n">
        <f aca="false">E546*F546+P546*Q546+H546+J546+S546+U546</f>
        <v>62</v>
      </c>
      <c r="AL546" s="39" t="n">
        <f aca="false">L546+W546</f>
        <v>0</v>
      </c>
      <c r="AM546" s="39" t="n">
        <f aca="false">M546+X546</f>
        <v>0</v>
      </c>
      <c r="AN546" s="39" t="n">
        <f aca="false">Y546</f>
        <v>0</v>
      </c>
      <c r="AO546" s="39" t="n">
        <f aca="false">SUM(AK546:AN546)</f>
        <v>62</v>
      </c>
      <c r="AP546" s="41" t="n">
        <f aca="false">K546+V546</f>
        <v>0</v>
      </c>
    </row>
    <row r="547" s="42" customFormat="true" ht="16.5" hidden="true" customHeight="true" outlineLevel="0" collapsed="false">
      <c r="A547" s="63" t="s">
        <v>248</v>
      </c>
      <c r="B547" s="30" t="s">
        <v>45</v>
      </c>
      <c r="C547" s="31" t="s">
        <v>576</v>
      </c>
      <c r="D547" s="139" t="s">
        <v>61</v>
      </c>
      <c r="E547" s="31" t="n">
        <v>14</v>
      </c>
      <c r="F547" s="111" t="n">
        <v>2</v>
      </c>
      <c r="G547" s="111"/>
      <c r="H547" s="111"/>
      <c r="I547" s="111"/>
      <c r="J547" s="111"/>
      <c r="K547" s="111"/>
      <c r="L547" s="111"/>
      <c r="M547" s="111"/>
      <c r="N547" s="33" t="n">
        <f aca="false">E547*F547+H547+J547+K547+L547+M547</f>
        <v>28</v>
      </c>
      <c r="O547" s="113"/>
      <c r="P547" s="31" t="n">
        <v>17</v>
      </c>
      <c r="Q547" s="111" t="n">
        <v>2</v>
      </c>
      <c r="R547" s="111"/>
      <c r="S547" s="111"/>
      <c r="T547" s="111"/>
      <c r="U547" s="111"/>
      <c r="V547" s="111"/>
      <c r="W547" s="111"/>
      <c r="X547" s="111"/>
      <c r="Y547" s="111"/>
      <c r="Z547" s="36" t="n">
        <f aca="false">P547*Q547+S547+U547+V547+W547+X547+Y547</f>
        <v>34</v>
      </c>
      <c r="AA547" s="36" t="n">
        <f aca="false">N547+Z547</f>
        <v>62</v>
      </c>
      <c r="AB547" s="113" t="s">
        <v>290</v>
      </c>
      <c r="AC547" s="36"/>
      <c r="AD547" s="36"/>
      <c r="AE547" s="36" t="n">
        <f aca="false">P547*Q547</f>
        <v>34</v>
      </c>
      <c r="AF547" s="38" t="n">
        <f aca="false">AA547-L547-M547-W547-X547</f>
        <v>62</v>
      </c>
      <c r="AG547" s="39" t="str">
        <f aca="false">AB547</f>
        <v>Климаков В.А</v>
      </c>
      <c r="AH547" s="39" t="str">
        <f aca="false">C547</f>
        <v>2ИСП11-23 (ис)</v>
      </c>
      <c r="AI547" s="40" t="str">
        <f aca="false">B547</f>
        <v>22</v>
      </c>
      <c r="AJ547" s="39" t="str">
        <f aca="false">CONCATENATE(A547," ",D547)</f>
        <v>ОГСЭ.05 Физическая культура</v>
      </c>
      <c r="AK547" s="39" t="n">
        <f aca="false">E547*F547+P547*Q547+H547+J547+S547+U547</f>
        <v>62</v>
      </c>
      <c r="AL547" s="39" t="n">
        <f aca="false">L547+W547</f>
        <v>0</v>
      </c>
      <c r="AM547" s="39" t="n">
        <f aca="false">M547+X547</f>
        <v>0</v>
      </c>
      <c r="AN547" s="39" t="n">
        <f aca="false">Y547</f>
        <v>0</v>
      </c>
      <c r="AO547" s="39" t="n">
        <f aca="false">SUM(AK547:AN547)</f>
        <v>62</v>
      </c>
      <c r="AP547" s="41" t="n">
        <f aca="false">K547+V547</f>
        <v>0</v>
      </c>
    </row>
    <row r="548" s="42" customFormat="true" ht="16.5" hidden="true" customHeight="true" outlineLevel="0" collapsed="false">
      <c r="A548" s="63" t="s">
        <v>88</v>
      </c>
      <c r="B548" s="30" t="s">
        <v>45</v>
      </c>
      <c r="C548" s="31" t="s">
        <v>576</v>
      </c>
      <c r="D548" s="226" t="s">
        <v>132</v>
      </c>
      <c r="E548" s="31" t="n">
        <v>14</v>
      </c>
      <c r="F548" s="111" t="n">
        <v>5</v>
      </c>
      <c r="G548" s="111" t="n">
        <v>26</v>
      </c>
      <c r="H548" s="111"/>
      <c r="I548" s="111"/>
      <c r="J548" s="111"/>
      <c r="K548" s="111"/>
      <c r="L548" s="111"/>
      <c r="M548" s="111"/>
      <c r="N548" s="33" t="n">
        <f aca="false">E548*F548+H548+J548+K548+L548+M548</f>
        <v>70</v>
      </c>
      <c r="O548" s="113"/>
      <c r="P548" s="31" t="n">
        <v>17</v>
      </c>
      <c r="Q548" s="111"/>
      <c r="R548" s="111"/>
      <c r="S548" s="111"/>
      <c r="T548" s="111"/>
      <c r="U548" s="111"/>
      <c r="V548" s="111"/>
      <c r="W548" s="111"/>
      <c r="X548" s="111"/>
      <c r="Y548" s="111"/>
      <c r="Z548" s="36" t="n">
        <f aca="false">P548*Q548+S548+U548+V548+W548+X548+Y548</f>
        <v>0</v>
      </c>
      <c r="AA548" s="36" t="n">
        <f aca="false">N548+Z548</f>
        <v>70</v>
      </c>
      <c r="AB548" s="31" t="s">
        <v>81</v>
      </c>
      <c r="AC548" s="36"/>
      <c r="AD548" s="36"/>
      <c r="AE548" s="36" t="n">
        <f aca="false">P548*Q548</f>
        <v>0</v>
      </c>
      <c r="AF548" s="38" t="n">
        <f aca="false">AA548-L548-M548-W548-X548</f>
        <v>70</v>
      </c>
      <c r="AG548" s="39" t="str">
        <f aca="false">AB548</f>
        <v>Шиповских А.А.</v>
      </c>
      <c r="AH548" s="39" t="str">
        <f aca="false">C548</f>
        <v>2ИСП11-23 (ис)</v>
      </c>
      <c r="AI548" s="40" t="str">
        <f aca="false">B548</f>
        <v>22</v>
      </c>
      <c r="AJ548" s="39" t="str">
        <f aca="false">CONCATENATE(A548," ",D548)</f>
        <v>ОП.06 Безопасность жизнедеятельности</v>
      </c>
      <c r="AK548" s="39" t="n">
        <f aca="false">E548*F548+P548*Q548+H548+J548+S548+U548</f>
        <v>70</v>
      </c>
      <c r="AL548" s="39" t="n">
        <f aca="false">L548+W548</f>
        <v>0</v>
      </c>
      <c r="AM548" s="39" t="n">
        <f aca="false">M548+X548</f>
        <v>0</v>
      </c>
      <c r="AN548" s="39" t="n">
        <f aca="false">Y548</f>
        <v>0</v>
      </c>
      <c r="AO548" s="39" t="n">
        <f aca="false">SUM(AK548:AN548)</f>
        <v>70</v>
      </c>
      <c r="AP548" s="41" t="n">
        <f aca="false">K548+V548</f>
        <v>0</v>
      </c>
    </row>
    <row r="549" s="42" customFormat="true" ht="16.5" hidden="true" customHeight="true" outlineLevel="0" collapsed="false">
      <c r="A549" s="63" t="s">
        <v>157</v>
      </c>
      <c r="B549" s="30" t="s">
        <v>45</v>
      </c>
      <c r="C549" s="31" t="s">
        <v>576</v>
      </c>
      <c r="D549" s="227" t="s">
        <v>579</v>
      </c>
      <c r="E549" s="31" t="n">
        <v>14</v>
      </c>
      <c r="F549" s="111" t="n">
        <v>4</v>
      </c>
      <c r="G549" s="111" t="n">
        <v>14</v>
      </c>
      <c r="H549" s="111"/>
      <c r="I549" s="111"/>
      <c r="J549" s="111"/>
      <c r="K549" s="111"/>
      <c r="L549" s="111" t="n">
        <v>2</v>
      </c>
      <c r="M549" s="111"/>
      <c r="N549" s="33" t="n">
        <f aca="false">E549*F549+H549+J549+K549+L549+M549</f>
        <v>58</v>
      </c>
      <c r="O549" s="113"/>
      <c r="P549" s="31" t="n">
        <v>17</v>
      </c>
      <c r="Q549" s="111"/>
      <c r="R549" s="111"/>
      <c r="S549" s="111"/>
      <c r="T549" s="111"/>
      <c r="U549" s="111"/>
      <c r="V549" s="111"/>
      <c r="W549" s="111"/>
      <c r="X549" s="111"/>
      <c r="Y549" s="111"/>
      <c r="Z549" s="36" t="n">
        <f aca="false">P549*Q549+S549+U549+V549+W549+X549+Y549</f>
        <v>0</v>
      </c>
      <c r="AA549" s="36" t="n">
        <f aca="false">N549+Z549</f>
        <v>58</v>
      </c>
      <c r="AB549" s="113" t="s">
        <v>434</v>
      </c>
      <c r="AC549" s="36"/>
      <c r="AD549" s="36"/>
      <c r="AE549" s="36" t="n">
        <f aca="false">P549*Q549</f>
        <v>0</v>
      </c>
      <c r="AF549" s="38" t="n">
        <f aca="false">AA549-L549-M549-W549-X549</f>
        <v>56</v>
      </c>
      <c r="AG549" s="39" t="str">
        <f aca="false">AB549</f>
        <v>Плаксо В.А.</v>
      </c>
      <c r="AH549" s="39" t="str">
        <f aca="false">C549</f>
        <v>2ИСП11-23 (ис)</v>
      </c>
      <c r="AI549" s="40" t="str">
        <f aca="false">B549</f>
        <v>22</v>
      </c>
      <c r="AJ549" s="39" t="str">
        <f aca="false">CONCATENATE(A549," ",D549)</f>
        <v>МДК.03.01 Моделирование и анализ программного обеспечения</v>
      </c>
      <c r="AK549" s="39" t="n">
        <f aca="false">E549*F549+P549*Q549+H549+J549+S549+U549</f>
        <v>56</v>
      </c>
      <c r="AL549" s="39" t="n">
        <f aca="false">L549+W549</f>
        <v>2</v>
      </c>
      <c r="AM549" s="39" t="n">
        <f aca="false">M549+X549</f>
        <v>0</v>
      </c>
      <c r="AN549" s="39" t="n">
        <f aca="false">Y549</f>
        <v>0</v>
      </c>
      <c r="AO549" s="39" t="n">
        <f aca="false">SUM(AK549:AN549)</f>
        <v>58</v>
      </c>
      <c r="AP549" s="41" t="n">
        <f aca="false">K549+V549</f>
        <v>0</v>
      </c>
    </row>
    <row r="550" s="42" customFormat="true" ht="16.5" hidden="true" customHeight="true" outlineLevel="0" collapsed="false">
      <c r="A550" s="63" t="s">
        <v>160</v>
      </c>
      <c r="B550" s="30" t="s">
        <v>45</v>
      </c>
      <c r="C550" s="31" t="s">
        <v>576</v>
      </c>
      <c r="D550" s="228" t="s">
        <v>580</v>
      </c>
      <c r="E550" s="31" t="n">
        <v>14</v>
      </c>
      <c r="F550" s="31"/>
      <c r="G550" s="31"/>
      <c r="H550" s="31"/>
      <c r="I550" s="31"/>
      <c r="J550" s="31"/>
      <c r="K550" s="31"/>
      <c r="L550" s="31"/>
      <c r="M550" s="31"/>
      <c r="N550" s="33" t="n">
        <f aca="false">E550*F550+H550+J550+K550+L550+M550</f>
        <v>0</v>
      </c>
      <c r="O550" s="36"/>
      <c r="P550" s="31" t="n">
        <v>17</v>
      </c>
      <c r="Q550" s="31" t="n">
        <v>3</v>
      </c>
      <c r="R550" s="31" t="n">
        <v>18</v>
      </c>
      <c r="S550" s="31"/>
      <c r="T550" s="31"/>
      <c r="U550" s="31"/>
      <c r="V550" s="31"/>
      <c r="W550" s="31" t="n">
        <v>2</v>
      </c>
      <c r="X550" s="31" t="n">
        <v>8</v>
      </c>
      <c r="Y550" s="31"/>
      <c r="Z550" s="36" t="n">
        <f aca="false">P550*Q550+S550+U550+V550+W550+X550+Y550</f>
        <v>61</v>
      </c>
      <c r="AA550" s="36" t="n">
        <f aca="false">N550+Z550</f>
        <v>61</v>
      </c>
      <c r="AB550" s="288" t="s">
        <v>357</v>
      </c>
      <c r="AC550" s="283" t="s">
        <v>726</v>
      </c>
      <c r="AD550" s="36"/>
      <c r="AE550" s="36" t="n">
        <f aca="false">P550*Q550</f>
        <v>51</v>
      </c>
      <c r="AF550" s="38"/>
      <c r="AG550" s="39" t="str">
        <f aca="false">AB550</f>
        <v>Падев В.К.</v>
      </c>
      <c r="AH550" s="39" t="str">
        <f aca="false">C550</f>
        <v>2ИСП11-23 (ис)</v>
      </c>
      <c r="AI550" s="40" t="str">
        <f aca="false">B550</f>
        <v>22</v>
      </c>
      <c r="AJ550" s="39" t="str">
        <f aca="false">CONCATENATE(A550," ",D550)</f>
        <v>МДК.03.02 Управление проектами</v>
      </c>
      <c r="AK550" s="39" t="n">
        <f aca="false">E550*F550+P550*Q550+H550+J550+S550+U550</f>
        <v>51</v>
      </c>
      <c r="AL550" s="39" t="n">
        <f aca="false">L550+W550</f>
        <v>2</v>
      </c>
      <c r="AM550" s="39" t="n">
        <f aca="false">M550+X550</f>
        <v>8</v>
      </c>
      <c r="AN550" s="39" t="n">
        <f aca="false">Y550</f>
        <v>0</v>
      </c>
      <c r="AO550" s="39" t="n">
        <f aca="false">SUM(AK550:AN550)</f>
        <v>61</v>
      </c>
      <c r="AP550" s="41" t="n">
        <f aca="false">K550+V550</f>
        <v>0</v>
      </c>
    </row>
    <row r="551" s="42" customFormat="true" ht="16.5" hidden="true" customHeight="true" outlineLevel="0" collapsed="false">
      <c r="A551" s="63" t="s">
        <v>496</v>
      </c>
      <c r="B551" s="30" t="s">
        <v>116</v>
      </c>
      <c r="C551" s="31" t="s">
        <v>577</v>
      </c>
      <c r="D551" s="228" t="s">
        <v>108</v>
      </c>
      <c r="E551" s="31" t="n">
        <v>1</v>
      </c>
      <c r="F551" s="31" t="n">
        <v>36</v>
      </c>
      <c r="G551" s="31"/>
      <c r="H551" s="31"/>
      <c r="I551" s="31"/>
      <c r="J551" s="31"/>
      <c r="K551" s="31"/>
      <c r="L551" s="31"/>
      <c r="M551" s="31"/>
      <c r="N551" s="33" t="n">
        <v>36</v>
      </c>
      <c r="O551" s="36"/>
      <c r="P551" s="31" t="n">
        <v>17</v>
      </c>
      <c r="Q551" s="31"/>
      <c r="R551" s="31"/>
      <c r="S551" s="31"/>
      <c r="T551" s="31"/>
      <c r="U551" s="31"/>
      <c r="V551" s="31"/>
      <c r="W551" s="31"/>
      <c r="X551" s="31"/>
      <c r="Y551" s="31"/>
      <c r="Z551" s="36" t="n">
        <v>0</v>
      </c>
      <c r="AA551" s="36" t="n">
        <f aca="false">N551+Z551</f>
        <v>36</v>
      </c>
      <c r="AB551" s="130" t="s">
        <v>276</v>
      </c>
      <c r="AC551" s="36"/>
      <c r="AD551" s="36"/>
      <c r="AE551" s="36"/>
      <c r="AF551" s="38"/>
      <c r="AG551" s="39" t="str">
        <f aca="false">AB551</f>
        <v>Кузякова А.М.</v>
      </c>
      <c r="AH551" s="39" t="str">
        <f aca="false">C551</f>
        <v>2ИСП11-23а (ис)</v>
      </c>
      <c r="AI551" s="40" t="str">
        <f aca="false">B551</f>
        <v>11</v>
      </c>
      <c r="AJ551" s="39" t="str">
        <f aca="false">CONCATENATE(A551," ",D551)</f>
        <v>УП.03 Учебная практика</v>
      </c>
      <c r="AK551" s="39" t="n">
        <f aca="false">E551*F551+P551*Q551+H551+J551+S551+U551</f>
        <v>36</v>
      </c>
      <c r="AL551" s="39" t="n">
        <f aca="false">L551+W551</f>
        <v>0</v>
      </c>
      <c r="AM551" s="39" t="n">
        <f aca="false">M551+X551</f>
        <v>0</v>
      </c>
      <c r="AN551" s="39" t="n">
        <f aca="false">Y551</f>
        <v>0</v>
      </c>
      <c r="AO551" s="39" t="n">
        <f aca="false">SUM(AK551:AN551)</f>
        <v>36</v>
      </c>
      <c r="AP551" s="41" t="n">
        <f aca="false">K551+V551</f>
        <v>0</v>
      </c>
    </row>
    <row r="552" s="42" customFormat="true" ht="16.5" hidden="true" customHeight="true" outlineLevel="0" collapsed="false">
      <c r="A552" s="63" t="s">
        <v>496</v>
      </c>
      <c r="B552" s="30" t="s">
        <v>116</v>
      </c>
      <c r="C552" s="31" t="s">
        <v>578</v>
      </c>
      <c r="D552" s="228" t="s">
        <v>108</v>
      </c>
      <c r="E552" s="31" t="n">
        <v>1</v>
      </c>
      <c r="F552" s="31" t="n">
        <v>36</v>
      </c>
      <c r="G552" s="31"/>
      <c r="H552" s="31"/>
      <c r="I552" s="31"/>
      <c r="J552" s="31"/>
      <c r="K552" s="31"/>
      <c r="L552" s="31"/>
      <c r="M552" s="31"/>
      <c r="N552" s="33" t="n">
        <f aca="false">E552*F552+H552+J552+K552+L552+M552</f>
        <v>36</v>
      </c>
      <c r="O552" s="36"/>
      <c r="P552" s="31" t="n">
        <v>17</v>
      </c>
      <c r="Q552" s="31"/>
      <c r="R552" s="31"/>
      <c r="S552" s="31"/>
      <c r="T552" s="31"/>
      <c r="U552" s="31"/>
      <c r="V552" s="31"/>
      <c r="W552" s="31"/>
      <c r="X552" s="31"/>
      <c r="Y552" s="31"/>
      <c r="Z552" s="36" t="n">
        <f aca="false">P552*Q552+S552+U552+V552+W552+X552+Y552</f>
        <v>0</v>
      </c>
      <c r="AA552" s="36" t="n">
        <f aca="false">N552+Z552</f>
        <v>36</v>
      </c>
      <c r="AB552" s="73" t="s">
        <v>306</v>
      </c>
      <c r="AC552" s="36"/>
      <c r="AD552" s="36"/>
      <c r="AE552" s="36" t="n">
        <f aca="false">P552*Q552</f>
        <v>0</v>
      </c>
      <c r="AF552" s="38"/>
      <c r="AG552" s="39" t="str">
        <f aca="false">AB552</f>
        <v>Харламов Д.</v>
      </c>
      <c r="AH552" s="39" t="str">
        <f aca="false">C552</f>
        <v>2ИСП11-23б (ис)</v>
      </c>
      <c r="AI552" s="40" t="str">
        <f aca="false">B552</f>
        <v>11</v>
      </c>
      <c r="AJ552" s="39" t="str">
        <f aca="false">CONCATENATE(A552," ",D552)</f>
        <v>УП.03 Учебная практика</v>
      </c>
      <c r="AK552" s="39" t="n">
        <f aca="false">E552*F552+P552*Q552+H552+J552+S552+U552</f>
        <v>36</v>
      </c>
      <c r="AL552" s="39" t="n">
        <f aca="false">L552+W552</f>
        <v>0</v>
      </c>
      <c r="AM552" s="39" t="n">
        <f aca="false">M552+X552</f>
        <v>0</v>
      </c>
      <c r="AN552" s="39" t="n">
        <f aca="false">Y552</f>
        <v>0</v>
      </c>
      <c r="AO552" s="39" t="n">
        <f aca="false">SUM(AK552:AN552)</f>
        <v>36</v>
      </c>
      <c r="AP552" s="41" t="n">
        <f aca="false">K552+V552</f>
        <v>0</v>
      </c>
    </row>
    <row r="553" s="42" customFormat="true" ht="16.5" hidden="true" customHeight="true" outlineLevel="0" collapsed="false">
      <c r="A553" s="63" t="s">
        <v>498</v>
      </c>
      <c r="B553" s="30" t="s">
        <v>45</v>
      </c>
      <c r="C553" s="31" t="s">
        <v>576</v>
      </c>
      <c r="D553" s="139" t="s">
        <v>163</v>
      </c>
      <c r="E553" s="31" t="n">
        <v>14</v>
      </c>
      <c r="F553" s="31"/>
      <c r="G553" s="31"/>
      <c r="H553" s="31"/>
      <c r="I553" s="31"/>
      <c r="J553" s="31"/>
      <c r="K553" s="31"/>
      <c r="L553" s="31"/>
      <c r="M553" s="31"/>
      <c r="N553" s="33" t="n">
        <f aca="false">E553*F553+H553+J553+K553+L553+M553</f>
        <v>0</v>
      </c>
      <c r="O553" s="36"/>
      <c r="P553" s="31" t="n">
        <v>2</v>
      </c>
      <c r="Q553" s="31" t="n">
        <v>9</v>
      </c>
      <c r="R553" s="31"/>
      <c r="S553" s="31"/>
      <c r="T553" s="31"/>
      <c r="U553" s="31"/>
      <c r="V553" s="31"/>
      <c r="W553" s="31"/>
      <c r="X553" s="31"/>
      <c r="Y553" s="31"/>
      <c r="Z553" s="36" t="n">
        <f aca="false">P553*Q553+S553+U553+V553+W553+X553+Y553</f>
        <v>18</v>
      </c>
      <c r="AA553" s="36" t="n">
        <f aca="false">N553+Z553</f>
        <v>18</v>
      </c>
      <c r="AB553" s="36" t="s">
        <v>428</v>
      </c>
      <c r="AC553" s="36"/>
      <c r="AD553" s="36"/>
      <c r="AE553" s="36" t="n">
        <f aca="false">P553*Q553</f>
        <v>18</v>
      </c>
      <c r="AF553" s="38"/>
      <c r="AG553" s="39" t="str">
        <f aca="false">AB553</f>
        <v>Туровский Е.Н.</v>
      </c>
      <c r="AH553" s="39" t="str">
        <f aca="false">C553</f>
        <v>2ИСП11-23 (ис)</v>
      </c>
      <c r="AI553" s="40" t="str">
        <f aca="false">B553</f>
        <v>22</v>
      </c>
      <c r="AJ553" s="39" t="str">
        <f aca="false">CONCATENATE(A553," ",D553)</f>
        <v>ПП.03 Производственная практика</v>
      </c>
      <c r="AK553" s="39" t="n">
        <f aca="false">E553*F553+P553*Q553+H553+J553+S553+U553</f>
        <v>18</v>
      </c>
      <c r="AL553" s="39" t="n">
        <f aca="false">L553+W553</f>
        <v>0</v>
      </c>
      <c r="AM553" s="39" t="n">
        <f aca="false">M553+X553</f>
        <v>0</v>
      </c>
      <c r="AN553" s="39" t="n">
        <f aca="false">Y553</f>
        <v>0</v>
      </c>
      <c r="AO553" s="39" t="n">
        <f aca="false">SUM(AK553:AN553)</f>
        <v>18</v>
      </c>
      <c r="AP553" s="41" t="n">
        <f aca="false">K553+V553</f>
        <v>0</v>
      </c>
    </row>
    <row r="554" s="42" customFormat="true" ht="16.5" hidden="true" customHeight="true" outlineLevel="0" collapsed="false">
      <c r="A554" s="63" t="s">
        <v>498</v>
      </c>
      <c r="B554" s="30" t="s">
        <v>45</v>
      </c>
      <c r="C554" s="31" t="s">
        <v>576</v>
      </c>
      <c r="D554" s="139" t="s">
        <v>163</v>
      </c>
      <c r="E554" s="31" t="n">
        <v>14</v>
      </c>
      <c r="F554" s="31"/>
      <c r="G554" s="31"/>
      <c r="H554" s="31"/>
      <c r="I554" s="31"/>
      <c r="J554" s="31"/>
      <c r="K554" s="31"/>
      <c r="L554" s="31"/>
      <c r="M554" s="31"/>
      <c r="N554" s="33" t="n">
        <f aca="false">E554*F554+H554+J554+K554+L554+M554</f>
        <v>0</v>
      </c>
      <c r="O554" s="36"/>
      <c r="P554" s="31" t="n">
        <v>2</v>
      </c>
      <c r="Q554" s="31" t="n">
        <v>27</v>
      </c>
      <c r="R554" s="31"/>
      <c r="S554" s="31"/>
      <c r="T554" s="31"/>
      <c r="U554" s="31"/>
      <c r="V554" s="31"/>
      <c r="W554" s="31"/>
      <c r="X554" s="31"/>
      <c r="Y554" s="31"/>
      <c r="Z554" s="36" t="n">
        <f aca="false">P554*Q554+S554+U554+V554+W554+X554+Y554</f>
        <v>54</v>
      </c>
      <c r="AA554" s="36" t="n">
        <f aca="false">N554+Z554</f>
        <v>54</v>
      </c>
      <c r="AB554" s="36" t="s">
        <v>406</v>
      </c>
      <c r="AC554" s="36"/>
      <c r="AD554" s="36"/>
      <c r="AE554" s="36" t="n">
        <f aca="false">P554*Q554</f>
        <v>54</v>
      </c>
      <c r="AF554" s="38"/>
      <c r="AG554" s="39" t="str">
        <f aca="false">AB554</f>
        <v>Вак. ПП</v>
      </c>
      <c r="AH554" s="39" t="str">
        <f aca="false">C554</f>
        <v>2ИСП11-23 (ис)</v>
      </c>
      <c r="AI554" s="40" t="str">
        <f aca="false">B554</f>
        <v>22</v>
      </c>
      <c r="AJ554" s="39" t="str">
        <f aca="false">CONCATENATE(A554," ",D554)</f>
        <v>ПП.03 Производственная практика</v>
      </c>
      <c r="AK554" s="39" t="n">
        <f aca="false">E554*F554+P554*Q554+H554+J554+S554+U554</f>
        <v>54</v>
      </c>
      <c r="AL554" s="39" t="n">
        <f aca="false">L554+W554</f>
        <v>0</v>
      </c>
      <c r="AM554" s="39" t="n">
        <f aca="false">M554+X554</f>
        <v>0</v>
      </c>
      <c r="AN554" s="39" t="n">
        <f aca="false">Y554</f>
        <v>0</v>
      </c>
      <c r="AO554" s="39" t="n">
        <f aca="false">SUM(AK554:AN554)</f>
        <v>54</v>
      </c>
      <c r="AP554" s="41" t="n">
        <f aca="false">K554+V554</f>
        <v>0</v>
      </c>
    </row>
    <row r="555" s="42" customFormat="true" ht="17.25" hidden="true" customHeight="true" outlineLevel="0" collapsed="false">
      <c r="A555" s="63" t="s">
        <v>523</v>
      </c>
      <c r="B555" s="30" t="s">
        <v>45</v>
      </c>
      <c r="C555" s="31" t="s">
        <v>576</v>
      </c>
      <c r="D555" s="229" t="s">
        <v>145</v>
      </c>
      <c r="E555" s="31" t="n">
        <v>14</v>
      </c>
      <c r="F555" s="31"/>
      <c r="G555" s="31"/>
      <c r="H555" s="31"/>
      <c r="I555" s="31"/>
      <c r="J555" s="31"/>
      <c r="K555" s="31"/>
      <c r="L555" s="31"/>
      <c r="M555" s="31"/>
      <c r="N555" s="33" t="n">
        <f aca="false">E555*F555+H555+J555+K555+L555+M555</f>
        <v>0</v>
      </c>
      <c r="O555" s="36"/>
      <c r="P555" s="31" t="n">
        <v>17</v>
      </c>
      <c r="Q555" s="31"/>
      <c r="R555" s="31"/>
      <c r="S555" s="31"/>
      <c r="T555" s="31"/>
      <c r="U555" s="31"/>
      <c r="V555" s="31"/>
      <c r="W555" s="31"/>
      <c r="X555" s="31" t="n">
        <v>24</v>
      </c>
      <c r="Y555" s="31"/>
      <c r="Z555" s="36" t="n">
        <f aca="false">P555*Q555+S555+U555+V555+W555+X555+Y555</f>
        <v>24</v>
      </c>
      <c r="AA555" s="36" t="n">
        <f aca="false">N555+Z555</f>
        <v>24</v>
      </c>
      <c r="AB555" s="225" t="s">
        <v>146</v>
      </c>
      <c r="AC555" s="36"/>
      <c r="AD555" s="36"/>
      <c r="AE555" s="36" t="n">
        <f aca="false">P555*Q555</f>
        <v>0</v>
      </c>
      <c r="AF555" s="38"/>
      <c r="AG555" s="39" t="str">
        <f aca="false">AB555</f>
        <v>вак. ДЭ</v>
      </c>
      <c r="AH555" s="39" t="str">
        <f aca="false">C555</f>
        <v>2ИСП11-23 (ис)</v>
      </c>
      <c r="AI555" s="40" t="str">
        <f aca="false">B555</f>
        <v>22</v>
      </c>
      <c r="AJ555" s="39" t="str">
        <f aca="false">CONCATENATE(A555," ",D555)</f>
        <v>ДЭ.03 Демонстрационный экзамен по модулю</v>
      </c>
      <c r="AK555" s="39" t="n">
        <f aca="false">E555*F555+P555*Q555+H555+J555+S555+U555</f>
        <v>0</v>
      </c>
      <c r="AL555" s="39" t="n">
        <f aca="false">L555+W555</f>
        <v>0</v>
      </c>
      <c r="AM555" s="39" t="n">
        <f aca="false">M555+X555</f>
        <v>24</v>
      </c>
      <c r="AN555" s="39" t="n">
        <f aca="false">Y555</f>
        <v>0</v>
      </c>
      <c r="AO555" s="39" t="n">
        <f aca="false">SUM(AK555:AN555)</f>
        <v>24</v>
      </c>
      <c r="AP555" s="41" t="n">
        <f aca="false">K555+V555</f>
        <v>0</v>
      </c>
    </row>
    <row r="556" s="42" customFormat="true" ht="16.5" hidden="true" customHeight="true" outlineLevel="0" collapsed="false">
      <c r="A556" s="63" t="s">
        <v>581</v>
      </c>
      <c r="B556" s="30" t="s">
        <v>45</v>
      </c>
      <c r="C556" s="31" t="s">
        <v>576</v>
      </c>
      <c r="D556" s="215" t="s">
        <v>582</v>
      </c>
      <c r="E556" s="31" t="n">
        <v>14</v>
      </c>
      <c r="F556" s="31" t="n">
        <v>4</v>
      </c>
      <c r="G556" s="31" t="n">
        <v>46</v>
      </c>
      <c r="H556" s="31" t="n">
        <v>-18</v>
      </c>
      <c r="I556" s="31"/>
      <c r="J556" s="31"/>
      <c r="K556" s="31"/>
      <c r="L556" s="31" t="n">
        <v>2</v>
      </c>
      <c r="M556" s="31"/>
      <c r="N556" s="33" t="n">
        <f aca="false">E556*F556+H556+J556+K556+L556+M556</f>
        <v>40</v>
      </c>
      <c r="O556" s="36"/>
      <c r="P556" s="31" t="n">
        <v>17</v>
      </c>
      <c r="Q556" s="31" t="n">
        <v>4</v>
      </c>
      <c r="R556" s="31"/>
      <c r="S556" s="31" t="n">
        <v>-28</v>
      </c>
      <c r="T556" s="31"/>
      <c r="U556" s="31" t="n">
        <v>-30</v>
      </c>
      <c r="V556" s="31" t="n">
        <v>22</v>
      </c>
      <c r="W556" s="31" t="n">
        <v>6</v>
      </c>
      <c r="X556" s="31" t="n">
        <v>8</v>
      </c>
      <c r="Y556" s="31"/>
      <c r="Z556" s="36" t="n">
        <f aca="false">P556*Q556+S556+U556+V556+W556+X556+Y556</f>
        <v>46</v>
      </c>
      <c r="AA556" s="36" t="n">
        <f aca="false">N556+Z556</f>
        <v>86</v>
      </c>
      <c r="AB556" s="284" t="s">
        <v>428</v>
      </c>
      <c r="AC556" s="36"/>
      <c r="AD556" s="36"/>
      <c r="AE556" s="36" t="n">
        <f aca="false">P556*Q556</f>
        <v>68</v>
      </c>
      <c r="AF556" s="38"/>
      <c r="AG556" s="39" t="str">
        <f aca="false">AB556</f>
        <v>Туровский Е.Н.</v>
      </c>
      <c r="AH556" s="39" t="str">
        <f aca="false">C556</f>
        <v>2ИСП11-23 (ис)</v>
      </c>
      <c r="AI556" s="40" t="str">
        <f aca="false">B556</f>
        <v>22</v>
      </c>
      <c r="AJ556" s="39" t="str">
        <f aca="false">CONCATENATE(A556," ",D556)</f>
        <v>МДК.05.01 Проектирование и дизайн информационных систем</v>
      </c>
      <c r="AK556" s="39" t="n">
        <f aca="false">E556*F556+P556*Q556+H556+J556+S556+U556</f>
        <v>48</v>
      </c>
      <c r="AL556" s="39" t="n">
        <f aca="false">L556+W556</f>
        <v>8</v>
      </c>
      <c r="AM556" s="39" t="n">
        <f aca="false">M556+X556</f>
        <v>8</v>
      </c>
      <c r="AN556" s="39" t="n">
        <f aca="false">Y556</f>
        <v>0</v>
      </c>
      <c r="AO556" s="39" t="n">
        <f aca="false">SUM(AK556:AN556)</f>
        <v>64</v>
      </c>
      <c r="AP556" s="41" t="n">
        <f aca="false">K556+V556</f>
        <v>22</v>
      </c>
    </row>
    <row r="557" s="42" customFormat="true" ht="16.5" hidden="true" customHeight="true" outlineLevel="0" collapsed="false">
      <c r="A557" s="63" t="s">
        <v>581</v>
      </c>
      <c r="B557" s="30" t="s">
        <v>116</v>
      </c>
      <c r="C557" s="31" t="s">
        <v>577</v>
      </c>
      <c r="D557" s="215" t="s">
        <v>582</v>
      </c>
      <c r="E557" s="31" t="n">
        <v>14</v>
      </c>
      <c r="F557" s="31"/>
      <c r="G557" s="31"/>
      <c r="H557" s="31" t="n">
        <v>18</v>
      </c>
      <c r="I557" s="31"/>
      <c r="J557" s="31"/>
      <c r="K557" s="31"/>
      <c r="L557" s="31"/>
      <c r="M557" s="31"/>
      <c r="N557" s="33" t="n">
        <f aca="false">E557*F557+H557+J557+K557+L557+M557</f>
        <v>18</v>
      </c>
      <c r="O557" s="36"/>
      <c r="P557" s="31" t="n">
        <v>17</v>
      </c>
      <c r="Q557" s="31"/>
      <c r="R557" s="31"/>
      <c r="S557" s="31" t="n">
        <v>28</v>
      </c>
      <c r="T557" s="31"/>
      <c r="U557" s="31"/>
      <c r="V557" s="31"/>
      <c r="W557" s="31"/>
      <c r="X557" s="31"/>
      <c r="Y557" s="31"/>
      <c r="Z557" s="36" t="n">
        <f aca="false">P557*Q557+S557+U557+V557+W557+X557+Y557</f>
        <v>28</v>
      </c>
      <c r="AA557" s="36" t="n">
        <f aca="false">N557+Z557</f>
        <v>46</v>
      </c>
      <c r="AB557" s="47" t="s">
        <v>428</v>
      </c>
      <c r="AC557" s="36"/>
      <c r="AD557" s="36"/>
      <c r="AE557" s="36" t="n">
        <f aca="false">P557*Q557</f>
        <v>0</v>
      </c>
      <c r="AF557" s="38"/>
      <c r="AG557" s="39" t="str">
        <f aca="false">AB557</f>
        <v>Туровский Е.Н.</v>
      </c>
      <c r="AH557" s="39" t="str">
        <f aca="false">C557</f>
        <v>2ИСП11-23а (ис)</v>
      </c>
      <c r="AI557" s="40" t="str">
        <f aca="false">B557</f>
        <v>11</v>
      </c>
      <c r="AJ557" s="39" t="str">
        <f aca="false">CONCATENATE(A557," ",D557)</f>
        <v>МДК.05.01 Проектирование и дизайн информационных систем</v>
      </c>
      <c r="AK557" s="39" t="n">
        <f aca="false">E557*F557+P557*Q557+H557+J557+S557+U557</f>
        <v>46</v>
      </c>
      <c r="AL557" s="39" t="n">
        <f aca="false">L557+W557</f>
        <v>0</v>
      </c>
      <c r="AM557" s="39" t="n">
        <f aca="false">M557+X557</f>
        <v>0</v>
      </c>
      <c r="AN557" s="39" t="n">
        <f aca="false">Y557</f>
        <v>0</v>
      </c>
      <c r="AO557" s="39" t="n">
        <f aca="false">SUM(AK557:AN557)</f>
        <v>46</v>
      </c>
      <c r="AP557" s="41" t="n">
        <f aca="false">K557+V557</f>
        <v>0</v>
      </c>
    </row>
    <row r="558" s="42" customFormat="true" ht="16.5" hidden="true" customHeight="true" outlineLevel="0" collapsed="false">
      <c r="A558" s="63" t="s">
        <v>581</v>
      </c>
      <c r="B558" s="30" t="s">
        <v>116</v>
      </c>
      <c r="C558" s="31" t="s">
        <v>578</v>
      </c>
      <c r="D558" s="215" t="s">
        <v>582</v>
      </c>
      <c r="E558" s="31" t="n">
        <v>14</v>
      </c>
      <c r="F558" s="31"/>
      <c r="G558" s="31"/>
      <c r="H558" s="31" t="n">
        <v>18</v>
      </c>
      <c r="I558" s="31"/>
      <c r="J558" s="31"/>
      <c r="K558" s="31"/>
      <c r="L558" s="31"/>
      <c r="M558" s="31"/>
      <c r="N558" s="33" t="n">
        <f aca="false">E558*F558+H558+J558+K558+L558+M558</f>
        <v>18</v>
      </c>
      <c r="O558" s="36"/>
      <c r="P558" s="31" t="n">
        <v>17</v>
      </c>
      <c r="Q558" s="31"/>
      <c r="R558" s="31"/>
      <c r="S558" s="31" t="n">
        <v>28</v>
      </c>
      <c r="T558" s="31"/>
      <c r="U558" s="31"/>
      <c r="V558" s="31"/>
      <c r="W558" s="31"/>
      <c r="X558" s="31"/>
      <c r="Y558" s="31"/>
      <c r="Z558" s="36" t="n">
        <f aca="false">P558*Q558+S558+U558+V558+W558+X558+Y558</f>
        <v>28</v>
      </c>
      <c r="AA558" s="36" t="n">
        <f aca="false">N558+Z558</f>
        <v>46</v>
      </c>
      <c r="AB558" s="47" t="s">
        <v>69</v>
      </c>
      <c r="AC558" s="36"/>
      <c r="AD558" s="36"/>
      <c r="AE558" s="36" t="n">
        <f aca="false">P558*Q558</f>
        <v>0</v>
      </c>
      <c r="AF558" s="38"/>
      <c r="AG558" s="39" t="str">
        <f aca="false">AB558</f>
        <v>вак. 2 п/гр</v>
      </c>
      <c r="AH558" s="39" t="str">
        <f aca="false">C558</f>
        <v>2ИСП11-23б (ис)</v>
      </c>
      <c r="AI558" s="40" t="str">
        <f aca="false">B558</f>
        <v>11</v>
      </c>
      <c r="AJ558" s="39" t="str">
        <f aca="false">CONCATENATE(A558," ",D558)</f>
        <v>МДК.05.01 Проектирование и дизайн информационных систем</v>
      </c>
      <c r="AK558" s="39" t="n">
        <f aca="false">E558*F558+P558*Q558+H558+J558+S558+U558</f>
        <v>46</v>
      </c>
      <c r="AL558" s="39" t="n">
        <f aca="false">L558+W558</f>
        <v>0</v>
      </c>
      <c r="AM558" s="39" t="n">
        <f aca="false">M558+X558</f>
        <v>0</v>
      </c>
      <c r="AN558" s="39" t="n">
        <f aca="false">Y558</f>
        <v>0</v>
      </c>
      <c r="AO558" s="39" t="n">
        <f aca="false">SUM(AK558:AN558)</f>
        <v>46</v>
      </c>
      <c r="AP558" s="41" t="n">
        <f aca="false">K558+V558</f>
        <v>0</v>
      </c>
    </row>
    <row r="559" s="42" customFormat="true" ht="16.5" hidden="true" customHeight="true" outlineLevel="0" collapsed="false">
      <c r="A559" s="63" t="s">
        <v>581</v>
      </c>
      <c r="B559" s="30" t="s">
        <v>116</v>
      </c>
      <c r="C559" s="31" t="s">
        <v>577</v>
      </c>
      <c r="D559" s="215" t="s">
        <v>583</v>
      </c>
      <c r="E559" s="31" t="n">
        <v>14</v>
      </c>
      <c r="F559" s="31"/>
      <c r="G559" s="31"/>
      <c r="H559" s="31"/>
      <c r="I559" s="31"/>
      <c r="J559" s="31"/>
      <c r="K559" s="31"/>
      <c r="L559" s="31"/>
      <c r="M559" s="31"/>
      <c r="N559" s="33" t="n">
        <f aca="false">E559*F559+H559+J559+K559+L559+M559</f>
        <v>0</v>
      </c>
      <c r="O559" s="36"/>
      <c r="P559" s="31" t="n">
        <v>17</v>
      </c>
      <c r="Q559" s="31"/>
      <c r="R559" s="31"/>
      <c r="S559" s="31"/>
      <c r="T559" s="31"/>
      <c r="U559" s="31" t="n">
        <v>30</v>
      </c>
      <c r="V559" s="31"/>
      <c r="W559" s="31"/>
      <c r="X559" s="31"/>
      <c r="Y559" s="31"/>
      <c r="Z559" s="36" t="n">
        <f aca="false">P559*Q559+S559+U559+V559+W559+X559+Y559</f>
        <v>30</v>
      </c>
      <c r="AA559" s="36" t="n">
        <f aca="false">N559+Z559</f>
        <v>30</v>
      </c>
      <c r="AB559" s="284" t="s">
        <v>428</v>
      </c>
      <c r="AC559" s="36"/>
      <c r="AD559" s="36"/>
      <c r="AE559" s="36" t="n">
        <f aca="false">P559*Q559</f>
        <v>0</v>
      </c>
      <c r="AF559" s="38"/>
      <c r="AG559" s="39" t="str">
        <f aca="false">AB559</f>
        <v>Туровский Е.Н.</v>
      </c>
      <c r="AH559" s="39" t="str">
        <f aca="false">C559</f>
        <v>2ИСП11-23а (ис)</v>
      </c>
      <c r="AI559" s="40" t="str">
        <f aca="false">B559</f>
        <v>11</v>
      </c>
      <c r="AJ559" s="39" t="str">
        <f aca="false">CONCATENATE(A559," ",D559)</f>
        <v>МДК.05.01 КП - Проектирование и дизайн информационных систем</v>
      </c>
      <c r="AK559" s="39" t="n">
        <f aca="false">E559*F559+P559*Q559+H559+J559+S559+U559</f>
        <v>30</v>
      </c>
      <c r="AL559" s="39" t="n">
        <f aca="false">L559+W559</f>
        <v>0</v>
      </c>
      <c r="AM559" s="39" t="n">
        <f aca="false">M559+X559</f>
        <v>0</v>
      </c>
      <c r="AN559" s="39" t="n">
        <f aca="false">Y559</f>
        <v>0</v>
      </c>
      <c r="AO559" s="39" t="n">
        <f aca="false">SUM(AK559:AN559)</f>
        <v>30</v>
      </c>
      <c r="AP559" s="41" t="n">
        <f aca="false">K559+V559</f>
        <v>0</v>
      </c>
    </row>
    <row r="560" s="42" customFormat="true" ht="16.5" hidden="true" customHeight="true" outlineLevel="0" collapsed="false">
      <c r="A560" s="63" t="s">
        <v>581</v>
      </c>
      <c r="B560" s="30" t="s">
        <v>116</v>
      </c>
      <c r="C560" s="31" t="s">
        <v>578</v>
      </c>
      <c r="D560" s="215" t="s">
        <v>583</v>
      </c>
      <c r="E560" s="31" t="n">
        <v>14</v>
      </c>
      <c r="F560" s="31"/>
      <c r="G560" s="31"/>
      <c r="H560" s="31"/>
      <c r="I560" s="31"/>
      <c r="J560" s="31"/>
      <c r="K560" s="31"/>
      <c r="L560" s="31"/>
      <c r="M560" s="31"/>
      <c r="N560" s="33" t="n">
        <f aca="false">E560*F560+H560+J560+K560+L560+M560</f>
        <v>0</v>
      </c>
      <c r="O560" s="36"/>
      <c r="P560" s="31" t="n">
        <v>17</v>
      </c>
      <c r="Q560" s="31"/>
      <c r="R560" s="31"/>
      <c r="S560" s="31"/>
      <c r="T560" s="31"/>
      <c r="U560" s="31" t="n">
        <v>30</v>
      </c>
      <c r="V560" s="31"/>
      <c r="W560" s="31"/>
      <c r="X560" s="31"/>
      <c r="Y560" s="31"/>
      <c r="Z560" s="36" t="n">
        <f aca="false">P560*Q560+S560+U560+V560+W560+X560+Y560</f>
        <v>30</v>
      </c>
      <c r="AA560" s="36" t="n">
        <f aca="false">N560+Z560</f>
        <v>30</v>
      </c>
      <c r="AB560" s="284" t="s">
        <v>428</v>
      </c>
      <c r="AC560" s="36"/>
      <c r="AD560" s="36"/>
      <c r="AE560" s="36" t="n">
        <f aca="false">P560*Q560</f>
        <v>0</v>
      </c>
      <c r="AF560" s="38"/>
      <c r="AG560" s="39" t="str">
        <f aca="false">AB560</f>
        <v>Туровский Е.Н.</v>
      </c>
      <c r="AH560" s="39" t="str">
        <f aca="false">C560</f>
        <v>2ИСП11-23б (ис)</v>
      </c>
      <c r="AI560" s="40" t="str">
        <f aca="false">B560</f>
        <v>11</v>
      </c>
      <c r="AJ560" s="39" t="str">
        <f aca="false">CONCATENATE(A560," ",D560)</f>
        <v>МДК.05.01 КП - Проектирование и дизайн информационных систем</v>
      </c>
      <c r="AK560" s="39" t="n">
        <f aca="false">E560*F560+P560*Q560+H560+J560+S560+U560</f>
        <v>30</v>
      </c>
      <c r="AL560" s="39" t="n">
        <f aca="false">L560+W560</f>
        <v>0</v>
      </c>
      <c r="AM560" s="39" t="n">
        <f aca="false">M560+X560</f>
        <v>0</v>
      </c>
      <c r="AN560" s="39" t="n">
        <f aca="false">Y560</f>
        <v>0</v>
      </c>
      <c r="AO560" s="39" t="n">
        <f aca="false">SUM(AK560:AN560)</f>
        <v>30</v>
      </c>
      <c r="AP560" s="41" t="n">
        <f aca="false">K560+V560</f>
        <v>0</v>
      </c>
    </row>
    <row r="561" s="42" customFormat="true" ht="16.5" hidden="true" customHeight="true" outlineLevel="0" collapsed="false">
      <c r="A561" s="63" t="s">
        <v>584</v>
      </c>
      <c r="B561" s="30" t="s">
        <v>45</v>
      </c>
      <c r="C561" s="31" t="s">
        <v>576</v>
      </c>
      <c r="D561" s="215" t="s">
        <v>585</v>
      </c>
      <c r="E561" s="31" t="n">
        <v>14</v>
      </c>
      <c r="F561" s="31" t="n">
        <v>4</v>
      </c>
      <c r="G561" s="31" t="n">
        <v>52</v>
      </c>
      <c r="H561" s="31" t="n">
        <v>-18</v>
      </c>
      <c r="I561" s="31"/>
      <c r="J561" s="31"/>
      <c r="K561" s="65" t="n">
        <v>-12</v>
      </c>
      <c r="L561" s="31" t="n">
        <v>2</v>
      </c>
      <c r="M561" s="31"/>
      <c r="N561" s="33" t="n">
        <f aca="false">E561*F561+H561+J561+K561+L561+M561</f>
        <v>28</v>
      </c>
      <c r="O561" s="36"/>
      <c r="P561" s="31" t="n">
        <v>17</v>
      </c>
      <c r="Q561" s="31" t="n">
        <v>6</v>
      </c>
      <c r="R561" s="31"/>
      <c r="S561" s="31" t="n">
        <v>-34</v>
      </c>
      <c r="T561" s="31"/>
      <c r="U561" s="31"/>
      <c r="V561" s="31"/>
      <c r="W561" s="31" t="n">
        <v>6</v>
      </c>
      <c r="X561" s="31" t="n">
        <v>8</v>
      </c>
      <c r="Y561" s="31"/>
      <c r="Z561" s="36" t="n">
        <f aca="false">P561*Q561+S561+U561+V561+W561+X561+Y561</f>
        <v>82</v>
      </c>
      <c r="AA561" s="36" t="n">
        <f aca="false">N561+Z561</f>
        <v>110</v>
      </c>
      <c r="AB561" s="47" t="s">
        <v>702</v>
      </c>
      <c r="AC561" s="291" t="s">
        <v>721</v>
      </c>
      <c r="AD561" s="36"/>
      <c r="AE561" s="36" t="n">
        <f aca="false">P561*Q561</f>
        <v>102</v>
      </c>
      <c r="AF561" s="38"/>
      <c r="AG561" s="39" t="str">
        <f aca="false">AB561</f>
        <v>Инчаков В.А.</v>
      </c>
      <c r="AH561" s="39" t="str">
        <f aca="false">C561</f>
        <v>2ИСП11-23 (ис)</v>
      </c>
      <c r="AI561" s="40" t="str">
        <f aca="false">B561</f>
        <v>22</v>
      </c>
      <c r="AJ561" s="39" t="str">
        <f aca="false">CONCATENATE(A561," ",D561)</f>
        <v>МДК.05.02 Разработка кода информационных систем</v>
      </c>
      <c r="AK561" s="39" t="n">
        <f aca="false">E561*F561+P561*Q561+H561+J561+S561+U561</f>
        <v>106</v>
      </c>
      <c r="AL561" s="39" t="n">
        <f aca="false">L561+W561</f>
        <v>8</v>
      </c>
      <c r="AM561" s="39" t="n">
        <f aca="false">M561+X561</f>
        <v>8</v>
      </c>
      <c r="AN561" s="39" t="n">
        <f aca="false">Y561</f>
        <v>0</v>
      </c>
      <c r="AO561" s="39" t="n">
        <f aca="false">SUM(AK561:AN561)</f>
        <v>122</v>
      </c>
      <c r="AP561" s="41" t="n">
        <f aca="false">K561+V561</f>
        <v>-12</v>
      </c>
    </row>
    <row r="562" s="42" customFormat="true" ht="16.5" hidden="true" customHeight="true" outlineLevel="0" collapsed="false">
      <c r="A562" s="63" t="s">
        <v>584</v>
      </c>
      <c r="B562" s="30" t="s">
        <v>116</v>
      </c>
      <c r="C562" s="31" t="s">
        <v>577</v>
      </c>
      <c r="D562" s="215" t="s">
        <v>585</v>
      </c>
      <c r="E562" s="31" t="n">
        <v>14</v>
      </c>
      <c r="F562" s="31"/>
      <c r="G562" s="31"/>
      <c r="H562" s="31" t="n">
        <v>18</v>
      </c>
      <c r="I562" s="31"/>
      <c r="J562" s="31"/>
      <c r="K562" s="31"/>
      <c r="L562" s="31"/>
      <c r="M562" s="31"/>
      <c r="N562" s="33" t="n">
        <f aca="false">E562*F562+H562+J562+K562+L562+M562</f>
        <v>18</v>
      </c>
      <c r="O562" s="36"/>
      <c r="P562" s="31" t="n">
        <v>17</v>
      </c>
      <c r="Q562" s="31"/>
      <c r="R562" s="31"/>
      <c r="S562" s="31" t="n">
        <v>34</v>
      </c>
      <c r="T562" s="31"/>
      <c r="U562" s="31"/>
      <c r="V562" s="31"/>
      <c r="W562" s="31"/>
      <c r="X562" s="31"/>
      <c r="Y562" s="31"/>
      <c r="Z562" s="36" t="n">
        <f aca="false">P562*Q562+S562+U562+V562+W562+X562+Y562</f>
        <v>34</v>
      </c>
      <c r="AA562" s="36" t="n">
        <f aca="false">N562+Z562</f>
        <v>52</v>
      </c>
      <c r="AB562" s="47" t="s">
        <v>702</v>
      </c>
      <c r="AC562" s="291" t="s">
        <v>721</v>
      </c>
      <c r="AD562" s="36"/>
      <c r="AE562" s="36" t="n">
        <f aca="false">P562*Q562</f>
        <v>0</v>
      </c>
      <c r="AF562" s="38"/>
      <c r="AG562" s="39" t="str">
        <f aca="false">AB562</f>
        <v>Инчаков В.А.</v>
      </c>
      <c r="AH562" s="39" t="str">
        <f aca="false">C562</f>
        <v>2ИСП11-23а (ис)</v>
      </c>
      <c r="AI562" s="40" t="str">
        <f aca="false">B562</f>
        <v>11</v>
      </c>
      <c r="AJ562" s="39" t="str">
        <f aca="false">CONCATENATE(A562," ",D562)</f>
        <v>МДК.05.02 Разработка кода информационных систем</v>
      </c>
      <c r="AK562" s="39" t="n">
        <f aca="false">E562*F562+P562*Q562+H562+J562+S562+U562</f>
        <v>52</v>
      </c>
      <c r="AL562" s="39" t="n">
        <f aca="false">L562+W562</f>
        <v>0</v>
      </c>
      <c r="AM562" s="39" t="n">
        <f aca="false">M562+X562</f>
        <v>0</v>
      </c>
      <c r="AN562" s="39" t="n">
        <f aca="false">Y562</f>
        <v>0</v>
      </c>
      <c r="AO562" s="39" t="n">
        <f aca="false">SUM(AK562:AN562)</f>
        <v>52</v>
      </c>
      <c r="AP562" s="41" t="n">
        <f aca="false">K562+V562</f>
        <v>0</v>
      </c>
    </row>
    <row r="563" s="42" customFormat="true" ht="16.5" hidden="true" customHeight="true" outlineLevel="0" collapsed="false">
      <c r="A563" s="63" t="s">
        <v>584</v>
      </c>
      <c r="B563" s="30" t="s">
        <v>116</v>
      </c>
      <c r="C563" s="31" t="s">
        <v>578</v>
      </c>
      <c r="D563" s="215" t="s">
        <v>585</v>
      </c>
      <c r="E563" s="31" t="n">
        <v>14</v>
      </c>
      <c r="F563" s="31"/>
      <c r="G563" s="31"/>
      <c r="H563" s="31" t="n">
        <v>18</v>
      </c>
      <c r="I563" s="31"/>
      <c r="J563" s="31"/>
      <c r="K563" s="31"/>
      <c r="L563" s="31"/>
      <c r="M563" s="31"/>
      <c r="N563" s="33" t="n">
        <f aca="false">E563*F563+H563+J563+K563+L563+M563</f>
        <v>18</v>
      </c>
      <c r="O563" s="36"/>
      <c r="P563" s="31" t="n">
        <v>17</v>
      </c>
      <c r="Q563" s="31"/>
      <c r="R563" s="31"/>
      <c r="S563" s="31" t="n">
        <v>34</v>
      </c>
      <c r="T563" s="31"/>
      <c r="U563" s="31"/>
      <c r="V563" s="31"/>
      <c r="W563" s="31"/>
      <c r="X563" s="31"/>
      <c r="Y563" s="31"/>
      <c r="Z563" s="36" t="n">
        <f aca="false">P563*Q563+S563+U563+V563+W563+X563+Y563</f>
        <v>34</v>
      </c>
      <c r="AA563" s="36" t="n">
        <f aca="false">N563+Z563</f>
        <v>52</v>
      </c>
      <c r="AB563" s="47" t="s">
        <v>69</v>
      </c>
      <c r="AC563" s="36"/>
      <c r="AD563" s="36"/>
      <c r="AE563" s="36" t="n">
        <f aca="false">P563*Q563</f>
        <v>0</v>
      </c>
      <c r="AF563" s="38"/>
      <c r="AG563" s="39" t="str">
        <f aca="false">AB563</f>
        <v>вак. 2 п/гр</v>
      </c>
      <c r="AH563" s="39" t="str">
        <f aca="false">C563</f>
        <v>2ИСП11-23б (ис)</v>
      </c>
      <c r="AI563" s="40" t="str">
        <f aca="false">B563</f>
        <v>11</v>
      </c>
      <c r="AJ563" s="39" t="str">
        <f aca="false">CONCATENATE(A563," ",D563)</f>
        <v>МДК.05.02 Разработка кода информационных систем</v>
      </c>
      <c r="AK563" s="39" t="n">
        <f aca="false">E563*F563+P563*Q563+H563+J563+S563+U563</f>
        <v>52</v>
      </c>
      <c r="AL563" s="39" t="n">
        <f aca="false">L563+W563</f>
        <v>0</v>
      </c>
      <c r="AM563" s="39" t="n">
        <f aca="false">M563+X563</f>
        <v>0</v>
      </c>
      <c r="AN563" s="39" t="n">
        <f aca="false">Y563</f>
        <v>0</v>
      </c>
      <c r="AO563" s="39" t="n">
        <f aca="false">SUM(AK563:AN563)</f>
        <v>52</v>
      </c>
      <c r="AP563" s="41" t="n">
        <f aca="false">K563+V563</f>
        <v>0</v>
      </c>
    </row>
    <row r="564" s="42" customFormat="true" ht="16.5" hidden="true" customHeight="true" outlineLevel="0" collapsed="false">
      <c r="A564" s="63" t="s">
        <v>586</v>
      </c>
      <c r="B564" s="30" t="s">
        <v>45</v>
      </c>
      <c r="C564" s="31" t="s">
        <v>576</v>
      </c>
      <c r="D564" s="101" t="s">
        <v>587</v>
      </c>
      <c r="E564" s="31" t="n">
        <v>14</v>
      </c>
      <c r="F564" s="31" t="n">
        <v>4</v>
      </c>
      <c r="G564" s="31" t="n">
        <v>54</v>
      </c>
      <c r="H564" s="31" t="n">
        <v>-24</v>
      </c>
      <c r="I564" s="31"/>
      <c r="J564" s="31"/>
      <c r="K564" s="31"/>
      <c r="L564" s="31" t="n">
        <v>2</v>
      </c>
      <c r="M564" s="31"/>
      <c r="N564" s="33" t="n">
        <f aca="false">E564*F564+H564+J564+K564+L564+M564</f>
        <v>34</v>
      </c>
      <c r="O564" s="36"/>
      <c r="P564" s="31" t="n">
        <v>17</v>
      </c>
      <c r="Q564" s="31" t="n">
        <v>5</v>
      </c>
      <c r="R564" s="31"/>
      <c r="S564" s="31" t="n">
        <v>-30</v>
      </c>
      <c r="T564" s="31"/>
      <c r="U564" s="31"/>
      <c r="V564" s="31"/>
      <c r="W564" s="31" t="n">
        <v>6</v>
      </c>
      <c r="X564" s="31" t="n">
        <v>8</v>
      </c>
      <c r="Y564" s="31"/>
      <c r="Z564" s="36" t="n">
        <f aca="false">P564*Q564+S564+U564+V564+W564+X564+Y564</f>
        <v>69</v>
      </c>
      <c r="AA564" s="36" t="n">
        <f aca="false">N564+Z564</f>
        <v>103</v>
      </c>
      <c r="AB564" s="47" t="s">
        <v>357</v>
      </c>
      <c r="AC564" s="36"/>
      <c r="AD564" s="36"/>
      <c r="AE564" s="36" t="n">
        <f aca="false">P564*Q564</f>
        <v>85</v>
      </c>
      <c r="AF564" s="38" t="n">
        <f aca="false">AA564-L564-M564-W564-X564</f>
        <v>87</v>
      </c>
      <c r="AG564" s="39" t="str">
        <f aca="false">AB564</f>
        <v>Падев В.К.</v>
      </c>
      <c r="AH564" s="39" t="str">
        <f aca="false">C564</f>
        <v>2ИСП11-23 (ис)</v>
      </c>
      <c r="AI564" s="40" t="str">
        <f aca="false">B564</f>
        <v>22</v>
      </c>
      <c r="AJ564" s="39" t="str">
        <f aca="false">CONCATENATE(A564," ",D564)</f>
        <v>МДК.05.03 Тестирование информационных систем</v>
      </c>
      <c r="AK564" s="39" t="n">
        <f aca="false">E564*F564+P564*Q564+H564+J564+S564+U564</f>
        <v>87</v>
      </c>
      <c r="AL564" s="39" t="n">
        <f aca="false">L564+W564</f>
        <v>8</v>
      </c>
      <c r="AM564" s="39" t="n">
        <f aca="false">M564+X564</f>
        <v>8</v>
      </c>
      <c r="AN564" s="39" t="n">
        <f aca="false">Y564</f>
        <v>0</v>
      </c>
      <c r="AO564" s="39" t="n">
        <f aca="false">SUM(AK564:AN564)</f>
        <v>103</v>
      </c>
      <c r="AP564" s="41" t="n">
        <f aca="false">K564+V564</f>
        <v>0</v>
      </c>
    </row>
    <row r="565" s="42" customFormat="true" ht="16.5" hidden="true" customHeight="true" outlineLevel="0" collapsed="false">
      <c r="A565" s="63" t="s">
        <v>586</v>
      </c>
      <c r="B565" s="30" t="s">
        <v>116</v>
      </c>
      <c r="C565" s="31" t="s">
        <v>577</v>
      </c>
      <c r="D565" s="101" t="s">
        <v>587</v>
      </c>
      <c r="E565" s="31" t="n">
        <v>14</v>
      </c>
      <c r="F565" s="31"/>
      <c r="G565" s="31"/>
      <c r="H565" s="31" t="n">
        <v>24</v>
      </c>
      <c r="I565" s="31"/>
      <c r="J565" s="31"/>
      <c r="K565" s="31"/>
      <c r="L565" s="31"/>
      <c r="M565" s="31"/>
      <c r="N565" s="33" t="n">
        <f aca="false">E565*F565+H565+J565+K565+L565+M565</f>
        <v>24</v>
      </c>
      <c r="O565" s="36"/>
      <c r="P565" s="31" t="n">
        <v>17</v>
      </c>
      <c r="Q565" s="31"/>
      <c r="R565" s="31"/>
      <c r="S565" s="31" t="n">
        <v>30</v>
      </c>
      <c r="T565" s="31"/>
      <c r="U565" s="31"/>
      <c r="V565" s="31"/>
      <c r="W565" s="31"/>
      <c r="X565" s="31"/>
      <c r="Y565" s="31"/>
      <c r="Z565" s="36" t="n">
        <f aca="false">P565*Q565+S565+U565+V565+W565+X565+Y565</f>
        <v>30</v>
      </c>
      <c r="AA565" s="36" t="n">
        <f aca="false">N565+Z565</f>
        <v>54</v>
      </c>
      <c r="AB565" s="47" t="s">
        <v>357</v>
      </c>
      <c r="AC565" s="36"/>
      <c r="AD565" s="36"/>
      <c r="AE565" s="36" t="n">
        <f aca="false">P565*Q565</f>
        <v>0</v>
      </c>
      <c r="AF565" s="38" t="n">
        <f aca="false">AA565-L565-M565-W565-X565</f>
        <v>54</v>
      </c>
      <c r="AG565" s="39" t="str">
        <f aca="false">AB565</f>
        <v>Падев В.К.</v>
      </c>
      <c r="AH565" s="39" t="str">
        <f aca="false">C565</f>
        <v>2ИСП11-23а (ис)</v>
      </c>
      <c r="AI565" s="40" t="str">
        <f aca="false">B565</f>
        <v>11</v>
      </c>
      <c r="AJ565" s="39" t="str">
        <f aca="false">CONCATENATE(A565," ",D565)</f>
        <v>МДК.05.03 Тестирование информационных систем</v>
      </c>
      <c r="AK565" s="39" t="n">
        <f aca="false">E565*F565+P565*Q565+H565+J565+S565+U565</f>
        <v>54</v>
      </c>
      <c r="AL565" s="39" t="n">
        <f aca="false">L565+W565</f>
        <v>0</v>
      </c>
      <c r="AM565" s="39" t="n">
        <f aca="false">M565+X565</f>
        <v>0</v>
      </c>
      <c r="AN565" s="39" t="n">
        <f aca="false">Y565</f>
        <v>0</v>
      </c>
      <c r="AO565" s="39" t="n">
        <f aca="false">SUM(AK565:AN565)</f>
        <v>54</v>
      </c>
      <c r="AP565" s="41" t="n">
        <f aca="false">K565+V565</f>
        <v>0</v>
      </c>
    </row>
    <row r="566" s="42" customFormat="true" ht="16.5" hidden="true" customHeight="true" outlineLevel="0" collapsed="false">
      <c r="A566" s="63" t="s">
        <v>586</v>
      </c>
      <c r="B566" s="30" t="s">
        <v>116</v>
      </c>
      <c r="C566" s="31" t="s">
        <v>578</v>
      </c>
      <c r="D566" s="101" t="s">
        <v>587</v>
      </c>
      <c r="E566" s="31" t="n">
        <v>14</v>
      </c>
      <c r="F566" s="31"/>
      <c r="G566" s="31"/>
      <c r="H566" s="31" t="n">
        <v>24</v>
      </c>
      <c r="I566" s="31"/>
      <c r="J566" s="31"/>
      <c r="K566" s="31"/>
      <c r="L566" s="31"/>
      <c r="M566" s="31"/>
      <c r="N566" s="33" t="n">
        <f aca="false">E566*F566+H566+J566+K566+L566+M566</f>
        <v>24</v>
      </c>
      <c r="O566" s="36"/>
      <c r="P566" s="31" t="n">
        <v>17</v>
      </c>
      <c r="Q566" s="31"/>
      <c r="R566" s="31"/>
      <c r="S566" s="31" t="n">
        <v>30</v>
      </c>
      <c r="T566" s="31"/>
      <c r="U566" s="31"/>
      <c r="V566" s="31"/>
      <c r="W566" s="31"/>
      <c r="X566" s="31"/>
      <c r="Y566" s="31"/>
      <c r="Z566" s="36" t="n">
        <f aca="false">P566*Q566+S566+U566+V566+W566+X566+Y566</f>
        <v>30</v>
      </c>
      <c r="AA566" s="36" t="n">
        <f aca="false">N566+Z566</f>
        <v>54</v>
      </c>
      <c r="AB566" s="47" t="s">
        <v>69</v>
      </c>
      <c r="AC566" s="36"/>
      <c r="AD566" s="36"/>
      <c r="AE566" s="36" t="n">
        <f aca="false">P566*Q566</f>
        <v>0</v>
      </c>
      <c r="AF566" s="38" t="n">
        <f aca="false">AA566-L566-M566-W566-X566</f>
        <v>54</v>
      </c>
      <c r="AG566" s="39" t="str">
        <f aca="false">AB566</f>
        <v>вак. 2 п/гр</v>
      </c>
      <c r="AH566" s="39" t="str">
        <f aca="false">C566</f>
        <v>2ИСП11-23б (ис)</v>
      </c>
      <c r="AI566" s="40" t="str">
        <f aca="false">B566</f>
        <v>11</v>
      </c>
      <c r="AJ566" s="39" t="str">
        <f aca="false">CONCATENATE(A566," ",D566)</f>
        <v>МДК.05.03 Тестирование информационных систем</v>
      </c>
      <c r="AK566" s="39" t="n">
        <f aca="false">E566*F566+P566*Q566+H566+J566+S566+U566</f>
        <v>54</v>
      </c>
      <c r="AL566" s="39" t="n">
        <f aca="false">L566+W566</f>
        <v>0</v>
      </c>
      <c r="AM566" s="39" t="n">
        <f aca="false">M566+X566</f>
        <v>0</v>
      </c>
      <c r="AN566" s="39" t="n">
        <f aca="false">Y566</f>
        <v>0</v>
      </c>
      <c r="AO566" s="39" t="n">
        <f aca="false">SUM(AK566:AN566)</f>
        <v>54</v>
      </c>
      <c r="AP566" s="41" t="n">
        <f aca="false">K566+V566</f>
        <v>0</v>
      </c>
    </row>
    <row r="567" s="42" customFormat="true" ht="16.5" hidden="true" customHeight="true" outlineLevel="0" collapsed="false">
      <c r="A567" s="63" t="s">
        <v>588</v>
      </c>
      <c r="B567" s="30" t="s">
        <v>45</v>
      </c>
      <c r="C567" s="31" t="s">
        <v>576</v>
      </c>
      <c r="D567" s="101" t="s">
        <v>589</v>
      </c>
      <c r="E567" s="31" t="n">
        <v>14</v>
      </c>
      <c r="F567" s="31" t="n">
        <v>6</v>
      </c>
      <c r="G567" s="31" t="n">
        <v>70</v>
      </c>
      <c r="H567" s="31" t="n">
        <v>-44</v>
      </c>
      <c r="I567" s="31"/>
      <c r="J567" s="31"/>
      <c r="K567" s="65" t="n">
        <v>-4</v>
      </c>
      <c r="L567" s="31" t="n">
        <v>2</v>
      </c>
      <c r="M567" s="31"/>
      <c r="N567" s="33" t="n">
        <f aca="false">E567*F567+H567+J567+K567+L567+M567</f>
        <v>38</v>
      </c>
      <c r="O567" s="36"/>
      <c r="P567" s="31" t="n">
        <v>17</v>
      </c>
      <c r="Q567" s="31" t="n">
        <v>3</v>
      </c>
      <c r="R567" s="31"/>
      <c r="S567" s="31" t="n">
        <v>-26</v>
      </c>
      <c r="T567" s="31"/>
      <c r="U567" s="31"/>
      <c r="V567" s="31"/>
      <c r="W567" s="31" t="n">
        <v>6</v>
      </c>
      <c r="X567" s="31" t="n">
        <v>8</v>
      </c>
      <c r="Y567" s="31"/>
      <c r="Z567" s="36" t="n">
        <f aca="false">P567*Q567+S567+U567+V567+W567+X567+Y567</f>
        <v>39</v>
      </c>
      <c r="AA567" s="36" t="n">
        <f aca="false">N567+Z567</f>
        <v>77</v>
      </c>
      <c r="AB567" s="47" t="s">
        <v>702</v>
      </c>
      <c r="AC567" s="291" t="s">
        <v>721</v>
      </c>
      <c r="AD567" s="36"/>
      <c r="AE567" s="36" t="n">
        <f aca="false">P567*Q567</f>
        <v>51</v>
      </c>
      <c r="AF567" s="38"/>
      <c r="AG567" s="39" t="str">
        <f aca="false">AB567</f>
        <v>Инчаков В.А.</v>
      </c>
      <c r="AH567" s="39" t="str">
        <f aca="false">C567</f>
        <v>2ИСП11-23 (ис)</v>
      </c>
      <c r="AI567" s="40" t="str">
        <f aca="false">B567</f>
        <v>22</v>
      </c>
      <c r="AJ567" s="39" t="str">
        <f aca="false">CONCATENATE(A567," ",D567)</f>
        <v>МДК.05.04 Организация, принципы построения и функционирования информационных систем и сетей</v>
      </c>
      <c r="AK567" s="39" t="n">
        <f aca="false">E567*F567+P567*Q567+H567+J567+S567+U567</f>
        <v>65</v>
      </c>
      <c r="AL567" s="39" t="n">
        <f aca="false">L567+W567</f>
        <v>8</v>
      </c>
      <c r="AM567" s="39" t="n">
        <f aca="false">M567+X567</f>
        <v>8</v>
      </c>
      <c r="AN567" s="39" t="n">
        <f aca="false">Y567</f>
        <v>0</v>
      </c>
      <c r="AO567" s="39" t="n">
        <f aca="false">SUM(AK567:AN567)</f>
        <v>81</v>
      </c>
      <c r="AP567" s="41" t="n">
        <f aca="false">K567+V567</f>
        <v>-4</v>
      </c>
    </row>
    <row r="568" s="42" customFormat="true" ht="16.5" hidden="true" customHeight="true" outlineLevel="0" collapsed="false">
      <c r="A568" s="63" t="s">
        <v>588</v>
      </c>
      <c r="B568" s="30" t="s">
        <v>116</v>
      </c>
      <c r="C568" s="31" t="s">
        <v>577</v>
      </c>
      <c r="D568" s="101" t="s">
        <v>589</v>
      </c>
      <c r="E568" s="31" t="n">
        <v>14</v>
      </c>
      <c r="F568" s="31"/>
      <c r="G568" s="31"/>
      <c r="H568" s="31" t="n">
        <v>44</v>
      </c>
      <c r="I568" s="31"/>
      <c r="J568" s="31"/>
      <c r="K568" s="65" t="n">
        <v>-8</v>
      </c>
      <c r="L568" s="31"/>
      <c r="M568" s="31"/>
      <c r="N568" s="33" t="n">
        <f aca="false">E568*F568+H568+J568+K568+L568+M568</f>
        <v>36</v>
      </c>
      <c r="O568" s="36"/>
      <c r="P568" s="31" t="n">
        <v>17</v>
      </c>
      <c r="Q568" s="31"/>
      <c r="R568" s="31"/>
      <c r="S568" s="31" t="n">
        <v>26</v>
      </c>
      <c r="T568" s="31"/>
      <c r="U568" s="31"/>
      <c r="V568" s="31"/>
      <c r="W568" s="31"/>
      <c r="X568" s="31"/>
      <c r="Y568" s="31"/>
      <c r="Z568" s="36" t="n">
        <f aca="false">P568*Q568+S568+U568+V568+W568+X568+Y568</f>
        <v>26</v>
      </c>
      <c r="AA568" s="36" t="n">
        <f aca="false">N568+Z568</f>
        <v>62</v>
      </c>
      <c r="AB568" s="47" t="s">
        <v>702</v>
      </c>
      <c r="AC568" s="291" t="s">
        <v>721</v>
      </c>
      <c r="AD568" s="36"/>
      <c r="AE568" s="36" t="n">
        <f aca="false">P568*Q568</f>
        <v>0</v>
      </c>
      <c r="AF568" s="38"/>
      <c r="AG568" s="39" t="str">
        <f aca="false">AB568</f>
        <v>Инчаков В.А.</v>
      </c>
      <c r="AH568" s="39" t="str">
        <f aca="false">C568</f>
        <v>2ИСП11-23а (ис)</v>
      </c>
      <c r="AI568" s="40" t="str">
        <f aca="false">B568</f>
        <v>11</v>
      </c>
      <c r="AJ568" s="39" t="str">
        <f aca="false">CONCATENATE(A568," ",D568)</f>
        <v>МДК.05.04 Организация, принципы построения и функционирования информационных систем и сетей</v>
      </c>
      <c r="AK568" s="39" t="n">
        <f aca="false">E568*F568+P568*Q568+H568+J568+S568+U568</f>
        <v>70</v>
      </c>
      <c r="AL568" s="39" t="n">
        <f aca="false">L568+W568</f>
        <v>0</v>
      </c>
      <c r="AM568" s="39" t="n">
        <f aca="false">M568+X568</f>
        <v>0</v>
      </c>
      <c r="AN568" s="39" t="n">
        <f aca="false">Y568</f>
        <v>0</v>
      </c>
      <c r="AO568" s="39" t="n">
        <f aca="false">SUM(AK568:AN568)</f>
        <v>70</v>
      </c>
      <c r="AP568" s="41" t="n">
        <f aca="false">K568+V568</f>
        <v>-8</v>
      </c>
    </row>
    <row r="569" s="42" customFormat="true" ht="16.5" hidden="true" customHeight="true" outlineLevel="0" collapsed="false">
      <c r="A569" s="63" t="s">
        <v>588</v>
      </c>
      <c r="B569" s="30" t="s">
        <v>116</v>
      </c>
      <c r="C569" s="31" t="s">
        <v>578</v>
      </c>
      <c r="D569" s="101" t="s">
        <v>589</v>
      </c>
      <c r="E569" s="31" t="n">
        <v>14</v>
      </c>
      <c r="F569" s="31"/>
      <c r="G569" s="31"/>
      <c r="H569" s="31" t="n">
        <v>44</v>
      </c>
      <c r="I569" s="31"/>
      <c r="J569" s="31"/>
      <c r="K569" s="31"/>
      <c r="L569" s="31"/>
      <c r="M569" s="31"/>
      <c r="N569" s="33" t="n">
        <f aca="false">E569*F569+H569+J569+K569+L569+M569</f>
        <v>44</v>
      </c>
      <c r="O569" s="36"/>
      <c r="P569" s="31" t="n">
        <v>17</v>
      </c>
      <c r="Q569" s="31"/>
      <c r="R569" s="31"/>
      <c r="S569" s="31" t="n">
        <v>26</v>
      </c>
      <c r="T569" s="31"/>
      <c r="U569" s="31"/>
      <c r="V569" s="31"/>
      <c r="W569" s="31"/>
      <c r="X569" s="31"/>
      <c r="Y569" s="31"/>
      <c r="Z569" s="36" t="n">
        <f aca="false">P569*Q569+S569+U569+V569+W569+X569+Y569</f>
        <v>26</v>
      </c>
      <c r="AA569" s="36" t="n">
        <f aca="false">N569+Z569</f>
        <v>70</v>
      </c>
      <c r="AB569" s="47" t="s">
        <v>69</v>
      </c>
      <c r="AC569" s="36"/>
      <c r="AD569" s="36"/>
      <c r="AE569" s="36" t="n">
        <f aca="false">P569*Q569</f>
        <v>0</v>
      </c>
      <c r="AF569" s="38"/>
      <c r="AG569" s="39" t="str">
        <f aca="false">AB569</f>
        <v>вак. 2 п/гр</v>
      </c>
      <c r="AH569" s="39" t="str">
        <f aca="false">C569</f>
        <v>2ИСП11-23б (ис)</v>
      </c>
      <c r="AI569" s="40" t="str">
        <f aca="false">B569</f>
        <v>11</v>
      </c>
      <c r="AJ569" s="39" t="str">
        <f aca="false">CONCATENATE(A569," ",D569)</f>
        <v>МДК.05.04 Организация, принципы построения и функционирования информационных систем и сетей</v>
      </c>
      <c r="AK569" s="39" t="n">
        <f aca="false">E569*F569+P569*Q569+H569+J569+S569+U569</f>
        <v>70</v>
      </c>
      <c r="AL569" s="39" t="n">
        <f aca="false">L569+W569</f>
        <v>0</v>
      </c>
      <c r="AM569" s="39" t="n">
        <f aca="false">M569+X569</f>
        <v>0</v>
      </c>
      <c r="AN569" s="39" t="n">
        <f aca="false">Y569</f>
        <v>0</v>
      </c>
      <c r="AO569" s="39" t="n">
        <f aca="false">SUM(AK569:AN569)</f>
        <v>70</v>
      </c>
      <c r="AP569" s="41" t="n">
        <f aca="false">K569+V569</f>
        <v>0</v>
      </c>
    </row>
    <row r="570" s="42" customFormat="true" ht="16.5" hidden="true" customHeight="true" outlineLevel="0" collapsed="false">
      <c r="A570" s="63" t="s">
        <v>107</v>
      </c>
      <c r="B570" s="30" t="s">
        <v>116</v>
      </c>
      <c r="C570" s="31" t="s">
        <v>577</v>
      </c>
      <c r="D570" s="101" t="s">
        <v>108</v>
      </c>
      <c r="E570" s="31" t="n">
        <v>2</v>
      </c>
      <c r="F570" s="31" t="n">
        <v>36</v>
      </c>
      <c r="G570" s="31"/>
      <c r="H570" s="31"/>
      <c r="I570" s="31"/>
      <c r="J570" s="31"/>
      <c r="K570" s="31"/>
      <c r="L570" s="31"/>
      <c r="M570" s="31"/>
      <c r="N570" s="33" t="n">
        <v>72</v>
      </c>
      <c r="O570" s="36"/>
      <c r="P570" s="31" t="n">
        <v>17</v>
      </c>
      <c r="Q570" s="31"/>
      <c r="R570" s="31"/>
      <c r="S570" s="31"/>
      <c r="T570" s="31"/>
      <c r="U570" s="31"/>
      <c r="V570" s="31"/>
      <c r="W570" s="31"/>
      <c r="X570" s="31"/>
      <c r="Y570" s="31"/>
      <c r="Z570" s="36" t="n">
        <v>0</v>
      </c>
      <c r="AA570" s="36" t="n">
        <f aca="false">N570+Z570</f>
        <v>72</v>
      </c>
      <c r="AB570" s="230" t="s">
        <v>276</v>
      </c>
      <c r="AC570" s="36"/>
      <c r="AD570" s="36"/>
      <c r="AE570" s="36"/>
      <c r="AF570" s="38"/>
      <c r="AG570" s="39" t="str">
        <f aca="false">AB570</f>
        <v>Кузякова А.М.</v>
      </c>
      <c r="AH570" s="39" t="str">
        <f aca="false">C570</f>
        <v>2ИСП11-23а (ис)</v>
      </c>
      <c r="AI570" s="40" t="str">
        <f aca="false">B570</f>
        <v>11</v>
      </c>
      <c r="AJ570" s="39" t="str">
        <f aca="false">CONCATENATE(A570," ",D570)</f>
        <v>УП.05 Учебная практика</v>
      </c>
      <c r="AK570" s="39" t="n">
        <f aca="false">E570*F570+P570*Q570+H570+J570+S570+U570</f>
        <v>72</v>
      </c>
      <c r="AL570" s="39" t="n">
        <f aca="false">L570+W570</f>
        <v>0</v>
      </c>
      <c r="AM570" s="39" t="n">
        <f aca="false">M570+X570</f>
        <v>0</v>
      </c>
      <c r="AN570" s="39" t="n">
        <f aca="false">Y570</f>
        <v>0</v>
      </c>
      <c r="AO570" s="39" t="n">
        <f aca="false">SUM(AK570:AN570)</f>
        <v>72</v>
      </c>
      <c r="AP570" s="41" t="n">
        <f aca="false">K570+V570</f>
        <v>0</v>
      </c>
    </row>
    <row r="571" s="42" customFormat="true" ht="16.5" hidden="true" customHeight="true" outlineLevel="0" collapsed="false">
      <c r="A571" s="63" t="s">
        <v>107</v>
      </c>
      <c r="B571" s="30" t="s">
        <v>116</v>
      </c>
      <c r="C571" s="31" t="s">
        <v>578</v>
      </c>
      <c r="D571" s="101" t="s">
        <v>108</v>
      </c>
      <c r="E571" s="31" t="n">
        <v>2</v>
      </c>
      <c r="F571" s="31" t="n">
        <v>36</v>
      </c>
      <c r="G571" s="31"/>
      <c r="H571" s="31"/>
      <c r="I571" s="31"/>
      <c r="J571" s="31"/>
      <c r="K571" s="31"/>
      <c r="L571" s="31"/>
      <c r="M571" s="31"/>
      <c r="N571" s="33" t="n">
        <f aca="false">E571*F571+H571+J571+K571+L571+M571</f>
        <v>72</v>
      </c>
      <c r="O571" s="36"/>
      <c r="P571" s="31" t="n">
        <v>17</v>
      </c>
      <c r="Q571" s="31"/>
      <c r="R571" s="31"/>
      <c r="S571" s="31"/>
      <c r="T571" s="31"/>
      <c r="U571" s="31"/>
      <c r="V571" s="31"/>
      <c r="W571" s="31"/>
      <c r="X571" s="31"/>
      <c r="Y571" s="31"/>
      <c r="Z571" s="36" t="n">
        <f aca="false">P571*Q571+S571+U571+V571+W571+X571+Y571</f>
        <v>0</v>
      </c>
      <c r="AA571" s="36" t="n">
        <f aca="false">N571+Z571</f>
        <v>72</v>
      </c>
      <c r="AB571" s="73" t="s">
        <v>306</v>
      </c>
      <c r="AC571" s="36"/>
      <c r="AD571" s="36"/>
      <c r="AE571" s="36" t="n">
        <f aca="false">P571*Q571</f>
        <v>0</v>
      </c>
      <c r="AF571" s="38"/>
      <c r="AG571" s="39" t="str">
        <f aca="false">AB571</f>
        <v>Харламов Д.</v>
      </c>
      <c r="AH571" s="39" t="str">
        <f aca="false">C571</f>
        <v>2ИСП11-23б (ис)</v>
      </c>
      <c r="AI571" s="40" t="str">
        <f aca="false">B571</f>
        <v>11</v>
      </c>
      <c r="AJ571" s="39" t="str">
        <f aca="false">CONCATENATE(A571," ",D571)</f>
        <v>УП.05 Учебная практика</v>
      </c>
      <c r="AK571" s="39" t="n">
        <f aca="false">E571*F571+P571*Q571+H571+J571+S571+U571</f>
        <v>72</v>
      </c>
      <c r="AL571" s="39" t="n">
        <f aca="false">L571+W571</f>
        <v>0</v>
      </c>
      <c r="AM571" s="39" t="n">
        <f aca="false">M571+X571</f>
        <v>0</v>
      </c>
      <c r="AN571" s="39" t="n">
        <f aca="false">Y571</f>
        <v>0</v>
      </c>
      <c r="AO571" s="39" t="n">
        <f aca="false">SUM(AK571:AN571)</f>
        <v>72</v>
      </c>
      <c r="AP571" s="41" t="n">
        <f aca="false">K571+V571</f>
        <v>0</v>
      </c>
    </row>
    <row r="572" s="42" customFormat="true" ht="16.5" hidden="true" customHeight="true" outlineLevel="0" collapsed="false">
      <c r="A572" s="63" t="s">
        <v>162</v>
      </c>
      <c r="B572" s="30" t="s">
        <v>45</v>
      </c>
      <c r="C572" s="31" t="s">
        <v>576</v>
      </c>
      <c r="D572" s="211" t="s">
        <v>163</v>
      </c>
      <c r="E572" s="31" t="n">
        <v>14</v>
      </c>
      <c r="F572" s="31"/>
      <c r="G572" s="31"/>
      <c r="H572" s="31"/>
      <c r="I572" s="31"/>
      <c r="J572" s="31"/>
      <c r="K572" s="31"/>
      <c r="L572" s="31"/>
      <c r="M572" s="31"/>
      <c r="N572" s="33" t="n">
        <f aca="false">E572*F572+H572+J572+K572+L572+M572</f>
        <v>0</v>
      </c>
      <c r="O572" s="36"/>
      <c r="P572" s="31" t="n">
        <v>2</v>
      </c>
      <c r="Q572" s="31" t="n">
        <v>9</v>
      </c>
      <c r="R572" s="31"/>
      <c r="S572" s="31"/>
      <c r="T572" s="31"/>
      <c r="U572" s="31"/>
      <c r="V572" s="31"/>
      <c r="W572" s="31"/>
      <c r="X572" s="31"/>
      <c r="Y572" s="31"/>
      <c r="Z572" s="36" t="n">
        <f aca="false">P572*Q572+S572+U572+V572+W572+X572+Y572</f>
        <v>18</v>
      </c>
      <c r="AA572" s="36" t="n">
        <f aca="false">N572+Z572</f>
        <v>18</v>
      </c>
      <c r="AB572" s="36" t="s">
        <v>428</v>
      </c>
      <c r="AC572" s="36"/>
      <c r="AD572" s="36"/>
      <c r="AE572" s="36" t="n">
        <f aca="false">P572*Q572</f>
        <v>18</v>
      </c>
      <c r="AF572" s="38"/>
      <c r="AG572" s="39" t="str">
        <f aca="false">AB572</f>
        <v>Туровский Е.Н.</v>
      </c>
      <c r="AH572" s="39" t="str">
        <f aca="false">C572</f>
        <v>2ИСП11-23 (ис)</v>
      </c>
      <c r="AI572" s="40" t="str">
        <f aca="false">B572</f>
        <v>22</v>
      </c>
      <c r="AJ572" s="39" t="str">
        <f aca="false">CONCATENATE(A572," ",D572)</f>
        <v>ПП.05 Производственная практика</v>
      </c>
      <c r="AK572" s="39" t="n">
        <f aca="false">E572*F572+P572*Q572+H572+J572+S572+U572</f>
        <v>18</v>
      </c>
      <c r="AL572" s="39" t="n">
        <f aca="false">L572+W572</f>
        <v>0</v>
      </c>
      <c r="AM572" s="39" t="n">
        <f aca="false">M572+X572</f>
        <v>0</v>
      </c>
      <c r="AN572" s="39" t="n">
        <f aca="false">Y572</f>
        <v>0</v>
      </c>
      <c r="AO572" s="39" t="n">
        <f aca="false">SUM(AK572:AN572)</f>
        <v>18</v>
      </c>
      <c r="AP572" s="41" t="n">
        <f aca="false">K572+V572</f>
        <v>0</v>
      </c>
    </row>
    <row r="573" s="42" customFormat="true" ht="16.5" hidden="true" customHeight="true" outlineLevel="0" collapsed="false">
      <c r="A573" s="63" t="s">
        <v>162</v>
      </c>
      <c r="B573" s="30" t="s">
        <v>45</v>
      </c>
      <c r="C573" s="31" t="s">
        <v>576</v>
      </c>
      <c r="D573" s="211" t="s">
        <v>163</v>
      </c>
      <c r="E573" s="31" t="n">
        <v>14</v>
      </c>
      <c r="F573" s="31"/>
      <c r="G573" s="31"/>
      <c r="H573" s="31"/>
      <c r="I573" s="31"/>
      <c r="J573" s="31"/>
      <c r="K573" s="31"/>
      <c r="L573" s="31"/>
      <c r="M573" s="31"/>
      <c r="N573" s="33" t="n">
        <f aca="false">E573*F573+H573+J573+K573+L573+M573</f>
        <v>0</v>
      </c>
      <c r="O573" s="36"/>
      <c r="P573" s="31" t="n">
        <v>2</v>
      </c>
      <c r="Q573" s="31" t="n">
        <v>27</v>
      </c>
      <c r="R573" s="31"/>
      <c r="S573" s="31"/>
      <c r="T573" s="31"/>
      <c r="U573" s="31"/>
      <c r="V573" s="31"/>
      <c r="W573" s="31"/>
      <c r="X573" s="31"/>
      <c r="Y573" s="31"/>
      <c r="Z573" s="36" t="n">
        <f aca="false">P573*Q573+S573+U573+V573+W573+X573+Y573</f>
        <v>54</v>
      </c>
      <c r="AA573" s="36" t="n">
        <f aca="false">N573+Z573</f>
        <v>54</v>
      </c>
      <c r="AB573" s="36" t="s">
        <v>406</v>
      </c>
      <c r="AC573" s="36"/>
      <c r="AD573" s="36"/>
      <c r="AE573" s="36" t="n">
        <f aca="false">P573*Q573</f>
        <v>54</v>
      </c>
      <c r="AF573" s="38"/>
      <c r="AG573" s="39" t="str">
        <f aca="false">AB573</f>
        <v>Вак. ПП</v>
      </c>
      <c r="AH573" s="39" t="str">
        <f aca="false">C573</f>
        <v>2ИСП11-23 (ис)</v>
      </c>
      <c r="AI573" s="40" t="str">
        <f aca="false">B573</f>
        <v>22</v>
      </c>
      <c r="AJ573" s="39" t="str">
        <f aca="false">CONCATENATE(A573," ",D573)</f>
        <v>ПП.05 Производственная практика</v>
      </c>
      <c r="AK573" s="39" t="n">
        <f aca="false">E573*F573+P573*Q573+H573+J573+S573+U573</f>
        <v>54</v>
      </c>
      <c r="AL573" s="39" t="n">
        <f aca="false">L573+W573</f>
        <v>0</v>
      </c>
      <c r="AM573" s="39" t="n">
        <f aca="false">M573+X573</f>
        <v>0</v>
      </c>
      <c r="AN573" s="39" t="n">
        <f aca="false">Y573</f>
        <v>0</v>
      </c>
      <c r="AO573" s="39" t="n">
        <f aca="false">SUM(AK573:AN573)</f>
        <v>54</v>
      </c>
      <c r="AP573" s="41" t="n">
        <f aca="false">K573+V573</f>
        <v>0</v>
      </c>
    </row>
    <row r="574" s="42" customFormat="true" ht="16.5" hidden="true" customHeight="true" outlineLevel="0" collapsed="false">
      <c r="A574" s="231" t="s">
        <v>164</v>
      </c>
      <c r="B574" s="30" t="s">
        <v>45</v>
      </c>
      <c r="C574" s="31" t="s">
        <v>576</v>
      </c>
      <c r="D574" s="211" t="s">
        <v>145</v>
      </c>
      <c r="E574" s="31" t="n">
        <v>14</v>
      </c>
      <c r="F574" s="31"/>
      <c r="G574" s="31"/>
      <c r="H574" s="31"/>
      <c r="I574" s="31"/>
      <c r="J574" s="31"/>
      <c r="K574" s="31"/>
      <c r="L574" s="31"/>
      <c r="M574" s="31"/>
      <c r="N574" s="33" t="n">
        <f aca="false">E574*F574+H574+J574+K574+L574+M574</f>
        <v>0</v>
      </c>
      <c r="O574" s="36"/>
      <c r="P574" s="31" t="n">
        <v>17</v>
      </c>
      <c r="Q574" s="31"/>
      <c r="R574" s="31"/>
      <c r="S574" s="31"/>
      <c r="T574" s="31"/>
      <c r="U574" s="31"/>
      <c r="V574" s="31"/>
      <c r="W574" s="31"/>
      <c r="X574" s="31" t="n">
        <v>24</v>
      </c>
      <c r="Y574" s="31"/>
      <c r="Z574" s="36" t="n">
        <f aca="false">P574*Q574+S574+U574+V574+W574+X574+Y574</f>
        <v>24</v>
      </c>
      <c r="AA574" s="36" t="n">
        <f aca="false">N574+Z574</f>
        <v>24</v>
      </c>
      <c r="AB574" s="225" t="s">
        <v>146</v>
      </c>
      <c r="AC574" s="36"/>
      <c r="AD574" s="36"/>
      <c r="AE574" s="36" t="n">
        <f aca="false">P574*Q574</f>
        <v>0</v>
      </c>
      <c r="AF574" s="38"/>
      <c r="AG574" s="39" t="str">
        <f aca="false">AB574</f>
        <v>вак. ДЭ</v>
      </c>
      <c r="AH574" s="39" t="str">
        <f aca="false">C574</f>
        <v>2ИСП11-23 (ис)</v>
      </c>
      <c r="AI574" s="40" t="str">
        <f aca="false">B574</f>
        <v>22</v>
      </c>
      <c r="AJ574" s="39" t="str">
        <f aca="false">CONCATENATE(A574," ",D574)</f>
        <v>ДЭ.05 Демонстрационный экзамен по модулю</v>
      </c>
      <c r="AK574" s="39" t="n">
        <f aca="false">E574*F574+P574*Q574+H574+J574+S574+U574</f>
        <v>0</v>
      </c>
      <c r="AL574" s="39" t="n">
        <f aca="false">L574+W574</f>
        <v>0</v>
      </c>
      <c r="AM574" s="39" t="n">
        <f aca="false">M574+X574</f>
        <v>24</v>
      </c>
      <c r="AN574" s="39" t="n">
        <f aca="false">Y574</f>
        <v>0</v>
      </c>
      <c r="AO574" s="39" t="n">
        <f aca="false">SUM(AK574:AN574)</f>
        <v>24</v>
      </c>
      <c r="AP574" s="41" t="n">
        <f aca="false">K574+V574</f>
        <v>0</v>
      </c>
    </row>
    <row r="575" s="42" customFormat="true" ht="16.5" hidden="true" customHeight="true" outlineLevel="0" collapsed="false">
      <c r="A575" s="63" t="s">
        <v>590</v>
      </c>
      <c r="B575" s="30" t="s">
        <v>45</v>
      </c>
      <c r="C575" s="31" t="s">
        <v>576</v>
      </c>
      <c r="D575" s="227" t="s">
        <v>591</v>
      </c>
      <c r="E575" s="31" t="n">
        <v>14</v>
      </c>
      <c r="F575" s="31"/>
      <c r="G575" s="31"/>
      <c r="H575" s="31"/>
      <c r="I575" s="31"/>
      <c r="J575" s="31"/>
      <c r="K575" s="31"/>
      <c r="L575" s="31"/>
      <c r="M575" s="31"/>
      <c r="N575" s="33" t="n">
        <f aca="false">E575*F575+H575+J575+K575+L575+M575</f>
        <v>0</v>
      </c>
      <c r="O575" s="36"/>
      <c r="P575" s="31" t="n">
        <v>17</v>
      </c>
      <c r="Q575" s="31" t="n">
        <v>2</v>
      </c>
      <c r="R575" s="31" t="n">
        <v>40</v>
      </c>
      <c r="S575" s="31" t="n">
        <v>-10</v>
      </c>
      <c r="T575" s="31"/>
      <c r="U575" s="31"/>
      <c r="V575" s="31"/>
      <c r="W575" s="31" t="n">
        <v>2</v>
      </c>
      <c r="X575" s="31"/>
      <c r="Y575" s="31"/>
      <c r="Z575" s="36" t="n">
        <f aca="false">P575*Q575+S575+U575+V575+W575+X575+Y575</f>
        <v>26</v>
      </c>
      <c r="AA575" s="36" t="n">
        <f aca="false">N575+Z575</f>
        <v>26</v>
      </c>
      <c r="AB575" s="169" t="s">
        <v>413</v>
      </c>
      <c r="AC575" s="232" t="s">
        <v>389</v>
      </c>
      <c r="AD575" s="36"/>
      <c r="AE575" s="36" t="n">
        <f aca="false">P575*Q575</f>
        <v>34</v>
      </c>
      <c r="AF575" s="38"/>
      <c r="AG575" s="39" t="str">
        <f aca="false">AB575</f>
        <v>Чагмавели Н.В.</v>
      </c>
      <c r="AH575" s="39" t="str">
        <f aca="false">C575</f>
        <v>2ИСП11-23 (ис)</v>
      </c>
      <c r="AI575" s="40" t="str">
        <f aca="false">B575</f>
        <v>22</v>
      </c>
      <c r="AJ575" s="39" t="str">
        <f aca="false">CONCATENATE(A575," ",D575)</f>
        <v>МДК.06.01 Внедрение информационных систем</v>
      </c>
      <c r="AK575" s="39" t="n">
        <f aca="false">E575*F575+P575*Q575+H575+J575+S575+U575</f>
        <v>24</v>
      </c>
      <c r="AL575" s="39" t="n">
        <f aca="false">L575+W575</f>
        <v>2</v>
      </c>
      <c r="AM575" s="39" t="n">
        <f aca="false">M575+X575</f>
        <v>0</v>
      </c>
      <c r="AN575" s="39" t="n">
        <f aca="false">Y575</f>
        <v>0</v>
      </c>
      <c r="AO575" s="39" t="n">
        <f aca="false">SUM(AK575:AN575)</f>
        <v>26</v>
      </c>
      <c r="AP575" s="41" t="n">
        <f aca="false">K575+V575</f>
        <v>0</v>
      </c>
    </row>
    <row r="576" s="42" customFormat="true" ht="16.5" hidden="true" customHeight="true" outlineLevel="0" collapsed="false">
      <c r="A576" s="63" t="s">
        <v>590</v>
      </c>
      <c r="B576" s="30" t="s">
        <v>116</v>
      </c>
      <c r="C576" s="31" t="s">
        <v>577</v>
      </c>
      <c r="D576" s="227" t="s">
        <v>591</v>
      </c>
      <c r="E576" s="31" t="n">
        <v>14</v>
      </c>
      <c r="F576" s="31"/>
      <c r="G576" s="31"/>
      <c r="H576" s="31"/>
      <c r="I576" s="31"/>
      <c r="J576" s="31"/>
      <c r="K576" s="31"/>
      <c r="L576" s="31"/>
      <c r="M576" s="31"/>
      <c r="N576" s="33" t="n">
        <f aca="false">E576*F576+H576+J576+K576+L576+M576</f>
        <v>0</v>
      </c>
      <c r="O576" s="36"/>
      <c r="P576" s="31" t="n">
        <v>17</v>
      </c>
      <c r="Q576" s="31"/>
      <c r="R576" s="31"/>
      <c r="S576" s="31" t="n">
        <v>10</v>
      </c>
      <c r="T576" s="31"/>
      <c r="U576" s="31"/>
      <c r="V576" s="31"/>
      <c r="W576" s="31"/>
      <c r="X576" s="31"/>
      <c r="Y576" s="31"/>
      <c r="Z576" s="36" t="n">
        <f aca="false">P576*Q576+S576+U576+V576+W576+X576+Y576</f>
        <v>10</v>
      </c>
      <c r="AA576" s="36" t="n">
        <f aca="false">N576+Z576</f>
        <v>10</v>
      </c>
      <c r="AB576" s="169" t="s">
        <v>413</v>
      </c>
      <c r="AC576" s="232" t="s">
        <v>389</v>
      </c>
      <c r="AD576" s="36"/>
      <c r="AE576" s="36" t="n">
        <f aca="false">P576*Q576</f>
        <v>0</v>
      </c>
      <c r="AF576" s="38"/>
      <c r="AG576" s="39" t="str">
        <f aca="false">AB576</f>
        <v>Чагмавели Н.В.</v>
      </c>
      <c r="AH576" s="39" t="str">
        <f aca="false">C576</f>
        <v>2ИСП11-23а (ис)</v>
      </c>
      <c r="AI576" s="40" t="str">
        <f aca="false">B576</f>
        <v>11</v>
      </c>
      <c r="AJ576" s="39" t="str">
        <f aca="false">CONCATENATE(A576," ",D576)</f>
        <v>МДК.06.01 Внедрение информационных систем</v>
      </c>
      <c r="AK576" s="39" t="n">
        <f aca="false">E576*F576+P576*Q576+H576+J576+S576+U576</f>
        <v>10</v>
      </c>
      <c r="AL576" s="39" t="n">
        <f aca="false">L576+W576</f>
        <v>0</v>
      </c>
      <c r="AM576" s="39" t="n">
        <f aca="false">M576+X576</f>
        <v>0</v>
      </c>
      <c r="AN576" s="39" t="n">
        <f aca="false">Y576</f>
        <v>0</v>
      </c>
      <c r="AO576" s="39" t="n">
        <f aca="false">SUM(AK576:AN576)</f>
        <v>10</v>
      </c>
      <c r="AP576" s="41" t="n">
        <f aca="false">K576+V576</f>
        <v>0</v>
      </c>
    </row>
    <row r="577" s="42" customFormat="true" ht="16.5" hidden="true" customHeight="true" outlineLevel="0" collapsed="false">
      <c r="A577" s="63" t="s">
        <v>590</v>
      </c>
      <c r="B577" s="30" t="s">
        <v>116</v>
      </c>
      <c r="C577" s="31" t="s">
        <v>578</v>
      </c>
      <c r="D577" s="227" t="s">
        <v>591</v>
      </c>
      <c r="E577" s="31" t="n">
        <v>14</v>
      </c>
      <c r="F577" s="31"/>
      <c r="G577" s="31"/>
      <c r="H577" s="31"/>
      <c r="I577" s="31"/>
      <c r="J577" s="31"/>
      <c r="K577" s="31"/>
      <c r="L577" s="31"/>
      <c r="M577" s="31"/>
      <c r="N577" s="33" t="n">
        <f aca="false">E577*F577+H577+J577+K577+L577+M577</f>
        <v>0</v>
      </c>
      <c r="O577" s="36"/>
      <c r="P577" s="31" t="n">
        <v>17</v>
      </c>
      <c r="Q577" s="31"/>
      <c r="R577" s="31"/>
      <c r="S577" s="31" t="n">
        <v>10</v>
      </c>
      <c r="T577" s="31"/>
      <c r="U577" s="31"/>
      <c r="V577" s="31"/>
      <c r="W577" s="31"/>
      <c r="X577" s="31"/>
      <c r="Y577" s="31"/>
      <c r="Z577" s="36" t="n">
        <f aca="false">P577*Q577+S577+U577+V577+W577+X577+Y577</f>
        <v>10</v>
      </c>
      <c r="AA577" s="36" t="n">
        <f aca="false">N577+Z577</f>
        <v>10</v>
      </c>
      <c r="AB577" s="47" t="s">
        <v>69</v>
      </c>
      <c r="AC577" s="232" t="s">
        <v>389</v>
      </c>
      <c r="AD577" s="36"/>
      <c r="AE577" s="36" t="n">
        <f aca="false">P577*Q577</f>
        <v>0</v>
      </c>
      <c r="AF577" s="38"/>
      <c r="AG577" s="39" t="str">
        <f aca="false">AB577</f>
        <v>вак. 2 п/гр</v>
      </c>
      <c r="AH577" s="39" t="str">
        <f aca="false">C577</f>
        <v>2ИСП11-23б (ис)</v>
      </c>
      <c r="AI577" s="40" t="str">
        <f aca="false">B577</f>
        <v>11</v>
      </c>
      <c r="AJ577" s="39" t="str">
        <f aca="false">CONCATENATE(A577," ",D577)</f>
        <v>МДК.06.01 Внедрение информационных систем</v>
      </c>
      <c r="AK577" s="39" t="n">
        <f aca="false">E577*F577+P577*Q577+H577+J577+S577+U577</f>
        <v>10</v>
      </c>
      <c r="AL577" s="39" t="n">
        <f aca="false">L577+W577</f>
        <v>0</v>
      </c>
      <c r="AM577" s="39" t="n">
        <f aca="false">M577+X577</f>
        <v>0</v>
      </c>
      <c r="AN577" s="39" t="n">
        <f aca="false">Y577</f>
        <v>0</v>
      </c>
      <c r="AO577" s="39" t="n">
        <f aca="false">SUM(AK577:AN577)</f>
        <v>10</v>
      </c>
      <c r="AP577" s="41" t="n">
        <f aca="false">K577+V577</f>
        <v>0</v>
      </c>
    </row>
    <row r="578" s="42" customFormat="true" ht="16.5" hidden="true" customHeight="true" outlineLevel="0" collapsed="false">
      <c r="A578" s="63" t="s">
        <v>592</v>
      </c>
      <c r="B578" s="30" t="s">
        <v>45</v>
      </c>
      <c r="C578" s="31" t="s">
        <v>576</v>
      </c>
      <c r="D578" s="212" t="s">
        <v>593</v>
      </c>
      <c r="E578" s="31" t="n">
        <v>14</v>
      </c>
      <c r="F578" s="31"/>
      <c r="G578" s="31"/>
      <c r="H578" s="31"/>
      <c r="I578" s="31"/>
      <c r="J578" s="31"/>
      <c r="K578" s="31"/>
      <c r="L578" s="31"/>
      <c r="M578" s="31"/>
      <c r="N578" s="33" t="n">
        <f aca="false">E578*F578+H578+J578+K578+L578+M578</f>
        <v>0</v>
      </c>
      <c r="O578" s="36"/>
      <c r="P578" s="31" t="n">
        <v>17</v>
      </c>
      <c r="Q578" s="31" t="n">
        <v>2</v>
      </c>
      <c r="R578" s="31" t="n">
        <v>40</v>
      </c>
      <c r="S578" s="31" t="n">
        <v>-10</v>
      </c>
      <c r="T578" s="31"/>
      <c r="U578" s="31"/>
      <c r="V578" s="31"/>
      <c r="W578" s="31" t="n">
        <v>2</v>
      </c>
      <c r="X578" s="31"/>
      <c r="Y578" s="31"/>
      <c r="Z578" s="36" t="n">
        <f aca="false">P578*Q578+S578+U578+V578+W578+X578+Y578</f>
        <v>26</v>
      </c>
      <c r="AA578" s="36" t="n">
        <f aca="false">N578+Z578</f>
        <v>26</v>
      </c>
      <c r="AB578" s="47" t="s">
        <v>434</v>
      </c>
      <c r="AC578" s="232" t="s">
        <v>389</v>
      </c>
      <c r="AD578" s="36"/>
      <c r="AE578" s="36" t="n">
        <f aca="false">P578*Q578</f>
        <v>34</v>
      </c>
      <c r="AF578" s="38"/>
      <c r="AG578" s="39" t="str">
        <f aca="false">AB578</f>
        <v>Плаксо В.А.</v>
      </c>
      <c r="AH578" s="39" t="str">
        <f aca="false">C578</f>
        <v>2ИСП11-23 (ис)</v>
      </c>
      <c r="AI578" s="40" t="str">
        <f aca="false">B578</f>
        <v>22</v>
      </c>
      <c r="AJ578" s="39" t="str">
        <f aca="false">CONCATENATE(A578," ",D578)</f>
        <v>МДК.06.02 Инженерно-техническая поддержка сопровождения информационных систем</v>
      </c>
      <c r="AK578" s="39" t="n">
        <f aca="false">E578*F578+P578*Q578+H578+J578+S578+U578</f>
        <v>24</v>
      </c>
      <c r="AL578" s="39" t="n">
        <f aca="false">L578+W578</f>
        <v>2</v>
      </c>
      <c r="AM578" s="39" t="n">
        <f aca="false">M578+X578</f>
        <v>0</v>
      </c>
      <c r="AN578" s="39" t="n">
        <f aca="false">Y578</f>
        <v>0</v>
      </c>
      <c r="AO578" s="39" t="n">
        <f aca="false">SUM(AK578:AN578)</f>
        <v>26</v>
      </c>
      <c r="AP578" s="41" t="n">
        <f aca="false">K578+V578</f>
        <v>0</v>
      </c>
    </row>
    <row r="579" s="42" customFormat="true" ht="16.5" hidden="true" customHeight="true" outlineLevel="0" collapsed="false">
      <c r="A579" s="63" t="s">
        <v>592</v>
      </c>
      <c r="B579" s="30" t="s">
        <v>116</v>
      </c>
      <c r="C579" s="31" t="s">
        <v>577</v>
      </c>
      <c r="D579" s="212" t="s">
        <v>593</v>
      </c>
      <c r="E579" s="31" t="n">
        <v>14</v>
      </c>
      <c r="F579" s="31"/>
      <c r="G579" s="31"/>
      <c r="H579" s="31"/>
      <c r="I579" s="31"/>
      <c r="J579" s="31"/>
      <c r="K579" s="31"/>
      <c r="L579" s="31"/>
      <c r="M579" s="31"/>
      <c r="N579" s="33" t="n">
        <f aca="false">E579*F579+H579+J579+K579+L579+M579</f>
        <v>0</v>
      </c>
      <c r="O579" s="36"/>
      <c r="P579" s="31" t="n">
        <v>17</v>
      </c>
      <c r="Q579" s="31"/>
      <c r="R579" s="31"/>
      <c r="S579" s="31" t="n">
        <v>10</v>
      </c>
      <c r="T579" s="31"/>
      <c r="U579" s="31"/>
      <c r="V579" s="31"/>
      <c r="W579" s="31"/>
      <c r="X579" s="31"/>
      <c r="Y579" s="31"/>
      <c r="Z579" s="36" t="n">
        <f aca="false">P579*Q579+S579+U579+V579+W579+X579+Y579</f>
        <v>10</v>
      </c>
      <c r="AA579" s="36" t="n">
        <f aca="false">N579+Z579</f>
        <v>10</v>
      </c>
      <c r="AB579" s="47" t="s">
        <v>434</v>
      </c>
      <c r="AC579" s="232" t="s">
        <v>389</v>
      </c>
      <c r="AD579" s="36"/>
      <c r="AE579" s="36" t="n">
        <f aca="false">P579*Q579</f>
        <v>0</v>
      </c>
      <c r="AF579" s="38"/>
      <c r="AG579" s="39" t="str">
        <f aca="false">AB579</f>
        <v>Плаксо В.А.</v>
      </c>
      <c r="AH579" s="39" t="str">
        <f aca="false">C579</f>
        <v>2ИСП11-23а (ис)</v>
      </c>
      <c r="AI579" s="40" t="str">
        <f aca="false">B579</f>
        <v>11</v>
      </c>
      <c r="AJ579" s="39" t="str">
        <f aca="false">CONCATENATE(A579," ",D579)</f>
        <v>МДК.06.02 Инженерно-техническая поддержка сопровождения информационных систем</v>
      </c>
      <c r="AK579" s="39" t="n">
        <f aca="false">E579*F579+P579*Q579+H579+J579+S579+U579</f>
        <v>10</v>
      </c>
      <c r="AL579" s="39" t="n">
        <f aca="false">L579+W579</f>
        <v>0</v>
      </c>
      <c r="AM579" s="39" t="n">
        <f aca="false">M579+X579</f>
        <v>0</v>
      </c>
      <c r="AN579" s="39" t="n">
        <f aca="false">Y579</f>
        <v>0</v>
      </c>
      <c r="AO579" s="39" t="n">
        <f aca="false">SUM(AK579:AN579)</f>
        <v>10</v>
      </c>
      <c r="AP579" s="41" t="n">
        <f aca="false">K579+V579</f>
        <v>0</v>
      </c>
    </row>
    <row r="580" s="42" customFormat="true" ht="16.5" hidden="true" customHeight="true" outlineLevel="0" collapsed="false">
      <c r="A580" s="63" t="s">
        <v>592</v>
      </c>
      <c r="B580" s="30" t="s">
        <v>116</v>
      </c>
      <c r="C580" s="31" t="s">
        <v>578</v>
      </c>
      <c r="D580" s="212" t="s">
        <v>593</v>
      </c>
      <c r="E580" s="31" t="n">
        <v>14</v>
      </c>
      <c r="F580" s="31"/>
      <c r="G580" s="31"/>
      <c r="H580" s="31"/>
      <c r="I580" s="31"/>
      <c r="J580" s="31"/>
      <c r="K580" s="31"/>
      <c r="L580" s="31"/>
      <c r="M580" s="31"/>
      <c r="N580" s="33" t="n">
        <f aca="false">E580*F580+H580+J580+K580+L580+M580</f>
        <v>0</v>
      </c>
      <c r="O580" s="36"/>
      <c r="P580" s="31" t="n">
        <v>17</v>
      </c>
      <c r="Q580" s="31"/>
      <c r="R580" s="31"/>
      <c r="S580" s="31" t="n">
        <v>10</v>
      </c>
      <c r="T580" s="31"/>
      <c r="U580" s="31"/>
      <c r="V580" s="31"/>
      <c r="W580" s="31"/>
      <c r="X580" s="31"/>
      <c r="Y580" s="31"/>
      <c r="Z580" s="36" t="n">
        <f aca="false">P580*Q580+S580+U580+V580+W580+X580+Y580</f>
        <v>10</v>
      </c>
      <c r="AA580" s="36" t="n">
        <f aca="false">N580+Z580</f>
        <v>10</v>
      </c>
      <c r="AB580" s="47" t="s">
        <v>69</v>
      </c>
      <c r="AC580" s="232" t="s">
        <v>389</v>
      </c>
      <c r="AD580" s="36"/>
      <c r="AE580" s="36" t="n">
        <f aca="false">P580*Q580</f>
        <v>0</v>
      </c>
      <c r="AF580" s="38"/>
      <c r="AG580" s="39" t="str">
        <f aca="false">AB580</f>
        <v>вак. 2 п/гр</v>
      </c>
      <c r="AH580" s="39" t="str">
        <f aca="false">C580</f>
        <v>2ИСП11-23б (ис)</v>
      </c>
      <c r="AI580" s="40" t="str">
        <f aca="false">B580</f>
        <v>11</v>
      </c>
      <c r="AJ580" s="39" t="str">
        <f aca="false">CONCATENATE(A580," ",D580)</f>
        <v>МДК.06.02 Инженерно-техническая поддержка сопровождения информационных систем</v>
      </c>
      <c r="AK580" s="39" t="n">
        <f aca="false">E580*F580+P580*Q580+H580+J580+S580+U580</f>
        <v>10</v>
      </c>
      <c r="AL580" s="39" t="n">
        <f aca="false">L580+W580</f>
        <v>0</v>
      </c>
      <c r="AM580" s="39" t="n">
        <f aca="false">M580+X580</f>
        <v>0</v>
      </c>
      <c r="AN580" s="39" t="n">
        <f aca="false">Y580</f>
        <v>0</v>
      </c>
      <c r="AO580" s="39" t="n">
        <f aca="false">SUM(AK580:AN580)</f>
        <v>10</v>
      </c>
      <c r="AP580" s="41" t="n">
        <f aca="false">K580+V580</f>
        <v>0</v>
      </c>
    </row>
    <row r="581" s="42" customFormat="true" ht="16.5" hidden="true" customHeight="true" outlineLevel="0" collapsed="false">
      <c r="A581" s="63" t="s">
        <v>594</v>
      </c>
      <c r="B581" s="30" t="s">
        <v>45</v>
      </c>
      <c r="C581" s="51" t="s">
        <v>576</v>
      </c>
      <c r="D581" s="122" t="s">
        <v>595</v>
      </c>
      <c r="E581" s="53" t="n">
        <v>14</v>
      </c>
      <c r="F581" s="31"/>
      <c r="G581" s="31"/>
      <c r="H581" s="31"/>
      <c r="I581" s="31"/>
      <c r="J581" s="31"/>
      <c r="K581" s="31"/>
      <c r="L581" s="31"/>
      <c r="M581" s="31"/>
      <c r="N581" s="33" t="n">
        <f aca="false">E581*F581+H581+J581+K581+L581+M581</f>
        <v>0</v>
      </c>
      <c r="O581" s="36"/>
      <c r="P581" s="31" t="n">
        <v>17</v>
      </c>
      <c r="Q581" s="31" t="n">
        <v>3</v>
      </c>
      <c r="R581" s="31" t="n">
        <v>42</v>
      </c>
      <c r="S581" s="31" t="n">
        <v>-22</v>
      </c>
      <c r="T581" s="31"/>
      <c r="U581" s="31"/>
      <c r="V581" s="31"/>
      <c r="W581" s="31" t="n">
        <v>3</v>
      </c>
      <c r="X581" s="31"/>
      <c r="Y581" s="31"/>
      <c r="Z581" s="36" t="n">
        <f aca="false">P581*Q581+S581+U581+V581+W581+X581+Y581</f>
        <v>32</v>
      </c>
      <c r="AA581" s="36" t="n">
        <f aca="false">N581+Z581</f>
        <v>32</v>
      </c>
      <c r="AB581" s="169" t="s">
        <v>428</v>
      </c>
      <c r="AC581" s="232" t="s">
        <v>389</v>
      </c>
      <c r="AD581" s="31"/>
      <c r="AE581" s="36" t="n">
        <f aca="false">P581*Q581</f>
        <v>51</v>
      </c>
      <c r="AF581" s="38" t="n">
        <f aca="false">AA581-L581-M581-W581-X581</f>
        <v>29</v>
      </c>
      <c r="AG581" s="39" t="str">
        <f aca="false">AB581</f>
        <v>Туровский Е.Н.</v>
      </c>
      <c r="AH581" s="39" t="str">
        <f aca="false">C581</f>
        <v>2ИСП11-23 (ис)</v>
      </c>
      <c r="AI581" s="40" t="str">
        <f aca="false">B581</f>
        <v>22</v>
      </c>
      <c r="AJ581" s="39" t="str">
        <f aca="false">CONCATENATE(A581," ",D581)</f>
        <v>МДК.06.03 Устройство и функционирование информационной системы</v>
      </c>
      <c r="AK581" s="39" t="n">
        <f aca="false">E581*F581+P581*Q581+H581+J581+S581+U581</f>
        <v>29</v>
      </c>
      <c r="AL581" s="39" t="n">
        <f aca="false">L581+W581</f>
        <v>3</v>
      </c>
      <c r="AM581" s="39" t="n">
        <f aca="false">M581+X581</f>
        <v>0</v>
      </c>
      <c r="AN581" s="39" t="n">
        <f aca="false">Y581</f>
        <v>0</v>
      </c>
      <c r="AO581" s="39" t="n">
        <f aca="false">SUM(AK581:AN581)</f>
        <v>32</v>
      </c>
      <c r="AP581" s="41" t="n">
        <f aca="false">K581+V581</f>
        <v>0</v>
      </c>
    </row>
    <row r="582" s="42" customFormat="true" ht="16.5" hidden="true" customHeight="true" outlineLevel="0" collapsed="false">
      <c r="A582" s="63" t="s">
        <v>594</v>
      </c>
      <c r="B582" s="30" t="s">
        <v>116</v>
      </c>
      <c r="C582" s="51" t="s">
        <v>577</v>
      </c>
      <c r="D582" s="122" t="s">
        <v>595</v>
      </c>
      <c r="E582" s="53" t="n">
        <v>14</v>
      </c>
      <c r="F582" s="31"/>
      <c r="G582" s="31"/>
      <c r="H582" s="31"/>
      <c r="I582" s="31"/>
      <c r="J582" s="31"/>
      <c r="K582" s="31"/>
      <c r="L582" s="31"/>
      <c r="M582" s="31"/>
      <c r="N582" s="33" t="n">
        <f aca="false">E582*F582+H582+J582+K582+L582+M582</f>
        <v>0</v>
      </c>
      <c r="O582" s="36"/>
      <c r="P582" s="31" t="n">
        <v>17</v>
      </c>
      <c r="Q582" s="31"/>
      <c r="R582" s="31"/>
      <c r="S582" s="31" t="n">
        <v>22</v>
      </c>
      <c r="T582" s="31"/>
      <c r="U582" s="31"/>
      <c r="V582" s="31"/>
      <c r="W582" s="31"/>
      <c r="X582" s="31"/>
      <c r="Y582" s="31"/>
      <c r="Z582" s="36" t="n">
        <f aca="false">P582*Q582+S582+U582+V582+W582+X582+Y582</f>
        <v>22</v>
      </c>
      <c r="AA582" s="36" t="n">
        <f aca="false">N582+Z582</f>
        <v>22</v>
      </c>
      <c r="AB582" s="169" t="s">
        <v>428</v>
      </c>
      <c r="AC582" s="232" t="s">
        <v>389</v>
      </c>
      <c r="AD582" s="31"/>
      <c r="AE582" s="36" t="n">
        <f aca="false">P582*Q582</f>
        <v>0</v>
      </c>
      <c r="AF582" s="38" t="n">
        <f aca="false">AA582-L582-M582-W582-X582</f>
        <v>22</v>
      </c>
      <c r="AG582" s="39" t="str">
        <f aca="false">AB582</f>
        <v>Туровский Е.Н.</v>
      </c>
      <c r="AH582" s="39" t="str">
        <f aca="false">C582</f>
        <v>2ИСП11-23а (ис)</v>
      </c>
      <c r="AI582" s="40" t="str">
        <f aca="false">B582</f>
        <v>11</v>
      </c>
      <c r="AJ582" s="39" t="str">
        <f aca="false">CONCATENATE(A582," ",D582)</f>
        <v>МДК.06.03 Устройство и функционирование информационной системы</v>
      </c>
      <c r="AK582" s="39" t="n">
        <f aca="false">E582*F582+P582*Q582+H582+J582+S582+U582</f>
        <v>22</v>
      </c>
      <c r="AL582" s="39" t="n">
        <f aca="false">L582+W582</f>
        <v>0</v>
      </c>
      <c r="AM582" s="39" t="n">
        <f aca="false">M582+X582</f>
        <v>0</v>
      </c>
      <c r="AN582" s="39" t="n">
        <f aca="false">Y582</f>
        <v>0</v>
      </c>
      <c r="AO582" s="39" t="n">
        <f aca="false">SUM(AK582:AN582)</f>
        <v>22</v>
      </c>
      <c r="AP582" s="41" t="n">
        <f aca="false">K582+V582</f>
        <v>0</v>
      </c>
    </row>
    <row r="583" s="42" customFormat="true" ht="16.5" hidden="true" customHeight="true" outlineLevel="0" collapsed="false">
      <c r="A583" s="63" t="s">
        <v>594</v>
      </c>
      <c r="B583" s="30" t="s">
        <v>116</v>
      </c>
      <c r="C583" s="51" t="s">
        <v>578</v>
      </c>
      <c r="D583" s="122" t="s">
        <v>595</v>
      </c>
      <c r="E583" s="53" t="n">
        <v>14</v>
      </c>
      <c r="F583" s="31"/>
      <c r="G583" s="31"/>
      <c r="H583" s="31"/>
      <c r="I583" s="31"/>
      <c r="J583" s="31"/>
      <c r="K583" s="31"/>
      <c r="L583" s="31"/>
      <c r="M583" s="31"/>
      <c r="N583" s="33" t="n">
        <f aca="false">E583*F583+H583+J583+K583+L583+M583</f>
        <v>0</v>
      </c>
      <c r="O583" s="36"/>
      <c r="P583" s="31" t="n">
        <v>17</v>
      </c>
      <c r="Q583" s="31"/>
      <c r="R583" s="31"/>
      <c r="S583" s="31" t="n">
        <v>22</v>
      </c>
      <c r="T583" s="31"/>
      <c r="U583" s="31"/>
      <c r="V583" s="31"/>
      <c r="W583" s="31"/>
      <c r="X583" s="31"/>
      <c r="Y583" s="31"/>
      <c r="Z583" s="36" t="n">
        <f aca="false">P583*Q583+S583+U583+V583+W583+X583+Y583</f>
        <v>22</v>
      </c>
      <c r="AA583" s="36" t="n">
        <f aca="false">N583+Z583</f>
        <v>22</v>
      </c>
      <c r="AB583" s="47" t="s">
        <v>69</v>
      </c>
      <c r="AC583" s="232" t="s">
        <v>389</v>
      </c>
      <c r="AD583" s="31"/>
      <c r="AE583" s="36" t="n">
        <f aca="false">P583*Q583</f>
        <v>0</v>
      </c>
      <c r="AF583" s="38" t="n">
        <f aca="false">AA583-L583-M583-W583-X583</f>
        <v>22</v>
      </c>
      <c r="AG583" s="39" t="str">
        <f aca="false">AB583</f>
        <v>вак. 2 п/гр</v>
      </c>
      <c r="AH583" s="39" t="str">
        <f aca="false">C583</f>
        <v>2ИСП11-23б (ис)</v>
      </c>
      <c r="AI583" s="40" t="str">
        <f aca="false">B583</f>
        <v>11</v>
      </c>
      <c r="AJ583" s="39" t="str">
        <f aca="false">CONCATENATE(A583," ",D583)</f>
        <v>МДК.06.03 Устройство и функционирование информационной системы</v>
      </c>
      <c r="AK583" s="39" t="n">
        <f aca="false">E583*F583+P583*Q583+H583+J583+S583+U583</f>
        <v>22</v>
      </c>
      <c r="AL583" s="39" t="n">
        <f aca="false">L583+W583</f>
        <v>0</v>
      </c>
      <c r="AM583" s="39" t="n">
        <f aca="false">M583+X583</f>
        <v>0</v>
      </c>
      <c r="AN583" s="39" t="n">
        <f aca="false">Y583</f>
        <v>0</v>
      </c>
      <c r="AO583" s="39" t="n">
        <f aca="false">SUM(AK583:AN583)</f>
        <v>22</v>
      </c>
      <c r="AP583" s="41" t="n">
        <f aca="false">K583+V583</f>
        <v>0</v>
      </c>
    </row>
    <row r="584" s="42" customFormat="true" ht="16.5" hidden="true" customHeight="true" outlineLevel="0" collapsed="false">
      <c r="A584" s="95" t="s">
        <v>596</v>
      </c>
      <c r="B584" s="30" t="s">
        <v>45</v>
      </c>
      <c r="C584" s="31" t="s">
        <v>576</v>
      </c>
      <c r="D584" s="122" t="s">
        <v>597</v>
      </c>
      <c r="E584" s="31" t="n">
        <v>14</v>
      </c>
      <c r="F584" s="31"/>
      <c r="G584" s="31"/>
      <c r="H584" s="31"/>
      <c r="I584" s="31"/>
      <c r="J584" s="31"/>
      <c r="K584" s="31"/>
      <c r="L584" s="31"/>
      <c r="M584" s="31"/>
      <c r="N584" s="33" t="n">
        <f aca="false">E584*F584+H584+J584+K584+L584+M584</f>
        <v>0</v>
      </c>
      <c r="O584" s="36"/>
      <c r="P584" s="31" t="n">
        <v>17</v>
      </c>
      <c r="Q584" s="31" t="n">
        <v>3</v>
      </c>
      <c r="R584" s="31" t="n">
        <v>70</v>
      </c>
      <c r="S584" s="31" t="n">
        <v>-32</v>
      </c>
      <c r="T584" s="31"/>
      <c r="U584" s="31"/>
      <c r="V584" s="31"/>
      <c r="W584" s="31"/>
      <c r="X584" s="31"/>
      <c r="Y584" s="31"/>
      <c r="Z584" s="36" t="n">
        <f aca="false">P584*Q584+S584+U584+V584+W584+X584+Y584</f>
        <v>19</v>
      </c>
      <c r="AA584" s="36" t="n">
        <f aca="false">N584+Z584</f>
        <v>19</v>
      </c>
      <c r="AB584" s="288" t="s">
        <v>212</v>
      </c>
      <c r="AC584" s="283" t="s">
        <v>726</v>
      </c>
      <c r="AD584" s="31"/>
      <c r="AE584" s="36" t="n">
        <f aca="false">P584*Q584</f>
        <v>51</v>
      </c>
      <c r="AF584" s="38"/>
      <c r="AG584" s="39" t="str">
        <f aca="false">AB584</f>
        <v>Соколюк А.В.</v>
      </c>
      <c r="AH584" s="39" t="str">
        <f aca="false">C584</f>
        <v>2ИСП11-23 (ис)</v>
      </c>
      <c r="AI584" s="40" t="str">
        <f aca="false">B584</f>
        <v>22</v>
      </c>
      <c r="AJ584" s="39" t="str">
        <f aca="false">CONCATENATE(A584," ",D584)</f>
        <v>МДК.06.05 Эксплуатация объектов информационных систем и сетей</v>
      </c>
      <c r="AK584" s="39" t="n">
        <f aca="false">E584*F584+P584*Q584+H584+J584+S584+U584</f>
        <v>19</v>
      </c>
      <c r="AL584" s="39" t="n">
        <f aca="false">L584+W584</f>
        <v>0</v>
      </c>
      <c r="AM584" s="39" t="n">
        <f aca="false">M584+X584</f>
        <v>0</v>
      </c>
      <c r="AN584" s="39" t="n">
        <f aca="false">Y584</f>
        <v>0</v>
      </c>
      <c r="AO584" s="39" t="n">
        <f aca="false">SUM(AK584:AN584)</f>
        <v>19</v>
      </c>
      <c r="AP584" s="41" t="n">
        <f aca="false">K584+V584</f>
        <v>0</v>
      </c>
    </row>
    <row r="585" s="42" customFormat="true" ht="16.5" hidden="true" customHeight="true" outlineLevel="0" collapsed="false">
      <c r="A585" s="95" t="s">
        <v>596</v>
      </c>
      <c r="B585" s="30" t="s">
        <v>116</v>
      </c>
      <c r="C585" s="51" t="s">
        <v>577</v>
      </c>
      <c r="D585" s="122" t="s">
        <v>597</v>
      </c>
      <c r="E585" s="31" t="n">
        <v>14</v>
      </c>
      <c r="F585" s="31"/>
      <c r="G585" s="31"/>
      <c r="H585" s="31"/>
      <c r="I585" s="31"/>
      <c r="J585" s="31"/>
      <c r="K585" s="31"/>
      <c r="L585" s="31"/>
      <c r="M585" s="31"/>
      <c r="N585" s="33" t="n">
        <f aca="false">E585*F585+H585+J585+K585+L585+M585</f>
        <v>0</v>
      </c>
      <c r="O585" s="36"/>
      <c r="P585" s="31" t="n">
        <v>17</v>
      </c>
      <c r="Q585" s="31"/>
      <c r="R585" s="31"/>
      <c r="S585" s="31" t="n">
        <v>32</v>
      </c>
      <c r="T585" s="31"/>
      <c r="U585" s="31"/>
      <c r="V585" s="31"/>
      <c r="W585" s="31"/>
      <c r="X585" s="31"/>
      <c r="Y585" s="31"/>
      <c r="Z585" s="36" t="n">
        <f aca="false">P585*Q585+S585+U585+V585+W585+X585+Y585</f>
        <v>32</v>
      </c>
      <c r="AA585" s="36" t="n">
        <f aca="false">N585+Z585</f>
        <v>32</v>
      </c>
      <c r="AB585" s="288" t="s">
        <v>212</v>
      </c>
      <c r="AC585" s="283" t="s">
        <v>726</v>
      </c>
      <c r="AD585" s="31"/>
      <c r="AE585" s="36" t="n">
        <f aca="false">P585*Q585</f>
        <v>0</v>
      </c>
      <c r="AF585" s="38"/>
      <c r="AG585" s="39" t="str">
        <f aca="false">AB585</f>
        <v>Соколюк А.В.</v>
      </c>
      <c r="AH585" s="39" t="str">
        <f aca="false">C585</f>
        <v>2ИСП11-23а (ис)</v>
      </c>
      <c r="AI585" s="40" t="str">
        <f aca="false">B585</f>
        <v>11</v>
      </c>
      <c r="AJ585" s="39" t="str">
        <f aca="false">CONCATENATE(A585," ",D585)</f>
        <v>МДК.06.05 Эксплуатация объектов информационных систем и сетей</v>
      </c>
      <c r="AK585" s="39" t="n">
        <f aca="false">E585*F585+P585*Q585+H585+J585+S585+U585</f>
        <v>32</v>
      </c>
      <c r="AL585" s="39" t="n">
        <f aca="false">L585+W585</f>
        <v>0</v>
      </c>
      <c r="AM585" s="39" t="n">
        <f aca="false">M585+X585</f>
        <v>0</v>
      </c>
      <c r="AN585" s="39" t="n">
        <f aca="false">Y585</f>
        <v>0</v>
      </c>
      <c r="AO585" s="39" t="n">
        <f aca="false">SUM(AK585:AN585)</f>
        <v>32</v>
      </c>
      <c r="AP585" s="41" t="n">
        <f aca="false">K585+V585</f>
        <v>0</v>
      </c>
    </row>
    <row r="586" s="42" customFormat="true" ht="16.5" hidden="true" customHeight="true" outlineLevel="0" collapsed="false">
      <c r="A586" s="95" t="s">
        <v>596</v>
      </c>
      <c r="B586" s="30" t="s">
        <v>116</v>
      </c>
      <c r="C586" s="51" t="s">
        <v>578</v>
      </c>
      <c r="D586" s="122" t="s">
        <v>597</v>
      </c>
      <c r="E586" s="31" t="n">
        <v>14</v>
      </c>
      <c r="F586" s="31"/>
      <c r="G586" s="31"/>
      <c r="H586" s="31"/>
      <c r="I586" s="31"/>
      <c r="J586" s="31"/>
      <c r="K586" s="31"/>
      <c r="L586" s="31"/>
      <c r="M586" s="31"/>
      <c r="N586" s="33" t="n">
        <f aca="false">E586*F586+H586+J586+K586+L586+M586</f>
        <v>0</v>
      </c>
      <c r="O586" s="36"/>
      <c r="P586" s="31" t="n">
        <v>17</v>
      </c>
      <c r="Q586" s="31"/>
      <c r="R586" s="31"/>
      <c r="S586" s="31" t="n">
        <v>32</v>
      </c>
      <c r="T586" s="31"/>
      <c r="U586" s="31"/>
      <c r="V586" s="31"/>
      <c r="W586" s="31"/>
      <c r="X586" s="31"/>
      <c r="Y586" s="31"/>
      <c r="Z586" s="36" t="n">
        <f aca="false">P586*Q586+S586+U586+V586+W586+X586+Y586</f>
        <v>32</v>
      </c>
      <c r="AA586" s="36" t="n">
        <f aca="false">N586+Z586</f>
        <v>32</v>
      </c>
      <c r="AB586" s="47" t="s">
        <v>69</v>
      </c>
      <c r="AC586" s="232" t="s">
        <v>389</v>
      </c>
      <c r="AD586" s="31"/>
      <c r="AE586" s="36" t="n">
        <f aca="false">P586*Q586</f>
        <v>0</v>
      </c>
      <c r="AF586" s="38"/>
      <c r="AG586" s="39" t="str">
        <f aca="false">AB586</f>
        <v>вак. 2 п/гр</v>
      </c>
      <c r="AH586" s="39" t="str">
        <f aca="false">C586</f>
        <v>2ИСП11-23б (ис)</v>
      </c>
      <c r="AI586" s="40" t="str">
        <f aca="false">B586</f>
        <v>11</v>
      </c>
      <c r="AJ586" s="39" t="str">
        <f aca="false">CONCATENATE(A586," ",D586)</f>
        <v>МДК.06.05 Эксплуатация объектов информационных систем и сетей</v>
      </c>
      <c r="AK586" s="39" t="n">
        <f aca="false">E586*F586+P586*Q586+H586+J586+S586+U586</f>
        <v>32</v>
      </c>
      <c r="AL586" s="39" t="n">
        <f aca="false">L586+W586</f>
        <v>0</v>
      </c>
      <c r="AM586" s="39" t="n">
        <f aca="false">M586+X586</f>
        <v>0</v>
      </c>
      <c r="AN586" s="39" t="n">
        <f aca="false">Y586</f>
        <v>0</v>
      </c>
      <c r="AO586" s="39" t="n">
        <f aca="false">SUM(AK586:AN586)</f>
        <v>32</v>
      </c>
      <c r="AP586" s="41" t="n">
        <f aca="false">K586+V586</f>
        <v>0</v>
      </c>
    </row>
    <row r="587" s="42" customFormat="true" ht="16.5" hidden="true" customHeight="true" outlineLevel="0" collapsed="false">
      <c r="A587" s="95" t="s">
        <v>598</v>
      </c>
      <c r="B587" s="30" t="s">
        <v>116</v>
      </c>
      <c r="C587" s="31" t="s">
        <v>577</v>
      </c>
      <c r="D587" s="122" t="s">
        <v>108</v>
      </c>
      <c r="E587" s="31" t="n">
        <v>14</v>
      </c>
      <c r="F587" s="31"/>
      <c r="G587" s="31"/>
      <c r="H587" s="31"/>
      <c r="I587" s="31"/>
      <c r="J587" s="31"/>
      <c r="K587" s="31"/>
      <c r="L587" s="31"/>
      <c r="M587" s="31"/>
      <c r="N587" s="33" t="n">
        <v>0</v>
      </c>
      <c r="O587" s="36"/>
      <c r="P587" s="31" t="n">
        <v>2</v>
      </c>
      <c r="Q587" s="31" t="n">
        <v>36</v>
      </c>
      <c r="R587" s="31"/>
      <c r="S587" s="31"/>
      <c r="T587" s="31"/>
      <c r="U587" s="31"/>
      <c r="V587" s="31"/>
      <c r="W587" s="31"/>
      <c r="X587" s="31"/>
      <c r="Y587" s="31"/>
      <c r="Z587" s="36" t="n">
        <v>72</v>
      </c>
      <c r="AA587" s="36" t="n">
        <f aca="false">N587+Z587</f>
        <v>72</v>
      </c>
      <c r="AB587" s="233" t="s">
        <v>275</v>
      </c>
      <c r="AC587" s="232"/>
      <c r="AD587" s="31"/>
      <c r="AE587" s="36"/>
      <c r="AF587" s="38"/>
      <c r="AG587" s="39" t="str">
        <f aca="false">AB587</f>
        <v>Клименко С.В.</v>
      </c>
      <c r="AH587" s="39" t="str">
        <f aca="false">C587</f>
        <v>2ИСП11-23а (ис)</v>
      </c>
      <c r="AI587" s="40" t="str">
        <f aca="false">B587</f>
        <v>11</v>
      </c>
      <c r="AJ587" s="39" t="str">
        <f aca="false">CONCATENATE(A587," ",D587)</f>
        <v>УП.06 Учебная практика</v>
      </c>
      <c r="AK587" s="39" t="n">
        <f aca="false">E587*F587+P587*Q587+H587+J587+S587+U587</f>
        <v>72</v>
      </c>
      <c r="AL587" s="39" t="n">
        <f aca="false">L587+W587</f>
        <v>0</v>
      </c>
      <c r="AM587" s="39" t="n">
        <f aca="false">M587+X587</f>
        <v>0</v>
      </c>
      <c r="AN587" s="39" t="n">
        <f aca="false">Y587</f>
        <v>0</v>
      </c>
      <c r="AO587" s="39" t="n">
        <f aca="false">SUM(AK587:AN587)</f>
        <v>72</v>
      </c>
      <c r="AP587" s="41" t="n">
        <f aca="false">K587+V587</f>
        <v>0</v>
      </c>
    </row>
    <row r="588" s="42" customFormat="true" ht="16.5" hidden="true" customHeight="true" outlineLevel="0" collapsed="false">
      <c r="A588" s="95" t="s">
        <v>598</v>
      </c>
      <c r="B588" s="30" t="s">
        <v>116</v>
      </c>
      <c r="C588" s="31" t="s">
        <v>578</v>
      </c>
      <c r="D588" s="122" t="s">
        <v>108</v>
      </c>
      <c r="E588" s="31" t="n">
        <v>14</v>
      </c>
      <c r="F588" s="31"/>
      <c r="G588" s="31"/>
      <c r="H588" s="31"/>
      <c r="I588" s="31"/>
      <c r="J588" s="31"/>
      <c r="K588" s="31"/>
      <c r="L588" s="31"/>
      <c r="M588" s="31"/>
      <c r="N588" s="33" t="n">
        <f aca="false">E588*F588+H588+J588+K588+L588+M588</f>
        <v>0</v>
      </c>
      <c r="O588" s="36"/>
      <c r="P588" s="31" t="n">
        <v>2</v>
      </c>
      <c r="Q588" s="31" t="n">
        <v>36</v>
      </c>
      <c r="R588" s="31"/>
      <c r="S588" s="31"/>
      <c r="T588" s="31"/>
      <c r="U588" s="31"/>
      <c r="V588" s="31"/>
      <c r="W588" s="31"/>
      <c r="X588" s="31"/>
      <c r="Y588" s="31"/>
      <c r="Z588" s="36" t="n">
        <f aca="false">P588*Q588+S588+U588+V588+W588+X588+Y588</f>
        <v>72</v>
      </c>
      <c r="AA588" s="36" t="n">
        <f aca="false">N588+Z588</f>
        <v>72</v>
      </c>
      <c r="AB588" s="73" t="s">
        <v>472</v>
      </c>
      <c r="AC588" s="31"/>
      <c r="AD588" s="31"/>
      <c r="AE588" s="36" t="n">
        <f aca="false">P588*Q588</f>
        <v>72</v>
      </c>
      <c r="AF588" s="38"/>
      <c r="AG588" s="39" t="str">
        <f aca="false">AB588</f>
        <v>Магомедов Э.М.</v>
      </c>
      <c r="AH588" s="39" t="str">
        <f aca="false">C588</f>
        <v>2ИСП11-23б (ис)</v>
      </c>
      <c r="AI588" s="40" t="str">
        <f aca="false">B588</f>
        <v>11</v>
      </c>
      <c r="AJ588" s="39" t="str">
        <f aca="false">CONCATENATE(A588," ",D588)</f>
        <v>УП.06 Учебная практика</v>
      </c>
      <c r="AK588" s="39" t="n">
        <f aca="false">E588*F588+P588*Q588+H588+J588+S588+U588</f>
        <v>72</v>
      </c>
      <c r="AL588" s="39" t="n">
        <f aca="false">L588+W588</f>
        <v>0</v>
      </c>
      <c r="AM588" s="39" t="n">
        <f aca="false">M588+X588</f>
        <v>0</v>
      </c>
      <c r="AN588" s="39" t="n">
        <f aca="false">Y588</f>
        <v>0</v>
      </c>
      <c r="AO588" s="39" t="n">
        <f aca="false">SUM(AK588:AN588)</f>
        <v>72</v>
      </c>
      <c r="AP588" s="41" t="n">
        <f aca="false">K588+V588</f>
        <v>0</v>
      </c>
    </row>
    <row r="589" s="42" customFormat="true" ht="16.5" hidden="true" customHeight="true" outlineLevel="0" collapsed="false">
      <c r="A589" s="70" t="s">
        <v>113</v>
      </c>
      <c r="B589" s="30" t="s">
        <v>45</v>
      </c>
      <c r="C589" s="31" t="s">
        <v>576</v>
      </c>
      <c r="D589" s="122" t="s">
        <v>114</v>
      </c>
      <c r="E589" s="31" t="n">
        <v>14</v>
      </c>
      <c r="F589" s="31"/>
      <c r="G589" s="31"/>
      <c r="H589" s="31" t="n">
        <v>8</v>
      </c>
      <c r="I589" s="31"/>
      <c r="J589" s="31"/>
      <c r="K589" s="31"/>
      <c r="L589" s="31"/>
      <c r="M589" s="31"/>
      <c r="N589" s="33" t="n">
        <f aca="false">E589*F589+H589+J589+K589+L589+M589</f>
        <v>8</v>
      </c>
      <c r="O589" s="36"/>
      <c r="P589" s="31" t="n">
        <v>2</v>
      </c>
      <c r="Q589" s="31"/>
      <c r="R589" s="31"/>
      <c r="S589" s="31"/>
      <c r="T589" s="31"/>
      <c r="U589" s="31"/>
      <c r="V589" s="31"/>
      <c r="W589" s="31"/>
      <c r="X589" s="31"/>
      <c r="Y589" s="31"/>
      <c r="Z589" s="36" t="n">
        <f aca="false">P589*Q589+S589+U589+V589+W589+X589+Y589</f>
        <v>0</v>
      </c>
      <c r="AA589" s="36" t="n">
        <f aca="false">N589+Z589</f>
        <v>8</v>
      </c>
      <c r="AB589" s="74" t="s">
        <v>428</v>
      </c>
      <c r="AC589" s="31"/>
      <c r="AD589" s="31"/>
      <c r="AE589" s="36" t="n">
        <f aca="false">P589*Q589</f>
        <v>0</v>
      </c>
      <c r="AF589" s="38"/>
      <c r="AG589" s="39" t="str">
        <f aca="false">AB589</f>
        <v>Туровский Е.Н.</v>
      </c>
      <c r="AH589" s="39" t="str">
        <f aca="false">C589</f>
        <v>2ИСП11-23 (ис)</v>
      </c>
      <c r="AI589" s="40" t="str">
        <f aca="false">B589</f>
        <v>22</v>
      </c>
      <c r="AJ589" s="39" t="str">
        <f aca="false">CONCATENATE(A589," ",D589)</f>
        <v>ВнеУр Разговоры о важном</v>
      </c>
      <c r="AK589" s="39" t="n">
        <f aca="false">E589*F589+P589*Q589+H589+J589+S589+U589</f>
        <v>8</v>
      </c>
      <c r="AL589" s="39" t="n">
        <f aca="false">L589+W589</f>
        <v>0</v>
      </c>
      <c r="AM589" s="39" t="n">
        <f aca="false">M589+X589</f>
        <v>0</v>
      </c>
      <c r="AN589" s="39" t="n">
        <f aca="false">Y589</f>
        <v>0</v>
      </c>
      <c r="AO589" s="39" t="n">
        <f aca="false">SUM(AK589:AN589)</f>
        <v>8</v>
      </c>
      <c r="AP589" s="41" t="n">
        <f aca="false">K589+V589</f>
        <v>0</v>
      </c>
    </row>
    <row r="590" s="42" customFormat="true" ht="16.5" hidden="true" customHeight="true" outlineLevel="0" collapsed="false">
      <c r="A590" s="70" t="s">
        <v>113</v>
      </c>
      <c r="B590" s="30" t="s">
        <v>45</v>
      </c>
      <c r="C590" s="31" t="s">
        <v>576</v>
      </c>
      <c r="D590" s="122" t="s">
        <v>114</v>
      </c>
      <c r="E590" s="31" t="n">
        <v>14</v>
      </c>
      <c r="F590" s="31"/>
      <c r="G590" s="31"/>
      <c r="H590" s="31" t="n">
        <v>6</v>
      </c>
      <c r="I590" s="31"/>
      <c r="J590" s="31"/>
      <c r="K590" s="31"/>
      <c r="L590" s="31"/>
      <c r="M590" s="31"/>
      <c r="N590" s="33" t="n">
        <f aca="false">E590*F590+H590+J590+K590+L590+M590</f>
        <v>6</v>
      </c>
      <c r="O590" s="36"/>
      <c r="P590" s="31" t="n">
        <v>2</v>
      </c>
      <c r="Q590" s="31"/>
      <c r="R590" s="31"/>
      <c r="S590" s="31" t="n">
        <v>16</v>
      </c>
      <c r="T590" s="31"/>
      <c r="U590" s="31"/>
      <c r="V590" s="31"/>
      <c r="W590" s="31"/>
      <c r="X590" s="31"/>
      <c r="Y590" s="31"/>
      <c r="Z590" s="36" t="n">
        <f aca="false">P590*Q590+S590+U590+V590+W590+X590+Y590</f>
        <v>16</v>
      </c>
      <c r="AA590" s="36" t="n">
        <f aca="false">N590+Z590</f>
        <v>22</v>
      </c>
      <c r="AB590" s="74" t="s">
        <v>115</v>
      </c>
      <c r="AC590" s="31"/>
      <c r="AD590" s="31"/>
      <c r="AE590" s="36" t="n">
        <f aca="false">P590*Q590</f>
        <v>0</v>
      </c>
      <c r="AF590" s="38"/>
      <c r="AG590" s="39" t="str">
        <f aca="false">AB590</f>
        <v>вак. РоВ</v>
      </c>
      <c r="AH590" s="39" t="str">
        <f aca="false">C590</f>
        <v>2ИСП11-23 (ис)</v>
      </c>
      <c r="AI590" s="40" t="str">
        <f aca="false">B590</f>
        <v>22</v>
      </c>
      <c r="AJ590" s="39" t="str">
        <f aca="false">CONCATENATE(A590," ",D590)</f>
        <v>ВнеУр Разговоры о важном</v>
      </c>
      <c r="AK590" s="39" t="n">
        <f aca="false">E590*F590+P590*Q590+H590+J590+S590+U590</f>
        <v>22</v>
      </c>
      <c r="AL590" s="39" t="n">
        <f aca="false">L590+W590</f>
        <v>0</v>
      </c>
      <c r="AM590" s="39" t="n">
        <f aca="false">M590+X590</f>
        <v>0</v>
      </c>
      <c r="AN590" s="39" t="n">
        <f aca="false">Y590</f>
        <v>0</v>
      </c>
      <c r="AO590" s="39" t="n">
        <f aca="false">SUM(AK590:AN590)</f>
        <v>22</v>
      </c>
      <c r="AP590" s="41" t="n">
        <f aca="false">K590+V590</f>
        <v>0</v>
      </c>
    </row>
    <row r="591" s="42" customFormat="true" ht="16.5" hidden="true" customHeight="true" outlineLevel="0" collapsed="false">
      <c r="A591" s="70" t="s">
        <v>113</v>
      </c>
      <c r="B591" s="30" t="s">
        <v>45</v>
      </c>
      <c r="C591" s="31" t="s">
        <v>576</v>
      </c>
      <c r="D591" s="122" t="s">
        <v>114</v>
      </c>
      <c r="E591" s="31" t="n">
        <v>14</v>
      </c>
      <c r="F591" s="31"/>
      <c r="G591" s="31"/>
      <c r="H591" s="31" t="n">
        <v>3</v>
      </c>
      <c r="I591" s="31"/>
      <c r="J591" s="31"/>
      <c r="K591" s="31"/>
      <c r="L591" s="31"/>
      <c r="M591" s="31"/>
      <c r="N591" s="33" t="n">
        <f aca="false">E591*F591+H591+J591+K591+L591+M591</f>
        <v>3</v>
      </c>
      <c r="O591" s="36"/>
      <c r="P591" s="31" t="n">
        <v>2</v>
      </c>
      <c r="Q591" s="31"/>
      <c r="R591" s="31"/>
      <c r="S591" s="31"/>
      <c r="T591" s="31"/>
      <c r="U591" s="31"/>
      <c r="V591" s="31"/>
      <c r="W591" s="31"/>
      <c r="X591" s="31"/>
      <c r="Y591" s="31"/>
      <c r="Z591" s="36" t="n">
        <f aca="false">P591*Q591+S591+U591+V591+W591+X591+Y591</f>
        <v>0</v>
      </c>
      <c r="AA591" s="36" t="n">
        <f aca="false">N591+Z591</f>
        <v>3</v>
      </c>
      <c r="AB591" s="74" t="s">
        <v>276</v>
      </c>
      <c r="AC591" s="31"/>
      <c r="AD591" s="31"/>
      <c r="AE591" s="36" t="n">
        <f aca="false">P591*Q591</f>
        <v>0</v>
      </c>
      <c r="AF591" s="38"/>
      <c r="AG591" s="39" t="str">
        <f aca="false">AB591</f>
        <v>Кузякова А.М.</v>
      </c>
      <c r="AH591" s="39" t="str">
        <f aca="false">C591</f>
        <v>2ИСП11-23 (ис)</v>
      </c>
      <c r="AI591" s="40" t="str">
        <f aca="false">B591</f>
        <v>22</v>
      </c>
      <c r="AJ591" s="39" t="str">
        <f aca="false">CONCATENATE(A591," ",D591)</f>
        <v>ВнеУр Разговоры о важном</v>
      </c>
      <c r="AK591" s="39" t="n">
        <f aca="false">E591*F591+P591*Q591+H591+J591+S591+U591</f>
        <v>3</v>
      </c>
      <c r="AL591" s="39" t="n">
        <f aca="false">L591+W591</f>
        <v>0</v>
      </c>
      <c r="AM591" s="39" t="n">
        <f aca="false">M591+X591</f>
        <v>0</v>
      </c>
      <c r="AN591" s="39" t="n">
        <f aca="false">Y591</f>
        <v>0</v>
      </c>
      <c r="AO591" s="39" t="n">
        <f aca="false">SUM(AK591:AN591)</f>
        <v>3</v>
      </c>
      <c r="AP591" s="41" t="n">
        <f aca="false">K591+V591</f>
        <v>0</v>
      </c>
    </row>
    <row r="592" s="42" customFormat="true" ht="16.5" hidden="true" customHeight="true" outlineLevel="0" collapsed="false">
      <c r="A592" s="70" t="s">
        <v>113</v>
      </c>
      <c r="B592" s="30" t="s">
        <v>45</v>
      </c>
      <c r="C592" s="31" t="s">
        <v>576</v>
      </c>
      <c r="D592" s="122" t="s">
        <v>114</v>
      </c>
      <c r="E592" s="31" t="n">
        <v>14</v>
      </c>
      <c r="F592" s="31"/>
      <c r="G592" s="31"/>
      <c r="H592" s="31"/>
      <c r="I592" s="31"/>
      <c r="J592" s="31"/>
      <c r="K592" s="31"/>
      <c r="L592" s="31"/>
      <c r="M592" s="31"/>
      <c r="N592" s="33" t="n">
        <f aca="false">E592*F592+H592+J592+K592+L592+M592</f>
        <v>0</v>
      </c>
      <c r="O592" s="36"/>
      <c r="P592" s="31" t="n">
        <v>2</v>
      </c>
      <c r="Q592" s="31"/>
      <c r="R592" s="31"/>
      <c r="S592" s="31" t="n">
        <v>2</v>
      </c>
      <c r="T592" s="31"/>
      <c r="U592" s="31"/>
      <c r="V592" s="31"/>
      <c r="W592" s="31"/>
      <c r="X592" s="31"/>
      <c r="Y592" s="31"/>
      <c r="Z592" s="36" t="n">
        <f aca="false">P592*Q592+S592+U592+V592+W592+X592+Y592</f>
        <v>2</v>
      </c>
      <c r="AA592" s="36" t="n">
        <f aca="false">N592+Z592</f>
        <v>2</v>
      </c>
      <c r="AB592" s="74" t="s">
        <v>275</v>
      </c>
      <c r="AC592" s="31"/>
      <c r="AD592" s="31"/>
      <c r="AE592" s="36" t="n">
        <f aca="false">P592*Q592</f>
        <v>0</v>
      </c>
      <c r="AF592" s="38"/>
      <c r="AG592" s="39" t="str">
        <f aca="false">AB592</f>
        <v>Клименко С.В.</v>
      </c>
      <c r="AH592" s="39" t="str">
        <f aca="false">C592</f>
        <v>2ИСП11-23 (ис)</v>
      </c>
      <c r="AI592" s="40" t="str">
        <f aca="false">B592</f>
        <v>22</v>
      </c>
      <c r="AJ592" s="39" t="str">
        <f aca="false">CONCATENATE(A592," ",D592)</f>
        <v>ВнеУр Разговоры о важном</v>
      </c>
      <c r="AK592" s="39" t="n">
        <f aca="false">E592*F592+P592*Q592+H592+J592+S592+U592</f>
        <v>2</v>
      </c>
      <c r="AL592" s="39" t="n">
        <f aca="false">L592+W592</f>
        <v>0</v>
      </c>
      <c r="AM592" s="39" t="n">
        <f aca="false">M592+X592</f>
        <v>0</v>
      </c>
      <c r="AN592" s="39" t="n">
        <f aca="false">Y592</f>
        <v>0</v>
      </c>
      <c r="AO592" s="39" t="n">
        <f aca="false">SUM(AK592:AN592)</f>
        <v>2</v>
      </c>
      <c r="AP592" s="41" t="n">
        <f aca="false">K592+V592</f>
        <v>0</v>
      </c>
    </row>
    <row r="593" s="42" customFormat="true" ht="16.5" hidden="true" customHeight="true" outlineLevel="0" collapsed="false">
      <c r="A593" s="80" t="s">
        <v>166</v>
      </c>
      <c r="B593" s="81" t="s">
        <v>238</v>
      </c>
      <c r="C593" s="82" t="s">
        <v>599</v>
      </c>
      <c r="D593" s="83" t="s">
        <v>169</v>
      </c>
      <c r="E593" s="82" t="n">
        <v>17</v>
      </c>
      <c r="F593" s="82" t="n">
        <v>1</v>
      </c>
      <c r="G593" s="82"/>
      <c r="H593" s="82"/>
      <c r="I593" s="82"/>
      <c r="J593" s="82"/>
      <c r="K593" s="82"/>
      <c r="L593" s="82"/>
      <c r="M593" s="82"/>
      <c r="N593" s="33" t="n">
        <f aca="false">E593*F593+H593+J593+K593+L593+M593</f>
        <v>17</v>
      </c>
      <c r="O593" s="84"/>
      <c r="P593" s="82" t="n">
        <v>22</v>
      </c>
      <c r="Q593" s="82" t="n">
        <v>1</v>
      </c>
      <c r="R593" s="82"/>
      <c r="S593" s="82"/>
      <c r="T593" s="82"/>
      <c r="U593" s="82"/>
      <c r="V593" s="82"/>
      <c r="W593" s="82" t="n">
        <v>6</v>
      </c>
      <c r="X593" s="82" t="n">
        <v>8</v>
      </c>
      <c r="Y593" s="82"/>
      <c r="Z593" s="36" t="n">
        <f aca="false">P593*Q593+S593+U593+V593+W593+X593+Y593</f>
        <v>36</v>
      </c>
      <c r="AA593" s="36" t="n">
        <f aca="false">N593+Z593</f>
        <v>53</v>
      </c>
      <c r="AB593" s="54" t="s">
        <v>215</v>
      </c>
      <c r="AC593" s="85"/>
      <c r="AD593" s="85"/>
      <c r="AE593" s="85" t="n">
        <f aca="false">P593*Q593</f>
        <v>22</v>
      </c>
      <c r="AF593" s="38" t="n">
        <f aca="false">AA593-L593-M593-W593-X593</f>
        <v>39</v>
      </c>
      <c r="AG593" s="39" t="str">
        <f aca="false">AB593</f>
        <v>Корнилова А.В.</v>
      </c>
      <c r="AH593" s="39" t="str">
        <f aca="false">C593</f>
        <v>1-ИСП9-32 (п)</v>
      </c>
      <c r="AI593" s="40" t="str">
        <f aca="false">B593</f>
        <v>25</v>
      </c>
      <c r="AJ593" s="39" t="str">
        <f aca="false">CONCATENATE(A593," ",D593)</f>
        <v>ОДБ.01 Русский язык</v>
      </c>
      <c r="AK593" s="39" t="n">
        <f aca="false">E593*F593+P593*Q593+H593+J593+S593+U593</f>
        <v>39</v>
      </c>
      <c r="AL593" s="39" t="n">
        <f aca="false">L593+W593</f>
        <v>6</v>
      </c>
      <c r="AM593" s="39" t="n">
        <f aca="false">M593+X593</f>
        <v>8</v>
      </c>
      <c r="AN593" s="39" t="n">
        <f aca="false">Y593</f>
        <v>0</v>
      </c>
      <c r="AO593" s="39" t="n">
        <f aca="false">SUM(AK593:AN593)</f>
        <v>53</v>
      </c>
      <c r="AP593" s="41" t="n">
        <f aca="false">K593+V593</f>
        <v>0</v>
      </c>
    </row>
    <row r="594" s="42" customFormat="true" ht="16.5" hidden="true" customHeight="true" outlineLevel="0" collapsed="false">
      <c r="A594" s="80" t="s">
        <v>170</v>
      </c>
      <c r="B594" s="81" t="s">
        <v>238</v>
      </c>
      <c r="C594" s="82" t="s">
        <v>599</v>
      </c>
      <c r="D594" s="83" t="s">
        <v>171</v>
      </c>
      <c r="E594" s="82" t="n">
        <v>17</v>
      </c>
      <c r="F594" s="82" t="n">
        <v>3</v>
      </c>
      <c r="G594" s="82"/>
      <c r="H594" s="82"/>
      <c r="I594" s="82"/>
      <c r="J594" s="82"/>
      <c r="K594" s="82"/>
      <c r="L594" s="82"/>
      <c r="M594" s="82"/>
      <c r="N594" s="33" t="n">
        <f aca="false">E594*F594+H594+J594+K594+L594+M594</f>
        <v>51</v>
      </c>
      <c r="O594" s="84"/>
      <c r="P594" s="82" t="n">
        <v>22</v>
      </c>
      <c r="Q594" s="82" t="n">
        <v>3</v>
      </c>
      <c r="R594" s="82"/>
      <c r="S594" s="82"/>
      <c r="T594" s="82"/>
      <c r="U594" s="82"/>
      <c r="V594" s="82"/>
      <c r="W594" s="82" t="n">
        <v>6</v>
      </c>
      <c r="X594" s="82"/>
      <c r="Y594" s="82"/>
      <c r="Z594" s="36" t="n">
        <f aca="false">P594*Q594+S594+U594+V594+W594+X594+Y594</f>
        <v>72</v>
      </c>
      <c r="AA594" s="36" t="n">
        <f aca="false">N594+Z594</f>
        <v>123</v>
      </c>
      <c r="AB594" s="54" t="s">
        <v>215</v>
      </c>
      <c r="AC594" s="85"/>
      <c r="AD594" s="85"/>
      <c r="AE594" s="85" t="n">
        <f aca="false">P594*Q594</f>
        <v>66</v>
      </c>
      <c r="AF594" s="38" t="n">
        <f aca="false">AA594-L594-M594-W594-X594</f>
        <v>117</v>
      </c>
      <c r="AG594" s="39" t="str">
        <f aca="false">AB594</f>
        <v>Корнилова А.В.</v>
      </c>
      <c r="AH594" s="39" t="str">
        <f aca="false">C594</f>
        <v>1-ИСП9-32 (п)</v>
      </c>
      <c r="AI594" s="40" t="str">
        <f aca="false">B594</f>
        <v>25</v>
      </c>
      <c r="AJ594" s="39" t="str">
        <f aca="false">CONCATENATE(A594," ",D594)</f>
        <v>ОДБ.02 Литература</v>
      </c>
      <c r="AK594" s="39" t="n">
        <f aca="false">E594*F594+P594*Q594+H594+J594+S594+U594</f>
        <v>117</v>
      </c>
      <c r="AL594" s="39" t="n">
        <f aca="false">L594+W594</f>
        <v>6</v>
      </c>
      <c r="AM594" s="39" t="n">
        <f aca="false">M594+X594</f>
        <v>0</v>
      </c>
      <c r="AN594" s="39" t="n">
        <f aca="false">Y594</f>
        <v>0</v>
      </c>
      <c r="AO594" s="39" t="n">
        <f aca="false">SUM(AK594:AN594)</f>
        <v>123</v>
      </c>
      <c r="AP594" s="41" t="n">
        <f aca="false">K594+V594</f>
        <v>0</v>
      </c>
    </row>
    <row r="595" s="42" customFormat="true" ht="16.5" hidden="true" customHeight="true" outlineLevel="0" collapsed="false">
      <c r="A595" s="80" t="s">
        <v>172</v>
      </c>
      <c r="B595" s="81" t="s">
        <v>238</v>
      </c>
      <c r="C595" s="82" t="s">
        <v>599</v>
      </c>
      <c r="D595" s="83" t="s">
        <v>173</v>
      </c>
      <c r="E595" s="82" t="n">
        <v>17</v>
      </c>
      <c r="F595" s="82" t="n">
        <v>1</v>
      </c>
      <c r="G595" s="82"/>
      <c r="H595" s="82"/>
      <c r="I595" s="82"/>
      <c r="J595" s="82"/>
      <c r="K595" s="82"/>
      <c r="L595" s="82"/>
      <c r="M595" s="82"/>
      <c r="N595" s="33" t="n">
        <f aca="false">E595*F595+H595+J595+K595+L595+M595</f>
        <v>17</v>
      </c>
      <c r="O595" s="84"/>
      <c r="P595" s="82" t="n">
        <v>22</v>
      </c>
      <c r="Q595" s="82" t="n">
        <v>1</v>
      </c>
      <c r="R595" s="82"/>
      <c r="S595" s="82"/>
      <c r="T595" s="82"/>
      <c r="U595" s="82"/>
      <c r="V595" s="82"/>
      <c r="W595" s="82" t="n">
        <v>2</v>
      </c>
      <c r="X595" s="82"/>
      <c r="Y595" s="82"/>
      <c r="Z595" s="36" t="n">
        <f aca="false">P595*Q595+S595+U595+V595+W595+X595+Y595</f>
        <v>24</v>
      </c>
      <c r="AA595" s="36" t="n">
        <f aca="false">N595+Z595</f>
        <v>41</v>
      </c>
      <c r="AB595" s="54" t="s">
        <v>215</v>
      </c>
      <c r="AC595" s="85"/>
      <c r="AD595" s="85"/>
      <c r="AE595" s="85" t="n">
        <f aca="false">P595*Q595</f>
        <v>22</v>
      </c>
      <c r="AF595" s="38" t="n">
        <f aca="false">AA595-L595-M595-W595-X595</f>
        <v>39</v>
      </c>
      <c r="AG595" s="39" t="str">
        <f aca="false">AB595</f>
        <v>Корнилова А.В.</v>
      </c>
      <c r="AH595" s="39" t="str">
        <f aca="false">C595</f>
        <v>1-ИСП9-32 (п)</v>
      </c>
      <c r="AI595" s="40" t="str">
        <f aca="false">B595</f>
        <v>25</v>
      </c>
      <c r="AJ595" s="39" t="str">
        <f aca="false">CONCATENATE(A595," ",D595)</f>
        <v>ОДБ.03 Родная литература</v>
      </c>
      <c r="AK595" s="39" t="n">
        <f aca="false">E595*F595+P595*Q595+H595+J595+S595+U595</f>
        <v>39</v>
      </c>
      <c r="AL595" s="39" t="n">
        <f aca="false">L595+W595</f>
        <v>2</v>
      </c>
      <c r="AM595" s="39" t="n">
        <f aca="false">M595+X595</f>
        <v>0</v>
      </c>
      <c r="AN595" s="39" t="n">
        <f aca="false">Y595</f>
        <v>0</v>
      </c>
      <c r="AO595" s="39" t="n">
        <f aca="false">SUM(AK595:AN595)</f>
        <v>41</v>
      </c>
      <c r="AP595" s="41" t="n">
        <f aca="false">K595+V595</f>
        <v>0</v>
      </c>
    </row>
    <row r="596" s="42" customFormat="true" ht="16.5" hidden="true" customHeight="true" outlineLevel="0" collapsed="false">
      <c r="A596" s="86" t="s">
        <v>174</v>
      </c>
      <c r="B596" s="87" t="s">
        <v>175</v>
      </c>
      <c r="C596" s="89" t="s">
        <v>600</v>
      </c>
      <c r="D596" s="88" t="s">
        <v>177</v>
      </c>
      <c r="E596" s="89" t="n">
        <v>17</v>
      </c>
      <c r="F596" s="89" t="n">
        <v>3</v>
      </c>
      <c r="G596" s="89"/>
      <c r="H596" s="89"/>
      <c r="I596" s="89"/>
      <c r="J596" s="89"/>
      <c r="K596" s="89"/>
      <c r="L596" s="89"/>
      <c r="M596" s="89"/>
      <c r="N596" s="33" t="n">
        <f aca="false">E596*F596+H596+J596+K596+L596+M596</f>
        <v>51</v>
      </c>
      <c r="O596" s="90"/>
      <c r="P596" s="89" t="n">
        <v>22</v>
      </c>
      <c r="Q596" s="89" t="n">
        <v>3</v>
      </c>
      <c r="R596" s="89"/>
      <c r="S596" s="89"/>
      <c r="T596" s="89"/>
      <c r="U596" s="89"/>
      <c r="V596" s="89"/>
      <c r="W596" s="89" t="n">
        <v>2</v>
      </c>
      <c r="X596" s="89"/>
      <c r="Y596" s="89"/>
      <c r="Z596" s="36" t="n">
        <f aca="false">P596*Q596+S596+U596+V596+W596+X596+Y596</f>
        <v>68</v>
      </c>
      <c r="AA596" s="36" t="n">
        <f aca="false">N596+Z596</f>
        <v>119</v>
      </c>
      <c r="AB596" s="84" t="s">
        <v>56</v>
      </c>
      <c r="AC596" s="85"/>
      <c r="AD596" s="85"/>
      <c r="AE596" s="85" t="n">
        <f aca="false">P596*Q596</f>
        <v>66</v>
      </c>
      <c r="AF596" s="38" t="n">
        <f aca="false">AA596-L596-M596-W596-X596</f>
        <v>117</v>
      </c>
      <c r="AG596" s="39" t="str">
        <f aca="false">AB596</f>
        <v>Копылова И.М.</v>
      </c>
      <c r="AH596" s="39" t="str">
        <f aca="false">C596</f>
        <v>1-ИСП9-32а (п)</v>
      </c>
      <c r="AI596" s="40" t="str">
        <f aca="false">B596</f>
        <v>13</v>
      </c>
      <c r="AJ596" s="39" t="str">
        <f aca="false">CONCATENATE(A596," ",D596)</f>
        <v>ОДБ.04 Иностранный язык</v>
      </c>
      <c r="AK596" s="39" t="n">
        <f aca="false">E596*F596+P596*Q596+H596+J596+S596+U596</f>
        <v>117</v>
      </c>
      <c r="AL596" s="39" t="n">
        <f aca="false">L596+W596</f>
        <v>2</v>
      </c>
      <c r="AM596" s="39" t="n">
        <f aca="false">M596+X596</f>
        <v>0</v>
      </c>
      <c r="AN596" s="39" t="n">
        <f aca="false">Y596</f>
        <v>0</v>
      </c>
      <c r="AO596" s="39" t="n">
        <f aca="false">SUM(AK596:AN596)</f>
        <v>119</v>
      </c>
      <c r="AP596" s="41" t="n">
        <f aca="false">K596+V596</f>
        <v>0</v>
      </c>
    </row>
    <row r="597" s="42" customFormat="true" ht="16.5" hidden="true" customHeight="true" outlineLevel="0" collapsed="false">
      <c r="A597" s="80" t="s">
        <v>174</v>
      </c>
      <c r="B597" s="81" t="s">
        <v>53</v>
      </c>
      <c r="C597" s="82" t="s">
        <v>601</v>
      </c>
      <c r="D597" s="91" t="s">
        <v>177</v>
      </c>
      <c r="E597" s="82" t="n">
        <v>17</v>
      </c>
      <c r="F597" s="82" t="n">
        <v>3</v>
      </c>
      <c r="G597" s="82"/>
      <c r="H597" s="82"/>
      <c r="I597" s="82"/>
      <c r="J597" s="82"/>
      <c r="K597" s="82"/>
      <c r="L597" s="82"/>
      <c r="M597" s="82"/>
      <c r="N597" s="33" t="n">
        <f aca="false">E597*F597+H597+J597+K597+L597+M597</f>
        <v>51</v>
      </c>
      <c r="O597" s="84"/>
      <c r="P597" s="82" t="n">
        <v>22</v>
      </c>
      <c r="Q597" s="82" t="n">
        <v>3</v>
      </c>
      <c r="R597" s="82"/>
      <c r="S597" s="82"/>
      <c r="T597" s="82"/>
      <c r="U597" s="82"/>
      <c r="V597" s="82"/>
      <c r="W597" s="82" t="n">
        <v>2</v>
      </c>
      <c r="X597" s="82"/>
      <c r="Y597" s="82"/>
      <c r="Z597" s="36" t="n">
        <f aca="false">P597*Q597+S597+U597+V597+W597+X597+Y597</f>
        <v>68</v>
      </c>
      <c r="AA597" s="36" t="n">
        <f aca="false">N597+Z597</f>
        <v>119</v>
      </c>
      <c r="AB597" s="84" t="s">
        <v>59</v>
      </c>
      <c r="AC597" s="85"/>
      <c r="AD597" s="85"/>
      <c r="AE597" s="85" t="n">
        <f aca="false">P597*Q597</f>
        <v>66</v>
      </c>
      <c r="AF597" s="38" t="n">
        <f aca="false">AA597-L597-M597-W597-X597</f>
        <v>117</v>
      </c>
      <c r="AG597" s="39" t="str">
        <f aca="false">AB597</f>
        <v>Пестова К.В.</v>
      </c>
      <c r="AH597" s="39" t="str">
        <f aca="false">C597</f>
        <v>1-ИСП9-32б (п)</v>
      </c>
      <c r="AI597" s="40" t="str">
        <f aca="false">B597</f>
        <v>12</v>
      </c>
      <c r="AJ597" s="39" t="str">
        <f aca="false">CONCATENATE(A597," ",D597)</f>
        <v>ОДБ.04 Иностранный язык</v>
      </c>
      <c r="AK597" s="39" t="n">
        <f aca="false">E597*F597+P597*Q597+H597+J597+S597+U597</f>
        <v>117</v>
      </c>
      <c r="AL597" s="39" t="n">
        <f aca="false">L597+W597</f>
        <v>2</v>
      </c>
      <c r="AM597" s="39" t="n">
        <f aca="false">M597+X597</f>
        <v>0</v>
      </c>
      <c r="AN597" s="39" t="n">
        <f aca="false">Y597</f>
        <v>0</v>
      </c>
      <c r="AO597" s="39" t="n">
        <f aca="false">SUM(AK597:AN597)</f>
        <v>119</v>
      </c>
      <c r="AP597" s="41" t="n">
        <f aca="false">K597+V597</f>
        <v>0</v>
      </c>
    </row>
    <row r="598" s="42" customFormat="true" ht="16.5" hidden="true" customHeight="true" outlineLevel="0" collapsed="false">
      <c r="A598" s="92" t="s">
        <v>179</v>
      </c>
      <c r="B598" s="81" t="s">
        <v>238</v>
      </c>
      <c r="C598" s="82" t="s">
        <v>599</v>
      </c>
      <c r="D598" s="93" t="s">
        <v>180</v>
      </c>
      <c r="E598" s="82" t="n">
        <v>17</v>
      </c>
      <c r="F598" s="82" t="n">
        <v>1</v>
      </c>
      <c r="G598" s="82"/>
      <c r="H598" s="82"/>
      <c r="I598" s="82"/>
      <c r="J598" s="82"/>
      <c r="K598" s="82"/>
      <c r="L598" s="82"/>
      <c r="M598" s="82"/>
      <c r="N598" s="33" t="n">
        <f aca="false">E598*F598+H598+J598+K598+L598+M598</f>
        <v>17</v>
      </c>
      <c r="O598" s="84"/>
      <c r="P598" s="82" t="n">
        <v>22</v>
      </c>
      <c r="Q598" s="82" t="n">
        <v>1</v>
      </c>
      <c r="R598" s="82"/>
      <c r="S598" s="82"/>
      <c r="T598" s="82"/>
      <c r="U598" s="82"/>
      <c r="V598" s="82"/>
      <c r="W598" s="82" t="n">
        <v>2</v>
      </c>
      <c r="X598" s="82"/>
      <c r="Y598" s="82"/>
      <c r="Z598" s="36" t="n">
        <f aca="false">P598*Q598+S598+U598+V598+W598+X598+Y598</f>
        <v>24</v>
      </c>
      <c r="AA598" s="36" t="n">
        <f aca="false">N598+Z598</f>
        <v>41</v>
      </c>
      <c r="AB598" s="54" t="s">
        <v>84</v>
      </c>
      <c r="AC598" s="85"/>
      <c r="AD598" s="85"/>
      <c r="AE598" s="85" t="n">
        <f aca="false">P598*Q598</f>
        <v>22</v>
      </c>
      <c r="AF598" s="38" t="n">
        <f aca="false">AA598-L598-M598-W598-X598</f>
        <v>39</v>
      </c>
      <c r="AG598" s="39" t="str">
        <f aca="false">AB598</f>
        <v>Попова О.В.</v>
      </c>
      <c r="AH598" s="39" t="str">
        <f aca="false">C598</f>
        <v>1-ИСП9-32 (п)</v>
      </c>
      <c r="AI598" s="40" t="str">
        <f aca="false">B598</f>
        <v>25</v>
      </c>
      <c r="AJ598" s="39" t="str">
        <f aca="false">CONCATENATE(A598," ",D598)</f>
        <v>ОДБ.05 Астрономия</v>
      </c>
      <c r="AK598" s="39" t="n">
        <f aca="false">E598*F598+P598*Q598+H598+J598+S598+U598</f>
        <v>39</v>
      </c>
      <c r="AL598" s="39" t="n">
        <f aca="false">L598+W598</f>
        <v>2</v>
      </c>
      <c r="AM598" s="39" t="n">
        <f aca="false">M598+X598</f>
        <v>0</v>
      </c>
      <c r="AN598" s="39" t="n">
        <f aca="false">Y598</f>
        <v>0</v>
      </c>
      <c r="AO598" s="39" t="n">
        <f aca="false">SUM(AK598:AN598)</f>
        <v>41</v>
      </c>
      <c r="AP598" s="41" t="n">
        <f aca="false">K598+V598</f>
        <v>0</v>
      </c>
    </row>
    <row r="599" s="42" customFormat="true" ht="16.5" hidden="true" customHeight="true" outlineLevel="0" collapsed="false">
      <c r="A599" s="80" t="s">
        <v>182</v>
      </c>
      <c r="B599" s="81" t="s">
        <v>238</v>
      </c>
      <c r="C599" s="82" t="s">
        <v>599</v>
      </c>
      <c r="D599" s="91" t="s">
        <v>50</v>
      </c>
      <c r="E599" s="82" t="n">
        <v>17</v>
      </c>
      <c r="F599" s="82" t="n">
        <v>2</v>
      </c>
      <c r="G599" s="82"/>
      <c r="H599" s="82"/>
      <c r="I599" s="82"/>
      <c r="J599" s="82"/>
      <c r="K599" s="82"/>
      <c r="L599" s="82"/>
      <c r="M599" s="82"/>
      <c r="N599" s="33" t="n">
        <f aca="false">E599*F599+H599+J599+K599+L599+M599</f>
        <v>34</v>
      </c>
      <c r="O599" s="84"/>
      <c r="P599" s="82" t="n">
        <v>22</v>
      </c>
      <c r="Q599" s="82" t="n">
        <v>2</v>
      </c>
      <c r="R599" s="82"/>
      <c r="S599" s="82"/>
      <c r="T599" s="82"/>
      <c r="U599" s="82"/>
      <c r="V599" s="82"/>
      <c r="W599" s="82" t="n">
        <v>2</v>
      </c>
      <c r="X599" s="82"/>
      <c r="Y599" s="82"/>
      <c r="Z599" s="36" t="n">
        <f aca="false">P599*Q599+S599+U599+V599+W599+X599+Y599</f>
        <v>46</v>
      </c>
      <c r="AA599" s="36" t="n">
        <f aca="false">N599+Z599</f>
        <v>80</v>
      </c>
      <c r="AB599" s="46" t="s">
        <v>51</v>
      </c>
      <c r="AC599" s="85"/>
      <c r="AD599" s="85"/>
      <c r="AE599" s="85" t="n">
        <f aca="false">P599*Q599</f>
        <v>44</v>
      </c>
      <c r="AF599" s="38" t="n">
        <f aca="false">AA599-L599-M599-W599-X599</f>
        <v>78</v>
      </c>
      <c r="AG599" s="39" t="str">
        <f aca="false">AB599</f>
        <v>Арсенова Л.Ф.</v>
      </c>
      <c r="AH599" s="39" t="str">
        <f aca="false">C599</f>
        <v>1-ИСП9-32 (п)</v>
      </c>
      <c r="AI599" s="40" t="str">
        <f aca="false">B599</f>
        <v>25</v>
      </c>
      <c r="AJ599" s="39" t="str">
        <f aca="false">CONCATENATE(A599," ",D599)</f>
        <v>ОДБ.06 История</v>
      </c>
      <c r="AK599" s="39" t="n">
        <f aca="false">E599*F599+P599*Q599+H599+J599+S599+U599</f>
        <v>78</v>
      </c>
      <c r="AL599" s="39" t="n">
        <f aca="false">L599+W599</f>
        <v>2</v>
      </c>
      <c r="AM599" s="39" t="n">
        <f aca="false">M599+X599</f>
        <v>0</v>
      </c>
      <c r="AN599" s="39" t="n">
        <f aca="false">Y599</f>
        <v>0</v>
      </c>
      <c r="AO599" s="39" t="n">
        <f aca="false">SUM(AK599:AN599)</f>
        <v>80</v>
      </c>
      <c r="AP599" s="41" t="n">
        <f aca="false">K599+V599</f>
        <v>0</v>
      </c>
    </row>
    <row r="600" s="42" customFormat="true" ht="16.5" hidden="true" customHeight="true" outlineLevel="0" collapsed="false">
      <c r="A600" s="92" t="s">
        <v>183</v>
      </c>
      <c r="B600" s="81" t="s">
        <v>238</v>
      </c>
      <c r="C600" s="82" t="s">
        <v>599</v>
      </c>
      <c r="D600" s="83" t="s">
        <v>61</v>
      </c>
      <c r="E600" s="82" t="n">
        <v>17</v>
      </c>
      <c r="F600" s="82" t="n">
        <v>3</v>
      </c>
      <c r="G600" s="82"/>
      <c r="H600" s="82"/>
      <c r="I600" s="82"/>
      <c r="J600" s="82"/>
      <c r="K600" s="82"/>
      <c r="L600" s="82"/>
      <c r="M600" s="82"/>
      <c r="N600" s="33" t="n">
        <f aca="false">E600*F600+H600+J600+K600+L600+M600</f>
        <v>51</v>
      </c>
      <c r="O600" s="84"/>
      <c r="P600" s="82" t="n">
        <v>22</v>
      </c>
      <c r="Q600" s="82" t="n">
        <v>3</v>
      </c>
      <c r="R600" s="82"/>
      <c r="S600" s="82"/>
      <c r="T600" s="82"/>
      <c r="U600" s="82"/>
      <c r="V600" s="82"/>
      <c r="W600" s="82" t="n">
        <v>2</v>
      </c>
      <c r="X600" s="82"/>
      <c r="Y600" s="82"/>
      <c r="Z600" s="36" t="n">
        <f aca="false">P600*Q600+S600+U600+V600+W600+X600+Y600</f>
        <v>68</v>
      </c>
      <c r="AA600" s="36" t="n">
        <f aca="false">N600+Z600</f>
        <v>119</v>
      </c>
      <c r="AB600" s="113" t="s">
        <v>290</v>
      </c>
      <c r="AC600" s="85"/>
      <c r="AD600" s="85"/>
      <c r="AE600" s="85" t="n">
        <f aca="false">P600*Q600</f>
        <v>66</v>
      </c>
      <c r="AF600" s="38" t="n">
        <f aca="false">AA600-L600-M600-W600-X600</f>
        <v>117</v>
      </c>
      <c r="AG600" s="39" t="str">
        <f aca="false">AB600</f>
        <v>Климаков В.А</v>
      </c>
      <c r="AH600" s="39" t="str">
        <f aca="false">C600</f>
        <v>1-ИСП9-32 (п)</v>
      </c>
      <c r="AI600" s="40" t="str">
        <f aca="false">B600</f>
        <v>25</v>
      </c>
      <c r="AJ600" s="39" t="str">
        <f aca="false">CONCATENATE(A600," ",D600)</f>
        <v>ОДБ.07 Физическая культура</v>
      </c>
      <c r="AK600" s="39" t="n">
        <f aca="false">E600*F600+P600*Q600+H600+J600+S600+U600</f>
        <v>117</v>
      </c>
      <c r="AL600" s="39" t="n">
        <f aca="false">L600+W600</f>
        <v>2</v>
      </c>
      <c r="AM600" s="39" t="n">
        <f aca="false">M600+X600</f>
        <v>0</v>
      </c>
      <c r="AN600" s="39" t="n">
        <f aca="false">Y600</f>
        <v>0</v>
      </c>
      <c r="AO600" s="39" t="n">
        <f aca="false">SUM(AK600:AN600)</f>
        <v>119</v>
      </c>
      <c r="AP600" s="41" t="n">
        <f aca="false">K600+V600</f>
        <v>0</v>
      </c>
    </row>
    <row r="601" s="42" customFormat="true" ht="16.5" hidden="true" customHeight="true" outlineLevel="0" collapsed="false">
      <c r="A601" s="92" t="s">
        <v>184</v>
      </c>
      <c r="B601" s="81" t="s">
        <v>238</v>
      </c>
      <c r="C601" s="82" t="s">
        <v>599</v>
      </c>
      <c r="D601" s="83" t="s">
        <v>185</v>
      </c>
      <c r="E601" s="82" t="n">
        <v>17</v>
      </c>
      <c r="F601" s="82" t="n">
        <v>1</v>
      </c>
      <c r="G601" s="82" t="n">
        <v>4</v>
      </c>
      <c r="H601" s="82"/>
      <c r="I601" s="82"/>
      <c r="J601" s="82"/>
      <c r="K601" s="82"/>
      <c r="L601" s="82"/>
      <c r="M601" s="82"/>
      <c r="N601" s="33" t="n">
        <f aca="false">E601*F601+H601+J601+K601+L601+M601</f>
        <v>17</v>
      </c>
      <c r="O601" s="84"/>
      <c r="P601" s="82" t="n">
        <v>22</v>
      </c>
      <c r="Q601" s="82" t="n">
        <v>1</v>
      </c>
      <c r="R601" s="82"/>
      <c r="S601" s="82"/>
      <c r="T601" s="82"/>
      <c r="U601" s="82"/>
      <c r="V601" s="82"/>
      <c r="W601" s="82" t="n">
        <v>2</v>
      </c>
      <c r="X601" s="82"/>
      <c r="Y601" s="82"/>
      <c r="Z601" s="36" t="n">
        <f aca="false">P601*Q601+S601+U601+V601+W601+X601+Y601</f>
        <v>24</v>
      </c>
      <c r="AA601" s="36" t="n">
        <f aca="false">N601+Z601</f>
        <v>41</v>
      </c>
      <c r="AB601" s="54" t="s">
        <v>237</v>
      </c>
      <c r="AC601" s="85"/>
      <c r="AD601" s="85"/>
      <c r="AE601" s="85" t="n">
        <f aca="false">P601*Q601</f>
        <v>22</v>
      </c>
      <c r="AF601" s="38" t="n">
        <f aca="false">AA601-L601-M601-W601-X601</f>
        <v>39</v>
      </c>
      <c r="AG601" s="39" t="str">
        <f aca="false">AB601</f>
        <v>Симонов В.Г.</v>
      </c>
      <c r="AH601" s="39" t="str">
        <f aca="false">C601</f>
        <v>1-ИСП9-32 (п)</v>
      </c>
      <c r="AI601" s="40" t="str">
        <f aca="false">B601</f>
        <v>25</v>
      </c>
      <c r="AJ601" s="39" t="str">
        <f aca="false">CONCATENATE(A601," ",D601)</f>
        <v>ОДБ.08 Основы безопасности жизнедеятельности</v>
      </c>
      <c r="AK601" s="39" t="n">
        <f aca="false">E601*F601+P601*Q601+H601+J601+S601+U601</f>
        <v>39</v>
      </c>
      <c r="AL601" s="39" t="n">
        <f aca="false">L601+W601</f>
        <v>2</v>
      </c>
      <c r="AM601" s="39" t="n">
        <f aca="false">M601+X601</f>
        <v>0</v>
      </c>
      <c r="AN601" s="39" t="n">
        <f aca="false">Y601</f>
        <v>0</v>
      </c>
      <c r="AO601" s="39" t="n">
        <f aca="false">SUM(AK601:AN601)</f>
        <v>41</v>
      </c>
      <c r="AP601" s="41" t="n">
        <f aca="false">K601+V601</f>
        <v>0</v>
      </c>
    </row>
    <row r="602" s="42" customFormat="true" ht="16.5" hidden="true" customHeight="true" outlineLevel="0" collapsed="false">
      <c r="A602" s="92" t="s">
        <v>187</v>
      </c>
      <c r="B602" s="81" t="s">
        <v>238</v>
      </c>
      <c r="C602" s="82" t="s">
        <v>599</v>
      </c>
      <c r="D602" s="83" t="s">
        <v>64</v>
      </c>
      <c r="E602" s="82" t="n">
        <v>17</v>
      </c>
      <c r="F602" s="82" t="n">
        <v>6</v>
      </c>
      <c r="G602" s="82"/>
      <c r="H602" s="82"/>
      <c r="I602" s="82"/>
      <c r="J602" s="82"/>
      <c r="K602" s="82"/>
      <c r="L602" s="82"/>
      <c r="M602" s="82"/>
      <c r="N602" s="33" t="n">
        <f aca="false">E602*F602+H602+J602+K602+L602+M602</f>
        <v>102</v>
      </c>
      <c r="O602" s="84"/>
      <c r="P602" s="82" t="n">
        <v>22</v>
      </c>
      <c r="Q602" s="82" t="n">
        <v>6</v>
      </c>
      <c r="R602" s="82"/>
      <c r="S602" s="82"/>
      <c r="T602" s="82"/>
      <c r="U602" s="82"/>
      <c r="V602" s="82"/>
      <c r="W602" s="82" t="n">
        <v>6</v>
      </c>
      <c r="X602" s="82" t="n">
        <v>8</v>
      </c>
      <c r="Y602" s="82"/>
      <c r="Z602" s="36" t="n">
        <f aca="false">P602*Q602+S602+U602+V602+W602+X602+Y602</f>
        <v>146</v>
      </c>
      <c r="AA602" s="36" t="n">
        <f aca="false">N602+Z602</f>
        <v>248</v>
      </c>
      <c r="AB602" s="54" t="s">
        <v>65</v>
      </c>
      <c r="AC602" s="85"/>
      <c r="AD602" s="85"/>
      <c r="AE602" s="85" t="n">
        <f aca="false">P602*Q602</f>
        <v>132</v>
      </c>
      <c r="AF602" s="38" t="n">
        <f aca="false">AA602-L602-M602-W602-X602</f>
        <v>234</v>
      </c>
      <c r="AG602" s="39" t="str">
        <f aca="false">AB602</f>
        <v>Лахтюхова Г.Г.</v>
      </c>
      <c r="AH602" s="39" t="str">
        <f aca="false">C602</f>
        <v>1-ИСП9-32 (п)</v>
      </c>
      <c r="AI602" s="40" t="str">
        <f aca="false">B602</f>
        <v>25</v>
      </c>
      <c r="AJ602" s="39" t="str">
        <f aca="false">CONCATENATE(A602," ",D602)</f>
        <v>OДУ.01 Математика</v>
      </c>
      <c r="AK602" s="39" t="n">
        <f aca="false">E602*F602+P602*Q602+H602+J602+S602+U602</f>
        <v>234</v>
      </c>
      <c r="AL602" s="39" t="n">
        <f aca="false">L602+W602</f>
        <v>6</v>
      </c>
      <c r="AM602" s="39" t="n">
        <f aca="false">M602+X602</f>
        <v>8</v>
      </c>
      <c r="AN602" s="39" t="n">
        <f aca="false">Y602</f>
        <v>0</v>
      </c>
      <c r="AO602" s="39" t="n">
        <f aca="false">SUM(AK602:AN602)</f>
        <v>248</v>
      </c>
      <c r="AP602" s="41" t="n">
        <f aca="false">K602+V602</f>
        <v>0</v>
      </c>
    </row>
    <row r="603" s="42" customFormat="true" ht="16.5" hidden="true" customHeight="true" outlineLevel="0" collapsed="false">
      <c r="A603" s="92" t="s">
        <v>189</v>
      </c>
      <c r="B603" s="81" t="s">
        <v>238</v>
      </c>
      <c r="C603" s="82" t="s">
        <v>599</v>
      </c>
      <c r="D603" s="93" t="s">
        <v>190</v>
      </c>
      <c r="E603" s="82" t="n">
        <v>17</v>
      </c>
      <c r="F603" s="82" t="n">
        <v>4</v>
      </c>
      <c r="G603" s="82"/>
      <c r="H603" s="82"/>
      <c r="I603" s="82"/>
      <c r="J603" s="82"/>
      <c r="K603" s="82"/>
      <c r="L603" s="82"/>
      <c r="M603" s="82"/>
      <c r="N603" s="33" t="n">
        <f aca="false">E603*F603+H603+J603+K603+L603+M603</f>
        <v>68</v>
      </c>
      <c r="O603" s="84"/>
      <c r="P603" s="82" t="n">
        <v>22</v>
      </c>
      <c r="Q603" s="82" t="n">
        <v>4</v>
      </c>
      <c r="R603" s="82" t="n">
        <v>88</v>
      </c>
      <c r="S603" s="82" t="n">
        <v>-88</v>
      </c>
      <c r="T603" s="82"/>
      <c r="U603" s="82"/>
      <c r="V603" s="82"/>
      <c r="W603" s="82" t="n">
        <v>6</v>
      </c>
      <c r="X603" s="82" t="n">
        <v>8</v>
      </c>
      <c r="Y603" s="82"/>
      <c r="Z603" s="36" t="n">
        <f aca="false">P603*Q603+S603+U603+V603+W603+X603+Y603</f>
        <v>14</v>
      </c>
      <c r="AA603" s="36" t="n">
        <f aca="false">N603+Z603</f>
        <v>82</v>
      </c>
      <c r="AB603" s="54" t="s">
        <v>191</v>
      </c>
      <c r="AC603" s="85"/>
      <c r="AD603" s="85"/>
      <c r="AE603" s="85" t="n">
        <f aca="false">P603*Q603</f>
        <v>88</v>
      </c>
      <c r="AF603" s="38" t="n">
        <f aca="false">AA603-L603-M603-W603-X603</f>
        <v>68</v>
      </c>
      <c r="AG603" s="39" t="str">
        <f aca="false">AB603</f>
        <v>Цыганкова С.С.</v>
      </c>
      <c r="AH603" s="39" t="str">
        <f aca="false">C603</f>
        <v>1-ИСП9-32 (п)</v>
      </c>
      <c r="AI603" s="40" t="str">
        <f aca="false">B603</f>
        <v>25</v>
      </c>
      <c r="AJ603" s="39" t="str">
        <f aca="false">CONCATENATE(A603," ",D603)</f>
        <v>ОДУ.02 Информатика и ИКТ</v>
      </c>
      <c r="AK603" s="39" t="n">
        <f aca="false">E603*F603+P603*Q603+H603+J603+S603+U603</f>
        <v>68</v>
      </c>
      <c r="AL603" s="39" t="n">
        <f aca="false">L603+W603</f>
        <v>6</v>
      </c>
      <c r="AM603" s="39" t="n">
        <f aca="false">M603+X603</f>
        <v>8</v>
      </c>
      <c r="AN603" s="39" t="n">
        <f aca="false">Y603</f>
        <v>0</v>
      </c>
      <c r="AO603" s="39" t="n">
        <f aca="false">SUM(AK603:AN603)</f>
        <v>82</v>
      </c>
      <c r="AP603" s="41" t="n">
        <f aca="false">K603+V603</f>
        <v>0</v>
      </c>
    </row>
    <row r="604" s="42" customFormat="true" ht="16.5" hidden="true" customHeight="true" outlineLevel="0" collapsed="false">
      <c r="A604" s="92" t="s">
        <v>189</v>
      </c>
      <c r="B604" s="81" t="s">
        <v>175</v>
      </c>
      <c r="C604" s="89" t="s">
        <v>600</v>
      </c>
      <c r="D604" s="93" t="s">
        <v>190</v>
      </c>
      <c r="E604" s="82" t="n">
        <v>17</v>
      </c>
      <c r="F604" s="82"/>
      <c r="G604" s="82"/>
      <c r="H604" s="82"/>
      <c r="I604" s="82"/>
      <c r="J604" s="82"/>
      <c r="K604" s="82"/>
      <c r="L604" s="82"/>
      <c r="M604" s="82"/>
      <c r="N604" s="33" t="n">
        <f aca="false">E604*F604+H604+J604+K604+L604+M604</f>
        <v>0</v>
      </c>
      <c r="O604" s="84"/>
      <c r="P604" s="82" t="n">
        <v>22</v>
      </c>
      <c r="Q604" s="82"/>
      <c r="R604" s="82"/>
      <c r="S604" s="82" t="n">
        <v>88</v>
      </c>
      <c r="T604" s="82"/>
      <c r="U604" s="82"/>
      <c r="V604" s="82"/>
      <c r="W604" s="82"/>
      <c r="X604" s="82"/>
      <c r="Y604" s="82"/>
      <c r="Z604" s="36" t="n">
        <f aca="false">P604*Q604+S604+U604+V604+W604+X604+Y604</f>
        <v>88</v>
      </c>
      <c r="AA604" s="36" t="n">
        <f aca="false">N604+Z604</f>
        <v>88</v>
      </c>
      <c r="AB604" s="54" t="s">
        <v>191</v>
      </c>
      <c r="AC604" s="85"/>
      <c r="AD604" s="85"/>
      <c r="AE604" s="85" t="n">
        <f aca="false">P604*Q604</f>
        <v>0</v>
      </c>
      <c r="AF604" s="38" t="n">
        <f aca="false">AA604-L604-M604-W604-X604</f>
        <v>88</v>
      </c>
      <c r="AG604" s="39" t="str">
        <f aca="false">AB604</f>
        <v>Цыганкова С.С.</v>
      </c>
      <c r="AH604" s="39" t="str">
        <f aca="false">C604</f>
        <v>1-ИСП9-32а (п)</v>
      </c>
      <c r="AI604" s="40" t="str">
        <f aca="false">B604</f>
        <v>13</v>
      </c>
      <c r="AJ604" s="39" t="str">
        <f aca="false">CONCATENATE(A604," ",D604)</f>
        <v>ОДУ.02 Информатика и ИКТ</v>
      </c>
      <c r="AK604" s="39" t="n">
        <f aca="false">E604*F604+P604*Q604+H604+J604+S604+U604</f>
        <v>88</v>
      </c>
      <c r="AL604" s="39" t="n">
        <f aca="false">L604+W604</f>
        <v>0</v>
      </c>
      <c r="AM604" s="39" t="n">
        <f aca="false">M604+X604</f>
        <v>0</v>
      </c>
      <c r="AN604" s="39" t="n">
        <f aca="false">Y604</f>
        <v>0</v>
      </c>
      <c r="AO604" s="39" t="n">
        <f aca="false">SUM(AK604:AN604)</f>
        <v>88</v>
      </c>
      <c r="AP604" s="41" t="n">
        <f aca="false">K604+V604</f>
        <v>0</v>
      </c>
    </row>
    <row r="605" s="42" customFormat="true" ht="16.5" hidden="true" customHeight="true" outlineLevel="0" collapsed="false">
      <c r="A605" s="92" t="s">
        <v>189</v>
      </c>
      <c r="B605" s="81" t="s">
        <v>53</v>
      </c>
      <c r="C605" s="89" t="s">
        <v>601</v>
      </c>
      <c r="D605" s="93" t="s">
        <v>190</v>
      </c>
      <c r="E605" s="82" t="n">
        <v>17</v>
      </c>
      <c r="F605" s="82"/>
      <c r="G605" s="82"/>
      <c r="H605" s="82"/>
      <c r="I605" s="82"/>
      <c r="J605" s="82"/>
      <c r="K605" s="82"/>
      <c r="L605" s="82"/>
      <c r="M605" s="82"/>
      <c r="N605" s="33" t="n">
        <f aca="false">E605*F605+H605+J605+K605+L605+M605</f>
        <v>0</v>
      </c>
      <c r="O605" s="84"/>
      <c r="P605" s="82" t="n">
        <v>22</v>
      </c>
      <c r="Q605" s="82"/>
      <c r="R605" s="82"/>
      <c r="S605" s="82" t="n">
        <v>88</v>
      </c>
      <c r="T605" s="82"/>
      <c r="U605" s="82"/>
      <c r="V605" s="82"/>
      <c r="W605" s="82"/>
      <c r="X605" s="82"/>
      <c r="Y605" s="82"/>
      <c r="Z605" s="36" t="n">
        <f aca="false">P605*Q605+S605+U605+V605+W605+X605+Y605</f>
        <v>88</v>
      </c>
      <c r="AA605" s="36" t="n">
        <f aca="false">N605+Z605</f>
        <v>88</v>
      </c>
      <c r="AB605" s="145" t="s">
        <v>699</v>
      </c>
      <c r="AC605" s="283" t="s">
        <v>728</v>
      </c>
      <c r="AD605" s="85"/>
      <c r="AE605" s="85" t="n">
        <f aca="false">P605*Q605</f>
        <v>0</v>
      </c>
      <c r="AF605" s="38" t="n">
        <f aca="false">AA605-L605-M605-W605-X605</f>
        <v>88</v>
      </c>
      <c r="AG605" s="39" t="str">
        <f aca="false">AB605</f>
        <v>Чопурян Т.И.</v>
      </c>
      <c r="AH605" s="39" t="str">
        <f aca="false">C605</f>
        <v>1-ИСП9-32б (п)</v>
      </c>
      <c r="AI605" s="40" t="str">
        <f aca="false">B605</f>
        <v>12</v>
      </c>
      <c r="AJ605" s="39" t="str">
        <f aca="false">CONCATENATE(A605," ",D605)</f>
        <v>ОДУ.02 Информатика и ИКТ</v>
      </c>
      <c r="AK605" s="39" t="n">
        <f aca="false">E605*F605+P605*Q605+H605+J605+S605+U605</f>
        <v>88</v>
      </c>
      <c r="AL605" s="39" t="n">
        <f aca="false">L605+W605</f>
        <v>0</v>
      </c>
      <c r="AM605" s="39" t="n">
        <f aca="false">M605+X605</f>
        <v>0</v>
      </c>
      <c r="AN605" s="39" t="n">
        <f aca="false">Y605</f>
        <v>0</v>
      </c>
      <c r="AO605" s="39" t="n">
        <f aca="false">SUM(AK605:AN605)</f>
        <v>88</v>
      </c>
      <c r="AP605" s="41" t="n">
        <f aca="false">K605+V605</f>
        <v>0</v>
      </c>
    </row>
    <row r="606" s="42" customFormat="true" ht="16.5" hidden="true" customHeight="true" outlineLevel="0" collapsed="false">
      <c r="A606" s="92" t="s">
        <v>193</v>
      </c>
      <c r="B606" s="81" t="s">
        <v>238</v>
      </c>
      <c r="C606" s="82" t="s">
        <v>599</v>
      </c>
      <c r="D606" s="93" t="s">
        <v>194</v>
      </c>
      <c r="E606" s="82" t="n">
        <v>17</v>
      </c>
      <c r="F606" s="82" t="n">
        <v>3</v>
      </c>
      <c r="G606" s="82" t="n">
        <v>20</v>
      </c>
      <c r="H606" s="82"/>
      <c r="I606" s="82" t="n">
        <v>20</v>
      </c>
      <c r="J606" s="82"/>
      <c r="K606" s="82"/>
      <c r="L606" s="82"/>
      <c r="M606" s="82"/>
      <c r="N606" s="33" t="n">
        <f aca="false">E606*F606+H606+J606+K606+L606+M606</f>
        <v>51</v>
      </c>
      <c r="O606" s="84"/>
      <c r="P606" s="82" t="n">
        <v>22</v>
      </c>
      <c r="Q606" s="82" t="n">
        <v>3</v>
      </c>
      <c r="R606" s="82"/>
      <c r="S606" s="82"/>
      <c r="T606" s="82"/>
      <c r="U606" s="82"/>
      <c r="V606" s="82"/>
      <c r="W606" s="82" t="n">
        <v>4</v>
      </c>
      <c r="X606" s="82"/>
      <c r="Y606" s="82"/>
      <c r="Z606" s="36" t="n">
        <f aca="false">P606*Q606+S606+U606+V606+W606+X606+Y606</f>
        <v>70</v>
      </c>
      <c r="AA606" s="36" t="n">
        <f aca="false">N606+Z606</f>
        <v>121</v>
      </c>
      <c r="AB606" s="47" t="s">
        <v>84</v>
      </c>
      <c r="AC606" s="85"/>
      <c r="AD606" s="85"/>
      <c r="AE606" s="85" t="n">
        <f aca="false">P606*Q606</f>
        <v>66</v>
      </c>
      <c r="AF606" s="38" t="n">
        <f aca="false">AA606-L606-M606-W606-X606</f>
        <v>117</v>
      </c>
      <c r="AG606" s="39" t="str">
        <f aca="false">AB606</f>
        <v>Попова О.В.</v>
      </c>
      <c r="AH606" s="39" t="str">
        <f aca="false">C606</f>
        <v>1-ИСП9-32 (п)</v>
      </c>
      <c r="AI606" s="40" t="str">
        <f aca="false">B606</f>
        <v>25</v>
      </c>
      <c r="AJ606" s="39" t="str">
        <f aca="false">CONCATENATE(A606," ",D606)</f>
        <v>OДУ.03 Физика</v>
      </c>
      <c r="AK606" s="39" t="n">
        <f aca="false">E606*F606+P606*Q606+H606+J606+S606+U606</f>
        <v>117</v>
      </c>
      <c r="AL606" s="39" t="n">
        <f aca="false">L606+W606</f>
        <v>4</v>
      </c>
      <c r="AM606" s="39" t="n">
        <f aca="false">M606+X606</f>
        <v>0</v>
      </c>
      <c r="AN606" s="39" t="n">
        <f aca="false">Y606</f>
        <v>0</v>
      </c>
      <c r="AO606" s="39" t="n">
        <f aca="false">SUM(AK606:AN606)</f>
        <v>121</v>
      </c>
      <c r="AP606" s="41" t="n">
        <f aca="false">K606+V606</f>
        <v>0</v>
      </c>
    </row>
    <row r="607" s="42" customFormat="true" ht="16.5" hidden="true" customHeight="true" outlineLevel="0" collapsed="false">
      <c r="A607" s="92" t="s">
        <v>195</v>
      </c>
      <c r="B607" s="81" t="s">
        <v>238</v>
      </c>
      <c r="C607" s="82" t="s">
        <v>599</v>
      </c>
      <c r="D607" s="94" t="s">
        <v>196</v>
      </c>
      <c r="E607" s="82" t="n">
        <v>17</v>
      </c>
      <c r="F607" s="82" t="n">
        <v>2</v>
      </c>
      <c r="G607" s="82"/>
      <c r="H607" s="82"/>
      <c r="I607" s="82"/>
      <c r="J607" s="82"/>
      <c r="K607" s="82"/>
      <c r="L607" s="82" t="n">
        <v>2</v>
      </c>
      <c r="M607" s="82"/>
      <c r="N607" s="33" t="n">
        <f aca="false">E607*F607+H607+J607+K607+L607+M607</f>
        <v>36</v>
      </c>
      <c r="O607" s="84"/>
      <c r="P607" s="82" t="n">
        <v>22</v>
      </c>
      <c r="Q607" s="82"/>
      <c r="R607" s="82"/>
      <c r="S607" s="82"/>
      <c r="T607" s="82"/>
      <c r="U607" s="82"/>
      <c r="V607" s="82"/>
      <c r="W607" s="82"/>
      <c r="X607" s="82"/>
      <c r="Y607" s="82"/>
      <c r="Z607" s="36" t="n">
        <f aca="false">P607*Q607+S607+U607+V607+W607+X607+Y607</f>
        <v>0</v>
      </c>
      <c r="AA607" s="36" t="n">
        <f aca="false">N607+Z607</f>
        <v>36</v>
      </c>
      <c r="AB607" s="54" t="s">
        <v>225</v>
      </c>
      <c r="AC607" s="85"/>
      <c r="AD607" s="85"/>
      <c r="AE607" s="85" t="n">
        <f aca="false">P607*Q607</f>
        <v>0</v>
      </c>
      <c r="AF607" s="38" t="n">
        <f aca="false">AA607-L607-M607-W607-X607</f>
        <v>34</v>
      </c>
      <c r="AG607" s="39" t="str">
        <f aca="false">AB607</f>
        <v>Щур Д.С.</v>
      </c>
      <c r="AH607" s="39" t="str">
        <f aca="false">C607</f>
        <v>1-ИСП9-32 (п)</v>
      </c>
      <c r="AI607" s="40" t="str">
        <f aca="false">B607</f>
        <v>25</v>
      </c>
      <c r="AJ607" s="39" t="str">
        <f aca="false">CONCATENATE(A607," ",D607)</f>
        <v>ЭК.01. Информационная культура и сетевой этикет</v>
      </c>
      <c r="AK607" s="39" t="n">
        <f aca="false">E607*F607+P607*Q607+H607+J607+S607+U607</f>
        <v>34</v>
      </c>
      <c r="AL607" s="39" t="n">
        <f aca="false">L607+W607</f>
        <v>2</v>
      </c>
      <c r="AM607" s="39" t="n">
        <f aca="false">M607+X607</f>
        <v>0</v>
      </c>
      <c r="AN607" s="39" t="n">
        <f aca="false">Y607</f>
        <v>0</v>
      </c>
      <c r="AO607" s="39" t="n">
        <f aca="false">SUM(AK607:AN607)</f>
        <v>36</v>
      </c>
      <c r="AP607" s="41" t="n">
        <f aca="false">K607+V607</f>
        <v>0</v>
      </c>
    </row>
    <row r="608" s="42" customFormat="true" ht="16.5" hidden="true" customHeight="true" outlineLevel="0" collapsed="false">
      <c r="A608" s="92" t="s">
        <v>195</v>
      </c>
      <c r="B608" s="81" t="s">
        <v>238</v>
      </c>
      <c r="C608" s="82" t="s">
        <v>599</v>
      </c>
      <c r="D608" s="94" t="s">
        <v>729</v>
      </c>
      <c r="E608" s="82" t="n">
        <v>17</v>
      </c>
      <c r="F608" s="82"/>
      <c r="G608" s="82"/>
      <c r="H608" s="82"/>
      <c r="I608" s="82"/>
      <c r="J608" s="82"/>
      <c r="K608" s="82"/>
      <c r="L608" s="82"/>
      <c r="M608" s="82"/>
      <c r="N608" s="33" t="n">
        <f aca="false">E608*F608+H608+J608+K608+L608+M608</f>
        <v>0</v>
      </c>
      <c r="O608" s="84"/>
      <c r="P608" s="82" t="n">
        <v>22</v>
      </c>
      <c r="Q608" s="82" t="n">
        <v>2</v>
      </c>
      <c r="R608" s="82"/>
      <c r="S608" s="82"/>
      <c r="T608" s="82"/>
      <c r="U608" s="82"/>
      <c r="V608" s="82"/>
      <c r="W608" s="82" t="n">
        <v>2</v>
      </c>
      <c r="X608" s="82"/>
      <c r="Y608" s="82"/>
      <c r="Z608" s="36" t="n">
        <f aca="false">P608*Q608+S608+U608+V608+W608+X608+Y608</f>
        <v>46</v>
      </c>
      <c r="AA608" s="36" t="n">
        <f aca="false">N608+Z608</f>
        <v>46</v>
      </c>
      <c r="AB608" s="294" t="s">
        <v>51</v>
      </c>
      <c r="AC608" s="295" t="s">
        <v>726</v>
      </c>
      <c r="AD608" s="85"/>
      <c r="AE608" s="85" t="n">
        <f aca="false">P608*Q608</f>
        <v>44</v>
      </c>
      <c r="AF608" s="38" t="n">
        <f aca="false">AA608-L608-M608-W608-X608</f>
        <v>44</v>
      </c>
      <c r="AG608" s="39" t="str">
        <f aca="false">AB608</f>
        <v>Арсенова Л.Ф.</v>
      </c>
      <c r="AH608" s="39" t="str">
        <f aca="false">C608</f>
        <v>1-ИСП9-32 (п)</v>
      </c>
      <c r="AI608" s="40" t="str">
        <f aca="false">B608</f>
        <v>25</v>
      </c>
      <c r="AJ608" s="39" t="str">
        <f aca="false">CONCATENATE(A608," ",D608)</f>
        <v>ЭК.01. Россия - моя история</v>
      </c>
      <c r="AK608" s="39" t="n">
        <f aca="false">E608*F608+P608*Q608+H608+J608+S608+U608</f>
        <v>44</v>
      </c>
      <c r="AL608" s="39" t="n">
        <f aca="false">L608+W608</f>
        <v>2</v>
      </c>
      <c r="AM608" s="39" t="n">
        <f aca="false">M608+X608</f>
        <v>0</v>
      </c>
      <c r="AN608" s="39" t="n">
        <f aca="false">Y608</f>
        <v>0</v>
      </c>
      <c r="AO608" s="39" t="n">
        <f aca="false">SUM(AK608:AN608)</f>
        <v>46</v>
      </c>
      <c r="AP608" s="41" t="n">
        <f aca="false">K608+V608</f>
        <v>0</v>
      </c>
    </row>
    <row r="609" s="42" customFormat="true" ht="16.5" hidden="true" customHeight="true" outlineLevel="0" collapsed="false">
      <c r="A609" s="92" t="s">
        <v>197</v>
      </c>
      <c r="B609" s="81" t="s">
        <v>238</v>
      </c>
      <c r="C609" s="82" t="s">
        <v>599</v>
      </c>
      <c r="D609" s="188" t="s">
        <v>198</v>
      </c>
      <c r="E609" s="82" t="n">
        <v>17</v>
      </c>
      <c r="F609" s="82" t="n">
        <v>2</v>
      </c>
      <c r="G609" s="82"/>
      <c r="H609" s="82"/>
      <c r="I609" s="82"/>
      <c r="J609" s="82"/>
      <c r="K609" s="82"/>
      <c r="L609" s="82"/>
      <c r="M609" s="82"/>
      <c r="N609" s="33" t="n">
        <f aca="false">E609*F609+H609+J609+K609+L609+M609</f>
        <v>34</v>
      </c>
      <c r="O609" s="84"/>
      <c r="P609" s="82" t="n">
        <v>22</v>
      </c>
      <c r="Q609" s="82" t="n">
        <v>2</v>
      </c>
      <c r="R609" s="82"/>
      <c r="S609" s="82"/>
      <c r="T609" s="82"/>
      <c r="U609" s="82"/>
      <c r="V609" s="82"/>
      <c r="W609" s="82" t="n">
        <v>2</v>
      </c>
      <c r="X609" s="82"/>
      <c r="Y609" s="82"/>
      <c r="Z609" s="36" t="n">
        <f aca="false">P609*Q609+S609+U609+V609+W609+X609+Y609</f>
        <v>46</v>
      </c>
      <c r="AA609" s="36" t="n">
        <f aca="false">N609+Z609</f>
        <v>80</v>
      </c>
      <c r="AB609" s="54" t="s">
        <v>72</v>
      </c>
      <c r="AC609" s="85"/>
      <c r="AD609" s="85"/>
      <c r="AE609" s="85" t="n">
        <f aca="false">P609*Q609</f>
        <v>44</v>
      </c>
      <c r="AF609" s="38" t="n">
        <f aca="false">AA609-L609-M609-W609-X609</f>
        <v>78</v>
      </c>
      <c r="AG609" s="39" t="str">
        <f aca="false">AB609</f>
        <v>Глушкова Т.Н.</v>
      </c>
      <c r="AH609" s="39" t="str">
        <f aca="false">C609</f>
        <v>1-ИСП9-32 (п)</v>
      </c>
      <c r="AI609" s="40" t="str">
        <f aca="false">B609</f>
        <v>25</v>
      </c>
      <c r="AJ609" s="39" t="str">
        <f aca="false">CONCATENATE(A609," ",D609)</f>
        <v>ЭК.02 Экологические основы природопользования в профессиональной деятельности</v>
      </c>
      <c r="AK609" s="39" t="n">
        <f aca="false">E609*F609+P609*Q609+H609+J609+S609+U609</f>
        <v>78</v>
      </c>
      <c r="AL609" s="39" t="n">
        <f aca="false">L609+W609</f>
        <v>2</v>
      </c>
      <c r="AM609" s="39" t="n">
        <f aca="false">M609+X609</f>
        <v>0</v>
      </c>
      <c r="AN609" s="39" t="n">
        <f aca="false">Y609</f>
        <v>0</v>
      </c>
      <c r="AO609" s="39" t="n">
        <f aca="false">SUM(AK609:AN609)</f>
        <v>80</v>
      </c>
      <c r="AP609" s="41" t="n">
        <f aca="false">K609+V609</f>
        <v>0</v>
      </c>
    </row>
    <row r="610" s="42" customFormat="true" ht="16.5" hidden="true" customHeight="true" outlineLevel="0" collapsed="false">
      <c r="A610" s="92" t="s">
        <v>199</v>
      </c>
      <c r="B610" s="81" t="s">
        <v>238</v>
      </c>
      <c r="C610" s="82" t="s">
        <v>599</v>
      </c>
      <c r="D610" s="82" t="s">
        <v>200</v>
      </c>
      <c r="E610" s="82" t="n">
        <v>17</v>
      </c>
      <c r="F610" s="82" t="n">
        <v>2</v>
      </c>
      <c r="G610" s="82"/>
      <c r="H610" s="82"/>
      <c r="I610" s="82"/>
      <c r="J610" s="82"/>
      <c r="K610" s="82"/>
      <c r="L610" s="82"/>
      <c r="M610" s="82"/>
      <c r="N610" s="33" t="n">
        <f aca="false">E610*F610+H610+J610+K610+L610+M610</f>
        <v>34</v>
      </c>
      <c r="O610" s="84"/>
      <c r="P610" s="82" t="n">
        <v>22</v>
      </c>
      <c r="Q610" s="82" t="n">
        <v>2</v>
      </c>
      <c r="R610" s="82"/>
      <c r="S610" s="82"/>
      <c r="T610" s="82"/>
      <c r="U610" s="82"/>
      <c r="V610" s="82"/>
      <c r="W610" s="82" t="n">
        <v>2</v>
      </c>
      <c r="X610" s="82"/>
      <c r="Y610" s="82"/>
      <c r="Z610" s="36" t="n">
        <f aca="false">P610*Q610+S610+U610+V610+W610+X610+Y610</f>
        <v>46</v>
      </c>
      <c r="AA610" s="36" t="n">
        <f aca="false">N610+Z610</f>
        <v>80</v>
      </c>
      <c r="AB610" s="54" t="s">
        <v>224</v>
      </c>
      <c r="AC610" s="85"/>
      <c r="AD610" s="85"/>
      <c r="AE610" s="85" t="n">
        <f aca="false">P610*Q610</f>
        <v>44</v>
      </c>
      <c r="AF610" s="38" t="n">
        <f aca="false">AA610-L610-M610-W610-X610</f>
        <v>78</v>
      </c>
      <c r="AG610" s="39" t="str">
        <f aca="false">AB610</f>
        <v>Кравченко Н.В.</v>
      </c>
      <c r="AH610" s="39" t="str">
        <f aca="false">C610</f>
        <v>1-ИСП9-32 (п)</v>
      </c>
      <c r="AI610" s="40" t="str">
        <f aca="false">B610</f>
        <v>25</v>
      </c>
      <c r="AJ610" s="39" t="str">
        <f aca="false">CONCATENATE(A610," ",D610)</f>
        <v>ЭК.03 Основы финансовой грамотности</v>
      </c>
      <c r="AK610" s="39" t="n">
        <f aca="false">E610*F610+P610*Q610+H610+J610+S610+U610</f>
        <v>78</v>
      </c>
      <c r="AL610" s="39" t="n">
        <f aca="false">L610+W610</f>
        <v>2</v>
      </c>
      <c r="AM610" s="39" t="n">
        <f aca="false">M610+X610</f>
        <v>0</v>
      </c>
      <c r="AN610" s="39" t="n">
        <f aca="false">Y610</f>
        <v>0</v>
      </c>
      <c r="AO610" s="39" t="n">
        <f aca="false">SUM(AK610:AN610)</f>
        <v>80</v>
      </c>
      <c r="AP610" s="41" t="n">
        <f aca="false">K610+V610</f>
        <v>0</v>
      </c>
    </row>
    <row r="611" s="42" customFormat="true" ht="16.5" hidden="true" customHeight="true" outlineLevel="0" collapsed="false">
      <c r="A611" s="92" t="s">
        <v>202</v>
      </c>
      <c r="B611" s="81" t="s">
        <v>238</v>
      </c>
      <c r="C611" s="82" t="s">
        <v>599</v>
      </c>
      <c r="D611" s="82" t="s">
        <v>203</v>
      </c>
      <c r="E611" s="82" t="n">
        <v>17</v>
      </c>
      <c r="F611" s="82" t="n">
        <v>1</v>
      </c>
      <c r="G611" s="82" t="n">
        <v>20</v>
      </c>
      <c r="H611" s="82"/>
      <c r="I611" s="82"/>
      <c r="J611" s="82"/>
      <c r="K611" s="82"/>
      <c r="L611" s="82"/>
      <c r="M611" s="82"/>
      <c r="N611" s="33" t="n">
        <f aca="false">E611*F611+H611+J611+K611+L611+M611</f>
        <v>17</v>
      </c>
      <c r="O611" s="84"/>
      <c r="P611" s="82" t="n">
        <v>22</v>
      </c>
      <c r="Q611" s="82" t="n">
        <v>1</v>
      </c>
      <c r="R611" s="82"/>
      <c r="S611" s="82"/>
      <c r="T611" s="82"/>
      <c r="U611" s="82"/>
      <c r="V611" s="82"/>
      <c r="W611" s="82" t="n">
        <v>2</v>
      </c>
      <c r="X611" s="82"/>
      <c r="Y611" s="82"/>
      <c r="Z611" s="36" t="n">
        <f aca="false">P611*Q611+S611+U611+V611+W611+X611+Y611</f>
        <v>24</v>
      </c>
      <c r="AA611" s="36" t="n">
        <f aca="false">N611+Z611</f>
        <v>41</v>
      </c>
      <c r="AB611" s="47" t="s">
        <v>322</v>
      </c>
      <c r="AC611" s="85"/>
      <c r="AD611" s="85"/>
      <c r="AE611" s="85" t="n">
        <f aca="false">P611*Q611</f>
        <v>22</v>
      </c>
      <c r="AF611" s="38" t="n">
        <f aca="false">AA611-L611-M611-W611-X611</f>
        <v>39</v>
      </c>
      <c r="AG611" s="39" t="str">
        <f aca="false">AB611</f>
        <v>Куропаткина О.П.</v>
      </c>
      <c r="AH611" s="39" t="str">
        <f aca="false">C611</f>
        <v>1-ИСП9-32 (п)</v>
      </c>
      <c r="AI611" s="40" t="str">
        <f aca="false">B611</f>
        <v>25</v>
      </c>
      <c r="AJ611" s="39" t="str">
        <f aca="false">CONCATENATE(A611," ",D611)</f>
        <v>ЭК.04 Введение в специальность</v>
      </c>
      <c r="AK611" s="39" t="n">
        <f aca="false">E611*F611+P611*Q611+H611+J611+S611+U611</f>
        <v>39</v>
      </c>
      <c r="AL611" s="39" t="n">
        <f aca="false">L611+W611</f>
        <v>2</v>
      </c>
      <c r="AM611" s="39" t="n">
        <f aca="false">M611+X611</f>
        <v>0</v>
      </c>
      <c r="AN611" s="39" t="n">
        <f aca="false">Y611</f>
        <v>0</v>
      </c>
      <c r="AO611" s="39" t="n">
        <f aca="false">SUM(AK611:AN611)</f>
        <v>41</v>
      </c>
      <c r="AP611" s="41" t="n">
        <f aca="false">K611+V611</f>
        <v>0</v>
      </c>
    </row>
    <row r="612" s="42" customFormat="true" ht="16.5" hidden="true" customHeight="true" outlineLevel="0" collapsed="false">
      <c r="A612" s="92" t="s">
        <v>204</v>
      </c>
      <c r="B612" s="81" t="s">
        <v>238</v>
      </c>
      <c r="C612" s="82" t="s">
        <v>599</v>
      </c>
      <c r="D612" s="94" t="s">
        <v>205</v>
      </c>
      <c r="E612" s="82" t="n">
        <v>17</v>
      </c>
      <c r="F612" s="82" t="n">
        <v>1</v>
      </c>
      <c r="G612" s="82"/>
      <c r="H612" s="82"/>
      <c r="I612" s="82"/>
      <c r="J612" s="82"/>
      <c r="K612" s="82"/>
      <c r="L612" s="82"/>
      <c r="M612" s="82"/>
      <c r="N612" s="33" t="n">
        <f aca="false">E612*F612+H612+J612+K612+L612+M612</f>
        <v>17</v>
      </c>
      <c r="O612" s="84"/>
      <c r="P612" s="82" t="n">
        <v>22</v>
      </c>
      <c r="Q612" s="82" t="n">
        <v>1</v>
      </c>
      <c r="R612" s="82" t="n">
        <v>10</v>
      </c>
      <c r="S612" s="82"/>
      <c r="T612" s="82"/>
      <c r="U612" s="82"/>
      <c r="V612" s="82"/>
      <c r="W612" s="82"/>
      <c r="X612" s="82"/>
      <c r="Y612" s="82"/>
      <c r="Z612" s="36" t="n">
        <f aca="false">P612*Q612+S612+U612+V612+W612+X612+Y612</f>
        <v>22</v>
      </c>
      <c r="AA612" s="36" t="n">
        <f aca="false">N612+Z612</f>
        <v>39</v>
      </c>
      <c r="AB612" s="47" t="s">
        <v>322</v>
      </c>
      <c r="AC612" s="85"/>
      <c r="AD612" s="85"/>
      <c r="AE612" s="85" t="n">
        <f aca="false">P612*Q612</f>
        <v>22</v>
      </c>
      <c r="AF612" s="38" t="n">
        <f aca="false">AA612-L612-M612-W612-X612</f>
        <v>39</v>
      </c>
      <c r="AG612" s="39" t="str">
        <f aca="false">AB612</f>
        <v>Куропаткина О.П.</v>
      </c>
      <c r="AH612" s="39" t="str">
        <f aca="false">C612</f>
        <v>1-ИСП9-32 (п)</v>
      </c>
      <c r="AI612" s="40" t="str">
        <f aca="false">B612</f>
        <v>25</v>
      </c>
      <c r="AJ612" s="39" t="str">
        <f aca="false">CONCATENATE(A612," ",D612)</f>
        <v>ЭК.05 Индивидуальный проект (Реализуется в рамках времени, отведенного на освоение Информатики , физики)</v>
      </c>
      <c r="AK612" s="39" t="n">
        <f aca="false">E612*F612+P612*Q612+H612+J612+S612+U612</f>
        <v>39</v>
      </c>
      <c r="AL612" s="39" t="n">
        <f aca="false">L612+W612</f>
        <v>0</v>
      </c>
      <c r="AM612" s="39" t="n">
        <f aca="false">M612+X612</f>
        <v>0</v>
      </c>
      <c r="AN612" s="39" t="n">
        <f aca="false">Y612</f>
        <v>0</v>
      </c>
      <c r="AO612" s="39" t="n">
        <f aca="false">SUM(AK612:AN612)</f>
        <v>39</v>
      </c>
      <c r="AP612" s="41" t="n">
        <f aca="false">K612+V612</f>
        <v>0</v>
      </c>
    </row>
    <row r="613" s="42" customFormat="true" ht="16.5" hidden="true" customHeight="true" outlineLevel="0" collapsed="false">
      <c r="A613" s="70" t="s">
        <v>113</v>
      </c>
      <c r="B613" s="81" t="s">
        <v>238</v>
      </c>
      <c r="C613" s="82" t="s">
        <v>599</v>
      </c>
      <c r="D613" s="94" t="s">
        <v>114</v>
      </c>
      <c r="E613" s="82" t="n">
        <v>17</v>
      </c>
      <c r="F613" s="82"/>
      <c r="G613" s="82"/>
      <c r="H613" s="82" t="n">
        <v>8</v>
      </c>
      <c r="I613" s="82"/>
      <c r="J613" s="82"/>
      <c r="K613" s="82"/>
      <c r="L613" s="82"/>
      <c r="M613" s="82"/>
      <c r="N613" s="33" t="n">
        <f aca="false">E613*F613+H613+J613+K613+L613+M613</f>
        <v>8</v>
      </c>
      <c r="O613" s="84"/>
      <c r="P613" s="82" t="n">
        <v>22</v>
      </c>
      <c r="Q613" s="82"/>
      <c r="R613" s="82"/>
      <c r="S613" s="82"/>
      <c r="T613" s="82"/>
      <c r="U613" s="82"/>
      <c r="V613" s="82"/>
      <c r="W613" s="82"/>
      <c r="X613" s="82"/>
      <c r="Y613" s="82"/>
      <c r="Z613" s="36" t="n">
        <f aca="false">P613*Q613+S613+U613+V613+W613+X613+Y613</f>
        <v>0</v>
      </c>
      <c r="AA613" s="36" t="n">
        <f aca="false">N613+Z613</f>
        <v>8</v>
      </c>
      <c r="AB613" s="47" t="s">
        <v>340</v>
      </c>
      <c r="AC613" s="85"/>
      <c r="AD613" s="85"/>
      <c r="AE613" s="85" t="n">
        <f aca="false">P613*Q613</f>
        <v>0</v>
      </c>
      <c r="AF613" s="38" t="n">
        <f aca="false">AA613-L613-M613-W613-X613</f>
        <v>8</v>
      </c>
      <c r="AG613" s="39" t="str">
        <f aca="false">AB613</f>
        <v>Малыгина М.Ю.</v>
      </c>
      <c r="AH613" s="39" t="str">
        <f aca="false">C613</f>
        <v>1-ИСП9-32 (п)</v>
      </c>
      <c r="AI613" s="40" t="str">
        <f aca="false">B613</f>
        <v>25</v>
      </c>
      <c r="AJ613" s="39" t="str">
        <f aca="false">CONCATENATE(A613," ",D613)</f>
        <v>ВнеУр Разговоры о важном</v>
      </c>
      <c r="AK613" s="39" t="n">
        <f aca="false">E613*F613+P613*Q613+H613+J613+S613+U613</f>
        <v>8</v>
      </c>
      <c r="AL613" s="39" t="n">
        <f aca="false">L613+W613</f>
        <v>0</v>
      </c>
      <c r="AM613" s="39" t="n">
        <f aca="false">M613+X613</f>
        <v>0</v>
      </c>
      <c r="AN613" s="39" t="n">
        <f aca="false">Y613</f>
        <v>0</v>
      </c>
      <c r="AO613" s="39" t="n">
        <f aca="false">SUM(AK613:AN613)</f>
        <v>8</v>
      </c>
      <c r="AP613" s="41" t="n">
        <f aca="false">K613+V613</f>
        <v>0</v>
      </c>
    </row>
    <row r="614" s="42" customFormat="true" ht="16.5" hidden="true" customHeight="true" outlineLevel="0" collapsed="false">
      <c r="A614" s="70" t="s">
        <v>113</v>
      </c>
      <c r="B614" s="81" t="s">
        <v>238</v>
      </c>
      <c r="C614" s="82" t="s">
        <v>599</v>
      </c>
      <c r="D614" s="94" t="s">
        <v>114</v>
      </c>
      <c r="E614" s="82" t="n">
        <v>17</v>
      </c>
      <c r="F614" s="82"/>
      <c r="G614" s="82"/>
      <c r="H614" s="82" t="n">
        <v>9</v>
      </c>
      <c r="I614" s="82"/>
      <c r="J614" s="82"/>
      <c r="K614" s="82"/>
      <c r="L614" s="82"/>
      <c r="M614" s="82"/>
      <c r="N614" s="33" t="n">
        <f aca="false">E614*F614+H614+J614+K614+L614+M614</f>
        <v>9</v>
      </c>
      <c r="O614" s="84"/>
      <c r="P614" s="82" t="n">
        <v>22</v>
      </c>
      <c r="Q614" s="82"/>
      <c r="R614" s="82"/>
      <c r="S614" s="82" t="n">
        <v>18</v>
      </c>
      <c r="T614" s="82"/>
      <c r="U614" s="82"/>
      <c r="V614" s="82"/>
      <c r="W614" s="82"/>
      <c r="X614" s="82"/>
      <c r="Y614" s="82"/>
      <c r="Z614" s="36" t="n">
        <f aca="false">P614*Q614+S614+U614+V614+W614+X614+Y614</f>
        <v>18</v>
      </c>
      <c r="AA614" s="36" t="n">
        <f aca="false">N614+Z614</f>
        <v>27</v>
      </c>
      <c r="AB614" s="47" t="s">
        <v>115</v>
      </c>
      <c r="AC614" s="85"/>
      <c r="AD614" s="85"/>
      <c r="AE614" s="85" t="n">
        <f aca="false">P614*Q614</f>
        <v>0</v>
      </c>
      <c r="AF614" s="38" t="n">
        <f aca="false">AA614-L614-M614-W614-X614</f>
        <v>27</v>
      </c>
      <c r="AG614" s="39" t="str">
        <f aca="false">AB614</f>
        <v>вак. РоВ</v>
      </c>
      <c r="AH614" s="39" t="str">
        <f aca="false">C614</f>
        <v>1-ИСП9-32 (п)</v>
      </c>
      <c r="AI614" s="40" t="str">
        <f aca="false">B614</f>
        <v>25</v>
      </c>
      <c r="AJ614" s="39" t="str">
        <f aca="false">CONCATENATE(A614," ",D614)</f>
        <v>ВнеУр Разговоры о важном</v>
      </c>
      <c r="AK614" s="39" t="n">
        <f aca="false">E614*F614+P614*Q614+H614+J614+S614+U614</f>
        <v>27</v>
      </c>
      <c r="AL614" s="39" t="n">
        <f aca="false">L614+W614</f>
        <v>0</v>
      </c>
      <c r="AM614" s="39" t="n">
        <f aca="false">M614+X614</f>
        <v>0</v>
      </c>
      <c r="AN614" s="39" t="n">
        <f aca="false">Y614</f>
        <v>0</v>
      </c>
      <c r="AO614" s="39" t="n">
        <f aca="false">SUM(AK614:AN614)</f>
        <v>27</v>
      </c>
      <c r="AP614" s="41" t="n">
        <f aca="false">K614+V614</f>
        <v>0</v>
      </c>
    </row>
    <row r="615" s="42" customFormat="true" ht="16.5" hidden="true" customHeight="true" outlineLevel="0" collapsed="false">
      <c r="A615" s="80" t="s">
        <v>166</v>
      </c>
      <c r="B615" s="81" t="s">
        <v>238</v>
      </c>
      <c r="C615" s="82" t="s">
        <v>602</v>
      </c>
      <c r="D615" s="83" t="s">
        <v>169</v>
      </c>
      <c r="E615" s="82" t="n">
        <v>17</v>
      </c>
      <c r="F615" s="82" t="n">
        <v>1</v>
      </c>
      <c r="G615" s="82"/>
      <c r="H615" s="82"/>
      <c r="I615" s="82"/>
      <c r="J615" s="82"/>
      <c r="K615" s="82"/>
      <c r="L615" s="82"/>
      <c r="M615" s="82"/>
      <c r="N615" s="33" t="n">
        <f aca="false">E615*F615+H615+J615+K615+L615+M615</f>
        <v>17</v>
      </c>
      <c r="O615" s="84"/>
      <c r="P615" s="82" t="n">
        <v>22</v>
      </c>
      <c r="Q615" s="82" t="n">
        <v>1</v>
      </c>
      <c r="R615" s="82"/>
      <c r="S615" s="82"/>
      <c r="T615" s="82"/>
      <c r="U615" s="82"/>
      <c r="V615" s="82"/>
      <c r="W615" s="82" t="n">
        <v>6</v>
      </c>
      <c r="X615" s="82" t="n">
        <v>8</v>
      </c>
      <c r="Y615" s="82"/>
      <c r="Z615" s="36" t="n">
        <f aca="false">P615*Q615+S615+U615+V615+W615+X615+Y615</f>
        <v>36</v>
      </c>
      <c r="AA615" s="36" t="n">
        <f aca="false">N615+Z615</f>
        <v>53</v>
      </c>
      <c r="AB615" s="54" t="s">
        <v>165</v>
      </c>
      <c r="AC615" s="85"/>
      <c r="AD615" s="85"/>
      <c r="AE615" s="85" t="n">
        <f aca="false">P615*Q615</f>
        <v>22</v>
      </c>
      <c r="AF615" s="38" t="n">
        <f aca="false">AA615-L615-M615-W615-X615</f>
        <v>39</v>
      </c>
      <c r="AG615" s="39" t="str">
        <f aca="false">AB615</f>
        <v>Коршунова Т.Л.</v>
      </c>
      <c r="AH615" s="39" t="str">
        <f aca="false">C615</f>
        <v>1-ИСП9-30 (п)</v>
      </c>
      <c r="AI615" s="40" t="str">
        <f aca="false">B615</f>
        <v>25</v>
      </c>
      <c r="AJ615" s="39" t="str">
        <f aca="false">CONCATENATE(A615," ",D615)</f>
        <v>ОДБ.01 Русский язык</v>
      </c>
      <c r="AK615" s="39" t="n">
        <f aca="false">E615*F615+P615*Q615+H615+J615+S615+U615</f>
        <v>39</v>
      </c>
      <c r="AL615" s="39" t="n">
        <f aca="false">L615+W615</f>
        <v>6</v>
      </c>
      <c r="AM615" s="39" t="n">
        <f aca="false">M615+X615</f>
        <v>8</v>
      </c>
      <c r="AN615" s="39" t="n">
        <f aca="false">Y615</f>
        <v>0</v>
      </c>
      <c r="AO615" s="39" t="n">
        <f aca="false">SUM(AK615:AN615)</f>
        <v>53</v>
      </c>
      <c r="AP615" s="41" t="n">
        <f aca="false">K615+V615</f>
        <v>0</v>
      </c>
    </row>
    <row r="616" s="42" customFormat="true" ht="16.5" hidden="true" customHeight="true" outlineLevel="0" collapsed="false">
      <c r="A616" s="80" t="s">
        <v>170</v>
      </c>
      <c r="B616" s="81" t="s">
        <v>238</v>
      </c>
      <c r="C616" s="82" t="s">
        <v>602</v>
      </c>
      <c r="D616" s="83" t="s">
        <v>171</v>
      </c>
      <c r="E616" s="82" t="n">
        <v>17</v>
      </c>
      <c r="F616" s="82" t="n">
        <v>3</v>
      </c>
      <c r="G616" s="82"/>
      <c r="H616" s="82"/>
      <c r="I616" s="82"/>
      <c r="J616" s="82"/>
      <c r="K616" s="82"/>
      <c r="L616" s="82"/>
      <c r="M616" s="82"/>
      <c r="N616" s="33" t="n">
        <f aca="false">E616*F616+H616+J616+K616+L616+M616</f>
        <v>51</v>
      </c>
      <c r="O616" s="84"/>
      <c r="P616" s="82" t="n">
        <v>22</v>
      </c>
      <c r="Q616" s="82" t="n">
        <v>3</v>
      </c>
      <c r="R616" s="82"/>
      <c r="S616" s="82"/>
      <c r="T616" s="82"/>
      <c r="U616" s="82"/>
      <c r="V616" s="82"/>
      <c r="W616" s="82" t="n">
        <v>6</v>
      </c>
      <c r="X616" s="82"/>
      <c r="Y616" s="82"/>
      <c r="Z616" s="36" t="n">
        <f aca="false">P616*Q616+S616+U616+V616+W616+X616+Y616</f>
        <v>72</v>
      </c>
      <c r="AA616" s="36" t="n">
        <f aca="false">N616+Z616</f>
        <v>123</v>
      </c>
      <c r="AB616" s="54" t="s">
        <v>165</v>
      </c>
      <c r="AC616" s="85"/>
      <c r="AD616" s="85"/>
      <c r="AE616" s="85" t="n">
        <f aca="false">P616*Q616</f>
        <v>66</v>
      </c>
      <c r="AF616" s="38" t="n">
        <f aca="false">AA616-L616-M616-W616-X616</f>
        <v>117</v>
      </c>
      <c r="AG616" s="39" t="str">
        <f aca="false">AB616</f>
        <v>Коршунова Т.Л.</v>
      </c>
      <c r="AH616" s="39" t="str">
        <f aca="false">C616</f>
        <v>1-ИСП9-30 (п)</v>
      </c>
      <c r="AI616" s="40" t="str">
        <f aca="false">B616</f>
        <v>25</v>
      </c>
      <c r="AJ616" s="39" t="str">
        <f aca="false">CONCATENATE(A616," ",D616)</f>
        <v>ОДБ.02 Литература</v>
      </c>
      <c r="AK616" s="39" t="n">
        <f aca="false">E616*F616+P616*Q616+H616+J616+S616+U616</f>
        <v>117</v>
      </c>
      <c r="AL616" s="39" t="n">
        <f aca="false">L616+W616</f>
        <v>6</v>
      </c>
      <c r="AM616" s="39" t="n">
        <f aca="false">M616+X616</f>
        <v>0</v>
      </c>
      <c r="AN616" s="39" t="n">
        <f aca="false">Y616</f>
        <v>0</v>
      </c>
      <c r="AO616" s="39" t="n">
        <f aca="false">SUM(AK616:AN616)</f>
        <v>123</v>
      </c>
      <c r="AP616" s="41" t="n">
        <f aca="false">K616+V616</f>
        <v>0</v>
      </c>
    </row>
    <row r="617" s="42" customFormat="true" ht="16.5" hidden="true" customHeight="true" outlineLevel="0" collapsed="false">
      <c r="A617" s="80" t="s">
        <v>172</v>
      </c>
      <c r="B617" s="81" t="s">
        <v>238</v>
      </c>
      <c r="C617" s="82" t="s">
        <v>602</v>
      </c>
      <c r="D617" s="83" t="s">
        <v>173</v>
      </c>
      <c r="E617" s="82" t="n">
        <v>17</v>
      </c>
      <c r="F617" s="82" t="n">
        <v>1</v>
      </c>
      <c r="G617" s="82"/>
      <c r="H617" s="82"/>
      <c r="I617" s="82"/>
      <c r="J617" s="82"/>
      <c r="K617" s="82"/>
      <c r="L617" s="82"/>
      <c r="M617" s="82"/>
      <c r="N617" s="33" t="n">
        <f aca="false">E617*F617+H617+J617+K617+L617+M617</f>
        <v>17</v>
      </c>
      <c r="O617" s="84"/>
      <c r="P617" s="82" t="n">
        <v>22</v>
      </c>
      <c r="Q617" s="82" t="n">
        <v>1</v>
      </c>
      <c r="R617" s="82"/>
      <c r="S617" s="82"/>
      <c r="T617" s="82"/>
      <c r="U617" s="82"/>
      <c r="V617" s="82"/>
      <c r="W617" s="82" t="n">
        <v>2</v>
      </c>
      <c r="X617" s="82"/>
      <c r="Y617" s="82"/>
      <c r="Z617" s="36" t="n">
        <f aca="false">P617*Q617+S617+U617+V617+W617+X617+Y617</f>
        <v>24</v>
      </c>
      <c r="AA617" s="36" t="n">
        <f aca="false">N617+Z617</f>
        <v>41</v>
      </c>
      <c r="AB617" s="54" t="s">
        <v>165</v>
      </c>
      <c r="AC617" s="85"/>
      <c r="AD617" s="85"/>
      <c r="AE617" s="85" t="n">
        <f aca="false">P617*Q617</f>
        <v>22</v>
      </c>
      <c r="AF617" s="38" t="n">
        <f aca="false">AA617-L617-M617-W617-X617</f>
        <v>39</v>
      </c>
      <c r="AG617" s="39" t="str">
        <f aca="false">AB617</f>
        <v>Коршунова Т.Л.</v>
      </c>
      <c r="AH617" s="39" t="str">
        <f aca="false">C617</f>
        <v>1-ИСП9-30 (п)</v>
      </c>
      <c r="AI617" s="40" t="str">
        <f aca="false">B617</f>
        <v>25</v>
      </c>
      <c r="AJ617" s="39" t="str">
        <f aca="false">CONCATENATE(A617," ",D617)</f>
        <v>ОДБ.03 Родная литература</v>
      </c>
      <c r="AK617" s="39" t="n">
        <f aca="false">E617*F617+P617*Q617+H617+J617+S617+U617</f>
        <v>39</v>
      </c>
      <c r="AL617" s="39" t="n">
        <f aca="false">L617+W617</f>
        <v>2</v>
      </c>
      <c r="AM617" s="39" t="n">
        <f aca="false">M617+X617</f>
        <v>0</v>
      </c>
      <c r="AN617" s="39" t="n">
        <f aca="false">Y617</f>
        <v>0</v>
      </c>
      <c r="AO617" s="39" t="n">
        <f aca="false">SUM(AK617:AN617)</f>
        <v>41</v>
      </c>
      <c r="AP617" s="41" t="n">
        <f aca="false">K617+V617</f>
        <v>0</v>
      </c>
    </row>
    <row r="618" s="42" customFormat="true" ht="16.5" hidden="true" customHeight="true" outlineLevel="0" collapsed="false">
      <c r="A618" s="86" t="s">
        <v>174</v>
      </c>
      <c r="B618" s="87" t="s">
        <v>53</v>
      </c>
      <c r="C618" s="89" t="s">
        <v>603</v>
      </c>
      <c r="D618" s="88" t="s">
        <v>177</v>
      </c>
      <c r="E618" s="89" t="n">
        <v>17</v>
      </c>
      <c r="F618" s="89" t="n">
        <v>3</v>
      </c>
      <c r="G618" s="89"/>
      <c r="H618" s="89"/>
      <c r="I618" s="89"/>
      <c r="J618" s="89"/>
      <c r="K618" s="89"/>
      <c r="L618" s="89"/>
      <c r="M618" s="89"/>
      <c r="N618" s="33" t="n">
        <f aca="false">E618*F618+H618+J618+K618+L618+M618</f>
        <v>51</v>
      </c>
      <c r="O618" s="90"/>
      <c r="P618" s="89" t="n">
        <v>22</v>
      </c>
      <c r="Q618" s="89" t="n">
        <v>3</v>
      </c>
      <c r="R618" s="89"/>
      <c r="S618" s="89"/>
      <c r="T618" s="89"/>
      <c r="U618" s="89"/>
      <c r="V618" s="89"/>
      <c r="W618" s="89" t="n">
        <v>2</v>
      </c>
      <c r="X618" s="89"/>
      <c r="Y618" s="89"/>
      <c r="Z618" s="36" t="n">
        <f aca="false">P618*Q618+S618+U618+V618+W618+X618+Y618</f>
        <v>68</v>
      </c>
      <c r="AA618" s="36" t="n">
        <f aca="false">N618+Z618</f>
        <v>119</v>
      </c>
      <c r="AB618" s="84" t="s">
        <v>299</v>
      </c>
      <c r="AC618" s="85"/>
      <c r="AD618" s="85"/>
      <c r="AE618" s="85" t="n">
        <f aca="false">P618*Q618</f>
        <v>66</v>
      </c>
      <c r="AF618" s="38" t="n">
        <f aca="false">AA618-L618-M618-W618-X618</f>
        <v>117</v>
      </c>
      <c r="AG618" s="39" t="str">
        <f aca="false">AB618</f>
        <v>Климова И.В.</v>
      </c>
      <c r="AH618" s="39" t="str">
        <f aca="false">C618</f>
        <v>1-ИСП9-30а (п)</v>
      </c>
      <c r="AI618" s="40" t="str">
        <f aca="false">B618</f>
        <v>12</v>
      </c>
      <c r="AJ618" s="39" t="str">
        <f aca="false">CONCATENATE(A618," ",D618)</f>
        <v>ОДБ.04 Иностранный язык</v>
      </c>
      <c r="AK618" s="39" t="n">
        <f aca="false">E618*F618+P618*Q618+H618+J618+S618+U618</f>
        <v>117</v>
      </c>
      <c r="AL618" s="39" t="n">
        <f aca="false">L618+W618</f>
        <v>2</v>
      </c>
      <c r="AM618" s="39" t="n">
        <f aca="false">M618+X618</f>
        <v>0</v>
      </c>
      <c r="AN618" s="39" t="n">
        <f aca="false">Y618</f>
        <v>0</v>
      </c>
      <c r="AO618" s="39" t="n">
        <f aca="false">SUM(AK618:AN618)</f>
        <v>119</v>
      </c>
      <c r="AP618" s="41" t="n">
        <f aca="false">K618+V618</f>
        <v>0</v>
      </c>
    </row>
    <row r="619" s="42" customFormat="true" ht="16.5" hidden="true" customHeight="true" outlineLevel="0" collapsed="false">
      <c r="A619" s="80" t="s">
        <v>174</v>
      </c>
      <c r="B619" s="81" t="s">
        <v>175</v>
      </c>
      <c r="C619" s="82" t="s">
        <v>604</v>
      </c>
      <c r="D619" s="91" t="s">
        <v>177</v>
      </c>
      <c r="E619" s="82" t="n">
        <v>17</v>
      </c>
      <c r="F619" s="82" t="n">
        <v>3</v>
      </c>
      <c r="G619" s="82"/>
      <c r="H619" s="82"/>
      <c r="I619" s="82"/>
      <c r="J619" s="82"/>
      <c r="K619" s="82"/>
      <c r="L619" s="82"/>
      <c r="M619" s="82"/>
      <c r="N619" s="33" t="n">
        <f aca="false">E619*F619+H619+J619+K619+L619+M619</f>
        <v>51</v>
      </c>
      <c r="O619" s="84"/>
      <c r="P619" s="82" t="n">
        <v>22</v>
      </c>
      <c r="Q619" s="82" t="n">
        <v>3</v>
      </c>
      <c r="R619" s="82"/>
      <c r="S619" s="82"/>
      <c r="T619" s="82"/>
      <c r="U619" s="82"/>
      <c r="V619" s="82"/>
      <c r="W619" s="82" t="n">
        <v>2</v>
      </c>
      <c r="X619" s="82"/>
      <c r="Y619" s="82"/>
      <c r="Z619" s="36" t="n">
        <f aca="false">P619*Q619+S619+U619+V619+W619+X619+Y619</f>
        <v>68</v>
      </c>
      <c r="AA619" s="36" t="n">
        <f aca="false">N619+Z619</f>
        <v>119</v>
      </c>
      <c r="AB619" s="84" t="s">
        <v>297</v>
      </c>
      <c r="AC619" s="85"/>
      <c r="AD619" s="85"/>
      <c r="AE619" s="85" t="n">
        <f aca="false">P619*Q619</f>
        <v>66</v>
      </c>
      <c r="AF619" s="38" t="n">
        <f aca="false">AA619-L619-M619-W619-X619</f>
        <v>117</v>
      </c>
      <c r="AG619" s="39" t="str">
        <f aca="false">AB619</f>
        <v>Баранова Ел.Ва.</v>
      </c>
      <c r="AH619" s="39" t="str">
        <f aca="false">C619</f>
        <v>1-ИСП9-30б (п)</v>
      </c>
      <c r="AI619" s="40" t="str">
        <f aca="false">B619</f>
        <v>13</v>
      </c>
      <c r="AJ619" s="39" t="str">
        <f aca="false">CONCATENATE(A619," ",D619)</f>
        <v>ОДБ.04 Иностранный язык</v>
      </c>
      <c r="AK619" s="39" t="n">
        <f aca="false">E619*F619+P619*Q619+H619+J619+S619+U619</f>
        <v>117</v>
      </c>
      <c r="AL619" s="39" t="n">
        <f aca="false">L619+W619</f>
        <v>2</v>
      </c>
      <c r="AM619" s="39" t="n">
        <f aca="false">M619+X619</f>
        <v>0</v>
      </c>
      <c r="AN619" s="39" t="n">
        <f aca="false">Y619</f>
        <v>0</v>
      </c>
      <c r="AO619" s="39" t="n">
        <f aca="false">SUM(AK619:AN619)</f>
        <v>119</v>
      </c>
      <c r="AP619" s="41" t="n">
        <f aca="false">K619+V619</f>
        <v>0</v>
      </c>
    </row>
    <row r="620" s="42" customFormat="true" ht="16.5" hidden="true" customHeight="true" outlineLevel="0" collapsed="false">
      <c r="A620" s="92" t="s">
        <v>179</v>
      </c>
      <c r="B620" s="81" t="s">
        <v>238</v>
      </c>
      <c r="C620" s="82" t="s">
        <v>602</v>
      </c>
      <c r="D620" s="93" t="s">
        <v>180</v>
      </c>
      <c r="E620" s="82" t="n">
        <v>17</v>
      </c>
      <c r="F620" s="82" t="n">
        <v>1</v>
      </c>
      <c r="G620" s="82"/>
      <c r="H620" s="82"/>
      <c r="I620" s="82"/>
      <c r="J620" s="82"/>
      <c r="K620" s="82"/>
      <c r="L620" s="82"/>
      <c r="M620" s="82"/>
      <c r="N620" s="33" t="n">
        <f aca="false">E620*F620+H620+J620+K620+L620+M620</f>
        <v>17</v>
      </c>
      <c r="O620" s="84"/>
      <c r="P620" s="82" t="n">
        <v>22</v>
      </c>
      <c r="Q620" s="82" t="n">
        <v>1</v>
      </c>
      <c r="R620" s="82"/>
      <c r="S620" s="82"/>
      <c r="T620" s="82"/>
      <c r="U620" s="82"/>
      <c r="V620" s="82"/>
      <c r="W620" s="82" t="n">
        <v>2</v>
      </c>
      <c r="X620" s="82"/>
      <c r="Y620" s="82"/>
      <c r="Z620" s="36" t="n">
        <f aca="false">P620*Q620+S620+U620+V620+W620+X620+Y620</f>
        <v>24</v>
      </c>
      <c r="AA620" s="36" t="n">
        <f aca="false">N620+Z620</f>
        <v>41</v>
      </c>
      <c r="AB620" s="54" t="s">
        <v>84</v>
      </c>
      <c r="AC620" s="85"/>
      <c r="AD620" s="85"/>
      <c r="AE620" s="85" t="n">
        <f aca="false">P620*Q620</f>
        <v>22</v>
      </c>
      <c r="AF620" s="38" t="n">
        <f aca="false">AA620-L620-M620-W620-X620</f>
        <v>39</v>
      </c>
      <c r="AG620" s="39" t="str">
        <f aca="false">AB620</f>
        <v>Попова О.В.</v>
      </c>
      <c r="AH620" s="39" t="str">
        <f aca="false">C620</f>
        <v>1-ИСП9-30 (п)</v>
      </c>
      <c r="AI620" s="40" t="str">
        <f aca="false">B620</f>
        <v>25</v>
      </c>
      <c r="AJ620" s="39" t="str">
        <f aca="false">CONCATENATE(A620," ",D620)</f>
        <v>ОДБ.05 Астрономия</v>
      </c>
      <c r="AK620" s="39" t="n">
        <f aca="false">E620*F620+P620*Q620+H620+J620+S620+U620</f>
        <v>39</v>
      </c>
      <c r="AL620" s="39" t="n">
        <f aca="false">L620+W620</f>
        <v>2</v>
      </c>
      <c r="AM620" s="39" t="n">
        <f aca="false">M620+X620</f>
        <v>0</v>
      </c>
      <c r="AN620" s="39" t="n">
        <f aca="false">Y620</f>
        <v>0</v>
      </c>
      <c r="AO620" s="39" t="n">
        <f aca="false">SUM(AK620:AN620)</f>
        <v>41</v>
      </c>
      <c r="AP620" s="41" t="n">
        <f aca="false">K620+V620</f>
        <v>0</v>
      </c>
    </row>
    <row r="621" s="42" customFormat="true" ht="16.5" hidden="true" customHeight="true" outlineLevel="0" collapsed="false">
      <c r="A621" s="80" t="s">
        <v>182</v>
      </c>
      <c r="B621" s="81" t="s">
        <v>238</v>
      </c>
      <c r="C621" s="82" t="s">
        <v>602</v>
      </c>
      <c r="D621" s="91" t="s">
        <v>50</v>
      </c>
      <c r="E621" s="82" t="n">
        <v>17</v>
      </c>
      <c r="F621" s="82" t="n">
        <v>2</v>
      </c>
      <c r="G621" s="82"/>
      <c r="H621" s="82"/>
      <c r="I621" s="82"/>
      <c r="J621" s="82"/>
      <c r="K621" s="82"/>
      <c r="L621" s="82"/>
      <c r="M621" s="82"/>
      <c r="N621" s="33" t="n">
        <f aca="false">E621*F621+H621+J621+K621+L621+M621</f>
        <v>34</v>
      </c>
      <c r="O621" s="84"/>
      <c r="P621" s="82" t="n">
        <v>22</v>
      </c>
      <c r="Q621" s="82" t="n">
        <v>2</v>
      </c>
      <c r="R621" s="82"/>
      <c r="S621" s="82"/>
      <c r="T621" s="82"/>
      <c r="U621" s="82"/>
      <c r="V621" s="82"/>
      <c r="W621" s="82" t="n">
        <v>2</v>
      </c>
      <c r="X621" s="82"/>
      <c r="Y621" s="82"/>
      <c r="Z621" s="36" t="n">
        <f aca="false">P621*Q621+S621+U621+V621+W621+X621+Y621</f>
        <v>46</v>
      </c>
      <c r="AA621" s="36" t="n">
        <f aca="false">N621+Z621</f>
        <v>80</v>
      </c>
      <c r="AB621" s="85" t="s">
        <v>236</v>
      </c>
      <c r="AC621" s="85"/>
      <c r="AD621" s="85"/>
      <c r="AE621" s="85" t="n">
        <f aca="false">P621*Q621</f>
        <v>44</v>
      </c>
      <c r="AF621" s="38" t="n">
        <f aca="false">AA621-L621-M621-W621-X621</f>
        <v>78</v>
      </c>
      <c r="AG621" s="39" t="str">
        <f aca="false">AB621</f>
        <v>Римская В.В.</v>
      </c>
      <c r="AH621" s="39" t="str">
        <f aca="false">C621</f>
        <v>1-ИСП9-30 (п)</v>
      </c>
      <c r="AI621" s="40" t="str">
        <f aca="false">B621</f>
        <v>25</v>
      </c>
      <c r="AJ621" s="39" t="str">
        <f aca="false">CONCATENATE(A621," ",D621)</f>
        <v>ОДБ.06 История</v>
      </c>
      <c r="AK621" s="39" t="n">
        <f aca="false">E621*F621+P621*Q621+H621+J621+S621+U621</f>
        <v>78</v>
      </c>
      <c r="AL621" s="39" t="n">
        <f aca="false">L621+W621</f>
        <v>2</v>
      </c>
      <c r="AM621" s="39" t="n">
        <f aca="false">M621+X621</f>
        <v>0</v>
      </c>
      <c r="AN621" s="39" t="n">
        <f aca="false">Y621</f>
        <v>0</v>
      </c>
      <c r="AO621" s="39" t="n">
        <f aca="false">SUM(AK621:AN621)</f>
        <v>80</v>
      </c>
      <c r="AP621" s="41" t="n">
        <f aca="false">K621+V621</f>
        <v>0</v>
      </c>
    </row>
    <row r="622" s="42" customFormat="true" ht="16.5" hidden="true" customHeight="true" outlineLevel="0" collapsed="false">
      <c r="A622" s="92" t="s">
        <v>183</v>
      </c>
      <c r="B622" s="81" t="s">
        <v>238</v>
      </c>
      <c r="C622" s="82" t="s">
        <v>602</v>
      </c>
      <c r="D622" s="83" t="s">
        <v>61</v>
      </c>
      <c r="E622" s="82" t="n">
        <v>17</v>
      </c>
      <c r="F622" s="82" t="n">
        <v>3</v>
      </c>
      <c r="G622" s="82"/>
      <c r="H622" s="82"/>
      <c r="I622" s="82"/>
      <c r="J622" s="82"/>
      <c r="K622" s="82"/>
      <c r="L622" s="82"/>
      <c r="M622" s="82"/>
      <c r="N622" s="33" t="n">
        <f aca="false">E622*F622+H622+J622+K622+L622+M622</f>
        <v>51</v>
      </c>
      <c r="O622" s="84"/>
      <c r="P622" s="82" t="n">
        <v>22</v>
      </c>
      <c r="Q622" s="82" t="n">
        <v>3</v>
      </c>
      <c r="R622" s="82"/>
      <c r="S622" s="82"/>
      <c r="T622" s="82"/>
      <c r="U622" s="82"/>
      <c r="V622" s="82"/>
      <c r="W622" s="82" t="n">
        <v>2</v>
      </c>
      <c r="X622" s="82"/>
      <c r="Y622" s="82"/>
      <c r="Z622" s="36" t="n">
        <f aca="false">P622*Q622+S622+U622+V622+W622+X622+Y622</f>
        <v>68</v>
      </c>
      <c r="AA622" s="36" t="n">
        <f aca="false">N622+Z622</f>
        <v>119</v>
      </c>
      <c r="AB622" s="54" t="s">
        <v>210</v>
      </c>
      <c r="AC622" s="85"/>
      <c r="AD622" s="85"/>
      <c r="AE622" s="85" t="n">
        <f aca="false">P622*Q622</f>
        <v>66</v>
      </c>
      <c r="AF622" s="38" t="n">
        <f aca="false">AA622-L622-M622-W622-X622</f>
        <v>117</v>
      </c>
      <c r="AG622" s="39" t="str">
        <f aca="false">AB622</f>
        <v>Богданчиков Б.Ю.</v>
      </c>
      <c r="AH622" s="39" t="str">
        <f aca="false">C622</f>
        <v>1-ИСП9-30 (п)</v>
      </c>
      <c r="AI622" s="40" t="str">
        <f aca="false">B622</f>
        <v>25</v>
      </c>
      <c r="AJ622" s="39" t="str">
        <f aca="false">CONCATENATE(A622," ",D622)</f>
        <v>ОДБ.07 Физическая культура</v>
      </c>
      <c r="AK622" s="39" t="n">
        <f aca="false">E622*F622+P622*Q622+H622+J622+S622+U622</f>
        <v>117</v>
      </c>
      <c r="AL622" s="39" t="n">
        <f aca="false">L622+W622</f>
        <v>2</v>
      </c>
      <c r="AM622" s="39" t="n">
        <f aca="false">M622+X622</f>
        <v>0</v>
      </c>
      <c r="AN622" s="39" t="n">
        <f aca="false">Y622</f>
        <v>0</v>
      </c>
      <c r="AO622" s="39" t="n">
        <f aca="false">SUM(AK622:AN622)</f>
        <v>119</v>
      </c>
      <c r="AP622" s="41" t="n">
        <f aca="false">K622+V622</f>
        <v>0</v>
      </c>
    </row>
    <row r="623" s="42" customFormat="true" ht="16.5" hidden="true" customHeight="true" outlineLevel="0" collapsed="false">
      <c r="A623" s="92" t="s">
        <v>184</v>
      </c>
      <c r="B623" s="81" t="s">
        <v>238</v>
      </c>
      <c r="C623" s="82" t="s">
        <v>602</v>
      </c>
      <c r="D623" s="83" t="s">
        <v>185</v>
      </c>
      <c r="E623" s="82" t="n">
        <v>17</v>
      </c>
      <c r="F623" s="82" t="n">
        <v>1</v>
      </c>
      <c r="G623" s="82"/>
      <c r="H623" s="82"/>
      <c r="I623" s="82"/>
      <c r="J623" s="82"/>
      <c r="K623" s="82"/>
      <c r="L623" s="82"/>
      <c r="M623" s="82"/>
      <c r="N623" s="33" t="n">
        <f aca="false">E623*F623+H623+J623+K623+L623+M623</f>
        <v>17</v>
      </c>
      <c r="O623" s="84"/>
      <c r="P623" s="82" t="n">
        <v>22</v>
      </c>
      <c r="Q623" s="82" t="n">
        <v>1</v>
      </c>
      <c r="R623" s="82"/>
      <c r="S623" s="82"/>
      <c r="T623" s="82"/>
      <c r="U623" s="82"/>
      <c r="V623" s="82"/>
      <c r="W623" s="82" t="n">
        <v>2</v>
      </c>
      <c r="X623" s="82"/>
      <c r="Y623" s="82"/>
      <c r="Z623" s="36" t="n">
        <f aca="false">P623*Q623+S623+U623+V623+W623+X623+Y623</f>
        <v>24</v>
      </c>
      <c r="AA623" s="36" t="n">
        <f aca="false">N623+Z623</f>
        <v>41</v>
      </c>
      <c r="AB623" s="54" t="s">
        <v>237</v>
      </c>
      <c r="AC623" s="85"/>
      <c r="AD623" s="85"/>
      <c r="AE623" s="85" t="n">
        <f aca="false">P623*Q623</f>
        <v>22</v>
      </c>
      <c r="AF623" s="38" t="n">
        <f aca="false">AA623-L623-M623-W623-X623</f>
        <v>39</v>
      </c>
      <c r="AG623" s="39" t="str">
        <f aca="false">AB623</f>
        <v>Симонов В.Г.</v>
      </c>
      <c r="AH623" s="39" t="str">
        <f aca="false">C623</f>
        <v>1-ИСП9-30 (п)</v>
      </c>
      <c r="AI623" s="40" t="str">
        <f aca="false">B623</f>
        <v>25</v>
      </c>
      <c r="AJ623" s="39" t="str">
        <f aca="false">CONCATENATE(A623," ",D623)</f>
        <v>ОДБ.08 Основы безопасности жизнедеятельности</v>
      </c>
      <c r="AK623" s="39" t="n">
        <f aca="false">E623*F623+P623*Q623+H623+J623+S623+U623</f>
        <v>39</v>
      </c>
      <c r="AL623" s="39" t="n">
        <f aca="false">L623+W623</f>
        <v>2</v>
      </c>
      <c r="AM623" s="39" t="n">
        <f aca="false">M623+X623</f>
        <v>0</v>
      </c>
      <c r="AN623" s="39" t="n">
        <f aca="false">Y623</f>
        <v>0</v>
      </c>
      <c r="AO623" s="39" t="n">
        <f aca="false">SUM(AK623:AN623)</f>
        <v>41</v>
      </c>
      <c r="AP623" s="41" t="n">
        <f aca="false">K623+V623</f>
        <v>0</v>
      </c>
    </row>
    <row r="624" s="42" customFormat="true" ht="16.5" hidden="true" customHeight="true" outlineLevel="0" collapsed="false">
      <c r="A624" s="92" t="s">
        <v>187</v>
      </c>
      <c r="B624" s="81" t="s">
        <v>238</v>
      </c>
      <c r="C624" s="82" t="s">
        <v>602</v>
      </c>
      <c r="D624" s="83" t="s">
        <v>64</v>
      </c>
      <c r="E624" s="82" t="n">
        <v>17</v>
      </c>
      <c r="F624" s="82" t="n">
        <v>6</v>
      </c>
      <c r="G624" s="82"/>
      <c r="H624" s="82"/>
      <c r="I624" s="82"/>
      <c r="J624" s="82"/>
      <c r="K624" s="82"/>
      <c r="L624" s="82"/>
      <c r="M624" s="82"/>
      <c r="N624" s="33" t="n">
        <f aca="false">E624*F624+H624+J624+K624+L624+M624</f>
        <v>102</v>
      </c>
      <c r="O624" s="84"/>
      <c r="P624" s="82" t="n">
        <v>22</v>
      </c>
      <c r="Q624" s="82" t="n">
        <v>6</v>
      </c>
      <c r="R624" s="82"/>
      <c r="S624" s="82"/>
      <c r="T624" s="82"/>
      <c r="U624" s="82"/>
      <c r="V624" s="82"/>
      <c r="W624" s="82" t="n">
        <v>6</v>
      </c>
      <c r="X624" s="82" t="n">
        <v>8</v>
      </c>
      <c r="Y624" s="82"/>
      <c r="Z624" s="36" t="n">
        <f aca="false">P624*Q624+S624+U624+V624+W624+X624+Y624</f>
        <v>146</v>
      </c>
      <c r="AA624" s="36" t="n">
        <f aca="false">N624+Z624</f>
        <v>248</v>
      </c>
      <c r="AB624" s="54" t="s">
        <v>221</v>
      </c>
      <c r="AC624" s="85"/>
      <c r="AD624" s="85"/>
      <c r="AE624" s="85" t="n">
        <f aca="false">P624*Q624</f>
        <v>132</v>
      </c>
      <c r="AF624" s="38" t="n">
        <f aca="false">AA624-L624-M624-W624-X624</f>
        <v>234</v>
      </c>
      <c r="AG624" s="39" t="str">
        <f aca="false">AB624</f>
        <v>Шонхорова Н.В.</v>
      </c>
      <c r="AH624" s="39" t="str">
        <f aca="false">C624</f>
        <v>1-ИСП9-30 (п)</v>
      </c>
      <c r="AI624" s="40" t="str">
        <f aca="false">B624</f>
        <v>25</v>
      </c>
      <c r="AJ624" s="39" t="str">
        <f aca="false">CONCATENATE(A624," ",D624)</f>
        <v>OДУ.01 Математика</v>
      </c>
      <c r="AK624" s="39" t="n">
        <f aca="false">E624*F624+P624*Q624+H624+J624+S624+U624</f>
        <v>234</v>
      </c>
      <c r="AL624" s="39" t="n">
        <f aca="false">L624+W624</f>
        <v>6</v>
      </c>
      <c r="AM624" s="39" t="n">
        <f aca="false">M624+X624</f>
        <v>8</v>
      </c>
      <c r="AN624" s="39" t="n">
        <f aca="false">Y624</f>
        <v>0</v>
      </c>
      <c r="AO624" s="39" t="n">
        <f aca="false">SUM(AK624:AN624)</f>
        <v>248</v>
      </c>
      <c r="AP624" s="41" t="n">
        <f aca="false">K624+V624</f>
        <v>0</v>
      </c>
    </row>
    <row r="625" s="42" customFormat="true" ht="16.5" hidden="true" customHeight="true" outlineLevel="0" collapsed="false">
      <c r="A625" s="92" t="s">
        <v>189</v>
      </c>
      <c r="B625" s="81" t="s">
        <v>238</v>
      </c>
      <c r="C625" s="82" t="s">
        <v>602</v>
      </c>
      <c r="D625" s="93" t="s">
        <v>190</v>
      </c>
      <c r="E625" s="82" t="n">
        <v>17</v>
      </c>
      <c r="F625" s="82" t="n">
        <v>4</v>
      </c>
      <c r="G625" s="82"/>
      <c r="H625" s="82"/>
      <c r="I625" s="82"/>
      <c r="J625" s="82"/>
      <c r="K625" s="82"/>
      <c r="L625" s="82"/>
      <c r="M625" s="82"/>
      <c r="N625" s="33" t="n">
        <f aca="false">E625*F625+H625+J625+K625+L625+M625</f>
        <v>68</v>
      </c>
      <c r="O625" s="84"/>
      <c r="P625" s="82" t="n">
        <v>22</v>
      </c>
      <c r="Q625" s="82" t="n">
        <v>4</v>
      </c>
      <c r="R625" s="82" t="n">
        <v>88</v>
      </c>
      <c r="S625" s="82" t="n">
        <v>-88</v>
      </c>
      <c r="T625" s="82"/>
      <c r="U625" s="82"/>
      <c r="V625" s="82"/>
      <c r="W625" s="82" t="n">
        <v>6</v>
      </c>
      <c r="X625" s="82" t="n">
        <v>8</v>
      </c>
      <c r="Y625" s="82"/>
      <c r="Z625" s="36" t="n">
        <f aca="false">P625*Q625+S625+U625+V625+W625+X625+Y625</f>
        <v>14</v>
      </c>
      <c r="AA625" s="36" t="n">
        <f aca="false">N625+Z625</f>
        <v>82</v>
      </c>
      <c r="AB625" s="54" t="s">
        <v>191</v>
      </c>
      <c r="AC625" s="85"/>
      <c r="AD625" s="85"/>
      <c r="AE625" s="85" t="n">
        <f aca="false">P625*Q625</f>
        <v>88</v>
      </c>
      <c r="AF625" s="38" t="n">
        <f aca="false">AA625-L625-M625-W625-X625</f>
        <v>68</v>
      </c>
      <c r="AG625" s="39" t="str">
        <f aca="false">AB625</f>
        <v>Цыганкова С.С.</v>
      </c>
      <c r="AH625" s="39" t="str">
        <f aca="false">C625</f>
        <v>1-ИСП9-30 (п)</v>
      </c>
      <c r="AI625" s="40" t="str">
        <f aca="false">B625</f>
        <v>25</v>
      </c>
      <c r="AJ625" s="39" t="str">
        <f aca="false">CONCATENATE(A625," ",D625)</f>
        <v>ОДУ.02 Информатика и ИКТ</v>
      </c>
      <c r="AK625" s="39" t="n">
        <f aca="false">E625*F625+P625*Q625+H625+J625+S625+U625</f>
        <v>68</v>
      </c>
      <c r="AL625" s="39" t="n">
        <f aca="false">L625+W625</f>
        <v>6</v>
      </c>
      <c r="AM625" s="39" t="n">
        <f aca="false">M625+X625</f>
        <v>8</v>
      </c>
      <c r="AN625" s="39" t="n">
        <f aca="false">Y625</f>
        <v>0</v>
      </c>
      <c r="AO625" s="39" t="n">
        <f aca="false">SUM(AK625:AN625)</f>
        <v>82</v>
      </c>
      <c r="AP625" s="41" t="n">
        <f aca="false">K625+V625</f>
        <v>0</v>
      </c>
    </row>
    <row r="626" s="42" customFormat="true" ht="16.5" hidden="true" customHeight="true" outlineLevel="0" collapsed="false">
      <c r="A626" s="92" t="s">
        <v>189</v>
      </c>
      <c r="B626" s="87" t="s">
        <v>53</v>
      </c>
      <c r="C626" s="89" t="s">
        <v>603</v>
      </c>
      <c r="D626" s="93" t="s">
        <v>190</v>
      </c>
      <c r="E626" s="82" t="n">
        <v>17</v>
      </c>
      <c r="F626" s="82"/>
      <c r="G626" s="82"/>
      <c r="H626" s="82"/>
      <c r="I626" s="82"/>
      <c r="J626" s="82"/>
      <c r="K626" s="82"/>
      <c r="L626" s="82"/>
      <c r="M626" s="82"/>
      <c r="N626" s="33" t="n">
        <f aca="false">E626*F626+H626+J626+K626+L626+M626</f>
        <v>0</v>
      </c>
      <c r="O626" s="84"/>
      <c r="P626" s="82" t="n">
        <v>22</v>
      </c>
      <c r="Q626" s="82"/>
      <c r="R626" s="82"/>
      <c r="S626" s="82" t="n">
        <v>88</v>
      </c>
      <c r="T626" s="82"/>
      <c r="U626" s="82"/>
      <c r="V626" s="82"/>
      <c r="W626" s="82"/>
      <c r="X626" s="82"/>
      <c r="Y626" s="82"/>
      <c r="Z626" s="36" t="n">
        <f aca="false">P626*Q626+S626+U626+V626+W626+X626+Y626</f>
        <v>88</v>
      </c>
      <c r="AA626" s="36" t="n">
        <f aca="false">N626+Z626</f>
        <v>88</v>
      </c>
      <c r="AB626" s="54" t="s">
        <v>191</v>
      </c>
      <c r="AC626" s="85"/>
      <c r="AD626" s="85"/>
      <c r="AE626" s="85" t="n">
        <f aca="false">P626*Q626</f>
        <v>0</v>
      </c>
      <c r="AF626" s="38" t="n">
        <f aca="false">AA626-L626-M626-W626-X626</f>
        <v>88</v>
      </c>
      <c r="AG626" s="39" t="str">
        <f aca="false">AB626</f>
        <v>Цыганкова С.С.</v>
      </c>
      <c r="AH626" s="39" t="str">
        <f aca="false">C626</f>
        <v>1-ИСП9-30а (п)</v>
      </c>
      <c r="AI626" s="40" t="str">
        <f aca="false">B626</f>
        <v>12</v>
      </c>
      <c r="AJ626" s="39" t="str">
        <f aca="false">CONCATENATE(A626," ",D626)</f>
        <v>ОДУ.02 Информатика и ИКТ</v>
      </c>
      <c r="AK626" s="39" t="n">
        <f aca="false">E626*F626+P626*Q626+H626+J626+S626+U626</f>
        <v>88</v>
      </c>
      <c r="AL626" s="39" t="n">
        <f aca="false">L626+W626</f>
        <v>0</v>
      </c>
      <c r="AM626" s="39" t="n">
        <f aca="false">M626+X626</f>
        <v>0</v>
      </c>
      <c r="AN626" s="39" t="n">
        <f aca="false">Y626</f>
        <v>0</v>
      </c>
      <c r="AO626" s="39" t="n">
        <f aca="false">SUM(AK626:AN626)</f>
        <v>88</v>
      </c>
      <c r="AP626" s="41" t="n">
        <f aca="false">K626+V626</f>
        <v>0</v>
      </c>
    </row>
    <row r="627" s="42" customFormat="true" ht="16.5" hidden="true" customHeight="true" outlineLevel="0" collapsed="false">
      <c r="A627" s="92" t="s">
        <v>189</v>
      </c>
      <c r="B627" s="81" t="s">
        <v>175</v>
      </c>
      <c r="C627" s="89" t="s">
        <v>604</v>
      </c>
      <c r="D627" s="93" t="s">
        <v>190</v>
      </c>
      <c r="E627" s="82" t="n">
        <v>17</v>
      </c>
      <c r="F627" s="82"/>
      <c r="G627" s="82"/>
      <c r="H627" s="82"/>
      <c r="I627" s="82"/>
      <c r="J627" s="82"/>
      <c r="K627" s="82"/>
      <c r="L627" s="82"/>
      <c r="M627" s="82"/>
      <c r="N627" s="33" t="n">
        <f aca="false">E627*F627+H627+J627+K627+L627+M627</f>
        <v>0</v>
      </c>
      <c r="O627" s="84"/>
      <c r="P627" s="82" t="n">
        <v>22</v>
      </c>
      <c r="Q627" s="82"/>
      <c r="R627" s="82"/>
      <c r="S627" s="82" t="n">
        <v>88</v>
      </c>
      <c r="T627" s="82"/>
      <c r="U627" s="82"/>
      <c r="V627" s="82"/>
      <c r="W627" s="82"/>
      <c r="X627" s="82"/>
      <c r="Y627" s="82"/>
      <c r="Z627" s="36" t="n">
        <f aca="false">P627*Q627+S627+U627+V627+W627+X627+Y627</f>
        <v>88</v>
      </c>
      <c r="AA627" s="36" t="n">
        <f aca="false">N627+Z627</f>
        <v>88</v>
      </c>
      <c r="AB627" s="145" t="s">
        <v>699</v>
      </c>
      <c r="AC627" s="283" t="s">
        <v>728</v>
      </c>
      <c r="AD627" s="85"/>
      <c r="AE627" s="85" t="n">
        <f aca="false">P627*Q627</f>
        <v>0</v>
      </c>
      <c r="AF627" s="38" t="n">
        <f aca="false">AA627-L627-M627-W627-X627</f>
        <v>88</v>
      </c>
      <c r="AG627" s="39" t="str">
        <f aca="false">AB627</f>
        <v>Чопурян Т.И.</v>
      </c>
      <c r="AH627" s="39" t="str">
        <f aca="false">C627</f>
        <v>1-ИСП9-30б (п)</v>
      </c>
      <c r="AI627" s="40" t="str">
        <f aca="false">B627</f>
        <v>13</v>
      </c>
      <c r="AJ627" s="39" t="str">
        <f aca="false">CONCATENATE(A627," ",D627)</f>
        <v>ОДУ.02 Информатика и ИКТ</v>
      </c>
      <c r="AK627" s="39" t="n">
        <f aca="false">E627*F627+P627*Q627+H627+J627+S627+U627</f>
        <v>88</v>
      </c>
      <c r="AL627" s="39" t="n">
        <f aca="false">L627+W627</f>
        <v>0</v>
      </c>
      <c r="AM627" s="39" t="n">
        <f aca="false">M627+X627</f>
        <v>0</v>
      </c>
      <c r="AN627" s="39" t="n">
        <f aca="false">Y627</f>
        <v>0</v>
      </c>
      <c r="AO627" s="39" t="n">
        <f aca="false">SUM(AK627:AN627)</f>
        <v>88</v>
      </c>
      <c r="AP627" s="41" t="n">
        <f aca="false">K627+V627</f>
        <v>0</v>
      </c>
    </row>
    <row r="628" s="42" customFormat="true" ht="16.5" hidden="true" customHeight="true" outlineLevel="0" collapsed="false">
      <c r="A628" s="92" t="s">
        <v>193</v>
      </c>
      <c r="B628" s="81" t="s">
        <v>238</v>
      </c>
      <c r="C628" s="82" t="s">
        <v>602</v>
      </c>
      <c r="D628" s="93" t="s">
        <v>194</v>
      </c>
      <c r="E628" s="82" t="n">
        <v>17</v>
      </c>
      <c r="F628" s="82" t="n">
        <v>3</v>
      </c>
      <c r="G628" s="82" t="n">
        <v>20</v>
      </c>
      <c r="H628" s="82"/>
      <c r="I628" s="82" t="n">
        <v>20</v>
      </c>
      <c r="J628" s="82"/>
      <c r="K628" s="82"/>
      <c r="L628" s="82"/>
      <c r="M628" s="82"/>
      <c r="N628" s="33" t="n">
        <f aca="false">E628*F628+H628+J628+K628+L628+M628</f>
        <v>51</v>
      </c>
      <c r="O628" s="84"/>
      <c r="P628" s="82" t="n">
        <v>22</v>
      </c>
      <c r="Q628" s="82" t="n">
        <v>3</v>
      </c>
      <c r="R628" s="82"/>
      <c r="S628" s="82"/>
      <c r="T628" s="82"/>
      <c r="U628" s="82"/>
      <c r="V628" s="82"/>
      <c r="W628" s="82" t="n">
        <v>4</v>
      </c>
      <c r="X628" s="82"/>
      <c r="Y628" s="82"/>
      <c r="Z628" s="36" t="n">
        <f aca="false">P628*Q628+S628+U628+V628+W628+X628+Y628</f>
        <v>70</v>
      </c>
      <c r="AA628" s="36" t="n">
        <f aca="false">N628+Z628</f>
        <v>121</v>
      </c>
      <c r="AB628" s="47" t="s">
        <v>84</v>
      </c>
      <c r="AC628" s="85"/>
      <c r="AD628" s="85"/>
      <c r="AE628" s="85" t="n">
        <f aca="false">P628*Q628</f>
        <v>66</v>
      </c>
      <c r="AF628" s="38" t="n">
        <f aca="false">AA628-L628-M628-W628-X628</f>
        <v>117</v>
      </c>
      <c r="AG628" s="39" t="str">
        <f aca="false">AB628</f>
        <v>Попова О.В.</v>
      </c>
      <c r="AH628" s="39" t="str">
        <f aca="false">C628</f>
        <v>1-ИСП9-30 (п)</v>
      </c>
      <c r="AI628" s="40" t="str">
        <f aca="false">B628</f>
        <v>25</v>
      </c>
      <c r="AJ628" s="39" t="str">
        <f aca="false">CONCATENATE(A628," ",D628)</f>
        <v>OДУ.03 Физика</v>
      </c>
      <c r="AK628" s="39" t="n">
        <f aca="false">E628*F628+P628*Q628+H628+J628+S628+U628</f>
        <v>117</v>
      </c>
      <c r="AL628" s="39" t="n">
        <f aca="false">L628+W628</f>
        <v>4</v>
      </c>
      <c r="AM628" s="39" t="n">
        <f aca="false">M628+X628</f>
        <v>0</v>
      </c>
      <c r="AN628" s="39" t="n">
        <f aca="false">Y628</f>
        <v>0</v>
      </c>
      <c r="AO628" s="39" t="n">
        <f aca="false">SUM(AK628:AN628)</f>
        <v>121</v>
      </c>
      <c r="AP628" s="41" t="n">
        <f aca="false">K628+V628</f>
        <v>0</v>
      </c>
    </row>
    <row r="629" s="42" customFormat="true" ht="16.5" hidden="true" customHeight="true" outlineLevel="0" collapsed="false">
      <c r="A629" s="92" t="s">
        <v>195</v>
      </c>
      <c r="B629" s="81" t="s">
        <v>238</v>
      </c>
      <c r="C629" s="82" t="s">
        <v>602</v>
      </c>
      <c r="D629" s="94" t="s">
        <v>196</v>
      </c>
      <c r="E629" s="82" t="n">
        <v>17</v>
      </c>
      <c r="F629" s="82" t="n">
        <v>2</v>
      </c>
      <c r="G629" s="82"/>
      <c r="H629" s="82"/>
      <c r="I629" s="82"/>
      <c r="J629" s="82"/>
      <c r="K629" s="82"/>
      <c r="L629" s="82" t="n">
        <v>2</v>
      </c>
      <c r="M629" s="82"/>
      <c r="N629" s="33" t="n">
        <f aca="false">E629*F629+H629+J629+K629+L629+M629</f>
        <v>36</v>
      </c>
      <c r="O629" s="84"/>
      <c r="P629" s="82" t="n">
        <v>22</v>
      </c>
      <c r="Q629" s="82"/>
      <c r="R629" s="82"/>
      <c r="S629" s="82"/>
      <c r="T629" s="82"/>
      <c r="U629" s="82"/>
      <c r="V629" s="82"/>
      <c r="W629" s="82"/>
      <c r="X629" s="82"/>
      <c r="Y629" s="82"/>
      <c r="Z629" s="36" t="n">
        <f aca="false">P629*Q629+S629+U629+V629+W629+X629+Y629</f>
        <v>0</v>
      </c>
      <c r="AA629" s="36" t="n">
        <f aca="false">N629+Z629</f>
        <v>36</v>
      </c>
      <c r="AB629" s="54" t="s">
        <v>225</v>
      </c>
      <c r="AC629" s="85"/>
      <c r="AD629" s="85"/>
      <c r="AE629" s="85" t="n">
        <f aca="false">P629*Q629</f>
        <v>0</v>
      </c>
      <c r="AF629" s="38" t="n">
        <f aca="false">AA629-L629-M629-W629-X629</f>
        <v>34</v>
      </c>
      <c r="AG629" s="39" t="str">
        <f aca="false">AB629</f>
        <v>Щур Д.С.</v>
      </c>
      <c r="AH629" s="39" t="str">
        <f aca="false">C629</f>
        <v>1-ИСП9-30 (п)</v>
      </c>
      <c r="AI629" s="40" t="str">
        <f aca="false">B629</f>
        <v>25</v>
      </c>
      <c r="AJ629" s="39" t="str">
        <f aca="false">CONCATENATE(A629," ",D629)</f>
        <v>ЭК.01. Информационная культура и сетевой этикет</v>
      </c>
      <c r="AK629" s="39" t="n">
        <f aca="false">E629*F629+P629*Q629+H629+J629+S629+U629</f>
        <v>34</v>
      </c>
      <c r="AL629" s="39" t="n">
        <f aca="false">L629+W629</f>
        <v>2</v>
      </c>
      <c r="AM629" s="39" t="n">
        <f aca="false">M629+X629</f>
        <v>0</v>
      </c>
      <c r="AN629" s="39" t="n">
        <f aca="false">Y629</f>
        <v>0</v>
      </c>
      <c r="AO629" s="39" t="n">
        <f aca="false">SUM(AK629:AN629)</f>
        <v>36</v>
      </c>
      <c r="AP629" s="41" t="n">
        <f aca="false">K629+V629</f>
        <v>0</v>
      </c>
    </row>
    <row r="630" s="42" customFormat="true" ht="16.5" hidden="true" customHeight="true" outlineLevel="0" collapsed="false">
      <c r="A630" s="92" t="s">
        <v>195</v>
      </c>
      <c r="B630" s="81" t="s">
        <v>238</v>
      </c>
      <c r="C630" s="82" t="s">
        <v>602</v>
      </c>
      <c r="D630" s="94" t="s">
        <v>729</v>
      </c>
      <c r="E630" s="82" t="n">
        <v>17</v>
      </c>
      <c r="F630" s="82"/>
      <c r="G630" s="82"/>
      <c r="H630" s="82"/>
      <c r="I630" s="82"/>
      <c r="J630" s="82"/>
      <c r="K630" s="82"/>
      <c r="L630" s="82"/>
      <c r="M630" s="82"/>
      <c r="N630" s="33" t="n">
        <f aca="false">E630*F630+H630+J630+K630+L630+M630</f>
        <v>0</v>
      </c>
      <c r="O630" s="84"/>
      <c r="P630" s="82" t="n">
        <v>22</v>
      </c>
      <c r="Q630" s="82" t="n">
        <v>2</v>
      </c>
      <c r="R630" s="82"/>
      <c r="S630" s="82"/>
      <c r="T630" s="82"/>
      <c r="U630" s="82"/>
      <c r="V630" s="82"/>
      <c r="W630" s="82" t="n">
        <v>2</v>
      </c>
      <c r="X630" s="82"/>
      <c r="Y630" s="82"/>
      <c r="Z630" s="36" t="n">
        <f aca="false">P630*Q630+S630+U630+V630+W630+X630+Y630</f>
        <v>46</v>
      </c>
      <c r="AA630" s="36" t="n">
        <f aca="false">N630+Z630</f>
        <v>46</v>
      </c>
      <c r="AB630" s="295" t="s">
        <v>236</v>
      </c>
      <c r="AC630" s="295" t="s">
        <v>726</v>
      </c>
      <c r="AD630" s="85"/>
      <c r="AE630" s="85" t="n">
        <f aca="false">P630*Q630</f>
        <v>44</v>
      </c>
      <c r="AF630" s="38" t="n">
        <f aca="false">AA630-L630-M630-W630-X630</f>
        <v>44</v>
      </c>
      <c r="AG630" s="39" t="str">
        <f aca="false">AB630</f>
        <v>Римская В.В.</v>
      </c>
      <c r="AH630" s="39" t="str">
        <f aca="false">C630</f>
        <v>1-ИСП9-30 (п)</v>
      </c>
      <c r="AI630" s="40" t="str">
        <f aca="false">B630</f>
        <v>25</v>
      </c>
      <c r="AJ630" s="39" t="str">
        <f aca="false">CONCATENATE(A630," ",D630)</f>
        <v>ЭК.01. Россия - моя история</v>
      </c>
      <c r="AK630" s="39" t="n">
        <f aca="false">E630*F630+P630*Q630+H630+J630+S630+U630</f>
        <v>44</v>
      </c>
      <c r="AL630" s="39" t="n">
        <f aca="false">L630+W630</f>
        <v>2</v>
      </c>
      <c r="AM630" s="39" t="n">
        <f aca="false">M630+X630</f>
        <v>0</v>
      </c>
      <c r="AN630" s="39" t="n">
        <f aca="false">Y630</f>
        <v>0</v>
      </c>
      <c r="AO630" s="39" t="n">
        <f aca="false">SUM(AK630:AN630)</f>
        <v>46</v>
      </c>
      <c r="AP630" s="41" t="n">
        <f aca="false">K630+V630</f>
        <v>0</v>
      </c>
    </row>
    <row r="631" s="42" customFormat="true" ht="16.5" hidden="true" customHeight="true" outlineLevel="0" collapsed="false">
      <c r="A631" s="92" t="s">
        <v>197</v>
      </c>
      <c r="B631" s="81" t="s">
        <v>238</v>
      </c>
      <c r="C631" s="82" t="s">
        <v>602</v>
      </c>
      <c r="D631" s="188" t="s">
        <v>198</v>
      </c>
      <c r="E631" s="82" t="n">
        <v>17</v>
      </c>
      <c r="F631" s="82" t="n">
        <v>2</v>
      </c>
      <c r="G631" s="82"/>
      <c r="H631" s="82"/>
      <c r="I631" s="82"/>
      <c r="J631" s="82"/>
      <c r="K631" s="82"/>
      <c r="L631" s="82"/>
      <c r="M631" s="82"/>
      <c r="N631" s="33" t="n">
        <f aca="false">E631*F631+H631+J631+K631+L631+M631</f>
        <v>34</v>
      </c>
      <c r="O631" s="84"/>
      <c r="P631" s="82" t="n">
        <v>22</v>
      </c>
      <c r="Q631" s="82" t="n">
        <v>2</v>
      </c>
      <c r="R631" s="82"/>
      <c r="S631" s="82"/>
      <c r="T631" s="82"/>
      <c r="U631" s="82"/>
      <c r="V631" s="82"/>
      <c r="W631" s="82" t="n">
        <v>2</v>
      </c>
      <c r="X631" s="82"/>
      <c r="Y631" s="82"/>
      <c r="Z631" s="36" t="n">
        <f aca="false">P631*Q631+S631+U631+V631+W631+X631+Y631</f>
        <v>46</v>
      </c>
      <c r="AA631" s="36" t="n">
        <f aca="false">N631+Z631</f>
        <v>80</v>
      </c>
      <c r="AB631" s="54" t="s">
        <v>72</v>
      </c>
      <c r="AC631" s="85"/>
      <c r="AD631" s="85"/>
      <c r="AE631" s="85" t="n">
        <f aca="false">P631*Q631</f>
        <v>44</v>
      </c>
      <c r="AF631" s="38" t="n">
        <f aca="false">AA631-L631-M631-W631-X631</f>
        <v>78</v>
      </c>
      <c r="AG631" s="39" t="str">
        <f aca="false">AB631</f>
        <v>Глушкова Т.Н.</v>
      </c>
      <c r="AH631" s="39" t="str">
        <f aca="false">C631</f>
        <v>1-ИСП9-30 (п)</v>
      </c>
      <c r="AI631" s="40" t="str">
        <f aca="false">B631</f>
        <v>25</v>
      </c>
      <c r="AJ631" s="39" t="str">
        <f aca="false">CONCATENATE(A631," ",D631)</f>
        <v>ЭК.02 Экологические основы природопользования в профессиональной деятельности</v>
      </c>
      <c r="AK631" s="39" t="n">
        <f aca="false">E631*F631+P631*Q631+H631+J631+S631+U631</f>
        <v>78</v>
      </c>
      <c r="AL631" s="39" t="n">
        <f aca="false">L631+W631</f>
        <v>2</v>
      </c>
      <c r="AM631" s="39" t="n">
        <f aca="false">M631+X631</f>
        <v>0</v>
      </c>
      <c r="AN631" s="39" t="n">
        <f aca="false">Y631</f>
        <v>0</v>
      </c>
      <c r="AO631" s="39" t="n">
        <f aca="false">SUM(AK631:AN631)</f>
        <v>80</v>
      </c>
      <c r="AP631" s="41" t="n">
        <f aca="false">K631+V631</f>
        <v>0</v>
      </c>
    </row>
    <row r="632" s="42" customFormat="true" ht="16.5" hidden="true" customHeight="true" outlineLevel="0" collapsed="false">
      <c r="A632" s="92" t="s">
        <v>199</v>
      </c>
      <c r="B632" s="81" t="s">
        <v>238</v>
      </c>
      <c r="C632" s="82" t="s">
        <v>602</v>
      </c>
      <c r="D632" s="82" t="s">
        <v>200</v>
      </c>
      <c r="E632" s="82" t="n">
        <v>17</v>
      </c>
      <c r="F632" s="82" t="n">
        <v>2</v>
      </c>
      <c r="G632" s="82"/>
      <c r="H632" s="82"/>
      <c r="I632" s="82"/>
      <c r="J632" s="82"/>
      <c r="K632" s="82"/>
      <c r="L632" s="82"/>
      <c r="M632" s="82"/>
      <c r="N632" s="33" t="n">
        <f aca="false">E632*F632+H632+J632+K632+L632+M632</f>
        <v>34</v>
      </c>
      <c r="O632" s="84"/>
      <c r="P632" s="82" t="n">
        <v>22</v>
      </c>
      <c r="Q632" s="82" t="n">
        <v>2</v>
      </c>
      <c r="R632" s="82"/>
      <c r="S632" s="82"/>
      <c r="T632" s="82"/>
      <c r="U632" s="82"/>
      <c r="V632" s="82"/>
      <c r="W632" s="82" t="n">
        <v>2</v>
      </c>
      <c r="X632" s="82"/>
      <c r="Y632" s="82"/>
      <c r="Z632" s="36" t="n">
        <f aca="false">P632*Q632+S632+U632+V632+W632+X632+Y632</f>
        <v>46</v>
      </c>
      <c r="AA632" s="36" t="n">
        <f aca="false">N632+Z632</f>
        <v>80</v>
      </c>
      <c r="AB632" s="54" t="s">
        <v>224</v>
      </c>
      <c r="AC632" s="85"/>
      <c r="AD632" s="85"/>
      <c r="AE632" s="85" t="n">
        <f aca="false">P632*Q632</f>
        <v>44</v>
      </c>
      <c r="AF632" s="38" t="n">
        <f aca="false">AA632-L632-M632-W632-X632</f>
        <v>78</v>
      </c>
      <c r="AG632" s="39" t="str">
        <f aca="false">AB632</f>
        <v>Кравченко Н.В.</v>
      </c>
      <c r="AH632" s="39" t="str">
        <f aca="false">C632</f>
        <v>1-ИСП9-30 (п)</v>
      </c>
      <c r="AI632" s="40" t="str">
        <f aca="false">B632</f>
        <v>25</v>
      </c>
      <c r="AJ632" s="39" t="str">
        <f aca="false">CONCATENATE(A632," ",D632)</f>
        <v>ЭК.03 Основы финансовой грамотности</v>
      </c>
      <c r="AK632" s="39" t="n">
        <f aca="false">E632*F632+P632*Q632+H632+J632+S632+U632</f>
        <v>78</v>
      </c>
      <c r="AL632" s="39" t="n">
        <f aca="false">L632+W632</f>
        <v>2</v>
      </c>
      <c r="AM632" s="39" t="n">
        <f aca="false">M632+X632</f>
        <v>0</v>
      </c>
      <c r="AN632" s="39" t="n">
        <f aca="false">Y632</f>
        <v>0</v>
      </c>
      <c r="AO632" s="39" t="n">
        <f aca="false">SUM(AK632:AN632)</f>
        <v>80</v>
      </c>
      <c r="AP632" s="41" t="n">
        <f aca="false">K632+V632</f>
        <v>0</v>
      </c>
    </row>
    <row r="633" s="42" customFormat="true" ht="16.5" hidden="true" customHeight="true" outlineLevel="0" collapsed="false">
      <c r="A633" s="92" t="s">
        <v>202</v>
      </c>
      <c r="B633" s="81" t="s">
        <v>238</v>
      </c>
      <c r="C633" s="82" t="s">
        <v>602</v>
      </c>
      <c r="D633" s="82" t="s">
        <v>203</v>
      </c>
      <c r="E633" s="82" t="n">
        <v>17</v>
      </c>
      <c r="F633" s="82" t="n">
        <v>1</v>
      </c>
      <c r="G633" s="82" t="n">
        <v>20</v>
      </c>
      <c r="H633" s="82"/>
      <c r="I633" s="82"/>
      <c r="J633" s="82"/>
      <c r="K633" s="82"/>
      <c r="L633" s="82"/>
      <c r="M633" s="82"/>
      <c r="N633" s="33" t="n">
        <f aca="false">E633*F633+H633+J633+K633+L633+M633</f>
        <v>17</v>
      </c>
      <c r="O633" s="84"/>
      <c r="P633" s="82" t="n">
        <v>22</v>
      </c>
      <c r="Q633" s="82" t="n">
        <v>1</v>
      </c>
      <c r="R633" s="82"/>
      <c r="S633" s="82"/>
      <c r="T633" s="82"/>
      <c r="U633" s="82"/>
      <c r="V633" s="82"/>
      <c r="W633" s="82" t="n">
        <v>2</v>
      </c>
      <c r="X633" s="82"/>
      <c r="Y633" s="82"/>
      <c r="Z633" s="36" t="n">
        <f aca="false">P633*Q633+S633+U633+V633+W633+X633+Y633</f>
        <v>24</v>
      </c>
      <c r="AA633" s="36" t="n">
        <f aca="false">N633+Z633</f>
        <v>41</v>
      </c>
      <c r="AB633" s="74" t="s">
        <v>225</v>
      </c>
      <c r="AC633" s="85"/>
      <c r="AD633" s="85"/>
      <c r="AE633" s="85" t="n">
        <f aca="false">P633*Q633</f>
        <v>22</v>
      </c>
      <c r="AF633" s="38" t="n">
        <f aca="false">AA633-L633-M633-W633-X633</f>
        <v>39</v>
      </c>
      <c r="AG633" s="39" t="str">
        <f aca="false">AB633</f>
        <v>Щур Д.С.</v>
      </c>
      <c r="AH633" s="39" t="str">
        <f aca="false">C633</f>
        <v>1-ИСП9-30 (п)</v>
      </c>
      <c r="AI633" s="40" t="str">
        <f aca="false">B633</f>
        <v>25</v>
      </c>
      <c r="AJ633" s="39" t="str">
        <f aca="false">CONCATENATE(A633," ",D633)</f>
        <v>ЭК.04 Введение в специальность</v>
      </c>
      <c r="AK633" s="39" t="n">
        <f aca="false">E633*F633+P633*Q633+H633+J633+S633+U633</f>
        <v>39</v>
      </c>
      <c r="AL633" s="39" t="n">
        <f aca="false">L633+W633</f>
        <v>2</v>
      </c>
      <c r="AM633" s="39" t="n">
        <f aca="false">M633+X633</f>
        <v>0</v>
      </c>
      <c r="AN633" s="39" t="n">
        <f aca="false">Y633</f>
        <v>0</v>
      </c>
      <c r="AO633" s="39" t="n">
        <f aca="false">SUM(AK633:AN633)</f>
        <v>41</v>
      </c>
      <c r="AP633" s="41" t="n">
        <f aca="false">K633+V633</f>
        <v>0</v>
      </c>
    </row>
    <row r="634" s="42" customFormat="true" ht="16.5" hidden="true" customHeight="true" outlineLevel="0" collapsed="false">
      <c r="A634" s="92" t="s">
        <v>204</v>
      </c>
      <c r="B634" s="81" t="s">
        <v>238</v>
      </c>
      <c r="C634" s="82" t="s">
        <v>602</v>
      </c>
      <c r="D634" s="167" t="s">
        <v>453</v>
      </c>
      <c r="E634" s="82" t="n">
        <v>17</v>
      </c>
      <c r="F634" s="82" t="n">
        <v>1</v>
      </c>
      <c r="G634" s="82"/>
      <c r="H634" s="82"/>
      <c r="I634" s="82"/>
      <c r="J634" s="82"/>
      <c r="K634" s="82"/>
      <c r="L634" s="82"/>
      <c r="M634" s="82"/>
      <c r="N634" s="33" t="n">
        <f aca="false">E634*F634+H634+J634+K634+L634+M634</f>
        <v>17</v>
      </c>
      <c r="O634" s="84"/>
      <c r="P634" s="82" t="n">
        <v>22</v>
      </c>
      <c r="Q634" s="82" t="n">
        <v>1</v>
      </c>
      <c r="R634" s="82" t="n">
        <v>10</v>
      </c>
      <c r="S634" s="82"/>
      <c r="T634" s="82"/>
      <c r="U634" s="82"/>
      <c r="V634" s="82"/>
      <c r="W634" s="82"/>
      <c r="X634" s="82"/>
      <c r="Y634" s="82"/>
      <c r="Z634" s="36" t="n">
        <f aca="false">P634*Q634+S634+U634+V634+W634+X634+Y634</f>
        <v>22</v>
      </c>
      <c r="AA634" s="36" t="n">
        <f aca="false">N634+Z634</f>
        <v>39</v>
      </c>
      <c r="AB634" s="74" t="s">
        <v>225</v>
      </c>
      <c r="AC634" s="85"/>
      <c r="AD634" s="85"/>
      <c r="AE634" s="85" t="n">
        <f aca="false">P634*Q634</f>
        <v>22</v>
      </c>
      <c r="AF634" s="38" t="n">
        <f aca="false">AA634-L634-M634-W634-X634</f>
        <v>39</v>
      </c>
      <c r="AG634" s="39" t="str">
        <f aca="false">AB634</f>
        <v>Щур Д.С.</v>
      </c>
      <c r="AH634" s="39" t="str">
        <f aca="false">C634</f>
        <v>1-ИСП9-30 (п)</v>
      </c>
      <c r="AI634" s="40" t="str">
        <f aca="false">B634</f>
        <v>25</v>
      </c>
      <c r="AJ634" s="39" t="str">
        <f aca="false">CONCATENATE(A634," ",D634)</f>
        <v>ЭК.05 Индивидуальный проект (Реализуется в рамках времени, отведенного на освоение Информатики , физики)</v>
      </c>
      <c r="AK634" s="39" t="n">
        <f aca="false">E634*F634+P634*Q634+H634+J634+S634+U634</f>
        <v>39</v>
      </c>
      <c r="AL634" s="39" t="n">
        <f aca="false">L634+W634</f>
        <v>0</v>
      </c>
      <c r="AM634" s="39" t="n">
        <f aca="false">M634+X634</f>
        <v>0</v>
      </c>
      <c r="AN634" s="39" t="n">
        <f aca="false">Y634</f>
        <v>0</v>
      </c>
      <c r="AO634" s="39" t="n">
        <f aca="false">SUM(AK634:AN634)</f>
        <v>39</v>
      </c>
      <c r="AP634" s="41" t="n">
        <f aca="false">K634+V634</f>
        <v>0</v>
      </c>
    </row>
    <row r="635" s="42" customFormat="true" ht="16.5" hidden="true" customHeight="true" outlineLevel="0" collapsed="false">
      <c r="A635" s="70" t="s">
        <v>113</v>
      </c>
      <c r="B635" s="81" t="s">
        <v>238</v>
      </c>
      <c r="C635" s="82" t="s">
        <v>602</v>
      </c>
      <c r="D635" s="94" t="s">
        <v>114</v>
      </c>
      <c r="E635" s="82" t="n">
        <v>17</v>
      </c>
      <c r="F635" s="82"/>
      <c r="G635" s="82"/>
      <c r="H635" s="82" t="n">
        <v>8</v>
      </c>
      <c r="I635" s="82"/>
      <c r="J635" s="82"/>
      <c r="K635" s="82"/>
      <c r="L635" s="82"/>
      <c r="M635" s="82"/>
      <c r="N635" s="33" t="n">
        <f aca="false">E635*F635+H635+J635+K635+L635+M635</f>
        <v>8</v>
      </c>
      <c r="O635" s="84"/>
      <c r="P635" s="82" t="n">
        <v>22</v>
      </c>
      <c r="Q635" s="82"/>
      <c r="R635" s="82"/>
      <c r="S635" s="82"/>
      <c r="T635" s="82"/>
      <c r="U635" s="82"/>
      <c r="V635" s="82"/>
      <c r="W635" s="82"/>
      <c r="X635" s="82"/>
      <c r="Y635" s="82"/>
      <c r="Z635" s="36" t="n">
        <f aca="false">P635*Q635+S635+U635+V635+W635+X635+Y635</f>
        <v>0</v>
      </c>
      <c r="AA635" s="36" t="n">
        <f aca="false">N635+Z635</f>
        <v>8</v>
      </c>
      <c r="AB635" s="74" t="s">
        <v>251</v>
      </c>
      <c r="AC635" s="85"/>
      <c r="AD635" s="85"/>
      <c r="AE635" s="85" t="n">
        <f aca="false">P635*Q635</f>
        <v>0</v>
      </c>
      <c r="AF635" s="38" t="n">
        <f aca="false">AA635-L635-M635-W635-X635</f>
        <v>8</v>
      </c>
      <c r="AG635" s="39" t="str">
        <f aca="false">AB635</f>
        <v>Добрышкина Н.В.</v>
      </c>
      <c r="AH635" s="39" t="str">
        <f aca="false">C635</f>
        <v>1-ИСП9-30 (п)</v>
      </c>
      <c r="AI635" s="40" t="str">
        <f aca="false">B635</f>
        <v>25</v>
      </c>
      <c r="AJ635" s="39" t="str">
        <f aca="false">CONCATENATE(A635," ",D635)</f>
        <v>ВнеУр Разговоры о важном</v>
      </c>
      <c r="AK635" s="39" t="n">
        <f aca="false">E635*F635+P635*Q635+H635+J635+S635+U635</f>
        <v>8</v>
      </c>
      <c r="AL635" s="39" t="n">
        <f aca="false">L635+W635</f>
        <v>0</v>
      </c>
      <c r="AM635" s="39" t="n">
        <f aca="false">M635+X635</f>
        <v>0</v>
      </c>
      <c r="AN635" s="39" t="n">
        <f aca="false">Y635</f>
        <v>0</v>
      </c>
      <c r="AO635" s="39" t="n">
        <f aca="false">SUM(AK635:AN635)</f>
        <v>8</v>
      </c>
      <c r="AP635" s="41" t="n">
        <f aca="false">K635+V635</f>
        <v>0</v>
      </c>
    </row>
    <row r="636" s="42" customFormat="true" ht="16.5" hidden="true" customHeight="true" outlineLevel="0" collapsed="false">
      <c r="A636" s="70" t="s">
        <v>113</v>
      </c>
      <c r="B636" s="81" t="s">
        <v>238</v>
      </c>
      <c r="C636" s="82" t="s">
        <v>602</v>
      </c>
      <c r="D636" s="94" t="s">
        <v>114</v>
      </c>
      <c r="E636" s="82" t="n">
        <v>17</v>
      </c>
      <c r="F636" s="82"/>
      <c r="G636" s="82"/>
      <c r="H636" s="82" t="n">
        <v>9</v>
      </c>
      <c r="I636" s="82"/>
      <c r="J636" s="82"/>
      <c r="K636" s="82"/>
      <c r="L636" s="82"/>
      <c r="M636" s="82"/>
      <c r="N636" s="33" t="n">
        <f aca="false">E636*F636+H636+J636+K636+L636+M636</f>
        <v>9</v>
      </c>
      <c r="O636" s="84"/>
      <c r="P636" s="82" t="n">
        <v>22</v>
      </c>
      <c r="Q636" s="82"/>
      <c r="R636" s="82"/>
      <c r="S636" s="82" t="n">
        <v>18</v>
      </c>
      <c r="T636" s="82"/>
      <c r="U636" s="82"/>
      <c r="V636" s="82"/>
      <c r="W636" s="82"/>
      <c r="X636" s="82"/>
      <c r="Y636" s="82"/>
      <c r="Z636" s="36" t="n">
        <f aca="false">P636*Q636+S636+U636+V636+W636+X636+Y636</f>
        <v>18</v>
      </c>
      <c r="AA636" s="36" t="n">
        <f aca="false">N636+Z636</f>
        <v>27</v>
      </c>
      <c r="AB636" s="74" t="s">
        <v>115</v>
      </c>
      <c r="AC636" s="85"/>
      <c r="AD636" s="85"/>
      <c r="AE636" s="85" t="n">
        <f aca="false">P636*Q636</f>
        <v>0</v>
      </c>
      <c r="AF636" s="38" t="n">
        <f aca="false">AA636-L636-M636-W636-X636</f>
        <v>27</v>
      </c>
      <c r="AG636" s="39" t="str">
        <f aca="false">AB636</f>
        <v>вак. РоВ</v>
      </c>
      <c r="AH636" s="39" t="str">
        <f aca="false">C636</f>
        <v>1-ИСП9-30 (п)</v>
      </c>
      <c r="AI636" s="40" t="str">
        <f aca="false">B636</f>
        <v>25</v>
      </c>
      <c r="AJ636" s="39" t="str">
        <f aca="false">CONCATENATE(A636," ",D636)</f>
        <v>ВнеУр Разговоры о важном</v>
      </c>
      <c r="AK636" s="39" t="n">
        <f aca="false">E636*F636+P636*Q636+H636+J636+S636+U636</f>
        <v>27</v>
      </c>
      <c r="AL636" s="39" t="n">
        <f aca="false">L636+W636</f>
        <v>0</v>
      </c>
      <c r="AM636" s="39" t="n">
        <f aca="false">M636+X636</f>
        <v>0</v>
      </c>
      <c r="AN636" s="39" t="n">
        <f aca="false">Y636</f>
        <v>0</v>
      </c>
      <c r="AO636" s="39" t="n">
        <f aca="false">SUM(AK636:AN636)</f>
        <v>27</v>
      </c>
      <c r="AP636" s="41" t="n">
        <f aca="false">K636+V636</f>
        <v>0</v>
      </c>
    </row>
    <row r="637" s="42" customFormat="true" ht="16.5" hidden="true" customHeight="true" outlineLevel="0" collapsed="false">
      <c r="A637" s="80" t="s">
        <v>166</v>
      </c>
      <c r="B637" s="81" t="s">
        <v>238</v>
      </c>
      <c r="C637" s="82" t="s">
        <v>605</v>
      </c>
      <c r="D637" s="83" t="s">
        <v>169</v>
      </c>
      <c r="E637" s="82" t="n">
        <v>17</v>
      </c>
      <c r="F637" s="82" t="n">
        <v>1</v>
      </c>
      <c r="G637" s="82"/>
      <c r="H637" s="82"/>
      <c r="I637" s="82"/>
      <c r="J637" s="82"/>
      <c r="K637" s="82"/>
      <c r="L637" s="82"/>
      <c r="M637" s="82"/>
      <c r="N637" s="33" t="n">
        <f aca="false">E637*F637+H637+J637+K637+L637+M637</f>
        <v>17</v>
      </c>
      <c r="O637" s="84"/>
      <c r="P637" s="82" t="n">
        <v>22</v>
      </c>
      <c r="Q637" s="82" t="n">
        <v>1</v>
      </c>
      <c r="R637" s="82"/>
      <c r="S637" s="82"/>
      <c r="T637" s="82"/>
      <c r="U637" s="82"/>
      <c r="V637" s="82"/>
      <c r="W637" s="82" t="n">
        <v>6</v>
      </c>
      <c r="X637" s="82" t="n">
        <v>8</v>
      </c>
      <c r="Y637" s="82"/>
      <c r="Z637" s="36" t="n">
        <f aca="false">P637*Q637+S637+U637+V637+W637+X637+Y637</f>
        <v>36</v>
      </c>
      <c r="AA637" s="36" t="n">
        <f aca="false">N637+Z637</f>
        <v>53</v>
      </c>
      <c r="AB637" s="54" t="s">
        <v>215</v>
      </c>
      <c r="AC637" s="85"/>
      <c r="AD637" s="85"/>
      <c r="AE637" s="85" t="n">
        <f aca="false">P637*Q637</f>
        <v>22</v>
      </c>
      <c r="AF637" s="38" t="n">
        <f aca="false">AA637-L637-M637-W637-X637</f>
        <v>39</v>
      </c>
      <c r="AG637" s="39" t="str">
        <f aca="false">AB637</f>
        <v>Корнилова А.В.</v>
      </c>
      <c r="AH637" s="39" t="str">
        <f aca="false">C637</f>
        <v>1-ИСП9-31 (п)</v>
      </c>
      <c r="AI637" s="40" t="str">
        <f aca="false">B637</f>
        <v>25</v>
      </c>
      <c r="AJ637" s="39" t="str">
        <f aca="false">CONCATENATE(A637," ",D637)</f>
        <v>ОДБ.01 Русский язык</v>
      </c>
      <c r="AK637" s="39" t="n">
        <f aca="false">E637*F637+P637*Q637+H637+J637+S637+U637</f>
        <v>39</v>
      </c>
      <c r="AL637" s="39" t="n">
        <f aca="false">L637+W637</f>
        <v>6</v>
      </c>
      <c r="AM637" s="39" t="n">
        <f aca="false">M637+X637</f>
        <v>8</v>
      </c>
      <c r="AN637" s="39" t="n">
        <f aca="false">Y637</f>
        <v>0</v>
      </c>
      <c r="AO637" s="39" t="n">
        <f aca="false">SUM(AK637:AN637)</f>
        <v>53</v>
      </c>
      <c r="AP637" s="41" t="n">
        <f aca="false">K637+V637</f>
        <v>0</v>
      </c>
    </row>
    <row r="638" s="42" customFormat="true" ht="16.5" hidden="true" customHeight="true" outlineLevel="0" collapsed="false">
      <c r="A638" s="80" t="s">
        <v>170</v>
      </c>
      <c r="B638" s="81" t="s">
        <v>238</v>
      </c>
      <c r="C638" s="82" t="s">
        <v>605</v>
      </c>
      <c r="D638" s="83" t="s">
        <v>171</v>
      </c>
      <c r="E638" s="82" t="n">
        <v>17</v>
      </c>
      <c r="F638" s="82" t="n">
        <v>3</v>
      </c>
      <c r="G638" s="82"/>
      <c r="H638" s="82"/>
      <c r="I638" s="82"/>
      <c r="J638" s="82"/>
      <c r="K638" s="82"/>
      <c r="L638" s="82"/>
      <c r="M638" s="82"/>
      <c r="N638" s="33" t="n">
        <f aca="false">E638*F638+H638+J638+K638+L638+M638</f>
        <v>51</v>
      </c>
      <c r="O638" s="84"/>
      <c r="P638" s="82" t="n">
        <v>22</v>
      </c>
      <c r="Q638" s="82" t="n">
        <v>3</v>
      </c>
      <c r="R638" s="82"/>
      <c r="S638" s="82"/>
      <c r="T638" s="82"/>
      <c r="U638" s="82"/>
      <c r="V638" s="82"/>
      <c r="W638" s="82" t="n">
        <v>6</v>
      </c>
      <c r="X638" s="82"/>
      <c r="Y638" s="82"/>
      <c r="Z638" s="36" t="n">
        <f aca="false">P638*Q638+S638+U638+V638+W638+X638+Y638</f>
        <v>72</v>
      </c>
      <c r="AA638" s="36" t="n">
        <f aca="false">N638+Z638</f>
        <v>123</v>
      </c>
      <c r="AB638" s="54" t="s">
        <v>215</v>
      </c>
      <c r="AC638" s="85"/>
      <c r="AD638" s="85"/>
      <c r="AE638" s="85" t="n">
        <f aca="false">P638*Q638</f>
        <v>66</v>
      </c>
      <c r="AF638" s="38" t="n">
        <f aca="false">AA638-L638-M638-W638-X638</f>
        <v>117</v>
      </c>
      <c r="AG638" s="39" t="str">
        <f aca="false">AB638</f>
        <v>Корнилова А.В.</v>
      </c>
      <c r="AH638" s="39" t="str">
        <f aca="false">C638</f>
        <v>1-ИСП9-31 (п)</v>
      </c>
      <c r="AI638" s="40" t="str">
        <f aca="false">B638</f>
        <v>25</v>
      </c>
      <c r="AJ638" s="39" t="str">
        <f aca="false">CONCATENATE(A638," ",D638)</f>
        <v>ОДБ.02 Литература</v>
      </c>
      <c r="AK638" s="39" t="n">
        <f aca="false">E638*F638+P638*Q638+H638+J638+S638+U638</f>
        <v>117</v>
      </c>
      <c r="AL638" s="39" t="n">
        <f aca="false">L638+W638</f>
        <v>6</v>
      </c>
      <c r="AM638" s="39" t="n">
        <f aca="false">M638+X638</f>
        <v>0</v>
      </c>
      <c r="AN638" s="39" t="n">
        <f aca="false">Y638</f>
        <v>0</v>
      </c>
      <c r="AO638" s="39" t="n">
        <f aca="false">SUM(AK638:AN638)</f>
        <v>123</v>
      </c>
      <c r="AP638" s="41" t="n">
        <f aca="false">K638+V638</f>
        <v>0</v>
      </c>
    </row>
    <row r="639" s="42" customFormat="true" ht="16.5" hidden="true" customHeight="true" outlineLevel="0" collapsed="false">
      <c r="A639" s="80" t="s">
        <v>172</v>
      </c>
      <c r="B639" s="81" t="s">
        <v>238</v>
      </c>
      <c r="C639" s="82" t="s">
        <v>605</v>
      </c>
      <c r="D639" s="83" t="s">
        <v>173</v>
      </c>
      <c r="E639" s="82" t="n">
        <v>17</v>
      </c>
      <c r="F639" s="82" t="n">
        <v>1</v>
      </c>
      <c r="G639" s="82"/>
      <c r="H639" s="82"/>
      <c r="I639" s="82"/>
      <c r="J639" s="82"/>
      <c r="K639" s="82"/>
      <c r="L639" s="82"/>
      <c r="M639" s="82"/>
      <c r="N639" s="33" t="n">
        <f aca="false">E639*F639+H639+J639+K639+L639+M639</f>
        <v>17</v>
      </c>
      <c r="O639" s="84"/>
      <c r="P639" s="82" t="n">
        <v>22</v>
      </c>
      <c r="Q639" s="82" t="n">
        <v>1</v>
      </c>
      <c r="R639" s="82"/>
      <c r="S639" s="82"/>
      <c r="T639" s="82"/>
      <c r="U639" s="82"/>
      <c r="V639" s="82"/>
      <c r="W639" s="82" t="n">
        <v>2</v>
      </c>
      <c r="X639" s="82"/>
      <c r="Y639" s="82"/>
      <c r="Z639" s="36" t="n">
        <f aca="false">P639*Q639+S639+U639+V639+W639+X639+Y639</f>
        <v>24</v>
      </c>
      <c r="AA639" s="36" t="n">
        <f aca="false">N639+Z639</f>
        <v>41</v>
      </c>
      <c r="AB639" s="54" t="s">
        <v>215</v>
      </c>
      <c r="AC639" s="85"/>
      <c r="AD639" s="85"/>
      <c r="AE639" s="85" t="n">
        <f aca="false">P639*Q639</f>
        <v>22</v>
      </c>
      <c r="AF639" s="38" t="n">
        <f aca="false">AA639-L639-M639-W639-X639</f>
        <v>39</v>
      </c>
      <c r="AG639" s="39" t="str">
        <f aca="false">AB639</f>
        <v>Корнилова А.В.</v>
      </c>
      <c r="AH639" s="39" t="str">
        <f aca="false">C639</f>
        <v>1-ИСП9-31 (п)</v>
      </c>
      <c r="AI639" s="40" t="str">
        <f aca="false">B639</f>
        <v>25</v>
      </c>
      <c r="AJ639" s="39" t="str">
        <f aca="false">CONCATENATE(A639," ",D639)</f>
        <v>ОДБ.03 Родная литература</v>
      </c>
      <c r="AK639" s="39" t="n">
        <f aca="false">E639*F639+P639*Q639+H639+J639+S639+U639</f>
        <v>39</v>
      </c>
      <c r="AL639" s="39" t="n">
        <f aca="false">L639+W639</f>
        <v>2</v>
      </c>
      <c r="AM639" s="39" t="n">
        <f aca="false">M639+X639</f>
        <v>0</v>
      </c>
      <c r="AN639" s="39" t="n">
        <f aca="false">Y639</f>
        <v>0</v>
      </c>
      <c r="AO639" s="39" t="n">
        <f aca="false">SUM(AK639:AN639)</f>
        <v>41</v>
      </c>
      <c r="AP639" s="41" t="n">
        <f aca="false">K639+V639</f>
        <v>0</v>
      </c>
    </row>
    <row r="640" s="42" customFormat="true" ht="16.5" hidden="true" customHeight="true" outlineLevel="0" collapsed="false">
      <c r="A640" s="86" t="s">
        <v>174</v>
      </c>
      <c r="B640" s="87" t="s">
        <v>53</v>
      </c>
      <c r="C640" s="89" t="s">
        <v>606</v>
      </c>
      <c r="D640" s="88" t="s">
        <v>177</v>
      </c>
      <c r="E640" s="89" t="n">
        <v>17</v>
      </c>
      <c r="F640" s="89" t="n">
        <v>3</v>
      </c>
      <c r="G640" s="89"/>
      <c r="H640" s="89"/>
      <c r="I640" s="89"/>
      <c r="J640" s="89"/>
      <c r="K640" s="89"/>
      <c r="L640" s="89"/>
      <c r="M640" s="89"/>
      <c r="N640" s="33" t="n">
        <f aca="false">E640*F640+H640+J640+K640+L640+M640</f>
        <v>51</v>
      </c>
      <c r="O640" s="90"/>
      <c r="P640" s="89" t="n">
        <v>22</v>
      </c>
      <c r="Q640" s="89" t="n">
        <v>3</v>
      </c>
      <c r="R640" s="89"/>
      <c r="S640" s="89"/>
      <c r="T640" s="89"/>
      <c r="U640" s="89"/>
      <c r="V640" s="89"/>
      <c r="W640" s="89" t="n">
        <v>2</v>
      </c>
      <c r="X640" s="89"/>
      <c r="Y640" s="89"/>
      <c r="Z640" s="36" t="n">
        <f aca="false">P640*Q640+S640+U640+V640+W640+X640+Y640</f>
        <v>68</v>
      </c>
      <c r="AA640" s="36" t="n">
        <f aca="false">N640+Z640</f>
        <v>119</v>
      </c>
      <c r="AB640" s="84" t="s">
        <v>220</v>
      </c>
      <c r="AC640" s="85"/>
      <c r="AD640" s="85"/>
      <c r="AE640" s="85" t="n">
        <f aca="false">P640*Q640</f>
        <v>66</v>
      </c>
      <c r="AF640" s="38" t="n">
        <f aca="false">AA640-L640-M640-W640-X640</f>
        <v>117</v>
      </c>
      <c r="AG640" s="39" t="str">
        <f aca="false">AB640</f>
        <v>Ветрова О.В.</v>
      </c>
      <c r="AH640" s="39" t="str">
        <f aca="false">C640</f>
        <v>1-ИСП9-31а (п)</v>
      </c>
      <c r="AI640" s="40" t="str">
        <f aca="false">B640</f>
        <v>12</v>
      </c>
      <c r="AJ640" s="39" t="str">
        <f aca="false">CONCATENATE(A640," ",D640)</f>
        <v>ОДБ.04 Иностранный язык</v>
      </c>
      <c r="AK640" s="39" t="n">
        <f aca="false">E640*F640+P640*Q640+H640+J640+S640+U640</f>
        <v>117</v>
      </c>
      <c r="AL640" s="39" t="n">
        <f aca="false">L640+W640</f>
        <v>2</v>
      </c>
      <c r="AM640" s="39" t="n">
        <f aca="false">M640+X640</f>
        <v>0</v>
      </c>
      <c r="AN640" s="39" t="n">
        <f aca="false">Y640</f>
        <v>0</v>
      </c>
      <c r="AO640" s="39" t="n">
        <f aca="false">SUM(AK640:AN640)</f>
        <v>119</v>
      </c>
      <c r="AP640" s="41" t="n">
        <f aca="false">K640+V640</f>
        <v>0</v>
      </c>
    </row>
    <row r="641" s="42" customFormat="true" ht="16.5" hidden="true" customHeight="true" outlineLevel="0" collapsed="false">
      <c r="A641" s="80" t="s">
        <v>174</v>
      </c>
      <c r="B641" s="81" t="s">
        <v>175</v>
      </c>
      <c r="C641" s="82" t="s">
        <v>607</v>
      </c>
      <c r="D641" s="91" t="s">
        <v>177</v>
      </c>
      <c r="E641" s="82" t="n">
        <v>17</v>
      </c>
      <c r="F641" s="82" t="n">
        <v>3</v>
      </c>
      <c r="G641" s="82"/>
      <c r="H641" s="82"/>
      <c r="I641" s="82"/>
      <c r="J641" s="82"/>
      <c r="K641" s="82"/>
      <c r="L641" s="82"/>
      <c r="M641" s="82"/>
      <c r="N641" s="33" t="n">
        <f aca="false">E641*F641+H641+J641+K641+L641+M641</f>
        <v>51</v>
      </c>
      <c r="O641" s="84"/>
      <c r="P641" s="82" t="n">
        <v>22</v>
      </c>
      <c r="Q641" s="82" t="n">
        <v>3</v>
      </c>
      <c r="R641" s="82"/>
      <c r="S641" s="82"/>
      <c r="T641" s="82"/>
      <c r="U641" s="82"/>
      <c r="V641" s="82"/>
      <c r="W641" s="82" t="n">
        <v>2</v>
      </c>
      <c r="X641" s="82"/>
      <c r="Y641" s="82"/>
      <c r="Z641" s="36" t="n">
        <f aca="false">P641*Q641+S641+U641+V641+W641+X641+Y641</f>
        <v>68</v>
      </c>
      <c r="AA641" s="36" t="n">
        <f aca="false">N641+Z641</f>
        <v>119</v>
      </c>
      <c r="AB641" s="84" t="s">
        <v>218</v>
      </c>
      <c r="AC641" s="85"/>
      <c r="AD641" s="85"/>
      <c r="AE641" s="85" t="n">
        <f aca="false">P641*Q641</f>
        <v>66</v>
      </c>
      <c r="AF641" s="38" t="n">
        <f aca="false">AA641-L641-M641-W641-X641</f>
        <v>117</v>
      </c>
      <c r="AG641" s="39" t="str">
        <f aca="false">AB641</f>
        <v>Бруй С.Ю.</v>
      </c>
      <c r="AH641" s="39" t="str">
        <f aca="false">C641</f>
        <v>1-ИСП9-31б (п)</v>
      </c>
      <c r="AI641" s="40" t="str">
        <f aca="false">B641</f>
        <v>13</v>
      </c>
      <c r="AJ641" s="39" t="str">
        <f aca="false">CONCATENATE(A641," ",D641)</f>
        <v>ОДБ.04 Иностранный язык</v>
      </c>
      <c r="AK641" s="39" t="n">
        <f aca="false">E641*F641+P641*Q641+H641+J641+S641+U641</f>
        <v>117</v>
      </c>
      <c r="AL641" s="39" t="n">
        <f aca="false">L641+W641</f>
        <v>2</v>
      </c>
      <c r="AM641" s="39" t="n">
        <f aca="false">M641+X641</f>
        <v>0</v>
      </c>
      <c r="AN641" s="39" t="n">
        <f aca="false">Y641</f>
        <v>0</v>
      </c>
      <c r="AO641" s="39" t="n">
        <f aca="false">SUM(AK641:AN641)</f>
        <v>119</v>
      </c>
      <c r="AP641" s="41" t="n">
        <f aca="false">K641+V641</f>
        <v>0</v>
      </c>
    </row>
    <row r="642" s="42" customFormat="true" ht="16.5" hidden="true" customHeight="true" outlineLevel="0" collapsed="false">
      <c r="A642" s="92" t="s">
        <v>179</v>
      </c>
      <c r="B642" s="81" t="s">
        <v>238</v>
      </c>
      <c r="C642" s="82" t="s">
        <v>605</v>
      </c>
      <c r="D642" s="93" t="s">
        <v>180</v>
      </c>
      <c r="E642" s="82" t="n">
        <v>17</v>
      </c>
      <c r="F642" s="82" t="n">
        <v>1</v>
      </c>
      <c r="G642" s="82"/>
      <c r="H642" s="82"/>
      <c r="I642" s="82"/>
      <c r="J642" s="82"/>
      <c r="K642" s="82"/>
      <c r="L642" s="82"/>
      <c r="M642" s="82"/>
      <c r="N642" s="33" t="n">
        <f aca="false">E642*F642+H642+J642+K642+L642+M642</f>
        <v>17</v>
      </c>
      <c r="O642" s="84"/>
      <c r="P642" s="82" t="n">
        <v>22</v>
      </c>
      <c r="Q642" s="82" t="n">
        <v>1</v>
      </c>
      <c r="R642" s="82"/>
      <c r="S642" s="82"/>
      <c r="T642" s="82"/>
      <c r="U642" s="82"/>
      <c r="V642" s="82"/>
      <c r="W642" s="82" t="n">
        <v>2</v>
      </c>
      <c r="X642" s="82"/>
      <c r="Y642" s="82"/>
      <c r="Z642" s="36" t="n">
        <f aca="false">P642*Q642+S642+U642+V642+W642+X642+Y642</f>
        <v>24</v>
      </c>
      <c r="AA642" s="36" t="n">
        <f aca="false">N642+Z642</f>
        <v>41</v>
      </c>
      <c r="AB642" s="54" t="s">
        <v>84</v>
      </c>
      <c r="AC642" s="85"/>
      <c r="AD642" s="85"/>
      <c r="AE642" s="85" t="n">
        <f aca="false">P642*Q642</f>
        <v>22</v>
      </c>
      <c r="AF642" s="38" t="n">
        <f aca="false">AA642-L642-M642-W642-X642</f>
        <v>39</v>
      </c>
      <c r="AG642" s="39" t="str">
        <f aca="false">AB642</f>
        <v>Попова О.В.</v>
      </c>
      <c r="AH642" s="39" t="str">
        <f aca="false">C642</f>
        <v>1-ИСП9-31 (п)</v>
      </c>
      <c r="AI642" s="40" t="str">
        <f aca="false">B642</f>
        <v>25</v>
      </c>
      <c r="AJ642" s="39" t="str">
        <f aca="false">CONCATENATE(A642," ",D642)</f>
        <v>ОДБ.05 Астрономия</v>
      </c>
      <c r="AK642" s="39" t="n">
        <f aca="false">E642*F642+P642*Q642+H642+J642+S642+U642</f>
        <v>39</v>
      </c>
      <c r="AL642" s="39" t="n">
        <f aca="false">L642+W642</f>
        <v>2</v>
      </c>
      <c r="AM642" s="39" t="n">
        <f aca="false">M642+X642</f>
        <v>0</v>
      </c>
      <c r="AN642" s="39" t="n">
        <f aca="false">Y642</f>
        <v>0</v>
      </c>
      <c r="AO642" s="39" t="n">
        <f aca="false">SUM(AK642:AN642)</f>
        <v>41</v>
      </c>
      <c r="AP642" s="41" t="n">
        <f aca="false">K642+V642</f>
        <v>0</v>
      </c>
    </row>
    <row r="643" s="42" customFormat="true" ht="16.5" hidden="true" customHeight="true" outlineLevel="0" collapsed="false">
      <c r="A643" s="80" t="s">
        <v>182</v>
      </c>
      <c r="B643" s="81" t="s">
        <v>238</v>
      </c>
      <c r="C643" s="82" t="s">
        <v>605</v>
      </c>
      <c r="D643" s="91" t="s">
        <v>50</v>
      </c>
      <c r="E643" s="82" t="n">
        <v>17</v>
      </c>
      <c r="F643" s="82" t="n">
        <v>2</v>
      </c>
      <c r="G643" s="82"/>
      <c r="H643" s="82"/>
      <c r="I643" s="82"/>
      <c r="J643" s="82"/>
      <c r="K643" s="82"/>
      <c r="L643" s="82"/>
      <c r="M643" s="82"/>
      <c r="N643" s="33" t="n">
        <f aca="false">E643*F643+H643+J643+K643+L643+M643</f>
        <v>34</v>
      </c>
      <c r="O643" s="84"/>
      <c r="P643" s="82" t="n">
        <v>22</v>
      </c>
      <c r="Q643" s="82" t="n">
        <v>2</v>
      </c>
      <c r="R643" s="82"/>
      <c r="S643" s="82"/>
      <c r="T643" s="82"/>
      <c r="U643" s="82"/>
      <c r="V643" s="82"/>
      <c r="W643" s="82" t="n">
        <v>2</v>
      </c>
      <c r="X643" s="82"/>
      <c r="Y643" s="82"/>
      <c r="Z643" s="36" t="n">
        <f aca="false">P643*Q643+S643+U643+V643+W643+X643+Y643</f>
        <v>46</v>
      </c>
      <c r="AA643" s="36" t="n">
        <f aca="false">N643+Z643</f>
        <v>80</v>
      </c>
      <c r="AB643" s="85" t="s">
        <v>236</v>
      </c>
      <c r="AC643" s="85"/>
      <c r="AD643" s="85"/>
      <c r="AE643" s="85" t="n">
        <f aca="false">P643*Q643</f>
        <v>44</v>
      </c>
      <c r="AF643" s="38" t="n">
        <f aca="false">AA643-L643-M643-W643-X643</f>
        <v>78</v>
      </c>
      <c r="AG643" s="39" t="str">
        <f aca="false">AB643</f>
        <v>Римская В.В.</v>
      </c>
      <c r="AH643" s="39" t="str">
        <f aca="false">C643</f>
        <v>1-ИСП9-31 (п)</v>
      </c>
      <c r="AI643" s="40" t="str">
        <f aca="false">B643</f>
        <v>25</v>
      </c>
      <c r="AJ643" s="39" t="str">
        <f aca="false">CONCATENATE(A643," ",D643)</f>
        <v>ОДБ.06 История</v>
      </c>
      <c r="AK643" s="39" t="n">
        <f aca="false">E643*F643+P643*Q643+H643+J643+S643+U643</f>
        <v>78</v>
      </c>
      <c r="AL643" s="39" t="n">
        <f aca="false">L643+W643</f>
        <v>2</v>
      </c>
      <c r="AM643" s="39" t="n">
        <f aca="false">M643+X643</f>
        <v>0</v>
      </c>
      <c r="AN643" s="39" t="n">
        <f aca="false">Y643</f>
        <v>0</v>
      </c>
      <c r="AO643" s="39" t="n">
        <f aca="false">SUM(AK643:AN643)</f>
        <v>80</v>
      </c>
      <c r="AP643" s="41" t="n">
        <f aca="false">K643+V643</f>
        <v>0</v>
      </c>
    </row>
    <row r="644" s="42" customFormat="true" ht="16.5" hidden="true" customHeight="true" outlineLevel="0" collapsed="false">
      <c r="A644" s="92" t="s">
        <v>183</v>
      </c>
      <c r="B644" s="81" t="s">
        <v>238</v>
      </c>
      <c r="C644" s="82" t="s">
        <v>605</v>
      </c>
      <c r="D644" s="83" t="s">
        <v>61</v>
      </c>
      <c r="E644" s="82" t="n">
        <v>17</v>
      </c>
      <c r="F644" s="82" t="n">
        <v>3</v>
      </c>
      <c r="G644" s="82" t="n">
        <v>117</v>
      </c>
      <c r="H644" s="82"/>
      <c r="I644" s="82"/>
      <c r="J644" s="82"/>
      <c r="K644" s="82"/>
      <c r="L644" s="82"/>
      <c r="M644" s="82"/>
      <c r="N644" s="33" t="n">
        <f aca="false">E644*F644+H644+J644+K644+L644+M644</f>
        <v>51</v>
      </c>
      <c r="O644" s="84"/>
      <c r="P644" s="82" t="n">
        <v>22</v>
      </c>
      <c r="Q644" s="82" t="n">
        <v>3</v>
      </c>
      <c r="R644" s="82"/>
      <c r="S644" s="82"/>
      <c r="T644" s="82"/>
      <c r="U644" s="82"/>
      <c r="V644" s="82"/>
      <c r="W644" s="82" t="n">
        <v>2</v>
      </c>
      <c r="X644" s="82"/>
      <c r="Y644" s="82"/>
      <c r="Z644" s="36" t="n">
        <f aca="false">P644*Q644+S644+U644+V644+W644+X644+Y644</f>
        <v>68</v>
      </c>
      <c r="AA644" s="36" t="n">
        <f aca="false">N644+Z644</f>
        <v>119</v>
      </c>
      <c r="AB644" s="54" t="s">
        <v>62</v>
      </c>
      <c r="AC644" s="85"/>
      <c r="AD644" s="85"/>
      <c r="AE644" s="85" t="n">
        <f aca="false">P644*Q644</f>
        <v>66</v>
      </c>
      <c r="AF644" s="38" t="n">
        <f aca="false">AA644-L644-M644-W644-X644</f>
        <v>117</v>
      </c>
      <c r="AG644" s="39" t="str">
        <f aca="false">AB644</f>
        <v>Рябцев Ю.В.</v>
      </c>
      <c r="AH644" s="39" t="str">
        <f aca="false">C644</f>
        <v>1-ИСП9-31 (п)</v>
      </c>
      <c r="AI644" s="40" t="str">
        <f aca="false">B644</f>
        <v>25</v>
      </c>
      <c r="AJ644" s="39" t="str">
        <f aca="false">CONCATENATE(A644," ",D644)</f>
        <v>ОДБ.07 Физическая культура</v>
      </c>
      <c r="AK644" s="39" t="n">
        <f aca="false">E644*F644+P644*Q644+H644+J644+S644+U644</f>
        <v>117</v>
      </c>
      <c r="AL644" s="39" t="n">
        <f aca="false">L644+W644</f>
        <v>2</v>
      </c>
      <c r="AM644" s="39" t="n">
        <f aca="false">M644+X644</f>
        <v>0</v>
      </c>
      <c r="AN644" s="39" t="n">
        <f aca="false">Y644</f>
        <v>0</v>
      </c>
      <c r="AO644" s="39" t="n">
        <f aca="false">SUM(AK644:AN644)</f>
        <v>119</v>
      </c>
      <c r="AP644" s="41" t="n">
        <f aca="false">K644+V644</f>
        <v>0</v>
      </c>
    </row>
    <row r="645" s="42" customFormat="true" ht="16.5" hidden="true" customHeight="true" outlineLevel="0" collapsed="false">
      <c r="A645" s="92" t="s">
        <v>184</v>
      </c>
      <c r="B645" s="81" t="s">
        <v>238</v>
      </c>
      <c r="C645" s="82" t="s">
        <v>605</v>
      </c>
      <c r="D645" s="83" t="s">
        <v>185</v>
      </c>
      <c r="E645" s="82" t="n">
        <v>17</v>
      </c>
      <c r="F645" s="82" t="n">
        <v>1</v>
      </c>
      <c r="G645" s="82" t="n">
        <v>4</v>
      </c>
      <c r="H645" s="82"/>
      <c r="I645" s="82"/>
      <c r="J645" s="82"/>
      <c r="K645" s="82"/>
      <c r="L645" s="82"/>
      <c r="M645" s="82"/>
      <c r="N645" s="33" t="n">
        <f aca="false">E645*F645+H645+J645+K645+L645+M645</f>
        <v>17</v>
      </c>
      <c r="O645" s="84"/>
      <c r="P645" s="82" t="n">
        <v>22</v>
      </c>
      <c r="Q645" s="82" t="n">
        <v>1</v>
      </c>
      <c r="R645" s="82"/>
      <c r="S645" s="82"/>
      <c r="T645" s="82"/>
      <c r="U645" s="82"/>
      <c r="V645" s="82"/>
      <c r="W645" s="82" t="n">
        <v>2</v>
      </c>
      <c r="X645" s="82"/>
      <c r="Y645" s="82"/>
      <c r="Z645" s="36" t="n">
        <f aca="false">P645*Q645+S645+U645+V645+W645+X645+Y645</f>
        <v>24</v>
      </c>
      <c r="AA645" s="36" t="n">
        <f aca="false">N645+Z645</f>
        <v>41</v>
      </c>
      <c r="AB645" s="54" t="s">
        <v>237</v>
      </c>
      <c r="AC645" s="85"/>
      <c r="AD645" s="85"/>
      <c r="AE645" s="85" t="n">
        <f aca="false">P645*Q645</f>
        <v>22</v>
      </c>
      <c r="AF645" s="38" t="n">
        <f aca="false">AA645-L645-M645-W645-X645</f>
        <v>39</v>
      </c>
      <c r="AG645" s="39" t="str">
        <f aca="false">AB645</f>
        <v>Симонов В.Г.</v>
      </c>
      <c r="AH645" s="39" t="str">
        <f aca="false">C645</f>
        <v>1-ИСП9-31 (п)</v>
      </c>
      <c r="AI645" s="40" t="str">
        <f aca="false">B645</f>
        <v>25</v>
      </c>
      <c r="AJ645" s="39" t="str">
        <f aca="false">CONCATENATE(A645," ",D645)</f>
        <v>ОДБ.08 Основы безопасности жизнедеятельности</v>
      </c>
      <c r="AK645" s="39" t="n">
        <f aca="false">E645*F645+P645*Q645+H645+J645+S645+U645</f>
        <v>39</v>
      </c>
      <c r="AL645" s="39" t="n">
        <f aca="false">L645+W645</f>
        <v>2</v>
      </c>
      <c r="AM645" s="39" t="n">
        <f aca="false">M645+X645</f>
        <v>0</v>
      </c>
      <c r="AN645" s="39" t="n">
        <f aca="false">Y645</f>
        <v>0</v>
      </c>
      <c r="AO645" s="39" t="n">
        <f aca="false">SUM(AK645:AN645)</f>
        <v>41</v>
      </c>
      <c r="AP645" s="41" t="n">
        <f aca="false">K645+V645</f>
        <v>0</v>
      </c>
    </row>
    <row r="646" s="42" customFormat="true" ht="16.5" hidden="true" customHeight="true" outlineLevel="0" collapsed="false">
      <c r="A646" s="92" t="s">
        <v>187</v>
      </c>
      <c r="B646" s="81" t="s">
        <v>238</v>
      </c>
      <c r="C646" s="82" t="s">
        <v>605</v>
      </c>
      <c r="D646" s="83" t="s">
        <v>64</v>
      </c>
      <c r="E646" s="82" t="n">
        <v>17</v>
      </c>
      <c r="F646" s="82" t="n">
        <v>6</v>
      </c>
      <c r="G646" s="82"/>
      <c r="H646" s="82"/>
      <c r="I646" s="82"/>
      <c r="J646" s="82"/>
      <c r="K646" s="82"/>
      <c r="L646" s="82"/>
      <c r="M646" s="82"/>
      <c r="N646" s="33" t="n">
        <f aca="false">E646*F646+H646+J646+K646+L646+M646</f>
        <v>102</v>
      </c>
      <c r="O646" s="84"/>
      <c r="P646" s="82" t="n">
        <v>22</v>
      </c>
      <c r="Q646" s="82" t="n">
        <v>6</v>
      </c>
      <c r="R646" s="82"/>
      <c r="S646" s="82"/>
      <c r="T646" s="82"/>
      <c r="U646" s="82"/>
      <c r="V646" s="82"/>
      <c r="W646" s="82" t="n">
        <v>6</v>
      </c>
      <c r="X646" s="82" t="n">
        <v>8</v>
      </c>
      <c r="Y646" s="82"/>
      <c r="Z646" s="36" t="n">
        <f aca="false">P646*Q646+S646+U646+V646+W646+X646+Y646</f>
        <v>146</v>
      </c>
      <c r="AA646" s="36" t="n">
        <f aca="false">N646+Z646</f>
        <v>248</v>
      </c>
      <c r="AB646" s="54" t="s">
        <v>221</v>
      </c>
      <c r="AC646" s="85"/>
      <c r="AD646" s="85"/>
      <c r="AE646" s="85" t="n">
        <f aca="false">P646*Q646</f>
        <v>132</v>
      </c>
      <c r="AF646" s="38" t="n">
        <f aca="false">AA646-L646-M646-W646-X646</f>
        <v>234</v>
      </c>
      <c r="AG646" s="39" t="str">
        <f aca="false">AB646</f>
        <v>Шонхорова Н.В.</v>
      </c>
      <c r="AH646" s="39" t="str">
        <f aca="false">C646</f>
        <v>1-ИСП9-31 (п)</v>
      </c>
      <c r="AI646" s="40" t="str">
        <f aca="false">B646</f>
        <v>25</v>
      </c>
      <c r="AJ646" s="39" t="str">
        <f aca="false">CONCATENATE(A646," ",D646)</f>
        <v>OДУ.01 Математика</v>
      </c>
      <c r="AK646" s="39" t="n">
        <f aca="false">E646*F646+P646*Q646+H646+J646+S646+U646</f>
        <v>234</v>
      </c>
      <c r="AL646" s="39" t="n">
        <f aca="false">L646+W646</f>
        <v>6</v>
      </c>
      <c r="AM646" s="39" t="n">
        <f aca="false">M646+X646</f>
        <v>8</v>
      </c>
      <c r="AN646" s="39" t="n">
        <f aca="false">Y646</f>
        <v>0</v>
      </c>
      <c r="AO646" s="39" t="n">
        <f aca="false">SUM(AK646:AN646)</f>
        <v>248</v>
      </c>
      <c r="AP646" s="41" t="n">
        <f aca="false">K646+V646</f>
        <v>0</v>
      </c>
    </row>
    <row r="647" s="42" customFormat="true" ht="16.5" hidden="true" customHeight="true" outlineLevel="0" collapsed="false">
      <c r="A647" s="92" t="s">
        <v>189</v>
      </c>
      <c r="B647" s="81" t="s">
        <v>238</v>
      </c>
      <c r="C647" s="82" t="s">
        <v>605</v>
      </c>
      <c r="D647" s="93" t="s">
        <v>190</v>
      </c>
      <c r="E647" s="82" t="n">
        <v>17</v>
      </c>
      <c r="F647" s="82" t="n">
        <v>4</v>
      </c>
      <c r="G647" s="82"/>
      <c r="H647" s="82"/>
      <c r="I647" s="82"/>
      <c r="J647" s="82"/>
      <c r="K647" s="82"/>
      <c r="L647" s="82"/>
      <c r="M647" s="82"/>
      <c r="N647" s="33" t="n">
        <f aca="false">E647*F647+H647+J647+K647+L647+M647</f>
        <v>68</v>
      </c>
      <c r="O647" s="84"/>
      <c r="P647" s="82" t="n">
        <v>22</v>
      </c>
      <c r="Q647" s="82" t="n">
        <v>4</v>
      </c>
      <c r="R647" s="82" t="n">
        <v>88</v>
      </c>
      <c r="S647" s="82" t="n">
        <v>-88</v>
      </c>
      <c r="T647" s="82"/>
      <c r="U647" s="82"/>
      <c r="V647" s="82"/>
      <c r="W647" s="82" t="n">
        <v>6</v>
      </c>
      <c r="X647" s="82" t="n">
        <v>8</v>
      </c>
      <c r="Y647" s="82"/>
      <c r="Z647" s="36" t="n">
        <f aca="false">P647*Q647+S647+U647+V647+W647+X647+Y647</f>
        <v>14</v>
      </c>
      <c r="AA647" s="36" t="n">
        <f aca="false">N647+Z647</f>
        <v>82</v>
      </c>
      <c r="AB647" s="54" t="s">
        <v>191</v>
      </c>
      <c r="AC647" s="85"/>
      <c r="AD647" s="85"/>
      <c r="AE647" s="85" t="n">
        <f aca="false">P647*Q647</f>
        <v>88</v>
      </c>
      <c r="AF647" s="38" t="n">
        <f aca="false">AA647-L647-M647-W647-X647</f>
        <v>68</v>
      </c>
      <c r="AG647" s="39" t="str">
        <f aca="false">AB647</f>
        <v>Цыганкова С.С.</v>
      </c>
      <c r="AH647" s="39" t="str">
        <f aca="false">C647</f>
        <v>1-ИСП9-31 (п)</v>
      </c>
      <c r="AI647" s="40" t="str">
        <f aca="false">B647</f>
        <v>25</v>
      </c>
      <c r="AJ647" s="39" t="str">
        <f aca="false">CONCATENATE(A647," ",D647)</f>
        <v>ОДУ.02 Информатика и ИКТ</v>
      </c>
      <c r="AK647" s="39" t="n">
        <f aca="false">E647*F647+P647*Q647+H647+J647+S647+U647</f>
        <v>68</v>
      </c>
      <c r="AL647" s="39" t="n">
        <f aca="false">L647+W647</f>
        <v>6</v>
      </c>
      <c r="AM647" s="39" t="n">
        <f aca="false">M647+X647</f>
        <v>8</v>
      </c>
      <c r="AN647" s="39" t="n">
        <f aca="false">Y647</f>
        <v>0</v>
      </c>
      <c r="AO647" s="39" t="n">
        <f aca="false">SUM(AK647:AN647)</f>
        <v>82</v>
      </c>
      <c r="AP647" s="41" t="n">
        <f aca="false">K647+V647</f>
        <v>0</v>
      </c>
    </row>
    <row r="648" s="42" customFormat="true" ht="16.5" hidden="true" customHeight="true" outlineLevel="0" collapsed="false">
      <c r="A648" s="92" t="s">
        <v>189</v>
      </c>
      <c r="B648" s="81" t="s">
        <v>53</v>
      </c>
      <c r="C648" s="89" t="s">
        <v>606</v>
      </c>
      <c r="D648" s="93" t="s">
        <v>190</v>
      </c>
      <c r="E648" s="82" t="n">
        <v>17</v>
      </c>
      <c r="F648" s="82"/>
      <c r="G648" s="82"/>
      <c r="H648" s="82"/>
      <c r="I648" s="82"/>
      <c r="J648" s="82"/>
      <c r="K648" s="82"/>
      <c r="L648" s="82"/>
      <c r="M648" s="82"/>
      <c r="N648" s="33" t="n">
        <f aca="false">E648*F648+H648+J648+K648+L648+M648</f>
        <v>0</v>
      </c>
      <c r="O648" s="84"/>
      <c r="P648" s="82" t="n">
        <v>22</v>
      </c>
      <c r="Q648" s="82"/>
      <c r="R648" s="82"/>
      <c r="S648" s="82" t="n">
        <v>88</v>
      </c>
      <c r="T648" s="82"/>
      <c r="U648" s="82"/>
      <c r="V648" s="82"/>
      <c r="W648" s="82"/>
      <c r="X648" s="82"/>
      <c r="Y648" s="82"/>
      <c r="Z648" s="36" t="n">
        <f aca="false">P648*Q648+S648+U648+V648+W648+X648+Y648</f>
        <v>88</v>
      </c>
      <c r="AA648" s="36" t="n">
        <f aca="false">N648+Z648</f>
        <v>88</v>
      </c>
      <c r="AB648" s="54" t="s">
        <v>191</v>
      </c>
      <c r="AC648" s="85"/>
      <c r="AD648" s="85"/>
      <c r="AE648" s="85" t="n">
        <f aca="false">P648*Q648</f>
        <v>0</v>
      </c>
      <c r="AF648" s="38" t="n">
        <f aca="false">AA648-L648-M648-W648-X648</f>
        <v>88</v>
      </c>
      <c r="AG648" s="39" t="str">
        <f aca="false">AB648</f>
        <v>Цыганкова С.С.</v>
      </c>
      <c r="AH648" s="39" t="str">
        <f aca="false">C648</f>
        <v>1-ИСП9-31а (п)</v>
      </c>
      <c r="AI648" s="40" t="str">
        <f aca="false">B648</f>
        <v>12</v>
      </c>
      <c r="AJ648" s="39" t="str">
        <f aca="false">CONCATENATE(A648," ",D648)</f>
        <v>ОДУ.02 Информатика и ИКТ</v>
      </c>
      <c r="AK648" s="39" t="n">
        <f aca="false">E648*F648+P648*Q648+H648+J648+S648+U648</f>
        <v>88</v>
      </c>
      <c r="AL648" s="39" t="n">
        <f aca="false">L648+W648</f>
        <v>0</v>
      </c>
      <c r="AM648" s="39" t="n">
        <f aca="false">M648+X648</f>
        <v>0</v>
      </c>
      <c r="AN648" s="39" t="n">
        <f aca="false">Y648</f>
        <v>0</v>
      </c>
      <c r="AO648" s="39" t="n">
        <f aca="false">SUM(AK648:AN648)</f>
        <v>88</v>
      </c>
      <c r="AP648" s="41" t="n">
        <f aca="false">K648+V648</f>
        <v>0</v>
      </c>
    </row>
    <row r="649" s="42" customFormat="true" ht="16.5" hidden="true" customHeight="true" outlineLevel="0" collapsed="false">
      <c r="A649" s="92" t="s">
        <v>189</v>
      </c>
      <c r="B649" s="81" t="s">
        <v>175</v>
      </c>
      <c r="C649" s="89" t="s">
        <v>607</v>
      </c>
      <c r="D649" s="93" t="s">
        <v>190</v>
      </c>
      <c r="E649" s="82" t="n">
        <v>17</v>
      </c>
      <c r="F649" s="82"/>
      <c r="G649" s="82"/>
      <c r="H649" s="82"/>
      <c r="I649" s="82"/>
      <c r="J649" s="82"/>
      <c r="K649" s="82"/>
      <c r="L649" s="82"/>
      <c r="M649" s="82"/>
      <c r="N649" s="33" t="n">
        <f aca="false">E649*F649+H649+J649+K649+L649+M649</f>
        <v>0</v>
      </c>
      <c r="O649" s="84"/>
      <c r="P649" s="82" t="n">
        <v>22</v>
      </c>
      <c r="Q649" s="82"/>
      <c r="R649" s="82"/>
      <c r="S649" s="82" t="n">
        <v>88</v>
      </c>
      <c r="T649" s="82"/>
      <c r="U649" s="82"/>
      <c r="V649" s="82"/>
      <c r="W649" s="82"/>
      <c r="X649" s="82"/>
      <c r="Y649" s="82"/>
      <c r="Z649" s="36" t="n">
        <f aca="false">P649*Q649+S649+U649+V649+W649+X649+Y649</f>
        <v>88</v>
      </c>
      <c r="AA649" s="36" t="n">
        <f aca="false">N649+Z649</f>
        <v>88</v>
      </c>
      <c r="AB649" s="145" t="s">
        <v>699</v>
      </c>
      <c r="AC649" s="283" t="s">
        <v>728</v>
      </c>
      <c r="AD649" s="85"/>
      <c r="AE649" s="85" t="n">
        <f aca="false">P649*Q649</f>
        <v>0</v>
      </c>
      <c r="AF649" s="38" t="n">
        <f aca="false">AA649-L649-M649-W649-X649</f>
        <v>88</v>
      </c>
      <c r="AG649" s="39" t="str">
        <f aca="false">AB649</f>
        <v>Чопурян Т.И.</v>
      </c>
      <c r="AH649" s="39" t="str">
        <f aca="false">C649</f>
        <v>1-ИСП9-31б (п)</v>
      </c>
      <c r="AI649" s="40" t="str">
        <f aca="false">B649</f>
        <v>13</v>
      </c>
      <c r="AJ649" s="39" t="str">
        <f aca="false">CONCATENATE(A649," ",D649)</f>
        <v>ОДУ.02 Информатика и ИКТ</v>
      </c>
      <c r="AK649" s="39" t="n">
        <f aca="false">E649*F649+P649*Q649+H649+J649+S649+U649</f>
        <v>88</v>
      </c>
      <c r="AL649" s="39" t="n">
        <f aca="false">L649+W649</f>
        <v>0</v>
      </c>
      <c r="AM649" s="39" t="n">
        <f aca="false">M649+X649</f>
        <v>0</v>
      </c>
      <c r="AN649" s="39" t="n">
        <f aca="false">Y649</f>
        <v>0</v>
      </c>
      <c r="AO649" s="39" t="n">
        <f aca="false">SUM(AK649:AN649)</f>
        <v>88</v>
      </c>
      <c r="AP649" s="41" t="n">
        <f aca="false">K649+V649</f>
        <v>0</v>
      </c>
    </row>
    <row r="650" s="42" customFormat="true" ht="16.5" hidden="true" customHeight="true" outlineLevel="0" collapsed="false">
      <c r="A650" s="92" t="s">
        <v>193</v>
      </c>
      <c r="B650" s="81" t="s">
        <v>238</v>
      </c>
      <c r="C650" s="82" t="s">
        <v>605</v>
      </c>
      <c r="D650" s="93" t="s">
        <v>194</v>
      </c>
      <c r="E650" s="82" t="n">
        <v>17</v>
      </c>
      <c r="F650" s="82" t="n">
        <v>3</v>
      </c>
      <c r="G650" s="82" t="n">
        <v>20</v>
      </c>
      <c r="H650" s="82"/>
      <c r="I650" s="82" t="n">
        <v>20</v>
      </c>
      <c r="J650" s="82"/>
      <c r="K650" s="82"/>
      <c r="L650" s="82"/>
      <c r="M650" s="82"/>
      <c r="N650" s="33" t="n">
        <f aca="false">E650*F650+H650+J650+K650+L650+M650</f>
        <v>51</v>
      </c>
      <c r="O650" s="84"/>
      <c r="P650" s="82" t="n">
        <v>22</v>
      </c>
      <c r="Q650" s="82" t="n">
        <v>3</v>
      </c>
      <c r="R650" s="82"/>
      <c r="S650" s="82"/>
      <c r="T650" s="82"/>
      <c r="U650" s="82"/>
      <c r="V650" s="82"/>
      <c r="W650" s="82" t="n">
        <v>4</v>
      </c>
      <c r="X650" s="82"/>
      <c r="Y650" s="82"/>
      <c r="Z650" s="36" t="n">
        <f aca="false">P650*Q650+S650+U650+V650+W650+X650+Y650</f>
        <v>70</v>
      </c>
      <c r="AA650" s="36" t="n">
        <f aca="false">N650+Z650</f>
        <v>121</v>
      </c>
      <c r="AB650" s="47" t="s">
        <v>84</v>
      </c>
      <c r="AC650" s="85"/>
      <c r="AD650" s="85"/>
      <c r="AE650" s="85" t="n">
        <f aca="false">P650*Q650</f>
        <v>66</v>
      </c>
      <c r="AF650" s="38" t="n">
        <f aca="false">AA650-L650-M650-W650-X650</f>
        <v>117</v>
      </c>
      <c r="AG650" s="39" t="str">
        <f aca="false">AB650</f>
        <v>Попова О.В.</v>
      </c>
      <c r="AH650" s="39" t="str">
        <f aca="false">C650</f>
        <v>1-ИСП9-31 (п)</v>
      </c>
      <c r="AI650" s="40" t="str">
        <f aca="false">B650</f>
        <v>25</v>
      </c>
      <c r="AJ650" s="39" t="str">
        <f aca="false">CONCATENATE(A650," ",D650)</f>
        <v>OДУ.03 Физика</v>
      </c>
      <c r="AK650" s="39" t="n">
        <f aca="false">E650*F650+P650*Q650+H650+J650+S650+U650</f>
        <v>117</v>
      </c>
      <c r="AL650" s="39" t="n">
        <f aca="false">L650+W650</f>
        <v>4</v>
      </c>
      <c r="AM650" s="39" t="n">
        <f aca="false">M650+X650</f>
        <v>0</v>
      </c>
      <c r="AN650" s="39" t="n">
        <f aca="false">Y650</f>
        <v>0</v>
      </c>
      <c r="AO650" s="39" t="n">
        <f aca="false">SUM(AK650:AN650)</f>
        <v>121</v>
      </c>
      <c r="AP650" s="41" t="n">
        <f aca="false">K650+V650</f>
        <v>0</v>
      </c>
    </row>
    <row r="651" s="42" customFormat="true" ht="16.5" hidden="true" customHeight="true" outlineLevel="0" collapsed="false">
      <c r="A651" s="92" t="s">
        <v>195</v>
      </c>
      <c r="B651" s="81" t="s">
        <v>238</v>
      </c>
      <c r="C651" s="82" t="s">
        <v>605</v>
      </c>
      <c r="D651" s="94" t="s">
        <v>196</v>
      </c>
      <c r="E651" s="82" t="n">
        <v>17</v>
      </c>
      <c r="F651" s="82" t="n">
        <v>2</v>
      </c>
      <c r="G651" s="82"/>
      <c r="H651" s="82"/>
      <c r="I651" s="82"/>
      <c r="J651" s="82"/>
      <c r="K651" s="82"/>
      <c r="L651" s="82" t="n">
        <v>2</v>
      </c>
      <c r="M651" s="82"/>
      <c r="N651" s="33" t="n">
        <f aca="false">E651*F651+H651+J651+K651+L651+M651</f>
        <v>36</v>
      </c>
      <c r="O651" s="84"/>
      <c r="P651" s="82" t="n">
        <v>22</v>
      </c>
      <c r="Q651" s="82"/>
      <c r="R651" s="82"/>
      <c r="S651" s="82"/>
      <c r="T651" s="82"/>
      <c r="U651" s="82"/>
      <c r="V651" s="82"/>
      <c r="W651" s="82"/>
      <c r="X651" s="82"/>
      <c r="Y651" s="82"/>
      <c r="Z651" s="36" t="n">
        <f aca="false">P651*Q651+S651+U651+V651+W651+X651+Y651</f>
        <v>0</v>
      </c>
      <c r="AA651" s="36" t="n">
        <f aca="false">N651+Z651</f>
        <v>36</v>
      </c>
      <c r="AB651" s="54" t="s">
        <v>225</v>
      </c>
      <c r="AC651" s="85"/>
      <c r="AD651" s="85"/>
      <c r="AE651" s="85" t="n">
        <f aca="false">P651*Q651</f>
        <v>0</v>
      </c>
      <c r="AF651" s="38" t="n">
        <f aca="false">AA651-L651-M651-W651-X651</f>
        <v>34</v>
      </c>
      <c r="AG651" s="39" t="str">
        <f aca="false">AB651</f>
        <v>Щур Д.С.</v>
      </c>
      <c r="AH651" s="39" t="str">
        <f aca="false">C651</f>
        <v>1-ИСП9-31 (п)</v>
      </c>
      <c r="AI651" s="40" t="str">
        <f aca="false">B651</f>
        <v>25</v>
      </c>
      <c r="AJ651" s="39" t="str">
        <f aca="false">CONCATENATE(A651," ",D651)</f>
        <v>ЭК.01. Информационная культура и сетевой этикет</v>
      </c>
      <c r="AK651" s="39" t="n">
        <f aca="false">E651*F651+P651*Q651+H651+J651+S651+U651</f>
        <v>34</v>
      </c>
      <c r="AL651" s="39" t="n">
        <f aca="false">L651+W651</f>
        <v>2</v>
      </c>
      <c r="AM651" s="39" t="n">
        <f aca="false">M651+X651</f>
        <v>0</v>
      </c>
      <c r="AN651" s="39" t="n">
        <f aca="false">Y651</f>
        <v>0</v>
      </c>
      <c r="AO651" s="39" t="n">
        <f aca="false">SUM(AK651:AN651)</f>
        <v>36</v>
      </c>
      <c r="AP651" s="41" t="n">
        <f aca="false">K651+V651</f>
        <v>0</v>
      </c>
    </row>
    <row r="652" s="42" customFormat="true" ht="16.5" hidden="true" customHeight="true" outlineLevel="0" collapsed="false">
      <c r="A652" s="92" t="s">
        <v>195</v>
      </c>
      <c r="B652" s="81" t="s">
        <v>238</v>
      </c>
      <c r="C652" s="82" t="s">
        <v>605</v>
      </c>
      <c r="D652" s="94" t="s">
        <v>729</v>
      </c>
      <c r="E652" s="82" t="n">
        <v>17</v>
      </c>
      <c r="F652" s="82"/>
      <c r="G652" s="82"/>
      <c r="H652" s="82"/>
      <c r="I652" s="82"/>
      <c r="J652" s="82"/>
      <c r="K652" s="82"/>
      <c r="L652" s="82"/>
      <c r="M652" s="82"/>
      <c r="N652" s="33" t="n">
        <f aca="false">E652*F652+H652+J652+K652+L652+M652</f>
        <v>0</v>
      </c>
      <c r="O652" s="84"/>
      <c r="P652" s="82" t="n">
        <v>22</v>
      </c>
      <c r="Q652" s="82" t="n">
        <v>2</v>
      </c>
      <c r="R652" s="82"/>
      <c r="S652" s="82"/>
      <c r="T652" s="82"/>
      <c r="U652" s="82"/>
      <c r="V652" s="82"/>
      <c r="W652" s="82" t="n">
        <v>2</v>
      </c>
      <c r="X652" s="82"/>
      <c r="Y652" s="82"/>
      <c r="Z652" s="36" t="n">
        <f aca="false">P652*Q652+S652+U652+V652+W652+X652+Y652</f>
        <v>46</v>
      </c>
      <c r="AA652" s="36" t="n">
        <f aca="false">N652+Z652</f>
        <v>46</v>
      </c>
      <c r="AB652" s="295" t="s">
        <v>236</v>
      </c>
      <c r="AC652" s="295" t="s">
        <v>726</v>
      </c>
      <c r="AD652" s="85"/>
      <c r="AE652" s="85" t="n">
        <f aca="false">P652*Q652</f>
        <v>44</v>
      </c>
      <c r="AF652" s="38" t="n">
        <f aca="false">AA652-L652-M652-W652-X652</f>
        <v>44</v>
      </c>
      <c r="AG652" s="39" t="str">
        <f aca="false">AB652</f>
        <v>Римская В.В.</v>
      </c>
      <c r="AH652" s="39" t="str">
        <f aca="false">C652</f>
        <v>1-ИСП9-31 (п)</v>
      </c>
      <c r="AI652" s="40" t="str">
        <f aca="false">B652</f>
        <v>25</v>
      </c>
      <c r="AJ652" s="39" t="str">
        <f aca="false">CONCATENATE(A652," ",D652)</f>
        <v>ЭК.01. Россия - моя история</v>
      </c>
      <c r="AK652" s="39" t="n">
        <f aca="false">E652*F652+P652*Q652+H652+J652+S652+U652</f>
        <v>44</v>
      </c>
      <c r="AL652" s="39" t="n">
        <f aca="false">L652+W652</f>
        <v>2</v>
      </c>
      <c r="AM652" s="39" t="n">
        <f aca="false">M652+X652</f>
        <v>0</v>
      </c>
      <c r="AN652" s="39" t="n">
        <f aca="false">Y652</f>
        <v>0</v>
      </c>
      <c r="AO652" s="39" t="n">
        <f aca="false">SUM(AK652:AN652)</f>
        <v>46</v>
      </c>
      <c r="AP652" s="41" t="n">
        <f aca="false">K652+V652</f>
        <v>0</v>
      </c>
    </row>
    <row r="653" s="42" customFormat="true" ht="16.5" hidden="true" customHeight="true" outlineLevel="0" collapsed="false">
      <c r="A653" s="92" t="s">
        <v>197</v>
      </c>
      <c r="B653" s="81" t="s">
        <v>238</v>
      </c>
      <c r="C653" s="82" t="s">
        <v>605</v>
      </c>
      <c r="D653" s="82" t="s">
        <v>198</v>
      </c>
      <c r="E653" s="82" t="n">
        <v>17</v>
      </c>
      <c r="F653" s="82" t="n">
        <v>2</v>
      </c>
      <c r="G653" s="82"/>
      <c r="H653" s="82"/>
      <c r="I653" s="82"/>
      <c r="J653" s="82"/>
      <c r="K653" s="82"/>
      <c r="L653" s="82"/>
      <c r="M653" s="82"/>
      <c r="N653" s="33" t="n">
        <f aca="false">E653*F653+H653+J653+K653+L653+M653</f>
        <v>34</v>
      </c>
      <c r="O653" s="84"/>
      <c r="P653" s="82" t="n">
        <v>22</v>
      </c>
      <c r="Q653" s="82" t="n">
        <v>2</v>
      </c>
      <c r="R653" s="82"/>
      <c r="S653" s="82"/>
      <c r="T653" s="82"/>
      <c r="U653" s="82"/>
      <c r="V653" s="82"/>
      <c r="W653" s="82" t="n">
        <v>2</v>
      </c>
      <c r="X653" s="82"/>
      <c r="Y653" s="82"/>
      <c r="Z653" s="36" t="n">
        <f aca="false">P653*Q653+S653+U653+V653+W653+X653+Y653</f>
        <v>46</v>
      </c>
      <c r="AA653" s="36" t="n">
        <f aca="false">N653+Z653</f>
        <v>80</v>
      </c>
      <c r="AB653" s="54" t="s">
        <v>72</v>
      </c>
      <c r="AC653" s="85"/>
      <c r="AD653" s="85"/>
      <c r="AE653" s="85" t="n">
        <f aca="false">P653*Q653</f>
        <v>44</v>
      </c>
      <c r="AF653" s="38" t="n">
        <f aca="false">AA653-L653-M653-W653-X653</f>
        <v>78</v>
      </c>
      <c r="AG653" s="39" t="str">
        <f aca="false">AB653</f>
        <v>Глушкова Т.Н.</v>
      </c>
      <c r="AH653" s="39" t="str">
        <f aca="false">C653</f>
        <v>1-ИСП9-31 (п)</v>
      </c>
      <c r="AI653" s="40" t="str">
        <f aca="false">B653</f>
        <v>25</v>
      </c>
      <c r="AJ653" s="39" t="str">
        <f aca="false">CONCATENATE(A653," ",D653)</f>
        <v>ЭК.02 Экологические основы природопользования в профессиональной деятельности</v>
      </c>
      <c r="AK653" s="39" t="n">
        <f aca="false">E653*F653+P653*Q653+H653+J653+S653+U653</f>
        <v>78</v>
      </c>
      <c r="AL653" s="39" t="n">
        <f aca="false">L653+W653</f>
        <v>2</v>
      </c>
      <c r="AM653" s="39" t="n">
        <f aca="false">M653+X653</f>
        <v>0</v>
      </c>
      <c r="AN653" s="39" t="n">
        <f aca="false">Y653</f>
        <v>0</v>
      </c>
      <c r="AO653" s="39" t="n">
        <f aca="false">SUM(AK653:AN653)</f>
        <v>80</v>
      </c>
      <c r="AP653" s="41" t="n">
        <f aca="false">K653+V653</f>
        <v>0</v>
      </c>
    </row>
    <row r="654" s="42" customFormat="true" ht="16.5" hidden="true" customHeight="true" outlineLevel="0" collapsed="false">
      <c r="A654" s="92" t="s">
        <v>199</v>
      </c>
      <c r="B654" s="81" t="s">
        <v>238</v>
      </c>
      <c r="C654" s="82" t="s">
        <v>605</v>
      </c>
      <c r="D654" s="82" t="s">
        <v>200</v>
      </c>
      <c r="E654" s="82" t="n">
        <v>17</v>
      </c>
      <c r="F654" s="82" t="n">
        <v>2</v>
      </c>
      <c r="G654" s="82"/>
      <c r="H654" s="82"/>
      <c r="I654" s="82"/>
      <c r="J654" s="82"/>
      <c r="K654" s="82"/>
      <c r="L654" s="82"/>
      <c r="M654" s="82"/>
      <c r="N654" s="33" t="n">
        <f aca="false">E654*F654+H654+J654+K654+L654+M654</f>
        <v>34</v>
      </c>
      <c r="O654" s="84"/>
      <c r="P654" s="82" t="n">
        <v>22</v>
      </c>
      <c r="Q654" s="82" t="n">
        <v>2</v>
      </c>
      <c r="R654" s="82"/>
      <c r="S654" s="82"/>
      <c r="T654" s="82"/>
      <c r="U654" s="82"/>
      <c r="V654" s="82"/>
      <c r="W654" s="82" t="n">
        <v>2</v>
      </c>
      <c r="X654" s="82"/>
      <c r="Y654" s="82"/>
      <c r="Z654" s="36" t="n">
        <f aca="false">P654*Q654+S654+U654+V654+W654+X654+Y654</f>
        <v>46</v>
      </c>
      <c r="AA654" s="36" t="n">
        <f aca="false">N654+Z654</f>
        <v>80</v>
      </c>
      <c r="AB654" s="54" t="s">
        <v>224</v>
      </c>
      <c r="AC654" s="85"/>
      <c r="AD654" s="85"/>
      <c r="AE654" s="85" t="n">
        <f aca="false">P654*Q654</f>
        <v>44</v>
      </c>
      <c r="AF654" s="38" t="n">
        <f aca="false">AA654-L654-M654-W654-X654</f>
        <v>78</v>
      </c>
      <c r="AG654" s="39" t="str">
        <f aca="false">AB654</f>
        <v>Кравченко Н.В.</v>
      </c>
      <c r="AH654" s="39" t="str">
        <f aca="false">C654</f>
        <v>1-ИСП9-31 (п)</v>
      </c>
      <c r="AI654" s="40" t="str">
        <f aca="false">B654</f>
        <v>25</v>
      </c>
      <c r="AJ654" s="39" t="str">
        <f aca="false">CONCATENATE(A654," ",D654)</f>
        <v>ЭК.03 Основы финансовой грамотности</v>
      </c>
      <c r="AK654" s="39" t="n">
        <f aca="false">E654*F654+P654*Q654+H654+J654+S654+U654</f>
        <v>78</v>
      </c>
      <c r="AL654" s="39" t="n">
        <f aca="false">L654+W654</f>
        <v>2</v>
      </c>
      <c r="AM654" s="39" t="n">
        <f aca="false">M654+X654</f>
        <v>0</v>
      </c>
      <c r="AN654" s="39" t="n">
        <f aca="false">Y654</f>
        <v>0</v>
      </c>
      <c r="AO654" s="39" t="n">
        <f aca="false">SUM(AK654:AN654)</f>
        <v>80</v>
      </c>
      <c r="AP654" s="41" t="n">
        <f aca="false">K654+V654</f>
        <v>0</v>
      </c>
    </row>
    <row r="655" s="42" customFormat="true" ht="16.5" hidden="true" customHeight="true" outlineLevel="0" collapsed="false">
      <c r="A655" s="92" t="s">
        <v>202</v>
      </c>
      <c r="B655" s="81" t="s">
        <v>238</v>
      </c>
      <c r="C655" s="82" t="s">
        <v>605</v>
      </c>
      <c r="D655" s="82" t="s">
        <v>203</v>
      </c>
      <c r="E655" s="82" t="n">
        <v>17</v>
      </c>
      <c r="F655" s="82" t="n">
        <v>1</v>
      </c>
      <c r="G655" s="82" t="n">
        <v>20</v>
      </c>
      <c r="H655" s="82"/>
      <c r="I655" s="82"/>
      <c r="J655" s="82"/>
      <c r="K655" s="82"/>
      <c r="L655" s="82"/>
      <c r="M655" s="82"/>
      <c r="N655" s="33" t="n">
        <f aca="false">E655*F655+H655+J655+K655+L655+M655</f>
        <v>17</v>
      </c>
      <c r="O655" s="84"/>
      <c r="P655" s="82" t="n">
        <v>22</v>
      </c>
      <c r="Q655" s="82" t="n">
        <v>1</v>
      </c>
      <c r="R655" s="82"/>
      <c r="S655" s="82"/>
      <c r="T655" s="82"/>
      <c r="U655" s="82"/>
      <c r="V655" s="82"/>
      <c r="W655" s="82" t="n">
        <v>2</v>
      </c>
      <c r="X655" s="82"/>
      <c r="Y655" s="82"/>
      <c r="Z655" s="36" t="n">
        <f aca="false">P655*Q655+S655+U655+V655+W655+X655+Y655</f>
        <v>24</v>
      </c>
      <c r="AA655" s="36" t="n">
        <f aca="false">N655+Z655</f>
        <v>41</v>
      </c>
      <c r="AB655" s="54" t="s">
        <v>225</v>
      </c>
      <c r="AC655" s="85"/>
      <c r="AD655" s="85"/>
      <c r="AE655" s="85" t="n">
        <f aca="false">P655*Q655</f>
        <v>22</v>
      </c>
      <c r="AF655" s="38" t="n">
        <f aca="false">AA655-L655-M655-W655-X655</f>
        <v>39</v>
      </c>
      <c r="AG655" s="39" t="str">
        <f aca="false">AB655</f>
        <v>Щур Д.С.</v>
      </c>
      <c r="AH655" s="39" t="str">
        <f aca="false">C655</f>
        <v>1-ИСП9-31 (п)</v>
      </c>
      <c r="AI655" s="40" t="str">
        <f aca="false">B655</f>
        <v>25</v>
      </c>
      <c r="AJ655" s="39" t="str">
        <f aca="false">CONCATENATE(A655," ",D655)</f>
        <v>ЭК.04 Введение в специальность</v>
      </c>
      <c r="AK655" s="39" t="n">
        <f aca="false">E655*F655+P655*Q655+H655+J655+S655+U655</f>
        <v>39</v>
      </c>
      <c r="AL655" s="39" t="n">
        <f aca="false">L655+W655</f>
        <v>2</v>
      </c>
      <c r="AM655" s="39" t="n">
        <f aca="false">M655+X655</f>
        <v>0</v>
      </c>
      <c r="AN655" s="39" t="n">
        <f aca="false">Y655</f>
        <v>0</v>
      </c>
      <c r="AO655" s="39" t="n">
        <f aca="false">SUM(AK655:AN655)</f>
        <v>41</v>
      </c>
      <c r="AP655" s="41" t="n">
        <f aca="false">K655+V655</f>
        <v>0</v>
      </c>
    </row>
    <row r="656" s="42" customFormat="true" ht="16.5" hidden="true" customHeight="true" outlineLevel="0" collapsed="false">
      <c r="A656" s="92" t="s">
        <v>204</v>
      </c>
      <c r="B656" s="81" t="s">
        <v>238</v>
      </c>
      <c r="C656" s="82" t="s">
        <v>605</v>
      </c>
      <c r="D656" s="167" t="s">
        <v>453</v>
      </c>
      <c r="E656" s="82" t="n">
        <v>17</v>
      </c>
      <c r="F656" s="82" t="n">
        <v>1</v>
      </c>
      <c r="G656" s="82"/>
      <c r="H656" s="82"/>
      <c r="I656" s="82"/>
      <c r="J656" s="82"/>
      <c r="K656" s="82"/>
      <c r="L656" s="82"/>
      <c r="M656" s="82"/>
      <c r="N656" s="33" t="n">
        <f aca="false">E656*F656+H656+J656+K656+L656+M656</f>
        <v>17</v>
      </c>
      <c r="O656" s="84"/>
      <c r="P656" s="82" t="n">
        <v>22</v>
      </c>
      <c r="Q656" s="82" t="n">
        <v>1</v>
      </c>
      <c r="R656" s="82" t="n">
        <v>10</v>
      </c>
      <c r="S656" s="82"/>
      <c r="T656" s="82"/>
      <c r="U656" s="82"/>
      <c r="V656" s="82"/>
      <c r="W656" s="82"/>
      <c r="X656" s="82"/>
      <c r="Y656" s="82"/>
      <c r="Z656" s="36" t="n">
        <f aca="false">P656*Q656+S656+U656+V656+W656+X656+Y656</f>
        <v>22</v>
      </c>
      <c r="AA656" s="36" t="n">
        <f aca="false">N656+Z656</f>
        <v>39</v>
      </c>
      <c r="AB656" s="54" t="s">
        <v>225</v>
      </c>
      <c r="AC656" s="85"/>
      <c r="AD656" s="85"/>
      <c r="AE656" s="85" t="n">
        <f aca="false">P656*Q656</f>
        <v>22</v>
      </c>
      <c r="AF656" s="38" t="n">
        <f aca="false">AA656-L656-M656-W656-X656</f>
        <v>39</v>
      </c>
      <c r="AG656" s="39" t="str">
        <f aca="false">AB656</f>
        <v>Щур Д.С.</v>
      </c>
      <c r="AH656" s="39" t="str">
        <f aca="false">C656</f>
        <v>1-ИСП9-31 (п)</v>
      </c>
      <c r="AI656" s="40" t="str">
        <f aca="false">B656</f>
        <v>25</v>
      </c>
      <c r="AJ656" s="39" t="str">
        <f aca="false">CONCATENATE(A656," ",D656)</f>
        <v>ЭК.05 Индивидуальный проект (Реализуется в рамках времени, отведенного на освоение Информатики , физики)</v>
      </c>
      <c r="AK656" s="39" t="n">
        <f aca="false">E656*F656+P656*Q656+H656+J656+S656+U656</f>
        <v>39</v>
      </c>
      <c r="AL656" s="39" t="n">
        <f aca="false">L656+W656</f>
        <v>0</v>
      </c>
      <c r="AM656" s="39" t="n">
        <f aca="false">M656+X656</f>
        <v>0</v>
      </c>
      <c r="AN656" s="39" t="n">
        <f aca="false">Y656</f>
        <v>0</v>
      </c>
      <c r="AO656" s="39" t="n">
        <f aca="false">SUM(AK656:AN656)</f>
        <v>39</v>
      </c>
      <c r="AP656" s="41" t="n">
        <f aca="false">K656+V656</f>
        <v>0</v>
      </c>
    </row>
    <row r="657" s="42" customFormat="true" ht="16.5" hidden="true" customHeight="true" outlineLevel="0" collapsed="false">
      <c r="A657" s="70" t="s">
        <v>113</v>
      </c>
      <c r="B657" s="81" t="s">
        <v>238</v>
      </c>
      <c r="C657" s="82" t="s">
        <v>605</v>
      </c>
      <c r="D657" s="94" t="s">
        <v>114</v>
      </c>
      <c r="E657" s="82" t="n">
        <v>17</v>
      </c>
      <c r="F657" s="82"/>
      <c r="G657" s="82"/>
      <c r="H657" s="82" t="n">
        <v>8</v>
      </c>
      <c r="I657" s="82"/>
      <c r="J657" s="82"/>
      <c r="K657" s="82"/>
      <c r="L657" s="82"/>
      <c r="M657" s="82"/>
      <c r="N657" s="33" t="n">
        <f aca="false">E657*F657+H657+J657+K657+L657+M657</f>
        <v>8</v>
      </c>
      <c r="O657" s="84"/>
      <c r="P657" s="82" t="n">
        <v>22</v>
      </c>
      <c r="Q657" s="82"/>
      <c r="R657" s="82"/>
      <c r="S657" s="82"/>
      <c r="T657" s="82"/>
      <c r="U657" s="82"/>
      <c r="V657" s="82"/>
      <c r="W657" s="82"/>
      <c r="X657" s="82"/>
      <c r="Y657" s="82"/>
      <c r="Z657" s="36" t="n">
        <f aca="false">P657*Q657+S657+U657+V657+W657+X657+Y657</f>
        <v>0</v>
      </c>
      <c r="AA657" s="36" t="n">
        <f aca="false">N657+Z657</f>
        <v>8</v>
      </c>
      <c r="AB657" s="54" t="s">
        <v>215</v>
      </c>
      <c r="AC657" s="85"/>
      <c r="AD657" s="85"/>
      <c r="AE657" s="85" t="n">
        <f aca="false">P657*Q657</f>
        <v>0</v>
      </c>
      <c r="AF657" s="38" t="n">
        <f aca="false">AA657-L657-M657-W657-X657</f>
        <v>8</v>
      </c>
      <c r="AG657" s="39" t="str">
        <f aca="false">AB657</f>
        <v>Корнилова А.В.</v>
      </c>
      <c r="AH657" s="39" t="str">
        <f aca="false">C657</f>
        <v>1-ИСП9-31 (п)</v>
      </c>
      <c r="AI657" s="40" t="str">
        <f aca="false">B657</f>
        <v>25</v>
      </c>
      <c r="AJ657" s="39" t="str">
        <f aca="false">CONCATENATE(A657," ",D657)</f>
        <v>ВнеУр Разговоры о важном</v>
      </c>
      <c r="AK657" s="39" t="n">
        <f aca="false">E657*F657+P657*Q657+H657+J657+S657+U657</f>
        <v>8</v>
      </c>
      <c r="AL657" s="39" t="n">
        <f aca="false">L657+W657</f>
        <v>0</v>
      </c>
      <c r="AM657" s="39" t="n">
        <f aca="false">M657+X657</f>
        <v>0</v>
      </c>
      <c r="AN657" s="39" t="n">
        <f aca="false">Y657</f>
        <v>0</v>
      </c>
      <c r="AO657" s="39" t="n">
        <f aca="false">SUM(AK657:AN657)</f>
        <v>8</v>
      </c>
      <c r="AP657" s="41" t="n">
        <f aca="false">K657+V657</f>
        <v>0</v>
      </c>
    </row>
    <row r="658" s="42" customFormat="true" ht="16.5" hidden="true" customHeight="true" outlineLevel="0" collapsed="false">
      <c r="A658" s="70" t="s">
        <v>113</v>
      </c>
      <c r="B658" s="81" t="s">
        <v>238</v>
      </c>
      <c r="C658" s="82" t="s">
        <v>605</v>
      </c>
      <c r="D658" s="94" t="s">
        <v>114</v>
      </c>
      <c r="E658" s="82" t="n">
        <v>17</v>
      </c>
      <c r="F658" s="82"/>
      <c r="G658" s="82"/>
      <c r="H658" s="82" t="n">
        <v>9</v>
      </c>
      <c r="I658" s="82"/>
      <c r="J658" s="82"/>
      <c r="K658" s="82"/>
      <c r="L658" s="82"/>
      <c r="M658" s="82"/>
      <c r="N658" s="33" t="n">
        <f aca="false">E658*F658+H658+J658+K658+L658+M658</f>
        <v>9</v>
      </c>
      <c r="O658" s="84"/>
      <c r="P658" s="82" t="n">
        <v>22</v>
      </c>
      <c r="Q658" s="82"/>
      <c r="R658" s="82"/>
      <c r="S658" s="82" t="n">
        <v>18</v>
      </c>
      <c r="T658" s="82"/>
      <c r="U658" s="82"/>
      <c r="V658" s="82"/>
      <c r="W658" s="82"/>
      <c r="X658" s="82"/>
      <c r="Y658" s="82"/>
      <c r="Z658" s="36" t="n">
        <f aca="false">P658*Q658+S658+U658+V658+W658+X658+Y658</f>
        <v>18</v>
      </c>
      <c r="AA658" s="36" t="n">
        <f aca="false">N658+Z658</f>
        <v>27</v>
      </c>
      <c r="AB658" s="74" t="s">
        <v>115</v>
      </c>
      <c r="AC658" s="85"/>
      <c r="AD658" s="85"/>
      <c r="AE658" s="85" t="n">
        <f aca="false">P658*Q658</f>
        <v>0</v>
      </c>
      <c r="AF658" s="38" t="n">
        <f aca="false">AA658-L658-M658-W658-X658</f>
        <v>27</v>
      </c>
      <c r="AG658" s="39" t="str">
        <f aca="false">AB658</f>
        <v>вак. РоВ</v>
      </c>
      <c r="AH658" s="39" t="str">
        <f aca="false">C658</f>
        <v>1-ИСП9-31 (п)</v>
      </c>
      <c r="AI658" s="40" t="str">
        <f aca="false">B658</f>
        <v>25</v>
      </c>
      <c r="AJ658" s="39" t="str">
        <f aca="false">CONCATENATE(A658," ",D658)</f>
        <v>ВнеУр Разговоры о важном</v>
      </c>
      <c r="AK658" s="39" t="n">
        <f aca="false">E658*F658+P658*Q658+H658+J658+S658+U658</f>
        <v>27</v>
      </c>
      <c r="AL658" s="39" t="n">
        <f aca="false">L658+W658</f>
        <v>0</v>
      </c>
      <c r="AM658" s="39" t="n">
        <f aca="false">M658+X658</f>
        <v>0</v>
      </c>
      <c r="AN658" s="39" t="n">
        <f aca="false">Y658</f>
        <v>0</v>
      </c>
      <c r="AO658" s="39" t="n">
        <f aca="false">SUM(AK658:AN658)</f>
        <v>27</v>
      </c>
      <c r="AP658" s="41" t="n">
        <f aca="false">K658+V658</f>
        <v>0</v>
      </c>
    </row>
    <row r="659" s="42" customFormat="true" ht="16.5" hidden="true" customHeight="true" outlineLevel="0" collapsed="false">
      <c r="A659" s="80" t="s">
        <v>166</v>
      </c>
      <c r="B659" s="81" t="s">
        <v>238</v>
      </c>
      <c r="C659" s="82" t="s">
        <v>609</v>
      </c>
      <c r="D659" s="83" t="s">
        <v>169</v>
      </c>
      <c r="E659" s="82" t="n">
        <v>17</v>
      </c>
      <c r="F659" s="82" t="n">
        <v>1</v>
      </c>
      <c r="G659" s="82" t="n">
        <v>20</v>
      </c>
      <c r="H659" s="82"/>
      <c r="I659" s="82"/>
      <c r="J659" s="82"/>
      <c r="K659" s="82"/>
      <c r="L659" s="82" t="n">
        <v>2</v>
      </c>
      <c r="M659" s="82"/>
      <c r="N659" s="33" t="n">
        <f aca="false">E659*F659+H659+J659+K659+L659+M659</f>
        <v>19</v>
      </c>
      <c r="O659" s="84"/>
      <c r="P659" s="82" t="n">
        <v>22</v>
      </c>
      <c r="Q659" s="82" t="n">
        <v>1</v>
      </c>
      <c r="R659" s="82"/>
      <c r="S659" s="82"/>
      <c r="T659" s="82"/>
      <c r="U659" s="82"/>
      <c r="V659" s="82"/>
      <c r="W659" s="82" t="n">
        <v>4</v>
      </c>
      <c r="X659" s="82" t="n">
        <v>8</v>
      </c>
      <c r="Y659" s="82"/>
      <c r="Z659" s="36" t="n">
        <f aca="false">P659*Q659+S659+U659+V659+W659+X659+Y659</f>
        <v>34</v>
      </c>
      <c r="AA659" s="36" t="n">
        <f aca="false">N659+Z659</f>
        <v>53</v>
      </c>
      <c r="AB659" s="54" t="s">
        <v>165</v>
      </c>
      <c r="AC659" s="85"/>
      <c r="AD659" s="85"/>
      <c r="AE659" s="85" t="n">
        <f aca="false">P659*Q659</f>
        <v>22</v>
      </c>
      <c r="AF659" s="38" t="n">
        <f aca="false">AA659-L659-M659-W659-X659</f>
        <v>39</v>
      </c>
      <c r="AG659" s="39" t="str">
        <f aca="false">AB659</f>
        <v>Коршунова Т.Л.</v>
      </c>
      <c r="AH659" s="39" t="str">
        <f aca="false">C659</f>
        <v>1-ИСП9-35 (ИС)</v>
      </c>
      <c r="AI659" s="40" t="str">
        <f aca="false">B659</f>
        <v>25</v>
      </c>
      <c r="AJ659" s="39" t="str">
        <f aca="false">CONCATENATE(A659," ",D659)</f>
        <v>ОДБ.01 Русский язык</v>
      </c>
      <c r="AK659" s="39" t="n">
        <f aca="false">E659*F659+P659*Q659+H659+J659+S659+U659</f>
        <v>39</v>
      </c>
      <c r="AL659" s="39" t="n">
        <f aca="false">L659+W659</f>
        <v>6</v>
      </c>
      <c r="AM659" s="39" t="n">
        <f aca="false">M659+X659</f>
        <v>8</v>
      </c>
      <c r="AN659" s="39" t="n">
        <f aca="false">Y659</f>
        <v>0</v>
      </c>
      <c r="AO659" s="39" t="n">
        <f aca="false">SUM(AK659:AN659)</f>
        <v>53</v>
      </c>
      <c r="AP659" s="41" t="n">
        <f aca="false">K659+V659</f>
        <v>0</v>
      </c>
    </row>
    <row r="660" s="42" customFormat="true" ht="16.5" hidden="true" customHeight="true" outlineLevel="0" collapsed="false">
      <c r="A660" s="80" t="s">
        <v>170</v>
      </c>
      <c r="B660" s="81" t="s">
        <v>238</v>
      </c>
      <c r="C660" s="82" t="s">
        <v>609</v>
      </c>
      <c r="D660" s="83" t="s">
        <v>171</v>
      </c>
      <c r="E660" s="82" t="n">
        <v>17</v>
      </c>
      <c r="F660" s="82" t="n">
        <v>3</v>
      </c>
      <c r="G660" s="82" t="n">
        <v>59</v>
      </c>
      <c r="H660" s="82"/>
      <c r="I660" s="82"/>
      <c r="J660" s="82"/>
      <c r="K660" s="82"/>
      <c r="L660" s="82" t="n">
        <v>2</v>
      </c>
      <c r="M660" s="82"/>
      <c r="N660" s="33" t="n">
        <f aca="false">E660*F660+H660+J660+K660+L660+M660</f>
        <v>53</v>
      </c>
      <c r="O660" s="84"/>
      <c r="P660" s="82" t="n">
        <v>22</v>
      </c>
      <c r="Q660" s="82" t="n">
        <v>3</v>
      </c>
      <c r="R660" s="82"/>
      <c r="S660" s="82"/>
      <c r="T660" s="82"/>
      <c r="U660" s="82"/>
      <c r="V660" s="82"/>
      <c r="W660" s="82" t="n">
        <v>4</v>
      </c>
      <c r="X660" s="82"/>
      <c r="Y660" s="82"/>
      <c r="Z660" s="36" t="n">
        <f aca="false">P660*Q660+S660+U660+V660+W660+X660+Y660</f>
        <v>70</v>
      </c>
      <c r="AA660" s="36" t="n">
        <f aca="false">N660+Z660</f>
        <v>123</v>
      </c>
      <c r="AB660" s="54" t="s">
        <v>165</v>
      </c>
      <c r="AC660" s="85"/>
      <c r="AD660" s="85"/>
      <c r="AE660" s="85" t="n">
        <f aca="false">P660*Q660</f>
        <v>66</v>
      </c>
      <c r="AF660" s="38" t="n">
        <f aca="false">AA660-L660-M660-W660-X660</f>
        <v>117</v>
      </c>
      <c r="AG660" s="39" t="str">
        <f aca="false">AB660</f>
        <v>Коршунова Т.Л.</v>
      </c>
      <c r="AH660" s="39" t="str">
        <f aca="false">C660</f>
        <v>1-ИСП9-35 (ИС)</v>
      </c>
      <c r="AI660" s="40" t="str">
        <f aca="false">B660</f>
        <v>25</v>
      </c>
      <c r="AJ660" s="39" t="str">
        <f aca="false">CONCATENATE(A660," ",D660)</f>
        <v>ОДБ.02 Литература</v>
      </c>
      <c r="AK660" s="39" t="n">
        <f aca="false">E660*F660+P660*Q660+H660+J660+S660+U660</f>
        <v>117</v>
      </c>
      <c r="AL660" s="39" t="n">
        <f aca="false">L660+W660</f>
        <v>6</v>
      </c>
      <c r="AM660" s="39" t="n">
        <f aca="false">M660+X660</f>
        <v>0</v>
      </c>
      <c r="AN660" s="39" t="n">
        <f aca="false">Y660</f>
        <v>0</v>
      </c>
      <c r="AO660" s="39" t="n">
        <f aca="false">SUM(AK660:AN660)</f>
        <v>123</v>
      </c>
      <c r="AP660" s="41" t="n">
        <f aca="false">K660+V660</f>
        <v>0</v>
      </c>
    </row>
    <row r="661" s="42" customFormat="true" ht="16.5" hidden="true" customHeight="true" outlineLevel="0" collapsed="false">
      <c r="A661" s="80" t="s">
        <v>172</v>
      </c>
      <c r="B661" s="81" t="s">
        <v>238</v>
      </c>
      <c r="C661" s="82" t="s">
        <v>609</v>
      </c>
      <c r="D661" s="83" t="s">
        <v>173</v>
      </c>
      <c r="E661" s="82" t="n">
        <v>17</v>
      </c>
      <c r="F661" s="82" t="n">
        <v>1</v>
      </c>
      <c r="G661" s="82" t="n">
        <v>20</v>
      </c>
      <c r="H661" s="82"/>
      <c r="I661" s="82"/>
      <c r="J661" s="82"/>
      <c r="K661" s="82"/>
      <c r="L661" s="82"/>
      <c r="M661" s="82"/>
      <c r="N661" s="33" t="n">
        <f aca="false">E661*F661+H661+J661+K661+L661+M661</f>
        <v>17</v>
      </c>
      <c r="O661" s="84"/>
      <c r="P661" s="82" t="n">
        <v>22</v>
      </c>
      <c r="Q661" s="82" t="n">
        <v>1</v>
      </c>
      <c r="R661" s="82"/>
      <c r="S661" s="82"/>
      <c r="T661" s="82"/>
      <c r="U661" s="82"/>
      <c r="V661" s="82"/>
      <c r="W661" s="82" t="n">
        <v>2</v>
      </c>
      <c r="X661" s="82"/>
      <c r="Y661" s="82"/>
      <c r="Z661" s="36" t="n">
        <f aca="false">P661*Q661+S661+U661+V661+W661+X661+Y661</f>
        <v>24</v>
      </c>
      <c r="AA661" s="36" t="n">
        <f aca="false">N661+Z661</f>
        <v>41</v>
      </c>
      <c r="AB661" s="54" t="s">
        <v>165</v>
      </c>
      <c r="AC661" s="85"/>
      <c r="AD661" s="85"/>
      <c r="AE661" s="85" t="n">
        <f aca="false">P661*Q661</f>
        <v>22</v>
      </c>
      <c r="AF661" s="38" t="n">
        <f aca="false">AA661-L661-M661-W661-X661</f>
        <v>39</v>
      </c>
      <c r="AG661" s="39" t="str">
        <f aca="false">AB661</f>
        <v>Коршунова Т.Л.</v>
      </c>
      <c r="AH661" s="39" t="str">
        <f aca="false">C661</f>
        <v>1-ИСП9-35 (ИС)</v>
      </c>
      <c r="AI661" s="40" t="str">
        <f aca="false">B661</f>
        <v>25</v>
      </c>
      <c r="AJ661" s="39" t="str">
        <f aca="false">CONCATENATE(A661," ",D661)</f>
        <v>ОДБ.03 Родная литература</v>
      </c>
      <c r="AK661" s="39" t="n">
        <f aca="false">E661*F661+P661*Q661+H661+J661+S661+U661</f>
        <v>39</v>
      </c>
      <c r="AL661" s="39" t="n">
        <f aca="false">L661+W661</f>
        <v>2</v>
      </c>
      <c r="AM661" s="39" t="n">
        <f aca="false">M661+X661</f>
        <v>0</v>
      </c>
      <c r="AN661" s="39" t="n">
        <f aca="false">Y661</f>
        <v>0</v>
      </c>
      <c r="AO661" s="39" t="n">
        <f aca="false">SUM(AK661:AN661)</f>
        <v>41</v>
      </c>
      <c r="AP661" s="41" t="n">
        <f aca="false">K661+V661</f>
        <v>0</v>
      </c>
    </row>
    <row r="662" s="42" customFormat="true" ht="16.5" hidden="true" customHeight="true" outlineLevel="0" collapsed="false">
      <c r="A662" s="86" t="s">
        <v>174</v>
      </c>
      <c r="B662" s="87" t="s">
        <v>175</v>
      </c>
      <c r="C662" s="89" t="s">
        <v>610</v>
      </c>
      <c r="D662" s="88" t="s">
        <v>177</v>
      </c>
      <c r="E662" s="89" t="n">
        <v>17</v>
      </c>
      <c r="F662" s="89" t="n">
        <v>3</v>
      </c>
      <c r="G662" s="89" t="n">
        <v>117</v>
      </c>
      <c r="H662" s="89"/>
      <c r="I662" s="89"/>
      <c r="J662" s="89"/>
      <c r="K662" s="89"/>
      <c r="L662" s="89"/>
      <c r="M662" s="89"/>
      <c r="N662" s="33" t="n">
        <f aca="false">E662*F662+H662+J662+K662+L662+M662</f>
        <v>51</v>
      </c>
      <c r="O662" s="90"/>
      <c r="P662" s="89" t="n">
        <v>22</v>
      </c>
      <c r="Q662" s="89" t="n">
        <v>3</v>
      </c>
      <c r="R662" s="89"/>
      <c r="S662" s="89"/>
      <c r="T662" s="89"/>
      <c r="U662" s="89"/>
      <c r="V662" s="89"/>
      <c r="W662" s="89" t="n">
        <v>2</v>
      </c>
      <c r="X662" s="89"/>
      <c r="Y662" s="89"/>
      <c r="Z662" s="36" t="n">
        <f aca="false">P662*Q662+S662+U662+V662+W662+X662+Y662</f>
        <v>68</v>
      </c>
      <c r="AA662" s="36" t="n">
        <f aca="false">N662+Z662</f>
        <v>119</v>
      </c>
      <c r="AB662" s="84" t="s">
        <v>121</v>
      </c>
      <c r="AC662" s="85"/>
      <c r="AD662" s="85"/>
      <c r="AE662" s="85" t="n">
        <f aca="false">P662*Q662</f>
        <v>66</v>
      </c>
      <c r="AF662" s="38" t="n">
        <f aca="false">AA662-L662-M662-W662-X662</f>
        <v>117</v>
      </c>
      <c r="AG662" s="39" t="str">
        <f aca="false">AB662</f>
        <v>Рогозина О.Н.</v>
      </c>
      <c r="AH662" s="39" t="str">
        <f aca="false">C662</f>
        <v>1-ИСП9-35а (ИС)</v>
      </c>
      <c r="AI662" s="40" t="str">
        <f aca="false">B662</f>
        <v>13</v>
      </c>
      <c r="AJ662" s="39" t="str">
        <f aca="false">CONCATENATE(A662," ",D662)</f>
        <v>ОДБ.04 Иностранный язык</v>
      </c>
      <c r="AK662" s="39" t="n">
        <f aca="false">E662*F662+P662*Q662+H662+J662+S662+U662</f>
        <v>117</v>
      </c>
      <c r="AL662" s="39" t="n">
        <f aca="false">L662+W662</f>
        <v>2</v>
      </c>
      <c r="AM662" s="39" t="n">
        <f aca="false">M662+X662</f>
        <v>0</v>
      </c>
      <c r="AN662" s="39" t="n">
        <f aca="false">Y662</f>
        <v>0</v>
      </c>
      <c r="AO662" s="39" t="n">
        <f aca="false">SUM(AK662:AN662)</f>
        <v>119</v>
      </c>
      <c r="AP662" s="41" t="n">
        <f aca="false">K662+V662</f>
        <v>0</v>
      </c>
    </row>
    <row r="663" s="42" customFormat="true" ht="16.5" hidden="true" customHeight="true" outlineLevel="0" collapsed="false">
      <c r="A663" s="80" t="s">
        <v>174</v>
      </c>
      <c r="B663" s="81" t="s">
        <v>53</v>
      </c>
      <c r="C663" s="82" t="s">
        <v>611</v>
      </c>
      <c r="D663" s="91" t="s">
        <v>177</v>
      </c>
      <c r="E663" s="82" t="n">
        <v>17</v>
      </c>
      <c r="F663" s="82" t="n">
        <v>3</v>
      </c>
      <c r="G663" s="82" t="n">
        <v>117</v>
      </c>
      <c r="H663" s="82"/>
      <c r="I663" s="82"/>
      <c r="J663" s="82"/>
      <c r="K663" s="82"/>
      <c r="L663" s="82"/>
      <c r="M663" s="82"/>
      <c r="N663" s="33" t="n">
        <f aca="false">E663*F663+H663+J663+K663+L663+M663</f>
        <v>51</v>
      </c>
      <c r="O663" s="84"/>
      <c r="P663" s="82" t="n">
        <v>22</v>
      </c>
      <c r="Q663" s="82" t="n">
        <v>3</v>
      </c>
      <c r="R663" s="82"/>
      <c r="S663" s="82"/>
      <c r="T663" s="82"/>
      <c r="U663" s="82"/>
      <c r="V663" s="82"/>
      <c r="W663" s="82" t="n">
        <v>2</v>
      </c>
      <c r="X663" s="82"/>
      <c r="Y663" s="82"/>
      <c r="Z663" s="36" t="n">
        <f aca="false">P663*Q663+S663+U663+V663+W663+X663+Y663</f>
        <v>68</v>
      </c>
      <c r="AA663" s="36" t="n">
        <f aca="false">N663+Z663</f>
        <v>119</v>
      </c>
      <c r="AB663" s="145" t="s">
        <v>703</v>
      </c>
      <c r="AC663" s="283" t="s">
        <v>721</v>
      </c>
      <c r="AD663" s="85"/>
      <c r="AE663" s="85" t="n">
        <f aca="false">P663*Q663</f>
        <v>66</v>
      </c>
      <c r="AF663" s="38" t="n">
        <f aca="false">AA663-L663-M663-W663-X663</f>
        <v>117</v>
      </c>
      <c r="AG663" s="39" t="str">
        <f aca="false">AB663</f>
        <v>Заколодкина И.В.</v>
      </c>
      <c r="AH663" s="39" t="str">
        <f aca="false">C663</f>
        <v>1-ИСП9-35б (ИС)</v>
      </c>
      <c r="AI663" s="40" t="str">
        <f aca="false">B663</f>
        <v>12</v>
      </c>
      <c r="AJ663" s="39" t="str">
        <f aca="false">CONCATENATE(A663," ",D663)</f>
        <v>ОДБ.04 Иностранный язык</v>
      </c>
      <c r="AK663" s="39" t="n">
        <f aca="false">E663*F663+P663*Q663+H663+J663+S663+U663</f>
        <v>117</v>
      </c>
      <c r="AL663" s="39" t="n">
        <f aca="false">L663+W663</f>
        <v>2</v>
      </c>
      <c r="AM663" s="39" t="n">
        <f aca="false">M663+X663</f>
        <v>0</v>
      </c>
      <c r="AN663" s="39" t="n">
        <f aca="false">Y663</f>
        <v>0</v>
      </c>
      <c r="AO663" s="39" t="n">
        <f aca="false">SUM(AK663:AN663)</f>
        <v>119</v>
      </c>
      <c r="AP663" s="41" t="n">
        <f aca="false">K663+V663</f>
        <v>0</v>
      </c>
    </row>
    <row r="664" s="42" customFormat="true" ht="16.5" hidden="true" customHeight="true" outlineLevel="0" collapsed="false">
      <c r="A664" s="92" t="s">
        <v>179</v>
      </c>
      <c r="B664" s="81" t="s">
        <v>238</v>
      </c>
      <c r="C664" s="82" t="s">
        <v>609</v>
      </c>
      <c r="D664" s="93" t="s">
        <v>180</v>
      </c>
      <c r="E664" s="82" t="n">
        <v>17</v>
      </c>
      <c r="F664" s="82" t="n">
        <v>1</v>
      </c>
      <c r="G664" s="82" t="n">
        <v>10</v>
      </c>
      <c r="H664" s="82"/>
      <c r="I664" s="82"/>
      <c r="J664" s="82"/>
      <c r="K664" s="82"/>
      <c r="L664" s="82"/>
      <c r="M664" s="82"/>
      <c r="N664" s="33" t="n">
        <f aca="false">E664*F664+H664+J664+K664+L664+M664</f>
        <v>17</v>
      </c>
      <c r="O664" s="84"/>
      <c r="P664" s="82" t="n">
        <v>22</v>
      </c>
      <c r="Q664" s="82" t="n">
        <v>1</v>
      </c>
      <c r="R664" s="82"/>
      <c r="S664" s="82"/>
      <c r="T664" s="82"/>
      <c r="U664" s="82"/>
      <c r="V664" s="82"/>
      <c r="W664" s="82" t="n">
        <v>2</v>
      </c>
      <c r="X664" s="82"/>
      <c r="Y664" s="82"/>
      <c r="Z664" s="36" t="n">
        <f aca="false">P664*Q664+S664+U664+V664+W664+X664+Y664</f>
        <v>24</v>
      </c>
      <c r="AA664" s="36" t="n">
        <f aca="false">N664+Z664</f>
        <v>41</v>
      </c>
      <c r="AB664" s="294" t="s">
        <v>705</v>
      </c>
      <c r="AC664" s="295" t="s">
        <v>721</v>
      </c>
      <c r="AD664" s="85"/>
      <c r="AE664" s="85" t="n">
        <f aca="false">P664*Q664</f>
        <v>22</v>
      </c>
      <c r="AF664" s="38" t="n">
        <f aca="false">AA664-L664-M664-W664-X664</f>
        <v>39</v>
      </c>
      <c r="AG664" s="39" t="str">
        <f aca="false">AB664</f>
        <v>Шайхвалиева Т.Е.</v>
      </c>
      <c r="AH664" s="39" t="str">
        <f aca="false">C664</f>
        <v>1-ИСП9-35 (ИС)</v>
      </c>
      <c r="AI664" s="40" t="str">
        <f aca="false">B664</f>
        <v>25</v>
      </c>
      <c r="AJ664" s="39" t="str">
        <f aca="false">CONCATENATE(A664," ",D664)</f>
        <v>ОДБ.05 Астрономия</v>
      </c>
      <c r="AK664" s="39" t="n">
        <f aca="false">E664*F664+P664*Q664+H664+J664+S664+U664</f>
        <v>39</v>
      </c>
      <c r="AL664" s="39" t="n">
        <f aca="false">L664+W664</f>
        <v>2</v>
      </c>
      <c r="AM664" s="39" t="n">
        <f aca="false">M664+X664</f>
        <v>0</v>
      </c>
      <c r="AN664" s="39" t="n">
        <f aca="false">Y664</f>
        <v>0</v>
      </c>
      <c r="AO664" s="39" t="n">
        <f aca="false">SUM(AK664:AN664)</f>
        <v>41</v>
      </c>
      <c r="AP664" s="41" t="n">
        <f aca="false">K664+V664</f>
        <v>0</v>
      </c>
    </row>
    <row r="665" s="42" customFormat="true" ht="16.5" hidden="true" customHeight="true" outlineLevel="0" collapsed="false">
      <c r="A665" s="80" t="s">
        <v>182</v>
      </c>
      <c r="B665" s="81" t="s">
        <v>238</v>
      </c>
      <c r="C665" s="82" t="s">
        <v>609</v>
      </c>
      <c r="D665" s="91" t="s">
        <v>50</v>
      </c>
      <c r="E665" s="82" t="n">
        <v>17</v>
      </c>
      <c r="F665" s="82" t="n">
        <v>2</v>
      </c>
      <c r="G665" s="82" t="n">
        <v>20</v>
      </c>
      <c r="H665" s="82"/>
      <c r="I665" s="82"/>
      <c r="J665" s="82"/>
      <c r="K665" s="82"/>
      <c r="L665" s="82"/>
      <c r="M665" s="82"/>
      <c r="N665" s="33" t="n">
        <f aca="false">E665*F665+H665+J665+K665+L665+M665</f>
        <v>34</v>
      </c>
      <c r="O665" s="84"/>
      <c r="P665" s="82" t="n">
        <v>22</v>
      </c>
      <c r="Q665" s="82" t="n">
        <v>2</v>
      </c>
      <c r="R665" s="82"/>
      <c r="S665" s="82"/>
      <c r="T665" s="82"/>
      <c r="U665" s="82"/>
      <c r="V665" s="82"/>
      <c r="W665" s="82" t="n">
        <v>2</v>
      </c>
      <c r="X665" s="82"/>
      <c r="Y665" s="82"/>
      <c r="Z665" s="36" t="n">
        <f aca="false">P665*Q665+S665+U665+V665+W665+X665+Y665</f>
        <v>46</v>
      </c>
      <c r="AA665" s="36" t="n">
        <f aca="false">N665+Z665</f>
        <v>80</v>
      </c>
      <c r="AB665" s="85" t="s">
        <v>51</v>
      </c>
      <c r="AC665" s="85"/>
      <c r="AD665" s="85"/>
      <c r="AE665" s="85" t="n">
        <f aca="false">P665*Q665</f>
        <v>44</v>
      </c>
      <c r="AF665" s="38" t="n">
        <f aca="false">AA665-L665-M665-W665-X665</f>
        <v>78</v>
      </c>
      <c r="AG665" s="39" t="str">
        <f aca="false">AB665</f>
        <v>Арсенова Л.Ф.</v>
      </c>
      <c r="AH665" s="39" t="str">
        <f aca="false">C665</f>
        <v>1-ИСП9-35 (ИС)</v>
      </c>
      <c r="AI665" s="40" t="str">
        <f aca="false">B665</f>
        <v>25</v>
      </c>
      <c r="AJ665" s="39" t="str">
        <f aca="false">CONCATENATE(A665," ",D665)</f>
        <v>ОДБ.06 История</v>
      </c>
      <c r="AK665" s="39" t="n">
        <f aca="false">E665*F665+P665*Q665+H665+J665+S665+U665</f>
        <v>78</v>
      </c>
      <c r="AL665" s="39" t="n">
        <f aca="false">L665+W665</f>
        <v>2</v>
      </c>
      <c r="AM665" s="39" t="n">
        <f aca="false">M665+X665</f>
        <v>0</v>
      </c>
      <c r="AN665" s="39" t="n">
        <f aca="false">Y665</f>
        <v>0</v>
      </c>
      <c r="AO665" s="39" t="n">
        <f aca="false">SUM(AK665:AN665)</f>
        <v>80</v>
      </c>
      <c r="AP665" s="41" t="n">
        <f aca="false">K665+V665</f>
        <v>0</v>
      </c>
    </row>
    <row r="666" s="42" customFormat="true" ht="16.5" hidden="true" customHeight="true" outlineLevel="0" collapsed="false">
      <c r="A666" s="92" t="s">
        <v>183</v>
      </c>
      <c r="B666" s="81" t="s">
        <v>238</v>
      </c>
      <c r="C666" s="82" t="s">
        <v>609</v>
      </c>
      <c r="D666" s="83" t="s">
        <v>61</v>
      </c>
      <c r="E666" s="82" t="n">
        <v>17</v>
      </c>
      <c r="F666" s="82" t="n">
        <v>3</v>
      </c>
      <c r="G666" s="82" t="n">
        <v>117</v>
      </c>
      <c r="H666" s="82"/>
      <c r="I666" s="82"/>
      <c r="J666" s="82"/>
      <c r="K666" s="82"/>
      <c r="L666" s="82"/>
      <c r="M666" s="82"/>
      <c r="N666" s="33" t="n">
        <f aca="false">E666*F666+H666+J666+K666+L666+M666</f>
        <v>51</v>
      </c>
      <c r="O666" s="84"/>
      <c r="P666" s="82" t="n">
        <v>22</v>
      </c>
      <c r="Q666" s="82" t="n">
        <v>3</v>
      </c>
      <c r="R666" s="82"/>
      <c r="S666" s="82"/>
      <c r="T666" s="82"/>
      <c r="U666" s="82"/>
      <c r="V666" s="82"/>
      <c r="W666" s="82" t="n">
        <v>2</v>
      </c>
      <c r="X666" s="82"/>
      <c r="Y666" s="82"/>
      <c r="Z666" s="36" t="n">
        <f aca="false">P666*Q666+S666+U666+V666+W666+X666+Y666</f>
        <v>68</v>
      </c>
      <c r="AA666" s="36" t="n">
        <f aca="false">N666+Z666</f>
        <v>119</v>
      </c>
      <c r="AB666" s="54" t="s">
        <v>210</v>
      </c>
      <c r="AC666" s="85"/>
      <c r="AD666" s="85"/>
      <c r="AE666" s="85" t="n">
        <f aca="false">P666*Q666</f>
        <v>66</v>
      </c>
      <c r="AF666" s="38" t="n">
        <f aca="false">AA666-L666-M666-W666-X666</f>
        <v>117</v>
      </c>
      <c r="AG666" s="39" t="str">
        <f aca="false">AB666</f>
        <v>Богданчиков Б.Ю.</v>
      </c>
      <c r="AH666" s="39" t="str">
        <f aca="false">C666</f>
        <v>1-ИСП9-35 (ИС)</v>
      </c>
      <c r="AI666" s="40" t="str">
        <f aca="false">B666</f>
        <v>25</v>
      </c>
      <c r="AJ666" s="39" t="str">
        <f aca="false">CONCATENATE(A666," ",D666)</f>
        <v>ОДБ.07 Физическая культура</v>
      </c>
      <c r="AK666" s="39" t="n">
        <f aca="false">E666*F666+P666*Q666+H666+J666+S666+U666</f>
        <v>117</v>
      </c>
      <c r="AL666" s="39" t="n">
        <f aca="false">L666+W666</f>
        <v>2</v>
      </c>
      <c r="AM666" s="39" t="n">
        <f aca="false">M666+X666</f>
        <v>0</v>
      </c>
      <c r="AN666" s="39" t="n">
        <f aca="false">Y666</f>
        <v>0</v>
      </c>
      <c r="AO666" s="39" t="n">
        <f aca="false">SUM(AK666:AN666)</f>
        <v>119</v>
      </c>
      <c r="AP666" s="41" t="n">
        <f aca="false">K666+V666</f>
        <v>0</v>
      </c>
    </row>
    <row r="667" s="42" customFormat="true" ht="16.5" hidden="true" customHeight="true" outlineLevel="0" collapsed="false">
      <c r="A667" s="92" t="s">
        <v>184</v>
      </c>
      <c r="B667" s="81" t="s">
        <v>238</v>
      </c>
      <c r="C667" s="82" t="s">
        <v>609</v>
      </c>
      <c r="D667" s="83" t="s">
        <v>185</v>
      </c>
      <c r="E667" s="82" t="n">
        <v>17</v>
      </c>
      <c r="F667" s="82" t="n">
        <v>1</v>
      </c>
      <c r="G667" s="82" t="n">
        <v>14</v>
      </c>
      <c r="H667" s="82"/>
      <c r="I667" s="82"/>
      <c r="J667" s="82"/>
      <c r="K667" s="82"/>
      <c r="L667" s="82"/>
      <c r="M667" s="82"/>
      <c r="N667" s="33" t="n">
        <f aca="false">E667*F667+H667+J667+K667+L667+M667</f>
        <v>17</v>
      </c>
      <c r="O667" s="84"/>
      <c r="P667" s="82" t="n">
        <v>22</v>
      </c>
      <c r="Q667" s="82" t="n">
        <v>1</v>
      </c>
      <c r="R667" s="82"/>
      <c r="S667" s="82"/>
      <c r="T667" s="82"/>
      <c r="U667" s="82"/>
      <c r="V667" s="82"/>
      <c r="W667" s="82" t="n">
        <v>2</v>
      </c>
      <c r="X667" s="82"/>
      <c r="Y667" s="82"/>
      <c r="Z667" s="36" t="n">
        <f aca="false">P667*Q667+S667+U667+V667+W667+X667+Y667</f>
        <v>24</v>
      </c>
      <c r="AA667" s="36" t="n">
        <f aca="false">N667+Z667</f>
        <v>41</v>
      </c>
      <c r="AB667" s="54" t="s">
        <v>186</v>
      </c>
      <c r="AC667" s="85"/>
      <c r="AD667" s="85"/>
      <c r="AE667" s="85" t="n">
        <f aca="false">P667*Q667</f>
        <v>22</v>
      </c>
      <c r="AF667" s="38" t="n">
        <f aca="false">AA667-L667-M667-W667-X667</f>
        <v>39</v>
      </c>
      <c r="AG667" s="39" t="str">
        <f aca="false">AB667</f>
        <v>Кобцев Р.А.</v>
      </c>
      <c r="AH667" s="39" t="str">
        <f aca="false">C667</f>
        <v>1-ИСП9-35 (ИС)</v>
      </c>
      <c r="AI667" s="40" t="str">
        <f aca="false">B667</f>
        <v>25</v>
      </c>
      <c r="AJ667" s="39" t="str">
        <f aca="false">CONCATENATE(A667," ",D667)</f>
        <v>ОДБ.08 Основы безопасности жизнедеятельности</v>
      </c>
      <c r="AK667" s="39" t="n">
        <f aca="false">E667*F667+P667*Q667+H667+J667+S667+U667</f>
        <v>39</v>
      </c>
      <c r="AL667" s="39" t="n">
        <f aca="false">L667+W667</f>
        <v>2</v>
      </c>
      <c r="AM667" s="39" t="n">
        <f aca="false">M667+X667</f>
        <v>0</v>
      </c>
      <c r="AN667" s="39" t="n">
        <f aca="false">Y667</f>
        <v>0</v>
      </c>
      <c r="AO667" s="39" t="n">
        <f aca="false">SUM(AK667:AN667)</f>
        <v>41</v>
      </c>
      <c r="AP667" s="41" t="n">
        <f aca="false">K667+V667</f>
        <v>0</v>
      </c>
    </row>
    <row r="668" s="42" customFormat="true" ht="16.5" hidden="true" customHeight="true" outlineLevel="0" collapsed="false">
      <c r="A668" s="92" t="s">
        <v>187</v>
      </c>
      <c r="B668" s="81" t="s">
        <v>238</v>
      </c>
      <c r="C668" s="82" t="s">
        <v>609</v>
      </c>
      <c r="D668" s="83" t="s">
        <v>64</v>
      </c>
      <c r="E668" s="82" t="n">
        <v>17</v>
      </c>
      <c r="F668" s="82" t="n">
        <v>6</v>
      </c>
      <c r="G668" s="82" t="n">
        <v>30</v>
      </c>
      <c r="H668" s="82"/>
      <c r="I668" s="82"/>
      <c r="J668" s="82"/>
      <c r="K668" s="82"/>
      <c r="L668" s="82" t="n">
        <v>2</v>
      </c>
      <c r="M668" s="82"/>
      <c r="N668" s="33" t="n">
        <f aca="false">E668*F668+H668+J668+K668+L668+M668</f>
        <v>104</v>
      </c>
      <c r="O668" s="84"/>
      <c r="P668" s="82" t="n">
        <v>22</v>
      </c>
      <c r="Q668" s="82" t="n">
        <v>6</v>
      </c>
      <c r="R668" s="82"/>
      <c r="S668" s="82"/>
      <c r="T668" s="82"/>
      <c r="U668" s="82"/>
      <c r="V668" s="82"/>
      <c r="W668" s="82" t="n">
        <v>4</v>
      </c>
      <c r="X668" s="82" t="n">
        <v>8</v>
      </c>
      <c r="Y668" s="82"/>
      <c r="Z668" s="36" t="n">
        <f aca="false">P668*Q668+S668+U668+V668+W668+X668+Y668</f>
        <v>144</v>
      </c>
      <c r="AA668" s="36" t="n">
        <f aca="false">N668+Z668</f>
        <v>248</v>
      </c>
      <c r="AB668" s="54" t="s">
        <v>253</v>
      </c>
      <c r="AC668" s="85"/>
      <c r="AD668" s="85"/>
      <c r="AE668" s="85" t="n">
        <f aca="false">P668*Q668</f>
        <v>132</v>
      </c>
      <c r="AF668" s="38" t="n">
        <f aca="false">AA668-L668-M668-W668-X668</f>
        <v>234</v>
      </c>
      <c r="AG668" s="39" t="str">
        <f aca="false">AB668</f>
        <v>Рудзина Т.Н.</v>
      </c>
      <c r="AH668" s="39" t="str">
        <f aca="false">C668</f>
        <v>1-ИСП9-35 (ИС)</v>
      </c>
      <c r="AI668" s="40" t="str">
        <f aca="false">B668</f>
        <v>25</v>
      </c>
      <c r="AJ668" s="39" t="str">
        <f aca="false">CONCATENATE(A668," ",D668)</f>
        <v>OДУ.01 Математика</v>
      </c>
      <c r="AK668" s="39" t="n">
        <f aca="false">E668*F668+P668*Q668+H668+J668+S668+U668</f>
        <v>234</v>
      </c>
      <c r="AL668" s="39" t="n">
        <f aca="false">L668+W668</f>
        <v>6</v>
      </c>
      <c r="AM668" s="39" t="n">
        <f aca="false">M668+X668</f>
        <v>8</v>
      </c>
      <c r="AN668" s="39" t="n">
        <f aca="false">Y668</f>
        <v>0</v>
      </c>
      <c r="AO668" s="39" t="n">
        <f aca="false">SUM(AK668:AN668)</f>
        <v>248</v>
      </c>
      <c r="AP668" s="41" t="n">
        <f aca="false">K668+V668</f>
        <v>0</v>
      </c>
    </row>
    <row r="669" s="42" customFormat="true" ht="16.5" hidden="true" customHeight="true" outlineLevel="0" collapsed="false">
      <c r="A669" s="92" t="s">
        <v>189</v>
      </c>
      <c r="B669" s="81" t="s">
        <v>238</v>
      </c>
      <c r="C669" s="82" t="s">
        <v>609</v>
      </c>
      <c r="D669" s="93" t="s">
        <v>190</v>
      </c>
      <c r="E669" s="82" t="n">
        <v>17</v>
      </c>
      <c r="F669" s="82" t="n">
        <v>4</v>
      </c>
      <c r="G669" s="82"/>
      <c r="H669" s="82"/>
      <c r="I669" s="82"/>
      <c r="J669" s="82"/>
      <c r="K669" s="117" t="n">
        <v>-28</v>
      </c>
      <c r="L669" s="82" t="n">
        <v>2</v>
      </c>
      <c r="M669" s="82"/>
      <c r="N669" s="33" t="n">
        <f aca="false">E669*F669+H669+J669+K669+L669+M669</f>
        <v>42</v>
      </c>
      <c r="O669" s="84"/>
      <c r="P669" s="82" t="n">
        <v>22</v>
      </c>
      <c r="Q669" s="82" t="n">
        <v>4</v>
      </c>
      <c r="R669" s="82" t="n">
        <v>8</v>
      </c>
      <c r="S669" s="82" t="n">
        <v>-88</v>
      </c>
      <c r="T669" s="82"/>
      <c r="U669" s="82"/>
      <c r="V669" s="82"/>
      <c r="W669" s="82" t="n">
        <v>4</v>
      </c>
      <c r="X669" s="82" t="n">
        <v>8</v>
      </c>
      <c r="Y669" s="82"/>
      <c r="Z669" s="36" t="n">
        <f aca="false">P669*Q669+S669+U669+V669+W669+X669+Y669</f>
        <v>12</v>
      </c>
      <c r="AA669" s="36" t="n">
        <f aca="false">N669+Z669</f>
        <v>54</v>
      </c>
      <c r="AB669" s="288" t="s">
        <v>706</v>
      </c>
      <c r="AC669" s="44" t="s">
        <v>723</v>
      </c>
      <c r="AD669" s="85"/>
      <c r="AE669" s="85" t="n">
        <f aca="false">P669*Q669</f>
        <v>88</v>
      </c>
      <c r="AF669" s="38" t="n">
        <f aca="false">AA669-L669-M669-W669-X669</f>
        <v>40</v>
      </c>
      <c r="AG669" s="39" t="str">
        <f aca="false">AB669</f>
        <v>Воронин В.А.</v>
      </c>
      <c r="AH669" s="39" t="str">
        <f aca="false">C669</f>
        <v>1-ИСП9-35 (ИС)</v>
      </c>
      <c r="AI669" s="40" t="str">
        <f aca="false">B669</f>
        <v>25</v>
      </c>
      <c r="AJ669" s="39" t="str">
        <f aca="false">CONCATENATE(A669," ",D669)</f>
        <v>ОДУ.02 Информатика и ИКТ</v>
      </c>
      <c r="AK669" s="39" t="n">
        <f aca="false">E669*F669+P669*Q669+H669+J669+S669+U669</f>
        <v>68</v>
      </c>
      <c r="AL669" s="39" t="n">
        <f aca="false">L669+W669</f>
        <v>6</v>
      </c>
      <c r="AM669" s="39" t="n">
        <f aca="false">M669+X669</f>
        <v>8</v>
      </c>
      <c r="AN669" s="39" t="n">
        <f aca="false">Y669</f>
        <v>0</v>
      </c>
      <c r="AO669" s="39" t="n">
        <f aca="false">SUM(AK669:AN669)</f>
        <v>82</v>
      </c>
      <c r="AP669" s="41" t="n">
        <f aca="false">K669+V669</f>
        <v>-28</v>
      </c>
    </row>
    <row r="670" s="42" customFormat="true" ht="16.5" hidden="true" customHeight="true" outlineLevel="0" collapsed="false">
      <c r="A670" s="92" t="s">
        <v>189</v>
      </c>
      <c r="B670" s="81" t="s">
        <v>175</v>
      </c>
      <c r="C670" s="89" t="s">
        <v>610</v>
      </c>
      <c r="D670" s="93" t="s">
        <v>190</v>
      </c>
      <c r="E670" s="82" t="n">
        <v>17</v>
      </c>
      <c r="F670" s="82"/>
      <c r="G670" s="82"/>
      <c r="H670" s="82"/>
      <c r="I670" s="82"/>
      <c r="J670" s="82"/>
      <c r="K670" s="82"/>
      <c r="L670" s="82"/>
      <c r="M670" s="82"/>
      <c r="N670" s="33" t="n">
        <f aca="false">E670*F670+H670+J670+K670+L670+M670</f>
        <v>0</v>
      </c>
      <c r="O670" s="84"/>
      <c r="P670" s="82" t="n">
        <v>22</v>
      </c>
      <c r="Q670" s="82"/>
      <c r="R670" s="82"/>
      <c r="S670" s="82" t="n">
        <v>88</v>
      </c>
      <c r="T670" s="82"/>
      <c r="U670" s="82"/>
      <c r="V670" s="82"/>
      <c r="W670" s="82"/>
      <c r="X670" s="82"/>
      <c r="Y670" s="82"/>
      <c r="Z670" s="36" t="n">
        <f aca="false">P670*Q670+S670+U670+V670+W670+X670+Y670</f>
        <v>88</v>
      </c>
      <c r="AA670" s="36" t="n">
        <f aca="false">N670+Z670</f>
        <v>88</v>
      </c>
      <c r="AB670" s="74" t="s">
        <v>706</v>
      </c>
      <c r="AC670" s="44" t="s">
        <v>723</v>
      </c>
      <c r="AD670" s="85"/>
      <c r="AE670" s="85" t="n">
        <f aca="false">P670*Q670</f>
        <v>0</v>
      </c>
      <c r="AF670" s="38" t="n">
        <f aca="false">AA670-L670-M670-W670-X670</f>
        <v>88</v>
      </c>
      <c r="AG670" s="39" t="str">
        <f aca="false">AB670</f>
        <v>Воронин В.А.</v>
      </c>
      <c r="AH670" s="39" t="str">
        <f aca="false">C670</f>
        <v>1-ИСП9-35а (ИС)</v>
      </c>
      <c r="AI670" s="40" t="str">
        <f aca="false">B670</f>
        <v>13</v>
      </c>
      <c r="AJ670" s="39" t="str">
        <f aca="false">CONCATENATE(A670," ",D670)</f>
        <v>ОДУ.02 Информатика и ИКТ</v>
      </c>
      <c r="AK670" s="39" t="n">
        <f aca="false">E670*F670+P670*Q670+H670+J670+S670+U670</f>
        <v>88</v>
      </c>
      <c r="AL670" s="39" t="n">
        <f aca="false">L670+W670</f>
        <v>0</v>
      </c>
      <c r="AM670" s="39" t="n">
        <f aca="false">M670+X670</f>
        <v>0</v>
      </c>
      <c r="AN670" s="39" t="n">
        <f aca="false">Y670</f>
        <v>0</v>
      </c>
      <c r="AO670" s="39" t="n">
        <f aca="false">SUM(AK670:AN670)</f>
        <v>88</v>
      </c>
      <c r="AP670" s="41" t="n">
        <f aca="false">K670+V670</f>
        <v>0</v>
      </c>
    </row>
    <row r="671" s="42" customFormat="true" ht="16.5" hidden="true" customHeight="true" outlineLevel="0" collapsed="false">
      <c r="A671" s="92" t="s">
        <v>189</v>
      </c>
      <c r="B671" s="81" t="s">
        <v>53</v>
      </c>
      <c r="C671" s="89" t="s">
        <v>611</v>
      </c>
      <c r="D671" s="93" t="s">
        <v>190</v>
      </c>
      <c r="E671" s="82" t="n">
        <v>17</v>
      </c>
      <c r="F671" s="82"/>
      <c r="G671" s="82"/>
      <c r="H671" s="82"/>
      <c r="I671" s="82"/>
      <c r="J671" s="82"/>
      <c r="K671" s="82"/>
      <c r="L671" s="82"/>
      <c r="M671" s="82"/>
      <c r="N671" s="33" t="n">
        <f aca="false">E671*F671+H671+J671+K671+L671+M671</f>
        <v>0</v>
      </c>
      <c r="O671" s="84"/>
      <c r="P671" s="82" t="n">
        <v>22</v>
      </c>
      <c r="Q671" s="82"/>
      <c r="R671" s="82"/>
      <c r="S671" s="82" t="n">
        <v>88</v>
      </c>
      <c r="T671" s="82"/>
      <c r="U671" s="82"/>
      <c r="V671" s="82"/>
      <c r="W671" s="82"/>
      <c r="X671" s="82"/>
      <c r="Y671" s="82"/>
      <c r="Z671" s="36" t="n">
        <f aca="false">P671*Q671+S671+U671+V671+W671+X671+Y671</f>
        <v>88</v>
      </c>
      <c r="AA671" s="36" t="n">
        <f aca="false">N671+Z671</f>
        <v>88</v>
      </c>
      <c r="AB671" s="71" t="s">
        <v>464</v>
      </c>
      <c r="AC671" s="289" t="s">
        <v>726</v>
      </c>
      <c r="AD671" s="85"/>
      <c r="AE671" s="85" t="n">
        <f aca="false">P671*Q671</f>
        <v>0</v>
      </c>
      <c r="AF671" s="38" t="n">
        <f aca="false">AA671-L671-M671-W671-X671</f>
        <v>88</v>
      </c>
      <c r="AG671" s="39" t="str">
        <f aca="false">AB671</f>
        <v>Устинов Д.Ю.</v>
      </c>
      <c r="AH671" s="39" t="str">
        <f aca="false">C671</f>
        <v>1-ИСП9-35б (ИС)</v>
      </c>
      <c r="AI671" s="40" t="str">
        <f aca="false">B671</f>
        <v>12</v>
      </c>
      <c r="AJ671" s="39" t="str">
        <f aca="false">CONCATENATE(A671," ",D671)</f>
        <v>ОДУ.02 Информатика и ИКТ</v>
      </c>
      <c r="AK671" s="39" t="n">
        <f aca="false">E671*F671+P671*Q671+H671+J671+S671+U671</f>
        <v>88</v>
      </c>
      <c r="AL671" s="39" t="n">
        <f aca="false">L671+W671</f>
        <v>0</v>
      </c>
      <c r="AM671" s="39" t="n">
        <f aca="false">M671+X671</f>
        <v>0</v>
      </c>
      <c r="AN671" s="39" t="n">
        <f aca="false">Y671</f>
        <v>0</v>
      </c>
      <c r="AO671" s="39" t="n">
        <f aca="false">SUM(AK671:AN671)</f>
        <v>88</v>
      </c>
      <c r="AP671" s="41" t="n">
        <f aca="false">K671+V671</f>
        <v>0</v>
      </c>
    </row>
    <row r="672" s="42" customFormat="true" ht="16.5" hidden="true" customHeight="true" outlineLevel="0" collapsed="false">
      <c r="A672" s="92" t="s">
        <v>193</v>
      </c>
      <c r="B672" s="81" t="s">
        <v>238</v>
      </c>
      <c r="C672" s="82" t="s">
        <v>609</v>
      </c>
      <c r="D672" s="93" t="s">
        <v>194</v>
      </c>
      <c r="E672" s="82" t="n">
        <v>17</v>
      </c>
      <c r="F672" s="82" t="n">
        <v>3</v>
      </c>
      <c r="G672" s="82" t="n">
        <v>20</v>
      </c>
      <c r="H672" s="82"/>
      <c r="I672" s="82" t="n">
        <v>20</v>
      </c>
      <c r="J672" s="82"/>
      <c r="K672" s="82"/>
      <c r="L672" s="82" t="n">
        <v>2</v>
      </c>
      <c r="M672" s="82"/>
      <c r="N672" s="33" t="n">
        <f aca="false">E672*F672+H672+J672+K672+L672+M672</f>
        <v>53</v>
      </c>
      <c r="O672" s="84"/>
      <c r="P672" s="82" t="n">
        <v>22</v>
      </c>
      <c r="Q672" s="82" t="n">
        <v>3</v>
      </c>
      <c r="R672" s="82"/>
      <c r="S672" s="82"/>
      <c r="T672" s="82"/>
      <c r="U672" s="82"/>
      <c r="V672" s="82"/>
      <c r="W672" s="82" t="n">
        <v>2</v>
      </c>
      <c r="X672" s="82"/>
      <c r="Y672" s="82"/>
      <c r="Z672" s="36" t="n">
        <f aca="false">P672*Q672+S672+U672+V672+W672+X672+Y672</f>
        <v>68</v>
      </c>
      <c r="AA672" s="36" t="n">
        <f aca="false">N672+Z672</f>
        <v>121</v>
      </c>
      <c r="AB672" s="294" t="s">
        <v>705</v>
      </c>
      <c r="AC672" s="295" t="s">
        <v>721</v>
      </c>
      <c r="AD672" s="85"/>
      <c r="AE672" s="85" t="n">
        <f aca="false">P672*Q672</f>
        <v>66</v>
      </c>
      <c r="AF672" s="38" t="n">
        <f aca="false">AA672-L672-M672-W672-X672</f>
        <v>117</v>
      </c>
      <c r="AG672" s="39" t="str">
        <f aca="false">AB672</f>
        <v>Шайхвалиева Т.Е.</v>
      </c>
      <c r="AH672" s="39" t="str">
        <f aca="false">C672</f>
        <v>1-ИСП9-35 (ИС)</v>
      </c>
      <c r="AI672" s="40" t="str">
        <f aca="false">B672</f>
        <v>25</v>
      </c>
      <c r="AJ672" s="39" t="str">
        <f aca="false">CONCATENATE(A672," ",D672)</f>
        <v>OДУ.03 Физика</v>
      </c>
      <c r="AK672" s="39" t="n">
        <f aca="false">E672*F672+P672*Q672+H672+J672+S672+U672</f>
        <v>117</v>
      </c>
      <c r="AL672" s="39" t="n">
        <f aca="false">L672+W672</f>
        <v>4</v>
      </c>
      <c r="AM672" s="39" t="n">
        <f aca="false">M672+X672</f>
        <v>0</v>
      </c>
      <c r="AN672" s="39" t="n">
        <f aca="false">Y672</f>
        <v>0</v>
      </c>
      <c r="AO672" s="39" t="n">
        <f aca="false">SUM(AK672:AN672)</f>
        <v>121</v>
      </c>
      <c r="AP672" s="41" t="n">
        <f aca="false">K672+V672</f>
        <v>0</v>
      </c>
    </row>
    <row r="673" s="42" customFormat="true" ht="16.5" hidden="true" customHeight="true" outlineLevel="0" collapsed="false">
      <c r="A673" s="92" t="s">
        <v>195</v>
      </c>
      <c r="B673" s="81" t="s">
        <v>238</v>
      </c>
      <c r="C673" s="82" t="s">
        <v>609</v>
      </c>
      <c r="D673" s="94" t="s">
        <v>196</v>
      </c>
      <c r="E673" s="82" t="n">
        <v>17</v>
      </c>
      <c r="F673" s="82" t="n">
        <v>2</v>
      </c>
      <c r="G673" s="82" t="n">
        <v>30</v>
      </c>
      <c r="H673" s="82"/>
      <c r="I673" s="82"/>
      <c r="J673" s="82"/>
      <c r="K673" s="117" t="n">
        <v>-10</v>
      </c>
      <c r="L673" s="82" t="n">
        <v>2</v>
      </c>
      <c r="M673" s="82"/>
      <c r="N673" s="33" t="n">
        <f aca="false">E673*F673+H673+J673+K673+L673+M673</f>
        <v>26</v>
      </c>
      <c r="O673" s="84"/>
      <c r="P673" s="82" t="n">
        <v>22</v>
      </c>
      <c r="Q673" s="82"/>
      <c r="R673" s="82"/>
      <c r="S673" s="82"/>
      <c r="T673" s="82"/>
      <c r="U673" s="82"/>
      <c r="V673" s="82"/>
      <c r="W673" s="82"/>
      <c r="X673" s="82"/>
      <c r="Y673" s="82"/>
      <c r="Z673" s="36" t="n">
        <f aca="false">P673*Q673+S673+U673+V673+W673+X673+Y673</f>
        <v>0</v>
      </c>
      <c r="AA673" s="36" t="n">
        <f aca="false">N673+Z673</f>
        <v>26</v>
      </c>
      <c r="AB673" s="73" t="s">
        <v>225</v>
      </c>
      <c r="AC673" s="291" t="s">
        <v>723</v>
      </c>
      <c r="AD673" s="85"/>
      <c r="AE673" s="85" t="n">
        <f aca="false">P673*Q673</f>
        <v>0</v>
      </c>
      <c r="AF673" s="38" t="n">
        <f aca="false">AA673-L673-M673-W673-X673</f>
        <v>24</v>
      </c>
      <c r="AG673" s="39" t="str">
        <f aca="false">AB673</f>
        <v>Щур Д.С.</v>
      </c>
      <c r="AH673" s="39" t="str">
        <f aca="false">C673</f>
        <v>1-ИСП9-35 (ИС)</v>
      </c>
      <c r="AI673" s="40" t="str">
        <f aca="false">B673</f>
        <v>25</v>
      </c>
      <c r="AJ673" s="39" t="str">
        <f aca="false">CONCATENATE(A673," ",D673)</f>
        <v>ЭК.01. Информационная культура и сетевой этикет</v>
      </c>
      <c r="AK673" s="39" t="n">
        <f aca="false">E673*F673+P673*Q673+H673+J673+S673+U673</f>
        <v>34</v>
      </c>
      <c r="AL673" s="39" t="n">
        <f aca="false">L673+W673</f>
        <v>2</v>
      </c>
      <c r="AM673" s="39" t="n">
        <f aca="false">M673+X673</f>
        <v>0</v>
      </c>
      <c r="AN673" s="39" t="n">
        <f aca="false">Y673</f>
        <v>0</v>
      </c>
      <c r="AO673" s="39" t="n">
        <f aca="false">SUM(AK673:AN673)</f>
        <v>36</v>
      </c>
      <c r="AP673" s="41" t="n">
        <f aca="false">K673+V673</f>
        <v>-10</v>
      </c>
    </row>
    <row r="674" s="42" customFormat="true" ht="16.5" hidden="true" customHeight="true" outlineLevel="0" collapsed="false">
      <c r="A674" s="92" t="s">
        <v>195</v>
      </c>
      <c r="B674" s="81" t="s">
        <v>238</v>
      </c>
      <c r="C674" s="82" t="s">
        <v>609</v>
      </c>
      <c r="D674" s="94" t="s">
        <v>729</v>
      </c>
      <c r="E674" s="82" t="n">
        <v>17</v>
      </c>
      <c r="F674" s="82"/>
      <c r="G674" s="82"/>
      <c r="H674" s="82"/>
      <c r="I674" s="82"/>
      <c r="J674" s="82"/>
      <c r="K674" s="82"/>
      <c r="L674" s="82"/>
      <c r="M674" s="82"/>
      <c r="N674" s="33" t="n">
        <f aca="false">E674*F674+H674+J674+K674+L674+M674</f>
        <v>0</v>
      </c>
      <c r="O674" s="84"/>
      <c r="P674" s="82" t="n">
        <v>22</v>
      </c>
      <c r="Q674" s="82" t="n">
        <v>2</v>
      </c>
      <c r="R674" s="82"/>
      <c r="S674" s="82"/>
      <c r="T674" s="82"/>
      <c r="U674" s="82"/>
      <c r="V674" s="82"/>
      <c r="W674" s="82" t="n">
        <v>2</v>
      </c>
      <c r="X674" s="82"/>
      <c r="Y674" s="82"/>
      <c r="Z674" s="36" t="n">
        <f aca="false">P674*Q674+S674+U674+V674+W674+X674+Y674</f>
        <v>46</v>
      </c>
      <c r="AA674" s="36" t="n">
        <f aca="false">N674+Z674</f>
        <v>46</v>
      </c>
      <c r="AB674" s="295" t="s">
        <v>51</v>
      </c>
      <c r="AC674" s="295" t="s">
        <v>726</v>
      </c>
      <c r="AD674" s="85"/>
      <c r="AE674" s="85" t="n">
        <f aca="false">P674*Q674</f>
        <v>44</v>
      </c>
      <c r="AF674" s="38" t="n">
        <f aca="false">AA674-L674-M674-W674-X674</f>
        <v>44</v>
      </c>
      <c r="AG674" s="39" t="str">
        <f aca="false">AB674</f>
        <v>Арсенова Л.Ф.</v>
      </c>
      <c r="AH674" s="39" t="str">
        <f aca="false">C674</f>
        <v>1-ИСП9-35 (ИС)</v>
      </c>
      <c r="AI674" s="40" t="str">
        <f aca="false">B674</f>
        <v>25</v>
      </c>
      <c r="AJ674" s="39" t="str">
        <f aca="false">CONCATENATE(A674," ",D674)</f>
        <v>ЭК.01. Россия - моя история</v>
      </c>
      <c r="AK674" s="39" t="n">
        <f aca="false">E674*F674+P674*Q674+H674+J674+S674+U674</f>
        <v>44</v>
      </c>
      <c r="AL674" s="39" t="n">
        <f aca="false">L674+W674</f>
        <v>2</v>
      </c>
      <c r="AM674" s="39" t="n">
        <f aca="false">M674+X674</f>
        <v>0</v>
      </c>
      <c r="AN674" s="39" t="n">
        <f aca="false">Y674</f>
        <v>0</v>
      </c>
      <c r="AO674" s="39" t="n">
        <f aca="false">SUM(AK674:AN674)</f>
        <v>46</v>
      </c>
      <c r="AP674" s="41" t="n">
        <f aca="false">K674+V674</f>
        <v>0</v>
      </c>
    </row>
    <row r="675" s="42" customFormat="true" ht="16.5" hidden="true" customHeight="true" outlineLevel="0" collapsed="false">
      <c r="A675" s="92" t="s">
        <v>197</v>
      </c>
      <c r="B675" s="81" t="s">
        <v>238</v>
      </c>
      <c r="C675" s="82" t="s">
        <v>609</v>
      </c>
      <c r="D675" s="82" t="s">
        <v>198</v>
      </c>
      <c r="E675" s="82" t="n">
        <v>17</v>
      </c>
      <c r="F675" s="82" t="n">
        <v>2</v>
      </c>
      <c r="G675" s="82" t="n">
        <v>30</v>
      </c>
      <c r="H675" s="82"/>
      <c r="I675" s="82"/>
      <c r="J675" s="82"/>
      <c r="K675" s="82"/>
      <c r="L675" s="82"/>
      <c r="M675" s="82"/>
      <c r="N675" s="33" t="n">
        <f aca="false">E675*F675+H675+J675+K675+L675+M675</f>
        <v>34</v>
      </c>
      <c r="O675" s="84"/>
      <c r="P675" s="82" t="n">
        <v>22</v>
      </c>
      <c r="Q675" s="82" t="n">
        <v>2</v>
      </c>
      <c r="R675" s="82"/>
      <c r="S675" s="82"/>
      <c r="T675" s="82"/>
      <c r="U675" s="82"/>
      <c r="V675" s="82"/>
      <c r="W675" s="82" t="n">
        <v>2</v>
      </c>
      <c r="X675" s="82"/>
      <c r="Y675" s="82"/>
      <c r="Z675" s="36" t="n">
        <f aca="false">P675*Q675+S675+U675+V675+W675+X675+Y675</f>
        <v>46</v>
      </c>
      <c r="AA675" s="36" t="n">
        <f aca="false">N675+Z675</f>
        <v>80</v>
      </c>
      <c r="AB675" s="54" t="s">
        <v>72</v>
      </c>
      <c r="AC675" s="85"/>
      <c r="AD675" s="85"/>
      <c r="AE675" s="85" t="n">
        <f aca="false">P675*Q675</f>
        <v>44</v>
      </c>
      <c r="AF675" s="38" t="n">
        <f aca="false">AA675-L675-M675-W675-X675</f>
        <v>78</v>
      </c>
      <c r="AG675" s="39" t="str">
        <f aca="false">AB675</f>
        <v>Глушкова Т.Н.</v>
      </c>
      <c r="AH675" s="39" t="str">
        <f aca="false">C675</f>
        <v>1-ИСП9-35 (ИС)</v>
      </c>
      <c r="AI675" s="40" t="str">
        <f aca="false">B675</f>
        <v>25</v>
      </c>
      <c r="AJ675" s="39" t="str">
        <f aca="false">CONCATENATE(A675," ",D675)</f>
        <v>ЭК.02 Экологические основы природопользования в профессиональной деятельности</v>
      </c>
      <c r="AK675" s="39" t="n">
        <f aca="false">E675*F675+P675*Q675+H675+J675+S675+U675</f>
        <v>78</v>
      </c>
      <c r="AL675" s="39" t="n">
        <f aca="false">L675+W675</f>
        <v>2</v>
      </c>
      <c r="AM675" s="39" t="n">
        <f aca="false">M675+X675</f>
        <v>0</v>
      </c>
      <c r="AN675" s="39" t="n">
        <f aca="false">Y675</f>
        <v>0</v>
      </c>
      <c r="AO675" s="39" t="n">
        <f aca="false">SUM(AK675:AN675)</f>
        <v>80</v>
      </c>
      <c r="AP675" s="41" t="n">
        <f aca="false">K675+V675</f>
        <v>0</v>
      </c>
    </row>
    <row r="676" s="42" customFormat="true" ht="16.5" hidden="true" customHeight="true" outlineLevel="0" collapsed="false">
      <c r="A676" s="92" t="s">
        <v>199</v>
      </c>
      <c r="B676" s="81" t="s">
        <v>238</v>
      </c>
      <c r="C676" s="82" t="s">
        <v>609</v>
      </c>
      <c r="D676" s="82" t="s">
        <v>200</v>
      </c>
      <c r="E676" s="82" t="n">
        <v>17</v>
      </c>
      <c r="F676" s="82" t="n">
        <v>2</v>
      </c>
      <c r="G676" s="82" t="n">
        <v>10</v>
      </c>
      <c r="H676" s="82"/>
      <c r="I676" s="82"/>
      <c r="J676" s="82"/>
      <c r="K676" s="82"/>
      <c r="L676" s="82"/>
      <c r="M676" s="82"/>
      <c r="N676" s="33" t="n">
        <f aca="false">E676*F676+H676+J676+K676+L676+M676</f>
        <v>34</v>
      </c>
      <c r="O676" s="84"/>
      <c r="P676" s="82" t="n">
        <v>22</v>
      </c>
      <c r="Q676" s="82" t="n">
        <v>2</v>
      </c>
      <c r="R676" s="82"/>
      <c r="S676" s="82"/>
      <c r="T676" s="82"/>
      <c r="U676" s="82"/>
      <c r="V676" s="82"/>
      <c r="W676" s="82" t="n">
        <v>2</v>
      </c>
      <c r="X676" s="82"/>
      <c r="Y676" s="82"/>
      <c r="Z676" s="36" t="n">
        <f aca="false">P676*Q676+S676+U676+V676+W676+X676+Y676</f>
        <v>46</v>
      </c>
      <c r="AA676" s="36" t="n">
        <f aca="false">N676+Z676</f>
        <v>80</v>
      </c>
      <c r="AB676" s="54" t="s">
        <v>224</v>
      </c>
      <c r="AC676" s="85"/>
      <c r="AD676" s="85"/>
      <c r="AE676" s="85" t="n">
        <f aca="false">P676*Q676</f>
        <v>44</v>
      </c>
      <c r="AF676" s="38" t="n">
        <f aca="false">AA676-L676-M676-W676-X676</f>
        <v>78</v>
      </c>
      <c r="AG676" s="39" t="str">
        <f aca="false">AB676</f>
        <v>Кравченко Н.В.</v>
      </c>
      <c r="AH676" s="39" t="str">
        <f aca="false">C676</f>
        <v>1-ИСП9-35 (ИС)</v>
      </c>
      <c r="AI676" s="40" t="str">
        <f aca="false">B676</f>
        <v>25</v>
      </c>
      <c r="AJ676" s="39" t="str">
        <f aca="false">CONCATENATE(A676," ",D676)</f>
        <v>ЭК.03 Основы финансовой грамотности</v>
      </c>
      <c r="AK676" s="39" t="n">
        <f aca="false">E676*F676+P676*Q676+H676+J676+S676+U676</f>
        <v>78</v>
      </c>
      <c r="AL676" s="39" t="n">
        <f aca="false">L676+W676</f>
        <v>2</v>
      </c>
      <c r="AM676" s="39" t="n">
        <f aca="false">M676+X676</f>
        <v>0</v>
      </c>
      <c r="AN676" s="39" t="n">
        <f aca="false">Y676</f>
        <v>0</v>
      </c>
      <c r="AO676" s="39" t="n">
        <f aca="false">SUM(AK676:AN676)</f>
        <v>80</v>
      </c>
      <c r="AP676" s="41" t="n">
        <f aca="false">K676+V676</f>
        <v>0</v>
      </c>
    </row>
    <row r="677" s="42" customFormat="true" ht="16.5" hidden="true" customHeight="true" outlineLevel="0" collapsed="false">
      <c r="A677" s="92" t="s">
        <v>202</v>
      </c>
      <c r="B677" s="81" t="s">
        <v>238</v>
      </c>
      <c r="C677" s="82" t="s">
        <v>609</v>
      </c>
      <c r="D677" s="82" t="s">
        <v>203</v>
      </c>
      <c r="E677" s="82" t="n">
        <v>17</v>
      </c>
      <c r="F677" s="82" t="n">
        <v>1</v>
      </c>
      <c r="G677" s="82" t="n">
        <v>20</v>
      </c>
      <c r="H677" s="82"/>
      <c r="I677" s="82"/>
      <c r="J677" s="82"/>
      <c r="K677" s="82"/>
      <c r="L677" s="82"/>
      <c r="M677" s="82"/>
      <c r="N677" s="33" t="n">
        <f aca="false">E677*F677+H677+J677+K677+L677+M677</f>
        <v>17</v>
      </c>
      <c r="O677" s="84"/>
      <c r="P677" s="82" t="n">
        <v>22</v>
      </c>
      <c r="Q677" s="82" t="n">
        <v>1</v>
      </c>
      <c r="R677" s="82"/>
      <c r="S677" s="82"/>
      <c r="T677" s="82"/>
      <c r="U677" s="82"/>
      <c r="V677" s="82"/>
      <c r="W677" s="82" t="n">
        <v>2</v>
      </c>
      <c r="X677" s="82"/>
      <c r="Y677" s="82"/>
      <c r="Z677" s="36" t="n">
        <f aca="false">P677*Q677+S677+U677+V677+W677+X677+Y677</f>
        <v>24</v>
      </c>
      <c r="AA677" s="36" t="n">
        <f aca="false">N677+Z677</f>
        <v>41</v>
      </c>
      <c r="AB677" s="74" t="s">
        <v>212</v>
      </c>
      <c r="AC677" s="85"/>
      <c r="AD677" s="85"/>
      <c r="AE677" s="85" t="n">
        <f aca="false">P677*Q677</f>
        <v>22</v>
      </c>
      <c r="AF677" s="38" t="n">
        <f aca="false">AA677-L677-M677-W677-X677</f>
        <v>39</v>
      </c>
      <c r="AG677" s="39" t="str">
        <f aca="false">AB677</f>
        <v>Соколюк А.В.</v>
      </c>
      <c r="AH677" s="39" t="str">
        <f aca="false">C677</f>
        <v>1-ИСП9-35 (ИС)</v>
      </c>
      <c r="AI677" s="40" t="str">
        <f aca="false">B677</f>
        <v>25</v>
      </c>
      <c r="AJ677" s="39" t="str">
        <f aca="false">CONCATENATE(A677," ",D677)</f>
        <v>ЭК.04 Введение в специальность</v>
      </c>
      <c r="AK677" s="39" t="n">
        <f aca="false">E677*F677+P677*Q677+H677+J677+S677+U677</f>
        <v>39</v>
      </c>
      <c r="AL677" s="39" t="n">
        <f aca="false">L677+W677</f>
        <v>2</v>
      </c>
      <c r="AM677" s="39" t="n">
        <f aca="false">M677+X677</f>
        <v>0</v>
      </c>
      <c r="AN677" s="39" t="n">
        <f aca="false">Y677</f>
        <v>0</v>
      </c>
      <c r="AO677" s="39" t="n">
        <f aca="false">SUM(AK677:AN677)</f>
        <v>41</v>
      </c>
      <c r="AP677" s="41" t="n">
        <f aca="false">K677+V677</f>
        <v>0</v>
      </c>
    </row>
    <row r="678" s="42" customFormat="true" ht="16.5" hidden="true" customHeight="true" outlineLevel="0" collapsed="false">
      <c r="A678" s="92" t="s">
        <v>204</v>
      </c>
      <c r="B678" s="81" t="s">
        <v>238</v>
      </c>
      <c r="C678" s="82" t="s">
        <v>609</v>
      </c>
      <c r="D678" s="167" t="s">
        <v>453</v>
      </c>
      <c r="E678" s="82" t="n">
        <v>17</v>
      </c>
      <c r="F678" s="82" t="n">
        <v>1</v>
      </c>
      <c r="G678" s="82" t="n">
        <v>10</v>
      </c>
      <c r="H678" s="82"/>
      <c r="I678" s="82"/>
      <c r="J678" s="82"/>
      <c r="K678" s="82"/>
      <c r="L678" s="82"/>
      <c r="M678" s="82"/>
      <c r="N678" s="33" t="n">
        <f aca="false">E678*F678+H678+J678+K678+L678+M678</f>
        <v>17</v>
      </c>
      <c r="O678" s="84"/>
      <c r="P678" s="82" t="n">
        <v>22</v>
      </c>
      <c r="Q678" s="82" t="n">
        <v>1</v>
      </c>
      <c r="R678" s="82"/>
      <c r="S678" s="82"/>
      <c r="T678" s="82"/>
      <c r="U678" s="82"/>
      <c r="V678" s="82"/>
      <c r="W678" s="82"/>
      <c r="X678" s="82"/>
      <c r="Y678" s="82"/>
      <c r="Z678" s="36" t="n">
        <f aca="false">P678*Q678+S678+U678+V678+W678+X678+Y678</f>
        <v>22</v>
      </c>
      <c r="AA678" s="36" t="n">
        <f aca="false">N678+Z678</f>
        <v>39</v>
      </c>
      <c r="AB678" s="74" t="s">
        <v>212</v>
      </c>
      <c r="AC678" s="85"/>
      <c r="AD678" s="85"/>
      <c r="AE678" s="85" t="n">
        <f aca="false">P678*Q678</f>
        <v>22</v>
      </c>
      <c r="AF678" s="38" t="n">
        <f aca="false">AA678-L678-M678-W678-X678</f>
        <v>39</v>
      </c>
      <c r="AG678" s="39" t="str">
        <f aca="false">AB678</f>
        <v>Соколюк А.В.</v>
      </c>
      <c r="AH678" s="39" t="str">
        <f aca="false">C678</f>
        <v>1-ИСП9-35 (ИС)</v>
      </c>
      <c r="AI678" s="40" t="str">
        <f aca="false">B678</f>
        <v>25</v>
      </c>
      <c r="AJ678" s="39" t="str">
        <f aca="false">CONCATENATE(A678," ",D678)</f>
        <v>ЭК.05 Индивидуальный проект (Реализуется в рамках времени, отведенного на освоение Информатики , физики)</v>
      </c>
      <c r="AK678" s="39" t="n">
        <f aca="false">E678*F678+P678*Q678+H678+J678+S678+U678</f>
        <v>39</v>
      </c>
      <c r="AL678" s="39" t="n">
        <f aca="false">L678+W678</f>
        <v>0</v>
      </c>
      <c r="AM678" s="39" t="n">
        <f aca="false">M678+X678</f>
        <v>0</v>
      </c>
      <c r="AN678" s="39" t="n">
        <f aca="false">Y678</f>
        <v>0</v>
      </c>
      <c r="AO678" s="39" t="n">
        <f aca="false">SUM(AK678:AN678)</f>
        <v>39</v>
      </c>
      <c r="AP678" s="41" t="n">
        <f aca="false">K678+V678</f>
        <v>0</v>
      </c>
    </row>
    <row r="679" s="42" customFormat="true" ht="16.5" hidden="true" customHeight="true" outlineLevel="0" collapsed="false">
      <c r="A679" s="70" t="s">
        <v>113</v>
      </c>
      <c r="B679" s="81" t="s">
        <v>238</v>
      </c>
      <c r="C679" s="82" t="s">
        <v>609</v>
      </c>
      <c r="D679" s="94" t="s">
        <v>114</v>
      </c>
      <c r="E679" s="82" t="n">
        <v>17</v>
      </c>
      <c r="F679" s="82"/>
      <c r="G679" s="82"/>
      <c r="H679" s="82" t="n">
        <v>8</v>
      </c>
      <c r="I679" s="82"/>
      <c r="J679" s="82"/>
      <c r="K679" s="82"/>
      <c r="L679" s="82"/>
      <c r="M679" s="82"/>
      <c r="N679" s="33" t="n">
        <f aca="false">E679*F679+H679+J679+K679+L679+M679</f>
        <v>8</v>
      </c>
      <c r="O679" s="84"/>
      <c r="P679" s="82" t="n">
        <v>22</v>
      </c>
      <c r="Q679" s="82"/>
      <c r="R679" s="82"/>
      <c r="S679" s="82"/>
      <c r="T679" s="82"/>
      <c r="U679" s="82"/>
      <c r="V679" s="82"/>
      <c r="W679" s="82"/>
      <c r="X679" s="82"/>
      <c r="Y679" s="82"/>
      <c r="Z679" s="36" t="n">
        <f aca="false">P679*Q679+S679+U679+V679+W679+X679+Y679</f>
        <v>0</v>
      </c>
      <c r="AA679" s="36" t="n">
        <f aca="false">N679+Z679</f>
        <v>8</v>
      </c>
      <c r="AB679" s="74" t="s">
        <v>313</v>
      </c>
      <c r="AC679" s="85"/>
      <c r="AD679" s="85"/>
      <c r="AE679" s="85" t="n">
        <f aca="false">P679*Q679</f>
        <v>0</v>
      </c>
      <c r="AF679" s="38" t="n">
        <f aca="false">AA679-L679-M679-W679-X679</f>
        <v>8</v>
      </c>
      <c r="AG679" s="39" t="str">
        <f aca="false">AB679</f>
        <v>Гаврилова Л.А.</v>
      </c>
      <c r="AH679" s="39" t="str">
        <f aca="false">C679</f>
        <v>1-ИСП9-35 (ИС)</v>
      </c>
      <c r="AI679" s="40" t="str">
        <f aca="false">B679</f>
        <v>25</v>
      </c>
      <c r="AJ679" s="39" t="str">
        <f aca="false">CONCATENATE(A679," ",D679)</f>
        <v>ВнеУр Разговоры о важном</v>
      </c>
      <c r="AK679" s="39" t="n">
        <f aca="false">E679*F679+P679*Q679+H679+J679+S679+U679</f>
        <v>8</v>
      </c>
      <c r="AL679" s="39" t="n">
        <f aca="false">L679+W679</f>
        <v>0</v>
      </c>
      <c r="AM679" s="39" t="n">
        <f aca="false">M679+X679</f>
        <v>0</v>
      </c>
      <c r="AN679" s="39" t="n">
        <f aca="false">Y679</f>
        <v>0</v>
      </c>
      <c r="AO679" s="39" t="n">
        <f aca="false">SUM(AK679:AN679)</f>
        <v>8</v>
      </c>
      <c r="AP679" s="41" t="n">
        <f aca="false">K679+V679</f>
        <v>0</v>
      </c>
    </row>
    <row r="680" s="42" customFormat="true" ht="16.5" hidden="true" customHeight="true" outlineLevel="0" collapsed="false">
      <c r="A680" s="70" t="s">
        <v>113</v>
      </c>
      <c r="B680" s="81" t="s">
        <v>238</v>
      </c>
      <c r="C680" s="82" t="s">
        <v>609</v>
      </c>
      <c r="D680" s="94" t="s">
        <v>114</v>
      </c>
      <c r="E680" s="82" t="n">
        <v>17</v>
      </c>
      <c r="F680" s="82"/>
      <c r="G680" s="82"/>
      <c r="H680" s="82" t="n">
        <v>9</v>
      </c>
      <c r="I680" s="82"/>
      <c r="J680" s="82"/>
      <c r="K680" s="82"/>
      <c r="L680" s="82"/>
      <c r="M680" s="82"/>
      <c r="N680" s="33" t="n">
        <f aca="false">E680*F680+H680+J680+K680+L680+M680</f>
        <v>9</v>
      </c>
      <c r="O680" s="84"/>
      <c r="P680" s="82" t="n">
        <v>22</v>
      </c>
      <c r="Q680" s="82"/>
      <c r="R680" s="82"/>
      <c r="S680" s="82" t="n">
        <v>18</v>
      </c>
      <c r="T680" s="82"/>
      <c r="U680" s="82"/>
      <c r="V680" s="82"/>
      <c r="W680" s="82"/>
      <c r="X680" s="82"/>
      <c r="Y680" s="82"/>
      <c r="Z680" s="36" t="n">
        <f aca="false">P680*Q680+S680+U680+V680+W680+X680+Y680</f>
        <v>18</v>
      </c>
      <c r="AA680" s="36" t="n">
        <f aca="false">N680+Z680</f>
        <v>27</v>
      </c>
      <c r="AB680" s="74" t="s">
        <v>115</v>
      </c>
      <c r="AC680" s="85"/>
      <c r="AD680" s="85"/>
      <c r="AE680" s="85" t="n">
        <f aca="false">P680*Q680</f>
        <v>0</v>
      </c>
      <c r="AF680" s="38" t="n">
        <f aca="false">AA680-L680-M680-W680-X680</f>
        <v>27</v>
      </c>
      <c r="AG680" s="39" t="str">
        <f aca="false">AB680</f>
        <v>вак. РоВ</v>
      </c>
      <c r="AH680" s="39" t="str">
        <f aca="false">C680</f>
        <v>1-ИСП9-35 (ИС)</v>
      </c>
      <c r="AI680" s="40" t="str">
        <f aca="false">B680</f>
        <v>25</v>
      </c>
      <c r="AJ680" s="39" t="str">
        <f aca="false">CONCATENATE(A680," ",D680)</f>
        <v>ВнеУр Разговоры о важном</v>
      </c>
      <c r="AK680" s="39" t="n">
        <f aca="false">E680*F680+P680*Q680+H680+J680+S680+U680</f>
        <v>27</v>
      </c>
      <c r="AL680" s="39" t="n">
        <f aca="false">L680+W680</f>
        <v>0</v>
      </c>
      <c r="AM680" s="39" t="n">
        <f aca="false">M680+X680</f>
        <v>0</v>
      </c>
      <c r="AN680" s="39" t="n">
        <f aca="false">Y680</f>
        <v>0</v>
      </c>
      <c r="AO680" s="39" t="n">
        <f aca="false">SUM(AK680:AN680)</f>
        <v>27</v>
      </c>
      <c r="AP680" s="41" t="n">
        <f aca="false">K680+V680</f>
        <v>0</v>
      </c>
    </row>
    <row r="681" s="42" customFormat="true" ht="16.5" hidden="true" customHeight="true" outlineLevel="0" collapsed="false">
      <c r="A681" s="80" t="s">
        <v>166</v>
      </c>
      <c r="B681" s="81" t="s">
        <v>167</v>
      </c>
      <c r="C681" s="82" t="s">
        <v>168</v>
      </c>
      <c r="D681" s="83" t="s">
        <v>169</v>
      </c>
      <c r="E681" s="82" t="n">
        <v>17</v>
      </c>
      <c r="F681" s="82" t="n">
        <v>1</v>
      </c>
      <c r="G681" s="82" t="n">
        <v>20</v>
      </c>
      <c r="H681" s="82"/>
      <c r="I681" s="82"/>
      <c r="J681" s="82"/>
      <c r="K681" s="82"/>
      <c r="L681" s="82" t="n">
        <v>2</v>
      </c>
      <c r="M681" s="82"/>
      <c r="N681" s="33" t="n">
        <f aca="false">E681*F681+H681+J681+K681+L681+M681</f>
        <v>19</v>
      </c>
      <c r="O681" s="84"/>
      <c r="P681" s="82" t="n">
        <v>22</v>
      </c>
      <c r="Q681" s="82" t="n">
        <v>1</v>
      </c>
      <c r="R681" s="82"/>
      <c r="S681" s="82"/>
      <c r="T681" s="82"/>
      <c r="U681" s="82"/>
      <c r="V681" s="82"/>
      <c r="W681" s="82" t="n">
        <v>4</v>
      </c>
      <c r="X681" s="82" t="n">
        <v>8</v>
      </c>
      <c r="Y681" s="82"/>
      <c r="Z681" s="36" t="n">
        <f aca="false">P681*Q681+S681+U681+V681+W681+X681+Y681</f>
        <v>34</v>
      </c>
      <c r="AA681" s="36" t="n">
        <f aca="false">N681+Z681</f>
        <v>53</v>
      </c>
      <c r="AB681" s="54" t="s">
        <v>165</v>
      </c>
      <c r="AC681" s="85"/>
      <c r="AD681" s="85"/>
      <c r="AE681" s="85" t="n">
        <f aca="false">P681*Q681</f>
        <v>22</v>
      </c>
      <c r="AF681" s="38" t="n">
        <f aca="false">AA681-L681-M681-W681-X681</f>
        <v>39</v>
      </c>
      <c r="AG681" s="39" t="str">
        <f aca="false">AB681</f>
        <v>Коршунова Т.Л.</v>
      </c>
      <c r="AH681" s="39" t="str">
        <f aca="false">C681</f>
        <v>1-ОСАТ9-11 ВБ</v>
      </c>
      <c r="AI681" s="40" t="str">
        <f aca="false">B681</f>
        <v>24</v>
      </c>
      <c r="AJ681" s="39" t="str">
        <f aca="false">CONCATENATE(A681," ",D681)</f>
        <v>ОДБ.01 Русский язык</v>
      </c>
      <c r="AK681" s="39" t="n">
        <f aca="false">E681*F681+P681*Q681+H681+J681+S681+U681</f>
        <v>39</v>
      </c>
      <c r="AL681" s="39" t="n">
        <f aca="false">L681+W681</f>
        <v>6</v>
      </c>
      <c r="AM681" s="39" t="n">
        <f aca="false">M681+X681</f>
        <v>8</v>
      </c>
      <c r="AN681" s="39" t="n">
        <f aca="false">Y681</f>
        <v>0</v>
      </c>
      <c r="AO681" s="39" t="n">
        <f aca="false">SUM(AK681:AN681)</f>
        <v>53</v>
      </c>
      <c r="AP681" s="41" t="n">
        <f aca="false">K681+V681</f>
        <v>0</v>
      </c>
    </row>
    <row r="682" s="42" customFormat="true" ht="16.5" hidden="true" customHeight="true" outlineLevel="0" collapsed="false">
      <c r="A682" s="80" t="s">
        <v>170</v>
      </c>
      <c r="B682" s="81" t="s">
        <v>167</v>
      </c>
      <c r="C682" s="82" t="s">
        <v>168</v>
      </c>
      <c r="D682" s="83" t="s">
        <v>171</v>
      </c>
      <c r="E682" s="82" t="n">
        <v>17</v>
      </c>
      <c r="F682" s="82" t="n">
        <v>3</v>
      </c>
      <c r="G682" s="82" t="n">
        <v>59</v>
      </c>
      <c r="H682" s="82"/>
      <c r="I682" s="82"/>
      <c r="J682" s="82"/>
      <c r="K682" s="82"/>
      <c r="L682" s="82" t="n">
        <v>2</v>
      </c>
      <c r="M682" s="82"/>
      <c r="N682" s="33" t="n">
        <f aca="false">E682*F682+H682+J682+K682+L682+M682</f>
        <v>53</v>
      </c>
      <c r="O682" s="84"/>
      <c r="P682" s="82" t="n">
        <v>22</v>
      </c>
      <c r="Q682" s="82" t="n">
        <v>3</v>
      </c>
      <c r="R682" s="82"/>
      <c r="S682" s="82"/>
      <c r="T682" s="82"/>
      <c r="U682" s="82"/>
      <c r="V682" s="82"/>
      <c r="W682" s="82" t="n">
        <v>4</v>
      </c>
      <c r="X682" s="82"/>
      <c r="Y682" s="82"/>
      <c r="Z682" s="36" t="n">
        <f aca="false">P682*Q682+S682+U682+V682+W682+X682+Y682</f>
        <v>70</v>
      </c>
      <c r="AA682" s="36" t="n">
        <f aca="false">N682+Z682</f>
        <v>123</v>
      </c>
      <c r="AB682" s="54" t="s">
        <v>165</v>
      </c>
      <c r="AC682" s="85"/>
      <c r="AD682" s="85"/>
      <c r="AE682" s="85" t="n">
        <f aca="false">P682*Q682</f>
        <v>66</v>
      </c>
      <c r="AF682" s="38" t="n">
        <f aca="false">AA682-L682-M682-W682-X682</f>
        <v>117</v>
      </c>
      <c r="AG682" s="39" t="str">
        <f aca="false">AB682</f>
        <v>Коршунова Т.Л.</v>
      </c>
      <c r="AH682" s="39" t="str">
        <f aca="false">C682</f>
        <v>1-ОСАТ9-11 ВБ</v>
      </c>
      <c r="AI682" s="40" t="str">
        <f aca="false">B682</f>
        <v>24</v>
      </c>
      <c r="AJ682" s="39" t="str">
        <f aca="false">CONCATENATE(A682," ",D682)</f>
        <v>ОДБ.02 Литература</v>
      </c>
      <c r="AK682" s="39" t="n">
        <f aca="false">E682*F682+P682*Q682+H682+J682+S682+U682</f>
        <v>117</v>
      </c>
      <c r="AL682" s="39" t="n">
        <f aca="false">L682+W682</f>
        <v>6</v>
      </c>
      <c r="AM682" s="39" t="n">
        <f aca="false">M682+X682</f>
        <v>0</v>
      </c>
      <c r="AN682" s="39" t="n">
        <f aca="false">Y682</f>
        <v>0</v>
      </c>
      <c r="AO682" s="39" t="n">
        <f aca="false">SUM(AK682:AN682)</f>
        <v>123</v>
      </c>
      <c r="AP682" s="41" t="n">
        <f aca="false">K682+V682</f>
        <v>0</v>
      </c>
    </row>
    <row r="683" s="42" customFormat="true" ht="16.5" hidden="true" customHeight="true" outlineLevel="0" collapsed="false">
      <c r="A683" s="80" t="s">
        <v>172</v>
      </c>
      <c r="B683" s="81" t="s">
        <v>167</v>
      </c>
      <c r="C683" s="82" t="s">
        <v>168</v>
      </c>
      <c r="D683" s="83" t="s">
        <v>173</v>
      </c>
      <c r="E683" s="82" t="n">
        <v>17</v>
      </c>
      <c r="F683" s="82" t="n">
        <v>1</v>
      </c>
      <c r="G683" s="82" t="n">
        <v>20</v>
      </c>
      <c r="H683" s="82"/>
      <c r="I683" s="82"/>
      <c r="J683" s="82"/>
      <c r="K683" s="82"/>
      <c r="L683" s="82"/>
      <c r="M683" s="82"/>
      <c r="N683" s="33" t="n">
        <f aca="false">E683*F683+H683+J683+K683+L683+M683</f>
        <v>17</v>
      </c>
      <c r="O683" s="84"/>
      <c r="P683" s="82" t="n">
        <v>22</v>
      </c>
      <c r="Q683" s="82" t="n">
        <v>1</v>
      </c>
      <c r="R683" s="82"/>
      <c r="S683" s="82"/>
      <c r="T683" s="82"/>
      <c r="U683" s="82"/>
      <c r="V683" s="82"/>
      <c r="W683" s="82" t="n">
        <v>2</v>
      </c>
      <c r="X683" s="82"/>
      <c r="Y683" s="82"/>
      <c r="Z683" s="36" t="n">
        <f aca="false">P683*Q683+S683+U683+V683+W683+X683+Y683</f>
        <v>24</v>
      </c>
      <c r="AA683" s="36" t="n">
        <f aca="false">N683+Z683</f>
        <v>41</v>
      </c>
      <c r="AB683" s="54" t="s">
        <v>165</v>
      </c>
      <c r="AC683" s="85"/>
      <c r="AD683" s="85"/>
      <c r="AE683" s="85" t="n">
        <f aca="false">P683*Q683</f>
        <v>22</v>
      </c>
      <c r="AF683" s="38" t="n">
        <f aca="false">AA683-L683-M683-W683-X683</f>
        <v>39</v>
      </c>
      <c r="AG683" s="39" t="str">
        <f aca="false">AB683</f>
        <v>Коршунова Т.Л.</v>
      </c>
      <c r="AH683" s="39" t="str">
        <f aca="false">C683</f>
        <v>1-ОСАТ9-11 ВБ</v>
      </c>
      <c r="AI683" s="40" t="str">
        <f aca="false">B683</f>
        <v>24</v>
      </c>
      <c r="AJ683" s="39" t="str">
        <f aca="false">CONCATENATE(A683," ",D683)</f>
        <v>ОДБ.03 Родная литература</v>
      </c>
      <c r="AK683" s="39" t="n">
        <f aca="false">E683*F683+P683*Q683+H683+J683+S683+U683</f>
        <v>39</v>
      </c>
      <c r="AL683" s="39" t="n">
        <f aca="false">L683+W683</f>
        <v>2</v>
      </c>
      <c r="AM683" s="39" t="n">
        <f aca="false">M683+X683</f>
        <v>0</v>
      </c>
      <c r="AN683" s="39" t="n">
        <f aca="false">Y683</f>
        <v>0</v>
      </c>
      <c r="AO683" s="39" t="n">
        <f aca="false">SUM(AK683:AN683)</f>
        <v>41</v>
      </c>
      <c r="AP683" s="41" t="n">
        <f aca="false">K683+V683</f>
        <v>0</v>
      </c>
    </row>
    <row r="684" s="42" customFormat="true" ht="16.5" hidden="true" customHeight="true" outlineLevel="0" collapsed="false">
      <c r="A684" s="86" t="s">
        <v>174</v>
      </c>
      <c r="B684" s="87" t="s">
        <v>175</v>
      </c>
      <c r="C684" s="82" t="s">
        <v>176</v>
      </c>
      <c r="D684" s="88" t="s">
        <v>177</v>
      </c>
      <c r="E684" s="89" t="n">
        <v>17</v>
      </c>
      <c r="F684" s="89" t="n">
        <v>3</v>
      </c>
      <c r="G684" s="89" t="n">
        <v>117</v>
      </c>
      <c r="H684" s="89"/>
      <c r="I684" s="89"/>
      <c r="J684" s="89"/>
      <c r="K684" s="89"/>
      <c r="L684" s="89"/>
      <c r="M684" s="89"/>
      <c r="N684" s="33" t="n">
        <f aca="false">E684*F684+H684+J684+K684+L684+M684</f>
        <v>51</v>
      </c>
      <c r="O684" s="90"/>
      <c r="P684" s="89" t="n">
        <v>22</v>
      </c>
      <c r="Q684" s="89" t="n">
        <v>3</v>
      </c>
      <c r="R684" s="89"/>
      <c r="S684" s="89"/>
      <c r="T684" s="89"/>
      <c r="U684" s="89"/>
      <c r="V684" s="89"/>
      <c r="W684" s="89" t="n">
        <v>2</v>
      </c>
      <c r="X684" s="89"/>
      <c r="Y684" s="89"/>
      <c r="Z684" s="36" t="n">
        <f aca="false">P684*Q684+S684+U684+V684+W684+X684+Y684</f>
        <v>68</v>
      </c>
      <c r="AA684" s="36" t="n">
        <f aca="false">N684+Z684</f>
        <v>119</v>
      </c>
      <c r="AB684" s="84" t="s">
        <v>56</v>
      </c>
      <c r="AC684" s="85"/>
      <c r="AD684" s="85"/>
      <c r="AE684" s="85" t="n">
        <f aca="false">P684*Q684</f>
        <v>66</v>
      </c>
      <c r="AF684" s="38" t="n">
        <f aca="false">AA684-L684-M684-W684-X684</f>
        <v>117</v>
      </c>
      <c r="AG684" s="39" t="str">
        <f aca="false">AB684</f>
        <v>Копылова И.М.</v>
      </c>
      <c r="AH684" s="39" t="str">
        <f aca="false">C684</f>
        <v>1-ОСАТ9-11а ВБ</v>
      </c>
      <c r="AI684" s="40" t="str">
        <f aca="false">B684</f>
        <v>13</v>
      </c>
      <c r="AJ684" s="39" t="str">
        <f aca="false">CONCATENATE(A684," ",D684)</f>
        <v>ОДБ.04 Иностранный язык</v>
      </c>
      <c r="AK684" s="39" t="n">
        <f aca="false">E684*F684+P684*Q684+H684+J684+S684+U684</f>
        <v>117</v>
      </c>
      <c r="AL684" s="39" t="n">
        <f aca="false">L684+W684</f>
        <v>2</v>
      </c>
      <c r="AM684" s="39" t="n">
        <f aca="false">M684+X684</f>
        <v>0</v>
      </c>
      <c r="AN684" s="39" t="n">
        <f aca="false">Y684</f>
        <v>0</v>
      </c>
      <c r="AO684" s="39" t="n">
        <f aca="false">SUM(AK684:AN684)</f>
        <v>119</v>
      </c>
      <c r="AP684" s="41" t="n">
        <f aca="false">K684+V684</f>
        <v>0</v>
      </c>
    </row>
    <row r="685" s="42" customFormat="true" ht="16.5" hidden="true" customHeight="true" outlineLevel="0" collapsed="false">
      <c r="A685" s="80" t="s">
        <v>174</v>
      </c>
      <c r="B685" s="81" t="s">
        <v>116</v>
      </c>
      <c r="C685" s="82" t="s">
        <v>178</v>
      </c>
      <c r="D685" s="91" t="s">
        <v>177</v>
      </c>
      <c r="E685" s="82" t="n">
        <v>17</v>
      </c>
      <c r="F685" s="82" t="n">
        <v>3</v>
      </c>
      <c r="G685" s="82" t="n">
        <v>117</v>
      </c>
      <c r="H685" s="82"/>
      <c r="I685" s="82"/>
      <c r="J685" s="82"/>
      <c r="K685" s="82"/>
      <c r="L685" s="82"/>
      <c r="M685" s="82"/>
      <c r="N685" s="33" t="n">
        <f aca="false">E685*F685+H685+J685+K685+L685+M685</f>
        <v>51</v>
      </c>
      <c r="O685" s="84"/>
      <c r="P685" s="82" t="n">
        <v>22</v>
      </c>
      <c r="Q685" s="82" t="n">
        <v>3</v>
      </c>
      <c r="R685" s="82"/>
      <c r="S685" s="82"/>
      <c r="T685" s="82"/>
      <c r="U685" s="82"/>
      <c r="V685" s="82"/>
      <c r="W685" s="82" t="n">
        <v>2</v>
      </c>
      <c r="X685" s="82"/>
      <c r="Y685" s="82"/>
      <c r="Z685" s="36" t="n">
        <f aca="false">P685*Q685+S685+U685+V685+W685+X685+Y685</f>
        <v>68</v>
      </c>
      <c r="AA685" s="36" t="n">
        <f aca="false">N685+Z685</f>
        <v>119</v>
      </c>
      <c r="AB685" s="84" t="s">
        <v>59</v>
      </c>
      <c r="AC685" s="85"/>
      <c r="AD685" s="85"/>
      <c r="AE685" s="85" t="n">
        <f aca="false">P685*Q685</f>
        <v>66</v>
      </c>
      <c r="AF685" s="38" t="n">
        <f aca="false">AA685-L685-M685-W685-X685</f>
        <v>117</v>
      </c>
      <c r="AG685" s="39" t="str">
        <f aca="false">AB685</f>
        <v>Пестова К.В.</v>
      </c>
      <c r="AH685" s="39" t="str">
        <f aca="false">C685</f>
        <v>1-ОСАТ9-11б ВБ</v>
      </c>
      <c r="AI685" s="40" t="str">
        <f aca="false">B685</f>
        <v>11</v>
      </c>
      <c r="AJ685" s="39" t="str">
        <f aca="false">CONCATENATE(A685," ",D685)</f>
        <v>ОДБ.04 Иностранный язык</v>
      </c>
      <c r="AK685" s="39" t="n">
        <f aca="false">E685*F685+P685*Q685+H685+J685+S685+U685</f>
        <v>117</v>
      </c>
      <c r="AL685" s="39" t="n">
        <f aca="false">L685+W685</f>
        <v>2</v>
      </c>
      <c r="AM685" s="39" t="n">
        <f aca="false">M685+X685</f>
        <v>0</v>
      </c>
      <c r="AN685" s="39" t="n">
        <f aca="false">Y685</f>
        <v>0</v>
      </c>
      <c r="AO685" s="39" t="n">
        <f aca="false">SUM(AK685:AN685)</f>
        <v>119</v>
      </c>
      <c r="AP685" s="41" t="n">
        <f aca="false">K685+V685</f>
        <v>0</v>
      </c>
    </row>
    <row r="686" s="42" customFormat="true" ht="16.5" hidden="true" customHeight="true" outlineLevel="0" collapsed="false">
      <c r="A686" s="92" t="s">
        <v>179</v>
      </c>
      <c r="B686" s="81" t="s">
        <v>167</v>
      </c>
      <c r="C686" s="82" t="s">
        <v>168</v>
      </c>
      <c r="D686" s="93" t="s">
        <v>180</v>
      </c>
      <c r="E686" s="82" t="n">
        <v>17</v>
      </c>
      <c r="F686" s="82" t="n">
        <v>1</v>
      </c>
      <c r="G686" s="82" t="n">
        <v>10</v>
      </c>
      <c r="H686" s="82"/>
      <c r="I686" s="82"/>
      <c r="J686" s="82"/>
      <c r="K686" s="82"/>
      <c r="L686" s="82"/>
      <c r="M686" s="82"/>
      <c r="N686" s="33" t="n">
        <f aca="false">E686*F686+H686+J686+K686+L686+M686</f>
        <v>17</v>
      </c>
      <c r="O686" s="84"/>
      <c r="P686" s="82" t="n">
        <v>22</v>
      </c>
      <c r="Q686" s="82" t="n">
        <v>1</v>
      </c>
      <c r="R686" s="82"/>
      <c r="S686" s="82"/>
      <c r="T686" s="82"/>
      <c r="U686" s="82"/>
      <c r="V686" s="82"/>
      <c r="W686" s="82" t="n">
        <v>2</v>
      </c>
      <c r="X686" s="82"/>
      <c r="Y686" s="82"/>
      <c r="Z686" s="36" t="n">
        <f aca="false">P686*Q686+S686+U686+V686+W686+X686+Y686</f>
        <v>24</v>
      </c>
      <c r="AA686" s="36" t="n">
        <f aca="false">N686+Z686</f>
        <v>41</v>
      </c>
      <c r="AB686" s="294" t="s">
        <v>705</v>
      </c>
      <c r="AC686" s="295" t="s">
        <v>721</v>
      </c>
      <c r="AD686" s="85"/>
      <c r="AE686" s="85" t="n">
        <f aca="false">P686*Q686</f>
        <v>22</v>
      </c>
      <c r="AF686" s="38" t="n">
        <f aca="false">AA686-L686-M686-W686-X686</f>
        <v>39</v>
      </c>
      <c r="AG686" s="39" t="str">
        <f aca="false">AB686</f>
        <v>Шайхвалиева Т.Е.</v>
      </c>
      <c r="AH686" s="39" t="str">
        <f aca="false">C686</f>
        <v>1-ОСАТ9-11 ВБ</v>
      </c>
      <c r="AI686" s="40" t="str">
        <f aca="false">B686</f>
        <v>24</v>
      </c>
      <c r="AJ686" s="39" t="str">
        <f aca="false">CONCATENATE(A686," ",D686)</f>
        <v>ОДБ.05 Астрономия</v>
      </c>
      <c r="AK686" s="39" t="n">
        <f aca="false">E686*F686+P686*Q686+H686+J686+S686+U686</f>
        <v>39</v>
      </c>
      <c r="AL686" s="39" t="n">
        <f aca="false">L686+W686</f>
        <v>2</v>
      </c>
      <c r="AM686" s="39" t="n">
        <f aca="false">M686+X686</f>
        <v>0</v>
      </c>
      <c r="AN686" s="39" t="n">
        <f aca="false">Y686</f>
        <v>0</v>
      </c>
      <c r="AO686" s="39" t="n">
        <f aca="false">SUM(AK686:AN686)</f>
        <v>41</v>
      </c>
      <c r="AP686" s="41" t="n">
        <f aca="false">K686+V686</f>
        <v>0</v>
      </c>
    </row>
    <row r="687" s="42" customFormat="true" ht="16.5" hidden="true" customHeight="true" outlineLevel="0" collapsed="false">
      <c r="A687" s="80" t="s">
        <v>182</v>
      </c>
      <c r="B687" s="81" t="s">
        <v>167</v>
      </c>
      <c r="C687" s="82" t="s">
        <v>168</v>
      </c>
      <c r="D687" s="91" t="s">
        <v>50</v>
      </c>
      <c r="E687" s="82" t="n">
        <v>17</v>
      </c>
      <c r="F687" s="82" t="n">
        <v>2</v>
      </c>
      <c r="G687" s="82" t="n">
        <v>20</v>
      </c>
      <c r="H687" s="82"/>
      <c r="I687" s="82"/>
      <c r="J687" s="82"/>
      <c r="K687" s="82"/>
      <c r="L687" s="82"/>
      <c r="M687" s="82"/>
      <c r="N687" s="33" t="n">
        <f aca="false">E687*F687+H687+J687+K687+L687+M687</f>
        <v>34</v>
      </c>
      <c r="O687" s="84"/>
      <c r="P687" s="82" t="n">
        <v>22</v>
      </c>
      <c r="Q687" s="82" t="n">
        <v>2</v>
      </c>
      <c r="R687" s="82"/>
      <c r="S687" s="82"/>
      <c r="T687" s="82"/>
      <c r="U687" s="82"/>
      <c r="V687" s="82"/>
      <c r="W687" s="82" t="n">
        <v>2</v>
      </c>
      <c r="X687" s="82"/>
      <c r="Y687" s="82"/>
      <c r="Z687" s="36" t="n">
        <f aca="false">P687*Q687+S687+U687+V687+W687+X687+Y687</f>
        <v>46</v>
      </c>
      <c r="AA687" s="36" t="n">
        <f aca="false">N687+Z687</f>
        <v>80</v>
      </c>
      <c r="AB687" s="85" t="s">
        <v>51</v>
      </c>
      <c r="AC687" s="85"/>
      <c r="AD687" s="85"/>
      <c r="AE687" s="85" t="n">
        <f aca="false">P687*Q687</f>
        <v>44</v>
      </c>
      <c r="AF687" s="38" t="n">
        <f aca="false">AA687-L687-M687-W687-X687</f>
        <v>78</v>
      </c>
      <c r="AG687" s="39" t="str">
        <f aca="false">AB687</f>
        <v>Арсенова Л.Ф.</v>
      </c>
      <c r="AH687" s="39" t="str">
        <f aca="false">C687</f>
        <v>1-ОСАТ9-11 ВБ</v>
      </c>
      <c r="AI687" s="40" t="str">
        <f aca="false">B687</f>
        <v>24</v>
      </c>
      <c r="AJ687" s="39" t="str">
        <f aca="false">CONCATENATE(A687," ",D687)</f>
        <v>ОДБ.06 История</v>
      </c>
      <c r="AK687" s="39" t="n">
        <f aca="false">E687*F687+P687*Q687+H687+J687+S687+U687</f>
        <v>78</v>
      </c>
      <c r="AL687" s="39" t="n">
        <f aca="false">L687+W687</f>
        <v>2</v>
      </c>
      <c r="AM687" s="39" t="n">
        <f aca="false">M687+X687</f>
        <v>0</v>
      </c>
      <c r="AN687" s="39" t="n">
        <f aca="false">Y687</f>
        <v>0</v>
      </c>
      <c r="AO687" s="39" t="n">
        <f aca="false">SUM(AK687:AN687)</f>
        <v>80</v>
      </c>
      <c r="AP687" s="41" t="n">
        <f aca="false">K687+V687</f>
        <v>0</v>
      </c>
    </row>
    <row r="688" s="42" customFormat="true" ht="16.5" hidden="true" customHeight="true" outlineLevel="0" collapsed="false">
      <c r="A688" s="92" t="s">
        <v>183</v>
      </c>
      <c r="B688" s="81" t="s">
        <v>167</v>
      </c>
      <c r="C688" s="82" t="s">
        <v>168</v>
      </c>
      <c r="D688" s="83" t="s">
        <v>61</v>
      </c>
      <c r="E688" s="82" t="n">
        <v>17</v>
      </c>
      <c r="F688" s="82" t="n">
        <v>3</v>
      </c>
      <c r="G688" s="82" t="n">
        <v>117</v>
      </c>
      <c r="H688" s="82"/>
      <c r="I688" s="82"/>
      <c r="J688" s="82"/>
      <c r="K688" s="82"/>
      <c r="L688" s="82"/>
      <c r="M688" s="82"/>
      <c r="N688" s="33" t="n">
        <f aca="false">E688*F688+H688+J688+K688+L688+M688</f>
        <v>51</v>
      </c>
      <c r="O688" s="84"/>
      <c r="P688" s="82" t="n">
        <v>22</v>
      </c>
      <c r="Q688" s="82" t="n">
        <v>3</v>
      </c>
      <c r="R688" s="82"/>
      <c r="S688" s="82"/>
      <c r="T688" s="82"/>
      <c r="U688" s="82"/>
      <c r="V688" s="82"/>
      <c r="W688" s="82" t="n">
        <v>2</v>
      </c>
      <c r="X688" s="82"/>
      <c r="Y688" s="82"/>
      <c r="Z688" s="36" t="n">
        <f aca="false">P688*Q688+S688+U688+V688+W688+X688+Y688</f>
        <v>68</v>
      </c>
      <c r="AA688" s="36" t="n">
        <f aca="false">N688+Z688</f>
        <v>119</v>
      </c>
      <c r="AB688" s="54" t="s">
        <v>62</v>
      </c>
      <c r="AC688" s="85"/>
      <c r="AD688" s="85"/>
      <c r="AE688" s="85" t="n">
        <f aca="false">P688*Q688</f>
        <v>66</v>
      </c>
      <c r="AF688" s="38" t="n">
        <f aca="false">AA688-L688-M688-W688-X688</f>
        <v>117</v>
      </c>
      <c r="AG688" s="39" t="str">
        <f aca="false">AB688</f>
        <v>Рябцев Ю.В.</v>
      </c>
      <c r="AH688" s="39" t="str">
        <f aca="false">C688</f>
        <v>1-ОСАТ9-11 ВБ</v>
      </c>
      <c r="AI688" s="40" t="str">
        <f aca="false">B688</f>
        <v>24</v>
      </c>
      <c r="AJ688" s="39" t="str">
        <f aca="false">CONCATENATE(A688," ",D688)</f>
        <v>ОДБ.07 Физическая культура</v>
      </c>
      <c r="AK688" s="39" t="n">
        <f aca="false">E688*F688+P688*Q688+H688+J688+S688+U688</f>
        <v>117</v>
      </c>
      <c r="AL688" s="39" t="n">
        <f aca="false">L688+W688</f>
        <v>2</v>
      </c>
      <c r="AM688" s="39" t="n">
        <f aca="false">M688+X688</f>
        <v>0</v>
      </c>
      <c r="AN688" s="39" t="n">
        <f aca="false">Y688</f>
        <v>0</v>
      </c>
      <c r="AO688" s="39" t="n">
        <f aca="false">SUM(AK688:AN688)</f>
        <v>119</v>
      </c>
      <c r="AP688" s="41" t="n">
        <f aca="false">K688+V688</f>
        <v>0</v>
      </c>
    </row>
    <row r="689" s="42" customFormat="true" ht="16.5" hidden="true" customHeight="true" outlineLevel="0" collapsed="false">
      <c r="A689" s="92" t="s">
        <v>184</v>
      </c>
      <c r="B689" s="81" t="s">
        <v>167</v>
      </c>
      <c r="C689" s="82" t="s">
        <v>168</v>
      </c>
      <c r="D689" s="83" t="s">
        <v>185</v>
      </c>
      <c r="E689" s="82" t="n">
        <v>17</v>
      </c>
      <c r="F689" s="82" t="n">
        <v>1</v>
      </c>
      <c r="G689" s="82" t="n">
        <v>14</v>
      </c>
      <c r="H689" s="82"/>
      <c r="I689" s="82"/>
      <c r="J689" s="82"/>
      <c r="K689" s="82"/>
      <c r="L689" s="82"/>
      <c r="M689" s="82"/>
      <c r="N689" s="33" t="n">
        <f aca="false">E689*F689+H689+J689+K689+L689+M689</f>
        <v>17</v>
      </c>
      <c r="O689" s="84"/>
      <c r="P689" s="82" t="n">
        <v>22</v>
      </c>
      <c r="Q689" s="82" t="n">
        <v>1</v>
      </c>
      <c r="R689" s="82"/>
      <c r="S689" s="82"/>
      <c r="T689" s="82"/>
      <c r="U689" s="82"/>
      <c r="V689" s="82"/>
      <c r="W689" s="82" t="n">
        <v>2</v>
      </c>
      <c r="X689" s="82"/>
      <c r="Y689" s="82"/>
      <c r="Z689" s="36" t="n">
        <f aca="false">P689*Q689+S689+U689+V689+W689+X689+Y689</f>
        <v>24</v>
      </c>
      <c r="AA689" s="36" t="n">
        <f aca="false">N689+Z689</f>
        <v>41</v>
      </c>
      <c r="AB689" s="54" t="s">
        <v>186</v>
      </c>
      <c r="AC689" s="85"/>
      <c r="AD689" s="85"/>
      <c r="AE689" s="85" t="n">
        <f aca="false">P689*Q689</f>
        <v>22</v>
      </c>
      <c r="AF689" s="38" t="n">
        <f aca="false">AA689-L689-M689-W689-X689</f>
        <v>39</v>
      </c>
      <c r="AG689" s="39" t="str">
        <f aca="false">AB689</f>
        <v>Кобцев Р.А.</v>
      </c>
      <c r="AH689" s="39" t="str">
        <f aca="false">C689</f>
        <v>1-ОСАТ9-11 ВБ</v>
      </c>
      <c r="AI689" s="40" t="str">
        <f aca="false">B689</f>
        <v>24</v>
      </c>
      <c r="AJ689" s="39" t="str">
        <f aca="false">CONCATENATE(A689," ",D689)</f>
        <v>ОДБ.08 Основы безопасности жизнедеятельности</v>
      </c>
      <c r="AK689" s="39" t="n">
        <f aca="false">E689*F689+P689*Q689+H689+J689+S689+U689</f>
        <v>39</v>
      </c>
      <c r="AL689" s="39" t="n">
        <f aca="false">L689+W689</f>
        <v>2</v>
      </c>
      <c r="AM689" s="39" t="n">
        <f aca="false">M689+X689</f>
        <v>0</v>
      </c>
      <c r="AN689" s="39" t="n">
        <f aca="false">Y689</f>
        <v>0</v>
      </c>
      <c r="AO689" s="39" t="n">
        <f aca="false">SUM(AK689:AN689)</f>
        <v>41</v>
      </c>
      <c r="AP689" s="41" t="n">
        <f aca="false">K689+V689</f>
        <v>0</v>
      </c>
    </row>
    <row r="690" s="42" customFormat="true" ht="16.5" hidden="true" customHeight="true" outlineLevel="0" collapsed="false">
      <c r="A690" s="92" t="s">
        <v>187</v>
      </c>
      <c r="B690" s="81" t="s">
        <v>167</v>
      </c>
      <c r="C690" s="82" t="s">
        <v>168</v>
      </c>
      <c r="D690" s="83" t="s">
        <v>64</v>
      </c>
      <c r="E690" s="82" t="n">
        <v>17</v>
      </c>
      <c r="F690" s="82" t="n">
        <v>6</v>
      </c>
      <c r="G690" s="82" t="n">
        <v>30</v>
      </c>
      <c r="H690" s="82"/>
      <c r="I690" s="82"/>
      <c r="J690" s="82"/>
      <c r="K690" s="82"/>
      <c r="L690" s="82"/>
      <c r="M690" s="82"/>
      <c r="N690" s="33" t="n">
        <f aca="false">E690*F690+H690+J690+K690+L690+M690</f>
        <v>102</v>
      </c>
      <c r="O690" s="84"/>
      <c r="P690" s="82" t="n">
        <v>22</v>
      </c>
      <c r="Q690" s="82" t="n">
        <v>6</v>
      </c>
      <c r="R690" s="82"/>
      <c r="S690" s="82"/>
      <c r="T690" s="82"/>
      <c r="U690" s="82"/>
      <c r="V690" s="82"/>
      <c r="W690" s="82" t="n">
        <v>6</v>
      </c>
      <c r="X690" s="82" t="n">
        <v>8</v>
      </c>
      <c r="Y690" s="82"/>
      <c r="Z690" s="36" t="n">
        <f aca="false">P690*Q690+S690+U690+V690+W690+X690+Y690</f>
        <v>146</v>
      </c>
      <c r="AA690" s="36" t="n">
        <f aca="false">N690+Z690</f>
        <v>248</v>
      </c>
      <c r="AB690" s="54" t="s">
        <v>707</v>
      </c>
      <c r="AC690" s="85" t="s">
        <v>721</v>
      </c>
      <c r="AD690" s="85"/>
      <c r="AE690" s="85" t="n">
        <f aca="false">P690*Q690</f>
        <v>132</v>
      </c>
      <c r="AF690" s="38" t="n">
        <f aca="false">AA690-L690-M690-W690-X690</f>
        <v>234</v>
      </c>
      <c r="AG690" s="39" t="str">
        <f aca="false">AB690</f>
        <v>Медведева М.М.</v>
      </c>
      <c r="AH690" s="39" t="str">
        <f aca="false">C690</f>
        <v>1-ОСАТ9-11 ВБ</v>
      </c>
      <c r="AI690" s="40" t="str">
        <f aca="false">B690</f>
        <v>24</v>
      </c>
      <c r="AJ690" s="39" t="str">
        <f aca="false">CONCATENATE(A690," ",D690)</f>
        <v>OДУ.01 Математика</v>
      </c>
      <c r="AK690" s="39" t="n">
        <f aca="false">E690*F690+P690*Q690+H690+J690+S690+U690</f>
        <v>234</v>
      </c>
      <c r="AL690" s="39" t="n">
        <f aca="false">L690+W690</f>
        <v>6</v>
      </c>
      <c r="AM690" s="39" t="n">
        <f aca="false">M690+X690</f>
        <v>8</v>
      </c>
      <c r="AN690" s="39" t="n">
        <f aca="false">Y690</f>
        <v>0</v>
      </c>
      <c r="AO690" s="39" t="n">
        <f aca="false">SUM(AK690:AN690)</f>
        <v>248</v>
      </c>
      <c r="AP690" s="41" t="n">
        <f aca="false">K690+V690</f>
        <v>0</v>
      </c>
    </row>
    <row r="691" s="42" customFormat="true" ht="16.5" hidden="true" customHeight="true" outlineLevel="0" collapsed="false">
      <c r="A691" s="92" t="s">
        <v>189</v>
      </c>
      <c r="B691" s="81" t="s">
        <v>167</v>
      </c>
      <c r="C691" s="82" t="s">
        <v>168</v>
      </c>
      <c r="D691" s="93" t="s">
        <v>190</v>
      </c>
      <c r="E691" s="82" t="n">
        <v>17</v>
      </c>
      <c r="F691" s="82" t="n">
        <v>4</v>
      </c>
      <c r="G691" s="82"/>
      <c r="H691" s="82"/>
      <c r="I691" s="82"/>
      <c r="J691" s="82"/>
      <c r="K691" s="82"/>
      <c r="L691" s="82"/>
      <c r="M691" s="82"/>
      <c r="N691" s="33" t="n">
        <f aca="false">E691*F691+H691+J691+K691+L691+M691</f>
        <v>68</v>
      </c>
      <c r="O691" s="84"/>
      <c r="P691" s="82" t="n">
        <v>22</v>
      </c>
      <c r="Q691" s="82" t="n">
        <v>4</v>
      </c>
      <c r="R691" s="82" t="n">
        <v>88</v>
      </c>
      <c r="S691" s="82" t="n">
        <v>-88</v>
      </c>
      <c r="T691" s="82"/>
      <c r="U691" s="82"/>
      <c r="V691" s="82"/>
      <c r="W691" s="82" t="n">
        <v>6</v>
      </c>
      <c r="X691" s="82" t="n">
        <v>8</v>
      </c>
      <c r="Y691" s="82"/>
      <c r="Z691" s="36" t="n">
        <f aca="false">P691*Q691+S691+U691+V691+W691+X691+Y691</f>
        <v>14</v>
      </c>
      <c r="AA691" s="36" t="n">
        <f aca="false">N691+Z691</f>
        <v>82</v>
      </c>
      <c r="AB691" s="54" t="s">
        <v>191</v>
      </c>
      <c r="AC691" s="85"/>
      <c r="AD691" s="85"/>
      <c r="AE691" s="85" t="n">
        <f aca="false">P691*Q691</f>
        <v>88</v>
      </c>
      <c r="AF691" s="38" t="n">
        <f aca="false">AA691-L691-M691-W691-X691</f>
        <v>68</v>
      </c>
      <c r="AG691" s="39" t="str">
        <f aca="false">AB691</f>
        <v>Цыганкова С.С.</v>
      </c>
      <c r="AH691" s="39" t="str">
        <f aca="false">C691</f>
        <v>1-ОСАТ9-11 ВБ</v>
      </c>
      <c r="AI691" s="40" t="str">
        <f aca="false">B691</f>
        <v>24</v>
      </c>
      <c r="AJ691" s="39" t="str">
        <f aca="false">CONCATENATE(A691," ",D691)</f>
        <v>ОДУ.02 Информатика и ИКТ</v>
      </c>
      <c r="AK691" s="39" t="n">
        <f aca="false">E691*F691+P691*Q691+H691+J691+S691+U691</f>
        <v>68</v>
      </c>
      <c r="AL691" s="39" t="n">
        <f aca="false">L691+W691</f>
        <v>6</v>
      </c>
      <c r="AM691" s="39" t="n">
        <f aca="false">M691+X691</f>
        <v>8</v>
      </c>
      <c r="AN691" s="39" t="n">
        <f aca="false">Y691</f>
        <v>0</v>
      </c>
      <c r="AO691" s="39" t="n">
        <f aca="false">SUM(AK691:AN691)</f>
        <v>82</v>
      </c>
      <c r="AP691" s="41" t="n">
        <f aca="false">K691+V691</f>
        <v>0</v>
      </c>
    </row>
    <row r="692" s="42" customFormat="true" ht="16.5" hidden="true" customHeight="true" outlineLevel="0" collapsed="false">
      <c r="A692" s="92" t="s">
        <v>189</v>
      </c>
      <c r="B692" s="81" t="s">
        <v>175</v>
      </c>
      <c r="C692" s="82" t="s">
        <v>176</v>
      </c>
      <c r="D692" s="93" t="s">
        <v>190</v>
      </c>
      <c r="E692" s="82" t="n">
        <v>17</v>
      </c>
      <c r="F692" s="82"/>
      <c r="G692" s="82"/>
      <c r="H692" s="82"/>
      <c r="I692" s="82"/>
      <c r="J692" s="82"/>
      <c r="K692" s="82"/>
      <c r="L692" s="82"/>
      <c r="M692" s="82"/>
      <c r="N692" s="33" t="n">
        <f aca="false">E692*F692+H692+J692+K692+L692+M692</f>
        <v>0</v>
      </c>
      <c r="O692" s="84"/>
      <c r="P692" s="82" t="n">
        <v>22</v>
      </c>
      <c r="Q692" s="82"/>
      <c r="R692" s="82"/>
      <c r="S692" s="82" t="n">
        <v>88</v>
      </c>
      <c r="T692" s="82"/>
      <c r="U692" s="82"/>
      <c r="V692" s="82"/>
      <c r="W692" s="82"/>
      <c r="X692" s="82"/>
      <c r="Y692" s="82"/>
      <c r="Z692" s="36" t="n">
        <f aca="false">P692*Q692+S692+U692+V692+W692+X692+Y692</f>
        <v>88</v>
      </c>
      <c r="AA692" s="36" t="n">
        <f aca="false">N692+Z692</f>
        <v>88</v>
      </c>
      <c r="AB692" s="54" t="s">
        <v>191</v>
      </c>
      <c r="AC692" s="85"/>
      <c r="AD692" s="85"/>
      <c r="AE692" s="85" t="n">
        <f aca="false">P692*Q692</f>
        <v>0</v>
      </c>
      <c r="AF692" s="38" t="n">
        <f aca="false">AA692-L692-M692-W692-X692</f>
        <v>88</v>
      </c>
      <c r="AG692" s="39" t="str">
        <f aca="false">AB692</f>
        <v>Цыганкова С.С.</v>
      </c>
      <c r="AH692" s="39" t="str">
        <f aca="false">C692</f>
        <v>1-ОСАТ9-11а ВБ</v>
      </c>
      <c r="AI692" s="40" t="str">
        <f aca="false">B692</f>
        <v>13</v>
      </c>
      <c r="AJ692" s="39" t="str">
        <f aca="false">CONCATENATE(A692," ",D692)</f>
        <v>ОДУ.02 Информатика и ИКТ</v>
      </c>
      <c r="AK692" s="39" t="n">
        <f aca="false">E692*F692+P692*Q692+H692+J692+S692+U692</f>
        <v>88</v>
      </c>
      <c r="AL692" s="39" t="n">
        <f aca="false">L692+W692</f>
        <v>0</v>
      </c>
      <c r="AM692" s="39" t="n">
        <f aca="false">M692+X692</f>
        <v>0</v>
      </c>
      <c r="AN692" s="39" t="n">
        <f aca="false">Y692</f>
        <v>0</v>
      </c>
      <c r="AO692" s="39" t="n">
        <f aca="false">SUM(AK692:AN692)</f>
        <v>88</v>
      </c>
      <c r="AP692" s="41" t="n">
        <f aca="false">K692+V692</f>
        <v>0</v>
      </c>
    </row>
    <row r="693" s="42" customFormat="true" ht="16.5" hidden="true" customHeight="true" outlineLevel="0" collapsed="false">
      <c r="A693" s="92" t="s">
        <v>189</v>
      </c>
      <c r="B693" s="81" t="s">
        <v>116</v>
      </c>
      <c r="C693" s="82" t="s">
        <v>178</v>
      </c>
      <c r="D693" s="93" t="s">
        <v>190</v>
      </c>
      <c r="E693" s="82" t="n">
        <v>17</v>
      </c>
      <c r="F693" s="82"/>
      <c r="G693" s="82"/>
      <c r="H693" s="82"/>
      <c r="I693" s="82"/>
      <c r="J693" s="82"/>
      <c r="K693" s="82"/>
      <c r="L693" s="82"/>
      <c r="M693" s="82"/>
      <c r="N693" s="33" t="n">
        <f aca="false">E693*F693+H693+J693+K693+L693+M693</f>
        <v>0</v>
      </c>
      <c r="O693" s="84"/>
      <c r="P693" s="82" t="n">
        <v>22</v>
      </c>
      <c r="Q693" s="82"/>
      <c r="R693" s="82"/>
      <c r="S693" s="82" t="n">
        <v>88</v>
      </c>
      <c r="T693" s="82"/>
      <c r="U693" s="82"/>
      <c r="V693" s="82"/>
      <c r="W693" s="82"/>
      <c r="X693" s="82"/>
      <c r="Y693" s="82"/>
      <c r="Z693" s="36" t="n">
        <f aca="false">P693*Q693+S693+U693+V693+W693+X693+Y693</f>
        <v>88</v>
      </c>
      <c r="AA693" s="36" t="n">
        <f aca="false">N693+Z693</f>
        <v>88</v>
      </c>
      <c r="AB693" s="145" t="s">
        <v>699</v>
      </c>
      <c r="AC693" s="283" t="s">
        <v>728</v>
      </c>
      <c r="AD693" s="85"/>
      <c r="AE693" s="85" t="n">
        <f aca="false">P693*Q693</f>
        <v>0</v>
      </c>
      <c r="AF693" s="38" t="n">
        <f aca="false">AA693-L693-M693-W693-X693</f>
        <v>88</v>
      </c>
      <c r="AG693" s="39" t="str">
        <f aca="false">AB693</f>
        <v>Чопурян Т.И.</v>
      </c>
      <c r="AH693" s="39" t="str">
        <f aca="false">C693</f>
        <v>1-ОСАТ9-11б ВБ</v>
      </c>
      <c r="AI693" s="40" t="str">
        <f aca="false">B693</f>
        <v>11</v>
      </c>
      <c r="AJ693" s="39" t="str">
        <f aca="false">CONCATENATE(A693," ",D693)</f>
        <v>ОДУ.02 Информатика и ИКТ</v>
      </c>
      <c r="AK693" s="39" t="n">
        <f aca="false">E693*F693+P693*Q693+H693+J693+S693+U693</f>
        <v>88</v>
      </c>
      <c r="AL693" s="39" t="n">
        <f aca="false">L693+W693</f>
        <v>0</v>
      </c>
      <c r="AM693" s="39" t="n">
        <f aca="false">M693+X693</f>
        <v>0</v>
      </c>
      <c r="AN693" s="39" t="n">
        <f aca="false">Y693</f>
        <v>0</v>
      </c>
      <c r="AO693" s="39" t="n">
        <f aca="false">SUM(AK693:AN693)</f>
        <v>88</v>
      </c>
      <c r="AP693" s="41" t="n">
        <f aca="false">K693+V693</f>
        <v>0</v>
      </c>
    </row>
    <row r="694" s="42" customFormat="true" ht="16.5" hidden="true" customHeight="true" outlineLevel="0" collapsed="false">
      <c r="A694" s="92" t="s">
        <v>193</v>
      </c>
      <c r="B694" s="81" t="s">
        <v>167</v>
      </c>
      <c r="C694" s="82" t="s">
        <v>168</v>
      </c>
      <c r="D694" s="93" t="s">
        <v>194</v>
      </c>
      <c r="E694" s="82" t="n">
        <v>17</v>
      </c>
      <c r="F694" s="82" t="n">
        <v>3</v>
      </c>
      <c r="G694" s="82" t="n">
        <v>20</v>
      </c>
      <c r="H694" s="82"/>
      <c r="I694" s="82" t="n">
        <v>20</v>
      </c>
      <c r="J694" s="82"/>
      <c r="K694" s="82"/>
      <c r="L694" s="82" t="n">
        <v>2</v>
      </c>
      <c r="M694" s="82"/>
      <c r="N694" s="33" t="n">
        <f aca="false">E694*F694+H694+J694+K694+L694+M694</f>
        <v>53</v>
      </c>
      <c r="O694" s="84"/>
      <c r="P694" s="82" t="n">
        <v>22</v>
      </c>
      <c r="Q694" s="82" t="n">
        <v>3</v>
      </c>
      <c r="R694" s="82"/>
      <c r="S694" s="82"/>
      <c r="T694" s="82"/>
      <c r="U694" s="82"/>
      <c r="V694" s="82"/>
      <c r="W694" s="82" t="n">
        <v>2</v>
      </c>
      <c r="X694" s="82"/>
      <c r="Y694" s="82"/>
      <c r="Z694" s="36" t="n">
        <f aca="false">P694*Q694+S694+U694+V694+W694+X694+Y694</f>
        <v>68</v>
      </c>
      <c r="AA694" s="36" t="n">
        <f aca="false">N694+Z694</f>
        <v>121</v>
      </c>
      <c r="AB694" s="294" t="s">
        <v>705</v>
      </c>
      <c r="AC694" s="295" t="s">
        <v>721</v>
      </c>
      <c r="AD694" s="85"/>
      <c r="AE694" s="85" t="n">
        <f aca="false">P694*Q694</f>
        <v>66</v>
      </c>
      <c r="AF694" s="38" t="n">
        <f aca="false">AA694-L694-M694-W694-X694</f>
        <v>117</v>
      </c>
      <c r="AG694" s="39" t="str">
        <f aca="false">AB694</f>
        <v>Шайхвалиева Т.Е.</v>
      </c>
      <c r="AH694" s="39" t="str">
        <f aca="false">C694</f>
        <v>1-ОСАТ9-11 ВБ</v>
      </c>
      <c r="AI694" s="40" t="str">
        <f aca="false">B694</f>
        <v>24</v>
      </c>
      <c r="AJ694" s="39" t="str">
        <f aca="false">CONCATENATE(A694," ",D694)</f>
        <v>OДУ.03 Физика</v>
      </c>
      <c r="AK694" s="39" t="n">
        <f aca="false">E694*F694+P694*Q694+H694+J694+S694+U694</f>
        <v>117</v>
      </c>
      <c r="AL694" s="39" t="n">
        <f aca="false">L694+W694</f>
        <v>4</v>
      </c>
      <c r="AM694" s="39" t="n">
        <f aca="false">M694+X694</f>
        <v>0</v>
      </c>
      <c r="AN694" s="39" t="n">
        <f aca="false">Y694</f>
        <v>0</v>
      </c>
      <c r="AO694" s="39" t="n">
        <f aca="false">SUM(AK694:AN694)</f>
        <v>121</v>
      </c>
      <c r="AP694" s="41" t="n">
        <f aca="false">K694+V694</f>
        <v>0</v>
      </c>
    </row>
    <row r="695" s="42" customFormat="true" ht="16.5" hidden="true" customHeight="true" outlineLevel="0" collapsed="false">
      <c r="A695" s="92" t="s">
        <v>195</v>
      </c>
      <c r="B695" s="81" t="s">
        <v>167</v>
      </c>
      <c r="C695" s="82" t="s">
        <v>168</v>
      </c>
      <c r="D695" s="94" t="s">
        <v>196</v>
      </c>
      <c r="E695" s="82" t="n">
        <v>17</v>
      </c>
      <c r="F695" s="82" t="n">
        <v>2</v>
      </c>
      <c r="G695" s="82" t="n">
        <v>30</v>
      </c>
      <c r="H695" s="82"/>
      <c r="I695" s="82"/>
      <c r="J695" s="82"/>
      <c r="K695" s="82"/>
      <c r="L695" s="82"/>
      <c r="M695" s="82"/>
      <c r="N695" s="33" t="n">
        <f aca="false">E695*F695+H695+J695+K695+L695+M695</f>
        <v>34</v>
      </c>
      <c r="O695" s="84"/>
      <c r="P695" s="82" t="n">
        <v>22</v>
      </c>
      <c r="Q695" s="82"/>
      <c r="R695" s="82"/>
      <c r="S695" s="82"/>
      <c r="T695" s="82"/>
      <c r="U695" s="82"/>
      <c r="V695" s="82"/>
      <c r="W695" s="82"/>
      <c r="X695" s="82"/>
      <c r="Y695" s="82"/>
      <c r="Z695" s="36" t="n">
        <f aca="false">P695*Q695+S695+U695+V695+W695+X695+Y695</f>
        <v>0</v>
      </c>
      <c r="AA695" s="36" t="n">
        <f aca="false">N695+Z695</f>
        <v>34</v>
      </c>
      <c r="AB695" s="54" t="s">
        <v>87</v>
      </c>
      <c r="AC695" s="85"/>
      <c r="AD695" s="85"/>
      <c r="AE695" s="85" t="n">
        <f aca="false">P695*Q695</f>
        <v>0</v>
      </c>
      <c r="AF695" s="38" t="n">
        <f aca="false">AA695-L695-M695-W695-X695</f>
        <v>34</v>
      </c>
      <c r="AG695" s="39" t="str">
        <f aca="false">AB695</f>
        <v>Галкина М.В.</v>
      </c>
      <c r="AH695" s="39" t="str">
        <f aca="false">C695</f>
        <v>1-ОСАТ9-11 ВБ</v>
      </c>
      <c r="AI695" s="40" t="str">
        <f aca="false">B695</f>
        <v>24</v>
      </c>
      <c r="AJ695" s="39" t="str">
        <f aca="false">CONCATENATE(A695," ",D695)</f>
        <v>ЭК.01. Информационная культура и сетевой этикет</v>
      </c>
      <c r="AK695" s="39" t="n">
        <f aca="false">E695*F695+P695*Q695+H695+J695+S695+U695</f>
        <v>34</v>
      </c>
      <c r="AL695" s="39" t="n">
        <f aca="false">L695+W695</f>
        <v>0</v>
      </c>
      <c r="AM695" s="39" t="n">
        <f aca="false">M695+X695</f>
        <v>0</v>
      </c>
      <c r="AN695" s="39" t="n">
        <f aca="false">Y695</f>
        <v>0</v>
      </c>
      <c r="AO695" s="39" t="n">
        <f aca="false">SUM(AK695:AN695)</f>
        <v>34</v>
      </c>
      <c r="AP695" s="41" t="n">
        <f aca="false">K695+V695</f>
        <v>0</v>
      </c>
    </row>
    <row r="696" s="42" customFormat="true" ht="16.5" hidden="true" customHeight="true" outlineLevel="0" collapsed="false">
      <c r="A696" s="92" t="s">
        <v>195</v>
      </c>
      <c r="B696" s="81" t="s">
        <v>167</v>
      </c>
      <c r="C696" s="82" t="s">
        <v>168</v>
      </c>
      <c r="D696" s="94" t="s">
        <v>729</v>
      </c>
      <c r="E696" s="82" t="n">
        <v>17</v>
      </c>
      <c r="F696" s="82"/>
      <c r="G696" s="82"/>
      <c r="H696" s="82"/>
      <c r="I696" s="82"/>
      <c r="J696" s="82"/>
      <c r="K696" s="82"/>
      <c r="L696" s="82"/>
      <c r="M696" s="82"/>
      <c r="N696" s="33" t="n">
        <f aca="false">E696*F696+H696+J696+K696+L696+M696</f>
        <v>0</v>
      </c>
      <c r="O696" s="84"/>
      <c r="P696" s="82" t="n">
        <v>22</v>
      </c>
      <c r="Q696" s="82" t="n">
        <v>2</v>
      </c>
      <c r="R696" s="82"/>
      <c r="S696" s="82"/>
      <c r="T696" s="82"/>
      <c r="U696" s="82"/>
      <c r="V696" s="82"/>
      <c r="W696" s="82" t="n">
        <v>2</v>
      </c>
      <c r="X696" s="82"/>
      <c r="Y696" s="82"/>
      <c r="Z696" s="36" t="n">
        <f aca="false">P696*Q696+S696+U696+V696+W696+X696+Y696</f>
        <v>46</v>
      </c>
      <c r="AA696" s="36" t="n">
        <f aca="false">N696+Z696</f>
        <v>46</v>
      </c>
      <c r="AB696" s="294" t="s">
        <v>51</v>
      </c>
      <c r="AC696" s="295" t="s">
        <v>726</v>
      </c>
      <c r="AD696" s="85"/>
      <c r="AE696" s="85" t="n">
        <f aca="false">P696*Q696</f>
        <v>44</v>
      </c>
      <c r="AF696" s="38" t="n">
        <f aca="false">AA696-L696-M696-W696-X696</f>
        <v>44</v>
      </c>
      <c r="AG696" s="39" t="str">
        <f aca="false">AB696</f>
        <v>Арсенова Л.Ф.</v>
      </c>
      <c r="AH696" s="39" t="str">
        <f aca="false">C696</f>
        <v>1-ОСАТ9-11 ВБ</v>
      </c>
      <c r="AI696" s="40" t="str">
        <f aca="false">B696</f>
        <v>24</v>
      </c>
      <c r="AJ696" s="39" t="str">
        <f aca="false">CONCATENATE(A696," ",D696)</f>
        <v>ЭК.01. Россия - моя история</v>
      </c>
      <c r="AK696" s="39" t="n">
        <f aca="false">E696*F696+P696*Q696+H696+J696+S696+U696</f>
        <v>44</v>
      </c>
      <c r="AL696" s="39" t="n">
        <f aca="false">L696+W696</f>
        <v>2</v>
      </c>
      <c r="AM696" s="39" t="n">
        <f aca="false">M696+X696</f>
        <v>0</v>
      </c>
      <c r="AN696" s="39" t="n">
        <f aca="false">Y696</f>
        <v>0</v>
      </c>
      <c r="AO696" s="39" t="n">
        <f aca="false">SUM(AK696:AN696)</f>
        <v>46</v>
      </c>
      <c r="AP696" s="41" t="n">
        <f aca="false">K696+V696</f>
        <v>0</v>
      </c>
    </row>
    <row r="697" s="42" customFormat="true" ht="16.5" hidden="true" customHeight="true" outlineLevel="0" collapsed="false">
      <c r="A697" s="92" t="s">
        <v>197</v>
      </c>
      <c r="B697" s="81" t="s">
        <v>167</v>
      </c>
      <c r="C697" s="82" t="s">
        <v>168</v>
      </c>
      <c r="D697" s="82" t="s">
        <v>198</v>
      </c>
      <c r="E697" s="82" t="n">
        <v>17</v>
      </c>
      <c r="F697" s="82" t="n">
        <v>2</v>
      </c>
      <c r="G697" s="82" t="n">
        <v>30</v>
      </c>
      <c r="H697" s="82"/>
      <c r="I697" s="82"/>
      <c r="J697" s="82"/>
      <c r="K697" s="82"/>
      <c r="L697" s="82"/>
      <c r="M697" s="82"/>
      <c r="N697" s="33" t="n">
        <f aca="false">E697*F697+H697+J697+K697+L697+M697</f>
        <v>34</v>
      </c>
      <c r="O697" s="84"/>
      <c r="P697" s="82" t="n">
        <v>22</v>
      </c>
      <c r="Q697" s="82" t="n">
        <v>2</v>
      </c>
      <c r="R697" s="82"/>
      <c r="S697" s="82"/>
      <c r="T697" s="82"/>
      <c r="U697" s="82"/>
      <c r="V697" s="82"/>
      <c r="W697" s="82" t="n">
        <v>2</v>
      </c>
      <c r="X697" s="82"/>
      <c r="Y697" s="82"/>
      <c r="Z697" s="36" t="n">
        <f aca="false">P697*Q697+S697+U697+V697+W697+X697+Y697</f>
        <v>46</v>
      </c>
      <c r="AA697" s="36" t="n">
        <f aca="false">N697+Z697</f>
        <v>80</v>
      </c>
      <c r="AB697" s="54" t="s">
        <v>87</v>
      </c>
      <c r="AC697" s="85"/>
      <c r="AD697" s="85"/>
      <c r="AE697" s="85" t="n">
        <f aca="false">P697*Q697</f>
        <v>44</v>
      </c>
      <c r="AF697" s="38" t="n">
        <f aca="false">AA697-L697-M697-W697-X697</f>
        <v>78</v>
      </c>
      <c r="AG697" s="39" t="str">
        <f aca="false">AB697</f>
        <v>Галкина М.В.</v>
      </c>
      <c r="AH697" s="39" t="str">
        <f aca="false">C697</f>
        <v>1-ОСАТ9-11 ВБ</v>
      </c>
      <c r="AI697" s="40" t="str">
        <f aca="false">B697</f>
        <v>24</v>
      </c>
      <c r="AJ697" s="39" t="str">
        <f aca="false">CONCATENATE(A697," ",D697)</f>
        <v>ЭК.02 Экологические основы природопользования в профессиональной деятельности</v>
      </c>
      <c r="AK697" s="39" t="n">
        <f aca="false">E697*F697+P697*Q697+H697+J697+S697+U697</f>
        <v>78</v>
      </c>
      <c r="AL697" s="39" t="n">
        <f aca="false">L697+W697</f>
        <v>2</v>
      </c>
      <c r="AM697" s="39" t="n">
        <f aca="false">M697+X697</f>
        <v>0</v>
      </c>
      <c r="AN697" s="39" t="n">
        <f aca="false">Y697</f>
        <v>0</v>
      </c>
      <c r="AO697" s="39" t="n">
        <f aca="false">SUM(AK697:AN697)</f>
        <v>80</v>
      </c>
      <c r="AP697" s="41" t="n">
        <f aca="false">K697+V697</f>
        <v>0</v>
      </c>
    </row>
    <row r="698" s="42" customFormat="true" ht="16.5" hidden="true" customHeight="true" outlineLevel="0" collapsed="false">
      <c r="A698" s="92" t="s">
        <v>199</v>
      </c>
      <c r="B698" s="81" t="s">
        <v>167</v>
      </c>
      <c r="C698" s="82" t="s">
        <v>168</v>
      </c>
      <c r="D698" s="82" t="s">
        <v>200</v>
      </c>
      <c r="E698" s="82" t="n">
        <v>17</v>
      </c>
      <c r="F698" s="82" t="n">
        <v>2</v>
      </c>
      <c r="G698" s="82" t="n">
        <v>10</v>
      </c>
      <c r="H698" s="82"/>
      <c r="I698" s="82"/>
      <c r="J698" s="82"/>
      <c r="K698" s="82"/>
      <c r="L698" s="82"/>
      <c r="M698" s="82"/>
      <c r="N698" s="33" t="n">
        <f aca="false">E698*F698+H698+J698+K698+L698+M698</f>
        <v>34</v>
      </c>
      <c r="O698" s="84"/>
      <c r="P698" s="82" t="n">
        <v>22</v>
      </c>
      <c r="Q698" s="82" t="n">
        <v>2</v>
      </c>
      <c r="R698" s="82"/>
      <c r="S698" s="82"/>
      <c r="T698" s="82"/>
      <c r="U698" s="82"/>
      <c r="V698" s="82"/>
      <c r="W698" s="82" t="n">
        <v>2</v>
      </c>
      <c r="X698" s="82"/>
      <c r="Y698" s="82"/>
      <c r="Z698" s="36" t="n">
        <f aca="false">P698*Q698+S698+U698+V698+W698+X698+Y698</f>
        <v>46</v>
      </c>
      <c r="AA698" s="36" t="n">
        <f aca="false">N698+Z698</f>
        <v>80</v>
      </c>
      <c r="AB698" s="54" t="s">
        <v>201</v>
      </c>
      <c r="AC698" s="85"/>
      <c r="AD698" s="85"/>
      <c r="AE698" s="85" t="n">
        <f aca="false">P698*Q698</f>
        <v>44</v>
      </c>
      <c r="AF698" s="38" t="n">
        <f aca="false">AA698-L698-M698-W698-X698</f>
        <v>78</v>
      </c>
      <c r="AG698" s="39" t="str">
        <f aca="false">AB698</f>
        <v>Бочарова Н.А.</v>
      </c>
      <c r="AH698" s="39" t="str">
        <f aca="false">C698</f>
        <v>1-ОСАТ9-11 ВБ</v>
      </c>
      <c r="AI698" s="40" t="str">
        <f aca="false">B698</f>
        <v>24</v>
      </c>
      <c r="AJ698" s="39" t="str">
        <f aca="false">CONCATENATE(A698," ",D698)</f>
        <v>ЭК.03 Основы финансовой грамотности</v>
      </c>
      <c r="AK698" s="39" t="n">
        <f aca="false">E698*F698+P698*Q698+H698+J698+S698+U698</f>
        <v>78</v>
      </c>
      <c r="AL698" s="39" t="n">
        <f aca="false">L698+W698</f>
        <v>2</v>
      </c>
      <c r="AM698" s="39" t="n">
        <f aca="false">M698+X698</f>
        <v>0</v>
      </c>
      <c r="AN698" s="39" t="n">
        <f aca="false">Y698</f>
        <v>0</v>
      </c>
      <c r="AO698" s="39" t="n">
        <f aca="false">SUM(AK698:AN698)</f>
        <v>80</v>
      </c>
      <c r="AP698" s="41" t="n">
        <f aca="false">K698+V698</f>
        <v>0</v>
      </c>
    </row>
    <row r="699" s="42" customFormat="true" ht="16.5" hidden="true" customHeight="true" outlineLevel="0" collapsed="false">
      <c r="A699" s="92" t="s">
        <v>202</v>
      </c>
      <c r="B699" s="81" t="s">
        <v>167</v>
      </c>
      <c r="C699" s="82" t="s">
        <v>168</v>
      </c>
      <c r="D699" s="82" t="s">
        <v>203</v>
      </c>
      <c r="E699" s="82" t="n">
        <v>17</v>
      </c>
      <c r="F699" s="82" t="n">
        <v>1</v>
      </c>
      <c r="G699" s="82" t="n">
        <v>20</v>
      </c>
      <c r="H699" s="82"/>
      <c r="I699" s="82"/>
      <c r="J699" s="82"/>
      <c r="K699" s="82"/>
      <c r="L699" s="82"/>
      <c r="M699" s="82"/>
      <c r="N699" s="33" t="n">
        <f aca="false">E699*F699+H699+J699+K699+L699+M699</f>
        <v>17</v>
      </c>
      <c r="O699" s="84"/>
      <c r="P699" s="82" t="n">
        <v>22</v>
      </c>
      <c r="Q699" s="82" t="n">
        <v>1</v>
      </c>
      <c r="R699" s="82"/>
      <c r="S699" s="82"/>
      <c r="T699" s="82"/>
      <c r="U699" s="82"/>
      <c r="V699" s="82"/>
      <c r="W699" s="82" t="n">
        <v>2</v>
      </c>
      <c r="X699" s="82"/>
      <c r="Y699" s="82"/>
      <c r="Z699" s="36" t="n">
        <f aca="false">P699*Q699+S699+U699+V699+W699+X699+Y699</f>
        <v>24</v>
      </c>
      <c r="AA699" s="36" t="n">
        <f aca="false">N699+Z699</f>
        <v>41</v>
      </c>
      <c r="AB699" s="54" t="s">
        <v>102</v>
      </c>
      <c r="AC699" s="85"/>
      <c r="AD699" s="85"/>
      <c r="AE699" s="85" t="n">
        <f aca="false">P699*Q699</f>
        <v>22</v>
      </c>
      <c r="AF699" s="38" t="n">
        <f aca="false">AA699-L699-M699-W699-X699</f>
        <v>39</v>
      </c>
      <c r="AG699" s="39" t="str">
        <f aca="false">AB699</f>
        <v>Желтиков В.К.</v>
      </c>
      <c r="AH699" s="39" t="str">
        <f aca="false">C699</f>
        <v>1-ОСАТ9-11 ВБ</v>
      </c>
      <c r="AI699" s="40" t="str">
        <f aca="false">B699</f>
        <v>24</v>
      </c>
      <c r="AJ699" s="39" t="str">
        <f aca="false">CONCATENATE(A699," ",D699)</f>
        <v>ЭК.04 Введение в специальность</v>
      </c>
      <c r="AK699" s="39" t="n">
        <f aca="false">E699*F699+P699*Q699+H699+J699+S699+U699</f>
        <v>39</v>
      </c>
      <c r="AL699" s="39" t="n">
        <f aca="false">L699+W699</f>
        <v>2</v>
      </c>
      <c r="AM699" s="39" t="n">
        <f aca="false">M699+X699</f>
        <v>0</v>
      </c>
      <c r="AN699" s="39" t="n">
        <f aca="false">Y699</f>
        <v>0</v>
      </c>
      <c r="AO699" s="39" t="n">
        <f aca="false">SUM(AK699:AN699)</f>
        <v>41</v>
      </c>
      <c r="AP699" s="41" t="n">
        <f aca="false">K699+V699</f>
        <v>0</v>
      </c>
    </row>
    <row r="700" s="42" customFormat="true" ht="16.5" hidden="true" customHeight="true" outlineLevel="0" collapsed="false">
      <c r="A700" s="92" t="s">
        <v>204</v>
      </c>
      <c r="B700" s="81" t="s">
        <v>167</v>
      </c>
      <c r="C700" s="82" t="s">
        <v>168</v>
      </c>
      <c r="D700" s="94" t="s">
        <v>205</v>
      </c>
      <c r="E700" s="82" t="n">
        <v>17</v>
      </c>
      <c r="F700" s="82" t="n">
        <v>1</v>
      </c>
      <c r="G700" s="82" t="n">
        <v>10</v>
      </c>
      <c r="H700" s="82"/>
      <c r="I700" s="82"/>
      <c r="J700" s="82"/>
      <c r="K700" s="82"/>
      <c r="L700" s="82"/>
      <c r="M700" s="82"/>
      <c r="N700" s="33" t="n">
        <f aca="false">E700*F700+H700+J700+K700+L700+M700</f>
        <v>17</v>
      </c>
      <c r="O700" s="84"/>
      <c r="P700" s="82" t="n">
        <v>22</v>
      </c>
      <c r="Q700" s="82" t="n">
        <v>1</v>
      </c>
      <c r="R700" s="82"/>
      <c r="S700" s="82"/>
      <c r="T700" s="82"/>
      <c r="U700" s="82"/>
      <c r="V700" s="82"/>
      <c r="W700" s="82"/>
      <c r="X700" s="82"/>
      <c r="Y700" s="82"/>
      <c r="Z700" s="36" t="n">
        <f aca="false">P700*Q700+S700+U700+V700+W700+X700+Y700</f>
        <v>22</v>
      </c>
      <c r="AA700" s="36" t="n">
        <f aca="false">N700+Z700</f>
        <v>39</v>
      </c>
      <c r="AB700" s="54" t="s">
        <v>102</v>
      </c>
      <c r="AC700" s="85"/>
      <c r="AD700" s="85"/>
      <c r="AE700" s="85" t="n">
        <f aca="false">P700*Q700</f>
        <v>22</v>
      </c>
      <c r="AF700" s="38" t="n">
        <f aca="false">AA700-L700-M700-W700-X700</f>
        <v>39</v>
      </c>
      <c r="AG700" s="39" t="str">
        <f aca="false">AB700</f>
        <v>Желтиков В.К.</v>
      </c>
      <c r="AH700" s="39" t="str">
        <f aca="false">C700</f>
        <v>1-ОСАТ9-11 ВБ</v>
      </c>
      <c r="AI700" s="40" t="str">
        <f aca="false">B700</f>
        <v>24</v>
      </c>
      <c r="AJ700" s="39" t="str">
        <f aca="false">CONCATENATE(A700," ",D700)</f>
        <v>ЭК.05 Индивидуальный проект (Реализуется в рамках времени, отведенного на освоение Информатики , физики)</v>
      </c>
      <c r="AK700" s="39" t="n">
        <f aca="false">E700*F700+P700*Q700+H700+J700+S700+U700</f>
        <v>39</v>
      </c>
      <c r="AL700" s="39" t="n">
        <f aca="false">L700+W700</f>
        <v>0</v>
      </c>
      <c r="AM700" s="39" t="n">
        <f aca="false">M700+X700</f>
        <v>0</v>
      </c>
      <c r="AN700" s="39" t="n">
        <f aca="false">Y700</f>
        <v>0</v>
      </c>
      <c r="AO700" s="39" t="n">
        <f aca="false">SUM(AK700:AN700)</f>
        <v>39</v>
      </c>
      <c r="AP700" s="41" t="n">
        <f aca="false">K700+V700</f>
        <v>0</v>
      </c>
    </row>
    <row r="701" s="42" customFormat="true" ht="16.5" hidden="true" customHeight="true" outlineLevel="0" collapsed="false">
      <c r="A701" s="70" t="s">
        <v>113</v>
      </c>
      <c r="B701" s="81" t="s">
        <v>167</v>
      </c>
      <c r="C701" s="82" t="s">
        <v>168</v>
      </c>
      <c r="D701" s="94" t="s">
        <v>114</v>
      </c>
      <c r="E701" s="82" t="n">
        <v>17</v>
      </c>
      <c r="F701" s="82"/>
      <c r="G701" s="82"/>
      <c r="H701" s="82" t="n">
        <v>8</v>
      </c>
      <c r="I701" s="82"/>
      <c r="J701" s="82"/>
      <c r="K701" s="82"/>
      <c r="L701" s="82"/>
      <c r="M701" s="82"/>
      <c r="N701" s="33" t="n">
        <f aca="false">E701*F701+H701+J701+K701+L701+M701</f>
        <v>8</v>
      </c>
      <c r="O701" s="84"/>
      <c r="P701" s="82" t="n">
        <v>22</v>
      </c>
      <c r="Q701" s="82"/>
      <c r="R701" s="82"/>
      <c r="S701" s="82"/>
      <c r="T701" s="82"/>
      <c r="U701" s="82"/>
      <c r="V701" s="82"/>
      <c r="W701" s="82"/>
      <c r="X701" s="82"/>
      <c r="Y701" s="82"/>
      <c r="Z701" s="36" t="n">
        <f aca="false">P701*Q701+S701+U701+V701+W701+X701+Y701</f>
        <v>0</v>
      </c>
      <c r="AA701" s="36" t="n">
        <f aca="false">N701+Z701</f>
        <v>8</v>
      </c>
      <c r="AB701" s="54" t="s">
        <v>87</v>
      </c>
      <c r="AC701" s="85"/>
      <c r="AD701" s="85"/>
      <c r="AE701" s="85" t="n">
        <f aca="false">P701*Q701</f>
        <v>0</v>
      </c>
      <c r="AF701" s="38" t="n">
        <f aca="false">AA701-L701-M701-W701-X701</f>
        <v>8</v>
      </c>
      <c r="AG701" s="39" t="str">
        <f aca="false">AB701</f>
        <v>Галкина М.В.</v>
      </c>
      <c r="AH701" s="39" t="str">
        <f aca="false">C701</f>
        <v>1-ОСАТ9-11 ВБ</v>
      </c>
      <c r="AI701" s="40" t="str">
        <f aca="false">B701</f>
        <v>24</v>
      </c>
      <c r="AJ701" s="39" t="str">
        <f aca="false">CONCATENATE(A701," ",D701)</f>
        <v>ВнеУр Разговоры о важном</v>
      </c>
      <c r="AK701" s="39" t="n">
        <f aca="false">E701*F701+P701*Q701+H701+J701+S701+U701</f>
        <v>8</v>
      </c>
      <c r="AL701" s="39" t="n">
        <f aca="false">L701+W701</f>
        <v>0</v>
      </c>
      <c r="AM701" s="39" t="n">
        <f aca="false">M701+X701</f>
        <v>0</v>
      </c>
      <c r="AN701" s="39" t="n">
        <f aca="false">Y701</f>
        <v>0</v>
      </c>
      <c r="AO701" s="39" t="n">
        <f aca="false">SUM(AK701:AN701)</f>
        <v>8</v>
      </c>
      <c r="AP701" s="41" t="n">
        <f aca="false">K701+V701</f>
        <v>0</v>
      </c>
    </row>
    <row r="702" s="42" customFormat="true" ht="16.5" hidden="true" customHeight="true" outlineLevel="0" collapsed="false">
      <c r="A702" s="70" t="s">
        <v>113</v>
      </c>
      <c r="B702" s="81" t="s">
        <v>167</v>
      </c>
      <c r="C702" s="82" t="s">
        <v>168</v>
      </c>
      <c r="D702" s="94" t="s">
        <v>114</v>
      </c>
      <c r="E702" s="82" t="n">
        <v>17</v>
      </c>
      <c r="F702" s="82"/>
      <c r="G702" s="82"/>
      <c r="H702" s="82" t="n">
        <v>9</v>
      </c>
      <c r="I702" s="82"/>
      <c r="J702" s="82"/>
      <c r="K702" s="82"/>
      <c r="L702" s="82"/>
      <c r="M702" s="82"/>
      <c r="N702" s="33" t="n">
        <f aca="false">E702*F702+H702+J702+K702+L702+M702</f>
        <v>9</v>
      </c>
      <c r="O702" s="84"/>
      <c r="P702" s="82" t="n">
        <v>22</v>
      </c>
      <c r="Q702" s="82"/>
      <c r="R702" s="82"/>
      <c r="S702" s="82" t="n">
        <v>18</v>
      </c>
      <c r="T702" s="82"/>
      <c r="U702" s="82"/>
      <c r="V702" s="82"/>
      <c r="W702" s="82"/>
      <c r="X702" s="82"/>
      <c r="Y702" s="82"/>
      <c r="Z702" s="36" t="n">
        <f aca="false">P702*Q702+S702+U702+V702+W702+X702+Y702</f>
        <v>18</v>
      </c>
      <c r="AA702" s="36" t="n">
        <f aca="false">N702+Z702</f>
        <v>27</v>
      </c>
      <c r="AB702" s="74" t="s">
        <v>115</v>
      </c>
      <c r="AC702" s="85"/>
      <c r="AD702" s="85"/>
      <c r="AE702" s="85" t="n">
        <f aca="false">P702*Q702</f>
        <v>0</v>
      </c>
      <c r="AF702" s="38" t="n">
        <f aca="false">AA702-L702-M702-W702-X702</f>
        <v>27</v>
      </c>
      <c r="AG702" s="39" t="str">
        <f aca="false">AB702</f>
        <v>вак. РоВ</v>
      </c>
      <c r="AH702" s="39" t="str">
        <f aca="false">C702</f>
        <v>1-ОСАТ9-11 ВБ</v>
      </c>
      <c r="AI702" s="40" t="str">
        <f aca="false">B702</f>
        <v>24</v>
      </c>
      <c r="AJ702" s="39" t="str">
        <f aca="false">CONCATENATE(A702," ",D702)</f>
        <v>ВнеУр Разговоры о важном</v>
      </c>
      <c r="AK702" s="39" t="n">
        <f aca="false">E702*F702+P702*Q702+H702+J702+S702+U702</f>
        <v>27</v>
      </c>
      <c r="AL702" s="39" t="n">
        <f aca="false">L702+W702</f>
        <v>0</v>
      </c>
      <c r="AM702" s="39" t="n">
        <f aca="false">M702+X702</f>
        <v>0</v>
      </c>
      <c r="AN702" s="39" t="n">
        <f aca="false">Y702</f>
        <v>0</v>
      </c>
      <c r="AO702" s="39" t="n">
        <f aca="false">SUM(AK702:AN702)</f>
        <v>27</v>
      </c>
      <c r="AP702" s="41" t="n">
        <f aca="false">K702+V702</f>
        <v>0</v>
      </c>
    </row>
    <row r="703" s="42" customFormat="true" ht="16.5" hidden="true" customHeight="true" outlineLevel="0" collapsed="false">
      <c r="A703" s="80" t="s">
        <v>166</v>
      </c>
      <c r="B703" s="81" t="s">
        <v>206</v>
      </c>
      <c r="C703" s="82" t="s">
        <v>207</v>
      </c>
      <c r="D703" s="83" t="s">
        <v>169</v>
      </c>
      <c r="E703" s="82" t="n">
        <v>17</v>
      </c>
      <c r="F703" s="82" t="n">
        <v>1</v>
      </c>
      <c r="G703" s="82"/>
      <c r="H703" s="82"/>
      <c r="I703" s="82"/>
      <c r="J703" s="82"/>
      <c r="K703" s="82"/>
      <c r="L703" s="82"/>
      <c r="M703" s="82"/>
      <c r="N703" s="33" t="n">
        <f aca="false">E703*F703+H703+J703+K703+L703+M703</f>
        <v>17</v>
      </c>
      <c r="O703" s="84"/>
      <c r="P703" s="82" t="n">
        <v>22</v>
      </c>
      <c r="Q703" s="82" t="n">
        <v>1</v>
      </c>
      <c r="R703" s="82"/>
      <c r="S703" s="82"/>
      <c r="T703" s="82"/>
      <c r="U703" s="82"/>
      <c r="V703" s="82"/>
      <c r="W703" s="82" t="n">
        <v>6</v>
      </c>
      <c r="X703" s="82" t="n">
        <v>8</v>
      </c>
      <c r="Y703" s="82"/>
      <c r="Z703" s="36" t="n">
        <f aca="false">P703*Q703+S703+U703+V703+W703+X703+Y703</f>
        <v>36</v>
      </c>
      <c r="AA703" s="36" t="n">
        <f aca="false">N703+Z703</f>
        <v>53</v>
      </c>
      <c r="AB703" s="54" t="s">
        <v>165</v>
      </c>
      <c r="AC703" s="85"/>
      <c r="AD703" s="85"/>
      <c r="AE703" s="85" t="n">
        <f aca="false">P703*Q703</f>
        <v>22</v>
      </c>
      <c r="AF703" s="38" t="n">
        <f aca="false">AA703-L703-M703-W703-X703</f>
        <v>39</v>
      </c>
      <c r="AG703" s="39" t="str">
        <f aca="false">AB703</f>
        <v>Коршунова Т.Л.</v>
      </c>
      <c r="AH703" s="39" t="str">
        <f aca="false">C703</f>
        <v>1-ИСП9-41 ВБ (ИС)</v>
      </c>
      <c r="AI703" s="40" t="str">
        <f aca="false">B703</f>
        <v>26</v>
      </c>
      <c r="AJ703" s="39" t="str">
        <f aca="false">CONCATENATE(A703," ",D703)</f>
        <v>ОДБ.01 Русский язык</v>
      </c>
      <c r="AK703" s="39" t="n">
        <f aca="false">E703*F703+P703*Q703+H703+J703+S703+U703</f>
        <v>39</v>
      </c>
      <c r="AL703" s="39" t="n">
        <f aca="false">L703+W703</f>
        <v>6</v>
      </c>
      <c r="AM703" s="39" t="n">
        <f aca="false">M703+X703</f>
        <v>8</v>
      </c>
      <c r="AN703" s="39" t="n">
        <f aca="false">Y703</f>
        <v>0</v>
      </c>
      <c r="AO703" s="39" t="n">
        <f aca="false">SUM(AK703:AN703)</f>
        <v>53</v>
      </c>
      <c r="AP703" s="41" t="n">
        <f aca="false">K703+V703</f>
        <v>0</v>
      </c>
    </row>
    <row r="704" s="42" customFormat="true" ht="16.5" hidden="true" customHeight="true" outlineLevel="0" collapsed="false">
      <c r="A704" s="80" t="s">
        <v>170</v>
      </c>
      <c r="B704" s="81" t="s">
        <v>206</v>
      </c>
      <c r="C704" s="82" t="s">
        <v>207</v>
      </c>
      <c r="D704" s="83" t="s">
        <v>171</v>
      </c>
      <c r="E704" s="82" t="n">
        <v>17</v>
      </c>
      <c r="F704" s="82" t="n">
        <v>3</v>
      </c>
      <c r="G704" s="82"/>
      <c r="H704" s="82"/>
      <c r="I704" s="82"/>
      <c r="J704" s="82"/>
      <c r="K704" s="82"/>
      <c r="L704" s="82"/>
      <c r="M704" s="82"/>
      <c r="N704" s="33" t="n">
        <f aca="false">E704*F704+H704+J704+K704+L704+M704</f>
        <v>51</v>
      </c>
      <c r="O704" s="84"/>
      <c r="P704" s="82" t="n">
        <v>22</v>
      </c>
      <c r="Q704" s="82" t="n">
        <v>3</v>
      </c>
      <c r="R704" s="82"/>
      <c r="S704" s="82"/>
      <c r="T704" s="82"/>
      <c r="U704" s="82"/>
      <c r="V704" s="82"/>
      <c r="W704" s="82" t="n">
        <v>6</v>
      </c>
      <c r="X704" s="82"/>
      <c r="Y704" s="82"/>
      <c r="Z704" s="36" t="n">
        <f aca="false">P704*Q704+S704+U704+V704+W704+X704+Y704</f>
        <v>72</v>
      </c>
      <c r="AA704" s="36" t="n">
        <f aca="false">N704+Z704</f>
        <v>123</v>
      </c>
      <c r="AB704" s="54" t="s">
        <v>165</v>
      </c>
      <c r="AC704" s="85"/>
      <c r="AD704" s="85"/>
      <c r="AE704" s="85" t="n">
        <f aca="false">P704*Q704</f>
        <v>66</v>
      </c>
      <c r="AF704" s="38" t="n">
        <f aca="false">AA704-L704-M704-W704-X704</f>
        <v>117</v>
      </c>
      <c r="AG704" s="39" t="str">
        <f aca="false">AB704</f>
        <v>Коршунова Т.Л.</v>
      </c>
      <c r="AH704" s="39" t="str">
        <f aca="false">C704</f>
        <v>1-ИСП9-41 ВБ (ИС)</v>
      </c>
      <c r="AI704" s="40" t="str">
        <f aca="false">B704</f>
        <v>26</v>
      </c>
      <c r="AJ704" s="39" t="str">
        <f aca="false">CONCATENATE(A704," ",D704)</f>
        <v>ОДБ.02 Литература</v>
      </c>
      <c r="AK704" s="39" t="n">
        <f aca="false">E704*F704+P704*Q704+H704+J704+S704+U704</f>
        <v>117</v>
      </c>
      <c r="AL704" s="39" t="n">
        <f aca="false">L704+W704</f>
        <v>6</v>
      </c>
      <c r="AM704" s="39" t="n">
        <f aca="false">M704+X704</f>
        <v>0</v>
      </c>
      <c r="AN704" s="39" t="n">
        <f aca="false">Y704</f>
        <v>0</v>
      </c>
      <c r="AO704" s="39" t="n">
        <f aca="false">SUM(AK704:AN704)</f>
        <v>123</v>
      </c>
      <c r="AP704" s="41" t="n">
        <f aca="false">K704+V704</f>
        <v>0</v>
      </c>
    </row>
    <row r="705" s="42" customFormat="true" ht="16.5" hidden="true" customHeight="true" outlineLevel="0" collapsed="false">
      <c r="A705" s="80" t="s">
        <v>172</v>
      </c>
      <c r="B705" s="81" t="s">
        <v>206</v>
      </c>
      <c r="C705" s="82" t="s">
        <v>207</v>
      </c>
      <c r="D705" s="83" t="s">
        <v>173</v>
      </c>
      <c r="E705" s="82" t="n">
        <v>17</v>
      </c>
      <c r="F705" s="82" t="n">
        <v>1</v>
      </c>
      <c r="G705" s="82"/>
      <c r="H705" s="82"/>
      <c r="I705" s="82"/>
      <c r="J705" s="82"/>
      <c r="K705" s="82"/>
      <c r="L705" s="82"/>
      <c r="M705" s="82"/>
      <c r="N705" s="33" t="n">
        <f aca="false">E705*F705+H705+J705+K705+L705+M705</f>
        <v>17</v>
      </c>
      <c r="O705" s="84"/>
      <c r="P705" s="82" t="n">
        <v>22</v>
      </c>
      <c r="Q705" s="82" t="n">
        <v>1</v>
      </c>
      <c r="R705" s="82"/>
      <c r="S705" s="82"/>
      <c r="T705" s="82"/>
      <c r="U705" s="82"/>
      <c r="V705" s="82"/>
      <c r="W705" s="82" t="n">
        <v>2</v>
      </c>
      <c r="X705" s="82"/>
      <c r="Y705" s="82"/>
      <c r="Z705" s="36" t="n">
        <f aca="false">P705*Q705+S705+U705+V705+W705+X705+Y705</f>
        <v>24</v>
      </c>
      <c r="AA705" s="36" t="n">
        <f aca="false">N705+Z705</f>
        <v>41</v>
      </c>
      <c r="AB705" s="54" t="s">
        <v>165</v>
      </c>
      <c r="AC705" s="85"/>
      <c r="AD705" s="85"/>
      <c r="AE705" s="85" t="n">
        <f aca="false">P705*Q705</f>
        <v>22</v>
      </c>
      <c r="AF705" s="38" t="n">
        <f aca="false">AA705-L705-M705-W705-X705</f>
        <v>39</v>
      </c>
      <c r="AG705" s="39" t="str">
        <f aca="false">AB705</f>
        <v>Коршунова Т.Л.</v>
      </c>
      <c r="AH705" s="39" t="str">
        <f aca="false">C705</f>
        <v>1-ИСП9-41 ВБ (ИС)</v>
      </c>
      <c r="AI705" s="40" t="str">
        <f aca="false">B705</f>
        <v>26</v>
      </c>
      <c r="AJ705" s="39" t="str">
        <f aca="false">CONCATENATE(A705," ",D705)</f>
        <v>ОДБ.03 Родная литература</v>
      </c>
      <c r="AK705" s="39" t="n">
        <f aca="false">E705*F705+P705*Q705+H705+J705+S705+U705</f>
        <v>39</v>
      </c>
      <c r="AL705" s="39" t="n">
        <f aca="false">L705+W705</f>
        <v>2</v>
      </c>
      <c r="AM705" s="39" t="n">
        <f aca="false">M705+X705</f>
        <v>0</v>
      </c>
      <c r="AN705" s="39" t="n">
        <f aca="false">Y705</f>
        <v>0</v>
      </c>
      <c r="AO705" s="39" t="n">
        <f aca="false">SUM(AK705:AN705)</f>
        <v>41</v>
      </c>
      <c r="AP705" s="41" t="n">
        <f aca="false">K705+V705</f>
        <v>0</v>
      </c>
    </row>
    <row r="706" s="42" customFormat="true" ht="16.5" hidden="true" customHeight="true" outlineLevel="0" collapsed="false">
      <c r="A706" s="86" t="s">
        <v>174</v>
      </c>
      <c r="B706" s="87" t="s">
        <v>175</v>
      </c>
      <c r="C706" s="89" t="s">
        <v>208</v>
      </c>
      <c r="D706" s="88" t="s">
        <v>177</v>
      </c>
      <c r="E706" s="89" t="n">
        <v>17</v>
      </c>
      <c r="F706" s="89" t="n">
        <v>3</v>
      </c>
      <c r="G706" s="89"/>
      <c r="H706" s="89"/>
      <c r="I706" s="89"/>
      <c r="J706" s="89"/>
      <c r="K706" s="89"/>
      <c r="L706" s="89"/>
      <c r="M706" s="89"/>
      <c r="N706" s="33" t="n">
        <f aca="false">E706*F706+H706+J706+K706+L706+M706</f>
        <v>51</v>
      </c>
      <c r="O706" s="90"/>
      <c r="P706" s="89" t="n">
        <v>22</v>
      </c>
      <c r="Q706" s="89" t="n">
        <v>3</v>
      </c>
      <c r="R706" s="89"/>
      <c r="S706" s="89"/>
      <c r="T706" s="89"/>
      <c r="U706" s="89"/>
      <c r="V706" s="89"/>
      <c r="W706" s="89" t="n">
        <v>2</v>
      </c>
      <c r="X706" s="89"/>
      <c r="Y706" s="89"/>
      <c r="Z706" s="36" t="n">
        <f aca="false">P706*Q706+S706+U706+V706+W706+X706+Y706</f>
        <v>68</v>
      </c>
      <c r="AA706" s="36" t="n">
        <f aca="false">N706+Z706</f>
        <v>119</v>
      </c>
      <c r="AB706" s="145" t="s">
        <v>703</v>
      </c>
      <c r="AC706" s="283" t="s">
        <v>721</v>
      </c>
      <c r="AD706" s="85"/>
      <c r="AE706" s="85" t="n">
        <f aca="false">P706*Q706</f>
        <v>66</v>
      </c>
      <c r="AF706" s="38" t="n">
        <f aca="false">AA706-L706-M706-W706-X706</f>
        <v>117</v>
      </c>
      <c r="AG706" s="39" t="str">
        <f aca="false">AB706</f>
        <v>Заколодкина И.В.</v>
      </c>
      <c r="AH706" s="39" t="str">
        <f aca="false">C706</f>
        <v>1-ИСП9-41а ВБ(ИС)</v>
      </c>
      <c r="AI706" s="40" t="str">
        <f aca="false">B706</f>
        <v>13</v>
      </c>
      <c r="AJ706" s="39" t="str">
        <f aca="false">CONCATENATE(A706," ",D706)</f>
        <v>ОДБ.04 Иностранный язык</v>
      </c>
      <c r="AK706" s="39" t="n">
        <f aca="false">E706*F706+P706*Q706+H706+J706+S706+U706</f>
        <v>117</v>
      </c>
      <c r="AL706" s="39" t="n">
        <f aca="false">L706+W706</f>
        <v>2</v>
      </c>
      <c r="AM706" s="39" t="n">
        <f aca="false">M706+X706</f>
        <v>0</v>
      </c>
      <c r="AN706" s="39" t="n">
        <f aca="false">Y706</f>
        <v>0</v>
      </c>
      <c r="AO706" s="39" t="n">
        <f aca="false">SUM(AK706:AN706)</f>
        <v>119</v>
      </c>
      <c r="AP706" s="41" t="n">
        <f aca="false">K706+V706</f>
        <v>0</v>
      </c>
    </row>
    <row r="707" s="42" customFormat="true" ht="16.5" hidden="true" customHeight="true" outlineLevel="0" collapsed="false">
      <c r="A707" s="80" t="s">
        <v>174</v>
      </c>
      <c r="B707" s="81" t="s">
        <v>175</v>
      </c>
      <c r="C707" s="82" t="s">
        <v>209</v>
      </c>
      <c r="D707" s="91" t="s">
        <v>177</v>
      </c>
      <c r="E707" s="82" t="n">
        <v>17</v>
      </c>
      <c r="F707" s="82" t="n">
        <v>3</v>
      </c>
      <c r="G707" s="82"/>
      <c r="H707" s="82"/>
      <c r="I707" s="82"/>
      <c r="J707" s="82"/>
      <c r="K707" s="82"/>
      <c r="L707" s="82"/>
      <c r="M707" s="82"/>
      <c r="N707" s="33" t="n">
        <f aca="false">E707*F707+H707+J707+K707+L707+M707</f>
        <v>51</v>
      </c>
      <c r="O707" s="84"/>
      <c r="P707" s="82" t="n">
        <v>22</v>
      </c>
      <c r="Q707" s="82" t="n">
        <v>3</v>
      </c>
      <c r="R707" s="82"/>
      <c r="S707" s="82"/>
      <c r="T707" s="82"/>
      <c r="U707" s="82"/>
      <c r="V707" s="82"/>
      <c r="W707" s="82" t="n">
        <v>2</v>
      </c>
      <c r="X707" s="82"/>
      <c r="Y707" s="82"/>
      <c r="Z707" s="36" t="n">
        <f aca="false">P707*Q707+S707+U707+V707+W707+X707+Y707</f>
        <v>68</v>
      </c>
      <c r="AA707" s="36" t="n">
        <f aca="false">N707+Z707</f>
        <v>119</v>
      </c>
      <c r="AB707" s="84" t="s">
        <v>121</v>
      </c>
      <c r="AC707" s="85"/>
      <c r="AD707" s="85"/>
      <c r="AE707" s="85" t="n">
        <f aca="false">P707*Q707</f>
        <v>66</v>
      </c>
      <c r="AF707" s="38" t="n">
        <f aca="false">AA707-L707-M707-W707-X707</f>
        <v>117</v>
      </c>
      <c r="AG707" s="39" t="str">
        <f aca="false">AB707</f>
        <v>Рогозина О.Н.</v>
      </c>
      <c r="AH707" s="39" t="str">
        <f aca="false">C707</f>
        <v>1-ИСП9-41б ВБ (ИС)</v>
      </c>
      <c r="AI707" s="40" t="str">
        <f aca="false">B707</f>
        <v>13</v>
      </c>
      <c r="AJ707" s="39" t="str">
        <f aca="false">CONCATENATE(A707," ",D707)</f>
        <v>ОДБ.04 Иностранный язык</v>
      </c>
      <c r="AK707" s="39" t="n">
        <f aca="false">E707*F707+P707*Q707+H707+J707+S707+U707</f>
        <v>117</v>
      </c>
      <c r="AL707" s="39" t="n">
        <f aca="false">L707+W707</f>
        <v>2</v>
      </c>
      <c r="AM707" s="39" t="n">
        <f aca="false">M707+X707</f>
        <v>0</v>
      </c>
      <c r="AN707" s="39" t="n">
        <f aca="false">Y707</f>
        <v>0</v>
      </c>
      <c r="AO707" s="39" t="n">
        <f aca="false">SUM(AK707:AN707)</f>
        <v>119</v>
      </c>
      <c r="AP707" s="41" t="n">
        <f aca="false">K707+V707</f>
        <v>0</v>
      </c>
    </row>
    <row r="708" s="42" customFormat="true" ht="16.5" hidden="true" customHeight="true" outlineLevel="0" collapsed="false">
      <c r="A708" s="92" t="s">
        <v>179</v>
      </c>
      <c r="B708" s="81" t="s">
        <v>206</v>
      </c>
      <c r="C708" s="82" t="s">
        <v>207</v>
      </c>
      <c r="D708" s="93" t="s">
        <v>180</v>
      </c>
      <c r="E708" s="82" t="n">
        <v>17</v>
      </c>
      <c r="F708" s="82" t="n">
        <v>1</v>
      </c>
      <c r="G708" s="82"/>
      <c r="H708" s="82"/>
      <c r="I708" s="82"/>
      <c r="J708" s="82"/>
      <c r="K708" s="82"/>
      <c r="L708" s="82"/>
      <c r="M708" s="82"/>
      <c r="N708" s="33" t="n">
        <f aca="false">E708*F708+H708+J708+K708+L708+M708</f>
        <v>17</v>
      </c>
      <c r="O708" s="84"/>
      <c r="P708" s="82" t="n">
        <v>22</v>
      </c>
      <c r="Q708" s="82" t="n">
        <v>1</v>
      </c>
      <c r="R708" s="82"/>
      <c r="S708" s="82"/>
      <c r="T708" s="82"/>
      <c r="U708" s="82"/>
      <c r="V708" s="82"/>
      <c r="W708" s="82" t="n">
        <v>2</v>
      </c>
      <c r="X708" s="82"/>
      <c r="Y708" s="82"/>
      <c r="Z708" s="36" t="n">
        <f aca="false">P708*Q708+S708+U708+V708+W708+X708+Y708</f>
        <v>24</v>
      </c>
      <c r="AA708" s="36" t="n">
        <f aca="false">N708+Z708</f>
        <v>41</v>
      </c>
      <c r="AB708" s="294" t="s">
        <v>705</v>
      </c>
      <c r="AC708" s="295" t="s">
        <v>721</v>
      </c>
      <c r="AD708" s="85"/>
      <c r="AE708" s="85" t="n">
        <f aca="false">P708*Q708</f>
        <v>22</v>
      </c>
      <c r="AF708" s="38" t="n">
        <f aca="false">AA708-L708-M708-W708-X708</f>
        <v>39</v>
      </c>
      <c r="AG708" s="39" t="str">
        <f aca="false">AB708</f>
        <v>Шайхвалиева Т.Е.</v>
      </c>
      <c r="AH708" s="39" t="str">
        <f aca="false">C708</f>
        <v>1-ИСП9-41 ВБ (ИС)</v>
      </c>
      <c r="AI708" s="40" t="str">
        <f aca="false">B708</f>
        <v>26</v>
      </c>
      <c r="AJ708" s="39" t="str">
        <f aca="false">CONCATENATE(A708," ",D708)</f>
        <v>ОДБ.05 Астрономия</v>
      </c>
      <c r="AK708" s="39" t="n">
        <f aca="false">E708*F708+P708*Q708+H708+J708+S708+U708</f>
        <v>39</v>
      </c>
      <c r="AL708" s="39" t="n">
        <f aca="false">L708+W708</f>
        <v>2</v>
      </c>
      <c r="AM708" s="39" t="n">
        <f aca="false">M708+X708</f>
        <v>0</v>
      </c>
      <c r="AN708" s="39" t="n">
        <f aca="false">Y708</f>
        <v>0</v>
      </c>
      <c r="AO708" s="39" t="n">
        <f aca="false">SUM(AK708:AN708)</f>
        <v>41</v>
      </c>
      <c r="AP708" s="41" t="n">
        <f aca="false">K708+V708</f>
        <v>0</v>
      </c>
    </row>
    <row r="709" s="42" customFormat="true" ht="16.5" hidden="true" customHeight="true" outlineLevel="0" collapsed="false">
      <c r="A709" s="80" t="s">
        <v>182</v>
      </c>
      <c r="B709" s="81" t="s">
        <v>206</v>
      </c>
      <c r="C709" s="82" t="s">
        <v>207</v>
      </c>
      <c r="D709" s="91" t="s">
        <v>50</v>
      </c>
      <c r="E709" s="82" t="n">
        <v>17</v>
      </c>
      <c r="F709" s="82" t="n">
        <v>2</v>
      </c>
      <c r="G709" s="82"/>
      <c r="H709" s="82"/>
      <c r="I709" s="82"/>
      <c r="J709" s="82"/>
      <c r="K709" s="82"/>
      <c r="L709" s="82"/>
      <c r="M709" s="82"/>
      <c r="N709" s="33" t="n">
        <f aca="false">E709*F709+H709+J709+K709+L709+M709</f>
        <v>34</v>
      </c>
      <c r="O709" s="84"/>
      <c r="P709" s="82" t="n">
        <v>22</v>
      </c>
      <c r="Q709" s="82" t="n">
        <v>2</v>
      </c>
      <c r="R709" s="82"/>
      <c r="S709" s="82"/>
      <c r="T709" s="82"/>
      <c r="U709" s="82"/>
      <c r="V709" s="82"/>
      <c r="W709" s="82" t="n">
        <v>2</v>
      </c>
      <c r="X709" s="82"/>
      <c r="Y709" s="82"/>
      <c r="Z709" s="36" t="n">
        <f aca="false">P709*Q709+S709+U709+V709+W709+X709+Y709</f>
        <v>46</v>
      </c>
      <c r="AA709" s="36" t="n">
        <f aca="false">N709+Z709</f>
        <v>80</v>
      </c>
      <c r="AB709" s="85" t="s">
        <v>51</v>
      </c>
      <c r="AC709" s="85"/>
      <c r="AD709" s="85"/>
      <c r="AE709" s="85" t="n">
        <f aca="false">P709*Q709</f>
        <v>44</v>
      </c>
      <c r="AF709" s="38" t="n">
        <f aca="false">AA709-L709-M709-W709-X709</f>
        <v>78</v>
      </c>
      <c r="AG709" s="39" t="str">
        <f aca="false">AB709</f>
        <v>Арсенова Л.Ф.</v>
      </c>
      <c r="AH709" s="39" t="str">
        <f aca="false">C709</f>
        <v>1-ИСП9-41 ВБ (ИС)</v>
      </c>
      <c r="AI709" s="40" t="str">
        <f aca="false">B709</f>
        <v>26</v>
      </c>
      <c r="AJ709" s="39" t="str">
        <f aca="false">CONCATENATE(A709," ",D709)</f>
        <v>ОДБ.06 История</v>
      </c>
      <c r="AK709" s="39" t="n">
        <f aca="false">E709*F709+P709*Q709+H709+J709+S709+U709</f>
        <v>78</v>
      </c>
      <c r="AL709" s="39" t="n">
        <f aca="false">L709+W709</f>
        <v>2</v>
      </c>
      <c r="AM709" s="39" t="n">
        <f aca="false">M709+X709</f>
        <v>0</v>
      </c>
      <c r="AN709" s="39" t="n">
        <f aca="false">Y709</f>
        <v>0</v>
      </c>
      <c r="AO709" s="39" t="n">
        <f aca="false">SUM(AK709:AN709)</f>
        <v>80</v>
      </c>
      <c r="AP709" s="41" t="n">
        <f aca="false">K709+V709</f>
        <v>0</v>
      </c>
    </row>
    <row r="710" s="42" customFormat="true" ht="16.5" hidden="true" customHeight="true" outlineLevel="0" collapsed="false">
      <c r="A710" s="92" t="s">
        <v>183</v>
      </c>
      <c r="B710" s="81" t="s">
        <v>206</v>
      </c>
      <c r="C710" s="82" t="s">
        <v>207</v>
      </c>
      <c r="D710" s="83" t="s">
        <v>61</v>
      </c>
      <c r="E710" s="82" t="n">
        <v>17</v>
      </c>
      <c r="F710" s="82" t="n">
        <v>3</v>
      </c>
      <c r="G710" s="82"/>
      <c r="H710" s="82"/>
      <c r="I710" s="82"/>
      <c r="J710" s="82"/>
      <c r="K710" s="82"/>
      <c r="L710" s="82"/>
      <c r="M710" s="82"/>
      <c r="N710" s="33" t="n">
        <f aca="false">E710*F710+H710+J710+K710+L710+M710</f>
        <v>51</v>
      </c>
      <c r="O710" s="84"/>
      <c r="P710" s="82" t="n">
        <v>22</v>
      </c>
      <c r="Q710" s="82" t="n">
        <v>3</v>
      </c>
      <c r="R710" s="82"/>
      <c r="S710" s="82"/>
      <c r="T710" s="82"/>
      <c r="U710" s="82"/>
      <c r="V710" s="82"/>
      <c r="W710" s="82" t="n">
        <v>2</v>
      </c>
      <c r="X710" s="82"/>
      <c r="Y710" s="82"/>
      <c r="Z710" s="36" t="n">
        <f aca="false">P710*Q710+S710+U710+V710+W710+X710+Y710</f>
        <v>68</v>
      </c>
      <c r="AA710" s="36" t="n">
        <f aca="false">N710+Z710</f>
        <v>119</v>
      </c>
      <c r="AB710" s="54" t="s">
        <v>210</v>
      </c>
      <c r="AC710" s="85"/>
      <c r="AD710" s="85"/>
      <c r="AE710" s="85" t="n">
        <f aca="false">P710*Q710</f>
        <v>66</v>
      </c>
      <c r="AF710" s="38" t="n">
        <f aca="false">AA710-L710-M710-W710-X710</f>
        <v>117</v>
      </c>
      <c r="AG710" s="39" t="str">
        <f aca="false">AB710</f>
        <v>Богданчиков Б.Ю.</v>
      </c>
      <c r="AH710" s="39" t="str">
        <f aca="false">C710</f>
        <v>1-ИСП9-41 ВБ (ИС)</v>
      </c>
      <c r="AI710" s="40" t="str">
        <f aca="false">B710</f>
        <v>26</v>
      </c>
      <c r="AJ710" s="39" t="str">
        <f aca="false">CONCATENATE(A710," ",D710)</f>
        <v>ОДБ.07 Физическая культура</v>
      </c>
      <c r="AK710" s="39" t="n">
        <f aca="false">E710*F710+P710*Q710+H710+J710+S710+U710</f>
        <v>117</v>
      </c>
      <c r="AL710" s="39" t="n">
        <f aca="false">L710+W710</f>
        <v>2</v>
      </c>
      <c r="AM710" s="39" t="n">
        <f aca="false">M710+X710</f>
        <v>0</v>
      </c>
      <c r="AN710" s="39" t="n">
        <f aca="false">Y710</f>
        <v>0</v>
      </c>
      <c r="AO710" s="39" t="n">
        <f aca="false">SUM(AK710:AN710)</f>
        <v>119</v>
      </c>
      <c r="AP710" s="41" t="n">
        <f aca="false">K710+V710</f>
        <v>0</v>
      </c>
    </row>
    <row r="711" s="42" customFormat="true" ht="16.5" hidden="true" customHeight="true" outlineLevel="0" collapsed="false">
      <c r="A711" s="92" t="s">
        <v>184</v>
      </c>
      <c r="B711" s="81" t="s">
        <v>206</v>
      </c>
      <c r="C711" s="82" t="s">
        <v>207</v>
      </c>
      <c r="D711" s="83" t="s">
        <v>185</v>
      </c>
      <c r="E711" s="82" t="n">
        <v>17</v>
      </c>
      <c r="F711" s="82" t="n">
        <v>1</v>
      </c>
      <c r="G711" s="82" t="n">
        <v>4</v>
      </c>
      <c r="H711" s="82"/>
      <c r="I711" s="82"/>
      <c r="J711" s="82"/>
      <c r="K711" s="82"/>
      <c r="L711" s="82"/>
      <c r="M711" s="82"/>
      <c r="N711" s="33" t="n">
        <f aca="false">E711*F711+H711+J711+K711+L711+M711</f>
        <v>17</v>
      </c>
      <c r="O711" s="84"/>
      <c r="P711" s="82" t="n">
        <v>22</v>
      </c>
      <c r="Q711" s="82" t="n">
        <v>1</v>
      </c>
      <c r="R711" s="82"/>
      <c r="S711" s="82"/>
      <c r="T711" s="82"/>
      <c r="U711" s="82"/>
      <c r="V711" s="82"/>
      <c r="W711" s="82" t="n">
        <v>2</v>
      </c>
      <c r="X711" s="82"/>
      <c r="Y711" s="82"/>
      <c r="Z711" s="36" t="n">
        <f aca="false">P711*Q711+S711+U711+V711+W711+X711+Y711</f>
        <v>24</v>
      </c>
      <c r="AA711" s="36" t="n">
        <f aca="false">N711+Z711</f>
        <v>41</v>
      </c>
      <c r="AB711" s="54" t="s">
        <v>186</v>
      </c>
      <c r="AC711" s="85"/>
      <c r="AD711" s="85"/>
      <c r="AE711" s="85" t="n">
        <f aca="false">P711*Q711</f>
        <v>22</v>
      </c>
      <c r="AF711" s="38" t="n">
        <f aca="false">AA711-L711-M711-W711-X711</f>
        <v>39</v>
      </c>
      <c r="AG711" s="39" t="str">
        <f aca="false">AB711</f>
        <v>Кобцев Р.А.</v>
      </c>
      <c r="AH711" s="39" t="str">
        <f aca="false">C711</f>
        <v>1-ИСП9-41 ВБ (ИС)</v>
      </c>
      <c r="AI711" s="40" t="str">
        <f aca="false">B711</f>
        <v>26</v>
      </c>
      <c r="AJ711" s="39" t="str">
        <f aca="false">CONCATENATE(A711," ",D711)</f>
        <v>ОДБ.08 Основы безопасности жизнедеятельности</v>
      </c>
      <c r="AK711" s="39" t="n">
        <f aca="false">E711*F711+P711*Q711+H711+J711+S711+U711</f>
        <v>39</v>
      </c>
      <c r="AL711" s="39" t="n">
        <f aca="false">L711+W711</f>
        <v>2</v>
      </c>
      <c r="AM711" s="39" t="n">
        <f aca="false">M711+X711</f>
        <v>0</v>
      </c>
      <c r="AN711" s="39" t="n">
        <f aca="false">Y711</f>
        <v>0</v>
      </c>
      <c r="AO711" s="39" t="n">
        <f aca="false">SUM(AK711:AN711)</f>
        <v>41</v>
      </c>
      <c r="AP711" s="41" t="n">
        <f aca="false">K711+V711</f>
        <v>0</v>
      </c>
    </row>
    <row r="712" s="42" customFormat="true" ht="16.5" hidden="true" customHeight="true" outlineLevel="0" collapsed="false">
      <c r="A712" s="92" t="s">
        <v>187</v>
      </c>
      <c r="B712" s="81" t="s">
        <v>206</v>
      </c>
      <c r="C712" s="82" t="s">
        <v>207</v>
      </c>
      <c r="D712" s="83" t="s">
        <v>64</v>
      </c>
      <c r="E712" s="82" t="n">
        <v>17</v>
      </c>
      <c r="F712" s="82" t="n">
        <v>6</v>
      </c>
      <c r="G712" s="82"/>
      <c r="H712" s="82"/>
      <c r="I712" s="82"/>
      <c r="J712" s="82"/>
      <c r="K712" s="82"/>
      <c r="L712" s="82"/>
      <c r="M712" s="82"/>
      <c r="N712" s="33" t="n">
        <f aca="false">E712*F712+H712+J712+K712+L712+M712</f>
        <v>102</v>
      </c>
      <c r="O712" s="84"/>
      <c r="P712" s="82" t="n">
        <v>22</v>
      </c>
      <c r="Q712" s="82" t="n">
        <v>6</v>
      </c>
      <c r="R712" s="82"/>
      <c r="S712" s="82"/>
      <c r="T712" s="82"/>
      <c r="U712" s="82"/>
      <c r="V712" s="82"/>
      <c r="W712" s="82" t="n">
        <v>6</v>
      </c>
      <c r="X712" s="82" t="n">
        <v>8</v>
      </c>
      <c r="Y712" s="82"/>
      <c r="Z712" s="36" t="n">
        <f aca="false">P712*Q712+S712+U712+V712+W712+X712+Y712</f>
        <v>146</v>
      </c>
      <c r="AA712" s="36" t="n">
        <f aca="false">N712+Z712</f>
        <v>248</v>
      </c>
      <c r="AB712" s="54" t="s">
        <v>707</v>
      </c>
      <c r="AC712" s="85" t="s">
        <v>721</v>
      </c>
      <c r="AD712" s="85"/>
      <c r="AE712" s="85" t="n">
        <f aca="false">P712*Q712</f>
        <v>132</v>
      </c>
      <c r="AF712" s="38" t="n">
        <f aca="false">AA712-L712-M712-W712-X712</f>
        <v>234</v>
      </c>
      <c r="AG712" s="39" t="str">
        <f aca="false">AB712</f>
        <v>Медведева М.М.</v>
      </c>
      <c r="AH712" s="39" t="str">
        <f aca="false">C712</f>
        <v>1-ИСП9-41 ВБ (ИС)</v>
      </c>
      <c r="AI712" s="40" t="str">
        <f aca="false">B712</f>
        <v>26</v>
      </c>
      <c r="AJ712" s="39" t="str">
        <f aca="false">CONCATENATE(A712," ",D712)</f>
        <v>OДУ.01 Математика</v>
      </c>
      <c r="AK712" s="39" t="n">
        <f aca="false">E712*F712+P712*Q712+H712+J712+S712+U712</f>
        <v>234</v>
      </c>
      <c r="AL712" s="39" t="n">
        <f aca="false">L712+W712</f>
        <v>6</v>
      </c>
      <c r="AM712" s="39" t="n">
        <f aca="false">M712+X712</f>
        <v>8</v>
      </c>
      <c r="AN712" s="39" t="n">
        <f aca="false">Y712</f>
        <v>0</v>
      </c>
      <c r="AO712" s="39" t="n">
        <f aca="false">SUM(AK712:AN712)</f>
        <v>248</v>
      </c>
      <c r="AP712" s="41" t="n">
        <f aca="false">K712+V712</f>
        <v>0</v>
      </c>
    </row>
    <row r="713" s="42" customFormat="true" ht="16.5" hidden="true" customHeight="true" outlineLevel="0" collapsed="false">
      <c r="A713" s="92" t="s">
        <v>189</v>
      </c>
      <c r="B713" s="81" t="s">
        <v>206</v>
      </c>
      <c r="C713" s="82" t="s">
        <v>207</v>
      </c>
      <c r="D713" s="93" t="s">
        <v>190</v>
      </c>
      <c r="E713" s="82" t="n">
        <v>17</v>
      </c>
      <c r="F713" s="82" t="n">
        <v>4</v>
      </c>
      <c r="G713" s="82"/>
      <c r="H713" s="82"/>
      <c r="I713" s="82"/>
      <c r="J713" s="82"/>
      <c r="K713" s="117" t="n">
        <v>-30</v>
      </c>
      <c r="L713" s="82"/>
      <c r="M713" s="82"/>
      <c r="N713" s="33" t="n">
        <f aca="false">E713*F713+H713+J713+K713+L713+M713</f>
        <v>38</v>
      </c>
      <c r="O713" s="84"/>
      <c r="P713" s="82" t="n">
        <v>22</v>
      </c>
      <c r="Q713" s="82" t="n">
        <v>4</v>
      </c>
      <c r="R713" s="82" t="n">
        <v>88</v>
      </c>
      <c r="S713" s="82" t="n">
        <v>-88</v>
      </c>
      <c r="T713" s="82"/>
      <c r="U713" s="82"/>
      <c r="V713" s="82"/>
      <c r="W713" s="82" t="n">
        <v>6</v>
      </c>
      <c r="X713" s="82" t="n">
        <v>8</v>
      </c>
      <c r="Y713" s="82"/>
      <c r="Z713" s="36" t="n">
        <f aca="false">P713*Q713+S713+U713+V713+W713+X713+Y713</f>
        <v>14</v>
      </c>
      <c r="AA713" s="36" t="n">
        <f aca="false">N713+Z713</f>
        <v>52</v>
      </c>
      <c r="AB713" s="288" t="s">
        <v>702</v>
      </c>
      <c r="AC713" s="283" t="s">
        <v>723</v>
      </c>
      <c r="AD713" s="85"/>
      <c r="AE713" s="85" t="n">
        <f aca="false">P713*Q713</f>
        <v>88</v>
      </c>
      <c r="AF713" s="38" t="n">
        <f aca="false">AA713-L713-M713-W713-X713</f>
        <v>38</v>
      </c>
      <c r="AG713" s="39" t="str">
        <f aca="false">AB713</f>
        <v>Инчаков В.А.</v>
      </c>
      <c r="AH713" s="39" t="str">
        <f aca="false">C713</f>
        <v>1-ИСП9-41 ВБ (ИС)</v>
      </c>
      <c r="AI713" s="40" t="str">
        <f aca="false">B713</f>
        <v>26</v>
      </c>
      <c r="AJ713" s="39" t="str">
        <f aca="false">CONCATENATE(A713," ",D713)</f>
        <v>ОДУ.02 Информатика и ИКТ</v>
      </c>
      <c r="AK713" s="39" t="n">
        <f aca="false">E713*F713+P713*Q713+H713+J713+S713+U713</f>
        <v>68</v>
      </c>
      <c r="AL713" s="39" t="n">
        <f aca="false">L713+W713</f>
        <v>6</v>
      </c>
      <c r="AM713" s="39" t="n">
        <f aca="false">M713+X713</f>
        <v>8</v>
      </c>
      <c r="AN713" s="39" t="n">
        <f aca="false">Y713</f>
        <v>0</v>
      </c>
      <c r="AO713" s="39" t="n">
        <f aca="false">SUM(AK713:AN713)</f>
        <v>82</v>
      </c>
      <c r="AP713" s="41" t="n">
        <f aca="false">K713+V713</f>
        <v>-30</v>
      </c>
    </row>
    <row r="714" s="42" customFormat="true" ht="16.5" hidden="true" customHeight="true" outlineLevel="0" collapsed="false">
      <c r="A714" s="92" t="s">
        <v>189</v>
      </c>
      <c r="B714" s="81" t="s">
        <v>175</v>
      </c>
      <c r="C714" s="89" t="s">
        <v>208</v>
      </c>
      <c r="D714" s="93" t="s">
        <v>190</v>
      </c>
      <c r="E714" s="82" t="n">
        <v>17</v>
      </c>
      <c r="F714" s="82"/>
      <c r="G714" s="82"/>
      <c r="H714" s="82"/>
      <c r="I714" s="82"/>
      <c r="J714" s="82"/>
      <c r="K714" s="82"/>
      <c r="L714" s="82"/>
      <c r="M714" s="82"/>
      <c r="N714" s="33" t="n">
        <f aca="false">E714*F714+H714+J714+K714+L714+M714</f>
        <v>0</v>
      </c>
      <c r="O714" s="84"/>
      <c r="P714" s="82" t="n">
        <v>22</v>
      </c>
      <c r="Q714" s="82"/>
      <c r="R714" s="82"/>
      <c r="S714" s="82" t="n">
        <v>88</v>
      </c>
      <c r="T714" s="82"/>
      <c r="U714" s="82"/>
      <c r="V714" s="82"/>
      <c r="W714" s="82"/>
      <c r="X714" s="82"/>
      <c r="Y714" s="82"/>
      <c r="Z714" s="36" t="n">
        <f aca="false">P714*Q714+S714+U714+V714+W714+X714+Y714</f>
        <v>88</v>
      </c>
      <c r="AA714" s="36" t="n">
        <f aca="false">N714+Z714</f>
        <v>88</v>
      </c>
      <c r="AB714" s="288" t="s">
        <v>702</v>
      </c>
      <c r="AC714" s="283" t="s">
        <v>723</v>
      </c>
      <c r="AD714" s="85"/>
      <c r="AE714" s="85" t="n">
        <f aca="false">P714*Q714</f>
        <v>0</v>
      </c>
      <c r="AF714" s="38" t="n">
        <f aca="false">AA714-L714-M714-W714-X714</f>
        <v>88</v>
      </c>
      <c r="AG714" s="39" t="str">
        <f aca="false">AB714</f>
        <v>Инчаков В.А.</v>
      </c>
      <c r="AH714" s="39" t="str">
        <f aca="false">C714</f>
        <v>1-ИСП9-41а ВБ(ИС)</v>
      </c>
      <c r="AI714" s="40" t="str">
        <f aca="false">B714</f>
        <v>13</v>
      </c>
      <c r="AJ714" s="39" t="str">
        <f aca="false">CONCATENATE(A714," ",D714)</f>
        <v>ОДУ.02 Информатика и ИКТ</v>
      </c>
      <c r="AK714" s="39" t="n">
        <f aca="false">E714*F714+P714*Q714+H714+J714+S714+U714</f>
        <v>88</v>
      </c>
      <c r="AL714" s="39" t="n">
        <f aca="false">L714+W714</f>
        <v>0</v>
      </c>
      <c r="AM714" s="39" t="n">
        <f aca="false">M714+X714</f>
        <v>0</v>
      </c>
      <c r="AN714" s="39" t="n">
        <f aca="false">Y714</f>
        <v>0</v>
      </c>
      <c r="AO714" s="39" t="n">
        <f aca="false">SUM(AK714:AN714)</f>
        <v>88</v>
      </c>
      <c r="AP714" s="41" t="n">
        <f aca="false">K714+V714</f>
        <v>0</v>
      </c>
    </row>
    <row r="715" s="42" customFormat="true" ht="16.5" hidden="true" customHeight="true" outlineLevel="0" collapsed="false">
      <c r="A715" s="92" t="s">
        <v>189</v>
      </c>
      <c r="B715" s="81" t="s">
        <v>175</v>
      </c>
      <c r="C715" s="82" t="s">
        <v>209</v>
      </c>
      <c r="D715" s="93" t="s">
        <v>190</v>
      </c>
      <c r="E715" s="82" t="n">
        <v>17</v>
      </c>
      <c r="F715" s="82"/>
      <c r="G715" s="82"/>
      <c r="H715" s="82"/>
      <c r="I715" s="82"/>
      <c r="J715" s="82"/>
      <c r="K715" s="82"/>
      <c r="L715" s="82"/>
      <c r="M715" s="82"/>
      <c r="N715" s="33" t="n">
        <f aca="false">E715*F715+H715+J715+K715+L715+M715</f>
        <v>0</v>
      </c>
      <c r="O715" s="84"/>
      <c r="P715" s="82" t="n">
        <v>22</v>
      </c>
      <c r="Q715" s="82"/>
      <c r="R715" s="82"/>
      <c r="S715" s="82" t="n">
        <v>88</v>
      </c>
      <c r="T715" s="82"/>
      <c r="U715" s="82"/>
      <c r="V715" s="82"/>
      <c r="W715" s="82"/>
      <c r="X715" s="82"/>
      <c r="Y715" s="82"/>
      <c r="Z715" s="36" t="n">
        <f aca="false">P715*Q715+S715+U715+V715+W715+X715+Y715</f>
        <v>88</v>
      </c>
      <c r="AA715" s="36" t="n">
        <f aca="false">N715+Z715</f>
        <v>88</v>
      </c>
      <c r="AB715" s="294" t="s">
        <v>715</v>
      </c>
      <c r="AC715" s="295" t="s">
        <v>726</v>
      </c>
      <c r="AD715" s="85"/>
      <c r="AE715" s="85" t="n">
        <f aca="false">P715*Q715</f>
        <v>0</v>
      </c>
      <c r="AF715" s="38" t="n">
        <f aca="false">AA715-L715-M715-W715-X715</f>
        <v>88</v>
      </c>
      <c r="AG715" s="39" t="str">
        <f aca="false">AB715</f>
        <v>Лигай О.А. </v>
      </c>
      <c r="AH715" s="39" t="str">
        <f aca="false">C715</f>
        <v>1-ИСП9-41б ВБ (ИС)</v>
      </c>
      <c r="AI715" s="40" t="str">
        <f aca="false">B715</f>
        <v>13</v>
      </c>
      <c r="AJ715" s="39" t="str">
        <f aca="false">CONCATENATE(A715," ",D715)</f>
        <v>ОДУ.02 Информатика и ИКТ</v>
      </c>
      <c r="AK715" s="39" t="n">
        <f aca="false">E715*F715+P715*Q715+H715+J715+S715+U715</f>
        <v>88</v>
      </c>
      <c r="AL715" s="39" t="n">
        <f aca="false">L715+W715</f>
        <v>0</v>
      </c>
      <c r="AM715" s="39" t="n">
        <f aca="false">M715+X715</f>
        <v>0</v>
      </c>
      <c r="AN715" s="39" t="n">
        <f aca="false">Y715</f>
        <v>0</v>
      </c>
      <c r="AO715" s="39" t="n">
        <f aca="false">SUM(AK715:AN715)</f>
        <v>88</v>
      </c>
      <c r="AP715" s="41" t="n">
        <f aca="false">K715+V715</f>
        <v>0</v>
      </c>
    </row>
    <row r="716" s="42" customFormat="true" ht="16.5" hidden="true" customHeight="true" outlineLevel="0" collapsed="false">
      <c r="A716" s="92" t="s">
        <v>193</v>
      </c>
      <c r="B716" s="81" t="s">
        <v>206</v>
      </c>
      <c r="C716" s="82" t="s">
        <v>207</v>
      </c>
      <c r="D716" s="93" t="s">
        <v>194</v>
      </c>
      <c r="E716" s="82" t="n">
        <v>17</v>
      </c>
      <c r="F716" s="82" t="n">
        <v>3</v>
      </c>
      <c r="G716" s="82" t="n">
        <v>20</v>
      </c>
      <c r="H716" s="82"/>
      <c r="I716" s="82" t="n">
        <v>20</v>
      </c>
      <c r="J716" s="82"/>
      <c r="K716" s="82"/>
      <c r="L716" s="82"/>
      <c r="M716" s="82"/>
      <c r="N716" s="33" t="n">
        <f aca="false">E716*F716+H716+J716+K716+L716+M716</f>
        <v>51</v>
      </c>
      <c r="O716" s="84"/>
      <c r="P716" s="82" t="n">
        <v>22</v>
      </c>
      <c r="Q716" s="82" t="n">
        <v>3</v>
      </c>
      <c r="R716" s="82"/>
      <c r="S716" s="82"/>
      <c r="T716" s="82"/>
      <c r="U716" s="82"/>
      <c r="V716" s="82"/>
      <c r="W716" s="82" t="n">
        <v>4</v>
      </c>
      <c r="X716" s="82"/>
      <c r="Y716" s="82"/>
      <c r="Z716" s="36" t="n">
        <f aca="false">P716*Q716+S716+U716+V716+W716+X716+Y716</f>
        <v>70</v>
      </c>
      <c r="AA716" s="36" t="n">
        <f aca="false">N716+Z716</f>
        <v>121</v>
      </c>
      <c r="AB716" s="294" t="s">
        <v>705</v>
      </c>
      <c r="AC716" s="295" t="s">
        <v>721</v>
      </c>
      <c r="AD716" s="85"/>
      <c r="AE716" s="85" t="n">
        <f aca="false">P716*Q716</f>
        <v>66</v>
      </c>
      <c r="AF716" s="38" t="n">
        <f aca="false">AA716-L716-M716-W716-X716</f>
        <v>117</v>
      </c>
      <c r="AG716" s="39" t="str">
        <f aca="false">AB716</f>
        <v>Шайхвалиева Т.Е.</v>
      </c>
      <c r="AH716" s="39" t="str">
        <f aca="false">C716</f>
        <v>1-ИСП9-41 ВБ (ИС)</v>
      </c>
      <c r="AI716" s="40" t="str">
        <f aca="false">B716</f>
        <v>26</v>
      </c>
      <c r="AJ716" s="39" t="str">
        <f aca="false">CONCATENATE(A716," ",D716)</f>
        <v>OДУ.03 Физика</v>
      </c>
      <c r="AK716" s="39" t="n">
        <f aca="false">E716*F716+P716*Q716+H716+J716+S716+U716</f>
        <v>117</v>
      </c>
      <c r="AL716" s="39" t="n">
        <f aca="false">L716+W716</f>
        <v>4</v>
      </c>
      <c r="AM716" s="39" t="n">
        <f aca="false">M716+X716</f>
        <v>0</v>
      </c>
      <c r="AN716" s="39" t="n">
        <f aca="false">Y716</f>
        <v>0</v>
      </c>
      <c r="AO716" s="39" t="n">
        <f aca="false">SUM(AK716:AN716)</f>
        <v>121</v>
      </c>
      <c r="AP716" s="41" t="n">
        <f aca="false">K716+V716</f>
        <v>0</v>
      </c>
    </row>
    <row r="717" s="42" customFormat="true" ht="16.5" hidden="true" customHeight="true" outlineLevel="0" collapsed="false">
      <c r="A717" s="92" t="s">
        <v>195</v>
      </c>
      <c r="B717" s="81" t="s">
        <v>206</v>
      </c>
      <c r="C717" s="82" t="s">
        <v>207</v>
      </c>
      <c r="D717" s="94" t="s">
        <v>196</v>
      </c>
      <c r="E717" s="82" t="n">
        <v>17</v>
      </c>
      <c r="F717" s="82" t="n">
        <v>2</v>
      </c>
      <c r="G717" s="82" t="n">
        <v>30</v>
      </c>
      <c r="H717" s="82"/>
      <c r="I717" s="82"/>
      <c r="J717" s="82"/>
      <c r="K717" s="117" t="n">
        <v>-12</v>
      </c>
      <c r="L717" s="82" t="n">
        <v>2</v>
      </c>
      <c r="M717" s="82"/>
      <c r="N717" s="33" t="n">
        <f aca="false">E717*F717+H717+J717+K717+L717+M717</f>
        <v>24</v>
      </c>
      <c r="O717" s="84"/>
      <c r="P717" s="82" t="n">
        <v>22</v>
      </c>
      <c r="Q717" s="82"/>
      <c r="R717" s="82"/>
      <c r="S717" s="82"/>
      <c r="T717" s="82"/>
      <c r="U717" s="82"/>
      <c r="V717" s="82"/>
      <c r="W717" s="82"/>
      <c r="X717" s="82"/>
      <c r="Y717" s="82"/>
      <c r="Z717" s="36" t="n">
        <f aca="false">P717*Q717+S717+U717+V717+W717+X717+Y717</f>
        <v>0</v>
      </c>
      <c r="AA717" s="36" t="n">
        <f aca="false">N717+Z717</f>
        <v>24</v>
      </c>
      <c r="AB717" s="73" t="s">
        <v>225</v>
      </c>
      <c r="AC717" s="289" t="s">
        <v>723</v>
      </c>
      <c r="AD717" s="85"/>
      <c r="AE717" s="85" t="n">
        <f aca="false">P717*Q717</f>
        <v>0</v>
      </c>
      <c r="AF717" s="38" t="n">
        <f aca="false">AA717-L717-M717-W717-X717</f>
        <v>22</v>
      </c>
      <c r="AG717" s="39" t="str">
        <f aca="false">AB717</f>
        <v>Щур Д.С.</v>
      </c>
      <c r="AH717" s="39" t="str">
        <f aca="false">C717</f>
        <v>1-ИСП9-41 ВБ (ИС)</v>
      </c>
      <c r="AI717" s="40" t="str">
        <f aca="false">B717</f>
        <v>26</v>
      </c>
      <c r="AJ717" s="39" t="str">
        <f aca="false">CONCATENATE(A717," ",D717)</f>
        <v>ЭК.01. Информационная культура и сетевой этикет</v>
      </c>
      <c r="AK717" s="39" t="n">
        <f aca="false">E717*F717+P717*Q717+H717+J717+S717+U717</f>
        <v>34</v>
      </c>
      <c r="AL717" s="39" t="n">
        <f aca="false">L717+W717</f>
        <v>2</v>
      </c>
      <c r="AM717" s="39" t="n">
        <f aca="false">M717+X717</f>
        <v>0</v>
      </c>
      <c r="AN717" s="39" t="n">
        <f aca="false">Y717</f>
        <v>0</v>
      </c>
      <c r="AO717" s="39" t="n">
        <f aca="false">SUM(AK717:AN717)</f>
        <v>36</v>
      </c>
      <c r="AP717" s="41" t="n">
        <f aca="false">K717+V717</f>
        <v>-12</v>
      </c>
    </row>
    <row r="718" s="42" customFormat="true" ht="16.5" hidden="true" customHeight="true" outlineLevel="0" collapsed="false">
      <c r="A718" s="92" t="s">
        <v>195</v>
      </c>
      <c r="B718" s="81" t="s">
        <v>206</v>
      </c>
      <c r="C718" s="82" t="s">
        <v>207</v>
      </c>
      <c r="D718" s="94" t="s">
        <v>729</v>
      </c>
      <c r="E718" s="82" t="n">
        <v>17</v>
      </c>
      <c r="F718" s="82"/>
      <c r="G718" s="82"/>
      <c r="H718" s="82"/>
      <c r="I718" s="82"/>
      <c r="J718" s="82"/>
      <c r="K718" s="82"/>
      <c r="L718" s="82"/>
      <c r="M718" s="82"/>
      <c r="N718" s="33" t="n">
        <f aca="false">E718*F718+H718+J718+K718+L718+M718</f>
        <v>0</v>
      </c>
      <c r="O718" s="84"/>
      <c r="P718" s="82" t="n">
        <v>22</v>
      </c>
      <c r="Q718" s="82" t="n">
        <v>2</v>
      </c>
      <c r="R718" s="82"/>
      <c r="S718" s="82"/>
      <c r="T718" s="82"/>
      <c r="U718" s="82"/>
      <c r="V718" s="82"/>
      <c r="W718" s="82" t="n">
        <v>2</v>
      </c>
      <c r="X718" s="82"/>
      <c r="Y718" s="82"/>
      <c r="Z718" s="36" t="n">
        <f aca="false">P718*Q718+S718+U718+V718+W718+X718+Y718</f>
        <v>46</v>
      </c>
      <c r="AA718" s="36" t="n">
        <f aca="false">N718+Z718</f>
        <v>46</v>
      </c>
      <c r="AB718" s="290" t="s">
        <v>51</v>
      </c>
      <c r="AC718" s="295" t="s">
        <v>726</v>
      </c>
      <c r="AD718" s="85"/>
      <c r="AE718" s="85" t="n">
        <f aca="false">P718*Q718</f>
        <v>44</v>
      </c>
      <c r="AF718" s="38" t="n">
        <f aca="false">AA718-L718-M718-W718-X718</f>
        <v>44</v>
      </c>
      <c r="AG718" s="39" t="str">
        <f aca="false">AB718</f>
        <v>Арсенова Л.Ф.</v>
      </c>
      <c r="AH718" s="39" t="str">
        <f aca="false">C718</f>
        <v>1-ИСП9-41 ВБ (ИС)</v>
      </c>
      <c r="AI718" s="40" t="str">
        <f aca="false">B718</f>
        <v>26</v>
      </c>
      <c r="AJ718" s="39" t="str">
        <f aca="false">CONCATENATE(A718," ",D718)</f>
        <v>ЭК.01. Россия - моя история</v>
      </c>
      <c r="AK718" s="39" t="n">
        <f aca="false">E718*F718+P718*Q718+H718+J718+S718+U718</f>
        <v>44</v>
      </c>
      <c r="AL718" s="39" t="n">
        <f aca="false">L718+W718</f>
        <v>2</v>
      </c>
      <c r="AM718" s="39" t="n">
        <f aca="false">M718+X718</f>
        <v>0</v>
      </c>
      <c r="AN718" s="39" t="n">
        <f aca="false">Y718</f>
        <v>0</v>
      </c>
      <c r="AO718" s="39" t="n">
        <f aca="false">SUM(AK718:AN718)</f>
        <v>46</v>
      </c>
      <c r="AP718" s="41" t="n">
        <f aca="false">K718+V718</f>
        <v>0</v>
      </c>
    </row>
    <row r="719" s="42" customFormat="true" ht="16.5" hidden="true" customHeight="true" outlineLevel="0" collapsed="false">
      <c r="A719" s="92" t="s">
        <v>197</v>
      </c>
      <c r="B719" s="81" t="s">
        <v>206</v>
      </c>
      <c r="C719" s="82" t="s">
        <v>207</v>
      </c>
      <c r="D719" s="82" t="s">
        <v>198</v>
      </c>
      <c r="E719" s="82" t="n">
        <v>17</v>
      </c>
      <c r="F719" s="82" t="n">
        <v>2</v>
      </c>
      <c r="G719" s="82"/>
      <c r="H719" s="82"/>
      <c r="I719" s="82"/>
      <c r="J719" s="82"/>
      <c r="K719" s="82"/>
      <c r="L719" s="82"/>
      <c r="M719" s="82"/>
      <c r="N719" s="33" t="n">
        <f aca="false">E719*F719+H719+J719+K719+L719+M719</f>
        <v>34</v>
      </c>
      <c r="O719" s="84"/>
      <c r="P719" s="82" t="n">
        <v>22</v>
      </c>
      <c r="Q719" s="82" t="n">
        <v>2</v>
      </c>
      <c r="R719" s="82"/>
      <c r="S719" s="82"/>
      <c r="T719" s="82"/>
      <c r="U719" s="82"/>
      <c r="V719" s="82"/>
      <c r="W719" s="82" t="n">
        <v>2</v>
      </c>
      <c r="X719" s="82"/>
      <c r="Y719" s="82"/>
      <c r="Z719" s="36" t="n">
        <f aca="false">P719*Q719+S719+U719+V719+W719+X719+Y719</f>
        <v>46</v>
      </c>
      <c r="AA719" s="36" t="n">
        <f aca="false">N719+Z719</f>
        <v>80</v>
      </c>
      <c r="AB719" s="54" t="s">
        <v>72</v>
      </c>
      <c r="AC719" s="85"/>
      <c r="AD719" s="85"/>
      <c r="AE719" s="85" t="n">
        <f aca="false">P719*Q719</f>
        <v>44</v>
      </c>
      <c r="AF719" s="38" t="n">
        <f aca="false">AA719-L719-M719-W719-X719</f>
        <v>78</v>
      </c>
      <c r="AG719" s="39" t="str">
        <f aca="false">AB719</f>
        <v>Глушкова Т.Н.</v>
      </c>
      <c r="AH719" s="39" t="str">
        <f aca="false">C719</f>
        <v>1-ИСП9-41 ВБ (ИС)</v>
      </c>
      <c r="AI719" s="40" t="str">
        <f aca="false">B719</f>
        <v>26</v>
      </c>
      <c r="AJ719" s="39" t="str">
        <f aca="false">CONCATENATE(A719," ",D719)</f>
        <v>ЭК.02 Экологические основы природопользования в профессиональной деятельности</v>
      </c>
      <c r="AK719" s="39" t="n">
        <f aca="false">E719*F719+P719*Q719+H719+J719+S719+U719</f>
        <v>78</v>
      </c>
      <c r="AL719" s="39" t="n">
        <f aca="false">L719+W719</f>
        <v>2</v>
      </c>
      <c r="AM719" s="39" t="n">
        <f aca="false">M719+X719</f>
        <v>0</v>
      </c>
      <c r="AN719" s="39" t="n">
        <f aca="false">Y719</f>
        <v>0</v>
      </c>
      <c r="AO719" s="39" t="n">
        <f aca="false">SUM(AK719:AN719)</f>
        <v>80</v>
      </c>
      <c r="AP719" s="41" t="n">
        <f aca="false">K719+V719</f>
        <v>0</v>
      </c>
    </row>
    <row r="720" s="42" customFormat="true" ht="16.5" hidden="true" customHeight="true" outlineLevel="0" collapsed="false">
      <c r="A720" s="92" t="s">
        <v>199</v>
      </c>
      <c r="B720" s="81" t="s">
        <v>206</v>
      </c>
      <c r="C720" s="82" t="s">
        <v>207</v>
      </c>
      <c r="D720" s="82" t="s">
        <v>200</v>
      </c>
      <c r="E720" s="82" t="n">
        <v>17</v>
      </c>
      <c r="F720" s="82" t="n">
        <v>2</v>
      </c>
      <c r="G720" s="82"/>
      <c r="H720" s="82"/>
      <c r="I720" s="82"/>
      <c r="J720" s="82"/>
      <c r="K720" s="82"/>
      <c r="L720" s="82"/>
      <c r="M720" s="82"/>
      <c r="N720" s="33" t="n">
        <f aca="false">E720*F720+H720+J720+K720+L720+M720</f>
        <v>34</v>
      </c>
      <c r="O720" s="84"/>
      <c r="P720" s="82" t="n">
        <v>22</v>
      </c>
      <c r="Q720" s="82" t="n">
        <v>2</v>
      </c>
      <c r="R720" s="82"/>
      <c r="S720" s="82"/>
      <c r="T720" s="82"/>
      <c r="U720" s="82"/>
      <c r="V720" s="82"/>
      <c r="W720" s="82" t="n">
        <v>2</v>
      </c>
      <c r="X720" s="82"/>
      <c r="Y720" s="82"/>
      <c r="Z720" s="36" t="n">
        <f aca="false">P720*Q720+S720+U720+V720+W720+X720+Y720</f>
        <v>46</v>
      </c>
      <c r="AA720" s="36" t="n">
        <f aca="false">N720+Z720</f>
        <v>80</v>
      </c>
      <c r="AB720" s="54" t="s">
        <v>201</v>
      </c>
      <c r="AC720" s="85"/>
      <c r="AD720" s="85"/>
      <c r="AE720" s="85" t="n">
        <f aca="false">P720*Q720</f>
        <v>44</v>
      </c>
      <c r="AF720" s="38" t="n">
        <f aca="false">AA720-L720-M720-W720-X720</f>
        <v>78</v>
      </c>
      <c r="AG720" s="39" t="str">
        <f aca="false">AB720</f>
        <v>Бочарова Н.А.</v>
      </c>
      <c r="AH720" s="39" t="str">
        <f aca="false">C720</f>
        <v>1-ИСП9-41 ВБ (ИС)</v>
      </c>
      <c r="AI720" s="40" t="str">
        <f aca="false">B720</f>
        <v>26</v>
      </c>
      <c r="AJ720" s="39" t="str">
        <f aca="false">CONCATENATE(A720," ",D720)</f>
        <v>ЭК.03 Основы финансовой грамотности</v>
      </c>
      <c r="AK720" s="39" t="n">
        <f aca="false">E720*F720+P720*Q720+H720+J720+S720+U720</f>
        <v>78</v>
      </c>
      <c r="AL720" s="39" t="n">
        <f aca="false">L720+W720</f>
        <v>2</v>
      </c>
      <c r="AM720" s="39" t="n">
        <f aca="false">M720+X720</f>
        <v>0</v>
      </c>
      <c r="AN720" s="39" t="n">
        <f aca="false">Y720</f>
        <v>0</v>
      </c>
      <c r="AO720" s="39" t="n">
        <f aca="false">SUM(AK720:AN720)</f>
        <v>80</v>
      </c>
      <c r="AP720" s="41" t="n">
        <f aca="false">K720+V720</f>
        <v>0</v>
      </c>
    </row>
    <row r="721" s="42" customFormat="true" ht="16.5" hidden="true" customHeight="true" outlineLevel="0" collapsed="false">
      <c r="A721" s="92" t="s">
        <v>202</v>
      </c>
      <c r="B721" s="81" t="s">
        <v>206</v>
      </c>
      <c r="C721" s="82" t="s">
        <v>207</v>
      </c>
      <c r="D721" s="82" t="s">
        <v>203</v>
      </c>
      <c r="E721" s="82" t="n">
        <v>17</v>
      </c>
      <c r="F721" s="82" t="n">
        <v>1</v>
      </c>
      <c r="G721" s="82" t="n">
        <v>20</v>
      </c>
      <c r="H721" s="82"/>
      <c r="I721" s="82"/>
      <c r="J721" s="82"/>
      <c r="K721" s="82"/>
      <c r="L721" s="82"/>
      <c r="M721" s="82"/>
      <c r="N721" s="33" t="n">
        <f aca="false">E721*F721+H721+J721+K721+L721+M721</f>
        <v>17</v>
      </c>
      <c r="O721" s="84"/>
      <c r="P721" s="82" t="n">
        <v>22</v>
      </c>
      <c r="Q721" s="82" t="n">
        <v>1</v>
      </c>
      <c r="R721" s="82"/>
      <c r="S721" s="82"/>
      <c r="T721" s="82"/>
      <c r="U721" s="82"/>
      <c r="V721" s="82"/>
      <c r="W721" s="82" t="n">
        <v>2</v>
      </c>
      <c r="X721" s="82"/>
      <c r="Y721" s="82"/>
      <c r="Z721" s="36" t="n">
        <f aca="false">P721*Q721+S721+U721+V721+W721+X721+Y721</f>
        <v>24</v>
      </c>
      <c r="AA721" s="36" t="n">
        <f aca="false">N721+Z721</f>
        <v>41</v>
      </c>
      <c r="AB721" s="74" t="s">
        <v>212</v>
      </c>
      <c r="AC721" s="85"/>
      <c r="AD721" s="85"/>
      <c r="AE721" s="85" t="n">
        <f aca="false">P721*Q721</f>
        <v>22</v>
      </c>
      <c r="AF721" s="38" t="n">
        <f aca="false">AA721-L721-M721-W721-X721</f>
        <v>39</v>
      </c>
      <c r="AG721" s="39" t="str">
        <f aca="false">AB721</f>
        <v>Соколюк А.В.</v>
      </c>
      <c r="AH721" s="39" t="str">
        <f aca="false">C721</f>
        <v>1-ИСП9-41 ВБ (ИС)</v>
      </c>
      <c r="AI721" s="40" t="str">
        <f aca="false">B721</f>
        <v>26</v>
      </c>
      <c r="AJ721" s="39" t="str">
        <f aca="false">CONCATENATE(A721," ",D721)</f>
        <v>ЭК.04 Введение в специальность</v>
      </c>
      <c r="AK721" s="39" t="n">
        <f aca="false">E721*F721+P721*Q721+H721+J721+S721+U721</f>
        <v>39</v>
      </c>
      <c r="AL721" s="39" t="n">
        <f aca="false">L721+W721</f>
        <v>2</v>
      </c>
      <c r="AM721" s="39" t="n">
        <f aca="false">M721+X721</f>
        <v>0</v>
      </c>
      <c r="AN721" s="39" t="n">
        <f aca="false">Y721</f>
        <v>0</v>
      </c>
      <c r="AO721" s="39" t="n">
        <f aca="false">SUM(AK721:AN721)</f>
        <v>41</v>
      </c>
      <c r="AP721" s="41" t="n">
        <f aca="false">K721+V721</f>
        <v>0</v>
      </c>
    </row>
    <row r="722" s="42" customFormat="true" ht="16.5" hidden="true" customHeight="true" outlineLevel="0" collapsed="false">
      <c r="A722" s="92" t="s">
        <v>204</v>
      </c>
      <c r="B722" s="81" t="s">
        <v>206</v>
      </c>
      <c r="C722" s="82" t="s">
        <v>207</v>
      </c>
      <c r="D722" s="94" t="s">
        <v>205</v>
      </c>
      <c r="E722" s="82" t="n">
        <v>17</v>
      </c>
      <c r="F722" s="82" t="n">
        <v>1</v>
      </c>
      <c r="G722" s="82"/>
      <c r="H722" s="82"/>
      <c r="I722" s="82"/>
      <c r="J722" s="82"/>
      <c r="K722" s="82"/>
      <c r="L722" s="82"/>
      <c r="M722" s="82"/>
      <c r="N722" s="33" t="n">
        <f aca="false">E722*F722+H722+J722+K722+L722+M722</f>
        <v>17</v>
      </c>
      <c r="O722" s="84"/>
      <c r="P722" s="82" t="n">
        <v>22</v>
      </c>
      <c r="Q722" s="82" t="n">
        <v>1</v>
      </c>
      <c r="R722" s="82" t="n">
        <v>10</v>
      </c>
      <c r="S722" s="82"/>
      <c r="T722" s="82"/>
      <c r="U722" s="82"/>
      <c r="V722" s="82"/>
      <c r="W722" s="82"/>
      <c r="X722" s="82"/>
      <c r="Y722" s="82"/>
      <c r="Z722" s="36" t="n">
        <f aca="false">P722*Q722+S722+U722+V722+W722+X722+Y722</f>
        <v>22</v>
      </c>
      <c r="AA722" s="36" t="n">
        <f aca="false">N722+Z722</f>
        <v>39</v>
      </c>
      <c r="AB722" s="74" t="s">
        <v>212</v>
      </c>
      <c r="AC722" s="85"/>
      <c r="AD722" s="85"/>
      <c r="AE722" s="85" t="n">
        <f aca="false">P722*Q722</f>
        <v>22</v>
      </c>
      <c r="AF722" s="38" t="n">
        <f aca="false">AA722-L722-M722-W722-X722</f>
        <v>39</v>
      </c>
      <c r="AG722" s="39" t="str">
        <f aca="false">AB722</f>
        <v>Соколюк А.В.</v>
      </c>
      <c r="AH722" s="39" t="str">
        <f aca="false">C722</f>
        <v>1-ИСП9-41 ВБ (ИС)</v>
      </c>
      <c r="AI722" s="40" t="str">
        <f aca="false">B722</f>
        <v>26</v>
      </c>
      <c r="AJ722" s="39" t="str">
        <f aca="false">CONCATENATE(A722," ",D722)</f>
        <v>ЭК.05 Индивидуальный проект (Реализуется в рамках времени, отведенного на освоение Информатики , физики)</v>
      </c>
      <c r="AK722" s="39" t="n">
        <f aca="false">E722*F722+P722*Q722+H722+J722+S722+U722</f>
        <v>39</v>
      </c>
      <c r="AL722" s="39" t="n">
        <f aca="false">L722+W722</f>
        <v>0</v>
      </c>
      <c r="AM722" s="39" t="n">
        <f aca="false">M722+X722</f>
        <v>0</v>
      </c>
      <c r="AN722" s="39" t="n">
        <f aca="false">Y722</f>
        <v>0</v>
      </c>
      <c r="AO722" s="39" t="n">
        <f aca="false">SUM(AK722:AN722)</f>
        <v>39</v>
      </c>
      <c r="AP722" s="41" t="n">
        <f aca="false">K722+V722</f>
        <v>0</v>
      </c>
    </row>
    <row r="723" s="42" customFormat="true" ht="16.5" hidden="true" customHeight="true" outlineLevel="0" collapsed="false">
      <c r="A723" s="70" t="s">
        <v>113</v>
      </c>
      <c r="B723" s="81" t="s">
        <v>206</v>
      </c>
      <c r="C723" s="82" t="s">
        <v>207</v>
      </c>
      <c r="D723" s="94" t="s">
        <v>114</v>
      </c>
      <c r="E723" s="82" t="n">
        <v>17</v>
      </c>
      <c r="F723" s="82"/>
      <c r="G723" s="82"/>
      <c r="H723" s="82" t="n">
        <v>8</v>
      </c>
      <c r="I723" s="82"/>
      <c r="J723" s="82"/>
      <c r="K723" s="117" t="n">
        <v>-5</v>
      </c>
      <c r="L723" s="82"/>
      <c r="M723" s="82"/>
      <c r="N723" s="33" t="n">
        <f aca="false">E723*F723+H723+J723+K723+L723+M723</f>
        <v>3</v>
      </c>
      <c r="O723" s="84"/>
      <c r="P723" s="82" t="n">
        <v>22</v>
      </c>
      <c r="Q723" s="82"/>
      <c r="R723" s="82"/>
      <c r="S723" s="82"/>
      <c r="T723" s="82"/>
      <c r="U723" s="82"/>
      <c r="V723" s="82"/>
      <c r="W723" s="82"/>
      <c r="X723" s="82"/>
      <c r="Y723" s="82"/>
      <c r="Z723" s="36" t="n">
        <f aca="false">P723*Q723+S723+U723+V723+W723+X723+Y723</f>
        <v>0</v>
      </c>
      <c r="AA723" s="36" t="n">
        <f aca="false">N723+Z723</f>
        <v>3</v>
      </c>
      <c r="AB723" s="74" t="s">
        <v>211</v>
      </c>
      <c r="AC723" s="85"/>
      <c r="AD723" s="85"/>
      <c r="AE723" s="85" t="n">
        <f aca="false">P723*Q723</f>
        <v>0</v>
      </c>
      <c r="AF723" s="38" t="n">
        <f aca="false">AA723-L723-M723-W723-X723</f>
        <v>3</v>
      </c>
      <c r="AG723" s="39" t="str">
        <f aca="false">AB723</f>
        <v>Баранова Ек.Вл.</v>
      </c>
      <c r="AH723" s="39" t="str">
        <f aca="false">C723</f>
        <v>1-ИСП9-41 ВБ (ИС)</v>
      </c>
      <c r="AI723" s="40" t="str">
        <f aca="false">B723</f>
        <v>26</v>
      </c>
      <c r="AJ723" s="39" t="str">
        <f aca="false">CONCATENATE(A723," ",D723)</f>
        <v>ВнеУр Разговоры о важном</v>
      </c>
      <c r="AK723" s="39" t="n">
        <f aca="false">E723*F723+P723*Q723+H723+J723+S723+U723</f>
        <v>8</v>
      </c>
      <c r="AL723" s="39" t="n">
        <f aca="false">L723+W723</f>
        <v>0</v>
      </c>
      <c r="AM723" s="39" t="n">
        <f aca="false">M723+X723</f>
        <v>0</v>
      </c>
      <c r="AN723" s="39" t="n">
        <f aca="false">Y723</f>
        <v>0</v>
      </c>
      <c r="AO723" s="39" t="n">
        <f aca="false">SUM(AK723:AN723)</f>
        <v>8</v>
      </c>
      <c r="AP723" s="41" t="n">
        <f aca="false">K723+V723</f>
        <v>-5</v>
      </c>
    </row>
    <row r="724" s="42" customFormat="true" ht="16.5" hidden="true" customHeight="true" outlineLevel="0" collapsed="false">
      <c r="A724" s="70" t="s">
        <v>113</v>
      </c>
      <c r="B724" s="81" t="s">
        <v>206</v>
      </c>
      <c r="C724" s="82" t="s">
        <v>207</v>
      </c>
      <c r="D724" s="94" t="s">
        <v>114</v>
      </c>
      <c r="E724" s="82" t="n">
        <v>17</v>
      </c>
      <c r="F724" s="82"/>
      <c r="G724" s="82"/>
      <c r="H724" s="82" t="n">
        <v>9</v>
      </c>
      <c r="I724" s="82"/>
      <c r="J724" s="82"/>
      <c r="K724" s="82"/>
      <c r="L724" s="82"/>
      <c r="M724" s="82"/>
      <c r="N724" s="33" t="n">
        <f aca="false">E724*F724+H724+J724+K724+L724+M724</f>
        <v>9</v>
      </c>
      <c r="O724" s="84"/>
      <c r="P724" s="82" t="n">
        <v>22</v>
      </c>
      <c r="Q724" s="82"/>
      <c r="R724" s="82"/>
      <c r="S724" s="82" t="n">
        <v>18</v>
      </c>
      <c r="T724" s="82"/>
      <c r="U724" s="82"/>
      <c r="V724" s="82"/>
      <c r="W724" s="82"/>
      <c r="X724" s="82"/>
      <c r="Y724" s="82"/>
      <c r="Z724" s="36" t="n">
        <f aca="false">P724*Q724+S724+U724+V724+W724+X724+Y724</f>
        <v>18</v>
      </c>
      <c r="AA724" s="36" t="n">
        <f aca="false">N724+Z724</f>
        <v>27</v>
      </c>
      <c r="AB724" s="74" t="s">
        <v>115</v>
      </c>
      <c r="AC724" s="85"/>
      <c r="AD724" s="85"/>
      <c r="AE724" s="85" t="n">
        <f aca="false">P724*Q724</f>
        <v>0</v>
      </c>
      <c r="AF724" s="38" t="n">
        <f aca="false">AA724-L724-M724-W724-X724</f>
        <v>27</v>
      </c>
      <c r="AG724" s="39" t="str">
        <f aca="false">AB724</f>
        <v>вак. РоВ</v>
      </c>
      <c r="AH724" s="39" t="str">
        <f aca="false">C724</f>
        <v>1-ИСП9-41 ВБ (ИС)</v>
      </c>
      <c r="AI724" s="40" t="str">
        <f aca="false">B724</f>
        <v>26</v>
      </c>
      <c r="AJ724" s="39" t="str">
        <f aca="false">CONCATENATE(A724," ",D724)</f>
        <v>ВнеУр Разговоры о важном</v>
      </c>
      <c r="AK724" s="39" t="n">
        <f aca="false">E724*F724+P724*Q724+H724+J724+S724+U724</f>
        <v>27</v>
      </c>
      <c r="AL724" s="39" t="n">
        <f aca="false">L724+W724</f>
        <v>0</v>
      </c>
      <c r="AM724" s="39" t="n">
        <f aca="false">M724+X724</f>
        <v>0</v>
      </c>
      <c r="AN724" s="39" t="n">
        <f aca="false">Y724</f>
        <v>0</v>
      </c>
      <c r="AO724" s="39" t="n">
        <f aca="false">SUM(AK724:AN724)</f>
        <v>27</v>
      </c>
      <c r="AP724" s="41" t="n">
        <f aca="false">K724+V724</f>
        <v>0</v>
      </c>
    </row>
    <row r="725" s="42" customFormat="true" ht="16.5" hidden="true" customHeight="true" outlineLevel="0" collapsed="false">
      <c r="A725" s="80" t="s">
        <v>166</v>
      </c>
      <c r="B725" s="81" t="s">
        <v>213</v>
      </c>
      <c r="C725" s="82" t="s">
        <v>214</v>
      </c>
      <c r="D725" s="83" t="s">
        <v>169</v>
      </c>
      <c r="E725" s="82" t="n">
        <v>17</v>
      </c>
      <c r="F725" s="82" t="n">
        <v>1</v>
      </c>
      <c r="G725" s="82"/>
      <c r="H725" s="82"/>
      <c r="I725" s="82"/>
      <c r="J725" s="82"/>
      <c r="K725" s="82"/>
      <c r="L725" s="82"/>
      <c r="M725" s="82"/>
      <c r="N725" s="33" t="n">
        <f aca="false">E725*F725+H725+J725+K725+L725+M725</f>
        <v>17</v>
      </c>
      <c r="O725" s="84"/>
      <c r="P725" s="82" t="n">
        <v>22</v>
      </c>
      <c r="Q725" s="82" t="n">
        <v>1</v>
      </c>
      <c r="R725" s="82"/>
      <c r="S725" s="82"/>
      <c r="T725" s="82"/>
      <c r="U725" s="82"/>
      <c r="V725" s="82"/>
      <c r="W725" s="82" t="n">
        <v>6</v>
      </c>
      <c r="X725" s="82" t="n">
        <v>8</v>
      </c>
      <c r="Y725" s="82"/>
      <c r="Z725" s="36" t="n">
        <f aca="false">P725*Q725+S725+U725+V725+W725+X725+Y725</f>
        <v>36</v>
      </c>
      <c r="AA725" s="36" t="n">
        <f aca="false">N725+Z725</f>
        <v>53</v>
      </c>
      <c r="AB725" s="54" t="s">
        <v>215</v>
      </c>
      <c r="AC725" s="85"/>
      <c r="AD725" s="85"/>
      <c r="AE725" s="85" t="n">
        <f aca="false">P725*Q725</f>
        <v>22</v>
      </c>
      <c r="AF725" s="38" t="n">
        <f aca="false">AA725-L725-M725-W725-X725</f>
        <v>39</v>
      </c>
      <c r="AG725" s="39" t="str">
        <f aca="false">AB725</f>
        <v>Корнилова А.В.</v>
      </c>
      <c r="AH725" s="39" t="str">
        <f aca="false">C725</f>
        <v>1-ИСП9-37 ВБ (веб)</v>
      </c>
      <c r="AI725" s="40" t="str">
        <f aca="false">B725</f>
        <v>27</v>
      </c>
      <c r="AJ725" s="39" t="str">
        <f aca="false">CONCATENATE(A725," ",D725)</f>
        <v>ОДБ.01 Русский язык</v>
      </c>
      <c r="AK725" s="39" t="n">
        <f aca="false">E725*F725+P725*Q725+H725+J725+S725+U725</f>
        <v>39</v>
      </c>
      <c r="AL725" s="39" t="n">
        <f aca="false">L725+W725</f>
        <v>6</v>
      </c>
      <c r="AM725" s="39" t="n">
        <f aca="false">M725+X725</f>
        <v>8</v>
      </c>
      <c r="AN725" s="39" t="n">
        <f aca="false">Y725</f>
        <v>0</v>
      </c>
      <c r="AO725" s="39" t="n">
        <f aca="false">SUM(AK725:AN725)</f>
        <v>53</v>
      </c>
      <c r="AP725" s="41" t="n">
        <f aca="false">K725+V725</f>
        <v>0</v>
      </c>
    </row>
    <row r="726" s="42" customFormat="true" ht="16.5" hidden="true" customHeight="true" outlineLevel="0" collapsed="false">
      <c r="A726" s="80" t="s">
        <v>170</v>
      </c>
      <c r="B726" s="81" t="s">
        <v>213</v>
      </c>
      <c r="C726" s="82" t="s">
        <v>214</v>
      </c>
      <c r="D726" s="83" t="s">
        <v>171</v>
      </c>
      <c r="E726" s="82" t="n">
        <v>17</v>
      </c>
      <c r="F726" s="82" t="n">
        <v>3</v>
      </c>
      <c r="G726" s="82"/>
      <c r="H726" s="82"/>
      <c r="I726" s="82"/>
      <c r="J726" s="82"/>
      <c r="K726" s="82"/>
      <c r="L726" s="82"/>
      <c r="M726" s="82"/>
      <c r="N726" s="33" t="n">
        <f aca="false">E726*F726+H726+J726+K726+L726+M726</f>
        <v>51</v>
      </c>
      <c r="O726" s="84"/>
      <c r="P726" s="82" t="n">
        <v>22</v>
      </c>
      <c r="Q726" s="82" t="n">
        <v>3</v>
      </c>
      <c r="R726" s="82"/>
      <c r="S726" s="82"/>
      <c r="T726" s="82"/>
      <c r="U726" s="82"/>
      <c r="V726" s="82"/>
      <c r="W726" s="82" t="n">
        <v>6</v>
      </c>
      <c r="X726" s="82"/>
      <c r="Y726" s="82"/>
      <c r="Z726" s="36" t="n">
        <f aca="false">P726*Q726+S726+U726+V726+W726+X726+Y726</f>
        <v>72</v>
      </c>
      <c r="AA726" s="36" t="n">
        <f aca="false">N726+Z726</f>
        <v>123</v>
      </c>
      <c r="AB726" s="54" t="s">
        <v>215</v>
      </c>
      <c r="AC726" s="85"/>
      <c r="AD726" s="85"/>
      <c r="AE726" s="85" t="n">
        <f aca="false">P726*Q726</f>
        <v>66</v>
      </c>
      <c r="AF726" s="38" t="n">
        <f aca="false">AA726-L726-M726-W726-X726</f>
        <v>117</v>
      </c>
      <c r="AG726" s="39" t="str">
        <f aca="false">AB726</f>
        <v>Корнилова А.В.</v>
      </c>
      <c r="AH726" s="39" t="str">
        <f aca="false">C726</f>
        <v>1-ИСП9-37 ВБ (веб)</v>
      </c>
      <c r="AI726" s="40" t="str">
        <f aca="false">B726</f>
        <v>27</v>
      </c>
      <c r="AJ726" s="39" t="str">
        <f aca="false">CONCATENATE(A726," ",D726)</f>
        <v>ОДБ.02 Литература</v>
      </c>
      <c r="AK726" s="39" t="n">
        <f aca="false">E726*F726+P726*Q726+H726+J726+S726+U726</f>
        <v>117</v>
      </c>
      <c r="AL726" s="39" t="n">
        <f aca="false">L726+W726</f>
        <v>6</v>
      </c>
      <c r="AM726" s="39" t="n">
        <f aca="false">M726+X726</f>
        <v>0</v>
      </c>
      <c r="AN726" s="39" t="n">
        <f aca="false">Y726</f>
        <v>0</v>
      </c>
      <c r="AO726" s="39" t="n">
        <f aca="false">SUM(AK726:AN726)</f>
        <v>123</v>
      </c>
      <c r="AP726" s="41" t="n">
        <f aca="false">K726+V726</f>
        <v>0</v>
      </c>
    </row>
    <row r="727" s="42" customFormat="true" ht="16.5" hidden="true" customHeight="true" outlineLevel="0" collapsed="false">
      <c r="A727" s="80" t="s">
        <v>172</v>
      </c>
      <c r="B727" s="81" t="s">
        <v>213</v>
      </c>
      <c r="C727" s="82" t="s">
        <v>214</v>
      </c>
      <c r="D727" s="83" t="s">
        <v>173</v>
      </c>
      <c r="E727" s="82" t="n">
        <v>17</v>
      </c>
      <c r="F727" s="82" t="n">
        <v>1</v>
      </c>
      <c r="G727" s="82"/>
      <c r="H727" s="82"/>
      <c r="I727" s="82"/>
      <c r="J727" s="82"/>
      <c r="K727" s="82"/>
      <c r="L727" s="82"/>
      <c r="M727" s="82"/>
      <c r="N727" s="33" t="n">
        <f aca="false">E727*F727+H727+J727+K727+L727+M727</f>
        <v>17</v>
      </c>
      <c r="O727" s="84"/>
      <c r="P727" s="82" t="n">
        <v>22</v>
      </c>
      <c r="Q727" s="82" t="n">
        <v>1</v>
      </c>
      <c r="R727" s="82"/>
      <c r="S727" s="82"/>
      <c r="T727" s="82"/>
      <c r="U727" s="82"/>
      <c r="V727" s="82"/>
      <c r="W727" s="82" t="n">
        <v>2</v>
      </c>
      <c r="X727" s="82"/>
      <c r="Y727" s="82"/>
      <c r="Z727" s="36" t="n">
        <f aca="false">P727*Q727+S727+U727+V727+W727+X727+Y727</f>
        <v>24</v>
      </c>
      <c r="AA727" s="36" t="n">
        <f aca="false">N727+Z727</f>
        <v>41</v>
      </c>
      <c r="AB727" s="54" t="s">
        <v>215</v>
      </c>
      <c r="AC727" s="85"/>
      <c r="AD727" s="85"/>
      <c r="AE727" s="85" t="n">
        <f aca="false">P727*Q727</f>
        <v>22</v>
      </c>
      <c r="AF727" s="38" t="n">
        <f aca="false">AA727-L727-M727-W727-X727</f>
        <v>39</v>
      </c>
      <c r="AG727" s="39" t="str">
        <f aca="false">AB727</f>
        <v>Корнилова А.В.</v>
      </c>
      <c r="AH727" s="39" t="str">
        <f aca="false">C727</f>
        <v>1-ИСП9-37 ВБ (веб)</v>
      </c>
      <c r="AI727" s="40" t="str">
        <f aca="false">B727</f>
        <v>27</v>
      </c>
      <c r="AJ727" s="39" t="str">
        <f aca="false">CONCATENATE(A727," ",D727)</f>
        <v>ОДБ.03 Родная литература</v>
      </c>
      <c r="AK727" s="39" t="n">
        <f aca="false">E727*F727+P727*Q727+H727+J727+S727+U727</f>
        <v>39</v>
      </c>
      <c r="AL727" s="39" t="n">
        <f aca="false">L727+W727</f>
        <v>2</v>
      </c>
      <c r="AM727" s="39" t="n">
        <f aca="false">M727+X727</f>
        <v>0</v>
      </c>
      <c r="AN727" s="39" t="n">
        <f aca="false">Y727</f>
        <v>0</v>
      </c>
      <c r="AO727" s="39" t="n">
        <f aca="false">SUM(AK727:AN727)</f>
        <v>41</v>
      </c>
      <c r="AP727" s="41" t="n">
        <f aca="false">K727+V727</f>
        <v>0</v>
      </c>
    </row>
    <row r="728" s="42" customFormat="true" ht="16.5" hidden="true" customHeight="true" outlineLevel="0" collapsed="false">
      <c r="A728" s="86" t="s">
        <v>174</v>
      </c>
      <c r="B728" s="87" t="s">
        <v>216</v>
      </c>
      <c r="C728" s="89" t="s">
        <v>217</v>
      </c>
      <c r="D728" s="88" t="s">
        <v>177</v>
      </c>
      <c r="E728" s="89" t="n">
        <v>17</v>
      </c>
      <c r="F728" s="89" t="n">
        <v>3</v>
      </c>
      <c r="G728" s="89"/>
      <c r="H728" s="89"/>
      <c r="I728" s="89"/>
      <c r="J728" s="89"/>
      <c r="K728" s="89"/>
      <c r="L728" s="89"/>
      <c r="M728" s="89"/>
      <c r="N728" s="33" t="n">
        <f aca="false">E728*F728+H728+J728+K728+L728+M728</f>
        <v>51</v>
      </c>
      <c r="O728" s="90"/>
      <c r="P728" s="89" t="n">
        <v>22</v>
      </c>
      <c r="Q728" s="89" t="n">
        <v>3</v>
      </c>
      <c r="R728" s="89"/>
      <c r="S728" s="89"/>
      <c r="T728" s="89"/>
      <c r="U728" s="89"/>
      <c r="V728" s="89"/>
      <c r="W728" s="89" t="n">
        <v>2</v>
      </c>
      <c r="X728" s="89"/>
      <c r="Y728" s="89"/>
      <c r="Z728" s="36" t="n">
        <f aca="false">P728*Q728+S728+U728+V728+W728+X728+Y728</f>
        <v>68</v>
      </c>
      <c r="AA728" s="36" t="n">
        <f aca="false">N728+Z728</f>
        <v>119</v>
      </c>
      <c r="AB728" s="84" t="s">
        <v>218</v>
      </c>
      <c r="AC728" s="85"/>
      <c r="AD728" s="85"/>
      <c r="AE728" s="85" t="n">
        <f aca="false">P728*Q728</f>
        <v>66</v>
      </c>
      <c r="AF728" s="38" t="n">
        <f aca="false">AA728-L728-M728-W728-X728</f>
        <v>117</v>
      </c>
      <c r="AG728" s="39" t="str">
        <f aca="false">AB728</f>
        <v>Бруй С.Ю.</v>
      </c>
      <c r="AH728" s="39" t="str">
        <f aca="false">C728</f>
        <v>1-ИСП9-37а ВБ (веб)</v>
      </c>
      <c r="AI728" s="40" t="str">
        <f aca="false">B728</f>
        <v>14</v>
      </c>
      <c r="AJ728" s="39" t="str">
        <f aca="false">CONCATENATE(A728," ",D728)</f>
        <v>ОДБ.04 Иностранный язык</v>
      </c>
      <c r="AK728" s="39" t="n">
        <f aca="false">E728*F728+P728*Q728+H728+J728+S728+U728</f>
        <v>117</v>
      </c>
      <c r="AL728" s="39" t="n">
        <f aca="false">L728+W728</f>
        <v>2</v>
      </c>
      <c r="AM728" s="39" t="n">
        <f aca="false">M728+X728</f>
        <v>0</v>
      </c>
      <c r="AN728" s="39" t="n">
        <f aca="false">Y728</f>
        <v>0</v>
      </c>
      <c r="AO728" s="39" t="n">
        <f aca="false">SUM(AK728:AN728)</f>
        <v>119</v>
      </c>
      <c r="AP728" s="41" t="n">
        <f aca="false">K728+V728</f>
        <v>0</v>
      </c>
    </row>
    <row r="729" s="42" customFormat="true" ht="16.5" hidden="true" customHeight="true" outlineLevel="0" collapsed="false">
      <c r="A729" s="80" t="s">
        <v>174</v>
      </c>
      <c r="B729" s="81" t="s">
        <v>175</v>
      </c>
      <c r="C729" s="82" t="s">
        <v>219</v>
      </c>
      <c r="D729" s="91" t="s">
        <v>177</v>
      </c>
      <c r="E729" s="82" t="n">
        <v>17</v>
      </c>
      <c r="F729" s="82" t="n">
        <v>3</v>
      </c>
      <c r="G729" s="82"/>
      <c r="H729" s="82"/>
      <c r="I729" s="82"/>
      <c r="J729" s="82"/>
      <c r="K729" s="82"/>
      <c r="L729" s="82"/>
      <c r="M729" s="82"/>
      <c r="N729" s="33" t="n">
        <f aca="false">E729*F729+H729+J729+K729+L729+M729</f>
        <v>51</v>
      </c>
      <c r="O729" s="84"/>
      <c r="P729" s="82" t="n">
        <v>22</v>
      </c>
      <c r="Q729" s="82" t="n">
        <v>3</v>
      </c>
      <c r="R729" s="82"/>
      <c r="S729" s="82"/>
      <c r="T729" s="82"/>
      <c r="U729" s="82"/>
      <c r="V729" s="82"/>
      <c r="W729" s="82" t="n">
        <v>2</v>
      </c>
      <c r="X729" s="82"/>
      <c r="Y729" s="82"/>
      <c r="Z729" s="36" t="n">
        <f aca="false">P729*Q729+S729+U729+V729+W729+X729+Y729</f>
        <v>68</v>
      </c>
      <c r="AA729" s="36" t="n">
        <f aca="false">N729+Z729</f>
        <v>119</v>
      </c>
      <c r="AB729" s="84" t="s">
        <v>220</v>
      </c>
      <c r="AC729" s="85"/>
      <c r="AD729" s="85"/>
      <c r="AE729" s="85" t="n">
        <f aca="false">P729*Q729</f>
        <v>66</v>
      </c>
      <c r="AF729" s="38" t="n">
        <f aca="false">AA729-L729-M729-W729-X729</f>
        <v>117</v>
      </c>
      <c r="AG729" s="39" t="str">
        <f aca="false">AB729</f>
        <v>Ветрова О.В.</v>
      </c>
      <c r="AH729" s="39" t="str">
        <f aca="false">C729</f>
        <v>1-ИСП9-37б ВБ (веб)</v>
      </c>
      <c r="AI729" s="40" t="str">
        <f aca="false">B729</f>
        <v>13</v>
      </c>
      <c r="AJ729" s="39" t="str">
        <f aca="false">CONCATENATE(A729," ",D729)</f>
        <v>ОДБ.04 Иностранный язык</v>
      </c>
      <c r="AK729" s="39" t="n">
        <f aca="false">E729*F729+P729*Q729+H729+J729+S729+U729</f>
        <v>117</v>
      </c>
      <c r="AL729" s="39" t="n">
        <f aca="false">L729+W729</f>
        <v>2</v>
      </c>
      <c r="AM729" s="39" t="n">
        <f aca="false">M729+X729</f>
        <v>0</v>
      </c>
      <c r="AN729" s="39" t="n">
        <f aca="false">Y729</f>
        <v>0</v>
      </c>
      <c r="AO729" s="39" t="n">
        <f aca="false">SUM(AK729:AN729)</f>
        <v>119</v>
      </c>
      <c r="AP729" s="41" t="n">
        <f aca="false">K729+V729</f>
        <v>0</v>
      </c>
    </row>
    <row r="730" s="42" customFormat="true" ht="16.5" hidden="true" customHeight="true" outlineLevel="0" collapsed="false">
      <c r="A730" s="92" t="s">
        <v>179</v>
      </c>
      <c r="B730" s="81" t="s">
        <v>213</v>
      </c>
      <c r="C730" s="82" t="s">
        <v>214</v>
      </c>
      <c r="D730" s="93" t="s">
        <v>180</v>
      </c>
      <c r="E730" s="82" t="n">
        <v>17</v>
      </c>
      <c r="F730" s="82" t="n">
        <v>1</v>
      </c>
      <c r="G730" s="82"/>
      <c r="H730" s="82"/>
      <c r="I730" s="82"/>
      <c r="J730" s="82"/>
      <c r="K730" s="82"/>
      <c r="L730" s="82"/>
      <c r="M730" s="82"/>
      <c r="N730" s="33" t="n">
        <f aca="false">E730*F730+H730+J730+K730+L730+M730</f>
        <v>17</v>
      </c>
      <c r="O730" s="84"/>
      <c r="P730" s="82" t="n">
        <v>22</v>
      </c>
      <c r="Q730" s="82" t="n">
        <v>1</v>
      </c>
      <c r="R730" s="82"/>
      <c r="S730" s="82"/>
      <c r="T730" s="82"/>
      <c r="U730" s="82"/>
      <c r="V730" s="82"/>
      <c r="W730" s="82" t="n">
        <v>2</v>
      </c>
      <c r="X730" s="82"/>
      <c r="Y730" s="82"/>
      <c r="Z730" s="36" t="n">
        <f aca="false">P730*Q730+S730+U730+V730+W730+X730+Y730</f>
        <v>24</v>
      </c>
      <c r="AA730" s="36" t="n">
        <f aca="false">N730+Z730</f>
        <v>41</v>
      </c>
      <c r="AB730" s="294" t="s">
        <v>705</v>
      </c>
      <c r="AC730" s="295" t="s">
        <v>721</v>
      </c>
      <c r="AD730" s="85"/>
      <c r="AE730" s="85" t="n">
        <f aca="false">P730*Q730</f>
        <v>22</v>
      </c>
      <c r="AF730" s="38" t="n">
        <f aca="false">AA730-L730-M730-W730-X730</f>
        <v>39</v>
      </c>
      <c r="AG730" s="39" t="str">
        <f aca="false">AB730</f>
        <v>Шайхвалиева Т.Е.</v>
      </c>
      <c r="AH730" s="39" t="str">
        <f aca="false">C730</f>
        <v>1-ИСП9-37 ВБ (веб)</v>
      </c>
      <c r="AI730" s="40" t="str">
        <f aca="false">B730</f>
        <v>27</v>
      </c>
      <c r="AJ730" s="39" t="str">
        <f aca="false">CONCATENATE(A730," ",D730)</f>
        <v>ОДБ.05 Астрономия</v>
      </c>
      <c r="AK730" s="39" t="n">
        <f aca="false">E730*F730+P730*Q730+H730+J730+S730+U730</f>
        <v>39</v>
      </c>
      <c r="AL730" s="39" t="n">
        <f aca="false">L730+W730</f>
        <v>2</v>
      </c>
      <c r="AM730" s="39" t="n">
        <f aca="false">M730+X730</f>
        <v>0</v>
      </c>
      <c r="AN730" s="39" t="n">
        <f aca="false">Y730</f>
        <v>0</v>
      </c>
      <c r="AO730" s="39" t="n">
        <f aca="false">SUM(AK730:AN730)</f>
        <v>41</v>
      </c>
      <c r="AP730" s="41" t="n">
        <f aca="false">K730+V730</f>
        <v>0</v>
      </c>
    </row>
    <row r="731" s="42" customFormat="true" ht="16.5" hidden="true" customHeight="true" outlineLevel="0" collapsed="false">
      <c r="A731" s="80" t="s">
        <v>182</v>
      </c>
      <c r="B731" s="81" t="s">
        <v>213</v>
      </c>
      <c r="C731" s="82" t="s">
        <v>214</v>
      </c>
      <c r="D731" s="91" t="s">
        <v>50</v>
      </c>
      <c r="E731" s="82" t="n">
        <v>17</v>
      </c>
      <c r="F731" s="82" t="n">
        <v>2</v>
      </c>
      <c r="G731" s="82"/>
      <c r="H731" s="82"/>
      <c r="I731" s="82"/>
      <c r="J731" s="82"/>
      <c r="K731" s="82"/>
      <c r="L731" s="82"/>
      <c r="M731" s="82"/>
      <c r="N731" s="33" t="n">
        <f aca="false">E731*F731+H731+J731+K731+L731+M731</f>
        <v>34</v>
      </c>
      <c r="O731" s="84"/>
      <c r="P731" s="82" t="n">
        <v>22</v>
      </c>
      <c r="Q731" s="82" t="n">
        <v>2</v>
      </c>
      <c r="R731" s="82"/>
      <c r="S731" s="82"/>
      <c r="T731" s="82"/>
      <c r="U731" s="82"/>
      <c r="V731" s="82"/>
      <c r="W731" s="82" t="n">
        <v>2</v>
      </c>
      <c r="X731" s="82"/>
      <c r="Y731" s="82"/>
      <c r="Z731" s="36" t="n">
        <f aca="false">P731*Q731+S731+U731+V731+W731+X731+Y731</f>
        <v>46</v>
      </c>
      <c r="AA731" s="36" t="n">
        <f aca="false">N731+Z731</f>
        <v>80</v>
      </c>
      <c r="AB731" s="85" t="s">
        <v>48</v>
      </c>
      <c r="AC731" s="85"/>
      <c r="AD731" s="85"/>
      <c r="AE731" s="85" t="n">
        <f aca="false">P731*Q731</f>
        <v>44</v>
      </c>
      <c r="AF731" s="38" t="n">
        <f aca="false">AA731-L731-M731-W731-X731</f>
        <v>78</v>
      </c>
      <c r="AG731" s="39" t="str">
        <f aca="false">AB731</f>
        <v>Карабчук И.В.</v>
      </c>
      <c r="AH731" s="39" t="str">
        <f aca="false">C731</f>
        <v>1-ИСП9-37 ВБ (веб)</v>
      </c>
      <c r="AI731" s="40" t="str">
        <f aca="false">B731</f>
        <v>27</v>
      </c>
      <c r="AJ731" s="39" t="str">
        <f aca="false">CONCATENATE(A731," ",D731)</f>
        <v>ОДБ.06 История</v>
      </c>
      <c r="AK731" s="39" t="n">
        <f aca="false">E731*F731+P731*Q731+H731+J731+S731+U731</f>
        <v>78</v>
      </c>
      <c r="AL731" s="39" t="n">
        <f aca="false">L731+W731</f>
        <v>2</v>
      </c>
      <c r="AM731" s="39" t="n">
        <f aca="false">M731+X731</f>
        <v>0</v>
      </c>
      <c r="AN731" s="39" t="n">
        <f aca="false">Y731</f>
        <v>0</v>
      </c>
      <c r="AO731" s="39" t="n">
        <f aca="false">SUM(AK731:AN731)</f>
        <v>80</v>
      </c>
      <c r="AP731" s="41" t="n">
        <f aca="false">K731+V731</f>
        <v>0</v>
      </c>
    </row>
    <row r="732" s="42" customFormat="true" ht="16.5" hidden="true" customHeight="true" outlineLevel="0" collapsed="false">
      <c r="A732" s="92" t="s">
        <v>183</v>
      </c>
      <c r="B732" s="81" t="s">
        <v>213</v>
      </c>
      <c r="C732" s="82" t="s">
        <v>214</v>
      </c>
      <c r="D732" s="83" t="s">
        <v>61</v>
      </c>
      <c r="E732" s="82" t="n">
        <v>17</v>
      </c>
      <c r="F732" s="82" t="n">
        <v>3</v>
      </c>
      <c r="G732" s="82"/>
      <c r="H732" s="82"/>
      <c r="I732" s="82"/>
      <c r="J732" s="82"/>
      <c r="K732" s="82"/>
      <c r="L732" s="82"/>
      <c r="M732" s="82"/>
      <c r="N732" s="33" t="n">
        <f aca="false">E732*F732+H732+J732+K732+L732+M732</f>
        <v>51</v>
      </c>
      <c r="O732" s="84"/>
      <c r="P732" s="82" t="n">
        <v>22</v>
      </c>
      <c r="Q732" s="82" t="n">
        <v>3</v>
      </c>
      <c r="R732" s="82"/>
      <c r="S732" s="82"/>
      <c r="T732" s="82"/>
      <c r="U732" s="82"/>
      <c r="V732" s="82"/>
      <c r="W732" s="82" t="n">
        <v>2</v>
      </c>
      <c r="X732" s="82"/>
      <c r="Y732" s="82"/>
      <c r="Z732" s="36" t="n">
        <f aca="false">P732*Q732+S732+U732+V732+W732+X732+Y732</f>
        <v>68</v>
      </c>
      <c r="AA732" s="36" t="n">
        <f aca="false">N732+Z732</f>
        <v>119</v>
      </c>
      <c r="AB732" s="54" t="s">
        <v>210</v>
      </c>
      <c r="AC732" s="85"/>
      <c r="AD732" s="85"/>
      <c r="AE732" s="85" t="n">
        <f aca="false">P732*Q732</f>
        <v>66</v>
      </c>
      <c r="AF732" s="38" t="n">
        <f aca="false">AA732-L732-M732-W732-X732</f>
        <v>117</v>
      </c>
      <c r="AG732" s="39" t="str">
        <f aca="false">AB732</f>
        <v>Богданчиков Б.Ю.</v>
      </c>
      <c r="AH732" s="39" t="str">
        <f aca="false">C732</f>
        <v>1-ИСП9-37 ВБ (веб)</v>
      </c>
      <c r="AI732" s="40" t="str">
        <f aca="false">B732</f>
        <v>27</v>
      </c>
      <c r="AJ732" s="39" t="str">
        <f aca="false">CONCATENATE(A732," ",D732)</f>
        <v>ОДБ.07 Физическая культура</v>
      </c>
      <c r="AK732" s="39" t="n">
        <f aca="false">E732*F732+P732*Q732+H732+J732+S732+U732</f>
        <v>117</v>
      </c>
      <c r="AL732" s="39" t="n">
        <f aca="false">L732+W732</f>
        <v>2</v>
      </c>
      <c r="AM732" s="39" t="n">
        <f aca="false">M732+X732</f>
        <v>0</v>
      </c>
      <c r="AN732" s="39" t="n">
        <f aca="false">Y732</f>
        <v>0</v>
      </c>
      <c r="AO732" s="39" t="n">
        <f aca="false">SUM(AK732:AN732)</f>
        <v>119</v>
      </c>
      <c r="AP732" s="41" t="n">
        <f aca="false">K732+V732</f>
        <v>0</v>
      </c>
    </row>
    <row r="733" s="42" customFormat="true" ht="16.5" hidden="true" customHeight="true" outlineLevel="0" collapsed="false">
      <c r="A733" s="92" t="s">
        <v>184</v>
      </c>
      <c r="B733" s="81" t="s">
        <v>213</v>
      </c>
      <c r="C733" s="82" t="s">
        <v>214</v>
      </c>
      <c r="D733" s="83" t="s">
        <v>185</v>
      </c>
      <c r="E733" s="82" t="n">
        <v>17</v>
      </c>
      <c r="F733" s="82" t="n">
        <v>1</v>
      </c>
      <c r="G733" s="82" t="n">
        <v>4</v>
      </c>
      <c r="H733" s="82"/>
      <c r="I733" s="82"/>
      <c r="J733" s="82"/>
      <c r="K733" s="82"/>
      <c r="L733" s="82"/>
      <c r="M733" s="82"/>
      <c r="N733" s="33" t="n">
        <f aca="false">E733*F733+H733+J733+K733+L733+M733</f>
        <v>17</v>
      </c>
      <c r="O733" s="84"/>
      <c r="P733" s="82" t="n">
        <v>22</v>
      </c>
      <c r="Q733" s="82" t="n">
        <v>1</v>
      </c>
      <c r="R733" s="82"/>
      <c r="S733" s="82"/>
      <c r="T733" s="82"/>
      <c r="U733" s="82"/>
      <c r="V733" s="82"/>
      <c r="W733" s="82" t="n">
        <v>2</v>
      </c>
      <c r="X733" s="82"/>
      <c r="Y733" s="82"/>
      <c r="Z733" s="36" t="n">
        <f aca="false">P733*Q733+S733+U733+V733+W733+X733+Y733</f>
        <v>24</v>
      </c>
      <c r="AA733" s="36" t="n">
        <f aca="false">N733+Z733</f>
        <v>41</v>
      </c>
      <c r="AB733" s="54" t="s">
        <v>186</v>
      </c>
      <c r="AC733" s="85"/>
      <c r="AD733" s="85"/>
      <c r="AE733" s="85" t="n">
        <f aca="false">P733*Q733</f>
        <v>22</v>
      </c>
      <c r="AF733" s="38" t="n">
        <f aca="false">AA733-L733-M733-W733-X733</f>
        <v>39</v>
      </c>
      <c r="AG733" s="39" t="str">
        <f aca="false">AB733</f>
        <v>Кобцев Р.А.</v>
      </c>
      <c r="AH733" s="39" t="str">
        <f aca="false">C733</f>
        <v>1-ИСП9-37 ВБ (веб)</v>
      </c>
      <c r="AI733" s="40" t="str">
        <f aca="false">B733</f>
        <v>27</v>
      </c>
      <c r="AJ733" s="39" t="str">
        <f aca="false">CONCATENATE(A733," ",D733)</f>
        <v>ОДБ.08 Основы безопасности жизнедеятельности</v>
      </c>
      <c r="AK733" s="39" t="n">
        <f aca="false">E733*F733+P733*Q733+H733+J733+S733+U733</f>
        <v>39</v>
      </c>
      <c r="AL733" s="39" t="n">
        <f aca="false">L733+W733</f>
        <v>2</v>
      </c>
      <c r="AM733" s="39" t="n">
        <f aca="false">M733+X733</f>
        <v>0</v>
      </c>
      <c r="AN733" s="39" t="n">
        <f aca="false">Y733</f>
        <v>0</v>
      </c>
      <c r="AO733" s="39" t="n">
        <f aca="false">SUM(AK733:AN733)</f>
        <v>41</v>
      </c>
      <c r="AP733" s="41" t="n">
        <f aca="false">K733+V733</f>
        <v>0</v>
      </c>
    </row>
    <row r="734" s="42" customFormat="true" ht="16.5" hidden="true" customHeight="true" outlineLevel="0" collapsed="false">
      <c r="A734" s="92" t="s">
        <v>187</v>
      </c>
      <c r="B734" s="81" t="s">
        <v>213</v>
      </c>
      <c r="C734" s="82" t="s">
        <v>214</v>
      </c>
      <c r="D734" s="83" t="s">
        <v>64</v>
      </c>
      <c r="E734" s="82" t="n">
        <v>17</v>
      </c>
      <c r="F734" s="82" t="n">
        <v>6</v>
      </c>
      <c r="G734" s="82"/>
      <c r="H734" s="82"/>
      <c r="I734" s="82"/>
      <c r="J734" s="82"/>
      <c r="K734" s="82"/>
      <c r="L734" s="82"/>
      <c r="M734" s="82"/>
      <c r="N734" s="33" t="n">
        <f aca="false">E734*F734+H734+J734+K734+L734+M734</f>
        <v>102</v>
      </c>
      <c r="O734" s="84"/>
      <c r="P734" s="82" t="n">
        <v>22</v>
      </c>
      <c r="Q734" s="82" t="n">
        <v>6</v>
      </c>
      <c r="R734" s="82"/>
      <c r="S734" s="82"/>
      <c r="T734" s="82"/>
      <c r="U734" s="82"/>
      <c r="V734" s="82"/>
      <c r="W734" s="82" t="n">
        <v>6</v>
      </c>
      <c r="X734" s="82" t="n">
        <v>8</v>
      </c>
      <c r="Y734" s="82"/>
      <c r="Z734" s="36" t="n">
        <f aca="false">P734*Q734+S734+U734+V734+W734+X734+Y734</f>
        <v>146</v>
      </c>
      <c r="AA734" s="36" t="n">
        <f aca="false">N734+Z734</f>
        <v>248</v>
      </c>
      <c r="AB734" s="54" t="s">
        <v>221</v>
      </c>
      <c r="AC734" s="85"/>
      <c r="AD734" s="85"/>
      <c r="AE734" s="85" t="n">
        <f aca="false">P734*Q734</f>
        <v>132</v>
      </c>
      <c r="AF734" s="38" t="n">
        <f aca="false">AA734-L734-M734-W734-X734</f>
        <v>234</v>
      </c>
      <c r="AG734" s="39" t="str">
        <f aca="false">AB734</f>
        <v>Шонхорова Н.В.</v>
      </c>
      <c r="AH734" s="39" t="str">
        <f aca="false">C734</f>
        <v>1-ИСП9-37 ВБ (веб)</v>
      </c>
      <c r="AI734" s="40" t="str">
        <f aca="false">B734</f>
        <v>27</v>
      </c>
      <c r="AJ734" s="39" t="str">
        <f aca="false">CONCATENATE(A734," ",D734)</f>
        <v>OДУ.01 Математика</v>
      </c>
      <c r="AK734" s="39" t="n">
        <f aca="false">E734*F734+P734*Q734+H734+J734+S734+U734</f>
        <v>234</v>
      </c>
      <c r="AL734" s="39" t="n">
        <f aca="false">L734+W734</f>
        <v>6</v>
      </c>
      <c r="AM734" s="39" t="n">
        <f aca="false">M734+X734</f>
        <v>8</v>
      </c>
      <c r="AN734" s="39" t="n">
        <f aca="false">Y734</f>
        <v>0</v>
      </c>
      <c r="AO734" s="39" t="n">
        <f aca="false">SUM(AK734:AN734)</f>
        <v>248</v>
      </c>
      <c r="AP734" s="41" t="n">
        <f aca="false">K734+V734</f>
        <v>0</v>
      </c>
    </row>
    <row r="735" s="42" customFormat="true" ht="16.5" hidden="true" customHeight="true" outlineLevel="0" collapsed="false">
      <c r="A735" s="92" t="s">
        <v>189</v>
      </c>
      <c r="B735" s="81" t="s">
        <v>213</v>
      </c>
      <c r="C735" s="82" t="s">
        <v>214</v>
      </c>
      <c r="D735" s="93" t="s">
        <v>190</v>
      </c>
      <c r="E735" s="82" t="n">
        <v>17</v>
      </c>
      <c r="F735" s="82" t="n">
        <v>4</v>
      </c>
      <c r="G735" s="82"/>
      <c r="H735" s="82"/>
      <c r="I735" s="82"/>
      <c r="J735" s="82"/>
      <c r="K735" s="82"/>
      <c r="L735" s="82"/>
      <c r="M735" s="82"/>
      <c r="N735" s="33" t="n">
        <f aca="false">E735*F735+H735+J735+K735+L735+M735</f>
        <v>68</v>
      </c>
      <c r="O735" s="84"/>
      <c r="P735" s="82" t="n">
        <v>22</v>
      </c>
      <c r="Q735" s="82" t="n">
        <v>4</v>
      </c>
      <c r="R735" s="82" t="n">
        <v>88</v>
      </c>
      <c r="S735" s="82" t="n">
        <v>-88</v>
      </c>
      <c r="T735" s="82"/>
      <c r="U735" s="82"/>
      <c r="V735" s="82"/>
      <c r="W735" s="82" t="n">
        <v>6</v>
      </c>
      <c r="X735" s="82" t="n">
        <v>8</v>
      </c>
      <c r="Y735" s="82"/>
      <c r="Z735" s="36" t="n">
        <f aca="false">P735*Q735+S735+U735+V735+W735+X735+Y735</f>
        <v>14</v>
      </c>
      <c r="AA735" s="36" t="n">
        <f aca="false">N735+Z735</f>
        <v>82</v>
      </c>
      <c r="AB735" s="54" t="s">
        <v>191</v>
      </c>
      <c r="AC735" s="85"/>
      <c r="AD735" s="85"/>
      <c r="AE735" s="85" t="n">
        <f aca="false">P735*Q735</f>
        <v>88</v>
      </c>
      <c r="AF735" s="38" t="n">
        <f aca="false">AA735-L735-M735-W735-X735</f>
        <v>68</v>
      </c>
      <c r="AG735" s="39" t="str">
        <f aca="false">AB735</f>
        <v>Цыганкова С.С.</v>
      </c>
      <c r="AH735" s="39" t="str">
        <f aca="false">C735</f>
        <v>1-ИСП9-37 ВБ (веб)</v>
      </c>
      <c r="AI735" s="40" t="str">
        <f aca="false">B735</f>
        <v>27</v>
      </c>
      <c r="AJ735" s="39" t="str">
        <f aca="false">CONCATENATE(A735," ",D735)</f>
        <v>ОДУ.02 Информатика и ИКТ</v>
      </c>
      <c r="AK735" s="39" t="n">
        <f aca="false">E735*F735+P735*Q735+H735+J735+S735+U735</f>
        <v>68</v>
      </c>
      <c r="AL735" s="39" t="n">
        <f aca="false">L735+W735</f>
        <v>6</v>
      </c>
      <c r="AM735" s="39" t="n">
        <f aca="false">M735+X735</f>
        <v>8</v>
      </c>
      <c r="AN735" s="39" t="n">
        <f aca="false">Y735</f>
        <v>0</v>
      </c>
      <c r="AO735" s="39" t="n">
        <f aca="false">SUM(AK735:AN735)</f>
        <v>82</v>
      </c>
      <c r="AP735" s="41" t="n">
        <f aca="false">K735+V735</f>
        <v>0</v>
      </c>
    </row>
    <row r="736" s="42" customFormat="true" ht="16.5" hidden="true" customHeight="true" outlineLevel="0" collapsed="false">
      <c r="A736" s="92" t="s">
        <v>189</v>
      </c>
      <c r="B736" s="81" t="s">
        <v>216</v>
      </c>
      <c r="C736" s="89" t="s">
        <v>217</v>
      </c>
      <c r="D736" s="93" t="s">
        <v>190</v>
      </c>
      <c r="E736" s="82" t="n">
        <v>17</v>
      </c>
      <c r="F736" s="82"/>
      <c r="G736" s="82"/>
      <c r="H736" s="82"/>
      <c r="I736" s="82"/>
      <c r="J736" s="82"/>
      <c r="K736" s="82"/>
      <c r="L736" s="82"/>
      <c r="M736" s="82"/>
      <c r="N736" s="33" t="n">
        <f aca="false">E736*F736+H736+J736+K736+L736+M736</f>
        <v>0</v>
      </c>
      <c r="O736" s="84"/>
      <c r="P736" s="82" t="n">
        <v>22</v>
      </c>
      <c r="Q736" s="82"/>
      <c r="R736" s="82"/>
      <c r="S736" s="82" t="n">
        <v>88</v>
      </c>
      <c r="T736" s="82"/>
      <c r="U736" s="82"/>
      <c r="V736" s="82"/>
      <c r="W736" s="82"/>
      <c r="X736" s="82"/>
      <c r="Y736" s="82"/>
      <c r="Z736" s="36" t="n">
        <f aca="false">P736*Q736+S736+U736+V736+W736+X736+Y736</f>
        <v>88</v>
      </c>
      <c r="AA736" s="36" t="n">
        <f aca="false">N736+Z736</f>
        <v>88</v>
      </c>
      <c r="AB736" s="54" t="s">
        <v>191</v>
      </c>
      <c r="AC736" s="85"/>
      <c r="AD736" s="85"/>
      <c r="AE736" s="85" t="n">
        <f aca="false">P736*Q736</f>
        <v>0</v>
      </c>
      <c r="AF736" s="38" t="n">
        <f aca="false">AA736-L736-M736-W736-X736</f>
        <v>88</v>
      </c>
      <c r="AG736" s="39" t="str">
        <f aca="false">AB736</f>
        <v>Цыганкова С.С.</v>
      </c>
      <c r="AH736" s="39" t="str">
        <f aca="false">C736</f>
        <v>1-ИСП9-37а ВБ (веб)</v>
      </c>
      <c r="AI736" s="40" t="str">
        <f aca="false">B736</f>
        <v>14</v>
      </c>
      <c r="AJ736" s="39" t="str">
        <f aca="false">CONCATENATE(A736," ",D736)</f>
        <v>ОДУ.02 Информатика и ИКТ</v>
      </c>
      <c r="AK736" s="39" t="n">
        <f aca="false">E736*F736+P736*Q736+H736+J736+S736+U736</f>
        <v>88</v>
      </c>
      <c r="AL736" s="39" t="n">
        <f aca="false">L736+W736</f>
        <v>0</v>
      </c>
      <c r="AM736" s="39" t="n">
        <f aca="false">M736+X736</f>
        <v>0</v>
      </c>
      <c r="AN736" s="39" t="n">
        <f aca="false">Y736</f>
        <v>0</v>
      </c>
      <c r="AO736" s="39" t="n">
        <f aca="false">SUM(AK736:AN736)</f>
        <v>88</v>
      </c>
      <c r="AP736" s="41" t="n">
        <f aca="false">K736+V736</f>
        <v>0</v>
      </c>
    </row>
    <row r="737" s="42" customFormat="true" ht="16.5" hidden="true" customHeight="true" outlineLevel="0" collapsed="false">
      <c r="A737" s="92" t="s">
        <v>189</v>
      </c>
      <c r="B737" s="81" t="s">
        <v>175</v>
      </c>
      <c r="C737" s="89" t="s">
        <v>219</v>
      </c>
      <c r="D737" s="93" t="s">
        <v>190</v>
      </c>
      <c r="E737" s="82" t="n">
        <v>17</v>
      </c>
      <c r="F737" s="82"/>
      <c r="G737" s="82"/>
      <c r="H737" s="82"/>
      <c r="I737" s="82"/>
      <c r="J737" s="82"/>
      <c r="K737" s="82"/>
      <c r="L737" s="82"/>
      <c r="M737" s="82"/>
      <c r="N737" s="33" t="n">
        <f aca="false">E737*F737+H737+J737+K737+L737+M737</f>
        <v>0</v>
      </c>
      <c r="O737" s="84"/>
      <c r="P737" s="82" t="n">
        <v>22</v>
      </c>
      <c r="Q737" s="82"/>
      <c r="R737" s="82"/>
      <c r="S737" s="82" t="n">
        <v>88</v>
      </c>
      <c r="T737" s="82"/>
      <c r="U737" s="82"/>
      <c r="V737" s="82"/>
      <c r="W737" s="82"/>
      <c r="X737" s="82"/>
      <c r="Y737" s="82"/>
      <c r="Z737" s="36" t="n">
        <f aca="false">P737*Q737+S737+U737+V737+W737+X737+Y737</f>
        <v>88</v>
      </c>
      <c r="AA737" s="36" t="n">
        <f aca="false">N737+Z737</f>
        <v>88</v>
      </c>
      <c r="AB737" s="145" t="s">
        <v>699</v>
      </c>
      <c r="AC737" s="283" t="s">
        <v>728</v>
      </c>
      <c r="AD737" s="85"/>
      <c r="AE737" s="85" t="n">
        <f aca="false">P737*Q737</f>
        <v>0</v>
      </c>
      <c r="AF737" s="38" t="n">
        <f aca="false">AA737-L737-M737-W737-X737</f>
        <v>88</v>
      </c>
      <c r="AG737" s="39" t="str">
        <f aca="false">AB737</f>
        <v>Чопурян Т.И.</v>
      </c>
      <c r="AH737" s="39" t="str">
        <f aca="false">C737</f>
        <v>1-ИСП9-37б ВБ (веб)</v>
      </c>
      <c r="AI737" s="40" t="str">
        <f aca="false">B737</f>
        <v>13</v>
      </c>
      <c r="AJ737" s="39" t="str">
        <f aca="false">CONCATENATE(A737," ",D737)</f>
        <v>ОДУ.02 Информатика и ИКТ</v>
      </c>
      <c r="AK737" s="39" t="n">
        <f aca="false">E737*F737+P737*Q737+H737+J737+S737+U737</f>
        <v>88</v>
      </c>
      <c r="AL737" s="39" t="n">
        <f aca="false">L737+W737</f>
        <v>0</v>
      </c>
      <c r="AM737" s="39" t="n">
        <f aca="false">M737+X737</f>
        <v>0</v>
      </c>
      <c r="AN737" s="39" t="n">
        <f aca="false">Y737</f>
        <v>0</v>
      </c>
      <c r="AO737" s="39" t="n">
        <f aca="false">SUM(AK737:AN737)</f>
        <v>88</v>
      </c>
      <c r="AP737" s="41" t="n">
        <f aca="false">K737+V737</f>
        <v>0</v>
      </c>
    </row>
    <row r="738" s="42" customFormat="true" ht="16.5" hidden="true" customHeight="true" outlineLevel="0" collapsed="false">
      <c r="A738" s="92" t="s">
        <v>193</v>
      </c>
      <c r="B738" s="81" t="s">
        <v>213</v>
      </c>
      <c r="C738" s="82" t="s">
        <v>214</v>
      </c>
      <c r="D738" s="93" t="s">
        <v>194</v>
      </c>
      <c r="E738" s="82" t="n">
        <v>17</v>
      </c>
      <c r="F738" s="82" t="n">
        <v>3</v>
      </c>
      <c r="G738" s="82" t="n">
        <v>20</v>
      </c>
      <c r="H738" s="82"/>
      <c r="I738" s="82" t="n">
        <v>20</v>
      </c>
      <c r="J738" s="82"/>
      <c r="K738" s="82"/>
      <c r="L738" s="82"/>
      <c r="M738" s="82"/>
      <c r="N738" s="33" t="n">
        <f aca="false">E738*F738+H738+J738+K738+L738+M738</f>
        <v>51</v>
      </c>
      <c r="O738" s="84"/>
      <c r="P738" s="82" t="n">
        <v>22</v>
      </c>
      <c r="Q738" s="82" t="n">
        <v>3</v>
      </c>
      <c r="R738" s="82"/>
      <c r="S738" s="82"/>
      <c r="T738" s="82"/>
      <c r="U738" s="82"/>
      <c r="V738" s="82"/>
      <c r="W738" s="82" t="n">
        <v>4</v>
      </c>
      <c r="X738" s="82"/>
      <c r="Y738" s="82"/>
      <c r="Z738" s="36" t="n">
        <f aca="false">P738*Q738+S738+U738+V738+W738+X738+Y738</f>
        <v>70</v>
      </c>
      <c r="AA738" s="36" t="n">
        <f aca="false">N738+Z738</f>
        <v>121</v>
      </c>
      <c r="AB738" s="294" t="s">
        <v>705</v>
      </c>
      <c r="AC738" s="295" t="s">
        <v>721</v>
      </c>
      <c r="AD738" s="85"/>
      <c r="AE738" s="85" t="n">
        <f aca="false">P738*Q738</f>
        <v>66</v>
      </c>
      <c r="AF738" s="38" t="n">
        <f aca="false">AA738-L738-M738-W738-X738</f>
        <v>117</v>
      </c>
      <c r="AG738" s="39" t="str">
        <f aca="false">AB738</f>
        <v>Шайхвалиева Т.Е.</v>
      </c>
      <c r="AH738" s="39" t="str">
        <f aca="false">C738</f>
        <v>1-ИСП9-37 ВБ (веб)</v>
      </c>
      <c r="AI738" s="40" t="str">
        <f aca="false">B738</f>
        <v>27</v>
      </c>
      <c r="AJ738" s="39" t="str">
        <f aca="false">CONCATENATE(A738," ",D738)</f>
        <v>OДУ.03 Физика</v>
      </c>
      <c r="AK738" s="39" t="n">
        <f aca="false">E738*F738+P738*Q738+H738+J738+S738+U738</f>
        <v>117</v>
      </c>
      <c r="AL738" s="39" t="n">
        <f aca="false">L738+W738</f>
        <v>4</v>
      </c>
      <c r="AM738" s="39" t="n">
        <f aca="false">M738+X738</f>
        <v>0</v>
      </c>
      <c r="AN738" s="39" t="n">
        <f aca="false">Y738</f>
        <v>0</v>
      </c>
      <c r="AO738" s="39" t="n">
        <f aca="false">SUM(AK738:AN738)</f>
        <v>121</v>
      </c>
      <c r="AP738" s="41" t="n">
        <f aca="false">K738+V738</f>
        <v>0</v>
      </c>
    </row>
    <row r="739" s="42" customFormat="true" ht="16.5" hidden="true" customHeight="true" outlineLevel="0" collapsed="false">
      <c r="A739" s="92" t="s">
        <v>195</v>
      </c>
      <c r="B739" s="81" t="s">
        <v>213</v>
      </c>
      <c r="C739" s="82" t="s">
        <v>214</v>
      </c>
      <c r="D739" s="94" t="s">
        <v>196</v>
      </c>
      <c r="E739" s="82" t="n">
        <v>17</v>
      </c>
      <c r="F739" s="82" t="n">
        <v>2</v>
      </c>
      <c r="G739" s="82"/>
      <c r="H739" s="82"/>
      <c r="I739" s="82"/>
      <c r="J739" s="82"/>
      <c r="K739" s="82"/>
      <c r="L739" s="82" t="n">
        <v>2</v>
      </c>
      <c r="M739" s="82"/>
      <c r="N739" s="33" t="n">
        <f aca="false">E739*F739+H739+J739+K739+L739+M739</f>
        <v>36</v>
      </c>
      <c r="O739" s="84"/>
      <c r="P739" s="82" t="n">
        <v>22</v>
      </c>
      <c r="Q739" s="82"/>
      <c r="R739" s="82"/>
      <c r="S739" s="82"/>
      <c r="T739" s="82"/>
      <c r="U739" s="82"/>
      <c r="V739" s="82"/>
      <c r="W739" s="82"/>
      <c r="X739" s="82"/>
      <c r="Y739" s="82"/>
      <c r="Z739" s="36" t="n">
        <f aca="false">P739*Q739+S739+U739+V739+W739+X739+Y739</f>
        <v>0</v>
      </c>
      <c r="AA739" s="36" t="n">
        <f aca="false">N739+Z739</f>
        <v>36</v>
      </c>
      <c r="AB739" s="36" t="s">
        <v>222</v>
      </c>
      <c r="AC739" s="85"/>
      <c r="AD739" s="85"/>
      <c r="AE739" s="85" t="n">
        <f aca="false">P739*Q739</f>
        <v>0</v>
      </c>
      <c r="AF739" s="38" t="n">
        <f aca="false">AA739-L739-M739-W739-X739</f>
        <v>34</v>
      </c>
      <c r="AG739" s="39" t="str">
        <f aca="false">AB739</f>
        <v>Золотарева М.В.</v>
      </c>
      <c r="AH739" s="39" t="str">
        <f aca="false">C739</f>
        <v>1-ИСП9-37 ВБ (веб)</v>
      </c>
      <c r="AI739" s="40" t="str">
        <f aca="false">B739</f>
        <v>27</v>
      </c>
      <c r="AJ739" s="39" t="str">
        <f aca="false">CONCATENATE(A739," ",D739)</f>
        <v>ЭК.01. Информационная культура и сетевой этикет</v>
      </c>
      <c r="AK739" s="39" t="n">
        <f aca="false">E739*F739+P739*Q739+H739+J739+S739+U739</f>
        <v>34</v>
      </c>
      <c r="AL739" s="39" t="n">
        <f aca="false">L739+W739</f>
        <v>2</v>
      </c>
      <c r="AM739" s="39" t="n">
        <f aca="false">M739+X739</f>
        <v>0</v>
      </c>
      <c r="AN739" s="39" t="n">
        <f aca="false">Y739</f>
        <v>0</v>
      </c>
      <c r="AO739" s="39" t="n">
        <f aca="false">SUM(AK739:AN739)</f>
        <v>36</v>
      </c>
      <c r="AP739" s="41" t="n">
        <f aca="false">K739+V739</f>
        <v>0</v>
      </c>
    </row>
    <row r="740" s="42" customFormat="true" ht="16.5" hidden="true" customHeight="true" outlineLevel="0" collapsed="false">
      <c r="A740" s="92" t="s">
        <v>195</v>
      </c>
      <c r="B740" s="81" t="s">
        <v>213</v>
      </c>
      <c r="C740" s="82" t="s">
        <v>214</v>
      </c>
      <c r="D740" s="94" t="s">
        <v>729</v>
      </c>
      <c r="E740" s="82" t="n">
        <v>17</v>
      </c>
      <c r="F740" s="82"/>
      <c r="G740" s="82"/>
      <c r="H740" s="82"/>
      <c r="I740" s="82"/>
      <c r="J740" s="82"/>
      <c r="K740" s="82"/>
      <c r="L740" s="82"/>
      <c r="M740" s="82"/>
      <c r="N740" s="33" t="n">
        <f aca="false">E740*F740+H740+J740+K740+L740+M740</f>
        <v>0</v>
      </c>
      <c r="O740" s="84"/>
      <c r="P740" s="82" t="n">
        <v>22</v>
      </c>
      <c r="Q740" s="82" t="n">
        <v>2</v>
      </c>
      <c r="R740" s="82"/>
      <c r="S740" s="82"/>
      <c r="T740" s="82"/>
      <c r="U740" s="82"/>
      <c r="V740" s="82"/>
      <c r="W740" s="82" t="n">
        <v>2</v>
      </c>
      <c r="X740" s="82"/>
      <c r="Y740" s="82"/>
      <c r="Z740" s="36" t="n">
        <f aca="false">P740*Q740+S740+U740+V740+W740+X740+Y740</f>
        <v>46</v>
      </c>
      <c r="AA740" s="36" t="n">
        <f aca="false">N740+Z740</f>
        <v>46</v>
      </c>
      <c r="AB740" s="290" t="s">
        <v>51</v>
      </c>
      <c r="AC740" s="295" t="s">
        <v>726</v>
      </c>
      <c r="AD740" s="85"/>
      <c r="AE740" s="85" t="n">
        <f aca="false">P740*Q740</f>
        <v>44</v>
      </c>
      <c r="AF740" s="38" t="n">
        <f aca="false">AA740-L740-M740-W740-X740</f>
        <v>44</v>
      </c>
      <c r="AG740" s="39" t="str">
        <f aca="false">AB740</f>
        <v>Арсенова Л.Ф.</v>
      </c>
      <c r="AH740" s="39" t="str">
        <f aca="false">C740</f>
        <v>1-ИСП9-37 ВБ (веб)</v>
      </c>
      <c r="AI740" s="40" t="str">
        <f aca="false">B740</f>
        <v>27</v>
      </c>
      <c r="AJ740" s="39" t="str">
        <f aca="false">CONCATENATE(A740," ",D740)</f>
        <v>ЭК.01. Россия - моя история</v>
      </c>
      <c r="AK740" s="39" t="n">
        <f aca="false">E740*F740+P740*Q740+H740+J740+S740+U740</f>
        <v>44</v>
      </c>
      <c r="AL740" s="39" t="n">
        <f aca="false">L740+W740</f>
        <v>2</v>
      </c>
      <c r="AM740" s="39" t="n">
        <f aca="false">M740+X740</f>
        <v>0</v>
      </c>
      <c r="AN740" s="39" t="n">
        <f aca="false">Y740</f>
        <v>0</v>
      </c>
      <c r="AO740" s="39" t="n">
        <f aca="false">SUM(AK740:AN740)</f>
        <v>46</v>
      </c>
      <c r="AP740" s="41" t="n">
        <f aca="false">K740+V740</f>
        <v>0</v>
      </c>
    </row>
    <row r="741" s="42" customFormat="true" ht="16.5" hidden="true" customHeight="true" outlineLevel="0" collapsed="false">
      <c r="A741" s="92" t="s">
        <v>197</v>
      </c>
      <c r="B741" s="81" t="s">
        <v>213</v>
      </c>
      <c r="C741" s="82" t="s">
        <v>214</v>
      </c>
      <c r="D741" s="82" t="s">
        <v>198</v>
      </c>
      <c r="E741" s="82" t="n">
        <v>17</v>
      </c>
      <c r="F741" s="82" t="n">
        <v>2</v>
      </c>
      <c r="G741" s="82"/>
      <c r="H741" s="82"/>
      <c r="I741" s="82"/>
      <c r="J741" s="82"/>
      <c r="K741" s="82"/>
      <c r="L741" s="82"/>
      <c r="M741" s="82"/>
      <c r="N741" s="33" t="n">
        <f aca="false">E741*F741+H741+J741+K741+L741+M741</f>
        <v>34</v>
      </c>
      <c r="O741" s="84"/>
      <c r="P741" s="82" t="n">
        <v>22</v>
      </c>
      <c r="Q741" s="82" t="n">
        <v>2</v>
      </c>
      <c r="R741" s="82"/>
      <c r="S741" s="82"/>
      <c r="T741" s="82"/>
      <c r="U741" s="82"/>
      <c r="V741" s="82"/>
      <c r="W741" s="82" t="n">
        <v>2</v>
      </c>
      <c r="X741" s="82"/>
      <c r="Y741" s="82"/>
      <c r="Z741" s="36" t="n">
        <f aca="false">P741*Q741+S741+U741+V741+W741+X741+Y741</f>
        <v>46</v>
      </c>
      <c r="AA741" s="36" t="n">
        <f aca="false">N741+Z741</f>
        <v>80</v>
      </c>
      <c r="AB741" s="54" t="s">
        <v>223</v>
      </c>
      <c r="AC741" s="85"/>
      <c r="AD741" s="85"/>
      <c r="AE741" s="85" t="n">
        <f aca="false">P741*Q741</f>
        <v>44</v>
      </c>
      <c r="AF741" s="38" t="n">
        <f aca="false">AA741-L741-M741-W741-X741</f>
        <v>78</v>
      </c>
      <c r="AG741" s="39" t="str">
        <f aca="false">AB741</f>
        <v>Кулакова О.А.</v>
      </c>
      <c r="AH741" s="39" t="str">
        <f aca="false">C741</f>
        <v>1-ИСП9-37 ВБ (веб)</v>
      </c>
      <c r="AI741" s="40" t="str">
        <f aca="false">B741</f>
        <v>27</v>
      </c>
      <c r="AJ741" s="39" t="str">
        <f aca="false">CONCATENATE(A741," ",D741)</f>
        <v>ЭК.02 Экологические основы природопользования в профессиональной деятельности</v>
      </c>
      <c r="AK741" s="39" t="n">
        <f aca="false">E741*F741+P741*Q741+H741+J741+S741+U741</f>
        <v>78</v>
      </c>
      <c r="AL741" s="39" t="n">
        <f aca="false">L741+W741</f>
        <v>2</v>
      </c>
      <c r="AM741" s="39" t="n">
        <f aca="false">M741+X741</f>
        <v>0</v>
      </c>
      <c r="AN741" s="39" t="n">
        <f aca="false">Y741</f>
        <v>0</v>
      </c>
      <c r="AO741" s="39" t="n">
        <f aca="false">SUM(AK741:AN741)</f>
        <v>80</v>
      </c>
      <c r="AP741" s="41" t="n">
        <f aca="false">K741+V741</f>
        <v>0</v>
      </c>
    </row>
    <row r="742" s="42" customFormat="true" ht="16.5" hidden="true" customHeight="true" outlineLevel="0" collapsed="false">
      <c r="A742" s="92" t="s">
        <v>199</v>
      </c>
      <c r="B742" s="81" t="s">
        <v>213</v>
      </c>
      <c r="C742" s="82" t="s">
        <v>214</v>
      </c>
      <c r="D742" s="82" t="s">
        <v>200</v>
      </c>
      <c r="E742" s="82" t="n">
        <v>17</v>
      </c>
      <c r="F742" s="82" t="n">
        <v>2</v>
      </c>
      <c r="G742" s="82"/>
      <c r="H742" s="82"/>
      <c r="I742" s="82"/>
      <c r="J742" s="82"/>
      <c r="K742" s="82"/>
      <c r="L742" s="82"/>
      <c r="M742" s="82"/>
      <c r="N742" s="33" t="n">
        <f aca="false">E742*F742+H742+J742+K742+L742+M742</f>
        <v>34</v>
      </c>
      <c r="O742" s="84"/>
      <c r="P742" s="82" t="n">
        <v>22</v>
      </c>
      <c r="Q742" s="82" t="n">
        <v>2</v>
      </c>
      <c r="R742" s="82"/>
      <c r="S742" s="82"/>
      <c r="T742" s="82"/>
      <c r="U742" s="82"/>
      <c r="V742" s="82"/>
      <c r="W742" s="82" t="n">
        <v>2</v>
      </c>
      <c r="X742" s="82"/>
      <c r="Y742" s="82"/>
      <c r="Z742" s="36" t="n">
        <f aca="false">P742*Q742+S742+U742+V742+W742+X742+Y742</f>
        <v>46</v>
      </c>
      <c r="AA742" s="36" t="n">
        <f aca="false">N742+Z742</f>
        <v>80</v>
      </c>
      <c r="AB742" s="54" t="s">
        <v>224</v>
      </c>
      <c r="AC742" s="85"/>
      <c r="AD742" s="85"/>
      <c r="AE742" s="85" t="n">
        <f aca="false">P742*Q742</f>
        <v>44</v>
      </c>
      <c r="AF742" s="38" t="n">
        <f aca="false">AA742-L742-M742-W742-X742</f>
        <v>78</v>
      </c>
      <c r="AG742" s="39" t="str">
        <f aca="false">AB742</f>
        <v>Кравченко Н.В.</v>
      </c>
      <c r="AH742" s="39" t="str">
        <f aca="false">C742</f>
        <v>1-ИСП9-37 ВБ (веб)</v>
      </c>
      <c r="AI742" s="40" t="str">
        <f aca="false">B742</f>
        <v>27</v>
      </c>
      <c r="AJ742" s="39" t="str">
        <f aca="false">CONCATENATE(A742," ",D742)</f>
        <v>ЭК.03 Основы финансовой грамотности</v>
      </c>
      <c r="AK742" s="39" t="n">
        <f aca="false">E742*F742+P742*Q742+H742+J742+S742+U742</f>
        <v>78</v>
      </c>
      <c r="AL742" s="39" t="n">
        <f aca="false">L742+W742</f>
        <v>2</v>
      </c>
      <c r="AM742" s="39" t="n">
        <f aca="false">M742+X742</f>
        <v>0</v>
      </c>
      <c r="AN742" s="39" t="n">
        <f aca="false">Y742</f>
        <v>0</v>
      </c>
      <c r="AO742" s="39" t="n">
        <f aca="false">SUM(AK742:AN742)</f>
        <v>80</v>
      </c>
      <c r="AP742" s="41" t="n">
        <f aca="false">K742+V742</f>
        <v>0</v>
      </c>
    </row>
    <row r="743" s="42" customFormat="true" ht="16.5" hidden="true" customHeight="true" outlineLevel="0" collapsed="false">
      <c r="A743" s="92" t="s">
        <v>202</v>
      </c>
      <c r="B743" s="81" t="s">
        <v>213</v>
      </c>
      <c r="C743" s="82" t="s">
        <v>214</v>
      </c>
      <c r="D743" s="82" t="s">
        <v>203</v>
      </c>
      <c r="E743" s="82" t="n">
        <v>17</v>
      </c>
      <c r="F743" s="82" t="n">
        <v>1</v>
      </c>
      <c r="G743" s="82" t="n">
        <v>20</v>
      </c>
      <c r="H743" s="82"/>
      <c r="I743" s="82"/>
      <c r="J743" s="82"/>
      <c r="K743" s="82"/>
      <c r="L743" s="82"/>
      <c r="M743" s="82"/>
      <c r="N743" s="33" t="n">
        <f aca="false">E743*F743+H743+J743+K743+L743+M743</f>
        <v>17</v>
      </c>
      <c r="O743" s="84"/>
      <c r="P743" s="82" t="n">
        <v>22</v>
      </c>
      <c r="Q743" s="82" t="n">
        <v>1</v>
      </c>
      <c r="R743" s="82"/>
      <c r="S743" s="82"/>
      <c r="T743" s="82"/>
      <c r="U743" s="82"/>
      <c r="V743" s="82"/>
      <c r="W743" s="82" t="n">
        <v>2</v>
      </c>
      <c r="X743" s="82"/>
      <c r="Y743" s="82"/>
      <c r="Z743" s="36" t="n">
        <f aca="false">P743*Q743+S743+U743+V743+W743+X743+Y743</f>
        <v>24</v>
      </c>
      <c r="AA743" s="36" t="n">
        <f aca="false">N743+Z743</f>
        <v>41</v>
      </c>
      <c r="AB743" s="47" t="s">
        <v>225</v>
      </c>
      <c r="AC743" s="85"/>
      <c r="AD743" s="85"/>
      <c r="AE743" s="85" t="n">
        <f aca="false">P743*Q743</f>
        <v>22</v>
      </c>
      <c r="AF743" s="38" t="n">
        <f aca="false">AA743-L743-M743-W743-X743</f>
        <v>39</v>
      </c>
      <c r="AG743" s="39" t="str">
        <f aca="false">AB743</f>
        <v>Щур Д.С.</v>
      </c>
      <c r="AH743" s="39" t="str">
        <f aca="false">C743</f>
        <v>1-ИСП9-37 ВБ (веб)</v>
      </c>
      <c r="AI743" s="40" t="str">
        <f aca="false">B743</f>
        <v>27</v>
      </c>
      <c r="AJ743" s="39" t="str">
        <f aca="false">CONCATENATE(A743," ",D743)</f>
        <v>ЭК.04 Введение в специальность</v>
      </c>
      <c r="AK743" s="39" t="n">
        <f aca="false">E743*F743+P743*Q743+H743+J743+S743+U743</f>
        <v>39</v>
      </c>
      <c r="AL743" s="39" t="n">
        <f aca="false">L743+W743</f>
        <v>2</v>
      </c>
      <c r="AM743" s="39" t="n">
        <f aca="false">M743+X743</f>
        <v>0</v>
      </c>
      <c r="AN743" s="39" t="n">
        <f aca="false">Y743</f>
        <v>0</v>
      </c>
      <c r="AO743" s="39" t="n">
        <f aca="false">SUM(AK743:AN743)</f>
        <v>41</v>
      </c>
      <c r="AP743" s="41" t="n">
        <f aca="false">K743+V743</f>
        <v>0</v>
      </c>
    </row>
    <row r="744" s="42" customFormat="true" ht="16.5" hidden="true" customHeight="true" outlineLevel="0" collapsed="false">
      <c r="A744" s="92" t="s">
        <v>204</v>
      </c>
      <c r="B744" s="81" t="s">
        <v>213</v>
      </c>
      <c r="C744" s="82" t="s">
        <v>214</v>
      </c>
      <c r="D744" s="94" t="s">
        <v>205</v>
      </c>
      <c r="E744" s="82" t="n">
        <v>17</v>
      </c>
      <c r="F744" s="82" t="n">
        <v>1</v>
      </c>
      <c r="G744" s="82"/>
      <c r="H744" s="82"/>
      <c r="I744" s="82"/>
      <c r="J744" s="82"/>
      <c r="K744" s="82"/>
      <c r="L744" s="82"/>
      <c r="M744" s="82"/>
      <c r="N744" s="33" t="n">
        <f aca="false">E744*F744+H744+J744+K744+L744+M744</f>
        <v>17</v>
      </c>
      <c r="O744" s="84"/>
      <c r="P744" s="82" t="n">
        <v>22</v>
      </c>
      <c r="Q744" s="82" t="n">
        <v>1</v>
      </c>
      <c r="R744" s="82" t="n">
        <v>10</v>
      </c>
      <c r="S744" s="82"/>
      <c r="T744" s="82"/>
      <c r="U744" s="82"/>
      <c r="V744" s="82"/>
      <c r="W744" s="82"/>
      <c r="X744" s="82"/>
      <c r="Y744" s="82"/>
      <c r="Z744" s="36" t="n">
        <f aca="false">P744*Q744+S744+U744+V744+W744+X744+Y744</f>
        <v>22</v>
      </c>
      <c r="AA744" s="36" t="n">
        <f aca="false">N744+Z744</f>
        <v>39</v>
      </c>
      <c r="AB744" s="47" t="s">
        <v>225</v>
      </c>
      <c r="AC744" s="85"/>
      <c r="AD744" s="85"/>
      <c r="AE744" s="85" t="n">
        <f aca="false">P744*Q744</f>
        <v>22</v>
      </c>
      <c r="AF744" s="38" t="n">
        <f aca="false">AA744-L744-M744-W744-X744</f>
        <v>39</v>
      </c>
      <c r="AG744" s="39" t="str">
        <f aca="false">AB744</f>
        <v>Щур Д.С.</v>
      </c>
      <c r="AH744" s="39" t="str">
        <f aca="false">C744</f>
        <v>1-ИСП9-37 ВБ (веб)</v>
      </c>
      <c r="AI744" s="40" t="str">
        <f aca="false">B744</f>
        <v>27</v>
      </c>
      <c r="AJ744" s="39" t="str">
        <f aca="false">CONCATENATE(A744," ",D744)</f>
        <v>ЭК.05 Индивидуальный проект (Реализуется в рамках времени, отведенного на освоение Информатики , физики)</v>
      </c>
      <c r="AK744" s="39" t="n">
        <f aca="false">E744*F744+P744*Q744+H744+J744+S744+U744</f>
        <v>39</v>
      </c>
      <c r="AL744" s="39" t="n">
        <f aca="false">L744+W744</f>
        <v>0</v>
      </c>
      <c r="AM744" s="39" t="n">
        <f aca="false">M744+X744</f>
        <v>0</v>
      </c>
      <c r="AN744" s="39" t="n">
        <f aca="false">Y744</f>
        <v>0</v>
      </c>
      <c r="AO744" s="39" t="n">
        <f aca="false">SUM(AK744:AN744)</f>
        <v>39</v>
      </c>
      <c r="AP744" s="41" t="n">
        <f aca="false">K744+V744</f>
        <v>0</v>
      </c>
    </row>
    <row r="745" s="42" customFormat="true" ht="16.5" hidden="true" customHeight="true" outlineLevel="0" collapsed="false">
      <c r="A745" s="70" t="s">
        <v>113</v>
      </c>
      <c r="B745" s="81" t="s">
        <v>213</v>
      </c>
      <c r="C745" s="82" t="s">
        <v>214</v>
      </c>
      <c r="D745" s="94" t="s">
        <v>114</v>
      </c>
      <c r="E745" s="82" t="n">
        <v>17</v>
      </c>
      <c r="F745" s="82"/>
      <c r="G745" s="82"/>
      <c r="H745" s="82" t="n">
        <v>8</v>
      </c>
      <c r="I745" s="82"/>
      <c r="J745" s="82"/>
      <c r="K745" s="82"/>
      <c r="L745" s="82"/>
      <c r="M745" s="82"/>
      <c r="N745" s="33" t="n">
        <f aca="false">E745*F745+H745+J745+K745+L745+M745</f>
        <v>8</v>
      </c>
      <c r="O745" s="84"/>
      <c r="P745" s="82" t="n">
        <v>22</v>
      </c>
      <c r="Q745" s="82"/>
      <c r="R745" s="82"/>
      <c r="S745" s="82"/>
      <c r="T745" s="82"/>
      <c r="U745" s="82"/>
      <c r="V745" s="82"/>
      <c r="W745" s="82"/>
      <c r="X745" s="82"/>
      <c r="Y745" s="82"/>
      <c r="Z745" s="36" t="n">
        <f aca="false">P745*Q745+S745+U745+V745+W745+X745+Y745</f>
        <v>0</v>
      </c>
      <c r="AA745" s="36" t="n">
        <f aca="false">N745+Z745</f>
        <v>8</v>
      </c>
      <c r="AB745" s="47" t="s">
        <v>226</v>
      </c>
      <c r="AC745" s="85" t="s">
        <v>227</v>
      </c>
      <c r="AD745" s="85"/>
      <c r="AE745" s="85" t="n">
        <f aca="false">P745*Q745</f>
        <v>0</v>
      </c>
      <c r="AF745" s="38" t="n">
        <f aca="false">AA745-L745-M745-W745-X745</f>
        <v>8</v>
      </c>
      <c r="AG745" s="39" t="str">
        <f aca="false">AB745</f>
        <v>Орлов А.Д.</v>
      </c>
      <c r="AH745" s="39" t="str">
        <f aca="false">C745</f>
        <v>1-ИСП9-37 ВБ (веб)</v>
      </c>
      <c r="AI745" s="40" t="str">
        <f aca="false">B745</f>
        <v>27</v>
      </c>
      <c r="AJ745" s="39" t="str">
        <f aca="false">CONCATENATE(A745," ",D745)</f>
        <v>ВнеУр Разговоры о важном</v>
      </c>
      <c r="AK745" s="39" t="n">
        <f aca="false">E745*F745+P745*Q745+H745+J745+S745+U745</f>
        <v>8</v>
      </c>
      <c r="AL745" s="39" t="n">
        <f aca="false">L745+W745</f>
        <v>0</v>
      </c>
      <c r="AM745" s="39" t="n">
        <f aca="false">M745+X745</f>
        <v>0</v>
      </c>
      <c r="AN745" s="39" t="n">
        <f aca="false">Y745</f>
        <v>0</v>
      </c>
      <c r="AO745" s="39" t="n">
        <f aca="false">SUM(AK745:AN745)</f>
        <v>8</v>
      </c>
      <c r="AP745" s="41" t="n">
        <f aca="false">K745+V745</f>
        <v>0</v>
      </c>
    </row>
    <row r="746" s="42" customFormat="true" ht="16.5" hidden="true" customHeight="true" outlineLevel="0" collapsed="false">
      <c r="A746" s="70" t="s">
        <v>113</v>
      </c>
      <c r="B746" s="81" t="s">
        <v>213</v>
      </c>
      <c r="C746" s="82" t="s">
        <v>214</v>
      </c>
      <c r="D746" s="94" t="s">
        <v>114</v>
      </c>
      <c r="E746" s="82" t="n">
        <v>17</v>
      </c>
      <c r="F746" s="82"/>
      <c r="G746" s="82"/>
      <c r="H746" s="82" t="n">
        <v>9</v>
      </c>
      <c r="I746" s="82"/>
      <c r="J746" s="82"/>
      <c r="K746" s="82"/>
      <c r="L746" s="82"/>
      <c r="M746" s="82"/>
      <c r="N746" s="33" t="n">
        <f aca="false">E746*F746+H746+J746+K746+L746+M746</f>
        <v>9</v>
      </c>
      <c r="O746" s="84"/>
      <c r="P746" s="82" t="n">
        <v>22</v>
      </c>
      <c r="Q746" s="82"/>
      <c r="R746" s="82"/>
      <c r="S746" s="82" t="n">
        <v>18</v>
      </c>
      <c r="T746" s="82"/>
      <c r="U746" s="82"/>
      <c r="V746" s="82"/>
      <c r="W746" s="82"/>
      <c r="X746" s="82"/>
      <c r="Y746" s="82"/>
      <c r="Z746" s="36" t="n">
        <f aca="false">P746*Q746+S746+U746+V746+W746+X746+Y746</f>
        <v>18</v>
      </c>
      <c r="AA746" s="36" t="n">
        <f aca="false">N746+Z746</f>
        <v>27</v>
      </c>
      <c r="AB746" s="74" t="s">
        <v>115</v>
      </c>
      <c r="AC746" s="85" t="s">
        <v>227</v>
      </c>
      <c r="AD746" s="85"/>
      <c r="AE746" s="85" t="n">
        <f aca="false">P746*Q746</f>
        <v>0</v>
      </c>
      <c r="AF746" s="38" t="n">
        <f aca="false">AA746-L746-M746-W746-X746</f>
        <v>27</v>
      </c>
      <c r="AG746" s="39" t="str">
        <f aca="false">AB746</f>
        <v>вак. РоВ</v>
      </c>
      <c r="AH746" s="39" t="str">
        <f aca="false">C746</f>
        <v>1-ИСП9-37 ВБ (веб)</v>
      </c>
      <c r="AI746" s="40" t="str">
        <f aca="false">B746</f>
        <v>27</v>
      </c>
      <c r="AJ746" s="39" t="str">
        <f aca="false">CONCATENATE(A746," ",D746)</f>
        <v>ВнеУр Разговоры о важном</v>
      </c>
      <c r="AK746" s="39" t="n">
        <f aca="false">E746*F746+P746*Q746+H746+J746+S746+U746</f>
        <v>27</v>
      </c>
      <c r="AL746" s="39" t="n">
        <f aca="false">L746+W746</f>
        <v>0</v>
      </c>
      <c r="AM746" s="39" t="n">
        <f aca="false">M746+X746</f>
        <v>0</v>
      </c>
      <c r="AN746" s="39" t="n">
        <f aca="false">Y746</f>
        <v>0</v>
      </c>
      <c r="AO746" s="39" t="n">
        <f aca="false">SUM(AK746:AN746)</f>
        <v>27</v>
      </c>
      <c r="AP746" s="41" t="n">
        <f aca="false">K746+V746</f>
        <v>0</v>
      </c>
    </row>
    <row r="747" s="42" customFormat="true" ht="16.5" hidden="true" customHeight="true" outlineLevel="0" collapsed="false">
      <c r="A747" s="80" t="s">
        <v>166</v>
      </c>
      <c r="B747" s="81" t="s">
        <v>206</v>
      </c>
      <c r="C747" s="82" t="s">
        <v>228</v>
      </c>
      <c r="D747" s="83" t="s">
        <v>169</v>
      </c>
      <c r="E747" s="82" t="n">
        <v>17</v>
      </c>
      <c r="F747" s="82" t="n">
        <v>1</v>
      </c>
      <c r="G747" s="82"/>
      <c r="H747" s="82"/>
      <c r="I747" s="82"/>
      <c r="J747" s="82"/>
      <c r="K747" s="82"/>
      <c r="L747" s="82"/>
      <c r="M747" s="82"/>
      <c r="N747" s="33" t="n">
        <f aca="false">E747*F747+H747+J747+K747+L747+M747</f>
        <v>17</v>
      </c>
      <c r="O747" s="84"/>
      <c r="P747" s="82" t="n">
        <v>22</v>
      </c>
      <c r="Q747" s="82" t="n">
        <v>1</v>
      </c>
      <c r="R747" s="82"/>
      <c r="S747" s="82"/>
      <c r="T747" s="82"/>
      <c r="U747" s="82"/>
      <c r="V747" s="82"/>
      <c r="W747" s="82" t="n">
        <v>6</v>
      </c>
      <c r="X747" s="82" t="n">
        <v>8</v>
      </c>
      <c r="Y747" s="82"/>
      <c r="Z747" s="36" t="n">
        <f aca="false">P747*Q747+S747+U747+V747+W747+X747+Y747</f>
        <v>36</v>
      </c>
      <c r="AA747" s="36" t="n">
        <f aca="false">N747+Z747</f>
        <v>53</v>
      </c>
      <c r="AB747" s="54" t="s">
        <v>215</v>
      </c>
      <c r="AC747" s="85"/>
      <c r="AD747" s="85"/>
      <c r="AE747" s="85" t="n">
        <f aca="false">P747*Q747</f>
        <v>22</v>
      </c>
      <c r="AF747" s="38" t="n">
        <f aca="false">AA747-L747-M747-W747-X747</f>
        <v>39</v>
      </c>
      <c r="AG747" s="39" t="str">
        <f aca="false">AB747</f>
        <v>Корнилова А.В.</v>
      </c>
      <c r="AH747" s="39" t="str">
        <f aca="false">C747</f>
        <v>1-ИСП9-38 ВБ (п)</v>
      </c>
      <c r="AI747" s="40" t="str">
        <f aca="false">B747</f>
        <v>26</v>
      </c>
      <c r="AJ747" s="39" t="str">
        <f aca="false">CONCATENATE(A747," ",D747)</f>
        <v>ОДБ.01 Русский язык</v>
      </c>
      <c r="AK747" s="39" t="n">
        <f aca="false">E747*F747+P747*Q747+H747+J747+S747+U747</f>
        <v>39</v>
      </c>
      <c r="AL747" s="39" t="n">
        <f aca="false">L747+W747</f>
        <v>6</v>
      </c>
      <c r="AM747" s="39" t="n">
        <f aca="false">M747+X747</f>
        <v>8</v>
      </c>
      <c r="AN747" s="39" t="n">
        <f aca="false">Y747</f>
        <v>0</v>
      </c>
      <c r="AO747" s="39" t="n">
        <f aca="false">SUM(AK747:AN747)</f>
        <v>53</v>
      </c>
      <c r="AP747" s="41" t="n">
        <f aca="false">K747+V747</f>
        <v>0</v>
      </c>
    </row>
    <row r="748" s="42" customFormat="true" ht="16.5" hidden="true" customHeight="true" outlineLevel="0" collapsed="false">
      <c r="A748" s="80" t="s">
        <v>170</v>
      </c>
      <c r="B748" s="81" t="s">
        <v>206</v>
      </c>
      <c r="C748" s="82" t="s">
        <v>228</v>
      </c>
      <c r="D748" s="83" t="s">
        <v>171</v>
      </c>
      <c r="E748" s="82" t="n">
        <v>17</v>
      </c>
      <c r="F748" s="82" t="n">
        <v>3</v>
      </c>
      <c r="G748" s="82"/>
      <c r="H748" s="82"/>
      <c r="I748" s="82"/>
      <c r="J748" s="82"/>
      <c r="K748" s="82"/>
      <c r="L748" s="82"/>
      <c r="M748" s="82"/>
      <c r="N748" s="33" t="n">
        <f aca="false">E748*F748+H748+J748+K748+L748+M748</f>
        <v>51</v>
      </c>
      <c r="O748" s="84"/>
      <c r="P748" s="82" t="n">
        <v>22</v>
      </c>
      <c r="Q748" s="82" t="n">
        <v>3</v>
      </c>
      <c r="R748" s="82"/>
      <c r="S748" s="82"/>
      <c r="T748" s="82"/>
      <c r="U748" s="82"/>
      <c r="V748" s="82"/>
      <c r="W748" s="82" t="n">
        <v>6</v>
      </c>
      <c r="X748" s="82"/>
      <c r="Y748" s="82"/>
      <c r="Z748" s="36" t="n">
        <f aca="false">P748*Q748+S748+U748+V748+W748+X748+Y748</f>
        <v>72</v>
      </c>
      <c r="AA748" s="36" t="n">
        <f aca="false">N748+Z748</f>
        <v>123</v>
      </c>
      <c r="AB748" s="54" t="s">
        <v>215</v>
      </c>
      <c r="AC748" s="85"/>
      <c r="AD748" s="85"/>
      <c r="AE748" s="85" t="n">
        <f aca="false">P748*Q748</f>
        <v>66</v>
      </c>
      <c r="AF748" s="38" t="n">
        <f aca="false">AA748-L748-M748-W748-X748</f>
        <v>117</v>
      </c>
      <c r="AG748" s="39" t="str">
        <f aca="false">AB748</f>
        <v>Корнилова А.В.</v>
      </c>
      <c r="AH748" s="39" t="str">
        <f aca="false">C748</f>
        <v>1-ИСП9-38 ВБ (п)</v>
      </c>
      <c r="AI748" s="40" t="str">
        <f aca="false">B748</f>
        <v>26</v>
      </c>
      <c r="AJ748" s="39" t="str">
        <f aca="false">CONCATENATE(A748," ",D748)</f>
        <v>ОДБ.02 Литература</v>
      </c>
      <c r="AK748" s="39" t="n">
        <f aca="false">E748*F748+P748*Q748+H748+J748+S748+U748</f>
        <v>117</v>
      </c>
      <c r="AL748" s="39" t="n">
        <f aca="false">L748+W748</f>
        <v>6</v>
      </c>
      <c r="AM748" s="39" t="n">
        <f aca="false">M748+X748</f>
        <v>0</v>
      </c>
      <c r="AN748" s="39" t="n">
        <f aca="false">Y748</f>
        <v>0</v>
      </c>
      <c r="AO748" s="39" t="n">
        <f aca="false">SUM(AK748:AN748)</f>
        <v>123</v>
      </c>
      <c r="AP748" s="41" t="n">
        <f aca="false">K748+V748</f>
        <v>0</v>
      </c>
    </row>
    <row r="749" s="42" customFormat="true" ht="16.5" hidden="true" customHeight="true" outlineLevel="0" collapsed="false">
      <c r="A749" s="80" t="s">
        <v>172</v>
      </c>
      <c r="B749" s="81" t="s">
        <v>206</v>
      </c>
      <c r="C749" s="82" t="s">
        <v>228</v>
      </c>
      <c r="D749" s="83" t="s">
        <v>173</v>
      </c>
      <c r="E749" s="82" t="n">
        <v>17</v>
      </c>
      <c r="F749" s="82" t="n">
        <v>1</v>
      </c>
      <c r="G749" s="82"/>
      <c r="H749" s="82"/>
      <c r="I749" s="82"/>
      <c r="J749" s="82"/>
      <c r="K749" s="82"/>
      <c r="L749" s="82"/>
      <c r="M749" s="82"/>
      <c r="N749" s="33" t="n">
        <f aca="false">E749*F749+H749+J749+K749+L749+M749</f>
        <v>17</v>
      </c>
      <c r="O749" s="84"/>
      <c r="P749" s="82" t="n">
        <v>22</v>
      </c>
      <c r="Q749" s="82" t="n">
        <v>1</v>
      </c>
      <c r="R749" s="82"/>
      <c r="S749" s="82"/>
      <c r="T749" s="82"/>
      <c r="U749" s="82"/>
      <c r="V749" s="82"/>
      <c r="W749" s="82" t="n">
        <v>2</v>
      </c>
      <c r="X749" s="82"/>
      <c r="Y749" s="82"/>
      <c r="Z749" s="36" t="n">
        <f aca="false">P749*Q749+S749+U749+V749+W749+X749+Y749</f>
        <v>24</v>
      </c>
      <c r="AA749" s="36" t="n">
        <f aca="false">N749+Z749</f>
        <v>41</v>
      </c>
      <c r="AB749" s="54" t="s">
        <v>215</v>
      </c>
      <c r="AC749" s="85"/>
      <c r="AD749" s="85"/>
      <c r="AE749" s="85" t="n">
        <f aca="false">P749*Q749</f>
        <v>22</v>
      </c>
      <c r="AF749" s="38" t="n">
        <f aca="false">AA749-L749-M749-W749-X749</f>
        <v>39</v>
      </c>
      <c r="AG749" s="39" t="str">
        <f aca="false">AB749</f>
        <v>Корнилова А.В.</v>
      </c>
      <c r="AH749" s="39" t="str">
        <f aca="false">C749</f>
        <v>1-ИСП9-38 ВБ (п)</v>
      </c>
      <c r="AI749" s="40" t="str">
        <f aca="false">B749</f>
        <v>26</v>
      </c>
      <c r="AJ749" s="39" t="str">
        <f aca="false">CONCATENATE(A749," ",D749)</f>
        <v>ОДБ.03 Родная литература</v>
      </c>
      <c r="AK749" s="39" t="n">
        <f aca="false">E749*F749+P749*Q749+H749+J749+S749+U749</f>
        <v>39</v>
      </c>
      <c r="AL749" s="39" t="n">
        <f aca="false">L749+W749</f>
        <v>2</v>
      </c>
      <c r="AM749" s="39" t="n">
        <f aca="false">M749+X749</f>
        <v>0</v>
      </c>
      <c r="AN749" s="39" t="n">
        <f aca="false">Y749</f>
        <v>0</v>
      </c>
      <c r="AO749" s="39" t="n">
        <f aca="false">SUM(AK749:AN749)</f>
        <v>41</v>
      </c>
      <c r="AP749" s="41" t="n">
        <f aca="false">K749+V749</f>
        <v>0</v>
      </c>
    </row>
    <row r="750" s="42" customFormat="true" ht="16.5" hidden="true" customHeight="true" outlineLevel="0" collapsed="false">
      <c r="A750" s="86" t="s">
        <v>174</v>
      </c>
      <c r="B750" s="87" t="s">
        <v>175</v>
      </c>
      <c r="C750" s="89" t="s">
        <v>229</v>
      </c>
      <c r="D750" s="88" t="s">
        <v>177</v>
      </c>
      <c r="E750" s="89" t="n">
        <v>17</v>
      </c>
      <c r="F750" s="89" t="n">
        <v>3</v>
      </c>
      <c r="G750" s="89"/>
      <c r="H750" s="89"/>
      <c r="I750" s="89"/>
      <c r="J750" s="89"/>
      <c r="K750" s="89"/>
      <c r="L750" s="89"/>
      <c r="M750" s="89"/>
      <c r="N750" s="33" t="n">
        <f aca="false">E750*F750+H750+J750+K750+L750+M750</f>
        <v>51</v>
      </c>
      <c r="O750" s="90"/>
      <c r="P750" s="89" t="n">
        <v>22</v>
      </c>
      <c r="Q750" s="89" t="n">
        <v>3</v>
      </c>
      <c r="R750" s="89"/>
      <c r="S750" s="89"/>
      <c r="T750" s="89"/>
      <c r="U750" s="89"/>
      <c r="V750" s="89"/>
      <c r="W750" s="89" t="n">
        <v>2</v>
      </c>
      <c r="X750" s="89"/>
      <c r="Y750" s="89"/>
      <c r="Z750" s="36" t="n">
        <f aca="false">P750*Q750+S750+U750+V750+W750+X750+Y750</f>
        <v>68</v>
      </c>
      <c r="AA750" s="36" t="n">
        <f aca="false">N750+Z750</f>
        <v>119</v>
      </c>
      <c r="AB750" s="84" t="s">
        <v>230</v>
      </c>
      <c r="AC750" s="85" t="s">
        <v>56</v>
      </c>
      <c r="AD750" s="85"/>
      <c r="AE750" s="85" t="n">
        <f aca="false">P750*Q750</f>
        <v>66</v>
      </c>
      <c r="AF750" s="38" t="n">
        <f aca="false">AA750-L750-M750-W750-X750</f>
        <v>117</v>
      </c>
      <c r="AG750" s="39" t="str">
        <f aca="false">AB750</f>
        <v>вак.-Васильева Ю.А. А/Я (а)</v>
      </c>
      <c r="AH750" s="39" t="str">
        <f aca="false">C750</f>
        <v>1-ИСП9-38а ВБ (п)</v>
      </c>
      <c r="AI750" s="40" t="str">
        <f aca="false">B750</f>
        <v>13</v>
      </c>
      <c r="AJ750" s="39" t="str">
        <f aca="false">CONCATENATE(A750," ",D750)</f>
        <v>ОДБ.04 Иностранный язык</v>
      </c>
      <c r="AK750" s="39" t="n">
        <f aca="false">E750*F750+P750*Q750+H750+J750+S750+U750</f>
        <v>117</v>
      </c>
      <c r="AL750" s="39" t="n">
        <f aca="false">L750+W750</f>
        <v>2</v>
      </c>
      <c r="AM750" s="39" t="n">
        <f aca="false">M750+X750</f>
        <v>0</v>
      </c>
      <c r="AN750" s="39" t="n">
        <f aca="false">Y750</f>
        <v>0</v>
      </c>
      <c r="AO750" s="39" t="n">
        <f aca="false">SUM(AK750:AN750)</f>
        <v>119</v>
      </c>
      <c r="AP750" s="41" t="n">
        <f aca="false">K750+V750</f>
        <v>0</v>
      </c>
    </row>
    <row r="751" s="42" customFormat="true" ht="16.5" hidden="true" customHeight="true" outlineLevel="0" collapsed="false">
      <c r="A751" s="80" t="s">
        <v>174</v>
      </c>
      <c r="B751" s="81" t="s">
        <v>175</v>
      </c>
      <c r="C751" s="82" t="s">
        <v>231</v>
      </c>
      <c r="D751" s="91" t="s">
        <v>177</v>
      </c>
      <c r="E751" s="82" t="n">
        <v>17</v>
      </c>
      <c r="F751" s="82" t="n">
        <v>3</v>
      </c>
      <c r="G751" s="82"/>
      <c r="H751" s="82"/>
      <c r="I751" s="82"/>
      <c r="J751" s="82"/>
      <c r="K751" s="82"/>
      <c r="L751" s="82"/>
      <c r="M751" s="82"/>
      <c r="N751" s="33" t="n">
        <f aca="false">E751*F751+H751+J751+K751+L751+M751</f>
        <v>51</v>
      </c>
      <c r="O751" s="84"/>
      <c r="P751" s="82" t="n">
        <v>22</v>
      </c>
      <c r="Q751" s="82" t="n">
        <v>3</v>
      </c>
      <c r="R751" s="82"/>
      <c r="S751" s="82"/>
      <c r="T751" s="82"/>
      <c r="U751" s="82"/>
      <c r="V751" s="82"/>
      <c r="W751" s="82" t="n">
        <v>2</v>
      </c>
      <c r="X751" s="82"/>
      <c r="Y751" s="82"/>
      <c r="Z751" s="36" t="n">
        <f aca="false">P751*Q751+S751+U751+V751+W751+X751+Y751</f>
        <v>68</v>
      </c>
      <c r="AA751" s="36" t="n">
        <f aca="false">N751+Z751</f>
        <v>119</v>
      </c>
      <c r="AB751" s="84" t="s">
        <v>232</v>
      </c>
      <c r="AC751" s="85" t="s">
        <v>59</v>
      </c>
      <c r="AD751" s="85"/>
      <c r="AE751" s="85" t="n">
        <f aca="false">P751*Q751</f>
        <v>66</v>
      </c>
      <c r="AF751" s="38" t="n">
        <f aca="false">AA751-L751-M751-W751-X751</f>
        <v>117</v>
      </c>
      <c r="AG751" s="39" t="str">
        <f aca="false">AB751</f>
        <v>вак.-Васильева Ю.А. А/Я (б)</v>
      </c>
      <c r="AH751" s="39" t="str">
        <f aca="false">C751</f>
        <v>1-ИСП9-38б ВБ (п)</v>
      </c>
      <c r="AI751" s="40" t="str">
        <f aca="false">B751</f>
        <v>13</v>
      </c>
      <c r="AJ751" s="39" t="str">
        <f aca="false">CONCATENATE(A751," ",D751)</f>
        <v>ОДБ.04 Иностранный язык</v>
      </c>
      <c r="AK751" s="39" t="n">
        <f aca="false">E751*F751+P751*Q751+H751+J751+S751+U751</f>
        <v>117</v>
      </c>
      <c r="AL751" s="39" t="n">
        <f aca="false">L751+W751</f>
        <v>2</v>
      </c>
      <c r="AM751" s="39" t="n">
        <f aca="false">M751+X751</f>
        <v>0</v>
      </c>
      <c r="AN751" s="39" t="n">
        <f aca="false">Y751</f>
        <v>0</v>
      </c>
      <c r="AO751" s="39" t="n">
        <f aca="false">SUM(AK751:AN751)</f>
        <v>119</v>
      </c>
      <c r="AP751" s="41" t="n">
        <f aca="false">K751+V751</f>
        <v>0</v>
      </c>
    </row>
    <row r="752" s="42" customFormat="true" ht="16.5" hidden="true" customHeight="true" outlineLevel="0" collapsed="false">
      <c r="A752" s="92" t="s">
        <v>179</v>
      </c>
      <c r="B752" s="81" t="s">
        <v>206</v>
      </c>
      <c r="C752" s="82" t="s">
        <v>228</v>
      </c>
      <c r="D752" s="93" t="s">
        <v>180</v>
      </c>
      <c r="E752" s="82" t="n">
        <v>17</v>
      </c>
      <c r="F752" s="82" t="n">
        <v>1</v>
      </c>
      <c r="G752" s="82"/>
      <c r="H752" s="82"/>
      <c r="I752" s="82"/>
      <c r="J752" s="82"/>
      <c r="K752" s="82"/>
      <c r="L752" s="82"/>
      <c r="M752" s="82"/>
      <c r="N752" s="33" t="n">
        <f aca="false">E752*F752+H752+J752+K752+L752+M752</f>
        <v>17</v>
      </c>
      <c r="O752" s="84"/>
      <c r="P752" s="82" t="n">
        <v>22</v>
      </c>
      <c r="Q752" s="82" t="n">
        <v>1</v>
      </c>
      <c r="R752" s="82"/>
      <c r="S752" s="82"/>
      <c r="T752" s="82"/>
      <c r="U752" s="82"/>
      <c r="V752" s="82"/>
      <c r="W752" s="82" t="n">
        <v>2</v>
      </c>
      <c r="X752" s="82"/>
      <c r="Y752" s="82"/>
      <c r="Z752" s="36" t="n">
        <f aca="false">P752*Q752+S752+U752+V752+W752+X752+Y752</f>
        <v>24</v>
      </c>
      <c r="AA752" s="36" t="n">
        <f aca="false">N752+Z752</f>
        <v>41</v>
      </c>
      <c r="AB752" s="294" t="s">
        <v>705</v>
      </c>
      <c r="AC752" s="295" t="s">
        <v>721</v>
      </c>
      <c r="AD752" s="85"/>
      <c r="AE752" s="85" t="n">
        <f aca="false">P752*Q752</f>
        <v>22</v>
      </c>
      <c r="AF752" s="38" t="n">
        <f aca="false">AA752-L752-M752-W752-X752</f>
        <v>39</v>
      </c>
      <c r="AG752" s="39" t="str">
        <f aca="false">AB752</f>
        <v>Шайхвалиева Т.Е.</v>
      </c>
      <c r="AH752" s="39" t="str">
        <f aca="false">C752</f>
        <v>1-ИСП9-38 ВБ (п)</v>
      </c>
      <c r="AI752" s="40" t="str">
        <f aca="false">B752</f>
        <v>26</v>
      </c>
      <c r="AJ752" s="39" t="str">
        <f aca="false">CONCATENATE(A752," ",D752)</f>
        <v>ОДБ.05 Астрономия</v>
      </c>
      <c r="AK752" s="39" t="n">
        <f aca="false">E752*F752+P752*Q752+H752+J752+S752+U752</f>
        <v>39</v>
      </c>
      <c r="AL752" s="39" t="n">
        <f aca="false">L752+W752</f>
        <v>2</v>
      </c>
      <c r="AM752" s="39" t="n">
        <f aca="false">M752+X752</f>
        <v>0</v>
      </c>
      <c r="AN752" s="39" t="n">
        <f aca="false">Y752</f>
        <v>0</v>
      </c>
      <c r="AO752" s="39" t="n">
        <f aca="false">SUM(AK752:AN752)</f>
        <v>41</v>
      </c>
      <c r="AP752" s="41" t="n">
        <f aca="false">K752+V752</f>
        <v>0</v>
      </c>
    </row>
    <row r="753" s="42" customFormat="true" ht="16.5" hidden="true" customHeight="true" outlineLevel="0" collapsed="false">
      <c r="A753" s="80" t="s">
        <v>182</v>
      </c>
      <c r="B753" s="81" t="s">
        <v>206</v>
      </c>
      <c r="C753" s="82" t="s">
        <v>228</v>
      </c>
      <c r="D753" s="91" t="s">
        <v>50</v>
      </c>
      <c r="E753" s="82" t="n">
        <v>17</v>
      </c>
      <c r="F753" s="82" t="n">
        <v>2</v>
      </c>
      <c r="G753" s="82"/>
      <c r="H753" s="82"/>
      <c r="I753" s="82"/>
      <c r="J753" s="82"/>
      <c r="K753" s="82"/>
      <c r="L753" s="82"/>
      <c r="M753" s="82"/>
      <c r="N753" s="33" t="n">
        <f aca="false">E753*F753+H753+J753+K753+L753+M753</f>
        <v>34</v>
      </c>
      <c r="O753" s="84"/>
      <c r="P753" s="82" t="n">
        <v>22</v>
      </c>
      <c r="Q753" s="82" t="n">
        <v>2</v>
      </c>
      <c r="R753" s="82"/>
      <c r="S753" s="82"/>
      <c r="T753" s="82"/>
      <c r="U753" s="82"/>
      <c r="V753" s="82"/>
      <c r="W753" s="82" t="n">
        <v>2</v>
      </c>
      <c r="X753" s="82"/>
      <c r="Y753" s="82"/>
      <c r="Z753" s="36" t="n">
        <f aca="false">P753*Q753+S753+U753+V753+W753+X753+Y753</f>
        <v>46</v>
      </c>
      <c r="AA753" s="36" t="n">
        <f aca="false">N753+Z753</f>
        <v>80</v>
      </c>
      <c r="AB753" s="85" t="s">
        <v>48</v>
      </c>
      <c r="AC753" s="85"/>
      <c r="AD753" s="85"/>
      <c r="AE753" s="85" t="n">
        <f aca="false">P753*Q753</f>
        <v>44</v>
      </c>
      <c r="AF753" s="38" t="n">
        <f aca="false">AA753-L753-M753-W753-X753</f>
        <v>78</v>
      </c>
      <c r="AG753" s="39" t="str">
        <f aca="false">AB753</f>
        <v>Карабчук И.В.</v>
      </c>
      <c r="AH753" s="39" t="str">
        <f aca="false">C753</f>
        <v>1-ИСП9-38 ВБ (п)</v>
      </c>
      <c r="AI753" s="40" t="str">
        <f aca="false">B753</f>
        <v>26</v>
      </c>
      <c r="AJ753" s="39" t="str">
        <f aca="false">CONCATENATE(A753," ",D753)</f>
        <v>ОДБ.06 История</v>
      </c>
      <c r="AK753" s="39" t="n">
        <f aca="false">E753*F753+P753*Q753+H753+J753+S753+U753</f>
        <v>78</v>
      </c>
      <c r="AL753" s="39" t="n">
        <f aca="false">L753+W753</f>
        <v>2</v>
      </c>
      <c r="AM753" s="39" t="n">
        <f aca="false">M753+X753</f>
        <v>0</v>
      </c>
      <c r="AN753" s="39" t="n">
        <f aca="false">Y753</f>
        <v>0</v>
      </c>
      <c r="AO753" s="39" t="n">
        <f aca="false">SUM(AK753:AN753)</f>
        <v>80</v>
      </c>
      <c r="AP753" s="41" t="n">
        <f aca="false">K753+V753</f>
        <v>0</v>
      </c>
    </row>
    <row r="754" s="42" customFormat="true" ht="16.5" hidden="true" customHeight="true" outlineLevel="0" collapsed="false">
      <c r="A754" s="92" t="s">
        <v>183</v>
      </c>
      <c r="B754" s="81" t="s">
        <v>206</v>
      </c>
      <c r="C754" s="82" t="s">
        <v>228</v>
      </c>
      <c r="D754" s="83" t="s">
        <v>61</v>
      </c>
      <c r="E754" s="82" t="n">
        <v>17</v>
      </c>
      <c r="F754" s="82" t="n">
        <v>3</v>
      </c>
      <c r="G754" s="82"/>
      <c r="H754" s="82"/>
      <c r="I754" s="82"/>
      <c r="J754" s="82"/>
      <c r="K754" s="82"/>
      <c r="L754" s="82"/>
      <c r="M754" s="82"/>
      <c r="N754" s="33" t="n">
        <f aca="false">E754*F754+H754+J754+K754+L754+M754</f>
        <v>51</v>
      </c>
      <c r="O754" s="84"/>
      <c r="P754" s="82" t="n">
        <v>22</v>
      </c>
      <c r="Q754" s="82" t="n">
        <v>3</v>
      </c>
      <c r="R754" s="82"/>
      <c r="S754" s="82"/>
      <c r="T754" s="82"/>
      <c r="U754" s="82"/>
      <c r="V754" s="82"/>
      <c r="W754" s="82" t="n">
        <v>2</v>
      </c>
      <c r="X754" s="82"/>
      <c r="Y754" s="82"/>
      <c r="Z754" s="36" t="n">
        <f aca="false">P754*Q754+S754+U754+V754+W754+X754+Y754</f>
        <v>68</v>
      </c>
      <c r="AA754" s="36" t="n">
        <f aca="false">N754+Z754</f>
        <v>119</v>
      </c>
      <c r="AB754" s="54" t="s">
        <v>210</v>
      </c>
      <c r="AC754" s="85"/>
      <c r="AD754" s="85"/>
      <c r="AE754" s="85" t="n">
        <f aca="false">P754*Q754</f>
        <v>66</v>
      </c>
      <c r="AF754" s="38" t="n">
        <f aca="false">AA754-L754-M754-W754-X754</f>
        <v>117</v>
      </c>
      <c r="AG754" s="39" t="str">
        <f aca="false">AB754</f>
        <v>Богданчиков Б.Ю.</v>
      </c>
      <c r="AH754" s="39" t="str">
        <f aca="false">C754</f>
        <v>1-ИСП9-38 ВБ (п)</v>
      </c>
      <c r="AI754" s="40" t="str">
        <f aca="false">B754</f>
        <v>26</v>
      </c>
      <c r="AJ754" s="39" t="str">
        <f aca="false">CONCATENATE(A754," ",D754)</f>
        <v>ОДБ.07 Физическая культура</v>
      </c>
      <c r="AK754" s="39" t="n">
        <f aca="false">E754*F754+P754*Q754+H754+J754+S754+U754</f>
        <v>117</v>
      </c>
      <c r="AL754" s="39" t="n">
        <f aca="false">L754+W754</f>
        <v>2</v>
      </c>
      <c r="AM754" s="39" t="n">
        <f aca="false">M754+X754</f>
        <v>0</v>
      </c>
      <c r="AN754" s="39" t="n">
        <f aca="false">Y754</f>
        <v>0</v>
      </c>
      <c r="AO754" s="39" t="n">
        <f aca="false">SUM(AK754:AN754)</f>
        <v>119</v>
      </c>
      <c r="AP754" s="41" t="n">
        <f aca="false">K754+V754</f>
        <v>0</v>
      </c>
    </row>
    <row r="755" s="42" customFormat="true" ht="16.5" hidden="true" customHeight="true" outlineLevel="0" collapsed="false">
      <c r="A755" s="92" t="s">
        <v>184</v>
      </c>
      <c r="B755" s="81" t="s">
        <v>206</v>
      </c>
      <c r="C755" s="82" t="s">
        <v>228</v>
      </c>
      <c r="D755" s="83" t="s">
        <v>185</v>
      </c>
      <c r="E755" s="82" t="n">
        <v>17</v>
      </c>
      <c r="F755" s="82" t="n">
        <v>1</v>
      </c>
      <c r="G755" s="82" t="n">
        <v>4</v>
      </c>
      <c r="H755" s="82"/>
      <c r="I755" s="82"/>
      <c r="J755" s="82"/>
      <c r="K755" s="82"/>
      <c r="L755" s="82"/>
      <c r="M755" s="82"/>
      <c r="N755" s="33" t="n">
        <f aca="false">E755*F755+H755+J755+K755+L755+M755</f>
        <v>17</v>
      </c>
      <c r="O755" s="84"/>
      <c r="P755" s="82" t="n">
        <v>22</v>
      </c>
      <c r="Q755" s="82" t="n">
        <v>1</v>
      </c>
      <c r="R755" s="82"/>
      <c r="S755" s="82"/>
      <c r="T755" s="82"/>
      <c r="U755" s="82"/>
      <c r="V755" s="82"/>
      <c r="W755" s="82" t="n">
        <v>2</v>
      </c>
      <c r="X755" s="82"/>
      <c r="Y755" s="82"/>
      <c r="Z755" s="36" t="n">
        <f aca="false">P755*Q755+S755+U755+V755+W755+X755+Y755</f>
        <v>24</v>
      </c>
      <c r="AA755" s="36" t="n">
        <f aca="false">N755+Z755</f>
        <v>41</v>
      </c>
      <c r="AB755" s="54" t="s">
        <v>186</v>
      </c>
      <c r="AC755" s="85"/>
      <c r="AD755" s="85"/>
      <c r="AE755" s="85" t="n">
        <f aca="false">P755*Q755</f>
        <v>22</v>
      </c>
      <c r="AF755" s="38" t="n">
        <f aca="false">AA755-L755-M755-W755-X755</f>
        <v>39</v>
      </c>
      <c r="AG755" s="39" t="str">
        <f aca="false">AB755</f>
        <v>Кобцев Р.А.</v>
      </c>
      <c r="AH755" s="39" t="str">
        <f aca="false">C755</f>
        <v>1-ИСП9-38 ВБ (п)</v>
      </c>
      <c r="AI755" s="40" t="str">
        <f aca="false">B755</f>
        <v>26</v>
      </c>
      <c r="AJ755" s="39" t="str">
        <f aca="false">CONCATENATE(A755," ",D755)</f>
        <v>ОДБ.08 Основы безопасности жизнедеятельности</v>
      </c>
      <c r="AK755" s="39" t="n">
        <f aca="false">E755*F755+P755*Q755+H755+J755+S755+U755</f>
        <v>39</v>
      </c>
      <c r="AL755" s="39" t="n">
        <f aca="false">L755+W755</f>
        <v>2</v>
      </c>
      <c r="AM755" s="39" t="n">
        <f aca="false">M755+X755</f>
        <v>0</v>
      </c>
      <c r="AN755" s="39" t="n">
        <f aca="false">Y755</f>
        <v>0</v>
      </c>
      <c r="AO755" s="39" t="n">
        <f aca="false">SUM(AK755:AN755)</f>
        <v>41</v>
      </c>
      <c r="AP755" s="41" t="n">
        <f aca="false">K755+V755</f>
        <v>0</v>
      </c>
    </row>
    <row r="756" s="42" customFormat="true" ht="16.5" hidden="true" customHeight="true" outlineLevel="0" collapsed="false">
      <c r="A756" s="92" t="s">
        <v>187</v>
      </c>
      <c r="B756" s="81" t="s">
        <v>206</v>
      </c>
      <c r="C756" s="82" t="s">
        <v>228</v>
      </c>
      <c r="D756" s="83" t="s">
        <v>64</v>
      </c>
      <c r="E756" s="82" t="n">
        <v>17</v>
      </c>
      <c r="F756" s="82" t="n">
        <v>6</v>
      </c>
      <c r="G756" s="82"/>
      <c r="H756" s="82"/>
      <c r="I756" s="82"/>
      <c r="J756" s="82"/>
      <c r="K756" s="82"/>
      <c r="L756" s="82"/>
      <c r="M756" s="82"/>
      <c r="N756" s="33" t="n">
        <f aca="false">E756*F756+H756+J756+K756+L756+M756</f>
        <v>102</v>
      </c>
      <c r="O756" s="84"/>
      <c r="P756" s="82" t="n">
        <v>22</v>
      </c>
      <c r="Q756" s="82" t="n">
        <v>6</v>
      </c>
      <c r="R756" s="82"/>
      <c r="S756" s="82"/>
      <c r="T756" s="82"/>
      <c r="U756" s="82"/>
      <c r="V756" s="82"/>
      <c r="W756" s="82" t="n">
        <v>6</v>
      </c>
      <c r="X756" s="82" t="n">
        <v>8</v>
      </c>
      <c r="Y756" s="82"/>
      <c r="Z756" s="36" t="n">
        <f aca="false">P756*Q756+S756+U756+V756+W756+X756+Y756</f>
        <v>146</v>
      </c>
      <c r="AA756" s="36" t="n">
        <f aca="false">N756+Z756</f>
        <v>248</v>
      </c>
      <c r="AB756" s="54" t="s">
        <v>221</v>
      </c>
      <c r="AC756" s="85"/>
      <c r="AD756" s="85"/>
      <c r="AE756" s="85" t="n">
        <f aca="false">P756*Q756</f>
        <v>132</v>
      </c>
      <c r="AF756" s="38" t="n">
        <f aca="false">AA756-L756-M756-W756-X756</f>
        <v>234</v>
      </c>
      <c r="AG756" s="39" t="str">
        <f aca="false">AB756</f>
        <v>Шонхорова Н.В.</v>
      </c>
      <c r="AH756" s="39" t="str">
        <f aca="false">C756</f>
        <v>1-ИСП9-38 ВБ (п)</v>
      </c>
      <c r="AI756" s="40" t="str">
        <f aca="false">B756</f>
        <v>26</v>
      </c>
      <c r="AJ756" s="39" t="str">
        <f aca="false">CONCATENATE(A756," ",D756)</f>
        <v>OДУ.01 Математика</v>
      </c>
      <c r="AK756" s="39" t="n">
        <f aca="false">E756*F756+P756*Q756+H756+J756+S756+U756</f>
        <v>234</v>
      </c>
      <c r="AL756" s="39" t="n">
        <f aca="false">L756+W756</f>
        <v>6</v>
      </c>
      <c r="AM756" s="39" t="n">
        <f aca="false">M756+X756</f>
        <v>8</v>
      </c>
      <c r="AN756" s="39" t="n">
        <f aca="false">Y756</f>
        <v>0</v>
      </c>
      <c r="AO756" s="39" t="n">
        <f aca="false">SUM(AK756:AN756)</f>
        <v>248</v>
      </c>
      <c r="AP756" s="41" t="n">
        <f aca="false">K756+V756</f>
        <v>0</v>
      </c>
    </row>
    <row r="757" s="42" customFormat="true" ht="16.5" hidden="true" customHeight="true" outlineLevel="0" collapsed="false">
      <c r="A757" s="92" t="s">
        <v>189</v>
      </c>
      <c r="B757" s="81" t="s">
        <v>206</v>
      </c>
      <c r="C757" s="82" t="s">
        <v>228</v>
      </c>
      <c r="D757" s="93" t="s">
        <v>190</v>
      </c>
      <c r="E757" s="82" t="n">
        <v>17</v>
      </c>
      <c r="F757" s="82" t="n">
        <v>4</v>
      </c>
      <c r="G757" s="82"/>
      <c r="H757" s="82"/>
      <c r="I757" s="82"/>
      <c r="J757" s="82"/>
      <c r="K757" s="82"/>
      <c r="L757" s="82"/>
      <c r="M757" s="82"/>
      <c r="N757" s="33" t="n">
        <f aca="false">E757*F757+H757+J757+K757+L757+M757</f>
        <v>68</v>
      </c>
      <c r="O757" s="84"/>
      <c r="P757" s="82" t="n">
        <v>22</v>
      </c>
      <c r="Q757" s="82" t="n">
        <v>4</v>
      </c>
      <c r="R757" s="82" t="n">
        <v>88</v>
      </c>
      <c r="S757" s="82" t="n">
        <v>-88</v>
      </c>
      <c r="T757" s="82"/>
      <c r="U757" s="82"/>
      <c r="V757" s="82"/>
      <c r="W757" s="82" t="n">
        <v>6</v>
      </c>
      <c r="X757" s="82" t="n">
        <v>8</v>
      </c>
      <c r="Y757" s="82"/>
      <c r="Z757" s="36" t="n">
        <f aca="false">P757*Q757+S757+U757+V757+W757+X757+Y757</f>
        <v>14</v>
      </c>
      <c r="AA757" s="36" t="n">
        <f aca="false">N757+Z757</f>
        <v>82</v>
      </c>
      <c r="AB757" s="54" t="s">
        <v>191</v>
      </c>
      <c r="AC757" s="85"/>
      <c r="AD757" s="85"/>
      <c r="AE757" s="85" t="n">
        <f aca="false">P757*Q757</f>
        <v>88</v>
      </c>
      <c r="AF757" s="38" t="n">
        <f aca="false">AA757-L757-M757-W757-X757</f>
        <v>68</v>
      </c>
      <c r="AG757" s="39" t="str">
        <f aca="false">AB757</f>
        <v>Цыганкова С.С.</v>
      </c>
      <c r="AH757" s="39" t="str">
        <f aca="false">C757</f>
        <v>1-ИСП9-38 ВБ (п)</v>
      </c>
      <c r="AI757" s="40" t="str">
        <f aca="false">B757</f>
        <v>26</v>
      </c>
      <c r="AJ757" s="39" t="str">
        <f aca="false">CONCATENATE(A757," ",D757)</f>
        <v>ОДУ.02 Информатика и ИКТ</v>
      </c>
      <c r="AK757" s="39" t="n">
        <f aca="false">E757*F757+P757*Q757+H757+J757+S757+U757</f>
        <v>68</v>
      </c>
      <c r="AL757" s="39" t="n">
        <f aca="false">L757+W757</f>
        <v>6</v>
      </c>
      <c r="AM757" s="39" t="n">
        <f aca="false">M757+X757</f>
        <v>8</v>
      </c>
      <c r="AN757" s="39" t="n">
        <f aca="false">Y757</f>
        <v>0</v>
      </c>
      <c r="AO757" s="39" t="n">
        <f aca="false">SUM(AK757:AN757)</f>
        <v>82</v>
      </c>
      <c r="AP757" s="41" t="n">
        <f aca="false">K757+V757</f>
        <v>0</v>
      </c>
    </row>
    <row r="758" s="42" customFormat="true" ht="16.5" hidden="true" customHeight="true" outlineLevel="0" collapsed="false">
      <c r="A758" s="92" t="s">
        <v>189</v>
      </c>
      <c r="B758" s="81" t="s">
        <v>175</v>
      </c>
      <c r="C758" s="89" t="s">
        <v>229</v>
      </c>
      <c r="D758" s="93" t="s">
        <v>190</v>
      </c>
      <c r="E758" s="82" t="n">
        <v>17</v>
      </c>
      <c r="F758" s="82"/>
      <c r="G758" s="82"/>
      <c r="H758" s="82"/>
      <c r="I758" s="82"/>
      <c r="J758" s="82"/>
      <c r="K758" s="82"/>
      <c r="L758" s="82"/>
      <c r="M758" s="82"/>
      <c r="N758" s="33" t="n">
        <f aca="false">E758*F758+H758+J758+K758+L758+M758</f>
        <v>0</v>
      </c>
      <c r="O758" s="84"/>
      <c r="P758" s="82" t="n">
        <v>22</v>
      </c>
      <c r="Q758" s="82"/>
      <c r="R758" s="82"/>
      <c r="S758" s="82" t="n">
        <v>88</v>
      </c>
      <c r="T758" s="82"/>
      <c r="U758" s="82"/>
      <c r="V758" s="82"/>
      <c r="W758" s="82"/>
      <c r="X758" s="82"/>
      <c r="Y758" s="82"/>
      <c r="Z758" s="36" t="n">
        <f aca="false">P758*Q758+S758+U758+V758+W758+X758+Y758</f>
        <v>88</v>
      </c>
      <c r="AA758" s="36" t="n">
        <f aca="false">N758+Z758</f>
        <v>88</v>
      </c>
      <c r="AB758" s="54" t="s">
        <v>191</v>
      </c>
      <c r="AC758" s="85"/>
      <c r="AD758" s="85"/>
      <c r="AE758" s="85" t="n">
        <f aca="false">P758*Q758</f>
        <v>0</v>
      </c>
      <c r="AF758" s="38" t="n">
        <f aca="false">AA758-L758-M758-W758-X758</f>
        <v>88</v>
      </c>
      <c r="AG758" s="39" t="str">
        <f aca="false">AB758</f>
        <v>Цыганкова С.С.</v>
      </c>
      <c r="AH758" s="39" t="str">
        <f aca="false">C758</f>
        <v>1-ИСП9-38а ВБ (п)</v>
      </c>
      <c r="AI758" s="40" t="str">
        <f aca="false">B758</f>
        <v>13</v>
      </c>
      <c r="AJ758" s="39" t="str">
        <f aca="false">CONCATENATE(A758," ",D758)</f>
        <v>ОДУ.02 Информатика и ИКТ</v>
      </c>
      <c r="AK758" s="39" t="n">
        <f aca="false">E758*F758+P758*Q758+H758+J758+S758+U758</f>
        <v>88</v>
      </c>
      <c r="AL758" s="39" t="n">
        <f aca="false">L758+W758</f>
        <v>0</v>
      </c>
      <c r="AM758" s="39" t="n">
        <f aca="false">M758+X758</f>
        <v>0</v>
      </c>
      <c r="AN758" s="39" t="n">
        <f aca="false">Y758</f>
        <v>0</v>
      </c>
      <c r="AO758" s="39" t="n">
        <f aca="false">SUM(AK758:AN758)</f>
        <v>88</v>
      </c>
      <c r="AP758" s="41" t="n">
        <f aca="false">K758+V758</f>
        <v>0</v>
      </c>
    </row>
    <row r="759" s="42" customFormat="true" ht="16.5" hidden="true" customHeight="true" outlineLevel="0" collapsed="false">
      <c r="A759" s="92" t="s">
        <v>189</v>
      </c>
      <c r="B759" s="81" t="s">
        <v>175</v>
      </c>
      <c r="C759" s="89" t="s">
        <v>231</v>
      </c>
      <c r="D759" s="93" t="s">
        <v>190</v>
      </c>
      <c r="E759" s="82" t="n">
        <v>17</v>
      </c>
      <c r="F759" s="82"/>
      <c r="G759" s="82"/>
      <c r="H759" s="82"/>
      <c r="I759" s="82"/>
      <c r="J759" s="82"/>
      <c r="K759" s="82"/>
      <c r="L759" s="82"/>
      <c r="M759" s="82"/>
      <c r="N759" s="33" t="n">
        <f aca="false">E759*F759+H759+J759+K759+L759+M759</f>
        <v>0</v>
      </c>
      <c r="O759" s="84"/>
      <c r="P759" s="82" t="n">
        <v>22</v>
      </c>
      <c r="Q759" s="82"/>
      <c r="R759" s="82"/>
      <c r="S759" s="82" t="n">
        <v>88</v>
      </c>
      <c r="T759" s="82"/>
      <c r="U759" s="82"/>
      <c r="V759" s="82"/>
      <c r="W759" s="82"/>
      <c r="X759" s="82"/>
      <c r="Y759" s="82"/>
      <c r="Z759" s="36" t="n">
        <f aca="false">P759*Q759+S759+U759+V759+W759+X759+Y759</f>
        <v>88</v>
      </c>
      <c r="AA759" s="36" t="n">
        <f aca="false">N759+Z759</f>
        <v>88</v>
      </c>
      <c r="AB759" s="145" t="s">
        <v>699</v>
      </c>
      <c r="AC759" s="283" t="s">
        <v>728</v>
      </c>
      <c r="AD759" s="85"/>
      <c r="AE759" s="85" t="n">
        <f aca="false">P759*Q759</f>
        <v>0</v>
      </c>
      <c r="AF759" s="38" t="n">
        <f aca="false">AA759-L759-M759-W759-X759</f>
        <v>88</v>
      </c>
      <c r="AG759" s="39" t="str">
        <f aca="false">AB759</f>
        <v>Чопурян Т.И.</v>
      </c>
      <c r="AH759" s="39" t="str">
        <f aca="false">C759</f>
        <v>1-ИСП9-38б ВБ (п)</v>
      </c>
      <c r="AI759" s="40" t="str">
        <f aca="false">B759</f>
        <v>13</v>
      </c>
      <c r="AJ759" s="39" t="str">
        <f aca="false">CONCATENATE(A759," ",D759)</f>
        <v>ОДУ.02 Информатика и ИКТ</v>
      </c>
      <c r="AK759" s="39" t="n">
        <f aca="false">E759*F759+P759*Q759+H759+J759+S759+U759</f>
        <v>88</v>
      </c>
      <c r="AL759" s="39" t="n">
        <f aca="false">L759+W759</f>
        <v>0</v>
      </c>
      <c r="AM759" s="39" t="n">
        <f aca="false">M759+X759</f>
        <v>0</v>
      </c>
      <c r="AN759" s="39" t="n">
        <f aca="false">Y759</f>
        <v>0</v>
      </c>
      <c r="AO759" s="39" t="n">
        <f aca="false">SUM(AK759:AN759)</f>
        <v>88</v>
      </c>
      <c r="AP759" s="41" t="n">
        <f aca="false">K759+V759</f>
        <v>0</v>
      </c>
    </row>
    <row r="760" s="42" customFormat="true" ht="16.5" hidden="true" customHeight="true" outlineLevel="0" collapsed="false">
      <c r="A760" s="92" t="s">
        <v>193</v>
      </c>
      <c r="B760" s="81" t="s">
        <v>206</v>
      </c>
      <c r="C760" s="82" t="s">
        <v>228</v>
      </c>
      <c r="D760" s="93" t="s">
        <v>194</v>
      </c>
      <c r="E760" s="82" t="n">
        <v>17</v>
      </c>
      <c r="F760" s="82" t="n">
        <v>3</v>
      </c>
      <c r="G760" s="82" t="n">
        <v>20</v>
      </c>
      <c r="H760" s="82"/>
      <c r="I760" s="82" t="n">
        <v>20</v>
      </c>
      <c r="J760" s="82"/>
      <c r="K760" s="82"/>
      <c r="L760" s="82"/>
      <c r="M760" s="82"/>
      <c r="N760" s="33" t="n">
        <f aca="false">E760*F760+H760+J760+K760+L760+M760</f>
        <v>51</v>
      </c>
      <c r="O760" s="84"/>
      <c r="P760" s="82" t="n">
        <v>22</v>
      </c>
      <c r="Q760" s="82" t="n">
        <v>3</v>
      </c>
      <c r="R760" s="82"/>
      <c r="S760" s="82"/>
      <c r="T760" s="82"/>
      <c r="U760" s="82"/>
      <c r="V760" s="82"/>
      <c r="W760" s="82" t="n">
        <v>4</v>
      </c>
      <c r="X760" s="82"/>
      <c r="Y760" s="82"/>
      <c r="Z760" s="36" t="n">
        <f aca="false">P760*Q760+S760+U760+V760+W760+X760+Y760</f>
        <v>70</v>
      </c>
      <c r="AA760" s="36" t="n">
        <f aca="false">N760+Z760</f>
        <v>121</v>
      </c>
      <c r="AB760" s="294" t="s">
        <v>705</v>
      </c>
      <c r="AC760" s="295" t="s">
        <v>721</v>
      </c>
      <c r="AD760" s="85"/>
      <c r="AE760" s="85" t="n">
        <f aca="false">P760*Q760</f>
        <v>66</v>
      </c>
      <c r="AF760" s="38" t="n">
        <f aca="false">AA760-L760-M760-W760-X760</f>
        <v>117</v>
      </c>
      <c r="AG760" s="39" t="str">
        <f aca="false">AB760</f>
        <v>Шайхвалиева Т.Е.</v>
      </c>
      <c r="AH760" s="39" t="str">
        <f aca="false">C760</f>
        <v>1-ИСП9-38 ВБ (п)</v>
      </c>
      <c r="AI760" s="40" t="str">
        <f aca="false">B760</f>
        <v>26</v>
      </c>
      <c r="AJ760" s="39" t="str">
        <f aca="false">CONCATENATE(A760," ",D760)</f>
        <v>OДУ.03 Физика</v>
      </c>
      <c r="AK760" s="39" t="n">
        <f aca="false">E760*F760+P760*Q760+H760+J760+S760+U760</f>
        <v>117</v>
      </c>
      <c r="AL760" s="39" t="n">
        <f aca="false">L760+W760</f>
        <v>4</v>
      </c>
      <c r="AM760" s="39" t="n">
        <f aca="false">M760+X760</f>
        <v>0</v>
      </c>
      <c r="AN760" s="39" t="n">
        <f aca="false">Y760</f>
        <v>0</v>
      </c>
      <c r="AO760" s="39" t="n">
        <f aca="false">SUM(AK760:AN760)</f>
        <v>121</v>
      </c>
      <c r="AP760" s="41" t="n">
        <f aca="false">K760+V760</f>
        <v>0</v>
      </c>
    </row>
    <row r="761" s="42" customFormat="true" ht="16.5" hidden="true" customHeight="true" outlineLevel="0" collapsed="false">
      <c r="A761" s="92" t="s">
        <v>195</v>
      </c>
      <c r="B761" s="81" t="s">
        <v>206</v>
      </c>
      <c r="C761" s="82" t="s">
        <v>228</v>
      </c>
      <c r="D761" s="94" t="s">
        <v>196</v>
      </c>
      <c r="E761" s="82" t="n">
        <v>17</v>
      </c>
      <c r="F761" s="82" t="n">
        <v>2</v>
      </c>
      <c r="G761" s="82"/>
      <c r="H761" s="82"/>
      <c r="I761" s="82"/>
      <c r="J761" s="82"/>
      <c r="K761" s="82"/>
      <c r="L761" s="82" t="n">
        <v>2</v>
      </c>
      <c r="M761" s="82"/>
      <c r="N761" s="33" t="n">
        <f aca="false">E761*F761+H761+J761+K761+L761+M761</f>
        <v>36</v>
      </c>
      <c r="O761" s="84"/>
      <c r="P761" s="82" t="n">
        <v>22</v>
      </c>
      <c r="Q761" s="82"/>
      <c r="R761" s="82"/>
      <c r="S761" s="82"/>
      <c r="T761" s="82"/>
      <c r="U761" s="82"/>
      <c r="V761" s="82"/>
      <c r="W761" s="82"/>
      <c r="X761" s="82"/>
      <c r="Y761" s="82"/>
      <c r="Z761" s="36" t="n">
        <f aca="false">P761*Q761+S761+U761+V761+W761+X761+Y761</f>
        <v>0</v>
      </c>
      <c r="AA761" s="36" t="n">
        <f aca="false">N761+Z761</f>
        <v>36</v>
      </c>
      <c r="AB761" s="36" t="s">
        <v>222</v>
      </c>
      <c r="AC761" s="85"/>
      <c r="AD761" s="85"/>
      <c r="AE761" s="85" t="n">
        <f aca="false">P761*Q761</f>
        <v>0</v>
      </c>
      <c r="AF761" s="38" t="n">
        <f aca="false">AA761-L761-M761-W761-X761</f>
        <v>34</v>
      </c>
      <c r="AG761" s="39" t="str">
        <f aca="false">AB761</f>
        <v>Золотарева М.В.</v>
      </c>
      <c r="AH761" s="39" t="str">
        <f aca="false">C761</f>
        <v>1-ИСП9-38 ВБ (п)</v>
      </c>
      <c r="AI761" s="40" t="str">
        <f aca="false">B761</f>
        <v>26</v>
      </c>
      <c r="AJ761" s="39" t="str">
        <f aca="false">CONCATENATE(A761," ",D761)</f>
        <v>ЭК.01. Информационная культура и сетевой этикет</v>
      </c>
      <c r="AK761" s="39" t="n">
        <f aca="false">E761*F761+P761*Q761+H761+J761+S761+U761</f>
        <v>34</v>
      </c>
      <c r="AL761" s="39" t="n">
        <f aca="false">L761+W761</f>
        <v>2</v>
      </c>
      <c r="AM761" s="39" t="n">
        <f aca="false">M761+X761</f>
        <v>0</v>
      </c>
      <c r="AN761" s="39" t="n">
        <f aca="false">Y761</f>
        <v>0</v>
      </c>
      <c r="AO761" s="39" t="n">
        <f aca="false">SUM(AK761:AN761)</f>
        <v>36</v>
      </c>
      <c r="AP761" s="41" t="n">
        <f aca="false">K761+V761</f>
        <v>0</v>
      </c>
    </row>
    <row r="762" s="42" customFormat="true" ht="16.5" hidden="true" customHeight="true" outlineLevel="0" collapsed="false">
      <c r="A762" s="92" t="s">
        <v>195</v>
      </c>
      <c r="B762" s="81" t="s">
        <v>206</v>
      </c>
      <c r="C762" s="82" t="s">
        <v>228</v>
      </c>
      <c r="D762" s="94" t="s">
        <v>729</v>
      </c>
      <c r="E762" s="82" t="n">
        <v>17</v>
      </c>
      <c r="F762" s="82"/>
      <c r="G762" s="82"/>
      <c r="H762" s="82"/>
      <c r="I762" s="82"/>
      <c r="J762" s="82"/>
      <c r="K762" s="82"/>
      <c r="L762" s="82"/>
      <c r="M762" s="82"/>
      <c r="N762" s="33" t="n">
        <f aca="false">E762*F762+H762+J762+K762+L762+M762</f>
        <v>0</v>
      </c>
      <c r="O762" s="84"/>
      <c r="P762" s="82" t="n">
        <v>22</v>
      </c>
      <c r="Q762" s="82" t="n">
        <v>2</v>
      </c>
      <c r="R762" s="82"/>
      <c r="S762" s="82"/>
      <c r="T762" s="82"/>
      <c r="U762" s="82"/>
      <c r="V762" s="82"/>
      <c r="W762" s="82" t="n">
        <v>2</v>
      </c>
      <c r="X762" s="82"/>
      <c r="Y762" s="82"/>
      <c r="Z762" s="36" t="n">
        <f aca="false">P762*Q762+S762+U762+V762+W762+X762+Y762</f>
        <v>46</v>
      </c>
      <c r="AA762" s="36" t="n">
        <f aca="false">N762+Z762</f>
        <v>46</v>
      </c>
      <c r="AB762" s="290" t="s">
        <v>51</v>
      </c>
      <c r="AC762" s="295" t="s">
        <v>726</v>
      </c>
      <c r="AD762" s="85"/>
      <c r="AE762" s="85" t="n">
        <f aca="false">P762*Q762</f>
        <v>44</v>
      </c>
      <c r="AF762" s="38" t="n">
        <f aca="false">AA762-L762-M762-W762-X762</f>
        <v>44</v>
      </c>
      <c r="AG762" s="39" t="str">
        <f aca="false">AB762</f>
        <v>Арсенова Л.Ф.</v>
      </c>
      <c r="AH762" s="39" t="str">
        <f aca="false">C762</f>
        <v>1-ИСП9-38 ВБ (п)</v>
      </c>
      <c r="AI762" s="40" t="str">
        <f aca="false">B762</f>
        <v>26</v>
      </c>
      <c r="AJ762" s="39" t="str">
        <f aca="false">CONCATENATE(A762," ",D762)</f>
        <v>ЭК.01. Россия - моя история</v>
      </c>
      <c r="AK762" s="39" t="n">
        <f aca="false">E762*F762+P762*Q762+H762+J762+S762+U762</f>
        <v>44</v>
      </c>
      <c r="AL762" s="39" t="n">
        <f aca="false">L762+W762</f>
        <v>2</v>
      </c>
      <c r="AM762" s="39" t="n">
        <f aca="false">M762+X762</f>
        <v>0</v>
      </c>
      <c r="AN762" s="39" t="n">
        <f aca="false">Y762</f>
        <v>0</v>
      </c>
      <c r="AO762" s="39" t="n">
        <f aca="false">SUM(AK762:AN762)</f>
        <v>46</v>
      </c>
      <c r="AP762" s="41" t="n">
        <f aca="false">K762+V762</f>
        <v>0</v>
      </c>
    </row>
    <row r="763" s="42" customFormat="true" ht="16.5" hidden="true" customHeight="true" outlineLevel="0" collapsed="false">
      <c r="A763" s="92" t="s">
        <v>197</v>
      </c>
      <c r="B763" s="81" t="s">
        <v>206</v>
      </c>
      <c r="C763" s="82" t="s">
        <v>228</v>
      </c>
      <c r="D763" s="82" t="s">
        <v>198</v>
      </c>
      <c r="E763" s="82" t="n">
        <v>17</v>
      </c>
      <c r="F763" s="82" t="n">
        <v>2</v>
      </c>
      <c r="G763" s="82"/>
      <c r="H763" s="82"/>
      <c r="I763" s="82"/>
      <c r="J763" s="82"/>
      <c r="K763" s="82"/>
      <c r="L763" s="82"/>
      <c r="M763" s="82"/>
      <c r="N763" s="33" t="n">
        <f aca="false">E763*F763+H763+J763+K763+L763+M763</f>
        <v>34</v>
      </c>
      <c r="O763" s="84"/>
      <c r="P763" s="82" t="n">
        <v>22</v>
      </c>
      <c r="Q763" s="82" t="n">
        <v>2</v>
      </c>
      <c r="R763" s="82"/>
      <c r="S763" s="82"/>
      <c r="T763" s="82"/>
      <c r="U763" s="82"/>
      <c r="V763" s="82"/>
      <c r="W763" s="82" t="n">
        <v>2</v>
      </c>
      <c r="X763" s="82"/>
      <c r="Y763" s="82"/>
      <c r="Z763" s="36" t="n">
        <f aca="false">P763*Q763+S763+U763+V763+W763+X763+Y763</f>
        <v>46</v>
      </c>
      <c r="AA763" s="36" t="n">
        <f aca="false">N763+Z763</f>
        <v>80</v>
      </c>
      <c r="AB763" s="54" t="s">
        <v>223</v>
      </c>
      <c r="AC763" s="85"/>
      <c r="AD763" s="85"/>
      <c r="AE763" s="85" t="n">
        <f aca="false">P763*Q763</f>
        <v>44</v>
      </c>
      <c r="AF763" s="38" t="n">
        <f aca="false">AA763-L763-M763-W763-X763</f>
        <v>78</v>
      </c>
      <c r="AG763" s="39" t="str">
        <f aca="false">AB763</f>
        <v>Кулакова О.А.</v>
      </c>
      <c r="AH763" s="39" t="str">
        <f aca="false">C763</f>
        <v>1-ИСП9-38 ВБ (п)</v>
      </c>
      <c r="AI763" s="40" t="str">
        <f aca="false">B763</f>
        <v>26</v>
      </c>
      <c r="AJ763" s="39" t="str">
        <f aca="false">CONCATENATE(A763," ",D763)</f>
        <v>ЭК.02 Экологические основы природопользования в профессиональной деятельности</v>
      </c>
      <c r="AK763" s="39" t="n">
        <f aca="false">E763*F763+P763*Q763+H763+J763+S763+U763</f>
        <v>78</v>
      </c>
      <c r="AL763" s="39" t="n">
        <f aca="false">L763+W763</f>
        <v>2</v>
      </c>
      <c r="AM763" s="39" t="n">
        <f aca="false">M763+X763</f>
        <v>0</v>
      </c>
      <c r="AN763" s="39" t="n">
        <f aca="false">Y763</f>
        <v>0</v>
      </c>
      <c r="AO763" s="39" t="n">
        <f aca="false">SUM(AK763:AN763)</f>
        <v>80</v>
      </c>
      <c r="AP763" s="41" t="n">
        <f aca="false">K763+V763</f>
        <v>0</v>
      </c>
    </row>
    <row r="764" s="42" customFormat="true" ht="16.5" hidden="true" customHeight="true" outlineLevel="0" collapsed="false">
      <c r="A764" s="92" t="s">
        <v>199</v>
      </c>
      <c r="B764" s="81" t="s">
        <v>206</v>
      </c>
      <c r="C764" s="82" t="s">
        <v>228</v>
      </c>
      <c r="D764" s="82" t="s">
        <v>200</v>
      </c>
      <c r="E764" s="82" t="n">
        <v>17</v>
      </c>
      <c r="F764" s="82" t="n">
        <v>2</v>
      </c>
      <c r="G764" s="82"/>
      <c r="H764" s="82"/>
      <c r="I764" s="82"/>
      <c r="J764" s="82"/>
      <c r="K764" s="82"/>
      <c r="L764" s="82"/>
      <c r="M764" s="82"/>
      <c r="N764" s="33" t="n">
        <f aca="false">E764*F764+H764+J764+K764+L764+M764</f>
        <v>34</v>
      </c>
      <c r="O764" s="84"/>
      <c r="P764" s="82" t="n">
        <v>22</v>
      </c>
      <c r="Q764" s="82" t="n">
        <v>2</v>
      </c>
      <c r="R764" s="82"/>
      <c r="S764" s="82"/>
      <c r="T764" s="82"/>
      <c r="U764" s="82"/>
      <c r="V764" s="82"/>
      <c r="W764" s="82" t="n">
        <v>2</v>
      </c>
      <c r="X764" s="82"/>
      <c r="Y764" s="82"/>
      <c r="Z764" s="36" t="n">
        <f aca="false">P764*Q764+S764+U764+V764+W764+X764+Y764</f>
        <v>46</v>
      </c>
      <c r="AA764" s="36" t="n">
        <f aca="false">N764+Z764</f>
        <v>80</v>
      </c>
      <c r="AB764" s="54" t="s">
        <v>224</v>
      </c>
      <c r="AC764" s="85"/>
      <c r="AD764" s="85"/>
      <c r="AE764" s="85" t="n">
        <f aca="false">P764*Q764</f>
        <v>44</v>
      </c>
      <c r="AF764" s="38" t="n">
        <f aca="false">AA764-L764-M764-W764-X764</f>
        <v>78</v>
      </c>
      <c r="AG764" s="39" t="str">
        <f aca="false">AB764</f>
        <v>Кравченко Н.В.</v>
      </c>
      <c r="AH764" s="39" t="str">
        <f aca="false">C764</f>
        <v>1-ИСП9-38 ВБ (п)</v>
      </c>
      <c r="AI764" s="40" t="str">
        <f aca="false">B764</f>
        <v>26</v>
      </c>
      <c r="AJ764" s="39" t="str">
        <f aca="false">CONCATENATE(A764," ",D764)</f>
        <v>ЭК.03 Основы финансовой грамотности</v>
      </c>
      <c r="AK764" s="39" t="n">
        <f aca="false">E764*F764+P764*Q764+H764+J764+S764+U764</f>
        <v>78</v>
      </c>
      <c r="AL764" s="39" t="n">
        <f aca="false">L764+W764</f>
        <v>2</v>
      </c>
      <c r="AM764" s="39" t="n">
        <f aca="false">M764+X764</f>
        <v>0</v>
      </c>
      <c r="AN764" s="39" t="n">
        <f aca="false">Y764</f>
        <v>0</v>
      </c>
      <c r="AO764" s="39" t="n">
        <f aca="false">SUM(AK764:AN764)</f>
        <v>80</v>
      </c>
      <c r="AP764" s="41" t="n">
        <f aca="false">K764+V764</f>
        <v>0</v>
      </c>
    </row>
    <row r="765" s="42" customFormat="true" ht="16.5" hidden="true" customHeight="true" outlineLevel="0" collapsed="false">
      <c r="A765" s="92" t="s">
        <v>202</v>
      </c>
      <c r="B765" s="81" t="s">
        <v>206</v>
      </c>
      <c r="C765" s="82" t="s">
        <v>228</v>
      </c>
      <c r="D765" s="82" t="s">
        <v>203</v>
      </c>
      <c r="E765" s="82" t="n">
        <v>17</v>
      </c>
      <c r="F765" s="82" t="n">
        <v>1</v>
      </c>
      <c r="G765" s="82" t="n">
        <v>20</v>
      </c>
      <c r="H765" s="82"/>
      <c r="I765" s="82"/>
      <c r="J765" s="82"/>
      <c r="K765" s="82"/>
      <c r="L765" s="82"/>
      <c r="M765" s="82"/>
      <c r="N765" s="33" t="n">
        <f aca="false">E765*F765+H765+J765+K765+L765+M765</f>
        <v>17</v>
      </c>
      <c r="O765" s="84"/>
      <c r="P765" s="82" t="n">
        <v>22</v>
      </c>
      <c r="Q765" s="82" t="n">
        <v>1</v>
      </c>
      <c r="R765" s="82"/>
      <c r="S765" s="82"/>
      <c r="T765" s="82"/>
      <c r="U765" s="82"/>
      <c r="V765" s="82"/>
      <c r="W765" s="82" t="n">
        <v>2</v>
      </c>
      <c r="X765" s="82"/>
      <c r="Y765" s="82"/>
      <c r="Z765" s="36" t="n">
        <f aca="false">P765*Q765+S765+U765+V765+W765+X765+Y765</f>
        <v>24</v>
      </c>
      <c r="AA765" s="36" t="n">
        <f aca="false">N765+Z765</f>
        <v>41</v>
      </c>
      <c r="AB765" s="54" t="s">
        <v>225</v>
      </c>
      <c r="AC765" s="85"/>
      <c r="AD765" s="85"/>
      <c r="AE765" s="85" t="n">
        <f aca="false">P765*Q765</f>
        <v>22</v>
      </c>
      <c r="AF765" s="38" t="n">
        <f aca="false">AA765-L765-M765-W765-X765</f>
        <v>39</v>
      </c>
      <c r="AG765" s="39" t="str">
        <f aca="false">AB765</f>
        <v>Щур Д.С.</v>
      </c>
      <c r="AH765" s="39" t="str">
        <f aca="false">C765</f>
        <v>1-ИСП9-38 ВБ (п)</v>
      </c>
      <c r="AI765" s="40" t="str">
        <f aca="false">B765</f>
        <v>26</v>
      </c>
      <c r="AJ765" s="39" t="str">
        <f aca="false">CONCATENATE(A765," ",D765)</f>
        <v>ЭК.04 Введение в специальность</v>
      </c>
      <c r="AK765" s="39" t="n">
        <f aca="false">E765*F765+P765*Q765+H765+J765+S765+U765</f>
        <v>39</v>
      </c>
      <c r="AL765" s="39" t="n">
        <f aca="false">L765+W765</f>
        <v>2</v>
      </c>
      <c r="AM765" s="39" t="n">
        <f aca="false">M765+X765</f>
        <v>0</v>
      </c>
      <c r="AN765" s="39" t="n">
        <f aca="false">Y765</f>
        <v>0</v>
      </c>
      <c r="AO765" s="39" t="n">
        <f aca="false">SUM(AK765:AN765)</f>
        <v>41</v>
      </c>
      <c r="AP765" s="41" t="n">
        <f aca="false">K765+V765</f>
        <v>0</v>
      </c>
    </row>
    <row r="766" s="42" customFormat="true" ht="16.5" hidden="true" customHeight="true" outlineLevel="0" collapsed="false">
      <c r="A766" s="92" t="s">
        <v>204</v>
      </c>
      <c r="B766" s="81" t="s">
        <v>206</v>
      </c>
      <c r="C766" s="82" t="s">
        <v>228</v>
      </c>
      <c r="D766" s="94" t="s">
        <v>205</v>
      </c>
      <c r="E766" s="82" t="n">
        <v>17</v>
      </c>
      <c r="F766" s="82" t="n">
        <v>1</v>
      </c>
      <c r="G766" s="82"/>
      <c r="H766" s="82"/>
      <c r="I766" s="82"/>
      <c r="J766" s="82"/>
      <c r="K766" s="82"/>
      <c r="L766" s="82"/>
      <c r="M766" s="82"/>
      <c r="N766" s="33" t="n">
        <f aca="false">E766*F766+H766+J766+K766+L766+M766</f>
        <v>17</v>
      </c>
      <c r="O766" s="84"/>
      <c r="P766" s="82" t="n">
        <v>22</v>
      </c>
      <c r="Q766" s="82" t="n">
        <v>1</v>
      </c>
      <c r="R766" s="82" t="n">
        <v>10</v>
      </c>
      <c r="S766" s="82"/>
      <c r="T766" s="82"/>
      <c r="U766" s="82"/>
      <c r="V766" s="82"/>
      <c r="W766" s="82"/>
      <c r="X766" s="82"/>
      <c r="Y766" s="82"/>
      <c r="Z766" s="36" t="n">
        <f aca="false">P766*Q766+S766+U766+V766+W766+X766+Y766</f>
        <v>22</v>
      </c>
      <c r="AA766" s="36" t="n">
        <f aca="false">N766+Z766</f>
        <v>39</v>
      </c>
      <c r="AB766" s="54" t="s">
        <v>225</v>
      </c>
      <c r="AC766" s="85"/>
      <c r="AD766" s="85"/>
      <c r="AE766" s="85" t="n">
        <f aca="false">P766*Q766</f>
        <v>22</v>
      </c>
      <c r="AF766" s="38" t="n">
        <f aca="false">AA766-L766-M766-W766-X766</f>
        <v>39</v>
      </c>
      <c r="AG766" s="39" t="str">
        <f aca="false">AB766</f>
        <v>Щур Д.С.</v>
      </c>
      <c r="AH766" s="39" t="str">
        <f aca="false">C766</f>
        <v>1-ИСП9-38 ВБ (п)</v>
      </c>
      <c r="AI766" s="40" t="str">
        <f aca="false">B766</f>
        <v>26</v>
      </c>
      <c r="AJ766" s="39" t="str">
        <f aca="false">CONCATENATE(A766," ",D766)</f>
        <v>ЭК.05 Индивидуальный проект (Реализуется в рамках времени, отведенного на освоение Информатики , физики)</v>
      </c>
      <c r="AK766" s="39" t="n">
        <f aca="false">E766*F766+P766*Q766+H766+J766+S766+U766</f>
        <v>39</v>
      </c>
      <c r="AL766" s="39" t="n">
        <f aca="false">L766+W766</f>
        <v>0</v>
      </c>
      <c r="AM766" s="39" t="n">
        <f aca="false">M766+X766</f>
        <v>0</v>
      </c>
      <c r="AN766" s="39" t="n">
        <f aca="false">Y766</f>
        <v>0</v>
      </c>
      <c r="AO766" s="39" t="n">
        <f aca="false">SUM(AK766:AN766)</f>
        <v>39</v>
      </c>
      <c r="AP766" s="41" t="n">
        <f aca="false">K766+V766</f>
        <v>0</v>
      </c>
    </row>
    <row r="767" s="42" customFormat="true" ht="16.5" hidden="true" customHeight="true" outlineLevel="0" collapsed="false">
      <c r="A767" s="70" t="s">
        <v>113</v>
      </c>
      <c r="B767" s="81" t="s">
        <v>206</v>
      </c>
      <c r="C767" s="82" t="s">
        <v>228</v>
      </c>
      <c r="D767" s="94" t="s">
        <v>114</v>
      </c>
      <c r="E767" s="82" t="n">
        <v>17</v>
      </c>
      <c r="F767" s="82"/>
      <c r="G767" s="82"/>
      <c r="H767" s="82" t="n">
        <v>8</v>
      </c>
      <c r="I767" s="82"/>
      <c r="J767" s="82"/>
      <c r="K767" s="82"/>
      <c r="L767" s="82"/>
      <c r="M767" s="82"/>
      <c r="N767" s="33" t="n">
        <f aca="false">E767*F767+H767+J767+K767+L767+M767</f>
        <v>8</v>
      </c>
      <c r="O767" s="84"/>
      <c r="P767" s="82" t="n">
        <v>22</v>
      </c>
      <c r="Q767" s="82"/>
      <c r="R767" s="82"/>
      <c r="S767" s="82"/>
      <c r="T767" s="82"/>
      <c r="U767" s="82"/>
      <c r="V767" s="82"/>
      <c r="W767" s="82"/>
      <c r="X767" s="82"/>
      <c r="Y767" s="82"/>
      <c r="Z767" s="36" t="n">
        <f aca="false">P767*Q767+S767+U767+V767+W767+X767+Y767</f>
        <v>0</v>
      </c>
      <c r="AA767" s="36" t="n">
        <f aca="false">N767+Z767</f>
        <v>8</v>
      </c>
      <c r="AB767" s="54" t="s">
        <v>221</v>
      </c>
      <c r="AC767" s="54" t="s">
        <v>191</v>
      </c>
      <c r="AD767" s="85"/>
      <c r="AE767" s="85" t="n">
        <f aca="false">P767*Q767</f>
        <v>0</v>
      </c>
      <c r="AF767" s="38" t="n">
        <f aca="false">AA767-L767-M767-W767-X767</f>
        <v>8</v>
      </c>
      <c r="AG767" s="39" t="str">
        <f aca="false">AB767</f>
        <v>Шонхорова Н.В.</v>
      </c>
      <c r="AH767" s="39" t="str">
        <f aca="false">C767</f>
        <v>1-ИСП9-38 ВБ (п)</v>
      </c>
      <c r="AI767" s="40" t="str">
        <f aca="false">B767</f>
        <v>26</v>
      </c>
      <c r="AJ767" s="39" t="str">
        <f aca="false">CONCATENATE(A767," ",D767)</f>
        <v>ВнеУр Разговоры о важном</v>
      </c>
      <c r="AK767" s="39" t="n">
        <f aca="false">E767*F767+P767*Q767+H767+J767+S767+U767</f>
        <v>8</v>
      </c>
      <c r="AL767" s="39" t="n">
        <f aca="false">L767+W767</f>
        <v>0</v>
      </c>
      <c r="AM767" s="39" t="n">
        <f aca="false">M767+X767</f>
        <v>0</v>
      </c>
      <c r="AN767" s="39" t="n">
        <f aca="false">Y767</f>
        <v>0</v>
      </c>
      <c r="AO767" s="39" t="n">
        <f aca="false">SUM(AK767:AN767)</f>
        <v>8</v>
      </c>
      <c r="AP767" s="41" t="n">
        <f aca="false">K767+V767</f>
        <v>0</v>
      </c>
    </row>
    <row r="768" s="42" customFormat="true" ht="16.5" hidden="true" customHeight="true" outlineLevel="0" collapsed="false">
      <c r="A768" s="70" t="s">
        <v>113</v>
      </c>
      <c r="B768" s="81" t="s">
        <v>206</v>
      </c>
      <c r="C768" s="82" t="s">
        <v>228</v>
      </c>
      <c r="D768" s="94" t="s">
        <v>114</v>
      </c>
      <c r="E768" s="82" t="n">
        <v>17</v>
      </c>
      <c r="F768" s="82"/>
      <c r="G768" s="82"/>
      <c r="H768" s="82" t="n">
        <v>9</v>
      </c>
      <c r="I768" s="82"/>
      <c r="J768" s="82"/>
      <c r="K768" s="82"/>
      <c r="L768" s="82"/>
      <c r="M768" s="82"/>
      <c r="N768" s="33" t="n">
        <f aca="false">E768*F768+H768+J768+K768+L768+M768</f>
        <v>9</v>
      </c>
      <c r="O768" s="84"/>
      <c r="P768" s="82" t="n">
        <v>22</v>
      </c>
      <c r="Q768" s="82"/>
      <c r="R768" s="82"/>
      <c r="S768" s="82" t="n">
        <v>18</v>
      </c>
      <c r="T768" s="82"/>
      <c r="U768" s="82"/>
      <c r="V768" s="82"/>
      <c r="W768" s="82"/>
      <c r="X768" s="82"/>
      <c r="Y768" s="82"/>
      <c r="Z768" s="36" t="n">
        <f aca="false">P768*Q768+S768+U768+V768+W768+X768+Y768</f>
        <v>18</v>
      </c>
      <c r="AA768" s="36" t="n">
        <f aca="false">N768+Z768</f>
        <v>27</v>
      </c>
      <c r="AB768" s="74" t="s">
        <v>115</v>
      </c>
      <c r="AC768" s="54" t="s">
        <v>191</v>
      </c>
      <c r="AD768" s="85"/>
      <c r="AE768" s="85" t="n">
        <f aca="false">P768*Q768</f>
        <v>0</v>
      </c>
      <c r="AF768" s="38" t="n">
        <f aca="false">AA768-L768-M768-W768-X768</f>
        <v>27</v>
      </c>
      <c r="AG768" s="39" t="str">
        <f aca="false">AB768</f>
        <v>вак. РоВ</v>
      </c>
      <c r="AH768" s="39" t="str">
        <f aca="false">C768</f>
        <v>1-ИСП9-38 ВБ (п)</v>
      </c>
      <c r="AI768" s="40" t="str">
        <f aca="false">B768</f>
        <v>26</v>
      </c>
      <c r="AJ768" s="39" t="str">
        <f aca="false">CONCATENATE(A768," ",D768)</f>
        <v>ВнеУр Разговоры о важном</v>
      </c>
      <c r="AK768" s="39" t="n">
        <f aca="false">E768*F768+P768*Q768+H768+J768+S768+U768</f>
        <v>27</v>
      </c>
      <c r="AL768" s="39" t="n">
        <f aca="false">L768+W768</f>
        <v>0</v>
      </c>
      <c r="AM768" s="39" t="n">
        <f aca="false">M768+X768</f>
        <v>0</v>
      </c>
      <c r="AN768" s="39" t="n">
        <f aca="false">Y768</f>
        <v>0</v>
      </c>
      <c r="AO768" s="39" t="n">
        <f aca="false">SUM(AK768:AN768)</f>
        <v>27</v>
      </c>
      <c r="AP768" s="41" t="n">
        <f aca="false">K768+V768</f>
        <v>0</v>
      </c>
    </row>
    <row r="769" s="42" customFormat="true" ht="16.5" hidden="true" customHeight="true" outlineLevel="0" collapsed="false">
      <c r="A769" s="80" t="s">
        <v>166</v>
      </c>
      <c r="B769" s="81" t="s">
        <v>213</v>
      </c>
      <c r="C769" s="82" t="s">
        <v>233</v>
      </c>
      <c r="D769" s="83" t="s">
        <v>169</v>
      </c>
      <c r="E769" s="82" t="n">
        <v>17</v>
      </c>
      <c r="F769" s="82" t="n">
        <v>1</v>
      </c>
      <c r="G769" s="82"/>
      <c r="H769" s="82"/>
      <c r="I769" s="82"/>
      <c r="J769" s="82"/>
      <c r="K769" s="82"/>
      <c r="L769" s="82"/>
      <c r="M769" s="82"/>
      <c r="N769" s="33" t="n">
        <f aca="false">E769*F769+H769+J769+K769+L769+M769</f>
        <v>17</v>
      </c>
      <c r="O769" s="84"/>
      <c r="P769" s="82" t="n">
        <v>22</v>
      </c>
      <c r="Q769" s="82" t="n">
        <v>1</v>
      </c>
      <c r="R769" s="82"/>
      <c r="S769" s="82"/>
      <c r="T769" s="82"/>
      <c r="U769" s="82"/>
      <c r="V769" s="82"/>
      <c r="W769" s="82" t="n">
        <v>6</v>
      </c>
      <c r="X769" s="82" t="n">
        <v>8</v>
      </c>
      <c r="Y769" s="82"/>
      <c r="Z769" s="36" t="n">
        <f aca="false">P769*Q769+S769+U769+V769+W769+X769+Y769</f>
        <v>36</v>
      </c>
      <c r="AA769" s="36" t="n">
        <f aca="false">N769+Z769</f>
        <v>53</v>
      </c>
      <c r="AB769" s="54" t="s">
        <v>215</v>
      </c>
      <c r="AC769" s="85"/>
      <c r="AD769" s="85"/>
      <c r="AE769" s="85" t="n">
        <f aca="false">P769*Q769</f>
        <v>22</v>
      </c>
      <c r="AF769" s="38" t="n">
        <f aca="false">AA769-L769-M769-W769-X769</f>
        <v>39</v>
      </c>
      <c r="AG769" s="39" t="str">
        <f aca="false">AB769</f>
        <v>Корнилова А.В.</v>
      </c>
      <c r="AH769" s="39" t="str">
        <f aca="false">C769</f>
        <v>1-ИСП9-39 ВБ (п)</v>
      </c>
      <c r="AI769" s="40" t="str">
        <f aca="false">B769</f>
        <v>27</v>
      </c>
      <c r="AJ769" s="39" t="str">
        <f aca="false">CONCATENATE(A769," ",D769)</f>
        <v>ОДБ.01 Русский язык</v>
      </c>
      <c r="AK769" s="39" t="n">
        <f aca="false">E769*F769+P769*Q769+H769+J769+S769+U769</f>
        <v>39</v>
      </c>
      <c r="AL769" s="39" t="n">
        <f aca="false">L769+W769</f>
        <v>6</v>
      </c>
      <c r="AM769" s="39" t="n">
        <f aca="false">M769+X769</f>
        <v>8</v>
      </c>
      <c r="AN769" s="39" t="n">
        <f aca="false">Y769</f>
        <v>0</v>
      </c>
      <c r="AO769" s="39" t="n">
        <f aca="false">SUM(AK769:AN769)</f>
        <v>53</v>
      </c>
      <c r="AP769" s="41" t="n">
        <f aca="false">K769+V769</f>
        <v>0</v>
      </c>
    </row>
    <row r="770" s="42" customFormat="true" ht="16.5" hidden="true" customHeight="true" outlineLevel="0" collapsed="false">
      <c r="A770" s="80" t="s">
        <v>170</v>
      </c>
      <c r="B770" s="81" t="s">
        <v>213</v>
      </c>
      <c r="C770" s="82" t="s">
        <v>233</v>
      </c>
      <c r="D770" s="83" t="s">
        <v>171</v>
      </c>
      <c r="E770" s="82" t="n">
        <v>17</v>
      </c>
      <c r="F770" s="82" t="n">
        <v>3</v>
      </c>
      <c r="G770" s="82"/>
      <c r="H770" s="82"/>
      <c r="I770" s="82"/>
      <c r="J770" s="82"/>
      <c r="K770" s="82"/>
      <c r="L770" s="82"/>
      <c r="M770" s="82"/>
      <c r="N770" s="33" t="n">
        <f aca="false">E770*F770+H770+J770+K770+L770+M770</f>
        <v>51</v>
      </c>
      <c r="O770" s="84"/>
      <c r="P770" s="82" t="n">
        <v>22</v>
      </c>
      <c r="Q770" s="82" t="n">
        <v>3</v>
      </c>
      <c r="R770" s="82"/>
      <c r="S770" s="82"/>
      <c r="T770" s="82"/>
      <c r="U770" s="82"/>
      <c r="V770" s="82"/>
      <c r="W770" s="82" t="n">
        <v>6</v>
      </c>
      <c r="X770" s="82"/>
      <c r="Y770" s="82"/>
      <c r="Z770" s="36" t="n">
        <f aca="false">P770*Q770+S770+U770+V770+W770+X770+Y770</f>
        <v>72</v>
      </c>
      <c r="AA770" s="36" t="n">
        <f aca="false">N770+Z770</f>
        <v>123</v>
      </c>
      <c r="AB770" s="54" t="s">
        <v>215</v>
      </c>
      <c r="AC770" s="85"/>
      <c r="AD770" s="85"/>
      <c r="AE770" s="85" t="n">
        <f aca="false">P770*Q770</f>
        <v>66</v>
      </c>
      <c r="AF770" s="38" t="n">
        <f aca="false">AA770-L770-M770-W770-X770</f>
        <v>117</v>
      </c>
      <c r="AG770" s="39" t="str">
        <f aca="false">AB770</f>
        <v>Корнилова А.В.</v>
      </c>
      <c r="AH770" s="39" t="str">
        <f aca="false">C770</f>
        <v>1-ИСП9-39 ВБ (п)</v>
      </c>
      <c r="AI770" s="40" t="str">
        <f aca="false">B770</f>
        <v>27</v>
      </c>
      <c r="AJ770" s="39" t="str">
        <f aca="false">CONCATENATE(A770," ",D770)</f>
        <v>ОДБ.02 Литература</v>
      </c>
      <c r="AK770" s="39" t="n">
        <f aca="false">E770*F770+P770*Q770+H770+J770+S770+U770</f>
        <v>117</v>
      </c>
      <c r="AL770" s="39" t="n">
        <f aca="false">L770+W770</f>
        <v>6</v>
      </c>
      <c r="AM770" s="39" t="n">
        <f aca="false">M770+X770</f>
        <v>0</v>
      </c>
      <c r="AN770" s="39" t="n">
        <f aca="false">Y770</f>
        <v>0</v>
      </c>
      <c r="AO770" s="39" t="n">
        <f aca="false">SUM(AK770:AN770)</f>
        <v>123</v>
      </c>
      <c r="AP770" s="41" t="n">
        <f aca="false">K770+V770</f>
        <v>0</v>
      </c>
    </row>
    <row r="771" s="42" customFormat="true" ht="16.5" hidden="true" customHeight="true" outlineLevel="0" collapsed="false">
      <c r="A771" s="80" t="s">
        <v>172</v>
      </c>
      <c r="B771" s="81" t="s">
        <v>213</v>
      </c>
      <c r="C771" s="82" t="s">
        <v>233</v>
      </c>
      <c r="D771" s="83" t="s">
        <v>173</v>
      </c>
      <c r="E771" s="82" t="n">
        <v>17</v>
      </c>
      <c r="F771" s="82" t="n">
        <v>1</v>
      </c>
      <c r="G771" s="82"/>
      <c r="H771" s="82"/>
      <c r="I771" s="82"/>
      <c r="J771" s="82"/>
      <c r="K771" s="82"/>
      <c r="L771" s="82"/>
      <c r="M771" s="82"/>
      <c r="N771" s="33" t="n">
        <f aca="false">E771*F771+H771+J771+K771+L771+M771</f>
        <v>17</v>
      </c>
      <c r="O771" s="84"/>
      <c r="P771" s="82" t="n">
        <v>22</v>
      </c>
      <c r="Q771" s="82" t="n">
        <v>1</v>
      </c>
      <c r="R771" s="82"/>
      <c r="S771" s="82"/>
      <c r="T771" s="82"/>
      <c r="U771" s="82"/>
      <c r="V771" s="82"/>
      <c r="W771" s="82" t="n">
        <v>2</v>
      </c>
      <c r="X771" s="82"/>
      <c r="Y771" s="82"/>
      <c r="Z771" s="36" t="n">
        <f aca="false">P771*Q771+S771+U771+V771+W771+X771+Y771</f>
        <v>24</v>
      </c>
      <c r="AA771" s="36" t="n">
        <f aca="false">N771+Z771</f>
        <v>41</v>
      </c>
      <c r="AB771" s="54" t="s">
        <v>215</v>
      </c>
      <c r="AC771" s="85"/>
      <c r="AD771" s="85"/>
      <c r="AE771" s="85" t="n">
        <f aca="false">P771*Q771</f>
        <v>22</v>
      </c>
      <c r="AF771" s="38" t="n">
        <f aca="false">AA771-L771-M771-W771-X771</f>
        <v>39</v>
      </c>
      <c r="AG771" s="39" t="str">
        <f aca="false">AB771</f>
        <v>Корнилова А.В.</v>
      </c>
      <c r="AH771" s="39" t="str">
        <f aca="false">C771</f>
        <v>1-ИСП9-39 ВБ (п)</v>
      </c>
      <c r="AI771" s="40" t="str">
        <f aca="false">B771</f>
        <v>27</v>
      </c>
      <c r="AJ771" s="39" t="str">
        <f aca="false">CONCATENATE(A771," ",D771)</f>
        <v>ОДБ.03 Родная литература</v>
      </c>
      <c r="AK771" s="39" t="n">
        <f aca="false">E771*F771+P771*Q771+H771+J771+S771+U771</f>
        <v>39</v>
      </c>
      <c r="AL771" s="39" t="n">
        <f aca="false">L771+W771</f>
        <v>2</v>
      </c>
      <c r="AM771" s="39" t="n">
        <f aca="false">M771+X771</f>
        <v>0</v>
      </c>
      <c r="AN771" s="39" t="n">
        <f aca="false">Y771</f>
        <v>0</v>
      </c>
      <c r="AO771" s="39" t="n">
        <f aca="false">SUM(AK771:AN771)</f>
        <v>41</v>
      </c>
      <c r="AP771" s="41" t="n">
        <f aca="false">K771+V771</f>
        <v>0</v>
      </c>
    </row>
    <row r="772" s="42" customFormat="true" ht="16.5" hidden="true" customHeight="true" outlineLevel="0" collapsed="false">
      <c r="A772" s="86" t="s">
        <v>174</v>
      </c>
      <c r="B772" s="87" t="s">
        <v>216</v>
      </c>
      <c r="C772" s="89" t="s">
        <v>234</v>
      </c>
      <c r="D772" s="88" t="s">
        <v>177</v>
      </c>
      <c r="E772" s="89" t="n">
        <v>17</v>
      </c>
      <c r="F772" s="89" t="n">
        <v>3</v>
      </c>
      <c r="G772" s="89"/>
      <c r="H772" s="89"/>
      <c r="I772" s="89"/>
      <c r="J772" s="89"/>
      <c r="K772" s="89"/>
      <c r="L772" s="89"/>
      <c r="M772" s="89"/>
      <c r="N772" s="33" t="n">
        <f aca="false">E772*F772+H772+J772+K772+L772+M772</f>
        <v>51</v>
      </c>
      <c r="O772" s="90"/>
      <c r="P772" s="89" t="n">
        <v>22</v>
      </c>
      <c r="Q772" s="89" t="n">
        <v>3</v>
      </c>
      <c r="R772" s="89"/>
      <c r="S772" s="89"/>
      <c r="T772" s="89"/>
      <c r="U772" s="89"/>
      <c r="V772" s="89"/>
      <c r="W772" s="89" t="n">
        <v>2</v>
      </c>
      <c r="X772" s="89"/>
      <c r="Y772" s="89"/>
      <c r="Z772" s="36" t="n">
        <f aca="false">P772*Q772+S772+U772+V772+W772+X772+Y772</f>
        <v>68</v>
      </c>
      <c r="AA772" s="36" t="n">
        <f aca="false">N772+Z772</f>
        <v>119</v>
      </c>
      <c r="AB772" s="84" t="s">
        <v>230</v>
      </c>
      <c r="AC772" s="85" t="s">
        <v>118</v>
      </c>
      <c r="AD772" s="85"/>
      <c r="AE772" s="85" t="n">
        <f aca="false">P772*Q772</f>
        <v>66</v>
      </c>
      <c r="AF772" s="38" t="n">
        <f aca="false">AA772-L772-M772-W772-X772</f>
        <v>117</v>
      </c>
      <c r="AG772" s="39" t="str">
        <f aca="false">AB772</f>
        <v>вак.-Васильева Ю.А. А/Я (а)</v>
      </c>
      <c r="AH772" s="39" t="str">
        <f aca="false">C772</f>
        <v>1-ИСП9-39а ВБ (п)</v>
      </c>
      <c r="AI772" s="40" t="str">
        <f aca="false">B772</f>
        <v>14</v>
      </c>
      <c r="AJ772" s="39" t="str">
        <f aca="false">CONCATENATE(A772," ",D772)</f>
        <v>ОДБ.04 Иностранный язык</v>
      </c>
      <c r="AK772" s="39" t="n">
        <f aca="false">E772*F772+P772*Q772+H772+J772+S772+U772</f>
        <v>117</v>
      </c>
      <c r="AL772" s="39" t="n">
        <f aca="false">L772+W772</f>
        <v>2</v>
      </c>
      <c r="AM772" s="39" t="n">
        <f aca="false">M772+X772</f>
        <v>0</v>
      </c>
      <c r="AN772" s="39" t="n">
        <f aca="false">Y772</f>
        <v>0</v>
      </c>
      <c r="AO772" s="39" t="n">
        <f aca="false">SUM(AK772:AN772)</f>
        <v>119</v>
      </c>
      <c r="AP772" s="41" t="n">
        <f aca="false">K772+V772</f>
        <v>0</v>
      </c>
    </row>
    <row r="773" s="42" customFormat="true" ht="16.5" hidden="true" customHeight="true" outlineLevel="0" collapsed="false">
      <c r="A773" s="80" t="s">
        <v>174</v>
      </c>
      <c r="B773" s="81" t="s">
        <v>175</v>
      </c>
      <c r="C773" s="82" t="s">
        <v>235</v>
      </c>
      <c r="D773" s="91" t="s">
        <v>177</v>
      </c>
      <c r="E773" s="82" t="n">
        <v>17</v>
      </c>
      <c r="F773" s="82" t="n">
        <v>3</v>
      </c>
      <c r="G773" s="82"/>
      <c r="H773" s="82"/>
      <c r="I773" s="82"/>
      <c r="J773" s="82"/>
      <c r="K773" s="82"/>
      <c r="L773" s="82"/>
      <c r="M773" s="82"/>
      <c r="N773" s="33" t="n">
        <f aca="false">E773*F773+H773+J773+K773+L773+M773</f>
        <v>51</v>
      </c>
      <c r="O773" s="84"/>
      <c r="P773" s="82" t="n">
        <v>22</v>
      </c>
      <c r="Q773" s="82" t="n">
        <v>3</v>
      </c>
      <c r="R773" s="82"/>
      <c r="S773" s="82"/>
      <c r="T773" s="82"/>
      <c r="U773" s="82"/>
      <c r="V773" s="82"/>
      <c r="W773" s="82" t="n">
        <v>2</v>
      </c>
      <c r="X773" s="82"/>
      <c r="Y773" s="82"/>
      <c r="Z773" s="36" t="n">
        <f aca="false">P773*Q773+S773+U773+V773+W773+X773+Y773</f>
        <v>68</v>
      </c>
      <c r="AA773" s="36" t="n">
        <f aca="false">N773+Z773</f>
        <v>119</v>
      </c>
      <c r="AB773" s="84" t="s">
        <v>232</v>
      </c>
      <c r="AC773" s="85" t="s">
        <v>121</v>
      </c>
      <c r="AD773" s="85"/>
      <c r="AE773" s="85" t="n">
        <f aca="false">P773*Q773</f>
        <v>66</v>
      </c>
      <c r="AF773" s="38" t="n">
        <f aca="false">AA773-L773-M773-W773-X773</f>
        <v>117</v>
      </c>
      <c r="AG773" s="39" t="str">
        <f aca="false">AB773</f>
        <v>вак.-Васильева Ю.А. А/Я (б)</v>
      </c>
      <c r="AH773" s="39" t="str">
        <f aca="false">C773</f>
        <v>1-ИСП9-39б ВБ (п)</v>
      </c>
      <c r="AI773" s="40" t="str">
        <f aca="false">B773</f>
        <v>13</v>
      </c>
      <c r="AJ773" s="39" t="str">
        <f aca="false">CONCATENATE(A773," ",D773)</f>
        <v>ОДБ.04 Иностранный язык</v>
      </c>
      <c r="AK773" s="39" t="n">
        <f aca="false">E773*F773+P773*Q773+H773+J773+S773+U773</f>
        <v>117</v>
      </c>
      <c r="AL773" s="39" t="n">
        <f aca="false">L773+W773</f>
        <v>2</v>
      </c>
      <c r="AM773" s="39" t="n">
        <f aca="false">M773+X773</f>
        <v>0</v>
      </c>
      <c r="AN773" s="39" t="n">
        <f aca="false">Y773</f>
        <v>0</v>
      </c>
      <c r="AO773" s="39" t="n">
        <f aca="false">SUM(AK773:AN773)</f>
        <v>119</v>
      </c>
      <c r="AP773" s="41" t="n">
        <f aca="false">K773+V773</f>
        <v>0</v>
      </c>
    </row>
    <row r="774" s="42" customFormat="true" ht="16.5" hidden="true" customHeight="true" outlineLevel="0" collapsed="false">
      <c r="A774" s="92" t="s">
        <v>179</v>
      </c>
      <c r="B774" s="81" t="s">
        <v>213</v>
      </c>
      <c r="C774" s="82" t="s">
        <v>233</v>
      </c>
      <c r="D774" s="93" t="s">
        <v>180</v>
      </c>
      <c r="E774" s="82" t="n">
        <v>17</v>
      </c>
      <c r="F774" s="82" t="n">
        <v>1</v>
      </c>
      <c r="G774" s="82"/>
      <c r="H774" s="82"/>
      <c r="I774" s="82"/>
      <c r="J774" s="82"/>
      <c r="K774" s="82"/>
      <c r="L774" s="82"/>
      <c r="M774" s="82"/>
      <c r="N774" s="33" t="n">
        <f aca="false">E774*F774+H774+J774+K774+L774+M774</f>
        <v>17</v>
      </c>
      <c r="O774" s="84"/>
      <c r="P774" s="82" t="n">
        <v>22</v>
      </c>
      <c r="Q774" s="82" t="n">
        <v>1</v>
      </c>
      <c r="R774" s="82"/>
      <c r="S774" s="82"/>
      <c r="T774" s="82"/>
      <c r="U774" s="82"/>
      <c r="V774" s="82"/>
      <c r="W774" s="82" t="n">
        <v>2</v>
      </c>
      <c r="X774" s="82"/>
      <c r="Y774" s="82"/>
      <c r="Z774" s="36" t="n">
        <f aca="false">P774*Q774+S774+U774+V774+W774+X774+Y774</f>
        <v>24</v>
      </c>
      <c r="AA774" s="36" t="n">
        <f aca="false">N774+Z774</f>
        <v>41</v>
      </c>
      <c r="AB774" s="294" t="s">
        <v>705</v>
      </c>
      <c r="AC774" s="295" t="s">
        <v>721</v>
      </c>
      <c r="AD774" s="85"/>
      <c r="AE774" s="85" t="n">
        <f aca="false">P774*Q774</f>
        <v>22</v>
      </c>
      <c r="AF774" s="38" t="n">
        <f aca="false">AA774-L774-M774-W774-X774</f>
        <v>39</v>
      </c>
      <c r="AG774" s="39" t="str">
        <f aca="false">AB774</f>
        <v>Шайхвалиева Т.Е.</v>
      </c>
      <c r="AH774" s="39" t="str">
        <f aca="false">C774</f>
        <v>1-ИСП9-39 ВБ (п)</v>
      </c>
      <c r="AI774" s="40" t="str">
        <f aca="false">B774</f>
        <v>27</v>
      </c>
      <c r="AJ774" s="39" t="str">
        <f aca="false">CONCATENATE(A774," ",D774)</f>
        <v>ОДБ.05 Астрономия</v>
      </c>
      <c r="AK774" s="39" t="n">
        <f aca="false">E774*F774+P774*Q774+H774+J774+S774+U774</f>
        <v>39</v>
      </c>
      <c r="AL774" s="39" t="n">
        <f aca="false">L774+W774</f>
        <v>2</v>
      </c>
      <c r="AM774" s="39" t="n">
        <f aca="false">M774+X774</f>
        <v>0</v>
      </c>
      <c r="AN774" s="39" t="n">
        <f aca="false">Y774</f>
        <v>0</v>
      </c>
      <c r="AO774" s="39" t="n">
        <f aca="false">SUM(AK774:AN774)</f>
        <v>41</v>
      </c>
      <c r="AP774" s="41" t="n">
        <f aca="false">K774+V774</f>
        <v>0</v>
      </c>
    </row>
    <row r="775" s="42" customFormat="true" ht="16.5" hidden="true" customHeight="true" outlineLevel="0" collapsed="false">
      <c r="A775" s="80" t="s">
        <v>182</v>
      </c>
      <c r="B775" s="81" t="s">
        <v>213</v>
      </c>
      <c r="C775" s="82" t="s">
        <v>233</v>
      </c>
      <c r="D775" s="91" t="s">
        <v>50</v>
      </c>
      <c r="E775" s="82" t="n">
        <v>17</v>
      </c>
      <c r="F775" s="82" t="n">
        <v>2</v>
      </c>
      <c r="G775" s="82"/>
      <c r="H775" s="82"/>
      <c r="I775" s="82"/>
      <c r="J775" s="82"/>
      <c r="K775" s="82"/>
      <c r="L775" s="82"/>
      <c r="M775" s="82"/>
      <c r="N775" s="33" t="n">
        <f aca="false">E775*F775+H775+J775+K775+L775+M775</f>
        <v>34</v>
      </c>
      <c r="O775" s="84"/>
      <c r="P775" s="82" t="n">
        <v>22</v>
      </c>
      <c r="Q775" s="82" t="n">
        <v>2</v>
      </c>
      <c r="R775" s="82"/>
      <c r="S775" s="82"/>
      <c r="T775" s="82"/>
      <c r="U775" s="82"/>
      <c r="V775" s="82"/>
      <c r="W775" s="82" t="n">
        <v>2</v>
      </c>
      <c r="X775" s="82"/>
      <c r="Y775" s="82"/>
      <c r="Z775" s="36" t="n">
        <f aca="false">P775*Q775+S775+U775+V775+W775+X775+Y775</f>
        <v>46</v>
      </c>
      <c r="AA775" s="36" t="n">
        <f aca="false">N775+Z775</f>
        <v>80</v>
      </c>
      <c r="AB775" s="85" t="s">
        <v>236</v>
      </c>
      <c r="AC775" s="85"/>
      <c r="AD775" s="85"/>
      <c r="AE775" s="85" t="n">
        <f aca="false">P775*Q775</f>
        <v>44</v>
      </c>
      <c r="AF775" s="38" t="n">
        <f aca="false">AA775-L775-M775-W775-X775</f>
        <v>78</v>
      </c>
      <c r="AG775" s="39" t="str">
        <f aca="false">AB775</f>
        <v>Римская В.В.</v>
      </c>
      <c r="AH775" s="39" t="str">
        <f aca="false">C775</f>
        <v>1-ИСП9-39 ВБ (п)</v>
      </c>
      <c r="AI775" s="40" t="str">
        <f aca="false">B775</f>
        <v>27</v>
      </c>
      <c r="AJ775" s="39" t="str">
        <f aca="false">CONCATENATE(A775," ",D775)</f>
        <v>ОДБ.06 История</v>
      </c>
      <c r="AK775" s="39" t="n">
        <f aca="false">E775*F775+P775*Q775+H775+J775+S775+U775</f>
        <v>78</v>
      </c>
      <c r="AL775" s="39" t="n">
        <f aca="false">L775+W775</f>
        <v>2</v>
      </c>
      <c r="AM775" s="39" t="n">
        <f aca="false">M775+X775</f>
        <v>0</v>
      </c>
      <c r="AN775" s="39" t="n">
        <f aca="false">Y775</f>
        <v>0</v>
      </c>
      <c r="AO775" s="39" t="n">
        <f aca="false">SUM(AK775:AN775)</f>
        <v>80</v>
      </c>
      <c r="AP775" s="41" t="n">
        <f aca="false">K775+V775</f>
        <v>0</v>
      </c>
    </row>
    <row r="776" s="42" customFormat="true" ht="16.5" hidden="true" customHeight="true" outlineLevel="0" collapsed="false">
      <c r="A776" s="92" t="s">
        <v>183</v>
      </c>
      <c r="B776" s="81" t="s">
        <v>213</v>
      </c>
      <c r="C776" s="82" t="s">
        <v>233</v>
      </c>
      <c r="D776" s="83" t="s">
        <v>61</v>
      </c>
      <c r="E776" s="82" t="n">
        <v>17</v>
      </c>
      <c r="F776" s="82" t="n">
        <v>3</v>
      </c>
      <c r="G776" s="82"/>
      <c r="H776" s="82"/>
      <c r="I776" s="82"/>
      <c r="J776" s="82"/>
      <c r="K776" s="82"/>
      <c r="L776" s="82"/>
      <c r="M776" s="82"/>
      <c r="N776" s="33" t="n">
        <f aca="false">E776*F776+H776+J776+K776+L776+M776</f>
        <v>51</v>
      </c>
      <c r="O776" s="84"/>
      <c r="P776" s="82" t="n">
        <v>22</v>
      </c>
      <c r="Q776" s="82" t="n">
        <v>3</v>
      </c>
      <c r="R776" s="82"/>
      <c r="S776" s="82"/>
      <c r="T776" s="82"/>
      <c r="U776" s="82"/>
      <c r="V776" s="82"/>
      <c r="W776" s="82" t="n">
        <v>2</v>
      </c>
      <c r="X776" s="82"/>
      <c r="Y776" s="82"/>
      <c r="Z776" s="36" t="n">
        <f aca="false">P776*Q776+S776+U776+V776+W776+X776+Y776</f>
        <v>68</v>
      </c>
      <c r="AA776" s="36" t="n">
        <f aca="false">N776+Z776</f>
        <v>119</v>
      </c>
      <c r="AB776" s="54" t="s">
        <v>210</v>
      </c>
      <c r="AC776" s="85"/>
      <c r="AD776" s="85"/>
      <c r="AE776" s="85" t="n">
        <f aca="false">P776*Q776</f>
        <v>66</v>
      </c>
      <c r="AF776" s="38" t="n">
        <f aca="false">AA776-L776-M776-W776-X776</f>
        <v>117</v>
      </c>
      <c r="AG776" s="39" t="str">
        <f aca="false">AB776</f>
        <v>Богданчиков Б.Ю.</v>
      </c>
      <c r="AH776" s="39" t="str">
        <f aca="false">C776</f>
        <v>1-ИСП9-39 ВБ (п)</v>
      </c>
      <c r="AI776" s="40" t="str">
        <f aca="false">B776</f>
        <v>27</v>
      </c>
      <c r="AJ776" s="39" t="str">
        <f aca="false">CONCATENATE(A776," ",D776)</f>
        <v>ОДБ.07 Физическая культура</v>
      </c>
      <c r="AK776" s="39" t="n">
        <f aca="false">E776*F776+P776*Q776+H776+J776+S776+U776</f>
        <v>117</v>
      </c>
      <c r="AL776" s="39" t="n">
        <f aca="false">L776+W776</f>
        <v>2</v>
      </c>
      <c r="AM776" s="39" t="n">
        <f aca="false">M776+X776</f>
        <v>0</v>
      </c>
      <c r="AN776" s="39" t="n">
        <f aca="false">Y776</f>
        <v>0</v>
      </c>
      <c r="AO776" s="39" t="n">
        <f aca="false">SUM(AK776:AN776)</f>
        <v>119</v>
      </c>
      <c r="AP776" s="41" t="n">
        <f aca="false">K776+V776</f>
        <v>0</v>
      </c>
    </row>
    <row r="777" s="42" customFormat="true" ht="16.5" hidden="true" customHeight="true" outlineLevel="0" collapsed="false">
      <c r="A777" s="92" t="s">
        <v>184</v>
      </c>
      <c r="B777" s="81" t="s">
        <v>213</v>
      </c>
      <c r="C777" s="82" t="s">
        <v>233</v>
      </c>
      <c r="D777" s="83" t="s">
        <v>185</v>
      </c>
      <c r="E777" s="82" t="n">
        <v>17</v>
      </c>
      <c r="F777" s="82" t="n">
        <v>1</v>
      </c>
      <c r="G777" s="82" t="n">
        <v>4</v>
      </c>
      <c r="H777" s="82"/>
      <c r="I777" s="82"/>
      <c r="J777" s="82"/>
      <c r="K777" s="82"/>
      <c r="L777" s="82"/>
      <c r="M777" s="82"/>
      <c r="N777" s="33" t="n">
        <f aca="false">E777*F777+H777+J777+K777+L777+M777</f>
        <v>17</v>
      </c>
      <c r="O777" s="84"/>
      <c r="P777" s="82" t="n">
        <v>22</v>
      </c>
      <c r="Q777" s="82" t="n">
        <v>1</v>
      </c>
      <c r="R777" s="82"/>
      <c r="S777" s="82"/>
      <c r="T777" s="82"/>
      <c r="U777" s="82"/>
      <c r="V777" s="82"/>
      <c r="W777" s="82" t="n">
        <v>2</v>
      </c>
      <c r="X777" s="82"/>
      <c r="Y777" s="82"/>
      <c r="Z777" s="36" t="n">
        <f aca="false">P777*Q777+S777+U777+V777+W777+X777+Y777</f>
        <v>24</v>
      </c>
      <c r="AA777" s="36" t="n">
        <f aca="false">N777+Z777</f>
        <v>41</v>
      </c>
      <c r="AB777" s="54" t="s">
        <v>237</v>
      </c>
      <c r="AC777" s="85"/>
      <c r="AD777" s="85"/>
      <c r="AE777" s="85" t="n">
        <f aca="false">P777*Q777</f>
        <v>22</v>
      </c>
      <c r="AF777" s="38" t="n">
        <f aca="false">AA777-L777-M777-W777-X777</f>
        <v>39</v>
      </c>
      <c r="AG777" s="39" t="str">
        <f aca="false">AB777</f>
        <v>Симонов В.Г.</v>
      </c>
      <c r="AH777" s="39" t="str">
        <f aca="false">C777</f>
        <v>1-ИСП9-39 ВБ (п)</v>
      </c>
      <c r="AI777" s="40" t="str">
        <f aca="false">B777</f>
        <v>27</v>
      </c>
      <c r="AJ777" s="39" t="str">
        <f aca="false">CONCATENATE(A777," ",D777)</f>
        <v>ОДБ.08 Основы безопасности жизнедеятельности</v>
      </c>
      <c r="AK777" s="39" t="n">
        <f aca="false">E777*F777+P777*Q777+H777+J777+S777+U777</f>
        <v>39</v>
      </c>
      <c r="AL777" s="39" t="n">
        <f aca="false">L777+W777</f>
        <v>2</v>
      </c>
      <c r="AM777" s="39" t="n">
        <f aca="false">M777+X777</f>
        <v>0</v>
      </c>
      <c r="AN777" s="39" t="n">
        <f aca="false">Y777</f>
        <v>0</v>
      </c>
      <c r="AO777" s="39" t="n">
        <f aca="false">SUM(AK777:AN777)</f>
        <v>41</v>
      </c>
      <c r="AP777" s="41" t="n">
        <f aca="false">K777+V777</f>
        <v>0</v>
      </c>
    </row>
    <row r="778" s="42" customFormat="true" ht="16.5" hidden="true" customHeight="true" outlineLevel="0" collapsed="false">
      <c r="A778" s="92" t="s">
        <v>187</v>
      </c>
      <c r="B778" s="81" t="s">
        <v>213</v>
      </c>
      <c r="C778" s="82" t="s">
        <v>233</v>
      </c>
      <c r="D778" s="83" t="s">
        <v>64</v>
      </c>
      <c r="E778" s="82" t="n">
        <v>17</v>
      </c>
      <c r="F778" s="82" t="n">
        <v>6</v>
      </c>
      <c r="G778" s="82"/>
      <c r="H778" s="82"/>
      <c r="I778" s="82"/>
      <c r="J778" s="82"/>
      <c r="K778" s="82"/>
      <c r="L778" s="82"/>
      <c r="M778" s="82"/>
      <c r="N778" s="33" t="n">
        <f aca="false">E778*F778+H778+J778+K778+L778+M778</f>
        <v>102</v>
      </c>
      <c r="O778" s="84"/>
      <c r="P778" s="82" t="n">
        <v>22</v>
      </c>
      <c r="Q778" s="82" t="n">
        <v>6</v>
      </c>
      <c r="R778" s="82"/>
      <c r="S778" s="82"/>
      <c r="T778" s="82"/>
      <c r="U778" s="82"/>
      <c r="V778" s="82"/>
      <c r="W778" s="82" t="n">
        <v>6</v>
      </c>
      <c r="X778" s="82" t="n">
        <v>8</v>
      </c>
      <c r="Y778" s="82"/>
      <c r="Z778" s="36" t="n">
        <f aca="false">P778*Q778+S778+U778+V778+W778+X778+Y778</f>
        <v>146</v>
      </c>
      <c r="AA778" s="36" t="n">
        <f aca="false">N778+Z778</f>
        <v>248</v>
      </c>
      <c r="AB778" s="54" t="s">
        <v>707</v>
      </c>
      <c r="AC778" s="85" t="s">
        <v>721</v>
      </c>
      <c r="AD778" s="85"/>
      <c r="AE778" s="85" t="n">
        <f aca="false">P778*Q778</f>
        <v>132</v>
      </c>
      <c r="AF778" s="38" t="n">
        <f aca="false">AA778-L778-M778-W778-X778</f>
        <v>234</v>
      </c>
      <c r="AG778" s="39" t="str">
        <f aca="false">AB778</f>
        <v>Медведева М.М.</v>
      </c>
      <c r="AH778" s="39" t="str">
        <f aca="false">C778</f>
        <v>1-ИСП9-39 ВБ (п)</v>
      </c>
      <c r="AI778" s="40" t="str">
        <f aca="false">B778</f>
        <v>27</v>
      </c>
      <c r="AJ778" s="39" t="str">
        <f aca="false">CONCATENATE(A778," ",D778)</f>
        <v>OДУ.01 Математика</v>
      </c>
      <c r="AK778" s="39" t="n">
        <f aca="false">E778*F778+P778*Q778+H778+J778+S778+U778</f>
        <v>234</v>
      </c>
      <c r="AL778" s="39" t="n">
        <f aca="false">L778+W778</f>
        <v>6</v>
      </c>
      <c r="AM778" s="39" t="n">
        <f aca="false">M778+X778</f>
        <v>8</v>
      </c>
      <c r="AN778" s="39" t="n">
        <f aca="false">Y778</f>
        <v>0</v>
      </c>
      <c r="AO778" s="39" t="n">
        <f aca="false">SUM(AK778:AN778)</f>
        <v>248</v>
      </c>
      <c r="AP778" s="41" t="n">
        <f aca="false">K778+V778</f>
        <v>0</v>
      </c>
    </row>
    <row r="779" s="42" customFormat="true" ht="16.5" hidden="true" customHeight="true" outlineLevel="0" collapsed="false">
      <c r="A779" s="92" t="s">
        <v>189</v>
      </c>
      <c r="B779" s="81" t="s">
        <v>213</v>
      </c>
      <c r="C779" s="82" t="s">
        <v>233</v>
      </c>
      <c r="D779" s="93" t="s">
        <v>190</v>
      </c>
      <c r="E779" s="82" t="n">
        <v>17</v>
      </c>
      <c r="F779" s="82" t="n">
        <v>4</v>
      </c>
      <c r="G779" s="82"/>
      <c r="H779" s="82"/>
      <c r="I779" s="82"/>
      <c r="J779" s="82"/>
      <c r="K779" s="82"/>
      <c r="L779" s="82"/>
      <c r="M779" s="82"/>
      <c r="N779" s="33" t="n">
        <f aca="false">E779*F779+H779+J779+K779+L779+M779</f>
        <v>68</v>
      </c>
      <c r="O779" s="84"/>
      <c r="P779" s="82" t="n">
        <v>22</v>
      </c>
      <c r="Q779" s="82" t="n">
        <v>4</v>
      </c>
      <c r="R779" s="82" t="n">
        <v>88</v>
      </c>
      <c r="S779" s="82" t="n">
        <v>-88</v>
      </c>
      <c r="T779" s="82"/>
      <c r="U779" s="82"/>
      <c r="V779" s="82"/>
      <c r="W779" s="82" t="n">
        <v>6</v>
      </c>
      <c r="X779" s="82" t="n">
        <v>8</v>
      </c>
      <c r="Y779" s="82"/>
      <c r="Z779" s="36" t="n">
        <f aca="false">P779*Q779+S779+U779+V779+W779+X779+Y779</f>
        <v>14</v>
      </c>
      <c r="AA779" s="36" t="n">
        <f aca="false">N779+Z779</f>
        <v>82</v>
      </c>
      <c r="AB779" s="54" t="s">
        <v>191</v>
      </c>
      <c r="AC779" s="85"/>
      <c r="AD779" s="85"/>
      <c r="AE779" s="85" t="n">
        <f aca="false">P779*Q779</f>
        <v>88</v>
      </c>
      <c r="AF779" s="38" t="n">
        <f aca="false">AA779-L779-M779-W779-X779</f>
        <v>68</v>
      </c>
      <c r="AG779" s="39" t="str">
        <f aca="false">AB779</f>
        <v>Цыганкова С.С.</v>
      </c>
      <c r="AH779" s="39" t="str">
        <f aca="false">C779</f>
        <v>1-ИСП9-39 ВБ (п)</v>
      </c>
      <c r="AI779" s="40" t="str">
        <f aca="false">B779</f>
        <v>27</v>
      </c>
      <c r="AJ779" s="39" t="str">
        <f aca="false">CONCATENATE(A779," ",D779)</f>
        <v>ОДУ.02 Информатика и ИКТ</v>
      </c>
      <c r="AK779" s="39" t="n">
        <f aca="false">E779*F779+P779*Q779+H779+J779+S779+U779</f>
        <v>68</v>
      </c>
      <c r="AL779" s="39" t="n">
        <f aca="false">L779+W779</f>
        <v>6</v>
      </c>
      <c r="AM779" s="39" t="n">
        <f aca="false">M779+X779</f>
        <v>8</v>
      </c>
      <c r="AN779" s="39" t="n">
        <f aca="false">Y779</f>
        <v>0</v>
      </c>
      <c r="AO779" s="39" t="n">
        <f aca="false">SUM(AK779:AN779)</f>
        <v>82</v>
      </c>
      <c r="AP779" s="41" t="n">
        <f aca="false">K779+V779</f>
        <v>0</v>
      </c>
    </row>
    <row r="780" s="42" customFormat="true" ht="16.5" hidden="true" customHeight="true" outlineLevel="0" collapsed="false">
      <c r="A780" s="92" t="s">
        <v>189</v>
      </c>
      <c r="B780" s="81" t="s">
        <v>216</v>
      </c>
      <c r="C780" s="89" t="s">
        <v>234</v>
      </c>
      <c r="D780" s="93" t="s">
        <v>190</v>
      </c>
      <c r="E780" s="82" t="n">
        <v>17</v>
      </c>
      <c r="F780" s="82"/>
      <c r="G780" s="82"/>
      <c r="H780" s="82"/>
      <c r="I780" s="82"/>
      <c r="J780" s="82"/>
      <c r="K780" s="82"/>
      <c r="L780" s="82"/>
      <c r="M780" s="82"/>
      <c r="N780" s="33" t="n">
        <f aca="false">E780*F780+H780+J780+K780+L780+M780</f>
        <v>0</v>
      </c>
      <c r="O780" s="84"/>
      <c r="P780" s="82" t="n">
        <v>22</v>
      </c>
      <c r="Q780" s="82"/>
      <c r="R780" s="82"/>
      <c r="S780" s="82" t="n">
        <v>88</v>
      </c>
      <c r="T780" s="82"/>
      <c r="U780" s="82"/>
      <c r="V780" s="82"/>
      <c r="W780" s="82"/>
      <c r="X780" s="82"/>
      <c r="Y780" s="82"/>
      <c r="Z780" s="36" t="n">
        <f aca="false">P780*Q780+S780+U780+V780+W780+X780+Y780</f>
        <v>88</v>
      </c>
      <c r="AA780" s="36" t="n">
        <f aca="false">N780+Z780</f>
        <v>88</v>
      </c>
      <c r="AB780" s="54" t="s">
        <v>191</v>
      </c>
      <c r="AC780" s="85"/>
      <c r="AD780" s="85"/>
      <c r="AE780" s="85" t="n">
        <f aca="false">P780*Q780</f>
        <v>0</v>
      </c>
      <c r="AF780" s="38" t="n">
        <f aca="false">AA780-L780-M780-W780-X780</f>
        <v>88</v>
      </c>
      <c r="AG780" s="39" t="str">
        <f aca="false">AB780</f>
        <v>Цыганкова С.С.</v>
      </c>
      <c r="AH780" s="39" t="str">
        <f aca="false">C780</f>
        <v>1-ИСП9-39а ВБ (п)</v>
      </c>
      <c r="AI780" s="40" t="str">
        <f aca="false">B780</f>
        <v>14</v>
      </c>
      <c r="AJ780" s="39" t="str">
        <f aca="false">CONCATENATE(A780," ",D780)</f>
        <v>ОДУ.02 Информатика и ИКТ</v>
      </c>
      <c r="AK780" s="39" t="n">
        <f aca="false">E780*F780+P780*Q780+H780+J780+S780+U780</f>
        <v>88</v>
      </c>
      <c r="AL780" s="39" t="n">
        <f aca="false">L780+W780</f>
        <v>0</v>
      </c>
      <c r="AM780" s="39" t="n">
        <f aca="false">M780+X780</f>
        <v>0</v>
      </c>
      <c r="AN780" s="39" t="n">
        <f aca="false">Y780</f>
        <v>0</v>
      </c>
      <c r="AO780" s="39" t="n">
        <f aca="false">SUM(AK780:AN780)</f>
        <v>88</v>
      </c>
      <c r="AP780" s="41" t="n">
        <f aca="false">K780+V780</f>
        <v>0</v>
      </c>
    </row>
    <row r="781" s="42" customFormat="true" ht="16.5" hidden="true" customHeight="true" outlineLevel="0" collapsed="false">
      <c r="A781" s="92" t="s">
        <v>189</v>
      </c>
      <c r="B781" s="81" t="s">
        <v>175</v>
      </c>
      <c r="C781" s="89" t="s">
        <v>235</v>
      </c>
      <c r="D781" s="93" t="s">
        <v>190</v>
      </c>
      <c r="E781" s="82" t="n">
        <v>17</v>
      </c>
      <c r="F781" s="82"/>
      <c r="G781" s="82"/>
      <c r="H781" s="82"/>
      <c r="I781" s="82"/>
      <c r="J781" s="82"/>
      <c r="K781" s="82"/>
      <c r="L781" s="82"/>
      <c r="M781" s="82"/>
      <c r="N781" s="33" t="n">
        <f aca="false">E781*F781+H781+J781+K781+L781+M781</f>
        <v>0</v>
      </c>
      <c r="O781" s="84"/>
      <c r="P781" s="82" t="n">
        <v>22</v>
      </c>
      <c r="Q781" s="82"/>
      <c r="R781" s="82"/>
      <c r="S781" s="82" t="n">
        <v>88</v>
      </c>
      <c r="T781" s="82"/>
      <c r="U781" s="82"/>
      <c r="V781" s="82"/>
      <c r="W781" s="82"/>
      <c r="X781" s="82"/>
      <c r="Y781" s="82"/>
      <c r="Z781" s="36" t="n">
        <f aca="false">P781*Q781+S781+U781+V781+W781+X781+Y781</f>
        <v>88</v>
      </c>
      <c r="AA781" s="36" t="n">
        <f aca="false">N781+Z781</f>
        <v>88</v>
      </c>
      <c r="AB781" s="145" t="s">
        <v>699</v>
      </c>
      <c r="AC781" s="283" t="s">
        <v>728</v>
      </c>
      <c r="AD781" s="85"/>
      <c r="AE781" s="85" t="n">
        <f aca="false">P781*Q781</f>
        <v>0</v>
      </c>
      <c r="AF781" s="38" t="n">
        <f aca="false">AA781-L781-M781-W781-X781</f>
        <v>88</v>
      </c>
      <c r="AG781" s="39" t="str">
        <f aca="false">AB781</f>
        <v>Чопурян Т.И.</v>
      </c>
      <c r="AH781" s="39" t="str">
        <f aca="false">C781</f>
        <v>1-ИСП9-39б ВБ (п)</v>
      </c>
      <c r="AI781" s="40" t="str">
        <f aca="false">B781</f>
        <v>13</v>
      </c>
      <c r="AJ781" s="39" t="str">
        <f aca="false">CONCATENATE(A781," ",D781)</f>
        <v>ОДУ.02 Информатика и ИКТ</v>
      </c>
      <c r="AK781" s="39" t="n">
        <f aca="false">E781*F781+P781*Q781+H781+J781+S781+U781</f>
        <v>88</v>
      </c>
      <c r="AL781" s="39" t="n">
        <f aca="false">L781+W781</f>
        <v>0</v>
      </c>
      <c r="AM781" s="39" t="n">
        <f aca="false">M781+X781</f>
        <v>0</v>
      </c>
      <c r="AN781" s="39" t="n">
        <f aca="false">Y781</f>
        <v>0</v>
      </c>
      <c r="AO781" s="39" t="n">
        <f aca="false">SUM(AK781:AN781)</f>
        <v>88</v>
      </c>
      <c r="AP781" s="41" t="n">
        <f aca="false">K781+V781</f>
        <v>0</v>
      </c>
    </row>
    <row r="782" s="42" customFormat="true" ht="16.5" hidden="true" customHeight="true" outlineLevel="0" collapsed="false">
      <c r="A782" s="92" t="s">
        <v>193</v>
      </c>
      <c r="B782" s="81" t="s">
        <v>213</v>
      </c>
      <c r="C782" s="82" t="s">
        <v>233</v>
      </c>
      <c r="D782" s="93" t="s">
        <v>194</v>
      </c>
      <c r="E782" s="82" t="n">
        <v>17</v>
      </c>
      <c r="F782" s="82" t="n">
        <v>3</v>
      </c>
      <c r="G782" s="82" t="n">
        <v>20</v>
      </c>
      <c r="H782" s="82"/>
      <c r="I782" s="82" t="n">
        <v>20</v>
      </c>
      <c r="J782" s="82"/>
      <c r="K782" s="82"/>
      <c r="L782" s="82"/>
      <c r="M782" s="82"/>
      <c r="N782" s="33" t="n">
        <f aca="false">E782*F782+H782+J782+K782+L782+M782</f>
        <v>51</v>
      </c>
      <c r="O782" s="84"/>
      <c r="P782" s="82" t="n">
        <v>22</v>
      </c>
      <c r="Q782" s="82" t="n">
        <v>3</v>
      </c>
      <c r="R782" s="82"/>
      <c r="S782" s="82"/>
      <c r="T782" s="82"/>
      <c r="U782" s="82"/>
      <c r="V782" s="82"/>
      <c r="W782" s="82" t="n">
        <v>4</v>
      </c>
      <c r="X782" s="82"/>
      <c r="Y782" s="82"/>
      <c r="Z782" s="36" t="n">
        <f aca="false">P782*Q782+S782+U782+V782+W782+X782+Y782</f>
        <v>70</v>
      </c>
      <c r="AA782" s="36" t="n">
        <f aca="false">N782+Z782</f>
        <v>121</v>
      </c>
      <c r="AB782" s="294" t="s">
        <v>705</v>
      </c>
      <c r="AC782" s="295" t="s">
        <v>721</v>
      </c>
      <c r="AD782" s="85"/>
      <c r="AE782" s="85" t="n">
        <f aca="false">P782*Q782</f>
        <v>66</v>
      </c>
      <c r="AF782" s="38" t="n">
        <f aca="false">AA782-L782-M782-W782-X782</f>
        <v>117</v>
      </c>
      <c r="AG782" s="39" t="str">
        <f aca="false">AB782</f>
        <v>Шайхвалиева Т.Е.</v>
      </c>
      <c r="AH782" s="39" t="str">
        <f aca="false">C782</f>
        <v>1-ИСП9-39 ВБ (п)</v>
      </c>
      <c r="AI782" s="40" t="str">
        <f aca="false">B782</f>
        <v>27</v>
      </c>
      <c r="AJ782" s="39" t="str">
        <f aca="false">CONCATENATE(A782," ",D782)</f>
        <v>OДУ.03 Физика</v>
      </c>
      <c r="AK782" s="39" t="n">
        <f aca="false">E782*F782+P782*Q782+H782+J782+S782+U782</f>
        <v>117</v>
      </c>
      <c r="AL782" s="39" t="n">
        <f aca="false">L782+W782</f>
        <v>4</v>
      </c>
      <c r="AM782" s="39" t="n">
        <f aca="false">M782+X782</f>
        <v>0</v>
      </c>
      <c r="AN782" s="39" t="n">
        <f aca="false">Y782</f>
        <v>0</v>
      </c>
      <c r="AO782" s="39" t="n">
        <f aca="false">SUM(AK782:AN782)</f>
        <v>121</v>
      </c>
      <c r="AP782" s="41" t="n">
        <f aca="false">K782+V782</f>
        <v>0</v>
      </c>
    </row>
    <row r="783" s="42" customFormat="true" ht="16.5" hidden="true" customHeight="true" outlineLevel="0" collapsed="false">
      <c r="A783" s="92" t="s">
        <v>195</v>
      </c>
      <c r="B783" s="81" t="s">
        <v>213</v>
      </c>
      <c r="C783" s="82" t="s">
        <v>233</v>
      </c>
      <c r="D783" s="94" t="s">
        <v>196</v>
      </c>
      <c r="E783" s="82" t="n">
        <v>17</v>
      </c>
      <c r="F783" s="82" t="n">
        <v>2</v>
      </c>
      <c r="G783" s="82"/>
      <c r="H783" s="82"/>
      <c r="I783" s="82"/>
      <c r="J783" s="82"/>
      <c r="K783" s="82"/>
      <c r="L783" s="82"/>
      <c r="M783" s="82"/>
      <c r="N783" s="33" t="n">
        <f aca="false">E783*F783+H783+J783+K783+L783+M783</f>
        <v>34</v>
      </c>
      <c r="O783" s="84"/>
      <c r="P783" s="82" t="n">
        <v>22</v>
      </c>
      <c r="Q783" s="82"/>
      <c r="R783" s="82"/>
      <c r="S783" s="82"/>
      <c r="T783" s="82"/>
      <c r="U783" s="82"/>
      <c r="V783" s="82"/>
      <c r="W783" s="82"/>
      <c r="X783" s="82"/>
      <c r="Y783" s="82"/>
      <c r="Z783" s="36" t="n">
        <f aca="false">P783*Q783+S783+U783+V783+W783+X783+Y783</f>
        <v>0</v>
      </c>
      <c r="AA783" s="36" t="n">
        <f aca="false">N783+Z783</f>
        <v>34</v>
      </c>
      <c r="AB783" s="36" t="s">
        <v>222</v>
      </c>
      <c r="AC783" s="85"/>
      <c r="AD783" s="85"/>
      <c r="AE783" s="85" t="n">
        <f aca="false">P783*Q783</f>
        <v>0</v>
      </c>
      <c r="AF783" s="38" t="n">
        <f aca="false">AA783-L783-M783-W783-X783</f>
        <v>34</v>
      </c>
      <c r="AG783" s="39" t="str">
        <f aca="false">AB783</f>
        <v>Золотарева М.В.</v>
      </c>
      <c r="AH783" s="39" t="str">
        <f aca="false">C783</f>
        <v>1-ИСП9-39 ВБ (п)</v>
      </c>
      <c r="AI783" s="40" t="str">
        <f aca="false">B783</f>
        <v>27</v>
      </c>
      <c r="AJ783" s="39" t="str">
        <f aca="false">CONCATENATE(A783," ",D783)</f>
        <v>ЭК.01. Информационная культура и сетевой этикет</v>
      </c>
      <c r="AK783" s="39" t="n">
        <f aca="false">E783*F783+P783*Q783+H783+J783+S783+U783</f>
        <v>34</v>
      </c>
      <c r="AL783" s="39" t="n">
        <f aca="false">L783+W783</f>
        <v>0</v>
      </c>
      <c r="AM783" s="39" t="n">
        <f aca="false">M783+X783</f>
        <v>0</v>
      </c>
      <c r="AN783" s="39" t="n">
        <f aca="false">Y783</f>
        <v>0</v>
      </c>
      <c r="AO783" s="39" t="n">
        <f aca="false">SUM(AK783:AN783)</f>
        <v>34</v>
      </c>
      <c r="AP783" s="41" t="n">
        <f aca="false">K783+V783</f>
        <v>0</v>
      </c>
    </row>
    <row r="784" s="42" customFormat="true" ht="16.5" hidden="true" customHeight="true" outlineLevel="0" collapsed="false">
      <c r="A784" s="92" t="s">
        <v>195</v>
      </c>
      <c r="B784" s="81" t="s">
        <v>213</v>
      </c>
      <c r="C784" s="82" t="s">
        <v>233</v>
      </c>
      <c r="D784" s="94" t="s">
        <v>729</v>
      </c>
      <c r="E784" s="82" t="n">
        <v>17</v>
      </c>
      <c r="F784" s="82"/>
      <c r="G784" s="82"/>
      <c r="H784" s="82"/>
      <c r="I784" s="82"/>
      <c r="J784" s="82"/>
      <c r="K784" s="82"/>
      <c r="L784" s="82"/>
      <c r="M784" s="82"/>
      <c r="N784" s="33" t="n">
        <f aca="false">E784*F784+H784+J784+K784+L784+M784</f>
        <v>0</v>
      </c>
      <c r="O784" s="84"/>
      <c r="P784" s="82" t="n">
        <v>22</v>
      </c>
      <c r="Q784" s="82" t="n">
        <v>2</v>
      </c>
      <c r="R784" s="82"/>
      <c r="S784" s="82"/>
      <c r="T784" s="82"/>
      <c r="U784" s="82"/>
      <c r="V784" s="82"/>
      <c r="W784" s="82" t="n">
        <v>2</v>
      </c>
      <c r="X784" s="82"/>
      <c r="Y784" s="82"/>
      <c r="Z784" s="36" t="n">
        <f aca="false">P784*Q784+S784+U784+V784+W784+X784+Y784</f>
        <v>46</v>
      </c>
      <c r="AA784" s="36" t="n">
        <f aca="false">N784+Z784</f>
        <v>46</v>
      </c>
      <c r="AB784" s="295" t="s">
        <v>236</v>
      </c>
      <c r="AC784" s="295" t="s">
        <v>726</v>
      </c>
      <c r="AD784" s="85"/>
      <c r="AE784" s="85" t="n">
        <f aca="false">P784*Q784</f>
        <v>44</v>
      </c>
      <c r="AF784" s="38" t="n">
        <f aca="false">AA784-L784-M784-W784-X784</f>
        <v>44</v>
      </c>
      <c r="AG784" s="39" t="str">
        <f aca="false">AB784</f>
        <v>Римская В.В.</v>
      </c>
      <c r="AH784" s="39" t="str">
        <f aca="false">C784</f>
        <v>1-ИСП9-39 ВБ (п)</v>
      </c>
      <c r="AI784" s="40" t="str">
        <f aca="false">B784</f>
        <v>27</v>
      </c>
      <c r="AJ784" s="39" t="str">
        <f aca="false">CONCATENATE(A784," ",D784)</f>
        <v>ЭК.01. Россия - моя история</v>
      </c>
      <c r="AK784" s="39" t="n">
        <f aca="false">E784*F784+P784*Q784+H784+J784+S784+U784</f>
        <v>44</v>
      </c>
      <c r="AL784" s="39" t="n">
        <f aca="false">L784+W784</f>
        <v>2</v>
      </c>
      <c r="AM784" s="39" t="n">
        <f aca="false">M784+X784</f>
        <v>0</v>
      </c>
      <c r="AN784" s="39" t="n">
        <f aca="false">Y784</f>
        <v>0</v>
      </c>
      <c r="AO784" s="39" t="n">
        <f aca="false">SUM(AK784:AN784)</f>
        <v>46</v>
      </c>
      <c r="AP784" s="41" t="n">
        <f aca="false">K784+V784</f>
        <v>0</v>
      </c>
    </row>
    <row r="785" s="42" customFormat="true" ht="16.5" hidden="true" customHeight="true" outlineLevel="0" collapsed="false">
      <c r="A785" s="92" t="s">
        <v>197</v>
      </c>
      <c r="B785" s="81" t="s">
        <v>213</v>
      </c>
      <c r="C785" s="82" t="s">
        <v>233</v>
      </c>
      <c r="D785" s="82" t="s">
        <v>198</v>
      </c>
      <c r="E785" s="82" t="n">
        <v>17</v>
      </c>
      <c r="F785" s="82" t="n">
        <v>2</v>
      </c>
      <c r="G785" s="82"/>
      <c r="H785" s="82"/>
      <c r="I785" s="82"/>
      <c r="J785" s="82"/>
      <c r="K785" s="82"/>
      <c r="L785" s="82"/>
      <c r="M785" s="82"/>
      <c r="N785" s="33" t="n">
        <f aca="false">E785*F785+H785+J785+K785+L785+M785</f>
        <v>34</v>
      </c>
      <c r="O785" s="84"/>
      <c r="P785" s="82" t="n">
        <v>22</v>
      </c>
      <c r="Q785" s="82" t="n">
        <v>2</v>
      </c>
      <c r="R785" s="82"/>
      <c r="S785" s="82"/>
      <c r="T785" s="82"/>
      <c r="U785" s="82"/>
      <c r="V785" s="82"/>
      <c r="W785" s="82" t="n">
        <v>2</v>
      </c>
      <c r="X785" s="82"/>
      <c r="Y785" s="82"/>
      <c r="Z785" s="36" t="n">
        <f aca="false">P785*Q785+S785+U785+V785+W785+X785+Y785</f>
        <v>46</v>
      </c>
      <c r="AA785" s="36" t="n">
        <f aca="false">N785+Z785</f>
        <v>80</v>
      </c>
      <c r="AB785" s="54" t="s">
        <v>223</v>
      </c>
      <c r="AC785" s="85"/>
      <c r="AD785" s="85"/>
      <c r="AE785" s="85" t="n">
        <f aca="false">P785*Q785</f>
        <v>44</v>
      </c>
      <c r="AF785" s="38" t="n">
        <f aca="false">AA785-L785-M785-W785-X785</f>
        <v>78</v>
      </c>
      <c r="AG785" s="39" t="str">
        <f aca="false">AB785</f>
        <v>Кулакова О.А.</v>
      </c>
      <c r="AH785" s="39" t="str">
        <f aca="false">C785</f>
        <v>1-ИСП9-39 ВБ (п)</v>
      </c>
      <c r="AI785" s="40" t="str">
        <f aca="false">B785</f>
        <v>27</v>
      </c>
      <c r="AJ785" s="39" t="str">
        <f aca="false">CONCATENATE(A785," ",D785)</f>
        <v>ЭК.02 Экологические основы природопользования в профессиональной деятельности</v>
      </c>
      <c r="AK785" s="39" t="n">
        <f aca="false">E785*F785+P785*Q785+H785+J785+S785+U785</f>
        <v>78</v>
      </c>
      <c r="AL785" s="39" t="n">
        <f aca="false">L785+W785</f>
        <v>2</v>
      </c>
      <c r="AM785" s="39" t="n">
        <f aca="false">M785+X785</f>
        <v>0</v>
      </c>
      <c r="AN785" s="39" t="n">
        <f aca="false">Y785</f>
        <v>0</v>
      </c>
      <c r="AO785" s="39" t="n">
        <f aca="false">SUM(AK785:AN785)</f>
        <v>80</v>
      </c>
      <c r="AP785" s="41" t="n">
        <f aca="false">K785+V785</f>
        <v>0</v>
      </c>
    </row>
    <row r="786" s="42" customFormat="true" ht="16.5" hidden="true" customHeight="true" outlineLevel="0" collapsed="false">
      <c r="A786" s="92" t="s">
        <v>199</v>
      </c>
      <c r="B786" s="81" t="s">
        <v>213</v>
      </c>
      <c r="C786" s="82" t="s">
        <v>233</v>
      </c>
      <c r="D786" s="82" t="s">
        <v>200</v>
      </c>
      <c r="E786" s="82" t="n">
        <v>17</v>
      </c>
      <c r="F786" s="82" t="n">
        <v>2</v>
      </c>
      <c r="G786" s="82"/>
      <c r="H786" s="82"/>
      <c r="I786" s="82"/>
      <c r="J786" s="82"/>
      <c r="K786" s="82"/>
      <c r="L786" s="82"/>
      <c r="M786" s="82"/>
      <c r="N786" s="33" t="n">
        <f aca="false">E786*F786+H786+J786+K786+L786+M786</f>
        <v>34</v>
      </c>
      <c r="O786" s="84"/>
      <c r="P786" s="82" t="n">
        <v>22</v>
      </c>
      <c r="Q786" s="82" t="n">
        <v>2</v>
      </c>
      <c r="R786" s="82"/>
      <c r="S786" s="82"/>
      <c r="T786" s="82"/>
      <c r="U786" s="82"/>
      <c r="V786" s="82"/>
      <c r="W786" s="82" t="n">
        <v>2</v>
      </c>
      <c r="X786" s="82"/>
      <c r="Y786" s="82"/>
      <c r="Z786" s="36" t="n">
        <f aca="false">P786*Q786+S786+U786+V786+W786+X786+Y786</f>
        <v>46</v>
      </c>
      <c r="AA786" s="36" t="n">
        <f aca="false">N786+Z786</f>
        <v>80</v>
      </c>
      <c r="AB786" s="54" t="s">
        <v>224</v>
      </c>
      <c r="AC786" s="85"/>
      <c r="AD786" s="85"/>
      <c r="AE786" s="85" t="n">
        <f aca="false">P786*Q786</f>
        <v>44</v>
      </c>
      <c r="AF786" s="38" t="n">
        <f aca="false">AA786-L786-M786-W786-X786</f>
        <v>78</v>
      </c>
      <c r="AG786" s="39" t="str">
        <f aca="false">AB786</f>
        <v>Кравченко Н.В.</v>
      </c>
      <c r="AH786" s="39" t="str">
        <f aca="false">C786</f>
        <v>1-ИСП9-39 ВБ (п)</v>
      </c>
      <c r="AI786" s="40" t="str">
        <f aca="false">B786</f>
        <v>27</v>
      </c>
      <c r="AJ786" s="39" t="str">
        <f aca="false">CONCATENATE(A786," ",D786)</f>
        <v>ЭК.03 Основы финансовой грамотности</v>
      </c>
      <c r="AK786" s="39" t="n">
        <f aca="false">E786*F786+P786*Q786+H786+J786+S786+U786</f>
        <v>78</v>
      </c>
      <c r="AL786" s="39" t="n">
        <f aca="false">L786+W786</f>
        <v>2</v>
      </c>
      <c r="AM786" s="39" t="n">
        <f aca="false">M786+X786</f>
        <v>0</v>
      </c>
      <c r="AN786" s="39" t="n">
        <f aca="false">Y786</f>
        <v>0</v>
      </c>
      <c r="AO786" s="39" t="n">
        <f aca="false">SUM(AK786:AN786)</f>
        <v>80</v>
      </c>
      <c r="AP786" s="41" t="n">
        <f aca="false">K786+V786</f>
        <v>0</v>
      </c>
    </row>
    <row r="787" s="42" customFormat="true" ht="16.5" hidden="true" customHeight="true" outlineLevel="0" collapsed="false">
      <c r="A787" s="92" t="s">
        <v>202</v>
      </c>
      <c r="B787" s="81" t="s">
        <v>213</v>
      </c>
      <c r="C787" s="82" t="s">
        <v>233</v>
      </c>
      <c r="D787" s="82" t="s">
        <v>203</v>
      </c>
      <c r="E787" s="82" t="n">
        <v>17</v>
      </c>
      <c r="F787" s="82" t="n">
        <v>1</v>
      </c>
      <c r="G787" s="82" t="n">
        <v>20</v>
      </c>
      <c r="H787" s="82"/>
      <c r="I787" s="82"/>
      <c r="J787" s="82"/>
      <c r="K787" s="82"/>
      <c r="L787" s="82"/>
      <c r="M787" s="82"/>
      <c r="N787" s="33" t="n">
        <f aca="false">E787*F787+H787+J787+K787+L787+M787</f>
        <v>17</v>
      </c>
      <c r="O787" s="84"/>
      <c r="P787" s="82" t="n">
        <v>22</v>
      </c>
      <c r="Q787" s="82" t="n">
        <v>1</v>
      </c>
      <c r="R787" s="82"/>
      <c r="S787" s="82"/>
      <c r="T787" s="82"/>
      <c r="U787" s="82"/>
      <c r="V787" s="82"/>
      <c r="W787" s="82" t="n">
        <v>2</v>
      </c>
      <c r="X787" s="82"/>
      <c r="Y787" s="82"/>
      <c r="Z787" s="36" t="n">
        <f aca="false">P787*Q787+S787+U787+V787+W787+X787+Y787</f>
        <v>24</v>
      </c>
      <c r="AA787" s="36" t="n">
        <f aca="false">N787+Z787</f>
        <v>41</v>
      </c>
      <c r="AB787" s="54" t="s">
        <v>225</v>
      </c>
      <c r="AC787" s="85"/>
      <c r="AD787" s="85"/>
      <c r="AE787" s="85" t="n">
        <f aca="false">P787*Q787</f>
        <v>22</v>
      </c>
      <c r="AF787" s="38" t="n">
        <f aca="false">AA787-L787-M787-W787-X787</f>
        <v>39</v>
      </c>
      <c r="AG787" s="39" t="str">
        <f aca="false">AB787</f>
        <v>Щур Д.С.</v>
      </c>
      <c r="AH787" s="39" t="str">
        <f aca="false">C787</f>
        <v>1-ИСП9-39 ВБ (п)</v>
      </c>
      <c r="AI787" s="40" t="str">
        <f aca="false">B787</f>
        <v>27</v>
      </c>
      <c r="AJ787" s="39" t="str">
        <f aca="false">CONCATENATE(A787," ",D787)</f>
        <v>ЭК.04 Введение в специальность</v>
      </c>
      <c r="AK787" s="39" t="n">
        <f aca="false">E787*F787+P787*Q787+H787+J787+S787+U787</f>
        <v>39</v>
      </c>
      <c r="AL787" s="39" t="n">
        <f aca="false">L787+W787</f>
        <v>2</v>
      </c>
      <c r="AM787" s="39" t="n">
        <f aca="false">M787+X787</f>
        <v>0</v>
      </c>
      <c r="AN787" s="39" t="n">
        <f aca="false">Y787</f>
        <v>0</v>
      </c>
      <c r="AO787" s="39" t="n">
        <f aca="false">SUM(AK787:AN787)</f>
        <v>41</v>
      </c>
      <c r="AP787" s="41" t="n">
        <f aca="false">K787+V787</f>
        <v>0</v>
      </c>
    </row>
    <row r="788" s="42" customFormat="true" ht="16.5" hidden="true" customHeight="true" outlineLevel="0" collapsed="false">
      <c r="A788" s="92" t="s">
        <v>204</v>
      </c>
      <c r="B788" s="81" t="s">
        <v>213</v>
      </c>
      <c r="C788" s="82" t="s">
        <v>233</v>
      </c>
      <c r="D788" s="94" t="s">
        <v>205</v>
      </c>
      <c r="E788" s="82" t="n">
        <v>17</v>
      </c>
      <c r="F788" s="82" t="n">
        <v>1</v>
      </c>
      <c r="G788" s="82"/>
      <c r="H788" s="82"/>
      <c r="I788" s="82"/>
      <c r="J788" s="82"/>
      <c r="K788" s="82"/>
      <c r="L788" s="82"/>
      <c r="M788" s="82"/>
      <c r="N788" s="33" t="n">
        <f aca="false">E788*F788+H788+J788+K788+L788+M788</f>
        <v>17</v>
      </c>
      <c r="O788" s="84"/>
      <c r="P788" s="82" t="n">
        <v>22</v>
      </c>
      <c r="Q788" s="82" t="n">
        <v>1</v>
      </c>
      <c r="R788" s="82" t="n">
        <v>10</v>
      </c>
      <c r="S788" s="82"/>
      <c r="T788" s="82"/>
      <c r="U788" s="82"/>
      <c r="V788" s="82"/>
      <c r="W788" s="82"/>
      <c r="X788" s="82"/>
      <c r="Y788" s="82"/>
      <c r="Z788" s="36" t="n">
        <f aca="false">P788*Q788+S788+U788+V788+W788+X788+Y788</f>
        <v>22</v>
      </c>
      <c r="AA788" s="36" t="n">
        <f aca="false">N788+Z788</f>
        <v>39</v>
      </c>
      <c r="AB788" s="54" t="s">
        <v>225</v>
      </c>
      <c r="AC788" s="85"/>
      <c r="AD788" s="85"/>
      <c r="AE788" s="85" t="n">
        <f aca="false">P788*Q788</f>
        <v>22</v>
      </c>
      <c r="AF788" s="38" t="n">
        <f aca="false">AA788-L788-M788-W788-X788</f>
        <v>39</v>
      </c>
      <c r="AG788" s="39" t="str">
        <f aca="false">AB788</f>
        <v>Щур Д.С.</v>
      </c>
      <c r="AH788" s="39" t="str">
        <f aca="false">C788</f>
        <v>1-ИСП9-39 ВБ (п)</v>
      </c>
      <c r="AI788" s="40" t="str">
        <f aca="false">B788</f>
        <v>27</v>
      </c>
      <c r="AJ788" s="39" t="str">
        <f aca="false">CONCATENATE(A788," ",D788)</f>
        <v>ЭК.05 Индивидуальный проект (Реализуется в рамках времени, отведенного на освоение Информатики , физики)</v>
      </c>
      <c r="AK788" s="39" t="n">
        <f aca="false">E788*F788+P788*Q788+H788+J788+S788+U788</f>
        <v>39</v>
      </c>
      <c r="AL788" s="39" t="n">
        <f aca="false">L788+W788</f>
        <v>0</v>
      </c>
      <c r="AM788" s="39" t="n">
        <f aca="false">M788+X788</f>
        <v>0</v>
      </c>
      <c r="AN788" s="39" t="n">
        <f aca="false">Y788</f>
        <v>0</v>
      </c>
      <c r="AO788" s="39" t="n">
        <f aca="false">SUM(AK788:AN788)</f>
        <v>39</v>
      </c>
      <c r="AP788" s="41" t="n">
        <f aca="false">K788+V788</f>
        <v>0</v>
      </c>
    </row>
    <row r="789" s="42" customFormat="true" ht="16.5" hidden="true" customHeight="true" outlineLevel="0" collapsed="false">
      <c r="A789" s="70" t="s">
        <v>113</v>
      </c>
      <c r="B789" s="81" t="s">
        <v>213</v>
      </c>
      <c r="C789" s="82" t="s">
        <v>233</v>
      </c>
      <c r="D789" s="94" t="s">
        <v>114</v>
      </c>
      <c r="E789" s="82" t="n">
        <v>17</v>
      </c>
      <c r="F789" s="82"/>
      <c r="G789" s="82"/>
      <c r="H789" s="82" t="n">
        <v>8</v>
      </c>
      <c r="I789" s="82"/>
      <c r="J789" s="82"/>
      <c r="K789" s="82"/>
      <c r="L789" s="82"/>
      <c r="M789" s="82"/>
      <c r="N789" s="33" t="n">
        <f aca="false">E789*F789+H789+J789+K789+L789+M789</f>
        <v>8</v>
      </c>
      <c r="O789" s="84"/>
      <c r="P789" s="82" t="n">
        <v>22</v>
      </c>
      <c r="Q789" s="82"/>
      <c r="R789" s="82"/>
      <c r="S789" s="82"/>
      <c r="T789" s="82"/>
      <c r="U789" s="82"/>
      <c r="V789" s="82"/>
      <c r="W789" s="82"/>
      <c r="X789" s="82"/>
      <c r="Y789" s="82"/>
      <c r="Z789" s="36" t="n">
        <f aca="false">P789*Q789+S789+U789+V789+W789+X789+Y789</f>
        <v>0</v>
      </c>
      <c r="AA789" s="36" t="n">
        <f aca="false">N789+Z789</f>
        <v>8</v>
      </c>
      <c r="AB789" s="54" t="s">
        <v>191</v>
      </c>
      <c r="AC789" s="85"/>
      <c r="AD789" s="85"/>
      <c r="AE789" s="85" t="n">
        <f aca="false">P789*Q789</f>
        <v>0</v>
      </c>
      <c r="AF789" s="38" t="n">
        <f aca="false">AA789-L789-M789-W789-X789</f>
        <v>8</v>
      </c>
      <c r="AG789" s="39" t="str">
        <f aca="false">AB789</f>
        <v>Цыганкова С.С.</v>
      </c>
      <c r="AH789" s="39" t="str">
        <f aca="false">C789</f>
        <v>1-ИСП9-39 ВБ (п)</v>
      </c>
      <c r="AI789" s="40" t="str">
        <f aca="false">B789</f>
        <v>27</v>
      </c>
      <c r="AJ789" s="39" t="str">
        <f aca="false">CONCATENATE(A789," ",D789)</f>
        <v>ВнеУр Разговоры о важном</v>
      </c>
      <c r="AK789" s="39" t="n">
        <f aca="false">E789*F789+P789*Q789+H789+J789+S789+U789</f>
        <v>8</v>
      </c>
      <c r="AL789" s="39" t="n">
        <f aca="false">L789+W789</f>
        <v>0</v>
      </c>
      <c r="AM789" s="39" t="n">
        <f aca="false">M789+X789</f>
        <v>0</v>
      </c>
      <c r="AN789" s="39" t="n">
        <f aca="false">Y789</f>
        <v>0</v>
      </c>
      <c r="AO789" s="39" t="n">
        <f aca="false">SUM(AK789:AN789)</f>
        <v>8</v>
      </c>
      <c r="AP789" s="41" t="n">
        <f aca="false">K789+V789</f>
        <v>0</v>
      </c>
    </row>
    <row r="790" s="42" customFormat="true" ht="16.5" hidden="true" customHeight="true" outlineLevel="0" collapsed="false">
      <c r="A790" s="70" t="s">
        <v>113</v>
      </c>
      <c r="B790" s="81" t="s">
        <v>213</v>
      </c>
      <c r="C790" s="82" t="s">
        <v>233</v>
      </c>
      <c r="D790" s="94" t="s">
        <v>114</v>
      </c>
      <c r="E790" s="82" t="n">
        <v>17</v>
      </c>
      <c r="F790" s="82"/>
      <c r="G790" s="82"/>
      <c r="H790" s="82" t="n">
        <v>9</v>
      </c>
      <c r="I790" s="82"/>
      <c r="J790" s="82"/>
      <c r="K790" s="82"/>
      <c r="L790" s="82"/>
      <c r="M790" s="82"/>
      <c r="N790" s="33" t="n">
        <f aca="false">E790*F790+H790+J790+K790+L790+M790</f>
        <v>9</v>
      </c>
      <c r="O790" s="84"/>
      <c r="P790" s="82" t="n">
        <v>22</v>
      </c>
      <c r="Q790" s="82"/>
      <c r="R790" s="82"/>
      <c r="S790" s="82" t="n">
        <v>18</v>
      </c>
      <c r="T790" s="82"/>
      <c r="U790" s="82"/>
      <c r="V790" s="82"/>
      <c r="W790" s="82"/>
      <c r="X790" s="82"/>
      <c r="Y790" s="82"/>
      <c r="Z790" s="36" t="n">
        <f aca="false">P790*Q790+S790+U790+V790+W790+X790+Y790</f>
        <v>18</v>
      </c>
      <c r="AA790" s="36" t="n">
        <f aca="false">N790+Z790</f>
        <v>27</v>
      </c>
      <c r="AB790" s="74" t="s">
        <v>115</v>
      </c>
      <c r="AC790" s="85"/>
      <c r="AD790" s="85"/>
      <c r="AE790" s="85" t="n">
        <f aca="false">P790*Q790</f>
        <v>0</v>
      </c>
      <c r="AF790" s="38" t="n">
        <f aca="false">AA790-L790-M790-W790-X790</f>
        <v>27</v>
      </c>
      <c r="AG790" s="39" t="str">
        <f aca="false">AB790</f>
        <v>вак. РоВ</v>
      </c>
      <c r="AH790" s="39" t="str">
        <f aca="false">C790</f>
        <v>1-ИСП9-39 ВБ (п)</v>
      </c>
      <c r="AI790" s="40" t="str">
        <f aca="false">B790</f>
        <v>27</v>
      </c>
      <c r="AJ790" s="39" t="str">
        <f aca="false">CONCATENATE(A790," ",D790)</f>
        <v>ВнеУр Разговоры о важном</v>
      </c>
      <c r="AK790" s="39" t="n">
        <f aca="false">E790*F790+P790*Q790+H790+J790+S790+U790</f>
        <v>27</v>
      </c>
      <c r="AL790" s="39" t="n">
        <f aca="false">L790+W790</f>
        <v>0</v>
      </c>
      <c r="AM790" s="39" t="n">
        <f aca="false">M790+X790</f>
        <v>0</v>
      </c>
      <c r="AN790" s="39" t="n">
        <f aca="false">Y790</f>
        <v>0</v>
      </c>
      <c r="AO790" s="39" t="n">
        <f aca="false">SUM(AK790:AN790)</f>
        <v>27</v>
      </c>
      <c r="AP790" s="41" t="n">
        <f aca="false">K790+V790</f>
        <v>0</v>
      </c>
    </row>
    <row r="791" s="42" customFormat="true" ht="16.5" hidden="true" customHeight="true" outlineLevel="0" collapsed="false">
      <c r="A791" s="80" t="s">
        <v>166</v>
      </c>
      <c r="B791" s="81" t="s">
        <v>238</v>
      </c>
      <c r="C791" s="82" t="s">
        <v>239</v>
      </c>
      <c r="D791" s="83" t="s">
        <v>169</v>
      </c>
      <c r="E791" s="82" t="n">
        <v>17</v>
      </c>
      <c r="F791" s="82" t="n">
        <v>1</v>
      </c>
      <c r="G791" s="82"/>
      <c r="H791" s="82"/>
      <c r="I791" s="82"/>
      <c r="J791" s="82"/>
      <c r="K791" s="82"/>
      <c r="L791" s="82"/>
      <c r="M791" s="82"/>
      <c r="N791" s="33" t="n">
        <f aca="false">E791*F791+H791+J791+K791+L791+M791</f>
        <v>17</v>
      </c>
      <c r="O791" s="84"/>
      <c r="P791" s="82" t="n">
        <v>22</v>
      </c>
      <c r="Q791" s="82" t="n">
        <v>1</v>
      </c>
      <c r="R791" s="82"/>
      <c r="S791" s="82"/>
      <c r="T791" s="82"/>
      <c r="U791" s="82"/>
      <c r="V791" s="82"/>
      <c r="W791" s="82" t="n">
        <v>6</v>
      </c>
      <c r="X791" s="82" t="n">
        <v>8</v>
      </c>
      <c r="Y791" s="82"/>
      <c r="Z791" s="36" t="n">
        <f aca="false">P791*Q791+S791+U791+V791+W791+X791+Y791</f>
        <v>36</v>
      </c>
      <c r="AA791" s="36" t="n">
        <f aca="false">N791+Z791</f>
        <v>53</v>
      </c>
      <c r="AB791" s="54" t="s">
        <v>165</v>
      </c>
      <c r="AC791" s="85"/>
      <c r="AD791" s="85"/>
      <c r="AE791" s="85" t="n">
        <f aca="false">P791*Q791</f>
        <v>22</v>
      </c>
      <c r="AF791" s="38" t="n">
        <f aca="false">AA791-L791-M791-W791-X791</f>
        <v>39</v>
      </c>
      <c r="AG791" s="39" t="str">
        <f aca="false">AB791</f>
        <v>Коршунова Т.Л.</v>
      </c>
      <c r="AH791" s="39" t="str">
        <f aca="false">C791</f>
        <v>1-ИСП9-40 ВБ (п)</v>
      </c>
      <c r="AI791" s="40" t="str">
        <f aca="false">B791</f>
        <v>25</v>
      </c>
      <c r="AJ791" s="39" t="str">
        <f aca="false">CONCATENATE(A791," ",D791)</f>
        <v>ОДБ.01 Русский язык</v>
      </c>
      <c r="AK791" s="39" t="n">
        <f aca="false">E791*F791+P791*Q791+H791+J791+S791+U791</f>
        <v>39</v>
      </c>
      <c r="AL791" s="39" t="n">
        <f aca="false">L791+W791</f>
        <v>6</v>
      </c>
      <c r="AM791" s="39" t="n">
        <f aca="false">M791+X791</f>
        <v>8</v>
      </c>
      <c r="AN791" s="39" t="n">
        <f aca="false">Y791</f>
        <v>0</v>
      </c>
      <c r="AO791" s="39" t="n">
        <f aca="false">SUM(AK791:AN791)</f>
        <v>53</v>
      </c>
      <c r="AP791" s="41" t="n">
        <f aca="false">K791+V791</f>
        <v>0</v>
      </c>
    </row>
    <row r="792" s="42" customFormat="true" ht="16.5" hidden="true" customHeight="true" outlineLevel="0" collapsed="false">
      <c r="A792" s="80" t="s">
        <v>170</v>
      </c>
      <c r="B792" s="81" t="s">
        <v>238</v>
      </c>
      <c r="C792" s="82" t="s">
        <v>239</v>
      </c>
      <c r="D792" s="83" t="s">
        <v>171</v>
      </c>
      <c r="E792" s="82" t="n">
        <v>17</v>
      </c>
      <c r="F792" s="82" t="n">
        <v>3</v>
      </c>
      <c r="G792" s="82"/>
      <c r="H792" s="82"/>
      <c r="I792" s="82"/>
      <c r="J792" s="82"/>
      <c r="K792" s="82"/>
      <c r="L792" s="82"/>
      <c r="M792" s="82"/>
      <c r="N792" s="33" t="n">
        <f aca="false">E792*F792+H792+J792+K792+L792+M792</f>
        <v>51</v>
      </c>
      <c r="O792" s="84"/>
      <c r="P792" s="82" t="n">
        <v>22</v>
      </c>
      <c r="Q792" s="82" t="n">
        <v>3</v>
      </c>
      <c r="R792" s="82"/>
      <c r="S792" s="82"/>
      <c r="T792" s="82"/>
      <c r="U792" s="82"/>
      <c r="V792" s="82"/>
      <c r="W792" s="82" t="n">
        <v>6</v>
      </c>
      <c r="X792" s="82"/>
      <c r="Y792" s="82"/>
      <c r="Z792" s="36" t="n">
        <f aca="false">P792*Q792+S792+U792+V792+W792+X792+Y792</f>
        <v>72</v>
      </c>
      <c r="AA792" s="36" t="n">
        <f aca="false">N792+Z792</f>
        <v>123</v>
      </c>
      <c r="AB792" s="54" t="s">
        <v>165</v>
      </c>
      <c r="AC792" s="85"/>
      <c r="AD792" s="85"/>
      <c r="AE792" s="85" t="n">
        <f aca="false">P792*Q792</f>
        <v>66</v>
      </c>
      <c r="AF792" s="38" t="n">
        <f aca="false">AA792-L792-M792-W792-X792</f>
        <v>117</v>
      </c>
      <c r="AG792" s="39" t="str">
        <f aca="false">AB792</f>
        <v>Коршунова Т.Л.</v>
      </c>
      <c r="AH792" s="39" t="str">
        <f aca="false">C792</f>
        <v>1-ИСП9-40 ВБ (п)</v>
      </c>
      <c r="AI792" s="40" t="str">
        <f aca="false">B792</f>
        <v>25</v>
      </c>
      <c r="AJ792" s="39" t="str">
        <f aca="false">CONCATENATE(A792," ",D792)</f>
        <v>ОДБ.02 Литература</v>
      </c>
      <c r="AK792" s="39" t="n">
        <f aca="false">E792*F792+P792*Q792+H792+J792+S792+U792</f>
        <v>117</v>
      </c>
      <c r="AL792" s="39" t="n">
        <f aca="false">L792+W792</f>
        <v>6</v>
      </c>
      <c r="AM792" s="39" t="n">
        <f aca="false">M792+X792</f>
        <v>0</v>
      </c>
      <c r="AN792" s="39" t="n">
        <f aca="false">Y792</f>
        <v>0</v>
      </c>
      <c r="AO792" s="39" t="n">
        <f aca="false">SUM(AK792:AN792)</f>
        <v>123</v>
      </c>
      <c r="AP792" s="41" t="n">
        <f aca="false">K792+V792</f>
        <v>0</v>
      </c>
    </row>
    <row r="793" s="42" customFormat="true" ht="16.5" hidden="true" customHeight="true" outlineLevel="0" collapsed="false">
      <c r="A793" s="80" t="s">
        <v>172</v>
      </c>
      <c r="B793" s="81" t="s">
        <v>238</v>
      </c>
      <c r="C793" s="82" t="s">
        <v>239</v>
      </c>
      <c r="D793" s="83" t="s">
        <v>173</v>
      </c>
      <c r="E793" s="82" t="n">
        <v>17</v>
      </c>
      <c r="F793" s="82" t="n">
        <v>1</v>
      </c>
      <c r="G793" s="82"/>
      <c r="H793" s="82"/>
      <c r="I793" s="82"/>
      <c r="J793" s="82"/>
      <c r="K793" s="82"/>
      <c r="L793" s="82"/>
      <c r="M793" s="82"/>
      <c r="N793" s="33" t="n">
        <f aca="false">E793*F793+H793+J793+K793+L793+M793</f>
        <v>17</v>
      </c>
      <c r="O793" s="84"/>
      <c r="P793" s="82" t="n">
        <v>22</v>
      </c>
      <c r="Q793" s="82" t="n">
        <v>1</v>
      </c>
      <c r="R793" s="82"/>
      <c r="S793" s="82"/>
      <c r="T793" s="82"/>
      <c r="U793" s="82"/>
      <c r="V793" s="82"/>
      <c r="W793" s="82" t="n">
        <v>2</v>
      </c>
      <c r="X793" s="82"/>
      <c r="Y793" s="82"/>
      <c r="Z793" s="36" t="n">
        <f aca="false">P793*Q793+S793+U793+V793+W793+X793+Y793</f>
        <v>24</v>
      </c>
      <c r="AA793" s="36" t="n">
        <f aca="false">N793+Z793</f>
        <v>41</v>
      </c>
      <c r="AB793" s="54" t="s">
        <v>165</v>
      </c>
      <c r="AC793" s="85"/>
      <c r="AD793" s="85"/>
      <c r="AE793" s="85" t="n">
        <f aca="false">P793*Q793</f>
        <v>22</v>
      </c>
      <c r="AF793" s="38" t="n">
        <f aca="false">AA793-L793-M793-W793-X793</f>
        <v>39</v>
      </c>
      <c r="AG793" s="39" t="str">
        <f aca="false">AB793</f>
        <v>Коршунова Т.Л.</v>
      </c>
      <c r="AH793" s="39" t="str">
        <f aca="false">C793</f>
        <v>1-ИСП9-40 ВБ (п)</v>
      </c>
      <c r="AI793" s="40" t="str">
        <f aca="false">B793</f>
        <v>25</v>
      </c>
      <c r="AJ793" s="39" t="str">
        <f aca="false">CONCATENATE(A793," ",D793)</f>
        <v>ОДБ.03 Родная литература</v>
      </c>
      <c r="AK793" s="39" t="n">
        <f aca="false">E793*F793+P793*Q793+H793+J793+S793+U793</f>
        <v>39</v>
      </c>
      <c r="AL793" s="39" t="n">
        <f aca="false">L793+W793</f>
        <v>2</v>
      </c>
      <c r="AM793" s="39" t="n">
        <f aca="false">M793+X793</f>
        <v>0</v>
      </c>
      <c r="AN793" s="39" t="n">
        <f aca="false">Y793</f>
        <v>0</v>
      </c>
      <c r="AO793" s="39" t="n">
        <f aca="false">SUM(AK793:AN793)</f>
        <v>41</v>
      </c>
      <c r="AP793" s="41" t="n">
        <f aca="false">K793+V793</f>
        <v>0</v>
      </c>
    </row>
    <row r="794" s="42" customFormat="true" ht="16.5" hidden="true" customHeight="true" outlineLevel="0" collapsed="false">
      <c r="A794" s="86" t="s">
        <v>174</v>
      </c>
      <c r="B794" s="87" t="s">
        <v>175</v>
      </c>
      <c r="C794" s="89" t="s">
        <v>240</v>
      </c>
      <c r="D794" s="88" t="s">
        <v>177</v>
      </c>
      <c r="E794" s="89" t="n">
        <v>17</v>
      </c>
      <c r="F794" s="89" t="n">
        <v>3</v>
      </c>
      <c r="G794" s="89"/>
      <c r="H794" s="89"/>
      <c r="I794" s="89"/>
      <c r="J794" s="89"/>
      <c r="K794" s="89"/>
      <c r="L794" s="89"/>
      <c r="M794" s="89"/>
      <c r="N794" s="33" t="n">
        <f aca="false">E794*F794+H794+J794+K794+L794+M794</f>
        <v>51</v>
      </c>
      <c r="O794" s="90"/>
      <c r="P794" s="89" t="n">
        <v>22</v>
      </c>
      <c r="Q794" s="89" t="n">
        <v>3</v>
      </c>
      <c r="R794" s="89"/>
      <c r="S794" s="89"/>
      <c r="T794" s="89"/>
      <c r="U794" s="89"/>
      <c r="V794" s="89"/>
      <c r="W794" s="89" t="n">
        <v>2</v>
      </c>
      <c r="X794" s="89"/>
      <c r="Y794" s="89"/>
      <c r="Z794" s="36" t="n">
        <f aca="false">P794*Q794+S794+U794+V794+W794+X794+Y794</f>
        <v>68</v>
      </c>
      <c r="AA794" s="36" t="n">
        <f aca="false">N794+Z794</f>
        <v>119</v>
      </c>
      <c r="AB794" s="84" t="s">
        <v>230</v>
      </c>
      <c r="AC794" s="85" t="s">
        <v>220</v>
      </c>
      <c r="AD794" s="85"/>
      <c r="AE794" s="85" t="n">
        <f aca="false">P794*Q794</f>
        <v>66</v>
      </c>
      <c r="AF794" s="38" t="n">
        <f aca="false">AA794-L794-M794-W794-X794</f>
        <v>117</v>
      </c>
      <c r="AG794" s="39" t="str">
        <f aca="false">AB794</f>
        <v>вак.-Васильева Ю.А. А/Я (а)</v>
      </c>
      <c r="AH794" s="39" t="str">
        <f aca="false">C794</f>
        <v>1-ИСП9-40а ВБ (п)</v>
      </c>
      <c r="AI794" s="40" t="str">
        <f aca="false">B794</f>
        <v>13</v>
      </c>
      <c r="AJ794" s="39" t="str">
        <f aca="false">CONCATENATE(A794," ",D794)</f>
        <v>ОДБ.04 Иностранный язык</v>
      </c>
      <c r="AK794" s="39" t="n">
        <f aca="false">E794*F794+P794*Q794+H794+J794+S794+U794</f>
        <v>117</v>
      </c>
      <c r="AL794" s="39" t="n">
        <f aca="false">L794+W794</f>
        <v>2</v>
      </c>
      <c r="AM794" s="39" t="n">
        <f aca="false">M794+X794</f>
        <v>0</v>
      </c>
      <c r="AN794" s="39" t="n">
        <f aca="false">Y794</f>
        <v>0</v>
      </c>
      <c r="AO794" s="39" t="n">
        <f aca="false">SUM(AK794:AN794)</f>
        <v>119</v>
      </c>
      <c r="AP794" s="41" t="n">
        <f aca="false">K794+V794</f>
        <v>0</v>
      </c>
    </row>
    <row r="795" s="42" customFormat="true" ht="16.5" hidden="true" customHeight="true" outlineLevel="0" collapsed="false">
      <c r="A795" s="80" t="s">
        <v>174</v>
      </c>
      <c r="B795" s="81" t="s">
        <v>53</v>
      </c>
      <c r="C795" s="82" t="s">
        <v>241</v>
      </c>
      <c r="D795" s="91" t="s">
        <v>177</v>
      </c>
      <c r="E795" s="82" t="n">
        <v>17</v>
      </c>
      <c r="F795" s="82" t="n">
        <v>3</v>
      </c>
      <c r="G795" s="82"/>
      <c r="H795" s="82"/>
      <c r="I795" s="82"/>
      <c r="J795" s="82"/>
      <c r="K795" s="82"/>
      <c r="L795" s="82"/>
      <c r="M795" s="82"/>
      <c r="N795" s="33" t="n">
        <f aca="false">E795*F795+H795+J795+K795+L795+M795</f>
        <v>51</v>
      </c>
      <c r="O795" s="84"/>
      <c r="P795" s="82" t="n">
        <v>22</v>
      </c>
      <c r="Q795" s="82" t="n">
        <v>3</v>
      </c>
      <c r="R795" s="82"/>
      <c r="S795" s="82"/>
      <c r="T795" s="82"/>
      <c r="U795" s="82"/>
      <c r="V795" s="82"/>
      <c r="W795" s="82" t="n">
        <v>2</v>
      </c>
      <c r="X795" s="82"/>
      <c r="Y795" s="82"/>
      <c r="Z795" s="36" t="n">
        <f aca="false">P795*Q795+S795+U795+V795+W795+X795+Y795</f>
        <v>68</v>
      </c>
      <c r="AA795" s="36" t="n">
        <f aca="false">N795+Z795</f>
        <v>119</v>
      </c>
      <c r="AB795" s="84" t="s">
        <v>232</v>
      </c>
      <c r="AC795" s="85" t="s">
        <v>242</v>
      </c>
      <c r="AD795" s="85"/>
      <c r="AE795" s="85" t="n">
        <f aca="false">P795*Q795</f>
        <v>66</v>
      </c>
      <c r="AF795" s="38" t="n">
        <f aca="false">AA795-L795-M795-W795-X795</f>
        <v>117</v>
      </c>
      <c r="AG795" s="39" t="str">
        <f aca="false">AB795</f>
        <v>вак.-Васильева Ю.А. А/Я (б)</v>
      </c>
      <c r="AH795" s="39" t="str">
        <f aca="false">C795</f>
        <v>1-ИСП9-40б ВБ (п)</v>
      </c>
      <c r="AI795" s="40" t="str">
        <f aca="false">B795</f>
        <v>12</v>
      </c>
      <c r="AJ795" s="39" t="str">
        <f aca="false">CONCATENATE(A795," ",D795)</f>
        <v>ОДБ.04 Иностранный язык</v>
      </c>
      <c r="AK795" s="39" t="n">
        <f aca="false">E795*F795+P795*Q795+H795+J795+S795+U795</f>
        <v>117</v>
      </c>
      <c r="AL795" s="39" t="n">
        <f aca="false">L795+W795</f>
        <v>2</v>
      </c>
      <c r="AM795" s="39" t="n">
        <f aca="false">M795+X795</f>
        <v>0</v>
      </c>
      <c r="AN795" s="39" t="n">
        <f aca="false">Y795</f>
        <v>0</v>
      </c>
      <c r="AO795" s="39" t="n">
        <f aca="false">SUM(AK795:AN795)</f>
        <v>119</v>
      </c>
      <c r="AP795" s="41" t="n">
        <f aca="false">K795+V795</f>
        <v>0</v>
      </c>
    </row>
    <row r="796" s="42" customFormat="true" ht="16.5" hidden="true" customHeight="true" outlineLevel="0" collapsed="false">
      <c r="A796" s="92" t="s">
        <v>179</v>
      </c>
      <c r="B796" s="81" t="s">
        <v>238</v>
      </c>
      <c r="C796" s="82" t="s">
        <v>239</v>
      </c>
      <c r="D796" s="93" t="s">
        <v>180</v>
      </c>
      <c r="E796" s="82" t="n">
        <v>17</v>
      </c>
      <c r="F796" s="82" t="n">
        <v>1</v>
      </c>
      <c r="G796" s="82"/>
      <c r="H796" s="82"/>
      <c r="I796" s="82"/>
      <c r="J796" s="82"/>
      <c r="K796" s="82"/>
      <c r="L796" s="82"/>
      <c r="M796" s="82"/>
      <c r="N796" s="33" t="n">
        <f aca="false">E796*F796+H796+J796+K796+L796+M796</f>
        <v>17</v>
      </c>
      <c r="O796" s="84"/>
      <c r="P796" s="82" t="n">
        <v>22</v>
      </c>
      <c r="Q796" s="82" t="n">
        <v>1</v>
      </c>
      <c r="R796" s="82"/>
      <c r="S796" s="82"/>
      <c r="T796" s="82"/>
      <c r="U796" s="82"/>
      <c r="V796" s="82"/>
      <c r="W796" s="82" t="n">
        <v>2</v>
      </c>
      <c r="X796" s="82"/>
      <c r="Y796" s="82"/>
      <c r="Z796" s="36" t="n">
        <f aca="false">P796*Q796+S796+U796+V796+W796+X796+Y796</f>
        <v>24</v>
      </c>
      <c r="AA796" s="36" t="n">
        <f aca="false">N796+Z796</f>
        <v>41</v>
      </c>
      <c r="AB796" s="294" t="s">
        <v>705</v>
      </c>
      <c r="AC796" s="295" t="s">
        <v>721</v>
      </c>
      <c r="AD796" s="85"/>
      <c r="AE796" s="85" t="n">
        <f aca="false">P796*Q796</f>
        <v>22</v>
      </c>
      <c r="AF796" s="38" t="n">
        <f aca="false">AA796-L796-M796-W796-X796</f>
        <v>39</v>
      </c>
      <c r="AG796" s="39" t="str">
        <f aca="false">AB796</f>
        <v>Шайхвалиева Т.Е.</v>
      </c>
      <c r="AH796" s="39" t="str">
        <f aca="false">C796</f>
        <v>1-ИСП9-40 ВБ (п)</v>
      </c>
      <c r="AI796" s="40" t="str">
        <f aca="false">B796</f>
        <v>25</v>
      </c>
      <c r="AJ796" s="39" t="str">
        <f aca="false">CONCATENATE(A796," ",D796)</f>
        <v>ОДБ.05 Астрономия</v>
      </c>
      <c r="AK796" s="39" t="n">
        <f aca="false">E796*F796+P796*Q796+H796+J796+S796+U796</f>
        <v>39</v>
      </c>
      <c r="AL796" s="39" t="n">
        <f aca="false">L796+W796</f>
        <v>2</v>
      </c>
      <c r="AM796" s="39" t="n">
        <f aca="false">M796+X796</f>
        <v>0</v>
      </c>
      <c r="AN796" s="39" t="n">
        <f aca="false">Y796</f>
        <v>0</v>
      </c>
      <c r="AO796" s="39" t="n">
        <f aca="false">SUM(AK796:AN796)</f>
        <v>41</v>
      </c>
      <c r="AP796" s="41" t="n">
        <f aca="false">K796+V796</f>
        <v>0</v>
      </c>
    </row>
    <row r="797" s="42" customFormat="true" ht="16.5" hidden="true" customHeight="true" outlineLevel="0" collapsed="false">
      <c r="A797" s="80" t="s">
        <v>182</v>
      </c>
      <c r="B797" s="81" t="s">
        <v>238</v>
      </c>
      <c r="C797" s="82" t="s">
        <v>239</v>
      </c>
      <c r="D797" s="91" t="s">
        <v>50</v>
      </c>
      <c r="E797" s="82" t="n">
        <v>17</v>
      </c>
      <c r="F797" s="82" t="n">
        <v>2</v>
      </c>
      <c r="G797" s="82"/>
      <c r="H797" s="82"/>
      <c r="I797" s="82"/>
      <c r="J797" s="82"/>
      <c r="K797" s="82"/>
      <c r="L797" s="82"/>
      <c r="M797" s="82"/>
      <c r="N797" s="33" t="n">
        <f aca="false">E797*F797+H797+J797+K797+L797+M797</f>
        <v>34</v>
      </c>
      <c r="O797" s="84"/>
      <c r="P797" s="82" t="n">
        <v>22</v>
      </c>
      <c r="Q797" s="82" t="n">
        <v>2</v>
      </c>
      <c r="R797" s="82"/>
      <c r="S797" s="82"/>
      <c r="T797" s="82"/>
      <c r="U797" s="82"/>
      <c r="V797" s="82"/>
      <c r="W797" s="82" t="n">
        <v>2</v>
      </c>
      <c r="X797" s="82"/>
      <c r="Y797" s="82"/>
      <c r="Z797" s="36" t="n">
        <f aca="false">P797*Q797+S797+U797+V797+W797+X797+Y797</f>
        <v>46</v>
      </c>
      <c r="AA797" s="36" t="n">
        <f aca="false">N797+Z797</f>
        <v>80</v>
      </c>
      <c r="AB797" s="85" t="s">
        <v>236</v>
      </c>
      <c r="AC797" s="85"/>
      <c r="AD797" s="85"/>
      <c r="AE797" s="85" t="n">
        <f aca="false">P797*Q797</f>
        <v>44</v>
      </c>
      <c r="AF797" s="38" t="n">
        <f aca="false">AA797-L797-M797-W797-X797</f>
        <v>78</v>
      </c>
      <c r="AG797" s="39" t="str">
        <f aca="false">AB797</f>
        <v>Римская В.В.</v>
      </c>
      <c r="AH797" s="39" t="str">
        <f aca="false">C797</f>
        <v>1-ИСП9-40 ВБ (п)</v>
      </c>
      <c r="AI797" s="40" t="str">
        <f aca="false">B797</f>
        <v>25</v>
      </c>
      <c r="AJ797" s="39" t="str">
        <f aca="false">CONCATENATE(A797," ",D797)</f>
        <v>ОДБ.06 История</v>
      </c>
      <c r="AK797" s="39" t="n">
        <f aca="false">E797*F797+P797*Q797+H797+J797+S797+U797</f>
        <v>78</v>
      </c>
      <c r="AL797" s="39" t="n">
        <f aca="false">L797+W797</f>
        <v>2</v>
      </c>
      <c r="AM797" s="39" t="n">
        <f aca="false">M797+X797</f>
        <v>0</v>
      </c>
      <c r="AN797" s="39" t="n">
        <f aca="false">Y797</f>
        <v>0</v>
      </c>
      <c r="AO797" s="39" t="n">
        <f aca="false">SUM(AK797:AN797)</f>
        <v>80</v>
      </c>
      <c r="AP797" s="41" t="n">
        <f aca="false">K797+V797</f>
        <v>0</v>
      </c>
    </row>
    <row r="798" s="42" customFormat="true" ht="16.5" hidden="true" customHeight="true" outlineLevel="0" collapsed="false">
      <c r="A798" s="92" t="s">
        <v>183</v>
      </c>
      <c r="B798" s="81" t="s">
        <v>238</v>
      </c>
      <c r="C798" s="82" t="s">
        <v>239</v>
      </c>
      <c r="D798" s="83" t="s">
        <v>61</v>
      </c>
      <c r="E798" s="82" t="n">
        <v>17</v>
      </c>
      <c r="F798" s="82" t="n">
        <v>3</v>
      </c>
      <c r="G798" s="82"/>
      <c r="H798" s="82"/>
      <c r="I798" s="82"/>
      <c r="J798" s="82"/>
      <c r="K798" s="82"/>
      <c r="L798" s="82"/>
      <c r="M798" s="82"/>
      <c r="N798" s="33" t="n">
        <f aca="false">E798*F798+H798+J798+K798+L798+M798</f>
        <v>51</v>
      </c>
      <c r="O798" s="84"/>
      <c r="P798" s="82" t="n">
        <v>22</v>
      </c>
      <c r="Q798" s="82" t="n">
        <v>3</v>
      </c>
      <c r="R798" s="82"/>
      <c r="S798" s="82"/>
      <c r="T798" s="82"/>
      <c r="U798" s="82"/>
      <c r="V798" s="82"/>
      <c r="W798" s="82" t="n">
        <v>2</v>
      </c>
      <c r="X798" s="82"/>
      <c r="Y798" s="82"/>
      <c r="Z798" s="36" t="n">
        <f aca="false">P798*Q798+S798+U798+V798+W798+X798+Y798</f>
        <v>68</v>
      </c>
      <c r="AA798" s="36" t="n">
        <f aca="false">N798+Z798</f>
        <v>119</v>
      </c>
      <c r="AB798" s="54" t="s">
        <v>210</v>
      </c>
      <c r="AC798" s="85"/>
      <c r="AD798" s="85"/>
      <c r="AE798" s="85" t="n">
        <f aca="false">P798*Q798</f>
        <v>66</v>
      </c>
      <c r="AF798" s="38" t="n">
        <f aca="false">AA798-L798-M798-W798-X798</f>
        <v>117</v>
      </c>
      <c r="AG798" s="39" t="str">
        <f aca="false">AB798</f>
        <v>Богданчиков Б.Ю.</v>
      </c>
      <c r="AH798" s="39" t="str">
        <f aca="false">C798</f>
        <v>1-ИСП9-40 ВБ (п)</v>
      </c>
      <c r="AI798" s="40" t="str">
        <f aca="false">B798</f>
        <v>25</v>
      </c>
      <c r="AJ798" s="39" t="str">
        <f aca="false">CONCATENATE(A798," ",D798)</f>
        <v>ОДБ.07 Физическая культура</v>
      </c>
      <c r="AK798" s="39" t="n">
        <f aca="false">E798*F798+P798*Q798+H798+J798+S798+U798</f>
        <v>117</v>
      </c>
      <c r="AL798" s="39" t="n">
        <f aca="false">L798+W798</f>
        <v>2</v>
      </c>
      <c r="AM798" s="39" t="n">
        <f aca="false">M798+X798</f>
        <v>0</v>
      </c>
      <c r="AN798" s="39" t="n">
        <f aca="false">Y798</f>
        <v>0</v>
      </c>
      <c r="AO798" s="39" t="n">
        <f aca="false">SUM(AK798:AN798)</f>
        <v>119</v>
      </c>
      <c r="AP798" s="41" t="n">
        <f aca="false">K798+V798</f>
        <v>0</v>
      </c>
    </row>
    <row r="799" s="42" customFormat="true" ht="16.5" hidden="true" customHeight="true" outlineLevel="0" collapsed="false">
      <c r="A799" s="92" t="s">
        <v>184</v>
      </c>
      <c r="B799" s="81" t="s">
        <v>238</v>
      </c>
      <c r="C799" s="82" t="s">
        <v>239</v>
      </c>
      <c r="D799" s="83" t="s">
        <v>185</v>
      </c>
      <c r="E799" s="82" t="n">
        <v>17</v>
      </c>
      <c r="F799" s="82" t="n">
        <v>1</v>
      </c>
      <c r="G799" s="82" t="n">
        <v>4</v>
      </c>
      <c r="H799" s="82"/>
      <c r="I799" s="82"/>
      <c r="J799" s="82"/>
      <c r="K799" s="82"/>
      <c r="L799" s="82"/>
      <c r="M799" s="82"/>
      <c r="N799" s="33" t="n">
        <f aca="false">E799*F799+H799+J799+K799+L799+M799</f>
        <v>17</v>
      </c>
      <c r="O799" s="84"/>
      <c r="P799" s="82" t="n">
        <v>22</v>
      </c>
      <c r="Q799" s="82" t="n">
        <v>1</v>
      </c>
      <c r="R799" s="82"/>
      <c r="S799" s="82"/>
      <c r="T799" s="82"/>
      <c r="U799" s="82"/>
      <c r="V799" s="82"/>
      <c r="W799" s="82" t="n">
        <v>2</v>
      </c>
      <c r="X799" s="82"/>
      <c r="Y799" s="82"/>
      <c r="Z799" s="36" t="n">
        <f aca="false">P799*Q799+S799+U799+V799+W799+X799+Y799</f>
        <v>24</v>
      </c>
      <c r="AA799" s="36" t="n">
        <f aca="false">N799+Z799</f>
        <v>41</v>
      </c>
      <c r="AB799" s="54" t="s">
        <v>237</v>
      </c>
      <c r="AC799" s="85"/>
      <c r="AD799" s="85"/>
      <c r="AE799" s="85" t="n">
        <f aca="false">P799*Q799</f>
        <v>22</v>
      </c>
      <c r="AF799" s="38" t="n">
        <f aca="false">AA799-L799-M799-W799-X799</f>
        <v>39</v>
      </c>
      <c r="AG799" s="39" t="str">
        <f aca="false">AB799</f>
        <v>Симонов В.Г.</v>
      </c>
      <c r="AH799" s="39" t="str">
        <f aca="false">C799</f>
        <v>1-ИСП9-40 ВБ (п)</v>
      </c>
      <c r="AI799" s="40" t="str">
        <f aca="false">B799</f>
        <v>25</v>
      </c>
      <c r="AJ799" s="39" t="str">
        <f aca="false">CONCATENATE(A799," ",D799)</f>
        <v>ОДБ.08 Основы безопасности жизнедеятельности</v>
      </c>
      <c r="AK799" s="39" t="n">
        <f aca="false">E799*F799+P799*Q799+H799+J799+S799+U799</f>
        <v>39</v>
      </c>
      <c r="AL799" s="39" t="n">
        <f aca="false">L799+W799</f>
        <v>2</v>
      </c>
      <c r="AM799" s="39" t="n">
        <f aca="false">M799+X799</f>
        <v>0</v>
      </c>
      <c r="AN799" s="39" t="n">
        <f aca="false">Y799</f>
        <v>0</v>
      </c>
      <c r="AO799" s="39" t="n">
        <f aca="false">SUM(AK799:AN799)</f>
        <v>41</v>
      </c>
      <c r="AP799" s="41" t="n">
        <f aca="false">K799+V799</f>
        <v>0</v>
      </c>
    </row>
    <row r="800" s="42" customFormat="true" ht="16.5" hidden="true" customHeight="true" outlineLevel="0" collapsed="false">
      <c r="A800" s="92" t="s">
        <v>187</v>
      </c>
      <c r="B800" s="81" t="s">
        <v>238</v>
      </c>
      <c r="C800" s="82" t="s">
        <v>239</v>
      </c>
      <c r="D800" s="83" t="s">
        <v>64</v>
      </c>
      <c r="E800" s="82" t="n">
        <v>17</v>
      </c>
      <c r="F800" s="82" t="n">
        <v>6</v>
      </c>
      <c r="G800" s="82"/>
      <c r="H800" s="82"/>
      <c r="I800" s="82"/>
      <c r="J800" s="82"/>
      <c r="K800" s="82"/>
      <c r="L800" s="82"/>
      <c r="M800" s="82"/>
      <c r="N800" s="33" t="n">
        <f aca="false">E800*F800+H800+J800+K800+L800+M800</f>
        <v>102</v>
      </c>
      <c r="O800" s="84"/>
      <c r="P800" s="82" t="n">
        <v>22</v>
      </c>
      <c r="Q800" s="82" t="n">
        <v>6</v>
      </c>
      <c r="R800" s="82"/>
      <c r="S800" s="82"/>
      <c r="T800" s="82"/>
      <c r="U800" s="82"/>
      <c r="V800" s="82"/>
      <c r="W800" s="82" t="n">
        <v>6</v>
      </c>
      <c r="X800" s="82" t="n">
        <v>8</v>
      </c>
      <c r="Y800" s="82"/>
      <c r="Z800" s="36" t="n">
        <f aca="false">P800*Q800+S800+U800+V800+W800+X800+Y800</f>
        <v>146</v>
      </c>
      <c r="AA800" s="36" t="n">
        <f aca="false">N800+Z800</f>
        <v>248</v>
      </c>
      <c r="AB800" s="54" t="s">
        <v>707</v>
      </c>
      <c r="AC800" s="85" t="s">
        <v>721</v>
      </c>
      <c r="AD800" s="85"/>
      <c r="AE800" s="85" t="n">
        <f aca="false">P800*Q800</f>
        <v>132</v>
      </c>
      <c r="AF800" s="38" t="n">
        <f aca="false">AA800-L800-M800-W800-X800</f>
        <v>234</v>
      </c>
      <c r="AG800" s="39" t="str">
        <f aca="false">AB800</f>
        <v>Медведева М.М.</v>
      </c>
      <c r="AH800" s="39" t="str">
        <f aca="false">C800</f>
        <v>1-ИСП9-40 ВБ (п)</v>
      </c>
      <c r="AI800" s="40" t="str">
        <f aca="false">B800</f>
        <v>25</v>
      </c>
      <c r="AJ800" s="39" t="str">
        <f aca="false">CONCATENATE(A800," ",D800)</f>
        <v>OДУ.01 Математика</v>
      </c>
      <c r="AK800" s="39" t="n">
        <f aca="false">E800*F800+P800*Q800+H800+J800+S800+U800</f>
        <v>234</v>
      </c>
      <c r="AL800" s="39" t="n">
        <f aca="false">L800+W800</f>
        <v>6</v>
      </c>
      <c r="AM800" s="39" t="n">
        <f aca="false">M800+X800</f>
        <v>8</v>
      </c>
      <c r="AN800" s="39" t="n">
        <f aca="false">Y800</f>
        <v>0</v>
      </c>
      <c r="AO800" s="39" t="n">
        <f aca="false">SUM(AK800:AN800)</f>
        <v>248</v>
      </c>
      <c r="AP800" s="41" t="n">
        <f aca="false">K800+V800</f>
        <v>0</v>
      </c>
    </row>
    <row r="801" s="42" customFormat="true" ht="16.5" hidden="true" customHeight="true" outlineLevel="0" collapsed="false">
      <c r="A801" s="92" t="s">
        <v>189</v>
      </c>
      <c r="B801" s="81" t="s">
        <v>238</v>
      </c>
      <c r="C801" s="82" t="s">
        <v>239</v>
      </c>
      <c r="D801" s="93" t="s">
        <v>190</v>
      </c>
      <c r="E801" s="82" t="n">
        <v>17</v>
      </c>
      <c r="F801" s="82" t="n">
        <v>4</v>
      </c>
      <c r="G801" s="82"/>
      <c r="H801" s="82"/>
      <c r="I801" s="82"/>
      <c r="J801" s="82"/>
      <c r="K801" s="82"/>
      <c r="L801" s="82"/>
      <c r="M801" s="82"/>
      <c r="N801" s="33" t="n">
        <f aca="false">E801*F801+H801+J801+K801+L801+M801</f>
        <v>68</v>
      </c>
      <c r="O801" s="84"/>
      <c r="P801" s="82" t="n">
        <v>22</v>
      </c>
      <c r="Q801" s="82" t="n">
        <v>4</v>
      </c>
      <c r="R801" s="82" t="n">
        <v>88</v>
      </c>
      <c r="S801" s="82" t="n">
        <v>-88</v>
      </c>
      <c r="T801" s="82"/>
      <c r="U801" s="82"/>
      <c r="V801" s="82"/>
      <c r="W801" s="82" t="n">
        <v>6</v>
      </c>
      <c r="X801" s="82" t="n">
        <v>8</v>
      </c>
      <c r="Y801" s="82"/>
      <c r="Z801" s="36" t="n">
        <f aca="false">P801*Q801+S801+U801+V801+W801+X801+Y801</f>
        <v>14</v>
      </c>
      <c r="AA801" s="36" t="n">
        <f aca="false">N801+Z801</f>
        <v>82</v>
      </c>
      <c r="AB801" s="54" t="s">
        <v>191</v>
      </c>
      <c r="AC801" s="85"/>
      <c r="AD801" s="85"/>
      <c r="AE801" s="85" t="n">
        <f aca="false">P801*Q801</f>
        <v>88</v>
      </c>
      <c r="AF801" s="38" t="n">
        <f aca="false">AA801-L801-M801-W801-X801</f>
        <v>68</v>
      </c>
      <c r="AG801" s="39" t="str">
        <f aca="false">AB801</f>
        <v>Цыганкова С.С.</v>
      </c>
      <c r="AH801" s="39" t="str">
        <f aca="false">C801</f>
        <v>1-ИСП9-40 ВБ (п)</v>
      </c>
      <c r="AI801" s="40" t="str">
        <f aca="false">B801</f>
        <v>25</v>
      </c>
      <c r="AJ801" s="39" t="str">
        <f aca="false">CONCATENATE(A801," ",D801)</f>
        <v>ОДУ.02 Информатика и ИКТ</v>
      </c>
      <c r="AK801" s="39" t="n">
        <f aca="false">E801*F801+P801*Q801+H801+J801+S801+U801</f>
        <v>68</v>
      </c>
      <c r="AL801" s="39" t="n">
        <f aca="false">L801+W801</f>
        <v>6</v>
      </c>
      <c r="AM801" s="39" t="n">
        <f aca="false">M801+X801</f>
        <v>8</v>
      </c>
      <c r="AN801" s="39" t="n">
        <f aca="false">Y801</f>
        <v>0</v>
      </c>
      <c r="AO801" s="39" t="n">
        <f aca="false">SUM(AK801:AN801)</f>
        <v>82</v>
      </c>
      <c r="AP801" s="41" t="n">
        <f aca="false">K801+V801</f>
        <v>0</v>
      </c>
    </row>
    <row r="802" s="42" customFormat="true" ht="16.5" hidden="true" customHeight="true" outlineLevel="0" collapsed="false">
      <c r="A802" s="92" t="s">
        <v>189</v>
      </c>
      <c r="B802" s="81" t="s">
        <v>175</v>
      </c>
      <c r="C802" s="89" t="s">
        <v>240</v>
      </c>
      <c r="D802" s="93" t="s">
        <v>190</v>
      </c>
      <c r="E802" s="82" t="n">
        <v>17</v>
      </c>
      <c r="F802" s="82"/>
      <c r="G802" s="82"/>
      <c r="H802" s="82"/>
      <c r="I802" s="82"/>
      <c r="J802" s="82"/>
      <c r="K802" s="82"/>
      <c r="L802" s="82"/>
      <c r="M802" s="82"/>
      <c r="N802" s="33" t="n">
        <f aca="false">E802*F802+H802+J802+K802+L802+M802</f>
        <v>0</v>
      </c>
      <c r="O802" s="84"/>
      <c r="P802" s="82" t="n">
        <v>22</v>
      </c>
      <c r="Q802" s="82"/>
      <c r="R802" s="82"/>
      <c r="S802" s="82" t="n">
        <v>88</v>
      </c>
      <c r="T802" s="82"/>
      <c r="U802" s="82"/>
      <c r="V802" s="82"/>
      <c r="W802" s="82"/>
      <c r="X802" s="82"/>
      <c r="Y802" s="82"/>
      <c r="Z802" s="36" t="n">
        <f aca="false">P802*Q802+S802+U802+V802+W802+X802+Y802</f>
        <v>88</v>
      </c>
      <c r="AA802" s="36" t="n">
        <f aca="false">N802+Z802</f>
        <v>88</v>
      </c>
      <c r="AB802" s="54" t="s">
        <v>191</v>
      </c>
      <c r="AC802" s="85"/>
      <c r="AD802" s="85"/>
      <c r="AE802" s="85" t="n">
        <f aca="false">P802*Q802</f>
        <v>0</v>
      </c>
      <c r="AF802" s="38" t="n">
        <f aca="false">AA802-L802-M802-W802-X802</f>
        <v>88</v>
      </c>
      <c r="AG802" s="39" t="str">
        <f aca="false">AB802</f>
        <v>Цыганкова С.С.</v>
      </c>
      <c r="AH802" s="39" t="str">
        <f aca="false">C802</f>
        <v>1-ИСП9-40а ВБ (п)</v>
      </c>
      <c r="AI802" s="40" t="str">
        <f aca="false">B802</f>
        <v>13</v>
      </c>
      <c r="AJ802" s="39" t="str">
        <f aca="false">CONCATENATE(A802," ",D802)</f>
        <v>ОДУ.02 Информатика и ИКТ</v>
      </c>
      <c r="AK802" s="39" t="n">
        <f aca="false">E802*F802+P802*Q802+H802+J802+S802+U802</f>
        <v>88</v>
      </c>
      <c r="AL802" s="39" t="n">
        <f aca="false">L802+W802</f>
        <v>0</v>
      </c>
      <c r="AM802" s="39" t="n">
        <f aca="false">M802+X802</f>
        <v>0</v>
      </c>
      <c r="AN802" s="39" t="n">
        <f aca="false">Y802</f>
        <v>0</v>
      </c>
      <c r="AO802" s="39" t="n">
        <f aca="false">SUM(AK802:AN802)</f>
        <v>88</v>
      </c>
      <c r="AP802" s="41" t="n">
        <f aca="false">K802+V802</f>
        <v>0</v>
      </c>
    </row>
    <row r="803" s="42" customFormat="true" ht="16.5" hidden="true" customHeight="true" outlineLevel="0" collapsed="false">
      <c r="A803" s="92" t="s">
        <v>189</v>
      </c>
      <c r="B803" s="81" t="s">
        <v>53</v>
      </c>
      <c r="C803" s="89" t="s">
        <v>241</v>
      </c>
      <c r="D803" s="93" t="s">
        <v>190</v>
      </c>
      <c r="E803" s="82" t="n">
        <v>17</v>
      </c>
      <c r="F803" s="82"/>
      <c r="G803" s="82"/>
      <c r="H803" s="82"/>
      <c r="I803" s="82"/>
      <c r="J803" s="82"/>
      <c r="K803" s="82"/>
      <c r="L803" s="82"/>
      <c r="M803" s="82"/>
      <c r="N803" s="33" t="n">
        <f aca="false">E803*F803+H803+J803+K803+L803+M803</f>
        <v>0</v>
      </c>
      <c r="O803" s="84"/>
      <c r="P803" s="82" t="n">
        <v>22</v>
      </c>
      <c r="Q803" s="82"/>
      <c r="R803" s="82"/>
      <c r="S803" s="82" t="n">
        <v>88</v>
      </c>
      <c r="T803" s="82"/>
      <c r="U803" s="82"/>
      <c r="V803" s="82"/>
      <c r="W803" s="82"/>
      <c r="X803" s="82"/>
      <c r="Y803" s="82"/>
      <c r="Z803" s="36" t="n">
        <f aca="false">P803*Q803+S803+U803+V803+W803+X803+Y803</f>
        <v>88</v>
      </c>
      <c r="AA803" s="36" t="n">
        <f aca="false">N803+Z803</f>
        <v>88</v>
      </c>
      <c r="AB803" s="145" t="s">
        <v>699</v>
      </c>
      <c r="AC803" s="283" t="s">
        <v>728</v>
      </c>
      <c r="AD803" s="85"/>
      <c r="AE803" s="85" t="n">
        <f aca="false">P803*Q803</f>
        <v>0</v>
      </c>
      <c r="AF803" s="38" t="n">
        <f aca="false">AA803-L803-M803-W803-X803</f>
        <v>88</v>
      </c>
      <c r="AG803" s="39" t="str">
        <f aca="false">AB803</f>
        <v>Чопурян Т.И.</v>
      </c>
      <c r="AH803" s="39" t="str">
        <f aca="false">C803</f>
        <v>1-ИСП9-40б ВБ (п)</v>
      </c>
      <c r="AI803" s="40" t="str">
        <f aca="false">B803</f>
        <v>12</v>
      </c>
      <c r="AJ803" s="39" t="str">
        <f aca="false">CONCATENATE(A803," ",D803)</f>
        <v>ОДУ.02 Информатика и ИКТ</v>
      </c>
      <c r="AK803" s="39" t="n">
        <f aca="false">E803*F803+P803*Q803+H803+J803+S803+U803</f>
        <v>88</v>
      </c>
      <c r="AL803" s="39" t="n">
        <f aca="false">L803+W803</f>
        <v>0</v>
      </c>
      <c r="AM803" s="39" t="n">
        <f aca="false">M803+X803</f>
        <v>0</v>
      </c>
      <c r="AN803" s="39" t="n">
        <f aca="false">Y803</f>
        <v>0</v>
      </c>
      <c r="AO803" s="39" t="n">
        <f aca="false">SUM(AK803:AN803)</f>
        <v>88</v>
      </c>
      <c r="AP803" s="41" t="n">
        <f aca="false">K803+V803</f>
        <v>0</v>
      </c>
    </row>
    <row r="804" s="42" customFormat="true" ht="16.5" hidden="true" customHeight="true" outlineLevel="0" collapsed="false">
      <c r="A804" s="92" t="s">
        <v>193</v>
      </c>
      <c r="B804" s="81" t="s">
        <v>238</v>
      </c>
      <c r="C804" s="82" t="s">
        <v>239</v>
      </c>
      <c r="D804" s="93" t="s">
        <v>194</v>
      </c>
      <c r="E804" s="82" t="n">
        <v>17</v>
      </c>
      <c r="F804" s="82" t="n">
        <v>3</v>
      </c>
      <c r="G804" s="82" t="n">
        <v>20</v>
      </c>
      <c r="H804" s="82"/>
      <c r="I804" s="82" t="n">
        <v>20</v>
      </c>
      <c r="J804" s="82"/>
      <c r="K804" s="82"/>
      <c r="L804" s="82"/>
      <c r="M804" s="82"/>
      <c r="N804" s="33" t="n">
        <f aca="false">E804*F804+H804+J804+K804+L804+M804</f>
        <v>51</v>
      </c>
      <c r="O804" s="84"/>
      <c r="P804" s="82" t="n">
        <v>22</v>
      </c>
      <c r="Q804" s="82" t="n">
        <v>3</v>
      </c>
      <c r="R804" s="82"/>
      <c r="S804" s="82"/>
      <c r="T804" s="82"/>
      <c r="U804" s="82"/>
      <c r="V804" s="82"/>
      <c r="W804" s="82" t="n">
        <v>4</v>
      </c>
      <c r="X804" s="82"/>
      <c r="Y804" s="82"/>
      <c r="Z804" s="36" t="n">
        <f aca="false">P804*Q804+S804+U804+V804+W804+X804+Y804</f>
        <v>70</v>
      </c>
      <c r="AA804" s="36" t="n">
        <f aca="false">N804+Z804</f>
        <v>121</v>
      </c>
      <c r="AB804" s="294" t="s">
        <v>705</v>
      </c>
      <c r="AC804" s="295" t="s">
        <v>721</v>
      </c>
      <c r="AD804" s="85"/>
      <c r="AE804" s="85" t="n">
        <f aca="false">P804*Q804</f>
        <v>66</v>
      </c>
      <c r="AF804" s="38" t="n">
        <f aca="false">AA804-L804-M804-W804-X804</f>
        <v>117</v>
      </c>
      <c r="AG804" s="39" t="str">
        <f aca="false">AB804</f>
        <v>Шайхвалиева Т.Е.</v>
      </c>
      <c r="AH804" s="39" t="str">
        <f aca="false">C804</f>
        <v>1-ИСП9-40 ВБ (п)</v>
      </c>
      <c r="AI804" s="40" t="str">
        <f aca="false">B804</f>
        <v>25</v>
      </c>
      <c r="AJ804" s="39" t="str">
        <f aca="false">CONCATENATE(A804," ",D804)</f>
        <v>OДУ.03 Физика</v>
      </c>
      <c r="AK804" s="39" t="n">
        <f aca="false">E804*F804+P804*Q804+H804+J804+S804+U804</f>
        <v>117</v>
      </c>
      <c r="AL804" s="39" t="n">
        <f aca="false">L804+W804</f>
        <v>4</v>
      </c>
      <c r="AM804" s="39" t="n">
        <f aca="false">M804+X804</f>
        <v>0</v>
      </c>
      <c r="AN804" s="39" t="n">
        <f aca="false">Y804</f>
        <v>0</v>
      </c>
      <c r="AO804" s="39" t="n">
        <f aca="false">SUM(AK804:AN804)</f>
        <v>121</v>
      </c>
      <c r="AP804" s="41" t="n">
        <f aca="false">K804+V804</f>
        <v>0</v>
      </c>
    </row>
    <row r="805" s="42" customFormat="true" ht="16.5" hidden="true" customHeight="true" outlineLevel="0" collapsed="false">
      <c r="A805" s="92" t="s">
        <v>195</v>
      </c>
      <c r="B805" s="81" t="s">
        <v>238</v>
      </c>
      <c r="C805" s="82" t="s">
        <v>239</v>
      </c>
      <c r="D805" s="94" t="s">
        <v>196</v>
      </c>
      <c r="E805" s="82" t="n">
        <v>17</v>
      </c>
      <c r="F805" s="82" t="n">
        <v>2</v>
      </c>
      <c r="G805" s="82"/>
      <c r="H805" s="82"/>
      <c r="I805" s="82"/>
      <c r="J805" s="82"/>
      <c r="K805" s="82"/>
      <c r="L805" s="82" t="n">
        <v>2</v>
      </c>
      <c r="M805" s="82"/>
      <c r="N805" s="33" t="n">
        <f aca="false">E805*F805+H805+J805+K805+L805+M805</f>
        <v>36</v>
      </c>
      <c r="O805" s="84"/>
      <c r="P805" s="82" t="n">
        <v>22</v>
      </c>
      <c r="Q805" s="82"/>
      <c r="R805" s="82"/>
      <c r="S805" s="82"/>
      <c r="T805" s="82"/>
      <c r="U805" s="82"/>
      <c r="V805" s="82"/>
      <c r="W805" s="82"/>
      <c r="X805" s="82"/>
      <c r="Y805" s="82"/>
      <c r="Z805" s="36" t="n">
        <f aca="false">P805*Q805+S805+U805+V805+W805+X805+Y805</f>
        <v>0</v>
      </c>
      <c r="AA805" s="36" t="n">
        <f aca="false">N805+Z805</f>
        <v>36</v>
      </c>
      <c r="AB805" s="36" t="s">
        <v>222</v>
      </c>
      <c r="AC805" s="85"/>
      <c r="AD805" s="85"/>
      <c r="AE805" s="85" t="n">
        <f aca="false">P805*Q805</f>
        <v>0</v>
      </c>
      <c r="AF805" s="38" t="n">
        <f aca="false">AA805-L805-M805-W805-X805</f>
        <v>34</v>
      </c>
      <c r="AG805" s="39" t="str">
        <f aca="false">AB805</f>
        <v>Золотарева М.В.</v>
      </c>
      <c r="AH805" s="39" t="str">
        <f aca="false">C805</f>
        <v>1-ИСП9-40 ВБ (п)</v>
      </c>
      <c r="AI805" s="40" t="str">
        <f aca="false">B805</f>
        <v>25</v>
      </c>
      <c r="AJ805" s="39" t="str">
        <f aca="false">CONCATENATE(A805," ",D805)</f>
        <v>ЭК.01. Информационная культура и сетевой этикет</v>
      </c>
      <c r="AK805" s="39" t="n">
        <f aca="false">E805*F805+P805*Q805+H805+J805+S805+U805</f>
        <v>34</v>
      </c>
      <c r="AL805" s="39" t="n">
        <f aca="false">L805+W805</f>
        <v>2</v>
      </c>
      <c r="AM805" s="39" t="n">
        <f aca="false">M805+X805</f>
        <v>0</v>
      </c>
      <c r="AN805" s="39" t="n">
        <f aca="false">Y805</f>
        <v>0</v>
      </c>
      <c r="AO805" s="39" t="n">
        <f aca="false">SUM(AK805:AN805)</f>
        <v>36</v>
      </c>
      <c r="AP805" s="41" t="n">
        <f aca="false">K805+V805</f>
        <v>0</v>
      </c>
    </row>
    <row r="806" s="42" customFormat="true" ht="16.5" hidden="true" customHeight="true" outlineLevel="0" collapsed="false">
      <c r="A806" s="92" t="s">
        <v>195</v>
      </c>
      <c r="B806" s="81" t="s">
        <v>238</v>
      </c>
      <c r="C806" s="82" t="s">
        <v>239</v>
      </c>
      <c r="D806" s="94" t="s">
        <v>729</v>
      </c>
      <c r="E806" s="82" t="n">
        <v>17</v>
      </c>
      <c r="F806" s="82"/>
      <c r="G806" s="82"/>
      <c r="H806" s="82"/>
      <c r="I806" s="82"/>
      <c r="J806" s="82"/>
      <c r="K806" s="82"/>
      <c r="L806" s="82"/>
      <c r="M806" s="82"/>
      <c r="N806" s="33" t="n">
        <f aca="false">E806*F806+H806+J806+K806+L806+M806</f>
        <v>0</v>
      </c>
      <c r="O806" s="84"/>
      <c r="P806" s="82" t="n">
        <v>22</v>
      </c>
      <c r="Q806" s="82" t="n">
        <v>2</v>
      </c>
      <c r="R806" s="82"/>
      <c r="S806" s="82"/>
      <c r="T806" s="82"/>
      <c r="U806" s="82"/>
      <c r="V806" s="82"/>
      <c r="W806" s="82" t="n">
        <v>2</v>
      </c>
      <c r="X806" s="82"/>
      <c r="Y806" s="82"/>
      <c r="Z806" s="36" t="n">
        <f aca="false">P806*Q806+S806+U806+V806+W806+X806+Y806</f>
        <v>46</v>
      </c>
      <c r="AA806" s="36" t="n">
        <f aca="false">N806+Z806</f>
        <v>46</v>
      </c>
      <c r="AB806" s="295" t="s">
        <v>236</v>
      </c>
      <c r="AC806" s="295" t="s">
        <v>726</v>
      </c>
      <c r="AD806" s="85"/>
      <c r="AE806" s="85" t="n">
        <f aca="false">P806*Q806</f>
        <v>44</v>
      </c>
      <c r="AF806" s="38" t="n">
        <f aca="false">AA806-L806-M806-W806-X806</f>
        <v>44</v>
      </c>
      <c r="AG806" s="39" t="str">
        <f aca="false">AB806</f>
        <v>Римская В.В.</v>
      </c>
      <c r="AH806" s="39" t="str">
        <f aca="false">C806</f>
        <v>1-ИСП9-40 ВБ (п)</v>
      </c>
      <c r="AI806" s="40" t="str">
        <f aca="false">B806</f>
        <v>25</v>
      </c>
      <c r="AJ806" s="39" t="str">
        <f aca="false">CONCATENATE(A806," ",D806)</f>
        <v>ЭК.01. Россия - моя история</v>
      </c>
      <c r="AK806" s="39" t="n">
        <f aca="false">E806*F806+P806*Q806+H806+J806+S806+U806</f>
        <v>44</v>
      </c>
      <c r="AL806" s="39" t="n">
        <f aca="false">L806+W806</f>
        <v>2</v>
      </c>
      <c r="AM806" s="39" t="n">
        <f aca="false">M806+X806</f>
        <v>0</v>
      </c>
      <c r="AN806" s="39" t="n">
        <f aca="false">Y806</f>
        <v>0</v>
      </c>
      <c r="AO806" s="39" t="n">
        <f aca="false">SUM(AK806:AN806)</f>
        <v>46</v>
      </c>
      <c r="AP806" s="41" t="n">
        <f aca="false">K806+V806</f>
        <v>0</v>
      </c>
    </row>
    <row r="807" s="42" customFormat="true" ht="16.5" hidden="true" customHeight="true" outlineLevel="0" collapsed="false">
      <c r="A807" s="92" t="s">
        <v>197</v>
      </c>
      <c r="B807" s="81" t="s">
        <v>238</v>
      </c>
      <c r="C807" s="82" t="s">
        <v>239</v>
      </c>
      <c r="D807" s="82" t="s">
        <v>198</v>
      </c>
      <c r="E807" s="82" t="n">
        <v>17</v>
      </c>
      <c r="F807" s="82" t="n">
        <v>2</v>
      </c>
      <c r="G807" s="82"/>
      <c r="H807" s="82"/>
      <c r="I807" s="82"/>
      <c r="J807" s="82"/>
      <c r="K807" s="82"/>
      <c r="L807" s="82"/>
      <c r="M807" s="82"/>
      <c r="N807" s="33" t="n">
        <f aca="false">E807*F807+H807+J807+K807+L807+M807</f>
        <v>34</v>
      </c>
      <c r="O807" s="84"/>
      <c r="P807" s="82" t="n">
        <v>22</v>
      </c>
      <c r="Q807" s="82" t="n">
        <v>2</v>
      </c>
      <c r="R807" s="82"/>
      <c r="S807" s="82"/>
      <c r="T807" s="82"/>
      <c r="U807" s="82"/>
      <c r="V807" s="82"/>
      <c r="W807" s="82" t="n">
        <v>2</v>
      </c>
      <c r="X807" s="82"/>
      <c r="Y807" s="82"/>
      <c r="Z807" s="36" t="n">
        <f aca="false">P807*Q807+S807+U807+V807+W807+X807+Y807</f>
        <v>46</v>
      </c>
      <c r="AA807" s="36" t="n">
        <f aca="false">N807+Z807</f>
        <v>80</v>
      </c>
      <c r="AB807" s="54" t="s">
        <v>223</v>
      </c>
      <c r="AC807" s="85"/>
      <c r="AD807" s="85"/>
      <c r="AE807" s="85" t="n">
        <f aca="false">P807*Q807</f>
        <v>44</v>
      </c>
      <c r="AF807" s="38" t="n">
        <f aca="false">AA807-L807-M807-W807-X807</f>
        <v>78</v>
      </c>
      <c r="AG807" s="39" t="str">
        <f aca="false">AB807</f>
        <v>Кулакова О.А.</v>
      </c>
      <c r="AH807" s="39" t="str">
        <f aca="false">C807</f>
        <v>1-ИСП9-40 ВБ (п)</v>
      </c>
      <c r="AI807" s="40" t="str">
        <f aca="false">B807</f>
        <v>25</v>
      </c>
      <c r="AJ807" s="39" t="str">
        <f aca="false">CONCATENATE(A807," ",D807)</f>
        <v>ЭК.02 Экологические основы природопользования в профессиональной деятельности</v>
      </c>
      <c r="AK807" s="39" t="n">
        <f aca="false">E807*F807+P807*Q807+H807+J807+S807+U807</f>
        <v>78</v>
      </c>
      <c r="AL807" s="39" t="n">
        <f aca="false">L807+W807</f>
        <v>2</v>
      </c>
      <c r="AM807" s="39" t="n">
        <f aca="false">M807+X807</f>
        <v>0</v>
      </c>
      <c r="AN807" s="39" t="n">
        <f aca="false">Y807</f>
        <v>0</v>
      </c>
      <c r="AO807" s="39" t="n">
        <f aca="false">SUM(AK807:AN807)</f>
        <v>80</v>
      </c>
      <c r="AP807" s="41" t="n">
        <f aca="false">K807+V807</f>
        <v>0</v>
      </c>
    </row>
    <row r="808" s="42" customFormat="true" ht="16.5" hidden="true" customHeight="true" outlineLevel="0" collapsed="false">
      <c r="A808" s="92" t="s">
        <v>199</v>
      </c>
      <c r="B808" s="81" t="s">
        <v>238</v>
      </c>
      <c r="C808" s="82" t="s">
        <v>239</v>
      </c>
      <c r="D808" s="82" t="s">
        <v>200</v>
      </c>
      <c r="E808" s="82" t="n">
        <v>17</v>
      </c>
      <c r="F808" s="82" t="n">
        <v>2</v>
      </c>
      <c r="G808" s="82"/>
      <c r="H808" s="82"/>
      <c r="I808" s="82"/>
      <c r="J808" s="82"/>
      <c r="K808" s="82"/>
      <c r="L808" s="82"/>
      <c r="M808" s="82"/>
      <c r="N808" s="33" t="n">
        <f aca="false">E808*F808+H808+J808+K808+L808+M808</f>
        <v>34</v>
      </c>
      <c r="O808" s="84"/>
      <c r="P808" s="82" t="n">
        <v>22</v>
      </c>
      <c r="Q808" s="82" t="n">
        <v>2</v>
      </c>
      <c r="R808" s="82"/>
      <c r="S808" s="82"/>
      <c r="T808" s="82"/>
      <c r="U808" s="82"/>
      <c r="V808" s="82"/>
      <c r="W808" s="82" t="n">
        <v>2</v>
      </c>
      <c r="X808" s="82"/>
      <c r="Y808" s="82"/>
      <c r="Z808" s="36" t="n">
        <f aca="false">P808*Q808+S808+U808+V808+W808+X808+Y808</f>
        <v>46</v>
      </c>
      <c r="AA808" s="36" t="n">
        <f aca="false">N808+Z808</f>
        <v>80</v>
      </c>
      <c r="AB808" s="54" t="s">
        <v>224</v>
      </c>
      <c r="AC808" s="85"/>
      <c r="AD808" s="85"/>
      <c r="AE808" s="85" t="n">
        <f aca="false">P808*Q808</f>
        <v>44</v>
      </c>
      <c r="AF808" s="38" t="n">
        <f aca="false">AA808-L808-M808-W808-X808</f>
        <v>78</v>
      </c>
      <c r="AG808" s="39" t="str">
        <f aca="false">AB808</f>
        <v>Кравченко Н.В.</v>
      </c>
      <c r="AH808" s="39" t="str">
        <f aca="false">C808</f>
        <v>1-ИСП9-40 ВБ (п)</v>
      </c>
      <c r="AI808" s="40" t="str">
        <f aca="false">B808</f>
        <v>25</v>
      </c>
      <c r="AJ808" s="39" t="str">
        <f aca="false">CONCATENATE(A808," ",D808)</f>
        <v>ЭК.03 Основы финансовой грамотности</v>
      </c>
      <c r="AK808" s="39" t="n">
        <f aca="false">E808*F808+P808*Q808+H808+J808+S808+U808</f>
        <v>78</v>
      </c>
      <c r="AL808" s="39" t="n">
        <f aca="false">L808+W808</f>
        <v>2</v>
      </c>
      <c r="AM808" s="39" t="n">
        <f aca="false">M808+X808</f>
        <v>0</v>
      </c>
      <c r="AN808" s="39" t="n">
        <f aca="false">Y808</f>
        <v>0</v>
      </c>
      <c r="AO808" s="39" t="n">
        <f aca="false">SUM(AK808:AN808)</f>
        <v>80</v>
      </c>
      <c r="AP808" s="41" t="n">
        <f aca="false">K808+V808</f>
        <v>0</v>
      </c>
    </row>
    <row r="809" s="42" customFormat="true" ht="16.5" hidden="true" customHeight="true" outlineLevel="0" collapsed="false">
      <c r="A809" s="92" t="s">
        <v>202</v>
      </c>
      <c r="B809" s="81" t="s">
        <v>238</v>
      </c>
      <c r="C809" s="82" t="s">
        <v>239</v>
      </c>
      <c r="D809" s="82" t="s">
        <v>203</v>
      </c>
      <c r="E809" s="82" t="n">
        <v>17</v>
      </c>
      <c r="F809" s="82" t="n">
        <v>1</v>
      </c>
      <c r="G809" s="82" t="n">
        <v>20</v>
      </c>
      <c r="H809" s="82"/>
      <c r="I809" s="82"/>
      <c r="J809" s="82"/>
      <c r="K809" s="82"/>
      <c r="L809" s="82"/>
      <c r="M809" s="82"/>
      <c r="N809" s="33" t="n">
        <f aca="false">E809*F809+H809+J809+K809+L809+M809</f>
        <v>17</v>
      </c>
      <c r="O809" s="84"/>
      <c r="P809" s="82" t="n">
        <v>22</v>
      </c>
      <c r="Q809" s="82" t="n">
        <v>1</v>
      </c>
      <c r="R809" s="82"/>
      <c r="S809" s="82"/>
      <c r="T809" s="82"/>
      <c r="U809" s="82"/>
      <c r="V809" s="82"/>
      <c r="W809" s="82" t="n">
        <v>2</v>
      </c>
      <c r="X809" s="82"/>
      <c r="Y809" s="82"/>
      <c r="Z809" s="36" t="n">
        <f aca="false">P809*Q809+S809+U809+V809+W809+X809+Y809</f>
        <v>24</v>
      </c>
      <c r="AA809" s="36" t="n">
        <f aca="false">N809+Z809</f>
        <v>41</v>
      </c>
      <c r="AB809" s="54" t="s">
        <v>225</v>
      </c>
      <c r="AC809" s="85"/>
      <c r="AD809" s="85"/>
      <c r="AE809" s="85" t="n">
        <f aca="false">P809*Q809</f>
        <v>22</v>
      </c>
      <c r="AF809" s="38" t="n">
        <f aca="false">AA809-L809-M809-W809-X809</f>
        <v>39</v>
      </c>
      <c r="AG809" s="39" t="str">
        <f aca="false">AB809</f>
        <v>Щур Д.С.</v>
      </c>
      <c r="AH809" s="39" t="str">
        <f aca="false">C809</f>
        <v>1-ИСП9-40 ВБ (п)</v>
      </c>
      <c r="AI809" s="40" t="str">
        <f aca="false">B809</f>
        <v>25</v>
      </c>
      <c r="AJ809" s="39" t="str">
        <f aca="false">CONCATENATE(A809," ",D809)</f>
        <v>ЭК.04 Введение в специальность</v>
      </c>
      <c r="AK809" s="39" t="n">
        <f aca="false">E809*F809+P809*Q809+H809+J809+S809+U809</f>
        <v>39</v>
      </c>
      <c r="AL809" s="39" t="n">
        <f aca="false">L809+W809</f>
        <v>2</v>
      </c>
      <c r="AM809" s="39" t="n">
        <f aca="false">M809+X809</f>
        <v>0</v>
      </c>
      <c r="AN809" s="39" t="n">
        <f aca="false">Y809</f>
        <v>0</v>
      </c>
      <c r="AO809" s="39" t="n">
        <f aca="false">SUM(AK809:AN809)</f>
        <v>41</v>
      </c>
      <c r="AP809" s="41" t="n">
        <f aca="false">K809+V809</f>
        <v>0</v>
      </c>
    </row>
    <row r="810" s="42" customFormat="true" ht="16.5" hidden="true" customHeight="true" outlineLevel="0" collapsed="false">
      <c r="A810" s="92" t="s">
        <v>204</v>
      </c>
      <c r="B810" s="81" t="s">
        <v>238</v>
      </c>
      <c r="C810" s="82" t="s">
        <v>239</v>
      </c>
      <c r="D810" s="94" t="s">
        <v>205</v>
      </c>
      <c r="E810" s="82" t="n">
        <v>17</v>
      </c>
      <c r="F810" s="82" t="n">
        <v>1</v>
      </c>
      <c r="G810" s="82"/>
      <c r="H810" s="82"/>
      <c r="I810" s="82"/>
      <c r="J810" s="82"/>
      <c r="K810" s="82"/>
      <c r="L810" s="82"/>
      <c r="M810" s="82"/>
      <c r="N810" s="33" t="n">
        <f aca="false">E810*F810+H810+J810+K810+L810+M810</f>
        <v>17</v>
      </c>
      <c r="O810" s="84"/>
      <c r="P810" s="82" t="n">
        <v>22</v>
      </c>
      <c r="Q810" s="82" t="n">
        <v>1</v>
      </c>
      <c r="R810" s="82" t="n">
        <v>10</v>
      </c>
      <c r="S810" s="82"/>
      <c r="T810" s="82"/>
      <c r="U810" s="82"/>
      <c r="V810" s="82"/>
      <c r="W810" s="82"/>
      <c r="X810" s="82"/>
      <c r="Y810" s="82"/>
      <c r="Z810" s="36" t="n">
        <f aca="false">P810*Q810+S810+U810+V810+W810+X810+Y810</f>
        <v>22</v>
      </c>
      <c r="AA810" s="36" t="n">
        <f aca="false">N810+Z810</f>
        <v>39</v>
      </c>
      <c r="AB810" s="54" t="s">
        <v>225</v>
      </c>
      <c r="AC810" s="85"/>
      <c r="AD810" s="85"/>
      <c r="AE810" s="85" t="n">
        <f aca="false">P810*Q810</f>
        <v>22</v>
      </c>
      <c r="AF810" s="38" t="n">
        <f aca="false">AA810-L810-M810-W810-X810</f>
        <v>39</v>
      </c>
      <c r="AG810" s="39" t="str">
        <f aca="false">AB810</f>
        <v>Щур Д.С.</v>
      </c>
      <c r="AH810" s="39" t="str">
        <f aca="false">C810</f>
        <v>1-ИСП9-40 ВБ (п)</v>
      </c>
      <c r="AI810" s="40" t="str">
        <f aca="false">B810</f>
        <v>25</v>
      </c>
      <c r="AJ810" s="39" t="str">
        <f aca="false">CONCATENATE(A810," ",D810)</f>
        <v>ЭК.05 Индивидуальный проект (Реализуется в рамках времени, отведенного на освоение Информатики , физики)</v>
      </c>
      <c r="AK810" s="39" t="n">
        <f aca="false">E810*F810+P810*Q810+H810+J810+S810+U810</f>
        <v>39</v>
      </c>
      <c r="AL810" s="39" t="n">
        <f aca="false">L810+W810</f>
        <v>0</v>
      </c>
      <c r="AM810" s="39" t="n">
        <f aca="false">M810+X810</f>
        <v>0</v>
      </c>
      <c r="AN810" s="39" t="n">
        <f aca="false">Y810</f>
        <v>0</v>
      </c>
      <c r="AO810" s="39" t="n">
        <f aca="false">SUM(AK810:AN810)</f>
        <v>39</v>
      </c>
      <c r="AP810" s="41" t="n">
        <f aca="false">K810+V810</f>
        <v>0</v>
      </c>
    </row>
    <row r="811" s="42" customFormat="true" ht="16.5" hidden="true" customHeight="true" outlineLevel="0" collapsed="false">
      <c r="A811" s="70" t="s">
        <v>113</v>
      </c>
      <c r="B811" s="81" t="s">
        <v>238</v>
      </c>
      <c r="C811" s="82" t="s">
        <v>239</v>
      </c>
      <c r="D811" s="94" t="s">
        <v>114</v>
      </c>
      <c r="E811" s="82" t="n">
        <v>17</v>
      </c>
      <c r="F811" s="82"/>
      <c r="G811" s="82"/>
      <c r="H811" s="82" t="n">
        <v>8</v>
      </c>
      <c r="I811" s="82"/>
      <c r="J811" s="82"/>
      <c r="K811" s="82"/>
      <c r="L811" s="82"/>
      <c r="M811" s="82"/>
      <c r="N811" s="33" t="n">
        <f aca="false">E811*F811+H811+J811+K811+L811+M811</f>
        <v>8</v>
      </c>
      <c r="O811" s="84"/>
      <c r="P811" s="82" t="n">
        <v>22</v>
      </c>
      <c r="Q811" s="82"/>
      <c r="R811" s="82"/>
      <c r="S811" s="82"/>
      <c r="T811" s="82"/>
      <c r="U811" s="82"/>
      <c r="V811" s="82"/>
      <c r="W811" s="82"/>
      <c r="X811" s="82"/>
      <c r="Y811" s="82"/>
      <c r="Z811" s="36" t="n">
        <f aca="false">P811*Q811+S811+U811+V811+W811+X811+Y811</f>
        <v>0</v>
      </c>
      <c r="AA811" s="36" t="n">
        <f aca="false">N811+Z811</f>
        <v>8</v>
      </c>
      <c r="AB811" s="54" t="s">
        <v>210</v>
      </c>
      <c r="AC811" s="85"/>
      <c r="AD811" s="85"/>
      <c r="AE811" s="85" t="n">
        <f aca="false">P811*Q811</f>
        <v>0</v>
      </c>
      <c r="AF811" s="38" t="n">
        <f aca="false">AA811-L811-M811-W811-X811</f>
        <v>8</v>
      </c>
      <c r="AG811" s="39" t="str">
        <f aca="false">AB811</f>
        <v>Богданчиков Б.Ю.</v>
      </c>
      <c r="AH811" s="39" t="str">
        <f aca="false">C811</f>
        <v>1-ИСП9-40 ВБ (п)</v>
      </c>
      <c r="AI811" s="40" t="str">
        <f aca="false">B811</f>
        <v>25</v>
      </c>
      <c r="AJ811" s="39" t="str">
        <f aca="false">CONCATENATE(A811," ",D811)</f>
        <v>ВнеУр Разговоры о важном</v>
      </c>
      <c r="AK811" s="39" t="n">
        <f aca="false">E811*F811+P811*Q811+H811+J811+S811+U811</f>
        <v>8</v>
      </c>
      <c r="AL811" s="39" t="n">
        <f aca="false">L811+W811</f>
        <v>0</v>
      </c>
      <c r="AM811" s="39" t="n">
        <f aca="false">M811+X811</f>
        <v>0</v>
      </c>
      <c r="AN811" s="39" t="n">
        <f aca="false">Y811</f>
        <v>0</v>
      </c>
      <c r="AO811" s="39" t="n">
        <f aca="false">SUM(AK811:AN811)</f>
        <v>8</v>
      </c>
      <c r="AP811" s="41" t="n">
        <f aca="false">K811+V811</f>
        <v>0</v>
      </c>
    </row>
    <row r="812" s="42" customFormat="true" ht="16.5" hidden="true" customHeight="true" outlineLevel="0" collapsed="false">
      <c r="A812" s="70" t="s">
        <v>113</v>
      </c>
      <c r="B812" s="81" t="s">
        <v>238</v>
      </c>
      <c r="C812" s="82" t="s">
        <v>239</v>
      </c>
      <c r="D812" s="94" t="s">
        <v>114</v>
      </c>
      <c r="E812" s="82" t="n">
        <v>17</v>
      </c>
      <c r="F812" s="82"/>
      <c r="G812" s="82"/>
      <c r="H812" s="82" t="n">
        <v>9</v>
      </c>
      <c r="I812" s="82"/>
      <c r="J812" s="82"/>
      <c r="K812" s="82"/>
      <c r="L812" s="82"/>
      <c r="M812" s="82"/>
      <c r="N812" s="33" t="n">
        <f aca="false">E812*F812+H812+J812+K812+L812+M812</f>
        <v>9</v>
      </c>
      <c r="O812" s="84"/>
      <c r="P812" s="82" t="n">
        <v>22</v>
      </c>
      <c r="Q812" s="82"/>
      <c r="R812" s="82"/>
      <c r="S812" s="82" t="n">
        <v>18</v>
      </c>
      <c r="T812" s="82"/>
      <c r="U812" s="82"/>
      <c r="V812" s="82"/>
      <c r="W812" s="82"/>
      <c r="X812" s="82"/>
      <c r="Y812" s="82"/>
      <c r="Z812" s="36" t="n">
        <f aca="false">P812*Q812+S812+U812+V812+W812+X812+Y812</f>
        <v>18</v>
      </c>
      <c r="AA812" s="36" t="n">
        <f aca="false">N812+Z812</f>
        <v>27</v>
      </c>
      <c r="AB812" s="74" t="s">
        <v>115</v>
      </c>
      <c r="AC812" s="85"/>
      <c r="AD812" s="85"/>
      <c r="AE812" s="85" t="n">
        <f aca="false">P812*Q812</f>
        <v>0</v>
      </c>
      <c r="AF812" s="38" t="n">
        <f aca="false">AA812-L812-M812-W812-X812</f>
        <v>27</v>
      </c>
      <c r="AG812" s="39" t="str">
        <f aca="false">AB812</f>
        <v>вак. РоВ</v>
      </c>
      <c r="AH812" s="39" t="str">
        <f aca="false">C812</f>
        <v>1-ИСП9-40 ВБ (п)</v>
      </c>
      <c r="AI812" s="40" t="str">
        <f aca="false">B812</f>
        <v>25</v>
      </c>
      <c r="AJ812" s="39" t="str">
        <f aca="false">CONCATENATE(A812," ",D812)</f>
        <v>ВнеУр Разговоры о важном</v>
      </c>
      <c r="AK812" s="39" t="n">
        <f aca="false">E812*F812+P812*Q812+H812+J812+S812+U812</f>
        <v>27</v>
      </c>
      <c r="AL812" s="39" t="n">
        <f aca="false">L812+W812</f>
        <v>0</v>
      </c>
      <c r="AM812" s="39" t="n">
        <f aca="false">M812+X812</f>
        <v>0</v>
      </c>
      <c r="AN812" s="39" t="n">
        <f aca="false">Y812</f>
        <v>0</v>
      </c>
      <c r="AO812" s="39" t="n">
        <f aca="false">SUM(AK812:AN812)</f>
        <v>27</v>
      </c>
      <c r="AP812" s="41" t="n">
        <f aca="false">K812+V812</f>
        <v>0</v>
      </c>
    </row>
    <row r="813" s="42" customFormat="true" ht="16.5" hidden="true" customHeight="true" outlineLevel="0" collapsed="false">
      <c r="A813" s="95" t="s">
        <v>49</v>
      </c>
      <c r="B813" s="96" t="s">
        <v>238</v>
      </c>
      <c r="C813" s="97" t="s">
        <v>612</v>
      </c>
      <c r="D813" s="98" t="s">
        <v>50</v>
      </c>
      <c r="E813" s="31" t="n">
        <v>17</v>
      </c>
      <c r="F813" s="31" t="n">
        <v>3</v>
      </c>
      <c r="G813" s="31" t="n">
        <v>14</v>
      </c>
      <c r="H813" s="31"/>
      <c r="I813" s="31"/>
      <c r="J813" s="31"/>
      <c r="K813" s="31"/>
      <c r="L813" s="31" t="n">
        <v>4</v>
      </c>
      <c r="M813" s="31"/>
      <c r="N813" s="33" t="n">
        <f aca="false">E813*F813+H813+J813+K813+L813+M813</f>
        <v>55</v>
      </c>
      <c r="O813" s="36"/>
      <c r="P813" s="36" t="n">
        <v>21</v>
      </c>
      <c r="Q813" s="31"/>
      <c r="R813" s="31"/>
      <c r="S813" s="31"/>
      <c r="T813" s="31"/>
      <c r="U813" s="31"/>
      <c r="V813" s="31"/>
      <c r="W813" s="31"/>
      <c r="X813" s="31"/>
      <c r="Y813" s="31"/>
      <c r="Z813" s="36" t="n">
        <f aca="false">P813*Q813+S813+U813+V813+W813+X813+Y813</f>
        <v>0</v>
      </c>
      <c r="AA813" s="36" t="n">
        <f aca="false">N813+Z813</f>
        <v>55</v>
      </c>
      <c r="AB813" s="85" t="s">
        <v>236</v>
      </c>
      <c r="AC813" s="31"/>
      <c r="AD813" s="31"/>
      <c r="AE813" s="36" t="n">
        <f aca="false">P813*Q813</f>
        <v>0</v>
      </c>
      <c r="AF813" s="38"/>
      <c r="AG813" s="39" t="str">
        <f aca="false">AB813</f>
        <v>Римская В.В.</v>
      </c>
      <c r="AH813" s="39" t="str">
        <f aca="false">C813</f>
        <v>1ИСП11-27 (п)</v>
      </c>
      <c r="AI813" s="40" t="str">
        <f aca="false">B813</f>
        <v>25</v>
      </c>
      <c r="AJ813" s="39" t="str">
        <f aca="false">CONCATENATE(A813," ",D813)</f>
        <v>ОГСЭ.02 История</v>
      </c>
      <c r="AK813" s="39" t="n">
        <f aca="false">E813*F813+P813*Q813+H813+J813+S813+U813</f>
        <v>51</v>
      </c>
      <c r="AL813" s="39" t="n">
        <f aca="false">L813+W813</f>
        <v>4</v>
      </c>
      <c r="AM813" s="39" t="n">
        <f aca="false">M813+X813</f>
        <v>0</v>
      </c>
      <c r="AN813" s="39" t="n">
        <f aca="false">Y813</f>
        <v>0</v>
      </c>
      <c r="AO813" s="39" t="n">
        <f aca="false">SUM(AK813:AN813)</f>
        <v>55</v>
      </c>
      <c r="AP813" s="41" t="n">
        <f aca="false">K813+V813</f>
        <v>0</v>
      </c>
    </row>
    <row r="814" s="42" customFormat="true" ht="16.5" hidden="true" customHeight="true" outlineLevel="0" collapsed="false">
      <c r="A814" s="95" t="s">
        <v>52</v>
      </c>
      <c r="B814" s="96" t="s">
        <v>238</v>
      </c>
      <c r="C814" s="97" t="s">
        <v>612</v>
      </c>
      <c r="D814" s="98" t="s">
        <v>244</v>
      </c>
      <c r="E814" s="31" t="n">
        <v>17</v>
      </c>
      <c r="F814" s="31" t="n">
        <v>3</v>
      </c>
      <c r="G814" s="31" t="n">
        <v>18</v>
      </c>
      <c r="H814" s="31"/>
      <c r="I814" s="31"/>
      <c r="J814" s="31"/>
      <c r="K814" s="31"/>
      <c r="L814" s="31"/>
      <c r="M814" s="31"/>
      <c r="N814" s="33" t="n">
        <f aca="false">E814*F814+H814+J814+K814+L814+M814</f>
        <v>51</v>
      </c>
      <c r="O814" s="36"/>
      <c r="P814" s="36" t="n">
        <v>21</v>
      </c>
      <c r="Q814" s="31"/>
      <c r="R814" s="31"/>
      <c r="S814" s="31"/>
      <c r="T814" s="31"/>
      <c r="U814" s="31"/>
      <c r="V814" s="31"/>
      <c r="W814" s="31"/>
      <c r="X814" s="31"/>
      <c r="Y814" s="31"/>
      <c r="Z814" s="36" t="n">
        <f aca="false">P814*Q814+S814+U814+V814+W814+X814+Y814</f>
        <v>0</v>
      </c>
      <c r="AA814" s="36" t="n">
        <f aca="false">N814+Z814</f>
        <v>51</v>
      </c>
      <c r="AB814" s="47" t="s">
        <v>613</v>
      </c>
      <c r="AC814" s="31"/>
      <c r="AD814" s="31"/>
      <c r="AE814" s="36" t="n">
        <f aca="false">P814*Q814</f>
        <v>0</v>
      </c>
      <c r="AF814" s="38"/>
      <c r="AG814" s="39" t="str">
        <f aca="false">AB814</f>
        <v>Васильева И.Ю.</v>
      </c>
      <c r="AH814" s="39" t="str">
        <f aca="false">C814</f>
        <v>1ИСП11-27 (п)</v>
      </c>
      <c r="AI814" s="40" t="str">
        <f aca="false">B814</f>
        <v>25</v>
      </c>
      <c r="AJ814" s="39" t="str">
        <f aca="false">CONCATENATE(A814," ",D814)</f>
        <v>ОГСЭ.03 Психология общения</v>
      </c>
      <c r="AK814" s="39" t="n">
        <f aca="false">E814*F814+P814*Q814+H814+J814+S814+U814</f>
        <v>51</v>
      </c>
      <c r="AL814" s="39" t="n">
        <f aca="false">L814+W814</f>
        <v>0</v>
      </c>
      <c r="AM814" s="39" t="n">
        <f aca="false">M814+X814</f>
        <v>0</v>
      </c>
      <c r="AN814" s="39" t="n">
        <f aca="false">Y814</f>
        <v>0</v>
      </c>
      <c r="AO814" s="39" t="n">
        <f aca="false">SUM(AK814:AN814)</f>
        <v>51</v>
      </c>
      <c r="AP814" s="41" t="n">
        <f aca="false">K814+V814</f>
        <v>0</v>
      </c>
    </row>
    <row r="815" s="42" customFormat="true" ht="16.5" hidden="true" customHeight="true" outlineLevel="0" collapsed="false">
      <c r="A815" s="95" t="s">
        <v>60</v>
      </c>
      <c r="B815" s="96" t="s">
        <v>175</v>
      </c>
      <c r="C815" s="97" t="s">
        <v>614</v>
      </c>
      <c r="D815" s="99" t="s">
        <v>55</v>
      </c>
      <c r="E815" s="31" t="n">
        <v>17</v>
      </c>
      <c r="F815" s="31" t="n">
        <v>2</v>
      </c>
      <c r="G815" s="31"/>
      <c r="H815" s="31"/>
      <c r="I815" s="31"/>
      <c r="J815" s="31"/>
      <c r="K815" s="31"/>
      <c r="L815" s="31"/>
      <c r="M815" s="31"/>
      <c r="N815" s="33" t="n">
        <f aca="false">E815*F815+H815+J815+K815+L815+M815</f>
        <v>34</v>
      </c>
      <c r="O815" s="36"/>
      <c r="P815" s="36" t="n">
        <v>21</v>
      </c>
      <c r="Q815" s="31" t="n">
        <v>2</v>
      </c>
      <c r="R815" s="31"/>
      <c r="S815" s="31"/>
      <c r="T815" s="31"/>
      <c r="U815" s="31"/>
      <c r="V815" s="31"/>
      <c r="W815" s="31"/>
      <c r="X815" s="31"/>
      <c r="Y815" s="31"/>
      <c r="Z815" s="36" t="n">
        <f aca="false">P815*Q815+S815+U815+V815+W815+X815+Y815</f>
        <v>42</v>
      </c>
      <c r="AA815" s="36" t="n">
        <f aca="false">N815+Z815</f>
        <v>76</v>
      </c>
      <c r="AB815" s="47" t="s">
        <v>299</v>
      </c>
      <c r="AC815" s="31"/>
      <c r="AD815" s="31"/>
      <c r="AE815" s="36" t="n">
        <f aca="false">P815*Q815</f>
        <v>42</v>
      </c>
      <c r="AF815" s="38"/>
      <c r="AG815" s="39" t="str">
        <f aca="false">AB815</f>
        <v>Климова И.В.</v>
      </c>
      <c r="AH815" s="39" t="str">
        <f aca="false">C815</f>
        <v>1ИСП11-27а (п)</v>
      </c>
      <c r="AI815" s="40" t="str">
        <f aca="false">B815</f>
        <v>13</v>
      </c>
      <c r="AJ815" s="39" t="str">
        <f aca="false">CONCATENATE(A815," ",D815)</f>
        <v>ОГСЭ.04 Иностранный язык в профессиональной деятельности</v>
      </c>
      <c r="AK815" s="39" t="n">
        <f aca="false">E815*F815+P815*Q815+H815+J815+S815+U815</f>
        <v>76</v>
      </c>
      <c r="AL815" s="39" t="n">
        <f aca="false">L815+W815</f>
        <v>0</v>
      </c>
      <c r="AM815" s="39" t="n">
        <f aca="false">M815+X815</f>
        <v>0</v>
      </c>
      <c r="AN815" s="39" t="n">
        <f aca="false">Y815</f>
        <v>0</v>
      </c>
      <c r="AO815" s="39" t="n">
        <f aca="false">SUM(AK815:AN815)</f>
        <v>76</v>
      </c>
      <c r="AP815" s="41" t="n">
        <f aca="false">K815+V815</f>
        <v>0</v>
      </c>
    </row>
    <row r="816" s="42" customFormat="true" ht="16.5" hidden="true" customHeight="true" outlineLevel="0" collapsed="false">
      <c r="A816" s="95" t="s">
        <v>60</v>
      </c>
      <c r="B816" s="96" t="s">
        <v>53</v>
      </c>
      <c r="C816" s="97" t="s">
        <v>615</v>
      </c>
      <c r="D816" s="99" t="s">
        <v>55</v>
      </c>
      <c r="E816" s="31" t="n">
        <v>17</v>
      </c>
      <c r="F816" s="31" t="n">
        <v>2</v>
      </c>
      <c r="G816" s="31"/>
      <c r="H816" s="31"/>
      <c r="I816" s="31"/>
      <c r="J816" s="31"/>
      <c r="K816" s="31"/>
      <c r="L816" s="31"/>
      <c r="M816" s="31"/>
      <c r="N816" s="33" t="n">
        <f aca="false">E816*F816+H816+J816+K816+L816+M816</f>
        <v>34</v>
      </c>
      <c r="O816" s="36"/>
      <c r="P816" s="36" t="n">
        <v>21</v>
      </c>
      <c r="Q816" s="31" t="n">
        <v>2</v>
      </c>
      <c r="R816" s="31"/>
      <c r="S816" s="31"/>
      <c r="T816" s="31"/>
      <c r="U816" s="31"/>
      <c r="V816" s="31"/>
      <c r="W816" s="31"/>
      <c r="X816" s="31"/>
      <c r="Y816" s="31"/>
      <c r="Z816" s="36" t="n">
        <f aca="false">P816*Q816+S816+U816+V816+W816+X816+Y816</f>
        <v>42</v>
      </c>
      <c r="AA816" s="36" t="n">
        <f aca="false">N816+Z816</f>
        <v>76</v>
      </c>
      <c r="AB816" s="84" t="s">
        <v>297</v>
      </c>
      <c r="AC816" s="31"/>
      <c r="AD816" s="31"/>
      <c r="AE816" s="36" t="n">
        <f aca="false">P816*Q816</f>
        <v>42</v>
      </c>
      <c r="AF816" s="38"/>
      <c r="AG816" s="39" t="str">
        <f aca="false">AB816</f>
        <v>Баранова Ел.Ва.</v>
      </c>
      <c r="AH816" s="39" t="str">
        <f aca="false">C816</f>
        <v>1ИСП11-27б (п)</v>
      </c>
      <c r="AI816" s="40" t="str">
        <f aca="false">B816</f>
        <v>12</v>
      </c>
      <c r="AJ816" s="39" t="str">
        <f aca="false">CONCATENATE(A816," ",D816)</f>
        <v>ОГСЭ.04 Иностранный язык в профессиональной деятельности</v>
      </c>
      <c r="AK816" s="39" t="n">
        <f aca="false">E816*F816+P816*Q816+H816+J816+S816+U816</f>
        <v>76</v>
      </c>
      <c r="AL816" s="39" t="n">
        <f aca="false">L816+W816</f>
        <v>0</v>
      </c>
      <c r="AM816" s="39" t="n">
        <f aca="false">M816+X816</f>
        <v>0</v>
      </c>
      <c r="AN816" s="39" t="n">
        <f aca="false">Y816</f>
        <v>0</v>
      </c>
      <c r="AO816" s="39" t="n">
        <f aca="false">SUM(AK816:AN816)</f>
        <v>76</v>
      </c>
      <c r="AP816" s="41" t="n">
        <f aca="false">K816+V816</f>
        <v>0</v>
      </c>
    </row>
    <row r="817" s="42" customFormat="true" ht="16.5" hidden="true" customHeight="true" outlineLevel="0" collapsed="false">
      <c r="A817" s="95" t="s">
        <v>248</v>
      </c>
      <c r="B817" s="96" t="s">
        <v>238</v>
      </c>
      <c r="C817" s="97" t="s">
        <v>612</v>
      </c>
      <c r="D817" s="100" t="s">
        <v>61</v>
      </c>
      <c r="E817" s="31" t="n">
        <v>17</v>
      </c>
      <c r="F817" s="31" t="n">
        <v>2</v>
      </c>
      <c r="G817" s="31"/>
      <c r="H817" s="31"/>
      <c r="I817" s="31"/>
      <c r="J817" s="31"/>
      <c r="K817" s="31"/>
      <c r="L817" s="31"/>
      <c r="M817" s="31"/>
      <c r="N817" s="33" t="n">
        <f aca="false">E817*F817+H817+J817+K817+L817+M817</f>
        <v>34</v>
      </c>
      <c r="O817" s="36"/>
      <c r="P817" s="36" t="n">
        <v>21</v>
      </c>
      <c r="Q817" s="31" t="n">
        <v>2</v>
      </c>
      <c r="R817" s="31"/>
      <c r="S817" s="31"/>
      <c r="T817" s="31"/>
      <c r="U817" s="31"/>
      <c r="V817" s="31"/>
      <c r="W817" s="31"/>
      <c r="X817" s="31"/>
      <c r="Y817" s="31"/>
      <c r="Z817" s="36" t="n">
        <f aca="false">P817*Q817+S817+U817+V817+W817+X817+Y817</f>
        <v>42</v>
      </c>
      <c r="AA817" s="36" t="n">
        <f aca="false">N817+Z817</f>
        <v>76</v>
      </c>
      <c r="AB817" s="47" t="s">
        <v>290</v>
      </c>
      <c r="AC817" s="31"/>
      <c r="AD817" s="31"/>
      <c r="AE817" s="36" t="n">
        <f aca="false">P817*Q817</f>
        <v>42</v>
      </c>
      <c r="AF817" s="38" t="n">
        <f aca="false">AA817-L817-M817-W817-X817</f>
        <v>76</v>
      </c>
      <c r="AG817" s="39" t="str">
        <f aca="false">AB817</f>
        <v>Климаков В.А</v>
      </c>
      <c r="AH817" s="39" t="str">
        <f aca="false">C817</f>
        <v>1ИСП11-27 (п)</v>
      </c>
      <c r="AI817" s="40" t="str">
        <f aca="false">B817</f>
        <v>25</v>
      </c>
      <c r="AJ817" s="39" t="str">
        <f aca="false">CONCATENATE(A817," ",D817)</f>
        <v>ОГСЭ.05 Физическая культура</v>
      </c>
      <c r="AK817" s="39" t="n">
        <f aca="false">E817*F817+P817*Q817+H817+J817+S817+U817</f>
        <v>76</v>
      </c>
      <c r="AL817" s="39" t="n">
        <f aca="false">L817+W817</f>
        <v>0</v>
      </c>
      <c r="AM817" s="39" t="n">
        <f aca="false">M817+X817</f>
        <v>0</v>
      </c>
      <c r="AN817" s="39" t="n">
        <f aca="false">Y817</f>
        <v>0</v>
      </c>
      <c r="AO817" s="39" t="n">
        <f aca="false">SUM(AK817:AN817)</f>
        <v>76</v>
      </c>
      <c r="AP817" s="41" t="n">
        <f aca="false">K817+V817</f>
        <v>0</v>
      </c>
    </row>
    <row r="818" s="42" customFormat="true" ht="16.5" hidden="true" customHeight="true" outlineLevel="0" collapsed="false">
      <c r="A818" s="95" t="s">
        <v>249</v>
      </c>
      <c r="B818" s="96" t="s">
        <v>238</v>
      </c>
      <c r="C818" s="97" t="s">
        <v>612</v>
      </c>
      <c r="D818" s="100" t="s">
        <v>250</v>
      </c>
      <c r="E818" s="31" t="n">
        <v>17</v>
      </c>
      <c r="F818" s="31" t="n">
        <v>4</v>
      </c>
      <c r="G818" s="31"/>
      <c r="H818" s="31"/>
      <c r="I818" s="31"/>
      <c r="J818" s="31"/>
      <c r="K818" s="31"/>
      <c r="L818" s="31" t="n">
        <v>4</v>
      </c>
      <c r="M818" s="31"/>
      <c r="N818" s="33" t="n">
        <f aca="false">E818*F818+H818+J818+K818+L818+M818</f>
        <v>72</v>
      </c>
      <c r="O818" s="36"/>
      <c r="P818" s="36" t="n">
        <v>21</v>
      </c>
      <c r="Q818" s="31"/>
      <c r="R818" s="31"/>
      <c r="S818" s="31"/>
      <c r="T818" s="31"/>
      <c r="U818" s="31"/>
      <c r="V818" s="31"/>
      <c r="W818" s="31"/>
      <c r="X818" s="31"/>
      <c r="Y818" s="31"/>
      <c r="Z818" s="36" t="n">
        <f aca="false">P818*Q818+S818+U818+V818+W818+X818+Y818</f>
        <v>0</v>
      </c>
      <c r="AA818" s="36" t="n">
        <f aca="false">N818+Z818</f>
        <v>72</v>
      </c>
      <c r="AB818" s="54" t="s">
        <v>215</v>
      </c>
      <c r="AC818" s="31"/>
      <c r="AD818" s="31"/>
      <c r="AE818" s="36" t="n">
        <f aca="false">P818*Q818</f>
        <v>0</v>
      </c>
      <c r="AF818" s="38" t="n">
        <f aca="false">AA818-L818-M818-W818-X818</f>
        <v>68</v>
      </c>
      <c r="AG818" s="39" t="str">
        <f aca="false">AB818</f>
        <v>Корнилова А.В.</v>
      </c>
      <c r="AH818" s="39" t="str">
        <f aca="false">C818</f>
        <v>1ИСП11-27 (п)</v>
      </c>
      <c r="AI818" s="40" t="str">
        <f aca="false">B818</f>
        <v>25</v>
      </c>
      <c r="AJ818" s="39" t="str">
        <f aca="false">CONCATENATE(A818," ",D818)</f>
        <v>ОГСЭ.06 Русский язык и культура речи</v>
      </c>
      <c r="AK818" s="39" t="n">
        <f aca="false">E818*F818+P818*Q818+H818+J818+S818+U818</f>
        <v>68</v>
      </c>
      <c r="AL818" s="39" t="n">
        <f aca="false">L818+W818</f>
        <v>4</v>
      </c>
      <c r="AM818" s="39" t="n">
        <f aca="false">M818+X818</f>
        <v>0</v>
      </c>
      <c r="AN818" s="39" t="n">
        <f aca="false">Y818</f>
        <v>0</v>
      </c>
      <c r="AO818" s="39" t="n">
        <f aca="false">SUM(AK818:AN818)</f>
        <v>72</v>
      </c>
      <c r="AP818" s="41" t="n">
        <f aca="false">K818+V818</f>
        <v>0</v>
      </c>
    </row>
    <row r="819" s="42" customFormat="true" ht="16.5" hidden="true" customHeight="true" outlineLevel="0" collapsed="false">
      <c r="A819" s="95" t="s">
        <v>63</v>
      </c>
      <c r="B819" s="96" t="s">
        <v>238</v>
      </c>
      <c r="C819" s="97" t="s">
        <v>612</v>
      </c>
      <c r="D819" s="100" t="s">
        <v>252</v>
      </c>
      <c r="E819" s="31" t="n">
        <v>17</v>
      </c>
      <c r="F819" s="31" t="n">
        <v>5</v>
      </c>
      <c r="G819" s="31" t="n">
        <v>28</v>
      </c>
      <c r="H819" s="31"/>
      <c r="I819" s="31"/>
      <c r="J819" s="31"/>
      <c r="K819" s="31"/>
      <c r="L819" s="31" t="n">
        <v>4</v>
      </c>
      <c r="M819" s="31"/>
      <c r="N819" s="33" t="n">
        <f aca="false">E819*F819+H819+J819+K819+L819+M819</f>
        <v>89</v>
      </c>
      <c r="O819" s="36"/>
      <c r="P819" s="36" t="n">
        <v>21</v>
      </c>
      <c r="Q819" s="31"/>
      <c r="R819" s="31"/>
      <c r="S819" s="31"/>
      <c r="T819" s="31"/>
      <c r="U819" s="31"/>
      <c r="V819" s="31"/>
      <c r="W819" s="31"/>
      <c r="X819" s="31"/>
      <c r="Y819" s="31"/>
      <c r="Z819" s="36" t="n">
        <f aca="false">P819*Q819+S819+U819+V819+W819+X819+Y819</f>
        <v>0</v>
      </c>
      <c r="AA819" s="36" t="n">
        <f aca="false">N819+Z819</f>
        <v>89</v>
      </c>
      <c r="AB819" s="54" t="s">
        <v>65</v>
      </c>
      <c r="AC819" s="31"/>
      <c r="AD819" s="31"/>
      <c r="AE819" s="36" t="n">
        <f aca="false">P819*Q819</f>
        <v>0</v>
      </c>
      <c r="AF819" s="38" t="n">
        <f aca="false">AA819-L819-M819-W819-X819</f>
        <v>85</v>
      </c>
      <c r="AG819" s="39" t="str">
        <f aca="false">AB819</f>
        <v>Лахтюхова Г.Г.</v>
      </c>
      <c r="AH819" s="39" t="str">
        <f aca="false">C819</f>
        <v>1ИСП11-27 (п)</v>
      </c>
      <c r="AI819" s="40" t="str">
        <f aca="false">B819</f>
        <v>25</v>
      </c>
      <c r="AJ819" s="39" t="str">
        <f aca="false">CONCATENATE(A819," ",D819)</f>
        <v>ЕН.01 Элементы высшей математики</v>
      </c>
      <c r="AK819" s="39" t="n">
        <f aca="false">E819*F819+P819*Q819+H819+J819+S819+U819</f>
        <v>85</v>
      </c>
      <c r="AL819" s="39" t="n">
        <f aca="false">L819+W819</f>
        <v>4</v>
      </c>
      <c r="AM819" s="39" t="n">
        <f aca="false">M819+X819</f>
        <v>0</v>
      </c>
      <c r="AN819" s="39" t="n">
        <f aca="false">Y819</f>
        <v>0</v>
      </c>
      <c r="AO819" s="39" t="n">
        <f aca="false">SUM(AK819:AN819)</f>
        <v>89</v>
      </c>
      <c r="AP819" s="41" t="n">
        <f aca="false">K819+V819</f>
        <v>0</v>
      </c>
    </row>
    <row r="820" s="42" customFormat="true" ht="16.5" hidden="true" customHeight="true" outlineLevel="0" collapsed="false">
      <c r="A820" s="95" t="s">
        <v>66</v>
      </c>
      <c r="B820" s="96" t="s">
        <v>238</v>
      </c>
      <c r="C820" s="97" t="s">
        <v>612</v>
      </c>
      <c r="D820" s="100" t="s">
        <v>254</v>
      </c>
      <c r="E820" s="31" t="n">
        <v>17</v>
      </c>
      <c r="F820" s="31"/>
      <c r="G820" s="31"/>
      <c r="H820" s="31"/>
      <c r="I820" s="31"/>
      <c r="J820" s="31"/>
      <c r="K820" s="31"/>
      <c r="L820" s="31"/>
      <c r="M820" s="31"/>
      <c r="N820" s="33" t="n">
        <f aca="false">E820*F820+H820+J820+K820+L820+M820</f>
        <v>0</v>
      </c>
      <c r="O820" s="36"/>
      <c r="P820" s="36" t="n">
        <v>21</v>
      </c>
      <c r="Q820" s="31" t="n">
        <v>2</v>
      </c>
      <c r="R820" s="31" t="n">
        <v>14</v>
      </c>
      <c r="S820" s="31"/>
      <c r="T820" s="31"/>
      <c r="U820" s="31"/>
      <c r="V820" s="31"/>
      <c r="W820" s="31" t="n">
        <v>2</v>
      </c>
      <c r="X820" s="31"/>
      <c r="Y820" s="31"/>
      <c r="Z820" s="36" t="n">
        <f aca="false">P820*Q820+S820+U820+V820+W820+X820+Y820</f>
        <v>44</v>
      </c>
      <c r="AA820" s="36" t="n">
        <f aca="false">N820+Z820</f>
        <v>44</v>
      </c>
      <c r="AB820" s="54" t="s">
        <v>65</v>
      </c>
      <c r="AC820" s="31"/>
      <c r="AD820" s="31"/>
      <c r="AE820" s="36" t="n">
        <f aca="false">P820*Q820</f>
        <v>42</v>
      </c>
      <c r="AF820" s="38" t="n">
        <f aca="false">AA820-L820-M820-W820-X820</f>
        <v>42</v>
      </c>
      <c r="AG820" s="39" t="str">
        <f aca="false">AB820</f>
        <v>Лахтюхова Г.Г.</v>
      </c>
      <c r="AH820" s="39" t="str">
        <f aca="false">C820</f>
        <v>1ИСП11-27 (п)</v>
      </c>
      <c r="AI820" s="40" t="str">
        <f aca="false">B820</f>
        <v>25</v>
      </c>
      <c r="AJ820" s="39" t="str">
        <f aca="false">CONCATENATE(A820," ",D820)</f>
        <v>ЕН.02 Дискретная математика с элементами математической логики</v>
      </c>
      <c r="AK820" s="39" t="n">
        <f aca="false">E820*F820+P820*Q820+H820+J820+S820+U820</f>
        <v>42</v>
      </c>
      <c r="AL820" s="39" t="n">
        <f aca="false">L820+W820</f>
        <v>2</v>
      </c>
      <c r="AM820" s="39" t="n">
        <f aca="false">M820+X820</f>
        <v>0</v>
      </c>
      <c r="AN820" s="39" t="n">
        <f aca="false">Y820</f>
        <v>0</v>
      </c>
      <c r="AO820" s="39" t="n">
        <f aca="false">SUM(AK820:AN820)</f>
        <v>44</v>
      </c>
      <c r="AP820" s="41" t="n">
        <f aca="false">K820+V820</f>
        <v>0</v>
      </c>
    </row>
    <row r="821" s="42" customFormat="true" ht="16.5" hidden="true" customHeight="true" outlineLevel="0" collapsed="false">
      <c r="A821" s="95" t="s">
        <v>70</v>
      </c>
      <c r="B821" s="96" t="s">
        <v>238</v>
      </c>
      <c r="C821" s="97" t="s">
        <v>612</v>
      </c>
      <c r="D821" s="100" t="s">
        <v>255</v>
      </c>
      <c r="E821" s="31" t="n">
        <v>17</v>
      </c>
      <c r="F821" s="31"/>
      <c r="G821" s="31"/>
      <c r="H821" s="31"/>
      <c r="I821" s="31"/>
      <c r="J821" s="31"/>
      <c r="K821" s="31"/>
      <c r="L821" s="31"/>
      <c r="M821" s="31"/>
      <c r="N821" s="33" t="n">
        <f aca="false">E821*F821+H821+J821+K821+L821+M821</f>
        <v>0</v>
      </c>
      <c r="O821" s="36"/>
      <c r="P821" s="36" t="n">
        <v>21</v>
      </c>
      <c r="Q821" s="31" t="n">
        <v>2</v>
      </c>
      <c r="R821" s="31" t="n">
        <v>14</v>
      </c>
      <c r="S821" s="31"/>
      <c r="T821" s="31"/>
      <c r="U821" s="31"/>
      <c r="V821" s="31"/>
      <c r="W821" s="31"/>
      <c r="X821" s="31"/>
      <c r="Y821" s="31"/>
      <c r="Z821" s="36" t="n">
        <f aca="false">P821*Q821+S821+U821+V821+W821+X821+Y821</f>
        <v>42</v>
      </c>
      <c r="AA821" s="36" t="n">
        <f aca="false">N821+Z821</f>
        <v>42</v>
      </c>
      <c r="AB821" s="54" t="s">
        <v>65</v>
      </c>
      <c r="AC821" s="31"/>
      <c r="AD821" s="31"/>
      <c r="AE821" s="36" t="n">
        <f aca="false">P821*Q821</f>
        <v>42</v>
      </c>
      <c r="AF821" s="38" t="n">
        <f aca="false">AA821-L821-M821-W821-X821</f>
        <v>42</v>
      </c>
      <c r="AG821" s="39" t="str">
        <f aca="false">AB821</f>
        <v>Лахтюхова Г.Г.</v>
      </c>
      <c r="AH821" s="39" t="str">
        <f aca="false">C821</f>
        <v>1ИСП11-27 (п)</v>
      </c>
      <c r="AI821" s="40" t="str">
        <f aca="false">B821</f>
        <v>25</v>
      </c>
      <c r="AJ821" s="39" t="str">
        <f aca="false">CONCATENATE(A821," ",D821)</f>
        <v>ЕН.03 Теория вероятностей и математическая статистика</v>
      </c>
      <c r="AK821" s="39" t="n">
        <f aca="false">E821*F821+P821*Q821+H821+J821+S821+U821</f>
        <v>42</v>
      </c>
      <c r="AL821" s="39" t="n">
        <f aca="false">L821+W821</f>
        <v>0</v>
      </c>
      <c r="AM821" s="39" t="n">
        <f aca="false">M821+X821</f>
        <v>0</v>
      </c>
      <c r="AN821" s="39" t="n">
        <f aca="false">Y821</f>
        <v>0</v>
      </c>
      <c r="AO821" s="39" t="n">
        <f aca="false">SUM(AK821:AN821)</f>
        <v>42</v>
      </c>
      <c r="AP821" s="41" t="n">
        <f aca="false">K821+V821</f>
        <v>0</v>
      </c>
    </row>
    <row r="822" s="42" customFormat="true" ht="16.5" hidden="true" customHeight="true" outlineLevel="0" collapsed="false">
      <c r="A822" s="95" t="s">
        <v>73</v>
      </c>
      <c r="B822" s="96" t="s">
        <v>238</v>
      </c>
      <c r="C822" s="97" t="s">
        <v>612</v>
      </c>
      <c r="D822" s="100" t="s">
        <v>256</v>
      </c>
      <c r="E822" s="31" t="n">
        <v>17</v>
      </c>
      <c r="F822" s="31" t="n">
        <v>3</v>
      </c>
      <c r="G822" s="31" t="n">
        <v>26</v>
      </c>
      <c r="H822" s="31" t="n">
        <v>-26</v>
      </c>
      <c r="I822" s="31"/>
      <c r="J822" s="31"/>
      <c r="K822" s="31"/>
      <c r="L822" s="31" t="n">
        <v>4</v>
      </c>
      <c r="M822" s="44"/>
      <c r="N822" s="33" t="n">
        <f aca="false">E822*F822+H822+J822+K822+L822+M822</f>
        <v>29</v>
      </c>
      <c r="O822" s="36"/>
      <c r="P822" s="36" t="n">
        <v>21</v>
      </c>
      <c r="Q822" s="31"/>
      <c r="R822" s="31"/>
      <c r="S822" s="31"/>
      <c r="T822" s="31"/>
      <c r="U822" s="31"/>
      <c r="V822" s="31"/>
      <c r="W822" s="31"/>
      <c r="X822" s="31"/>
      <c r="Y822" s="31"/>
      <c r="Z822" s="36" t="n">
        <f aca="false">P822*Q822+S822+U822+V822+W822+X822+Y822</f>
        <v>0</v>
      </c>
      <c r="AA822" s="36" t="n">
        <f aca="false">N822+Z822</f>
        <v>29</v>
      </c>
      <c r="AB822" s="36" t="s">
        <v>281</v>
      </c>
      <c r="AC822" s="31"/>
      <c r="AD822" s="31"/>
      <c r="AE822" s="36" t="n">
        <f aca="false">P822*Q822</f>
        <v>0</v>
      </c>
      <c r="AF822" s="38" t="n">
        <f aca="false">AA822-L822-M822-W822-X822</f>
        <v>25</v>
      </c>
      <c r="AG822" s="39" t="str">
        <f aca="false">AB822</f>
        <v>Бастрыкин К.М.</v>
      </c>
      <c r="AH822" s="39" t="str">
        <f aca="false">C822</f>
        <v>1ИСП11-27 (п)</v>
      </c>
      <c r="AI822" s="40" t="str">
        <f aca="false">B822</f>
        <v>25</v>
      </c>
      <c r="AJ822" s="39" t="str">
        <f aca="false">CONCATENATE(A822," ",D822)</f>
        <v>ОП.01 Операционные системы и среды</v>
      </c>
      <c r="AK822" s="39" t="n">
        <f aca="false">E822*F822+P822*Q822+H822+J822+S822+U822</f>
        <v>25</v>
      </c>
      <c r="AL822" s="39" t="n">
        <f aca="false">L822+W822</f>
        <v>4</v>
      </c>
      <c r="AM822" s="39" t="n">
        <f aca="false">M822+X822</f>
        <v>0</v>
      </c>
      <c r="AN822" s="39" t="n">
        <f aca="false">Y822</f>
        <v>0</v>
      </c>
      <c r="AO822" s="39" t="n">
        <f aca="false">SUM(AK822:AN822)</f>
        <v>29</v>
      </c>
      <c r="AP822" s="41" t="n">
        <f aca="false">K822+V822</f>
        <v>0</v>
      </c>
    </row>
    <row r="823" s="42" customFormat="true" ht="16.5" hidden="true" customHeight="true" outlineLevel="0" collapsed="false">
      <c r="A823" s="95" t="s">
        <v>73</v>
      </c>
      <c r="B823" s="96" t="s">
        <v>175</v>
      </c>
      <c r="C823" s="97" t="s">
        <v>614</v>
      </c>
      <c r="D823" s="100" t="s">
        <v>256</v>
      </c>
      <c r="E823" s="31" t="n">
        <v>17</v>
      </c>
      <c r="F823" s="31"/>
      <c r="G823" s="31"/>
      <c r="H823" s="31" t="n">
        <v>26</v>
      </c>
      <c r="I823" s="31"/>
      <c r="J823" s="31"/>
      <c r="K823" s="31"/>
      <c r="L823" s="31"/>
      <c r="M823" s="44"/>
      <c r="N823" s="33" t="n">
        <f aca="false">E823*F823+H823+J823+K823+L823+M823</f>
        <v>26</v>
      </c>
      <c r="O823" s="36"/>
      <c r="P823" s="36" t="n">
        <v>21</v>
      </c>
      <c r="Q823" s="31"/>
      <c r="R823" s="31"/>
      <c r="S823" s="31"/>
      <c r="T823" s="31"/>
      <c r="U823" s="31"/>
      <c r="V823" s="31"/>
      <c r="W823" s="31"/>
      <c r="X823" s="31"/>
      <c r="Y823" s="31"/>
      <c r="Z823" s="36" t="n">
        <f aca="false">P823*Q823+S823+U823+V823+W823+X823+Y823</f>
        <v>0</v>
      </c>
      <c r="AA823" s="36" t="n">
        <f aca="false">N823+Z823</f>
        <v>26</v>
      </c>
      <c r="AB823" s="36" t="s">
        <v>281</v>
      </c>
      <c r="AC823" s="31"/>
      <c r="AD823" s="31"/>
      <c r="AE823" s="36" t="n">
        <f aca="false">P823*Q823</f>
        <v>0</v>
      </c>
      <c r="AF823" s="38" t="n">
        <f aca="false">AA823-L823-M823-W823-X823</f>
        <v>26</v>
      </c>
      <c r="AG823" s="39" t="str">
        <f aca="false">AB823</f>
        <v>Бастрыкин К.М.</v>
      </c>
      <c r="AH823" s="39" t="str">
        <f aca="false">C823</f>
        <v>1ИСП11-27а (п)</v>
      </c>
      <c r="AI823" s="40" t="str">
        <f aca="false">B823</f>
        <v>13</v>
      </c>
      <c r="AJ823" s="39" t="str">
        <f aca="false">CONCATENATE(A823," ",D823)</f>
        <v>ОП.01 Операционные системы и среды</v>
      </c>
      <c r="AK823" s="39" t="n">
        <f aca="false">E823*F823+P823*Q823+H823+J823+S823+U823</f>
        <v>26</v>
      </c>
      <c r="AL823" s="39" t="n">
        <f aca="false">L823+W823</f>
        <v>0</v>
      </c>
      <c r="AM823" s="39" t="n">
        <f aca="false">M823+X823</f>
        <v>0</v>
      </c>
      <c r="AN823" s="39" t="n">
        <f aca="false">Y823</f>
        <v>0</v>
      </c>
      <c r="AO823" s="39" t="n">
        <f aca="false">SUM(AK823:AN823)</f>
        <v>26</v>
      </c>
      <c r="AP823" s="41" t="n">
        <f aca="false">K823+V823</f>
        <v>0</v>
      </c>
    </row>
    <row r="824" s="42" customFormat="true" ht="16.5" hidden="true" customHeight="true" outlineLevel="0" collapsed="false">
      <c r="A824" s="95" t="s">
        <v>73</v>
      </c>
      <c r="B824" s="96" t="s">
        <v>53</v>
      </c>
      <c r="C824" s="97" t="s">
        <v>615</v>
      </c>
      <c r="D824" s="100" t="s">
        <v>256</v>
      </c>
      <c r="E824" s="31" t="n">
        <v>17</v>
      </c>
      <c r="F824" s="31"/>
      <c r="G824" s="31"/>
      <c r="H824" s="31" t="n">
        <v>26</v>
      </c>
      <c r="I824" s="31"/>
      <c r="J824" s="31"/>
      <c r="K824" s="31"/>
      <c r="L824" s="31"/>
      <c r="M824" s="44"/>
      <c r="N824" s="33" t="n">
        <f aca="false">E824*F824+H824+J824+K824+L824+M824</f>
        <v>26</v>
      </c>
      <c r="O824" s="36"/>
      <c r="P824" s="36" t="n">
        <v>21</v>
      </c>
      <c r="Q824" s="31"/>
      <c r="R824" s="31"/>
      <c r="S824" s="31"/>
      <c r="T824" s="31"/>
      <c r="U824" s="31"/>
      <c r="V824" s="31"/>
      <c r="W824" s="31"/>
      <c r="X824" s="31"/>
      <c r="Y824" s="31"/>
      <c r="Z824" s="36" t="n">
        <f aca="false">P824*Q824+S824+U824+V824+W824+X824+Y824</f>
        <v>0</v>
      </c>
      <c r="AA824" s="36" t="n">
        <f aca="false">N824+Z824</f>
        <v>26</v>
      </c>
      <c r="AB824" s="47" t="s">
        <v>69</v>
      </c>
      <c r="AC824" s="31"/>
      <c r="AD824" s="31"/>
      <c r="AE824" s="36" t="n">
        <f aca="false">P824*Q824</f>
        <v>0</v>
      </c>
      <c r="AF824" s="38" t="n">
        <f aca="false">AA824-L824-M824-W824-X824</f>
        <v>26</v>
      </c>
      <c r="AG824" s="39" t="str">
        <f aca="false">AB824</f>
        <v>вак. 2 п/гр</v>
      </c>
      <c r="AH824" s="39" t="str">
        <f aca="false">C824</f>
        <v>1ИСП11-27б (п)</v>
      </c>
      <c r="AI824" s="40" t="str">
        <f aca="false">B824</f>
        <v>12</v>
      </c>
      <c r="AJ824" s="39" t="str">
        <f aca="false">CONCATENATE(A824," ",D824)</f>
        <v>ОП.01 Операционные системы и среды</v>
      </c>
      <c r="AK824" s="39" t="n">
        <f aca="false">E824*F824+P824*Q824+H824+J824+S824+U824</f>
        <v>26</v>
      </c>
      <c r="AL824" s="39" t="n">
        <f aca="false">L824+W824</f>
        <v>0</v>
      </c>
      <c r="AM824" s="39" t="n">
        <f aca="false">M824+X824</f>
        <v>0</v>
      </c>
      <c r="AN824" s="39" t="n">
        <f aca="false">Y824</f>
        <v>0</v>
      </c>
      <c r="AO824" s="39" t="n">
        <f aca="false">SUM(AK824:AN824)</f>
        <v>26</v>
      </c>
      <c r="AP824" s="41" t="n">
        <f aca="false">K824+V824</f>
        <v>0</v>
      </c>
    </row>
    <row r="825" s="42" customFormat="true" ht="16.5" hidden="true" customHeight="true" outlineLevel="0" collapsed="false">
      <c r="A825" s="95" t="s">
        <v>76</v>
      </c>
      <c r="B825" s="96" t="s">
        <v>238</v>
      </c>
      <c r="C825" s="97" t="s">
        <v>612</v>
      </c>
      <c r="D825" s="100" t="s">
        <v>258</v>
      </c>
      <c r="E825" s="31" t="n">
        <v>17</v>
      </c>
      <c r="F825" s="31" t="n">
        <v>3</v>
      </c>
      <c r="G825" s="31" t="n">
        <v>22</v>
      </c>
      <c r="H825" s="31" t="n">
        <v>-22</v>
      </c>
      <c r="I825" s="31"/>
      <c r="J825" s="31"/>
      <c r="K825" s="31"/>
      <c r="L825" s="31" t="n">
        <v>4</v>
      </c>
      <c r="M825" s="44"/>
      <c r="N825" s="33" t="n">
        <f aca="false">E825*F825+H825+J825+K825+L825+M825</f>
        <v>33</v>
      </c>
      <c r="O825" s="36"/>
      <c r="P825" s="36" t="n">
        <v>21</v>
      </c>
      <c r="Q825" s="31"/>
      <c r="R825" s="31"/>
      <c r="S825" s="31"/>
      <c r="T825" s="31"/>
      <c r="U825" s="31"/>
      <c r="V825" s="31"/>
      <c r="W825" s="31"/>
      <c r="X825" s="31"/>
      <c r="Y825" s="48"/>
      <c r="Z825" s="36" t="n">
        <f aca="false">P825*Q825+S825+U825+V825+W825+X825+Y825</f>
        <v>0</v>
      </c>
      <c r="AA825" s="36" t="n">
        <f aca="false">N825+Z825</f>
        <v>33</v>
      </c>
      <c r="AB825" s="36" t="s">
        <v>281</v>
      </c>
      <c r="AC825" s="31"/>
      <c r="AD825" s="31"/>
      <c r="AE825" s="36" t="n">
        <f aca="false">P825*Q825</f>
        <v>0</v>
      </c>
      <c r="AF825" s="38" t="n">
        <f aca="false">AA825-L825-M825-W825-X825</f>
        <v>29</v>
      </c>
      <c r="AG825" s="39" t="str">
        <f aca="false">AB825</f>
        <v>Бастрыкин К.М.</v>
      </c>
      <c r="AH825" s="39" t="str">
        <f aca="false">C825</f>
        <v>1ИСП11-27 (п)</v>
      </c>
      <c r="AI825" s="40" t="str">
        <f aca="false">B825</f>
        <v>25</v>
      </c>
      <c r="AJ825" s="39" t="str">
        <f aca="false">CONCATENATE(A825," ",D825)</f>
        <v>ОП.02 Архитектура аппаратных средств</v>
      </c>
      <c r="AK825" s="39" t="n">
        <f aca="false">E825*F825+P825*Q825+H825+J825+S825+U825</f>
        <v>29</v>
      </c>
      <c r="AL825" s="39" t="n">
        <f aca="false">L825+W825</f>
        <v>4</v>
      </c>
      <c r="AM825" s="39" t="n">
        <f aca="false">M825+X825</f>
        <v>0</v>
      </c>
      <c r="AN825" s="39" t="n">
        <f aca="false">Y825</f>
        <v>0</v>
      </c>
      <c r="AO825" s="39" t="n">
        <f aca="false">SUM(AK825:AN825)</f>
        <v>33</v>
      </c>
      <c r="AP825" s="41" t="n">
        <f aca="false">K825+V825</f>
        <v>0</v>
      </c>
    </row>
    <row r="826" s="42" customFormat="true" ht="16.5" hidden="true" customHeight="true" outlineLevel="0" collapsed="false">
      <c r="A826" s="95" t="s">
        <v>76</v>
      </c>
      <c r="B826" s="96" t="s">
        <v>175</v>
      </c>
      <c r="C826" s="97" t="s">
        <v>614</v>
      </c>
      <c r="D826" s="100" t="s">
        <v>258</v>
      </c>
      <c r="E826" s="31" t="n">
        <v>17</v>
      </c>
      <c r="F826" s="31"/>
      <c r="G826" s="31"/>
      <c r="H826" s="31" t="n">
        <v>22</v>
      </c>
      <c r="I826" s="31"/>
      <c r="J826" s="31"/>
      <c r="K826" s="31"/>
      <c r="L826" s="31"/>
      <c r="M826" s="44"/>
      <c r="N826" s="33" t="n">
        <f aca="false">E826*F826+H826+J826+K826+L826+M826</f>
        <v>22</v>
      </c>
      <c r="O826" s="36"/>
      <c r="P826" s="36" t="n">
        <v>21</v>
      </c>
      <c r="Q826" s="31"/>
      <c r="R826" s="31"/>
      <c r="S826" s="31"/>
      <c r="T826" s="31"/>
      <c r="U826" s="31"/>
      <c r="V826" s="31"/>
      <c r="W826" s="31"/>
      <c r="X826" s="31"/>
      <c r="Y826" s="48"/>
      <c r="Z826" s="36" t="n">
        <f aca="false">P826*Q826+S826+U826+V826+W826+X826+Y826</f>
        <v>0</v>
      </c>
      <c r="AA826" s="36" t="n">
        <f aca="false">N826+Z826</f>
        <v>22</v>
      </c>
      <c r="AB826" s="36" t="s">
        <v>281</v>
      </c>
      <c r="AC826" s="31"/>
      <c r="AD826" s="31"/>
      <c r="AE826" s="36" t="n">
        <f aca="false">P826*Q826</f>
        <v>0</v>
      </c>
      <c r="AF826" s="38" t="n">
        <f aca="false">AA826-L826-M826-W826-X826</f>
        <v>22</v>
      </c>
      <c r="AG826" s="39" t="str">
        <f aca="false">AB826</f>
        <v>Бастрыкин К.М.</v>
      </c>
      <c r="AH826" s="39" t="str">
        <f aca="false">C826</f>
        <v>1ИСП11-27а (п)</v>
      </c>
      <c r="AI826" s="40" t="str">
        <f aca="false">B826</f>
        <v>13</v>
      </c>
      <c r="AJ826" s="39" t="str">
        <f aca="false">CONCATENATE(A826," ",D826)</f>
        <v>ОП.02 Архитектура аппаратных средств</v>
      </c>
      <c r="AK826" s="39" t="n">
        <f aca="false">E826*F826+P826*Q826+H826+J826+S826+U826</f>
        <v>22</v>
      </c>
      <c r="AL826" s="39" t="n">
        <f aca="false">L826+W826</f>
        <v>0</v>
      </c>
      <c r="AM826" s="39" t="n">
        <f aca="false">M826+X826</f>
        <v>0</v>
      </c>
      <c r="AN826" s="39" t="n">
        <f aca="false">Y826</f>
        <v>0</v>
      </c>
      <c r="AO826" s="39" t="n">
        <f aca="false">SUM(AK826:AN826)</f>
        <v>22</v>
      </c>
      <c r="AP826" s="41" t="n">
        <f aca="false">K826+V826</f>
        <v>0</v>
      </c>
    </row>
    <row r="827" s="42" customFormat="true" ht="16.5" hidden="true" customHeight="true" outlineLevel="0" collapsed="false">
      <c r="A827" s="95" t="s">
        <v>76</v>
      </c>
      <c r="B827" s="96" t="s">
        <v>53</v>
      </c>
      <c r="C827" s="97" t="s">
        <v>615</v>
      </c>
      <c r="D827" s="100" t="s">
        <v>258</v>
      </c>
      <c r="E827" s="31" t="n">
        <v>17</v>
      </c>
      <c r="F827" s="31"/>
      <c r="G827" s="31"/>
      <c r="H827" s="31" t="n">
        <v>22</v>
      </c>
      <c r="I827" s="31"/>
      <c r="J827" s="31"/>
      <c r="K827" s="31"/>
      <c r="L827" s="31"/>
      <c r="M827" s="44"/>
      <c r="N827" s="33" t="n">
        <f aca="false">E827*F827+H827+J827+K827+L827+M827</f>
        <v>22</v>
      </c>
      <c r="O827" s="36"/>
      <c r="P827" s="36" t="n">
        <v>21</v>
      </c>
      <c r="Q827" s="31"/>
      <c r="R827" s="31"/>
      <c r="S827" s="31"/>
      <c r="T827" s="31"/>
      <c r="U827" s="31"/>
      <c r="V827" s="31"/>
      <c r="W827" s="31"/>
      <c r="X827" s="31"/>
      <c r="Y827" s="48"/>
      <c r="Z827" s="36" t="n">
        <f aca="false">P827*Q827+S827+U827+V827+W827+X827+Y827</f>
        <v>0</v>
      </c>
      <c r="AA827" s="36" t="n">
        <f aca="false">N827+Z827</f>
        <v>22</v>
      </c>
      <c r="AB827" s="47" t="s">
        <v>69</v>
      </c>
      <c r="AC827" s="31"/>
      <c r="AD827" s="31"/>
      <c r="AE827" s="36" t="n">
        <f aca="false">P827*Q827</f>
        <v>0</v>
      </c>
      <c r="AF827" s="38" t="n">
        <f aca="false">AA827-L827-M827-W827-X827</f>
        <v>22</v>
      </c>
      <c r="AG827" s="39" t="str">
        <f aca="false">AB827</f>
        <v>вак. 2 п/гр</v>
      </c>
      <c r="AH827" s="39" t="str">
        <f aca="false">C827</f>
        <v>1ИСП11-27б (п)</v>
      </c>
      <c r="AI827" s="40" t="str">
        <f aca="false">B827</f>
        <v>12</v>
      </c>
      <c r="AJ827" s="39" t="str">
        <f aca="false">CONCATENATE(A827," ",D827)</f>
        <v>ОП.02 Архитектура аппаратных средств</v>
      </c>
      <c r="AK827" s="39" t="n">
        <f aca="false">E827*F827+P827*Q827+H827+J827+S827+U827</f>
        <v>22</v>
      </c>
      <c r="AL827" s="39" t="n">
        <f aca="false">L827+W827</f>
        <v>0</v>
      </c>
      <c r="AM827" s="39" t="n">
        <f aca="false">M827+X827</f>
        <v>0</v>
      </c>
      <c r="AN827" s="39" t="n">
        <f aca="false">Y827</f>
        <v>0</v>
      </c>
      <c r="AO827" s="39" t="n">
        <f aca="false">SUM(AK827:AN827)</f>
        <v>22</v>
      </c>
      <c r="AP827" s="41" t="n">
        <f aca="false">K827+V827</f>
        <v>0</v>
      </c>
    </row>
    <row r="828" s="42" customFormat="true" ht="16.5" hidden="true" customHeight="true" outlineLevel="0" collapsed="false">
      <c r="A828" s="95" t="s">
        <v>79</v>
      </c>
      <c r="B828" s="96" t="s">
        <v>238</v>
      </c>
      <c r="C828" s="97" t="s">
        <v>612</v>
      </c>
      <c r="D828" s="101" t="s">
        <v>260</v>
      </c>
      <c r="E828" s="31" t="n">
        <v>17</v>
      </c>
      <c r="F828" s="31"/>
      <c r="G828" s="102"/>
      <c r="H828" s="103"/>
      <c r="I828" s="103"/>
      <c r="J828" s="103"/>
      <c r="K828" s="103"/>
      <c r="L828" s="104"/>
      <c r="M828" s="31"/>
      <c r="N828" s="33" t="n">
        <f aca="false">E828*F828+H828+J828+K828+L828+M828</f>
        <v>0</v>
      </c>
      <c r="O828" s="36"/>
      <c r="P828" s="36" t="n">
        <v>21</v>
      </c>
      <c r="Q828" s="31" t="n">
        <v>3</v>
      </c>
      <c r="R828" s="31" t="n">
        <v>30</v>
      </c>
      <c r="S828" s="31" t="n">
        <v>-30</v>
      </c>
      <c r="T828" s="103"/>
      <c r="U828" s="103"/>
      <c r="V828" s="103"/>
      <c r="W828" s="104" t="n">
        <v>4</v>
      </c>
      <c r="X828" s="105" t="n">
        <v>8</v>
      </c>
      <c r="Y828" s="34"/>
      <c r="Z828" s="36" t="n">
        <f aca="false">P828*Q828+S828+U828+V828+W828+X828+Y828</f>
        <v>45</v>
      </c>
      <c r="AA828" s="36" t="n">
        <f aca="false">N828+Z828</f>
        <v>45</v>
      </c>
      <c r="AB828" s="145" t="s">
        <v>222</v>
      </c>
      <c r="AC828" s="145" t="s">
        <v>726</v>
      </c>
      <c r="AD828" s="47"/>
      <c r="AE828" s="36" t="n">
        <f aca="false">P828*Q828</f>
        <v>63</v>
      </c>
      <c r="AF828" s="38" t="e">
        <f aca="false">AA828-L828-M828-#REF!-W828</f>
        <v>#REF!</v>
      </c>
      <c r="AG828" s="39" t="str">
        <f aca="false">AB828</f>
        <v>Золотарева М.В.</v>
      </c>
      <c r="AH828" s="39" t="str">
        <f aca="false">C828</f>
        <v>1ИСП11-27 (п)</v>
      </c>
      <c r="AI828" s="40" t="str">
        <f aca="false">B828</f>
        <v>25</v>
      </c>
      <c r="AJ828" s="39" t="str">
        <f aca="false">CONCATENATE(A828," ",D828)</f>
        <v>ОП.03 Информационные технологии</v>
      </c>
      <c r="AK828" s="39" t="n">
        <f aca="false">E828*F828+P828*Q828+H828+J828+S828+U828</f>
        <v>33</v>
      </c>
      <c r="AL828" s="39" t="n">
        <f aca="false">L828+W828</f>
        <v>4</v>
      </c>
      <c r="AM828" s="39" t="n">
        <f aca="false">M828+X828</f>
        <v>8</v>
      </c>
      <c r="AN828" s="39" t="n">
        <f aca="false">Y828</f>
        <v>0</v>
      </c>
      <c r="AO828" s="39" t="n">
        <f aca="false">SUM(AK828:AN828)</f>
        <v>45</v>
      </c>
      <c r="AP828" s="41" t="n">
        <f aca="false">K828+V828</f>
        <v>0</v>
      </c>
    </row>
    <row r="829" s="42" customFormat="true" ht="16.5" hidden="true" customHeight="true" outlineLevel="0" collapsed="false">
      <c r="A829" s="95" t="s">
        <v>79</v>
      </c>
      <c r="B829" s="96" t="s">
        <v>175</v>
      </c>
      <c r="C829" s="97" t="s">
        <v>614</v>
      </c>
      <c r="D829" s="101" t="s">
        <v>260</v>
      </c>
      <c r="E829" s="31" t="n">
        <v>17</v>
      </c>
      <c r="F829" s="31"/>
      <c r="G829" s="102"/>
      <c r="H829" s="103"/>
      <c r="I829" s="103"/>
      <c r="J829" s="103"/>
      <c r="K829" s="103"/>
      <c r="L829" s="104"/>
      <c r="M829" s="31"/>
      <c r="N829" s="33" t="n">
        <f aca="false">E829*F829+H829+J829+K829+L829+M829</f>
        <v>0</v>
      </c>
      <c r="O829" s="36"/>
      <c r="P829" s="36" t="n">
        <v>21</v>
      </c>
      <c r="Q829" s="31"/>
      <c r="R829" s="31"/>
      <c r="S829" s="31" t="n">
        <v>30</v>
      </c>
      <c r="T829" s="103"/>
      <c r="U829" s="103"/>
      <c r="V829" s="103"/>
      <c r="W829" s="104"/>
      <c r="X829" s="105"/>
      <c r="Y829" s="34"/>
      <c r="Z829" s="36" t="n">
        <f aca="false">P829*Q829+S829+U829+V829+W829+X829+Y829</f>
        <v>30</v>
      </c>
      <c r="AA829" s="36" t="n">
        <f aca="false">N829+Z829</f>
        <v>30</v>
      </c>
      <c r="AB829" s="145" t="s">
        <v>222</v>
      </c>
      <c r="AC829" s="145" t="s">
        <v>726</v>
      </c>
      <c r="AD829" s="47"/>
      <c r="AE829" s="36" t="n">
        <f aca="false">P829*Q829</f>
        <v>0</v>
      </c>
      <c r="AF829" s="38" t="e">
        <f aca="false">AA829-L829-M829-#REF!-W829</f>
        <v>#REF!</v>
      </c>
      <c r="AG829" s="39" t="str">
        <f aca="false">AB829</f>
        <v>Золотарева М.В.</v>
      </c>
      <c r="AH829" s="39" t="str">
        <f aca="false">C829</f>
        <v>1ИСП11-27а (п)</v>
      </c>
      <c r="AI829" s="40" t="str">
        <f aca="false">B829</f>
        <v>13</v>
      </c>
      <c r="AJ829" s="39" t="str">
        <f aca="false">CONCATENATE(A829," ",D829)</f>
        <v>ОП.03 Информационные технологии</v>
      </c>
      <c r="AK829" s="39" t="n">
        <f aca="false">E829*F829+P829*Q829+H829+J829+S829+U829</f>
        <v>30</v>
      </c>
      <c r="AL829" s="39" t="n">
        <f aca="false">L829+W829</f>
        <v>0</v>
      </c>
      <c r="AM829" s="39" t="n">
        <f aca="false">M829+X829</f>
        <v>0</v>
      </c>
      <c r="AN829" s="39" t="n">
        <f aca="false">Y829</f>
        <v>0</v>
      </c>
      <c r="AO829" s="39" t="n">
        <f aca="false">SUM(AK829:AN829)</f>
        <v>30</v>
      </c>
      <c r="AP829" s="41" t="n">
        <f aca="false">K829+V829</f>
        <v>0</v>
      </c>
    </row>
    <row r="830" s="42" customFormat="true" ht="16.5" hidden="true" customHeight="true" outlineLevel="0" collapsed="false">
      <c r="A830" s="95" t="s">
        <v>79</v>
      </c>
      <c r="B830" s="96" t="s">
        <v>53</v>
      </c>
      <c r="C830" s="97" t="s">
        <v>615</v>
      </c>
      <c r="D830" s="101" t="s">
        <v>260</v>
      </c>
      <c r="E830" s="31" t="n">
        <v>17</v>
      </c>
      <c r="F830" s="31"/>
      <c r="G830" s="102"/>
      <c r="H830" s="103"/>
      <c r="I830" s="103"/>
      <c r="J830" s="103"/>
      <c r="K830" s="103"/>
      <c r="L830" s="104"/>
      <c r="M830" s="31"/>
      <c r="N830" s="33" t="n">
        <f aca="false">E830*F830+H830+J830+K830+L830+M830</f>
        <v>0</v>
      </c>
      <c r="O830" s="36"/>
      <c r="P830" s="36" t="n">
        <v>21</v>
      </c>
      <c r="Q830" s="31"/>
      <c r="R830" s="31"/>
      <c r="S830" s="31" t="n">
        <v>30</v>
      </c>
      <c r="T830" s="103"/>
      <c r="U830" s="103"/>
      <c r="V830" s="103"/>
      <c r="W830" s="104"/>
      <c r="X830" s="105"/>
      <c r="Y830" s="34"/>
      <c r="Z830" s="36" t="n">
        <f aca="false">P830*Q830+S830+U830+V830+W830+X830+Y830</f>
        <v>30</v>
      </c>
      <c r="AA830" s="36" t="n">
        <f aca="false">N830+Z830</f>
        <v>30</v>
      </c>
      <c r="AB830" s="47" t="s">
        <v>69</v>
      </c>
      <c r="AC830" s="47"/>
      <c r="AD830" s="47"/>
      <c r="AE830" s="36" t="n">
        <f aca="false">P830*Q830</f>
        <v>0</v>
      </c>
      <c r="AF830" s="38" t="e">
        <f aca="false">AA830-L830-M830-#REF!-W830</f>
        <v>#REF!</v>
      </c>
      <c r="AG830" s="39" t="str">
        <f aca="false">AB830</f>
        <v>вак. 2 п/гр</v>
      </c>
      <c r="AH830" s="39" t="str">
        <f aca="false">C830</f>
        <v>1ИСП11-27б (п)</v>
      </c>
      <c r="AI830" s="40" t="str">
        <f aca="false">B830</f>
        <v>12</v>
      </c>
      <c r="AJ830" s="39" t="str">
        <f aca="false">CONCATENATE(A830," ",D830)</f>
        <v>ОП.03 Информационные технологии</v>
      </c>
      <c r="AK830" s="39" t="n">
        <f aca="false">E830*F830+P830*Q830+H830+J830+S830+U830</f>
        <v>30</v>
      </c>
      <c r="AL830" s="39" t="n">
        <f aca="false">L830+W830</f>
        <v>0</v>
      </c>
      <c r="AM830" s="39" t="n">
        <f aca="false">M830+X830</f>
        <v>0</v>
      </c>
      <c r="AN830" s="39" t="n">
        <f aca="false">Y830</f>
        <v>0</v>
      </c>
      <c r="AO830" s="39" t="n">
        <f aca="false">SUM(AK830:AN830)</f>
        <v>30</v>
      </c>
      <c r="AP830" s="41" t="n">
        <f aca="false">K830+V830</f>
        <v>0</v>
      </c>
    </row>
    <row r="831" s="42" customFormat="true" ht="16.5" hidden="true" customHeight="true" outlineLevel="0" collapsed="false">
      <c r="A831" s="95" t="s">
        <v>82</v>
      </c>
      <c r="B831" s="96" t="s">
        <v>238</v>
      </c>
      <c r="C831" s="97" t="s">
        <v>612</v>
      </c>
      <c r="D831" s="106" t="s">
        <v>261</v>
      </c>
      <c r="E831" s="31" t="n">
        <v>17</v>
      </c>
      <c r="F831" s="31" t="n">
        <v>4</v>
      </c>
      <c r="G831" s="102" t="n">
        <v>86</v>
      </c>
      <c r="H831" s="103" t="n">
        <v>-34</v>
      </c>
      <c r="I831" s="103"/>
      <c r="J831" s="103"/>
      <c r="K831" s="103"/>
      <c r="L831" s="104" t="n">
        <v>2</v>
      </c>
      <c r="M831" s="31"/>
      <c r="N831" s="33" t="n">
        <f aca="false">E831*F831+H831+J831+K831+L831+M831</f>
        <v>36</v>
      </c>
      <c r="O831" s="36"/>
      <c r="P831" s="36" t="n">
        <v>21</v>
      </c>
      <c r="Q831" s="31" t="n">
        <v>6</v>
      </c>
      <c r="R831" s="31"/>
      <c r="S831" s="31" t="n">
        <v>-52</v>
      </c>
      <c r="T831" s="103"/>
      <c r="U831" s="103"/>
      <c r="V831" s="103"/>
      <c r="W831" s="104" t="n">
        <v>6</v>
      </c>
      <c r="X831" s="105" t="n">
        <v>8</v>
      </c>
      <c r="Y831" s="34"/>
      <c r="Z831" s="36" t="n">
        <f aca="false">P831*Q831+S831+U831+V831+W831+X831+Y831</f>
        <v>88</v>
      </c>
      <c r="AA831" s="36" t="n">
        <f aca="false">N831+Z831</f>
        <v>124</v>
      </c>
      <c r="AB831" s="74" t="s">
        <v>301</v>
      </c>
      <c r="AC831" s="47"/>
      <c r="AD831" s="47" t="s">
        <v>262</v>
      </c>
      <c r="AE831" s="36" t="n">
        <f aca="false">P831*Q831</f>
        <v>126</v>
      </c>
      <c r="AF831" s="38" t="e">
        <f aca="false">AA831-L831-M831-#REF!-W831</f>
        <v>#REF!</v>
      </c>
      <c r="AG831" s="39" t="str">
        <f aca="false">AB831</f>
        <v>Бастрыкина К.А.</v>
      </c>
      <c r="AH831" s="39" t="str">
        <f aca="false">C831</f>
        <v>1ИСП11-27 (п)</v>
      </c>
      <c r="AI831" s="40" t="str">
        <f aca="false">B831</f>
        <v>25</v>
      </c>
      <c r="AJ831" s="39" t="str">
        <f aca="false">CONCATENATE(A831," ",D831)</f>
        <v>ОП.04 Основы алгоритмизации и программирования</v>
      </c>
      <c r="AK831" s="39" t="n">
        <f aca="false">E831*F831+P831*Q831+H831+J831+S831+U831</f>
        <v>108</v>
      </c>
      <c r="AL831" s="39" t="n">
        <f aca="false">L831+W831</f>
        <v>8</v>
      </c>
      <c r="AM831" s="39" t="n">
        <f aca="false">M831+X831</f>
        <v>8</v>
      </c>
      <c r="AN831" s="39" t="n">
        <f aca="false">Y831</f>
        <v>0</v>
      </c>
      <c r="AO831" s="39" t="n">
        <f aca="false">SUM(AK831:AN831)</f>
        <v>124</v>
      </c>
      <c r="AP831" s="41" t="n">
        <f aca="false">K831+V831</f>
        <v>0</v>
      </c>
    </row>
    <row r="832" s="42" customFormat="true" ht="16.5" hidden="true" customHeight="true" outlineLevel="0" collapsed="false">
      <c r="A832" s="95" t="s">
        <v>82</v>
      </c>
      <c r="B832" s="96" t="s">
        <v>175</v>
      </c>
      <c r="C832" s="97" t="s">
        <v>614</v>
      </c>
      <c r="D832" s="106" t="s">
        <v>261</v>
      </c>
      <c r="E832" s="31" t="n">
        <v>17</v>
      </c>
      <c r="F832" s="31"/>
      <c r="G832" s="102"/>
      <c r="H832" s="103" t="n">
        <v>34</v>
      </c>
      <c r="I832" s="103"/>
      <c r="J832" s="103"/>
      <c r="K832" s="103"/>
      <c r="L832" s="104"/>
      <c r="M832" s="31"/>
      <c r="N832" s="33" t="n">
        <f aca="false">E832*F832+H832+J832+K832+L832+M832</f>
        <v>34</v>
      </c>
      <c r="O832" s="36"/>
      <c r="P832" s="36" t="n">
        <v>21</v>
      </c>
      <c r="Q832" s="31"/>
      <c r="R832" s="31"/>
      <c r="S832" s="31" t="n">
        <v>52</v>
      </c>
      <c r="T832" s="103"/>
      <c r="U832" s="103"/>
      <c r="V832" s="103"/>
      <c r="W832" s="104"/>
      <c r="X832" s="105"/>
      <c r="Y832" s="34"/>
      <c r="Z832" s="36" t="n">
        <f aca="false">P832*Q832+S832+U832+V832+W832+X832+Y832</f>
        <v>52</v>
      </c>
      <c r="AA832" s="36" t="n">
        <f aca="false">N832+Z832</f>
        <v>86</v>
      </c>
      <c r="AB832" s="74" t="s">
        <v>301</v>
      </c>
      <c r="AC832" s="47"/>
      <c r="AD832" s="47" t="s">
        <v>262</v>
      </c>
      <c r="AE832" s="36" t="n">
        <f aca="false">P832*Q832</f>
        <v>0</v>
      </c>
      <c r="AF832" s="38" t="e">
        <f aca="false">AA832-L832-M832-#REF!-W832</f>
        <v>#REF!</v>
      </c>
      <c r="AG832" s="39" t="str">
        <f aca="false">AB832</f>
        <v>Бастрыкина К.А.</v>
      </c>
      <c r="AH832" s="39" t="str">
        <f aca="false">C832</f>
        <v>1ИСП11-27а (п)</v>
      </c>
      <c r="AI832" s="40" t="str">
        <f aca="false">B832</f>
        <v>13</v>
      </c>
      <c r="AJ832" s="39" t="str">
        <f aca="false">CONCATENATE(A832," ",D832)</f>
        <v>ОП.04 Основы алгоритмизации и программирования</v>
      </c>
      <c r="AK832" s="39" t="n">
        <f aca="false">E832*F832+P832*Q832+H832+J832+S832+U832</f>
        <v>86</v>
      </c>
      <c r="AL832" s="39" t="n">
        <f aca="false">L832+W832</f>
        <v>0</v>
      </c>
      <c r="AM832" s="39" t="n">
        <f aca="false">M832+X832</f>
        <v>0</v>
      </c>
      <c r="AN832" s="39" t="n">
        <f aca="false">Y832</f>
        <v>0</v>
      </c>
      <c r="AO832" s="39" t="n">
        <f aca="false">SUM(AK832:AN832)</f>
        <v>86</v>
      </c>
      <c r="AP832" s="41" t="n">
        <f aca="false">K832+V832</f>
        <v>0</v>
      </c>
    </row>
    <row r="833" s="42" customFormat="true" ht="16.5" hidden="true" customHeight="true" outlineLevel="0" collapsed="false">
      <c r="A833" s="95" t="s">
        <v>82</v>
      </c>
      <c r="B833" s="96" t="s">
        <v>53</v>
      </c>
      <c r="C833" s="97" t="s">
        <v>615</v>
      </c>
      <c r="D833" s="106" t="s">
        <v>261</v>
      </c>
      <c r="E833" s="31" t="n">
        <v>17</v>
      </c>
      <c r="F833" s="31"/>
      <c r="G833" s="102"/>
      <c r="H833" s="103" t="n">
        <v>34</v>
      </c>
      <c r="I833" s="103"/>
      <c r="J833" s="103"/>
      <c r="K833" s="103"/>
      <c r="L833" s="104"/>
      <c r="M833" s="31"/>
      <c r="N833" s="33" t="n">
        <f aca="false">E833*F833+H833+J833+K833+L833+M833</f>
        <v>34</v>
      </c>
      <c r="O833" s="36"/>
      <c r="P833" s="36" t="n">
        <v>21</v>
      </c>
      <c r="Q833" s="31"/>
      <c r="R833" s="31"/>
      <c r="S833" s="31" t="n">
        <v>52</v>
      </c>
      <c r="T833" s="103"/>
      <c r="U833" s="103"/>
      <c r="V833" s="103"/>
      <c r="W833" s="104"/>
      <c r="X833" s="105"/>
      <c r="Y833" s="34"/>
      <c r="Z833" s="36" t="n">
        <f aca="false">P833*Q833+S833+U833+V833+W833+X833+Y833</f>
        <v>52</v>
      </c>
      <c r="AA833" s="36" t="n">
        <f aca="false">N833+Z833</f>
        <v>86</v>
      </c>
      <c r="AB833" s="47" t="s">
        <v>69</v>
      </c>
      <c r="AC833" s="47"/>
      <c r="AD833" s="47"/>
      <c r="AE833" s="36" t="n">
        <f aca="false">P833*Q833</f>
        <v>0</v>
      </c>
      <c r="AF833" s="38" t="e">
        <f aca="false">AA833-L833-M833-#REF!-W833</f>
        <v>#REF!</v>
      </c>
      <c r="AG833" s="39" t="str">
        <f aca="false">AB833</f>
        <v>вак. 2 п/гр</v>
      </c>
      <c r="AH833" s="39" t="str">
        <f aca="false">C833</f>
        <v>1ИСП11-27б (п)</v>
      </c>
      <c r="AI833" s="40" t="str">
        <f aca="false">B833</f>
        <v>12</v>
      </c>
      <c r="AJ833" s="39" t="str">
        <f aca="false">CONCATENATE(A833," ",D833)</f>
        <v>ОП.04 Основы алгоритмизации и программирования</v>
      </c>
      <c r="AK833" s="39" t="n">
        <f aca="false">E833*F833+P833*Q833+H833+J833+S833+U833</f>
        <v>86</v>
      </c>
      <c r="AL833" s="39" t="n">
        <f aca="false">L833+W833</f>
        <v>0</v>
      </c>
      <c r="AM833" s="39" t="n">
        <f aca="false">M833+X833</f>
        <v>0</v>
      </c>
      <c r="AN833" s="39" t="n">
        <f aca="false">Y833</f>
        <v>0</v>
      </c>
      <c r="AO833" s="39" t="n">
        <f aca="false">SUM(AK833:AN833)</f>
        <v>86</v>
      </c>
      <c r="AP833" s="41" t="n">
        <f aca="false">K833+V833</f>
        <v>0</v>
      </c>
    </row>
    <row r="834" s="42" customFormat="true" ht="16.5" hidden="true" customHeight="true" outlineLevel="0" collapsed="false">
      <c r="A834" s="95" t="s">
        <v>85</v>
      </c>
      <c r="B834" s="96" t="s">
        <v>238</v>
      </c>
      <c r="C834" s="97" t="s">
        <v>612</v>
      </c>
      <c r="D834" s="106" t="s">
        <v>263</v>
      </c>
      <c r="E834" s="31" t="n">
        <v>17</v>
      </c>
      <c r="F834" s="31"/>
      <c r="G834" s="102"/>
      <c r="H834" s="103"/>
      <c r="I834" s="103"/>
      <c r="J834" s="103"/>
      <c r="K834" s="103"/>
      <c r="L834" s="104"/>
      <c r="M834" s="31"/>
      <c r="N834" s="33" t="n">
        <f aca="false">E834*F834+H834+J834+K834+L834+M834</f>
        <v>0</v>
      </c>
      <c r="O834" s="36"/>
      <c r="P834" s="36" t="n">
        <v>21</v>
      </c>
      <c r="Q834" s="31" t="n">
        <v>2</v>
      </c>
      <c r="R834" s="31" t="n">
        <v>14</v>
      </c>
      <c r="S834" s="31"/>
      <c r="T834" s="103" t="n">
        <v>14</v>
      </c>
      <c r="U834" s="103"/>
      <c r="V834" s="103"/>
      <c r="W834" s="104" t="n">
        <v>2</v>
      </c>
      <c r="X834" s="51"/>
      <c r="Y834" s="34"/>
      <c r="Z834" s="36" t="n">
        <f aca="false">P834*Q834+S834+U834+V834+W834+X834+Y834</f>
        <v>44</v>
      </c>
      <c r="AA834" s="36" t="n">
        <f aca="false">N834+Z834</f>
        <v>44</v>
      </c>
      <c r="AB834" s="36" t="s">
        <v>222</v>
      </c>
      <c r="AC834" s="47"/>
      <c r="AD834" s="47"/>
      <c r="AE834" s="36" t="n">
        <f aca="false">P834*Q834</f>
        <v>42</v>
      </c>
      <c r="AF834" s="38" t="e">
        <f aca="false">AA834-L834-M834-#REF!-W834</f>
        <v>#REF!</v>
      </c>
      <c r="AG834" s="39" t="str">
        <f aca="false">AB834</f>
        <v>Золотарева М.В.</v>
      </c>
      <c r="AH834" s="39" t="str">
        <f aca="false">C834</f>
        <v>1ИСП11-27 (п)</v>
      </c>
      <c r="AI834" s="40" t="str">
        <f aca="false">B834</f>
        <v>25</v>
      </c>
      <c r="AJ834" s="39" t="str">
        <f aca="false">CONCATENATE(A834," ",D834)</f>
        <v>ОП.05 Правовое обеспечение профессиональной деятельности</v>
      </c>
      <c r="AK834" s="39" t="n">
        <f aca="false">E834*F834+P834*Q834+H834+J834+S834+U834</f>
        <v>42</v>
      </c>
      <c r="AL834" s="39" t="n">
        <f aca="false">L834+W834</f>
        <v>2</v>
      </c>
      <c r="AM834" s="39" t="n">
        <f aca="false">M834+X834</f>
        <v>0</v>
      </c>
      <c r="AN834" s="39" t="n">
        <f aca="false">Y834</f>
        <v>0</v>
      </c>
      <c r="AO834" s="39" t="n">
        <f aca="false">SUM(AK834:AN834)</f>
        <v>44</v>
      </c>
      <c r="AP834" s="41" t="n">
        <f aca="false">K834+V834</f>
        <v>0</v>
      </c>
    </row>
    <row r="835" s="42" customFormat="true" ht="16.5" hidden="true" customHeight="true" outlineLevel="0" collapsed="false">
      <c r="A835" s="58" t="s">
        <v>90</v>
      </c>
      <c r="B835" s="96" t="s">
        <v>238</v>
      </c>
      <c r="C835" s="97" t="s">
        <v>612</v>
      </c>
      <c r="D835" s="107" t="s">
        <v>264</v>
      </c>
      <c r="E835" s="31" t="n">
        <v>17</v>
      </c>
      <c r="F835" s="31" t="n">
        <v>2</v>
      </c>
      <c r="G835" s="31" t="n">
        <v>48</v>
      </c>
      <c r="H835" s="31" t="n">
        <v>-8</v>
      </c>
      <c r="I835" s="31"/>
      <c r="J835" s="31"/>
      <c r="K835" s="31"/>
      <c r="L835" s="31" t="n">
        <v>2</v>
      </c>
      <c r="M835" s="31"/>
      <c r="N835" s="33" t="n">
        <f aca="false">E835*F835+H835+J835+K835+L835+M835</f>
        <v>28</v>
      </c>
      <c r="O835" s="36"/>
      <c r="P835" s="36" t="n">
        <v>21</v>
      </c>
      <c r="Q835" s="31" t="n">
        <v>4</v>
      </c>
      <c r="R835" s="31"/>
      <c r="S835" s="31" t="n">
        <v>-40</v>
      </c>
      <c r="T835" s="31"/>
      <c r="U835" s="31"/>
      <c r="V835" s="31"/>
      <c r="W835" s="31" t="n">
        <v>4</v>
      </c>
      <c r="X835" s="51" t="n">
        <v>8</v>
      </c>
      <c r="Y835" s="34"/>
      <c r="Z835" s="36" t="n">
        <f aca="false">P835*Q835+S835+U835+V835+W835+X835+Y835</f>
        <v>56</v>
      </c>
      <c r="AA835" s="36" t="n">
        <f aca="false">N835+Z835</f>
        <v>84</v>
      </c>
      <c r="AB835" s="47" t="s">
        <v>302</v>
      </c>
      <c r="AC835" s="36"/>
      <c r="AD835" s="36"/>
      <c r="AE835" s="36" t="n">
        <f aca="false">P835*Q835</f>
        <v>84</v>
      </c>
      <c r="AF835" s="38" t="e">
        <f aca="false">AA835-L835-M835-#REF!-W835</f>
        <v>#REF!</v>
      </c>
      <c r="AG835" s="39" t="str">
        <f aca="false">AB835</f>
        <v>Казиханов Ф.И.</v>
      </c>
      <c r="AH835" s="39" t="str">
        <f aca="false">C835</f>
        <v>1ИСП11-27 (п)</v>
      </c>
      <c r="AI835" s="40" t="str">
        <f aca="false">B835</f>
        <v>25</v>
      </c>
      <c r="AJ835" s="39" t="str">
        <f aca="false">CONCATENATE(A835," ",D835)</f>
        <v>ОП.08 Основы проектирования баз данных</v>
      </c>
      <c r="AK835" s="39" t="n">
        <f aca="false">E835*F835+P835*Q835+H835+J835+S835+U835</f>
        <v>70</v>
      </c>
      <c r="AL835" s="39" t="n">
        <f aca="false">L835+W835</f>
        <v>6</v>
      </c>
      <c r="AM835" s="39" t="n">
        <f aca="false">M835+X835</f>
        <v>8</v>
      </c>
      <c r="AN835" s="39" t="n">
        <f aca="false">Y835</f>
        <v>0</v>
      </c>
      <c r="AO835" s="39" t="n">
        <f aca="false">SUM(AK835:AN835)</f>
        <v>84</v>
      </c>
      <c r="AP835" s="41" t="n">
        <f aca="false">K835+V835</f>
        <v>0</v>
      </c>
    </row>
    <row r="836" s="42" customFormat="true" ht="16.5" hidden="true" customHeight="true" outlineLevel="0" collapsed="false">
      <c r="A836" s="58" t="s">
        <v>90</v>
      </c>
      <c r="B836" s="96" t="s">
        <v>175</v>
      </c>
      <c r="C836" s="97" t="s">
        <v>614</v>
      </c>
      <c r="D836" s="107" t="s">
        <v>264</v>
      </c>
      <c r="E836" s="31" t="n">
        <v>17</v>
      </c>
      <c r="F836" s="31"/>
      <c r="G836" s="31"/>
      <c r="H836" s="31" t="n">
        <v>8</v>
      </c>
      <c r="I836" s="31"/>
      <c r="J836" s="31"/>
      <c r="K836" s="31"/>
      <c r="L836" s="31"/>
      <c r="M836" s="31"/>
      <c r="N836" s="33" t="n">
        <f aca="false">E836*F836+H836+J836+K836+L836+M836</f>
        <v>8</v>
      </c>
      <c r="O836" s="36"/>
      <c r="P836" s="36" t="n">
        <v>21</v>
      </c>
      <c r="Q836" s="31"/>
      <c r="R836" s="31"/>
      <c r="S836" s="31" t="n">
        <v>40</v>
      </c>
      <c r="T836" s="31"/>
      <c r="U836" s="31"/>
      <c r="V836" s="31"/>
      <c r="W836" s="31"/>
      <c r="X836" s="51"/>
      <c r="Y836" s="34"/>
      <c r="Z836" s="36" t="n">
        <f aca="false">P836*Q836+S836+U836+V836+W836+X836+Y836</f>
        <v>40</v>
      </c>
      <c r="AA836" s="36" t="n">
        <f aca="false">N836+Z836</f>
        <v>48</v>
      </c>
      <c r="AB836" s="47" t="s">
        <v>302</v>
      </c>
      <c r="AC836" s="36"/>
      <c r="AD836" s="36"/>
      <c r="AE836" s="36" t="n">
        <f aca="false">P836*Q836</f>
        <v>0</v>
      </c>
      <c r="AF836" s="38" t="e">
        <f aca="false">AA836-L836-M836-#REF!-W836</f>
        <v>#REF!</v>
      </c>
      <c r="AG836" s="39" t="str">
        <f aca="false">AB836</f>
        <v>Казиханов Ф.И.</v>
      </c>
      <c r="AH836" s="39" t="str">
        <f aca="false">C836</f>
        <v>1ИСП11-27а (п)</v>
      </c>
      <c r="AI836" s="40" t="str">
        <f aca="false">B836</f>
        <v>13</v>
      </c>
      <c r="AJ836" s="39" t="str">
        <f aca="false">CONCATENATE(A836," ",D836)</f>
        <v>ОП.08 Основы проектирования баз данных</v>
      </c>
      <c r="AK836" s="39" t="n">
        <f aca="false">E836*F836+P836*Q836+H836+J836+S836+U836</f>
        <v>48</v>
      </c>
      <c r="AL836" s="39" t="n">
        <f aca="false">L836+W836</f>
        <v>0</v>
      </c>
      <c r="AM836" s="39" t="n">
        <f aca="false">M836+X836</f>
        <v>0</v>
      </c>
      <c r="AN836" s="39" t="n">
        <f aca="false">Y836</f>
        <v>0</v>
      </c>
      <c r="AO836" s="39" t="n">
        <f aca="false">SUM(AK836:AN836)</f>
        <v>48</v>
      </c>
      <c r="AP836" s="41" t="n">
        <f aca="false">K836+V836</f>
        <v>0</v>
      </c>
    </row>
    <row r="837" s="42" customFormat="true" ht="16.5" hidden="true" customHeight="true" outlineLevel="0" collapsed="false">
      <c r="A837" s="58" t="s">
        <v>90</v>
      </c>
      <c r="B837" s="96" t="s">
        <v>53</v>
      </c>
      <c r="C837" s="97" t="s">
        <v>615</v>
      </c>
      <c r="D837" s="107" t="s">
        <v>264</v>
      </c>
      <c r="E837" s="31" t="n">
        <v>17</v>
      </c>
      <c r="F837" s="31"/>
      <c r="G837" s="31"/>
      <c r="H837" s="31" t="n">
        <v>8</v>
      </c>
      <c r="I837" s="31"/>
      <c r="J837" s="31"/>
      <c r="K837" s="31"/>
      <c r="L837" s="31"/>
      <c r="M837" s="31"/>
      <c r="N837" s="33" t="n">
        <f aca="false">E837*F837+H837+J837+K837+L837+M837</f>
        <v>8</v>
      </c>
      <c r="O837" s="36"/>
      <c r="P837" s="36" t="n">
        <v>21</v>
      </c>
      <c r="Q837" s="31"/>
      <c r="R837" s="31"/>
      <c r="S837" s="31" t="n">
        <v>40</v>
      </c>
      <c r="T837" s="31"/>
      <c r="U837" s="31"/>
      <c r="V837" s="31"/>
      <c r="W837" s="31"/>
      <c r="X837" s="51"/>
      <c r="Y837" s="34"/>
      <c r="Z837" s="36" t="n">
        <f aca="false">P837*Q837+S837+U837+V837+W837+X837+Y837</f>
        <v>40</v>
      </c>
      <c r="AA837" s="36" t="n">
        <f aca="false">N837+Z837</f>
        <v>48</v>
      </c>
      <c r="AB837" s="47" t="s">
        <v>69</v>
      </c>
      <c r="AC837" s="36"/>
      <c r="AD837" s="36"/>
      <c r="AE837" s="36" t="n">
        <f aca="false">P837*Q837</f>
        <v>0</v>
      </c>
      <c r="AF837" s="38" t="e">
        <f aca="false">AA837-L837-M837-#REF!-W837</f>
        <v>#REF!</v>
      </c>
      <c r="AG837" s="39" t="str">
        <f aca="false">AB837</f>
        <v>вак. 2 п/гр</v>
      </c>
      <c r="AH837" s="39" t="str">
        <f aca="false">C837</f>
        <v>1ИСП11-27б (п)</v>
      </c>
      <c r="AI837" s="40" t="str">
        <f aca="false">B837</f>
        <v>12</v>
      </c>
      <c r="AJ837" s="39" t="str">
        <f aca="false">CONCATENATE(A837," ",D837)</f>
        <v>ОП.08 Основы проектирования баз данных</v>
      </c>
      <c r="AK837" s="39" t="n">
        <f aca="false">E837*F837+P837*Q837+H837+J837+S837+U837</f>
        <v>48</v>
      </c>
      <c r="AL837" s="39" t="n">
        <f aca="false">L837+W837</f>
        <v>0</v>
      </c>
      <c r="AM837" s="39" t="n">
        <f aca="false">M837+X837</f>
        <v>0</v>
      </c>
      <c r="AN837" s="39" t="n">
        <f aca="false">Y837</f>
        <v>0</v>
      </c>
      <c r="AO837" s="39" t="n">
        <f aca="false">SUM(AK837:AN837)</f>
        <v>48</v>
      </c>
      <c r="AP837" s="41" t="n">
        <f aca="false">K837+V837</f>
        <v>0</v>
      </c>
    </row>
    <row r="838" s="42" customFormat="true" ht="16.5" hidden="true" customHeight="true" outlineLevel="0" collapsed="false">
      <c r="A838" s="58" t="s">
        <v>127</v>
      </c>
      <c r="B838" s="96" t="s">
        <v>238</v>
      </c>
      <c r="C838" s="97" t="s">
        <v>612</v>
      </c>
      <c r="D838" s="108" t="s">
        <v>266</v>
      </c>
      <c r="E838" s="31" t="n">
        <v>17</v>
      </c>
      <c r="F838" s="31" t="n">
        <v>3</v>
      </c>
      <c r="G838" s="31" t="n">
        <v>14</v>
      </c>
      <c r="H838" s="31"/>
      <c r="I838" s="31"/>
      <c r="J838" s="31"/>
      <c r="K838" s="65" t="n">
        <v>-16</v>
      </c>
      <c r="L838" s="31" t="n">
        <v>4</v>
      </c>
      <c r="M838" s="31"/>
      <c r="N838" s="33" t="n">
        <f aca="false">E838*F838+H838+J838+K838+L838+M838</f>
        <v>39</v>
      </c>
      <c r="O838" s="36"/>
      <c r="P838" s="36" t="n">
        <v>21</v>
      </c>
      <c r="Q838" s="31"/>
      <c r="R838" s="31"/>
      <c r="S838" s="31"/>
      <c r="T838" s="31"/>
      <c r="U838" s="31"/>
      <c r="V838" s="31"/>
      <c r="W838" s="31"/>
      <c r="X838" s="51"/>
      <c r="Y838" s="34"/>
      <c r="Z838" s="36" t="n">
        <f aca="false">P838*Q838+S838+U838+V838+W838+X838+Y838</f>
        <v>0</v>
      </c>
      <c r="AA838" s="36" t="n">
        <f aca="false">N838+Z838</f>
        <v>39</v>
      </c>
      <c r="AB838" s="288" t="s">
        <v>224</v>
      </c>
      <c r="AC838" s="283" t="s">
        <v>723</v>
      </c>
      <c r="AD838" s="36"/>
      <c r="AE838" s="36" t="n">
        <f aca="false">P838*Q838</f>
        <v>0</v>
      </c>
      <c r="AF838" s="38" t="n">
        <f aca="false">AA838-L838-M838-W838-X838</f>
        <v>35</v>
      </c>
      <c r="AG838" s="39" t="str">
        <f aca="false">AB838</f>
        <v>Кравченко Н.В.</v>
      </c>
      <c r="AH838" s="39" t="str">
        <f aca="false">C838</f>
        <v>1ИСП11-27 (п)</v>
      </c>
      <c r="AI838" s="40" t="str">
        <f aca="false">B838</f>
        <v>25</v>
      </c>
      <c r="AJ838" s="39" t="str">
        <f aca="false">CONCATENATE(A838," ",D838)</f>
        <v>ОП.09 Стандартизация, сертификация и техническое документоведение</v>
      </c>
      <c r="AK838" s="39" t="n">
        <f aca="false">E838*F838+P838*Q838+H838+J838+S838+U838</f>
        <v>51</v>
      </c>
      <c r="AL838" s="39" t="n">
        <f aca="false">L838+W838</f>
        <v>4</v>
      </c>
      <c r="AM838" s="39" t="n">
        <f aca="false">M838+X838</f>
        <v>0</v>
      </c>
      <c r="AN838" s="39" t="n">
        <f aca="false">Y838</f>
        <v>0</v>
      </c>
      <c r="AO838" s="39" t="n">
        <f aca="false">SUM(AK838:AN838)</f>
        <v>55</v>
      </c>
      <c r="AP838" s="41" t="n">
        <f aca="false">K838+V838</f>
        <v>-16</v>
      </c>
    </row>
    <row r="839" s="42" customFormat="true" ht="16.5" hidden="true" customHeight="true" outlineLevel="0" collapsed="false">
      <c r="A839" s="58" t="s">
        <v>92</v>
      </c>
      <c r="B839" s="96" t="s">
        <v>238</v>
      </c>
      <c r="C839" s="97" t="s">
        <v>612</v>
      </c>
      <c r="D839" s="107" t="s">
        <v>267</v>
      </c>
      <c r="E839" s="31" t="n">
        <v>17</v>
      </c>
      <c r="F839" s="31"/>
      <c r="G839" s="31"/>
      <c r="H839" s="31"/>
      <c r="I839" s="31"/>
      <c r="J839" s="31"/>
      <c r="K839" s="31"/>
      <c r="L839" s="31"/>
      <c r="M839" s="31"/>
      <c r="N839" s="33" t="n">
        <f aca="false">E839*F839+H839+J839+K839+L839+M839</f>
        <v>0</v>
      </c>
      <c r="O839" s="36"/>
      <c r="P839" s="36" t="n">
        <v>21</v>
      </c>
      <c r="Q839" s="31" t="n">
        <v>3</v>
      </c>
      <c r="R839" s="31" t="n">
        <v>30</v>
      </c>
      <c r="S839" s="31"/>
      <c r="T839" s="31" t="n">
        <v>30</v>
      </c>
      <c r="U839" s="31"/>
      <c r="V839" s="31"/>
      <c r="W839" s="31" t="n">
        <v>2</v>
      </c>
      <c r="X839" s="109"/>
      <c r="Y839" s="34"/>
      <c r="Z839" s="36" t="n">
        <f aca="false">P839*Q839+S839+U839+V839+W839+X839+Y839</f>
        <v>65</v>
      </c>
      <c r="AA839" s="36" t="n">
        <f aca="false">N839+Z839</f>
        <v>65</v>
      </c>
      <c r="AB839" s="47" t="s">
        <v>268</v>
      </c>
      <c r="AC839" s="36"/>
      <c r="AD839" s="36"/>
      <c r="AE839" s="36" t="n">
        <f aca="false">P839*Q839</f>
        <v>63</v>
      </c>
      <c r="AF839" s="38" t="e">
        <f aca="false">AA839-L839-M839-#REF!-W839</f>
        <v>#REF!</v>
      </c>
      <c r="AG839" s="39" t="str">
        <f aca="false">AB839</f>
        <v>Пузанова А.Ю.</v>
      </c>
      <c r="AH839" s="39" t="str">
        <f aca="false">C839</f>
        <v>1ИСП11-27 (п)</v>
      </c>
      <c r="AI839" s="40" t="str">
        <f aca="false">B839</f>
        <v>25</v>
      </c>
      <c r="AJ839" s="39" t="str">
        <f aca="false">CONCATENATE(A839," ",D839)</f>
        <v>ОП.10 Численные методы</v>
      </c>
      <c r="AK839" s="39" t="n">
        <f aca="false">E839*F839+P839*Q839+H839+J839+S839+U839</f>
        <v>63</v>
      </c>
      <c r="AL839" s="39" t="n">
        <f aca="false">L839+W839</f>
        <v>2</v>
      </c>
      <c r="AM839" s="39" t="n">
        <f aca="false">M839+X839</f>
        <v>0</v>
      </c>
      <c r="AN839" s="39" t="n">
        <f aca="false">Y839</f>
        <v>0</v>
      </c>
      <c r="AO839" s="39" t="n">
        <f aca="false">SUM(AK839:AN839)</f>
        <v>65</v>
      </c>
      <c r="AP839" s="41" t="n">
        <f aca="false">K839+V839</f>
        <v>0</v>
      </c>
    </row>
    <row r="840" s="42" customFormat="true" ht="16.5" hidden="true" customHeight="true" outlineLevel="0" collapsed="false">
      <c r="A840" s="58" t="s">
        <v>129</v>
      </c>
      <c r="B840" s="96" t="s">
        <v>238</v>
      </c>
      <c r="C840" s="97" t="s">
        <v>612</v>
      </c>
      <c r="D840" s="107" t="s">
        <v>269</v>
      </c>
      <c r="E840" s="31" t="n">
        <v>17</v>
      </c>
      <c r="F840" s="31"/>
      <c r="G840" s="31"/>
      <c r="H840" s="31"/>
      <c r="I840" s="31"/>
      <c r="J840" s="31"/>
      <c r="K840" s="31"/>
      <c r="L840" s="31"/>
      <c r="M840" s="31"/>
      <c r="N840" s="33" t="n">
        <f aca="false">E840*F840+H840+J840+K840+L840+M840</f>
        <v>0</v>
      </c>
      <c r="O840" s="36"/>
      <c r="P840" s="36" t="n">
        <v>21</v>
      </c>
      <c r="Q840" s="31" t="n">
        <v>3</v>
      </c>
      <c r="R840" s="31" t="n">
        <v>30</v>
      </c>
      <c r="S840" s="31" t="n">
        <v>-30</v>
      </c>
      <c r="T840" s="31"/>
      <c r="U840" s="31"/>
      <c r="V840" s="31"/>
      <c r="W840" s="31" t="n">
        <v>2</v>
      </c>
      <c r="X840" s="109"/>
      <c r="Y840" s="34"/>
      <c r="Z840" s="36" t="n">
        <f aca="false">P840*Q840+S840+U840+V840+W840+X840+Y840</f>
        <v>35</v>
      </c>
      <c r="AA840" s="36" t="n">
        <f aca="false">N840+Z840</f>
        <v>35</v>
      </c>
      <c r="AB840" s="47" t="s">
        <v>270</v>
      </c>
      <c r="AC840" s="36"/>
      <c r="AD840" s="36"/>
      <c r="AE840" s="36" t="n">
        <f aca="false">P840*Q840</f>
        <v>63</v>
      </c>
      <c r="AF840" s="38" t="e">
        <f aca="false">AA840-L840-M840-#REF!-W840</f>
        <v>#REF!</v>
      </c>
      <c r="AG840" s="39" t="str">
        <f aca="false">AB840</f>
        <v>Корнейчик В.А.</v>
      </c>
      <c r="AH840" s="39" t="str">
        <f aca="false">C840</f>
        <v>1ИСП11-27 (п)</v>
      </c>
      <c r="AI840" s="40" t="str">
        <f aca="false">B840</f>
        <v>25</v>
      </c>
      <c r="AJ840" s="39" t="str">
        <f aca="false">CONCATENATE(A840," ",D840)</f>
        <v>ОП.11 Компьютерные сети </v>
      </c>
      <c r="AK840" s="39" t="n">
        <f aca="false">E840*F840+P840*Q840+H840+J840+S840+U840</f>
        <v>33</v>
      </c>
      <c r="AL840" s="39" t="n">
        <f aca="false">L840+W840</f>
        <v>2</v>
      </c>
      <c r="AM840" s="39" t="n">
        <f aca="false">M840+X840</f>
        <v>0</v>
      </c>
      <c r="AN840" s="39" t="n">
        <f aca="false">Y840</f>
        <v>0</v>
      </c>
      <c r="AO840" s="39" t="n">
        <f aca="false">SUM(AK840:AN840)</f>
        <v>35</v>
      </c>
      <c r="AP840" s="41" t="n">
        <f aca="false">K840+V840</f>
        <v>0</v>
      </c>
    </row>
    <row r="841" s="42" customFormat="true" ht="16.5" hidden="true" customHeight="true" outlineLevel="0" collapsed="false">
      <c r="A841" s="58" t="s">
        <v>129</v>
      </c>
      <c r="B841" s="96" t="s">
        <v>175</v>
      </c>
      <c r="C841" s="97" t="s">
        <v>614</v>
      </c>
      <c r="D841" s="107" t="s">
        <v>269</v>
      </c>
      <c r="E841" s="31" t="n">
        <v>17</v>
      </c>
      <c r="F841" s="31"/>
      <c r="G841" s="31"/>
      <c r="H841" s="31"/>
      <c r="I841" s="31"/>
      <c r="J841" s="31"/>
      <c r="K841" s="31"/>
      <c r="L841" s="31"/>
      <c r="M841" s="31"/>
      <c r="N841" s="33" t="n">
        <f aca="false">E841*F841+H841+J841+K841+L841+M841</f>
        <v>0</v>
      </c>
      <c r="O841" s="36"/>
      <c r="P841" s="36" t="n">
        <v>21</v>
      </c>
      <c r="Q841" s="31"/>
      <c r="R841" s="31"/>
      <c r="S841" s="31" t="n">
        <v>30</v>
      </c>
      <c r="T841" s="31"/>
      <c r="U841" s="31"/>
      <c r="V841" s="31"/>
      <c r="W841" s="31"/>
      <c r="X841" s="109"/>
      <c r="Y841" s="34"/>
      <c r="Z841" s="36" t="n">
        <f aca="false">P841*Q841+S841+U841+V841+W841+X841+Y841</f>
        <v>30</v>
      </c>
      <c r="AA841" s="36" t="n">
        <f aca="false">N841+Z841</f>
        <v>30</v>
      </c>
      <c r="AB841" s="47" t="s">
        <v>270</v>
      </c>
      <c r="AC841" s="36"/>
      <c r="AD841" s="36"/>
      <c r="AE841" s="36" t="n">
        <f aca="false">P841*Q841</f>
        <v>0</v>
      </c>
      <c r="AF841" s="38" t="e">
        <f aca="false">AA841-L841-M841-#REF!-W841</f>
        <v>#REF!</v>
      </c>
      <c r="AG841" s="39" t="str">
        <f aca="false">AB841</f>
        <v>Корнейчик В.А.</v>
      </c>
      <c r="AH841" s="39" t="str">
        <f aca="false">C841</f>
        <v>1ИСП11-27а (п)</v>
      </c>
      <c r="AI841" s="40" t="str">
        <f aca="false">B841</f>
        <v>13</v>
      </c>
      <c r="AJ841" s="39" t="str">
        <f aca="false">CONCATENATE(A841," ",D841)</f>
        <v>ОП.11 Компьютерные сети </v>
      </c>
      <c r="AK841" s="39" t="n">
        <f aca="false">E841*F841+P841*Q841+H841+J841+S841+U841</f>
        <v>30</v>
      </c>
      <c r="AL841" s="39" t="n">
        <f aca="false">L841+W841</f>
        <v>0</v>
      </c>
      <c r="AM841" s="39" t="n">
        <f aca="false">M841+X841</f>
        <v>0</v>
      </c>
      <c r="AN841" s="39" t="n">
        <f aca="false">Y841</f>
        <v>0</v>
      </c>
      <c r="AO841" s="39" t="n">
        <f aca="false">SUM(AK841:AN841)</f>
        <v>30</v>
      </c>
      <c r="AP841" s="41" t="n">
        <f aca="false">K841+V841</f>
        <v>0</v>
      </c>
    </row>
    <row r="842" s="42" customFormat="true" ht="16.5" hidden="true" customHeight="true" outlineLevel="0" collapsed="false">
      <c r="A842" s="58" t="s">
        <v>129</v>
      </c>
      <c r="B842" s="96" t="s">
        <v>53</v>
      </c>
      <c r="C842" s="97" t="s">
        <v>615</v>
      </c>
      <c r="D842" s="107" t="s">
        <v>269</v>
      </c>
      <c r="E842" s="31" t="n">
        <v>17</v>
      </c>
      <c r="F842" s="31"/>
      <c r="G842" s="31"/>
      <c r="H842" s="31"/>
      <c r="I842" s="31"/>
      <c r="J842" s="31"/>
      <c r="K842" s="31"/>
      <c r="L842" s="31"/>
      <c r="M842" s="31"/>
      <c r="N842" s="33" t="n">
        <f aca="false">E842*F842+H842+J842+K842+L842+M842</f>
        <v>0</v>
      </c>
      <c r="O842" s="36"/>
      <c r="P842" s="36" t="n">
        <v>21</v>
      </c>
      <c r="Q842" s="31"/>
      <c r="R842" s="31"/>
      <c r="S842" s="31" t="n">
        <v>30</v>
      </c>
      <c r="T842" s="31"/>
      <c r="U842" s="31"/>
      <c r="V842" s="31"/>
      <c r="W842" s="31"/>
      <c r="X842" s="109"/>
      <c r="Y842" s="34"/>
      <c r="Z842" s="36" t="n">
        <f aca="false">P842*Q842+S842+U842+V842+W842+X842+Y842</f>
        <v>30</v>
      </c>
      <c r="AA842" s="36" t="n">
        <f aca="false">N842+Z842</f>
        <v>30</v>
      </c>
      <c r="AB842" s="47" t="s">
        <v>69</v>
      </c>
      <c r="AC842" s="36"/>
      <c r="AD842" s="36"/>
      <c r="AE842" s="36" t="n">
        <f aca="false">P842*Q842</f>
        <v>0</v>
      </c>
      <c r="AF842" s="38" t="e">
        <f aca="false">AA842-L842-M842-#REF!-W842</f>
        <v>#REF!</v>
      </c>
      <c r="AG842" s="39" t="str">
        <f aca="false">AB842</f>
        <v>вак. 2 п/гр</v>
      </c>
      <c r="AH842" s="39" t="str">
        <f aca="false">C842</f>
        <v>1ИСП11-27б (п)</v>
      </c>
      <c r="AI842" s="40" t="str">
        <f aca="false">B842</f>
        <v>12</v>
      </c>
      <c r="AJ842" s="39" t="str">
        <f aca="false">CONCATENATE(A842," ",D842)</f>
        <v>ОП.11 Компьютерные сети </v>
      </c>
      <c r="AK842" s="39" t="n">
        <f aca="false">E842*F842+P842*Q842+H842+J842+S842+U842</f>
        <v>30</v>
      </c>
      <c r="AL842" s="39" t="n">
        <f aca="false">L842+W842</f>
        <v>0</v>
      </c>
      <c r="AM842" s="39" t="n">
        <f aca="false">M842+X842</f>
        <v>0</v>
      </c>
      <c r="AN842" s="39" t="n">
        <f aca="false">Y842</f>
        <v>0</v>
      </c>
      <c r="AO842" s="39" t="n">
        <f aca="false">SUM(AK842:AN842)</f>
        <v>30</v>
      </c>
      <c r="AP842" s="41" t="n">
        <f aca="false">K842+V842</f>
        <v>0</v>
      </c>
    </row>
    <row r="843" s="42" customFormat="true" ht="16.5" hidden="true" customHeight="true" outlineLevel="0" collapsed="false">
      <c r="A843" s="58" t="s">
        <v>271</v>
      </c>
      <c r="B843" s="96" t="s">
        <v>238</v>
      </c>
      <c r="C843" s="97" t="s">
        <v>612</v>
      </c>
      <c r="D843" s="110" t="s">
        <v>272</v>
      </c>
      <c r="E843" s="31" t="n">
        <v>17</v>
      </c>
      <c r="F843" s="111"/>
      <c r="G843" s="111"/>
      <c r="H843" s="111"/>
      <c r="I843" s="111"/>
      <c r="J843" s="111"/>
      <c r="K843" s="111"/>
      <c r="L843" s="111"/>
      <c r="M843" s="111"/>
      <c r="N843" s="33" t="n">
        <f aca="false">E843*F843+H843+J843+K843+L843+M843</f>
        <v>0</v>
      </c>
      <c r="O843" s="36"/>
      <c r="P843" s="36" t="n">
        <v>21</v>
      </c>
      <c r="Q843" s="31" t="n">
        <v>5</v>
      </c>
      <c r="R843" s="111" t="n">
        <v>46</v>
      </c>
      <c r="S843" s="111" t="n">
        <v>-46</v>
      </c>
      <c r="T843" s="111"/>
      <c r="U843" s="111"/>
      <c r="V843" s="111"/>
      <c r="W843" s="111" t="n">
        <v>8</v>
      </c>
      <c r="X843" s="112" t="n">
        <v>8</v>
      </c>
      <c r="Y843" s="34"/>
      <c r="Z843" s="36" t="n">
        <f aca="false">P843*Q843+S843+U843+V843+W843+X843+Y843</f>
        <v>75</v>
      </c>
      <c r="AA843" s="36" t="n">
        <f aca="false">N843+Z843</f>
        <v>75</v>
      </c>
      <c r="AB843" s="113" t="s">
        <v>281</v>
      </c>
      <c r="AC843" s="36"/>
      <c r="AD843" s="36"/>
      <c r="AE843" s="36" t="n">
        <f aca="false">P843*Q843</f>
        <v>105</v>
      </c>
      <c r="AF843" s="38" t="e">
        <f aca="false">AA843-L843-M843-#REF!-W843</f>
        <v>#REF!</v>
      </c>
      <c r="AG843" s="39" t="str">
        <f aca="false">AB843</f>
        <v>Бастрыкин К.М.</v>
      </c>
      <c r="AH843" s="39" t="str">
        <f aca="false">C843</f>
        <v>1ИСП11-27 (п)</v>
      </c>
      <c r="AI843" s="40" t="str">
        <f aca="false">B843</f>
        <v>25</v>
      </c>
      <c r="AJ843" s="39" t="str">
        <f aca="false">CONCATENATE(A843," ",D843)</f>
        <v>МДК.04.01 Внедрение и поддержка компьютерных систем</v>
      </c>
      <c r="AK843" s="39" t="n">
        <f aca="false">E843*F843+P843*Q843+H843+J843+S843+U843</f>
        <v>59</v>
      </c>
      <c r="AL843" s="39" t="n">
        <f aca="false">L843+W843</f>
        <v>8</v>
      </c>
      <c r="AM843" s="39" t="n">
        <f aca="false">M843+X843</f>
        <v>8</v>
      </c>
      <c r="AN843" s="39" t="n">
        <f aca="false">Y843</f>
        <v>0</v>
      </c>
      <c r="AO843" s="39" t="n">
        <f aca="false">SUM(AK843:AN843)</f>
        <v>75</v>
      </c>
      <c r="AP843" s="41" t="n">
        <f aca="false">K843+V843</f>
        <v>0</v>
      </c>
    </row>
    <row r="844" s="42" customFormat="true" ht="16.5" hidden="true" customHeight="true" outlineLevel="0" collapsed="false">
      <c r="A844" s="58" t="s">
        <v>271</v>
      </c>
      <c r="B844" s="96" t="s">
        <v>175</v>
      </c>
      <c r="C844" s="97" t="s">
        <v>614</v>
      </c>
      <c r="D844" s="110" t="s">
        <v>272</v>
      </c>
      <c r="E844" s="31" t="n">
        <v>17</v>
      </c>
      <c r="F844" s="111"/>
      <c r="G844" s="111"/>
      <c r="H844" s="111"/>
      <c r="I844" s="111"/>
      <c r="J844" s="111"/>
      <c r="K844" s="111"/>
      <c r="L844" s="111"/>
      <c r="M844" s="111"/>
      <c r="N844" s="33" t="n">
        <f aca="false">E844*F844+H844+J844+K844+L844+M844</f>
        <v>0</v>
      </c>
      <c r="O844" s="36"/>
      <c r="P844" s="36" t="n">
        <v>21</v>
      </c>
      <c r="Q844" s="31"/>
      <c r="R844" s="111"/>
      <c r="S844" s="111" t="n">
        <v>46</v>
      </c>
      <c r="T844" s="111"/>
      <c r="U844" s="111"/>
      <c r="V844" s="111"/>
      <c r="W844" s="111"/>
      <c r="X844" s="112"/>
      <c r="Y844" s="34"/>
      <c r="Z844" s="36" t="n">
        <f aca="false">P844*Q844+S844+U844+V844+W844+X844+Y844</f>
        <v>46</v>
      </c>
      <c r="AA844" s="36" t="n">
        <f aca="false">N844+Z844</f>
        <v>46</v>
      </c>
      <c r="AB844" s="113" t="s">
        <v>281</v>
      </c>
      <c r="AC844" s="36"/>
      <c r="AD844" s="36"/>
      <c r="AE844" s="36" t="n">
        <f aca="false">P844*Q844</f>
        <v>0</v>
      </c>
      <c r="AF844" s="38" t="e">
        <f aca="false">AA844-L844-M844-#REF!-W844</f>
        <v>#REF!</v>
      </c>
      <c r="AG844" s="39" t="str">
        <f aca="false">AB844</f>
        <v>Бастрыкин К.М.</v>
      </c>
      <c r="AH844" s="39" t="str">
        <f aca="false">C844</f>
        <v>1ИСП11-27а (п)</v>
      </c>
      <c r="AI844" s="40" t="str">
        <f aca="false">B844</f>
        <v>13</v>
      </c>
      <c r="AJ844" s="39" t="str">
        <f aca="false">CONCATENATE(A844," ",D844)</f>
        <v>МДК.04.01 Внедрение и поддержка компьютерных систем</v>
      </c>
      <c r="AK844" s="39" t="n">
        <f aca="false">E844*F844+P844*Q844+H844+J844+S844+U844</f>
        <v>46</v>
      </c>
      <c r="AL844" s="39" t="n">
        <f aca="false">L844+W844</f>
        <v>0</v>
      </c>
      <c r="AM844" s="39" t="n">
        <f aca="false">M844+X844</f>
        <v>0</v>
      </c>
      <c r="AN844" s="39" t="n">
        <f aca="false">Y844</f>
        <v>0</v>
      </c>
      <c r="AO844" s="39" t="n">
        <f aca="false">SUM(AK844:AN844)</f>
        <v>46</v>
      </c>
      <c r="AP844" s="41" t="n">
        <f aca="false">K844+V844</f>
        <v>0</v>
      </c>
    </row>
    <row r="845" s="42" customFormat="true" ht="16.5" hidden="true" customHeight="true" outlineLevel="0" collapsed="false">
      <c r="A845" s="58" t="s">
        <v>271</v>
      </c>
      <c r="B845" s="96" t="s">
        <v>53</v>
      </c>
      <c r="C845" s="97" t="s">
        <v>615</v>
      </c>
      <c r="D845" s="110" t="s">
        <v>272</v>
      </c>
      <c r="E845" s="31" t="n">
        <v>17</v>
      </c>
      <c r="F845" s="111"/>
      <c r="G845" s="111"/>
      <c r="H845" s="111"/>
      <c r="I845" s="111"/>
      <c r="J845" s="111"/>
      <c r="K845" s="111"/>
      <c r="L845" s="111"/>
      <c r="M845" s="111"/>
      <c r="N845" s="33" t="n">
        <f aca="false">E845*F845+H845+J845+K845+L845+M845</f>
        <v>0</v>
      </c>
      <c r="O845" s="36"/>
      <c r="P845" s="36" t="n">
        <v>21</v>
      </c>
      <c r="Q845" s="31"/>
      <c r="R845" s="111"/>
      <c r="S845" s="111" t="n">
        <v>46</v>
      </c>
      <c r="T845" s="111"/>
      <c r="U845" s="111"/>
      <c r="V845" s="111"/>
      <c r="W845" s="111"/>
      <c r="X845" s="112"/>
      <c r="Y845" s="34"/>
      <c r="Z845" s="36" t="n">
        <f aca="false">P845*Q845+S845+U845+V845+W845+X845+Y845</f>
        <v>46</v>
      </c>
      <c r="AA845" s="36" t="n">
        <f aca="false">N845+Z845</f>
        <v>46</v>
      </c>
      <c r="AB845" s="47" t="s">
        <v>69</v>
      </c>
      <c r="AC845" s="36"/>
      <c r="AD845" s="36"/>
      <c r="AE845" s="36" t="n">
        <f aca="false">P845*Q845</f>
        <v>0</v>
      </c>
      <c r="AF845" s="38" t="e">
        <f aca="false">AA845-L845-M845-#REF!-W845</f>
        <v>#REF!</v>
      </c>
      <c r="AG845" s="39" t="str">
        <f aca="false">AB845</f>
        <v>вак. 2 п/гр</v>
      </c>
      <c r="AH845" s="39" t="str">
        <f aca="false">C845</f>
        <v>1ИСП11-27б (п)</v>
      </c>
      <c r="AI845" s="40" t="str">
        <f aca="false">B845</f>
        <v>12</v>
      </c>
      <c r="AJ845" s="39" t="str">
        <f aca="false">CONCATENATE(A845," ",D845)</f>
        <v>МДК.04.01 Внедрение и поддержка компьютерных систем</v>
      </c>
      <c r="AK845" s="39" t="n">
        <f aca="false">E845*F845+P845*Q845+H845+J845+S845+U845</f>
        <v>46</v>
      </c>
      <c r="AL845" s="39" t="n">
        <f aca="false">L845+W845</f>
        <v>0</v>
      </c>
      <c r="AM845" s="39" t="n">
        <f aca="false">M845+X845</f>
        <v>0</v>
      </c>
      <c r="AN845" s="39" t="n">
        <f aca="false">Y845</f>
        <v>0</v>
      </c>
      <c r="AO845" s="39" t="n">
        <f aca="false">SUM(AK845:AN845)</f>
        <v>46</v>
      </c>
      <c r="AP845" s="41" t="n">
        <f aca="false">K845+V845</f>
        <v>0</v>
      </c>
    </row>
    <row r="846" s="42" customFormat="true" ht="16.5" hidden="true" customHeight="true" outlineLevel="0" collapsed="false">
      <c r="A846" s="63" t="s">
        <v>274</v>
      </c>
      <c r="B846" s="96" t="s">
        <v>175</v>
      </c>
      <c r="C846" s="97" t="s">
        <v>614</v>
      </c>
      <c r="D846" s="114" t="s">
        <v>108</v>
      </c>
      <c r="E846" s="31" t="n">
        <v>17</v>
      </c>
      <c r="F846" s="31"/>
      <c r="G846" s="31"/>
      <c r="H846" s="31"/>
      <c r="I846" s="31"/>
      <c r="J846" s="31"/>
      <c r="K846" s="31"/>
      <c r="L846" s="31"/>
      <c r="M846" s="31"/>
      <c r="N846" s="33" t="n">
        <f aca="false">E846*F846+H846+J846+K846+L846+M846</f>
        <v>0</v>
      </c>
      <c r="O846" s="36"/>
      <c r="P846" s="36" t="n">
        <v>2</v>
      </c>
      <c r="Q846" s="31" t="n">
        <v>36</v>
      </c>
      <c r="R846" s="31"/>
      <c r="S846" s="31"/>
      <c r="T846" s="31"/>
      <c r="U846" s="31"/>
      <c r="V846" s="31"/>
      <c r="W846" s="31"/>
      <c r="X846" s="31"/>
      <c r="Y846" s="57"/>
      <c r="Z846" s="36" t="n">
        <f aca="false">P846*Q846+S846+U846+V846+W846+X846+Y846</f>
        <v>72</v>
      </c>
      <c r="AA846" s="36" t="n">
        <f aca="false">N846+Z846</f>
        <v>72</v>
      </c>
      <c r="AB846" s="234" t="s">
        <v>293</v>
      </c>
      <c r="AC846" s="36"/>
      <c r="AD846" s="36"/>
      <c r="AE846" s="36"/>
      <c r="AF846" s="38"/>
      <c r="AG846" s="39" t="str">
        <f aca="false">AB846</f>
        <v>Васильцев И.И.</v>
      </c>
      <c r="AH846" s="39" t="str">
        <f aca="false">C846</f>
        <v>1ИСП11-27а (п)</v>
      </c>
      <c r="AI846" s="40" t="str">
        <f aca="false">B846</f>
        <v>13</v>
      </c>
      <c r="AJ846" s="39" t="str">
        <f aca="false">CONCATENATE(A846," ",D846)</f>
        <v>УП.04 Учебная практика</v>
      </c>
      <c r="AK846" s="39" t="n">
        <f aca="false">E846*F846+P846*Q846+H846+J846+S846+U846</f>
        <v>72</v>
      </c>
      <c r="AL846" s="39" t="n">
        <f aca="false">L846+W846</f>
        <v>0</v>
      </c>
      <c r="AM846" s="39" t="n">
        <f aca="false">M846+X846</f>
        <v>0</v>
      </c>
      <c r="AN846" s="39" t="n">
        <f aca="false">Y846</f>
        <v>0</v>
      </c>
      <c r="AO846" s="39" t="n">
        <f aca="false">SUM(AK846:AN846)</f>
        <v>72</v>
      </c>
      <c r="AP846" s="41" t="n">
        <f aca="false">K846+V846</f>
        <v>0</v>
      </c>
    </row>
    <row r="847" s="42" customFormat="true" ht="16.5" hidden="true" customHeight="true" outlineLevel="0" collapsed="false">
      <c r="A847" s="63" t="s">
        <v>274</v>
      </c>
      <c r="B847" s="96" t="s">
        <v>53</v>
      </c>
      <c r="C847" s="97" t="s">
        <v>615</v>
      </c>
      <c r="D847" s="114" t="s">
        <v>108</v>
      </c>
      <c r="E847" s="31" t="n">
        <v>17</v>
      </c>
      <c r="F847" s="31"/>
      <c r="G847" s="31"/>
      <c r="H847" s="31"/>
      <c r="I847" s="31"/>
      <c r="J847" s="31"/>
      <c r="K847" s="31"/>
      <c r="L847" s="31"/>
      <c r="M847" s="31"/>
      <c r="N847" s="33" t="n">
        <f aca="false">E847*F847+H847+J847+K847+L847+M847</f>
        <v>0</v>
      </c>
      <c r="O847" s="36"/>
      <c r="P847" s="36" t="n">
        <v>2</v>
      </c>
      <c r="Q847" s="31" t="n">
        <v>36</v>
      </c>
      <c r="R847" s="31"/>
      <c r="S847" s="31"/>
      <c r="T847" s="31"/>
      <c r="U847" s="31"/>
      <c r="V847" s="31"/>
      <c r="W847" s="31"/>
      <c r="X847" s="31"/>
      <c r="Y847" s="57"/>
      <c r="Z847" s="36" t="n">
        <f aca="false">P847*Q847+S847+U847+V847+W847+X847+Y847</f>
        <v>72</v>
      </c>
      <c r="AA847" s="36" t="n">
        <f aca="false">N847+Z847</f>
        <v>72</v>
      </c>
      <c r="AB847" s="234" t="s">
        <v>276</v>
      </c>
      <c r="AC847" s="36"/>
      <c r="AD847" s="36"/>
      <c r="AE847" s="36" t="n">
        <f aca="false">P847*Q847</f>
        <v>72</v>
      </c>
      <c r="AF847" s="38" t="n">
        <f aca="false">AA847-L847-M847-W847-X847</f>
        <v>72</v>
      </c>
      <c r="AG847" s="39" t="str">
        <f aca="false">AB847</f>
        <v>Кузякова А.М.</v>
      </c>
      <c r="AH847" s="39" t="str">
        <f aca="false">C847</f>
        <v>1ИСП11-27б (п)</v>
      </c>
      <c r="AI847" s="40" t="str">
        <f aca="false">B847</f>
        <v>12</v>
      </c>
      <c r="AJ847" s="39" t="str">
        <f aca="false">CONCATENATE(A847," ",D847)</f>
        <v>УП.04 Учебная практика</v>
      </c>
      <c r="AK847" s="39" t="n">
        <f aca="false">E847*F847+P847*Q847+H847+J847+S847+U847</f>
        <v>72</v>
      </c>
      <c r="AL847" s="39" t="n">
        <f aca="false">L847+W847</f>
        <v>0</v>
      </c>
      <c r="AM847" s="39" t="n">
        <f aca="false">M847+X847</f>
        <v>0</v>
      </c>
      <c r="AN847" s="39" t="n">
        <f aca="false">Y847</f>
        <v>0</v>
      </c>
      <c r="AO847" s="39" t="n">
        <f aca="false">SUM(AK847:AN847)</f>
        <v>72</v>
      </c>
      <c r="AP847" s="41" t="n">
        <f aca="false">K847+V847</f>
        <v>0</v>
      </c>
    </row>
    <row r="848" s="42" customFormat="true" ht="16.5" hidden="true" customHeight="true" outlineLevel="0" collapsed="false">
      <c r="A848" s="70" t="s">
        <v>113</v>
      </c>
      <c r="B848" s="96" t="s">
        <v>238</v>
      </c>
      <c r="C848" s="97" t="s">
        <v>612</v>
      </c>
      <c r="D848" s="114" t="s">
        <v>114</v>
      </c>
      <c r="E848" s="31" t="n">
        <v>17</v>
      </c>
      <c r="F848" s="31"/>
      <c r="G848" s="31"/>
      <c r="H848" s="31" t="n">
        <v>8</v>
      </c>
      <c r="I848" s="31"/>
      <c r="J848" s="31"/>
      <c r="K848" s="31"/>
      <c r="L848" s="31"/>
      <c r="M848" s="31"/>
      <c r="N848" s="33" t="n">
        <f aca="false">E848*F848+H848+J848+K848+L848+M848</f>
        <v>8</v>
      </c>
      <c r="O848" s="36"/>
      <c r="P848" s="36" t="n">
        <v>2</v>
      </c>
      <c r="Q848" s="31"/>
      <c r="R848" s="31"/>
      <c r="S848" s="31"/>
      <c r="T848" s="31"/>
      <c r="U848" s="31"/>
      <c r="V848" s="31"/>
      <c r="W848" s="31"/>
      <c r="X848" s="31"/>
      <c r="Y848" s="57"/>
      <c r="Z848" s="36" t="n">
        <f aca="false">P848*Q848+S848+U848+V848+W848+X848+Y848</f>
        <v>0</v>
      </c>
      <c r="AA848" s="36" t="n">
        <f aca="false">N848+Z848</f>
        <v>8</v>
      </c>
      <c r="AB848" s="235" t="s">
        <v>316</v>
      </c>
      <c r="AC848" s="36"/>
      <c r="AD848" s="36"/>
      <c r="AE848" s="36" t="n">
        <f aca="false">P848*Q848</f>
        <v>0</v>
      </c>
      <c r="AF848" s="38" t="n">
        <f aca="false">AA848-L848-M848-W848-X848</f>
        <v>8</v>
      </c>
      <c r="AG848" s="39" t="str">
        <f aca="false">AB848</f>
        <v>Виеру А.Н.</v>
      </c>
      <c r="AH848" s="39" t="str">
        <f aca="false">C848</f>
        <v>1ИСП11-27 (п)</v>
      </c>
      <c r="AI848" s="40" t="str">
        <f aca="false">B848</f>
        <v>25</v>
      </c>
      <c r="AJ848" s="39" t="str">
        <f aca="false">CONCATENATE(A848," ",D848)</f>
        <v>ВнеУр Разговоры о важном</v>
      </c>
      <c r="AK848" s="39" t="n">
        <f aca="false">E848*F848+P848*Q848+H848+J848+S848+U848</f>
        <v>8</v>
      </c>
      <c r="AL848" s="39" t="n">
        <f aca="false">L848+W848</f>
        <v>0</v>
      </c>
      <c r="AM848" s="39" t="n">
        <f aca="false">M848+X848</f>
        <v>0</v>
      </c>
      <c r="AN848" s="39" t="n">
        <f aca="false">Y848</f>
        <v>0</v>
      </c>
      <c r="AO848" s="39" t="n">
        <f aca="false">SUM(AK848:AN848)</f>
        <v>8</v>
      </c>
      <c r="AP848" s="41" t="n">
        <f aca="false">K848+V848</f>
        <v>0</v>
      </c>
    </row>
    <row r="849" s="42" customFormat="true" ht="16.5" hidden="true" customHeight="true" outlineLevel="0" collapsed="false">
      <c r="A849" s="70" t="s">
        <v>113</v>
      </c>
      <c r="B849" s="96" t="s">
        <v>238</v>
      </c>
      <c r="C849" s="97" t="s">
        <v>612</v>
      </c>
      <c r="D849" s="114" t="s">
        <v>114</v>
      </c>
      <c r="E849" s="31" t="n">
        <v>17</v>
      </c>
      <c r="F849" s="31"/>
      <c r="G849" s="31"/>
      <c r="H849" s="31" t="n">
        <v>9</v>
      </c>
      <c r="I849" s="31"/>
      <c r="J849" s="31"/>
      <c r="K849" s="31"/>
      <c r="L849" s="31"/>
      <c r="M849" s="31"/>
      <c r="N849" s="33" t="n">
        <f aca="false">E849*F849+H849+J849+K849+L849+M849</f>
        <v>9</v>
      </c>
      <c r="O849" s="36"/>
      <c r="P849" s="36" t="n">
        <v>2</v>
      </c>
      <c r="Q849" s="31"/>
      <c r="R849" s="31"/>
      <c r="S849" s="31" t="n">
        <v>16</v>
      </c>
      <c r="T849" s="31"/>
      <c r="U849" s="31"/>
      <c r="V849" s="31"/>
      <c r="W849" s="31"/>
      <c r="X849" s="31"/>
      <c r="Y849" s="57"/>
      <c r="Z849" s="36" t="n">
        <f aca="false">P849*Q849+S849+U849+V849+W849+X849+Y849</f>
        <v>16</v>
      </c>
      <c r="AA849" s="36" t="n">
        <f aca="false">N849+Z849</f>
        <v>25</v>
      </c>
      <c r="AB849" s="74" t="s">
        <v>115</v>
      </c>
      <c r="AC849" s="36"/>
      <c r="AD849" s="36"/>
      <c r="AE849" s="36" t="n">
        <f aca="false">P849*Q849</f>
        <v>0</v>
      </c>
      <c r="AF849" s="38" t="n">
        <f aca="false">AA849-L849-M849-W849-X849</f>
        <v>25</v>
      </c>
      <c r="AG849" s="39" t="str">
        <f aca="false">AB849</f>
        <v>вак. РоВ</v>
      </c>
      <c r="AH849" s="39" t="str">
        <f aca="false">C849</f>
        <v>1ИСП11-27 (п)</v>
      </c>
      <c r="AI849" s="40" t="str">
        <f aca="false">B849</f>
        <v>25</v>
      </c>
      <c r="AJ849" s="39" t="str">
        <f aca="false">CONCATENATE(A849," ",D849)</f>
        <v>ВнеУр Разговоры о важном</v>
      </c>
      <c r="AK849" s="39" t="n">
        <f aca="false">E849*F849+P849*Q849+H849+J849+S849+U849</f>
        <v>25</v>
      </c>
      <c r="AL849" s="39" t="n">
        <f aca="false">L849+W849</f>
        <v>0</v>
      </c>
      <c r="AM849" s="39" t="n">
        <f aca="false">M849+X849</f>
        <v>0</v>
      </c>
      <c r="AN849" s="39" t="n">
        <f aca="false">Y849</f>
        <v>0</v>
      </c>
      <c r="AO849" s="39" t="n">
        <f aca="false">SUM(AK849:AN849)</f>
        <v>25</v>
      </c>
      <c r="AP849" s="41" t="n">
        <f aca="false">K849+V849</f>
        <v>0</v>
      </c>
    </row>
    <row r="850" s="42" customFormat="true" ht="16.5" hidden="true" customHeight="true" outlineLevel="0" collapsed="false">
      <c r="A850" s="70" t="s">
        <v>113</v>
      </c>
      <c r="B850" s="96" t="s">
        <v>238</v>
      </c>
      <c r="C850" s="97" t="s">
        <v>612</v>
      </c>
      <c r="D850" s="114" t="s">
        <v>114</v>
      </c>
      <c r="E850" s="31" t="n">
        <v>17</v>
      </c>
      <c r="F850" s="31"/>
      <c r="G850" s="31"/>
      <c r="H850" s="31"/>
      <c r="I850" s="31"/>
      <c r="J850" s="31"/>
      <c r="K850" s="31"/>
      <c r="L850" s="31"/>
      <c r="M850" s="31"/>
      <c r="N850" s="33" t="n">
        <f aca="false">E850*F850+H850+J850+K850+L850+M850</f>
        <v>0</v>
      </c>
      <c r="O850" s="36"/>
      <c r="P850" s="36" t="n">
        <v>2</v>
      </c>
      <c r="Q850" s="31"/>
      <c r="R850" s="31"/>
      <c r="S850" s="31" t="n">
        <v>2</v>
      </c>
      <c r="T850" s="31"/>
      <c r="U850" s="31"/>
      <c r="V850" s="31"/>
      <c r="W850" s="31"/>
      <c r="X850" s="31"/>
      <c r="Y850" s="57"/>
      <c r="Z850" s="36" t="n">
        <f aca="false">P850*Q850+S850+U850+V850+W850+X850+Y850</f>
        <v>2</v>
      </c>
      <c r="AA850" s="36" t="n">
        <f aca="false">N850+Z850</f>
        <v>2</v>
      </c>
      <c r="AB850" s="235" t="s">
        <v>276</v>
      </c>
      <c r="AC850" s="36"/>
      <c r="AD850" s="36"/>
      <c r="AE850" s="36" t="n">
        <f aca="false">P850*Q850</f>
        <v>0</v>
      </c>
      <c r="AF850" s="38" t="n">
        <f aca="false">AA850-L850-M850-W850-X850</f>
        <v>2</v>
      </c>
      <c r="AG850" s="39" t="str">
        <f aca="false">AB850</f>
        <v>Кузякова А.М.</v>
      </c>
      <c r="AH850" s="39" t="str">
        <f aca="false">C850</f>
        <v>1ИСП11-27 (п)</v>
      </c>
      <c r="AI850" s="40" t="str">
        <f aca="false">B850</f>
        <v>25</v>
      </c>
      <c r="AJ850" s="39" t="str">
        <f aca="false">CONCATENATE(A850," ",D850)</f>
        <v>ВнеУр Разговоры о важном</v>
      </c>
      <c r="AK850" s="39" t="n">
        <f aca="false">E850*F850+P850*Q850+H850+J850+S850+U850</f>
        <v>2</v>
      </c>
      <c r="AL850" s="39" t="n">
        <f aca="false">L850+W850</f>
        <v>0</v>
      </c>
      <c r="AM850" s="39" t="n">
        <f aca="false">M850+X850</f>
        <v>0</v>
      </c>
      <c r="AN850" s="39" t="n">
        <f aca="false">Y850</f>
        <v>0</v>
      </c>
      <c r="AO850" s="39" t="n">
        <f aca="false">SUM(AK850:AN850)</f>
        <v>2</v>
      </c>
      <c r="AP850" s="41" t="n">
        <f aca="false">K850+V850</f>
        <v>0</v>
      </c>
    </row>
    <row r="851" s="42" customFormat="true" ht="16.5" hidden="true" customHeight="true" outlineLevel="0" collapsed="false">
      <c r="A851" s="95" t="s">
        <v>49</v>
      </c>
      <c r="B851" s="96" t="s">
        <v>238</v>
      </c>
      <c r="C851" s="97" t="s">
        <v>616</v>
      </c>
      <c r="D851" s="98" t="s">
        <v>50</v>
      </c>
      <c r="E851" s="31" t="n">
        <v>17</v>
      </c>
      <c r="F851" s="31" t="n">
        <v>3</v>
      </c>
      <c r="G851" s="31" t="n">
        <v>14</v>
      </c>
      <c r="H851" s="31"/>
      <c r="I851" s="31"/>
      <c r="J851" s="31"/>
      <c r="K851" s="31"/>
      <c r="L851" s="31" t="n">
        <v>4</v>
      </c>
      <c r="M851" s="31"/>
      <c r="N851" s="33" t="n">
        <f aca="false">E851*F851+H851+J851+K851+L851+M851</f>
        <v>55</v>
      </c>
      <c r="O851" s="36"/>
      <c r="P851" s="36" t="n">
        <v>21</v>
      </c>
      <c r="Q851" s="31"/>
      <c r="R851" s="31"/>
      <c r="S851" s="31"/>
      <c r="T851" s="31"/>
      <c r="U851" s="31"/>
      <c r="V851" s="31"/>
      <c r="W851" s="31"/>
      <c r="X851" s="31"/>
      <c r="Y851" s="31"/>
      <c r="Z851" s="36" t="n">
        <f aca="false">P851*Q851+S851+U851+V851+W851+X851+Y851</f>
        <v>0</v>
      </c>
      <c r="AA851" s="36" t="n">
        <f aca="false">N851+Z851</f>
        <v>55</v>
      </c>
      <c r="AB851" s="236" t="s">
        <v>236</v>
      </c>
      <c r="AC851" s="31"/>
      <c r="AD851" s="31"/>
      <c r="AE851" s="36" t="n">
        <f aca="false">P851*Q851</f>
        <v>0</v>
      </c>
      <c r="AF851" s="38"/>
      <c r="AG851" s="39" t="str">
        <f aca="false">AB851</f>
        <v>Римская В.В.</v>
      </c>
      <c r="AH851" s="39" t="str">
        <f aca="false">C851</f>
        <v>1ИСП11-28 (п)</v>
      </c>
      <c r="AI851" s="40" t="str">
        <f aca="false">B851</f>
        <v>25</v>
      </c>
      <c r="AJ851" s="39" t="str">
        <f aca="false">CONCATENATE(A851," ",D851)</f>
        <v>ОГСЭ.02 История</v>
      </c>
      <c r="AK851" s="39" t="n">
        <f aca="false">E851*F851+P851*Q851+H851+J851+S851+U851</f>
        <v>51</v>
      </c>
      <c r="AL851" s="39" t="n">
        <f aca="false">L851+W851</f>
        <v>4</v>
      </c>
      <c r="AM851" s="39" t="n">
        <f aca="false">M851+X851</f>
        <v>0</v>
      </c>
      <c r="AN851" s="39" t="n">
        <f aca="false">Y851</f>
        <v>0</v>
      </c>
      <c r="AO851" s="39" t="n">
        <f aca="false">SUM(AK851:AN851)</f>
        <v>55</v>
      </c>
      <c r="AP851" s="41" t="n">
        <f aca="false">K851+V851</f>
        <v>0</v>
      </c>
    </row>
    <row r="852" s="42" customFormat="true" ht="16.5" hidden="true" customHeight="true" outlineLevel="0" collapsed="false">
      <c r="A852" s="95" t="s">
        <v>52</v>
      </c>
      <c r="B852" s="96" t="s">
        <v>238</v>
      </c>
      <c r="C852" s="97" t="s">
        <v>616</v>
      </c>
      <c r="D852" s="98" t="s">
        <v>244</v>
      </c>
      <c r="E852" s="31" t="n">
        <v>17</v>
      </c>
      <c r="F852" s="31" t="n">
        <v>3</v>
      </c>
      <c r="G852" s="31" t="n">
        <v>18</v>
      </c>
      <c r="H852" s="31"/>
      <c r="I852" s="31"/>
      <c r="J852" s="31"/>
      <c r="K852" s="31"/>
      <c r="L852" s="31"/>
      <c r="M852" s="31"/>
      <c r="N852" s="33" t="n">
        <f aca="false">E852*F852+H852+J852+K852+L852+M852</f>
        <v>51</v>
      </c>
      <c r="O852" s="36"/>
      <c r="P852" s="36" t="n">
        <v>21</v>
      </c>
      <c r="Q852" s="31"/>
      <c r="R852" s="31"/>
      <c r="S852" s="31"/>
      <c r="T852" s="31"/>
      <c r="U852" s="31"/>
      <c r="V852" s="31"/>
      <c r="W852" s="31"/>
      <c r="X852" s="31"/>
      <c r="Y852" s="31"/>
      <c r="Z852" s="36" t="n">
        <f aca="false">P852*Q852+S852+U852+V852+W852+X852+Y852</f>
        <v>0</v>
      </c>
      <c r="AA852" s="36" t="n">
        <f aca="false">N852+Z852</f>
        <v>51</v>
      </c>
      <c r="AB852" s="47" t="s">
        <v>613</v>
      </c>
      <c r="AC852" s="31"/>
      <c r="AD852" s="31"/>
      <c r="AE852" s="36" t="n">
        <f aca="false">P852*Q852</f>
        <v>0</v>
      </c>
      <c r="AF852" s="38"/>
      <c r="AG852" s="39" t="str">
        <f aca="false">AB852</f>
        <v>Васильева И.Ю.</v>
      </c>
      <c r="AH852" s="39" t="str">
        <f aca="false">C852</f>
        <v>1ИСП11-28 (п)</v>
      </c>
      <c r="AI852" s="40" t="str">
        <f aca="false">B852</f>
        <v>25</v>
      </c>
      <c r="AJ852" s="39" t="str">
        <f aca="false">CONCATENATE(A852," ",D852)</f>
        <v>ОГСЭ.03 Психология общения</v>
      </c>
      <c r="AK852" s="39" t="n">
        <f aca="false">E852*F852+P852*Q852+H852+J852+S852+U852</f>
        <v>51</v>
      </c>
      <c r="AL852" s="39" t="n">
        <f aca="false">L852+W852</f>
        <v>0</v>
      </c>
      <c r="AM852" s="39" t="n">
        <f aca="false">M852+X852</f>
        <v>0</v>
      </c>
      <c r="AN852" s="39" t="n">
        <f aca="false">Y852</f>
        <v>0</v>
      </c>
      <c r="AO852" s="39" t="n">
        <f aca="false">SUM(AK852:AN852)</f>
        <v>51</v>
      </c>
      <c r="AP852" s="41" t="n">
        <f aca="false">K852+V852</f>
        <v>0</v>
      </c>
    </row>
    <row r="853" s="42" customFormat="true" ht="16.5" hidden="true" customHeight="true" outlineLevel="0" collapsed="false">
      <c r="A853" s="95" t="s">
        <v>60</v>
      </c>
      <c r="B853" s="96" t="s">
        <v>175</v>
      </c>
      <c r="C853" s="97" t="s">
        <v>617</v>
      </c>
      <c r="D853" s="99" t="s">
        <v>55</v>
      </c>
      <c r="E853" s="31" t="n">
        <v>17</v>
      </c>
      <c r="F853" s="31" t="n">
        <v>2</v>
      </c>
      <c r="G853" s="31"/>
      <c r="H853" s="31"/>
      <c r="I853" s="31"/>
      <c r="J853" s="31"/>
      <c r="K853" s="31"/>
      <c r="L853" s="31"/>
      <c r="M853" s="31"/>
      <c r="N853" s="33" t="n">
        <f aca="false">E853*F853+H853+J853+K853+L853+M853</f>
        <v>34</v>
      </c>
      <c r="O853" s="36"/>
      <c r="P853" s="36" t="n">
        <v>21</v>
      </c>
      <c r="Q853" s="31" t="n">
        <v>2</v>
      </c>
      <c r="R853" s="31"/>
      <c r="S853" s="31"/>
      <c r="T853" s="31"/>
      <c r="U853" s="31"/>
      <c r="V853" s="31"/>
      <c r="W853" s="31"/>
      <c r="X853" s="31"/>
      <c r="Y853" s="31"/>
      <c r="Z853" s="36" t="n">
        <f aca="false">P853*Q853+S853+U853+V853+W853+X853+Y853</f>
        <v>42</v>
      </c>
      <c r="AA853" s="36" t="n">
        <f aca="false">N853+Z853</f>
        <v>76</v>
      </c>
      <c r="AB853" s="84" t="s">
        <v>297</v>
      </c>
      <c r="AC853" s="31"/>
      <c r="AD853" s="31"/>
      <c r="AE853" s="36" t="n">
        <f aca="false">P853*Q853</f>
        <v>42</v>
      </c>
      <c r="AF853" s="38"/>
      <c r="AG853" s="39" t="str">
        <f aca="false">AB853</f>
        <v>Баранова Ел.Ва.</v>
      </c>
      <c r="AH853" s="39" t="str">
        <f aca="false">C853</f>
        <v>1ИСП11-28а (п)</v>
      </c>
      <c r="AI853" s="40" t="str">
        <f aca="false">B853</f>
        <v>13</v>
      </c>
      <c r="AJ853" s="39" t="str">
        <f aca="false">CONCATENATE(A853," ",D853)</f>
        <v>ОГСЭ.04 Иностранный язык в профессиональной деятельности</v>
      </c>
      <c r="AK853" s="39" t="n">
        <f aca="false">E853*F853+P853*Q853+H853+J853+S853+U853</f>
        <v>76</v>
      </c>
      <c r="AL853" s="39" t="n">
        <f aca="false">L853+W853</f>
        <v>0</v>
      </c>
      <c r="AM853" s="39" t="n">
        <f aca="false">M853+X853</f>
        <v>0</v>
      </c>
      <c r="AN853" s="39" t="n">
        <f aca="false">Y853</f>
        <v>0</v>
      </c>
      <c r="AO853" s="39" t="n">
        <f aca="false">SUM(AK853:AN853)</f>
        <v>76</v>
      </c>
      <c r="AP853" s="41" t="n">
        <f aca="false">K853+V853</f>
        <v>0</v>
      </c>
    </row>
    <row r="854" s="42" customFormat="true" ht="16.5" hidden="true" customHeight="true" outlineLevel="0" collapsed="false">
      <c r="A854" s="95" t="s">
        <v>60</v>
      </c>
      <c r="B854" s="96" t="s">
        <v>53</v>
      </c>
      <c r="C854" s="97" t="s">
        <v>618</v>
      </c>
      <c r="D854" s="99" t="s">
        <v>55</v>
      </c>
      <c r="E854" s="31" t="n">
        <v>17</v>
      </c>
      <c r="F854" s="31" t="n">
        <v>2</v>
      </c>
      <c r="G854" s="31"/>
      <c r="H854" s="31"/>
      <c r="I854" s="31"/>
      <c r="J854" s="31"/>
      <c r="K854" s="31"/>
      <c r="L854" s="31"/>
      <c r="M854" s="31"/>
      <c r="N854" s="33" t="n">
        <f aca="false">E854*F854+H854+J854+K854+L854+M854</f>
        <v>34</v>
      </c>
      <c r="O854" s="36"/>
      <c r="P854" s="36" t="n">
        <v>21</v>
      </c>
      <c r="Q854" s="31" t="n">
        <v>2</v>
      </c>
      <c r="R854" s="31"/>
      <c r="S854" s="31"/>
      <c r="T854" s="31"/>
      <c r="U854" s="31"/>
      <c r="V854" s="31"/>
      <c r="W854" s="31"/>
      <c r="X854" s="31"/>
      <c r="Y854" s="31"/>
      <c r="Z854" s="36" t="n">
        <f aca="false">P854*Q854+S854+U854+V854+W854+X854+Y854</f>
        <v>42</v>
      </c>
      <c r="AA854" s="36" t="n">
        <f aca="false">N854+Z854</f>
        <v>76</v>
      </c>
      <c r="AB854" s="47" t="s">
        <v>299</v>
      </c>
      <c r="AC854" s="31"/>
      <c r="AD854" s="31"/>
      <c r="AE854" s="36" t="n">
        <f aca="false">P854*Q854</f>
        <v>42</v>
      </c>
      <c r="AF854" s="38"/>
      <c r="AG854" s="39" t="str">
        <f aca="false">AB854</f>
        <v>Климова И.В.</v>
      </c>
      <c r="AH854" s="39" t="str">
        <f aca="false">C854</f>
        <v>1ИСП11-28б (п)</v>
      </c>
      <c r="AI854" s="40" t="str">
        <f aca="false">B854</f>
        <v>12</v>
      </c>
      <c r="AJ854" s="39" t="str">
        <f aca="false">CONCATENATE(A854," ",D854)</f>
        <v>ОГСЭ.04 Иностранный язык в профессиональной деятельности</v>
      </c>
      <c r="AK854" s="39" t="n">
        <f aca="false">E854*F854+P854*Q854+H854+J854+S854+U854</f>
        <v>76</v>
      </c>
      <c r="AL854" s="39" t="n">
        <f aca="false">L854+W854</f>
        <v>0</v>
      </c>
      <c r="AM854" s="39" t="n">
        <f aca="false">M854+X854</f>
        <v>0</v>
      </c>
      <c r="AN854" s="39" t="n">
        <f aca="false">Y854</f>
        <v>0</v>
      </c>
      <c r="AO854" s="39" t="n">
        <f aca="false">SUM(AK854:AN854)</f>
        <v>76</v>
      </c>
      <c r="AP854" s="41" t="n">
        <f aca="false">K854+V854</f>
        <v>0</v>
      </c>
    </row>
    <row r="855" s="42" customFormat="true" ht="16.5" hidden="true" customHeight="true" outlineLevel="0" collapsed="false">
      <c r="A855" s="95" t="s">
        <v>248</v>
      </c>
      <c r="B855" s="96" t="s">
        <v>238</v>
      </c>
      <c r="C855" s="97" t="s">
        <v>616</v>
      </c>
      <c r="D855" s="100" t="s">
        <v>61</v>
      </c>
      <c r="E855" s="31" t="n">
        <v>17</v>
      </c>
      <c r="F855" s="31" t="n">
        <v>2</v>
      </c>
      <c r="G855" s="31"/>
      <c r="H855" s="31"/>
      <c r="I855" s="31"/>
      <c r="J855" s="31"/>
      <c r="K855" s="31"/>
      <c r="L855" s="31"/>
      <c r="M855" s="31"/>
      <c r="N855" s="33" t="n">
        <f aca="false">E855*F855+H855+J855+K855+L855+M855</f>
        <v>34</v>
      </c>
      <c r="O855" s="36"/>
      <c r="P855" s="36" t="n">
        <v>21</v>
      </c>
      <c r="Q855" s="31" t="n">
        <v>2</v>
      </c>
      <c r="R855" s="31"/>
      <c r="S855" s="31"/>
      <c r="T855" s="31"/>
      <c r="U855" s="31"/>
      <c r="V855" s="31"/>
      <c r="W855" s="31"/>
      <c r="X855" s="31"/>
      <c r="Y855" s="31"/>
      <c r="Z855" s="36" t="n">
        <f aca="false">P855*Q855+S855+U855+V855+W855+X855+Y855</f>
        <v>42</v>
      </c>
      <c r="AA855" s="36" t="n">
        <f aca="false">N855+Z855</f>
        <v>76</v>
      </c>
      <c r="AB855" s="47" t="s">
        <v>290</v>
      </c>
      <c r="AC855" s="31"/>
      <c r="AD855" s="31"/>
      <c r="AE855" s="36" t="n">
        <f aca="false">P855*Q855</f>
        <v>42</v>
      </c>
      <c r="AF855" s="38" t="n">
        <f aca="false">AA855-L855-M855-W855-X855</f>
        <v>76</v>
      </c>
      <c r="AG855" s="39" t="str">
        <f aca="false">AB855</f>
        <v>Климаков В.А</v>
      </c>
      <c r="AH855" s="39" t="str">
        <f aca="false">C855</f>
        <v>1ИСП11-28 (п)</v>
      </c>
      <c r="AI855" s="40" t="str">
        <f aca="false">B855</f>
        <v>25</v>
      </c>
      <c r="AJ855" s="39" t="str">
        <f aca="false">CONCATENATE(A855," ",D855)</f>
        <v>ОГСЭ.05 Физическая культура</v>
      </c>
      <c r="AK855" s="39" t="n">
        <f aca="false">E855*F855+P855*Q855+H855+J855+S855+U855</f>
        <v>76</v>
      </c>
      <c r="AL855" s="39" t="n">
        <f aca="false">L855+W855</f>
        <v>0</v>
      </c>
      <c r="AM855" s="39" t="n">
        <f aca="false">M855+X855</f>
        <v>0</v>
      </c>
      <c r="AN855" s="39" t="n">
        <f aca="false">Y855</f>
        <v>0</v>
      </c>
      <c r="AO855" s="39" t="n">
        <f aca="false">SUM(AK855:AN855)</f>
        <v>76</v>
      </c>
      <c r="AP855" s="41" t="n">
        <f aca="false">K855+V855</f>
        <v>0</v>
      </c>
    </row>
    <row r="856" s="42" customFormat="true" ht="16.5" hidden="true" customHeight="true" outlineLevel="0" collapsed="false">
      <c r="A856" s="95" t="s">
        <v>249</v>
      </c>
      <c r="B856" s="96" t="s">
        <v>238</v>
      </c>
      <c r="C856" s="97" t="s">
        <v>616</v>
      </c>
      <c r="D856" s="100" t="s">
        <v>250</v>
      </c>
      <c r="E856" s="31" t="n">
        <v>17</v>
      </c>
      <c r="F856" s="31" t="n">
        <v>4</v>
      </c>
      <c r="G856" s="31"/>
      <c r="H856" s="31"/>
      <c r="I856" s="31"/>
      <c r="J856" s="31"/>
      <c r="K856" s="31"/>
      <c r="L856" s="31" t="n">
        <v>4</v>
      </c>
      <c r="M856" s="31"/>
      <c r="N856" s="33" t="n">
        <f aca="false">E856*F856+H856+J856+K856+L856+M856</f>
        <v>72</v>
      </c>
      <c r="O856" s="36"/>
      <c r="P856" s="36" t="n">
        <v>21</v>
      </c>
      <c r="Q856" s="31"/>
      <c r="R856" s="31"/>
      <c r="S856" s="31"/>
      <c r="T856" s="31"/>
      <c r="U856" s="31"/>
      <c r="V856" s="31"/>
      <c r="W856" s="31"/>
      <c r="X856" s="31"/>
      <c r="Y856" s="31"/>
      <c r="Z856" s="36" t="n">
        <f aca="false">P856*Q856+S856+U856+V856+W856+X856+Y856</f>
        <v>0</v>
      </c>
      <c r="AA856" s="36" t="n">
        <f aca="false">N856+Z856</f>
        <v>72</v>
      </c>
      <c r="AB856" s="54" t="s">
        <v>251</v>
      </c>
      <c r="AC856" s="31"/>
      <c r="AD856" s="31"/>
      <c r="AE856" s="36" t="n">
        <f aca="false">P856*Q856</f>
        <v>0</v>
      </c>
      <c r="AF856" s="38" t="n">
        <f aca="false">AA856-L856-M856-W856-X856</f>
        <v>68</v>
      </c>
      <c r="AG856" s="39" t="str">
        <f aca="false">AB856</f>
        <v>Добрышкина Н.В.</v>
      </c>
      <c r="AH856" s="39" t="str">
        <f aca="false">C856</f>
        <v>1ИСП11-28 (п)</v>
      </c>
      <c r="AI856" s="40" t="str">
        <f aca="false">B856</f>
        <v>25</v>
      </c>
      <c r="AJ856" s="39" t="str">
        <f aca="false">CONCATENATE(A856," ",D856)</f>
        <v>ОГСЭ.06 Русский язык и культура речи</v>
      </c>
      <c r="AK856" s="39" t="n">
        <f aca="false">E856*F856+P856*Q856+H856+J856+S856+U856</f>
        <v>68</v>
      </c>
      <c r="AL856" s="39" t="n">
        <f aca="false">L856+W856</f>
        <v>4</v>
      </c>
      <c r="AM856" s="39" t="n">
        <f aca="false">M856+X856</f>
        <v>0</v>
      </c>
      <c r="AN856" s="39" t="n">
        <f aca="false">Y856</f>
        <v>0</v>
      </c>
      <c r="AO856" s="39" t="n">
        <f aca="false">SUM(AK856:AN856)</f>
        <v>72</v>
      </c>
      <c r="AP856" s="41" t="n">
        <f aca="false">K856+V856</f>
        <v>0</v>
      </c>
    </row>
    <row r="857" s="42" customFormat="true" ht="16.5" hidden="true" customHeight="true" outlineLevel="0" collapsed="false">
      <c r="A857" s="95" t="s">
        <v>63</v>
      </c>
      <c r="B857" s="96" t="s">
        <v>238</v>
      </c>
      <c r="C857" s="97" t="s">
        <v>616</v>
      </c>
      <c r="D857" s="100" t="s">
        <v>252</v>
      </c>
      <c r="E857" s="31" t="n">
        <v>17</v>
      </c>
      <c r="F857" s="31" t="n">
        <v>5</v>
      </c>
      <c r="G857" s="31" t="n">
        <v>28</v>
      </c>
      <c r="H857" s="31"/>
      <c r="I857" s="31"/>
      <c r="J857" s="31"/>
      <c r="K857" s="31"/>
      <c r="L857" s="31" t="n">
        <v>4</v>
      </c>
      <c r="M857" s="31"/>
      <c r="N857" s="33" t="n">
        <f aca="false">E857*F857+H857+J857+K857+L857+M857</f>
        <v>89</v>
      </c>
      <c r="O857" s="36"/>
      <c r="P857" s="36" t="n">
        <v>21</v>
      </c>
      <c r="Q857" s="31"/>
      <c r="R857" s="31"/>
      <c r="S857" s="31"/>
      <c r="T857" s="31"/>
      <c r="U857" s="31"/>
      <c r="V857" s="31"/>
      <c r="W857" s="31"/>
      <c r="X857" s="31"/>
      <c r="Y857" s="48"/>
      <c r="Z857" s="36" t="n">
        <f aca="false">P857*Q857+S857+U857+V857+W857+X857+Y857</f>
        <v>0</v>
      </c>
      <c r="AA857" s="36" t="n">
        <f aca="false">N857+Z857</f>
        <v>89</v>
      </c>
      <c r="AB857" s="54" t="s">
        <v>65</v>
      </c>
      <c r="AC857" s="31"/>
      <c r="AD857" s="31"/>
      <c r="AE857" s="36" t="n">
        <f aca="false">P857*Q857</f>
        <v>0</v>
      </c>
      <c r="AF857" s="38" t="n">
        <f aca="false">AA857-L857-M857-W857-X857</f>
        <v>85</v>
      </c>
      <c r="AG857" s="39" t="str">
        <f aca="false">AB857</f>
        <v>Лахтюхова Г.Г.</v>
      </c>
      <c r="AH857" s="39" t="str">
        <f aca="false">C857</f>
        <v>1ИСП11-28 (п)</v>
      </c>
      <c r="AI857" s="40" t="str">
        <f aca="false">B857</f>
        <v>25</v>
      </c>
      <c r="AJ857" s="39" t="str">
        <f aca="false">CONCATENATE(A857," ",D857)</f>
        <v>ЕН.01 Элементы высшей математики</v>
      </c>
      <c r="AK857" s="39" t="n">
        <f aca="false">E857*F857+P857*Q857+H857+J857+S857+U857</f>
        <v>85</v>
      </c>
      <c r="AL857" s="39" t="n">
        <f aca="false">L857+W857</f>
        <v>4</v>
      </c>
      <c r="AM857" s="39" t="n">
        <f aca="false">M857+X857</f>
        <v>0</v>
      </c>
      <c r="AN857" s="39" t="n">
        <f aca="false">Y857</f>
        <v>0</v>
      </c>
      <c r="AO857" s="39" t="n">
        <f aca="false">SUM(AK857:AN857)</f>
        <v>89</v>
      </c>
      <c r="AP857" s="41" t="n">
        <f aca="false">K857+V857</f>
        <v>0</v>
      </c>
    </row>
    <row r="858" s="42" customFormat="true" ht="16.5" hidden="true" customHeight="true" outlineLevel="0" collapsed="false">
      <c r="A858" s="95" t="s">
        <v>66</v>
      </c>
      <c r="B858" s="96" t="s">
        <v>238</v>
      </c>
      <c r="C858" s="97" t="s">
        <v>616</v>
      </c>
      <c r="D858" s="100" t="s">
        <v>254</v>
      </c>
      <c r="E858" s="31" t="n">
        <v>17</v>
      </c>
      <c r="F858" s="31"/>
      <c r="G858" s="31"/>
      <c r="H858" s="31"/>
      <c r="I858" s="31"/>
      <c r="J858" s="31"/>
      <c r="K858" s="31"/>
      <c r="L858" s="31"/>
      <c r="M858" s="31"/>
      <c r="N858" s="33" t="n">
        <f aca="false">E858*F858+H858+J858+K858+L858+M858</f>
        <v>0</v>
      </c>
      <c r="O858" s="36"/>
      <c r="P858" s="36" t="n">
        <v>21</v>
      </c>
      <c r="Q858" s="31" t="n">
        <v>2</v>
      </c>
      <c r="R858" s="31" t="n">
        <v>14</v>
      </c>
      <c r="S858" s="31"/>
      <c r="T858" s="31"/>
      <c r="U858" s="31"/>
      <c r="V858" s="31"/>
      <c r="W858" s="31" t="n">
        <v>2</v>
      </c>
      <c r="X858" s="51"/>
      <c r="Y858" s="34"/>
      <c r="Z858" s="36" t="n">
        <f aca="false">P858*Q858+S858+U858+V858+W858+X858+Y858</f>
        <v>44</v>
      </c>
      <c r="AA858" s="36" t="n">
        <f aca="false">N858+Z858</f>
        <v>44</v>
      </c>
      <c r="AB858" s="54" t="s">
        <v>65</v>
      </c>
      <c r="AC858" s="31"/>
      <c r="AD858" s="31"/>
      <c r="AE858" s="36" t="n">
        <f aca="false">P858*Q858</f>
        <v>42</v>
      </c>
      <c r="AF858" s="38" t="e">
        <f aca="false">AA858-L858-M858-#REF!-W858</f>
        <v>#REF!</v>
      </c>
      <c r="AG858" s="39" t="str">
        <f aca="false">AB858</f>
        <v>Лахтюхова Г.Г.</v>
      </c>
      <c r="AH858" s="39" t="str">
        <f aca="false">C858</f>
        <v>1ИСП11-28 (п)</v>
      </c>
      <c r="AI858" s="40" t="str">
        <f aca="false">B858</f>
        <v>25</v>
      </c>
      <c r="AJ858" s="39" t="str">
        <f aca="false">CONCATENATE(A858," ",D858)</f>
        <v>ЕН.02 Дискретная математика с элементами математической логики</v>
      </c>
      <c r="AK858" s="39" t="n">
        <f aca="false">E858*F858+P858*Q858+H858+J858+S858+U858</f>
        <v>42</v>
      </c>
      <c r="AL858" s="39" t="n">
        <f aca="false">L858+W858</f>
        <v>2</v>
      </c>
      <c r="AM858" s="39" t="n">
        <f aca="false">M858+X858</f>
        <v>0</v>
      </c>
      <c r="AN858" s="39" t="n">
        <f aca="false">Y858</f>
        <v>0</v>
      </c>
      <c r="AO858" s="39" t="n">
        <f aca="false">SUM(AK858:AN858)</f>
        <v>44</v>
      </c>
      <c r="AP858" s="41" t="n">
        <f aca="false">K858+V858</f>
        <v>0</v>
      </c>
    </row>
    <row r="859" s="42" customFormat="true" ht="16.5" hidden="true" customHeight="true" outlineLevel="0" collapsed="false">
      <c r="A859" s="95" t="s">
        <v>70</v>
      </c>
      <c r="B859" s="96" t="s">
        <v>238</v>
      </c>
      <c r="C859" s="97" t="s">
        <v>616</v>
      </c>
      <c r="D859" s="100" t="s">
        <v>255</v>
      </c>
      <c r="E859" s="31" t="n">
        <v>17</v>
      </c>
      <c r="F859" s="31"/>
      <c r="G859" s="31"/>
      <c r="H859" s="31"/>
      <c r="I859" s="31"/>
      <c r="J859" s="31"/>
      <c r="K859" s="31"/>
      <c r="L859" s="31"/>
      <c r="M859" s="31"/>
      <c r="N859" s="33" t="n">
        <f aca="false">E859*F859+H859+J859+K859+L859+M859</f>
        <v>0</v>
      </c>
      <c r="O859" s="36"/>
      <c r="P859" s="36" t="n">
        <v>21</v>
      </c>
      <c r="Q859" s="31" t="n">
        <v>2</v>
      </c>
      <c r="R859" s="31" t="n">
        <v>14</v>
      </c>
      <c r="S859" s="31"/>
      <c r="T859" s="31"/>
      <c r="U859" s="31"/>
      <c r="V859" s="31"/>
      <c r="W859" s="31"/>
      <c r="X859" s="51"/>
      <c r="Y859" s="34"/>
      <c r="Z859" s="36" t="n">
        <f aca="false">P859*Q859+S859+U859+V859+W859+X859+Y859</f>
        <v>42</v>
      </c>
      <c r="AA859" s="36" t="n">
        <f aca="false">N859+Z859</f>
        <v>42</v>
      </c>
      <c r="AB859" s="54" t="s">
        <v>65</v>
      </c>
      <c r="AC859" s="31"/>
      <c r="AD859" s="31"/>
      <c r="AE859" s="36" t="n">
        <f aca="false">P859*Q859</f>
        <v>42</v>
      </c>
      <c r="AF859" s="38" t="e">
        <f aca="false">AA859-L859-M859-#REF!-W859</f>
        <v>#REF!</v>
      </c>
      <c r="AG859" s="39" t="str">
        <f aca="false">AB859</f>
        <v>Лахтюхова Г.Г.</v>
      </c>
      <c r="AH859" s="39" t="str">
        <f aca="false">C859</f>
        <v>1ИСП11-28 (п)</v>
      </c>
      <c r="AI859" s="40" t="str">
        <f aca="false">B859</f>
        <v>25</v>
      </c>
      <c r="AJ859" s="39" t="str">
        <f aca="false">CONCATENATE(A859," ",D859)</f>
        <v>ЕН.03 Теория вероятностей и математическая статистика</v>
      </c>
      <c r="AK859" s="39" t="n">
        <f aca="false">E859*F859+P859*Q859+H859+J859+S859+U859</f>
        <v>42</v>
      </c>
      <c r="AL859" s="39" t="n">
        <f aca="false">L859+W859</f>
        <v>0</v>
      </c>
      <c r="AM859" s="39" t="n">
        <f aca="false">M859+X859</f>
        <v>0</v>
      </c>
      <c r="AN859" s="39" t="n">
        <f aca="false">Y859</f>
        <v>0</v>
      </c>
      <c r="AO859" s="39" t="n">
        <f aca="false">SUM(AK859:AN859)</f>
        <v>42</v>
      </c>
      <c r="AP859" s="41" t="n">
        <f aca="false">K859+V859</f>
        <v>0</v>
      </c>
    </row>
    <row r="860" s="42" customFormat="true" ht="16.5" hidden="true" customHeight="true" outlineLevel="0" collapsed="false">
      <c r="A860" s="95" t="s">
        <v>73</v>
      </c>
      <c r="B860" s="96" t="s">
        <v>238</v>
      </c>
      <c r="C860" s="97" t="s">
        <v>616</v>
      </c>
      <c r="D860" s="100" t="s">
        <v>256</v>
      </c>
      <c r="E860" s="31" t="n">
        <v>17</v>
      </c>
      <c r="F860" s="31" t="n">
        <v>3</v>
      </c>
      <c r="G860" s="31" t="n">
        <v>26</v>
      </c>
      <c r="H860" s="31" t="n">
        <v>-26</v>
      </c>
      <c r="I860" s="31"/>
      <c r="J860" s="31"/>
      <c r="K860" s="31"/>
      <c r="L860" s="31" t="n">
        <v>4</v>
      </c>
      <c r="M860" s="44"/>
      <c r="N860" s="33" t="n">
        <f aca="false">E860*F860+H860+J860+K860+L860+M860</f>
        <v>29</v>
      </c>
      <c r="O860" s="36"/>
      <c r="P860" s="36" t="n">
        <v>21</v>
      </c>
      <c r="Q860" s="31"/>
      <c r="R860" s="31"/>
      <c r="S860" s="31"/>
      <c r="T860" s="31"/>
      <c r="U860" s="31"/>
      <c r="V860" s="31"/>
      <c r="W860" s="31"/>
      <c r="X860" s="51"/>
      <c r="Y860" s="34"/>
      <c r="Z860" s="36" t="n">
        <f aca="false">P860*Q860+S860+U860+V860+W860+X860+Y860</f>
        <v>0</v>
      </c>
      <c r="AA860" s="36" t="n">
        <f aca="false">N860+Z860</f>
        <v>29</v>
      </c>
      <c r="AB860" s="36" t="s">
        <v>281</v>
      </c>
      <c r="AC860" s="31"/>
      <c r="AD860" s="31"/>
      <c r="AE860" s="36" t="n">
        <f aca="false">P860*Q860</f>
        <v>0</v>
      </c>
      <c r="AF860" s="38" t="e">
        <f aca="false">AA860-L860-M860-#REF!-W860</f>
        <v>#REF!</v>
      </c>
      <c r="AG860" s="39" t="str">
        <f aca="false">AB860</f>
        <v>Бастрыкин К.М.</v>
      </c>
      <c r="AH860" s="39" t="str">
        <f aca="false">C860</f>
        <v>1ИСП11-28 (п)</v>
      </c>
      <c r="AI860" s="40" t="str">
        <f aca="false">B860</f>
        <v>25</v>
      </c>
      <c r="AJ860" s="39" t="str">
        <f aca="false">CONCATENATE(A860," ",D860)</f>
        <v>ОП.01 Операционные системы и среды</v>
      </c>
      <c r="AK860" s="39" t="n">
        <f aca="false">E860*F860+P860*Q860+H860+J860+S860+U860</f>
        <v>25</v>
      </c>
      <c r="AL860" s="39" t="n">
        <f aca="false">L860+W860</f>
        <v>4</v>
      </c>
      <c r="AM860" s="39" t="n">
        <f aca="false">M860+X860</f>
        <v>0</v>
      </c>
      <c r="AN860" s="39" t="n">
        <f aca="false">Y860</f>
        <v>0</v>
      </c>
      <c r="AO860" s="39" t="n">
        <f aca="false">SUM(AK860:AN860)</f>
        <v>29</v>
      </c>
      <c r="AP860" s="41" t="n">
        <f aca="false">K860+V860</f>
        <v>0</v>
      </c>
    </row>
    <row r="861" s="42" customFormat="true" ht="16.5" hidden="true" customHeight="true" outlineLevel="0" collapsed="false">
      <c r="A861" s="95" t="s">
        <v>73</v>
      </c>
      <c r="B861" s="96" t="s">
        <v>175</v>
      </c>
      <c r="C861" s="97" t="s">
        <v>617</v>
      </c>
      <c r="D861" s="100" t="s">
        <v>256</v>
      </c>
      <c r="E861" s="31" t="n">
        <v>17</v>
      </c>
      <c r="F861" s="31"/>
      <c r="G861" s="31"/>
      <c r="H861" s="31" t="n">
        <v>26</v>
      </c>
      <c r="I861" s="31"/>
      <c r="J861" s="31"/>
      <c r="K861" s="31"/>
      <c r="L861" s="31"/>
      <c r="M861" s="44"/>
      <c r="N861" s="33" t="n">
        <f aca="false">E861*F861+H861+J861+K861+L861+M861</f>
        <v>26</v>
      </c>
      <c r="O861" s="36"/>
      <c r="P861" s="36" t="n">
        <v>21</v>
      </c>
      <c r="Q861" s="31"/>
      <c r="R861" s="31"/>
      <c r="S861" s="31"/>
      <c r="T861" s="31"/>
      <c r="U861" s="31"/>
      <c r="V861" s="31"/>
      <c r="W861" s="31"/>
      <c r="X861" s="51"/>
      <c r="Y861" s="34"/>
      <c r="Z861" s="36" t="n">
        <f aca="false">P861*Q861+S861+U861+V861+W861+X861+Y861</f>
        <v>0</v>
      </c>
      <c r="AA861" s="36" t="n">
        <f aca="false">N861+Z861</f>
        <v>26</v>
      </c>
      <c r="AB861" s="36" t="s">
        <v>281</v>
      </c>
      <c r="AC861" s="31"/>
      <c r="AD861" s="31"/>
      <c r="AE861" s="36" t="n">
        <f aca="false">P861*Q861</f>
        <v>0</v>
      </c>
      <c r="AF861" s="38" t="e">
        <f aca="false">AA861-L861-M861-#REF!-W861</f>
        <v>#REF!</v>
      </c>
      <c r="AG861" s="39" t="str">
        <f aca="false">AB861</f>
        <v>Бастрыкин К.М.</v>
      </c>
      <c r="AH861" s="39" t="str">
        <f aca="false">C861</f>
        <v>1ИСП11-28а (п)</v>
      </c>
      <c r="AI861" s="40" t="str">
        <f aca="false">B861</f>
        <v>13</v>
      </c>
      <c r="AJ861" s="39" t="str">
        <f aca="false">CONCATENATE(A861," ",D861)</f>
        <v>ОП.01 Операционные системы и среды</v>
      </c>
      <c r="AK861" s="39" t="n">
        <f aca="false">E861*F861+P861*Q861+H861+J861+S861+U861</f>
        <v>26</v>
      </c>
      <c r="AL861" s="39" t="n">
        <f aca="false">L861+W861</f>
        <v>0</v>
      </c>
      <c r="AM861" s="39" t="n">
        <f aca="false">M861+X861</f>
        <v>0</v>
      </c>
      <c r="AN861" s="39" t="n">
        <f aca="false">Y861</f>
        <v>0</v>
      </c>
      <c r="AO861" s="39" t="n">
        <f aca="false">SUM(AK861:AN861)</f>
        <v>26</v>
      </c>
      <c r="AP861" s="41" t="n">
        <f aca="false">K861+V861</f>
        <v>0</v>
      </c>
    </row>
    <row r="862" s="42" customFormat="true" ht="16.5" hidden="true" customHeight="true" outlineLevel="0" collapsed="false">
      <c r="A862" s="95" t="s">
        <v>73</v>
      </c>
      <c r="B862" s="96" t="s">
        <v>53</v>
      </c>
      <c r="C862" s="97" t="s">
        <v>618</v>
      </c>
      <c r="D862" s="100" t="s">
        <v>256</v>
      </c>
      <c r="E862" s="31" t="n">
        <v>17</v>
      </c>
      <c r="F862" s="31"/>
      <c r="G862" s="31"/>
      <c r="H862" s="31" t="n">
        <v>26</v>
      </c>
      <c r="I862" s="31"/>
      <c r="J862" s="31"/>
      <c r="K862" s="31"/>
      <c r="L862" s="31"/>
      <c r="M862" s="44"/>
      <c r="N862" s="33" t="n">
        <f aca="false">E862*F862+H862+J862+K862+L862+M862</f>
        <v>26</v>
      </c>
      <c r="O862" s="36"/>
      <c r="P862" s="36" t="n">
        <v>21</v>
      </c>
      <c r="Q862" s="31"/>
      <c r="R862" s="31"/>
      <c r="S862" s="31"/>
      <c r="T862" s="31"/>
      <c r="U862" s="31"/>
      <c r="V862" s="31"/>
      <c r="W862" s="31"/>
      <c r="X862" s="51"/>
      <c r="Y862" s="34"/>
      <c r="Z862" s="36" t="n">
        <f aca="false">P862*Q862+S862+U862+V862+W862+X862+Y862</f>
        <v>0</v>
      </c>
      <c r="AA862" s="36" t="n">
        <f aca="false">N862+Z862</f>
        <v>26</v>
      </c>
      <c r="AB862" s="47" t="s">
        <v>69</v>
      </c>
      <c r="AC862" s="31"/>
      <c r="AD862" s="31"/>
      <c r="AE862" s="36" t="n">
        <f aca="false">P862*Q862</f>
        <v>0</v>
      </c>
      <c r="AF862" s="38" t="e">
        <f aca="false">AA862-L862-M862-#REF!-W862</f>
        <v>#REF!</v>
      </c>
      <c r="AG862" s="39" t="str">
        <f aca="false">AB862</f>
        <v>вак. 2 п/гр</v>
      </c>
      <c r="AH862" s="39" t="str">
        <f aca="false">C862</f>
        <v>1ИСП11-28б (п)</v>
      </c>
      <c r="AI862" s="40" t="str">
        <f aca="false">B862</f>
        <v>12</v>
      </c>
      <c r="AJ862" s="39" t="str">
        <f aca="false">CONCATENATE(A862," ",D862)</f>
        <v>ОП.01 Операционные системы и среды</v>
      </c>
      <c r="AK862" s="39" t="n">
        <f aca="false">E862*F862+P862*Q862+H862+J862+S862+U862</f>
        <v>26</v>
      </c>
      <c r="AL862" s="39" t="n">
        <f aca="false">L862+W862</f>
        <v>0</v>
      </c>
      <c r="AM862" s="39" t="n">
        <f aca="false">M862+X862</f>
        <v>0</v>
      </c>
      <c r="AN862" s="39" t="n">
        <f aca="false">Y862</f>
        <v>0</v>
      </c>
      <c r="AO862" s="39" t="n">
        <f aca="false">SUM(AK862:AN862)</f>
        <v>26</v>
      </c>
      <c r="AP862" s="41" t="n">
        <f aca="false">K862+V862</f>
        <v>0</v>
      </c>
    </row>
    <row r="863" s="42" customFormat="true" ht="16.5" hidden="true" customHeight="true" outlineLevel="0" collapsed="false">
      <c r="A863" s="95" t="s">
        <v>76</v>
      </c>
      <c r="B863" s="96" t="s">
        <v>238</v>
      </c>
      <c r="C863" s="97" t="s">
        <v>616</v>
      </c>
      <c r="D863" s="100" t="s">
        <v>258</v>
      </c>
      <c r="E863" s="31" t="n">
        <v>17</v>
      </c>
      <c r="F863" s="31" t="n">
        <v>3</v>
      </c>
      <c r="G863" s="31" t="n">
        <v>22</v>
      </c>
      <c r="H863" s="31" t="n">
        <v>-22</v>
      </c>
      <c r="I863" s="31"/>
      <c r="J863" s="31"/>
      <c r="K863" s="31"/>
      <c r="L863" s="31" t="n">
        <v>4</v>
      </c>
      <c r="M863" s="44"/>
      <c r="N863" s="33" t="n">
        <f aca="false">E863*F863+H863+J863+K863+L863+M863</f>
        <v>33</v>
      </c>
      <c r="O863" s="36"/>
      <c r="P863" s="36" t="n">
        <v>21</v>
      </c>
      <c r="Q863" s="31"/>
      <c r="R863" s="31"/>
      <c r="S863" s="31"/>
      <c r="T863" s="31"/>
      <c r="U863" s="31"/>
      <c r="V863" s="31"/>
      <c r="W863" s="31"/>
      <c r="X863" s="51"/>
      <c r="Y863" s="34"/>
      <c r="Z863" s="36" t="n">
        <f aca="false">P863*Q863+S863+U863+V863+W863+X863+Y863</f>
        <v>0</v>
      </c>
      <c r="AA863" s="36" t="n">
        <f aca="false">N863+Z863</f>
        <v>33</v>
      </c>
      <c r="AB863" s="36" t="s">
        <v>281</v>
      </c>
      <c r="AC863" s="31"/>
      <c r="AD863" s="31"/>
      <c r="AE863" s="36" t="n">
        <f aca="false">P863*Q863</f>
        <v>0</v>
      </c>
      <c r="AF863" s="38" t="e">
        <f aca="false">AA863-L863-M863-#REF!-W863</f>
        <v>#REF!</v>
      </c>
      <c r="AG863" s="39" t="str">
        <f aca="false">AB863</f>
        <v>Бастрыкин К.М.</v>
      </c>
      <c r="AH863" s="39" t="str">
        <f aca="false">C863</f>
        <v>1ИСП11-28 (п)</v>
      </c>
      <c r="AI863" s="40" t="str">
        <f aca="false">B863</f>
        <v>25</v>
      </c>
      <c r="AJ863" s="39" t="str">
        <f aca="false">CONCATENATE(A863," ",D863)</f>
        <v>ОП.02 Архитектура аппаратных средств</v>
      </c>
      <c r="AK863" s="39" t="n">
        <f aca="false">E863*F863+P863*Q863+H863+J863+S863+U863</f>
        <v>29</v>
      </c>
      <c r="AL863" s="39" t="n">
        <f aca="false">L863+W863</f>
        <v>4</v>
      </c>
      <c r="AM863" s="39" t="n">
        <f aca="false">M863+X863</f>
        <v>0</v>
      </c>
      <c r="AN863" s="39" t="n">
        <f aca="false">Y863</f>
        <v>0</v>
      </c>
      <c r="AO863" s="39" t="n">
        <f aca="false">SUM(AK863:AN863)</f>
        <v>33</v>
      </c>
      <c r="AP863" s="41" t="n">
        <f aca="false">K863+V863</f>
        <v>0</v>
      </c>
    </row>
    <row r="864" s="42" customFormat="true" ht="16.5" hidden="true" customHeight="true" outlineLevel="0" collapsed="false">
      <c r="A864" s="95" t="s">
        <v>76</v>
      </c>
      <c r="B864" s="96" t="s">
        <v>175</v>
      </c>
      <c r="C864" s="97" t="s">
        <v>617</v>
      </c>
      <c r="D864" s="100" t="s">
        <v>258</v>
      </c>
      <c r="E864" s="31" t="n">
        <v>17</v>
      </c>
      <c r="F864" s="31"/>
      <c r="G864" s="31"/>
      <c r="H864" s="31" t="n">
        <v>22</v>
      </c>
      <c r="I864" s="31"/>
      <c r="J864" s="31"/>
      <c r="K864" s="31"/>
      <c r="L864" s="31"/>
      <c r="M864" s="44"/>
      <c r="N864" s="33" t="n">
        <f aca="false">E864*F864+H864+J864+K864+L864+M864</f>
        <v>22</v>
      </c>
      <c r="O864" s="36"/>
      <c r="P864" s="36" t="n">
        <v>21</v>
      </c>
      <c r="Q864" s="31"/>
      <c r="R864" s="31"/>
      <c r="S864" s="31"/>
      <c r="T864" s="31"/>
      <c r="U864" s="31"/>
      <c r="V864" s="31"/>
      <c r="W864" s="31"/>
      <c r="X864" s="51"/>
      <c r="Y864" s="34"/>
      <c r="Z864" s="36" t="n">
        <f aca="false">P864*Q864+S864+U864+V864+W864+X864+Y864</f>
        <v>0</v>
      </c>
      <c r="AA864" s="36" t="n">
        <f aca="false">N864+Z864</f>
        <v>22</v>
      </c>
      <c r="AB864" s="36" t="s">
        <v>281</v>
      </c>
      <c r="AC864" s="31"/>
      <c r="AD864" s="31"/>
      <c r="AE864" s="36" t="n">
        <f aca="false">P864*Q864</f>
        <v>0</v>
      </c>
      <c r="AF864" s="38" t="e">
        <f aca="false">AA864-L864-M864-#REF!-W864</f>
        <v>#REF!</v>
      </c>
      <c r="AG864" s="39" t="str">
        <f aca="false">AB864</f>
        <v>Бастрыкин К.М.</v>
      </c>
      <c r="AH864" s="39" t="str">
        <f aca="false">C864</f>
        <v>1ИСП11-28а (п)</v>
      </c>
      <c r="AI864" s="40" t="str">
        <f aca="false">B864</f>
        <v>13</v>
      </c>
      <c r="AJ864" s="39" t="str">
        <f aca="false">CONCATENATE(A864," ",D864)</f>
        <v>ОП.02 Архитектура аппаратных средств</v>
      </c>
      <c r="AK864" s="39" t="n">
        <f aca="false">E864*F864+P864*Q864+H864+J864+S864+U864</f>
        <v>22</v>
      </c>
      <c r="AL864" s="39" t="n">
        <f aca="false">L864+W864</f>
        <v>0</v>
      </c>
      <c r="AM864" s="39" t="n">
        <f aca="false">M864+X864</f>
        <v>0</v>
      </c>
      <c r="AN864" s="39" t="n">
        <f aca="false">Y864</f>
        <v>0</v>
      </c>
      <c r="AO864" s="39" t="n">
        <f aca="false">SUM(AK864:AN864)</f>
        <v>22</v>
      </c>
      <c r="AP864" s="41" t="n">
        <f aca="false">K864+V864</f>
        <v>0</v>
      </c>
    </row>
    <row r="865" s="42" customFormat="true" ht="16.5" hidden="true" customHeight="true" outlineLevel="0" collapsed="false">
      <c r="A865" s="95" t="s">
        <v>76</v>
      </c>
      <c r="B865" s="96" t="s">
        <v>53</v>
      </c>
      <c r="C865" s="97" t="s">
        <v>618</v>
      </c>
      <c r="D865" s="100" t="s">
        <v>258</v>
      </c>
      <c r="E865" s="31" t="n">
        <v>17</v>
      </c>
      <c r="F865" s="31"/>
      <c r="G865" s="31"/>
      <c r="H865" s="31" t="n">
        <v>22</v>
      </c>
      <c r="I865" s="31"/>
      <c r="J865" s="31"/>
      <c r="K865" s="31"/>
      <c r="L865" s="31"/>
      <c r="M865" s="44"/>
      <c r="N865" s="33" t="n">
        <f aca="false">E865*F865+H865+J865+K865+L865+M865</f>
        <v>22</v>
      </c>
      <c r="O865" s="36"/>
      <c r="P865" s="36" t="n">
        <v>21</v>
      </c>
      <c r="Q865" s="31"/>
      <c r="R865" s="31"/>
      <c r="S865" s="31"/>
      <c r="T865" s="31"/>
      <c r="U865" s="31"/>
      <c r="V865" s="31"/>
      <c r="W865" s="31"/>
      <c r="X865" s="51"/>
      <c r="Y865" s="34"/>
      <c r="Z865" s="36" t="n">
        <f aca="false">P865*Q865+S865+U865+V865+W865+X865+Y865</f>
        <v>0</v>
      </c>
      <c r="AA865" s="36" t="n">
        <f aca="false">N865+Z865</f>
        <v>22</v>
      </c>
      <c r="AB865" s="47" t="s">
        <v>69</v>
      </c>
      <c r="AC865" s="31"/>
      <c r="AD865" s="31"/>
      <c r="AE865" s="36" t="n">
        <f aca="false">P865*Q865</f>
        <v>0</v>
      </c>
      <c r="AF865" s="38" t="e">
        <f aca="false">AA865-L865-M865-#REF!-W865</f>
        <v>#REF!</v>
      </c>
      <c r="AG865" s="39" t="str">
        <f aca="false">AB865</f>
        <v>вак. 2 п/гр</v>
      </c>
      <c r="AH865" s="39" t="str">
        <f aca="false">C865</f>
        <v>1ИСП11-28б (п)</v>
      </c>
      <c r="AI865" s="40" t="str">
        <f aca="false">B865</f>
        <v>12</v>
      </c>
      <c r="AJ865" s="39" t="str">
        <f aca="false">CONCATENATE(A865," ",D865)</f>
        <v>ОП.02 Архитектура аппаратных средств</v>
      </c>
      <c r="AK865" s="39" t="n">
        <f aca="false">E865*F865+P865*Q865+H865+J865+S865+U865</f>
        <v>22</v>
      </c>
      <c r="AL865" s="39" t="n">
        <f aca="false">L865+W865</f>
        <v>0</v>
      </c>
      <c r="AM865" s="39" t="n">
        <f aca="false">M865+X865</f>
        <v>0</v>
      </c>
      <c r="AN865" s="39" t="n">
        <f aca="false">Y865</f>
        <v>0</v>
      </c>
      <c r="AO865" s="39" t="n">
        <f aca="false">SUM(AK865:AN865)</f>
        <v>22</v>
      </c>
      <c r="AP865" s="41" t="n">
        <f aca="false">K865+V865</f>
        <v>0</v>
      </c>
    </row>
    <row r="866" s="42" customFormat="true" ht="16.5" hidden="true" customHeight="true" outlineLevel="0" collapsed="false">
      <c r="A866" s="95" t="s">
        <v>79</v>
      </c>
      <c r="B866" s="96" t="s">
        <v>238</v>
      </c>
      <c r="C866" s="97" t="s">
        <v>616</v>
      </c>
      <c r="D866" s="101" t="s">
        <v>260</v>
      </c>
      <c r="E866" s="31" t="n">
        <v>17</v>
      </c>
      <c r="F866" s="31"/>
      <c r="G866" s="102"/>
      <c r="H866" s="103"/>
      <c r="I866" s="103"/>
      <c r="J866" s="103"/>
      <c r="K866" s="103"/>
      <c r="L866" s="104"/>
      <c r="M866" s="31"/>
      <c r="N866" s="33" t="n">
        <f aca="false">E866*F866+H866+J866+K866+L866+M866</f>
        <v>0</v>
      </c>
      <c r="O866" s="36"/>
      <c r="P866" s="36" t="n">
        <v>21</v>
      </c>
      <c r="Q866" s="31" t="n">
        <v>3</v>
      </c>
      <c r="R866" s="31" t="n">
        <v>30</v>
      </c>
      <c r="S866" s="31" t="n">
        <v>-30</v>
      </c>
      <c r="T866" s="103"/>
      <c r="U866" s="103"/>
      <c r="V866" s="103"/>
      <c r="W866" s="104" t="n">
        <v>4</v>
      </c>
      <c r="X866" s="105" t="n">
        <v>8</v>
      </c>
      <c r="Y866" s="34"/>
      <c r="Z866" s="36" t="n">
        <f aca="false">P866*Q866+S866+U866+V866+W866+X866+Y866</f>
        <v>45</v>
      </c>
      <c r="AA866" s="36" t="n">
        <f aca="false">N866+Z866</f>
        <v>45</v>
      </c>
      <c r="AB866" s="145" t="s">
        <v>225</v>
      </c>
      <c r="AC866" s="145" t="s">
        <v>726</v>
      </c>
      <c r="AD866" s="47"/>
      <c r="AE866" s="36" t="n">
        <f aca="false">P866*Q866</f>
        <v>63</v>
      </c>
      <c r="AF866" s="38" t="e">
        <f aca="false">AA866-L866-M866-#REF!-W866</f>
        <v>#REF!</v>
      </c>
      <c r="AG866" s="39" t="str">
        <f aca="false">AB866</f>
        <v>Щур Д.С.</v>
      </c>
      <c r="AH866" s="39" t="str">
        <f aca="false">C866</f>
        <v>1ИСП11-28 (п)</v>
      </c>
      <c r="AI866" s="40" t="str">
        <f aca="false">B866</f>
        <v>25</v>
      </c>
      <c r="AJ866" s="39" t="str">
        <f aca="false">CONCATENATE(A866," ",D866)</f>
        <v>ОП.03 Информационные технологии</v>
      </c>
      <c r="AK866" s="39" t="n">
        <f aca="false">E866*F866+P866*Q866+H866+J866+S866+U866</f>
        <v>33</v>
      </c>
      <c r="AL866" s="39" t="n">
        <f aca="false">L866+W866</f>
        <v>4</v>
      </c>
      <c r="AM866" s="39" t="n">
        <f aca="false">M866+X866</f>
        <v>8</v>
      </c>
      <c r="AN866" s="39" t="n">
        <f aca="false">Y866</f>
        <v>0</v>
      </c>
      <c r="AO866" s="39" t="n">
        <f aca="false">SUM(AK866:AN866)</f>
        <v>45</v>
      </c>
      <c r="AP866" s="41" t="n">
        <f aca="false">K866+V866</f>
        <v>0</v>
      </c>
    </row>
    <row r="867" s="42" customFormat="true" ht="16.5" hidden="true" customHeight="true" outlineLevel="0" collapsed="false">
      <c r="A867" s="95" t="s">
        <v>79</v>
      </c>
      <c r="B867" s="96" t="s">
        <v>175</v>
      </c>
      <c r="C867" s="97" t="s">
        <v>617</v>
      </c>
      <c r="D867" s="101" t="s">
        <v>260</v>
      </c>
      <c r="E867" s="31" t="n">
        <v>17</v>
      </c>
      <c r="F867" s="31"/>
      <c r="G867" s="102"/>
      <c r="H867" s="103"/>
      <c r="I867" s="103"/>
      <c r="J867" s="103"/>
      <c r="K867" s="103"/>
      <c r="L867" s="104"/>
      <c r="M867" s="31"/>
      <c r="N867" s="33" t="n">
        <f aca="false">E867*F867+H867+J867+K867+L867+M867</f>
        <v>0</v>
      </c>
      <c r="O867" s="36"/>
      <c r="P867" s="36" t="n">
        <v>21</v>
      </c>
      <c r="Q867" s="31"/>
      <c r="R867" s="31"/>
      <c r="S867" s="31" t="n">
        <v>30</v>
      </c>
      <c r="T867" s="103"/>
      <c r="U867" s="103"/>
      <c r="V867" s="103"/>
      <c r="W867" s="104"/>
      <c r="X867" s="105"/>
      <c r="Y867" s="34"/>
      <c r="Z867" s="36" t="n">
        <f aca="false">P867*Q867+S867+U867+V867+W867+X867+Y867</f>
        <v>30</v>
      </c>
      <c r="AA867" s="36" t="n">
        <f aca="false">N867+Z867</f>
        <v>30</v>
      </c>
      <c r="AB867" s="145" t="s">
        <v>225</v>
      </c>
      <c r="AC867" s="145" t="s">
        <v>726</v>
      </c>
      <c r="AD867" s="47"/>
      <c r="AE867" s="36" t="n">
        <f aca="false">P867*Q867</f>
        <v>0</v>
      </c>
      <c r="AF867" s="38" t="e">
        <f aca="false">AA867-L867-M867-#REF!-W867</f>
        <v>#REF!</v>
      </c>
      <c r="AG867" s="39" t="str">
        <f aca="false">AB867</f>
        <v>Щур Д.С.</v>
      </c>
      <c r="AH867" s="39" t="str">
        <f aca="false">C867</f>
        <v>1ИСП11-28а (п)</v>
      </c>
      <c r="AI867" s="40" t="str">
        <f aca="false">B867</f>
        <v>13</v>
      </c>
      <c r="AJ867" s="39" t="str">
        <f aca="false">CONCATENATE(A867," ",D867)</f>
        <v>ОП.03 Информационные технологии</v>
      </c>
      <c r="AK867" s="39" t="n">
        <f aca="false">E867*F867+P867*Q867+H867+J867+S867+U867</f>
        <v>30</v>
      </c>
      <c r="AL867" s="39" t="n">
        <f aca="false">L867+W867</f>
        <v>0</v>
      </c>
      <c r="AM867" s="39" t="n">
        <f aca="false">M867+X867</f>
        <v>0</v>
      </c>
      <c r="AN867" s="39" t="n">
        <f aca="false">Y867</f>
        <v>0</v>
      </c>
      <c r="AO867" s="39" t="n">
        <f aca="false">SUM(AK867:AN867)</f>
        <v>30</v>
      </c>
      <c r="AP867" s="41" t="n">
        <f aca="false">K867+V867</f>
        <v>0</v>
      </c>
    </row>
    <row r="868" s="42" customFormat="true" ht="16.5" hidden="true" customHeight="true" outlineLevel="0" collapsed="false">
      <c r="A868" s="95" t="s">
        <v>79</v>
      </c>
      <c r="B868" s="96" t="s">
        <v>53</v>
      </c>
      <c r="C868" s="97" t="s">
        <v>618</v>
      </c>
      <c r="D868" s="101" t="s">
        <v>260</v>
      </c>
      <c r="E868" s="31" t="n">
        <v>17</v>
      </c>
      <c r="F868" s="31"/>
      <c r="G868" s="102"/>
      <c r="H868" s="103"/>
      <c r="I868" s="103"/>
      <c r="J868" s="103"/>
      <c r="K868" s="103"/>
      <c r="L868" s="104"/>
      <c r="M868" s="31"/>
      <c r="N868" s="33" t="n">
        <f aca="false">E868*F868+H868+J868+K868+L868+M868</f>
        <v>0</v>
      </c>
      <c r="O868" s="36"/>
      <c r="P868" s="36" t="n">
        <v>21</v>
      </c>
      <c r="Q868" s="31"/>
      <c r="R868" s="31"/>
      <c r="S868" s="31" t="n">
        <v>30</v>
      </c>
      <c r="T868" s="103"/>
      <c r="U868" s="103"/>
      <c r="V868" s="103"/>
      <c r="W868" s="104"/>
      <c r="X868" s="105"/>
      <c r="Y868" s="34"/>
      <c r="Z868" s="36" t="n">
        <f aca="false">P868*Q868+S868+U868+V868+W868+X868+Y868</f>
        <v>30</v>
      </c>
      <c r="AA868" s="36" t="n">
        <f aca="false">N868+Z868</f>
        <v>30</v>
      </c>
      <c r="AB868" s="47" t="s">
        <v>69</v>
      </c>
      <c r="AC868" s="47"/>
      <c r="AD868" s="47"/>
      <c r="AE868" s="36" t="n">
        <f aca="false">P868*Q868</f>
        <v>0</v>
      </c>
      <c r="AF868" s="38" t="e">
        <f aca="false">AA868-L868-M868-#REF!-W868</f>
        <v>#REF!</v>
      </c>
      <c r="AG868" s="39" t="str">
        <f aca="false">AB868</f>
        <v>вак. 2 п/гр</v>
      </c>
      <c r="AH868" s="39" t="str">
        <f aca="false">C868</f>
        <v>1ИСП11-28б (п)</v>
      </c>
      <c r="AI868" s="40" t="str">
        <f aca="false">B868</f>
        <v>12</v>
      </c>
      <c r="AJ868" s="39" t="str">
        <f aca="false">CONCATENATE(A868," ",D868)</f>
        <v>ОП.03 Информационные технологии</v>
      </c>
      <c r="AK868" s="39" t="n">
        <f aca="false">E868*F868+P868*Q868+H868+J868+S868+U868</f>
        <v>30</v>
      </c>
      <c r="AL868" s="39" t="n">
        <f aca="false">L868+W868</f>
        <v>0</v>
      </c>
      <c r="AM868" s="39" t="n">
        <f aca="false">M868+X868</f>
        <v>0</v>
      </c>
      <c r="AN868" s="39" t="n">
        <f aca="false">Y868</f>
        <v>0</v>
      </c>
      <c r="AO868" s="39" t="n">
        <f aca="false">SUM(AK868:AN868)</f>
        <v>30</v>
      </c>
      <c r="AP868" s="41" t="n">
        <f aca="false">K868+V868</f>
        <v>0</v>
      </c>
    </row>
    <row r="869" s="42" customFormat="true" ht="16.5" hidden="true" customHeight="true" outlineLevel="0" collapsed="false">
      <c r="A869" s="95" t="s">
        <v>82</v>
      </c>
      <c r="B869" s="96" t="s">
        <v>238</v>
      </c>
      <c r="C869" s="97" t="s">
        <v>616</v>
      </c>
      <c r="D869" s="106" t="s">
        <v>261</v>
      </c>
      <c r="E869" s="31" t="n">
        <v>17</v>
      </c>
      <c r="F869" s="31" t="n">
        <v>4</v>
      </c>
      <c r="G869" s="102" t="n">
        <v>86</v>
      </c>
      <c r="H869" s="103" t="n">
        <v>-34</v>
      </c>
      <c r="I869" s="103"/>
      <c r="J869" s="103"/>
      <c r="K869" s="103"/>
      <c r="L869" s="104" t="n">
        <v>2</v>
      </c>
      <c r="M869" s="31"/>
      <c r="N869" s="33" t="n">
        <f aca="false">E869*F869+H869+J869+K869+L869+M869</f>
        <v>36</v>
      </c>
      <c r="O869" s="36"/>
      <c r="P869" s="36" t="n">
        <v>21</v>
      </c>
      <c r="Q869" s="31" t="n">
        <v>6</v>
      </c>
      <c r="R869" s="31"/>
      <c r="S869" s="31" t="n">
        <v>-52</v>
      </c>
      <c r="T869" s="103"/>
      <c r="U869" s="103"/>
      <c r="V869" s="103"/>
      <c r="W869" s="104" t="n">
        <v>6</v>
      </c>
      <c r="X869" s="105" t="n">
        <v>8</v>
      </c>
      <c r="Y869" s="34"/>
      <c r="Z869" s="36" t="n">
        <f aca="false">P869*Q869+S869+U869+V869+W869+X869+Y869</f>
        <v>88</v>
      </c>
      <c r="AA869" s="36" t="n">
        <f aca="false">N869+Z869</f>
        <v>124</v>
      </c>
      <c r="AB869" s="47" t="s">
        <v>226</v>
      </c>
      <c r="AC869" s="47"/>
      <c r="AD869" s="47"/>
      <c r="AE869" s="36" t="n">
        <f aca="false">P869*Q869</f>
        <v>126</v>
      </c>
      <c r="AF869" s="38" t="e">
        <f aca="false">AA869-L869-M869-#REF!-W869</f>
        <v>#REF!</v>
      </c>
      <c r="AG869" s="39" t="str">
        <f aca="false">AB869</f>
        <v>Орлов А.Д.</v>
      </c>
      <c r="AH869" s="39" t="str">
        <f aca="false">C869</f>
        <v>1ИСП11-28 (п)</v>
      </c>
      <c r="AI869" s="40" t="str">
        <f aca="false">B869</f>
        <v>25</v>
      </c>
      <c r="AJ869" s="39" t="str">
        <f aca="false">CONCATENATE(A869," ",D869)</f>
        <v>ОП.04 Основы алгоритмизации и программирования</v>
      </c>
      <c r="AK869" s="39" t="n">
        <f aca="false">E869*F869+P869*Q869+H869+J869+S869+U869</f>
        <v>108</v>
      </c>
      <c r="AL869" s="39" t="n">
        <f aca="false">L869+W869</f>
        <v>8</v>
      </c>
      <c r="AM869" s="39" t="n">
        <f aca="false">M869+X869</f>
        <v>8</v>
      </c>
      <c r="AN869" s="39" t="n">
        <f aca="false">Y869</f>
        <v>0</v>
      </c>
      <c r="AO869" s="39" t="n">
        <f aca="false">SUM(AK869:AN869)</f>
        <v>124</v>
      </c>
      <c r="AP869" s="41" t="n">
        <f aca="false">K869+V869</f>
        <v>0</v>
      </c>
    </row>
    <row r="870" s="42" customFormat="true" ht="16.5" hidden="true" customHeight="true" outlineLevel="0" collapsed="false">
      <c r="A870" s="95" t="s">
        <v>82</v>
      </c>
      <c r="B870" s="96" t="s">
        <v>175</v>
      </c>
      <c r="C870" s="97" t="s">
        <v>617</v>
      </c>
      <c r="D870" s="106" t="s">
        <v>261</v>
      </c>
      <c r="E870" s="31" t="n">
        <v>17</v>
      </c>
      <c r="F870" s="31"/>
      <c r="G870" s="102"/>
      <c r="H870" s="103" t="n">
        <v>34</v>
      </c>
      <c r="I870" s="103"/>
      <c r="J870" s="103"/>
      <c r="K870" s="103"/>
      <c r="L870" s="104"/>
      <c r="M870" s="31"/>
      <c r="N870" s="33" t="n">
        <f aca="false">E870*F870+H870+J870+K870+L870+M870</f>
        <v>34</v>
      </c>
      <c r="O870" s="36"/>
      <c r="P870" s="36" t="n">
        <v>21</v>
      </c>
      <c r="Q870" s="31"/>
      <c r="R870" s="31"/>
      <c r="S870" s="31" t="n">
        <v>52</v>
      </c>
      <c r="T870" s="103"/>
      <c r="U870" s="103"/>
      <c r="V870" s="103"/>
      <c r="W870" s="104"/>
      <c r="X870" s="105"/>
      <c r="Y870" s="34"/>
      <c r="Z870" s="36" t="n">
        <f aca="false">P870*Q870+S870+U870+V870+W870+X870+Y870</f>
        <v>52</v>
      </c>
      <c r="AA870" s="36" t="n">
        <f aca="false">N870+Z870</f>
        <v>86</v>
      </c>
      <c r="AB870" s="47" t="s">
        <v>226</v>
      </c>
      <c r="AC870" s="47"/>
      <c r="AD870" s="47"/>
      <c r="AE870" s="36" t="n">
        <f aca="false">P870*Q870</f>
        <v>0</v>
      </c>
      <c r="AF870" s="38" t="e">
        <f aca="false">AA870-L870-M870-#REF!-W870</f>
        <v>#REF!</v>
      </c>
      <c r="AG870" s="39" t="str">
        <f aca="false">AB870</f>
        <v>Орлов А.Д.</v>
      </c>
      <c r="AH870" s="39" t="str">
        <f aca="false">C870</f>
        <v>1ИСП11-28а (п)</v>
      </c>
      <c r="AI870" s="40" t="str">
        <f aca="false">B870</f>
        <v>13</v>
      </c>
      <c r="AJ870" s="39" t="str">
        <f aca="false">CONCATENATE(A870," ",D870)</f>
        <v>ОП.04 Основы алгоритмизации и программирования</v>
      </c>
      <c r="AK870" s="39" t="n">
        <f aca="false">E870*F870+P870*Q870+H870+J870+S870+U870</f>
        <v>86</v>
      </c>
      <c r="AL870" s="39" t="n">
        <f aca="false">L870+W870</f>
        <v>0</v>
      </c>
      <c r="AM870" s="39" t="n">
        <f aca="false">M870+X870</f>
        <v>0</v>
      </c>
      <c r="AN870" s="39" t="n">
        <f aca="false">Y870</f>
        <v>0</v>
      </c>
      <c r="AO870" s="39" t="n">
        <f aca="false">SUM(AK870:AN870)</f>
        <v>86</v>
      </c>
      <c r="AP870" s="41" t="n">
        <f aca="false">K870+V870</f>
        <v>0</v>
      </c>
    </row>
    <row r="871" s="42" customFormat="true" ht="16.5" hidden="true" customHeight="true" outlineLevel="0" collapsed="false">
      <c r="A871" s="95" t="s">
        <v>82</v>
      </c>
      <c r="B871" s="96" t="s">
        <v>53</v>
      </c>
      <c r="C871" s="97" t="s">
        <v>618</v>
      </c>
      <c r="D871" s="106" t="s">
        <v>261</v>
      </c>
      <c r="E871" s="31" t="n">
        <v>17</v>
      </c>
      <c r="F871" s="31"/>
      <c r="G871" s="102"/>
      <c r="H871" s="103" t="n">
        <v>34</v>
      </c>
      <c r="I871" s="103"/>
      <c r="J871" s="103"/>
      <c r="K871" s="103"/>
      <c r="L871" s="104"/>
      <c r="M871" s="31"/>
      <c r="N871" s="33" t="n">
        <f aca="false">E871*F871+H871+J871+K871+L871+M871</f>
        <v>34</v>
      </c>
      <c r="O871" s="36"/>
      <c r="P871" s="36" t="n">
        <v>21</v>
      </c>
      <c r="Q871" s="31"/>
      <c r="R871" s="31"/>
      <c r="S871" s="31" t="n">
        <v>52</v>
      </c>
      <c r="T871" s="103"/>
      <c r="U871" s="103"/>
      <c r="V871" s="103"/>
      <c r="W871" s="104"/>
      <c r="X871" s="105"/>
      <c r="Y871" s="34"/>
      <c r="Z871" s="36" t="n">
        <f aca="false">P871*Q871+S871+U871+V871+W871+X871+Y871</f>
        <v>52</v>
      </c>
      <c r="AA871" s="36" t="n">
        <f aca="false">N871+Z871</f>
        <v>86</v>
      </c>
      <c r="AB871" s="47" t="s">
        <v>69</v>
      </c>
      <c r="AC871" s="47"/>
      <c r="AD871" s="47"/>
      <c r="AE871" s="36" t="n">
        <f aca="false">P871*Q871</f>
        <v>0</v>
      </c>
      <c r="AF871" s="38" t="e">
        <f aca="false">AA871-L871-M871-#REF!-W871</f>
        <v>#REF!</v>
      </c>
      <c r="AG871" s="39" t="str">
        <f aca="false">AB871</f>
        <v>вак. 2 п/гр</v>
      </c>
      <c r="AH871" s="39" t="str">
        <f aca="false">C871</f>
        <v>1ИСП11-28б (п)</v>
      </c>
      <c r="AI871" s="40" t="str">
        <f aca="false">B871</f>
        <v>12</v>
      </c>
      <c r="AJ871" s="39" t="str">
        <f aca="false">CONCATENATE(A871," ",D871)</f>
        <v>ОП.04 Основы алгоритмизации и программирования</v>
      </c>
      <c r="AK871" s="39" t="n">
        <f aca="false">E871*F871+P871*Q871+H871+J871+S871+U871</f>
        <v>86</v>
      </c>
      <c r="AL871" s="39" t="n">
        <f aca="false">L871+W871</f>
        <v>0</v>
      </c>
      <c r="AM871" s="39" t="n">
        <f aca="false">M871+X871</f>
        <v>0</v>
      </c>
      <c r="AN871" s="39" t="n">
        <f aca="false">Y871</f>
        <v>0</v>
      </c>
      <c r="AO871" s="39" t="n">
        <f aca="false">SUM(AK871:AN871)</f>
        <v>86</v>
      </c>
      <c r="AP871" s="41" t="n">
        <f aca="false">K871+V871</f>
        <v>0</v>
      </c>
    </row>
    <row r="872" s="42" customFormat="true" ht="16.5" hidden="true" customHeight="true" outlineLevel="0" collapsed="false">
      <c r="A872" s="95" t="s">
        <v>85</v>
      </c>
      <c r="B872" s="96" t="s">
        <v>238</v>
      </c>
      <c r="C872" s="97" t="s">
        <v>616</v>
      </c>
      <c r="D872" s="106" t="s">
        <v>263</v>
      </c>
      <c r="E872" s="31" t="n">
        <v>17</v>
      </c>
      <c r="F872" s="31"/>
      <c r="G872" s="102"/>
      <c r="H872" s="103"/>
      <c r="I872" s="103"/>
      <c r="J872" s="103"/>
      <c r="K872" s="103"/>
      <c r="L872" s="104"/>
      <c r="M872" s="31"/>
      <c r="N872" s="33" t="n">
        <f aca="false">E872*F872+H872+J872+K872+L872+M872</f>
        <v>0</v>
      </c>
      <c r="O872" s="36"/>
      <c r="P872" s="36" t="n">
        <v>21</v>
      </c>
      <c r="Q872" s="31" t="n">
        <v>2</v>
      </c>
      <c r="R872" s="31" t="n">
        <v>14</v>
      </c>
      <c r="S872" s="31"/>
      <c r="T872" s="103" t="n">
        <v>14</v>
      </c>
      <c r="U872" s="103"/>
      <c r="V872" s="103"/>
      <c r="W872" s="104" t="n">
        <v>2</v>
      </c>
      <c r="X872" s="51"/>
      <c r="Y872" s="34"/>
      <c r="Z872" s="36" t="n">
        <f aca="false">P872*Q872+S872+U872+V872+W872+X872+Y872</f>
        <v>44</v>
      </c>
      <c r="AA872" s="36" t="n">
        <f aca="false">N872+Z872</f>
        <v>44</v>
      </c>
      <c r="AB872" s="36" t="s">
        <v>222</v>
      </c>
      <c r="AC872" s="47"/>
      <c r="AD872" s="47"/>
      <c r="AE872" s="36" t="n">
        <f aca="false">P872*Q872</f>
        <v>42</v>
      </c>
      <c r="AF872" s="38" t="e">
        <f aca="false">AA872-L872-M872-#REF!-W872</f>
        <v>#REF!</v>
      </c>
      <c r="AG872" s="39" t="str">
        <f aca="false">AB872</f>
        <v>Золотарева М.В.</v>
      </c>
      <c r="AH872" s="39" t="str">
        <f aca="false">C872</f>
        <v>1ИСП11-28 (п)</v>
      </c>
      <c r="AI872" s="40" t="str">
        <f aca="false">B872</f>
        <v>25</v>
      </c>
      <c r="AJ872" s="39" t="str">
        <f aca="false">CONCATENATE(A872," ",D872)</f>
        <v>ОП.05 Правовое обеспечение профессиональной деятельности</v>
      </c>
      <c r="AK872" s="39" t="n">
        <f aca="false">E872*F872+P872*Q872+H872+J872+S872+U872</f>
        <v>42</v>
      </c>
      <c r="AL872" s="39" t="n">
        <f aca="false">L872+W872</f>
        <v>2</v>
      </c>
      <c r="AM872" s="39" t="n">
        <f aca="false">M872+X872</f>
        <v>0</v>
      </c>
      <c r="AN872" s="39" t="n">
        <f aca="false">Y872</f>
        <v>0</v>
      </c>
      <c r="AO872" s="39" t="n">
        <f aca="false">SUM(AK872:AN872)</f>
        <v>44</v>
      </c>
      <c r="AP872" s="41" t="n">
        <f aca="false">K872+V872</f>
        <v>0</v>
      </c>
    </row>
    <row r="873" s="42" customFormat="true" ht="16.5" hidden="true" customHeight="true" outlineLevel="0" collapsed="false">
      <c r="A873" s="58" t="s">
        <v>90</v>
      </c>
      <c r="B873" s="96" t="s">
        <v>238</v>
      </c>
      <c r="C873" s="97" t="s">
        <v>616</v>
      </c>
      <c r="D873" s="107" t="s">
        <v>264</v>
      </c>
      <c r="E873" s="31" t="n">
        <v>17</v>
      </c>
      <c r="F873" s="31" t="n">
        <v>2</v>
      </c>
      <c r="G873" s="31" t="n">
        <v>48</v>
      </c>
      <c r="H873" s="31" t="n">
        <v>-8</v>
      </c>
      <c r="I873" s="31"/>
      <c r="J873" s="31"/>
      <c r="K873" s="31"/>
      <c r="L873" s="31" t="n">
        <v>2</v>
      </c>
      <c r="M873" s="31"/>
      <c r="N873" s="33" t="n">
        <f aca="false">E873*F873+H873+J873+K873+L873+M873</f>
        <v>28</v>
      </c>
      <c r="O873" s="36"/>
      <c r="P873" s="36" t="n">
        <v>21</v>
      </c>
      <c r="Q873" s="31" t="n">
        <v>4</v>
      </c>
      <c r="R873" s="31"/>
      <c r="S873" s="31" t="n">
        <v>-40</v>
      </c>
      <c r="T873" s="31"/>
      <c r="U873" s="31"/>
      <c r="V873" s="31"/>
      <c r="W873" s="31" t="n">
        <v>4</v>
      </c>
      <c r="X873" s="51" t="n">
        <v>8</v>
      </c>
      <c r="Y873" s="34"/>
      <c r="Z873" s="36" t="n">
        <f aca="false">P873*Q873+S873+U873+V873+W873+X873+Y873</f>
        <v>56</v>
      </c>
      <c r="AA873" s="36" t="n">
        <f aca="false">N873+Z873</f>
        <v>84</v>
      </c>
      <c r="AB873" s="47" t="s">
        <v>302</v>
      </c>
      <c r="AC873" s="36"/>
      <c r="AD873" s="36"/>
      <c r="AE873" s="36" t="n">
        <f aca="false">P873*Q873</f>
        <v>84</v>
      </c>
      <c r="AF873" s="38" t="e">
        <f aca="false">AA873-L873-M873-#REF!-W873</f>
        <v>#REF!</v>
      </c>
      <c r="AG873" s="39" t="str">
        <f aca="false">AB873</f>
        <v>Казиханов Ф.И.</v>
      </c>
      <c r="AH873" s="39" t="str">
        <f aca="false">C873</f>
        <v>1ИСП11-28 (п)</v>
      </c>
      <c r="AI873" s="40" t="str">
        <f aca="false">B873</f>
        <v>25</v>
      </c>
      <c r="AJ873" s="39" t="str">
        <f aca="false">CONCATENATE(A873," ",D873)</f>
        <v>ОП.08 Основы проектирования баз данных</v>
      </c>
      <c r="AK873" s="39" t="n">
        <f aca="false">E873*F873+P873*Q873+H873+J873+S873+U873</f>
        <v>70</v>
      </c>
      <c r="AL873" s="39" t="n">
        <f aca="false">L873+W873</f>
        <v>6</v>
      </c>
      <c r="AM873" s="39" t="n">
        <f aca="false">M873+X873</f>
        <v>8</v>
      </c>
      <c r="AN873" s="39" t="n">
        <f aca="false">Y873</f>
        <v>0</v>
      </c>
      <c r="AO873" s="39" t="n">
        <f aca="false">SUM(AK873:AN873)</f>
        <v>84</v>
      </c>
      <c r="AP873" s="41" t="n">
        <f aca="false">K873+V873</f>
        <v>0</v>
      </c>
    </row>
    <row r="874" s="42" customFormat="true" ht="16.5" hidden="true" customHeight="true" outlineLevel="0" collapsed="false">
      <c r="A874" s="58" t="s">
        <v>90</v>
      </c>
      <c r="B874" s="96" t="s">
        <v>175</v>
      </c>
      <c r="C874" s="97" t="s">
        <v>617</v>
      </c>
      <c r="D874" s="107" t="s">
        <v>264</v>
      </c>
      <c r="E874" s="31" t="n">
        <v>17</v>
      </c>
      <c r="F874" s="31"/>
      <c r="G874" s="31"/>
      <c r="H874" s="31" t="n">
        <v>8</v>
      </c>
      <c r="I874" s="31"/>
      <c r="J874" s="31"/>
      <c r="K874" s="31"/>
      <c r="L874" s="31"/>
      <c r="M874" s="31"/>
      <c r="N874" s="33" t="n">
        <f aca="false">E874*F874+H874+J874+K874+L874+M874</f>
        <v>8</v>
      </c>
      <c r="O874" s="36"/>
      <c r="P874" s="36" t="n">
        <v>21</v>
      </c>
      <c r="Q874" s="31"/>
      <c r="R874" s="31"/>
      <c r="S874" s="31" t="n">
        <v>40</v>
      </c>
      <c r="T874" s="31"/>
      <c r="U874" s="31"/>
      <c r="V874" s="31"/>
      <c r="W874" s="31"/>
      <c r="X874" s="51"/>
      <c r="Y874" s="34"/>
      <c r="Z874" s="36" t="n">
        <f aca="false">P874*Q874+S874+U874+V874+W874+X874+Y874</f>
        <v>40</v>
      </c>
      <c r="AA874" s="36" t="n">
        <f aca="false">N874+Z874</f>
        <v>48</v>
      </c>
      <c r="AB874" s="47" t="s">
        <v>302</v>
      </c>
      <c r="AC874" s="36"/>
      <c r="AD874" s="36"/>
      <c r="AE874" s="36" t="n">
        <f aca="false">P874*Q874</f>
        <v>0</v>
      </c>
      <c r="AF874" s="38" t="e">
        <f aca="false">AA874-L874-M874-#REF!-W874</f>
        <v>#REF!</v>
      </c>
      <c r="AG874" s="39" t="str">
        <f aca="false">AB874</f>
        <v>Казиханов Ф.И.</v>
      </c>
      <c r="AH874" s="39" t="str">
        <f aca="false">C874</f>
        <v>1ИСП11-28а (п)</v>
      </c>
      <c r="AI874" s="40" t="str">
        <f aca="false">B874</f>
        <v>13</v>
      </c>
      <c r="AJ874" s="39" t="str">
        <f aca="false">CONCATENATE(A874," ",D874)</f>
        <v>ОП.08 Основы проектирования баз данных</v>
      </c>
      <c r="AK874" s="39" t="n">
        <f aca="false">E874*F874+P874*Q874+H874+J874+S874+U874</f>
        <v>48</v>
      </c>
      <c r="AL874" s="39" t="n">
        <f aca="false">L874+W874</f>
        <v>0</v>
      </c>
      <c r="AM874" s="39" t="n">
        <f aca="false">M874+X874</f>
        <v>0</v>
      </c>
      <c r="AN874" s="39" t="n">
        <f aca="false">Y874</f>
        <v>0</v>
      </c>
      <c r="AO874" s="39" t="n">
        <f aca="false">SUM(AK874:AN874)</f>
        <v>48</v>
      </c>
      <c r="AP874" s="41" t="n">
        <f aca="false">K874+V874</f>
        <v>0</v>
      </c>
    </row>
    <row r="875" s="42" customFormat="true" ht="16.5" hidden="true" customHeight="true" outlineLevel="0" collapsed="false">
      <c r="A875" s="58" t="s">
        <v>90</v>
      </c>
      <c r="B875" s="96" t="s">
        <v>53</v>
      </c>
      <c r="C875" s="97" t="s">
        <v>618</v>
      </c>
      <c r="D875" s="107" t="s">
        <v>264</v>
      </c>
      <c r="E875" s="31" t="n">
        <v>17</v>
      </c>
      <c r="F875" s="31"/>
      <c r="G875" s="31"/>
      <c r="H875" s="31" t="n">
        <v>8</v>
      </c>
      <c r="I875" s="31"/>
      <c r="J875" s="31"/>
      <c r="K875" s="31"/>
      <c r="L875" s="31"/>
      <c r="M875" s="31"/>
      <c r="N875" s="33" t="n">
        <f aca="false">E875*F875+H875+J875+K875+L875+M875</f>
        <v>8</v>
      </c>
      <c r="O875" s="36"/>
      <c r="P875" s="36" t="n">
        <v>21</v>
      </c>
      <c r="Q875" s="31"/>
      <c r="R875" s="31"/>
      <c r="S875" s="31" t="n">
        <v>40</v>
      </c>
      <c r="T875" s="31"/>
      <c r="U875" s="31"/>
      <c r="V875" s="31"/>
      <c r="W875" s="31"/>
      <c r="X875" s="51"/>
      <c r="Y875" s="34"/>
      <c r="Z875" s="36" t="n">
        <f aca="false">P875*Q875+S875+U875+V875+W875+X875+Y875</f>
        <v>40</v>
      </c>
      <c r="AA875" s="36" t="n">
        <f aca="false">N875+Z875</f>
        <v>48</v>
      </c>
      <c r="AB875" s="47" t="s">
        <v>69</v>
      </c>
      <c r="AC875" s="36"/>
      <c r="AD875" s="36"/>
      <c r="AE875" s="36" t="n">
        <f aca="false">P875*Q875</f>
        <v>0</v>
      </c>
      <c r="AF875" s="38" t="e">
        <f aca="false">AA875-L875-M875-#REF!-W875</f>
        <v>#REF!</v>
      </c>
      <c r="AG875" s="39" t="str">
        <f aca="false">AB875</f>
        <v>вак. 2 п/гр</v>
      </c>
      <c r="AH875" s="39" t="str">
        <f aca="false">C875</f>
        <v>1ИСП11-28б (п)</v>
      </c>
      <c r="AI875" s="40" t="str">
        <f aca="false">B875</f>
        <v>12</v>
      </c>
      <c r="AJ875" s="39" t="str">
        <f aca="false">CONCATENATE(A875," ",D875)</f>
        <v>ОП.08 Основы проектирования баз данных</v>
      </c>
      <c r="AK875" s="39" t="n">
        <f aca="false">E875*F875+P875*Q875+H875+J875+S875+U875</f>
        <v>48</v>
      </c>
      <c r="AL875" s="39" t="n">
        <f aca="false">L875+W875</f>
        <v>0</v>
      </c>
      <c r="AM875" s="39" t="n">
        <f aca="false">M875+X875</f>
        <v>0</v>
      </c>
      <c r="AN875" s="39" t="n">
        <f aca="false">Y875</f>
        <v>0</v>
      </c>
      <c r="AO875" s="39" t="n">
        <f aca="false">SUM(AK875:AN875)</f>
        <v>48</v>
      </c>
      <c r="AP875" s="41" t="n">
        <f aca="false">K875+V875</f>
        <v>0</v>
      </c>
    </row>
    <row r="876" s="42" customFormat="true" ht="16.5" hidden="true" customHeight="true" outlineLevel="0" collapsed="false">
      <c r="A876" s="58" t="s">
        <v>127</v>
      </c>
      <c r="B876" s="96" t="s">
        <v>238</v>
      </c>
      <c r="C876" s="97" t="s">
        <v>616</v>
      </c>
      <c r="D876" s="108" t="s">
        <v>266</v>
      </c>
      <c r="E876" s="31" t="n">
        <v>17</v>
      </c>
      <c r="F876" s="31" t="n">
        <v>3</v>
      </c>
      <c r="G876" s="31" t="n">
        <v>14</v>
      </c>
      <c r="H876" s="31"/>
      <c r="I876" s="31"/>
      <c r="J876" s="31"/>
      <c r="K876" s="65" t="n">
        <v>-24</v>
      </c>
      <c r="L876" s="31" t="n">
        <v>4</v>
      </c>
      <c r="M876" s="31"/>
      <c r="N876" s="33" t="n">
        <f aca="false">E876*F876+H876+J876+K876+L876+M876</f>
        <v>31</v>
      </c>
      <c r="O876" s="36"/>
      <c r="P876" s="36" t="n">
        <v>21</v>
      </c>
      <c r="Q876" s="31"/>
      <c r="R876" s="31"/>
      <c r="S876" s="31"/>
      <c r="T876" s="31"/>
      <c r="U876" s="31"/>
      <c r="V876" s="31"/>
      <c r="W876" s="31"/>
      <c r="X876" s="51"/>
      <c r="Y876" s="34"/>
      <c r="Z876" s="36" t="n">
        <f aca="false">P876*Q876+S876+U876+V876+W876+X876+Y876</f>
        <v>0</v>
      </c>
      <c r="AA876" s="36" t="n">
        <f aca="false">N876+Z876</f>
        <v>31</v>
      </c>
      <c r="AB876" s="288" t="s">
        <v>224</v>
      </c>
      <c r="AC876" s="283" t="s">
        <v>723</v>
      </c>
      <c r="AD876" s="36"/>
      <c r="AE876" s="36" t="n">
        <f aca="false">P876*Q876</f>
        <v>0</v>
      </c>
      <c r="AF876" s="38" t="n">
        <f aca="false">AA876-L876-M876-W876-X876</f>
        <v>27</v>
      </c>
      <c r="AG876" s="39" t="str">
        <f aca="false">AB876</f>
        <v>Кравченко Н.В.</v>
      </c>
      <c r="AH876" s="39" t="str">
        <f aca="false">C876</f>
        <v>1ИСП11-28 (п)</v>
      </c>
      <c r="AI876" s="40" t="str">
        <f aca="false">B876</f>
        <v>25</v>
      </c>
      <c r="AJ876" s="39" t="str">
        <f aca="false">CONCATENATE(A876," ",D876)</f>
        <v>ОП.09 Стандартизация, сертификация и техническое документоведение</v>
      </c>
      <c r="AK876" s="39" t="n">
        <f aca="false">E876*F876+P876*Q876+H876+J876+S876+U876</f>
        <v>51</v>
      </c>
      <c r="AL876" s="39" t="n">
        <f aca="false">L876+W876</f>
        <v>4</v>
      </c>
      <c r="AM876" s="39" t="n">
        <f aca="false">M876+X876</f>
        <v>0</v>
      </c>
      <c r="AN876" s="39" t="n">
        <f aca="false">Y876</f>
        <v>0</v>
      </c>
      <c r="AO876" s="39" t="n">
        <f aca="false">SUM(AK876:AN876)</f>
        <v>55</v>
      </c>
      <c r="AP876" s="41" t="n">
        <f aca="false">K876+V876</f>
        <v>-24</v>
      </c>
    </row>
    <row r="877" s="42" customFormat="true" ht="16.5" hidden="true" customHeight="true" outlineLevel="0" collapsed="false">
      <c r="A877" s="58" t="s">
        <v>92</v>
      </c>
      <c r="B877" s="96" t="s">
        <v>238</v>
      </c>
      <c r="C877" s="97" t="s">
        <v>616</v>
      </c>
      <c r="D877" s="107" t="s">
        <v>267</v>
      </c>
      <c r="E877" s="31" t="n">
        <v>17</v>
      </c>
      <c r="F877" s="31"/>
      <c r="G877" s="31"/>
      <c r="H877" s="31"/>
      <c r="I877" s="31"/>
      <c r="J877" s="31"/>
      <c r="K877" s="31"/>
      <c r="L877" s="31"/>
      <c r="M877" s="31"/>
      <c r="N877" s="33" t="n">
        <f aca="false">E877*F877+H877+J877+K877+L877+M877</f>
        <v>0</v>
      </c>
      <c r="O877" s="36"/>
      <c r="P877" s="36" t="n">
        <v>21</v>
      </c>
      <c r="Q877" s="31" t="n">
        <v>3</v>
      </c>
      <c r="R877" s="31" t="n">
        <v>30</v>
      </c>
      <c r="S877" s="31"/>
      <c r="T877" s="31" t="n">
        <v>30</v>
      </c>
      <c r="U877" s="31"/>
      <c r="V877" s="31"/>
      <c r="W877" s="31" t="n">
        <v>2</v>
      </c>
      <c r="X877" s="109"/>
      <c r="Y877" s="34"/>
      <c r="Z877" s="36" t="n">
        <f aca="false">P877*Q877+S877+U877+V877+W877+X877+Y877</f>
        <v>65</v>
      </c>
      <c r="AA877" s="36" t="n">
        <f aca="false">N877+Z877</f>
        <v>65</v>
      </c>
      <c r="AB877" s="47" t="s">
        <v>268</v>
      </c>
      <c r="AC877" s="36"/>
      <c r="AD877" s="36"/>
      <c r="AE877" s="36" t="n">
        <f aca="false">P877*Q877</f>
        <v>63</v>
      </c>
      <c r="AF877" s="38" t="e">
        <f aca="false">AA877-L877-M877-#REF!-W877</f>
        <v>#REF!</v>
      </c>
      <c r="AG877" s="39" t="str">
        <f aca="false">AB877</f>
        <v>Пузанова А.Ю.</v>
      </c>
      <c r="AH877" s="39" t="str">
        <f aca="false">C877</f>
        <v>1ИСП11-28 (п)</v>
      </c>
      <c r="AI877" s="40" t="str">
        <f aca="false">B877</f>
        <v>25</v>
      </c>
      <c r="AJ877" s="39" t="str">
        <f aca="false">CONCATENATE(A877," ",D877)</f>
        <v>ОП.10 Численные методы</v>
      </c>
      <c r="AK877" s="39" t="n">
        <f aca="false">E877*F877+P877*Q877+H877+J877+S877+U877</f>
        <v>63</v>
      </c>
      <c r="AL877" s="39" t="n">
        <f aca="false">L877+W877</f>
        <v>2</v>
      </c>
      <c r="AM877" s="39" t="n">
        <f aca="false">M877+X877</f>
        <v>0</v>
      </c>
      <c r="AN877" s="39" t="n">
        <f aca="false">Y877</f>
        <v>0</v>
      </c>
      <c r="AO877" s="39" t="n">
        <f aca="false">SUM(AK877:AN877)</f>
        <v>65</v>
      </c>
      <c r="AP877" s="41" t="n">
        <f aca="false">K877+V877</f>
        <v>0</v>
      </c>
    </row>
    <row r="878" s="42" customFormat="true" ht="16.5" hidden="true" customHeight="true" outlineLevel="0" collapsed="false">
      <c r="A878" s="58" t="s">
        <v>129</v>
      </c>
      <c r="B878" s="96" t="s">
        <v>238</v>
      </c>
      <c r="C878" s="97" t="s">
        <v>616</v>
      </c>
      <c r="D878" s="107" t="s">
        <v>269</v>
      </c>
      <c r="E878" s="31" t="n">
        <v>17</v>
      </c>
      <c r="F878" s="31"/>
      <c r="G878" s="31"/>
      <c r="H878" s="31"/>
      <c r="I878" s="31"/>
      <c r="J878" s="31"/>
      <c r="K878" s="31"/>
      <c r="L878" s="31"/>
      <c r="M878" s="31"/>
      <c r="N878" s="33" t="n">
        <f aca="false">E878*F878+H878+J878+K878+L878+M878</f>
        <v>0</v>
      </c>
      <c r="O878" s="36"/>
      <c r="P878" s="36" t="n">
        <v>21</v>
      </c>
      <c r="Q878" s="31" t="n">
        <v>3</v>
      </c>
      <c r="R878" s="31" t="n">
        <v>30</v>
      </c>
      <c r="S878" s="31" t="n">
        <v>-30</v>
      </c>
      <c r="T878" s="31"/>
      <c r="U878" s="31"/>
      <c r="V878" s="31"/>
      <c r="W878" s="31" t="n">
        <v>2</v>
      </c>
      <c r="X878" s="109"/>
      <c r="Y878" s="34"/>
      <c r="Z878" s="36" t="n">
        <f aca="false">P878*Q878+S878+U878+V878+W878+X878+Y878</f>
        <v>35</v>
      </c>
      <c r="AA878" s="36" t="n">
        <f aca="false">N878+Z878</f>
        <v>35</v>
      </c>
      <c r="AB878" s="47" t="s">
        <v>270</v>
      </c>
      <c r="AC878" s="36"/>
      <c r="AD878" s="36"/>
      <c r="AE878" s="36" t="n">
        <f aca="false">P878*Q878</f>
        <v>63</v>
      </c>
      <c r="AF878" s="38" t="e">
        <f aca="false">AA878-L878-M878-#REF!-W878</f>
        <v>#REF!</v>
      </c>
      <c r="AG878" s="39" t="str">
        <f aca="false">AB878</f>
        <v>Корнейчик В.А.</v>
      </c>
      <c r="AH878" s="39" t="str">
        <f aca="false">C878</f>
        <v>1ИСП11-28 (п)</v>
      </c>
      <c r="AI878" s="40" t="str">
        <f aca="false">B878</f>
        <v>25</v>
      </c>
      <c r="AJ878" s="39" t="str">
        <f aca="false">CONCATENATE(A878," ",D878)</f>
        <v>ОП.11 Компьютерные сети </v>
      </c>
      <c r="AK878" s="39" t="n">
        <f aca="false">E878*F878+P878*Q878+H878+J878+S878+U878</f>
        <v>33</v>
      </c>
      <c r="AL878" s="39" t="n">
        <f aca="false">L878+W878</f>
        <v>2</v>
      </c>
      <c r="AM878" s="39" t="n">
        <f aca="false">M878+X878</f>
        <v>0</v>
      </c>
      <c r="AN878" s="39" t="n">
        <f aca="false">Y878</f>
        <v>0</v>
      </c>
      <c r="AO878" s="39" t="n">
        <f aca="false">SUM(AK878:AN878)</f>
        <v>35</v>
      </c>
      <c r="AP878" s="41" t="n">
        <f aca="false">K878+V878</f>
        <v>0</v>
      </c>
    </row>
    <row r="879" s="42" customFormat="true" ht="16.5" hidden="true" customHeight="true" outlineLevel="0" collapsed="false">
      <c r="A879" s="58" t="s">
        <v>129</v>
      </c>
      <c r="B879" s="96" t="s">
        <v>175</v>
      </c>
      <c r="C879" s="97" t="s">
        <v>617</v>
      </c>
      <c r="D879" s="107" t="s">
        <v>269</v>
      </c>
      <c r="E879" s="31" t="n">
        <v>17</v>
      </c>
      <c r="F879" s="31"/>
      <c r="G879" s="31"/>
      <c r="H879" s="31"/>
      <c r="I879" s="31"/>
      <c r="J879" s="31"/>
      <c r="K879" s="31"/>
      <c r="L879" s="31"/>
      <c r="M879" s="31"/>
      <c r="N879" s="33" t="n">
        <f aca="false">E879*F879+H879+J879+K879+L879+M879</f>
        <v>0</v>
      </c>
      <c r="O879" s="36"/>
      <c r="P879" s="36" t="n">
        <v>21</v>
      </c>
      <c r="Q879" s="31"/>
      <c r="R879" s="31"/>
      <c r="S879" s="31" t="n">
        <v>30</v>
      </c>
      <c r="T879" s="31"/>
      <c r="U879" s="31"/>
      <c r="V879" s="31"/>
      <c r="W879" s="31"/>
      <c r="X879" s="109"/>
      <c r="Y879" s="34"/>
      <c r="Z879" s="36" t="n">
        <f aca="false">P879*Q879+S879+U879+V879+W879+X879+Y879</f>
        <v>30</v>
      </c>
      <c r="AA879" s="36" t="n">
        <f aca="false">N879+Z879</f>
        <v>30</v>
      </c>
      <c r="AB879" s="47" t="s">
        <v>270</v>
      </c>
      <c r="AC879" s="36"/>
      <c r="AD879" s="36"/>
      <c r="AE879" s="36" t="n">
        <f aca="false">P879*Q879</f>
        <v>0</v>
      </c>
      <c r="AF879" s="38" t="e">
        <f aca="false">AA879-L879-M879-#REF!-W879</f>
        <v>#REF!</v>
      </c>
      <c r="AG879" s="39" t="str">
        <f aca="false">AB879</f>
        <v>Корнейчик В.А.</v>
      </c>
      <c r="AH879" s="39" t="str">
        <f aca="false">C879</f>
        <v>1ИСП11-28а (п)</v>
      </c>
      <c r="AI879" s="40" t="str">
        <f aca="false">B879</f>
        <v>13</v>
      </c>
      <c r="AJ879" s="39" t="str">
        <f aca="false">CONCATENATE(A879," ",D879)</f>
        <v>ОП.11 Компьютерные сети </v>
      </c>
      <c r="AK879" s="39" t="n">
        <f aca="false">E879*F879+P879*Q879+H879+J879+S879+U879</f>
        <v>30</v>
      </c>
      <c r="AL879" s="39" t="n">
        <f aca="false">L879+W879</f>
        <v>0</v>
      </c>
      <c r="AM879" s="39" t="n">
        <f aca="false">M879+X879</f>
        <v>0</v>
      </c>
      <c r="AN879" s="39" t="n">
        <f aca="false">Y879</f>
        <v>0</v>
      </c>
      <c r="AO879" s="39" t="n">
        <f aca="false">SUM(AK879:AN879)</f>
        <v>30</v>
      </c>
      <c r="AP879" s="41" t="n">
        <f aca="false">K879+V879</f>
        <v>0</v>
      </c>
    </row>
    <row r="880" s="42" customFormat="true" ht="16.5" hidden="true" customHeight="true" outlineLevel="0" collapsed="false">
      <c r="A880" s="58" t="s">
        <v>129</v>
      </c>
      <c r="B880" s="96" t="s">
        <v>53</v>
      </c>
      <c r="C880" s="97" t="s">
        <v>618</v>
      </c>
      <c r="D880" s="107" t="s">
        <v>269</v>
      </c>
      <c r="E880" s="31" t="n">
        <v>17</v>
      </c>
      <c r="F880" s="31"/>
      <c r="G880" s="31"/>
      <c r="H880" s="31"/>
      <c r="I880" s="31"/>
      <c r="J880" s="31"/>
      <c r="K880" s="31"/>
      <c r="L880" s="31"/>
      <c r="M880" s="31"/>
      <c r="N880" s="33" t="n">
        <f aca="false">E880*F880+H880+J880+K880+L880+M880</f>
        <v>0</v>
      </c>
      <c r="O880" s="36"/>
      <c r="P880" s="36" t="n">
        <v>21</v>
      </c>
      <c r="Q880" s="31"/>
      <c r="R880" s="31"/>
      <c r="S880" s="31" t="n">
        <v>30</v>
      </c>
      <c r="T880" s="31"/>
      <c r="U880" s="31"/>
      <c r="V880" s="31"/>
      <c r="W880" s="31"/>
      <c r="X880" s="109"/>
      <c r="Y880" s="34"/>
      <c r="Z880" s="36" t="n">
        <f aca="false">P880*Q880+S880+U880+V880+W880+X880+Y880</f>
        <v>30</v>
      </c>
      <c r="AA880" s="36" t="n">
        <f aca="false">N880+Z880</f>
        <v>30</v>
      </c>
      <c r="AB880" s="47" t="s">
        <v>69</v>
      </c>
      <c r="AC880" s="36"/>
      <c r="AD880" s="36"/>
      <c r="AE880" s="36" t="n">
        <f aca="false">P880*Q880</f>
        <v>0</v>
      </c>
      <c r="AF880" s="38" t="e">
        <f aca="false">AA880-L880-M880-#REF!-W880</f>
        <v>#REF!</v>
      </c>
      <c r="AG880" s="39" t="str">
        <f aca="false">AB880</f>
        <v>вак. 2 п/гр</v>
      </c>
      <c r="AH880" s="39" t="str">
        <f aca="false">C880</f>
        <v>1ИСП11-28б (п)</v>
      </c>
      <c r="AI880" s="40" t="str">
        <f aca="false">B880</f>
        <v>12</v>
      </c>
      <c r="AJ880" s="39" t="str">
        <f aca="false">CONCATENATE(A880," ",D880)</f>
        <v>ОП.11 Компьютерные сети </v>
      </c>
      <c r="AK880" s="39" t="n">
        <f aca="false">E880*F880+P880*Q880+H880+J880+S880+U880</f>
        <v>30</v>
      </c>
      <c r="AL880" s="39" t="n">
        <f aca="false">L880+W880</f>
        <v>0</v>
      </c>
      <c r="AM880" s="39" t="n">
        <f aca="false">M880+X880</f>
        <v>0</v>
      </c>
      <c r="AN880" s="39" t="n">
        <f aca="false">Y880</f>
        <v>0</v>
      </c>
      <c r="AO880" s="39" t="n">
        <f aca="false">SUM(AK880:AN880)</f>
        <v>30</v>
      </c>
      <c r="AP880" s="41" t="n">
        <f aca="false">K880+V880</f>
        <v>0</v>
      </c>
    </row>
    <row r="881" s="42" customFormat="true" ht="16.5" hidden="true" customHeight="true" outlineLevel="0" collapsed="false">
      <c r="A881" s="58" t="s">
        <v>271</v>
      </c>
      <c r="B881" s="96" t="s">
        <v>238</v>
      </c>
      <c r="C881" s="97" t="s">
        <v>616</v>
      </c>
      <c r="D881" s="110" t="s">
        <v>272</v>
      </c>
      <c r="E881" s="31" t="n">
        <v>17</v>
      </c>
      <c r="F881" s="111"/>
      <c r="G881" s="111"/>
      <c r="H881" s="111"/>
      <c r="I881" s="111"/>
      <c r="J881" s="111"/>
      <c r="K881" s="111"/>
      <c r="L881" s="111"/>
      <c r="M881" s="111"/>
      <c r="N881" s="33" t="n">
        <f aca="false">E881*F881+H881+J881+K881+L881+M881</f>
        <v>0</v>
      </c>
      <c r="O881" s="36"/>
      <c r="P881" s="36" t="n">
        <v>21</v>
      </c>
      <c r="Q881" s="31" t="n">
        <v>5</v>
      </c>
      <c r="R881" s="111" t="n">
        <v>46</v>
      </c>
      <c r="S881" s="111" t="n">
        <v>-46</v>
      </c>
      <c r="T881" s="111"/>
      <c r="U881" s="111"/>
      <c r="V881" s="111"/>
      <c r="W881" s="111" t="n">
        <v>8</v>
      </c>
      <c r="X881" s="112" t="n">
        <v>8</v>
      </c>
      <c r="Y881" s="34"/>
      <c r="Z881" s="36" t="n">
        <f aca="false">P881*Q881+S881+U881+V881+W881+X881+Y881</f>
        <v>75</v>
      </c>
      <c r="AA881" s="36" t="n">
        <f aca="false">N881+Z881</f>
        <v>75</v>
      </c>
      <c r="AB881" s="113" t="s">
        <v>281</v>
      </c>
      <c r="AC881" s="36"/>
      <c r="AD881" s="36"/>
      <c r="AE881" s="36" t="n">
        <f aca="false">P881*Q881</f>
        <v>105</v>
      </c>
      <c r="AF881" s="38" t="e">
        <f aca="false">AA881-L881-M881-#REF!-W881</f>
        <v>#REF!</v>
      </c>
      <c r="AG881" s="39" t="str">
        <f aca="false">AB881</f>
        <v>Бастрыкин К.М.</v>
      </c>
      <c r="AH881" s="39" t="str">
        <f aca="false">C881</f>
        <v>1ИСП11-28 (п)</v>
      </c>
      <c r="AI881" s="40" t="str">
        <f aca="false">B881</f>
        <v>25</v>
      </c>
      <c r="AJ881" s="39" t="str">
        <f aca="false">CONCATENATE(A881," ",D881)</f>
        <v>МДК.04.01 Внедрение и поддержка компьютерных систем</v>
      </c>
      <c r="AK881" s="39" t="n">
        <f aca="false">E881*F881+P881*Q881+H881+J881+S881+U881</f>
        <v>59</v>
      </c>
      <c r="AL881" s="39" t="n">
        <f aca="false">L881+W881</f>
        <v>8</v>
      </c>
      <c r="AM881" s="39" t="n">
        <f aca="false">M881+X881</f>
        <v>8</v>
      </c>
      <c r="AN881" s="39" t="n">
        <f aca="false">Y881</f>
        <v>0</v>
      </c>
      <c r="AO881" s="39" t="n">
        <f aca="false">SUM(AK881:AN881)</f>
        <v>75</v>
      </c>
      <c r="AP881" s="41" t="n">
        <f aca="false">K881+V881</f>
        <v>0</v>
      </c>
    </row>
    <row r="882" s="42" customFormat="true" ht="16.5" hidden="true" customHeight="true" outlineLevel="0" collapsed="false">
      <c r="A882" s="58" t="s">
        <v>271</v>
      </c>
      <c r="B882" s="96" t="s">
        <v>175</v>
      </c>
      <c r="C882" s="97" t="s">
        <v>617</v>
      </c>
      <c r="D882" s="110" t="s">
        <v>272</v>
      </c>
      <c r="E882" s="31" t="n">
        <v>17</v>
      </c>
      <c r="F882" s="111"/>
      <c r="G882" s="111"/>
      <c r="H882" s="111"/>
      <c r="I882" s="111"/>
      <c r="J882" s="111"/>
      <c r="K882" s="111"/>
      <c r="L882" s="111"/>
      <c r="M882" s="111"/>
      <c r="N882" s="33" t="n">
        <f aca="false">E882*F882+H882+J882+K882+L882+M882</f>
        <v>0</v>
      </c>
      <c r="O882" s="36"/>
      <c r="P882" s="36" t="n">
        <v>21</v>
      </c>
      <c r="Q882" s="31"/>
      <c r="R882" s="111"/>
      <c r="S882" s="111" t="n">
        <v>46</v>
      </c>
      <c r="T882" s="111"/>
      <c r="U882" s="111"/>
      <c r="V882" s="111"/>
      <c r="W882" s="111"/>
      <c r="X882" s="112"/>
      <c r="Y882" s="34"/>
      <c r="Z882" s="36" t="n">
        <f aca="false">P882*Q882+S882+U882+V882+W882+X882+Y882</f>
        <v>46</v>
      </c>
      <c r="AA882" s="36" t="n">
        <f aca="false">N882+Z882</f>
        <v>46</v>
      </c>
      <c r="AB882" s="113" t="s">
        <v>281</v>
      </c>
      <c r="AC882" s="36"/>
      <c r="AD882" s="36"/>
      <c r="AE882" s="36" t="n">
        <f aca="false">P882*Q882</f>
        <v>0</v>
      </c>
      <c r="AF882" s="38" t="e">
        <f aca="false">AA882-L882-M882-#REF!-W882</f>
        <v>#REF!</v>
      </c>
      <c r="AG882" s="39" t="str">
        <f aca="false">AB882</f>
        <v>Бастрыкин К.М.</v>
      </c>
      <c r="AH882" s="39" t="str">
        <f aca="false">C882</f>
        <v>1ИСП11-28а (п)</v>
      </c>
      <c r="AI882" s="40" t="str">
        <f aca="false">B882</f>
        <v>13</v>
      </c>
      <c r="AJ882" s="39" t="str">
        <f aca="false">CONCATENATE(A882," ",D882)</f>
        <v>МДК.04.01 Внедрение и поддержка компьютерных систем</v>
      </c>
      <c r="AK882" s="39" t="n">
        <f aca="false">E882*F882+P882*Q882+H882+J882+S882+U882</f>
        <v>46</v>
      </c>
      <c r="AL882" s="39" t="n">
        <f aca="false">L882+W882</f>
        <v>0</v>
      </c>
      <c r="AM882" s="39" t="n">
        <f aca="false">M882+X882</f>
        <v>0</v>
      </c>
      <c r="AN882" s="39" t="n">
        <f aca="false">Y882</f>
        <v>0</v>
      </c>
      <c r="AO882" s="39" t="n">
        <f aca="false">SUM(AK882:AN882)</f>
        <v>46</v>
      </c>
      <c r="AP882" s="41" t="n">
        <f aca="false">K882+V882</f>
        <v>0</v>
      </c>
    </row>
    <row r="883" s="42" customFormat="true" ht="16.5" hidden="true" customHeight="true" outlineLevel="0" collapsed="false">
      <c r="A883" s="58" t="s">
        <v>271</v>
      </c>
      <c r="B883" s="96" t="s">
        <v>53</v>
      </c>
      <c r="C883" s="97" t="s">
        <v>618</v>
      </c>
      <c r="D883" s="110" t="s">
        <v>272</v>
      </c>
      <c r="E883" s="31" t="n">
        <v>17</v>
      </c>
      <c r="F883" s="111"/>
      <c r="G883" s="111"/>
      <c r="H883" s="111"/>
      <c r="I883" s="111"/>
      <c r="J883" s="111"/>
      <c r="K883" s="111"/>
      <c r="L883" s="111"/>
      <c r="M883" s="111"/>
      <c r="N883" s="33" t="n">
        <f aca="false">E883*F883+H883+J883+K883+L883+M883</f>
        <v>0</v>
      </c>
      <c r="O883" s="36"/>
      <c r="P883" s="36" t="n">
        <v>21</v>
      </c>
      <c r="Q883" s="31"/>
      <c r="R883" s="111"/>
      <c r="S883" s="111" t="n">
        <v>46</v>
      </c>
      <c r="T883" s="111"/>
      <c r="U883" s="111"/>
      <c r="V883" s="111"/>
      <c r="W883" s="111"/>
      <c r="X883" s="112"/>
      <c r="Y883" s="34"/>
      <c r="Z883" s="36" t="n">
        <f aca="false">P883*Q883+S883+U883+V883+W883+X883+Y883</f>
        <v>46</v>
      </c>
      <c r="AA883" s="36" t="n">
        <f aca="false">N883+Z883</f>
        <v>46</v>
      </c>
      <c r="AB883" s="47" t="s">
        <v>69</v>
      </c>
      <c r="AC883" s="36"/>
      <c r="AD883" s="36"/>
      <c r="AE883" s="36" t="n">
        <f aca="false">P883*Q883</f>
        <v>0</v>
      </c>
      <c r="AF883" s="38" t="e">
        <f aca="false">AA883-L883-M883-#REF!-W883</f>
        <v>#REF!</v>
      </c>
      <c r="AG883" s="39" t="str">
        <f aca="false">AB883</f>
        <v>вак. 2 п/гр</v>
      </c>
      <c r="AH883" s="39" t="str">
        <f aca="false">C883</f>
        <v>1ИСП11-28б (п)</v>
      </c>
      <c r="AI883" s="40" t="str">
        <f aca="false">B883</f>
        <v>12</v>
      </c>
      <c r="AJ883" s="39" t="str">
        <f aca="false">CONCATENATE(A883," ",D883)</f>
        <v>МДК.04.01 Внедрение и поддержка компьютерных систем</v>
      </c>
      <c r="AK883" s="39" t="n">
        <f aca="false">E883*F883+P883*Q883+H883+J883+S883+U883</f>
        <v>46</v>
      </c>
      <c r="AL883" s="39" t="n">
        <f aca="false">L883+W883</f>
        <v>0</v>
      </c>
      <c r="AM883" s="39" t="n">
        <f aca="false">M883+X883</f>
        <v>0</v>
      </c>
      <c r="AN883" s="39" t="n">
        <f aca="false">Y883</f>
        <v>0</v>
      </c>
      <c r="AO883" s="39" t="n">
        <f aca="false">SUM(AK883:AN883)</f>
        <v>46</v>
      </c>
      <c r="AP883" s="41" t="n">
        <f aca="false">K883+V883</f>
        <v>0</v>
      </c>
    </row>
    <row r="884" s="42" customFormat="true" ht="16.5" hidden="true" customHeight="true" outlineLevel="0" collapsed="false">
      <c r="A884" s="63" t="s">
        <v>274</v>
      </c>
      <c r="B884" s="96" t="s">
        <v>175</v>
      </c>
      <c r="C884" s="97" t="s">
        <v>617</v>
      </c>
      <c r="D884" s="114" t="s">
        <v>108</v>
      </c>
      <c r="E884" s="31" t="n">
        <v>17</v>
      </c>
      <c r="F884" s="31"/>
      <c r="G884" s="31"/>
      <c r="H884" s="31"/>
      <c r="I884" s="31"/>
      <c r="J884" s="31"/>
      <c r="K884" s="31"/>
      <c r="L884" s="31"/>
      <c r="M884" s="31"/>
      <c r="N884" s="33" t="n">
        <f aca="false">E884*F884+H884+J884+K884+L884+M884</f>
        <v>0</v>
      </c>
      <c r="O884" s="36"/>
      <c r="P884" s="36" t="n">
        <v>2</v>
      </c>
      <c r="Q884" s="31" t="n">
        <v>36</v>
      </c>
      <c r="R884" s="31"/>
      <c r="S884" s="31"/>
      <c r="T884" s="31"/>
      <c r="U884" s="31"/>
      <c r="V884" s="31"/>
      <c r="W884" s="31"/>
      <c r="X884" s="31"/>
      <c r="Y884" s="57"/>
      <c r="Z884" s="36" t="n">
        <f aca="false">P884*Q884+S884+U884+V884+W884+X884+Y884</f>
        <v>72</v>
      </c>
      <c r="AA884" s="36" t="n">
        <f aca="false">N884+Z884</f>
        <v>72</v>
      </c>
      <c r="AB884" s="73" t="s">
        <v>275</v>
      </c>
      <c r="AC884" s="36"/>
      <c r="AD884" s="36"/>
      <c r="AE884" s="36"/>
      <c r="AF884" s="38"/>
      <c r="AG884" s="39" t="str">
        <f aca="false">AB884</f>
        <v>Клименко С.В.</v>
      </c>
      <c r="AH884" s="39" t="str">
        <f aca="false">C884</f>
        <v>1ИСП11-28а (п)</v>
      </c>
      <c r="AI884" s="40" t="str">
        <f aca="false">B884</f>
        <v>13</v>
      </c>
      <c r="AJ884" s="39" t="str">
        <f aca="false">CONCATENATE(A884," ",D884)</f>
        <v>УП.04 Учебная практика</v>
      </c>
      <c r="AK884" s="39" t="n">
        <f aca="false">E884*F884+P884*Q884+H884+J884+S884+U884</f>
        <v>72</v>
      </c>
      <c r="AL884" s="39" t="n">
        <f aca="false">L884+W884</f>
        <v>0</v>
      </c>
      <c r="AM884" s="39" t="n">
        <f aca="false">M884+X884</f>
        <v>0</v>
      </c>
      <c r="AN884" s="39" t="n">
        <f aca="false">Y884</f>
        <v>0</v>
      </c>
      <c r="AO884" s="39" t="n">
        <f aca="false">SUM(AK884:AN884)</f>
        <v>72</v>
      </c>
      <c r="AP884" s="41" t="n">
        <f aca="false">K884+V884</f>
        <v>0</v>
      </c>
    </row>
    <row r="885" s="42" customFormat="true" ht="16.5" hidden="true" customHeight="true" outlineLevel="0" collapsed="false">
      <c r="A885" s="63" t="s">
        <v>274</v>
      </c>
      <c r="B885" s="96" t="s">
        <v>53</v>
      </c>
      <c r="C885" s="97" t="s">
        <v>618</v>
      </c>
      <c r="D885" s="114" t="s">
        <v>108</v>
      </c>
      <c r="E885" s="31" t="n">
        <v>17</v>
      </c>
      <c r="F885" s="31"/>
      <c r="G885" s="31"/>
      <c r="H885" s="31"/>
      <c r="I885" s="31"/>
      <c r="J885" s="31"/>
      <c r="K885" s="31"/>
      <c r="L885" s="31"/>
      <c r="M885" s="31"/>
      <c r="N885" s="33" t="n">
        <f aca="false">E885*F885+H885+J885+K885+L885+M885</f>
        <v>0</v>
      </c>
      <c r="O885" s="36"/>
      <c r="P885" s="36" t="n">
        <v>2</v>
      </c>
      <c r="Q885" s="31" t="n">
        <v>36</v>
      </c>
      <c r="R885" s="31"/>
      <c r="S885" s="31"/>
      <c r="T885" s="31"/>
      <c r="U885" s="31"/>
      <c r="V885" s="31"/>
      <c r="W885" s="31"/>
      <c r="X885" s="31"/>
      <c r="Y885" s="57"/>
      <c r="Z885" s="36" t="n">
        <f aca="false">P885*Q885+S885+U885+V885+W885+X885+Y885</f>
        <v>72</v>
      </c>
      <c r="AA885" s="36" t="n">
        <f aca="false">N885+Z885</f>
        <v>72</v>
      </c>
      <c r="AB885" s="73" t="s">
        <v>315</v>
      </c>
      <c r="AC885" s="36"/>
      <c r="AD885" s="36"/>
      <c r="AE885" s="36" t="n">
        <f aca="false">P885*Q885</f>
        <v>72</v>
      </c>
      <c r="AF885" s="38" t="n">
        <f aca="false">AA885-L885-M885-W885-X885</f>
        <v>72</v>
      </c>
      <c r="AG885" s="39" t="str">
        <f aca="false">AB885</f>
        <v>Мартиросян В.А.</v>
      </c>
      <c r="AH885" s="39" t="str">
        <f aca="false">C885</f>
        <v>1ИСП11-28б (п)</v>
      </c>
      <c r="AI885" s="40" t="str">
        <f aca="false">B885</f>
        <v>12</v>
      </c>
      <c r="AJ885" s="39" t="str">
        <f aca="false">CONCATENATE(A885," ",D885)</f>
        <v>УП.04 Учебная практика</v>
      </c>
      <c r="AK885" s="39" t="n">
        <f aca="false">E885*F885+P885*Q885+H885+J885+S885+U885</f>
        <v>72</v>
      </c>
      <c r="AL885" s="39" t="n">
        <f aca="false">L885+W885</f>
        <v>0</v>
      </c>
      <c r="AM885" s="39" t="n">
        <f aca="false">M885+X885</f>
        <v>0</v>
      </c>
      <c r="AN885" s="39" t="n">
        <f aca="false">Y885</f>
        <v>0</v>
      </c>
      <c r="AO885" s="39" t="n">
        <f aca="false">SUM(AK885:AN885)</f>
        <v>72</v>
      </c>
      <c r="AP885" s="41" t="n">
        <f aca="false">K885+V885</f>
        <v>0</v>
      </c>
    </row>
    <row r="886" s="42" customFormat="true" ht="16.5" hidden="true" customHeight="true" outlineLevel="0" collapsed="false">
      <c r="A886" s="70" t="s">
        <v>113</v>
      </c>
      <c r="B886" s="96" t="s">
        <v>238</v>
      </c>
      <c r="C886" s="97" t="s">
        <v>616</v>
      </c>
      <c r="D886" s="114" t="s">
        <v>114</v>
      </c>
      <c r="E886" s="31" t="n">
        <v>17</v>
      </c>
      <c r="F886" s="31"/>
      <c r="G886" s="31"/>
      <c r="H886" s="31" t="n">
        <v>8</v>
      </c>
      <c r="I886" s="31"/>
      <c r="J886" s="31"/>
      <c r="K886" s="31"/>
      <c r="L886" s="31"/>
      <c r="M886" s="31"/>
      <c r="N886" s="33" t="n">
        <f aca="false">E886*F886+H886+J886+K886+L886+M886</f>
        <v>8</v>
      </c>
      <c r="O886" s="36"/>
      <c r="P886" s="36" t="n">
        <v>2</v>
      </c>
      <c r="Q886" s="31"/>
      <c r="R886" s="31"/>
      <c r="S886" s="31"/>
      <c r="T886" s="31"/>
      <c r="U886" s="31"/>
      <c r="V886" s="31"/>
      <c r="W886" s="31"/>
      <c r="X886" s="31"/>
      <c r="Y886" s="57"/>
      <c r="Z886" s="36" t="n">
        <f aca="false">P886*Q886+S886+U886+V886+W886+X886+Y886</f>
        <v>0</v>
      </c>
      <c r="AA886" s="36" t="n">
        <f aca="false">N886+Z886</f>
        <v>8</v>
      </c>
      <c r="AB886" s="74" t="s">
        <v>222</v>
      </c>
      <c r="AC886" s="36"/>
      <c r="AD886" s="36"/>
      <c r="AE886" s="36" t="n">
        <f aca="false">P886*Q886</f>
        <v>0</v>
      </c>
      <c r="AF886" s="38" t="n">
        <f aca="false">AA886-L886-M886-W886-X886</f>
        <v>8</v>
      </c>
      <c r="AG886" s="39" t="str">
        <f aca="false">AB886</f>
        <v>Золотарева М.В.</v>
      </c>
      <c r="AH886" s="39" t="str">
        <f aca="false">C886</f>
        <v>1ИСП11-28 (п)</v>
      </c>
      <c r="AI886" s="40" t="str">
        <f aca="false">B886</f>
        <v>25</v>
      </c>
      <c r="AJ886" s="39" t="str">
        <f aca="false">CONCATENATE(A886," ",D886)</f>
        <v>ВнеУр Разговоры о важном</v>
      </c>
      <c r="AK886" s="39" t="n">
        <f aca="false">E886*F886+P886*Q886+H886+J886+S886+U886</f>
        <v>8</v>
      </c>
      <c r="AL886" s="39" t="n">
        <f aca="false">L886+W886</f>
        <v>0</v>
      </c>
      <c r="AM886" s="39" t="n">
        <f aca="false">M886+X886</f>
        <v>0</v>
      </c>
      <c r="AN886" s="39" t="n">
        <f aca="false">Y886</f>
        <v>0</v>
      </c>
      <c r="AO886" s="39" t="n">
        <f aca="false">SUM(AK886:AN886)</f>
        <v>8</v>
      </c>
      <c r="AP886" s="41" t="n">
        <f aca="false">K886+V886</f>
        <v>0</v>
      </c>
    </row>
    <row r="887" s="42" customFormat="true" ht="16.5" hidden="true" customHeight="true" outlineLevel="0" collapsed="false">
      <c r="A887" s="70" t="s">
        <v>113</v>
      </c>
      <c r="B887" s="96" t="s">
        <v>238</v>
      </c>
      <c r="C887" s="97" t="s">
        <v>616</v>
      </c>
      <c r="D887" s="114" t="s">
        <v>114</v>
      </c>
      <c r="E887" s="31" t="n">
        <v>17</v>
      </c>
      <c r="F887" s="31"/>
      <c r="G887" s="31"/>
      <c r="H887" s="31" t="n">
        <v>9</v>
      </c>
      <c r="I887" s="31"/>
      <c r="J887" s="31"/>
      <c r="K887" s="31"/>
      <c r="L887" s="31"/>
      <c r="M887" s="31"/>
      <c r="N887" s="33" t="n">
        <f aca="false">E887*F887+H887+J887+K887+L887+M887</f>
        <v>9</v>
      </c>
      <c r="O887" s="36"/>
      <c r="P887" s="36" t="n">
        <v>2</v>
      </c>
      <c r="Q887" s="31"/>
      <c r="R887" s="31"/>
      <c r="S887" s="31" t="n">
        <v>16</v>
      </c>
      <c r="T887" s="31"/>
      <c r="U887" s="31"/>
      <c r="V887" s="31"/>
      <c r="W887" s="31"/>
      <c r="X887" s="31"/>
      <c r="Y887" s="57"/>
      <c r="Z887" s="36" t="n">
        <f aca="false">P887*Q887+S887+U887+V887+W887+X887+Y887</f>
        <v>16</v>
      </c>
      <c r="AA887" s="36" t="n">
        <f aca="false">N887+Z887</f>
        <v>25</v>
      </c>
      <c r="AB887" s="74" t="s">
        <v>115</v>
      </c>
      <c r="AC887" s="36"/>
      <c r="AD887" s="36"/>
      <c r="AE887" s="36" t="n">
        <f aca="false">P887*Q887</f>
        <v>0</v>
      </c>
      <c r="AF887" s="38" t="n">
        <f aca="false">AA887-L887-M887-W887-X887</f>
        <v>25</v>
      </c>
      <c r="AG887" s="39" t="str">
        <f aca="false">AB887</f>
        <v>вак. РоВ</v>
      </c>
      <c r="AH887" s="39" t="str">
        <f aca="false">C887</f>
        <v>1ИСП11-28 (п)</v>
      </c>
      <c r="AI887" s="40" t="str">
        <f aca="false">B887</f>
        <v>25</v>
      </c>
      <c r="AJ887" s="39" t="str">
        <f aca="false">CONCATENATE(A887," ",D887)</f>
        <v>ВнеУр Разговоры о важном</v>
      </c>
      <c r="AK887" s="39" t="n">
        <f aca="false">E887*F887+P887*Q887+H887+J887+S887+U887</f>
        <v>25</v>
      </c>
      <c r="AL887" s="39" t="n">
        <f aca="false">L887+W887</f>
        <v>0</v>
      </c>
      <c r="AM887" s="39" t="n">
        <f aca="false">M887+X887</f>
        <v>0</v>
      </c>
      <c r="AN887" s="39" t="n">
        <f aca="false">Y887</f>
        <v>0</v>
      </c>
      <c r="AO887" s="39" t="n">
        <f aca="false">SUM(AK887:AN887)</f>
        <v>25</v>
      </c>
      <c r="AP887" s="41" t="n">
        <f aca="false">K887+V887</f>
        <v>0</v>
      </c>
    </row>
    <row r="888" s="42" customFormat="true" ht="16.5" hidden="true" customHeight="true" outlineLevel="0" collapsed="false">
      <c r="A888" s="70" t="s">
        <v>113</v>
      </c>
      <c r="B888" s="96" t="s">
        <v>238</v>
      </c>
      <c r="C888" s="97" t="s">
        <v>616</v>
      </c>
      <c r="D888" s="114" t="s">
        <v>114</v>
      </c>
      <c r="E888" s="31" t="n">
        <v>17</v>
      </c>
      <c r="F888" s="31"/>
      <c r="G888" s="31"/>
      <c r="H888" s="31"/>
      <c r="I888" s="31"/>
      <c r="J888" s="31"/>
      <c r="K888" s="31"/>
      <c r="L888" s="31"/>
      <c r="M888" s="31"/>
      <c r="N888" s="33" t="n">
        <f aca="false">E888*F888+H888+J888+K888+L888+M888</f>
        <v>0</v>
      </c>
      <c r="O888" s="36"/>
      <c r="P888" s="36" t="n">
        <v>2</v>
      </c>
      <c r="Q888" s="31"/>
      <c r="R888" s="31"/>
      <c r="S888" s="31" t="n">
        <v>2</v>
      </c>
      <c r="T888" s="31"/>
      <c r="U888" s="31"/>
      <c r="V888" s="31"/>
      <c r="W888" s="31"/>
      <c r="X888" s="31"/>
      <c r="Y888" s="57"/>
      <c r="Z888" s="36" t="n">
        <f aca="false">P888*Q888+S888+U888+V888+W888+X888+Y888</f>
        <v>2</v>
      </c>
      <c r="AA888" s="36" t="n">
        <f aca="false">N888+Z888</f>
        <v>2</v>
      </c>
      <c r="AB888" s="74" t="s">
        <v>275</v>
      </c>
      <c r="AC888" s="36"/>
      <c r="AD888" s="36"/>
      <c r="AE888" s="36" t="n">
        <f aca="false">P888*Q888</f>
        <v>0</v>
      </c>
      <c r="AF888" s="38" t="n">
        <f aca="false">AA888-L888-M888-W888-X888</f>
        <v>2</v>
      </c>
      <c r="AG888" s="39" t="str">
        <f aca="false">AB888</f>
        <v>Клименко С.В.</v>
      </c>
      <c r="AH888" s="39" t="str">
        <f aca="false">C888</f>
        <v>1ИСП11-28 (п)</v>
      </c>
      <c r="AI888" s="40" t="str">
        <f aca="false">B888</f>
        <v>25</v>
      </c>
      <c r="AJ888" s="39" t="str">
        <f aca="false">CONCATENATE(A888," ",D888)</f>
        <v>ВнеУр Разговоры о важном</v>
      </c>
      <c r="AK888" s="39" t="n">
        <f aca="false">E888*F888+P888*Q888+H888+J888+S888+U888</f>
        <v>2</v>
      </c>
      <c r="AL888" s="39" t="n">
        <f aca="false">L888+W888</f>
        <v>0</v>
      </c>
      <c r="AM888" s="39" t="n">
        <f aca="false">M888+X888</f>
        <v>0</v>
      </c>
      <c r="AN888" s="39" t="n">
        <f aca="false">Y888</f>
        <v>0</v>
      </c>
      <c r="AO888" s="39" t="n">
        <f aca="false">SUM(AK888:AN888)</f>
        <v>2</v>
      </c>
      <c r="AP888" s="41" t="n">
        <f aca="false">K888+V888</f>
        <v>0</v>
      </c>
    </row>
    <row r="889" s="42" customFormat="true" ht="16.5" hidden="true" customHeight="true" outlineLevel="0" collapsed="false">
      <c r="A889" s="95" t="s">
        <v>49</v>
      </c>
      <c r="B889" s="96" t="s">
        <v>213</v>
      </c>
      <c r="C889" s="97" t="s">
        <v>243</v>
      </c>
      <c r="D889" s="98" t="s">
        <v>50</v>
      </c>
      <c r="E889" s="31" t="n">
        <v>17</v>
      </c>
      <c r="F889" s="31" t="n">
        <v>3</v>
      </c>
      <c r="G889" s="31" t="n">
        <v>14</v>
      </c>
      <c r="H889" s="31"/>
      <c r="I889" s="31"/>
      <c r="J889" s="31"/>
      <c r="K889" s="31"/>
      <c r="L889" s="31" t="n">
        <v>4</v>
      </c>
      <c r="M889" s="31"/>
      <c r="N889" s="33" t="n">
        <f aca="false">E889*F889+H889+J889+K889+L889+M889</f>
        <v>55</v>
      </c>
      <c r="O889" s="36"/>
      <c r="P889" s="36" t="n">
        <v>21</v>
      </c>
      <c r="Q889" s="31"/>
      <c r="R889" s="31"/>
      <c r="S889" s="31"/>
      <c r="T889" s="31"/>
      <c r="U889" s="31"/>
      <c r="V889" s="31"/>
      <c r="W889" s="31"/>
      <c r="X889" s="31"/>
      <c r="Y889" s="31"/>
      <c r="Z889" s="36" t="n">
        <f aca="false">P889*Q889+S889+U889+V889+W889+X889+Y889</f>
        <v>0</v>
      </c>
      <c r="AA889" s="36" t="n">
        <f aca="false">N889+Z889</f>
        <v>55</v>
      </c>
      <c r="AB889" s="85" t="s">
        <v>51</v>
      </c>
      <c r="AC889" s="31"/>
      <c r="AD889" s="31"/>
      <c r="AE889" s="36" t="n">
        <f aca="false">P889*Q889</f>
        <v>0</v>
      </c>
      <c r="AF889" s="38"/>
      <c r="AG889" s="39" t="str">
        <f aca="false">AB889</f>
        <v>Арсенова Л.Ф.</v>
      </c>
      <c r="AH889" s="39" t="str">
        <f aca="false">C889</f>
        <v>1ИСП11-30 ВБ (п)</v>
      </c>
      <c r="AI889" s="40" t="str">
        <f aca="false">B889</f>
        <v>27</v>
      </c>
      <c r="AJ889" s="39" t="str">
        <f aca="false">CONCATENATE(A889," ",D889)</f>
        <v>ОГСЭ.02 История</v>
      </c>
      <c r="AK889" s="39" t="n">
        <f aca="false">E889*F889+P889*Q889+H889+J889+S889+U889</f>
        <v>51</v>
      </c>
      <c r="AL889" s="39" t="n">
        <f aca="false">L889+W889</f>
        <v>4</v>
      </c>
      <c r="AM889" s="39" t="n">
        <f aca="false">M889+X889</f>
        <v>0</v>
      </c>
      <c r="AN889" s="39" t="n">
        <f aca="false">Y889</f>
        <v>0</v>
      </c>
      <c r="AO889" s="39" t="n">
        <f aca="false">SUM(AK889:AN889)</f>
        <v>55</v>
      </c>
      <c r="AP889" s="41" t="n">
        <f aca="false">K889+V889</f>
        <v>0</v>
      </c>
    </row>
    <row r="890" s="42" customFormat="true" ht="16.5" hidden="true" customHeight="true" outlineLevel="0" collapsed="false">
      <c r="A890" s="95" t="s">
        <v>52</v>
      </c>
      <c r="B890" s="96" t="s">
        <v>213</v>
      </c>
      <c r="C890" s="97" t="s">
        <v>243</v>
      </c>
      <c r="D890" s="98" t="s">
        <v>244</v>
      </c>
      <c r="E890" s="31" t="n">
        <v>17</v>
      </c>
      <c r="F890" s="31" t="n">
        <v>3</v>
      </c>
      <c r="G890" s="31" t="n">
        <v>18</v>
      </c>
      <c r="H890" s="31"/>
      <c r="I890" s="31"/>
      <c r="J890" s="31"/>
      <c r="K890" s="31"/>
      <c r="L890" s="31"/>
      <c r="M890" s="31"/>
      <c r="N890" s="33" t="n">
        <f aca="false">E890*F890+H890+J890+K890+L890+M890</f>
        <v>51</v>
      </c>
      <c r="O890" s="36"/>
      <c r="P890" s="36" t="n">
        <v>21</v>
      </c>
      <c r="Q890" s="31"/>
      <c r="R890" s="31"/>
      <c r="S890" s="31"/>
      <c r="T890" s="31"/>
      <c r="U890" s="31"/>
      <c r="V890" s="31"/>
      <c r="W890" s="31"/>
      <c r="X890" s="31"/>
      <c r="Y890" s="31"/>
      <c r="Z890" s="36" t="n">
        <f aca="false">P890*Q890+S890+U890+V890+W890+X890+Y890</f>
        <v>0</v>
      </c>
      <c r="AA890" s="36" t="n">
        <f aca="false">N890+Z890</f>
        <v>51</v>
      </c>
      <c r="AB890" s="47" t="s">
        <v>245</v>
      </c>
      <c r="AC890" s="31"/>
      <c r="AD890" s="31"/>
      <c r="AE890" s="36" t="n">
        <f aca="false">P890*Q890</f>
        <v>0</v>
      </c>
      <c r="AF890" s="38"/>
      <c r="AG890" s="39" t="str">
        <f aca="false">AB890</f>
        <v>Васильева Н.В.</v>
      </c>
      <c r="AH890" s="39" t="str">
        <f aca="false">C890</f>
        <v>1ИСП11-30 ВБ (п)</v>
      </c>
      <c r="AI890" s="40" t="str">
        <f aca="false">B890</f>
        <v>27</v>
      </c>
      <c r="AJ890" s="39" t="str">
        <f aca="false">CONCATENATE(A890," ",D890)</f>
        <v>ОГСЭ.03 Психология общения</v>
      </c>
      <c r="AK890" s="39" t="n">
        <f aca="false">E890*F890+P890*Q890+H890+J890+S890+U890</f>
        <v>51</v>
      </c>
      <c r="AL890" s="39" t="n">
        <f aca="false">L890+W890</f>
        <v>0</v>
      </c>
      <c r="AM890" s="39" t="n">
        <f aca="false">M890+X890</f>
        <v>0</v>
      </c>
      <c r="AN890" s="39" t="n">
        <f aca="false">Y890</f>
        <v>0</v>
      </c>
      <c r="AO890" s="39" t="n">
        <f aca="false">SUM(AK890:AN890)</f>
        <v>51</v>
      </c>
      <c r="AP890" s="41" t="n">
        <f aca="false">K890+V890</f>
        <v>0</v>
      </c>
    </row>
    <row r="891" s="42" customFormat="true" ht="16.5" hidden="true" customHeight="true" outlineLevel="0" collapsed="false">
      <c r="A891" s="95" t="s">
        <v>60</v>
      </c>
      <c r="B891" s="96" t="s">
        <v>216</v>
      </c>
      <c r="C891" s="97" t="s">
        <v>246</v>
      </c>
      <c r="D891" s="99" t="s">
        <v>55</v>
      </c>
      <c r="E891" s="31" t="n">
        <v>17</v>
      </c>
      <c r="F891" s="31" t="n">
        <v>2</v>
      </c>
      <c r="G891" s="31"/>
      <c r="H891" s="31"/>
      <c r="I891" s="31"/>
      <c r="J891" s="31"/>
      <c r="K891" s="31"/>
      <c r="L891" s="31"/>
      <c r="M891" s="31"/>
      <c r="N891" s="33" t="n">
        <f aca="false">E891*F891+H891+J891+K891+L891+M891</f>
        <v>34</v>
      </c>
      <c r="O891" s="36"/>
      <c r="P891" s="36" t="n">
        <v>21</v>
      </c>
      <c r="Q891" s="31" t="n">
        <v>2</v>
      </c>
      <c r="R891" s="31"/>
      <c r="S891" s="31"/>
      <c r="T891" s="31"/>
      <c r="U891" s="31"/>
      <c r="V891" s="31"/>
      <c r="W891" s="31"/>
      <c r="X891" s="31"/>
      <c r="Y891" s="31"/>
      <c r="Z891" s="36" t="n">
        <f aca="false">P891*Q891+S891+U891+V891+W891+X891+Y891</f>
        <v>42</v>
      </c>
      <c r="AA891" s="36" t="n">
        <f aca="false">N891+Z891</f>
        <v>76</v>
      </c>
      <c r="AB891" s="47" t="s">
        <v>56</v>
      </c>
      <c r="AC891" s="31"/>
      <c r="AD891" s="31"/>
      <c r="AE891" s="36" t="n">
        <f aca="false">P891*Q891</f>
        <v>42</v>
      </c>
      <c r="AF891" s="38"/>
      <c r="AG891" s="39" t="str">
        <f aca="false">AB891</f>
        <v>Копылова И.М.</v>
      </c>
      <c r="AH891" s="39" t="str">
        <f aca="false">C891</f>
        <v>1ИСП11-30а ВБ (п)</v>
      </c>
      <c r="AI891" s="40" t="str">
        <f aca="false">B891</f>
        <v>14</v>
      </c>
      <c r="AJ891" s="39" t="str">
        <f aca="false">CONCATENATE(A891," ",D891)</f>
        <v>ОГСЭ.04 Иностранный язык в профессиональной деятельности</v>
      </c>
      <c r="AK891" s="39" t="n">
        <f aca="false">E891*F891+P891*Q891+H891+J891+S891+U891</f>
        <v>76</v>
      </c>
      <c r="AL891" s="39" t="n">
        <f aca="false">L891+W891</f>
        <v>0</v>
      </c>
      <c r="AM891" s="39" t="n">
        <f aca="false">M891+X891</f>
        <v>0</v>
      </c>
      <c r="AN891" s="39" t="n">
        <f aca="false">Y891</f>
        <v>0</v>
      </c>
      <c r="AO891" s="39" t="n">
        <f aca="false">SUM(AK891:AN891)</f>
        <v>76</v>
      </c>
      <c r="AP891" s="41" t="n">
        <f aca="false">K891+V891</f>
        <v>0</v>
      </c>
    </row>
    <row r="892" s="42" customFormat="true" ht="16.5" hidden="true" customHeight="true" outlineLevel="0" collapsed="false">
      <c r="A892" s="95" t="s">
        <v>60</v>
      </c>
      <c r="B892" s="96" t="s">
        <v>175</v>
      </c>
      <c r="C892" s="97" t="s">
        <v>247</v>
      </c>
      <c r="D892" s="99" t="s">
        <v>55</v>
      </c>
      <c r="E892" s="31" t="n">
        <v>17</v>
      </c>
      <c r="F892" s="31" t="n">
        <v>2</v>
      </c>
      <c r="G892" s="31"/>
      <c r="H892" s="31"/>
      <c r="I892" s="31"/>
      <c r="J892" s="31"/>
      <c r="K892" s="31"/>
      <c r="L892" s="31"/>
      <c r="M892" s="31"/>
      <c r="N892" s="33" t="n">
        <f aca="false">E892*F892+H892+J892+K892+L892+M892</f>
        <v>34</v>
      </c>
      <c r="O892" s="36"/>
      <c r="P892" s="36" t="n">
        <v>21</v>
      </c>
      <c r="Q892" s="31" t="n">
        <v>2</v>
      </c>
      <c r="R892" s="31"/>
      <c r="S892" s="31"/>
      <c r="T892" s="31"/>
      <c r="U892" s="31"/>
      <c r="V892" s="31"/>
      <c r="W892" s="31"/>
      <c r="X892" s="31"/>
      <c r="Y892" s="31"/>
      <c r="Z892" s="36" t="n">
        <f aca="false">P892*Q892+S892+U892+V892+W892+X892+Y892</f>
        <v>42</v>
      </c>
      <c r="AA892" s="36" t="n">
        <f aca="false">N892+Z892</f>
        <v>76</v>
      </c>
      <c r="AB892" s="47" t="s">
        <v>59</v>
      </c>
      <c r="AC892" s="31"/>
      <c r="AD892" s="31"/>
      <c r="AE892" s="36" t="n">
        <f aca="false">P892*Q892</f>
        <v>42</v>
      </c>
      <c r="AF892" s="38"/>
      <c r="AG892" s="39" t="str">
        <f aca="false">AB892</f>
        <v>Пестова К.В.</v>
      </c>
      <c r="AH892" s="39" t="str">
        <f aca="false">C892</f>
        <v>1ИСП11-30б ВБ (п)</v>
      </c>
      <c r="AI892" s="40" t="str">
        <f aca="false">B892</f>
        <v>13</v>
      </c>
      <c r="AJ892" s="39" t="str">
        <f aca="false">CONCATENATE(A892," ",D892)</f>
        <v>ОГСЭ.04 Иностранный язык в профессиональной деятельности</v>
      </c>
      <c r="AK892" s="39" t="n">
        <f aca="false">E892*F892+P892*Q892+H892+J892+S892+U892</f>
        <v>76</v>
      </c>
      <c r="AL892" s="39" t="n">
        <f aca="false">L892+W892</f>
        <v>0</v>
      </c>
      <c r="AM892" s="39" t="n">
        <f aca="false">M892+X892</f>
        <v>0</v>
      </c>
      <c r="AN892" s="39" t="n">
        <f aca="false">Y892</f>
        <v>0</v>
      </c>
      <c r="AO892" s="39" t="n">
        <f aca="false">SUM(AK892:AN892)</f>
        <v>76</v>
      </c>
      <c r="AP892" s="41" t="n">
        <f aca="false">K892+V892</f>
        <v>0</v>
      </c>
    </row>
    <row r="893" s="42" customFormat="true" ht="16.5" hidden="true" customHeight="true" outlineLevel="0" collapsed="false">
      <c r="A893" s="95" t="s">
        <v>248</v>
      </c>
      <c r="B893" s="96" t="s">
        <v>213</v>
      </c>
      <c r="C893" s="97" t="s">
        <v>243</v>
      </c>
      <c r="D893" s="100" t="s">
        <v>61</v>
      </c>
      <c r="E893" s="31" t="n">
        <v>17</v>
      </c>
      <c r="F893" s="31" t="n">
        <v>2</v>
      </c>
      <c r="G893" s="31"/>
      <c r="H893" s="31"/>
      <c r="I893" s="31"/>
      <c r="J893" s="31"/>
      <c r="K893" s="31"/>
      <c r="L893" s="31"/>
      <c r="M893" s="31"/>
      <c r="N893" s="33" t="n">
        <f aca="false">E893*F893+H893+J893+K893+L893+M893</f>
        <v>34</v>
      </c>
      <c r="O893" s="36"/>
      <c r="P893" s="36" t="n">
        <v>21</v>
      </c>
      <c r="Q893" s="31" t="n">
        <v>2</v>
      </c>
      <c r="R893" s="31"/>
      <c r="S893" s="31"/>
      <c r="T893" s="31"/>
      <c r="U893" s="31"/>
      <c r="V893" s="31"/>
      <c r="W893" s="31"/>
      <c r="X893" s="31"/>
      <c r="Y893" s="31"/>
      <c r="Z893" s="36" t="n">
        <f aca="false">P893*Q893+S893+U893+V893+W893+X893+Y893</f>
        <v>42</v>
      </c>
      <c r="AA893" s="36" t="n">
        <f aca="false">N893+Z893</f>
        <v>76</v>
      </c>
      <c r="AB893" s="47" t="s">
        <v>186</v>
      </c>
      <c r="AC893" s="31"/>
      <c r="AD893" s="31"/>
      <c r="AE893" s="36" t="n">
        <f aca="false">P893*Q893</f>
        <v>42</v>
      </c>
      <c r="AF893" s="38" t="n">
        <f aca="false">AA893-L893-M893-W893-X893</f>
        <v>76</v>
      </c>
      <c r="AG893" s="39" t="str">
        <f aca="false">AB893</f>
        <v>Кобцев Р.А.</v>
      </c>
      <c r="AH893" s="39" t="str">
        <f aca="false">C893</f>
        <v>1ИСП11-30 ВБ (п)</v>
      </c>
      <c r="AI893" s="40" t="str">
        <f aca="false">B893</f>
        <v>27</v>
      </c>
      <c r="AJ893" s="39" t="str">
        <f aca="false">CONCATENATE(A893," ",D893)</f>
        <v>ОГСЭ.05 Физическая культура</v>
      </c>
      <c r="AK893" s="39" t="n">
        <f aca="false">E893*F893+P893*Q893+H893+J893+S893+U893</f>
        <v>76</v>
      </c>
      <c r="AL893" s="39" t="n">
        <f aca="false">L893+W893</f>
        <v>0</v>
      </c>
      <c r="AM893" s="39" t="n">
        <f aca="false">M893+X893</f>
        <v>0</v>
      </c>
      <c r="AN893" s="39" t="n">
        <f aca="false">Y893</f>
        <v>0</v>
      </c>
      <c r="AO893" s="39" t="n">
        <f aca="false">SUM(AK893:AN893)</f>
        <v>76</v>
      </c>
      <c r="AP893" s="41" t="n">
        <f aca="false">K893+V893</f>
        <v>0</v>
      </c>
    </row>
    <row r="894" s="42" customFormat="true" ht="16.5" hidden="true" customHeight="true" outlineLevel="0" collapsed="false">
      <c r="A894" s="95" t="s">
        <v>249</v>
      </c>
      <c r="B894" s="96" t="s">
        <v>213</v>
      </c>
      <c r="C894" s="97" t="s">
        <v>243</v>
      </c>
      <c r="D894" s="100" t="s">
        <v>250</v>
      </c>
      <c r="E894" s="31" t="n">
        <v>17</v>
      </c>
      <c r="F894" s="31" t="n">
        <v>4</v>
      </c>
      <c r="G894" s="31"/>
      <c r="H894" s="31"/>
      <c r="I894" s="31"/>
      <c r="J894" s="31"/>
      <c r="K894" s="31"/>
      <c r="L894" s="31" t="n">
        <v>4</v>
      </c>
      <c r="M894" s="31"/>
      <c r="N894" s="33" t="n">
        <f aca="false">E894*F894+H894+J894+K894+L894+M894</f>
        <v>72</v>
      </c>
      <c r="O894" s="36"/>
      <c r="P894" s="36" t="n">
        <v>21</v>
      </c>
      <c r="Q894" s="31"/>
      <c r="R894" s="31"/>
      <c r="S894" s="31"/>
      <c r="T894" s="31"/>
      <c r="U894" s="31"/>
      <c r="V894" s="31"/>
      <c r="W894" s="31"/>
      <c r="X894" s="31"/>
      <c r="Y894" s="31"/>
      <c r="Z894" s="36" t="n">
        <f aca="false">P894*Q894+S894+U894+V894+W894+X894+Y894</f>
        <v>0</v>
      </c>
      <c r="AA894" s="36" t="n">
        <f aca="false">N894+Z894</f>
        <v>72</v>
      </c>
      <c r="AB894" s="47" t="s">
        <v>251</v>
      </c>
      <c r="AC894" s="31"/>
      <c r="AD894" s="31"/>
      <c r="AE894" s="36" t="n">
        <f aca="false">P894*Q894</f>
        <v>0</v>
      </c>
      <c r="AF894" s="38" t="n">
        <f aca="false">AA894-L894-M894-W894-X894</f>
        <v>68</v>
      </c>
      <c r="AG894" s="39" t="str">
        <f aca="false">AB894</f>
        <v>Добрышкина Н.В.</v>
      </c>
      <c r="AH894" s="39" t="str">
        <f aca="false">C894</f>
        <v>1ИСП11-30 ВБ (п)</v>
      </c>
      <c r="AI894" s="40" t="str">
        <f aca="false">B894</f>
        <v>27</v>
      </c>
      <c r="AJ894" s="39" t="str">
        <f aca="false">CONCATENATE(A894," ",D894)</f>
        <v>ОГСЭ.06 Русский язык и культура речи</v>
      </c>
      <c r="AK894" s="39" t="n">
        <f aca="false">E894*F894+P894*Q894+H894+J894+S894+U894</f>
        <v>68</v>
      </c>
      <c r="AL894" s="39" t="n">
        <f aca="false">L894+W894</f>
        <v>4</v>
      </c>
      <c r="AM894" s="39" t="n">
        <f aca="false">M894+X894</f>
        <v>0</v>
      </c>
      <c r="AN894" s="39" t="n">
        <f aca="false">Y894</f>
        <v>0</v>
      </c>
      <c r="AO894" s="39" t="n">
        <f aca="false">SUM(AK894:AN894)</f>
        <v>72</v>
      </c>
      <c r="AP894" s="41" t="n">
        <f aca="false">K894+V894</f>
        <v>0</v>
      </c>
    </row>
    <row r="895" s="42" customFormat="true" ht="16.5" hidden="true" customHeight="true" outlineLevel="0" collapsed="false">
      <c r="A895" s="95" t="s">
        <v>63</v>
      </c>
      <c r="B895" s="96" t="s">
        <v>213</v>
      </c>
      <c r="C895" s="97" t="s">
        <v>243</v>
      </c>
      <c r="D895" s="100" t="s">
        <v>252</v>
      </c>
      <c r="E895" s="31" t="n">
        <v>17</v>
      </c>
      <c r="F895" s="31" t="n">
        <v>5</v>
      </c>
      <c r="G895" s="31" t="n">
        <v>28</v>
      </c>
      <c r="H895" s="31"/>
      <c r="I895" s="31"/>
      <c r="J895" s="31"/>
      <c r="K895" s="31"/>
      <c r="L895" s="31" t="n">
        <v>4</v>
      </c>
      <c r="M895" s="31"/>
      <c r="N895" s="33" t="n">
        <f aca="false">E895*F895+H895+J895+K895+L895+M895</f>
        <v>89</v>
      </c>
      <c r="O895" s="36"/>
      <c r="P895" s="36" t="n">
        <v>21</v>
      </c>
      <c r="Q895" s="31"/>
      <c r="R895" s="31"/>
      <c r="S895" s="31"/>
      <c r="T895" s="31"/>
      <c r="U895" s="31"/>
      <c r="V895" s="31"/>
      <c r="W895" s="31"/>
      <c r="X895" s="31"/>
      <c r="Y895" s="48"/>
      <c r="Z895" s="36" t="n">
        <f aca="false">P895*Q895+S895+U895+V895+W895+X895+Y895</f>
        <v>0</v>
      </c>
      <c r="AA895" s="36" t="n">
        <f aca="false">N895+Z895</f>
        <v>89</v>
      </c>
      <c r="AB895" s="54" t="s">
        <v>253</v>
      </c>
      <c r="AC895" s="31"/>
      <c r="AD895" s="31"/>
      <c r="AE895" s="36" t="n">
        <f aca="false">P895*Q895</f>
        <v>0</v>
      </c>
      <c r="AF895" s="38" t="n">
        <f aca="false">AA895-L895-M895-W895-X895</f>
        <v>85</v>
      </c>
      <c r="AG895" s="39" t="str">
        <f aca="false">AB895</f>
        <v>Рудзина Т.Н.</v>
      </c>
      <c r="AH895" s="39" t="str">
        <f aca="false">C895</f>
        <v>1ИСП11-30 ВБ (п)</v>
      </c>
      <c r="AI895" s="40" t="str">
        <f aca="false">B895</f>
        <v>27</v>
      </c>
      <c r="AJ895" s="39" t="str">
        <f aca="false">CONCATENATE(A895," ",D895)</f>
        <v>ЕН.01 Элементы высшей математики</v>
      </c>
      <c r="AK895" s="39" t="n">
        <f aca="false">E895*F895+P895*Q895+H895+J895+S895+U895</f>
        <v>85</v>
      </c>
      <c r="AL895" s="39" t="n">
        <f aca="false">L895+W895</f>
        <v>4</v>
      </c>
      <c r="AM895" s="39" t="n">
        <f aca="false">M895+X895</f>
        <v>0</v>
      </c>
      <c r="AN895" s="39" t="n">
        <f aca="false">Y895</f>
        <v>0</v>
      </c>
      <c r="AO895" s="39" t="n">
        <f aca="false">SUM(AK895:AN895)</f>
        <v>89</v>
      </c>
      <c r="AP895" s="41" t="n">
        <f aca="false">K895+V895</f>
        <v>0</v>
      </c>
    </row>
    <row r="896" s="42" customFormat="true" ht="16.5" hidden="true" customHeight="true" outlineLevel="0" collapsed="false">
      <c r="A896" s="95" t="s">
        <v>66</v>
      </c>
      <c r="B896" s="96" t="s">
        <v>213</v>
      </c>
      <c r="C896" s="97" t="s">
        <v>243</v>
      </c>
      <c r="D896" s="100" t="s">
        <v>254</v>
      </c>
      <c r="E896" s="31" t="n">
        <v>17</v>
      </c>
      <c r="F896" s="31"/>
      <c r="G896" s="31"/>
      <c r="H896" s="31"/>
      <c r="I896" s="31"/>
      <c r="J896" s="31"/>
      <c r="K896" s="31"/>
      <c r="L896" s="31"/>
      <c r="M896" s="31"/>
      <c r="N896" s="33" t="n">
        <f aca="false">E896*F896+H896+J896+K896+L896+M896</f>
        <v>0</v>
      </c>
      <c r="O896" s="36"/>
      <c r="P896" s="36" t="n">
        <v>21</v>
      </c>
      <c r="Q896" s="31" t="n">
        <v>2</v>
      </c>
      <c r="R896" s="31" t="n">
        <v>14</v>
      </c>
      <c r="S896" s="31"/>
      <c r="T896" s="31"/>
      <c r="U896" s="31"/>
      <c r="V896" s="31"/>
      <c r="W896" s="31" t="n">
        <v>2</v>
      </c>
      <c r="X896" s="51"/>
      <c r="Y896" s="34"/>
      <c r="Z896" s="36" t="n">
        <f aca="false">P896*Q896+S896+U896+V896+W896+X896+Y896</f>
        <v>44</v>
      </c>
      <c r="AA896" s="36" t="n">
        <f aca="false">N896+Z896</f>
        <v>44</v>
      </c>
      <c r="AB896" s="54" t="s">
        <v>253</v>
      </c>
      <c r="AC896" s="31"/>
      <c r="AD896" s="31"/>
      <c r="AE896" s="36" t="n">
        <f aca="false">P896*Q896</f>
        <v>42</v>
      </c>
      <c r="AF896" s="38" t="e">
        <f aca="false">AA896-L896-M896-#REF!-W896</f>
        <v>#REF!</v>
      </c>
      <c r="AG896" s="39" t="str">
        <f aca="false">AB896</f>
        <v>Рудзина Т.Н.</v>
      </c>
      <c r="AH896" s="39" t="str">
        <f aca="false">C896</f>
        <v>1ИСП11-30 ВБ (п)</v>
      </c>
      <c r="AI896" s="40" t="str">
        <f aca="false">B896</f>
        <v>27</v>
      </c>
      <c r="AJ896" s="39" t="str">
        <f aca="false">CONCATENATE(A896," ",D896)</f>
        <v>ЕН.02 Дискретная математика с элементами математической логики</v>
      </c>
      <c r="AK896" s="39" t="n">
        <f aca="false">E896*F896+P896*Q896+H896+J896+S896+U896</f>
        <v>42</v>
      </c>
      <c r="AL896" s="39" t="n">
        <f aca="false">L896+W896</f>
        <v>2</v>
      </c>
      <c r="AM896" s="39" t="n">
        <f aca="false">M896+X896</f>
        <v>0</v>
      </c>
      <c r="AN896" s="39" t="n">
        <f aca="false">Y896</f>
        <v>0</v>
      </c>
      <c r="AO896" s="39" t="n">
        <f aca="false">SUM(AK896:AN896)</f>
        <v>44</v>
      </c>
      <c r="AP896" s="41" t="n">
        <f aca="false">K896+V896</f>
        <v>0</v>
      </c>
    </row>
    <row r="897" s="42" customFormat="true" ht="16.5" hidden="true" customHeight="true" outlineLevel="0" collapsed="false">
      <c r="A897" s="95" t="s">
        <v>70</v>
      </c>
      <c r="B897" s="96" t="s">
        <v>213</v>
      </c>
      <c r="C897" s="97" t="s">
        <v>243</v>
      </c>
      <c r="D897" s="100" t="s">
        <v>255</v>
      </c>
      <c r="E897" s="31" t="n">
        <v>17</v>
      </c>
      <c r="F897" s="31"/>
      <c r="G897" s="31"/>
      <c r="H897" s="31"/>
      <c r="I897" s="31"/>
      <c r="J897" s="31"/>
      <c r="K897" s="31"/>
      <c r="L897" s="31"/>
      <c r="M897" s="31"/>
      <c r="N897" s="33" t="n">
        <f aca="false">E897*F897+H897+J897+K897+L897+M897</f>
        <v>0</v>
      </c>
      <c r="O897" s="36"/>
      <c r="P897" s="36" t="n">
        <v>21</v>
      </c>
      <c r="Q897" s="31" t="n">
        <v>2</v>
      </c>
      <c r="R897" s="31" t="n">
        <v>14</v>
      </c>
      <c r="S897" s="31"/>
      <c r="T897" s="31"/>
      <c r="U897" s="31"/>
      <c r="V897" s="31"/>
      <c r="W897" s="31"/>
      <c r="X897" s="51"/>
      <c r="Y897" s="34"/>
      <c r="Z897" s="36" t="n">
        <f aca="false">P897*Q897+S897+U897+V897+W897+X897+Y897</f>
        <v>42</v>
      </c>
      <c r="AA897" s="36" t="n">
        <f aca="false">N897+Z897</f>
        <v>42</v>
      </c>
      <c r="AB897" s="54" t="s">
        <v>253</v>
      </c>
      <c r="AC897" s="31"/>
      <c r="AD897" s="31"/>
      <c r="AE897" s="36" t="n">
        <f aca="false">P897*Q897</f>
        <v>42</v>
      </c>
      <c r="AF897" s="38" t="e">
        <f aca="false">AA897-L897-M897-#REF!-W897</f>
        <v>#REF!</v>
      </c>
      <c r="AG897" s="39" t="str">
        <f aca="false">AB897</f>
        <v>Рудзина Т.Н.</v>
      </c>
      <c r="AH897" s="39" t="str">
        <f aca="false">C897</f>
        <v>1ИСП11-30 ВБ (п)</v>
      </c>
      <c r="AI897" s="40" t="str">
        <f aca="false">B897</f>
        <v>27</v>
      </c>
      <c r="AJ897" s="39" t="str">
        <f aca="false">CONCATENATE(A897," ",D897)</f>
        <v>ЕН.03 Теория вероятностей и математическая статистика</v>
      </c>
      <c r="AK897" s="39" t="n">
        <f aca="false">E897*F897+P897*Q897+H897+J897+S897+U897</f>
        <v>42</v>
      </c>
      <c r="AL897" s="39" t="n">
        <f aca="false">L897+W897</f>
        <v>0</v>
      </c>
      <c r="AM897" s="39" t="n">
        <f aca="false">M897+X897</f>
        <v>0</v>
      </c>
      <c r="AN897" s="39" t="n">
        <f aca="false">Y897</f>
        <v>0</v>
      </c>
      <c r="AO897" s="39" t="n">
        <f aca="false">SUM(AK897:AN897)</f>
        <v>42</v>
      </c>
      <c r="AP897" s="41" t="n">
        <f aca="false">K897+V897</f>
        <v>0</v>
      </c>
    </row>
    <row r="898" s="42" customFormat="true" ht="16.5" hidden="true" customHeight="true" outlineLevel="0" collapsed="false">
      <c r="A898" s="95" t="s">
        <v>73</v>
      </c>
      <c r="B898" s="96" t="s">
        <v>213</v>
      </c>
      <c r="C898" s="97" t="s">
        <v>243</v>
      </c>
      <c r="D898" s="100" t="s">
        <v>256</v>
      </c>
      <c r="E898" s="31" t="n">
        <v>17</v>
      </c>
      <c r="F898" s="31" t="n">
        <v>3</v>
      </c>
      <c r="G898" s="31" t="n">
        <v>26</v>
      </c>
      <c r="H898" s="31" t="n">
        <v>-26</v>
      </c>
      <c r="I898" s="31"/>
      <c r="J898" s="31"/>
      <c r="K898" s="31"/>
      <c r="L898" s="31" t="n">
        <v>4</v>
      </c>
      <c r="M898" s="44"/>
      <c r="N898" s="33" t="n">
        <f aca="false">E898*F898+H898+J898+K898+L898+M898</f>
        <v>29</v>
      </c>
      <c r="O898" s="36"/>
      <c r="P898" s="36" t="n">
        <v>21</v>
      </c>
      <c r="Q898" s="31"/>
      <c r="R898" s="31"/>
      <c r="S898" s="31"/>
      <c r="T898" s="31"/>
      <c r="U898" s="31"/>
      <c r="V898" s="31"/>
      <c r="W898" s="31"/>
      <c r="X898" s="51"/>
      <c r="Y898" s="34"/>
      <c r="Z898" s="36" t="n">
        <f aca="false">P898*Q898+S898+U898+V898+W898+X898+Y898</f>
        <v>0</v>
      </c>
      <c r="AA898" s="36" t="n">
        <f aca="false">N898+Z898</f>
        <v>29</v>
      </c>
      <c r="AB898" s="36" t="s">
        <v>257</v>
      </c>
      <c r="AC898" s="31"/>
      <c r="AD898" s="31"/>
      <c r="AE898" s="36" t="n">
        <f aca="false">P898*Q898</f>
        <v>0</v>
      </c>
      <c r="AF898" s="38" t="e">
        <f aca="false">AA898-L898-M898-#REF!-W898</f>
        <v>#REF!</v>
      </c>
      <c r="AG898" s="39" t="str">
        <f aca="false">AB898</f>
        <v>Угольников И.М.</v>
      </c>
      <c r="AH898" s="39" t="str">
        <f aca="false">C898</f>
        <v>1ИСП11-30 ВБ (п)</v>
      </c>
      <c r="AI898" s="40" t="str">
        <f aca="false">B898</f>
        <v>27</v>
      </c>
      <c r="AJ898" s="39" t="str">
        <f aca="false">CONCATENATE(A898," ",D898)</f>
        <v>ОП.01 Операционные системы и среды</v>
      </c>
      <c r="AK898" s="39" t="n">
        <f aca="false">E898*F898+P898*Q898+H898+J898+S898+U898</f>
        <v>25</v>
      </c>
      <c r="AL898" s="39" t="n">
        <f aca="false">L898+W898</f>
        <v>4</v>
      </c>
      <c r="AM898" s="39" t="n">
        <f aca="false">M898+X898</f>
        <v>0</v>
      </c>
      <c r="AN898" s="39" t="n">
        <f aca="false">Y898</f>
        <v>0</v>
      </c>
      <c r="AO898" s="39" t="n">
        <f aca="false">SUM(AK898:AN898)</f>
        <v>29</v>
      </c>
      <c r="AP898" s="41" t="n">
        <f aca="false">K898+V898</f>
        <v>0</v>
      </c>
    </row>
    <row r="899" s="42" customFormat="true" ht="16.5" hidden="true" customHeight="true" outlineLevel="0" collapsed="false">
      <c r="A899" s="95" t="s">
        <v>73</v>
      </c>
      <c r="B899" s="96" t="s">
        <v>216</v>
      </c>
      <c r="C899" s="97" t="s">
        <v>246</v>
      </c>
      <c r="D899" s="100" t="s">
        <v>256</v>
      </c>
      <c r="E899" s="31" t="n">
        <v>17</v>
      </c>
      <c r="F899" s="31"/>
      <c r="G899" s="31"/>
      <c r="H899" s="31" t="n">
        <v>26</v>
      </c>
      <c r="I899" s="31"/>
      <c r="J899" s="31"/>
      <c r="K899" s="31"/>
      <c r="L899" s="31"/>
      <c r="M899" s="44"/>
      <c r="N899" s="33" t="n">
        <f aca="false">E899*F899+H899+J899+K899+L899+M899</f>
        <v>26</v>
      </c>
      <c r="O899" s="36"/>
      <c r="P899" s="36" t="n">
        <v>21</v>
      </c>
      <c r="Q899" s="31"/>
      <c r="R899" s="31"/>
      <c r="S899" s="31"/>
      <c r="T899" s="31"/>
      <c r="U899" s="31"/>
      <c r="V899" s="31"/>
      <c r="W899" s="31"/>
      <c r="X899" s="51"/>
      <c r="Y899" s="34"/>
      <c r="Z899" s="36" t="n">
        <f aca="false">P899*Q899+S899+U899+V899+W899+X899+Y899</f>
        <v>0</v>
      </c>
      <c r="AA899" s="36" t="n">
        <f aca="false">N899+Z899</f>
        <v>26</v>
      </c>
      <c r="AB899" s="36" t="s">
        <v>257</v>
      </c>
      <c r="AC899" s="31"/>
      <c r="AD899" s="31"/>
      <c r="AE899" s="36" t="n">
        <f aca="false">P899*Q899</f>
        <v>0</v>
      </c>
      <c r="AF899" s="38" t="e">
        <f aca="false">AA899-L899-M899-#REF!-W899</f>
        <v>#REF!</v>
      </c>
      <c r="AG899" s="39" t="str">
        <f aca="false">AB899</f>
        <v>Угольников И.М.</v>
      </c>
      <c r="AH899" s="39" t="str">
        <f aca="false">C899</f>
        <v>1ИСП11-30а ВБ (п)</v>
      </c>
      <c r="AI899" s="40" t="str">
        <f aca="false">B899</f>
        <v>14</v>
      </c>
      <c r="AJ899" s="39" t="str">
        <f aca="false">CONCATENATE(A899," ",D899)</f>
        <v>ОП.01 Операционные системы и среды</v>
      </c>
      <c r="AK899" s="39" t="n">
        <f aca="false">E899*F899+P899*Q899+H899+J899+S899+U899</f>
        <v>26</v>
      </c>
      <c r="AL899" s="39" t="n">
        <f aca="false">L899+W899</f>
        <v>0</v>
      </c>
      <c r="AM899" s="39" t="n">
        <f aca="false">M899+X899</f>
        <v>0</v>
      </c>
      <c r="AN899" s="39" t="n">
        <f aca="false">Y899</f>
        <v>0</v>
      </c>
      <c r="AO899" s="39" t="n">
        <f aca="false">SUM(AK899:AN899)</f>
        <v>26</v>
      </c>
      <c r="AP899" s="41" t="n">
        <f aca="false">K899+V899</f>
        <v>0</v>
      </c>
    </row>
    <row r="900" s="42" customFormat="true" ht="16.5" hidden="true" customHeight="true" outlineLevel="0" collapsed="false">
      <c r="A900" s="95" t="s">
        <v>73</v>
      </c>
      <c r="B900" s="96" t="s">
        <v>175</v>
      </c>
      <c r="C900" s="97" t="s">
        <v>247</v>
      </c>
      <c r="D900" s="100" t="s">
        <v>256</v>
      </c>
      <c r="E900" s="31" t="n">
        <v>17</v>
      </c>
      <c r="F900" s="31"/>
      <c r="G900" s="31"/>
      <c r="H900" s="31" t="n">
        <v>26</v>
      </c>
      <c r="I900" s="31"/>
      <c r="J900" s="31"/>
      <c r="K900" s="31"/>
      <c r="L900" s="31"/>
      <c r="M900" s="44"/>
      <c r="N900" s="33" t="n">
        <f aca="false">E900*F900+H900+J900+K900+L900+M900</f>
        <v>26</v>
      </c>
      <c r="O900" s="36"/>
      <c r="P900" s="36" t="n">
        <v>21</v>
      </c>
      <c r="Q900" s="31"/>
      <c r="R900" s="31"/>
      <c r="S900" s="31"/>
      <c r="T900" s="31"/>
      <c r="U900" s="31"/>
      <c r="V900" s="31"/>
      <c r="W900" s="31"/>
      <c r="X900" s="51"/>
      <c r="Y900" s="34"/>
      <c r="Z900" s="36" t="n">
        <f aca="false">P900*Q900+S900+U900+V900+W900+X900+Y900</f>
        <v>0</v>
      </c>
      <c r="AA900" s="36" t="n">
        <f aca="false">N900+Z900</f>
        <v>26</v>
      </c>
      <c r="AB900" s="47" t="s">
        <v>69</v>
      </c>
      <c r="AC900" s="31"/>
      <c r="AD900" s="31"/>
      <c r="AE900" s="36" t="n">
        <f aca="false">P900*Q900</f>
        <v>0</v>
      </c>
      <c r="AF900" s="38" t="e">
        <f aca="false">AA900-L900-M900-#REF!-W900</f>
        <v>#REF!</v>
      </c>
      <c r="AG900" s="39" t="str">
        <f aca="false">AB900</f>
        <v>вак. 2 п/гр</v>
      </c>
      <c r="AH900" s="39" t="str">
        <f aca="false">C900</f>
        <v>1ИСП11-30б ВБ (п)</v>
      </c>
      <c r="AI900" s="40" t="str">
        <f aca="false">B900</f>
        <v>13</v>
      </c>
      <c r="AJ900" s="39" t="str">
        <f aca="false">CONCATENATE(A900," ",D900)</f>
        <v>ОП.01 Операционные системы и среды</v>
      </c>
      <c r="AK900" s="39" t="n">
        <f aca="false">E900*F900+P900*Q900+H900+J900+S900+U900</f>
        <v>26</v>
      </c>
      <c r="AL900" s="39" t="n">
        <f aca="false">L900+W900</f>
        <v>0</v>
      </c>
      <c r="AM900" s="39" t="n">
        <f aca="false">M900+X900</f>
        <v>0</v>
      </c>
      <c r="AN900" s="39" t="n">
        <f aca="false">Y900</f>
        <v>0</v>
      </c>
      <c r="AO900" s="39" t="n">
        <f aca="false">SUM(AK900:AN900)</f>
        <v>26</v>
      </c>
      <c r="AP900" s="41" t="n">
        <f aca="false">K900+V900</f>
        <v>0</v>
      </c>
    </row>
    <row r="901" s="42" customFormat="true" ht="16.5" hidden="true" customHeight="true" outlineLevel="0" collapsed="false">
      <c r="A901" s="95" t="s">
        <v>76</v>
      </c>
      <c r="B901" s="96" t="s">
        <v>213</v>
      </c>
      <c r="C901" s="97" t="s">
        <v>243</v>
      </c>
      <c r="D901" s="100" t="s">
        <v>258</v>
      </c>
      <c r="E901" s="31" t="n">
        <v>17</v>
      </c>
      <c r="F901" s="31" t="n">
        <v>3</v>
      </c>
      <c r="G901" s="31" t="n">
        <v>22</v>
      </c>
      <c r="H901" s="31" t="n">
        <v>-22</v>
      </c>
      <c r="I901" s="31"/>
      <c r="J901" s="31"/>
      <c r="K901" s="31"/>
      <c r="L901" s="31" t="n">
        <v>4</v>
      </c>
      <c r="M901" s="44"/>
      <c r="N901" s="33" t="n">
        <f aca="false">E901*F901+H901+J901+K901+L901+M901</f>
        <v>33</v>
      </c>
      <c r="O901" s="36"/>
      <c r="P901" s="36" t="n">
        <v>21</v>
      </c>
      <c r="Q901" s="31"/>
      <c r="R901" s="31"/>
      <c r="S901" s="31"/>
      <c r="T901" s="31"/>
      <c r="U901" s="31"/>
      <c r="V901" s="31"/>
      <c r="W901" s="31"/>
      <c r="X901" s="51"/>
      <c r="Y901" s="34"/>
      <c r="Z901" s="36" t="n">
        <f aca="false">P901*Q901+S901+U901+V901+W901+X901+Y901</f>
        <v>0</v>
      </c>
      <c r="AA901" s="36" t="n">
        <f aca="false">N901+Z901</f>
        <v>33</v>
      </c>
      <c r="AB901" s="47" t="s">
        <v>259</v>
      </c>
      <c r="AC901" s="31"/>
      <c r="AD901" s="31"/>
      <c r="AE901" s="36" t="n">
        <f aca="false">P901*Q901</f>
        <v>0</v>
      </c>
      <c r="AF901" s="38" t="e">
        <f aca="false">AA901-L901-M901-#REF!-W901</f>
        <v>#REF!</v>
      </c>
      <c r="AG901" s="39" t="str">
        <f aca="false">AB901</f>
        <v>Евдокимов М.В.</v>
      </c>
      <c r="AH901" s="39" t="str">
        <f aca="false">C901</f>
        <v>1ИСП11-30 ВБ (п)</v>
      </c>
      <c r="AI901" s="40" t="str">
        <f aca="false">B901</f>
        <v>27</v>
      </c>
      <c r="AJ901" s="39" t="str">
        <f aca="false">CONCATENATE(A901," ",D901)</f>
        <v>ОП.02 Архитектура аппаратных средств</v>
      </c>
      <c r="AK901" s="39" t="n">
        <f aca="false">E901*F901+P901*Q901+H901+J901+S901+U901</f>
        <v>29</v>
      </c>
      <c r="AL901" s="39" t="n">
        <f aca="false">L901+W901</f>
        <v>4</v>
      </c>
      <c r="AM901" s="39" t="n">
        <f aca="false">M901+X901</f>
        <v>0</v>
      </c>
      <c r="AN901" s="39" t="n">
        <f aca="false">Y901</f>
        <v>0</v>
      </c>
      <c r="AO901" s="39" t="n">
        <f aca="false">SUM(AK901:AN901)</f>
        <v>33</v>
      </c>
      <c r="AP901" s="41" t="n">
        <f aca="false">K901+V901</f>
        <v>0</v>
      </c>
    </row>
    <row r="902" s="42" customFormat="true" ht="16.5" hidden="true" customHeight="true" outlineLevel="0" collapsed="false">
      <c r="A902" s="95" t="s">
        <v>76</v>
      </c>
      <c r="B902" s="96" t="s">
        <v>216</v>
      </c>
      <c r="C902" s="97" t="s">
        <v>246</v>
      </c>
      <c r="D902" s="100" t="s">
        <v>258</v>
      </c>
      <c r="E902" s="31" t="n">
        <v>17</v>
      </c>
      <c r="F902" s="31"/>
      <c r="G902" s="31"/>
      <c r="H902" s="31" t="n">
        <v>22</v>
      </c>
      <c r="I902" s="31"/>
      <c r="J902" s="31"/>
      <c r="K902" s="31"/>
      <c r="L902" s="31"/>
      <c r="M902" s="44"/>
      <c r="N902" s="33" t="n">
        <f aca="false">E902*F902+H902+J902+K902+L902+M902</f>
        <v>22</v>
      </c>
      <c r="O902" s="36"/>
      <c r="P902" s="36" t="n">
        <v>21</v>
      </c>
      <c r="Q902" s="31"/>
      <c r="R902" s="31"/>
      <c r="S902" s="31"/>
      <c r="T902" s="31"/>
      <c r="U902" s="31"/>
      <c r="V902" s="31"/>
      <c r="W902" s="31"/>
      <c r="X902" s="51"/>
      <c r="Y902" s="34"/>
      <c r="Z902" s="36" t="n">
        <f aca="false">P902*Q902+S902+U902+V902+W902+X902+Y902</f>
        <v>0</v>
      </c>
      <c r="AA902" s="36" t="n">
        <f aca="false">N902+Z902</f>
        <v>22</v>
      </c>
      <c r="AB902" s="47" t="s">
        <v>259</v>
      </c>
      <c r="AC902" s="31"/>
      <c r="AD902" s="31"/>
      <c r="AE902" s="36" t="n">
        <f aca="false">P902*Q902</f>
        <v>0</v>
      </c>
      <c r="AF902" s="38" t="e">
        <f aca="false">AA902-L902-M902-#REF!-W902</f>
        <v>#REF!</v>
      </c>
      <c r="AG902" s="39" t="str">
        <f aca="false">AB902</f>
        <v>Евдокимов М.В.</v>
      </c>
      <c r="AH902" s="39" t="str">
        <f aca="false">C902</f>
        <v>1ИСП11-30а ВБ (п)</v>
      </c>
      <c r="AI902" s="40" t="str">
        <f aca="false">B902</f>
        <v>14</v>
      </c>
      <c r="AJ902" s="39" t="str">
        <f aca="false">CONCATENATE(A902," ",D902)</f>
        <v>ОП.02 Архитектура аппаратных средств</v>
      </c>
      <c r="AK902" s="39" t="n">
        <f aca="false">E902*F902+P902*Q902+H902+J902+S902+U902</f>
        <v>22</v>
      </c>
      <c r="AL902" s="39" t="n">
        <f aca="false">L902+W902</f>
        <v>0</v>
      </c>
      <c r="AM902" s="39" t="n">
        <f aca="false">M902+X902</f>
        <v>0</v>
      </c>
      <c r="AN902" s="39" t="n">
        <f aca="false">Y902</f>
        <v>0</v>
      </c>
      <c r="AO902" s="39" t="n">
        <f aca="false">SUM(AK902:AN902)</f>
        <v>22</v>
      </c>
      <c r="AP902" s="41" t="n">
        <f aca="false">K902+V902</f>
        <v>0</v>
      </c>
    </row>
    <row r="903" s="42" customFormat="true" ht="16.5" hidden="true" customHeight="true" outlineLevel="0" collapsed="false">
      <c r="A903" s="95" t="s">
        <v>76</v>
      </c>
      <c r="B903" s="96" t="s">
        <v>175</v>
      </c>
      <c r="C903" s="97" t="s">
        <v>247</v>
      </c>
      <c r="D903" s="100" t="s">
        <v>258</v>
      </c>
      <c r="E903" s="31" t="n">
        <v>17</v>
      </c>
      <c r="F903" s="31"/>
      <c r="G903" s="31"/>
      <c r="H903" s="31" t="n">
        <v>22</v>
      </c>
      <c r="I903" s="31"/>
      <c r="J903" s="31"/>
      <c r="K903" s="31"/>
      <c r="L903" s="31"/>
      <c r="M903" s="44"/>
      <c r="N903" s="33" t="n">
        <f aca="false">E903*F903+H903+J903+K903+L903+M903</f>
        <v>22</v>
      </c>
      <c r="O903" s="36"/>
      <c r="P903" s="36" t="n">
        <v>21</v>
      </c>
      <c r="Q903" s="31"/>
      <c r="R903" s="31"/>
      <c r="S903" s="31"/>
      <c r="T903" s="31"/>
      <c r="U903" s="31"/>
      <c r="V903" s="31"/>
      <c r="W903" s="31"/>
      <c r="X903" s="51"/>
      <c r="Y903" s="34"/>
      <c r="Z903" s="36" t="n">
        <f aca="false">P903*Q903+S903+U903+V903+W903+X903+Y903</f>
        <v>0</v>
      </c>
      <c r="AA903" s="36" t="n">
        <f aca="false">N903+Z903</f>
        <v>22</v>
      </c>
      <c r="AB903" s="47" t="s">
        <v>69</v>
      </c>
      <c r="AC903" s="31"/>
      <c r="AD903" s="31"/>
      <c r="AE903" s="36" t="n">
        <f aca="false">P903*Q903</f>
        <v>0</v>
      </c>
      <c r="AF903" s="38" t="e">
        <f aca="false">AA903-L903-M903-#REF!-W903</f>
        <v>#REF!</v>
      </c>
      <c r="AG903" s="39" t="str">
        <f aca="false">AB903</f>
        <v>вак. 2 п/гр</v>
      </c>
      <c r="AH903" s="39" t="str">
        <f aca="false">C903</f>
        <v>1ИСП11-30б ВБ (п)</v>
      </c>
      <c r="AI903" s="40" t="str">
        <f aca="false">B903</f>
        <v>13</v>
      </c>
      <c r="AJ903" s="39" t="str">
        <f aca="false">CONCATENATE(A903," ",D903)</f>
        <v>ОП.02 Архитектура аппаратных средств</v>
      </c>
      <c r="AK903" s="39" t="n">
        <f aca="false">E903*F903+P903*Q903+H903+J903+S903+U903</f>
        <v>22</v>
      </c>
      <c r="AL903" s="39" t="n">
        <f aca="false">L903+W903</f>
        <v>0</v>
      </c>
      <c r="AM903" s="39" t="n">
        <f aca="false">M903+X903</f>
        <v>0</v>
      </c>
      <c r="AN903" s="39" t="n">
        <f aca="false">Y903</f>
        <v>0</v>
      </c>
      <c r="AO903" s="39" t="n">
        <f aca="false">SUM(AK903:AN903)</f>
        <v>22</v>
      </c>
      <c r="AP903" s="41" t="n">
        <f aca="false">K903+V903</f>
        <v>0</v>
      </c>
    </row>
    <row r="904" s="42" customFormat="true" ht="16.5" hidden="true" customHeight="true" outlineLevel="0" collapsed="false">
      <c r="A904" s="95" t="s">
        <v>79</v>
      </c>
      <c r="B904" s="96" t="s">
        <v>213</v>
      </c>
      <c r="C904" s="97" t="s">
        <v>243</v>
      </c>
      <c r="D904" s="101" t="s">
        <v>260</v>
      </c>
      <c r="E904" s="31" t="n">
        <v>17</v>
      </c>
      <c r="F904" s="31"/>
      <c r="G904" s="102"/>
      <c r="H904" s="103"/>
      <c r="I904" s="103"/>
      <c r="J904" s="103"/>
      <c r="K904" s="103"/>
      <c r="L904" s="104"/>
      <c r="M904" s="31"/>
      <c r="N904" s="33" t="n">
        <f aca="false">E904*F904+H904+J904+K904+L904+M904</f>
        <v>0</v>
      </c>
      <c r="O904" s="36"/>
      <c r="P904" s="36" t="n">
        <v>21</v>
      </c>
      <c r="Q904" s="31" t="n">
        <v>3</v>
      </c>
      <c r="R904" s="31" t="n">
        <v>30</v>
      </c>
      <c r="S904" s="31" t="n">
        <v>-30</v>
      </c>
      <c r="T904" s="103"/>
      <c r="U904" s="103"/>
      <c r="V904" s="103"/>
      <c r="W904" s="104" t="n">
        <v>4</v>
      </c>
      <c r="X904" s="105" t="n">
        <v>8</v>
      </c>
      <c r="Y904" s="34"/>
      <c r="Z904" s="36" t="n">
        <f aca="false">P904*Q904+S904+U904+V904+W904+X904+Y904</f>
        <v>45</v>
      </c>
      <c r="AA904" s="36" t="n">
        <f aca="false">N904+Z904</f>
        <v>45</v>
      </c>
      <c r="AB904" s="47" t="s">
        <v>222</v>
      </c>
      <c r="AC904" s="47"/>
      <c r="AD904" s="47"/>
      <c r="AE904" s="36" t="n">
        <f aca="false">P904*Q904</f>
        <v>63</v>
      </c>
      <c r="AF904" s="38" t="e">
        <f aca="false">AA904-L904-M904-#REF!-W904</f>
        <v>#REF!</v>
      </c>
      <c r="AG904" s="39" t="str">
        <f aca="false">AB904</f>
        <v>Золотарева М.В.</v>
      </c>
      <c r="AH904" s="39" t="str">
        <f aca="false">C904</f>
        <v>1ИСП11-30 ВБ (п)</v>
      </c>
      <c r="AI904" s="40" t="str">
        <f aca="false">B904</f>
        <v>27</v>
      </c>
      <c r="AJ904" s="39" t="str">
        <f aca="false">CONCATENATE(A904," ",D904)</f>
        <v>ОП.03 Информационные технологии</v>
      </c>
      <c r="AK904" s="39" t="n">
        <f aca="false">E904*F904+P904*Q904+H904+J904+S904+U904</f>
        <v>33</v>
      </c>
      <c r="AL904" s="39" t="n">
        <f aca="false">L904+W904</f>
        <v>4</v>
      </c>
      <c r="AM904" s="39" t="n">
        <f aca="false">M904+X904</f>
        <v>8</v>
      </c>
      <c r="AN904" s="39" t="n">
        <f aca="false">Y904</f>
        <v>0</v>
      </c>
      <c r="AO904" s="39" t="n">
        <f aca="false">SUM(AK904:AN904)</f>
        <v>45</v>
      </c>
      <c r="AP904" s="41" t="n">
        <f aca="false">K904+V904</f>
        <v>0</v>
      </c>
    </row>
    <row r="905" s="42" customFormat="true" ht="16.5" hidden="true" customHeight="true" outlineLevel="0" collapsed="false">
      <c r="A905" s="95" t="s">
        <v>79</v>
      </c>
      <c r="B905" s="96" t="s">
        <v>216</v>
      </c>
      <c r="C905" s="97" t="s">
        <v>246</v>
      </c>
      <c r="D905" s="101" t="s">
        <v>260</v>
      </c>
      <c r="E905" s="31" t="n">
        <v>17</v>
      </c>
      <c r="F905" s="31"/>
      <c r="G905" s="102"/>
      <c r="H905" s="103"/>
      <c r="I905" s="103"/>
      <c r="J905" s="103"/>
      <c r="K905" s="103"/>
      <c r="L905" s="104"/>
      <c r="M905" s="31"/>
      <c r="N905" s="33" t="n">
        <f aca="false">E905*F905+H905+J905+K905+L905+M905</f>
        <v>0</v>
      </c>
      <c r="O905" s="36"/>
      <c r="P905" s="36" t="n">
        <v>21</v>
      </c>
      <c r="Q905" s="31"/>
      <c r="R905" s="31"/>
      <c r="S905" s="31" t="n">
        <v>30</v>
      </c>
      <c r="T905" s="103"/>
      <c r="U905" s="103"/>
      <c r="V905" s="103"/>
      <c r="W905" s="104"/>
      <c r="X905" s="105"/>
      <c r="Y905" s="34"/>
      <c r="Z905" s="36" t="n">
        <f aca="false">P905*Q905+S905+U905+V905+W905+X905+Y905</f>
        <v>30</v>
      </c>
      <c r="AA905" s="36" t="n">
        <f aca="false">N905+Z905</f>
        <v>30</v>
      </c>
      <c r="AB905" s="47" t="s">
        <v>222</v>
      </c>
      <c r="AC905" s="47"/>
      <c r="AD905" s="47"/>
      <c r="AE905" s="36" t="n">
        <f aca="false">P905*Q905</f>
        <v>0</v>
      </c>
      <c r="AF905" s="38" t="e">
        <f aca="false">AA905-L905-M905-#REF!-W905</f>
        <v>#REF!</v>
      </c>
      <c r="AG905" s="39" t="str">
        <f aca="false">AB905</f>
        <v>Золотарева М.В.</v>
      </c>
      <c r="AH905" s="39" t="str">
        <f aca="false">C905</f>
        <v>1ИСП11-30а ВБ (п)</v>
      </c>
      <c r="AI905" s="40" t="str">
        <f aca="false">B905</f>
        <v>14</v>
      </c>
      <c r="AJ905" s="39" t="str">
        <f aca="false">CONCATENATE(A905," ",D905)</f>
        <v>ОП.03 Информационные технологии</v>
      </c>
      <c r="AK905" s="39" t="n">
        <f aca="false">E905*F905+P905*Q905+H905+J905+S905+U905</f>
        <v>30</v>
      </c>
      <c r="AL905" s="39" t="n">
        <f aca="false">L905+W905</f>
        <v>0</v>
      </c>
      <c r="AM905" s="39" t="n">
        <f aca="false">M905+X905</f>
        <v>0</v>
      </c>
      <c r="AN905" s="39" t="n">
        <f aca="false">Y905</f>
        <v>0</v>
      </c>
      <c r="AO905" s="39" t="n">
        <f aca="false">SUM(AK905:AN905)</f>
        <v>30</v>
      </c>
      <c r="AP905" s="41" t="n">
        <f aca="false">K905+V905</f>
        <v>0</v>
      </c>
    </row>
    <row r="906" s="42" customFormat="true" ht="16.5" hidden="true" customHeight="true" outlineLevel="0" collapsed="false">
      <c r="A906" s="95" t="s">
        <v>79</v>
      </c>
      <c r="B906" s="96" t="s">
        <v>175</v>
      </c>
      <c r="C906" s="97" t="s">
        <v>247</v>
      </c>
      <c r="D906" s="101" t="s">
        <v>260</v>
      </c>
      <c r="E906" s="31" t="n">
        <v>17</v>
      </c>
      <c r="F906" s="31"/>
      <c r="G906" s="102"/>
      <c r="H906" s="103"/>
      <c r="I906" s="103"/>
      <c r="J906" s="103"/>
      <c r="K906" s="103"/>
      <c r="L906" s="104"/>
      <c r="M906" s="31"/>
      <c r="N906" s="33" t="n">
        <f aca="false">E906*F906+H906+J906+K906+L906+M906</f>
        <v>0</v>
      </c>
      <c r="O906" s="36"/>
      <c r="P906" s="36" t="n">
        <v>21</v>
      </c>
      <c r="Q906" s="31"/>
      <c r="R906" s="31"/>
      <c r="S906" s="31" t="n">
        <v>30</v>
      </c>
      <c r="T906" s="103"/>
      <c r="U906" s="103"/>
      <c r="V906" s="103"/>
      <c r="W906" s="104"/>
      <c r="X906" s="105"/>
      <c r="Y906" s="34"/>
      <c r="Z906" s="36" t="n">
        <f aca="false">P906*Q906+S906+U906+V906+W906+X906+Y906</f>
        <v>30</v>
      </c>
      <c r="AA906" s="36" t="n">
        <f aca="false">N906+Z906</f>
        <v>30</v>
      </c>
      <c r="AB906" s="47" t="s">
        <v>69</v>
      </c>
      <c r="AC906" s="47"/>
      <c r="AD906" s="47"/>
      <c r="AE906" s="36" t="n">
        <f aca="false">P906*Q906</f>
        <v>0</v>
      </c>
      <c r="AF906" s="38" t="e">
        <f aca="false">AA906-L906-M906-#REF!-W906</f>
        <v>#REF!</v>
      </c>
      <c r="AG906" s="39" t="str">
        <f aca="false">AB906</f>
        <v>вак. 2 п/гр</v>
      </c>
      <c r="AH906" s="39" t="str">
        <f aca="false">C906</f>
        <v>1ИСП11-30б ВБ (п)</v>
      </c>
      <c r="AI906" s="40" t="str">
        <f aca="false">B906</f>
        <v>13</v>
      </c>
      <c r="AJ906" s="39" t="str">
        <f aca="false">CONCATENATE(A906," ",D906)</f>
        <v>ОП.03 Информационные технологии</v>
      </c>
      <c r="AK906" s="39" t="n">
        <f aca="false">E906*F906+P906*Q906+H906+J906+S906+U906</f>
        <v>30</v>
      </c>
      <c r="AL906" s="39" t="n">
        <f aca="false">L906+W906</f>
        <v>0</v>
      </c>
      <c r="AM906" s="39" t="n">
        <f aca="false">M906+X906</f>
        <v>0</v>
      </c>
      <c r="AN906" s="39" t="n">
        <f aca="false">Y906</f>
        <v>0</v>
      </c>
      <c r="AO906" s="39" t="n">
        <f aca="false">SUM(AK906:AN906)</f>
        <v>30</v>
      </c>
      <c r="AP906" s="41" t="n">
        <f aca="false">K906+V906</f>
        <v>0</v>
      </c>
    </row>
    <row r="907" s="42" customFormat="true" ht="16.5" hidden="true" customHeight="true" outlineLevel="0" collapsed="false">
      <c r="A907" s="95" t="s">
        <v>82</v>
      </c>
      <c r="B907" s="96" t="s">
        <v>213</v>
      </c>
      <c r="C907" s="97" t="s">
        <v>243</v>
      </c>
      <c r="D907" s="106" t="s">
        <v>261</v>
      </c>
      <c r="E907" s="31" t="n">
        <v>17</v>
      </c>
      <c r="F907" s="31" t="n">
        <v>4</v>
      </c>
      <c r="G907" s="102" t="n">
        <v>86</v>
      </c>
      <c r="H907" s="103" t="n">
        <v>-34</v>
      </c>
      <c r="I907" s="103"/>
      <c r="J907" s="103"/>
      <c r="K907" s="103"/>
      <c r="L907" s="104" t="n">
        <v>2</v>
      </c>
      <c r="M907" s="31"/>
      <c r="N907" s="33" t="n">
        <f aca="false">E907*F907+H907+J907+K907+L907+M907</f>
        <v>36</v>
      </c>
      <c r="O907" s="36"/>
      <c r="P907" s="36" t="n">
        <v>21</v>
      </c>
      <c r="Q907" s="31" t="n">
        <v>6</v>
      </c>
      <c r="R907" s="31"/>
      <c r="S907" s="31" t="n">
        <v>-52</v>
      </c>
      <c r="T907" s="103"/>
      <c r="U907" s="103"/>
      <c r="V907" s="103"/>
      <c r="W907" s="104" t="n">
        <v>6</v>
      </c>
      <c r="X907" s="105" t="n">
        <v>8</v>
      </c>
      <c r="Y907" s="34"/>
      <c r="Z907" s="36" t="n">
        <f aca="false">P907*Q907+S907+U907+V907+W907+X907+Y907</f>
        <v>88</v>
      </c>
      <c r="AA907" s="36" t="n">
        <f aca="false">N907+Z907</f>
        <v>124</v>
      </c>
      <c r="AB907" s="47" t="s">
        <v>226</v>
      </c>
      <c r="AC907" s="47"/>
      <c r="AD907" s="47" t="s">
        <v>262</v>
      </c>
      <c r="AE907" s="36" t="n">
        <f aca="false">P907*Q907</f>
        <v>126</v>
      </c>
      <c r="AF907" s="38" t="e">
        <f aca="false">AA907-L907-M907-#REF!-W907</f>
        <v>#REF!</v>
      </c>
      <c r="AG907" s="39" t="str">
        <f aca="false">AB907</f>
        <v>Орлов А.Д.</v>
      </c>
      <c r="AH907" s="39" t="str">
        <f aca="false">C907</f>
        <v>1ИСП11-30 ВБ (п)</v>
      </c>
      <c r="AI907" s="40" t="str">
        <f aca="false">B907</f>
        <v>27</v>
      </c>
      <c r="AJ907" s="39" t="str">
        <f aca="false">CONCATENATE(A907," ",D907)</f>
        <v>ОП.04 Основы алгоритмизации и программирования</v>
      </c>
      <c r="AK907" s="39" t="n">
        <f aca="false">E907*F907+P907*Q907+H907+J907+S907+U907</f>
        <v>108</v>
      </c>
      <c r="AL907" s="39" t="n">
        <f aca="false">L907+W907</f>
        <v>8</v>
      </c>
      <c r="AM907" s="39" t="n">
        <f aca="false">M907+X907</f>
        <v>8</v>
      </c>
      <c r="AN907" s="39" t="n">
        <f aca="false">Y907</f>
        <v>0</v>
      </c>
      <c r="AO907" s="39" t="n">
        <f aca="false">SUM(AK907:AN907)</f>
        <v>124</v>
      </c>
      <c r="AP907" s="41" t="n">
        <f aca="false">K907+V907</f>
        <v>0</v>
      </c>
    </row>
    <row r="908" s="42" customFormat="true" ht="16.5" hidden="true" customHeight="true" outlineLevel="0" collapsed="false">
      <c r="A908" s="95" t="s">
        <v>82</v>
      </c>
      <c r="B908" s="96" t="s">
        <v>216</v>
      </c>
      <c r="C908" s="97" t="s">
        <v>246</v>
      </c>
      <c r="D908" s="106" t="s">
        <v>261</v>
      </c>
      <c r="E908" s="31" t="n">
        <v>17</v>
      </c>
      <c r="F908" s="31"/>
      <c r="G908" s="102"/>
      <c r="H908" s="103" t="n">
        <v>34</v>
      </c>
      <c r="I908" s="103"/>
      <c r="J908" s="103"/>
      <c r="K908" s="103"/>
      <c r="L908" s="104"/>
      <c r="M908" s="31"/>
      <c r="N908" s="33" t="n">
        <f aca="false">E908*F908+H908+J908+K908+L908+M908</f>
        <v>34</v>
      </c>
      <c r="O908" s="36"/>
      <c r="P908" s="36" t="n">
        <v>21</v>
      </c>
      <c r="Q908" s="31"/>
      <c r="R908" s="31"/>
      <c r="S908" s="31" t="n">
        <v>52</v>
      </c>
      <c r="T908" s="103"/>
      <c r="U908" s="103"/>
      <c r="V908" s="103"/>
      <c r="W908" s="104"/>
      <c r="X908" s="105"/>
      <c r="Y908" s="34"/>
      <c r="Z908" s="36" t="n">
        <f aca="false">P908*Q908+S908+U908+V908+W908+X908+Y908</f>
        <v>52</v>
      </c>
      <c r="AA908" s="36" t="n">
        <f aca="false">N908+Z908</f>
        <v>86</v>
      </c>
      <c r="AB908" s="47" t="s">
        <v>226</v>
      </c>
      <c r="AC908" s="47"/>
      <c r="AD908" s="47" t="s">
        <v>262</v>
      </c>
      <c r="AE908" s="36" t="n">
        <f aca="false">P908*Q908</f>
        <v>0</v>
      </c>
      <c r="AF908" s="38" t="e">
        <f aca="false">AA908-L908-M908-#REF!-W908</f>
        <v>#REF!</v>
      </c>
      <c r="AG908" s="39" t="str">
        <f aca="false">AB908</f>
        <v>Орлов А.Д.</v>
      </c>
      <c r="AH908" s="39" t="str">
        <f aca="false">C908</f>
        <v>1ИСП11-30а ВБ (п)</v>
      </c>
      <c r="AI908" s="40" t="str">
        <f aca="false">B908</f>
        <v>14</v>
      </c>
      <c r="AJ908" s="39" t="str">
        <f aca="false">CONCATENATE(A908," ",D908)</f>
        <v>ОП.04 Основы алгоритмизации и программирования</v>
      </c>
      <c r="AK908" s="39" t="n">
        <f aca="false">E908*F908+P908*Q908+H908+J908+S908+U908</f>
        <v>86</v>
      </c>
      <c r="AL908" s="39" t="n">
        <f aca="false">L908+W908</f>
        <v>0</v>
      </c>
      <c r="AM908" s="39" t="n">
        <f aca="false">M908+X908</f>
        <v>0</v>
      </c>
      <c r="AN908" s="39" t="n">
        <f aca="false">Y908</f>
        <v>0</v>
      </c>
      <c r="AO908" s="39" t="n">
        <f aca="false">SUM(AK908:AN908)</f>
        <v>86</v>
      </c>
      <c r="AP908" s="41" t="n">
        <f aca="false">K908+V908</f>
        <v>0</v>
      </c>
    </row>
    <row r="909" s="42" customFormat="true" ht="16.5" hidden="true" customHeight="true" outlineLevel="0" collapsed="false">
      <c r="A909" s="95" t="s">
        <v>82</v>
      </c>
      <c r="B909" s="96" t="s">
        <v>175</v>
      </c>
      <c r="C909" s="97" t="s">
        <v>247</v>
      </c>
      <c r="D909" s="106" t="s">
        <v>261</v>
      </c>
      <c r="E909" s="31" t="n">
        <v>17</v>
      </c>
      <c r="F909" s="31"/>
      <c r="G909" s="102"/>
      <c r="H909" s="103" t="n">
        <v>34</v>
      </c>
      <c r="I909" s="103"/>
      <c r="J909" s="103"/>
      <c r="K909" s="103"/>
      <c r="L909" s="104"/>
      <c r="M909" s="31"/>
      <c r="N909" s="33" t="n">
        <f aca="false">E909*F909+H909+J909+K909+L909+M909</f>
        <v>34</v>
      </c>
      <c r="O909" s="36"/>
      <c r="P909" s="36" t="n">
        <v>21</v>
      </c>
      <c r="Q909" s="31"/>
      <c r="R909" s="31"/>
      <c r="S909" s="31" t="n">
        <v>52</v>
      </c>
      <c r="T909" s="103"/>
      <c r="U909" s="103"/>
      <c r="V909" s="103"/>
      <c r="W909" s="104"/>
      <c r="X909" s="105"/>
      <c r="Y909" s="34"/>
      <c r="Z909" s="36" t="n">
        <f aca="false">P909*Q909+S909+U909+V909+W909+X909+Y909</f>
        <v>52</v>
      </c>
      <c r="AA909" s="36" t="n">
        <f aca="false">N909+Z909</f>
        <v>86</v>
      </c>
      <c r="AB909" s="47" t="s">
        <v>69</v>
      </c>
      <c r="AC909" s="47"/>
      <c r="AD909" s="47"/>
      <c r="AE909" s="36" t="n">
        <f aca="false">P909*Q909</f>
        <v>0</v>
      </c>
      <c r="AF909" s="38" t="e">
        <f aca="false">AA909-L909-M909-#REF!-W909</f>
        <v>#REF!</v>
      </c>
      <c r="AG909" s="39" t="str">
        <f aca="false">AB909</f>
        <v>вак. 2 п/гр</v>
      </c>
      <c r="AH909" s="39" t="str">
        <f aca="false">C909</f>
        <v>1ИСП11-30б ВБ (п)</v>
      </c>
      <c r="AI909" s="40" t="str">
        <f aca="false">B909</f>
        <v>13</v>
      </c>
      <c r="AJ909" s="39" t="str">
        <f aca="false">CONCATENATE(A909," ",D909)</f>
        <v>ОП.04 Основы алгоритмизации и программирования</v>
      </c>
      <c r="AK909" s="39" t="n">
        <f aca="false">E909*F909+P909*Q909+H909+J909+S909+U909</f>
        <v>86</v>
      </c>
      <c r="AL909" s="39" t="n">
        <f aca="false">L909+W909</f>
        <v>0</v>
      </c>
      <c r="AM909" s="39" t="n">
        <f aca="false">M909+X909</f>
        <v>0</v>
      </c>
      <c r="AN909" s="39" t="n">
        <f aca="false">Y909</f>
        <v>0</v>
      </c>
      <c r="AO909" s="39" t="n">
        <f aca="false">SUM(AK909:AN909)</f>
        <v>86</v>
      </c>
      <c r="AP909" s="41" t="n">
        <f aca="false">K909+V909</f>
        <v>0</v>
      </c>
    </row>
    <row r="910" s="42" customFormat="true" ht="16.5" hidden="true" customHeight="true" outlineLevel="0" collapsed="false">
      <c r="A910" s="95" t="s">
        <v>85</v>
      </c>
      <c r="B910" s="96" t="s">
        <v>213</v>
      </c>
      <c r="C910" s="97" t="s">
        <v>243</v>
      </c>
      <c r="D910" s="106" t="s">
        <v>263</v>
      </c>
      <c r="E910" s="31" t="n">
        <v>17</v>
      </c>
      <c r="F910" s="31"/>
      <c r="G910" s="102"/>
      <c r="H910" s="103"/>
      <c r="I910" s="103"/>
      <c r="J910" s="103"/>
      <c r="K910" s="103"/>
      <c r="L910" s="104"/>
      <c r="M910" s="31"/>
      <c r="N910" s="33" t="n">
        <f aca="false">E910*F910+H910+J910+K910+L910+M910</f>
        <v>0</v>
      </c>
      <c r="O910" s="36"/>
      <c r="P910" s="36" t="n">
        <v>21</v>
      </c>
      <c r="Q910" s="31" t="n">
        <v>2</v>
      </c>
      <c r="R910" s="31" t="n">
        <v>14</v>
      </c>
      <c r="S910" s="31"/>
      <c r="T910" s="103" t="n">
        <v>14</v>
      </c>
      <c r="U910" s="103"/>
      <c r="V910" s="103"/>
      <c r="W910" s="104" t="n">
        <v>2</v>
      </c>
      <c r="X910" s="51"/>
      <c r="Y910" s="34"/>
      <c r="Z910" s="36" t="n">
        <f aca="false">P910*Q910+S910+U910+V910+W910+X910+Y910</f>
        <v>44</v>
      </c>
      <c r="AA910" s="36" t="n">
        <f aca="false">N910+Z910</f>
        <v>44</v>
      </c>
      <c r="AB910" s="36" t="s">
        <v>222</v>
      </c>
      <c r="AC910" s="47"/>
      <c r="AD910" s="47"/>
      <c r="AE910" s="36" t="n">
        <f aca="false">P910*Q910</f>
        <v>42</v>
      </c>
      <c r="AF910" s="38" t="e">
        <f aca="false">AA910-L910-M910-#REF!-W910</f>
        <v>#REF!</v>
      </c>
      <c r="AG910" s="39" t="str">
        <f aca="false">AB910</f>
        <v>Золотарева М.В.</v>
      </c>
      <c r="AH910" s="39" t="str">
        <f aca="false">C910</f>
        <v>1ИСП11-30 ВБ (п)</v>
      </c>
      <c r="AI910" s="40" t="str">
        <f aca="false">B910</f>
        <v>27</v>
      </c>
      <c r="AJ910" s="39" t="str">
        <f aca="false">CONCATENATE(A910," ",D910)</f>
        <v>ОП.05 Правовое обеспечение профессиональной деятельности</v>
      </c>
      <c r="AK910" s="39" t="n">
        <f aca="false">E910*F910+P910*Q910+H910+J910+S910+U910</f>
        <v>42</v>
      </c>
      <c r="AL910" s="39" t="n">
        <f aca="false">L910+W910</f>
        <v>2</v>
      </c>
      <c r="AM910" s="39" t="n">
        <f aca="false">M910+X910</f>
        <v>0</v>
      </c>
      <c r="AN910" s="39" t="n">
        <f aca="false">Y910</f>
        <v>0</v>
      </c>
      <c r="AO910" s="39" t="n">
        <f aca="false">SUM(AK910:AN910)</f>
        <v>44</v>
      </c>
      <c r="AP910" s="41" t="n">
        <f aca="false">K910+V910</f>
        <v>0</v>
      </c>
    </row>
    <row r="911" s="42" customFormat="true" ht="16.5" hidden="true" customHeight="true" outlineLevel="0" collapsed="false">
      <c r="A911" s="58" t="s">
        <v>90</v>
      </c>
      <c r="B911" s="96" t="s">
        <v>213</v>
      </c>
      <c r="C911" s="97" t="s">
        <v>243</v>
      </c>
      <c r="D911" s="107" t="s">
        <v>264</v>
      </c>
      <c r="E911" s="31" t="n">
        <v>17</v>
      </c>
      <c r="F911" s="31" t="n">
        <v>2</v>
      </c>
      <c r="G911" s="31" t="n">
        <v>48</v>
      </c>
      <c r="H911" s="31" t="n">
        <v>-8</v>
      </c>
      <c r="I911" s="31"/>
      <c r="J911" s="31"/>
      <c r="K911" s="31"/>
      <c r="L911" s="31" t="n">
        <v>2</v>
      </c>
      <c r="M911" s="31"/>
      <c r="N911" s="33" t="n">
        <f aca="false">E911*F911+H911+J911+K911+L911+M911</f>
        <v>28</v>
      </c>
      <c r="O911" s="36"/>
      <c r="P911" s="36" t="n">
        <v>21</v>
      </c>
      <c r="Q911" s="31" t="n">
        <v>4</v>
      </c>
      <c r="R911" s="31"/>
      <c r="S911" s="31" t="n">
        <v>-40</v>
      </c>
      <c r="T911" s="31"/>
      <c r="U911" s="31"/>
      <c r="V911" s="31"/>
      <c r="W911" s="31" t="n">
        <v>4</v>
      </c>
      <c r="X911" s="51" t="n">
        <v>8</v>
      </c>
      <c r="Y911" s="34"/>
      <c r="Z911" s="36" t="n">
        <f aca="false">P911*Q911+S911+U911+V911+W911+X911+Y911</f>
        <v>56</v>
      </c>
      <c r="AA911" s="36" t="n">
        <f aca="false">N911+Z911</f>
        <v>84</v>
      </c>
      <c r="AB911" s="47" t="s">
        <v>265</v>
      </c>
      <c r="AC911" s="36"/>
      <c r="AD911" s="36"/>
      <c r="AE911" s="36" t="n">
        <f aca="false">P911*Q911</f>
        <v>84</v>
      </c>
      <c r="AF911" s="38" t="e">
        <f aca="false">AA911-L911-M911-#REF!-W911</f>
        <v>#REF!</v>
      </c>
      <c r="AG911" s="39" t="str">
        <f aca="false">AB911</f>
        <v>Новицкий Д.Ю.</v>
      </c>
      <c r="AH911" s="39" t="str">
        <f aca="false">C911</f>
        <v>1ИСП11-30 ВБ (п)</v>
      </c>
      <c r="AI911" s="40" t="str">
        <f aca="false">B911</f>
        <v>27</v>
      </c>
      <c r="AJ911" s="39" t="str">
        <f aca="false">CONCATENATE(A911," ",D911)</f>
        <v>ОП.08 Основы проектирования баз данных</v>
      </c>
      <c r="AK911" s="39" t="n">
        <f aca="false">E911*F911+P911*Q911+H911+J911+S911+U911</f>
        <v>70</v>
      </c>
      <c r="AL911" s="39" t="n">
        <f aca="false">L911+W911</f>
        <v>6</v>
      </c>
      <c r="AM911" s="39" t="n">
        <f aca="false">M911+X911</f>
        <v>8</v>
      </c>
      <c r="AN911" s="39" t="n">
        <f aca="false">Y911</f>
        <v>0</v>
      </c>
      <c r="AO911" s="39" t="n">
        <f aca="false">SUM(AK911:AN911)</f>
        <v>84</v>
      </c>
      <c r="AP911" s="41" t="n">
        <f aca="false">K911+V911</f>
        <v>0</v>
      </c>
    </row>
    <row r="912" s="42" customFormat="true" ht="16.5" hidden="true" customHeight="true" outlineLevel="0" collapsed="false">
      <c r="A912" s="58" t="s">
        <v>90</v>
      </c>
      <c r="B912" s="96" t="s">
        <v>216</v>
      </c>
      <c r="C912" s="97" t="s">
        <v>246</v>
      </c>
      <c r="D912" s="107" t="s">
        <v>264</v>
      </c>
      <c r="E912" s="31" t="n">
        <v>17</v>
      </c>
      <c r="F912" s="31"/>
      <c r="G912" s="31"/>
      <c r="H912" s="31" t="n">
        <v>8</v>
      </c>
      <c r="I912" s="31"/>
      <c r="J912" s="31"/>
      <c r="K912" s="31"/>
      <c r="L912" s="31"/>
      <c r="M912" s="31"/>
      <c r="N912" s="33" t="n">
        <f aca="false">E912*F912+H912+J912+K912+L912+M912</f>
        <v>8</v>
      </c>
      <c r="O912" s="36"/>
      <c r="P912" s="36" t="n">
        <v>21</v>
      </c>
      <c r="Q912" s="31"/>
      <c r="R912" s="31"/>
      <c r="S912" s="31" t="n">
        <v>40</v>
      </c>
      <c r="T912" s="31"/>
      <c r="U912" s="31"/>
      <c r="V912" s="31"/>
      <c r="W912" s="31"/>
      <c r="X912" s="51"/>
      <c r="Y912" s="34"/>
      <c r="Z912" s="36" t="n">
        <f aca="false">P912*Q912+S912+U912+V912+W912+X912+Y912</f>
        <v>40</v>
      </c>
      <c r="AA912" s="36" t="n">
        <f aca="false">N912+Z912</f>
        <v>48</v>
      </c>
      <c r="AB912" s="47" t="s">
        <v>265</v>
      </c>
      <c r="AC912" s="36"/>
      <c r="AD912" s="36"/>
      <c r="AE912" s="36" t="n">
        <f aca="false">P912*Q912</f>
        <v>0</v>
      </c>
      <c r="AF912" s="38" t="e">
        <f aca="false">AA912-L912-M912-#REF!-W912</f>
        <v>#REF!</v>
      </c>
      <c r="AG912" s="39" t="str">
        <f aca="false">AB912</f>
        <v>Новицкий Д.Ю.</v>
      </c>
      <c r="AH912" s="39" t="str">
        <f aca="false">C912</f>
        <v>1ИСП11-30а ВБ (п)</v>
      </c>
      <c r="AI912" s="40" t="str">
        <f aca="false">B912</f>
        <v>14</v>
      </c>
      <c r="AJ912" s="39" t="str">
        <f aca="false">CONCATENATE(A912," ",D912)</f>
        <v>ОП.08 Основы проектирования баз данных</v>
      </c>
      <c r="AK912" s="39" t="n">
        <f aca="false">E912*F912+P912*Q912+H912+J912+S912+U912</f>
        <v>48</v>
      </c>
      <c r="AL912" s="39" t="n">
        <f aca="false">L912+W912</f>
        <v>0</v>
      </c>
      <c r="AM912" s="39" t="n">
        <f aca="false">M912+X912</f>
        <v>0</v>
      </c>
      <c r="AN912" s="39" t="n">
        <f aca="false">Y912</f>
        <v>0</v>
      </c>
      <c r="AO912" s="39" t="n">
        <f aca="false">SUM(AK912:AN912)</f>
        <v>48</v>
      </c>
      <c r="AP912" s="41" t="n">
        <f aca="false">K912+V912</f>
        <v>0</v>
      </c>
    </row>
    <row r="913" s="42" customFormat="true" ht="16.5" hidden="true" customHeight="true" outlineLevel="0" collapsed="false">
      <c r="A913" s="58" t="s">
        <v>90</v>
      </c>
      <c r="B913" s="96" t="s">
        <v>175</v>
      </c>
      <c r="C913" s="97" t="s">
        <v>247</v>
      </c>
      <c r="D913" s="107" t="s">
        <v>264</v>
      </c>
      <c r="E913" s="31" t="n">
        <v>17</v>
      </c>
      <c r="F913" s="31"/>
      <c r="G913" s="31"/>
      <c r="H913" s="31" t="n">
        <v>8</v>
      </c>
      <c r="I913" s="31"/>
      <c r="J913" s="31"/>
      <c r="K913" s="31"/>
      <c r="L913" s="31"/>
      <c r="M913" s="31"/>
      <c r="N913" s="33" t="n">
        <f aca="false">E913*F913+H913+J913+K913+L913+M913</f>
        <v>8</v>
      </c>
      <c r="O913" s="36"/>
      <c r="P913" s="36" t="n">
        <v>21</v>
      </c>
      <c r="Q913" s="31"/>
      <c r="R913" s="31"/>
      <c r="S913" s="31" t="n">
        <v>40</v>
      </c>
      <c r="T913" s="31"/>
      <c r="U913" s="31"/>
      <c r="V913" s="31"/>
      <c r="W913" s="31"/>
      <c r="X913" s="51"/>
      <c r="Y913" s="34"/>
      <c r="Z913" s="36" t="n">
        <f aca="false">P913*Q913+S913+U913+V913+W913+X913+Y913</f>
        <v>40</v>
      </c>
      <c r="AA913" s="36" t="n">
        <f aca="false">N913+Z913</f>
        <v>48</v>
      </c>
      <c r="AB913" s="47" t="s">
        <v>69</v>
      </c>
      <c r="AC913" s="36"/>
      <c r="AD913" s="36"/>
      <c r="AE913" s="36" t="n">
        <f aca="false">P913*Q913</f>
        <v>0</v>
      </c>
      <c r="AF913" s="38" t="e">
        <f aca="false">AA913-L913-M913-#REF!-W913</f>
        <v>#REF!</v>
      </c>
      <c r="AG913" s="39" t="str">
        <f aca="false">AB913</f>
        <v>вак. 2 п/гр</v>
      </c>
      <c r="AH913" s="39" t="str">
        <f aca="false">C913</f>
        <v>1ИСП11-30б ВБ (п)</v>
      </c>
      <c r="AI913" s="40" t="str">
        <f aca="false">B913</f>
        <v>13</v>
      </c>
      <c r="AJ913" s="39" t="str">
        <f aca="false">CONCATENATE(A913," ",D913)</f>
        <v>ОП.08 Основы проектирования баз данных</v>
      </c>
      <c r="AK913" s="39" t="n">
        <f aca="false">E913*F913+P913*Q913+H913+J913+S913+U913</f>
        <v>48</v>
      </c>
      <c r="AL913" s="39" t="n">
        <f aca="false">L913+W913</f>
        <v>0</v>
      </c>
      <c r="AM913" s="39" t="n">
        <f aca="false">M913+X913</f>
        <v>0</v>
      </c>
      <c r="AN913" s="39" t="n">
        <f aca="false">Y913</f>
        <v>0</v>
      </c>
      <c r="AO913" s="39" t="n">
        <f aca="false">SUM(AK913:AN913)</f>
        <v>48</v>
      </c>
      <c r="AP913" s="41" t="n">
        <f aca="false">K913+V913</f>
        <v>0</v>
      </c>
    </row>
    <row r="914" s="42" customFormat="true" ht="16.5" hidden="true" customHeight="true" outlineLevel="0" collapsed="false">
      <c r="A914" s="58" t="s">
        <v>127</v>
      </c>
      <c r="B914" s="96" t="s">
        <v>213</v>
      </c>
      <c r="C914" s="97" t="s">
        <v>243</v>
      </c>
      <c r="D914" s="108" t="s">
        <v>266</v>
      </c>
      <c r="E914" s="31" t="n">
        <v>17</v>
      </c>
      <c r="F914" s="31" t="n">
        <v>3</v>
      </c>
      <c r="G914" s="31" t="n">
        <v>14</v>
      </c>
      <c r="H914" s="31"/>
      <c r="I914" s="31"/>
      <c r="J914" s="31"/>
      <c r="K914" s="31"/>
      <c r="L914" s="31" t="n">
        <v>4</v>
      </c>
      <c r="M914" s="31"/>
      <c r="N914" s="33" t="n">
        <f aca="false">E914*F914+H914+J914+K914+L914+M914</f>
        <v>55</v>
      </c>
      <c r="O914" s="36"/>
      <c r="P914" s="36" t="n">
        <v>21</v>
      </c>
      <c r="Q914" s="31"/>
      <c r="R914" s="31"/>
      <c r="S914" s="31"/>
      <c r="T914" s="31"/>
      <c r="U914" s="31"/>
      <c r="V914" s="31"/>
      <c r="W914" s="31"/>
      <c r="X914" s="51"/>
      <c r="Y914" s="34"/>
      <c r="Z914" s="36" t="n">
        <f aca="false">P914*Q914+S914+U914+V914+W914+X914+Y914</f>
        <v>0</v>
      </c>
      <c r="AA914" s="36" t="n">
        <f aca="false">N914+Z914</f>
        <v>55</v>
      </c>
      <c r="AB914" s="47" t="s">
        <v>78</v>
      </c>
      <c r="AC914" s="36"/>
      <c r="AD914" s="36"/>
      <c r="AE914" s="36" t="n">
        <f aca="false">P914*Q914</f>
        <v>0</v>
      </c>
      <c r="AF914" s="38" t="e">
        <f aca="false">AA914-L914-M914-#REF!-W914</f>
        <v>#REF!</v>
      </c>
      <c r="AG914" s="39" t="str">
        <f aca="false">AB914</f>
        <v>Маргвелашвили Л.В.</v>
      </c>
      <c r="AH914" s="39" t="str">
        <f aca="false">C914</f>
        <v>1ИСП11-30 ВБ (п)</v>
      </c>
      <c r="AI914" s="40" t="str">
        <f aca="false">B914</f>
        <v>27</v>
      </c>
      <c r="AJ914" s="39" t="str">
        <f aca="false">CONCATENATE(A914," ",D914)</f>
        <v>ОП.09 Стандартизация, сертификация и техническое документоведение</v>
      </c>
      <c r="AK914" s="39" t="n">
        <f aca="false">E914*F914+P914*Q914+H914+J914+S914+U914</f>
        <v>51</v>
      </c>
      <c r="AL914" s="39" t="n">
        <f aca="false">L914+W914</f>
        <v>4</v>
      </c>
      <c r="AM914" s="39" t="n">
        <f aca="false">M914+X914</f>
        <v>0</v>
      </c>
      <c r="AN914" s="39" t="n">
        <f aca="false">Y914</f>
        <v>0</v>
      </c>
      <c r="AO914" s="39" t="n">
        <f aca="false">SUM(AK914:AN914)</f>
        <v>55</v>
      </c>
      <c r="AP914" s="41" t="n">
        <f aca="false">K914+V914</f>
        <v>0</v>
      </c>
    </row>
    <row r="915" s="42" customFormat="true" ht="16.5" hidden="true" customHeight="true" outlineLevel="0" collapsed="false">
      <c r="A915" s="58" t="s">
        <v>92</v>
      </c>
      <c r="B915" s="96" t="s">
        <v>213</v>
      </c>
      <c r="C915" s="97" t="s">
        <v>243</v>
      </c>
      <c r="D915" s="107" t="s">
        <v>267</v>
      </c>
      <c r="E915" s="31" t="n">
        <v>17</v>
      </c>
      <c r="F915" s="31"/>
      <c r="G915" s="31"/>
      <c r="H915" s="31"/>
      <c r="I915" s="31"/>
      <c r="J915" s="31"/>
      <c r="K915" s="31"/>
      <c r="L915" s="31"/>
      <c r="M915" s="31"/>
      <c r="N915" s="33" t="n">
        <f aca="false">E915*F915+H915+J915+K915+L915+M915</f>
        <v>0</v>
      </c>
      <c r="O915" s="36"/>
      <c r="P915" s="36" t="n">
        <v>21</v>
      </c>
      <c r="Q915" s="31" t="n">
        <v>3</v>
      </c>
      <c r="R915" s="31" t="n">
        <v>30</v>
      </c>
      <c r="S915" s="31"/>
      <c r="T915" s="31" t="n">
        <v>30</v>
      </c>
      <c r="U915" s="31"/>
      <c r="V915" s="31"/>
      <c r="W915" s="31" t="n">
        <v>2</v>
      </c>
      <c r="X915" s="109"/>
      <c r="Y915" s="34"/>
      <c r="Z915" s="36" t="n">
        <f aca="false">P915*Q915+S915+U915+V915+W915+X915+Y915</f>
        <v>65</v>
      </c>
      <c r="AA915" s="36" t="n">
        <f aca="false">N915+Z915</f>
        <v>65</v>
      </c>
      <c r="AB915" s="47" t="s">
        <v>268</v>
      </c>
      <c r="AC915" s="36"/>
      <c r="AD915" s="36"/>
      <c r="AE915" s="36" t="n">
        <f aca="false">P915*Q915</f>
        <v>63</v>
      </c>
      <c r="AF915" s="38" t="e">
        <f aca="false">AA915-L915-M915-#REF!-W915</f>
        <v>#REF!</v>
      </c>
      <c r="AG915" s="39" t="str">
        <f aca="false">AB915</f>
        <v>Пузанова А.Ю.</v>
      </c>
      <c r="AH915" s="39" t="str">
        <f aca="false">C915</f>
        <v>1ИСП11-30 ВБ (п)</v>
      </c>
      <c r="AI915" s="40" t="str">
        <f aca="false">B915</f>
        <v>27</v>
      </c>
      <c r="AJ915" s="39" t="str">
        <f aca="false">CONCATENATE(A915," ",D915)</f>
        <v>ОП.10 Численные методы</v>
      </c>
      <c r="AK915" s="39" t="n">
        <f aca="false">E915*F915+P915*Q915+H915+J915+S915+U915</f>
        <v>63</v>
      </c>
      <c r="AL915" s="39" t="n">
        <f aca="false">L915+W915</f>
        <v>2</v>
      </c>
      <c r="AM915" s="39" t="n">
        <f aca="false">M915+X915</f>
        <v>0</v>
      </c>
      <c r="AN915" s="39" t="n">
        <f aca="false">Y915</f>
        <v>0</v>
      </c>
      <c r="AO915" s="39" t="n">
        <f aca="false">SUM(AK915:AN915)</f>
        <v>65</v>
      </c>
      <c r="AP915" s="41" t="n">
        <f aca="false">K915+V915</f>
        <v>0</v>
      </c>
    </row>
    <row r="916" s="42" customFormat="true" ht="16.5" hidden="true" customHeight="true" outlineLevel="0" collapsed="false">
      <c r="A916" s="58" t="s">
        <v>129</v>
      </c>
      <c r="B916" s="96" t="s">
        <v>213</v>
      </c>
      <c r="C916" s="97" t="s">
        <v>243</v>
      </c>
      <c r="D916" s="107" t="s">
        <v>269</v>
      </c>
      <c r="E916" s="31" t="n">
        <v>17</v>
      </c>
      <c r="F916" s="31"/>
      <c r="G916" s="31"/>
      <c r="H916" s="31"/>
      <c r="I916" s="31"/>
      <c r="J916" s="31"/>
      <c r="K916" s="31"/>
      <c r="L916" s="31"/>
      <c r="M916" s="31"/>
      <c r="N916" s="33" t="n">
        <f aca="false">E916*F916+H916+J916+K916+L916+M916</f>
        <v>0</v>
      </c>
      <c r="O916" s="36"/>
      <c r="P916" s="36" t="n">
        <v>21</v>
      </c>
      <c r="Q916" s="31" t="n">
        <v>3</v>
      </c>
      <c r="R916" s="31" t="n">
        <v>30</v>
      </c>
      <c r="S916" s="31" t="n">
        <v>-30</v>
      </c>
      <c r="T916" s="31"/>
      <c r="U916" s="31"/>
      <c r="V916" s="31"/>
      <c r="W916" s="31" t="n">
        <v>2</v>
      </c>
      <c r="X916" s="109"/>
      <c r="Y916" s="34"/>
      <c r="Z916" s="36" t="n">
        <f aca="false">P916*Q916+S916+U916+V916+W916+X916+Y916</f>
        <v>35</v>
      </c>
      <c r="AA916" s="36" t="n">
        <f aca="false">N916+Z916</f>
        <v>35</v>
      </c>
      <c r="AB916" s="47" t="s">
        <v>270</v>
      </c>
      <c r="AC916" s="36"/>
      <c r="AD916" s="36"/>
      <c r="AE916" s="36" t="n">
        <f aca="false">P916*Q916</f>
        <v>63</v>
      </c>
      <c r="AF916" s="38" t="e">
        <f aca="false">AA916-L916-M916-#REF!-W916</f>
        <v>#REF!</v>
      </c>
      <c r="AG916" s="39" t="str">
        <f aca="false">AB916</f>
        <v>Корнейчик В.А.</v>
      </c>
      <c r="AH916" s="39" t="str">
        <f aca="false">C916</f>
        <v>1ИСП11-30 ВБ (п)</v>
      </c>
      <c r="AI916" s="40" t="str">
        <f aca="false">B916</f>
        <v>27</v>
      </c>
      <c r="AJ916" s="39" t="str">
        <f aca="false">CONCATENATE(A916," ",D916)</f>
        <v>ОП.11 Компьютерные сети </v>
      </c>
      <c r="AK916" s="39" t="n">
        <f aca="false">E916*F916+P916*Q916+H916+J916+S916+U916</f>
        <v>33</v>
      </c>
      <c r="AL916" s="39" t="n">
        <f aca="false">L916+W916</f>
        <v>2</v>
      </c>
      <c r="AM916" s="39" t="n">
        <f aca="false">M916+X916</f>
        <v>0</v>
      </c>
      <c r="AN916" s="39" t="n">
        <f aca="false">Y916</f>
        <v>0</v>
      </c>
      <c r="AO916" s="39" t="n">
        <f aca="false">SUM(AK916:AN916)</f>
        <v>35</v>
      </c>
      <c r="AP916" s="41" t="n">
        <f aca="false">K916+V916</f>
        <v>0</v>
      </c>
    </row>
    <row r="917" s="42" customFormat="true" ht="16.5" hidden="true" customHeight="true" outlineLevel="0" collapsed="false">
      <c r="A917" s="58" t="s">
        <v>129</v>
      </c>
      <c r="B917" s="96" t="s">
        <v>216</v>
      </c>
      <c r="C917" s="97" t="s">
        <v>246</v>
      </c>
      <c r="D917" s="107" t="s">
        <v>269</v>
      </c>
      <c r="E917" s="31" t="n">
        <v>17</v>
      </c>
      <c r="F917" s="31"/>
      <c r="G917" s="31"/>
      <c r="H917" s="31"/>
      <c r="I917" s="31"/>
      <c r="J917" s="31"/>
      <c r="K917" s="31"/>
      <c r="L917" s="31"/>
      <c r="M917" s="31"/>
      <c r="N917" s="33" t="n">
        <f aca="false">E917*F917+H917+J917+K917+L917+M917</f>
        <v>0</v>
      </c>
      <c r="O917" s="36"/>
      <c r="P917" s="36" t="n">
        <v>21</v>
      </c>
      <c r="Q917" s="31"/>
      <c r="R917" s="31"/>
      <c r="S917" s="31" t="n">
        <v>30</v>
      </c>
      <c r="T917" s="31"/>
      <c r="U917" s="31"/>
      <c r="V917" s="31"/>
      <c r="W917" s="31"/>
      <c r="X917" s="109"/>
      <c r="Y917" s="34"/>
      <c r="Z917" s="36" t="n">
        <f aca="false">P917*Q917+S917+U917+V917+W917+X917+Y917</f>
        <v>30</v>
      </c>
      <c r="AA917" s="36" t="n">
        <f aca="false">N917+Z917</f>
        <v>30</v>
      </c>
      <c r="AB917" s="47" t="s">
        <v>270</v>
      </c>
      <c r="AC917" s="36"/>
      <c r="AD917" s="36"/>
      <c r="AE917" s="36" t="n">
        <f aca="false">P917*Q917</f>
        <v>0</v>
      </c>
      <c r="AF917" s="38" t="e">
        <f aca="false">AA917-L917-M917-#REF!-W917</f>
        <v>#REF!</v>
      </c>
      <c r="AG917" s="39" t="str">
        <f aca="false">AB917</f>
        <v>Корнейчик В.А.</v>
      </c>
      <c r="AH917" s="39" t="str">
        <f aca="false">C917</f>
        <v>1ИСП11-30а ВБ (п)</v>
      </c>
      <c r="AI917" s="40" t="str">
        <f aca="false">B917</f>
        <v>14</v>
      </c>
      <c r="AJ917" s="39" t="str">
        <f aca="false">CONCATENATE(A917," ",D917)</f>
        <v>ОП.11 Компьютерные сети </v>
      </c>
      <c r="AK917" s="39" t="n">
        <f aca="false">E917*F917+P917*Q917+H917+J917+S917+U917</f>
        <v>30</v>
      </c>
      <c r="AL917" s="39" t="n">
        <f aca="false">L917+W917</f>
        <v>0</v>
      </c>
      <c r="AM917" s="39" t="n">
        <f aca="false">M917+X917</f>
        <v>0</v>
      </c>
      <c r="AN917" s="39" t="n">
        <f aca="false">Y917</f>
        <v>0</v>
      </c>
      <c r="AO917" s="39" t="n">
        <f aca="false">SUM(AK917:AN917)</f>
        <v>30</v>
      </c>
      <c r="AP917" s="41" t="n">
        <f aca="false">K917+V917</f>
        <v>0</v>
      </c>
    </row>
    <row r="918" s="42" customFormat="true" ht="16.5" hidden="true" customHeight="true" outlineLevel="0" collapsed="false">
      <c r="A918" s="58" t="s">
        <v>129</v>
      </c>
      <c r="B918" s="96" t="s">
        <v>175</v>
      </c>
      <c r="C918" s="97" t="s">
        <v>247</v>
      </c>
      <c r="D918" s="107" t="s">
        <v>269</v>
      </c>
      <c r="E918" s="31" t="n">
        <v>17</v>
      </c>
      <c r="F918" s="31"/>
      <c r="G918" s="31"/>
      <c r="H918" s="31"/>
      <c r="I918" s="31"/>
      <c r="J918" s="31"/>
      <c r="K918" s="31"/>
      <c r="L918" s="31"/>
      <c r="M918" s="31"/>
      <c r="N918" s="33" t="n">
        <f aca="false">E918*F918+H918+J918+K918+L918+M918</f>
        <v>0</v>
      </c>
      <c r="O918" s="36"/>
      <c r="P918" s="36" t="n">
        <v>21</v>
      </c>
      <c r="Q918" s="31"/>
      <c r="R918" s="31"/>
      <c r="S918" s="31" t="n">
        <v>30</v>
      </c>
      <c r="T918" s="31"/>
      <c r="U918" s="31"/>
      <c r="V918" s="31"/>
      <c r="W918" s="31"/>
      <c r="X918" s="109"/>
      <c r="Y918" s="34"/>
      <c r="Z918" s="36" t="n">
        <f aca="false">P918*Q918+S918+U918+V918+W918+X918+Y918</f>
        <v>30</v>
      </c>
      <c r="AA918" s="36" t="n">
        <f aca="false">N918+Z918</f>
        <v>30</v>
      </c>
      <c r="AB918" s="47" t="s">
        <v>69</v>
      </c>
      <c r="AC918" s="36"/>
      <c r="AD918" s="36"/>
      <c r="AE918" s="36" t="n">
        <f aca="false">P918*Q918</f>
        <v>0</v>
      </c>
      <c r="AF918" s="38" t="e">
        <f aca="false">AA918-L918-M918-#REF!-W918</f>
        <v>#REF!</v>
      </c>
      <c r="AG918" s="39" t="str">
        <f aca="false">AB918</f>
        <v>вак. 2 п/гр</v>
      </c>
      <c r="AH918" s="39" t="str">
        <f aca="false">C918</f>
        <v>1ИСП11-30б ВБ (п)</v>
      </c>
      <c r="AI918" s="40" t="str">
        <f aca="false">B918</f>
        <v>13</v>
      </c>
      <c r="AJ918" s="39" t="str">
        <f aca="false">CONCATENATE(A918," ",D918)</f>
        <v>ОП.11 Компьютерные сети </v>
      </c>
      <c r="AK918" s="39" t="n">
        <f aca="false">E918*F918+P918*Q918+H918+J918+S918+U918</f>
        <v>30</v>
      </c>
      <c r="AL918" s="39" t="n">
        <f aca="false">L918+W918</f>
        <v>0</v>
      </c>
      <c r="AM918" s="39" t="n">
        <f aca="false">M918+X918</f>
        <v>0</v>
      </c>
      <c r="AN918" s="39" t="n">
        <f aca="false">Y918</f>
        <v>0</v>
      </c>
      <c r="AO918" s="39" t="n">
        <f aca="false">SUM(AK918:AN918)</f>
        <v>30</v>
      </c>
      <c r="AP918" s="41" t="n">
        <f aca="false">K918+V918</f>
        <v>0</v>
      </c>
    </row>
    <row r="919" s="42" customFormat="true" ht="16.5" hidden="true" customHeight="true" outlineLevel="0" collapsed="false">
      <c r="A919" s="58" t="s">
        <v>271</v>
      </c>
      <c r="B919" s="96" t="s">
        <v>213</v>
      </c>
      <c r="C919" s="97" t="s">
        <v>243</v>
      </c>
      <c r="D919" s="110" t="s">
        <v>272</v>
      </c>
      <c r="E919" s="31" t="n">
        <v>17</v>
      </c>
      <c r="F919" s="111"/>
      <c r="G919" s="111"/>
      <c r="H919" s="111"/>
      <c r="I919" s="111"/>
      <c r="J919" s="111"/>
      <c r="K919" s="111"/>
      <c r="L919" s="111"/>
      <c r="M919" s="111"/>
      <c r="N919" s="33" t="n">
        <f aca="false">E919*F919+H919+J919+K919+L919+M919</f>
        <v>0</v>
      </c>
      <c r="O919" s="36"/>
      <c r="P919" s="36" t="n">
        <v>21</v>
      </c>
      <c r="Q919" s="31" t="n">
        <v>5</v>
      </c>
      <c r="R919" s="111" t="n">
        <v>46</v>
      </c>
      <c r="S919" s="111" t="n">
        <v>-46</v>
      </c>
      <c r="T919" s="111"/>
      <c r="U919" s="111"/>
      <c r="V919" s="111"/>
      <c r="W919" s="111" t="n">
        <v>8</v>
      </c>
      <c r="X919" s="112" t="n">
        <v>8</v>
      </c>
      <c r="Y919" s="34"/>
      <c r="Z919" s="36" t="n">
        <f aca="false">P919*Q919+S919+U919+V919+W919+X919+Y919</f>
        <v>75</v>
      </c>
      <c r="AA919" s="36" t="n">
        <f aca="false">N919+Z919</f>
        <v>75</v>
      </c>
      <c r="AB919" s="113" t="s">
        <v>273</v>
      </c>
      <c r="AC919" s="36"/>
      <c r="AD919" s="36"/>
      <c r="AE919" s="36" t="n">
        <f aca="false">P919*Q919</f>
        <v>105</v>
      </c>
      <c r="AF919" s="38" t="e">
        <f aca="false">AA919-L919-M919-#REF!-W919</f>
        <v>#REF!</v>
      </c>
      <c r="AG919" s="39" t="str">
        <f aca="false">AB919</f>
        <v>Трусов Г.А.</v>
      </c>
      <c r="AH919" s="39" t="str">
        <f aca="false">C919</f>
        <v>1ИСП11-30 ВБ (п)</v>
      </c>
      <c r="AI919" s="40" t="str">
        <f aca="false">B919</f>
        <v>27</v>
      </c>
      <c r="AJ919" s="39" t="str">
        <f aca="false">CONCATENATE(A919," ",D919)</f>
        <v>МДК.04.01 Внедрение и поддержка компьютерных систем</v>
      </c>
      <c r="AK919" s="39" t="n">
        <f aca="false">E919*F919+P919*Q919+H919+J919+S919+U919</f>
        <v>59</v>
      </c>
      <c r="AL919" s="39" t="n">
        <f aca="false">L919+W919</f>
        <v>8</v>
      </c>
      <c r="AM919" s="39" t="n">
        <f aca="false">M919+X919</f>
        <v>8</v>
      </c>
      <c r="AN919" s="39" t="n">
        <f aca="false">Y919</f>
        <v>0</v>
      </c>
      <c r="AO919" s="39" t="n">
        <f aca="false">SUM(AK919:AN919)</f>
        <v>75</v>
      </c>
      <c r="AP919" s="41" t="n">
        <f aca="false">K919+V919</f>
        <v>0</v>
      </c>
    </row>
    <row r="920" s="42" customFormat="true" ht="16.5" hidden="true" customHeight="true" outlineLevel="0" collapsed="false">
      <c r="A920" s="58" t="s">
        <v>271</v>
      </c>
      <c r="B920" s="96" t="s">
        <v>216</v>
      </c>
      <c r="C920" s="97" t="s">
        <v>246</v>
      </c>
      <c r="D920" s="110" t="s">
        <v>272</v>
      </c>
      <c r="E920" s="31" t="n">
        <v>17</v>
      </c>
      <c r="F920" s="111"/>
      <c r="G920" s="111"/>
      <c r="H920" s="111"/>
      <c r="I920" s="111"/>
      <c r="J920" s="111"/>
      <c r="K920" s="111"/>
      <c r="L920" s="111"/>
      <c r="M920" s="111"/>
      <c r="N920" s="33" t="n">
        <f aca="false">E920*F920+H920+J920+K920+L920+M920</f>
        <v>0</v>
      </c>
      <c r="O920" s="36"/>
      <c r="P920" s="36" t="n">
        <v>21</v>
      </c>
      <c r="Q920" s="31"/>
      <c r="R920" s="111"/>
      <c r="S920" s="111" t="n">
        <v>46</v>
      </c>
      <c r="T920" s="111"/>
      <c r="U920" s="111"/>
      <c r="V920" s="111"/>
      <c r="W920" s="111"/>
      <c r="X920" s="112"/>
      <c r="Y920" s="34"/>
      <c r="Z920" s="36" t="n">
        <f aca="false">P920*Q920+S920+U920+V920+W920+X920+Y920</f>
        <v>46</v>
      </c>
      <c r="AA920" s="36" t="n">
        <f aca="false">N920+Z920</f>
        <v>46</v>
      </c>
      <c r="AB920" s="113" t="s">
        <v>273</v>
      </c>
      <c r="AC920" s="36"/>
      <c r="AD920" s="36"/>
      <c r="AE920" s="36" t="n">
        <f aca="false">P920*Q920</f>
        <v>0</v>
      </c>
      <c r="AF920" s="38" t="e">
        <f aca="false">AA920-L920-M920-#REF!-W920</f>
        <v>#REF!</v>
      </c>
      <c r="AG920" s="39" t="str">
        <f aca="false">AB920</f>
        <v>Трусов Г.А.</v>
      </c>
      <c r="AH920" s="39" t="str">
        <f aca="false">C920</f>
        <v>1ИСП11-30а ВБ (п)</v>
      </c>
      <c r="AI920" s="40" t="str">
        <f aca="false">B920</f>
        <v>14</v>
      </c>
      <c r="AJ920" s="39" t="str">
        <f aca="false">CONCATENATE(A920," ",D920)</f>
        <v>МДК.04.01 Внедрение и поддержка компьютерных систем</v>
      </c>
      <c r="AK920" s="39" t="n">
        <f aca="false">E920*F920+P920*Q920+H920+J920+S920+U920</f>
        <v>46</v>
      </c>
      <c r="AL920" s="39" t="n">
        <f aca="false">L920+W920</f>
        <v>0</v>
      </c>
      <c r="AM920" s="39" t="n">
        <f aca="false">M920+X920</f>
        <v>0</v>
      </c>
      <c r="AN920" s="39" t="n">
        <f aca="false">Y920</f>
        <v>0</v>
      </c>
      <c r="AO920" s="39" t="n">
        <f aca="false">SUM(AK920:AN920)</f>
        <v>46</v>
      </c>
      <c r="AP920" s="41" t="n">
        <f aca="false">K920+V920</f>
        <v>0</v>
      </c>
    </row>
    <row r="921" s="42" customFormat="true" ht="16.5" hidden="true" customHeight="true" outlineLevel="0" collapsed="false">
      <c r="A921" s="58" t="s">
        <v>271</v>
      </c>
      <c r="B921" s="96" t="s">
        <v>175</v>
      </c>
      <c r="C921" s="97" t="s">
        <v>247</v>
      </c>
      <c r="D921" s="110" t="s">
        <v>272</v>
      </c>
      <c r="E921" s="31" t="n">
        <v>17</v>
      </c>
      <c r="F921" s="111"/>
      <c r="G921" s="111"/>
      <c r="H921" s="111"/>
      <c r="I921" s="111"/>
      <c r="J921" s="111"/>
      <c r="K921" s="111"/>
      <c r="L921" s="111"/>
      <c r="M921" s="111"/>
      <c r="N921" s="33" t="n">
        <f aca="false">E921*F921+H921+J921+K921+L921+M921</f>
        <v>0</v>
      </c>
      <c r="O921" s="36"/>
      <c r="P921" s="36" t="n">
        <v>21</v>
      </c>
      <c r="Q921" s="31"/>
      <c r="R921" s="111"/>
      <c r="S921" s="111" t="n">
        <v>46</v>
      </c>
      <c r="T921" s="111"/>
      <c r="U921" s="111"/>
      <c r="V921" s="111"/>
      <c r="W921" s="111"/>
      <c r="X921" s="112"/>
      <c r="Y921" s="34"/>
      <c r="Z921" s="36" t="n">
        <f aca="false">P921*Q921+S921+U921+V921+W921+X921+Y921</f>
        <v>46</v>
      </c>
      <c r="AA921" s="36" t="n">
        <f aca="false">N921+Z921</f>
        <v>46</v>
      </c>
      <c r="AB921" s="47" t="s">
        <v>69</v>
      </c>
      <c r="AC921" s="36"/>
      <c r="AD921" s="36"/>
      <c r="AE921" s="36" t="n">
        <f aca="false">P921*Q921</f>
        <v>0</v>
      </c>
      <c r="AF921" s="38" t="e">
        <f aca="false">AA921-L921-M921-#REF!-W921</f>
        <v>#REF!</v>
      </c>
      <c r="AG921" s="39" t="str">
        <f aca="false">AB921</f>
        <v>вак. 2 п/гр</v>
      </c>
      <c r="AH921" s="39" t="str">
        <f aca="false">C921</f>
        <v>1ИСП11-30б ВБ (п)</v>
      </c>
      <c r="AI921" s="40" t="str">
        <f aca="false">B921</f>
        <v>13</v>
      </c>
      <c r="AJ921" s="39" t="str">
        <f aca="false">CONCATENATE(A921," ",D921)</f>
        <v>МДК.04.01 Внедрение и поддержка компьютерных систем</v>
      </c>
      <c r="AK921" s="39" t="n">
        <f aca="false">E921*F921+P921*Q921+H921+J921+S921+U921</f>
        <v>46</v>
      </c>
      <c r="AL921" s="39" t="n">
        <f aca="false">L921+W921</f>
        <v>0</v>
      </c>
      <c r="AM921" s="39" t="n">
        <f aca="false">M921+X921</f>
        <v>0</v>
      </c>
      <c r="AN921" s="39" t="n">
        <f aca="false">Y921</f>
        <v>0</v>
      </c>
      <c r="AO921" s="39" t="n">
        <f aca="false">SUM(AK921:AN921)</f>
        <v>46</v>
      </c>
      <c r="AP921" s="41" t="n">
        <f aca="false">K921+V921</f>
        <v>0</v>
      </c>
    </row>
    <row r="922" s="42" customFormat="true" ht="16.5" hidden="true" customHeight="true" outlineLevel="0" collapsed="false">
      <c r="A922" s="63" t="s">
        <v>274</v>
      </c>
      <c r="B922" s="96" t="s">
        <v>216</v>
      </c>
      <c r="C922" s="97" t="s">
        <v>246</v>
      </c>
      <c r="D922" s="114" t="s">
        <v>108</v>
      </c>
      <c r="E922" s="31" t="n">
        <v>17</v>
      </c>
      <c r="F922" s="31"/>
      <c r="G922" s="31"/>
      <c r="H922" s="31"/>
      <c r="I922" s="31"/>
      <c r="J922" s="31"/>
      <c r="K922" s="31"/>
      <c r="L922" s="31"/>
      <c r="M922" s="31"/>
      <c r="N922" s="33" t="n">
        <f aca="false">E922*F922+H922+J922+K922+L922+M922</f>
        <v>0</v>
      </c>
      <c r="O922" s="36"/>
      <c r="P922" s="36" t="n">
        <v>2</v>
      </c>
      <c r="Q922" s="31" t="n">
        <v>36</v>
      </c>
      <c r="R922" s="31"/>
      <c r="S922" s="31"/>
      <c r="T922" s="31"/>
      <c r="U922" s="31"/>
      <c r="V922" s="31"/>
      <c r="W922" s="31"/>
      <c r="X922" s="31"/>
      <c r="Y922" s="57"/>
      <c r="Z922" s="36" t="n">
        <f aca="false">P922*Q922+S922+U922+V922+W922+X922+Y922</f>
        <v>72</v>
      </c>
      <c r="AA922" s="36" t="n">
        <f aca="false">N922+Z922</f>
        <v>72</v>
      </c>
      <c r="AB922" s="73" t="s">
        <v>275</v>
      </c>
      <c r="AC922" s="36"/>
      <c r="AD922" s="36"/>
      <c r="AE922" s="36"/>
      <c r="AF922" s="38"/>
      <c r="AG922" s="39" t="str">
        <f aca="false">AB922</f>
        <v>Клименко С.В.</v>
      </c>
      <c r="AH922" s="39" t="str">
        <f aca="false">C922</f>
        <v>1ИСП11-30а ВБ (п)</v>
      </c>
      <c r="AI922" s="40" t="str">
        <f aca="false">B922</f>
        <v>14</v>
      </c>
      <c r="AJ922" s="39" t="str">
        <f aca="false">CONCATENATE(A922," ",D922)</f>
        <v>УП.04 Учебная практика</v>
      </c>
      <c r="AK922" s="39" t="n">
        <f aca="false">E922*F922+P922*Q922+H922+J922+S922+U922</f>
        <v>72</v>
      </c>
      <c r="AL922" s="39" t="n">
        <f aca="false">L922+W922</f>
        <v>0</v>
      </c>
      <c r="AM922" s="39" t="n">
        <f aca="false">M922+X922</f>
        <v>0</v>
      </c>
      <c r="AN922" s="39" t="n">
        <f aca="false">Y922</f>
        <v>0</v>
      </c>
      <c r="AO922" s="39" t="n">
        <f aca="false">SUM(AK922:AN922)</f>
        <v>72</v>
      </c>
      <c r="AP922" s="41" t="n">
        <f aca="false">K922+V922</f>
        <v>0</v>
      </c>
    </row>
    <row r="923" s="42" customFormat="true" ht="16.5" hidden="true" customHeight="true" outlineLevel="0" collapsed="false">
      <c r="A923" s="63" t="s">
        <v>274</v>
      </c>
      <c r="B923" s="96" t="s">
        <v>175</v>
      </c>
      <c r="C923" s="97" t="s">
        <v>247</v>
      </c>
      <c r="D923" s="114" t="s">
        <v>108</v>
      </c>
      <c r="E923" s="31" t="n">
        <v>17</v>
      </c>
      <c r="F923" s="31"/>
      <c r="G923" s="31"/>
      <c r="H923" s="31"/>
      <c r="I923" s="31"/>
      <c r="J923" s="31"/>
      <c r="K923" s="31"/>
      <c r="L923" s="31"/>
      <c r="M923" s="31"/>
      <c r="N923" s="33" t="n">
        <f aca="false">E923*F923+H923+J923+K923+L923+M923</f>
        <v>0</v>
      </c>
      <c r="O923" s="36"/>
      <c r="P923" s="36" t="n">
        <v>2</v>
      </c>
      <c r="Q923" s="31" t="n">
        <v>36</v>
      </c>
      <c r="R923" s="31"/>
      <c r="S923" s="31"/>
      <c r="T923" s="31"/>
      <c r="U923" s="31"/>
      <c r="V923" s="31"/>
      <c r="W923" s="31"/>
      <c r="X923" s="31"/>
      <c r="Y923" s="57"/>
      <c r="Z923" s="36" t="n">
        <f aca="false">P923*Q923+S923+U923+V923+W923+X923+Y923</f>
        <v>72</v>
      </c>
      <c r="AA923" s="36" t="n">
        <f aca="false">N923+Z923</f>
        <v>72</v>
      </c>
      <c r="AB923" s="73" t="s">
        <v>276</v>
      </c>
      <c r="AC923" s="36"/>
      <c r="AD923" s="36"/>
      <c r="AE923" s="36" t="n">
        <f aca="false">P923*Q923</f>
        <v>72</v>
      </c>
      <c r="AF923" s="38" t="n">
        <f aca="false">AA923-L923-M923-W923-X923</f>
        <v>72</v>
      </c>
      <c r="AG923" s="39" t="str">
        <f aca="false">AB923</f>
        <v>Кузякова А.М.</v>
      </c>
      <c r="AH923" s="39" t="str">
        <f aca="false">C923</f>
        <v>1ИСП11-30б ВБ (п)</v>
      </c>
      <c r="AI923" s="40" t="str">
        <f aca="false">B923</f>
        <v>13</v>
      </c>
      <c r="AJ923" s="39" t="str">
        <f aca="false">CONCATENATE(A923," ",D923)</f>
        <v>УП.04 Учебная практика</v>
      </c>
      <c r="AK923" s="39" t="n">
        <f aca="false">E923*F923+P923*Q923+H923+J923+S923+U923</f>
        <v>72</v>
      </c>
      <c r="AL923" s="39" t="n">
        <f aca="false">L923+W923</f>
        <v>0</v>
      </c>
      <c r="AM923" s="39" t="n">
        <f aca="false">M923+X923</f>
        <v>0</v>
      </c>
      <c r="AN923" s="39" t="n">
        <f aca="false">Y923</f>
        <v>0</v>
      </c>
      <c r="AO923" s="39" t="n">
        <f aca="false">SUM(AK923:AN923)</f>
        <v>72</v>
      </c>
      <c r="AP923" s="41" t="n">
        <f aca="false">K923+V923</f>
        <v>0</v>
      </c>
    </row>
    <row r="924" s="42" customFormat="true" ht="16.5" hidden="true" customHeight="true" outlineLevel="0" collapsed="false">
      <c r="A924" s="70" t="s">
        <v>113</v>
      </c>
      <c r="B924" s="96" t="s">
        <v>213</v>
      </c>
      <c r="C924" s="97" t="s">
        <v>243</v>
      </c>
      <c r="D924" s="114" t="s">
        <v>114</v>
      </c>
      <c r="E924" s="31" t="n">
        <v>17</v>
      </c>
      <c r="F924" s="31"/>
      <c r="G924" s="31"/>
      <c r="H924" s="31" t="n">
        <v>8</v>
      </c>
      <c r="I924" s="31"/>
      <c r="J924" s="31"/>
      <c r="K924" s="31"/>
      <c r="L924" s="31"/>
      <c r="M924" s="31"/>
      <c r="N924" s="33" t="n">
        <f aca="false">E924*F924+H924+J924+K924+L924+M924</f>
        <v>8</v>
      </c>
      <c r="O924" s="36"/>
      <c r="P924" s="36" t="n">
        <v>2</v>
      </c>
      <c r="Q924" s="31"/>
      <c r="R924" s="31"/>
      <c r="S924" s="31"/>
      <c r="T924" s="31"/>
      <c r="U924" s="31"/>
      <c r="V924" s="31"/>
      <c r="W924" s="31"/>
      <c r="X924" s="31"/>
      <c r="Y924" s="57"/>
      <c r="Z924" s="36" t="n">
        <f aca="false">P924*Q924+S924+U924+V924+W924+X924+Y924</f>
        <v>0</v>
      </c>
      <c r="AA924" s="36" t="n">
        <f aca="false">N924+Z924</f>
        <v>8</v>
      </c>
      <c r="AB924" s="74" t="s">
        <v>277</v>
      </c>
      <c r="AC924" s="36"/>
      <c r="AD924" s="36"/>
      <c r="AE924" s="36" t="n">
        <f aca="false">P924*Q924</f>
        <v>0</v>
      </c>
      <c r="AF924" s="38" t="n">
        <f aca="false">AA924-L924-M924-W924-X924</f>
        <v>8</v>
      </c>
      <c r="AG924" s="39" t="str">
        <f aca="false">AB924</f>
        <v>Белоусова О.И.</v>
      </c>
      <c r="AH924" s="39" t="str">
        <f aca="false">C924</f>
        <v>1ИСП11-30 ВБ (п)</v>
      </c>
      <c r="AI924" s="40" t="str">
        <f aca="false">B924</f>
        <v>27</v>
      </c>
      <c r="AJ924" s="39" t="str">
        <f aca="false">CONCATENATE(A924," ",D924)</f>
        <v>ВнеУр Разговоры о важном</v>
      </c>
      <c r="AK924" s="39" t="n">
        <f aca="false">E924*F924+P924*Q924+H924+J924+S924+U924</f>
        <v>8</v>
      </c>
      <c r="AL924" s="39" t="n">
        <f aca="false">L924+W924</f>
        <v>0</v>
      </c>
      <c r="AM924" s="39" t="n">
        <f aca="false">M924+X924</f>
        <v>0</v>
      </c>
      <c r="AN924" s="39" t="n">
        <f aca="false">Y924</f>
        <v>0</v>
      </c>
      <c r="AO924" s="39" t="n">
        <f aca="false">SUM(AK924:AN924)</f>
        <v>8</v>
      </c>
      <c r="AP924" s="41" t="n">
        <f aca="false">K924+V924</f>
        <v>0</v>
      </c>
    </row>
    <row r="925" s="42" customFormat="true" ht="16.5" hidden="true" customHeight="true" outlineLevel="0" collapsed="false">
      <c r="A925" s="70" t="s">
        <v>113</v>
      </c>
      <c r="B925" s="96" t="s">
        <v>213</v>
      </c>
      <c r="C925" s="97" t="s">
        <v>243</v>
      </c>
      <c r="D925" s="114" t="s">
        <v>114</v>
      </c>
      <c r="E925" s="31" t="n">
        <v>17</v>
      </c>
      <c r="F925" s="31"/>
      <c r="G925" s="31"/>
      <c r="H925" s="31" t="n">
        <v>9</v>
      </c>
      <c r="I925" s="31"/>
      <c r="J925" s="31"/>
      <c r="K925" s="31"/>
      <c r="L925" s="31"/>
      <c r="M925" s="31"/>
      <c r="N925" s="33" t="n">
        <f aca="false">E925*F925+H925+J925+K925+L925+M925</f>
        <v>9</v>
      </c>
      <c r="O925" s="36"/>
      <c r="P925" s="36" t="n">
        <v>2</v>
      </c>
      <c r="Q925" s="31"/>
      <c r="R925" s="31"/>
      <c r="S925" s="31" t="n">
        <v>16</v>
      </c>
      <c r="T925" s="31"/>
      <c r="U925" s="31"/>
      <c r="V925" s="31"/>
      <c r="W925" s="31"/>
      <c r="X925" s="31"/>
      <c r="Y925" s="57"/>
      <c r="Z925" s="36" t="n">
        <f aca="false">P925*Q925+S925+U925+V925+W925+X925+Y925</f>
        <v>16</v>
      </c>
      <c r="AA925" s="36" t="n">
        <f aca="false">N925+Z925</f>
        <v>25</v>
      </c>
      <c r="AB925" s="74" t="s">
        <v>115</v>
      </c>
      <c r="AC925" s="36"/>
      <c r="AD925" s="36"/>
      <c r="AE925" s="36" t="n">
        <f aca="false">P925*Q925</f>
        <v>0</v>
      </c>
      <c r="AF925" s="38" t="n">
        <f aca="false">AA925-L925-M925-W925-X925</f>
        <v>25</v>
      </c>
      <c r="AG925" s="39" t="str">
        <f aca="false">AB925</f>
        <v>вак. РоВ</v>
      </c>
      <c r="AH925" s="39" t="str">
        <f aca="false">C925</f>
        <v>1ИСП11-30 ВБ (п)</v>
      </c>
      <c r="AI925" s="40" t="str">
        <f aca="false">B925</f>
        <v>27</v>
      </c>
      <c r="AJ925" s="39" t="str">
        <f aca="false">CONCATENATE(A925," ",D925)</f>
        <v>ВнеУр Разговоры о важном</v>
      </c>
      <c r="AK925" s="39" t="n">
        <f aca="false">E925*F925+P925*Q925+H925+J925+S925+U925</f>
        <v>25</v>
      </c>
      <c r="AL925" s="39" t="n">
        <f aca="false">L925+W925</f>
        <v>0</v>
      </c>
      <c r="AM925" s="39" t="n">
        <f aca="false">M925+X925</f>
        <v>0</v>
      </c>
      <c r="AN925" s="39" t="n">
        <f aca="false">Y925</f>
        <v>0</v>
      </c>
      <c r="AO925" s="39" t="n">
        <f aca="false">SUM(AK925:AN925)</f>
        <v>25</v>
      </c>
      <c r="AP925" s="41" t="n">
        <f aca="false">K925+V925</f>
        <v>0</v>
      </c>
    </row>
    <row r="926" s="42" customFormat="true" ht="16.5" hidden="true" customHeight="true" outlineLevel="0" collapsed="false">
      <c r="A926" s="70" t="s">
        <v>113</v>
      </c>
      <c r="B926" s="96" t="s">
        <v>213</v>
      </c>
      <c r="C926" s="97" t="s">
        <v>243</v>
      </c>
      <c r="D926" s="114" t="s">
        <v>114</v>
      </c>
      <c r="E926" s="31" t="n">
        <v>17</v>
      </c>
      <c r="F926" s="31"/>
      <c r="G926" s="31"/>
      <c r="H926" s="31"/>
      <c r="I926" s="31"/>
      <c r="J926" s="31"/>
      <c r="K926" s="31"/>
      <c r="L926" s="31"/>
      <c r="M926" s="31"/>
      <c r="N926" s="33" t="n">
        <f aca="false">E926*F926+H926+J926+K926+L926+M926</f>
        <v>0</v>
      </c>
      <c r="O926" s="36"/>
      <c r="P926" s="36" t="n">
        <v>2</v>
      </c>
      <c r="Q926" s="31"/>
      <c r="R926" s="31"/>
      <c r="S926" s="31" t="n">
        <v>2</v>
      </c>
      <c r="T926" s="31"/>
      <c r="U926" s="31"/>
      <c r="V926" s="31"/>
      <c r="W926" s="31"/>
      <c r="X926" s="31"/>
      <c r="Y926" s="57"/>
      <c r="Z926" s="36" t="n">
        <f aca="false">P926*Q926+S926+U926+V926+W926+X926+Y926</f>
        <v>2</v>
      </c>
      <c r="AA926" s="36" t="n">
        <f aca="false">N926+Z926</f>
        <v>2</v>
      </c>
      <c r="AB926" s="74" t="s">
        <v>276</v>
      </c>
      <c r="AC926" s="36"/>
      <c r="AD926" s="36"/>
      <c r="AE926" s="36" t="n">
        <f aca="false">P926*Q926</f>
        <v>0</v>
      </c>
      <c r="AF926" s="38" t="n">
        <f aca="false">AA926-L926-M926-W926-X926</f>
        <v>2</v>
      </c>
      <c r="AG926" s="39" t="str">
        <f aca="false">AB926</f>
        <v>Кузякова А.М.</v>
      </c>
      <c r="AH926" s="39" t="str">
        <f aca="false">C926</f>
        <v>1ИСП11-30 ВБ (п)</v>
      </c>
      <c r="AI926" s="40" t="str">
        <f aca="false">B926</f>
        <v>27</v>
      </c>
      <c r="AJ926" s="39" t="str">
        <f aca="false">CONCATENATE(A926," ",D926)</f>
        <v>ВнеУр Разговоры о важном</v>
      </c>
      <c r="AK926" s="39" t="n">
        <f aca="false">E926*F926+P926*Q926+H926+J926+S926+U926</f>
        <v>2</v>
      </c>
      <c r="AL926" s="39" t="n">
        <f aca="false">L926+W926</f>
        <v>0</v>
      </c>
      <c r="AM926" s="39" t="n">
        <f aca="false">M926+X926</f>
        <v>0</v>
      </c>
      <c r="AN926" s="39" t="n">
        <f aca="false">Y926</f>
        <v>0</v>
      </c>
      <c r="AO926" s="39" t="n">
        <f aca="false">SUM(AK926:AN926)</f>
        <v>2</v>
      </c>
      <c r="AP926" s="41" t="n">
        <f aca="false">K926+V926</f>
        <v>0</v>
      </c>
    </row>
    <row r="927" s="42" customFormat="true" ht="16.5" hidden="true" customHeight="true" outlineLevel="0" collapsed="false">
      <c r="A927" s="95" t="s">
        <v>49</v>
      </c>
      <c r="B927" s="96" t="s">
        <v>167</v>
      </c>
      <c r="C927" s="97" t="s">
        <v>619</v>
      </c>
      <c r="D927" s="98" t="s">
        <v>50</v>
      </c>
      <c r="E927" s="31" t="n">
        <v>17</v>
      </c>
      <c r="F927" s="31" t="n">
        <v>3</v>
      </c>
      <c r="G927" s="31" t="n">
        <v>14</v>
      </c>
      <c r="H927" s="31"/>
      <c r="I927" s="31"/>
      <c r="J927" s="31"/>
      <c r="K927" s="31"/>
      <c r="L927" s="31" t="n">
        <v>4</v>
      </c>
      <c r="M927" s="31"/>
      <c r="N927" s="33" t="n">
        <f aca="false">E927*F927+H927+J927+K927+L927+M927</f>
        <v>55</v>
      </c>
      <c r="O927" s="36"/>
      <c r="P927" s="36" t="n">
        <v>21</v>
      </c>
      <c r="Q927" s="31"/>
      <c r="R927" s="31"/>
      <c r="S927" s="31"/>
      <c r="T927" s="31"/>
      <c r="U927" s="31"/>
      <c r="V927" s="31"/>
      <c r="W927" s="31"/>
      <c r="X927" s="31"/>
      <c r="Y927" s="31"/>
      <c r="Z927" s="36" t="n">
        <f aca="false">P927*Q927+S927+U927+V927+W927+X927+Y927</f>
        <v>0</v>
      </c>
      <c r="AA927" s="36" t="n">
        <f aca="false">N927+Z927</f>
        <v>55</v>
      </c>
      <c r="AB927" s="85" t="s">
        <v>236</v>
      </c>
      <c r="AC927" s="31"/>
      <c r="AD927" s="31"/>
      <c r="AE927" s="36" t="n">
        <f aca="false">P927*Q927</f>
        <v>0</v>
      </c>
      <c r="AF927" s="38"/>
      <c r="AG927" s="39" t="str">
        <f aca="false">AB927</f>
        <v>Римская В.В.</v>
      </c>
      <c r="AH927" s="39" t="str">
        <f aca="false">C927</f>
        <v>2ИСП9-20 (п)</v>
      </c>
      <c r="AI927" s="40" t="str">
        <f aca="false">B927</f>
        <v>24</v>
      </c>
      <c r="AJ927" s="39" t="str">
        <f aca="false">CONCATENATE(A927," ",D927)</f>
        <v>ОГСЭ.02 История</v>
      </c>
      <c r="AK927" s="39" t="n">
        <f aca="false">E927*F927+P927*Q927+H927+J927+S927+U927</f>
        <v>51</v>
      </c>
      <c r="AL927" s="39" t="n">
        <f aca="false">L927+W927</f>
        <v>4</v>
      </c>
      <c r="AM927" s="39" t="n">
        <f aca="false">M927+X927</f>
        <v>0</v>
      </c>
      <c r="AN927" s="39" t="n">
        <f aca="false">Y927</f>
        <v>0</v>
      </c>
      <c r="AO927" s="39" t="n">
        <f aca="false">SUM(AK927:AN927)</f>
        <v>55</v>
      </c>
      <c r="AP927" s="41" t="n">
        <f aca="false">K927+V927</f>
        <v>0</v>
      </c>
    </row>
    <row r="928" s="42" customFormat="true" ht="16.5" hidden="true" customHeight="true" outlineLevel="0" collapsed="false">
      <c r="A928" s="95" t="s">
        <v>52</v>
      </c>
      <c r="B928" s="96" t="s">
        <v>167</v>
      </c>
      <c r="C928" s="97" t="s">
        <v>619</v>
      </c>
      <c r="D928" s="98" t="s">
        <v>244</v>
      </c>
      <c r="E928" s="31" t="n">
        <v>17</v>
      </c>
      <c r="F928" s="31" t="n">
        <v>3</v>
      </c>
      <c r="G928" s="31" t="n">
        <v>18</v>
      </c>
      <c r="H928" s="31"/>
      <c r="I928" s="31"/>
      <c r="J928" s="31"/>
      <c r="K928" s="31"/>
      <c r="L928" s="31"/>
      <c r="M928" s="31"/>
      <c r="N928" s="33" t="n">
        <f aca="false">E928*F928+H928+J928+K928+L928+M928</f>
        <v>51</v>
      </c>
      <c r="O928" s="36"/>
      <c r="P928" s="36" t="n">
        <v>21</v>
      </c>
      <c r="Q928" s="31"/>
      <c r="R928" s="31"/>
      <c r="S928" s="31"/>
      <c r="T928" s="31"/>
      <c r="U928" s="31"/>
      <c r="V928" s="31"/>
      <c r="W928" s="31"/>
      <c r="X928" s="31"/>
      <c r="Y928" s="31"/>
      <c r="Z928" s="36" t="n">
        <f aca="false">P928*Q928+S928+U928+V928+W928+X928+Y928</f>
        <v>0</v>
      </c>
      <c r="AA928" s="36" t="n">
        <f aca="false">N928+Z928</f>
        <v>51</v>
      </c>
      <c r="AB928" s="74" t="s">
        <v>245</v>
      </c>
      <c r="AC928" s="31"/>
      <c r="AD928" s="31"/>
      <c r="AE928" s="36" t="n">
        <f aca="false">P928*Q928</f>
        <v>0</v>
      </c>
      <c r="AF928" s="38"/>
      <c r="AG928" s="39" t="str">
        <f aca="false">AB928</f>
        <v>Васильева Н.В.</v>
      </c>
      <c r="AH928" s="39" t="str">
        <f aca="false">C928</f>
        <v>2ИСП9-20 (п)</v>
      </c>
      <c r="AI928" s="40" t="str">
        <f aca="false">B928</f>
        <v>24</v>
      </c>
      <c r="AJ928" s="39" t="str">
        <f aca="false">CONCATENATE(A928," ",D928)</f>
        <v>ОГСЭ.03 Психология общения</v>
      </c>
      <c r="AK928" s="39" t="n">
        <f aca="false">E928*F928+P928*Q928+H928+J928+S928+U928</f>
        <v>51</v>
      </c>
      <c r="AL928" s="39" t="n">
        <f aca="false">L928+W928</f>
        <v>0</v>
      </c>
      <c r="AM928" s="39" t="n">
        <f aca="false">M928+X928</f>
        <v>0</v>
      </c>
      <c r="AN928" s="39" t="n">
        <f aca="false">Y928</f>
        <v>0</v>
      </c>
      <c r="AO928" s="39" t="n">
        <f aca="false">SUM(AK928:AN928)</f>
        <v>51</v>
      </c>
      <c r="AP928" s="41" t="n">
        <f aca="false">K928+V928</f>
        <v>0</v>
      </c>
    </row>
    <row r="929" s="42" customFormat="true" ht="16.5" hidden="true" customHeight="true" outlineLevel="0" collapsed="false">
      <c r="A929" s="95" t="s">
        <v>60</v>
      </c>
      <c r="B929" s="96" t="s">
        <v>53</v>
      </c>
      <c r="C929" s="97" t="s">
        <v>620</v>
      </c>
      <c r="D929" s="99" t="s">
        <v>55</v>
      </c>
      <c r="E929" s="31" t="n">
        <v>17</v>
      </c>
      <c r="F929" s="31" t="n">
        <v>2</v>
      </c>
      <c r="G929" s="31"/>
      <c r="H929" s="31"/>
      <c r="I929" s="31"/>
      <c r="J929" s="31"/>
      <c r="K929" s="31"/>
      <c r="L929" s="31"/>
      <c r="M929" s="31"/>
      <c r="N929" s="33" t="n">
        <f aca="false">E929*F929+H929+J929+K929+L929+M929</f>
        <v>34</v>
      </c>
      <c r="O929" s="36"/>
      <c r="P929" s="36" t="n">
        <v>21</v>
      </c>
      <c r="Q929" s="31" t="n">
        <v>2</v>
      </c>
      <c r="R929" s="31"/>
      <c r="S929" s="31"/>
      <c r="T929" s="31"/>
      <c r="U929" s="31"/>
      <c r="V929" s="31"/>
      <c r="W929" s="31"/>
      <c r="X929" s="31"/>
      <c r="Y929" s="31"/>
      <c r="Z929" s="36" t="n">
        <f aca="false">P929*Q929+S929+U929+V929+W929+X929+Y929</f>
        <v>42</v>
      </c>
      <c r="AA929" s="36" t="n">
        <f aca="false">N929+Z929</f>
        <v>76</v>
      </c>
      <c r="AB929" s="47" t="s">
        <v>59</v>
      </c>
      <c r="AC929" s="31"/>
      <c r="AD929" s="31"/>
      <c r="AE929" s="36" t="n">
        <f aca="false">P929*Q929</f>
        <v>42</v>
      </c>
      <c r="AF929" s="38"/>
      <c r="AG929" s="39" t="str">
        <f aca="false">AB929</f>
        <v>Пестова К.В.</v>
      </c>
      <c r="AH929" s="39" t="str">
        <f aca="false">C929</f>
        <v>2ИСП9-20а (п)</v>
      </c>
      <c r="AI929" s="40" t="str">
        <f aca="false">B929</f>
        <v>12</v>
      </c>
      <c r="AJ929" s="39" t="str">
        <f aca="false">CONCATENATE(A929," ",D929)</f>
        <v>ОГСЭ.04 Иностранный язык в профессиональной деятельности</v>
      </c>
      <c r="AK929" s="39" t="n">
        <f aca="false">E929*F929+P929*Q929+H929+J929+S929+U929</f>
        <v>76</v>
      </c>
      <c r="AL929" s="39" t="n">
        <f aca="false">L929+W929</f>
        <v>0</v>
      </c>
      <c r="AM929" s="39" t="n">
        <f aca="false">M929+X929</f>
        <v>0</v>
      </c>
      <c r="AN929" s="39" t="n">
        <f aca="false">Y929</f>
        <v>0</v>
      </c>
      <c r="AO929" s="39" t="n">
        <f aca="false">SUM(AK929:AN929)</f>
        <v>76</v>
      </c>
      <c r="AP929" s="41" t="n">
        <f aca="false">K929+V929</f>
        <v>0</v>
      </c>
    </row>
    <row r="930" s="42" customFormat="true" ht="16.5" hidden="true" customHeight="true" outlineLevel="0" collapsed="false">
      <c r="A930" s="95" t="s">
        <v>60</v>
      </c>
      <c r="B930" s="96" t="s">
        <v>53</v>
      </c>
      <c r="C930" s="97" t="s">
        <v>621</v>
      </c>
      <c r="D930" s="99" t="s">
        <v>55</v>
      </c>
      <c r="E930" s="31" t="n">
        <v>17</v>
      </c>
      <c r="F930" s="31" t="n">
        <v>2</v>
      </c>
      <c r="G930" s="31"/>
      <c r="H930" s="31"/>
      <c r="I930" s="31"/>
      <c r="J930" s="31"/>
      <c r="K930" s="31"/>
      <c r="L930" s="31"/>
      <c r="M930" s="31"/>
      <c r="N930" s="33" t="n">
        <f aca="false">E930*F930+H930+J930+K930+L930+M930</f>
        <v>34</v>
      </c>
      <c r="O930" s="36"/>
      <c r="P930" s="36" t="n">
        <v>21</v>
      </c>
      <c r="Q930" s="31" t="n">
        <v>2</v>
      </c>
      <c r="R930" s="31"/>
      <c r="S930" s="31"/>
      <c r="T930" s="31"/>
      <c r="U930" s="31"/>
      <c r="V930" s="31"/>
      <c r="W930" s="31"/>
      <c r="X930" s="31"/>
      <c r="Y930" s="31"/>
      <c r="Z930" s="36" t="n">
        <f aca="false">P930*Q930+S930+U930+V930+W930+X930+Y930</f>
        <v>42</v>
      </c>
      <c r="AA930" s="36" t="n">
        <f aca="false">N930+Z930</f>
        <v>76</v>
      </c>
      <c r="AB930" s="47" t="s">
        <v>56</v>
      </c>
      <c r="AC930" s="31"/>
      <c r="AD930" s="31"/>
      <c r="AE930" s="36" t="n">
        <f aca="false">P930*Q930</f>
        <v>42</v>
      </c>
      <c r="AF930" s="38"/>
      <c r="AG930" s="39" t="str">
        <f aca="false">AB930</f>
        <v>Копылова И.М.</v>
      </c>
      <c r="AH930" s="39" t="str">
        <f aca="false">C930</f>
        <v>2ИСП9-20б (п)</v>
      </c>
      <c r="AI930" s="40" t="str">
        <f aca="false">B930</f>
        <v>12</v>
      </c>
      <c r="AJ930" s="39" t="str">
        <f aca="false">CONCATENATE(A930," ",D930)</f>
        <v>ОГСЭ.04 Иностранный язык в профессиональной деятельности</v>
      </c>
      <c r="AK930" s="39" t="n">
        <f aca="false">E930*F930+P930*Q930+H930+J930+S930+U930</f>
        <v>76</v>
      </c>
      <c r="AL930" s="39" t="n">
        <f aca="false">L930+W930</f>
        <v>0</v>
      </c>
      <c r="AM930" s="39" t="n">
        <f aca="false">M930+X930</f>
        <v>0</v>
      </c>
      <c r="AN930" s="39" t="n">
        <f aca="false">Y930</f>
        <v>0</v>
      </c>
      <c r="AO930" s="39" t="n">
        <f aca="false">SUM(AK930:AN930)</f>
        <v>76</v>
      </c>
      <c r="AP930" s="41" t="n">
        <f aca="false">K930+V930</f>
        <v>0</v>
      </c>
    </row>
    <row r="931" s="42" customFormat="true" ht="16.5" hidden="true" customHeight="true" outlineLevel="0" collapsed="false">
      <c r="A931" s="95" t="s">
        <v>248</v>
      </c>
      <c r="B931" s="96" t="s">
        <v>167</v>
      </c>
      <c r="C931" s="97" t="s">
        <v>619</v>
      </c>
      <c r="D931" s="100" t="s">
        <v>61</v>
      </c>
      <c r="E931" s="31" t="n">
        <v>17</v>
      </c>
      <c r="F931" s="31" t="n">
        <v>2</v>
      </c>
      <c r="G931" s="31"/>
      <c r="H931" s="31"/>
      <c r="I931" s="31"/>
      <c r="J931" s="31"/>
      <c r="K931" s="31"/>
      <c r="L931" s="31"/>
      <c r="M931" s="31"/>
      <c r="N931" s="33" t="n">
        <f aca="false">E931*F931+H931+J931+K931+L931+M931</f>
        <v>34</v>
      </c>
      <c r="O931" s="36"/>
      <c r="P931" s="36" t="n">
        <v>21</v>
      </c>
      <c r="Q931" s="31" t="n">
        <v>2</v>
      </c>
      <c r="R931" s="31"/>
      <c r="S931" s="31"/>
      <c r="T931" s="31"/>
      <c r="U931" s="31"/>
      <c r="V931" s="31"/>
      <c r="W931" s="31"/>
      <c r="X931" s="31"/>
      <c r="Y931" s="31"/>
      <c r="Z931" s="36" t="n">
        <f aca="false">P931*Q931+S931+U931+V931+W931+X931+Y931</f>
        <v>42</v>
      </c>
      <c r="AA931" s="36" t="n">
        <f aca="false">N931+Z931</f>
        <v>76</v>
      </c>
      <c r="AB931" s="47" t="s">
        <v>62</v>
      </c>
      <c r="AC931" s="31"/>
      <c r="AD931" s="31"/>
      <c r="AE931" s="36" t="n">
        <f aca="false">P931*Q931</f>
        <v>42</v>
      </c>
      <c r="AF931" s="38" t="n">
        <f aca="false">AA931-L931-M931-W931-X931</f>
        <v>76</v>
      </c>
      <c r="AG931" s="39" t="str">
        <f aca="false">AB931</f>
        <v>Рябцев Ю.В.</v>
      </c>
      <c r="AH931" s="39" t="str">
        <f aca="false">C931</f>
        <v>2ИСП9-20 (п)</v>
      </c>
      <c r="AI931" s="40" t="str">
        <f aca="false">B931</f>
        <v>24</v>
      </c>
      <c r="AJ931" s="39" t="str">
        <f aca="false">CONCATENATE(A931," ",D931)</f>
        <v>ОГСЭ.05 Физическая культура</v>
      </c>
      <c r="AK931" s="39" t="n">
        <f aca="false">E931*F931+P931*Q931+H931+J931+S931+U931</f>
        <v>76</v>
      </c>
      <c r="AL931" s="39" t="n">
        <f aca="false">L931+W931</f>
        <v>0</v>
      </c>
      <c r="AM931" s="39" t="n">
        <f aca="false">M931+X931</f>
        <v>0</v>
      </c>
      <c r="AN931" s="39" t="n">
        <f aca="false">Y931</f>
        <v>0</v>
      </c>
      <c r="AO931" s="39" t="n">
        <f aca="false">SUM(AK931:AN931)</f>
        <v>76</v>
      </c>
      <c r="AP931" s="41" t="n">
        <f aca="false">K931+V931</f>
        <v>0</v>
      </c>
    </row>
    <row r="932" s="42" customFormat="true" ht="16.5" hidden="true" customHeight="true" outlineLevel="0" collapsed="false">
      <c r="A932" s="95" t="s">
        <v>249</v>
      </c>
      <c r="B932" s="96" t="s">
        <v>167</v>
      </c>
      <c r="C932" s="97" t="s">
        <v>619</v>
      </c>
      <c r="D932" s="100" t="s">
        <v>250</v>
      </c>
      <c r="E932" s="31" t="n">
        <v>17</v>
      </c>
      <c r="F932" s="31" t="n">
        <v>4</v>
      </c>
      <c r="G932" s="31"/>
      <c r="H932" s="31"/>
      <c r="I932" s="31"/>
      <c r="J932" s="31"/>
      <c r="K932" s="31"/>
      <c r="L932" s="31" t="n">
        <v>4</v>
      </c>
      <c r="M932" s="31"/>
      <c r="N932" s="33" t="n">
        <f aca="false">E932*F932+H932+J932+K932+L932+M932</f>
        <v>72</v>
      </c>
      <c r="O932" s="36"/>
      <c r="P932" s="36" t="n">
        <v>21</v>
      </c>
      <c r="Q932" s="31"/>
      <c r="R932" s="31"/>
      <c r="S932" s="31"/>
      <c r="T932" s="31"/>
      <c r="U932" s="31"/>
      <c r="V932" s="31"/>
      <c r="W932" s="31"/>
      <c r="X932" s="31"/>
      <c r="Y932" s="31"/>
      <c r="Z932" s="36" t="n">
        <f aca="false">P932*Q932+S932+U932+V932+W932+X932+Y932</f>
        <v>0</v>
      </c>
      <c r="AA932" s="36" t="n">
        <f aca="false">N932+Z932</f>
        <v>72</v>
      </c>
      <c r="AB932" s="54" t="s">
        <v>251</v>
      </c>
      <c r="AC932" s="31"/>
      <c r="AD932" s="31"/>
      <c r="AE932" s="36" t="n">
        <f aca="false">P932*Q932</f>
        <v>0</v>
      </c>
      <c r="AF932" s="38" t="n">
        <f aca="false">AA932-L932-M932-W932-X932</f>
        <v>68</v>
      </c>
      <c r="AG932" s="39" t="str">
        <f aca="false">AB932</f>
        <v>Добрышкина Н.В.</v>
      </c>
      <c r="AH932" s="39" t="str">
        <f aca="false">C932</f>
        <v>2ИСП9-20 (п)</v>
      </c>
      <c r="AI932" s="40" t="str">
        <f aca="false">B932</f>
        <v>24</v>
      </c>
      <c r="AJ932" s="39" t="str">
        <f aca="false">CONCATENATE(A932," ",D932)</f>
        <v>ОГСЭ.06 Русский язык и культура речи</v>
      </c>
      <c r="AK932" s="39" t="n">
        <f aca="false">E932*F932+P932*Q932+H932+J932+S932+U932</f>
        <v>68</v>
      </c>
      <c r="AL932" s="39" t="n">
        <f aca="false">L932+W932</f>
        <v>4</v>
      </c>
      <c r="AM932" s="39" t="n">
        <f aca="false">M932+X932</f>
        <v>0</v>
      </c>
      <c r="AN932" s="39" t="n">
        <f aca="false">Y932</f>
        <v>0</v>
      </c>
      <c r="AO932" s="39" t="n">
        <f aca="false">SUM(AK932:AN932)</f>
        <v>72</v>
      </c>
      <c r="AP932" s="41" t="n">
        <f aca="false">K932+V932</f>
        <v>0</v>
      </c>
    </row>
    <row r="933" s="42" customFormat="true" ht="16.5" hidden="true" customHeight="true" outlineLevel="0" collapsed="false">
      <c r="A933" s="95" t="s">
        <v>63</v>
      </c>
      <c r="B933" s="96" t="s">
        <v>167</v>
      </c>
      <c r="C933" s="97" t="s">
        <v>619</v>
      </c>
      <c r="D933" s="100" t="s">
        <v>252</v>
      </c>
      <c r="E933" s="31" t="n">
        <v>17</v>
      </c>
      <c r="F933" s="31" t="n">
        <v>5</v>
      </c>
      <c r="G933" s="31" t="n">
        <v>28</v>
      </c>
      <c r="H933" s="31"/>
      <c r="I933" s="31"/>
      <c r="J933" s="31"/>
      <c r="K933" s="31"/>
      <c r="L933" s="31" t="n">
        <v>4</v>
      </c>
      <c r="M933" s="31"/>
      <c r="N933" s="33" t="n">
        <f aca="false">E933*F933+H933+J933+K933+L933+M933</f>
        <v>89</v>
      </c>
      <c r="O933" s="36"/>
      <c r="P933" s="36" t="n">
        <v>21</v>
      </c>
      <c r="Q933" s="31"/>
      <c r="R933" s="31"/>
      <c r="S933" s="31"/>
      <c r="T933" s="31"/>
      <c r="U933" s="31"/>
      <c r="V933" s="31"/>
      <c r="W933" s="31"/>
      <c r="X933" s="31"/>
      <c r="Y933" s="48"/>
      <c r="Z933" s="36" t="n">
        <f aca="false">P933*Q933+S933+U933+V933+W933+X933+Y933</f>
        <v>0</v>
      </c>
      <c r="AA933" s="36" t="n">
        <f aca="false">N933+Z933</f>
        <v>89</v>
      </c>
      <c r="AB933" s="47" t="s">
        <v>253</v>
      </c>
      <c r="AC933" s="31"/>
      <c r="AD933" s="31"/>
      <c r="AE933" s="36" t="n">
        <f aca="false">P933*Q933</f>
        <v>0</v>
      </c>
      <c r="AF933" s="38" t="n">
        <f aca="false">AA933-L933-M933-W933-X933</f>
        <v>85</v>
      </c>
      <c r="AG933" s="39" t="str">
        <f aca="false">AB933</f>
        <v>Рудзина Т.Н.</v>
      </c>
      <c r="AH933" s="39" t="str">
        <f aca="false">C933</f>
        <v>2ИСП9-20 (п)</v>
      </c>
      <c r="AI933" s="40" t="str">
        <f aca="false">B933</f>
        <v>24</v>
      </c>
      <c r="AJ933" s="39" t="str">
        <f aca="false">CONCATENATE(A933," ",D933)</f>
        <v>ЕН.01 Элементы высшей математики</v>
      </c>
      <c r="AK933" s="39" t="n">
        <f aca="false">E933*F933+P933*Q933+H933+J933+S933+U933</f>
        <v>85</v>
      </c>
      <c r="AL933" s="39" t="n">
        <f aca="false">L933+W933</f>
        <v>4</v>
      </c>
      <c r="AM933" s="39" t="n">
        <f aca="false">M933+X933</f>
        <v>0</v>
      </c>
      <c r="AN933" s="39" t="n">
        <f aca="false">Y933</f>
        <v>0</v>
      </c>
      <c r="AO933" s="39" t="n">
        <f aca="false">SUM(AK933:AN933)</f>
        <v>89</v>
      </c>
      <c r="AP933" s="41" t="n">
        <f aca="false">K933+V933</f>
        <v>0</v>
      </c>
    </row>
    <row r="934" s="42" customFormat="true" ht="16.5" hidden="true" customHeight="true" outlineLevel="0" collapsed="false">
      <c r="A934" s="95" t="s">
        <v>66</v>
      </c>
      <c r="B934" s="96" t="s">
        <v>167</v>
      </c>
      <c r="C934" s="97" t="s">
        <v>619</v>
      </c>
      <c r="D934" s="100" t="s">
        <v>254</v>
      </c>
      <c r="E934" s="31" t="n">
        <v>17</v>
      </c>
      <c r="F934" s="31"/>
      <c r="G934" s="31"/>
      <c r="H934" s="31"/>
      <c r="I934" s="31"/>
      <c r="J934" s="31"/>
      <c r="K934" s="31"/>
      <c r="L934" s="31"/>
      <c r="M934" s="31"/>
      <c r="N934" s="33" t="n">
        <f aca="false">E934*F934+H934+J934+K934+L934+M934</f>
        <v>0</v>
      </c>
      <c r="O934" s="36"/>
      <c r="P934" s="36" t="n">
        <v>21</v>
      </c>
      <c r="Q934" s="31" t="n">
        <v>2</v>
      </c>
      <c r="R934" s="31" t="n">
        <v>14</v>
      </c>
      <c r="S934" s="31"/>
      <c r="T934" s="31"/>
      <c r="U934" s="31"/>
      <c r="V934" s="31"/>
      <c r="W934" s="31" t="n">
        <v>2</v>
      </c>
      <c r="X934" s="51"/>
      <c r="Y934" s="34"/>
      <c r="Z934" s="36" t="n">
        <f aca="false">P934*Q934+S934+U934+V934+W934+X934+Y934</f>
        <v>44</v>
      </c>
      <c r="AA934" s="36" t="n">
        <f aca="false">N934+Z934</f>
        <v>44</v>
      </c>
      <c r="AB934" s="47" t="s">
        <v>253</v>
      </c>
      <c r="AC934" s="31"/>
      <c r="AD934" s="31"/>
      <c r="AE934" s="36" t="n">
        <f aca="false">P934*Q934</f>
        <v>42</v>
      </c>
      <c r="AF934" s="38" t="e">
        <f aca="false">AA934-L934-M934-#REF!-W934</f>
        <v>#REF!</v>
      </c>
      <c r="AG934" s="39" t="str">
        <f aca="false">AB934</f>
        <v>Рудзина Т.Н.</v>
      </c>
      <c r="AH934" s="39" t="str">
        <f aca="false">C934</f>
        <v>2ИСП9-20 (п)</v>
      </c>
      <c r="AI934" s="40" t="str">
        <f aca="false">B934</f>
        <v>24</v>
      </c>
      <c r="AJ934" s="39" t="str">
        <f aca="false">CONCATENATE(A934," ",D934)</f>
        <v>ЕН.02 Дискретная математика с элементами математической логики</v>
      </c>
      <c r="AK934" s="39" t="n">
        <f aca="false">E934*F934+P934*Q934+H934+J934+S934+U934</f>
        <v>42</v>
      </c>
      <c r="AL934" s="39" t="n">
        <f aca="false">L934+W934</f>
        <v>2</v>
      </c>
      <c r="AM934" s="39" t="n">
        <f aca="false">M934+X934</f>
        <v>0</v>
      </c>
      <c r="AN934" s="39" t="n">
        <f aca="false">Y934</f>
        <v>0</v>
      </c>
      <c r="AO934" s="39" t="n">
        <f aca="false">SUM(AK934:AN934)</f>
        <v>44</v>
      </c>
      <c r="AP934" s="41" t="n">
        <f aca="false">K934+V934</f>
        <v>0</v>
      </c>
    </row>
    <row r="935" s="42" customFormat="true" ht="16.5" hidden="true" customHeight="true" outlineLevel="0" collapsed="false">
      <c r="A935" s="95" t="s">
        <v>70</v>
      </c>
      <c r="B935" s="96" t="s">
        <v>167</v>
      </c>
      <c r="C935" s="97" t="s">
        <v>619</v>
      </c>
      <c r="D935" s="100" t="s">
        <v>255</v>
      </c>
      <c r="E935" s="31" t="n">
        <v>17</v>
      </c>
      <c r="F935" s="31"/>
      <c r="G935" s="31"/>
      <c r="H935" s="31"/>
      <c r="I935" s="31"/>
      <c r="J935" s="31"/>
      <c r="K935" s="31"/>
      <c r="L935" s="31"/>
      <c r="M935" s="31"/>
      <c r="N935" s="33" t="n">
        <f aca="false">E935*F935+H935+J935+K935+L935+M935</f>
        <v>0</v>
      </c>
      <c r="O935" s="36"/>
      <c r="P935" s="36" t="n">
        <v>21</v>
      </c>
      <c r="Q935" s="31" t="n">
        <v>2</v>
      </c>
      <c r="R935" s="31" t="n">
        <v>14</v>
      </c>
      <c r="S935" s="31"/>
      <c r="T935" s="31"/>
      <c r="U935" s="31"/>
      <c r="V935" s="31"/>
      <c r="W935" s="31"/>
      <c r="X935" s="51"/>
      <c r="Y935" s="34"/>
      <c r="Z935" s="36" t="n">
        <f aca="false">P935*Q935+S935+U935+V935+W935+X935+Y935</f>
        <v>42</v>
      </c>
      <c r="AA935" s="36" t="n">
        <f aca="false">N935+Z935</f>
        <v>42</v>
      </c>
      <c r="AB935" s="47" t="s">
        <v>253</v>
      </c>
      <c r="AC935" s="31"/>
      <c r="AD935" s="31"/>
      <c r="AE935" s="36" t="n">
        <f aca="false">P935*Q935</f>
        <v>42</v>
      </c>
      <c r="AF935" s="38" t="e">
        <f aca="false">AA935-L935-M935-#REF!-W935</f>
        <v>#REF!</v>
      </c>
      <c r="AG935" s="39" t="str">
        <f aca="false">AB935</f>
        <v>Рудзина Т.Н.</v>
      </c>
      <c r="AH935" s="39" t="str">
        <f aca="false">C935</f>
        <v>2ИСП9-20 (п)</v>
      </c>
      <c r="AI935" s="40" t="str">
        <f aca="false">B935</f>
        <v>24</v>
      </c>
      <c r="AJ935" s="39" t="str">
        <f aca="false">CONCATENATE(A935," ",D935)</f>
        <v>ЕН.03 Теория вероятностей и математическая статистика</v>
      </c>
      <c r="AK935" s="39" t="n">
        <f aca="false">E935*F935+P935*Q935+H935+J935+S935+U935</f>
        <v>42</v>
      </c>
      <c r="AL935" s="39" t="n">
        <f aca="false">L935+W935</f>
        <v>0</v>
      </c>
      <c r="AM935" s="39" t="n">
        <f aca="false">M935+X935</f>
        <v>0</v>
      </c>
      <c r="AN935" s="39" t="n">
        <f aca="false">Y935</f>
        <v>0</v>
      </c>
      <c r="AO935" s="39" t="n">
        <f aca="false">SUM(AK935:AN935)</f>
        <v>42</v>
      </c>
      <c r="AP935" s="41" t="n">
        <f aca="false">K935+V935</f>
        <v>0</v>
      </c>
    </row>
    <row r="936" s="42" customFormat="true" ht="16.5" hidden="true" customHeight="true" outlineLevel="0" collapsed="false">
      <c r="A936" s="95" t="s">
        <v>73</v>
      </c>
      <c r="B936" s="96" t="s">
        <v>167</v>
      </c>
      <c r="C936" s="97" t="s">
        <v>619</v>
      </c>
      <c r="D936" s="100" t="s">
        <v>256</v>
      </c>
      <c r="E936" s="31" t="n">
        <v>17</v>
      </c>
      <c r="F936" s="31" t="n">
        <v>3</v>
      </c>
      <c r="G936" s="31" t="n">
        <v>26</v>
      </c>
      <c r="H936" s="31" t="n">
        <v>-26</v>
      </c>
      <c r="I936" s="31"/>
      <c r="J936" s="31"/>
      <c r="K936" s="31"/>
      <c r="L936" s="31" t="n">
        <v>4</v>
      </c>
      <c r="M936" s="44"/>
      <c r="N936" s="33" t="n">
        <f aca="false">E936*F936+H936+J936+K936+L936+M936</f>
        <v>29</v>
      </c>
      <c r="O936" s="36"/>
      <c r="P936" s="36" t="n">
        <v>21</v>
      </c>
      <c r="Q936" s="31"/>
      <c r="R936" s="31"/>
      <c r="S936" s="31"/>
      <c r="T936" s="31"/>
      <c r="U936" s="31"/>
      <c r="V936" s="31"/>
      <c r="W936" s="31"/>
      <c r="X936" s="51"/>
      <c r="Y936" s="34"/>
      <c r="Z936" s="36" t="n">
        <f aca="false">P936*Q936+S936+U936+V936+W936+X936+Y936</f>
        <v>0</v>
      </c>
      <c r="AA936" s="36" t="n">
        <f aca="false">N936+Z936</f>
        <v>29</v>
      </c>
      <c r="AB936" s="36" t="s">
        <v>281</v>
      </c>
      <c r="AC936" s="31"/>
      <c r="AD936" s="31"/>
      <c r="AE936" s="36" t="n">
        <f aca="false">P936*Q936</f>
        <v>0</v>
      </c>
      <c r="AF936" s="38" t="e">
        <f aca="false">AA936-L936-M936-#REF!-W936</f>
        <v>#REF!</v>
      </c>
      <c r="AG936" s="39" t="str">
        <f aca="false">AB936</f>
        <v>Бастрыкин К.М.</v>
      </c>
      <c r="AH936" s="39" t="str">
        <f aca="false">C936</f>
        <v>2ИСП9-20 (п)</v>
      </c>
      <c r="AI936" s="40" t="str">
        <f aca="false">B936</f>
        <v>24</v>
      </c>
      <c r="AJ936" s="39" t="str">
        <f aca="false">CONCATENATE(A936," ",D936)</f>
        <v>ОП.01 Операционные системы и среды</v>
      </c>
      <c r="AK936" s="39" t="n">
        <f aca="false">E936*F936+P936*Q936+H936+J936+S936+U936</f>
        <v>25</v>
      </c>
      <c r="AL936" s="39" t="n">
        <f aca="false">L936+W936</f>
        <v>4</v>
      </c>
      <c r="AM936" s="39" t="n">
        <f aca="false">M936+X936</f>
        <v>0</v>
      </c>
      <c r="AN936" s="39" t="n">
        <f aca="false">Y936</f>
        <v>0</v>
      </c>
      <c r="AO936" s="39" t="n">
        <f aca="false">SUM(AK936:AN936)</f>
        <v>29</v>
      </c>
      <c r="AP936" s="41" t="n">
        <f aca="false">K936+V936</f>
        <v>0</v>
      </c>
    </row>
    <row r="937" s="42" customFormat="true" ht="16.5" hidden="true" customHeight="true" outlineLevel="0" collapsed="false">
      <c r="A937" s="95" t="s">
        <v>73</v>
      </c>
      <c r="B937" s="96" t="s">
        <v>53</v>
      </c>
      <c r="C937" s="97" t="s">
        <v>620</v>
      </c>
      <c r="D937" s="100" t="s">
        <v>256</v>
      </c>
      <c r="E937" s="31" t="n">
        <v>17</v>
      </c>
      <c r="F937" s="31"/>
      <c r="G937" s="31"/>
      <c r="H937" s="31" t="n">
        <v>26</v>
      </c>
      <c r="I937" s="31"/>
      <c r="J937" s="31"/>
      <c r="K937" s="31"/>
      <c r="L937" s="31"/>
      <c r="M937" s="44"/>
      <c r="N937" s="33" t="n">
        <f aca="false">E937*F937+H937+J937+K937+L937+M937</f>
        <v>26</v>
      </c>
      <c r="O937" s="36"/>
      <c r="P937" s="36" t="n">
        <v>21</v>
      </c>
      <c r="Q937" s="31"/>
      <c r="R937" s="31"/>
      <c r="S937" s="31"/>
      <c r="T937" s="31"/>
      <c r="U937" s="31"/>
      <c r="V937" s="31"/>
      <c r="W937" s="31"/>
      <c r="X937" s="51"/>
      <c r="Y937" s="34"/>
      <c r="Z937" s="36" t="n">
        <f aca="false">P937*Q937+S937+U937+V937+W937+X937+Y937</f>
        <v>0</v>
      </c>
      <c r="AA937" s="36" t="n">
        <f aca="false">N937+Z937</f>
        <v>26</v>
      </c>
      <c r="AB937" s="36" t="s">
        <v>281</v>
      </c>
      <c r="AC937" s="31"/>
      <c r="AD937" s="31"/>
      <c r="AE937" s="36" t="n">
        <f aca="false">P937*Q937</f>
        <v>0</v>
      </c>
      <c r="AF937" s="38" t="e">
        <f aca="false">AA937-L937-M937-#REF!-W937</f>
        <v>#REF!</v>
      </c>
      <c r="AG937" s="39" t="str">
        <f aca="false">AB937</f>
        <v>Бастрыкин К.М.</v>
      </c>
      <c r="AH937" s="39" t="str">
        <f aca="false">C937</f>
        <v>2ИСП9-20а (п)</v>
      </c>
      <c r="AI937" s="40" t="str">
        <f aca="false">B937</f>
        <v>12</v>
      </c>
      <c r="AJ937" s="39" t="str">
        <f aca="false">CONCATENATE(A937," ",D937)</f>
        <v>ОП.01 Операционные системы и среды</v>
      </c>
      <c r="AK937" s="39" t="n">
        <f aca="false">E937*F937+P937*Q937+H937+J937+S937+U937</f>
        <v>26</v>
      </c>
      <c r="AL937" s="39" t="n">
        <f aca="false">L937+W937</f>
        <v>0</v>
      </c>
      <c r="AM937" s="39" t="n">
        <f aca="false">M937+X937</f>
        <v>0</v>
      </c>
      <c r="AN937" s="39" t="n">
        <f aca="false">Y937</f>
        <v>0</v>
      </c>
      <c r="AO937" s="39" t="n">
        <f aca="false">SUM(AK937:AN937)</f>
        <v>26</v>
      </c>
      <c r="AP937" s="41" t="n">
        <f aca="false">K937+V937</f>
        <v>0</v>
      </c>
    </row>
    <row r="938" s="42" customFormat="true" ht="16.5" hidden="true" customHeight="true" outlineLevel="0" collapsed="false">
      <c r="A938" s="95" t="s">
        <v>73</v>
      </c>
      <c r="B938" s="96" t="s">
        <v>53</v>
      </c>
      <c r="C938" s="97" t="s">
        <v>621</v>
      </c>
      <c r="D938" s="100" t="s">
        <v>256</v>
      </c>
      <c r="E938" s="31" t="n">
        <v>17</v>
      </c>
      <c r="F938" s="31"/>
      <c r="G938" s="31"/>
      <c r="H938" s="31" t="n">
        <v>26</v>
      </c>
      <c r="I938" s="31"/>
      <c r="J938" s="31"/>
      <c r="K938" s="31"/>
      <c r="L938" s="31"/>
      <c r="M938" s="44"/>
      <c r="N938" s="33" t="n">
        <f aca="false">E938*F938+H938+J938+K938+L938+M938</f>
        <v>26</v>
      </c>
      <c r="O938" s="36"/>
      <c r="P938" s="36" t="n">
        <v>21</v>
      </c>
      <c r="Q938" s="31"/>
      <c r="R938" s="31"/>
      <c r="S938" s="31"/>
      <c r="T938" s="31"/>
      <c r="U938" s="31"/>
      <c r="V938" s="31"/>
      <c r="W938" s="31"/>
      <c r="X938" s="51"/>
      <c r="Y938" s="34"/>
      <c r="Z938" s="36" t="n">
        <f aca="false">P938*Q938+S938+U938+V938+W938+X938+Y938</f>
        <v>0</v>
      </c>
      <c r="AA938" s="36" t="n">
        <f aca="false">N938+Z938</f>
        <v>26</v>
      </c>
      <c r="AB938" s="47" t="s">
        <v>69</v>
      </c>
      <c r="AC938" s="31"/>
      <c r="AD938" s="31"/>
      <c r="AE938" s="36" t="n">
        <f aca="false">P938*Q938</f>
        <v>0</v>
      </c>
      <c r="AF938" s="38" t="e">
        <f aca="false">AA938-L938-M938-#REF!-W938</f>
        <v>#REF!</v>
      </c>
      <c r="AG938" s="39" t="str">
        <f aca="false">AB938</f>
        <v>вак. 2 п/гр</v>
      </c>
      <c r="AH938" s="39" t="str">
        <f aca="false">C938</f>
        <v>2ИСП9-20б (п)</v>
      </c>
      <c r="AI938" s="40" t="str">
        <f aca="false">B938</f>
        <v>12</v>
      </c>
      <c r="AJ938" s="39" t="str">
        <f aca="false">CONCATENATE(A938," ",D938)</f>
        <v>ОП.01 Операционные системы и среды</v>
      </c>
      <c r="AK938" s="39" t="n">
        <f aca="false">E938*F938+P938*Q938+H938+J938+S938+U938</f>
        <v>26</v>
      </c>
      <c r="AL938" s="39" t="n">
        <f aca="false">L938+W938</f>
        <v>0</v>
      </c>
      <c r="AM938" s="39" t="n">
        <f aca="false">M938+X938</f>
        <v>0</v>
      </c>
      <c r="AN938" s="39" t="n">
        <f aca="false">Y938</f>
        <v>0</v>
      </c>
      <c r="AO938" s="39" t="n">
        <f aca="false">SUM(AK938:AN938)</f>
        <v>26</v>
      </c>
      <c r="AP938" s="41" t="n">
        <f aca="false">K938+V938</f>
        <v>0</v>
      </c>
    </row>
    <row r="939" s="42" customFormat="true" ht="16.5" hidden="true" customHeight="true" outlineLevel="0" collapsed="false">
      <c r="A939" s="95" t="s">
        <v>76</v>
      </c>
      <c r="B939" s="96" t="s">
        <v>167</v>
      </c>
      <c r="C939" s="97" t="s">
        <v>619</v>
      </c>
      <c r="D939" s="100" t="s">
        <v>258</v>
      </c>
      <c r="E939" s="31" t="n">
        <v>17</v>
      </c>
      <c r="F939" s="31" t="n">
        <v>3</v>
      </c>
      <c r="G939" s="31" t="n">
        <v>22</v>
      </c>
      <c r="H939" s="31" t="n">
        <v>-22</v>
      </c>
      <c r="I939" s="31"/>
      <c r="J939" s="31"/>
      <c r="K939" s="31"/>
      <c r="L939" s="31" t="n">
        <v>4</v>
      </c>
      <c r="M939" s="44"/>
      <c r="N939" s="33" t="n">
        <f aca="false">E939*F939+H939+J939+K939+L939+M939</f>
        <v>33</v>
      </c>
      <c r="O939" s="36"/>
      <c r="P939" s="36" t="n">
        <v>21</v>
      </c>
      <c r="Q939" s="31"/>
      <c r="R939" s="31"/>
      <c r="S939" s="31"/>
      <c r="T939" s="31"/>
      <c r="U939" s="31"/>
      <c r="V939" s="31"/>
      <c r="W939" s="31"/>
      <c r="X939" s="51"/>
      <c r="Y939" s="34"/>
      <c r="Z939" s="36" t="n">
        <f aca="false">P939*Q939+S939+U939+V939+W939+X939+Y939</f>
        <v>0</v>
      </c>
      <c r="AA939" s="36" t="n">
        <f aca="false">N939+Z939</f>
        <v>33</v>
      </c>
      <c r="AB939" s="36" t="s">
        <v>281</v>
      </c>
      <c r="AC939" s="31"/>
      <c r="AD939" s="31"/>
      <c r="AE939" s="36" t="n">
        <f aca="false">P939*Q939</f>
        <v>0</v>
      </c>
      <c r="AF939" s="38" t="e">
        <f aca="false">AA939-L939-M939-#REF!-W939</f>
        <v>#REF!</v>
      </c>
      <c r="AG939" s="39" t="str">
        <f aca="false">AB939</f>
        <v>Бастрыкин К.М.</v>
      </c>
      <c r="AH939" s="39" t="str">
        <f aca="false">C939</f>
        <v>2ИСП9-20 (п)</v>
      </c>
      <c r="AI939" s="40" t="str">
        <f aca="false">B939</f>
        <v>24</v>
      </c>
      <c r="AJ939" s="39" t="str">
        <f aca="false">CONCATENATE(A939," ",D939)</f>
        <v>ОП.02 Архитектура аппаратных средств</v>
      </c>
      <c r="AK939" s="39" t="n">
        <f aca="false">E939*F939+P939*Q939+H939+J939+S939+U939</f>
        <v>29</v>
      </c>
      <c r="AL939" s="39" t="n">
        <f aca="false">L939+W939</f>
        <v>4</v>
      </c>
      <c r="AM939" s="39" t="n">
        <f aca="false">M939+X939</f>
        <v>0</v>
      </c>
      <c r="AN939" s="39" t="n">
        <f aca="false">Y939</f>
        <v>0</v>
      </c>
      <c r="AO939" s="39" t="n">
        <f aca="false">SUM(AK939:AN939)</f>
        <v>33</v>
      </c>
      <c r="AP939" s="41" t="n">
        <f aca="false">K939+V939</f>
        <v>0</v>
      </c>
    </row>
    <row r="940" s="42" customFormat="true" ht="16.5" hidden="true" customHeight="true" outlineLevel="0" collapsed="false">
      <c r="A940" s="95" t="s">
        <v>76</v>
      </c>
      <c r="B940" s="96" t="s">
        <v>53</v>
      </c>
      <c r="C940" s="97" t="s">
        <v>620</v>
      </c>
      <c r="D940" s="100" t="s">
        <v>258</v>
      </c>
      <c r="E940" s="31" t="n">
        <v>17</v>
      </c>
      <c r="F940" s="31"/>
      <c r="G940" s="31"/>
      <c r="H940" s="31" t="n">
        <v>22</v>
      </c>
      <c r="I940" s="31"/>
      <c r="J940" s="31"/>
      <c r="K940" s="31"/>
      <c r="L940" s="31"/>
      <c r="M940" s="44"/>
      <c r="N940" s="33" t="n">
        <f aca="false">E940*F940+H940+J940+K940+L940+M940</f>
        <v>22</v>
      </c>
      <c r="O940" s="36"/>
      <c r="P940" s="36" t="n">
        <v>21</v>
      </c>
      <c r="Q940" s="31"/>
      <c r="R940" s="31"/>
      <c r="S940" s="31"/>
      <c r="T940" s="31"/>
      <c r="U940" s="31"/>
      <c r="V940" s="31"/>
      <c r="W940" s="31"/>
      <c r="X940" s="51"/>
      <c r="Y940" s="34"/>
      <c r="Z940" s="36" t="n">
        <f aca="false">P940*Q940+S940+U940+V940+W940+X940+Y940</f>
        <v>0</v>
      </c>
      <c r="AA940" s="36" t="n">
        <f aca="false">N940+Z940</f>
        <v>22</v>
      </c>
      <c r="AB940" s="36" t="s">
        <v>281</v>
      </c>
      <c r="AC940" s="31"/>
      <c r="AD940" s="31"/>
      <c r="AE940" s="36" t="n">
        <f aca="false">P940*Q940</f>
        <v>0</v>
      </c>
      <c r="AF940" s="38" t="e">
        <f aca="false">AA940-L940-M940-#REF!-W940</f>
        <v>#REF!</v>
      </c>
      <c r="AG940" s="39" t="str">
        <f aca="false">AB940</f>
        <v>Бастрыкин К.М.</v>
      </c>
      <c r="AH940" s="39" t="str">
        <f aca="false">C940</f>
        <v>2ИСП9-20а (п)</v>
      </c>
      <c r="AI940" s="40" t="str">
        <f aca="false">B940</f>
        <v>12</v>
      </c>
      <c r="AJ940" s="39" t="str">
        <f aca="false">CONCATENATE(A940," ",D940)</f>
        <v>ОП.02 Архитектура аппаратных средств</v>
      </c>
      <c r="AK940" s="39" t="n">
        <f aca="false">E940*F940+P940*Q940+H940+J940+S940+U940</f>
        <v>22</v>
      </c>
      <c r="AL940" s="39" t="n">
        <f aca="false">L940+W940</f>
        <v>0</v>
      </c>
      <c r="AM940" s="39" t="n">
        <f aca="false">M940+X940</f>
        <v>0</v>
      </c>
      <c r="AN940" s="39" t="n">
        <f aca="false">Y940</f>
        <v>0</v>
      </c>
      <c r="AO940" s="39" t="n">
        <f aca="false">SUM(AK940:AN940)</f>
        <v>22</v>
      </c>
      <c r="AP940" s="41" t="n">
        <f aca="false">K940+V940</f>
        <v>0</v>
      </c>
    </row>
    <row r="941" s="42" customFormat="true" ht="16.5" hidden="true" customHeight="true" outlineLevel="0" collapsed="false">
      <c r="A941" s="95" t="s">
        <v>76</v>
      </c>
      <c r="B941" s="96" t="s">
        <v>53</v>
      </c>
      <c r="C941" s="97" t="s">
        <v>621</v>
      </c>
      <c r="D941" s="100" t="s">
        <v>258</v>
      </c>
      <c r="E941" s="31" t="n">
        <v>17</v>
      </c>
      <c r="F941" s="31"/>
      <c r="G941" s="31"/>
      <c r="H941" s="31" t="n">
        <v>22</v>
      </c>
      <c r="I941" s="31"/>
      <c r="J941" s="31"/>
      <c r="K941" s="31"/>
      <c r="L941" s="31"/>
      <c r="M941" s="44"/>
      <c r="N941" s="33" t="n">
        <f aca="false">E941*F941+H941+J941+K941+L941+M941</f>
        <v>22</v>
      </c>
      <c r="O941" s="36"/>
      <c r="P941" s="36" t="n">
        <v>21</v>
      </c>
      <c r="Q941" s="31"/>
      <c r="R941" s="31"/>
      <c r="S941" s="31"/>
      <c r="T941" s="31"/>
      <c r="U941" s="31"/>
      <c r="V941" s="31"/>
      <c r="W941" s="31"/>
      <c r="X941" s="51"/>
      <c r="Y941" s="34"/>
      <c r="Z941" s="36" t="n">
        <f aca="false">P941*Q941+S941+U941+V941+W941+X941+Y941</f>
        <v>0</v>
      </c>
      <c r="AA941" s="36" t="n">
        <f aca="false">N941+Z941</f>
        <v>22</v>
      </c>
      <c r="AB941" s="47" t="s">
        <v>69</v>
      </c>
      <c r="AC941" s="31"/>
      <c r="AD941" s="31"/>
      <c r="AE941" s="36" t="n">
        <f aca="false">P941*Q941</f>
        <v>0</v>
      </c>
      <c r="AF941" s="38" t="e">
        <f aca="false">AA941-L941-M941-#REF!-W941</f>
        <v>#REF!</v>
      </c>
      <c r="AG941" s="39" t="str">
        <f aca="false">AB941</f>
        <v>вак. 2 п/гр</v>
      </c>
      <c r="AH941" s="39" t="str">
        <f aca="false">C941</f>
        <v>2ИСП9-20б (п)</v>
      </c>
      <c r="AI941" s="40" t="str">
        <f aca="false">B941</f>
        <v>12</v>
      </c>
      <c r="AJ941" s="39" t="str">
        <f aca="false">CONCATENATE(A941," ",D941)</f>
        <v>ОП.02 Архитектура аппаратных средств</v>
      </c>
      <c r="AK941" s="39" t="n">
        <f aca="false">E941*F941+P941*Q941+H941+J941+S941+U941</f>
        <v>22</v>
      </c>
      <c r="AL941" s="39" t="n">
        <f aca="false">L941+W941</f>
        <v>0</v>
      </c>
      <c r="AM941" s="39" t="n">
        <f aca="false">M941+X941</f>
        <v>0</v>
      </c>
      <c r="AN941" s="39" t="n">
        <f aca="false">Y941</f>
        <v>0</v>
      </c>
      <c r="AO941" s="39" t="n">
        <f aca="false">SUM(AK941:AN941)</f>
        <v>22</v>
      </c>
      <c r="AP941" s="41" t="n">
        <f aca="false">K941+V941</f>
        <v>0</v>
      </c>
    </row>
    <row r="942" s="42" customFormat="true" ht="16.5" hidden="true" customHeight="true" outlineLevel="0" collapsed="false">
      <c r="A942" s="95" t="s">
        <v>79</v>
      </c>
      <c r="B942" s="96" t="s">
        <v>167</v>
      </c>
      <c r="C942" s="97" t="s">
        <v>619</v>
      </c>
      <c r="D942" s="101" t="s">
        <v>260</v>
      </c>
      <c r="E942" s="31" t="n">
        <v>17</v>
      </c>
      <c r="F942" s="31"/>
      <c r="G942" s="102"/>
      <c r="H942" s="103"/>
      <c r="I942" s="103"/>
      <c r="J942" s="103"/>
      <c r="K942" s="103"/>
      <c r="L942" s="104"/>
      <c r="M942" s="31"/>
      <c r="N942" s="33" t="n">
        <f aca="false">E942*F942+H942+J942+K942+L942+M942</f>
        <v>0</v>
      </c>
      <c r="O942" s="36"/>
      <c r="P942" s="36" t="n">
        <v>21</v>
      </c>
      <c r="Q942" s="31" t="n">
        <v>3</v>
      </c>
      <c r="R942" s="31" t="n">
        <v>30</v>
      </c>
      <c r="S942" s="31" t="n">
        <v>-30</v>
      </c>
      <c r="T942" s="103"/>
      <c r="U942" s="103"/>
      <c r="V942" s="103"/>
      <c r="W942" s="104" t="n">
        <v>4</v>
      </c>
      <c r="X942" s="105" t="n">
        <v>8</v>
      </c>
      <c r="Y942" s="34"/>
      <c r="Z942" s="36" t="n">
        <f aca="false">P942*Q942+S942+U942+V942+W942+X942+Y942</f>
        <v>45</v>
      </c>
      <c r="AA942" s="36" t="n">
        <f aca="false">N942+Z942</f>
        <v>45</v>
      </c>
      <c r="AB942" s="71" t="s">
        <v>225</v>
      </c>
      <c r="AC942" s="71" t="s">
        <v>723</v>
      </c>
      <c r="AD942" s="47"/>
      <c r="AE942" s="36" t="n">
        <f aca="false">P942*Q942</f>
        <v>63</v>
      </c>
      <c r="AF942" s="38" t="e">
        <f aca="false">AA942-L942-M942-#REF!-W942</f>
        <v>#REF!</v>
      </c>
      <c r="AG942" s="39" t="str">
        <f aca="false">AB942</f>
        <v>Щур Д.С.</v>
      </c>
      <c r="AH942" s="39" t="str">
        <f aca="false">C942</f>
        <v>2ИСП9-20 (п)</v>
      </c>
      <c r="AI942" s="40" t="str">
        <f aca="false">B942</f>
        <v>24</v>
      </c>
      <c r="AJ942" s="39" t="str">
        <f aca="false">CONCATENATE(A942," ",D942)</f>
        <v>ОП.03 Информационные технологии</v>
      </c>
      <c r="AK942" s="39" t="n">
        <f aca="false">E942*F942+P942*Q942+H942+J942+S942+U942</f>
        <v>33</v>
      </c>
      <c r="AL942" s="39" t="n">
        <f aca="false">L942+W942</f>
        <v>4</v>
      </c>
      <c r="AM942" s="39" t="n">
        <f aca="false">M942+X942</f>
        <v>8</v>
      </c>
      <c r="AN942" s="39" t="n">
        <f aca="false">Y942</f>
        <v>0</v>
      </c>
      <c r="AO942" s="39" t="n">
        <f aca="false">SUM(AK942:AN942)</f>
        <v>45</v>
      </c>
      <c r="AP942" s="41" t="n">
        <f aca="false">K942+V942</f>
        <v>0</v>
      </c>
    </row>
    <row r="943" s="42" customFormat="true" ht="16.5" hidden="true" customHeight="true" outlineLevel="0" collapsed="false">
      <c r="A943" s="95" t="s">
        <v>79</v>
      </c>
      <c r="B943" s="96" t="s">
        <v>53</v>
      </c>
      <c r="C943" s="97" t="s">
        <v>620</v>
      </c>
      <c r="D943" s="101" t="s">
        <v>260</v>
      </c>
      <c r="E943" s="31" t="n">
        <v>17</v>
      </c>
      <c r="F943" s="31"/>
      <c r="G943" s="102"/>
      <c r="H943" s="103"/>
      <c r="I943" s="103"/>
      <c r="J943" s="103"/>
      <c r="K943" s="103"/>
      <c r="L943" s="104"/>
      <c r="M943" s="31"/>
      <c r="N943" s="33" t="n">
        <f aca="false">E943*F943+H943+J943+K943+L943+M943</f>
        <v>0</v>
      </c>
      <c r="O943" s="36"/>
      <c r="P943" s="36" t="n">
        <v>21</v>
      </c>
      <c r="Q943" s="31"/>
      <c r="R943" s="31"/>
      <c r="S943" s="31" t="n">
        <v>30</v>
      </c>
      <c r="T943" s="103"/>
      <c r="U943" s="103"/>
      <c r="V943" s="103"/>
      <c r="W943" s="104"/>
      <c r="X943" s="105"/>
      <c r="Y943" s="34"/>
      <c r="Z943" s="36" t="n">
        <f aca="false">P943*Q943+S943+U943+V943+W943+X943+Y943</f>
        <v>30</v>
      </c>
      <c r="AA943" s="36" t="n">
        <f aca="false">N943+Z943</f>
        <v>30</v>
      </c>
      <c r="AB943" s="71" t="s">
        <v>225</v>
      </c>
      <c r="AC943" s="71" t="s">
        <v>723</v>
      </c>
      <c r="AD943" s="47"/>
      <c r="AE943" s="36" t="n">
        <f aca="false">P943*Q943</f>
        <v>0</v>
      </c>
      <c r="AF943" s="38" t="e">
        <f aca="false">AA943-L943-M943-#REF!-W943</f>
        <v>#REF!</v>
      </c>
      <c r="AG943" s="39" t="str">
        <f aca="false">AB943</f>
        <v>Щур Д.С.</v>
      </c>
      <c r="AH943" s="39" t="str">
        <f aca="false">C943</f>
        <v>2ИСП9-20а (п)</v>
      </c>
      <c r="AI943" s="40" t="str">
        <f aca="false">B943</f>
        <v>12</v>
      </c>
      <c r="AJ943" s="39" t="str">
        <f aca="false">CONCATENATE(A943," ",D943)</f>
        <v>ОП.03 Информационные технологии</v>
      </c>
      <c r="AK943" s="39" t="n">
        <f aca="false">E943*F943+P943*Q943+H943+J943+S943+U943</f>
        <v>30</v>
      </c>
      <c r="AL943" s="39" t="n">
        <f aca="false">L943+W943</f>
        <v>0</v>
      </c>
      <c r="AM943" s="39" t="n">
        <f aca="false">M943+X943</f>
        <v>0</v>
      </c>
      <c r="AN943" s="39" t="n">
        <f aca="false">Y943</f>
        <v>0</v>
      </c>
      <c r="AO943" s="39" t="n">
        <f aca="false">SUM(AK943:AN943)</f>
        <v>30</v>
      </c>
      <c r="AP943" s="41" t="n">
        <f aca="false">K943+V943</f>
        <v>0</v>
      </c>
    </row>
    <row r="944" s="42" customFormat="true" ht="16.5" hidden="true" customHeight="true" outlineLevel="0" collapsed="false">
      <c r="A944" s="95" t="s">
        <v>79</v>
      </c>
      <c r="B944" s="96" t="s">
        <v>53</v>
      </c>
      <c r="C944" s="97" t="s">
        <v>621</v>
      </c>
      <c r="D944" s="101" t="s">
        <v>260</v>
      </c>
      <c r="E944" s="31" t="n">
        <v>17</v>
      </c>
      <c r="F944" s="31"/>
      <c r="G944" s="102"/>
      <c r="H944" s="103"/>
      <c r="I944" s="103"/>
      <c r="J944" s="103"/>
      <c r="K944" s="103"/>
      <c r="L944" s="104"/>
      <c r="M944" s="31"/>
      <c r="N944" s="33" t="n">
        <f aca="false">E944*F944+H944+J944+K944+L944+M944</f>
        <v>0</v>
      </c>
      <c r="O944" s="36"/>
      <c r="P944" s="36" t="n">
        <v>21</v>
      </c>
      <c r="Q944" s="31"/>
      <c r="R944" s="31"/>
      <c r="S944" s="31" t="n">
        <v>30</v>
      </c>
      <c r="T944" s="103"/>
      <c r="U944" s="103"/>
      <c r="V944" s="103"/>
      <c r="W944" s="104"/>
      <c r="X944" s="105"/>
      <c r="Y944" s="34"/>
      <c r="Z944" s="36" t="n">
        <f aca="false">P944*Q944+S944+U944+V944+W944+X944+Y944</f>
        <v>30</v>
      </c>
      <c r="AA944" s="36" t="n">
        <f aca="false">N944+Z944</f>
        <v>30</v>
      </c>
      <c r="AB944" s="47" t="s">
        <v>69</v>
      </c>
      <c r="AC944" s="47"/>
      <c r="AD944" s="47"/>
      <c r="AE944" s="36" t="n">
        <f aca="false">P944*Q944</f>
        <v>0</v>
      </c>
      <c r="AF944" s="38" t="e">
        <f aca="false">AA944-L944-M944-#REF!-W944</f>
        <v>#REF!</v>
      </c>
      <c r="AG944" s="39" t="str">
        <f aca="false">AB944</f>
        <v>вак. 2 п/гр</v>
      </c>
      <c r="AH944" s="39" t="str">
        <f aca="false">C944</f>
        <v>2ИСП9-20б (п)</v>
      </c>
      <c r="AI944" s="40" t="str">
        <f aca="false">B944</f>
        <v>12</v>
      </c>
      <c r="AJ944" s="39" t="str">
        <f aca="false">CONCATENATE(A944," ",D944)</f>
        <v>ОП.03 Информационные технологии</v>
      </c>
      <c r="AK944" s="39" t="n">
        <f aca="false">E944*F944+P944*Q944+H944+J944+S944+U944</f>
        <v>30</v>
      </c>
      <c r="AL944" s="39" t="n">
        <f aca="false">L944+W944</f>
        <v>0</v>
      </c>
      <c r="AM944" s="39" t="n">
        <f aca="false">M944+X944</f>
        <v>0</v>
      </c>
      <c r="AN944" s="39" t="n">
        <f aca="false">Y944</f>
        <v>0</v>
      </c>
      <c r="AO944" s="39" t="n">
        <f aca="false">SUM(AK944:AN944)</f>
        <v>30</v>
      </c>
      <c r="AP944" s="41" t="n">
        <f aca="false">K944+V944</f>
        <v>0</v>
      </c>
    </row>
    <row r="945" s="42" customFormat="true" ht="16.5" hidden="true" customHeight="true" outlineLevel="0" collapsed="false">
      <c r="A945" s="95" t="s">
        <v>82</v>
      </c>
      <c r="B945" s="96" t="s">
        <v>167</v>
      </c>
      <c r="C945" s="97" t="s">
        <v>619</v>
      </c>
      <c r="D945" s="106" t="s">
        <v>261</v>
      </c>
      <c r="E945" s="31" t="n">
        <v>17</v>
      </c>
      <c r="F945" s="31" t="n">
        <v>4</v>
      </c>
      <c r="G945" s="102" t="n">
        <v>86</v>
      </c>
      <c r="H945" s="103" t="n">
        <v>-34</v>
      </c>
      <c r="I945" s="103"/>
      <c r="J945" s="103"/>
      <c r="K945" s="103"/>
      <c r="L945" s="104" t="n">
        <v>2</v>
      </c>
      <c r="M945" s="31"/>
      <c r="N945" s="33" t="n">
        <f aca="false">E945*F945+H945+J945+K945+L945+M945</f>
        <v>36</v>
      </c>
      <c r="O945" s="36"/>
      <c r="P945" s="36" t="n">
        <v>21</v>
      </c>
      <c r="Q945" s="31" t="n">
        <v>6</v>
      </c>
      <c r="R945" s="31"/>
      <c r="S945" s="31" t="n">
        <v>-52</v>
      </c>
      <c r="T945" s="103"/>
      <c r="U945" s="103"/>
      <c r="V945" s="103"/>
      <c r="W945" s="104" t="n">
        <v>6</v>
      </c>
      <c r="X945" s="105" t="n">
        <v>8</v>
      </c>
      <c r="Y945" s="34"/>
      <c r="Z945" s="36" t="n">
        <f aca="false">P945*Q945+S945+U945+V945+W945+X945+Y945</f>
        <v>88</v>
      </c>
      <c r="AA945" s="36" t="n">
        <f aca="false">N945+Z945</f>
        <v>124</v>
      </c>
      <c r="AB945" s="74" t="s">
        <v>301</v>
      </c>
      <c r="AC945" s="47"/>
      <c r="AD945" s="47" t="s">
        <v>262</v>
      </c>
      <c r="AE945" s="36" t="n">
        <f aca="false">P945*Q945</f>
        <v>126</v>
      </c>
      <c r="AF945" s="38" t="e">
        <f aca="false">AA945-L945-M945-#REF!-W945</f>
        <v>#REF!</v>
      </c>
      <c r="AG945" s="39" t="str">
        <f aca="false">AB945</f>
        <v>Бастрыкина К.А.</v>
      </c>
      <c r="AH945" s="39" t="str">
        <f aca="false">C945</f>
        <v>2ИСП9-20 (п)</v>
      </c>
      <c r="AI945" s="40" t="str">
        <f aca="false">B945</f>
        <v>24</v>
      </c>
      <c r="AJ945" s="39" t="str">
        <f aca="false">CONCATENATE(A945," ",D945)</f>
        <v>ОП.04 Основы алгоритмизации и программирования</v>
      </c>
      <c r="AK945" s="39" t="n">
        <f aca="false">E945*F945+P945*Q945+H945+J945+S945+U945</f>
        <v>108</v>
      </c>
      <c r="AL945" s="39" t="n">
        <f aca="false">L945+W945</f>
        <v>8</v>
      </c>
      <c r="AM945" s="39" t="n">
        <f aca="false">M945+X945</f>
        <v>8</v>
      </c>
      <c r="AN945" s="39" t="n">
        <f aca="false">Y945</f>
        <v>0</v>
      </c>
      <c r="AO945" s="39" t="n">
        <f aca="false">SUM(AK945:AN945)</f>
        <v>124</v>
      </c>
      <c r="AP945" s="41" t="n">
        <f aca="false">K945+V945</f>
        <v>0</v>
      </c>
    </row>
    <row r="946" s="42" customFormat="true" ht="16.5" hidden="true" customHeight="true" outlineLevel="0" collapsed="false">
      <c r="A946" s="95" t="s">
        <v>82</v>
      </c>
      <c r="B946" s="96" t="s">
        <v>53</v>
      </c>
      <c r="C946" s="97" t="s">
        <v>620</v>
      </c>
      <c r="D946" s="106" t="s">
        <v>261</v>
      </c>
      <c r="E946" s="31" t="n">
        <v>17</v>
      </c>
      <c r="F946" s="31"/>
      <c r="G946" s="102"/>
      <c r="H946" s="103" t="n">
        <v>34</v>
      </c>
      <c r="I946" s="103"/>
      <c r="J946" s="103"/>
      <c r="K946" s="103"/>
      <c r="L946" s="104"/>
      <c r="M946" s="31"/>
      <c r="N946" s="33" t="n">
        <f aca="false">E946*F946+H946+J946+K946+L946+M946</f>
        <v>34</v>
      </c>
      <c r="O946" s="36"/>
      <c r="P946" s="36" t="n">
        <v>21</v>
      </c>
      <c r="Q946" s="31"/>
      <c r="R946" s="31"/>
      <c r="S946" s="31" t="n">
        <v>52</v>
      </c>
      <c r="T946" s="103"/>
      <c r="U946" s="103"/>
      <c r="V946" s="103"/>
      <c r="W946" s="104"/>
      <c r="X946" s="105"/>
      <c r="Y946" s="34"/>
      <c r="Z946" s="36" t="n">
        <f aca="false">P946*Q946+S946+U946+V946+W946+X946+Y946</f>
        <v>52</v>
      </c>
      <c r="AA946" s="36" t="n">
        <f aca="false">N946+Z946</f>
        <v>86</v>
      </c>
      <c r="AB946" s="74" t="s">
        <v>301</v>
      </c>
      <c r="AC946" s="47"/>
      <c r="AD946" s="47" t="s">
        <v>262</v>
      </c>
      <c r="AE946" s="36" t="n">
        <f aca="false">P946*Q946</f>
        <v>0</v>
      </c>
      <c r="AF946" s="38" t="e">
        <f aca="false">AA946-L946-M946-#REF!-W946</f>
        <v>#REF!</v>
      </c>
      <c r="AG946" s="39" t="str">
        <f aca="false">AB946</f>
        <v>Бастрыкина К.А.</v>
      </c>
      <c r="AH946" s="39" t="str">
        <f aca="false">C946</f>
        <v>2ИСП9-20а (п)</v>
      </c>
      <c r="AI946" s="40" t="str">
        <f aca="false">B946</f>
        <v>12</v>
      </c>
      <c r="AJ946" s="39" t="str">
        <f aca="false">CONCATENATE(A946," ",D946)</f>
        <v>ОП.04 Основы алгоритмизации и программирования</v>
      </c>
      <c r="AK946" s="39" t="n">
        <f aca="false">E946*F946+P946*Q946+H946+J946+S946+U946</f>
        <v>86</v>
      </c>
      <c r="AL946" s="39" t="n">
        <f aca="false">L946+W946</f>
        <v>0</v>
      </c>
      <c r="AM946" s="39" t="n">
        <f aca="false">M946+X946</f>
        <v>0</v>
      </c>
      <c r="AN946" s="39" t="n">
        <f aca="false">Y946</f>
        <v>0</v>
      </c>
      <c r="AO946" s="39" t="n">
        <f aca="false">SUM(AK946:AN946)</f>
        <v>86</v>
      </c>
      <c r="AP946" s="41" t="n">
        <f aca="false">K946+V946</f>
        <v>0</v>
      </c>
    </row>
    <row r="947" s="42" customFormat="true" ht="16.5" hidden="true" customHeight="true" outlineLevel="0" collapsed="false">
      <c r="A947" s="95" t="s">
        <v>82</v>
      </c>
      <c r="B947" s="96" t="s">
        <v>53</v>
      </c>
      <c r="C947" s="97" t="s">
        <v>621</v>
      </c>
      <c r="D947" s="106" t="s">
        <v>261</v>
      </c>
      <c r="E947" s="31" t="n">
        <v>17</v>
      </c>
      <c r="F947" s="31"/>
      <c r="G947" s="102"/>
      <c r="H947" s="103" t="n">
        <v>34</v>
      </c>
      <c r="I947" s="103"/>
      <c r="J947" s="103"/>
      <c r="K947" s="103"/>
      <c r="L947" s="104"/>
      <c r="M947" s="31"/>
      <c r="N947" s="33" t="n">
        <f aca="false">E947*F947+H947+J947+K947+L947+M947</f>
        <v>34</v>
      </c>
      <c r="O947" s="36"/>
      <c r="P947" s="36" t="n">
        <v>21</v>
      </c>
      <c r="Q947" s="31"/>
      <c r="R947" s="31"/>
      <c r="S947" s="31" t="n">
        <v>52</v>
      </c>
      <c r="T947" s="103"/>
      <c r="U947" s="103"/>
      <c r="V947" s="103"/>
      <c r="W947" s="104"/>
      <c r="X947" s="105"/>
      <c r="Y947" s="34"/>
      <c r="Z947" s="36" t="n">
        <f aca="false">P947*Q947+S947+U947+V947+W947+X947+Y947</f>
        <v>52</v>
      </c>
      <c r="AA947" s="36" t="n">
        <f aca="false">N947+Z947</f>
        <v>86</v>
      </c>
      <c r="AB947" s="47" t="s">
        <v>69</v>
      </c>
      <c r="AC947" s="47"/>
      <c r="AD947" s="47"/>
      <c r="AE947" s="36" t="n">
        <f aca="false">P947*Q947</f>
        <v>0</v>
      </c>
      <c r="AF947" s="38" t="e">
        <f aca="false">AA947-L947-M947-#REF!-W947</f>
        <v>#REF!</v>
      </c>
      <c r="AG947" s="39" t="str">
        <f aca="false">AB947</f>
        <v>вак. 2 п/гр</v>
      </c>
      <c r="AH947" s="39" t="str">
        <f aca="false">C947</f>
        <v>2ИСП9-20б (п)</v>
      </c>
      <c r="AI947" s="40" t="str">
        <f aca="false">B947</f>
        <v>12</v>
      </c>
      <c r="AJ947" s="39" t="str">
        <f aca="false">CONCATENATE(A947," ",D947)</f>
        <v>ОП.04 Основы алгоритмизации и программирования</v>
      </c>
      <c r="AK947" s="39" t="n">
        <f aca="false">E947*F947+P947*Q947+H947+J947+S947+U947</f>
        <v>86</v>
      </c>
      <c r="AL947" s="39" t="n">
        <f aca="false">L947+W947</f>
        <v>0</v>
      </c>
      <c r="AM947" s="39" t="n">
        <f aca="false">M947+X947</f>
        <v>0</v>
      </c>
      <c r="AN947" s="39" t="n">
        <f aca="false">Y947</f>
        <v>0</v>
      </c>
      <c r="AO947" s="39" t="n">
        <f aca="false">SUM(AK947:AN947)</f>
        <v>86</v>
      </c>
      <c r="AP947" s="41" t="n">
        <f aca="false">K947+V947</f>
        <v>0</v>
      </c>
    </row>
    <row r="948" s="42" customFormat="true" ht="16.5" hidden="true" customHeight="true" outlineLevel="0" collapsed="false">
      <c r="A948" s="95" t="s">
        <v>85</v>
      </c>
      <c r="B948" s="96" t="s">
        <v>167</v>
      </c>
      <c r="C948" s="97" t="s">
        <v>619</v>
      </c>
      <c r="D948" s="106" t="s">
        <v>263</v>
      </c>
      <c r="E948" s="31" t="n">
        <v>17</v>
      </c>
      <c r="F948" s="31"/>
      <c r="G948" s="102"/>
      <c r="H948" s="103"/>
      <c r="I948" s="103"/>
      <c r="J948" s="103"/>
      <c r="K948" s="103"/>
      <c r="L948" s="104"/>
      <c r="M948" s="31"/>
      <c r="N948" s="33" t="n">
        <f aca="false">E948*F948+H948+J948+K948+L948+M948</f>
        <v>0</v>
      </c>
      <c r="O948" s="36"/>
      <c r="P948" s="36" t="n">
        <v>21</v>
      </c>
      <c r="Q948" s="31" t="n">
        <v>2</v>
      </c>
      <c r="R948" s="31" t="n">
        <v>14</v>
      </c>
      <c r="S948" s="31"/>
      <c r="T948" s="103"/>
      <c r="U948" s="103"/>
      <c r="V948" s="103"/>
      <c r="W948" s="104" t="n">
        <v>2</v>
      </c>
      <c r="X948" s="51"/>
      <c r="Y948" s="34"/>
      <c r="Z948" s="36" t="n">
        <f aca="false">P948*Q948+S948+U948+V948+W948+X948+Y948</f>
        <v>44</v>
      </c>
      <c r="AA948" s="36" t="n">
        <f aca="false">N948+Z948</f>
        <v>44</v>
      </c>
      <c r="AB948" s="74" t="s">
        <v>48</v>
      </c>
      <c r="AC948" s="47"/>
      <c r="AD948" s="47"/>
      <c r="AE948" s="36" t="n">
        <f aca="false">P948*Q948</f>
        <v>42</v>
      </c>
      <c r="AF948" s="38" t="e">
        <f aca="false">AA948-L948-M948-#REF!-W948</f>
        <v>#REF!</v>
      </c>
      <c r="AG948" s="39" t="str">
        <f aca="false">AB948</f>
        <v>Карабчук И.В.</v>
      </c>
      <c r="AH948" s="39" t="str">
        <f aca="false">C948</f>
        <v>2ИСП9-20 (п)</v>
      </c>
      <c r="AI948" s="40" t="str">
        <f aca="false">B948</f>
        <v>24</v>
      </c>
      <c r="AJ948" s="39" t="str">
        <f aca="false">CONCATENATE(A948," ",D948)</f>
        <v>ОП.05 Правовое обеспечение профессиональной деятельности</v>
      </c>
      <c r="AK948" s="39" t="n">
        <f aca="false">E948*F948+P948*Q948+H948+J948+S948+U948</f>
        <v>42</v>
      </c>
      <c r="AL948" s="39" t="n">
        <f aca="false">L948+W948</f>
        <v>2</v>
      </c>
      <c r="AM948" s="39" t="n">
        <f aca="false">M948+X948</f>
        <v>0</v>
      </c>
      <c r="AN948" s="39" t="n">
        <f aca="false">Y948</f>
        <v>0</v>
      </c>
      <c r="AO948" s="39" t="n">
        <f aca="false">SUM(AK948:AN948)</f>
        <v>44</v>
      </c>
      <c r="AP948" s="41" t="n">
        <f aca="false">K948+V948</f>
        <v>0</v>
      </c>
    </row>
    <row r="949" s="42" customFormat="true" ht="16.5" hidden="true" customHeight="true" outlineLevel="0" collapsed="false">
      <c r="A949" s="58" t="s">
        <v>90</v>
      </c>
      <c r="B949" s="96" t="s">
        <v>167</v>
      </c>
      <c r="C949" s="97" t="s">
        <v>619</v>
      </c>
      <c r="D949" s="107" t="s">
        <v>264</v>
      </c>
      <c r="E949" s="31" t="n">
        <v>17</v>
      </c>
      <c r="F949" s="31" t="n">
        <v>2</v>
      </c>
      <c r="G949" s="31" t="n">
        <v>48</v>
      </c>
      <c r="H949" s="31" t="n">
        <v>-8</v>
      </c>
      <c r="I949" s="31"/>
      <c r="J949" s="31"/>
      <c r="K949" s="31"/>
      <c r="L949" s="31" t="n">
        <v>2</v>
      </c>
      <c r="M949" s="31"/>
      <c r="N949" s="33" t="n">
        <f aca="false">E949*F949+H949+J949+K949+L949+M949</f>
        <v>28</v>
      </c>
      <c r="O949" s="36"/>
      <c r="P949" s="36" t="n">
        <v>21</v>
      </c>
      <c r="Q949" s="31" t="n">
        <v>4</v>
      </c>
      <c r="R949" s="31"/>
      <c r="S949" s="31" t="n">
        <v>-40</v>
      </c>
      <c r="T949" s="31"/>
      <c r="U949" s="31"/>
      <c r="V949" s="31"/>
      <c r="W949" s="31" t="n">
        <v>4</v>
      </c>
      <c r="X949" s="51" t="n">
        <v>8</v>
      </c>
      <c r="Y949" s="34"/>
      <c r="Z949" s="36" t="n">
        <f aca="false">P949*Q949+S949+U949+V949+W949+X949+Y949</f>
        <v>56</v>
      </c>
      <c r="AA949" s="36" t="n">
        <f aca="false">N949+Z949</f>
        <v>84</v>
      </c>
      <c r="AB949" s="47" t="s">
        <v>292</v>
      </c>
      <c r="AC949" s="36"/>
      <c r="AD949" s="36"/>
      <c r="AE949" s="36" t="n">
        <f aca="false">P949*Q949</f>
        <v>84</v>
      </c>
      <c r="AF949" s="38" t="e">
        <f aca="false">AA949-L949-M949-#REF!-W949</f>
        <v>#REF!</v>
      </c>
      <c r="AG949" s="39" t="str">
        <f aca="false">AB949</f>
        <v>Николаенко Н.А.</v>
      </c>
      <c r="AH949" s="39" t="str">
        <f aca="false">C949</f>
        <v>2ИСП9-20 (п)</v>
      </c>
      <c r="AI949" s="40" t="str">
        <f aca="false">B949</f>
        <v>24</v>
      </c>
      <c r="AJ949" s="39" t="str">
        <f aca="false">CONCATENATE(A949," ",D949)</f>
        <v>ОП.08 Основы проектирования баз данных</v>
      </c>
      <c r="AK949" s="39" t="n">
        <f aca="false">E949*F949+P949*Q949+H949+J949+S949+U949</f>
        <v>70</v>
      </c>
      <c r="AL949" s="39" t="n">
        <f aca="false">L949+W949</f>
        <v>6</v>
      </c>
      <c r="AM949" s="39" t="n">
        <f aca="false">M949+X949</f>
        <v>8</v>
      </c>
      <c r="AN949" s="39" t="n">
        <f aca="false">Y949</f>
        <v>0</v>
      </c>
      <c r="AO949" s="39" t="n">
        <f aca="false">SUM(AK949:AN949)</f>
        <v>84</v>
      </c>
      <c r="AP949" s="41" t="n">
        <f aca="false">K949+V949</f>
        <v>0</v>
      </c>
    </row>
    <row r="950" s="42" customFormat="true" ht="16.5" hidden="true" customHeight="true" outlineLevel="0" collapsed="false">
      <c r="A950" s="58" t="s">
        <v>90</v>
      </c>
      <c r="B950" s="96" t="s">
        <v>53</v>
      </c>
      <c r="C950" s="97" t="s">
        <v>620</v>
      </c>
      <c r="D950" s="107" t="s">
        <v>264</v>
      </c>
      <c r="E950" s="31" t="n">
        <v>17</v>
      </c>
      <c r="F950" s="31"/>
      <c r="G950" s="31"/>
      <c r="H950" s="31" t="n">
        <v>8</v>
      </c>
      <c r="I950" s="31"/>
      <c r="J950" s="31"/>
      <c r="K950" s="31"/>
      <c r="L950" s="31"/>
      <c r="M950" s="31"/>
      <c r="N950" s="33" t="n">
        <f aca="false">E950*F950+H950+J950+K950+L950+M950</f>
        <v>8</v>
      </c>
      <c r="O950" s="36"/>
      <c r="P950" s="36" t="n">
        <v>21</v>
      </c>
      <c r="Q950" s="31"/>
      <c r="R950" s="31"/>
      <c r="S950" s="31" t="n">
        <v>40</v>
      </c>
      <c r="T950" s="31"/>
      <c r="U950" s="31"/>
      <c r="V950" s="31"/>
      <c r="W950" s="31"/>
      <c r="X950" s="51"/>
      <c r="Y950" s="34"/>
      <c r="Z950" s="36" t="n">
        <f aca="false">P950*Q950+S950+U950+V950+W950+X950+Y950</f>
        <v>40</v>
      </c>
      <c r="AA950" s="36" t="n">
        <f aca="false">N950+Z950</f>
        <v>48</v>
      </c>
      <c r="AB950" s="47" t="s">
        <v>292</v>
      </c>
      <c r="AC950" s="36"/>
      <c r="AD950" s="36"/>
      <c r="AE950" s="36" t="n">
        <f aca="false">P950*Q950</f>
        <v>0</v>
      </c>
      <c r="AF950" s="38" t="e">
        <f aca="false">AA950-L950-M950-#REF!-W950</f>
        <v>#REF!</v>
      </c>
      <c r="AG950" s="39" t="str">
        <f aca="false">AB950</f>
        <v>Николаенко Н.А.</v>
      </c>
      <c r="AH950" s="39" t="str">
        <f aca="false">C950</f>
        <v>2ИСП9-20а (п)</v>
      </c>
      <c r="AI950" s="40" t="str">
        <f aca="false">B950</f>
        <v>12</v>
      </c>
      <c r="AJ950" s="39" t="str">
        <f aca="false">CONCATENATE(A950," ",D950)</f>
        <v>ОП.08 Основы проектирования баз данных</v>
      </c>
      <c r="AK950" s="39" t="n">
        <f aca="false">E950*F950+P950*Q950+H950+J950+S950+U950</f>
        <v>48</v>
      </c>
      <c r="AL950" s="39" t="n">
        <f aca="false">L950+W950</f>
        <v>0</v>
      </c>
      <c r="AM950" s="39" t="n">
        <f aca="false">M950+X950</f>
        <v>0</v>
      </c>
      <c r="AN950" s="39" t="n">
        <f aca="false">Y950</f>
        <v>0</v>
      </c>
      <c r="AO950" s="39" t="n">
        <f aca="false">SUM(AK950:AN950)</f>
        <v>48</v>
      </c>
      <c r="AP950" s="41" t="n">
        <f aca="false">K950+V950</f>
        <v>0</v>
      </c>
    </row>
    <row r="951" s="42" customFormat="true" ht="16.5" hidden="true" customHeight="true" outlineLevel="0" collapsed="false">
      <c r="A951" s="58" t="s">
        <v>90</v>
      </c>
      <c r="B951" s="96" t="s">
        <v>53</v>
      </c>
      <c r="C951" s="97" t="s">
        <v>621</v>
      </c>
      <c r="D951" s="107" t="s">
        <v>264</v>
      </c>
      <c r="E951" s="31" t="n">
        <v>17</v>
      </c>
      <c r="F951" s="31"/>
      <c r="G951" s="31"/>
      <c r="H951" s="31" t="n">
        <v>8</v>
      </c>
      <c r="I951" s="31"/>
      <c r="J951" s="31"/>
      <c r="K951" s="31"/>
      <c r="L951" s="31"/>
      <c r="M951" s="31"/>
      <c r="N951" s="33" t="n">
        <f aca="false">E951*F951+H951+J951+K951+L951+M951</f>
        <v>8</v>
      </c>
      <c r="O951" s="36"/>
      <c r="P951" s="36" t="n">
        <v>21</v>
      </c>
      <c r="Q951" s="31"/>
      <c r="R951" s="31"/>
      <c r="S951" s="31" t="n">
        <v>40</v>
      </c>
      <c r="T951" s="31"/>
      <c r="U951" s="31"/>
      <c r="V951" s="31"/>
      <c r="W951" s="31"/>
      <c r="X951" s="51"/>
      <c r="Y951" s="34"/>
      <c r="Z951" s="36" t="n">
        <f aca="false">P951*Q951+S951+U951+V951+W951+X951+Y951</f>
        <v>40</v>
      </c>
      <c r="AA951" s="36" t="n">
        <f aca="false">N951+Z951</f>
        <v>48</v>
      </c>
      <c r="AB951" s="47" t="s">
        <v>69</v>
      </c>
      <c r="AC951" s="36"/>
      <c r="AD951" s="36"/>
      <c r="AE951" s="36" t="n">
        <f aca="false">P951*Q951</f>
        <v>0</v>
      </c>
      <c r="AF951" s="38" t="e">
        <f aca="false">AA951-L951-M951-#REF!-W951</f>
        <v>#REF!</v>
      </c>
      <c r="AG951" s="39" t="str">
        <f aca="false">AB951</f>
        <v>вак. 2 п/гр</v>
      </c>
      <c r="AH951" s="39" t="str">
        <f aca="false">C951</f>
        <v>2ИСП9-20б (п)</v>
      </c>
      <c r="AI951" s="40" t="str">
        <f aca="false">B951</f>
        <v>12</v>
      </c>
      <c r="AJ951" s="39" t="str">
        <f aca="false">CONCATENATE(A951," ",D951)</f>
        <v>ОП.08 Основы проектирования баз данных</v>
      </c>
      <c r="AK951" s="39" t="n">
        <f aca="false">E951*F951+P951*Q951+H951+J951+S951+U951</f>
        <v>48</v>
      </c>
      <c r="AL951" s="39" t="n">
        <f aca="false">L951+W951</f>
        <v>0</v>
      </c>
      <c r="AM951" s="39" t="n">
        <f aca="false">M951+X951</f>
        <v>0</v>
      </c>
      <c r="AN951" s="39" t="n">
        <f aca="false">Y951</f>
        <v>0</v>
      </c>
      <c r="AO951" s="39" t="n">
        <f aca="false">SUM(AK951:AN951)</f>
        <v>48</v>
      </c>
      <c r="AP951" s="41" t="n">
        <f aca="false">K951+V951</f>
        <v>0</v>
      </c>
    </row>
    <row r="952" s="42" customFormat="true" ht="16.5" hidden="true" customHeight="true" outlineLevel="0" collapsed="false">
      <c r="A952" s="58" t="s">
        <v>127</v>
      </c>
      <c r="B952" s="96" t="s">
        <v>167</v>
      </c>
      <c r="C952" s="97" t="s">
        <v>619</v>
      </c>
      <c r="D952" s="108" t="s">
        <v>266</v>
      </c>
      <c r="E952" s="31" t="n">
        <v>17</v>
      </c>
      <c r="F952" s="31" t="n">
        <v>3</v>
      </c>
      <c r="G952" s="31" t="n">
        <v>14</v>
      </c>
      <c r="H952" s="31"/>
      <c r="I952" s="31" t="n">
        <v>14</v>
      </c>
      <c r="J952" s="31"/>
      <c r="K952" s="31"/>
      <c r="L952" s="31" t="n">
        <v>4</v>
      </c>
      <c r="M952" s="31"/>
      <c r="N952" s="33" t="n">
        <f aca="false">E952*F952+H952+J952+K952+L952+M952</f>
        <v>55</v>
      </c>
      <c r="O952" s="36"/>
      <c r="P952" s="36" t="n">
        <v>21</v>
      </c>
      <c r="Q952" s="31"/>
      <c r="R952" s="31"/>
      <c r="S952" s="31"/>
      <c r="T952" s="31"/>
      <c r="U952" s="31"/>
      <c r="V952" s="31"/>
      <c r="W952" s="31"/>
      <c r="X952" s="51"/>
      <c r="Y952" s="34"/>
      <c r="Z952" s="36" t="n">
        <f aca="false">P952*Q952+S952+U952+V952+W952+X952+Y952</f>
        <v>0</v>
      </c>
      <c r="AA952" s="36" t="n">
        <f aca="false">N952+Z952</f>
        <v>55</v>
      </c>
      <c r="AB952" s="47" t="s">
        <v>284</v>
      </c>
      <c r="AC952" s="36"/>
      <c r="AD952" s="36"/>
      <c r="AE952" s="36" t="n">
        <f aca="false">P952*Q952</f>
        <v>0</v>
      </c>
      <c r="AF952" s="38" t="e">
        <f aca="false">AA952-L952-M952-#REF!-W952</f>
        <v>#REF!</v>
      </c>
      <c r="AG952" s="39" t="str">
        <f aca="false">AB952</f>
        <v>Свистунова С.А.</v>
      </c>
      <c r="AH952" s="39" t="str">
        <f aca="false">C952</f>
        <v>2ИСП9-20 (п)</v>
      </c>
      <c r="AI952" s="40" t="str">
        <f aca="false">B952</f>
        <v>24</v>
      </c>
      <c r="AJ952" s="39" t="str">
        <f aca="false">CONCATENATE(A952," ",D952)</f>
        <v>ОП.09 Стандартизация, сертификация и техническое документоведение</v>
      </c>
      <c r="AK952" s="39" t="n">
        <f aca="false">E952*F952+P952*Q952+H952+J952+S952+U952</f>
        <v>51</v>
      </c>
      <c r="AL952" s="39" t="n">
        <f aca="false">L952+W952</f>
        <v>4</v>
      </c>
      <c r="AM952" s="39" t="n">
        <f aca="false">M952+X952</f>
        <v>0</v>
      </c>
      <c r="AN952" s="39" t="n">
        <f aca="false">Y952</f>
        <v>0</v>
      </c>
      <c r="AO952" s="39" t="n">
        <f aca="false">SUM(AK952:AN952)</f>
        <v>55</v>
      </c>
      <c r="AP952" s="41" t="n">
        <f aca="false">K952+V952</f>
        <v>0</v>
      </c>
    </row>
    <row r="953" s="42" customFormat="true" ht="16.5" hidden="true" customHeight="true" outlineLevel="0" collapsed="false">
      <c r="A953" s="58" t="s">
        <v>92</v>
      </c>
      <c r="B953" s="96" t="s">
        <v>167</v>
      </c>
      <c r="C953" s="97" t="s">
        <v>619</v>
      </c>
      <c r="D953" s="107" t="s">
        <v>267</v>
      </c>
      <c r="E953" s="31" t="n">
        <v>17</v>
      </c>
      <c r="F953" s="31"/>
      <c r="G953" s="31"/>
      <c r="H953" s="31"/>
      <c r="I953" s="31"/>
      <c r="J953" s="31"/>
      <c r="K953" s="31"/>
      <c r="L953" s="31"/>
      <c r="M953" s="31"/>
      <c r="N953" s="33" t="n">
        <f aca="false">E953*F953+H953+J953+K953+L953+M953</f>
        <v>0</v>
      </c>
      <c r="O953" s="36"/>
      <c r="P953" s="36" t="n">
        <v>21</v>
      </c>
      <c r="Q953" s="31" t="n">
        <v>3</v>
      </c>
      <c r="R953" s="31" t="n">
        <v>30</v>
      </c>
      <c r="S953" s="31"/>
      <c r="T953" s="31" t="n">
        <v>30</v>
      </c>
      <c r="U953" s="31"/>
      <c r="V953" s="31"/>
      <c r="W953" s="31" t="n">
        <v>2</v>
      </c>
      <c r="X953" s="109"/>
      <c r="Y953" s="34"/>
      <c r="Z953" s="36" t="n">
        <f aca="false">P953*Q953+S953+U953+V953+W953+X953+Y953</f>
        <v>65</v>
      </c>
      <c r="AA953" s="36" t="n">
        <f aca="false">N953+Z953</f>
        <v>65</v>
      </c>
      <c r="AB953" s="47" t="s">
        <v>268</v>
      </c>
      <c r="AC953" s="36"/>
      <c r="AD953" s="36"/>
      <c r="AE953" s="36" t="n">
        <f aca="false">P953*Q953</f>
        <v>63</v>
      </c>
      <c r="AF953" s="38" t="e">
        <f aca="false">AA953-L953-M953-#REF!-W953</f>
        <v>#REF!</v>
      </c>
      <c r="AG953" s="39" t="str">
        <f aca="false">AB953</f>
        <v>Пузанова А.Ю.</v>
      </c>
      <c r="AH953" s="39" t="str">
        <f aca="false">C953</f>
        <v>2ИСП9-20 (п)</v>
      </c>
      <c r="AI953" s="40" t="str">
        <f aca="false">B953</f>
        <v>24</v>
      </c>
      <c r="AJ953" s="39" t="str">
        <f aca="false">CONCATENATE(A953," ",D953)</f>
        <v>ОП.10 Численные методы</v>
      </c>
      <c r="AK953" s="39" t="n">
        <f aca="false">E953*F953+P953*Q953+H953+J953+S953+U953</f>
        <v>63</v>
      </c>
      <c r="AL953" s="39" t="n">
        <f aca="false">L953+W953</f>
        <v>2</v>
      </c>
      <c r="AM953" s="39" t="n">
        <f aca="false">M953+X953</f>
        <v>0</v>
      </c>
      <c r="AN953" s="39" t="n">
        <f aca="false">Y953</f>
        <v>0</v>
      </c>
      <c r="AO953" s="39" t="n">
        <f aca="false">SUM(AK953:AN953)</f>
        <v>65</v>
      </c>
      <c r="AP953" s="41" t="n">
        <f aca="false">K953+V953</f>
        <v>0</v>
      </c>
    </row>
    <row r="954" s="42" customFormat="true" ht="16.5" hidden="true" customHeight="true" outlineLevel="0" collapsed="false">
      <c r="A954" s="58" t="s">
        <v>129</v>
      </c>
      <c r="B954" s="96" t="s">
        <v>167</v>
      </c>
      <c r="C954" s="97" t="s">
        <v>619</v>
      </c>
      <c r="D954" s="107" t="s">
        <v>269</v>
      </c>
      <c r="E954" s="31" t="n">
        <v>17</v>
      </c>
      <c r="F954" s="31"/>
      <c r="G954" s="31"/>
      <c r="H954" s="31"/>
      <c r="I954" s="31"/>
      <c r="J954" s="31"/>
      <c r="K954" s="31"/>
      <c r="L954" s="31"/>
      <c r="M954" s="31"/>
      <c r="N954" s="33" t="n">
        <f aca="false">E954*F954+H954+J954+K954+L954+M954</f>
        <v>0</v>
      </c>
      <c r="O954" s="36"/>
      <c r="P954" s="36" t="n">
        <v>21</v>
      </c>
      <c r="Q954" s="31" t="n">
        <v>3</v>
      </c>
      <c r="R954" s="31" t="n">
        <v>30</v>
      </c>
      <c r="S954" s="31" t="n">
        <v>-30</v>
      </c>
      <c r="T954" s="31"/>
      <c r="U954" s="31"/>
      <c r="V954" s="31"/>
      <c r="W954" s="31" t="n">
        <v>2</v>
      </c>
      <c r="X954" s="109"/>
      <c r="Y954" s="34"/>
      <c r="Z954" s="36" t="n">
        <f aca="false">P954*Q954+S954+U954+V954+W954+X954+Y954</f>
        <v>35</v>
      </c>
      <c r="AA954" s="36" t="n">
        <f aca="false">N954+Z954</f>
        <v>35</v>
      </c>
      <c r="AB954" s="47" t="s">
        <v>303</v>
      </c>
      <c r="AC954" s="36"/>
      <c r="AD954" s="36"/>
      <c r="AE954" s="36" t="n">
        <f aca="false">P954*Q954</f>
        <v>63</v>
      </c>
      <c r="AF954" s="38" t="e">
        <f aca="false">AA954-L954-M954-#REF!-W954</f>
        <v>#REF!</v>
      </c>
      <c r="AG954" s="39" t="str">
        <f aca="false">AB954</f>
        <v>Квеквескири В.А.</v>
      </c>
      <c r="AH954" s="39" t="str">
        <f aca="false">C954</f>
        <v>2ИСП9-20 (п)</v>
      </c>
      <c r="AI954" s="40" t="str">
        <f aca="false">B954</f>
        <v>24</v>
      </c>
      <c r="AJ954" s="39" t="str">
        <f aca="false">CONCATENATE(A954," ",D954)</f>
        <v>ОП.11 Компьютерные сети </v>
      </c>
      <c r="AK954" s="39" t="n">
        <f aca="false">E954*F954+P954*Q954+H954+J954+S954+U954</f>
        <v>33</v>
      </c>
      <c r="AL954" s="39" t="n">
        <f aca="false">L954+W954</f>
        <v>2</v>
      </c>
      <c r="AM954" s="39" t="n">
        <f aca="false">M954+X954</f>
        <v>0</v>
      </c>
      <c r="AN954" s="39" t="n">
        <f aca="false">Y954</f>
        <v>0</v>
      </c>
      <c r="AO954" s="39" t="n">
        <f aca="false">SUM(AK954:AN954)</f>
        <v>35</v>
      </c>
      <c r="AP954" s="41" t="n">
        <f aca="false">K954+V954</f>
        <v>0</v>
      </c>
    </row>
    <row r="955" s="42" customFormat="true" ht="16.5" hidden="true" customHeight="true" outlineLevel="0" collapsed="false">
      <c r="A955" s="58" t="s">
        <v>129</v>
      </c>
      <c r="B955" s="96" t="s">
        <v>53</v>
      </c>
      <c r="C955" s="97" t="s">
        <v>620</v>
      </c>
      <c r="D955" s="107" t="s">
        <v>269</v>
      </c>
      <c r="E955" s="31" t="n">
        <v>17</v>
      </c>
      <c r="F955" s="31"/>
      <c r="G955" s="31"/>
      <c r="H955" s="31"/>
      <c r="I955" s="31"/>
      <c r="J955" s="31"/>
      <c r="K955" s="31"/>
      <c r="L955" s="31"/>
      <c r="M955" s="31"/>
      <c r="N955" s="33" t="n">
        <f aca="false">E955*F955+H955+J955+K955+L955+M955</f>
        <v>0</v>
      </c>
      <c r="O955" s="36"/>
      <c r="P955" s="36" t="n">
        <v>21</v>
      </c>
      <c r="Q955" s="31"/>
      <c r="R955" s="31"/>
      <c r="S955" s="31" t="n">
        <v>30</v>
      </c>
      <c r="T955" s="31"/>
      <c r="U955" s="31"/>
      <c r="V955" s="31"/>
      <c r="W955" s="31"/>
      <c r="X955" s="109"/>
      <c r="Y955" s="34"/>
      <c r="Z955" s="36" t="n">
        <f aca="false">P955*Q955+S955+U955+V955+W955+X955+Y955</f>
        <v>30</v>
      </c>
      <c r="AA955" s="36" t="n">
        <f aca="false">N955+Z955</f>
        <v>30</v>
      </c>
      <c r="AB955" s="47" t="s">
        <v>303</v>
      </c>
      <c r="AC955" s="36"/>
      <c r="AD955" s="36"/>
      <c r="AE955" s="36" t="n">
        <f aca="false">P955*Q955</f>
        <v>0</v>
      </c>
      <c r="AF955" s="38" t="e">
        <f aca="false">AA955-L955-M955-#REF!-W955</f>
        <v>#REF!</v>
      </c>
      <c r="AG955" s="39" t="str">
        <f aca="false">AB955</f>
        <v>Квеквескири В.А.</v>
      </c>
      <c r="AH955" s="39" t="str">
        <f aca="false">C955</f>
        <v>2ИСП9-20а (п)</v>
      </c>
      <c r="AI955" s="40" t="str">
        <f aca="false">B955</f>
        <v>12</v>
      </c>
      <c r="AJ955" s="39" t="str">
        <f aca="false">CONCATENATE(A955," ",D955)</f>
        <v>ОП.11 Компьютерные сети </v>
      </c>
      <c r="AK955" s="39" t="n">
        <f aca="false">E955*F955+P955*Q955+H955+J955+S955+U955</f>
        <v>30</v>
      </c>
      <c r="AL955" s="39" t="n">
        <f aca="false">L955+W955</f>
        <v>0</v>
      </c>
      <c r="AM955" s="39" t="n">
        <f aca="false">M955+X955</f>
        <v>0</v>
      </c>
      <c r="AN955" s="39" t="n">
        <f aca="false">Y955</f>
        <v>0</v>
      </c>
      <c r="AO955" s="39" t="n">
        <f aca="false">SUM(AK955:AN955)</f>
        <v>30</v>
      </c>
      <c r="AP955" s="41" t="n">
        <f aca="false">K955+V955</f>
        <v>0</v>
      </c>
    </row>
    <row r="956" s="42" customFormat="true" ht="16.5" hidden="true" customHeight="true" outlineLevel="0" collapsed="false">
      <c r="A956" s="58" t="s">
        <v>129</v>
      </c>
      <c r="B956" s="96" t="s">
        <v>53</v>
      </c>
      <c r="C956" s="97" t="s">
        <v>621</v>
      </c>
      <c r="D956" s="107" t="s">
        <v>269</v>
      </c>
      <c r="E956" s="31" t="n">
        <v>17</v>
      </c>
      <c r="F956" s="31"/>
      <c r="G956" s="31"/>
      <c r="H956" s="31"/>
      <c r="I956" s="31"/>
      <c r="J956" s="31"/>
      <c r="K956" s="31"/>
      <c r="L956" s="31"/>
      <c r="M956" s="31"/>
      <c r="N956" s="33" t="n">
        <f aca="false">E956*F956+H956+J956+K956+L956+M956</f>
        <v>0</v>
      </c>
      <c r="O956" s="36"/>
      <c r="P956" s="36" t="n">
        <v>21</v>
      </c>
      <c r="Q956" s="31"/>
      <c r="R956" s="31"/>
      <c r="S956" s="31" t="n">
        <v>30</v>
      </c>
      <c r="T956" s="31"/>
      <c r="U956" s="31"/>
      <c r="V956" s="31"/>
      <c r="W956" s="31"/>
      <c r="X956" s="109"/>
      <c r="Y956" s="34"/>
      <c r="Z956" s="36" t="n">
        <f aca="false">P956*Q956+S956+U956+V956+W956+X956+Y956</f>
        <v>30</v>
      </c>
      <c r="AA956" s="36" t="n">
        <f aca="false">N956+Z956</f>
        <v>30</v>
      </c>
      <c r="AB956" s="47" t="s">
        <v>69</v>
      </c>
      <c r="AC956" s="36"/>
      <c r="AD956" s="36"/>
      <c r="AE956" s="36" t="n">
        <f aca="false">P956*Q956</f>
        <v>0</v>
      </c>
      <c r="AF956" s="38" t="e">
        <f aca="false">AA956-L956-M956-#REF!-W956</f>
        <v>#REF!</v>
      </c>
      <c r="AG956" s="39" t="str">
        <f aca="false">AB956</f>
        <v>вак. 2 п/гр</v>
      </c>
      <c r="AH956" s="39" t="str">
        <f aca="false">C956</f>
        <v>2ИСП9-20б (п)</v>
      </c>
      <c r="AI956" s="40" t="str">
        <f aca="false">B956</f>
        <v>12</v>
      </c>
      <c r="AJ956" s="39" t="str">
        <f aca="false">CONCATENATE(A956," ",D956)</f>
        <v>ОП.11 Компьютерные сети </v>
      </c>
      <c r="AK956" s="39" t="n">
        <f aca="false">E956*F956+P956*Q956+H956+J956+S956+U956</f>
        <v>30</v>
      </c>
      <c r="AL956" s="39" t="n">
        <f aca="false">L956+W956</f>
        <v>0</v>
      </c>
      <c r="AM956" s="39" t="n">
        <f aca="false">M956+X956</f>
        <v>0</v>
      </c>
      <c r="AN956" s="39" t="n">
        <f aca="false">Y956</f>
        <v>0</v>
      </c>
      <c r="AO956" s="39" t="n">
        <f aca="false">SUM(AK956:AN956)</f>
        <v>30</v>
      </c>
      <c r="AP956" s="41" t="n">
        <f aca="false">K956+V956</f>
        <v>0</v>
      </c>
    </row>
    <row r="957" s="42" customFormat="true" ht="16.5" hidden="true" customHeight="true" outlineLevel="0" collapsed="false">
      <c r="A957" s="58" t="s">
        <v>271</v>
      </c>
      <c r="B957" s="96" t="s">
        <v>167</v>
      </c>
      <c r="C957" s="97" t="s">
        <v>619</v>
      </c>
      <c r="D957" s="110" t="s">
        <v>272</v>
      </c>
      <c r="E957" s="31" t="n">
        <v>17</v>
      </c>
      <c r="F957" s="111"/>
      <c r="G957" s="111"/>
      <c r="H957" s="111"/>
      <c r="I957" s="111"/>
      <c r="J957" s="111"/>
      <c r="K957" s="111"/>
      <c r="L957" s="111"/>
      <c r="M957" s="111"/>
      <c r="N957" s="33" t="n">
        <f aca="false">E957*F957+H957+J957+K957+L957+M957</f>
        <v>0</v>
      </c>
      <c r="O957" s="36"/>
      <c r="P957" s="36" t="n">
        <v>21</v>
      </c>
      <c r="Q957" s="31" t="n">
        <v>5</v>
      </c>
      <c r="R957" s="111" t="n">
        <v>46</v>
      </c>
      <c r="S957" s="111" t="n">
        <v>-46</v>
      </c>
      <c r="T957" s="111"/>
      <c r="U957" s="111"/>
      <c r="V957" s="111"/>
      <c r="W957" s="111" t="n">
        <v>8</v>
      </c>
      <c r="X957" s="112" t="n">
        <v>8</v>
      </c>
      <c r="Y957" s="34"/>
      <c r="Z957" s="36" t="n">
        <f aca="false">P957*Q957+S957+U957+V957+W957+X957+Y957</f>
        <v>75</v>
      </c>
      <c r="AA957" s="36" t="n">
        <f aca="false">N957+Z957</f>
        <v>75</v>
      </c>
      <c r="AB957" s="113" t="s">
        <v>281</v>
      </c>
      <c r="AC957" s="36"/>
      <c r="AD957" s="36"/>
      <c r="AE957" s="36" t="n">
        <f aca="false">P957*Q957</f>
        <v>105</v>
      </c>
      <c r="AF957" s="38" t="e">
        <f aca="false">AA957-L957-M957-#REF!-W957</f>
        <v>#REF!</v>
      </c>
      <c r="AG957" s="39" t="str">
        <f aca="false">AB957</f>
        <v>Бастрыкин К.М.</v>
      </c>
      <c r="AH957" s="39" t="str">
        <f aca="false">C957</f>
        <v>2ИСП9-20 (п)</v>
      </c>
      <c r="AI957" s="40" t="str">
        <f aca="false">B957</f>
        <v>24</v>
      </c>
      <c r="AJ957" s="39" t="str">
        <f aca="false">CONCATENATE(A957," ",D957)</f>
        <v>МДК.04.01 Внедрение и поддержка компьютерных систем</v>
      </c>
      <c r="AK957" s="39" t="n">
        <f aca="false">E957*F957+P957*Q957+H957+J957+S957+U957</f>
        <v>59</v>
      </c>
      <c r="AL957" s="39" t="n">
        <f aca="false">L957+W957</f>
        <v>8</v>
      </c>
      <c r="AM957" s="39" t="n">
        <f aca="false">M957+X957</f>
        <v>8</v>
      </c>
      <c r="AN957" s="39" t="n">
        <f aca="false">Y957</f>
        <v>0</v>
      </c>
      <c r="AO957" s="39" t="n">
        <f aca="false">SUM(AK957:AN957)</f>
        <v>75</v>
      </c>
      <c r="AP957" s="41" t="n">
        <f aca="false">K957+V957</f>
        <v>0</v>
      </c>
    </row>
    <row r="958" s="42" customFormat="true" ht="16.5" hidden="true" customHeight="true" outlineLevel="0" collapsed="false">
      <c r="A958" s="58" t="s">
        <v>271</v>
      </c>
      <c r="B958" s="96" t="s">
        <v>53</v>
      </c>
      <c r="C958" s="97" t="s">
        <v>620</v>
      </c>
      <c r="D958" s="110" t="s">
        <v>272</v>
      </c>
      <c r="E958" s="31" t="n">
        <v>17</v>
      </c>
      <c r="F958" s="111"/>
      <c r="G958" s="111"/>
      <c r="H958" s="111"/>
      <c r="I958" s="111"/>
      <c r="J958" s="111"/>
      <c r="K958" s="111"/>
      <c r="L958" s="111"/>
      <c r="M958" s="111"/>
      <c r="N958" s="33" t="n">
        <f aca="false">E958*F958+H958+J958+K958+L958+M958</f>
        <v>0</v>
      </c>
      <c r="O958" s="36"/>
      <c r="P958" s="36" t="n">
        <v>21</v>
      </c>
      <c r="Q958" s="31"/>
      <c r="R958" s="111"/>
      <c r="S958" s="111" t="n">
        <v>46</v>
      </c>
      <c r="T958" s="111"/>
      <c r="U958" s="111"/>
      <c r="V958" s="111"/>
      <c r="W958" s="111"/>
      <c r="X958" s="112"/>
      <c r="Y958" s="34"/>
      <c r="Z958" s="36" t="n">
        <f aca="false">P958*Q958+S958+U958+V958+W958+X958+Y958</f>
        <v>46</v>
      </c>
      <c r="AA958" s="36" t="n">
        <f aca="false">N958+Z958</f>
        <v>46</v>
      </c>
      <c r="AB958" s="113" t="s">
        <v>281</v>
      </c>
      <c r="AC958" s="36"/>
      <c r="AD958" s="36"/>
      <c r="AE958" s="36" t="n">
        <f aca="false">P958*Q958</f>
        <v>0</v>
      </c>
      <c r="AF958" s="38" t="e">
        <f aca="false">AA958-L958-M958-#REF!-W958</f>
        <v>#REF!</v>
      </c>
      <c r="AG958" s="39" t="str">
        <f aca="false">AB958</f>
        <v>Бастрыкин К.М.</v>
      </c>
      <c r="AH958" s="39" t="str">
        <f aca="false">C958</f>
        <v>2ИСП9-20а (п)</v>
      </c>
      <c r="AI958" s="40" t="str">
        <f aca="false">B958</f>
        <v>12</v>
      </c>
      <c r="AJ958" s="39" t="str">
        <f aca="false">CONCATENATE(A958," ",D958)</f>
        <v>МДК.04.01 Внедрение и поддержка компьютерных систем</v>
      </c>
      <c r="AK958" s="39" t="n">
        <f aca="false">E958*F958+P958*Q958+H958+J958+S958+U958</f>
        <v>46</v>
      </c>
      <c r="AL958" s="39" t="n">
        <f aca="false">L958+W958</f>
        <v>0</v>
      </c>
      <c r="AM958" s="39" t="n">
        <f aca="false">M958+X958</f>
        <v>0</v>
      </c>
      <c r="AN958" s="39" t="n">
        <f aca="false">Y958</f>
        <v>0</v>
      </c>
      <c r="AO958" s="39" t="n">
        <f aca="false">SUM(AK958:AN958)</f>
        <v>46</v>
      </c>
      <c r="AP958" s="41" t="n">
        <f aca="false">K958+V958</f>
        <v>0</v>
      </c>
    </row>
    <row r="959" s="42" customFormat="true" ht="16.5" hidden="true" customHeight="true" outlineLevel="0" collapsed="false">
      <c r="A959" s="58" t="s">
        <v>271</v>
      </c>
      <c r="B959" s="96" t="s">
        <v>53</v>
      </c>
      <c r="C959" s="97" t="s">
        <v>621</v>
      </c>
      <c r="D959" s="110" t="s">
        <v>272</v>
      </c>
      <c r="E959" s="31" t="n">
        <v>17</v>
      </c>
      <c r="F959" s="111"/>
      <c r="G959" s="111"/>
      <c r="H959" s="111"/>
      <c r="I959" s="111"/>
      <c r="J959" s="111"/>
      <c r="K959" s="111"/>
      <c r="L959" s="111"/>
      <c r="M959" s="111"/>
      <c r="N959" s="33" t="n">
        <f aca="false">E959*F959+H959+J959+K959+L959+M959</f>
        <v>0</v>
      </c>
      <c r="O959" s="36"/>
      <c r="P959" s="36" t="n">
        <v>21</v>
      </c>
      <c r="Q959" s="31"/>
      <c r="R959" s="111"/>
      <c r="S959" s="111" t="n">
        <v>46</v>
      </c>
      <c r="T959" s="111"/>
      <c r="U959" s="111"/>
      <c r="V959" s="111"/>
      <c r="W959" s="111"/>
      <c r="X959" s="112"/>
      <c r="Y959" s="34"/>
      <c r="Z959" s="36" t="n">
        <f aca="false">P959*Q959+S959+U959+V959+W959+X959+Y959</f>
        <v>46</v>
      </c>
      <c r="AA959" s="36" t="n">
        <f aca="false">N959+Z959</f>
        <v>46</v>
      </c>
      <c r="AB959" s="47" t="s">
        <v>69</v>
      </c>
      <c r="AC959" s="36"/>
      <c r="AD959" s="36"/>
      <c r="AE959" s="36" t="n">
        <f aca="false">P959*Q959</f>
        <v>0</v>
      </c>
      <c r="AF959" s="38" t="e">
        <f aca="false">AA959-L959-M959-#REF!-W959</f>
        <v>#REF!</v>
      </c>
      <c r="AG959" s="39" t="str">
        <f aca="false">AB959</f>
        <v>вак. 2 п/гр</v>
      </c>
      <c r="AH959" s="39" t="str">
        <f aca="false">C959</f>
        <v>2ИСП9-20б (п)</v>
      </c>
      <c r="AI959" s="40" t="str">
        <f aca="false">B959</f>
        <v>12</v>
      </c>
      <c r="AJ959" s="39" t="str">
        <f aca="false">CONCATENATE(A959," ",D959)</f>
        <v>МДК.04.01 Внедрение и поддержка компьютерных систем</v>
      </c>
      <c r="AK959" s="39" t="n">
        <f aca="false">E959*F959+P959*Q959+H959+J959+S959+U959</f>
        <v>46</v>
      </c>
      <c r="AL959" s="39" t="n">
        <f aca="false">L959+W959</f>
        <v>0</v>
      </c>
      <c r="AM959" s="39" t="n">
        <f aca="false">M959+X959</f>
        <v>0</v>
      </c>
      <c r="AN959" s="39" t="n">
        <f aca="false">Y959</f>
        <v>0</v>
      </c>
      <c r="AO959" s="39" t="n">
        <f aca="false">SUM(AK959:AN959)</f>
        <v>46</v>
      </c>
      <c r="AP959" s="41" t="n">
        <f aca="false">K959+V959</f>
        <v>0</v>
      </c>
    </row>
    <row r="960" s="42" customFormat="true" ht="16.5" hidden="true" customHeight="true" outlineLevel="0" collapsed="false">
      <c r="A960" s="58" t="s">
        <v>274</v>
      </c>
      <c r="B960" s="96" t="s">
        <v>53</v>
      </c>
      <c r="C960" s="97" t="s">
        <v>620</v>
      </c>
      <c r="D960" s="110" t="s">
        <v>108</v>
      </c>
      <c r="E960" s="31" t="n">
        <v>17</v>
      </c>
      <c r="F960" s="111"/>
      <c r="G960" s="111"/>
      <c r="H960" s="111"/>
      <c r="I960" s="111"/>
      <c r="J960" s="111"/>
      <c r="K960" s="111"/>
      <c r="L960" s="111"/>
      <c r="M960" s="111"/>
      <c r="N960" s="33" t="n">
        <v>0</v>
      </c>
      <c r="O960" s="36"/>
      <c r="P960" s="36" t="n">
        <v>2</v>
      </c>
      <c r="Q960" s="31" t="n">
        <v>36</v>
      </c>
      <c r="R960" s="111"/>
      <c r="S960" s="111"/>
      <c r="T960" s="111"/>
      <c r="U960" s="111"/>
      <c r="V960" s="111"/>
      <c r="W960" s="111"/>
      <c r="X960" s="112"/>
      <c r="Y960" s="34"/>
      <c r="Z960" s="36" t="n">
        <v>72</v>
      </c>
      <c r="AA960" s="36" t="n">
        <f aca="false">N960+Z960</f>
        <v>72</v>
      </c>
      <c r="AB960" s="119" t="s">
        <v>365</v>
      </c>
      <c r="AC960" s="36"/>
      <c r="AD960" s="36"/>
      <c r="AE960" s="36"/>
      <c r="AF960" s="38"/>
      <c r="AG960" s="39" t="str">
        <f aca="false">AB960</f>
        <v>Возвахов Д.А.</v>
      </c>
      <c r="AH960" s="39" t="str">
        <f aca="false">C960</f>
        <v>2ИСП9-20а (п)</v>
      </c>
      <c r="AI960" s="40" t="str">
        <f aca="false">B960</f>
        <v>12</v>
      </c>
      <c r="AJ960" s="39" t="str">
        <f aca="false">CONCATENATE(A960," ",D960)</f>
        <v>УП.04 Учебная практика</v>
      </c>
      <c r="AK960" s="39" t="n">
        <f aca="false">E960*F960+P960*Q960+H960+J960+S960+U960</f>
        <v>72</v>
      </c>
      <c r="AL960" s="39" t="n">
        <f aca="false">L960+W960</f>
        <v>0</v>
      </c>
      <c r="AM960" s="39" t="n">
        <f aca="false">M960+X960</f>
        <v>0</v>
      </c>
      <c r="AN960" s="39" t="n">
        <f aca="false">Y960</f>
        <v>0</v>
      </c>
      <c r="AO960" s="39" t="n">
        <f aca="false">SUM(AK960:AN960)</f>
        <v>72</v>
      </c>
      <c r="AP960" s="41" t="n">
        <f aca="false">K960+V960</f>
        <v>0</v>
      </c>
    </row>
    <row r="961" s="42" customFormat="true" ht="16.5" hidden="true" customHeight="true" outlineLevel="0" collapsed="false">
      <c r="A961" s="63" t="s">
        <v>274</v>
      </c>
      <c r="B961" s="96" t="s">
        <v>53</v>
      </c>
      <c r="C961" s="97" t="s">
        <v>621</v>
      </c>
      <c r="D961" s="114" t="s">
        <v>108</v>
      </c>
      <c r="E961" s="31" t="n">
        <v>17</v>
      </c>
      <c r="F961" s="31"/>
      <c r="G961" s="31"/>
      <c r="H961" s="31"/>
      <c r="I961" s="31"/>
      <c r="J961" s="31"/>
      <c r="K961" s="31"/>
      <c r="L961" s="31"/>
      <c r="M961" s="31"/>
      <c r="N961" s="33" t="n">
        <f aca="false">E961*F961+H961+J961+K961+L961+M961</f>
        <v>0</v>
      </c>
      <c r="O961" s="36"/>
      <c r="P961" s="36" t="n">
        <v>2</v>
      </c>
      <c r="Q961" s="31" t="n">
        <v>36</v>
      </c>
      <c r="R961" s="31"/>
      <c r="S961" s="31"/>
      <c r="T961" s="31"/>
      <c r="U961" s="31"/>
      <c r="V961" s="31"/>
      <c r="W961" s="31"/>
      <c r="X961" s="112"/>
      <c r="Y961" s="34"/>
      <c r="Z961" s="36" t="n">
        <f aca="false">P961*Q961+S961+U961+V961+W961+X961+Y961</f>
        <v>72</v>
      </c>
      <c r="AA961" s="36" t="n">
        <f aca="false">N961+Z961</f>
        <v>72</v>
      </c>
      <c r="AB961" s="73" t="s">
        <v>315</v>
      </c>
      <c r="AC961" s="36"/>
      <c r="AD961" s="36"/>
      <c r="AE961" s="36" t="n">
        <f aca="false">P961*Q961</f>
        <v>72</v>
      </c>
      <c r="AF961" s="38" t="n">
        <f aca="false">AA961-L961-M961-W961-X961</f>
        <v>72</v>
      </c>
      <c r="AG961" s="39" t="str">
        <f aca="false">AB961</f>
        <v>Мартиросян В.А.</v>
      </c>
      <c r="AH961" s="39" t="str">
        <f aca="false">C961</f>
        <v>2ИСП9-20б (п)</v>
      </c>
      <c r="AI961" s="40" t="str">
        <f aca="false">B961</f>
        <v>12</v>
      </c>
      <c r="AJ961" s="39" t="str">
        <f aca="false">CONCATENATE(A961," ",D961)</f>
        <v>УП.04 Учебная практика</v>
      </c>
      <c r="AK961" s="39" t="n">
        <f aca="false">E961*F961+P961*Q961+H961+J961+S961+U961</f>
        <v>72</v>
      </c>
      <c r="AL961" s="39" t="n">
        <f aca="false">L961+W961</f>
        <v>0</v>
      </c>
      <c r="AM961" s="39" t="n">
        <f aca="false">M961+X961</f>
        <v>0</v>
      </c>
      <c r="AN961" s="39" t="n">
        <f aca="false">Y961</f>
        <v>0</v>
      </c>
      <c r="AO961" s="39" t="n">
        <f aca="false">SUM(AK961:AN961)</f>
        <v>72</v>
      </c>
      <c r="AP961" s="41" t="n">
        <f aca="false">K961+V961</f>
        <v>0</v>
      </c>
    </row>
    <row r="962" s="42" customFormat="true" ht="16.5" hidden="true" customHeight="true" outlineLevel="0" collapsed="false">
      <c r="A962" s="70" t="s">
        <v>113</v>
      </c>
      <c r="B962" s="96" t="s">
        <v>167</v>
      </c>
      <c r="C962" s="97" t="s">
        <v>619</v>
      </c>
      <c r="D962" s="114" t="s">
        <v>114</v>
      </c>
      <c r="E962" s="31" t="n">
        <v>17</v>
      </c>
      <c r="F962" s="31"/>
      <c r="G962" s="31"/>
      <c r="H962" s="31" t="n">
        <v>17</v>
      </c>
      <c r="I962" s="31"/>
      <c r="J962" s="31"/>
      <c r="K962" s="31"/>
      <c r="L962" s="31"/>
      <c r="M962" s="31"/>
      <c r="N962" s="33" t="n">
        <f aca="false">E962*F962+H962+J962+K962+L962+M962</f>
        <v>17</v>
      </c>
      <c r="O962" s="36"/>
      <c r="P962" s="36" t="n">
        <v>2</v>
      </c>
      <c r="Q962" s="31"/>
      <c r="R962" s="31"/>
      <c r="S962" s="31" t="n">
        <v>16</v>
      </c>
      <c r="T962" s="31"/>
      <c r="U962" s="31"/>
      <c r="V962" s="31"/>
      <c r="W962" s="31"/>
      <c r="X962" s="112"/>
      <c r="Y962" s="34"/>
      <c r="Z962" s="36" t="n">
        <f aca="false">P962*Q962+S962+U962+V962+W962+X962+Y962</f>
        <v>16</v>
      </c>
      <c r="AA962" s="36" t="n">
        <f aca="false">N962+Z962</f>
        <v>33</v>
      </c>
      <c r="AB962" s="74" t="s">
        <v>115</v>
      </c>
      <c r="AC962" s="36"/>
      <c r="AD962" s="36"/>
      <c r="AE962" s="36" t="n">
        <f aca="false">P962*Q962</f>
        <v>0</v>
      </c>
      <c r="AF962" s="38" t="n">
        <f aca="false">AA962-L962-M962-W962-X962</f>
        <v>33</v>
      </c>
      <c r="AG962" s="39" t="str">
        <f aca="false">AB962</f>
        <v>вак. РоВ</v>
      </c>
      <c r="AH962" s="39" t="str">
        <f aca="false">C962</f>
        <v>2ИСП9-20 (п)</v>
      </c>
      <c r="AI962" s="40" t="str">
        <f aca="false">B962</f>
        <v>24</v>
      </c>
      <c r="AJ962" s="39" t="str">
        <f aca="false">CONCATENATE(A962," ",D962)</f>
        <v>ВнеУр Разговоры о важном</v>
      </c>
      <c r="AK962" s="39" t="n">
        <f aca="false">E962*F962+P962*Q962+H962+J962+S962+U962</f>
        <v>33</v>
      </c>
      <c r="AL962" s="39" t="n">
        <f aca="false">L962+W962</f>
        <v>0</v>
      </c>
      <c r="AM962" s="39" t="n">
        <f aca="false">M962+X962</f>
        <v>0</v>
      </c>
      <c r="AN962" s="39" t="n">
        <f aca="false">Y962</f>
        <v>0</v>
      </c>
      <c r="AO962" s="39" t="n">
        <f aca="false">SUM(AK962:AN962)</f>
        <v>33</v>
      </c>
      <c r="AP962" s="41" t="n">
        <f aca="false">K962+V962</f>
        <v>0</v>
      </c>
    </row>
    <row r="963" s="42" customFormat="true" ht="16.5" hidden="true" customHeight="true" outlineLevel="0" collapsed="false">
      <c r="A963" s="70" t="s">
        <v>113</v>
      </c>
      <c r="B963" s="96" t="s">
        <v>167</v>
      </c>
      <c r="C963" s="97" t="s">
        <v>619</v>
      </c>
      <c r="D963" s="114" t="s">
        <v>114</v>
      </c>
      <c r="E963" s="31" t="n">
        <v>17</v>
      </c>
      <c r="F963" s="31"/>
      <c r="G963" s="31"/>
      <c r="H963" s="31"/>
      <c r="I963" s="31"/>
      <c r="J963" s="31"/>
      <c r="K963" s="31"/>
      <c r="L963" s="31"/>
      <c r="M963" s="31"/>
      <c r="N963" s="33" t="n">
        <f aca="false">E963*F963+H963+J963+K963+L963+M963</f>
        <v>0</v>
      </c>
      <c r="O963" s="36"/>
      <c r="P963" s="36" t="n">
        <v>2</v>
      </c>
      <c r="Q963" s="31"/>
      <c r="R963" s="31"/>
      <c r="S963" s="31" t="n">
        <v>2</v>
      </c>
      <c r="T963" s="31"/>
      <c r="U963" s="31"/>
      <c r="V963" s="31"/>
      <c r="W963" s="31"/>
      <c r="X963" s="112"/>
      <c r="Y963" s="34"/>
      <c r="Z963" s="36" t="n">
        <f aca="false">P963*Q963+S963+U963+V963+W963+X963+Y963</f>
        <v>2</v>
      </c>
      <c r="AA963" s="36" t="n">
        <f aca="false">N963+Z963</f>
        <v>2</v>
      </c>
      <c r="AB963" s="74" t="s">
        <v>315</v>
      </c>
      <c r="AC963" s="36"/>
      <c r="AD963" s="36"/>
      <c r="AE963" s="36" t="n">
        <f aca="false">P963*Q963</f>
        <v>0</v>
      </c>
      <c r="AF963" s="38" t="n">
        <f aca="false">AA963-L963-M963-W963-X963</f>
        <v>2</v>
      </c>
      <c r="AG963" s="39" t="str">
        <f aca="false">AB963</f>
        <v>Мартиросян В.А.</v>
      </c>
      <c r="AH963" s="39" t="str">
        <f aca="false">C963</f>
        <v>2ИСП9-20 (п)</v>
      </c>
      <c r="AI963" s="40" t="str">
        <f aca="false">B963</f>
        <v>24</v>
      </c>
      <c r="AJ963" s="39" t="str">
        <f aca="false">CONCATENATE(A963," ",D963)</f>
        <v>ВнеУр Разговоры о важном</v>
      </c>
      <c r="AK963" s="39" t="n">
        <f aca="false">E963*F963+P963*Q963+H963+J963+S963+U963</f>
        <v>2</v>
      </c>
      <c r="AL963" s="39" t="n">
        <f aca="false">L963+W963</f>
        <v>0</v>
      </c>
      <c r="AM963" s="39" t="n">
        <f aca="false">M963+X963</f>
        <v>0</v>
      </c>
      <c r="AN963" s="39" t="n">
        <f aca="false">Y963</f>
        <v>0</v>
      </c>
      <c r="AO963" s="39" t="n">
        <f aca="false">SUM(AK963:AN963)</f>
        <v>2</v>
      </c>
      <c r="AP963" s="41" t="n">
        <f aca="false">K963+V963</f>
        <v>0</v>
      </c>
    </row>
    <row r="964" s="42" customFormat="true" ht="16.5" hidden="true" customHeight="true" outlineLevel="0" collapsed="false">
      <c r="A964" s="95" t="s">
        <v>49</v>
      </c>
      <c r="B964" s="96" t="s">
        <v>206</v>
      </c>
      <c r="C964" s="97" t="s">
        <v>622</v>
      </c>
      <c r="D964" s="98" t="s">
        <v>50</v>
      </c>
      <c r="E964" s="31" t="n">
        <v>17</v>
      </c>
      <c r="F964" s="31" t="n">
        <v>3</v>
      </c>
      <c r="G964" s="31" t="n">
        <v>14</v>
      </c>
      <c r="H964" s="31"/>
      <c r="I964" s="31"/>
      <c r="J964" s="31"/>
      <c r="K964" s="31"/>
      <c r="L964" s="31" t="n">
        <v>4</v>
      </c>
      <c r="M964" s="31"/>
      <c r="N964" s="33" t="n">
        <f aca="false">E964*F964+H964+J964+K964+L964+M964</f>
        <v>55</v>
      </c>
      <c r="O964" s="36"/>
      <c r="P964" s="36" t="n">
        <v>21</v>
      </c>
      <c r="Q964" s="31"/>
      <c r="R964" s="31"/>
      <c r="S964" s="31"/>
      <c r="T964" s="31"/>
      <c r="U964" s="31"/>
      <c r="V964" s="31"/>
      <c r="W964" s="31"/>
      <c r="X964" s="31"/>
      <c r="Y964" s="31"/>
      <c r="Z964" s="36" t="n">
        <f aca="false">P964*Q964+S964+U964+V964+W964+X964+Y964</f>
        <v>0</v>
      </c>
      <c r="AA964" s="36" t="n">
        <f aca="false">N964+Z964</f>
        <v>55</v>
      </c>
      <c r="AB964" s="85" t="s">
        <v>236</v>
      </c>
      <c r="AC964" s="31"/>
      <c r="AD964" s="31"/>
      <c r="AE964" s="36" t="n">
        <f aca="false">P964*Q964</f>
        <v>0</v>
      </c>
      <c r="AF964" s="38"/>
      <c r="AG964" s="39" t="str">
        <f aca="false">AB964</f>
        <v>Римская В.В.</v>
      </c>
      <c r="AH964" s="39" t="str">
        <f aca="false">C964</f>
        <v>2ИСП9-21 (п)</v>
      </c>
      <c r="AI964" s="40" t="str">
        <f aca="false">B964</f>
        <v>26</v>
      </c>
      <c r="AJ964" s="39" t="str">
        <f aca="false">CONCATENATE(A964," ",D964)</f>
        <v>ОГСЭ.02 История</v>
      </c>
      <c r="AK964" s="39" t="n">
        <f aca="false">E964*F964+P964*Q964+H964+J964+S964+U964</f>
        <v>51</v>
      </c>
      <c r="AL964" s="39" t="n">
        <f aca="false">L964+W964</f>
        <v>4</v>
      </c>
      <c r="AM964" s="39" t="n">
        <f aca="false">M964+X964</f>
        <v>0</v>
      </c>
      <c r="AN964" s="39" t="n">
        <f aca="false">Y964</f>
        <v>0</v>
      </c>
      <c r="AO964" s="39" t="n">
        <f aca="false">SUM(AK964:AN964)</f>
        <v>55</v>
      </c>
      <c r="AP964" s="41" t="n">
        <f aca="false">K964+V964</f>
        <v>0</v>
      </c>
    </row>
    <row r="965" s="42" customFormat="true" ht="16.5" hidden="true" customHeight="true" outlineLevel="0" collapsed="false">
      <c r="A965" s="95" t="s">
        <v>52</v>
      </c>
      <c r="B965" s="96" t="s">
        <v>206</v>
      </c>
      <c r="C965" s="97" t="s">
        <v>622</v>
      </c>
      <c r="D965" s="98" t="s">
        <v>244</v>
      </c>
      <c r="E965" s="31" t="n">
        <v>17</v>
      </c>
      <c r="F965" s="31" t="n">
        <v>3</v>
      </c>
      <c r="G965" s="31" t="n">
        <v>18</v>
      </c>
      <c r="H965" s="31"/>
      <c r="I965" s="31"/>
      <c r="J965" s="31"/>
      <c r="K965" s="31"/>
      <c r="L965" s="31"/>
      <c r="M965" s="31"/>
      <c r="N965" s="33" t="n">
        <f aca="false">E965*F965+H965+J965+K965+L965+M965</f>
        <v>51</v>
      </c>
      <c r="O965" s="36"/>
      <c r="P965" s="36" t="n">
        <v>21</v>
      </c>
      <c r="Q965" s="31"/>
      <c r="R965" s="31"/>
      <c r="S965" s="31"/>
      <c r="T965" s="31"/>
      <c r="U965" s="31"/>
      <c r="V965" s="31"/>
      <c r="W965" s="31"/>
      <c r="X965" s="31"/>
      <c r="Y965" s="31"/>
      <c r="Z965" s="36" t="n">
        <f aca="false">P965*Q965+S965+U965+V965+W965+X965+Y965</f>
        <v>0</v>
      </c>
      <c r="AA965" s="36" t="n">
        <f aca="false">N965+Z965</f>
        <v>51</v>
      </c>
      <c r="AB965" s="36" t="s">
        <v>222</v>
      </c>
      <c r="AC965" s="31"/>
      <c r="AD965" s="31"/>
      <c r="AE965" s="36" t="n">
        <f aca="false">P965*Q965</f>
        <v>0</v>
      </c>
      <c r="AF965" s="38"/>
      <c r="AG965" s="39" t="str">
        <f aca="false">AB965</f>
        <v>Золотарева М.В.</v>
      </c>
      <c r="AH965" s="39" t="str">
        <f aca="false">C965</f>
        <v>2ИСП9-21 (п)</v>
      </c>
      <c r="AI965" s="40" t="str">
        <f aca="false">B965</f>
        <v>26</v>
      </c>
      <c r="AJ965" s="39" t="str">
        <f aca="false">CONCATENATE(A965," ",D965)</f>
        <v>ОГСЭ.03 Психология общения</v>
      </c>
      <c r="AK965" s="39" t="n">
        <f aca="false">E965*F965+P965*Q965+H965+J965+S965+U965</f>
        <v>51</v>
      </c>
      <c r="AL965" s="39" t="n">
        <f aca="false">L965+W965</f>
        <v>0</v>
      </c>
      <c r="AM965" s="39" t="n">
        <f aca="false">M965+X965</f>
        <v>0</v>
      </c>
      <c r="AN965" s="39" t="n">
        <f aca="false">Y965</f>
        <v>0</v>
      </c>
      <c r="AO965" s="39" t="n">
        <f aca="false">SUM(AK965:AN965)</f>
        <v>51</v>
      </c>
      <c r="AP965" s="41" t="n">
        <f aca="false">K965+V965</f>
        <v>0</v>
      </c>
    </row>
    <row r="966" s="42" customFormat="true" ht="16.5" hidden="true" customHeight="true" outlineLevel="0" collapsed="false">
      <c r="A966" s="95" t="s">
        <v>60</v>
      </c>
      <c r="B966" s="96" t="s">
        <v>175</v>
      </c>
      <c r="C966" s="97" t="s">
        <v>623</v>
      </c>
      <c r="D966" s="99" t="s">
        <v>55</v>
      </c>
      <c r="E966" s="31" t="n">
        <v>17</v>
      </c>
      <c r="F966" s="31" t="n">
        <v>2</v>
      </c>
      <c r="G966" s="31"/>
      <c r="H966" s="31"/>
      <c r="I966" s="31"/>
      <c r="J966" s="31"/>
      <c r="K966" s="31"/>
      <c r="L966" s="31"/>
      <c r="M966" s="31"/>
      <c r="N966" s="33" t="n">
        <f aca="false">E966*F966+H966+J966+K966+L966+M966</f>
        <v>34</v>
      </c>
      <c r="O966" s="36"/>
      <c r="P966" s="36" t="n">
        <v>21</v>
      </c>
      <c r="Q966" s="31" t="n">
        <v>2</v>
      </c>
      <c r="R966" s="31"/>
      <c r="S966" s="31"/>
      <c r="T966" s="31"/>
      <c r="U966" s="31"/>
      <c r="V966" s="31"/>
      <c r="W966" s="31"/>
      <c r="X966" s="31"/>
      <c r="Y966" s="31"/>
      <c r="Z966" s="36" t="n">
        <f aca="false">P966*Q966+S966+U966+V966+W966+X966+Y966</f>
        <v>42</v>
      </c>
      <c r="AA966" s="36" t="n">
        <f aca="false">N966+Z966</f>
        <v>76</v>
      </c>
      <c r="AB966" s="47" t="s">
        <v>218</v>
      </c>
      <c r="AC966" s="31"/>
      <c r="AD966" s="31"/>
      <c r="AE966" s="36" t="n">
        <f aca="false">P966*Q966</f>
        <v>42</v>
      </c>
      <c r="AF966" s="38"/>
      <c r="AG966" s="39" t="str">
        <f aca="false">AB966</f>
        <v>Бруй С.Ю.</v>
      </c>
      <c r="AH966" s="39" t="str">
        <f aca="false">C966</f>
        <v>2ИСП9-21а (п)</v>
      </c>
      <c r="AI966" s="40" t="str">
        <f aca="false">B966</f>
        <v>13</v>
      </c>
      <c r="AJ966" s="39" t="str">
        <f aca="false">CONCATENATE(A966," ",D966)</f>
        <v>ОГСЭ.04 Иностранный язык в профессиональной деятельности</v>
      </c>
      <c r="AK966" s="39" t="n">
        <f aca="false">E966*F966+P966*Q966+H966+J966+S966+U966</f>
        <v>76</v>
      </c>
      <c r="AL966" s="39" t="n">
        <f aca="false">L966+W966</f>
        <v>0</v>
      </c>
      <c r="AM966" s="39" t="n">
        <f aca="false">M966+X966</f>
        <v>0</v>
      </c>
      <c r="AN966" s="39" t="n">
        <f aca="false">Y966</f>
        <v>0</v>
      </c>
      <c r="AO966" s="39" t="n">
        <f aca="false">SUM(AK966:AN966)</f>
        <v>76</v>
      </c>
      <c r="AP966" s="41" t="n">
        <f aca="false">K966+V966</f>
        <v>0</v>
      </c>
    </row>
    <row r="967" s="42" customFormat="true" ht="16.5" hidden="true" customHeight="true" outlineLevel="0" collapsed="false">
      <c r="A967" s="95" t="s">
        <v>60</v>
      </c>
      <c r="B967" s="96" t="s">
        <v>175</v>
      </c>
      <c r="C967" s="97" t="s">
        <v>624</v>
      </c>
      <c r="D967" s="99" t="s">
        <v>55</v>
      </c>
      <c r="E967" s="31" t="n">
        <v>17</v>
      </c>
      <c r="F967" s="31" t="n">
        <v>2</v>
      </c>
      <c r="G967" s="31"/>
      <c r="H967" s="31"/>
      <c r="I967" s="31"/>
      <c r="J967" s="31"/>
      <c r="K967" s="31"/>
      <c r="L967" s="31"/>
      <c r="M967" s="31"/>
      <c r="N967" s="33" t="n">
        <f aca="false">E967*F967+H967+J967+K967+L967+M967</f>
        <v>34</v>
      </c>
      <c r="O967" s="36"/>
      <c r="P967" s="36" t="n">
        <v>21</v>
      </c>
      <c r="Q967" s="31" t="n">
        <v>2</v>
      </c>
      <c r="R967" s="31"/>
      <c r="S967" s="31"/>
      <c r="T967" s="31"/>
      <c r="U967" s="31"/>
      <c r="V967" s="31"/>
      <c r="W967" s="31"/>
      <c r="X967" s="31"/>
      <c r="Y967" s="31"/>
      <c r="Z967" s="36" t="n">
        <f aca="false">P967*Q967+S967+U967+V967+W967+X967+Y967</f>
        <v>42</v>
      </c>
      <c r="AA967" s="36" t="n">
        <f aca="false">N967+Z967</f>
        <v>76</v>
      </c>
      <c r="AB967" s="47" t="s">
        <v>220</v>
      </c>
      <c r="AC967" s="31"/>
      <c r="AD967" s="31"/>
      <c r="AE967" s="36" t="n">
        <f aca="false">P967*Q967</f>
        <v>42</v>
      </c>
      <c r="AF967" s="38"/>
      <c r="AG967" s="39" t="str">
        <f aca="false">AB967</f>
        <v>Ветрова О.В.</v>
      </c>
      <c r="AH967" s="39" t="str">
        <f aca="false">C967</f>
        <v>2ИСП9-21б (п)</v>
      </c>
      <c r="AI967" s="40" t="str">
        <f aca="false">B967</f>
        <v>13</v>
      </c>
      <c r="AJ967" s="39" t="str">
        <f aca="false">CONCATENATE(A967," ",D967)</f>
        <v>ОГСЭ.04 Иностранный язык в профессиональной деятельности</v>
      </c>
      <c r="AK967" s="39" t="n">
        <f aca="false">E967*F967+P967*Q967+H967+J967+S967+U967</f>
        <v>76</v>
      </c>
      <c r="AL967" s="39" t="n">
        <f aca="false">L967+W967</f>
        <v>0</v>
      </c>
      <c r="AM967" s="39" t="n">
        <f aca="false">M967+X967</f>
        <v>0</v>
      </c>
      <c r="AN967" s="39" t="n">
        <f aca="false">Y967</f>
        <v>0</v>
      </c>
      <c r="AO967" s="39" t="n">
        <f aca="false">SUM(AK967:AN967)</f>
        <v>76</v>
      </c>
      <c r="AP967" s="41" t="n">
        <f aca="false">K967+V967</f>
        <v>0</v>
      </c>
    </row>
    <row r="968" s="42" customFormat="true" ht="16.5" hidden="true" customHeight="true" outlineLevel="0" collapsed="false">
      <c r="A968" s="95" t="s">
        <v>248</v>
      </c>
      <c r="B968" s="96" t="s">
        <v>206</v>
      </c>
      <c r="C968" s="97" t="s">
        <v>622</v>
      </c>
      <c r="D968" s="100" t="s">
        <v>61</v>
      </c>
      <c r="E968" s="31" t="n">
        <v>17</v>
      </c>
      <c r="F968" s="31" t="n">
        <v>2</v>
      </c>
      <c r="G968" s="31"/>
      <c r="H968" s="31"/>
      <c r="I968" s="31"/>
      <c r="J968" s="31"/>
      <c r="K968" s="31"/>
      <c r="L968" s="31"/>
      <c r="M968" s="31"/>
      <c r="N968" s="33" t="n">
        <f aca="false">E968*F968+H968+J968+K968+L968+M968</f>
        <v>34</v>
      </c>
      <c r="O968" s="36"/>
      <c r="P968" s="36" t="n">
        <v>21</v>
      </c>
      <c r="Q968" s="31" t="n">
        <v>2</v>
      </c>
      <c r="R968" s="31"/>
      <c r="S968" s="31"/>
      <c r="T968" s="31"/>
      <c r="U968" s="31"/>
      <c r="V968" s="31"/>
      <c r="W968" s="31"/>
      <c r="X968" s="31"/>
      <c r="Y968" s="31"/>
      <c r="Z968" s="36" t="n">
        <f aca="false">P968*Q968+S968+U968+V968+W968+X968+Y968</f>
        <v>42</v>
      </c>
      <c r="AA968" s="36" t="n">
        <f aca="false">N968+Z968</f>
        <v>76</v>
      </c>
      <c r="AB968" s="47" t="s">
        <v>290</v>
      </c>
      <c r="AC968" s="31"/>
      <c r="AD968" s="31"/>
      <c r="AE968" s="36" t="n">
        <f aca="false">P968*Q968</f>
        <v>42</v>
      </c>
      <c r="AF968" s="38" t="n">
        <f aca="false">AA968-L968-M968-W968-X968</f>
        <v>76</v>
      </c>
      <c r="AG968" s="39" t="str">
        <f aca="false">AB968</f>
        <v>Климаков В.А</v>
      </c>
      <c r="AH968" s="39" t="str">
        <f aca="false">C968</f>
        <v>2ИСП9-21 (п)</v>
      </c>
      <c r="AI968" s="40" t="str">
        <f aca="false">B968</f>
        <v>26</v>
      </c>
      <c r="AJ968" s="39" t="str">
        <f aca="false">CONCATENATE(A968," ",D968)</f>
        <v>ОГСЭ.05 Физическая культура</v>
      </c>
      <c r="AK968" s="39" t="n">
        <f aca="false">E968*F968+P968*Q968+H968+J968+S968+U968</f>
        <v>76</v>
      </c>
      <c r="AL968" s="39" t="n">
        <f aca="false">L968+W968</f>
        <v>0</v>
      </c>
      <c r="AM968" s="39" t="n">
        <f aca="false">M968+X968</f>
        <v>0</v>
      </c>
      <c r="AN968" s="39" t="n">
        <f aca="false">Y968</f>
        <v>0</v>
      </c>
      <c r="AO968" s="39" t="n">
        <f aca="false">SUM(AK968:AN968)</f>
        <v>76</v>
      </c>
      <c r="AP968" s="41" t="n">
        <f aca="false">K968+V968</f>
        <v>0</v>
      </c>
    </row>
    <row r="969" s="42" customFormat="true" ht="16.5" hidden="true" customHeight="true" outlineLevel="0" collapsed="false">
      <c r="A969" s="95" t="s">
        <v>249</v>
      </c>
      <c r="B969" s="96" t="s">
        <v>206</v>
      </c>
      <c r="C969" s="97" t="s">
        <v>622</v>
      </c>
      <c r="D969" s="100" t="s">
        <v>250</v>
      </c>
      <c r="E969" s="31" t="n">
        <v>17</v>
      </c>
      <c r="F969" s="31" t="n">
        <v>4</v>
      </c>
      <c r="G969" s="31"/>
      <c r="H969" s="31"/>
      <c r="I969" s="31"/>
      <c r="J969" s="31"/>
      <c r="K969" s="31"/>
      <c r="L969" s="31" t="n">
        <v>4</v>
      </c>
      <c r="M969" s="31"/>
      <c r="N969" s="33" t="n">
        <f aca="false">E969*F969+H969+J969+K969+L969+M969</f>
        <v>72</v>
      </c>
      <c r="O969" s="36"/>
      <c r="P969" s="36" t="n">
        <v>21</v>
      </c>
      <c r="Q969" s="31"/>
      <c r="R969" s="31"/>
      <c r="S969" s="31"/>
      <c r="T969" s="31"/>
      <c r="U969" s="31"/>
      <c r="V969" s="31"/>
      <c r="W969" s="31"/>
      <c r="X969" s="31"/>
      <c r="Y969" s="31"/>
      <c r="Z969" s="36" t="n">
        <f aca="false">P969*Q969+S969+U969+V969+W969+X969+Y969</f>
        <v>0</v>
      </c>
      <c r="AA969" s="36" t="n">
        <f aca="false">N969+Z969</f>
        <v>72</v>
      </c>
      <c r="AB969" s="54" t="s">
        <v>251</v>
      </c>
      <c r="AC969" s="31"/>
      <c r="AD969" s="31"/>
      <c r="AE969" s="36" t="n">
        <f aca="false">P969*Q969</f>
        <v>0</v>
      </c>
      <c r="AF969" s="38" t="n">
        <f aca="false">AA969-L969-M969-W969-X969</f>
        <v>68</v>
      </c>
      <c r="AG969" s="39" t="str">
        <f aca="false">AB969</f>
        <v>Добрышкина Н.В.</v>
      </c>
      <c r="AH969" s="39" t="str">
        <f aca="false">C969</f>
        <v>2ИСП9-21 (п)</v>
      </c>
      <c r="AI969" s="40" t="str">
        <f aca="false">B969</f>
        <v>26</v>
      </c>
      <c r="AJ969" s="39" t="str">
        <f aca="false">CONCATENATE(A969," ",D969)</f>
        <v>ОГСЭ.06 Русский язык и культура речи</v>
      </c>
      <c r="AK969" s="39" t="n">
        <f aca="false">E969*F969+P969*Q969+H969+J969+S969+U969</f>
        <v>68</v>
      </c>
      <c r="AL969" s="39" t="n">
        <f aca="false">L969+W969</f>
        <v>4</v>
      </c>
      <c r="AM969" s="39" t="n">
        <f aca="false">M969+X969</f>
        <v>0</v>
      </c>
      <c r="AN969" s="39" t="n">
        <f aca="false">Y969</f>
        <v>0</v>
      </c>
      <c r="AO969" s="39" t="n">
        <f aca="false">SUM(AK969:AN969)</f>
        <v>72</v>
      </c>
      <c r="AP969" s="41" t="n">
        <f aca="false">K969+V969</f>
        <v>0</v>
      </c>
    </row>
    <row r="970" s="42" customFormat="true" ht="16.5" hidden="true" customHeight="true" outlineLevel="0" collapsed="false">
      <c r="A970" s="95" t="s">
        <v>63</v>
      </c>
      <c r="B970" s="96" t="s">
        <v>206</v>
      </c>
      <c r="C970" s="97" t="s">
        <v>622</v>
      </c>
      <c r="D970" s="100" t="s">
        <v>252</v>
      </c>
      <c r="E970" s="31" t="n">
        <v>17</v>
      </c>
      <c r="F970" s="31" t="n">
        <v>5</v>
      </c>
      <c r="G970" s="31" t="n">
        <v>28</v>
      </c>
      <c r="H970" s="31"/>
      <c r="I970" s="31"/>
      <c r="J970" s="31"/>
      <c r="K970" s="31"/>
      <c r="L970" s="31" t="n">
        <v>4</v>
      </c>
      <c r="M970" s="31"/>
      <c r="N970" s="33" t="n">
        <f aca="false">E970*F970+H970+J970+K970+L970+M970</f>
        <v>89</v>
      </c>
      <c r="O970" s="36"/>
      <c r="P970" s="36" t="n">
        <v>21</v>
      </c>
      <c r="Q970" s="31"/>
      <c r="R970" s="31"/>
      <c r="S970" s="31"/>
      <c r="T970" s="31"/>
      <c r="U970" s="31"/>
      <c r="V970" s="31"/>
      <c r="W970" s="31"/>
      <c r="X970" s="31"/>
      <c r="Y970" s="48"/>
      <c r="Z970" s="36" t="n">
        <f aca="false">P970*Q970+S970+U970+V970+W970+X970+Y970</f>
        <v>0</v>
      </c>
      <c r="AA970" s="36" t="n">
        <f aca="false">N970+Z970</f>
        <v>89</v>
      </c>
      <c r="AB970" s="47" t="s">
        <v>291</v>
      </c>
      <c r="AC970" s="31"/>
      <c r="AD970" s="31"/>
      <c r="AE970" s="36" t="n">
        <f aca="false">P970*Q970</f>
        <v>0</v>
      </c>
      <c r="AF970" s="38" t="n">
        <f aca="false">AA970-L970-M970-W970-X970</f>
        <v>85</v>
      </c>
      <c r="AG970" s="39" t="str">
        <f aca="false">AB970</f>
        <v>Леймонченко Л.Б.</v>
      </c>
      <c r="AH970" s="39" t="str">
        <f aca="false">C970</f>
        <v>2ИСП9-21 (п)</v>
      </c>
      <c r="AI970" s="40" t="str">
        <f aca="false">B970</f>
        <v>26</v>
      </c>
      <c r="AJ970" s="39" t="str">
        <f aca="false">CONCATENATE(A970," ",D970)</f>
        <v>ЕН.01 Элементы высшей математики</v>
      </c>
      <c r="AK970" s="39" t="n">
        <f aca="false">E970*F970+P970*Q970+H970+J970+S970+U970</f>
        <v>85</v>
      </c>
      <c r="AL970" s="39" t="n">
        <f aca="false">L970+W970</f>
        <v>4</v>
      </c>
      <c r="AM970" s="39" t="n">
        <f aca="false">M970+X970</f>
        <v>0</v>
      </c>
      <c r="AN970" s="39" t="n">
        <f aca="false">Y970</f>
        <v>0</v>
      </c>
      <c r="AO970" s="39" t="n">
        <f aca="false">SUM(AK970:AN970)</f>
        <v>89</v>
      </c>
      <c r="AP970" s="41" t="n">
        <f aca="false">K970+V970</f>
        <v>0</v>
      </c>
    </row>
    <row r="971" s="42" customFormat="true" ht="16.5" hidden="true" customHeight="true" outlineLevel="0" collapsed="false">
      <c r="A971" s="95" t="s">
        <v>66</v>
      </c>
      <c r="B971" s="96" t="s">
        <v>206</v>
      </c>
      <c r="C971" s="97" t="s">
        <v>622</v>
      </c>
      <c r="D971" s="100" t="s">
        <v>254</v>
      </c>
      <c r="E971" s="31" t="n">
        <v>17</v>
      </c>
      <c r="F971" s="31"/>
      <c r="G971" s="31"/>
      <c r="H971" s="31"/>
      <c r="I971" s="31"/>
      <c r="J971" s="31"/>
      <c r="K971" s="31"/>
      <c r="L971" s="31"/>
      <c r="M971" s="31"/>
      <c r="N971" s="33" t="n">
        <f aca="false">E971*F971+H971+J971+K971+L971+M971</f>
        <v>0</v>
      </c>
      <c r="O971" s="36"/>
      <c r="P971" s="36" t="n">
        <v>21</v>
      </c>
      <c r="Q971" s="31" t="n">
        <v>2</v>
      </c>
      <c r="R971" s="31" t="n">
        <v>14</v>
      </c>
      <c r="S971" s="31"/>
      <c r="T971" s="31"/>
      <c r="U971" s="31"/>
      <c r="V971" s="31"/>
      <c r="W971" s="31" t="n">
        <v>2</v>
      </c>
      <c r="X971" s="51"/>
      <c r="Y971" s="34"/>
      <c r="Z971" s="36" t="n">
        <f aca="false">P971*Q971+S971+U971+V971+W971+X971+Y971</f>
        <v>44</v>
      </c>
      <c r="AA971" s="36" t="n">
        <f aca="false">N971+Z971</f>
        <v>44</v>
      </c>
      <c r="AB971" s="47" t="s">
        <v>291</v>
      </c>
      <c r="AC971" s="31"/>
      <c r="AD971" s="31"/>
      <c r="AE971" s="36" t="n">
        <f aca="false">P971*Q971</f>
        <v>42</v>
      </c>
      <c r="AF971" s="38" t="e">
        <f aca="false">AA971-L971-M971-#REF!-W971</f>
        <v>#REF!</v>
      </c>
      <c r="AG971" s="39" t="str">
        <f aca="false">AB971</f>
        <v>Леймонченко Л.Б.</v>
      </c>
      <c r="AH971" s="39" t="str">
        <f aca="false">C971</f>
        <v>2ИСП9-21 (п)</v>
      </c>
      <c r="AI971" s="40" t="str">
        <f aca="false">B971</f>
        <v>26</v>
      </c>
      <c r="AJ971" s="39" t="str">
        <f aca="false">CONCATENATE(A971," ",D971)</f>
        <v>ЕН.02 Дискретная математика с элементами математической логики</v>
      </c>
      <c r="AK971" s="39" t="n">
        <f aca="false">E971*F971+P971*Q971+H971+J971+S971+U971</f>
        <v>42</v>
      </c>
      <c r="AL971" s="39" t="n">
        <f aca="false">L971+W971</f>
        <v>2</v>
      </c>
      <c r="AM971" s="39" t="n">
        <f aca="false">M971+X971</f>
        <v>0</v>
      </c>
      <c r="AN971" s="39" t="n">
        <f aca="false">Y971</f>
        <v>0</v>
      </c>
      <c r="AO971" s="39" t="n">
        <f aca="false">SUM(AK971:AN971)</f>
        <v>44</v>
      </c>
      <c r="AP971" s="41" t="n">
        <f aca="false">K971+V971</f>
        <v>0</v>
      </c>
    </row>
    <row r="972" s="42" customFormat="true" ht="16.5" hidden="true" customHeight="true" outlineLevel="0" collapsed="false">
      <c r="A972" s="95" t="s">
        <v>70</v>
      </c>
      <c r="B972" s="96" t="s">
        <v>206</v>
      </c>
      <c r="C972" s="97" t="s">
        <v>622</v>
      </c>
      <c r="D972" s="100" t="s">
        <v>255</v>
      </c>
      <c r="E972" s="31" t="n">
        <v>17</v>
      </c>
      <c r="F972" s="31"/>
      <c r="G972" s="31"/>
      <c r="H972" s="31"/>
      <c r="I972" s="31"/>
      <c r="J972" s="31"/>
      <c r="K972" s="31"/>
      <c r="L972" s="31"/>
      <c r="M972" s="31"/>
      <c r="N972" s="33" t="n">
        <f aca="false">E972*F972+H972+J972+K972+L972+M972</f>
        <v>0</v>
      </c>
      <c r="O972" s="36"/>
      <c r="P972" s="36" t="n">
        <v>21</v>
      </c>
      <c r="Q972" s="31" t="n">
        <v>2</v>
      </c>
      <c r="R972" s="31" t="n">
        <v>14</v>
      </c>
      <c r="S972" s="31"/>
      <c r="T972" s="31"/>
      <c r="U972" s="31"/>
      <c r="V972" s="31"/>
      <c r="W972" s="31"/>
      <c r="X972" s="51"/>
      <c r="Y972" s="34"/>
      <c r="Z972" s="36" t="n">
        <f aca="false">P972*Q972+S972+U972+V972+W972+X972+Y972</f>
        <v>42</v>
      </c>
      <c r="AA972" s="36" t="n">
        <f aca="false">N972+Z972</f>
        <v>42</v>
      </c>
      <c r="AB972" s="47" t="s">
        <v>291</v>
      </c>
      <c r="AC972" s="31"/>
      <c r="AD972" s="31"/>
      <c r="AE972" s="36" t="n">
        <f aca="false">P972*Q972</f>
        <v>42</v>
      </c>
      <c r="AF972" s="38" t="e">
        <f aca="false">AA972-L972-M972-#REF!-W972</f>
        <v>#REF!</v>
      </c>
      <c r="AG972" s="39" t="str">
        <f aca="false">AB972</f>
        <v>Леймонченко Л.Б.</v>
      </c>
      <c r="AH972" s="39" t="str">
        <f aca="false">C972</f>
        <v>2ИСП9-21 (п)</v>
      </c>
      <c r="AI972" s="40" t="str">
        <f aca="false">B972</f>
        <v>26</v>
      </c>
      <c r="AJ972" s="39" t="str">
        <f aca="false">CONCATENATE(A972," ",D972)</f>
        <v>ЕН.03 Теория вероятностей и математическая статистика</v>
      </c>
      <c r="AK972" s="39" t="n">
        <f aca="false">E972*F972+P972*Q972+H972+J972+S972+U972</f>
        <v>42</v>
      </c>
      <c r="AL972" s="39" t="n">
        <f aca="false">L972+W972</f>
        <v>0</v>
      </c>
      <c r="AM972" s="39" t="n">
        <f aca="false">M972+X972</f>
        <v>0</v>
      </c>
      <c r="AN972" s="39" t="n">
        <f aca="false">Y972</f>
        <v>0</v>
      </c>
      <c r="AO972" s="39" t="n">
        <f aca="false">SUM(AK972:AN972)</f>
        <v>42</v>
      </c>
      <c r="AP972" s="41" t="n">
        <f aca="false">K972+V972</f>
        <v>0</v>
      </c>
    </row>
    <row r="973" s="42" customFormat="true" ht="16.5" hidden="true" customHeight="true" outlineLevel="0" collapsed="false">
      <c r="A973" s="95" t="s">
        <v>73</v>
      </c>
      <c r="B973" s="96" t="s">
        <v>206</v>
      </c>
      <c r="C973" s="97" t="s">
        <v>622</v>
      </c>
      <c r="D973" s="100" t="s">
        <v>256</v>
      </c>
      <c r="E973" s="31" t="n">
        <v>17</v>
      </c>
      <c r="F973" s="31" t="n">
        <v>3</v>
      </c>
      <c r="G973" s="31" t="n">
        <v>26</v>
      </c>
      <c r="H973" s="31" t="n">
        <v>-26</v>
      </c>
      <c r="I973" s="31"/>
      <c r="J973" s="31"/>
      <c r="K973" s="31"/>
      <c r="L973" s="31" t="n">
        <v>4</v>
      </c>
      <c r="M973" s="44"/>
      <c r="N973" s="33" t="n">
        <f aca="false">E973*F973+H973+J973+K973+L973+M973</f>
        <v>29</v>
      </c>
      <c r="O973" s="36"/>
      <c r="P973" s="36" t="n">
        <v>21</v>
      </c>
      <c r="Q973" s="31"/>
      <c r="R973" s="31"/>
      <c r="S973" s="31"/>
      <c r="T973" s="31"/>
      <c r="U973" s="31"/>
      <c r="V973" s="31"/>
      <c r="W973" s="31"/>
      <c r="X973" s="51"/>
      <c r="Y973" s="34"/>
      <c r="Z973" s="36" t="n">
        <f aca="false">P973*Q973+S973+U973+V973+W973+X973+Y973</f>
        <v>0</v>
      </c>
      <c r="AA973" s="36" t="n">
        <f aca="false">N973+Z973</f>
        <v>29</v>
      </c>
      <c r="AB973" s="36" t="s">
        <v>281</v>
      </c>
      <c r="AC973" s="31"/>
      <c r="AD973" s="31"/>
      <c r="AE973" s="36" t="n">
        <f aca="false">P973*Q973</f>
        <v>0</v>
      </c>
      <c r="AF973" s="38" t="e">
        <f aca="false">AA973-L973-M973-#REF!-W973</f>
        <v>#REF!</v>
      </c>
      <c r="AG973" s="39" t="str">
        <f aca="false">AB973</f>
        <v>Бастрыкин К.М.</v>
      </c>
      <c r="AH973" s="39" t="str">
        <f aca="false">C973</f>
        <v>2ИСП9-21 (п)</v>
      </c>
      <c r="AI973" s="40" t="str">
        <f aca="false">B973</f>
        <v>26</v>
      </c>
      <c r="AJ973" s="39" t="str">
        <f aca="false">CONCATENATE(A973," ",D973)</f>
        <v>ОП.01 Операционные системы и среды</v>
      </c>
      <c r="AK973" s="39" t="n">
        <f aca="false">E973*F973+P973*Q973+H973+J973+S973+U973</f>
        <v>25</v>
      </c>
      <c r="AL973" s="39" t="n">
        <f aca="false">L973+W973</f>
        <v>4</v>
      </c>
      <c r="AM973" s="39" t="n">
        <f aca="false">M973+X973</f>
        <v>0</v>
      </c>
      <c r="AN973" s="39" t="n">
        <f aca="false">Y973</f>
        <v>0</v>
      </c>
      <c r="AO973" s="39" t="n">
        <f aca="false">SUM(AK973:AN973)</f>
        <v>29</v>
      </c>
      <c r="AP973" s="41" t="n">
        <f aca="false">K973+V973</f>
        <v>0</v>
      </c>
    </row>
    <row r="974" s="42" customFormat="true" ht="16.5" hidden="true" customHeight="true" outlineLevel="0" collapsed="false">
      <c r="A974" s="95" t="s">
        <v>73</v>
      </c>
      <c r="B974" s="96" t="s">
        <v>175</v>
      </c>
      <c r="C974" s="97" t="s">
        <v>623</v>
      </c>
      <c r="D974" s="100" t="s">
        <v>256</v>
      </c>
      <c r="E974" s="31" t="n">
        <v>17</v>
      </c>
      <c r="F974" s="31"/>
      <c r="G974" s="31"/>
      <c r="H974" s="31" t="n">
        <v>26</v>
      </c>
      <c r="I974" s="31"/>
      <c r="J974" s="31"/>
      <c r="K974" s="31"/>
      <c r="L974" s="31"/>
      <c r="M974" s="44"/>
      <c r="N974" s="33" t="n">
        <f aca="false">E974*F974+H974+J974+K974+L974+M974</f>
        <v>26</v>
      </c>
      <c r="O974" s="36"/>
      <c r="P974" s="36" t="n">
        <v>21</v>
      </c>
      <c r="Q974" s="31"/>
      <c r="R974" s="31"/>
      <c r="S974" s="31"/>
      <c r="T974" s="31"/>
      <c r="U974" s="31"/>
      <c r="V974" s="31"/>
      <c r="W974" s="31"/>
      <c r="X974" s="51"/>
      <c r="Y974" s="34"/>
      <c r="Z974" s="36" t="n">
        <f aca="false">P974*Q974+S974+U974+V974+W974+X974+Y974</f>
        <v>0</v>
      </c>
      <c r="AA974" s="36" t="n">
        <f aca="false">N974+Z974</f>
        <v>26</v>
      </c>
      <c r="AB974" s="36" t="s">
        <v>281</v>
      </c>
      <c r="AC974" s="31"/>
      <c r="AD974" s="31"/>
      <c r="AE974" s="36" t="n">
        <f aca="false">P974*Q974</f>
        <v>0</v>
      </c>
      <c r="AF974" s="38" t="e">
        <f aca="false">AA974-L974-M974-#REF!-W974</f>
        <v>#REF!</v>
      </c>
      <c r="AG974" s="39" t="str">
        <f aca="false">AB974</f>
        <v>Бастрыкин К.М.</v>
      </c>
      <c r="AH974" s="39" t="str">
        <f aca="false">C974</f>
        <v>2ИСП9-21а (п)</v>
      </c>
      <c r="AI974" s="40" t="str">
        <f aca="false">B974</f>
        <v>13</v>
      </c>
      <c r="AJ974" s="39" t="str">
        <f aca="false">CONCATENATE(A974," ",D974)</f>
        <v>ОП.01 Операционные системы и среды</v>
      </c>
      <c r="AK974" s="39" t="n">
        <f aca="false">E974*F974+P974*Q974+H974+J974+S974+U974</f>
        <v>26</v>
      </c>
      <c r="AL974" s="39" t="n">
        <f aca="false">L974+W974</f>
        <v>0</v>
      </c>
      <c r="AM974" s="39" t="n">
        <f aca="false">M974+X974</f>
        <v>0</v>
      </c>
      <c r="AN974" s="39" t="n">
        <f aca="false">Y974</f>
        <v>0</v>
      </c>
      <c r="AO974" s="39" t="n">
        <f aca="false">SUM(AK974:AN974)</f>
        <v>26</v>
      </c>
      <c r="AP974" s="41" t="n">
        <f aca="false">K974+V974</f>
        <v>0</v>
      </c>
    </row>
    <row r="975" s="42" customFormat="true" ht="16.5" hidden="true" customHeight="true" outlineLevel="0" collapsed="false">
      <c r="A975" s="95" t="s">
        <v>73</v>
      </c>
      <c r="B975" s="96" t="s">
        <v>175</v>
      </c>
      <c r="C975" s="97" t="s">
        <v>624</v>
      </c>
      <c r="D975" s="100" t="s">
        <v>256</v>
      </c>
      <c r="E975" s="31" t="n">
        <v>17</v>
      </c>
      <c r="F975" s="31"/>
      <c r="G975" s="31"/>
      <c r="H975" s="31" t="n">
        <v>26</v>
      </c>
      <c r="I975" s="31"/>
      <c r="J975" s="31"/>
      <c r="K975" s="31"/>
      <c r="L975" s="31"/>
      <c r="M975" s="44"/>
      <c r="N975" s="33" t="n">
        <f aca="false">E975*F975+H975+J975+K975+L975+M975</f>
        <v>26</v>
      </c>
      <c r="O975" s="36"/>
      <c r="P975" s="36" t="n">
        <v>21</v>
      </c>
      <c r="Q975" s="31"/>
      <c r="R975" s="31"/>
      <c r="S975" s="31"/>
      <c r="T975" s="31"/>
      <c r="U975" s="31"/>
      <c r="V975" s="31"/>
      <c r="W975" s="31"/>
      <c r="X975" s="51"/>
      <c r="Y975" s="34"/>
      <c r="Z975" s="36" t="n">
        <f aca="false">P975*Q975+S975+U975+V975+W975+X975+Y975</f>
        <v>0</v>
      </c>
      <c r="AA975" s="36" t="n">
        <f aca="false">N975+Z975</f>
        <v>26</v>
      </c>
      <c r="AB975" s="47" t="s">
        <v>69</v>
      </c>
      <c r="AC975" s="31"/>
      <c r="AD975" s="31"/>
      <c r="AE975" s="36" t="n">
        <f aca="false">P975*Q975</f>
        <v>0</v>
      </c>
      <c r="AF975" s="38" t="e">
        <f aca="false">AA975-L975-M975-#REF!-W975</f>
        <v>#REF!</v>
      </c>
      <c r="AG975" s="39" t="str">
        <f aca="false">AB975</f>
        <v>вак. 2 п/гр</v>
      </c>
      <c r="AH975" s="39" t="str">
        <f aca="false">C975</f>
        <v>2ИСП9-21б (п)</v>
      </c>
      <c r="AI975" s="40" t="str">
        <f aca="false">B975</f>
        <v>13</v>
      </c>
      <c r="AJ975" s="39" t="str">
        <f aca="false">CONCATENATE(A975," ",D975)</f>
        <v>ОП.01 Операционные системы и среды</v>
      </c>
      <c r="AK975" s="39" t="n">
        <f aca="false">E975*F975+P975*Q975+H975+J975+S975+U975</f>
        <v>26</v>
      </c>
      <c r="AL975" s="39" t="n">
        <f aca="false">L975+W975</f>
        <v>0</v>
      </c>
      <c r="AM975" s="39" t="n">
        <f aca="false">M975+X975</f>
        <v>0</v>
      </c>
      <c r="AN975" s="39" t="n">
        <f aca="false">Y975</f>
        <v>0</v>
      </c>
      <c r="AO975" s="39" t="n">
        <f aca="false">SUM(AK975:AN975)</f>
        <v>26</v>
      </c>
      <c r="AP975" s="41" t="n">
        <f aca="false">K975+V975</f>
        <v>0</v>
      </c>
    </row>
    <row r="976" s="42" customFormat="true" ht="16.5" hidden="true" customHeight="true" outlineLevel="0" collapsed="false">
      <c r="A976" s="95" t="s">
        <v>76</v>
      </c>
      <c r="B976" s="96" t="s">
        <v>206</v>
      </c>
      <c r="C976" s="97" t="s">
        <v>622</v>
      </c>
      <c r="D976" s="100" t="s">
        <v>258</v>
      </c>
      <c r="E976" s="31" t="n">
        <v>17</v>
      </c>
      <c r="F976" s="31" t="n">
        <v>3</v>
      </c>
      <c r="G976" s="31" t="n">
        <v>22</v>
      </c>
      <c r="H976" s="31" t="n">
        <v>-22</v>
      </c>
      <c r="I976" s="31"/>
      <c r="J976" s="31"/>
      <c r="K976" s="31"/>
      <c r="L976" s="31" t="n">
        <v>4</v>
      </c>
      <c r="M976" s="44"/>
      <c r="N976" s="33" t="n">
        <f aca="false">E976*F976+H976+J976+K976+L976+M976</f>
        <v>33</v>
      </c>
      <c r="O976" s="36"/>
      <c r="P976" s="36" t="n">
        <v>21</v>
      </c>
      <c r="Q976" s="31"/>
      <c r="R976" s="31"/>
      <c r="S976" s="31"/>
      <c r="T976" s="31"/>
      <c r="U976" s="31"/>
      <c r="V976" s="31"/>
      <c r="W976" s="31"/>
      <c r="X976" s="51"/>
      <c r="Y976" s="34"/>
      <c r="Z976" s="36" t="n">
        <f aca="false">P976*Q976+S976+U976+V976+W976+X976+Y976</f>
        <v>0</v>
      </c>
      <c r="AA976" s="36" t="n">
        <f aca="false">N976+Z976</f>
        <v>33</v>
      </c>
      <c r="AB976" s="36" t="s">
        <v>281</v>
      </c>
      <c r="AC976" s="31"/>
      <c r="AD976" s="31"/>
      <c r="AE976" s="36" t="n">
        <f aca="false">P976*Q976</f>
        <v>0</v>
      </c>
      <c r="AF976" s="38" t="e">
        <f aca="false">AA976-L976-M976-#REF!-W976</f>
        <v>#REF!</v>
      </c>
      <c r="AG976" s="39" t="str">
        <f aca="false">AB976</f>
        <v>Бастрыкин К.М.</v>
      </c>
      <c r="AH976" s="39" t="str">
        <f aca="false">C976</f>
        <v>2ИСП9-21 (п)</v>
      </c>
      <c r="AI976" s="40" t="str">
        <f aca="false">B976</f>
        <v>26</v>
      </c>
      <c r="AJ976" s="39" t="str">
        <f aca="false">CONCATENATE(A976," ",D976)</f>
        <v>ОП.02 Архитектура аппаратных средств</v>
      </c>
      <c r="AK976" s="39" t="n">
        <f aca="false">E976*F976+P976*Q976+H976+J976+S976+U976</f>
        <v>29</v>
      </c>
      <c r="AL976" s="39" t="n">
        <f aca="false">L976+W976</f>
        <v>4</v>
      </c>
      <c r="AM976" s="39" t="n">
        <f aca="false">M976+X976</f>
        <v>0</v>
      </c>
      <c r="AN976" s="39" t="n">
        <f aca="false">Y976</f>
        <v>0</v>
      </c>
      <c r="AO976" s="39" t="n">
        <f aca="false">SUM(AK976:AN976)</f>
        <v>33</v>
      </c>
      <c r="AP976" s="41" t="n">
        <f aca="false">K976+V976</f>
        <v>0</v>
      </c>
    </row>
    <row r="977" s="42" customFormat="true" ht="16.5" hidden="true" customHeight="true" outlineLevel="0" collapsed="false">
      <c r="A977" s="95" t="s">
        <v>76</v>
      </c>
      <c r="B977" s="96" t="s">
        <v>175</v>
      </c>
      <c r="C977" s="97" t="s">
        <v>623</v>
      </c>
      <c r="D977" s="100" t="s">
        <v>258</v>
      </c>
      <c r="E977" s="31" t="n">
        <v>17</v>
      </c>
      <c r="F977" s="31"/>
      <c r="G977" s="31"/>
      <c r="H977" s="31" t="n">
        <v>22</v>
      </c>
      <c r="I977" s="31"/>
      <c r="J977" s="31"/>
      <c r="K977" s="31"/>
      <c r="L977" s="31"/>
      <c r="M977" s="44"/>
      <c r="N977" s="33" t="n">
        <f aca="false">E977*F977+H977+J977+K977+L977+M977</f>
        <v>22</v>
      </c>
      <c r="O977" s="36"/>
      <c r="P977" s="36" t="n">
        <v>21</v>
      </c>
      <c r="Q977" s="31"/>
      <c r="R977" s="31"/>
      <c r="S977" s="31"/>
      <c r="T977" s="31"/>
      <c r="U977" s="31"/>
      <c r="V977" s="31"/>
      <c r="W977" s="31"/>
      <c r="X977" s="51"/>
      <c r="Y977" s="34"/>
      <c r="Z977" s="36" t="n">
        <f aca="false">P977*Q977+S977+U977+V977+W977+X977+Y977</f>
        <v>0</v>
      </c>
      <c r="AA977" s="36" t="n">
        <f aca="false">N977+Z977</f>
        <v>22</v>
      </c>
      <c r="AB977" s="36" t="s">
        <v>281</v>
      </c>
      <c r="AC977" s="31"/>
      <c r="AD977" s="31"/>
      <c r="AE977" s="36" t="n">
        <f aca="false">P977*Q977</f>
        <v>0</v>
      </c>
      <c r="AF977" s="38" t="e">
        <f aca="false">AA977-L977-M977-#REF!-W977</f>
        <v>#REF!</v>
      </c>
      <c r="AG977" s="39" t="str">
        <f aca="false">AB977</f>
        <v>Бастрыкин К.М.</v>
      </c>
      <c r="AH977" s="39" t="str">
        <f aca="false">C977</f>
        <v>2ИСП9-21а (п)</v>
      </c>
      <c r="AI977" s="40" t="str">
        <f aca="false">B977</f>
        <v>13</v>
      </c>
      <c r="AJ977" s="39" t="str">
        <f aca="false">CONCATENATE(A977," ",D977)</f>
        <v>ОП.02 Архитектура аппаратных средств</v>
      </c>
      <c r="AK977" s="39" t="n">
        <f aca="false">E977*F977+P977*Q977+H977+J977+S977+U977</f>
        <v>22</v>
      </c>
      <c r="AL977" s="39" t="n">
        <f aca="false">L977+W977</f>
        <v>0</v>
      </c>
      <c r="AM977" s="39" t="n">
        <f aca="false">M977+X977</f>
        <v>0</v>
      </c>
      <c r="AN977" s="39" t="n">
        <f aca="false">Y977</f>
        <v>0</v>
      </c>
      <c r="AO977" s="39" t="n">
        <f aca="false">SUM(AK977:AN977)</f>
        <v>22</v>
      </c>
      <c r="AP977" s="41" t="n">
        <f aca="false">K977+V977</f>
        <v>0</v>
      </c>
    </row>
    <row r="978" s="42" customFormat="true" ht="16.5" hidden="true" customHeight="true" outlineLevel="0" collapsed="false">
      <c r="A978" s="95" t="s">
        <v>76</v>
      </c>
      <c r="B978" s="96" t="s">
        <v>175</v>
      </c>
      <c r="C978" s="97" t="s">
        <v>624</v>
      </c>
      <c r="D978" s="100" t="s">
        <v>258</v>
      </c>
      <c r="E978" s="31" t="n">
        <v>17</v>
      </c>
      <c r="F978" s="31"/>
      <c r="G978" s="31"/>
      <c r="H978" s="31" t="n">
        <v>22</v>
      </c>
      <c r="I978" s="31"/>
      <c r="J978" s="31"/>
      <c r="K978" s="31"/>
      <c r="L978" s="31"/>
      <c r="M978" s="44"/>
      <c r="N978" s="33" t="n">
        <f aca="false">E978*F978+H978+J978+K978+L978+M978</f>
        <v>22</v>
      </c>
      <c r="O978" s="36"/>
      <c r="P978" s="36" t="n">
        <v>21</v>
      </c>
      <c r="Q978" s="31"/>
      <c r="R978" s="31"/>
      <c r="S978" s="31"/>
      <c r="T978" s="31"/>
      <c r="U978" s="31"/>
      <c r="V978" s="31"/>
      <c r="W978" s="31"/>
      <c r="X978" s="51"/>
      <c r="Y978" s="34"/>
      <c r="Z978" s="36" t="n">
        <f aca="false">P978*Q978+S978+U978+V978+W978+X978+Y978</f>
        <v>0</v>
      </c>
      <c r="AA978" s="36" t="n">
        <f aca="false">N978+Z978</f>
        <v>22</v>
      </c>
      <c r="AB978" s="47" t="s">
        <v>69</v>
      </c>
      <c r="AC978" s="31"/>
      <c r="AD978" s="31"/>
      <c r="AE978" s="36" t="n">
        <f aca="false">P978*Q978</f>
        <v>0</v>
      </c>
      <c r="AF978" s="38" t="e">
        <f aca="false">AA978-L978-M978-#REF!-W978</f>
        <v>#REF!</v>
      </c>
      <c r="AG978" s="39" t="str">
        <f aca="false">AB978</f>
        <v>вак. 2 п/гр</v>
      </c>
      <c r="AH978" s="39" t="str">
        <f aca="false">C978</f>
        <v>2ИСП9-21б (п)</v>
      </c>
      <c r="AI978" s="40" t="str">
        <f aca="false">B978</f>
        <v>13</v>
      </c>
      <c r="AJ978" s="39" t="str">
        <f aca="false">CONCATENATE(A978," ",D978)</f>
        <v>ОП.02 Архитектура аппаратных средств</v>
      </c>
      <c r="AK978" s="39" t="n">
        <f aca="false">E978*F978+P978*Q978+H978+J978+S978+U978</f>
        <v>22</v>
      </c>
      <c r="AL978" s="39" t="n">
        <f aca="false">L978+W978</f>
        <v>0</v>
      </c>
      <c r="AM978" s="39" t="n">
        <f aca="false">M978+X978</f>
        <v>0</v>
      </c>
      <c r="AN978" s="39" t="n">
        <f aca="false">Y978</f>
        <v>0</v>
      </c>
      <c r="AO978" s="39" t="n">
        <f aca="false">SUM(AK978:AN978)</f>
        <v>22</v>
      </c>
      <c r="AP978" s="41" t="n">
        <f aca="false">K978+V978</f>
        <v>0</v>
      </c>
    </row>
    <row r="979" s="42" customFormat="true" ht="16.5" hidden="true" customHeight="true" outlineLevel="0" collapsed="false">
      <c r="A979" s="95" t="s">
        <v>79</v>
      </c>
      <c r="B979" s="96" t="s">
        <v>206</v>
      </c>
      <c r="C979" s="97" t="s">
        <v>622</v>
      </c>
      <c r="D979" s="101" t="s">
        <v>260</v>
      </c>
      <c r="E979" s="31" t="n">
        <v>17</v>
      </c>
      <c r="F979" s="31"/>
      <c r="G979" s="102"/>
      <c r="H979" s="103"/>
      <c r="I979" s="103"/>
      <c r="J979" s="103"/>
      <c r="K979" s="103"/>
      <c r="L979" s="104"/>
      <c r="M979" s="31"/>
      <c r="N979" s="33" t="n">
        <f aca="false">E979*F979+H979+J979+K979+L979+M979</f>
        <v>0</v>
      </c>
      <c r="O979" s="36"/>
      <c r="P979" s="36" t="n">
        <v>21</v>
      </c>
      <c r="Q979" s="31" t="n">
        <v>3</v>
      </c>
      <c r="R979" s="31" t="n">
        <v>30</v>
      </c>
      <c r="S979" s="31" t="n">
        <v>-30</v>
      </c>
      <c r="T979" s="103"/>
      <c r="U979" s="103"/>
      <c r="V979" s="103"/>
      <c r="W979" s="104" t="n">
        <v>4</v>
      </c>
      <c r="X979" s="105" t="n">
        <v>8</v>
      </c>
      <c r="Y979" s="34"/>
      <c r="Z979" s="36" t="n">
        <f aca="false">P979*Q979+S979+U979+V979+W979+X979+Y979</f>
        <v>45</v>
      </c>
      <c r="AA979" s="36" t="n">
        <f aca="false">N979+Z979</f>
        <v>45</v>
      </c>
      <c r="AB979" s="71" t="s">
        <v>222</v>
      </c>
      <c r="AC979" s="71" t="s">
        <v>723</v>
      </c>
      <c r="AD979" s="47"/>
      <c r="AE979" s="36" t="n">
        <f aca="false">P979*Q979</f>
        <v>63</v>
      </c>
      <c r="AF979" s="38" t="e">
        <f aca="false">AA979-L979-M979-#REF!-W979</f>
        <v>#REF!</v>
      </c>
      <c r="AG979" s="39" t="str">
        <f aca="false">AB979</f>
        <v>Золотарева М.В.</v>
      </c>
      <c r="AH979" s="39" t="str">
        <f aca="false">C979</f>
        <v>2ИСП9-21 (п)</v>
      </c>
      <c r="AI979" s="40" t="str">
        <f aca="false">B979</f>
        <v>26</v>
      </c>
      <c r="AJ979" s="39" t="str">
        <f aca="false">CONCATENATE(A979," ",D979)</f>
        <v>ОП.03 Информационные технологии</v>
      </c>
      <c r="AK979" s="39" t="n">
        <f aca="false">E979*F979+P979*Q979+H979+J979+S979+U979</f>
        <v>33</v>
      </c>
      <c r="AL979" s="39" t="n">
        <f aca="false">L979+W979</f>
        <v>4</v>
      </c>
      <c r="AM979" s="39" t="n">
        <f aca="false">M979+X979</f>
        <v>8</v>
      </c>
      <c r="AN979" s="39" t="n">
        <f aca="false">Y979</f>
        <v>0</v>
      </c>
      <c r="AO979" s="39" t="n">
        <f aca="false">SUM(AK979:AN979)</f>
        <v>45</v>
      </c>
      <c r="AP979" s="41" t="n">
        <f aca="false">K979+V979</f>
        <v>0</v>
      </c>
    </row>
    <row r="980" s="42" customFormat="true" ht="16.5" hidden="true" customHeight="true" outlineLevel="0" collapsed="false">
      <c r="A980" s="95" t="s">
        <v>79</v>
      </c>
      <c r="B980" s="96" t="s">
        <v>175</v>
      </c>
      <c r="C980" s="97" t="s">
        <v>623</v>
      </c>
      <c r="D980" s="101" t="s">
        <v>260</v>
      </c>
      <c r="E980" s="31" t="n">
        <v>17</v>
      </c>
      <c r="F980" s="31"/>
      <c r="G980" s="102"/>
      <c r="H980" s="103"/>
      <c r="I980" s="103"/>
      <c r="J980" s="103"/>
      <c r="K980" s="103"/>
      <c r="L980" s="104"/>
      <c r="M980" s="31"/>
      <c r="N980" s="33" t="n">
        <f aca="false">E980*F980+H980+J980+K980+L980+M980</f>
        <v>0</v>
      </c>
      <c r="O980" s="36"/>
      <c r="P980" s="36" t="n">
        <v>21</v>
      </c>
      <c r="Q980" s="31"/>
      <c r="R980" s="31"/>
      <c r="S980" s="31" t="n">
        <v>30</v>
      </c>
      <c r="T980" s="103"/>
      <c r="U980" s="103"/>
      <c r="V980" s="103"/>
      <c r="W980" s="104"/>
      <c r="X980" s="105"/>
      <c r="Y980" s="34"/>
      <c r="Z980" s="36" t="n">
        <f aca="false">P980*Q980+S980+U980+V980+W980+X980+Y980</f>
        <v>30</v>
      </c>
      <c r="AA980" s="36" t="n">
        <f aca="false">N980+Z980</f>
        <v>30</v>
      </c>
      <c r="AB980" s="71" t="s">
        <v>222</v>
      </c>
      <c r="AC980" s="71" t="s">
        <v>723</v>
      </c>
      <c r="AD980" s="47"/>
      <c r="AE980" s="36" t="n">
        <f aca="false">P980*Q980</f>
        <v>0</v>
      </c>
      <c r="AF980" s="38" t="e">
        <f aca="false">AA980-L980-M980-#REF!-W980</f>
        <v>#REF!</v>
      </c>
      <c r="AG980" s="39" t="str">
        <f aca="false">AB980</f>
        <v>Золотарева М.В.</v>
      </c>
      <c r="AH980" s="39" t="str">
        <f aca="false">C980</f>
        <v>2ИСП9-21а (п)</v>
      </c>
      <c r="AI980" s="40" t="str">
        <f aca="false">B980</f>
        <v>13</v>
      </c>
      <c r="AJ980" s="39" t="str">
        <f aca="false">CONCATENATE(A980," ",D980)</f>
        <v>ОП.03 Информационные технологии</v>
      </c>
      <c r="AK980" s="39" t="n">
        <f aca="false">E980*F980+P980*Q980+H980+J980+S980+U980</f>
        <v>30</v>
      </c>
      <c r="AL980" s="39" t="n">
        <f aca="false">L980+W980</f>
        <v>0</v>
      </c>
      <c r="AM980" s="39" t="n">
        <f aca="false">M980+X980</f>
        <v>0</v>
      </c>
      <c r="AN980" s="39" t="n">
        <f aca="false">Y980</f>
        <v>0</v>
      </c>
      <c r="AO980" s="39" t="n">
        <f aca="false">SUM(AK980:AN980)</f>
        <v>30</v>
      </c>
      <c r="AP980" s="41" t="n">
        <f aca="false">K980+V980</f>
        <v>0</v>
      </c>
    </row>
    <row r="981" s="42" customFormat="true" ht="16.5" hidden="true" customHeight="true" outlineLevel="0" collapsed="false">
      <c r="A981" s="95" t="s">
        <v>79</v>
      </c>
      <c r="B981" s="96" t="s">
        <v>175</v>
      </c>
      <c r="C981" s="97" t="s">
        <v>624</v>
      </c>
      <c r="D981" s="101" t="s">
        <v>260</v>
      </c>
      <c r="E981" s="31" t="n">
        <v>17</v>
      </c>
      <c r="F981" s="31"/>
      <c r="G981" s="102"/>
      <c r="H981" s="103"/>
      <c r="I981" s="103"/>
      <c r="J981" s="103"/>
      <c r="K981" s="103"/>
      <c r="L981" s="104"/>
      <c r="M981" s="31"/>
      <c r="N981" s="33" t="n">
        <f aca="false">E981*F981+H981+J981+K981+L981+M981</f>
        <v>0</v>
      </c>
      <c r="O981" s="36"/>
      <c r="P981" s="36" t="n">
        <v>21</v>
      </c>
      <c r="Q981" s="31"/>
      <c r="R981" s="31"/>
      <c r="S981" s="31" t="n">
        <v>30</v>
      </c>
      <c r="T981" s="103"/>
      <c r="U981" s="103"/>
      <c r="V981" s="103"/>
      <c r="W981" s="104"/>
      <c r="X981" s="105"/>
      <c r="Y981" s="34"/>
      <c r="Z981" s="36" t="n">
        <f aca="false">P981*Q981+S981+U981+V981+W981+X981+Y981</f>
        <v>30</v>
      </c>
      <c r="AA981" s="36" t="n">
        <f aca="false">N981+Z981</f>
        <v>30</v>
      </c>
      <c r="AB981" s="47" t="s">
        <v>69</v>
      </c>
      <c r="AC981" s="47"/>
      <c r="AD981" s="47"/>
      <c r="AE981" s="36" t="n">
        <f aca="false">P981*Q981</f>
        <v>0</v>
      </c>
      <c r="AF981" s="38" t="e">
        <f aca="false">AA981-L981-M981-#REF!-W981</f>
        <v>#REF!</v>
      </c>
      <c r="AG981" s="39" t="str">
        <f aca="false">AB981</f>
        <v>вак. 2 п/гр</v>
      </c>
      <c r="AH981" s="39" t="str">
        <f aca="false">C981</f>
        <v>2ИСП9-21б (п)</v>
      </c>
      <c r="AI981" s="40" t="str">
        <f aca="false">B981</f>
        <v>13</v>
      </c>
      <c r="AJ981" s="39" t="str">
        <f aca="false">CONCATENATE(A981," ",D981)</f>
        <v>ОП.03 Информационные технологии</v>
      </c>
      <c r="AK981" s="39" t="n">
        <f aca="false">E981*F981+P981*Q981+H981+J981+S981+U981</f>
        <v>30</v>
      </c>
      <c r="AL981" s="39" t="n">
        <f aca="false">L981+W981</f>
        <v>0</v>
      </c>
      <c r="AM981" s="39" t="n">
        <f aca="false">M981+X981</f>
        <v>0</v>
      </c>
      <c r="AN981" s="39" t="n">
        <f aca="false">Y981</f>
        <v>0</v>
      </c>
      <c r="AO981" s="39" t="n">
        <f aca="false">SUM(AK981:AN981)</f>
        <v>30</v>
      </c>
      <c r="AP981" s="41" t="n">
        <f aca="false">K981+V981</f>
        <v>0</v>
      </c>
    </row>
    <row r="982" s="42" customFormat="true" ht="16.5" hidden="true" customHeight="true" outlineLevel="0" collapsed="false">
      <c r="A982" s="95" t="s">
        <v>82</v>
      </c>
      <c r="B982" s="96" t="s">
        <v>206</v>
      </c>
      <c r="C982" s="97" t="s">
        <v>622</v>
      </c>
      <c r="D982" s="106" t="s">
        <v>261</v>
      </c>
      <c r="E982" s="31" t="n">
        <v>17</v>
      </c>
      <c r="F982" s="31" t="n">
        <v>4</v>
      </c>
      <c r="G982" s="102" t="n">
        <v>86</v>
      </c>
      <c r="H982" s="103" t="n">
        <v>-34</v>
      </c>
      <c r="I982" s="103"/>
      <c r="J982" s="103"/>
      <c r="K982" s="103"/>
      <c r="L982" s="104" t="n">
        <v>2</v>
      </c>
      <c r="M982" s="31"/>
      <c r="N982" s="33" t="n">
        <f aca="false">E982*F982+H982+J982+K982+L982+M982</f>
        <v>36</v>
      </c>
      <c r="O982" s="36"/>
      <c r="P982" s="36" t="n">
        <v>21</v>
      </c>
      <c r="Q982" s="31" t="n">
        <v>6</v>
      </c>
      <c r="R982" s="31"/>
      <c r="S982" s="31" t="n">
        <v>-52</v>
      </c>
      <c r="T982" s="103"/>
      <c r="U982" s="103"/>
      <c r="V982" s="103"/>
      <c r="W982" s="104" t="n">
        <v>6</v>
      </c>
      <c r="X982" s="105" t="n">
        <v>8</v>
      </c>
      <c r="Y982" s="34"/>
      <c r="Z982" s="36" t="n">
        <f aca="false">P982*Q982+S982+U982+V982+W982+X982+Y982</f>
        <v>88</v>
      </c>
      <c r="AA982" s="36" t="n">
        <f aca="false">N982+Z982</f>
        <v>124</v>
      </c>
      <c r="AB982" s="74" t="s">
        <v>283</v>
      </c>
      <c r="AC982" s="47"/>
      <c r="AD982" s="47"/>
      <c r="AE982" s="36" t="n">
        <f aca="false">P982*Q982</f>
        <v>126</v>
      </c>
      <c r="AF982" s="38" t="e">
        <f aca="false">AA982-L982-M982-#REF!-W982</f>
        <v>#REF!</v>
      </c>
      <c r="AG982" s="39" t="str">
        <f aca="false">AB982</f>
        <v>Томашевич А.А.</v>
      </c>
      <c r="AH982" s="39" t="str">
        <f aca="false">C982</f>
        <v>2ИСП9-21 (п)</v>
      </c>
      <c r="AI982" s="40" t="str">
        <f aca="false">B982</f>
        <v>26</v>
      </c>
      <c r="AJ982" s="39" t="str">
        <f aca="false">CONCATENATE(A982," ",D982)</f>
        <v>ОП.04 Основы алгоритмизации и программирования</v>
      </c>
      <c r="AK982" s="39" t="n">
        <f aca="false">E982*F982+P982*Q982+H982+J982+S982+U982</f>
        <v>108</v>
      </c>
      <c r="AL982" s="39" t="n">
        <f aca="false">L982+W982</f>
        <v>8</v>
      </c>
      <c r="AM982" s="39" t="n">
        <f aca="false">M982+X982</f>
        <v>8</v>
      </c>
      <c r="AN982" s="39" t="n">
        <f aca="false">Y982</f>
        <v>0</v>
      </c>
      <c r="AO982" s="39" t="n">
        <f aca="false">SUM(AK982:AN982)</f>
        <v>124</v>
      </c>
      <c r="AP982" s="41" t="n">
        <f aca="false">K982+V982</f>
        <v>0</v>
      </c>
    </row>
    <row r="983" s="42" customFormat="true" ht="16.5" hidden="true" customHeight="true" outlineLevel="0" collapsed="false">
      <c r="A983" s="95" t="s">
        <v>82</v>
      </c>
      <c r="B983" s="96" t="s">
        <v>175</v>
      </c>
      <c r="C983" s="97" t="s">
        <v>623</v>
      </c>
      <c r="D983" s="106" t="s">
        <v>261</v>
      </c>
      <c r="E983" s="31" t="n">
        <v>17</v>
      </c>
      <c r="F983" s="31"/>
      <c r="G983" s="102"/>
      <c r="H983" s="103" t="n">
        <v>34</v>
      </c>
      <c r="I983" s="103"/>
      <c r="J983" s="103"/>
      <c r="K983" s="103"/>
      <c r="L983" s="104"/>
      <c r="M983" s="31"/>
      <c r="N983" s="33" t="n">
        <f aca="false">E983*F983+H983+J983+K983+L983+M983</f>
        <v>34</v>
      </c>
      <c r="O983" s="36"/>
      <c r="P983" s="36" t="n">
        <v>21</v>
      </c>
      <c r="Q983" s="31"/>
      <c r="R983" s="31"/>
      <c r="S983" s="31" t="n">
        <v>52</v>
      </c>
      <c r="T983" s="103"/>
      <c r="U983" s="103"/>
      <c r="V983" s="103"/>
      <c r="W983" s="104"/>
      <c r="X983" s="105"/>
      <c r="Y983" s="34"/>
      <c r="Z983" s="36" t="n">
        <f aca="false">P983*Q983+S983+U983+V983+W983+X983+Y983</f>
        <v>52</v>
      </c>
      <c r="AA983" s="36" t="n">
        <f aca="false">N983+Z983</f>
        <v>86</v>
      </c>
      <c r="AB983" s="74" t="s">
        <v>283</v>
      </c>
      <c r="AC983" s="47"/>
      <c r="AD983" s="47"/>
      <c r="AE983" s="36" t="n">
        <f aca="false">P983*Q983</f>
        <v>0</v>
      </c>
      <c r="AF983" s="38" t="e">
        <f aca="false">AA983-L983-M983-#REF!-W983</f>
        <v>#REF!</v>
      </c>
      <c r="AG983" s="39" t="str">
        <f aca="false">AB983</f>
        <v>Томашевич А.А.</v>
      </c>
      <c r="AH983" s="39" t="str">
        <f aca="false">C983</f>
        <v>2ИСП9-21а (п)</v>
      </c>
      <c r="AI983" s="40" t="str">
        <f aca="false">B983</f>
        <v>13</v>
      </c>
      <c r="AJ983" s="39" t="str">
        <f aca="false">CONCATENATE(A983," ",D983)</f>
        <v>ОП.04 Основы алгоритмизации и программирования</v>
      </c>
      <c r="AK983" s="39" t="n">
        <f aca="false">E983*F983+P983*Q983+H983+J983+S983+U983</f>
        <v>86</v>
      </c>
      <c r="AL983" s="39" t="n">
        <f aca="false">L983+W983</f>
        <v>0</v>
      </c>
      <c r="AM983" s="39" t="n">
        <f aca="false">M983+X983</f>
        <v>0</v>
      </c>
      <c r="AN983" s="39" t="n">
        <f aca="false">Y983</f>
        <v>0</v>
      </c>
      <c r="AO983" s="39" t="n">
        <f aca="false">SUM(AK983:AN983)</f>
        <v>86</v>
      </c>
      <c r="AP983" s="41" t="n">
        <f aca="false">K983+V983</f>
        <v>0</v>
      </c>
    </row>
    <row r="984" s="42" customFormat="true" ht="16.5" hidden="true" customHeight="true" outlineLevel="0" collapsed="false">
      <c r="A984" s="95" t="s">
        <v>82</v>
      </c>
      <c r="B984" s="96" t="s">
        <v>175</v>
      </c>
      <c r="C984" s="97" t="s">
        <v>624</v>
      </c>
      <c r="D984" s="106" t="s">
        <v>261</v>
      </c>
      <c r="E984" s="31" t="n">
        <v>17</v>
      </c>
      <c r="F984" s="31"/>
      <c r="G984" s="102"/>
      <c r="H984" s="103" t="n">
        <v>34</v>
      </c>
      <c r="I984" s="103"/>
      <c r="J984" s="103"/>
      <c r="K984" s="103"/>
      <c r="L984" s="104"/>
      <c r="M984" s="31"/>
      <c r="N984" s="33" t="n">
        <f aca="false">E984*F984+H984+J984+K984+L984+M984</f>
        <v>34</v>
      </c>
      <c r="O984" s="36"/>
      <c r="P984" s="36" t="n">
        <v>21</v>
      </c>
      <c r="Q984" s="31"/>
      <c r="R984" s="31"/>
      <c r="S984" s="31" t="n">
        <v>52</v>
      </c>
      <c r="T984" s="103"/>
      <c r="U984" s="103"/>
      <c r="V984" s="103"/>
      <c r="W984" s="104"/>
      <c r="X984" s="105"/>
      <c r="Y984" s="34"/>
      <c r="Z984" s="36" t="n">
        <f aca="false">P984*Q984+S984+U984+V984+W984+X984+Y984</f>
        <v>52</v>
      </c>
      <c r="AA984" s="36" t="n">
        <f aca="false">N984+Z984</f>
        <v>86</v>
      </c>
      <c r="AB984" s="47" t="s">
        <v>69</v>
      </c>
      <c r="AC984" s="47"/>
      <c r="AD984" s="47"/>
      <c r="AE984" s="36" t="n">
        <f aca="false">P984*Q984</f>
        <v>0</v>
      </c>
      <c r="AF984" s="38" t="e">
        <f aca="false">AA984-L984-M984-#REF!-W984</f>
        <v>#REF!</v>
      </c>
      <c r="AG984" s="39" t="str">
        <f aca="false">AB984</f>
        <v>вак. 2 п/гр</v>
      </c>
      <c r="AH984" s="39" t="str">
        <f aca="false">C984</f>
        <v>2ИСП9-21б (п)</v>
      </c>
      <c r="AI984" s="40" t="str">
        <f aca="false">B984</f>
        <v>13</v>
      </c>
      <c r="AJ984" s="39" t="str">
        <f aca="false">CONCATENATE(A984," ",D984)</f>
        <v>ОП.04 Основы алгоритмизации и программирования</v>
      </c>
      <c r="AK984" s="39" t="n">
        <f aca="false">E984*F984+P984*Q984+H984+J984+S984+U984</f>
        <v>86</v>
      </c>
      <c r="AL984" s="39" t="n">
        <f aca="false">L984+W984</f>
        <v>0</v>
      </c>
      <c r="AM984" s="39" t="n">
        <f aca="false">M984+X984</f>
        <v>0</v>
      </c>
      <c r="AN984" s="39" t="n">
        <f aca="false">Y984</f>
        <v>0</v>
      </c>
      <c r="AO984" s="39" t="n">
        <f aca="false">SUM(AK984:AN984)</f>
        <v>86</v>
      </c>
      <c r="AP984" s="41" t="n">
        <f aca="false">K984+V984</f>
        <v>0</v>
      </c>
    </row>
    <row r="985" s="42" customFormat="true" ht="16.5" hidden="true" customHeight="true" outlineLevel="0" collapsed="false">
      <c r="A985" s="95" t="s">
        <v>85</v>
      </c>
      <c r="B985" s="96" t="s">
        <v>206</v>
      </c>
      <c r="C985" s="97" t="s">
        <v>622</v>
      </c>
      <c r="D985" s="106" t="s">
        <v>263</v>
      </c>
      <c r="E985" s="31" t="n">
        <v>17</v>
      </c>
      <c r="F985" s="31"/>
      <c r="G985" s="102"/>
      <c r="H985" s="103"/>
      <c r="I985" s="103"/>
      <c r="J985" s="103"/>
      <c r="K985" s="103"/>
      <c r="L985" s="104"/>
      <c r="M985" s="31"/>
      <c r="N985" s="33" t="n">
        <f aca="false">E985*F985+H985+J985+K985+L985+M985</f>
        <v>0</v>
      </c>
      <c r="O985" s="36"/>
      <c r="P985" s="36" t="n">
        <v>21</v>
      </c>
      <c r="Q985" s="31" t="n">
        <v>2</v>
      </c>
      <c r="R985" s="31" t="n">
        <v>14</v>
      </c>
      <c r="S985" s="31"/>
      <c r="T985" s="103"/>
      <c r="U985" s="103"/>
      <c r="V985" s="103"/>
      <c r="W985" s="104" t="n">
        <v>2</v>
      </c>
      <c r="X985" s="51"/>
      <c r="Y985" s="34"/>
      <c r="Z985" s="36" t="n">
        <f aca="false">P985*Q985+S985+U985+V985+W985+X985+Y985</f>
        <v>44</v>
      </c>
      <c r="AA985" s="36" t="n">
        <f aca="false">N985+Z985</f>
        <v>44</v>
      </c>
      <c r="AB985" s="74" t="s">
        <v>48</v>
      </c>
      <c r="AC985" s="47"/>
      <c r="AD985" s="47"/>
      <c r="AE985" s="36" t="n">
        <f aca="false">P985*Q985</f>
        <v>42</v>
      </c>
      <c r="AF985" s="38" t="e">
        <f aca="false">AA985-L985-M985-#REF!-W985</f>
        <v>#REF!</v>
      </c>
      <c r="AG985" s="39" t="str">
        <f aca="false">AB985</f>
        <v>Карабчук И.В.</v>
      </c>
      <c r="AH985" s="39" t="str">
        <f aca="false">C985</f>
        <v>2ИСП9-21 (п)</v>
      </c>
      <c r="AI985" s="40" t="str">
        <f aca="false">B985</f>
        <v>26</v>
      </c>
      <c r="AJ985" s="39" t="str">
        <f aca="false">CONCATENATE(A985," ",D985)</f>
        <v>ОП.05 Правовое обеспечение профессиональной деятельности</v>
      </c>
      <c r="AK985" s="39" t="n">
        <f aca="false">E985*F985+P985*Q985+H985+J985+S985+U985</f>
        <v>42</v>
      </c>
      <c r="AL985" s="39" t="n">
        <f aca="false">L985+W985</f>
        <v>2</v>
      </c>
      <c r="AM985" s="39" t="n">
        <f aca="false">M985+X985</f>
        <v>0</v>
      </c>
      <c r="AN985" s="39" t="n">
        <f aca="false">Y985</f>
        <v>0</v>
      </c>
      <c r="AO985" s="39" t="n">
        <f aca="false">SUM(AK985:AN985)</f>
        <v>44</v>
      </c>
      <c r="AP985" s="41" t="n">
        <f aca="false">K985+V985</f>
        <v>0</v>
      </c>
    </row>
    <row r="986" s="42" customFormat="true" ht="16.5" hidden="true" customHeight="true" outlineLevel="0" collapsed="false">
      <c r="A986" s="58" t="s">
        <v>90</v>
      </c>
      <c r="B986" s="96" t="s">
        <v>206</v>
      </c>
      <c r="C986" s="97" t="s">
        <v>622</v>
      </c>
      <c r="D986" s="107" t="s">
        <v>264</v>
      </c>
      <c r="E986" s="31" t="n">
        <v>17</v>
      </c>
      <c r="F986" s="31" t="n">
        <v>2</v>
      </c>
      <c r="G986" s="31" t="n">
        <v>48</v>
      </c>
      <c r="H986" s="31" t="n">
        <v>-8</v>
      </c>
      <c r="I986" s="31"/>
      <c r="J986" s="31"/>
      <c r="K986" s="31"/>
      <c r="L986" s="31" t="n">
        <v>2</v>
      </c>
      <c r="M986" s="31"/>
      <c r="N986" s="33" t="n">
        <f aca="false">E986*F986+H986+J986+K986+L986+M986</f>
        <v>28</v>
      </c>
      <c r="O986" s="36"/>
      <c r="P986" s="36" t="n">
        <v>21</v>
      </c>
      <c r="Q986" s="31" t="n">
        <v>4</v>
      </c>
      <c r="R986" s="31"/>
      <c r="S986" s="31" t="n">
        <v>-40</v>
      </c>
      <c r="T986" s="31"/>
      <c r="U986" s="31"/>
      <c r="V986" s="31"/>
      <c r="W986" s="31" t="n">
        <v>4</v>
      </c>
      <c r="X986" s="51" t="n">
        <v>8</v>
      </c>
      <c r="Y986" s="34"/>
      <c r="Z986" s="36" t="n">
        <f aca="false">P986*Q986+S986+U986+V986+W986+X986+Y986</f>
        <v>56</v>
      </c>
      <c r="AA986" s="36" t="n">
        <f aca="false">N986+Z986</f>
        <v>84</v>
      </c>
      <c r="AB986" s="47" t="s">
        <v>265</v>
      </c>
      <c r="AC986" s="36"/>
      <c r="AD986" s="36"/>
      <c r="AE986" s="36" t="n">
        <f aca="false">P986*Q986</f>
        <v>84</v>
      </c>
      <c r="AF986" s="38" t="e">
        <f aca="false">AA986-L986-M986-#REF!-W986</f>
        <v>#REF!</v>
      </c>
      <c r="AG986" s="39" t="str">
        <f aca="false">AB986</f>
        <v>Новицкий Д.Ю.</v>
      </c>
      <c r="AH986" s="39" t="str">
        <f aca="false">C986</f>
        <v>2ИСП9-21 (п)</v>
      </c>
      <c r="AI986" s="40" t="str">
        <f aca="false">B986</f>
        <v>26</v>
      </c>
      <c r="AJ986" s="39" t="str">
        <f aca="false">CONCATENATE(A986," ",D986)</f>
        <v>ОП.08 Основы проектирования баз данных</v>
      </c>
      <c r="AK986" s="39" t="n">
        <f aca="false">E986*F986+P986*Q986+H986+J986+S986+U986</f>
        <v>70</v>
      </c>
      <c r="AL986" s="39" t="n">
        <f aca="false">L986+W986</f>
        <v>6</v>
      </c>
      <c r="AM986" s="39" t="n">
        <f aca="false">M986+X986</f>
        <v>8</v>
      </c>
      <c r="AN986" s="39" t="n">
        <f aca="false">Y986</f>
        <v>0</v>
      </c>
      <c r="AO986" s="39" t="n">
        <f aca="false">SUM(AK986:AN986)</f>
        <v>84</v>
      </c>
      <c r="AP986" s="41" t="n">
        <f aca="false">K986+V986</f>
        <v>0</v>
      </c>
    </row>
    <row r="987" s="42" customFormat="true" ht="16.5" hidden="true" customHeight="true" outlineLevel="0" collapsed="false">
      <c r="A987" s="58" t="s">
        <v>90</v>
      </c>
      <c r="B987" s="96" t="s">
        <v>175</v>
      </c>
      <c r="C987" s="97" t="s">
        <v>623</v>
      </c>
      <c r="D987" s="107" t="s">
        <v>264</v>
      </c>
      <c r="E987" s="31" t="n">
        <v>17</v>
      </c>
      <c r="F987" s="31"/>
      <c r="G987" s="31"/>
      <c r="H987" s="31" t="n">
        <v>8</v>
      </c>
      <c r="I987" s="31"/>
      <c r="J987" s="31"/>
      <c r="K987" s="31"/>
      <c r="L987" s="31"/>
      <c r="M987" s="31"/>
      <c r="N987" s="33" t="n">
        <f aca="false">E987*F987+H987+J987+K987+L987+M987</f>
        <v>8</v>
      </c>
      <c r="O987" s="36"/>
      <c r="P987" s="36" t="n">
        <v>21</v>
      </c>
      <c r="Q987" s="31"/>
      <c r="R987" s="31"/>
      <c r="S987" s="31" t="n">
        <v>40</v>
      </c>
      <c r="T987" s="31"/>
      <c r="U987" s="31"/>
      <c r="V987" s="31"/>
      <c r="W987" s="31"/>
      <c r="X987" s="51"/>
      <c r="Y987" s="34"/>
      <c r="Z987" s="36" t="n">
        <f aca="false">P987*Q987+S987+U987+V987+W987+X987+Y987</f>
        <v>40</v>
      </c>
      <c r="AA987" s="36" t="n">
        <f aca="false">N987+Z987</f>
        <v>48</v>
      </c>
      <c r="AB987" s="47" t="s">
        <v>265</v>
      </c>
      <c r="AC987" s="36"/>
      <c r="AD987" s="36"/>
      <c r="AE987" s="36" t="n">
        <f aca="false">P987*Q987</f>
        <v>0</v>
      </c>
      <c r="AF987" s="38" t="e">
        <f aca="false">AA987-L987-M987-#REF!-W987</f>
        <v>#REF!</v>
      </c>
      <c r="AG987" s="39" t="str">
        <f aca="false">AB987</f>
        <v>Новицкий Д.Ю.</v>
      </c>
      <c r="AH987" s="39" t="str">
        <f aca="false">C987</f>
        <v>2ИСП9-21а (п)</v>
      </c>
      <c r="AI987" s="40" t="str">
        <f aca="false">B987</f>
        <v>13</v>
      </c>
      <c r="AJ987" s="39" t="str">
        <f aca="false">CONCATENATE(A987," ",D987)</f>
        <v>ОП.08 Основы проектирования баз данных</v>
      </c>
      <c r="AK987" s="39" t="n">
        <f aca="false">E987*F987+P987*Q987+H987+J987+S987+U987</f>
        <v>48</v>
      </c>
      <c r="AL987" s="39" t="n">
        <f aca="false">L987+W987</f>
        <v>0</v>
      </c>
      <c r="AM987" s="39" t="n">
        <f aca="false">M987+X987</f>
        <v>0</v>
      </c>
      <c r="AN987" s="39" t="n">
        <f aca="false">Y987</f>
        <v>0</v>
      </c>
      <c r="AO987" s="39" t="n">
        <f aca="false">SUM(AK987:AN987)</f>
        <v>48</v>
      </c>
      <c r="AP987" s="41" t="n">
        <f aca="false">K987+V987</f>
        <v>0</v>
      </c>
    </row>
    <row r="988" s="42" customFormat="true" ht="16.5" hidden="true" customHeight="true" outlineLevel="0" collapsed="false">
      <c r="A988" s="58" t="s">
        <v>90</v>
      </c>
      <c r="B988" s="96" t="s">
        <v>175</v>
      </c>
      <c r="C988" s="97" t="s">
        <v>624</v>
      </c>
      <c r="D988" s="107" t="s">
        <v>264</v>
      </c>
      <c r="E988" s="31" t="n">
        <v>17</v>
      </c>
      <c r="F988" s="31"/>
      <c r="G988" s="31"/>
      <c r="H988" s="31" t="n">
        <v>8</v>
      </c>
      <c r="I988" s="31"/>
      <c r="J988" s="31"/>
      <c r="K988" s="31"/>
      <c r="L988" s="31"/>
      <c r="M988" s="31"/>
      <c r="N988" s="33" t="n">
        <f aca="false">E988*F988+H988+J988+K988+L988+M988</f>
        <v>8</v>
      </c>
      <c r="O988" s="36"/>
      <c r="P988" s="36" t="n">
        <v>21</v>
      </c>
      <c r="Q988" s="31"/>
      <c r="R988" s="31"/>
      <c r="S988" s="31" t="n">
        <v>40</v>
      </c>
      <c r="T988" s="31"/>
      <c r="U988" s="31"/>
      <c r="V988" s="31"/>
      <c r="W988" s="31"/>
      <c r="X988" s="51"/>
      <c r="Y988" s="34"/>
      <c r="Z988" s="36" t="n">
        <f aca="false">P988*Q988+S988+U988+V988+W988+X988+Y988</f>
        <v>40</v>
      </c>
      <c r="AA988" s="36" t="n">
        <f aca="false">N988+Z988</f>
        <v>48</v>
      </c>
      <c r="AB988" s="47" t="s">
        <v>69</v>
      </c>
      <c r="AC988" s="36"/>
      <c r="AD988" s="36"/>
      <c r="AE988" s="36" t="n">
        <f aca="false">P988*Q988</f>
        <v>0</v>
      </c>
      <c r="AF988" s="38" t="e">
        <f aca="false">AA988-L988-M988-#REF!-W988</f>
        <v>#REF!</v>
      </c>
      <c r="AG988" s="39" t="str">
        <f aca="false">AB988</f>
        <v>вак. 2 п/гр</v>
      </c>
      <c r="AH988" s="39" t="str">
        <f aca="false">C988</f>
        <v>2ИСП9-21б (п)</v>
      </c>
      <c r="AI988" s="40" t="str">
        <f aca="false">B988</f>
        <v>13</v>
      </c>
      <c r="AJ988" s="39" t="str">
        <f aca="false">CONCATENATE(A988," ",D988)</f>
        <v>ОП.08 Основы проектирования баз данных</v>
      </c>
      <c r="AK988" s="39" t="n">
        <f aca="false">E988*F988+P988*Q988+H988+J988+S988+U988</f>
        <v>48</v>
      </c>
      <c r="AL988" s="39" t="n">
        <f aca="false">L988+W988</f>
        <v>0</v>
      </c>
      <c r="AM988" s="39" t="n">
        <f aca="false">M988+X988</f>
        <v>0</v>
      </c>
      <c r="AN988" s="39" t="n">
        <f aca="false">Y988</f>
        <v>0</v>
      </c>
      <c r="AO988" s="39" t="n">
        <f aca="false">SUM(AK988:AN988)</f>
        <v>48</v>
      </c>
      <c r="AP988" s="41" t="n">
        <f aca="false">K988+V988</f>
        <v>0</v>
      </c>
    </row>
    <row r="989" s="42" customFormat="true" ht="16.5" hidden="true" customHeight="true" outlineLevel="0" collapsed="false">
      <c r="A989" s="58" t="s">
        <v>127</v>
      </c>
      <c r="B989" s="96" t="s">
        <v>206</v>
      </c>
      <c r="C989" s="97" t="s">
        <v>622</v>
      </c>
      <c r="D989" s="108" t="s">
        <v>266</v>
      </c>
      <c r="E989" s="31" t="n">
        <v>17</v>
      </c>
      <c r="F989" s="31" t="n">
        <v>3</v>
      </c>
      <c r="G989" s="31" t="n">
        <v>14</v>
      </c>
      <c r="H989" s="31"/>
      <c r="I989" s="31"/>
      <c r="J989" s="31"/>
      <c r="K989" s="31"/>
      <c r="L989" s="31" t="n">
        <v>4</v>
      </c>
      <c r="M989" s="31"/>
      <c r="N989" s="33" t="n">
        <f aca="false">E989*F989+H989+J989+K989+L989+M989</f>
        <v>55</v>
      </c>
      <c r="O989" s="36"/>
      <c r="P989" s="36" t="n">
        <v>21</v>
      </c>
      <c r="Q989" s="31"/>
      <c r="R989" s="31"/>
      <c r="S989" s="31"/>
      <c r="T989" s="31"/>
      <c r="U989" s="31"/>
      <c r="V989" s="31"/>
      <c r="W989" s="31"/>
      <c r="X989" s="51"/>
      <c r="Y989" s="34"/>
      <c r="Z989" s="36" t="n">
        <f aca="false">P989*Q989+S989+U989+V989+W989+X989+Y989</f>
        <v>0</v>
      </c>
      <c r="AA989" s="36" t="n">
        <f aca="false">N989+Z989</f>
        <v>55</v>
      </c>
      <c r="AB989" s="47" t="s">
        <v>284</v>
      </c>
      <c r="AC989" s="36"/>
      <c r="AD989" s="36"/>
      <c r="AE989" s="36" t="n">
        <f aca="false">P989*Q989</f>
        <v>0</v>
      </c>
      <c r="AF989" s="38" t="e">
        <f aca="false">AA989-L989-M989-#REF!-W989</f>
        <v>#REF!</v>
      </c>
      <c r="AG989" s="39" t="str">
        <f aca="false">AB989</f>
        <v>Свистунова С.А.</v>
      </c>
      <c r="AH989" s="39" t="str">
        <f aca="false">C989</f>
        <v>2ИСП9-21 (п)</v>
      </c>
      <c r="AI989" s="40" t="str">
        <f aca="false">B989</f>
        <v>26</v>
      </c>
      <c r="AJ989" s="39" t="str">
        <f aca="false">CONCATENATE(A989," ",D989)</f>
        <v>ОП.09 Стандартизация, сертификация и техническое документоведение</v>
      </c>
      <c r="AK989" s="39" t="n">
        <f aca="false">E989*F989+P989*Q989+H989+J989+S989+U989</f>
        <v>51</v>
      </c>
      <c r="AL989" s="39" t="n">
        <f aca="false">L989+W989</f>
        <v>4</v>
      </c>
      <c r="AM989" s="39" t="n">
        <f aca="false">M989+X989</f>
        <v>0</v>
      </c>
      <c r="AN989" s="39" t="n">
        <f aca="false">Y989</f>
        <v>0</v>
      </c>
      <c r="AO989" s="39" t="n">
        <f aca="false">SUM(AK989:AN989)</f>
        <v>55</v>
      </c>
      <c r="AP989" s="41" t="n">
        <f aca="false">K989+V989</f>
        <v>0</v>
      </c>
    </row>
    <row r="990" s="42" customFormat="true" ht="16.5" hidden="true" customHeight="true" outlineLevel="0" collapsed="false">
      <c r="A990" s="58" t="s">
        <v>92</v>
      </c>
      <c r="B990" s="96" t="s">
        <v>206</v>
      </c>
      <c r="C990" s="97" t="s">
        <v>622</v>
      </c>
      <c r="D990" s="107" t="s">
        <v>267</v>
      </c>
      <c r="E990" s="31" t="n">
        <v>17</v>
      </c>
      <c r="F990" s="31"/>
      <c r="G990" s="31"/>
      <c r="H990" s="31"/>
      <c r="I990" s="31"/>
      <c r="J990" s="31"/>
      <c r="K990" s="31"/>
      <c r="L990" s="31"/>
      <c r="M990" s="31"/>
      <c r="N990" s="33" t="n">
        <f aca="false">E990*F990+H990+J990+K990+L990+M990</f>
        <v>0</v>
      </c>
      <c r="O990" s="36"/>
      <c r="P990" s="36" t="n">
        <v>21</v>
      </c>
      <c r="Q990" s="31" t="n">
        <v>3</v>
      </c>
      <c r="R990" s="31" t="n">
        <v>30</v>
      </c>
      <c r="S990" s="31"/>
      <c r="T990" s="31" t="n">
        <v>30</v>
      </c>
      <c r="U990" s="31"/>
      <c r="V990" s="31"/>
      <c r="W990" s="31" t="n">
        <v>2</v>
      </c>
      <c r="X990" s="109"/>
      <c r="Y990" s="34"/>
      <c r="Z990" s="36" t="n">
        <f aca="false">P990*Q990+S990+U990+V990+W990+X990+Y990</f>
        <v>65</v>
      </c>
      <c r="AA990" s="36" t="n">
        <f aca="false">N990+Z990</f>
        <v>65</v>
      </c>
      <c r="AB990" s="47" t="s">
        <v>268</v>
      </c>
      <c r="AC990" s="36"/>
      <c r="AD990" s="36"/>
      <c r="AE990" s="36" t="n">
        <f aca="false">P990*Q990</f>
        <v>63</v>
      </c>
      <c r="AF990" s="38" t="e">
        <f aca="false">AA990-L990-M990-#REF!-W990</f>
        <v>#REF!</v>
      </c>
      <c r="AG990" s="39" t="str">
        <f aca="false">AB990</f>
        <v>Пузанова А.Ю.</v>
      </c>
      <c r="AH990" s="39" t="str">
        <f aca="false">C990</f>
        <v>2ИСП9-21 (п)</v>
      </c>
      <c r="AI990" s="40" t="str">
        <f aca="false">B990</f>
        <v>26</v>
      </c>
      <c r="AJ990" s="39" t="str">
        <f aca="false">CONCATENATE(A990," ",D990)</f>
        <v>ОП.10 Численные методы</v>
      </c>
      <c r="AK990" s="39" t="n">
        <f aca="false">E990*F990+P990*Q990+H990+J990+S990+U990</f>
        <v>63</v>
      </c>
      <c r="AL990" s="39" t="n">
        <f aca="false">L990+W990</f>
        <v>2</v>
      </c>
      <c r="AM990" s="39" t="n">
        <f aca="false">M990+X990</f>
        <v>0</v>
      </c>
      <c r="AN990" s="39" t="n">
        <f aca="false">Y990</f>
        <v>0</v>
      </c>
      <c r="AO990" s="39" t="n">
        <f aca="false">SUM(AK990:AN990)</f>
        <v>65</v>
      </c>
      <c r="AP990" s="41" t="n">
        <f aca="false">K990+V990</f>
        <v>0</v>
      </c>
    </row>
    <row r="991" s="42" customFormat="true" ht="16.5" hidden="true" customHeight="true" outlineLevel="0" collapsed="false">
      <c r="A991" s="58" t="s">
        <v>129</v>
      </c>
      <c r="B991" s="96" t="s">
        <v>206</v>
      </c>
      <c r="C991" s="97" t="s">
        <v>622</v>
      </c>
      <c r="D991" s="107" t="s">
        <v>269</v>
      </c>
      <c r="E991" s="31" t="n">
        <v>17</v>
      </c>
      <c r="F991" s="31"/>
      <c r="G991" s="31"/>
      <c r="H991" s="31"/>
      <c r="I991" s="31"/>
      <c r="J991" s="31"/>
      <c r="K991" s="31"/>
      <c r="L991" s="31"/>
      <c r="M991" s="31"/>
      <c r="N991" s="33" t="n">
        <f aca="false">E991*F991+H991+J991+K991+L991+M991</f>
        <v>0</v>
      </c>
      <c r="O991" s="36"/>
      <c r="P991" s="36" t="n">
        <v>21</v>
      </c>
      <c r="Q991" s="31" t="n">
        <v>3</v>
      </c>
      <c r="R991" s="31" t="n">
        <v>30</v>
      </c>
      <c r="S991" s="31" t="n">
        <v>-30</v>
      </c>
      <c r="T991" s="31"/>
      <c r="U991" s="31"/>
      <c r="V991" s="31"/>
      <c r="W991" s="31" t="n">
        <v>2</v>
      </c>
      <c r="X991" s="109"/>
      <c r="Y991" s="34"/>
      <c r="Z991" s="36" t="n">
        <f aca="false">P991*Q991+S991+U991+V991+W991+X991+Y991</f>
        <v>35</v>
      </c>
      <c r="AA991" s="36" t="n">
        <f aca="false">N991+Z991</f>
        <v>35</v>
      </c>
      <c r="AB991" s="47" t="s">
        <v>303</v>
      </c>
      <c r="AC991" s="36"/>
      <c r="AD991" s="36"/>
      <c r="AE991" s="36" t="n">
        <f aca="false">P991*Q991</f>
        <v>63</v>
      </c>
      <c r="AF991" s="38" t="e">
        <f aca="false">AA991-L991-M991-#REF!-W991</f>
        <v>#REF!</v>
      </c>
      <c r="AG991" s="39" t="str">
        <f aca="false">AB991</f>
        <v>Квеквескири В.А.</v>
      </c>
      <c r="AH991" s="39" t="str">
        <f aca="false">C991</f>
        <v>2ИСП9-21 (п)</v>
      </c>
      <c r="AI991" s="40" t="str">
        <f aca="false">B991</f>
        <v>26</v>
      </c>
      <c r="AJ991" s="39" t="str">
        <f aca="false">CONCATENATE(A991," ",D991)</f>
        <v>ОП.11 Компьютерные сети </v>
      </c>
      <c r="AK991" s="39" t="n">
        <f aca="false">E991*F991+P991*Q991+H991+J991+S991+U991</f>
        <v>33</v>
      </c>
      <c r="AL991" s="39" t="n">
        <f aca="false">L991+W991</f>
        <v>2</v>
      </c>
      <c r="AM991" s="39" t="n">
        <f aca="false">M991+X991</f>
        <v>0</v>
      </c>
      <c r="AN991" s="39" t="n">
        <f aca="false">Y991</f>
        <v>0</v>
      </c>
      <c r="AO991" s="39" t="n">
        <f aca="false">SUM(AK991:AN991)</f>
        <v>35</v>
      </c>
      <c r="AP991" s="41" t="n">
        <f aca="false">K991+V991</f>
        <v>0</v>
      </c>
    </row>
    <row r="992" s="42" customFormat="true" ht="16.5" hidden="true" customHeight="true" outlineLevel="0" collapsed="false">
      <c r="A992" s="58" t="s">
        <v>129</v>
      </c>
      <c r="B992" s="96" t="s">
        <v>175</v>
      </c>
      <c r="C992" s="97" t="s">
        <v>623</v>
      </c>
      <c r="D992" s="107" t="s">
        <v>269</v>
      </c>
      <c r="E992" s="31" t="n">
        <v>17</v>
      </c>
      <c r="F992" s="31"/>
      <c r="G992" s="31"/>
      <c r="H992" s="31"/>
      <c r="I992" s="31"/>
      <c r="J992" s="31"/>
      <c r="K992" s="31"/>
      <c r="L992" s="31"/>
      <c r="M992" s="31"/>
      <c r="N992" s="33" t="n">
        <f aca="false">E992*F992+H992+J992+K992+L992+M992</f>
        <v>0</v>
      </c>
      <c r="O992" s="36"/>
      <c r="P992" s="36" t="n">
        <v>21</v>
      </c>
      <c r="Q992" s="31"/>
      <c r="R992" s="31"/>
      <c r="S992" s="31" t="n">
        <v>30</v>
      </c>
      <c r="T992" s="31"/>
      <c r="U992" s="31"/>
      <c r="V992" s="31"/>
      <c r="W992" s="31"/>
      <c r="X992" s="109"/>
      <c r="Y992" s="34"/>
      <c r="Z992" s="36" t="n">
        <f aca="false">P992*Q992+S992+U992+V992+W992+X992+Y992</f>
        <v>30</v>
      </c>
      <c r="AA992" s="36" t="n">
        <f aca="false">N992+Z992</f>
        <v>30</v>
      </c>
      <c r="AB992" s="47" t="s">
        <v>303</v>
      </c>
      <c r="AC992" s="36"/>
      <c r="AD992" s="36"/>
      <c r="AE992" s="36" t="n">
        <f aca="false">P992*Q992</f>
        <v>0</v>
      </c>
      <c r="AF992" s="38" t="e">
        <f aca="false">AA992-L992-M992-#REF!-W992</f>
        <v>#REF!</v>
      </c>
      <c r="AG992" s="39" t="str">
        <f aca="false">AB992</f>
        <v>Квеквескири В.А.</v>
      </c>
      <c r="AH992" s="39" t="str">
        <f aca="false">C992</f>
        <v>2ИСП9-21а (п)</v>
      </c>
      <c r="AI992" s="40" t="str">
        <f aca="false">B992</f>
        <v>13</v>
      </c>
      <c r="AJ992" s="39" t="str">
        <f aca="false">CONCATENATE(A992," ",D992)</f>
        <v>ОП.11 Компьютерные сети </v>
      </c>
      <c r="AK992" s="39" t="n">
        <f aca="false">E992*F992+P992*Q992+H992+J992+S992+U992</f>
        <v>30</v>
      </c>
      <c r="AL992" s="39" t="n">
        <f aca="false">L992+W992</f>
        <v>0</v>
      </c>
      <c r="AM992" s="39" t="n">
        <f aca="false">M992+X992</f>
        <v>0</v>
      </c>
      <c r="AN992" s="39" t="n">
        <f aca="false">Y992</f>
        <v>0</v>
      </c>
      <c r="AO992" s="39" t="n">
        <f aca="false">SUM(AK992:AN992)</f>
        <v>30</v>
      </c>
      <c r="AP992" s="41" t="n">
        <f aca="false">K992+V992</f>
        <v>0</v>
      </c>
    </row>
    <row r="993" s="42" customFormat="true" ht="16.5" hidden="true" customHeight="true" outlineLevel="0" collapsed="false">
      <c r="A993" s="58" t="s">
        <v>129</v>
      </c>
      <c r="B993" s="96" t="s">
        <v>175</v>
      </c>
      <c r="C993" s="97" t="s">
        <v>624</v>
      </c>
      <c r="D993" s="107" t="s">
        <v>269</v>
      </c>
      <c r="E993" s="31" t="n">
        <v>17</v>
      </c>
      <c r="F993" s="31"/>
      <c r="G993" s="31"/>
      <c r="H993" s="31"/>
      <c r="I993" s="31"/>
      <c r="J993" s="31"/>
      <c r="K993" s="31"/>
      <c r="L993" s="31"/>
      <c r="M993" s="31"/>
      <c r="N993" s="33" t="n">
        <f aca="false">E993*F993+H993+J993+K993+L993+M993</f>
        <v>0</v>
      </c>
      <c r="O993" s="36"/>
      <c r="P993" s="36" t="n">
        <v>21</v>
      </c>
      <c r="Q993" s="31"/>
      <c r="R993" s="31"/>
      <c r="S993" s="31" t="n">
        <v>30</v>
      </c>
      <c r="T993" s="31"/>
      <c r="U993" s="31"/>
      <c r="V993" s="31"/>
      <c r="W993" s="31"/>
      <c r="X993" s="109"/>
      <c r="Y993" s="34"/>
      <c r="Z993" s="36" t="n">
        <f aca="false">P993*Q993+S993+U993+V993+W993+X993+Y993</f>
        <v>30</v>
      </c>
      <c r="AA993" s="36" t="n">
        <f aca="false">N993+Z993</f>
        <v>30</v>
      </c>
      <c r="AB993" s="47" t="s">
        <v>69</v>
      </c>
      <c r="AC993" s="36"/>
      <c r="AD993" s="36"/>
      <c r="AE993" s="36" t="n">
        <f aca="false">P993*Q993</f>
        <v>0</v>
      </c>
      <c r="AF993" s="38" t="e">
        <f aca="false">AA993-L993-M993-#REF!-W993</f>
        <v>#REF!</v>
      </c>
      <c r="AG993" s="39" t="str">
        <f aca="false">AB993</f>
        <v>вак. 2 п/гр</v>
      </c>
      <c r="AH993" s="39" t="str">
        <f aca="false">C993</f>
        <v>2ИСП9-21б (п)</v>
      </c>
      <c r="AI993" s="40" t="str">
        <f aca="false">B993</f>
        <v>13</v>
      </c>
      <c r="AJ993" s="39" t="str">
        <f aca="false">CONCATENATE(A993," ",D993)</f>
        <v>ОП.11 Компьютерные сети </v>
      </c>
      <c r="AK993" s="39" t="n">
        <f aca="false">E993*F993+P993*Q993+H993+J993+S993+U993</f>
        <v>30</v>
      </c>
      <c r="AL993" s="39" t="n">
        <f aca="false">L993+W993</f>
        <v>0</v>
      </c>
      <c r="AM993" s="39" t="n">
        <f aca="false">M993+X993</f>
        <v>0</v>
      </c>
      <c r="AN993" s="39" t="n">
        <f aca="false">Y993</f>
        <v>0</v>
      </c>
      <c r="AO993" s="39" t="n">
        <f aca="false">SUM(AK993:AN993)</f>
        <v>30</v>
      </c>
      <c r="AP993" s="41" t="n">
        <f aca="false">K993+V993</f>
        <v>0</v>
      </c>
    </row>
    <row r="994" s="42" customFormat="true" ht="16.5" hidden="true" customHeight="true" outlineLevel="0" collapsed="false">
      <c r="A994" s="58" t="s">
        <v>271</v>
      </c>
      <c r="B994" s="96" t="s">
        <v>206</v>
      </c>
      <c r="C994" s="97" t="s">
        <v>622</v>
      </c>
      <c r="D994" s="110" t="s">
        <v>272</v>
      </c>
      <c r="E994" s="31" t="n">
        <v>17</v>
      </c>
      <c r="F994" s="111"/>
      <c r="G994" s="111"/>
      <c r="H994" s="111"/>
      <c r="I994" s="111"/>
      <c r="J994" s="111"/>
      <c r="K994" s="111"/>
      <c r="L994" s="111"/>
      <c r="M994" s="111"/>
      <c r="N994" s="33" t="n">
        <f aca="false">E994*F994+H994+J994+K994+L994+M994</f>
        <v>0</v>
      </c>
      <c r="O994" s="36"/>
      <c r="P994" s="36" t="n">
        <v>21</v>
      </c>
      <c r="Q994" s="31" t="n">
        <v>5</v>
      </c>
      <c r="R994" s="111" t="n">
        <v>46</v>
      </c>
      <c r="S994" s="111" t="n">
        <v>-46</v>
      </c>
      <c r="T994" s="111"/>
      <c r="U994" s="111"/>
      <c r="V994" s="111"/>
      <c r="W994" s="111" t="n">
        <v>8</v>
      </c>
      <c r="X994" s="112" t="n">
        <v>8</v>
      </c>
      <c r="Y994" s="34"/>
      <c r="Z994" s="36" t="n">
        <f aca="false">P994*Q994+S994+U994+V994+W994+X994+Y994</f>
        <v>75</v>
      </c>
      <c r="AA994" s="36" t="n">
        <f aca="false">N994+Z994</f>
        <v>75</v>
      </c>
      <c r="AB994" s="113" t="s">
        <v>281</v>
      </c>
      <c r="AC994" s="36"/>
      <c r="AD994" s="36"/>
      <c r="AE994" s="36" t="n">
        <f aca="false">P994*Q994</f>
        <v>105</v>
      </c>
      <c r="AF994" s="38" t="e">
        <f aca="false">AA994-L994-M994-#REF!-W994</f>
        <v>#REF!</v>
      </c>
      <c r="AG994" s="39" t="str">
        <f aca="false">AB994</f>
        <v>Бастрыкин К.М.</v>
      </c>
      <c r="AH994" s="39" t="str">
        <f aca="false">C994</f>
        <v>2ИСП9-21 (п)</v>
      </c>
      <c r="AI994" s="40" t="str">
        <f aca="false">B994</f>
        <v>26</v>
      </c>
      <c r="AJ994" s="39" t="str">
        <f aca="false">CONCATENATE(A994," ",D994)</f>
        <v>МДК.04.01 Внедрение и поддержка компьютерных систем</v>
      </c>
      <c r="AK994" s="39" t="n">
        <f aca="false">E994*F994+P994*Q994+H994+J994+S994+U994</f>
        <v>59</v>
      </c>
      <c r="AL994" s="39" t="n">
        <f aca="false">L994+W994</f>
        <v>8</v>
      </c>
      <c r="AM994" s="39" t="n">
        <f aca="false">M994+X994</f>
        <v>8</v>
      </c>
      <c r="AN994" s="39" t="n">
        <f aca="false">Y994</f>
        <v>0</v>
      </c>
      <c r="AO994" s="39" t="n">
        <f aca="false">SUM(AK994:AN994)</f>
        <v>75</v>
      </c>
      <c r="AP994" s="41" t="n">
        <f aca="false">K994+V994</f>
        <v>0</v>
      </c>
    </row>
    <row r="995" s="42" customFormat="true" ht="16.5" hidden="true" customHeight="true" outlineLevel="0" collapsed="false">
      <c r="A995" s="58" t="s">
        <v>271</v>
      </c>
      <c r="B995" s="96" t="s">
        <v>175</v>
      </c>
      <c r="C995" s="97" t="s">
        <v>623</v>
      </c>
      <c r="D995" s="110" t="s">
        <v>272</v>
      </c>
      <c r="E995" s="31" t="n">
        <v>17</v>
      </c>
      <c r="F995" s="111"/>
      <c r="G995" s="111"/>
      <c r="H995" s="111"/>
      <c r="I995" s="111"/>
      <c r="J995" s="111"/>
      <c r="K995" s="111"/>
      <c r="L995" s="111"/>
      <c r="M995" s="111"/>
      <c r="N995" s="33" t="n">
        <f aca="false">E995*F995+H995+J995+K995+L995+M995</f>
        <v>0</v>
      </c>
      <c r="O995" s="36"/>
      <c r="P995" s="36" t="n">
        <v>21</v>
      </c>
      <c r="Q995" s="31"/>
      <c r="R995" s="111"/>
      <c r="S995" s="111" t="n">
        <v>46</v>
      </c>
      <c r="T995" s="111"/>
      <c r="U995" s="111"/>
      <c r="V995" s="111"/>
      <c r="W995" s="111"/>
      <c r="X995" s="112"/>
      <c r="Y995" s="34"/>
      <c r="Z995" s="36" t="n">
        <f aca="false">P995*Q995+S995+U995+V995+W995+X995+Y995</f>
        <v>46</v>
      </c>
      <c r="AA995" s="36" t="n">
        <f aca="false">N995+Z995</f>
        <v>46</v>
      </c>
      <c r="AB995" s="113" t="s">
        <v>281</v>
      </c>
      <c r="AC995" s="36"/>
      <c r="AD995" s="36"/>
      <c r="AE995" s="36" t="n">
        <f aca="false">P995*Q995</f>
        <v>0</v>
      </c>
      <c r="AF995" s="38" t="e">
        <f aca="false">AA995-L995-M995-#REF!-W995</f>
        <v>#REF!</v>
      </c>
      <c r="AG995" s="39" t="str">
        <f aca="false">AB995</f>
        <v>Бастрыкин К.М.</v>
      </c>
      <c r="AH995" s="39" t="str">
        <f aca="false">C995</f>
        <v>2ИСП9-21а (п)</v>
      </c>
      <c r="AI995" s="40" t="str">
        <f aca="false">B995</f>
        <v>13</v>
      </c>
      <c r="AJ995" s="39" t="str">
        <f aca="false">CONCATENATE(A995," ",D995)</f>
        <v>МДК.04.01 Внедрение и поддержка компьютерных систем</v>
      </c>
      <c r="AK995" s="39" t="n">
        <f aca="false">E995*F995+P995*Q995+H995+J995+S995+U995</f>
        <v>46</v>
      </c>
      <c r="AL995" s="39" t="n">
        <f aca="false">L995+W995</f>
        <v>0</v>
      </c>
      <c r="AM995" s="39" t="n">
        <f aca="false">M995+X995</f>
        <v>0</v>
      </c>
      <c r="AN995" s="39" t="n">
        <f aca="false">Y995</f>
        <v>0</v>
      </c>
      <c r="AO995" s="39" t="n">
        <f aca="false">SUM(AK995:AN995)</f>
        <v>46</v>
      </c>
      <c r="AP995" s="41" t="n">
        <f aca="false">K995+V995</f>
        <v>0</v>
      </c>
    </row>
    <row r="996" s="42" customFormat="true" ht="16.5" hidden="true" customHeight="true" outlineLevel="0" collapsed="false">
      <c r="A996" s="58" t="s">
        <v>271</v>
      </c>
      <c r="B996" s="96" t="s">
        <v>175</v>
      </c>
      <c r="C996" s="97" t="s">
        <v>624</v>
      </c>
      <c r="D996" s="110" t="s">
        <v>272</v>
      </c>
      <c r="E996" s="31" t="n">
        <v>17</v>
      </c>
      <c r="F996" s="111"/>
      <c r="G996" s="111"/>
      <c r="H996" s="111"/>
      <c r="I996" s="111"/>
      <c r="J996" s="111"/>
      <c r="K996" s="111"/>
      <c r="L996" s="111"/>
      <c r="M996" s="111"/>
      <c r="N996" s="33" t="n">
        <f aca="false">E996*F996+H996+J996+K996+L996+M996</f>
        <v>0</v>
      </c>
      <c r="O996" s="36"/>
      <c r="P996" s="36" t="n">
        <v>21</v>
      </c>
      <c r="Q996" s="31"/>
      <c r="R996" s="111"/>
      <c r="S996" s="111" t="n">
        <v>46</v>
      </c>
      <c r="T996" s="111"/>
      <c r="U996" s="111"/>
      <c r="V996" s="111"/>
      <c r="W996" s="111"/>
      <c r="X996" s="112"/>
      <c r="Y996" s="34"/>
      <c r="Z996" s="36" t="n">
        <f aca="false">P996*Q996+S996+U996+V996+W996+X996+Y996</f>
        <v>46</v>
      </c>
      <c r="AA996" s="36" t="n">
        <f aca="false">N996+Z996</f>
        <v>46</v>
      </c>
      <c r="AB996" s="47" t="s">
        <v>69</v>
      </c>
      <c r="AC996" s="36"/>
      <c r="AD996" s="36"/>
      <c r="AE996" s="36" t="n">
        <f aca="false">P996*Q996</f>
        <v>0</v>
      </c>
      <c r="AF996" s="38" t="e">
        <f aca="false">AA996-L996-M996-#REF!-W996</f>
        <v>#REF!</v>
      </c>
      <c r="AG996" s="39" t="str">
        <f aca="false">AB996</f>
        <v>вак. 2 п/гр</v>
      </c>
      <c r="AH996" s="39" t="str">
        <f aca="false">C996</f>
        <v>2ИСП9-21б (п)</v>
      </c>
      <c r="AI996" s="40" t="str">
        <f aca="false">B996</f>
        <v>13</v>
      </c>
      <c r="AJ996" s="39" t="str">
        <f aca="false">CONCATENATE(A996," ",D996)</f>
        <v>МДК.04.01 Внедрение и поддержка компьютерных систем</v>
      </c>
      <c r="AK996" s="39" t="n">
        <f aca="false">E996*F996+P996*Q996+H996+J996+S996+U996</f>
        <v>46</v>
      </c>
      <c r="AL996" s="39" t="n">
        <f aca="false">L996+W996</f>
        <v>0</v>
      </c>
      <c r="AM996" s="39" t="n">
        <f aca="false">M996+X996</f>
        <v>0</v>
      </c>
      <c r="AN996" s="39" t="n">
        <f aca="false">Y996</f>
        <v>0</v>
      </c>
      <c r="AO996" s="39" t="n">
        <f aca="false">SUM(AK996:AN996)</f>
        <v>46</v>
      </c>
      <c r="AP996" s="41" t="n">
        <f aca="false">K996+V996</f>
        <v>0</v>
      </c>
    </row>
    <row r="997" s="42" customFormat="true" ht="16.5" hidden="true" customHeight="true" outlineLevel="0" collapsed="false">
      <c r="A997" s="58" t="s">
        <v>274</v>
      </c>
      <c r="B997" s="96" t="s">
        <v>175</v>
      </c>
      <c r="C997" s="97" t="s">
        <v>623</v>
      </c>
      <c r="D997" s="110" t="s">
        <v>108</v>
      </c>
      <c r="E997" s="31" t="n">
        <v>17</v>
      </c>
      <c r="F997" s="111"/>
      <c r="G997" s="111"/>
      <c r="H997" s="111"/>
      <c r="I997" s="111"/>
      <c r="J997" s="111"/>
      <c r="K997" s="111"/>
      <c r="L997" s="111"/>
      <c r="M997" s="111"/>
      <c r="N997" s="33" t="n">
        <v>0</v>
      </c>
      <c r="O997" s="36"/>
      <c r="P997" s="36" t="n">
        <v>2</v>
      </c>
      <c r="Q997" s="31" t="n">
        <v>36</v>
      </c>
      <c r="R997" s="111"/>
      <c r="S997" s="111"/>
      <c r="T997" s="111"/>
      <c r="U997" s="111"/>
      <c r="V997" s="111"/>
      <c r="W997" s="111"/>
      <c r="X997" s="112"/>
      <c r="Y997" s="34"/>
      <c r="Z997" s="36" t="n">
        <v>72</v>
      </c>
      <c r="AA997" s="36" t="n">
        <f aca="false">N997+Z997</f>
        <v>72</v>
      </c>
      <c r="AB997" s="119" t="s">
        <v>364</v>
      </c>
      <c r="AC997" s="36"/>
      <c r="AD997" s="36"/>
      <c r="AE997" s="36"/>
      <c r="AF997" s="38"/>
      <c r="AG997" s="39" t="str">
        <f aca="false">AB997</f>
        <v>Карпов Р.В.</v>
      </c>
      <c r="AH997" s="39" t="str">
        <f aca="false">C997</f>
        <v>2ИСП9-21а (п)</v>
      </c>
      <c r="AI997" s="40" t="str">
        <f aca="false">B997</f>
        <v>13</v>
      </c>
      <c r="AJ997" s="39" t="str">
        <f aca="false">CONCATENATE(A997," ",D997)</f>
        <v>УП.04 Учебная практика</v>
      </c>
      <c r="AK997" s="39" t="n">
        <f aca="false">E997*F997+P997*Q997+H997+J997+S997+U997</f>
        <v>72</v>
      </c>
      <c r="AL997" s="39" t="n">
        <f aca="false">L997+W997</f>
        <v>0</v>
      </c>
      <c r="AM997" s="39" t="n">
        <f aca="false">M997+X997</f>
        <v>0</v>
      </c>
      <c r="AN997" s="39" t="n">
        <f aca="false">Y997</f>
        <v>0</v>
      </c>
      <c r="AO997" s="39" t="n">
        <f aca="false">SUM(AK997:AN997)</f>
        <v>72</v>
      </c>
      <c r="AP997" s="41" t="n">
        <f aca="false">K997+V997</f>
        <v>0</v>
      </c>
    </row>
    <row r="998" s="42" customFormat="true" ht="16.5" hidden="true" customHeight="true" outlineLevel="0" collapsed="false">
      <c r="A998" s="63" t="s">
        <v>274</v>
      </c>
      <c r="B998" s="96" t="s">
        <v>175</v>
      </c>
      <c r="C998" s="97" t="s">
        <v>624</v>
      </c>
      <c r="D998" s="114" t="s">
        <v>108</v>
      </c>
      <c r="E998" s="31" t="n">
        <v>17</v>
      </c>
      <c r="F998" s="31"/>
      <c r="G998" s="31"/>
      <c r="H998" s="31"/>
      <c r="I998" s="31"/>
      <c r="J998" s="31"/>
      <c r="K998" s="31"/>
      <c r="L998" s="31"/>
      <c r="M998" s="31"/>
      <c r="N998" s="33" t="n">
        <f aca="false">E998*F998+H998+J998+K998+L998+M998</f>
        <v>0</v>
      </c>
      <c r="O998" s="36"/>
      <c r="P998" s="36" t="n">
        <v>2</v>
      </c>
      <c r="Q998" s="31" t="n">
        <v>36</v>
      </c>
      <c r="R998" s="31"/>
      <c r="S998" s="31"/>
      <c r="T998" s="31"/>
      <c r="U998" s="31"/>
      <c r="V998" s="31"/>
      <c r="W998" s="31"/>
      <c r="X998" s="112"/>
      <c r="Y998" s="34"/>
      <c r="Z998" s="36" t="n">
        <f aca="false">P998*Q998+S998+U998+V998+W998+X998+Y998</f>
        <v>72</v>
      </c>
      <c r="AA998" s="36" t="n">
        <f aca="false">N998+Z998</f>
        <v>72</v>
      </c>
      <c r="AB998" s="73" t="s">
        <v>315</v>
      </c>
      <c r="AC998" s="36"/>
      <c r="AD998" s="36"/>
      <c r="AE998" s="36" t="n">
        <f aca="false">P998*Q998</f>
        <v>72</v>
      </c>
      <c r="AF998" s="38" t="n">
        <f aca="false">AA998-L998-M998-W998-X998</f>
        <v>72</v>
      </c>
      <c r="AG998" s="39" t="str">
        <f aca="false">AB998</f>
        <v>Мартиросян В.А.</v>
      </c>
      <c r="AH998" s="39" t="str">
        <f aca="false">C998</f>
        <v>2ИСП9-21б (п)</v>
      </c>
      <c r="AI998" s="40" t="str">
        <f aca="false">B998</f>
        <v>13</v>
      </c>
      <c r="AJ998" s="39" t="str">
        <f aca="false">CONCATENATE(A998," ",D998)</f>
        <v>УП.04 Учебная практика</v>
      </c>
      <c r="AK998" s="39" t="n">
        <f aca="false">E998*F998+P998*Q998+H998+J998+S998+U998</f>
        <v>72</v>
      </c>
      <c r="AL998" s="39" t="n">
        <f aca="false">L998+W998</f>
        <v>0</v>
      </c>
      <c r="AM998" s="39" t="n">
        <f aca="false">M998+X998</f>
        <v>0</v>
      </c>
      <c r="AN998" s="39" t="n">
        <f aca="false">Y998</f>
        <v>0</v>
      </c>
      <c r="AO998" s="39" t="n">
        <f aca="false">SUM(AK998:AN998)</f>
        <v>72</v>
      </c>
      <c r="AP998" s="41" t="n">
        <f aca="false">K998+V998</f>
        <v>0</v>
      </c>
    </row>
    <row r="999" s="42" customFormat="true" ht="16.5" hidden="true" customHeight="true" outlineLevel="0" collapsed="false">
      <c r="A999" s="70" t="s">
        <v>113</v>
      </c>
      <c r="B999" s="96" t="s">
        <v>206</v>
      </c>
      <c r="C999" s="97" t="s">
        <v>622</v>
      </c>
      <c r="D999" s="114" t="s">
        <v>114</v>
      </c>
      <c r="E999" s="31" t="n">
        <v>17</v>
      </c>
      <c r="F999" s="31"/>
      <c r="G999" s="31"/>
      <c r="H999" s="31" t="n">
        <v>8</v>
      </c>
      <c r="I999" s="31"/>
      <c r="J999" s="31"/>
      <c r="K999" s="31"/>
      <c r="L999" s="31"/>
      <c r="M999" s="31"/>
      <c r="N999" s="33" t="n">
        <f aca="false">E999*F999+H999+J999+K999+L999+M999</f>
        <v>8</v>
      </c>
      <c r="O999" s="36"/>
      <c r="P999" s="36" t="n">
        <v>2</v>
      </c>
      <c r="Q999" s="31"/>
      <c r="R999" s="31"/>
      <c r="S999" s="31"/>
      <c r="T999" s="31"/>
      <c r="U999" s="31"/>
      <c r="V999" s="31"/>
      <c r="W999" s="31"/>
      <c r="X999" s="112"/>
      <c r="Y999" s="34"/>
      <c r="Z999" s="36" t="n">
        <f aca="false">P999*Q999+S999+U999+V999+W999+X999+Y999</f>
        <v>0</v>
      </c>
      <c r="AA999" s="36" t="n">
        <f aca="false">N999+Z999</f>
        <v>8</v>
      </c>
      <c r="AB999" s="74" t="s">
        <v>273</v>
      </c>
      <c r="AC999" s="36"/>
      <c r="AD999" s="36"/>
      <c r="AE999" s="36" t="n">
        <f aca="false">P999*Q999</f>
        <v>0</v>
      </c>
      <c r="AF999" s="38" t="n">
        <f aca="false">AA999-L999-M999-W999-X999</f>
        <v>8</v>
      </c>
      <c r="AG999" s="39" t="str">
        <f aca="false">AB999</f>
        <v>Трусов Г.А.</v>
      </c>
      <c r="AH999" s="39" t="str">
        <f aca="false">C999</f>
        <v>2ИСП9-21 (п)</v>
      </c>
      <c r="AI999" s="40" t="str">
        <f aca="false">B999</f>
        <v>26</v>
      </c>
      <c r="AJ999" s="39" t="str">
        <f aca="false">CONCATENATE(A999," ",D999)</f>
        <v>ВнеУр Разговоры о важном</v>
      </c>
      <c r="AK999" s="39" t="n">
        <f aca="false">E999*F999+P999*Q999+H999+J999+S999+U999</f>
        <v>8</v>
      </c>
      <c r="AL999" s="39" t="n">
        <f aca="false">L999+W999</f>
        <v>0</v>
      </c>
      <c r="AM999" s="39" t="n">
        <f aca="false">M999+X999</f>
        <v>0</v>
      </c>
      <c r="AN999" s="39" t="n">
        <f aca="false">Y999</f>
        <v>0</v>
      </c>
      <c r="AO999" s="39" t="n">
        <f aca="false">SUM(AK999:AN999)</f>
        <v>8</v>
      </c>
      <c r="AP999" s="41" t="n">
        <f aca="false">K999+V999</f>
        <v>0</v>
      </c>
    </row>
    <row r="1000" s="42" customFormat="true" ht="16.5" hidden="true" customHeight="true" outlineLevel="0" collapsed="false">
      <c r="A1000" s="70" t="s">
        <v>113</v>
      </c>
      <c r="B1000" s="96" t="s">
        <v>206</v>
      </c>
      <c r="C1000" s="97" t="s">
        <v>622</v>
      </c>
      <c r="D1000" s="114" t="s">
        <v>114</v>
      </c>
      <c r="E1000" s="31" t="n">
        <v>17</v>
      </c>
      <c r="F1000" s="31"/>
      <c r="G1000" s="31"/>
      <c r="H1000" s="31" t="n">
        <v>9</v>
      </c>
      <c r="I1000" s="31"/>
      <c r="J1000" s="31"/>
      <c r="K1000" s="31"/>
      <c r="L1000" s="31"/>
      <c r="M1000" s="31"/>
      <c r="N1000" s="33" t="n">
        <f aca="false">E1000*F1000+H1000+J1000+K1000+L1000+M1000</f>
        <v>9</v>
      </c>
      <c r="O1000" s="36"/>
      <c r="P1000" s="36" t="n">
        <v>2</v>
      </c>
      <c r="Q1000" s="31"/>
      <c r="R1000" s="31"/>
      <c r="S1000" s="31" t="n">
        <v>16</v>
      </c>
      <c r="T1000" s="31"/>
      <c r="U1000" s="31"/>
      <c r="V1000" s="31"/>
      <c r="W1000" s="31"/>
      <c r="X1000" s="112"/>
      <c r="Y1000" s="34"/>
      <c r="Z1000" s="36" t="n">
        <f aca="false">P1000*Q1000+S1000+U1000+V1000+W1000+X1000+Y1000</f>
        <v>16</v>
      </c>
      <c r="AA1000" s="36" t="n">
        <f aca="false">N1000+Z1000</f>
        <v>25</v>
      </c>
      <c r="AB1000" s="74" t="s">
        <v>115</v>
      </c>
      <c r="AC1000" s="36"/>
      <c r="AD1000" s="36"/>
      <c r="AE1000" s="36" t="n">
        <f aca="false">P1000*Q1000</f>
        <v>0</v>
      </c>
      <c r="AF1000" s="38" t="n">
        <f aca="false">AA1000-L1000-M1000-W1000-X1000</f>
        <v>25</v>
      </c>
      <c r="AG1000" s="39" t="str">
        <f aca="false">AB1000</f>
        <v>вак. РоВ</v>
      </c>
      <c r="AH1000" s="39" t="str">
        <f aca="false">C1000</f>
        <v>2ИСП9-21 (п)</v>
      </c>
      <c r="AI1000" s="40" t="str">
        <f aca="false">B1000</f>
        <v>26</v>
      </c>
      <c r="AJ1000" s="39" t="str">
        <f aca="false">CONCATENATE(A1000," ",D1000)</f>
        <v>ВнеУр Разговоры о важном</v>
      </c>
      <c r="AK1000" s="39" t="n">
        <f aca="false">E1000*F1000+P1000*Q1000+H1000+J1000+S1000+U1000</f>
        <v>25</v>
      </c>
      <c r="AL1000" s="39" t="n">
        <f aca="false">L1000+W1000</f>
        <v>0</v>
      </c>
      <c r="AM1000" s="39" t="n">
        <f aca="false">M1000+X1000</f>
        <v>0</v>
      </c>
      <c r="AN1000" s="39" t="n">
        <f aca="false">Y1000</f>
        <v>0</v>
      </c>
      <c r="AO1000" s="39" t="n">
        <f aca="false">SUM(AK1000:AN1000)</f>
        <v>25</v>
      </c>
      <c r="AP1000" s="41" t="n">
        <f aca="false">K1000+V1000</f>
        <v>0</v>
      </c>
    </row>
    <row r="1001" s="42" customFormat="true" ht="16.5" hidden="true" customHeight="true" outlineLevel="0" collapsed="false">
      <c r="A1001" s="70" t="s">
        <v>113</v>
      </c>
      <c r="B1001" s="96" t="s">
        <v>206</v>
      </c>
      <c r="C1001" s="97" t="s">
        <v>622</v>
      </c>
      <c r="D1001" s="114" t="s">
        <v>114</v>
      </c>
      <c r="E1001" s="31" t="n">
        <v>17</v>
      </c>
      <c r="F1001" s="31"/>
      <c r="G1001" s="31"/>
      <c r="H1001" s="31"/>
      <c r="I1001" s="31"/>
      <c r="J1001" s="31"/>
      <c r="K1001" s="31"/>
      <c r="L1001" s="31"/>
      <c r="M1001" s="31"/>
      <c r="N1001" s="33" t="n">
        <f aca="false">E1001*F1001+H1001+J1001+K1001+L1001+M1001</f>
        <v>0</v>
      </c>
      <c r="O1001" s="36"/>
      <c r="P1001" s="36" t="n">
        <v>2</v>
      </c>
      <c r="Q1001" s="31"/>
      <c r="R1001" s="31"/>
      <c r="S1001" s="31" t="n">
        <v>2</v>
      </c>
      <c r="T1001" s="31"/>
      <c r="U1001" s="31"/>
      <c r="V1001" s="31"/>
      <c r="W1001" s="31"/>
      <c r="X1001" s="112"/>
      <c r="Y1001" s="34"/>
      <c r="Z1001" s="36" t="n">
        <f aca="false">P1001*Q1001+S1001+U1001+V1001+W1001+X1001+Y1001</f>
        <v>2</v>
      </c>
      <c r="AA1001" s="36" t="n">
        <f aca="false">N1001+Z1001</f>
        <v>2</v>
      </c>
      <c r="AB1001" s="74" t="s">
        <v>315</v>
      </c>
      <c r="AC1001" s="36"/>
      <c r="AD1001" s="36"/>
      <c r="AE1001" s="36" t="n">
        <f aca="false">P1001*Q1001</f>
        <v>0</v>
      </c>
      <c r="AF1001" s="38" t="n">
        <f aca="false">AA1001-L1001-M1001-W1001-X1001</f>
        <v>2</v>
      </c>
      <c r="AG1001" s="39" t="str">
        <f aca="false">AB1001</f>
        <v>Мартиросян В.А.</v>
      </c>
      <c r="AH1001" s="39" t="str">
        <f aca="false">C1001</f>
        <v>2ИСП9-21 (п)</v>
      </c>
      <c r="AI1001" s="40" t="str">
        <f aca="false">B1001</f>
        <v>26</v>
      </c>
      <c r="AJ1001" s="39" t="str">
        <f aca="false">CONCATENATE(A1001," ",D1001)</f>
        <v>ВнеУр Разговоры о важном</v>
      </c>
      <c r="AK1001" s="39" t="n">
        <f aca="false">E1001*F1001+P1001*Q1001+H1001+J1001+S1001+U1001</f>
        <v>2</v>
      </c>
      <c r="AL1001" s="39" t="n">
        <f aca="false">L1001+W1001</f>
        <v>0</v>
      </c>
      <c r="AM1001" s="39" t="n">
        <f aca="false">M1001+X1001</f>
        <v>0</v>
      </c>
      <c r="AN1001" s="39" t="n">
        <f aca="false">Y1001</f>
        <v>0</v>
      </c>
      <c r="AO1001" s="39" t="n">
        <f aca="false">SUM(AK1001:AN1001)</f>
        <v>2</v>
      </c>
      <c r="AP1001" s="41" t="n">
        <f aca="false">K1001+V1001</f>
        <v>0</v>
      </c>
    </row>
    <row r="1002" s="42" customFormat="true" ht="16.5" hidden="true" customHeight="true" outlineLevel="0" collapsed="false">
      <c r="A1002" s="95" t="s">
        <v>49</v>
      </c>
      <c r="B1002" s="96" t="s">
        <v>238</v>
      </c>
      <c r="C1002" s="97" t="s">
        <v>278</v>
      </c>
      <c r="D1002" s="98" t="s">
        <v>50</v>
      </c>
      <c r="E1002" s="31" t="n">
        <v>17</v>
      </c>
      <c r="F1002" s="31" t="n">
        <v>3</v>
      </c>
      <c r="G1002" s="31" t="n">
        <v>14</v>
      </c>
      <c r="H1002" s="31"/>
      <c r="I1002" s="31"/>
      <c r="J1002" s="31"/>
      <c r="K1002" s="31"/>
      <c r="L1002" s="31" t="n">
        <v>4</v>
      </c>
      <c r="M1002" s="31"/>
      <c r="N1002" s="33" t="n">
        <f aca="false">E1002*F1002+H1002+J1002+K1002+L1002+M1002</f>
        <v>55</v>
      </c>
      <c r="O1002" s="36"/>
      <c r="P1002" s="36" t="n">
        <v>21</v>
      </c>
      <c r="Q1002" s="31"/>
      <c r="R1002" s="31"/>
      <c r="S1002" s="31"/>
      <c r="T1002" s="31"/>
      <c r="U1002" s="31"/>
      <c r="V1002" s="31"/>
      <c r="W1002" s="31"/>
      <c r="X1002" s="31"/>
      <c r="Y1002" s="31"/>
      <c r="Z1002" s="36" t="n">
        <f aca="false">P1002*Q1002+S1002+U1002+V1002+W1002+X1002+Y1002</f>
        <v>0</v>
      </c>
      <c r="AA1002" s="36" t="n">
        <f aca="false">N1002+Z1002</f>
        <v>55</v>
      </c>
      <c r="AB1002" s="85" t="s">
        <v>51</v>
      </c>
      <c r="AC1002" s="31"/>
      <c r="AD1002" s="31"/>
      <c r="AE1002" s="36" t="n">
        <f aca="false">P1002*Q1002</f>
        <v>0</v>
      </c>
      <c r="AF1002" s="38"/>
      <c r="AG1002" s="39" t="str">
        <f aca="false">AB1002</f>
        <v>Арсенова Л.Ф.</v>
      </c>
      <c r="AH1002" s="39" t="str">
        <f aca="false">C1002</f>
        <v>2ИСП9-24 ВБ (п)</v>
      </c>
      <c r="AI1002" s="40" t="str">
        <f aca="false">B1002</f>
        <v>25</v>
      </c>
      <c r="AJ1002" s="39" t="str">
        <f aca="false">CONCATENATE(A1002," ",D1002)</f>
        <v>ОГСЭ.02 История</v>
      </c>
      <c r="AK1002" s="39" t="n">
        <f aca="false">E1002*F1002+P1002*Q1002+H1002+J1002+S1002+U1002</f>
        <v>51</v>
      </c>
      <c r="AL1002" s="39" t="n">
        <f aca="false">L1002+W1002</f>
        <v>4</v>
      </c>
      <c r="AM1002" s="39" t="n">
        <f aca="false">M1002+X1002</f>
        <v>0</v>
      </c>
      <c r="AN1002" s="39" t="n">
        <f aca="false">Y1002</f>
        <v>0</v>
      </c>
      <c r="AO1002" s="39" t="n">
        <f aca="false">SUM(AK1002:AN1002)</f>
        <v>55</v>
      </c>
      <c r="AP1002" s="41" t="n">
        <f aca="false">K1002+V1002</f>
        <v>0</v>
      </c>
    </row>
    <row r="1003" s="42" customFormat="true" ht="16.5" hidden="true" customHeight="true" outlineLevel="0" collapsed="false">
      <c r="A1003" s="95" t="s">
        <v>52</v>
      </c>
      <c r="B1003" s="96" t="s">
        <v>238</v>
      </c>
      <c r="C1003" s="97" t="s">
        <v>278</v>
      </c>
      <c r="D1003" s="98" t="s">
        <v>244</v>
      </c>
      <c r="E1003" s="31" t="n">
        <v>17</v>
      </c>
      <c r="F1003" s="31" t="n">
        <v>3</v>
      </c>
      <c r="G1003" s="31" t="n">
        <v>18</v>
      </c>
      <c r="H1003" s="31"/>
      <c r="I1003" s="31"/>
      <c r="J1003" s="31"/>
      <c r="K1003" s="31"/>
      <c r="L1003" s="31"/>
      <c r="M1003" s="31"/>
      <c r="N1003" s="33" t="n">
        <f aca="false">E1003*F1003+H1003+J1003+K1003+L1003+M1003</f>
        <v>51</v>
      </c>
      <c r="O1003" s="36"/>
      <c r="P1003" s="36" t="n">
        <v>21</v>
      </c>
      <c r="Q1003" s="31"/>
      <c r="R1003" s="31"/>
      <c r="S1003" s="31"/>
      <c r="T1003" s="31"/>
      <c r="U1003" s="31"/>
      <c r="V1003" s="31"/>
      <c r="W1003" s="31"/>
      <c r="X1003" s="31"/>
      <c r="Y1003" s="31"/>
      <c r="Z1003" s="36" t="n">
        <f aca="false">P1003*Q1003+S1003+U1003+V1003+W1003+X1003+Y1003</f>
        <v>0</v>
      </c>
      <c r="AA1003" s="36" t="n">
        <f aca="false">N1003+Z1003</f>
        <v>51</v>
      </c>
      <c r="AB1003" s="36" t="s">
        <v>222</v>
      </c>
      <c r="AC1003" s="31"/>
      <c r="AD1003" s="31"/>
      <c r="AE1003" s="36" t="n">
        <f aca="false">P1003*Q1003</f>
        <v>0</v>
      </c>
      <c r="AF1003" s="38"/>
      <c r="AG1003" s="39" t="str">
        <f aca="false">AB1003</f>
        <v>Золотарева М.В.</v>
      </c>
      <c r="AH1003" s="39" t="str">
        <f aca="false">C1003</f>
        <v>2ИСП9-24 ВБ (п)</v>
      </c>
      <c r="AI1003" s="40" t="str">
        <f aca="false">B1003</f>
        <v>25</v>
      </c>
      <c r="AJ1003" s="39" t="str">
        <f aca="false">CONCATENATE(A1003," ",D1003)</f>
        <v>ОГСЭ.03 Психология общения</v>
      </c>
      <c r="AK1003" s="39" t="n">
        <f aca="false">E1003*F1003+P1003*Q1003+H1003+J1003+S1003+U1003</f>
        <v>51</v>
      </c>
      <c r="AL1003" s="39" t="n">
        <f aca="false">L1003+W1003</f>
        <v>0</v>
      </c>
      <c r="AM1003" s="39" t="n">
        <f aca="false">M1003+X1003</f>
        <v>0</v>
      </c>
      <c r="AN1003" s="39" t="n">
        <f aca="false">Y1003</f>
        <v>0</v>
      </c>
      <c r="AO1003" s="39" t="n">
        <f aca="false">SUM(AK1003:AN1003)</f>
        <v>51</v>
      </c>
      <c r="AP1003" s="41" t="n">
        <f aca="false">K1003+V1003</f>
        <v>0</v>
      </c>
    </row>
    <row r="1004" s="42" customFormat="true" ht="16.5" hidden="true" customHeight="true" outlineLevel="0" collapsed="false">
      <c r="A1004" s="95" t="s">
        <v>60</v>
      </c>
      <c r="B1004" s="96" t="s">
        <v>175</v>
      </c>
      <c r="C1004" s="97" t="s">
        <v>279</v>
      </c>
      <c r="D1004" s="99" t="s">
        <v>55</v>
      </c>
      <c r="E1004" s="31" t="n">
        <v>17</v>
      </c>
      <c r="F1004" s="31" t="n">
        <v>2</v>
      </c>
      <c r="G1004" s="31"/>
      <c r="H1004" s="31"/>
      <c r="I1004" s="31"/>
      <c r="J1004" s="31"/>
      <c r="K1004" s="31"/>
      <c r="L1004" s="31"/>
      <c r="M1004" s="31"/>
      <c r="N1004" s="33" t="n">
        <f aca="false">E1004*F1004+H1004+J1004+K1004+L1004+M1004</f>
        <v>34</v>
      </c>
      <c r="O1004" s="36"/>
      <c r="P1004" s="36" t="n">
        <v>21</v>
      </c>
      <c r="Q1004" s="31" t="n">
        <v>2</v>
      </c>
      <c r="R1004" s="31"/>
      <c r="S1004" s="31"/>
      <c r="T1004" s="31"/>
      <c r="U1004" s="31"/>
      <c r="V1004" s="31"/>
      <c r="W1004" s="31"/>
      <c r="X1004" s="31"/>
      <c r="Y1004" s="31"/>
      <c r="Z1004" s="36" t="n">
        <f aca="false">P1004*Q1004+S1004+U1004+V1004+W1004+X1004+Y1004</f>
        <v>42</v>
      </c>
      <c r="AA1004" s="36" t="n">
        <f aca="false">N1004+Z1004</f>
        <v>76</v>
      </c>
      <c r="AB1004" s="47" t="s">
        <v>56</v>
      </c>
      <c r="AC1004" s="31"/>
      <c r="AD1004" s="31"/>
      <c r="AE1004" s="36" t="n">
        <f aca="false">P1004*Q1004</f>
        <v>42</v>
      </c>
      <c r="AF1004" s="38"/>
      <c r="AG1004" s="39" t="str">
        <f aca="false">AB1004</f>
        <v>Копылова И.М.</v>
      </c>
      <c r="AH1004" s="39" t="str">
        <f aca="false">C1004</f>
        <v>2ИСП9-24а ВБ (п)</v>
      </c>
      <c r="AI1004" s="40" t="str">
        <f aca="false">B1004</f>
        <v>13</v>
      </c>
      <c r="AJ1004" s="39" t="str">
        <f aca="false">CONCATENATE(A1004," ",D1004)</f>
        <v>ОГСЭ.04 Иностранный язык в профессиональной деятельности</v>
      </c>
      <c r="AK1004" s="39" t="n">
        <f aca="false">E1004*F1004+P1004*Q1004+H1004+J1004+S1004+U1004</f>
        <v>76</v>
      </c>
      <c r="AL1004" s="39" t="n">
        <f aca="false">L1004+W1004</f>
        <v>0</v>
      </c>
      <c r="AM1004" s="39" t="n">
        <f aca="false">M1004+X1004</f>
        <v>0</v>
      </c>
      <c r="AN1004" s="39" t="n">
        <f aca="false">Y1004</f>
        <v>0</v>
      </c>
      <c r="AO1004" s="39" t="n">
        <f aca="false">SUM(AK1004:AN1004)</f>
        <v>76</v>
      </c>
      <c r="AP1004" s="41" t="n">
        <f aca="false">K1004+V1004</f>
        <v>0</v>
      </c>
    </row>
    <row r="1005" s="42" customFormat="true" ht="16.5" hidden="true" customHeight="true" outlineLevel="0" collapsed="false">
      <c r="A1005" s="95" t="s">
        <v>60</v>
      </c>
      <c r="B1005" s="96" t="s">
        <v>53</v>
      </c>
      <c r="C1005" s="97" t="s">
        <v>280</v>
      </c>
      <c r="D1005" s="99" t="s">
        <v>55</v>
      </c>
      <c r="E1005" s="31" t="n">
        <v>17</v>
      </c>
      <c r="F1005" s="31" t="n">
        <v>2</v>
      </c>
      <c r="G1005" s="31"/>
      <c r="H1005" s="31"/>
      <c r="I1005" s="31"/>
      <c r="J1005" s="31"/>
      <c r="K1005" s="31"/>
      <c r="L1005" s="31"/>
      <c r="M1005" s="31"/>
      <c r="N1005" s="33" t="n">
        <f aca="false">E1005*F1005+H1005+J1005+K1005+L1005+M1005</f>
        <v>34</v>
      </c>
      <c r="O1005" s="36"/>
      <c r="P1005" s="36" t="n">
        <v>21</v>
      </c>
      <c r="Q1005" s="31" t="n">
        <v>2</v>
      </c>
      <c r="R1005" s="31"/>
      <c r="S1005" s="31"/>
      <c r="T1005" s="31"/>
      <c r="U1005" s="31"/>
      <c r="V1005" s="31"/>
      <c r="W1005" s="31"/>
      <c r="X1005" s="31"/>
      <c r="Y1005" s="31"/>
      <c r="Z1005" s="36" t="n">
        <f aca="false">P1005*Q1005+S1005+U1005+V1005+W1005+X1005+Y1005</f>
        <v>42</v>
      </c>
      <c r="AA1005" s="36" t="n">
        <f aca="false">N1005+Z1005</f>
        <v>76</v>
      </c>
      <c r="AB1005" s="47" t="s">
        <v>59</v>
      </c>
      <c r="AC1005" s="31"/>
      <c r="AD1005" s="31"/>
      <c r="AE1005" s="36" t="n">
        <f aca="false">P1005*Q1005</f>
        <v>42</v>
      </c>
      <c r="AF1005" s="38"/>
      <c r="AG1005" s="39" t="str">
        <f aca="false">AB1005</f>
        <v>Пестова К.В.</v>
      </c>
      <c r="AH1005" s="39" t="str">
        <f aca="false">C1005</f>
        <v>2ИСП9-24б ВБ (п)</v>
      </c>
      <c r="AI1005" s="40" t="str">
        <f aca="false">B1005</f>
        <v>12</v>
      </c>
      <c r="AJ1005" s="39" t="str">
        <f aca="false">CONCATENATE(A1005," ",D1005)</f>
        <v>ОГСЭ.04 Иностранный язык в профессиональной деятельности</v>
      </c>
      <c r="AK1005" s="39" t="n">
        <f aca="false">E1005*F1005+P1005*Q1005+H1005+J1005+S1005+U1005</f>
        <v>76</v>
      </c>
      <c r="AL1005" s="39" t="n">
        <f aca="false">L1005+W1005</f>
        <v>0</v>
      </c>
      <c r="AM1005" s="39" t="n">
        <f aca="false">M1005+X1005</f>
        <v>0</v>
      </c>
      <c r="AN1005" s="39" t="n">
        <f aca="false">Y1005</f>
        <v>0</v>
      </c>
      <c r="AO1005" s="39" t="n">
        <f aca="false">SUM(AK1005:AN1005)</f>
        <v>76</v>
      </c>
      <c r="AP1005" s="41" t="n">
        <f aca="false">K1005+V1005</f>
        <v>0</v>
      </c>
    </row>
    <row r="1006" s="42" customFormat="true" ht="16.5" hidden="true" customHeight="true" outlineLevel="0" collapsed="false">
      <c r="A1006" s="95" t="s">
        <v>248</v>
      </c>
      <c r="B1006" s="96" t="s">
        <v>238</v>
      </c>
      <c r="C1006" s="97" t="s">
        <v>278</v>
      </c>
      <c r="D1006" s="100" t="s">
        <v>61</v>
      </c>
      <c r="E1006" s="31" t="n">
        <v>17</v>
      </c>
      <c r="F1006" s="31" t="n">
        <v>2</v>
      </c>
      <c r="G1006" s="31"/>
      <c r="H1006" s="31"/>
      <c r="I1006" s="31"/>
      <c r="J1006" s="31"/>
      <c r="K1006" s="31"/>
      <c r="L1006" s="31"/>
      <c r="M1006" s="31"/>
      <c r="N1006" s="33" t="n">
        <f aca="false">E1006*F1006+H1006+J1006+K1006+L1006+M1006</f>
        <v>34</v>
      </c>
      <c r="O1006" s="36"/>
      <c r="P1006" s="36" t="n">
        <v>21</v>
      </c>
      <c r="Q1006" s="31" t="n">
        <v>2</v>
      </c>
      <c r="R1006" s="31"/>
      <c r="S1006" s="31"/>
      <c r="T1006" s="31"/>
      <c r="U1006" s="31"/>
      <c r="V1006" s="31"/>
      <c r="W1006" s="31"/>
      <c r="X1006" s="31"/>
      <c r="Y1006" s="31"/>
      <c r="Z1006" s="36" t="n">
        <f aca="false">P1006*Q1006+S1006+U1006+V1006+W1006+X1006+Y1006</f>
        <v>42</v>
      </c>
      <c r="AA1006" s="36" t="n">
        <f aca="false">N1006+Z1006</f>
        <v>76</v>
      </c>
      <c r="AB1006" s="47" t="s">
        <v>186</v>
      </c>
      <c r="AC1006" s="31"/>
      <c r="AD1006" s="31"/>
      <c r="AE1006" s="36" t="n">
        <f aca="false">P1006*Q1006</f>
        <v>42</v>
      </c>
      <c r="AF1006" s="38" t="n">
        <f aca="false">AA1006-L1006-M1006-W1006-X1006</f>
        <v>76</v>
      </c>
      <c r="AG1006" s="39" t="str">
        <f aca="false">AB1006</f>
        <v>Кобцев Р.А.</v>
      </c>
      <c r="AH1006" s="39" t="str">
        <f aca="false">C1006</f>
        <v>2ИСП9-24 ВБ (п)</v>
      </c>
      <c r="AI1006" s="40" t="str">
        <f aca="false">B1006</f>
        <v>25</v>
      </c>
      <c r="AJ1006" s="39" t="str">
        <f aca="false">CONCATENATE(A1006," ",D1006)</f>
        <v>ОГСЭ.05 Физическая культура</v>
      </c>
      <c r="AK1006" s="39" t="n">
        <f aca="false">E1006*F1006+P1006*Q1006+H1006+J1006+S1006+U1006</f>
        <v>76</v>
      </c>
      <c r="AL1006" s="39" t="n">
        <f aca="false">L1006+W1006</f>
        <v>0</v>
      </c>
      <c r="AM1006" s="39" t="n">
        <f aca="false">M1006+X1006</f>
        <v>0</v>
      </c>
      <c r="AN1006" s="39" t="n">
        <f aca="false">Y1006</f>
        <v>0</v>
      </c>
      <c r="AO1006" s="39" t="n">
        <f aca="false">SUM(AK1006:AN1006)</f>
        <v>76</v>
      </c>
      <c r="AP1006" s="41" t="n">
        <f aca="false">K1006+V1006</f>
        <v>0</v>
      </c>
    </row>
    <row r="1007" s="42" customFormat="true" ht="16.5" hidden="true" customHeight="true" outlineLevel="0" collapsed="false">
      <c r="A1007" s="95" t="s">
        <v>249</v>
      </c>
      <c r="B1007" s="96" t="s">
        <v>238</v>
      </c>
      <c r="C1007" s="97" t="s">
        <v>278</v>
      </c>
      <c r="D1007" s="100" t="s">
        <v>250</v>
      </c>
      <c r="E1007" s="31" t="n">
        <v>17</v>
      </c>
      <c r="F1007" s="31" t="n">
        <v>4</v>
      </c>
      <c r="G1007" s="31"/>
      <c r="H1007" s="31"/>
      <c r="I1007" s="31"/>
      <c r="J1007" s="31"/>
      <c r="K1007" s="31"/>
      <c r="L1007" s="31" t="n">
        <v>4</v>
      </c>
      <c r="M1007" s="31"/>
      <c r="N1007" s="33" t="n">
        <f aca="false">E1007*F1007+H1007+J1007+K1007+L1007+M1007</f>
        <v>72</v>
      </c>
      <c r="O1007" s="36"/>
      <c r="P1007" s="36" t="n">
        <v>21</v>
      </c>
      <c r="Q1007" s="31"/>
      <c r="R1007" s="31"/>
      <c r="S1007" s="31"/>
      <c r="T1007" s="31"/>
      <c r="U1007" s="31"/>
      <c r="V1007" s="31"/>
      <c r="W1007" s="31"/>
      <c r="X1007" s="31"/>
      <c r="Y1007" s="31"/>
      <c r="Z1007" s="36" t="n">
        <f aca="false">P1007*Q1007+S1007+U1007+V1007+W1007+X1007+Y1007</f>
        <v>0</v>
      </c>
      <c r="AA1007" s="36" t="n">
        <f aca="false">N1007+Z1007</f>
        <v>72</v>
      </c>
      <c r="AB1007" s="54" t="s">
        <v>165</v>
      </c>
      <c r="AC1007" s="31"/>
      <c r="AD1007" s="31"/>
      <c r="AE1007" s="36" t="n">
        <f aca="false">P1007*Q1007</f>
        <v>0</v>
      </c>
      <c r="AF1007" s="38" t="n">
        <f aca="false">AA1007-L1007-M1007-W1007-X1007</f>
        <v>68</v>
      </c>
      <c r="AG1007" s="39" t="str">
        <f aca="false">AB1007</f>
        <v>Коршунова Т.Л.</v>
      </c>
      <c r="AH1007" s="39" t="str">
        <f aca="false">C1007</f>
        <v>2ИСП9-24 ВБ (п)</v>
      </c>
      <c r="AI1007" s="40" t="str">
        <f aca="false">B1007</f>
        <v>25</v>
      </c>
      <c r="AJ1007" s="39" t="str">
        <f aca="false">CONCATENATE(A1007," ",D1007)</f>
        <v>ОГСЭ.06 Русский язык и культура речи</v>
      </c>
      <c r="AK1007" s="39" t="n">
        <f aca="false">E1007*F1007+P1007*Q1007+H1007+J1007+S1007+U1007</f>
        <v>68</v>
      </c>
      <c r="AL1007" s="39" t="n">
        <f aca="false">L1007+W1007</f>
        <v>4</v>
      </c>
      <c r="AM1007" s="39" t="n">
        <f aca="false">M1007+X1007</f>
        <v>0</v>
      </c>
      <c r="AN1007" s="39" t="n">
        <f aca="false">Y1007</f>
        <v>0</v>
      </c>
      <c r="AO1007" s="39" t="n">
        <f aca="false">SUM(AK1007:AN1007)</f>
        <v>72</v>
      </c>
      <c r="AP1007" s="41" t="n">
        <f aca="false">K1007+V1007</f>
        <v>0</v>
      </c>
    </row>
    <row r="1008" s="42" customFormat="true" ht="16.5" hidden="true" customHeight="true" outlineLevel="0" collapsed="false">
      <c r="A1008" s="95" t="s">
        <v>63</v>
      </c>
      <c r="B1008" s="96" t="s">
        <v>238</v>
      </c>
      <c r="C1008" s="97" t="s">
        <v>278</v>
      </c>
      <c r="D1008" s="100" t="s">
        <v>252</v>
      </c>
      <c r="E1008" s="31" t="n">
        <v>17</v>
      </c>
      <c r="F1008" s="31" t="n">
        <v>5</v>
      </c>
      <c r="G1008" s="31" t="n">
        <v>28</v>
      </c>
      <c r="H1008" s="31"/>
      <c r="I1008" s="31"/>
      <c r="J1008" s="31"/>
      <c r="K1008" s="31"/>
      <c r="L1008" s="31" t="n">
        <v>4</v>
      </c>
      <c r="M1008" s="31"/>
      <c r="N1008" s="33" t="n">
        <f aca="false">E1008*F1008+H1008+J1008+K1008+L1008+M1008</f>
        <v>89</v>
      </c>
      <c r="O1008" s="36"/>
      <c r="P1008" s="36" t="n">
        <v>21</v>
      </c>
      <c r="Q1008" s="31"/>
      <c r="R1008" s="31"/>
      <c r="S1008" s="31"/>
      <c r="T1008" s="31"/>
      <c r="U1008" s="31"/>
      <c r="V1008" s="31"/>
      <c r="W1008" s="31"/>
      <c r="X1008" s="48"/>
      <c r="Y1008" s="48"/>
      <c r="Z1008" s="36" t="n">
        <f aca="false">P1008*Q1008+S1008+U1008+V1008+W1008+X1008+Y1008</f>
        <v>0</v>
      </c>
      <c r="AA1008" s="36" t="n">
        <f aca="false">N1008+Z1008</f>
        <v>89</v>
      </c>
      <c r="AB1008" s="54" t="s">
        <v>253</v>
      </c>
      <c r="AC1008" s="31"/>
      <c r="AD1008" s="31"/>
      <c r="AE1008" s="36" t="n">
        <f aca="false">P1008*Q1008</f>
        <v>0</v>
      </c>
      <c r="AF1008" s="38" t="n">
        <f aca="false">AA1008-L1008-M1008-W1008-X1008</f>
        <v>85</v>
      </c>
      <c r="AG1008" s="39" t="str">
        <f aca="false">AB1008</f>
        <v>Рудзина Т.Н.</v>
      </c>
      <c r="AH1008" s="39" t="str">
        <f aca="false">C1008</f>
        <v>2ИСП9-24 ВБ (п)</v>
      </c>
      <c r="AI1008" s="40" t="str">
        <f aca="false">B1008</f>
        <v>25</v>
      </c>
      <c r="AJ1008" s="39" t="str">
        <f aca="false">CONCATENATE(A1008," ",D1008)</f>
        <v>ЕН.01 Элементы высшей математики</v>
      </c>
      <c r="AK1008" s="39" t="n">
        <f aca="false">E1008*F1008+P1008*Q1008+H1008+J1008+S1008+U1008</f>
        <v>85</v>
      </c>
      <c r="AL1008" s="39" t="n">
        <f aca="false">L1008+W1008</f>
        <v>4</v>
      </c>
      <c r="AM1008" s="39" t="n">
        <f aca="false">M1008+X1008</f>
        <v>0</v>
      </c>
      <c r="AN1008" s="39" t="n">
        <f aca="false">Y1008</f>
        <v>0</v>
      </c>
      <c r="AO1008" s="39" t="n">
        <f aca="false">SUM(AK1008:AN1008)</f>
        <v>89</v>
      </c>
      <c r="AP1008" s="41" t="n">
        <f aca="false">K1008+V1008</f>
        <v>0</v>
      </c>
    </row>
    <row r="1009" s="42" customFormat="true" ht="16.5" hidden="true" customHeight="true" outlineLevel="0" collapsed="false">
      <c r="A1009" s="95" t="s">
        <v>66</v>
      </c>
      <c r="B1009" s="96" t="s">
        <v>238</v>
      </c>
      <c r="C1009" s="97" t="s">
        <v>278</v>
      </c>
      <c r="D1009" s="100" t="s">
        <v>254</v>
      </c>
      <c r="E1009" s="31" t="n">
        <v>17</v>
      </c>
      <c r="F1009" s="31"/>
      <c r="G1009" s="31"/>
      <c r="H1009" s="31"/>
      <c r="I1009" s="31"/>
      <c r="J1009" s="31"/>
      <c r="K1009" s="31"/>
      <c r="L1009" s="31"/>
      <c r="M1009" s="31"/>
      <c r="N1009" s="33" t="n">
        <f aca="false">E1009*F1009+H1009+J1009+K1009+L1009+M1009</f>
        <v>0</v>
      </c>
      <c r="O1009" s="36"/>
      <c r="P1009" s="36" t="n">
        <v>21</v>
      </c>
      <c r="Q1009" s="31" t="n">
        <v>2</v>
      </c>
      <c r="R1009" s="31" t="n">
        <v>14</v>
      </c>
      <c r="S1009" s="31"/>
      <c r="T1009" s="31"/>
      <c r="U1009" s="31"/>
      <c r="V1009" s="31"/>
      <c r="W1009" s="51" t="n">
        <v>2</v>
      </c>
      <c r="X1009" s="97"/>
      <c r="Y1009" s="34"/>
      <c r="Z1009" s="36" t="n">
        <f aca="false">P1009*Q1009+S1009+U1009+V1009+W1009+X1009+Y1009</f>
        <v>44</v>
      </c>
      <c r="AA1009" s="36" t="n">
        <f aca="false">N1009+Z1009</f>
        <v>44</v>
      </c>
      <c r="AB1009" s="54" t="s">
        <v>253</v>
      </c>
      <c r="AC1009" s="31"/>
      <c r="AD1009" s="31"/>
      <c r="AE1009" s="36" t="n">
        <f aca="false">P1009*Q1009</f>
        <v>42</v>
      </c>
      <c r="AF1009" s="38" t="e">
        <f aca="false">AA1009-L1009-M1009-#REF!-W1009</f>
        <v>#REF!</v>
      </c>
      <c r="AG1009" s="39" t="str">
        <f aca="false">AB1009</f>
        <v>Рудзина Т.Н.</v>
      </c>
      <c r="AH1009" s="39" t="str">
        <f aca="false">C1009</f>
        <v>2ИСП9-24 ВБ (п)</v>
      </c>
      <c r="AI1009" s="40" t="str">
        <f aca="false">B1009</f>
        <v>25</v>
      </c>
      <c r="AJ1009" s="39" t="str">
        <f aca="false">CONCATENATE(A1009," ",D1009)</f>
        <v>ЕН.02 Дискретная математика с элементами математической логики</v>
      </c>
      <c r="AK1009" s="39" t="n">
        <f aca="false">E1009*F1009+P1009*Q1009+H1009+J1009+S1009+U1009</f>
        <v>42</v>
      </c>
      <c r="AL1009" s="39" t="n">
        <f aca="false">L1009+W1009</f>
        <v>2</v>
      </c>
      <c r="AM1009" s="39" t="n">
        <f aca="false">M1009+X1009</f>
        <v>0</v>
      </c>
      <c r="AN1009" s="39" t="n">
        <f aca="false">Y1009</f>
        <v>0</v>
      </c>
      <c r="AO1009" s="39" t="n">
        <f aca="false">SUM(AK1009:AN1009)</f>
        <v>44</v>
      </c>
      <c r="AP1009" s="41" t="n">
        <f aca="false">K1009+V1009</f>
        <v>0</v>
      </c>
    </row>
    <row r="1010" s="42" customFormat="true" ht="16.5" hidden="true" customHeight="true" outlineLevel="0" collapsed="false">
      <c r="A1010" s="95" t="s">
        <v>70</v>
      </c>
      <c r="B1010" s="96" t="s">
        <v>238</v>
      </c>
      <c r="C1010" s="97" t="s">
        <v>278</v>
      </c>
      <c r="D1010" s="100" t="s">
        <v>255</v>
      </c>
      <c r="E1010" s="31" t="n">
        <v>17</v>
      </c>
      <c r="F1010" s="31"/>
      <c r="G1010" s="31"/>
      <c r="H1010" s="31"/>
      <c r="I1010" s="31"/>
      <c r="J1010" s="31"/>
      <c r="K1010" s="31"/>
      <c r="L1010" s="31"/>
      <c r="M1010" s="31"/>
      <c r="N1010" s="33" t="n">
        <f aca="false">E1010*F1010+H1010+J1010+K1010+L1010+M1010</f>
        <v>0</v>
      </c>
      <c r="O1010" s="36"/>
      <c r="P1010" s="36" t="n">
        <v>21</v>
      </c>
      <c r="Q1010" s="31" t="n">
        <v>2</v>
      </c>
      <c r="R1010" s="31" t="n">
        <v>14</v>
      </c>
      <c r="S1010" s="31"/>
      <c r="T1010" s="31"/>
      <c r="U1010" s="31"/>
      <c r="V1010" s="31"/>
      <c r="W1010" s="51"/>
      <c r="X1010" s="97"/>
      <c r="Y1010" s="34"/>
      <c r="Z1010" s="36" t="n">
        <f aca="false">P1010*Q1010+S1010+U1010+V1010+W1010+X1010+Y1010</f>
        <v>42</v>
      </c>
      <c r="AA1010" s="36" t="n">
        <f aca="false">N1010+Z1010</f>
        <v>42</v>
      </c>
      <c r="AB1010" s="54" t="s">
        <v>253</v>
      </c>
      <c r="AC1010" s="31"/>
      <c r="AD1010" s="31"/>
      <c r="AE1010" s="36" t="n">
        <f aca="false">P1010*Q1010</f>
        <v>42</v>
      </c>
      <c r="AF1010" s="38" t="e">
        <f aca="false">AA1010-L1010-M1010-#REF!-W1010</f>
        <v>#REF!</v>
      </c>
      <c r="AG1010" s="39" t="str">
        <f aca="false">AB1010</f>
        <v>Рудзина Т.Н.</v>
      </c>
      <c r="AH1010" s="39" t="str">
        <f aca="false">C1010</f>
        <v>2ИСП9-24 ВБ (п)</v>
      </c>
      <c r="AI1010" s="40" t="str">
        <f aca="false">B1010</f>
        <v>25</v>
      </c>
      <c r="AJ1010" s="39" t="str">
        <f aca="false">CONCATENATE(A1010," ",D1010)</f>
        <v>ЕН.03 Теория вероятностей и математическая статистика</v>
      </c>
      <c r="AK1010" s="39" t="n">
        <f aca="false">E1010*F1010+P1010*Q1010+H1010+J1010+S1010+U1010</f>
        <v>42</v>
      </c>
      <c r="AL1010" s="39" t="n">
        <f aca="false">L1010+W1010</f>
        <v>0</v>
      </c>
      <c r="AM1010" s="39" t="n">
        <f aca="false">M1010+X1010</f>
        <v>0</v>
      </c>
      <c r="AN1010" s="39" t="n">
        <f aca="false">Y1010</f>
        <v>0</v>
      </c>
      <c r="AO1010" s="39" t="n">
        <f aca="false">SUM(AK1010:AN1010)</f>
        <v>42</v>
      </c>
      <c r="AP1010" s="41" t="n">
        <f aca="false">K1010+V1010</f>
        <v>0</v>
      </c>
    </row>
    <row r="1011" s="42" customFormat="true" ht="16.5" hidden="true" customHeight="true" outlineLevel="0" collapsed="false">
      <c r="A1011" s="95" t="s">
        <v>73</v>
      </c>
      <c r="B1011" s="96" t="s">
        <v>238</v>
      </c>
      <c r="C1011" s="97" t="s">
        <v>278</v>
      </c>
      <c r="D1011" s="100" t="s">
        <v>256</v>
      </c>
      <c r="E1011" s="31" t="n">
        <v>17</v>
      </c>
      <c r="F1011" s="31" t="n">
        <v>3</v>
      </c>
      <c r="G1011" s="31" t="n">
        <v>26</v>
      </c>
      <c r="H1011" s="31" t="n">
        <v>-26</v>
      </c>
      <c r="I1011" s="31"/>
      <c r="J1011" s="31"/>
      <c r="K1011" s="31"/>
      <c r="L1011" s="31" t="n">
        <v>4</v>
      </c>
      <c r="M1011" s="44"/>
      <c r="N1011" s="33" t="n">
        <f aca="false">E1011*F1011+H1011+J1011+K1011+L1011+M1011</f>
        <v>29</v>
      </c>
      <c r="O1011" s="36"/>
      <c r="P1011" s="36" t="n">
        <v>21</v>
      </c>
      <c r="Q1011" s="31"/>
      <c r="R1011" s="31"/>
      <c r="S1011" s="31"/>
      <c r="T1011" s="31"/>
      <c r="U1011" s="31"/>
      <c r="V1011" s="31"/>
      <c r="W1011" s="51"/>
      <c r="X1011" s="97"/>
      <c r="Y1011" s="34"/>
      <c r="Z1011" s="36" t="n">
        <f aca="false">P1011*Q1011+S1011+U1011+V1011+W1011+X1011+Y1011</f>
        <v>0</v>
      </c>
      <c r="AA1011" s="36" t="n">
        <f aca="false">N1011+Z1011</f>
        <v>29</v>
      </c>
      <c r="AB1011" s="36" t="s">
        <v>281</v>
      </c>
      <c r="AC1011" s="31"/>
      <c r="AD1011" s="31"/>
      <c r="AE1011" s="36" t="n">
        <f aca="false">P1011*Q1011</f>
        <v>0</v>
      </c>
      <c r="AF1011" s="38" t="e">
        <f aca="false">AA1011-L1011-M1011-#REF!-W1011</f>
        <v>#REF!</v>
      </c>
      <c r="AG1011" s="39" t="str">
        <f aca="false">AB1011</f>
        <v>Бастрыкин К.М.</v>
      </c>
      <c r="AH1011" s="39" t="str">
        <f aca="false">C1011</f>
        <v>2ИСП9-24 ВБ (п)</v>
      </c>
      <c r="AI1011" s="40" t="str">
        <f aca="false">B1011</f>
        <v>25</v>
      </c>
      <c r="AJ1011" s="39" t="str">
        <f aca="false">CONCATENATE(A1011," ",D1011)</f>
        <v>ОП.01 Операционные системы и среды</v>
      </c>
      <c r="AK1011" s="39" t="n">
        <f aca="false">E1011*F1011+P1011*Q1011+H1011+J1011+S1011+U1011</f>
        <v>25</v>
      </c>
      <c r="AL1011" s="39" t="n">
        <f aca="false">L1011+W1011</f>
        <v>4</v>
      </c>
      <c r="AM1011" s="39" t="n">
        <f aca="false">M1011+X1011</f>
        <v>0</v>
      </c>
      <c r="AN1011" s="39" t="n">
        <f aca="false">Y1011</f>
        <v>0</v>
      </c>
      <c r="AO1011" s="39" t="n">
        <f aca="false">SUM(AK1011:AN1011)</f>
        <v>29</v>
      </c>
      <c r="AP1011" s="41" t="n">
        <f aca="false">K1011+V1011</f>
        <v>0</v>
      </c>
    </row>
    <row r="1012" s="42" customFormat="true" ht="16.5" hidden="true" customHeight="true" outlineLevel="0" collapsed="false">
      <c r="A1012" s="95" t="s">
        <v>73</v>
      </c>
      <c r="B1012" s="96" t="s">
        <v>175</v>
      </c>
      <c r="C1012" s="97" t="s">
        <v>279</v>
      </c>
      <c r="D1012" s="100" t="s">
        <v>256</v>
      </c>
      <c r="E1012" s="31" t="n">
        <v>17</v>
      </c>
      <c r="F1012" s="31"/>
      <c r="G1012" s="31"/>
      <c r="H1012" s="31" t="n">
        <v>26</v>
      </c>
      <c r="I1012" s="31"/>
      <c r="J1012" s="31"/>
      <c r="K1012" s="31"/>
      <c r="L1012" s="31"/>
      <c r="M1012" s="44"/>
      <c r="N1012" s="33" t="n">
        <f aca="false">E1012*F1012+H1012+J1012+K1012+L1012+M1012</f>
        <v>26</v>
      </c>
      <c r="O1012" s="36"/>
      <c r="P1012" s="36" t="n">
        <v>21</v>
      </c>
      <c r="Q1012" s="31"/>
      <c r="R1012" s="31"/>
      <c r="S1012" s="31"/>
      <c r="T1012" s="31"/>
      <c r="U1012" s="31"/>
      <c r="V1012" s="31"/>
      <c r="W1012" s="51"/>
      <c r="X1012" s="97"/>
      <c r="Y1012" s="34"/>
      <c r="Z1012" s="36" t="n">
        <f aca="false">P1012*Q1012+S1012+U1012+V1012+W1012+X1012+Y1012</f>
        <v>0</v>
      </c>
      <c r="AA1012" s="36" t="n">
        <f aca="false">N1012+Z1012</f>
        <v>26</v>
      </c>
      <c r="AB1012" s="36" t="s">
        <v>281</v>
      </c>
      <c r="AC1012" s="31"/>
      <c r="AD1012" s="31"/>
      <c r="AE1012" s="36" t="n">
        <f aca="false">P1012*Q1012</f>
        <v>0</v>
      </c>
      <c r="AF1012" s="38" t="e">
        <f aca="false">AA1012-L1012-M1012-#REF!-W1012</f>
        <v>#REF!</v>
      </c>
      <c r="AG1012" s="39" t="str">
        <f aca="false">AB1012</f>
        <v>Бастрыкин К.М.</v>
      </c>
      <c r="AH1012" s="39" t="str">
        <f aca="false">C1012</f>
        <v>2ИСП9-24а ВБ (п)</v>
      </c>
      <c r="AI1012" s="40" t="str">
        <f aca="false">B1012</f>
        <v>13</v>
      </c>
      <c r="AJ1012" s="39" t="str">
        <f aca="false">CONCATENATE(A1012," ",D1012)</f>
        <v>ОП.01 Операционные системы и среды</v>
      </c>
      <c r="AK1012" s="39" t="n">
        <f aca="false">E1012*F1012+P1012*Q1012+H1012+J1012+S1012+U1012</f>
        <v>26</v>
      </c>
      <c r="AL1012" s="39" t="n">
        <f aca="false">L1012+W1012</f>
        <v>0</v>
      </c>
      <c r="AM1012" s="39" t="n">
        <f aca="false">M1012+X1012</f>
        <v>0</v>
      </c>
      <c r="AN1012" s="39" t="n">
        <f aca="false">Y1012</f>
        <v>0</v>
      </c>
      <c r="AO1012" s="39" t="n">
        <f aca="false">SUM(AK1012:AN1012)</f>
        <v>26</v>
      </c>
      <c r="AP1012" s="41" t="n">
        <f aca="false">K1012+V1012</f>
        <v>0</v>
      </c>
    </row>
    <row r="1013" s="42" customFormat="true" ht="16.5" hidden="true" customHeight="true" outlineLevel="0" collapsed="false">
      <c r="A1013" s="95" t="s">
        <v>73</v>
      </c>
      <c r="B1013" s="96" t="s">
        <v>53</v>
      </c>
      <c r="C1013" s="97" t="s">
        <v>280</v>
      </c>
      <c r="D1013" s="100" t="s">
        <v>256</v>
      </c>
      <c r="E1013" s="31" t="n">
        <v>17</v>
      </c>
      <c r="F1013" s="31"/>
      <c r="G1013" s="31"/>
      <c r="H1013" s="31" t="n">
        <v>26</v>
      </c>
      <c r="I1013" s="31"/>
      <c r="J1013" s="31"/>
      <c r="K1013" s="31"/>
      <c r="L1013" s="31"/>
      <c r="M1013" s="44"/>
      <c r="N1013" s="33" t="n">
        <f aca="false">E1013*F1013+H1013+J1013+K1013+L1013+M1013</f>
        <v>26</v>
      </c>
      <c r="O1013" s="36"/>
      <c r="P1013" s="36" t="n">
        <v>21</v>
      </c>
      <c r="Q1013" s="31"/>
      <c r="R1013" s="31"/>
      <c r="S1013" s="31"/>
      <c r="T1013" s="31"/>
      <c r="U1013" s="31"/>
      <c r="V1013" s="31"/>
      <c r="W1013" s="51"/>
      <c r="X1013" s="97"/>
      <c r="Y1013" s="34"/>
      <c r="Z1013" s="36" t="n">
        <f aca="false">P1013*Q1013+S1013+U1013+V1013+W1013+X1013+Y1013</f>
        <v>0</v>
      </c>
      <c r="AA1013" s="36" t="n">
        <f aca="false">N1013+Z1013</f>
        <v>26</v>
      </c>
      <c r="AB1013" s="47" t="s">
        <v>69</v>
      </c>
      <c r="AC1013" s="31"/>
      <c r="AD1013" s="31"/>
      <c r="AE1013" s="36" t="n">
        <f aca="false">P1013*Q1013</f>
        <v>0</v>
      </c>
      <c r="AF1013" s="38" t="e">
        <f aca="false">AA1013-L1013-M1013-#REF!-W1013</f>
        <v>#REF!</v>
      </c>
      <c r="AG1013" s="39" t="str">
        <f aca="false">AB1013</f>
        <v>вак. 2 п/гр</v>
      </c>
      <c r="AH1013" s="39" t="str">
        <f aca="false">C1013</f>
        <v>2ИСП9-24б ВБ (п)</v>
      </c>
      <c r="AI1013" s="40" t="str">
        <f aca="false">B1013</f>
        <v>12</v>
      </c>
      <c r="AJ1013" s="39" t="str">
        <f aca="false">CONCATENATE(A1013," ",D1013)</f>
        <v>ОП.01 Операционные системы и среды</v>
      </c>
      <c r="AK1013" s="39" t="n">
        <f aca="false">E1013*F1013+P1013*Q1013+H1013+J1013+S1013+U1013</f>
        <v>26</v>
      </c>
      <c r="AL1013" s="39" t="n">
        <f aca="false">L1013+W1013</f>
        <v>0</v>
      </c>
      <c r="AM1013" s="39" t="n">
        <f aca="false">M1013+X1013</f>
        <v>0</v>
      </c>
      <c r="AN1013" s="39" t="n">
        <f aca="false">Y1013</f>
        <v>0</v>
      </c>
      <c r="AO1013" s="39" t="n">
        <f aca="false">SUM(AK1013:AN1013)</f>
        <v>26</v>
      </c>
      <c r="AP1013" s="41" t="n">
        <f aca="false">K1013+V1013</f>
        <v>0</v>
      </c>
    </row>
    <row r="1014" s="42" customFormat="true" ht="16.5" hidden="true" customHeight="true" outlineLevel="0" collapsed="false">
      <c r="A1014" s="95" t="s">
        <v>76</v>
      </c>
      <c r="B1014" s="96" t="s">
        <v>238</v>
      </c>
      <c r="C1014" s="97" t="s">
        <v>278</v>
      </c>
      <c r="D1014" s="100" t="s">
        <v>258</v>
      </c>
      <c r="E1014" s="31" t="n">
        <v>17</v>
      </c>
      <c r="F1014" s="31" t="n">
        <v>3</v>
      </c>
      <c r="G1014" s="31" t="n">
        <v>22</v>
      </c>
      <c r="H1014" s="31" t="n">
        <v>-22</v>
      </c>
      <c r="I1014" s="31"/>
      <c r="J1014" s="31"/>
      <c r="K1014" s="31"/>
      <c r="L1014" s="31" t="n">
        <v>4</v>
      </c>
      <c r="M1014" s="44"/>
      <c r="N1014" s="33" t="n">
        <f aca="false">E1014*F1014+H1014+J1014+K1014+L1014+M1014</f>
        <v>33</v>
      </c>
      <c r="O1014" s="36"/>
      <c r="P1014" s="36" t="n">
        <v>21</v>
      </c>
      <c r="Q1014" s="31"/>
      <c r="R1014" s="31"/>
      <c r="S1014" s="31"/>
      <c r="T1014" s="31"/>
      <c r="U1014" s="31"/>
      <c r="V1014" s="31"/>
      <c r="W1014" s="51"/>
      <c r="X1014" s="97"/>
      <c r="Y1014" s="34"/>
      <c r="Z1014" s="36" t="n">
        <f aca="false">P1014*Q1014+S1014+U1014+V1014+W1014+X1014+Y1014</f>
        <v>0</v>
      </c>
      <c r="AA1014" s="36" t="n">
        <f aca="false">N1014+Z1014</f>
        <v>33</v>
      </c>
      <c r="AB1014" s="36" t="s">
        <v>281</v>
      </c>
      <c r="AC1014" s="31"/>
      <c r="AD1014" s="31"/>
      <c r="AE1014" s="36" t="n">
        <f aca="false">P1014*Q1014</f>
        <v>0</v>
      </c>
      <c r="AF1014" s="38" t="e">
        <f aca="false">AA1014-L1014-M1014-#REF!-W1014</f>
        <v>#REF!</v>
      </c>
      <c r="AG1014" s="39" t="str">
        <f aca="false">AB1014</f>
        <v>Бастрыкин К.М.</v>
      </c>
      <c r="AH1014" s="39" t="str">
        <f aca="false">C1014</f>
        <v>2ИСП9-24 ВБ (п)</v>
      </c>
      <c r="AI1014" s="40" t="str">
        <f aca="false">B1014</f>
        <v>25</v>
      </c>
      <c r="AJ1014" s="39" t="str">
        <f aca="false">CONCATENATE(A1014," ",D1014)</f>
        <v>ОП.02 Архитектура аппаратных средств</v>
      </c>
      <c r="AK1014" s="39" t="n">
        <f aca="false">E1014*F1014+P1014*Q1014+H1014+J1014+S1014+U1014</f>
        <v>29</v>
      </c>
      <c r="AL1014" s="39" t="n">
        <f aca="false">L1014+W1014</f>
        <v>4</v>
      </c>
      <c r="AM1014" s="39" t="n">
        <f aca="false">M1014+X1014</f>
        <v>0</v>
      </c>
      <c r="AN1014" s="39" t="n">
        <f aca="false">Y1014</f>
        <v>0</v>
      </c>
      <c r="AO1014" s="39" t="n">
        <f aca="false">SUM(AK1014:AN1014)</f>
        <v>33</v>
      </c>
      <c r="AP1014" s="41" t="n">
        <f aca="false">K1014+V1014</f>
        <v>0</v>
      </c>
    </row>
    <row r="1015" s="42" customFormat="true" ht="16.5" hidden="true" customHeight="true" outlineLevel="0" collapsed="false">
      <c r="A1015" s="95" t="s">
        <v>76</v>
      </c>
      <c r="B1015" s="96" t="s">
        <v>175</v>
      </c>
      <c r="C1015" s="97" t="s">
        <v>279</v>
      </c>
      <c r="D1015" s="100" t="s">
        <v>258</v>
      </c>
      <c r="E1015" s="31" t="n">
        <v>17</v>
      </c>
      <c r="F1015" s="31"/>
      <c r="G1015" s="31"/>
      <c r="H1015" s="31" t="n">
        <v>22</v>
      </c>
      <c r="I1015" s="31"/>
      <c r="J1015" s="31"/>
      <c r="K1015" s="31"/>
      <c r="L1015" s="31"/>
      <c r="M1015" s="44"/>
      <c r="N1015" s="33" t="n">
        <f aca="false">E1015*F1015+H1015+J1015+K1015+L1015+M1015</f>
        <v>22</v>
      </c>
      <c r="O1015" s="36"/>
      <c r="P1015" s="36" t="n">
        <v>21</v>
      </c>
      <c r="Q1015" s="31"/>
      <c r="R1015" s="31"/>
      <c r="S1015" s="31"/>
      <c r="T1015" s="31"/>
      <c r="U1015" s="31"/>
      <c r="V1015" s="31"/>
      <c r="W1015" s="51"/>
      <c r="X1015" s="97"/>
      <c r="Y1015" s="34"/>
      <c r="Z1015" s="36" t="n">
        <f aca="false">P1015*Q1015+S1015+U1015+V1015+W1015+X1015+Y1015</f>
        <v>0</v>
      </c>
      <c r="AA1015" s="36" t="n">
        <f aca="false">N1015+Z1015</f>
        <v>22</v>
      </c>
      <c r="AB1015" s="36" t="s">
        <v>281</v>
      </c>
      <c r="AC1015" s="31"/>
      <c r="AD1015" s="31"/>
      <c r="AE1015" s="36" t="n">
        <f aca="false">P1015*Q1015</f>
        <v>0</v>
      </c>
      <c r="AF1015" s="38" t="e">
        <f aca="false">AA1015-L1015-M1015-#REF!-W1015</f>
        <v>#REF!</v>
      </c>
      <c r="AG1015" s="39" t="str">
        <f aca="false">AB1015</f>
        <v>Бастрыкин К.М.</v>
      </c>
      <c r="AH1015" s="39" t="str">
        <f aca="false">C1015</f>
        <v>2ИСП9-24а ВБ (п)</v>
      </c>
      <c r="AI1015" s="40" t="str">
        <f aca="false">B1015</f>
        <v>13</v>
      </c>
      <c r="AJ1015" s="39" t="str">
        <f aca="false">CONCATENATE(A1015," ",D1015)</f>
        <v>ОП.02 Архитектура аппаратных средств</v>
      </c>
      <c r="AK1015" s="39" t="n">
        <f aca="false">E1015*F1015+P1015*Q1015+H1015+J1015+S1015+U1015</f>
        <v>22</v>
      </c>
      <c r="AL1015" s="39" t="n">
        <f aca="false">L1015+W1015</f>
        <v>0</v>
      </c>
      <c r="AM1015" s="39" t="n">
        <f aca="false">M1015+X1015</f>
        <v>0</v>
      </c>
      <c r="AN1015" s="39" t="n">
        <f aca="false">Y1015</f>
        <v>0</v>
      </c>
      <c r="AO1015" s="39" t="n">
        <f aca="false">SUM(AK1015:AN1015)</f>
        <v>22</v>
      </c>
      <c r="AP1015" s="41" t="n">
        <f aca="false">K1015+V1015</f>
        <v>0</v>
      </c>
    </row>
    <row r="1016" s="42" customFormat="true" ht="16.5" hidden="true" customHeight="true" outlineLevel="0" collapsed="false">
      <c r="A1016" s="95" t="s">
        <v>76</v>
      </c>
      <c r="B1016" s="96" t="s">
        <v>53</v>
      </c>
      <c r="C1016" s="97" t="s">
        <v>280</v>
      </c>
      <c r="D1016" s="100" t="s">
        <v>258</v>
      </c>
      <c r="E1016" s="31" t="n">
        <v>17</v>
      </c>
      <c r="F1016" s="31"/>
      <c r="G1016" s="31"/>
      <c r="H1016" s="31" t="n">
        <v>22</v>
      </c>
      <c r="I1016" s="31"/>
      <c r="J1016" s="31"/>
      <c r="K1016" s="31"/>
      <c r="L1016" s="31"/>
      <c r="M1016" s="44"/>
      <c r="N1016" s="33" t="n">
        <f aca="false">E1016*F1016+H1016+J1016+K1016+L1016+M1016</f>
        <v>22</v>
      </c>
      <c r="O1016" s="36"/>
      <c r="P1016" s="36" t="n">
        <v>21</v>
      </c>
      <c r="Q1016" s="31"/>
      <c r="R1016" s="31"/>
      <c r="S1016" s="31"/>
      <c r="T1016" s="31"/>
      <c r="U1016" s="31"/>
      <c r="V1016" s="31"/>
      <c r="W1016" s="51"/>
      <c r="X1016" s="97"/>
      <c r="Y1016" s="34"/>
      <c r="Z1016" s="36" t="n">
        <f aca="false">P1016*Q1016+S1016+U1016+V1016+W1016+X1016+Y1016</f>
        <v>0</v>
      </c>
      <c r="AA1016" s="36" t="n">
        <f aca="false">N1016+Z1016</f>
        <v>22</v>
      </c>
      <c r="AB1016" s="47" t="s">
        <v>69</v>
      </c>
      <c r="AC1016" s="31"/>
      <c r="AD1016" s="31"/>
      <c r="AE1016" s="36" t="n">
        <f aca="false">P1016*Q1016</f>
        <v>0</v>
      </c>
      <c r="AF1016" s="38" t="e">
        <f aca="false">AA1016-L1016-M1016-#REF!-W1016</f>
        <v>#REF!</v>
      </c>
      <c r="AG1016" s="39" t="str">
        <f aca="false">AB1016</f>
        <v>вак. 2 п/гр</v>
      </c>
      <c r="AH1016" s="39" t="str">
        <f aca="false">C1016</f>
        <v>2ИСП9-24б ВБ (п)</v>
      </c>
      <c r="AI1016" s="40" t="str">
        <f aca="false">B1016</f>
        <v>12</v>
      </c>
      <c r="AJ1016" s="39" t="str">
        <f aca="false">CONCATENATE(A1016," ",D1016)</f>
        <v>ОП.02 Архитектура аппаратных средств</v>
      </c>
      <c r="AK1016" s="39" t="n">
        <f aca="false">E1016*F1016+P1016*Q1016+H1016+J1016+S1016+U1016</f>
        <v>22</v>
      </c>
      <c r="AL1016" s="39" t="n">
        <f aca="false">L1016+W1016</f>
        <v>0</v>
      </c>
      <c r="AM1016" s="39" t="n">
        <f aca="false">M1016+X1016</f>
        <v>0</v>
      </c>
      <c r="AN1016" s="39" t="n">
        <f aca="false">Y1016</f>
        <v>0</v>
      </c>
      <c r="AO1016" s="39" t="n">
        <f aca="false">SUM(AK1016:AN1016)</f>
        <v>22</v>
      </c>
      <c r="AP1016" s="41" t="n">
        <f aca="false">K1016+V1016</f>
        <v>0</v>
      </c>
    </row>
    <row r="1017" s="42" customFormat="true" ht="16.5" hidden="true" customHeight="true" outlineLevel="0" collapsed="false">
      <c r="A1017" s="95" t="s">
        <v>79</v>
      </c>
      <c r="B1017" s="96" t="s">
        <v>238</v>
      </c>
      <c r="C1017" s="97" t="s">
        <v>278</v>
      </c>
      <c r="D1017" s="101" t="s">
        <v>260</v>
      </c>
      <c r="E1017" s="31" t="n">
        <v>17</v>
      </c>
      <c r="F1017" s="31"/>
      <c r="G1017" s="102"/>
      <c r="H1017" s="103"/>
      <c r="I1017" s="103"/>
      <c r="J1017" s="103"/>
      <c r="K1017" s="103"/>
      <c r="L1017" s="104"/>
      <c r="M1017" s="31"/>
      <c r="N1017" s="33" t="n">
        <f aca="false">E1017*F1017+H1017+J1017+K1017+L1017+M1017</f>
        <v>0</v>
      </c>
      <c r="O1017" s="36"/>
      <c r="P1017" s="36" t="n">
        <v>21</v>
      </c>
      <c r="Q1017" s="31" t="n">
        <v>3</v>
      </c>
      <c r="R1017" s="31" t="n">
        <v>30</v>
      </c>
      <c r="S1017" s="31" t="n">
        <v>-30</v>
      </c>
      <c r="T1017" s="103"/>
      <c r="U1017" s="103"/>
      <c r="V1017" s="103"/>
      <c r="W1017" s="115" t="n">
        <v>4</v>
      </c>
      <c r="X1017" s="116" t="n">
        <v>8</v>
      </c>
      <c r="Y1017" s="34"/>
      <c r="Z1017" s="36" t="n">
        <f aca="false">P1017*Q1017+S1017+U1017+V1017+W1017+X1017+Y1017</f>
        <v>45</v>
      </c>
      <c r="AA1017" s="36" t="n">
        <f aca="false">N1017+Z1017</f>
        <v>45</v>
      </c>
      <c r="AB1017" s="71" t="s">
        <v>222</v>
      </c>
      <c r="AC1017" s="71" t="s">
        <v>723</v>
      </c>
      <c r="AD1017" s="47"/>
      <c r="AE1017" s="36" t="n">
        <f aca="false">P1017*Q1017</f>
        <v>63</v>
      </c>
      <c r="AF1017" s="38" t="e">
        <f aca="false">AA1017-L1017-M1017-#REF!-W1017</f>
        <v>#REF!</v>
      </c>
      <c r="AG1017" s="39" t="str">
        <f aca="false">AB1017</f>
        <v>Золотарева М.В.</v>
      </c>
      <c r="AH1017" s="39" t="str">
        <f aca="false">C1017</f>
        <v>2ИСП9-24 ВБ (п)</v>
      </c>
      <c r="AI1017" s="40" t="str">
        <f aca="false">B1017</f>
        <v>25</v>
      </c>
      <c r="AJ1017" s="39" t="str">
        <f aca="false">CONCATENATE(A1017," ",D1017)</f>
        <v>ОП.03 Информационные технологии</v>
      </c>
      <c r="AK1017" s="39" t="n">
        <f aca="false">E1017*F1017+P1017*Q1017+H1017+J1017+S1017+U1017</f>
        <v>33</v>
      </c>
      <c r="AL1017" s="39" t="n">
        <f aca="false">L1017+W1017</f>
        <v>4</v>
      </c>
      <c r="AM1017" s="39" t="n">
        <f aca="false">M1017+X1017</f>
        <v>8</v>
      </c>
      <c r="AN1017" s="39" t="n">
        <f aca="false">Y1017</f>
        <v>0</v>
      </c>
      <c r="AO1017" s="39" t="n">
        <f aca="false">SUM(AK1017:AN1017)</f>
        <v>45</v>
      </c>
      <c r="AP1017" s="41" t="n">
        <f aca="false">K1017+V1017</f>
        <v>0</v>
      </c>
    </row>
    <row r="1018" s="42" customFormat="true" ht="16.5" hidden="true" customHeight="true" outlineLevel="0" collapsed="false">
      <c r="A1018" s="95" t="s">
        <v>79</v>
      </c>
      <c r="B1018" s="96" t="s">
        <v>175</v>
      </c>
      <c r="C1018" s="97" t="s">
        <v>279</v>
      </c>
      <c r="D1018" s="101" t="s">
        <v>260</v>
      </c>
      <c r="E1018" s="31" t="n">
        <v>17</v>
      </c>
      <c r="F1018" s="31"/>
      <c r="G1018" s="102"/>
      <c r="H1018" s="103"/>
      <c r="I1018" s="103"/>
      <c r="J1018" s="103"/>
      <c r="K1018" s="103"/>
      <c r="L1018" s="104"/>
      <c r="M1018" s="31"/>
      <c r="N1018" s="33" t="n">
        <f aca="false">E1018*F1018+H1018+J1018+K1018+L1018+M1018</f>
        <v>0</v>
      </c>
      <c r="O1018" s="36"/>
      <c r="P1018" s="36" t="n">
        <v>21</v>
      </c>
      <c r="Q1018" s="31"/>
      <c r="R1018" s="31"/>
      <c r="S1018" s="31" t="n">
        <v>30</v>
      </c>
      <c r="T1018" s="103"/>
      <c r="U1018" s="103"/>
      <c r="V1018" s="103"/>
      <c r="W1018" s="115"/>
      <c r="X1018" s="116"/>
      <c r="Y1018" s="34"/>
      <c r="Z1018" s="36" t="n">
        <f aca="false">P1018*Q1018+S1018+U1018+V1018+W1018+X1018+Y1018</f>
        <v>30</v>
      </c>
      <c r="AA1018" s="36" t="n">
        <f aca="false">N1018+Z1018</f>
        <v>30</v>
      </c>
      <c r="AB1018" s="71" t="s">
        <v>222</v>
      </c>
      <c r="AC1018" s="71" t="s">
        <v>723</v>
      </c>
      <c r="AD1018" s="47"/>
      <c r="AE1018" s="36" t="n">
        <f aca="false">P1018*Q1018</f>
        <v>0</v>
      </c>
      <c r="AF1018" s="38" t="e">
        <f aca="false">AA1018-L1018-M1018-#REF!-W1018</f>
        <v>#REF!</v>
      </c>
      <c r="AG1018" s="39" t="str">
        <f aca="false">AB1018</f>
        <v>Золотарева М.В.</v>
      </c>
      <c r="AH1018" s="39" t="str">
        <f aca="false">C1018</f>
        <v>2ИСП9-24а ВБ (п)</v>
      </c>
      <c r="AI1018" s="40" t="str">
        <f aca="false">B1018</f>
        <v>13</v>
      </c>
      <c r="AJ1018" s="39" t="str">
        <f aca="false">CONCATENATE(A1018," ",D1018)</f>
        <v>ОП.03 Информационные технологии</v>
      </c>
      <c r="AK1018" s="39" t="n">
        <f aca="false">E1018*F1018+P1018*Q1018+H1018+J1018+S1018+U1018</f>
        <v>30</v>
      </c>
      <c r="AL1018" s="39" t="n">
        <f aca="false">L1018+W1018</f>
        <v>0</v>
      </c>
      <c r="AM1018" s="39" t="n">
        <f aca="false">M1018+X1018</f>
        <v>0</v>
      </c>
      <c r="AN1018" s="39" t="n">
        <f aca="false">Y1018</f>
        <v>0</v>
      </c>
      <c r="AO1018" s="39" t="n">
        <f aca="false">SUM(AK1018:AN1018)</f>
        <v>30</v>
      </c>
      <c r="AP1018" s="41" t="n">
        <f aca="false">K1018+V1018</f>
        <v>0</v>
      </c>
    </row>
    <row r="1019" s="42" customFormat="true" ht="16.5" hidden="true" customHeight="true" outlineLevel="0" collapsed="false">
      <c r="A1019" s="95" t="s">
        <v>79</v>
      </c>
      <c r="B1019" s="96" t="s">
        <v>53</v>
      </c>
      <c r="C1019" s="97" t="s">
        <v>280</v>
      </c>
      <c r="D1019" s="101" t="s">
        <v>260</v>
      </c>
      <c r="E1019" s="31" t="n">
        <v>17</v>
      </c>
      <c r="F1019" s="31"/>
      <c r="G1019" s="102"/>
      <c r="H1019" s="103"/>
      <c r="I1019" s="103"/>
      <c r="J1019" s="103"/>
      <c r="K1019" s="103"/>
      <c r="L1019" s="104"/>
      <c r="M1019" s="31"/>
      <c r="N1019" s="33" t="n">
        <f aca="false">E1019*F1019+H1019+J1019+K1019+L1019+M1019</f>
        <v>0</v>
      </c>
      <c r="O1019" s="36"/>
      <c r="P1019" s="36" t="n">
        <v>21</v>
      </c>
      <c r="Q1019" s="31"/>
      <c r="R1019" s="31"/>
      <c r="S1019" s="31" t="n">
        <v>30</v>
      </c>
      <c r="T1019" s="103"/>
      <c r="U1019" s="103"/>
      <c r="V1019" s="103"/>
      <c r="W1019" s="115"/>
      <c r="X1019" s="116"/>
      <c r="Y1019" s="34"/>
      <c r="Z1019" s="36" t="n">
        <f aca="false">P1019*Q1019+S1019+U1019+V1019+W1019+X1019+Y1019</f>
        <v>30</v>
      </c>
      <c r="AA1019" s="36" t="n">
        <f aca="false">N1019+Z1019</f>
        <v>30</v>
      </c>
      <c r="AB1019" s="47" t="s">
        <v>69</v>
      </c>
      <c r="AC1019" s="47"/>
      <c r="AD1019" s="47"/>
      <c r="AE1019" s="36" t="n">
        <f aca="false">P1019*Q1019</f>
        <v>0</v>
      </c>
      <c r="AF1019" s="38" t="e">
        <f aca="false">AA1019-L1019-M1019-#REF!-W1019</f>
        <v>#REF!</v>
      </c>
      <c r="AG1019" s="39" t="str">
        <f aca="false">AB1019</f>
        <v>вак. 2 п/гр</v>
      </c>
      <c r="AH1019" s="39" t="str">
        <f aca="false">C1019</f>
        <v>2ИСП9-24б ВБ (п)</v>
      </c>
      <c r="AI1019" s="40" t="str">
        <f aca="false">B1019</f>
        <v>12</v>
      </c>
      <c r="AJ1019" s="39" t="str">
        <f aca="false">CONCATENATE(A1019," ",D1019)</f>
        <v>ОП.03 Информационные технологии</v>
      </c>
      <c r="AK1019" s="39" t="n">
        <f aca="false">E1019*F1019+P1019*Q1019+H1019+J1019+S1019+U1019</f>
        <v>30</v>
      </c>
      <c r="AL1019" s="39" t="n">
        <f aca="false">L1019+W1019</f>
        <v>0</v>
      </c>
      <c r="AM1019" s="39" t="n">
        <f aca="false">M1019+X1019</f>
        <v>0</v>
      </c>
      <c r="AN1019" s="39" t="n">
        <f aca="false">Y1019</f>
        <v>0</v>
      </c>
      <c r="AO1019" s="39" t="n">
        <f aca="false">SUM(AK1019:AN1019)</f>
        <v>30</v>
      </c>
      <c r="AP1019" s="41" t="n">
        <f aca="false">K1019+V1019</f>
        <v>0</v>
      </c>
    </row>
    <row r="1020" s="42" customFormat="true" ht="16.5" hidden="true" customHeight="true" outlineLevel="0" collapsed="false">
      <c r="A1020" s="95" t="s">
        <v>82</v>
      </c>
      <c r="B1020" s="96" t="s">
        <v>238</v>
      </c>
      <c r="C1020" s="97" t="s">
        <v>278</v>
      </c>
      <c r="D1020" s="106" t="s">
        <v>261</v>
      </c>
      <c r="E1020" s="31" t="n">
        <v>17</v>
      </c>
      <c r="F1020" s="31" t="n">
        <v>4</v>
      </c>
      <c r="G1020" s="102" t="n">
        <v>86</v>
      </c>
      <c r="H1020" s="103" t="n">
        <v>-34</v>
      </c>
      <c r="I1020" s="103"/>
      <c r="J1020" s="103"/>
      <c r="K1020" s="103"/>
      <c r="L1020" s="104" t="n">
        <v>2</v>
      </c>
      <c r="M1020" s="31"/>
      <c r="N1020" s="33" t="n">
        <f aca="false">E1020*F1020+H1020+J1020+K1020+L1020+M1020</f>
        <v>36</v>
      </c>
      <c r="O1020" s="36"/>
      <c r="P1020" s="36" t="n">
        <v>21</v>
      </c>
      <c r="Q1020" s="31" t="n">
        <v>6</v>
      </c>
      <c r="R1020" s="31"/>
      <c r="S1020" s="31" t="n">
        <v>-52</v>
      </c>
      <c r="T1020" s="103"/>
      <c r="U1020" s="103"/>
      <c r="V1020" s="103"/>
      <c r="W1020" s="115" t="n">
        <v>6</v>
      </c>
      <c r="X1020" s="116" t="n">
        <v>8</v>
      </c>
      <c r="Y1020" s="34"/>
      <c r="Z1020" s="36" t="n">
        <f aca="false">P1020*Q1020+S1020+U1020+V1020+W1020+X1020+Y1020</f>
        <v>88</v>
      </c>
      <c r="AA1020" s="36" t="n">
        <f aca="false">N1020+Z1020</f>
        <v>124</v>
      </c>
      <c r="AB1020" s="74" t="s">
        <v>283</v>
      </c>
      <c r="AC1020" s="47"/>
      <c r="AD1020" s="47"/>
      <c r="AE1020" s="36" t="n">
        <f aca="false">P1020*Q1020</f>
        <v>126</v>
      </c>
      <c r="AF1020" s="38" t="e">
        <f aca="false">AA1020-L1020-M1020-#REF!-W1020</f>
        <v>#REF!</v>
      </c>
      <c r="AG1020" s="39" t="str">
        <f aca="false">AB1020</f>
        <v>Томашевич А.А.</v>
      </c>
      <c r="AH1020" s="39" t="str">
        <f aca="false">C1020</f>
        <v>2ИСП9-24 ВБ (п)</v>
      </c>
      <c r="AI1020" s="40" t="str">
        <f aca="false">B1020</f>
        <v>25</v>
      </c>
      <c r="AJ1020" s="39" t="str">
        <f aca="false">CONCATENATE(A1020," ",D1020)</f>
        <v>ОП.04 Основы алгоритмизации и программирования</v>
      </c>
      <c r="AK1020" s="39" t="n">
        <f aca="false">E1020*F1020+P1020*Q1020+H1020+J1020+S1020+U1020</f>
        <v>108</v>
      </c>
      <c r="AL1020" s="39" t="n">
        <f aca="false">L1020+W1020</f>
        <v>8</v>
      </c>
      <c r="AM1020" s="39" t="n">
        <f aca="false">M1020+X1020</f>
        <v>8</v>
      </c>
      <c r="AN1020" s="39" t="n">
        <f aca="false">Y1020</f>
        <v>0</v>
      </c>
      <c r="AO1020" s="39" t="n">
        <f aca="false">SUM(AK1020:AN1020)</f>
        <v>124</v>
      </c>
      <c r="AP1020" s="41" t="n">
        <f aca="false">K1020+V1020</f>
        <v>0</v>
      </c>
    </row>
    <row r="1021" s="42" customFormat="true" ht="16.5" hidden="true" customHeight="true" outlineLevel="0" collapsed="false">
      <c r="A1021" s="95" t="s">
        <v>82</v>
      </c>
      <c r="B1021" s="96" t="s">
        <v>175</v>
      </c>
      <c r="C1021" s="97" t="s">
        <v>279</v>
      </c>
      <c r="D1021" s="106" t="s">
        <v>261</v>
      </c>
      <c r="E1021" s="31" t="n">
        <v>17</v>
      </c>
      <c r="F1021" s="31"/>
      <c r="G1021" s="102"/>
      <c r="H1021" s="103" t="n">
        <v>34</v>
      </c>
      <c r="I1021" s="103"/>
      <c r="J1021" s="103"/>
      <c r="K1021" s="103"/>
      <c r="L1021" s="104"/>
      <c r="M1021" s="31"/>
      <c r="N1021" s="33" t="n">
        <f aca="false">E1021*F1021+H1021+J1021+K1021+L1021+M1021</f>
        <v>34</v>
      </c>
      <c r="O1021" s="36"/>
      <c r="P1021" s="36" t="n">
        <v>21</v>
      </c>
      <c r="Q1021" s="31"/>
      <c r="R1021" s="31"/>
      <c r="S1021" s="31" t="n">
        <v>52</v>
      </c>
      <c r="T1021" s="103"/>
      <c r="U1021" s="103"/>
      <c r="V1021" s="103"/>
      <c r="W1021" s="115"/>
      <c r="X1021" s="116"/>
      <c r="Y1021" s="34"/>
      <c r="Z1021" s="36" t="n">
        <f aca="false">P1021*Q1021+S1021+U1021+V1021+W1021+X1021+Y1021</f>
        <v>52</v>
      </c>
      <c r="AA1021" s="36" t="n">
        <f aca="false">N1021+Z1021</f>
        <v>86</v>
      </c>
      <c r="AB1021" s="74" t="s">
        <v>283</v>
      </c>
      <c r="AC1021" s="47"/>
      <c r="AD1021" s="47"/>
      <c r="AE1021" s="36" t="n">
        <f aca="false">P1021*Q1021</f>
        <v>0</v>
      </c>
      <c r="AF1021" s="38" t="e">
        <f aca="false">AA1021-L1021-M1021-#REF!-W1021</f>
        <v>#REF!</v>
      </c>
      <c r="AG1021" s="39" t="str">
        <f aca="false">AB1021</f>
        <v>Томашевич А.А.</v>
      </c>
      <c r="AH1021" s="39" t="str">
        <f aca="false">C1021</f>
        <v>2ИСП9-24а ВБ (п)</v>
      </c>
      <c r="AI1021" s="40" t="str">
        <f aca="false">B1021</f>
        <v>13</v>
      </c>
      <c r="AJ1021" s="39" t="str">
        <f aca="false">CONCATENATE(A1021," ",D1021)</f>
        <v>ОП.04 Основы алгоритмизации и программирования</v>
      </c>
      <c r="AK1021" s="39" t="n">
        <f aca="false">E1021*F1021+P1021*Q1021+H1021+J1021+S1021+U1021</f>
        <v>86</v>
      </c>
      <c r="AL1021" s="39" t="n">
        <f aca="false">L1021+W1021</f>
        <v>0</v>
      </c>
      <c r="AM1021" s="39" t="n">
        <f aca="false">M1021+X1021</f>
        <v>0</v>
      </c>
      <c r="AN1021" s="39" t="n">
        <f aca="false">Y1021</f>
        <v>0</v>
      </c>
      <c r="AO1021" s="39" t="n">
        <f aca="false">SUM(AK1021:AN1021)</f>
        <v>86</v>
      </c>
      <c r="AP1021" s="41" t="n">
        <f aca="false">K1021+V1021</f>
        <v>0</v>
      </c>
    </row>
    <row r="1022" s="42" customFormat="true" ht="16.5" hidden="true" customHeight="true" outlineLevel="0" collapsed="false">
      <c r="A1022" s="95" t="s">
        <v>82</v>
      </c>
      <c r="B1022" s="96" t="s">
        <v>53</v>
      </c>
      <c r="C1022" s="97" t="s">
        <v>280</v>
      </c>
      <c r="D1022" s="106" t="s">
        <v>261</v>
      </c>
      <c r="E1022" s="31" t="n">
        <v>17</v>
      </c>
      <c r="F1022" s="31"/>
      <c r="G1022" s="102"/>
      <c r="H1022" s="103" t="n">
        <v>34</v>
      </c>
      <c r="I1022" s="103"/>
      <c r="J1022" s="103"/>
      <c r="K1022" s="103"/>
      <c r="L1022" s="104"/>
      <c r="M1022" s="31"/>
      <c r="N1022" s="33" t="n">
        <f aca="false">E1022*F1022+H1022+J1022+K1022+L1022+M1022</f>
        <v>34</v>
      </c>
      <c r="O1022" s="36"/>
      <c r="P1022" s="36" t="n">
        <v>21</v>
      </c>
      <c r="Q1022" s="31"/>
      <c r="R1022" s="31"/>
      <c r="S1022" s="31" t="n">
        <v>52</v>
      </c>
      <c r="T1022" s="103"/>
      <c r="U1022" s="103"/>
      <c r="V1022" s="103"/>
      <c r="W1022" s="115"/>
      <c r="X1022" s="116"/>
      <c r="Y1022" s="34"/>
      <c r="Z1022" s="36" t="n">
        <f aca="false">P1022*Q1022+S1022+U1022+V1022+W1022+X1022+Y1022</f>
        <v>52</v>
      </c>
      <c r="AA1022" s="36" t="n">
        <f aca="false">N1022+Z1022</f>
        <v>86</v>
      </c>
      <c r="AB1022" s="47" t="s">
        <v>69</v>
      </c>
      <c r="AC1022" s="47"/>
      <c r="AD1022" s="47"/>
      <c r="AE1022" s="36" t="n">
        <f aca="false">P1022*Q1022</f>
        <v>0</v>
      </c>
      <c r="AF1022" s="38" t="e">
        <f aca="false">AA1022-L1022-M1022-#REF!-W1022</f>
        <v>#REF!</v>
      </c>
      <c r="AG1022" s="39" t="str">
        <f aca="false">AB1022</f>
        <v>вак. 2 п/гр</v>
      </c>
      <c r="AH1022" s="39" t="str">
        <f aca="false">C1022</f>
        <v>2ИСП9-24б ВБ (п)</v>
      </c>
      <c r="AI1022" s="40" t="str">
        <f aca="false">B1022</f>
        <v>12</v>
      </c>
      <c r="AJ1022" s="39" t="str">
        <f aca="false">CONCATENATE(A1022," ",D1022)</f>
        <v>ОП.04 Основы алгоритмизации и программирования</v>
      </c>
      <c r="AK1022" s="39" t="n">
        <f aca="false">E1022*F1022+P1022*Q1022+H1022+J1022+S1022+U1022</f>
        <v>86</v>
      </c>
      <c r="AL1022" s="39" t="n">
        <f aca="false">L1022+W1022</f>
        <v>0</v>
      </c>
      <c r="AM1022" s="39" t="n">
        <f aca="false">M1022+X1022</f>
        <v>0</v>
      </c>
      <c r="AN1022" s="39" t="n">
        <f aca="false">Y1022</f>
        <v>0</v>
      </c>
      <c r="AO1022" s="39" t="n">
        <f aca="false">SUM(AK1022:AN1022)</f>
        <v>86</v>
      </c>
      <c r="AP1022" s="41" t="n">
        <f aca="false">K1022+V1022</f>
        <v>0</v>
      </c>
    </row>
    <row r="1023" s="42" customFormat="true" ht="16.5" hidden="true" customHeight="true" outlineLevel="0" collapsed="false">
      <c r="A1023" s="95" t="s">
        <v>85</v>
      </c>
      <c r="B1023" s="96" t="s">
        <v>238</v>
      </c>
      <c r="C1023" s="97" t="s">
        <v>278</v>
      </c>
      <c r="D1023" s="106" t="s">
        <v>263</v>
      </c>
      <c r="E1023" s="31" t="n">
        <v>17</v>
      </c>
      <c r="F1023" s="31"/>
      <c r="G1023" s="102"/>
      <c r="H1023" s="103"/>
      <c r="I1023" s="103"/>
      <c r="J1023" s="103"/>
      <c r="K1023" s="103"/>
      <c r="L1023" s="104"/>
      <c r="M1023" s="31"/>
      <c r="N1023" s="33" t="n">
        <f aca="false">E1023*F1023+H1023+J1023+K1023+L1023+M1023</f>
        <v>0</v>
      </c>
      <c r="O1023" s="36"/>
      <c r="P1023" s="36" t="n">
        <v>21</v>
      </c>
      <c r="Q1023" s="31" t="n">
        <v>2</v>
      </c>
      <c r="R1023" s="31" t="n">
        <v>14</v>
      </c>
      <c r="S1023" s="31"/>
      <c r="T1023" s="103" t="n">
        <v>14</v>
      </c>
      <c r="U1023" s="103"/>
      <c r="V1023" s="103"/>
      <c r="W1023" s="115" t="n">
        <v>2</v>
      </c>
      <c r="X1023" s="97"/>
      <c r="Y1023" s="34"/>
      <c r="Z1023" s="36" t="n">
        <f aca="false">P1023*Q1023+S1023+U1023+V1023+W1023+X1023+Y1023</f>
        <v>44</v>
      </c>
      <c r="AA1023" s="36" t="n">
        <f aca="false">N1023+Z1023</f>
        <v>44</v>
      </c>
      <c r="AB1023" s="36" t="s">
        <v>222</v>
      </c>
      <c r="AC1023" s="47"/>
      <c r="AD1023" s="47"/>
      <c r="AE1023" s="36" t="n">
        <f aca="false">P1023*Q1023</f>
        <v>42</v>
      </c>
      <c r="AF1023" s="38" t="e">
        <f aca="false">AA1023-L1023-M1023-#REF!-W1023</f>
        <v>#REF!</v>
      </c>
      <c r="AG1023" s="39" t="str">
        <f aca="false">AB1023</f>
        <v>Золотарева М.В.</v>
      </c>
      <c r="AH1023" s="39" t="str">
        <f aca="false">C1023</f>
        <v>2ИСП9-24 ВБ (п)</v>
      </c>
      <c r="AI1023" s="40" t="str">
        <f aca="false">B1023</f>
        <v>25</v>
      </c>
      <c r="AJ1023" s="39" t="str">
        <f aca="false">CONCATENATE(A1023," ",D1023)</f>
        <v>ОП.05 Правовое обеспечение профессиональной деятельности</v>
      </c>
      <c r="AK1023" s="39" t="n">
        <f aca="false">E1023*F1023+P1023*Q1023+H1023+J1023+S1023+U1023</f>
        <v>42</v>
      </c>
      <c r="AL1023" s="39" t="n">
        <f aca="false">L1023+W1023</f>
        <v>2</v>
      </c>
      <c r="AM1023" s="39" t="n">
        <f aca="false">M1023+X1023</f>
        <v>0</v>
      </c>
      <c r="AN1023" s="39" t="n">
        <f aca="false">Y1023</f>
        <v>0</v>
      </c>
      <c r="AO1023" s="39" t="n">
        <f aca="false">SUM(AK1023:AN1023)</f>
        <v>44</v>
      </c>
      <c r="AP1023" s="41" t="n">
        <f aca="false">K1023+V1023</f>
        <v>0</v>
      </c>
    </row>
    <row r="1024" s="42" customFormat="true" ht="16.5" hidden="true" customHeight="true" outlineLevel="0" collapsed="false">
      <c r="A1024" s="58" t="s">
        <v>90</v>
      </c>
      <c r="B1024" s="96" t="s">
        <v>238</v>
      </c>
      <c r="C1024" s="97" t="s">
        <v>278</v>
      </c>
      <c r="D1024" s="107" t="s">
        <v>264</v>
      </c>
      <c r="E1024" s="31" t="n">
        <v>17</v>
      </c>
      <c r="F1024" s="31" t="n">
        <v>2</v>
      </c>
      <c r="G1024" s="31" t="n">
        <v>48</v>
      </c>
      <c r="H1024" s="31" t="n">
        <v>-8</v>
      </c>
      <c r="I1024" s="31"/>
      <c r="J1024" s="31"/>
      <c r="K1024" s="31"/>
      <c r="L1024" s="31" t="n">
        <v>2</v>
      </c>
      <c r="M1024" s="31"/>
      <c r="N1024" s="33" t="n">
        <f aca="false">E1024*F1024+H1024+J1024+K1024+L1024+M1024</f>
        <v>28</v>
      </c>
      <c r="O1024" s="36"/>
      <c r="P1024" s="36" t="n">
        <v>21</v>
      </c>
      <c r="Q1024" s="31" t="n">
        <v>4</v>
      </c>
      <c r="R1024" s="31"/>
      <c r="S1024" s="31" t="n">
        <v>-40</v>
      </c>
      <c r="T1024" s="31"/>
      <c r="U1024" s="31"/>
      <c r="V1024" s="31"/>
      <c r="W1024" s="51" t="n">
        <v>4</v>
      </c>
      <c r="X1024" s="97" t="n">
        <v>8</v>
      </c>
      <c r="Y1024" s="34"/>
      <c r="Z1024" s="36" t="n">
        <f aca="false">P1024*Q1024+S1024+U1024+V1024+W1024+X1024+Y1024</f>
        <v>56</v>
      </c>
      <c r="AA1024" s="36" t="n">
        <f aca="false">N1024+Z1024</f>
        <v>84</v>
      </c>
      <c r="AB1024" s="47" t="s">
        <v>265</v>
      </c>
      <c r="AC1024" s="36"/>
      <c r="AD1024" s="36"/>
      <c r="AE1024" s="36" t="n">
        <f aca="false">P1024*Q1024</f>
        <v>84</v>
      </c>
      <c r="AF1024" s="38" t="e">
        <f aca="false">AA1024-L1024-M1024-#REF!-W1024</f>
        <v>#REF!</v>
      </c>
      <c r="AG1024" s="39" t="str">
        <f aca="false">AB1024</f>
        <v>Новицкий Д.Ю.</v>
      </c>
      <c r="AH1024" s="39" t="str">
        <f aca="false">C1024</f>
        <v>2ИСП9-24 ВБ (п)</v>
      </c>
      <c r="AI1024" s="40" t="str">
        <f aca="false">B1024</f>
        <v>25</v>
      </c>
      <c r="AJ1024" s="39" t="str">
        <f aca="false">CONCATENATE(A1024," ",D1024)</f>
        <v>ОП.08 Основы проектирования баз данных</v>
      </c>
      <c r="AK1024" s="39" t="n">
        <f aca="false">E1024*F1024+P1024*Q1024+H1024+J1024+S1024+U1024</f>
        <v>70</v>
      </c>
      <c r="AL1024" s="39" t="n">
        <f aca="false">L1024+W1024</f>
        <v>6</v>
      </c>
      <c r="AM1024" s="39" t="n">
        <f aca="false">M1024+X1024</f>
        <v>8</v>
      </c>
      <c r="AN1024" s="39" t="n">
        <f aca="false">Y1024</f>
        <v>0</v>
      </c>
      <c r="AO1024" s="39" t="n">
        <f aca="false">SUM(AK1024:AN1024)</f>
        <v>84</v>
      </c>
      <c r="AP1024" s="41" t="n">
        <f aca="false">K1024+V1024</f>
        <v>0</v>
      </c>
    </row>
    <row r="1025" s="42" customFormat="true" ht="16.5" hidden="true" customHeight="true" outlineLevel="0" collapsed="false">
      <c r="A1025" s="58" t="s">
        <v>90</v>
      </c>
      <c r="B1025" s="96" t="s">
        <v>175</v>
      </c>
      <c r="C1025" s="97" t="s">
        <v>279</v>
      </c>
      <c r="D1025" s="107" t="s">
        <v>264</v>
      </c>
      <c r="E1025" s="31" t="n">
        <v>17</v>
      </c>
      <c r="F1025" s="31"/>
      <c r="G1025" s="31"/>
      <c r="H1025" s="31" t="n">
        <v>8</v>
      </c>
      <c r="I1025" s="31"/>
      <c r="J1025" s="31"/>
      <c r="K1025" s="31"/>
      <c r="L1025" s="31"/>
      <c r="M1025" s="31"/>
      <c r="N1025" s="33" t="n">
        <f aca="false">E1025*F1025+H1025+J1025+K1025+L1025+M1025</f>
        <v>8</v>
      </c>
      <c r="O1025" s="36"/>
      <c r="P1025" s="36" t="n">
        <v>21</v>
      </c>
      <c r="Q1025" s="31"/>
      <c r="R1025" s="31"/>
      <c r="S1025" s="31" t="n">
        <v>40</v>
      </c>
      <c r="T1025" s="31"/>
      <c r="U1025" s="31"/>
      <c r="V1025" s="31"/>
      <c r="W1025" s="51"/>
      <c r="X1025" s="97"/>
      <c r="Y1025" s="34"/>
      <c r="Z1025" s="36" t="n">
        <f aca="false">P1025*Q1025+S1025+U1025+V1025+W1025+X1025+Y1025</f>
        <v>40</v>
      </c>
      <c r="AA1025" s="36" t="n">
        <f aca="false">N1025+Z1025</f>
        <v>48</v>
      </c>
      <c r="AB1025" s="47" t="s">
        <v>265</v>
      </c>
      <c r="AC1025" s="36"/>
      <c r="AD1025" s="36"/>
      <c r="AE1025" s="36" t="n">
        <f aca="false">P1025*Q1025</f>
        <v>0</v>
      </c>
      <c r="AF1025" s="38" t="e">
        <f aca="false">AA1025-L1025-M1025-#REF!-W1025</f>
        <v>#REF!</v>
      </c>
      <c r="AG1025" s="39" t="str">
        <f aca="false">AB1025</f>
        <v>Новицкий Д.Ю.</v>
      </c>
      <c r="AH1025" s="39" t="str">
        <f aca="false">C1025</f>
        <v>2ИСП9-24а ВБ (п)</v>
      </c>
      <c r="AI1025" s="40" t="str">
        <f aca="false">B1025</f>
        <v>13</v>
      </c>
      <c r="AJ1025" s="39" t="str">
        <f aca="false">CONCATENATE(A1025," ",D1025)</f>
        <v>ОП.08 Основы проектирования баз данных</v>
      </c>
      <c r="AK1025" s="39" t="n">
        <f aca="false">E1025*F1025+P1025*Q1025+H1025+J1025+S1025+U1025</f>
        <v>48</v>
      </c>
      <c r="AL1025" s="39" t="n">
        <f aca="false">L1025+W1025</f>
        <v>0</v>
      </c>
      <c r="AM1025" s="39" t="n">
        <f aca="false">M1025+X1025</f>
        <v>0</v>
      </c>
      <c r="AN1025" s="39" t="n">
        <f aca="false">Y1025</f>
        <v>0</v>
      </c>
      <c r="AO1025" s="39" t="n">
        <f aca="false">SUM(AK1025:AN1025)</f>
        <v>48</v>
      </c>
      <c r="AP1025" s="41" t="n">
        <f aca="false">K1025+V1025</f>
        <v>0</v>
      </c>
    </row>
    <row r="1026" s="42" customFormat="true" ht="16.5" hidden="true" customHeight="true" outlineLevel="0" collapsed="false">
      <c r="A1026" s="58" t="s">
        <v>90</v>
      </c>
      <c r="B1026" s="96" t="s">
        <v>53</v>
      </c>
      <c r="C1026" s="97" t="s">
        <v>280</v>
      </c>
      <c r="D1026" s="107" t="s">
        <v>264</v>
      </c>
      <c r="E1026" s="31" t="n">
        <v>17</v>
      </c>
      <c r="F1026" s="31"/>
      <c r="G1026" s="31"/>
      <c r="H1026" s="31" t="n">
        <v>8</v>
      </c>
      <c r="I1026" s="31"/>
      <c r="J1026" s="31"/>
      <c r="K1026" s="31"/>
      <c r="L1026" s="31"/>
      <c r="M1026" s="31"/>
      <c r="N1026" s="33" t="n">
        <f aca="false">E1026*F1026+H1026+J1026+K1026+L1026+M1026</f>
        <v>8</v>
      </c>
      <c r="O1026" s="36"/>
      <c r="P1026" s="36" t="n">
        <v>21</v>
      </c>
      <c r="Q1026" s="31"/>
      <c r="R1026" s="31"/>
      <c r="S1026" s="31" t="n">
        <v>40</v>
      </c>
      <c r="T1026" s="31"/>
      <c r="U1026" s="31"/>
      <c r="V1026" s="31"/>
      <c r="W1026" s="51"/>
      <c r="X1026" s="97"/>
      <c r="Y1026" s="34"/>
      <c r="Z1026" s="36" t="n">
        <f aca="false">P1026*Q1026+S1026+U1026+V1026+W1026+X1026+Y1026</f>
        <v>40</v>
      </c>
      <c r="AA1026" s="36" t="n">
        <f aca="false">N1026+Z1026</f>
        <v>48</v>
      </c>
      <c r="AB1026" s="47" t="s">
        <v>69</v>
      </c>
      <c r="AC1026" s="36"/>
      <c r="AD1026" s="36"/>
      <c r="AE1026" s="36" t="n">
        <f aca="false">P1026*Q1026</f>
        <v>0</v>
      </c>
      <c r="AF1026" s="38" t="e">
        <f aca="false">AA1026-L1026-M1026-#REF!-W1026</f>
        <v>#REF!</v>
      </c>
      <c r="AG1026" s="39" t="str">
        <f aca="false">AB1026</f>
        <v>вак. 2 п/гр</v>
      </c>
      <c r="AH1026" s="39" t="str">
        <f aca="false">C1026</f>
        <v>2ИСП9-24б ВБ (п)</v>
      </c>
      <c r="AI1026" s="40" t="str">
        <f aca="false">B1026</f>
        <v>12</v>
      </c>
      <c r="AJ1026" s="39" t="str">
        <f aca="false">CONCATENATE(A1026," ",D1026)</f>
        <v>ОП.08 Основы проектирования баз данных</v>
      </c>
      <c r="AK1026" s="39" t="n">
        <f aca="false">E1026*F1026+P1026*Q1026+H1026+J1026+S1026+U1026</f>
        <v>48</v>
      </c>
      <c r="AL1026" s="39" t="n">
        <f aca="false">L1026+W1026</f>
        <v>0</v>
      </c>
      <c r="AM1026" s="39" t="n">
        <f aca="false">M1026+X1026</f>
        <v>0</v>
      </c>
      <c r="AN1026" s="39" t="n">
        <f aca="false">Y1026</f>
        <v>0</v>
      </c>
      <c r="AO1026" s="39" t="n">
        <f aca="false">SUM(AK1026:AN1026)</f>
        <v>48</v>
      </c>
      <c r="AP1026" s="41" t="n">
        <f aca="false">K1026+V1026</f>
        <v>0</v>
      </c>
    </row>
    <row r="1027" s="42" customFormat="true" ht="16.5" hidden="true" customHeight="true" outlineLevel="0" collapsed="false">
      <c r="A1027" s="58" t="s">
        <v>127</v>
      </c>
      <c r="B1027" s="96" t="s">
        <v>238</v>
      </c>
      <c r="C1027" s="97" t="s">
        <v>278</v>
      </c>
      <c r="D1027" s="108" t="s">
        <v>266</v>
      </c>
      <c r="E1027" s="31" t="n">
        <v>17</v>
      </c>
      <c r="F1027" s="31" t="n">
        <v>3</v>
      </c>
      <c r="G1027" s="31" t="n">
        <v>14</v>
      </c>
      <c r="H1027" s="31"/>
      <c r="I1027" s="31"/>
      <c r="J1027" s="31"/>
      <c r="K1027" s="31"/>
      <c r="L1027" s="31" t="n">
        <v>4</v>
      </c>
      <c r="M1027" s="31"/>
      <c r="N1027" s="33" t="n">
        <f aca="false">E1027*F1027+H1027+J1027+K1027+L1027+M1027</f>
        <v>55</v>
      </c>
      <c r="O1027" s="36"/>
      <c r="P1027" s="36" t="n">
        <v>21</v>
      </c>
      <c r="Q1027" s="31"/>
      <c r="R1027" s="31"/>
      <c r="S1027" s="31"/>
      <c r="T1027" s="31"/>
      <c r="U1027" s="31"/>
      <c r="V1027" s="31"/>
      <c r="W1027" s="51"/>
      <c r="X1027" s="97"/>
      <c r="Y1027" s="34"/>
      <c r="Z1027" s="36" t="n">
        <f aca="false">P1027*Q1027+S1027+U1027+V1027+W1027+X1027+Y1027</f>
        <v>0</v>
      </c>
      <c r="AA1027" s="36" t="n">
        <f aca="false">N1027+Z1027</f>
        <v>55</v>
      </c>
      <c r="AB1027" s="47" t="s">
        <v>284</v>
      </c>
      <c r="AC1027" s="36"/>
      <c r="AD1027" s="36"/>
      <c r="AE1027" s="36" t="n">
        <f aca="false">P1027*Q1027</f>
        <v>0</v>
      </c>
      <c r="AF1027" s="38" t="e">
        <f aca="false">AA1027-L1027-M1027-#REF!-W1027</f>
        <v>#REF!</v>
      </c>
      <c r="AG1027" s="39" t="str">
        <f aca="false">AB1027</f>
        <v>Свистунова С.А.</v>
      </c>
      <c r="AH1027" s="39" t="str">
        <f aca="false">C1027</f>
        <v>2ИСП9-24 ВБ (п)</v>
      </c>
      <c r="AI1027" s="40" t="str">
        <f aca="false">B1027</f>
        <v>25</v>
      </c>
      <c r="AJ1027" s="39" t="str">
        <f aca="false">CONCATENATE(A1027," ",D1027)</f>
        <v>ОП.09 Стандартизация, сертификация и техническое документоведение</v>
      </c>
      <c r="AK1027" s="39" t="n">
        <f aca="false">E1027*F1027+P1027*Q1027+H1027+J1027+S1027+U1027</f>
        <v>51</v>
      </c>
      <c r="AL1027" s="39" t="n">
        <f aca="false">L1027+W1027</f>
        <v>4</v>
      </c>
      <c r="AM1027" s="39" t="n">
        <f aca="false">M1027+X1027</f>
        <v>0</v>
      </c>
      <c r="AN1027" s="39" t="n">
        <f aca="false">Y1027</f>
        <v>0</v>
      </c>
      <c r="AO1027" s="39" t="n">
        <f aca="false">SUM(AK1027:AN1027)</f>
        <v>55</v>
      </c>
      <c r="AP1027" s="41" t="n">
        <f aca="false">K1027+V1027</f>
        <v>0</v>
      </c>
    </row>
    <row r="1028" s="42" customFormat="true" ht="16.5" hidden="true" customHeight="true" outlineLevel="0" collapsed="false">
      <c r="A1028" s="58" t="s">
        <v>92</v>
      </c>
      <c r="B1028" s="96" t="s">
        <v>238</v>
      </c>
      <c r="C1028" s="97" t="s">
        <v>278</v>
      </c>
      <c r="D1028" s="107" t="s">
        <v>267</v>
      </c>
      <c r="E1028" s="31" t="n">
        <v>17</v>
      </c>
      <c r="F1028" s="31"/>
      <c r="G1028" s="31"/>
      <c r="H1028" s="31"/>
      <c r="I1028" s="31"/>
      <c r="J1028" s="31"/>
      <c r="K1028" s="31"/>
      <c r="L1028" s="31"/>
      <c r="M1028" s="31"/>
      <c r="N1028" s="33" t="n">
        <f aca="false">E1028*F1028+H1028+J1028+K1028+L1028+M1028</f>
        <v>0</v>
      </c>
      <c r="O1028" s="36"/>
      <c r="P1028" s="36" t="n">
        <v>21</v>
      </c>
      <c r="Q1028" s="31" t="n">
        <v>3</v>
      </c>
      <c r="R1028" s="31" t="n">
        <v>30</v>
      </c>
      <c r="S1028" s="31"/>
      <c r="T1028" s="31" t="n">
        <v>30</v>
      </c>
      <c r="U1028" s="31"/>
      <c r="V1028" s="31"/>
      <c r="W1028" s="51" t="n">
        <v>2</v>
      </c>
      <c r="X1028" s="117"/>
      <c r="Y1028" s="34"/>
      <c r="Z1028" s="36" t="n">
        <f aca="false">P1028*Q1028+S1028+U1028+V1028+W1028+X1028+Y1028</f>
        <v>65</v>
      </c>
      <c r="AA1028" s="36" t="n">
        <f aca="false">N1028+Z1028</f>
        <v>65</v>
      </c>
      <c r="AB1028" s="47" t="s">
        <v>268</v>
      </c>
      <c r="AC1028" s="36"/>
      <c r="AD1028" s="36"/>
      <c r="AE1028" s="36" t="n">
        <f aca="false">P1028*Q1028</f>
        <v>63</v>
      </c>
      <c r="AF1028" s="38" t="e">
        <f aca="false">AA1028-L1028-M1028-#REF!-W1028</f>
        <v>#REF!</v>
      </c>
      <c r="AG1028" s="39" t="str">
        <f aca="false">AB1028</f>
        <v>Пузанова А.Ю.</v>
      </c>
      <c r="AH1028" s="39" t="str">
        <f aca="false">C1028</f>
        <v>2ИСП9-24 ВБ (п)</v>
      </c>
      <c r="AI1028" s="40" t="str">
        <f aca="false">B1028</f>
        <v>25</v>
      </c>
      <c r="AJ1028" s="39" t="str">
        <f aca="false">CONCATENATE(A1028," ",D1028)</f>
        <v>ОП.10 Численные методы</v>
      </c>
      <c r="AK1028" s="39" t="n">
        <f aca="false">E1028*F1028+P1028*Q1028+H1028+J1028+S1028+U1028</f>
        <v>63</v>
      </c>
      <c r="AL1028" s="39" t="n">
        <f aca="false">L1028+W1028</f>
        <v>2</v>
      </c>
      <c r="AM1028" s="39" t="n">
        <f aca="false">M1028+X1028</f>
        <v>0</v>
      </c>
      <c r="AN1028" s="39" t="n">
        <f aca="false">Y1028</f>
        <v>0</v>
      </c>
      <c r="AO1028" s="39" t="n">
        <f aca="false">SUM(AK1028:AN1028)</f>
        <v>65</v>
      </c>
      <c r="AP1028" s="41" t="n">
        <f aca="false">K1028+V1028</f>
        <v>0</v>
      </c>
    </row>
    <row r="1029" s="42" customFormat="true" ht="16.5" hidden="true" customHeight="true" outlineLevel="0" collapsed="false">
      <c r="A1029" s="58" t="s">
        <v>129</v>
      </c>
      <c r="B1029" s="96" t="s">
        <v>238</v>
      </c>
      <c r="C1029" s="97" t="s">
        <v>278</v>
      </c>
      <c r="D1029" s="107" t="s">
        <v>269</v>
      </c>
      <c r="E1029" s="31" t="n">
        <v>17</v>
      </c>
      <c r="F1029" s="31"/>
      <c r="G1029" s="31"/>
      <c r="H1029" s="31"/>
      <c r="I1029" s="31"/>
      <c r="J1029" s="31"/>
      <c r="K1029" s="31"/>
      <c r="L1029" s="31"/>
      <c r="M1029" s="31"/>
      <c r="N1029" s="33" t="n">
        <f aca="false">E1029*F1029+H1029+J1029+K1029+L1029+M1029</f>
        <v>0</v>
      </c>
      <c r="O1029" s="36"/>
      <c r="P1029" s="36" t="n">
        <v>21</v>
      </c>
      <c r="Q1029" s="31" t="n">
        <v>3</v>
      </c>
      <c r="R1029" s="31" t="n">
        <v>30</v>
      </c>
      <c r="S1029" s="31" t="n">
        <v>-30</v>
      </c>
      <c r="T1029" s="31"/>
      <c r="U1029" s="31"/>
      <c r="V1029" s="31"/>
      <c r="W1029" s="51" t="n">
        <v>2</v>
      </c>
      <c r="X1029" s="117"/>
      <c r="Y1029" s="34"/>
      <c r="Z1029" s="36" t="n">
        <f aca="false">P1029*Q1029+S1029+U1029+V1029+W1029+X1029+Y1029</f>
        <v>35</v>
      </c>
      <c r="AA1029" s="36" t="n">
        <f aca="false">N1029+Z1029</f>
        <v>35</v>
      </c>
      <c r="AB1029" s="47" t="s">
        <v>270</v>
      </c>
      <c r="AC1029" s="36"/>
      <c r="AD1029" s="36"/>
      <c r="AE1029" s="36" t="n">
        <f aca="false">P1029*Q1029</f>
        <v>63</v>
      </c>
      <c r="AF1029" s="38" t="e">
        <f aca="false">AA1029-L1029-M1029-#REF!-W1029</f>
        <v>#REF!</v>
      </c>
      <c r="AG1029" s="39" t="str">
        <f aca="false">AB1029</f>
        <v>Корнейчик В.А.</v>
      </c>
      <c r="AH1029" s="39" t="str">
        <f aca="false">C1029</f>
        <v>2ИСП9-24 ВБ (п)</v>
      </c>
      <c r="AI1029" s="40" t="str">
        <f aca="false">B1029</f>
        <v>25</v>
      </c>
      <c r="AJ1029" s="39" t="str">
        <f aca="false">CONCATENATE(A1029," ",D1029)</f>
        <v>ОП.11 Компьютерные сети </v>
      </c>
      <c r="AK1029" s="39" t="n">
        <f aca="false">E1029*F1029+P1029*Q1029+H1029+J1029+S1029+U1029</f>
        <v>33</v>
      </c>
      <c r="AL1029" s="39" t="n">
        <f aca="false">L1029+W1029</f>
        <v>2</v>
      </c>
      <c r="AM1029" s="39" t="n">
        <f aca="false">M1029+X1029</f>
        <v>0</v>
      </c>
      <c r="AN1029" s="39" t="n">
        <f aca="false">Y1029</f>
        <v>0</v>
      </c>
      <c r="AO1029" s="39" t="n">
        <f aca="false">SUM(AK1029:AN1029)</f>
        <v>35</v>
      </c>
      <c r="AP1029" s="41" t="n">
        <f aca="false">K1029+V1029</f>
        <v>0</v>
      </c>
    </row>
    <row r="1030" s="42" customFormat="true" ht="16.5" hidden="true" customHeight="true" outlineLevel="0" collapsed="false">
      <c r="A1030" s="58" t="s">
        <v>129</v>
      </c>
      <c r="B1030" s="96" t="s">
        <v>175</v>
      </c>
      <c r="C1030" s="97" t="s">
        <v>279</v>
      </c>
      <c r="D1030" s="107" t="s">
        <v>269</v>
      </c>
      <c r="E1030" s="31" t="n">
        <v>17</v>
      </c>
      <c r="F1030" s="31"/>
      <c r="G1030" s="31"/>
      <c r="H1030" s="31"/>
      <c r="I1030" s="31"/>
      <c r="J1030" s="31"/>
      <c r="K1030" s="31"/>
      <c r="L1030" s="31"/>
      <c r="M1030" s="31"/>
      <c r="N1030" s="33" t="n">
        <f aca="false">E1030*F1030+H1030+J1030+K1030+L1030+M1030</f>
        <v>0</v>
      </c>
      <c r="O1030" s="36"/>
      <c r="P1030" s="36" t="n">
        <v>21</v>
      </c>
      <c r="Q1030" s="31"/>
      <c r="R1030" s="31"/>
      <c r="S1030" s="31" t="n">
        <v>30</v>
      </c>
      <c r="T1030" s="31"/>
      <c r="U1030" s="31"/>
      <c r="V1030" s="31"/>
      <c r="W1030" s="51"/>
      <c r="X1030" s="117"/>
      <c r="Y1030" s="34"/>
      <c r="Z1030" s="36" t="n">
        <f aca="false">P1030*Q1030+S1030+U1030+V1030+W1030+X1030+Y1030</f>
        <v>30</v>
      </c>
      <c r="AA1030" s="36" t="n">
        <f aca="false">N1030+Z1030</f>
        <v>30</v>
      </c>
      <c r="AB1030" s="47" t="s">
        <v>270</v>
      </c>
      <c r="AC1030" s="36"/>
      <c r="AD1030" s="36"/>
      <c r="AE1030" s="36" t="n">
        <f aca="false">P1030*Q1030</f>
        <v>0</v>
      </c>
      <c r="AF1030" s="38" t="e">
        <f aca="false">AA1030-L1030-M1030-#REF!-W1030</f>
        <v>#REF!</v>
      </c>
      <c r="AG1030" s="39" t="str">
        <f aca="false">AB1030</f>
        <v>Корнейчик В.А.</v>
      </c>
      <c r="AH1030" s="39" t="str">
        <f aca="false">C1030</f>
        <v>2ИСП9-24а ВБ (п)</v>
      </c>
      <c r="AI1030" s="40" t="str">
        <f aca="false">B1030</f>
        <v>13</v>
      </c>
      <c r="AJ1030" s="39" t="str">
        <f aca="false">CONCATENATE(A1030," ",D1030)</f>
        <v>ОП.11 Компьютерные сети </v>
      </c>
      <c r="AK1030" s="39" t="n">
        <f aca="false">E1030*F1030+P1030*Q1030+H1030+J1030+S1030+U1030</f>
        <v>30</v>
      </c>
      <c r="AL1030" s="39" t="n">
        <f aca="false">L1030+W1030</f>
        <v>0</v>
      </c>
      <c r="AM1030" s="39" t="n">
        <f aca="false">M1030+X1030</f>
        <v>0</v>
      </c>
      <c r="AN1030" s="39" t="n">
        <f aca="false">Y1030</f>
        <v>0</v>
      </c>
      <c r="AO1030" s="39" t="n">
        <f aca="false">SUM(AK1030:AN1030)</f>
        <v>30</v>
      </c>
      <c r="AP1030" s="41" t="n">
        <f aca="false">K1030+V1030</f>
        <v>0</v>
      </c>
    </row>
    <row r="1031" s="42" customFormat="true" ht="16.5" hidden="true" customHeight="true" outlineLevel="0" collapsed="false">
      <c r="A1031" s="58" t="s">
        <v>129</v>
      </c>
      <c r="B1031" s="96" t="s">
        <v>53</v>
      </c>
      <c r="C1031" s="97" t="s">
        <v>280</v>
      </c>
      <c r="D1031" s="107" t="s">
        <v>269</v>
      </c>
      <c r="E1031" s="31" t="n">
        <v>17</v>
      </c>
      <c r="F1031" s="31"/>
      <c r="G1031" s="31"/>
      <c r="H1031" s="31"/>
      <c r="I1031" s="31"/>
      <c r="J1031" s="31"/>
      <c r="K1031" s="31"/>
      <c r="L1031" s="31"/>
      <c r="M1031" s="31"/>
      <c r="N1031" s="33" t="n">
        <f aca="false">E1031*F1031+H1031+J1031+K1031+L1031+M1031</f>
        <v>0</v>
      </c>
      <c r="O1031" s="36"/>
      <c r="P1031" s="36" t="n">
        <v>21</v>
      </c>
      <c r="Q1031" s="31"/>
      <c r="R1031" s="31"/>
      <c r="S1031" s="31" t="n">
        <v>30</v>
      </c>
      <c r="T1031" s="31"/>
      <c r="U1031" s="31"/>
      <c r="V1031" s="31"/>
      <c r="W1031" s="51"/>
      <c r="X1031" s="117"/>
      <c r="Y1031" s="34"/>
      <c r="Z1031" s="36" t="n">
        <f aca="false">P1031*Q1031+S1031+U1031+V1031+W1031+X1031+Y1031</f>
        <v>30</v>
      </c>
      <c r="AA1031" s="36" t="n">
        <f aca="false">N1031+Z1031</f>
        <v>30</v>
      </c>
      <c r="AB1031" s="47" t="s">
        <v>69</v>
      </c>
      <c r="AC1031" s="36"/>
      <c r="AD1031" s="36"/>
      <c r="AE1031" s="36" t="n">
        <f aca="false">P1031*Q1031</f>
        <v>0</v>
      </c>
      <c r="AF1031" s="38" t="e">
        <f aca="false">AA1031-L1031-M1031-#REF!-W1031</f>
        <v>#REF!</v>
      </c>
      <c r="AG1031" s="39" t="str">
        <f aca="false">AB1031</f>
        <v>вак. 2 п/гр</v>
      </c>
      <c r="AH1031" s="39" t="str">
        <f aca="false">C1031</f>
        <v>2ИСП9-24б ВБ (п)</v>
      </c>
      <c r="AI1031" s="40" t="str">
        <f aca="false">B1031</f>
        <v>12</v>
      </c>
      <c r="AJ1031" s="39" t="str">
        <f aca="false">CONCATENATE(A1031," ",D1031)</f>
        <v>ОП.11 Компьютерные сети </v>
      </c>
      <c r="AK1031" s="39" t="n">
        <f aca="false">E1031*F1031+P1031*Q1031+H1031+J1031+S1031+U1031</f>
        <v>30</v>
      </c>
      <c r="AL1031" s="39" t="n">
        <f aca="false">L1031+W1031</f>
        <v>0</v>
      </c>
      <c r="AM1031" s="39" t="n">
        <f aca="false">M1031+X1031</f>
        <v>0</v>
      </c>
      <c r="AN1031" s="39" t="n">
        <f aca="false">Y1031</f>
        <v>0</v>
      </c>
      <c r="AO1031" s="39" t="n">
        <f aca="false">SUM(AK1031:AN1031)</f>
        <v>30</v>
      </c>
      <c r="AP1031" s="41" t="n">
        <f aca="false">K1031+V1031</f>
        <v>0</v>
      </c>
    </row>
    <row r="1032" s="42" customFormat="true" ht="16.5" hidden="true" customHeight="true" outlineLevel="0" collapsed="false">
      <c r="A1032" s="58" t="s">
        <v>271</v>
      </c>
      <c r="B1032" s="96" t="s">
        <v>238</v>
      </c>
      <c r="C1032" s="97" t="s">
        <v>278</v>
      </c>
      <c r="D1032" s="110" t="s">
        <v>272</v>
      </c>
      <c r="E1032" s="31" t="n">
        <v>17</v>
      </c>
      <c r="F1032" s="111"/>
      <c r="G1032" s="111"/>
      <c r="H1032" s="111"/>
      <c r="I1032" s="111"/>
      <c r="J1032" s="111"/>
      <c r="K1032" s="111"/>
      <c r="L1032" s="111"/>
      <c r="M1032" s="111"/>
      <c r="N1032" s="33" t="n">
        <f aca="false">E1032*F1032+H1032+J1032+K1032+L1032+M1032</f>
        <v>0</v>
      </c>
      <c r="O1032" s="36"/>
      <c r="P1032" s="36" t="n">
        <v>21</v>
      </c>
      <c r="Q1032" s="31" t="n">
        <v>5</v>
      </c>
      <c r="R1032" s="111" t="n">
        <v>46</v>
      </c>
      <c r="S1032" s="111" t="n">
        <v>-46</v>
      </c>
      <c r="T1032" s="111"/>
      <c r="U1032" s="111"/>
      <c r="V1032" s="111"/>
      <c r="W1032" s="112" t="n">
        <v>8</v>
      </c>
      <c r="X1032" s="118" t="n">
        <v>8</v>
      </c>
      <c r="Y1032" s="34"/>
      <c r="Z1032" s="36" t="n">
        <f aca="false">P1032*Q1032+S1032+U1032+V1032+W1032+X1032+Y1032</f>
        <v>75</v>
      </c>
      <c r="AA1032" s="36" t="n">
        <f aca="false">N1032+Z1032</f>
        <v>75</v>
      </c>
      <c r="AB1032" s="113" t="s">
        <v>281</v>
      </c>
      <c r="AC1032" s="36"/>
      <c r="AD1032" s="36"/>
      <c r="AE1032" s="36" t="n">
        <f aca="false">P1032*Q1032</f>
        <v>105</v>
      </c>
      <c r="AF1032" s="38" t="e">
        <f aca="false">AA1032-L1032-M1032-#REF!-W1032</f>
        <v>#REF!</v>
      </c>
      <c r="AG1032" s="39" t="str">
        <f aca="false">AB1032</f>
        <v>Бастрыкин К.М.</v>
      </c>
      <c r="AH1032" s="39" t="str">
        <f aca="false">C1032</f>
        <v>2ИСП9-24 ВБ (п)</v>
      </c>
      <c r="AI1032" s="40" t="str">
        <f aca="false">B1032</f>
        <v>25</v>
      </c>
      <c r="AJ1032" s="39" t="str">
        <f aca="false">CONCATENATE(A1032," ",D1032)</f>
        <v>МДК.04.01 Внедрение и поддержка компьютерных систем</v>
      </c>
      <c r="AK1032" s="39" t="n">
        <f aca="false">E1032*F1032+P1032*Q1032+H1032+J1032+S1032+U1032</f>
        <v>59</v>
      </c>
      <c r="AL1032" s="39" t="n">
        <f aca="false">L1032+W1032</f>
        <v>8</v>
      </c>
      <c r="AM1032" s="39" t="n">
        <f aca="false">M1032+X1032</f>
        <v>8</v>
      </c>
      <c r="AN1032" s="39" t="n">
        <f aca="false">Y1032</f>
        <v>0</v>
      </c>
      <c r="AO1032" s="39" t="n">
        <f aca="false">SUM(AK1032:AN1032)</f>
        <v>75</v>
      </c>
      <c r="AP1032" s="41" t="n">
        <f aca="false">K1032+V1032</f>
        <v>0</v>
      </c>
    </row>
    <row r="1033" s="42" customFormat="true" ht="16.5" hidden="true" customHeight="true" outlineLevel="0" collapsed="false">
      <c r="A1033" s="58" t="s">
        <v>271</v>
      </c>
      <c r="B1033" s="96" t="s">
        <v>175</v>
      </c>
      <c r="C1033" s="97" t="s">
        <v>279</v>
      </c>
      <c r="D1033" s="110" t="s">
        <v>272</v>
      </c>
      <c r="E1033" s="31" t="n">
        <v>17</v>
      </c>
      <c r="F1033" s="111"/>
      <c r="G1033" s="111"/>
      <c r="H1033" s="111"/>
      <c r="I1033" s="111"/>
      <c r="J1033" s="111"/>
      <c r="K1033" s="111"/>
      <c r="L1033" s="111"/>
      <c r="M1033" s="111"/>
      <c r="N1033" s="33" t="n">
        <f aca="false">E1033*F1033+H1033+J1033+K1033+L1033+M1033</f>
        <v>0</v>
      </c>
      <c r="O1033" s="36"/>
      <c r="P1033" s="36" t="n">
        <v>21</v>
      </c>
      <c r="Q1033" s="31"/>
      <c r="R1033" s="111"/>
      <c r="S1033" s="111" t="n">
        <v>46</v>
      </c>
      <c r="T1033" s="111"/>
      <c r="U1033" s="111"/>
      <c r="V1033" s="111"/>
      <c r="W1033" s="112"/>
      <c r="X1033" s="118"/>
      <c r="Y1033" s="34"/>
      <c r="Z1033" s="36" t="n">
        <f aca="false">P1033*Q1033+S1033+U1033+V1033+W1033+X1033+Y1033</f>
        <v>46</v>
      </c>
      <c r="AA1033" s="36" t="n">
        <f aca="false">N1033+Z1033</f>
        <v>46</v>
      </c>
      <c r="AB1033" s="113" t="s">
        <v>281</v>
      </c>
      <c r="AC1033" s="36"/>
      <c r="AD1033" s="36"/>
      <c r="AE1033" s="36" t="n">
        <f aca="false">P1033*Q1033</f>
        <v>0</v>
      </c>
      <c r="AF1033" s="38" t="e">
        <f aca="false">AA1033-L1033-M1033-#REF!-W1033</f>
        <v>#REF!</v>
      </c>
      <c r="AG1033" s="39" t="str">
        <f aca="false">AB1033</f>
        <v>Бастрыкин К.М.</v>
      </c>
      <c r="AH1033" s="39" t="str">
        <f aca="false">C1033</f>
        <v>2ИСП9-24а ВБ (п)</v>
      </c>
      <c r="AI1033" s="40" t="str">
        <f aca="false">B1033</f>
        <v>13</v>
      </c>
      <c r="AJ1033" s="39" t="str">
        <f aca="false">CONCATENATE(A1033," ",D1033)</f>
        <v>МДК.04.01 Внедрение и поддержка компьютерных систем</v>
      </c>
      <c r="AK1033" s="39" t="n">
        <f aca="false">E1033*F1033+P1033*Q1033+H1033+J1033+S1033+U1033</f>
        <v>46</v>
      </c>
      <c r="AL1033" s="39" t="n">
        <f aca="false">L1033+W1033</f>
        <v>0</v>
      </c>
      <c r="AM1033" s="39" t="n">
        <f aca="false">M1033+X1033</f>
        <v>0</v>
      </c>
      <c r="AN1033" s="39" t="n">
        <f aca="false">Y1033</f>
        <v>0</v>
      </c>
      <c r="AO1033" s="39" t="n">
        <f aca="false">SUM(AK1033:AN1033)</f>
        <v>46</v>
      </c>
      <c r="AP1033" s="41" t="n">
        <f aca="false">K1033+V1033</f>
        <v>0</v>
      </c>
    </row>
    <row r="1034" s="42" customFormat="true" ht="16.5" hidden="true" customHeight="true" outlineLevel="0" collapsed="false">
      <c r="A1034" s="58" t="s">
        <v>271</v>
      </c>
      <c r="B1034" s="96" t="s">
        <v>53</v>
      </c>
      <c r="C1034" s="97" t="s">
        <v>280</v>
      </c>
      <c r="D1034" s="110" t="s">
        <v>272</v>
      </c>
      <c r="E1034" s="31" t="n">
        <v>17</v>
      </c>
      <c r="F1034" s="111"/>
      <c r="G1034" s="111"/>
      <c r="H1034" s="111"/>
      <c r="I1034" s="111"/>
      <c r="J1034" s="111"/>
      <c r="K1034" s="111"/>
      <c r="L1034" s="111"/>
      <c r="M1034" s="111"/>
      <c r="N1034" s="33" t="n">
        <f aca="false">E1034*F1034+H1034+J1034+K1034+L1034+M1034</f>
        <v>0</v>
      </c>
      <c r="O1034" s="36"/>
      <c r="P1034" s="36" t="n">
        <v>21</v>
      </c>
      <c r="Q1034" s="31"/>
      <c r="R1034" s="111"/>
      <c r="S1034" s="111" t="n">
        <v>46</v>
      </c>
      <c r="T1034" s="111"/>
      <c r="U1034" s="111"/>
      <c r="V1034" s="111"/>
      <c r="W1034" s="112"/>
      <c r="X1034" s="118"/>
      <c r="Y1034" s="34"/>
      <c r="Z1034" s="36" t="n">
        <f aca="false">P1034*Q1034+S1034+U1034+V1034+W1034+X1034+Y1034</f>
        <v>46</v>
      </c>
      <c r="AA1034" s="36" t="n">
        <f aca="false">N1034+Z1034</f>
        <v>46</v>
      </c>
      <c r="AB1034" s="47" t="s">
        <v>69</v>
      </c>
      <c r="AC1034" s="36"/>
      <c r="AD1034" s="36"/>
      <c r="AE1034" s="36" t="n">
        <f aca="false">P1034*Q1034</f>
        <v>0</v>
      </c>
      <c r="AF1034" s="38" t="e">
        <f aca="false">AA1034-L1034-M1034-#REF!-W1034</f>
        <v>#REF!</v>
      </c>
      <c r="AG1034" s="39" t="str">
        <f aca="false">AB1034</f>
        <v>вак. 2 п/гр</v>
      </c>
      <c r="AH1034" s="39" t="str">
        <f aca="false">C1034</f>
        <v>2ИСП9-24б ВБ (п)</v>
      </c>
      <c r="AI1034" s="40" t="str">
        <f aca="false">B1034</f>
        <v>12</v>
      </c>
      <c r="AJ1034" s="39" t="str">
        <f aca="false">CONCATENATE(A1034," ",D1034)</f>
        <v>МДК.04.01 Внедрение и поддержка компьютерных систем</v>
      </c>
      <c r="AK1034" s="39" t="n">
        <f aca="false">E1034*F1034+P1034*Q1034+H1034+J1034+S1034+U1034</f>
        <v>46</v>
      </c>
      <c r="AL1034" s="39" t="n">
        <f aca="false">L1034+W1034</f>
        <v>0</v>
      </c>
      <c r="AM1034" s="39" t="n">
        <f aca="false">M1034+X1034</f>
        <v>0</v>
      </c>
      <c r="AN1034" s="39" t="n">
        <f aca="false">Y1034</f>
        <v>0</v>
      </c>
      <c r="AO1034" s="39" t="n">
        <f aca="false">SUM(AK1034:AN1034)</f>
        <v>46</v>
      </c>
      <c r="AP1034" s="41" t="n">
        <f aca="false">K1034+V1034</f>
        <v>0</v>
      </c>
    </row>
    <row r="1035" s="42" customFormat="true" ht="16.5" hidden="true" customHeight="true" outlineLevel="0" collapsed="false">
      <c r="A1035" s="58" t="s">
        <v>274</v>
      </c>
      <c r="B1035" s="96" t="s">
        <v>175</v>
      </c>
      <c r="C1035" s="97" t="s">
        <v>279</v>
      </c>
      <c r="D1035" s="110" t="s">
        <v>108</v>
      </c>
      <c r="E1035" s="31" t="n">
        <v>17</v>
      </c>
      <c r="F1035" s="111"/>
      <c r="G1035" s="111"/>
      <c r="H1035" s="111"/>
      <c r="I1035" s="111"/>
      <c r="J1035" s="111"/>
      <c r="K1035" s="111"/>
      <c r="L1035" s="111"/>
      <c r="M1035" s="111"/>
      <c r="N1035" s="33" t="n">
        <v>0</v>
      </c>
      <c r="O1035" s="36"/>
      <c r="P1035" s="36" t="n">
        <v>2</v>
      </c>
      <c r="Q1035" s="31" t="n">
        <v>36</v>
      </c>
      <c r="R1035" s="111"/>
      <c r="S1035" s="111"/>
      <c r="T1035" s="111"/>
      <c r="U1035" s="111"/>
      <c r="V1035" s="111"/>
      <c r="W1035" s="112"/>
      <c r="X1035" s="118"/>
      <c r="Y1035" s="34"/>
      <c r="Z1035" s="35" t="n">
        <v>72</v>
      </c>
      <c r="AA1035" s="36" t="n">
        <f aca="false">N1035+Z1035</f>
        <v>72</v>
      </c>
      <c r="AB1035" s="119" t="s">
        <v>276</v>
      </c>
      <c r="AC1035" s="36"/>
      <c r="AD1035" s="36"/>
      <c r="AE1035" s="36"/>
      <c r="AF1035" s="38"/>
      <c r="AG1035" s="39" t="str">
        <f aca="false">AB1035</f>
        <v>Кузякова А.М.</v>
      </c>
      <c r="AH1035" s="39" t="str">
        <f aca="false">C1035</f>
        <v>2ИСП9-24а ВБ (п)</v>
      </c>
      <c r="AI1035" s="40" t="str">
        <f aca="false">B1035</f>
        <v>13</v>
      </c>
      <c r="AJ1035" s="39" t="str">
        <f aca="false">CONCATENATE(A1035," ",D1035)</f>
        <v>УП.04 Учебная практика</v>
      </c>
      <c r="AK1035" s="39" t="n">
        <f aca="false">E1035*F1035+P1035*Q1035+H1035+J1035+S1035+U1035</f>
        <v>72</v>
      </c>
      <c r="AL1035" s="39" t="n">
        <f aca="false">L1035+W1035</f>
        <v>0</v>
      </c>
      <c r="AM1035" s="39" t="n">
        <f aca="false">M1035+X1035</f>
        <v>0</v>
      </c>
      <c r="AN1035" s="39" t="n">
        <f aca="false">Y1035</f>
        <v>0</v>
      </c>
      <c r="AO1035" s="39" t="n">
        <f aca="false">SUM(AK1035:AN1035)</f>
        <v>72</v>
      </c>
      <c r="AP1035" s="41" t="n">
        <f aca="false">K1035+V1035</f>
        <v>0</v>
      </c>
    </row>
    <row r="1036" s="42" customFormat="true" ht="16.5" hidden="true" customHeight="true" outlineLevel="0" collapsed="false">
      <c r="A1036" s="63" t="s">
        <v>274</v>
      </c>
      <c r="B1036" s="96" t="s">
        <v>53</v>
      </c>
      <c r="C1036" s="97" t="s">
        <v>280</v>
      </c>
      <c r="D1036" s="114" t="s">
        <v>108</v>
      </c>
      <c r="E1036" s="31" t="n">
        <v>17</v>
      </c>
      <c r="F1036" s="31"/>
      <c r="G1036" s="31"/>
      <c r="H1036" s="31"/>
      <c r="I1036" s="31"/>
      <c r="J1036" s="31"/>
      <c r="K1036" s="31"/>
      <c r="L1036" s="31"/>
      <c r="M1036" s="31"/>
      <c r="N1036" s="33" t="n">
        <f aca="false">E1036*F1036+H1036+J1036+K1036+L1036+M1036</f>
        <v>0</v>
      </c>
      <c r="O1036" s="36"/>
      <c r="P1036" s="36" t="n">
        <v>2</v>
      </c>
      <c r="Q1036" s="31" t="n">
        <v>36</v>
      </c>
      <c r="R1036" s="31"/>
      <c r="S1036" s="31"/>
      <c r="T1036" s="31"/>
      <c r="U1036" s="31"/>
      <c r="V1036" s="31"/>
      <c r="W1036" s="51"/>
      <c r="X1036" s="97"/>
      <c r="Y1036" s="97"/>
      <c r="Z1036" s="35" t="n">
        <f aca="false">P1036*Q1036+S1036+U1036+V1036+W1036+X1036+Y1036</f>
        <v>72</v>
      </c>
      <c r="AA1036" s="36" t="n">
        <f aca="false">N1036+Z1036</f>
        <v>72</v>
      </c>
      <c r="AB1036" s="73" t="s">
        <v>275</v>
      </c>
      <c r="AC1036" s="36"/>
      <c r="AD1036" s="36"/>
      <c r="AE1036" s="36" t="n">
        <f aca="false">P1036*Q1036</f>
        <v>72</v>
      </c>
      <c r="AF1036" s="38" t="n">
        <f aca="false">AA1036-L1036-M1036-W1036-X1036</f>
        <v>72</v>
      </c>
      <c r="AG1036" s="39" t="str">
        <f aca="false">AB1036</f>
        <v>Клименко С.В.</v>
      </c>
      <c r="AH1036" s="39" t="str">
        <f aca="false">C1036</f>
        <v>2ИСП9-24б ВБ (п)</v>
      </c>
      <c r="AI1036" s="40" t="str">
        <f aca="false">B1036</f>
        <v>12</v>
      </c>
      <c r="AJ1036" s="39" t="str">
        <f aca="false">CONCATENATE(A1036," ",D1036)</f>
        <v>УП.04 Учебная практика</v>
      </c>
      <c r="AK1036" s="39" t="n">
        <f aca="false">E1036*F1036+P1036*Q1036+H1036+J1036+S1036+U1036</f>
        <v>72</v>
      </c>
      <c r="AL1036" s="39" t="n">
        <f aca="false">L1036+W1036</f>
        <v>0</v>
      </c>
      <c r="AM1036" s="39" t="n">
        <f aca="false">M1036+X1036</f>
        <v>0</v>
      </c>
      <c r="AN1036" s="39" t="n">
        <f aca="false">Y1036</f>
        <v>0</v>
      </c>
      <c r="AO1036" s="39" t="n">
        <f aca="false">SUM(AK1036:AN1036)</f>
        <v>72</v>
      </c>
      <c r="AP1036" s="41" t="n">
        <f aca="false">K1036+V1036</f>
        <v>0</v>
      </c>
    </row>
    <row r="1037" s="42" customFormat="true" ht="16.5" hidden="true" customHeight="true" outlineLevel="0" collapsed="false">
      <c r="A1037" s="70" t="s">
        <v>113</v>
      </c>
      <c r="B1037" s="96" t="s">
        <v>238</v>
      </c>
      <c r="C1037" s="97" t="s">
        <v>278</v>
      </c>
      <c r="D1037" s="114" t="s">
        <v>114</v>
      </c>
      <c r="E1037" s="31" t="n">
        <v>17</v>
      </c>
      <c r="F1037" s="31"/>
      <c r="G1037" s="31"/>
      <c r="H1037" s="31" t="n">
        <v>8</v>
      </c>
      <c r="I1037" s="31"/>
      <c r="J1037" s="31"/>
      <c r="K1037" s="31"/>
      <c r="L1037" s="31"/>
      <c r="M1037" s="31"/>
      <c r="N1037" s="33" t="n">
        <f aca="false">E1037*F1037+H1037+J1037+K1037+L1037+M1037</f>
        <v>8</v>
      </c>
      <c r="O1037" s="36"/>
      <c r="P1037" s="36" t="n">
        <v>2</v>
      </c>
      <c r="Q1037" s="31"/>
      <c r="R1037" s="31"/>
      <c r="S1037" s="31"/>
      <c r="T1037" s="31"/>
      <c r="U1037" s="31"/>
      <c r="V1037" s="31"/>
      <c r="W1037" s="51"/>
      <c r="X1037" s="97"/>
      <c r="Y1037" s="97"/>
      <c r="Z1037" s="35" t="n">
        <f aca="false">P1037*Q1037+S1037+U1037+V1037+W1037+X1037+Y1037</f>
        <v>0</v>
      </c>
      <c r="AA1037" s="36" t="n">
        <f aca="false">N1037+Z1037</f>
        <v>8</v>
      </c>
      <c r="AB1037" s="74" t="s">
        <v>285</v>
      </c>
      <c r="AC1037" s="36"/>
      <c r="AD1037" s="36"/>
      <c r="AE1037" s="36" t="n">
        <f aca="false">P1037*Q1037</f>
        <v>0</v>
      </c>
      <c r="AF1037" s="38" t="n">
        <f aca="false">AA1037-L1037-M1037-W1037-X1037</f>
        <v>8</v>
      </c>
      <c r="AG1037" s="39" t="str">
        <f aca="false">AB1037</f>
        <v>Квеквескири Е.С.</v>
      </c>
      <c r="AH1037" s="39" t="str">
        <f aca="false">C1037</f>
        <v>2ИСП9-24 ВБ (п)</v>
      </c>
      <c r="AI1037" s="40" t="str">
        <f aca="false">B1037</f>
        <v>25</v>
      </c>
      <c r="AJ1037" s="39" t="str">
        <f aca="false">CONCATENATE(A1037," ",D1037)</f>
        <v>ВнеУр Разговоры о важном</v>
      </c>
      <c r="AK1037" s="39" t="n">
        <f aca="false">E1037*F1037+P1037*Q1037+H1037+J1037+S1037+U1037</f>
        <v>8</v>
      </c>
      <c r="AL1037" s="39" t="n">
        <f aca="false">L1037+W1037</f>
        <v>0</v>
      </c>
      <c r="AM1037" s="39" t="n">
        <f aca="false">M1037+X1037</f>
        <v>0</v>
      </c>
      <c r="AN1037" s="39" t="n">
        <f aca="false">Y1037</f>
        <v>0</v>
      </c>
      <c r="AO1037" s="39" t="n">
        <f aca="false">SUM(AK1037:AN1037)</f>
        <v>8</v>
      </c>
      <c r="AP1037" s="41" t="n">
        <f aca="false">K1037+V1037</f>
        <v>0</v>
      </c>
    </row>
    <row r="1038" s="42" customFormat="true" ht="16.5" hidden="true" customHeight="true" outlineLevel="0" collapsed="false">
      <c r="A1038" s="70" t="s">
        <v>113</v>
      </c>
      <c r="B1038" s="96" t="s">
        <v>238</v>
      </c>
      <c r="C1038" s="97" t="s">
        <v>278</v>
      </c>
      <c r="D1038" s="114" t="s">
        <v>114</v>
      </c>
      <c r="E1038" s="31" t="n">
        <v>17</v>
      </c>
      <c r="F1038" s="31"/>
      <c r="G1038" s="31"/>
      <c r="H1038" s="31" t="n">
        <v>9</v>
      </c>
      <c r="I1038" s="31"/>
      <c r="J1038" s="31"/>
      <c r="K1038" s="31"/>
      <c r="L1038" s="31"/>
      <c r="M1038" s="31"/>
      <c r="N1038" s="33" t="n">
        <f aca="false">E1038*F1038+H1038+J1038+K1038+L1038+M1038</f>
        <v>9</v>
      </c>
      <c r="O1038" s="36"/>
      <c r="P1038" s="36" t="n">
        <v>2</v>
      </c>
      <c r="Q1038" s="31"/>
      <c r="R1038" s="31"/>
      <c r="S1038" s="31" t="n">
        <v>16</v>
      </c>
      <c r="T1038" s="31"/>
      <c r="U1038" s="31"/>
      <c r="V1038" s="31"/>
      <c r="W1038" s="51"/>
      <c r="X1038" s="97"/>
      <c r="Y1038" s="97"/>
      <c r="Z1038" s="35" t="n">
        <f aca="false">P1038*Q1038+S1038+U1038+V1038+W1038+X1038+Y1038</f>
        <v>16</v>
      </c>
      <c r="AA1038" s="36" t="n">
        <f aca="false">N1038+Z1038</f>
        <v>25</v>
      </c>
      <c r="AB1038" s="74" t="s">
        <v>115</v>
      </c>
      <c r="AC1038" s="36"/>
      <c r="AD1038" s="36"/>
      <c r="AE1038" s="36" t="n">
        <f aca="false">P1038*Q1038</f>
        <v>0</v>
      </c>
      <c r="AF1038" s="38" t="n">
        <f aca="false">AA1038-L1038-M1038-W1038-X1038</f>
        <v>25</v>
      </c>
      <c r="AG1038" s="39" t="str">
        <f aca="false">AB1038</f>
        <v>вак. РоВ</v>
      </c>
      <c r="AH1038" s="39" t="str">
        <f aca="false">C1038</f>
        <v>2ИСП9-24 ВБ (п)</v>
      </c>
      <c r="AI1038" s="40" t="str">
        <f aca="false">B1038</f>
        <v>25</v>
      </c>
      <c r="AJ1038" s="39" t="str">
        <f aca="false">CONCATENATE(A1038," ",D1038)</f>
        <v>ВнеУр Разговоры о важном</v>
      </c>
      <c r="AK1038" s="39" t="n">
        <f aca="false">E1038*F1038+P1038*Q1038+H1038+J1038+S1038+U1038</f>
        <v>25</v>
      </c>
      <c r="AL1038" s="39" t="n">
        <f aca="false">L1038+W1038</f>
        <v>0</v>
      </c>
      <c r="AM1038" s="39" t="n">
        <f aca="false">M1038+X1038</f>
        <v>0</v>
      </c>
      <c r="AN1038" s="39" t="n">
        <f aca="false">Y1038</f>
        <v>0</v>
      </c>
      <c r="AO1038" s="39" t="n">
        <f aca="false">SUM(AK1038:AN1038)</f>
        <v>25</v>
      </c>
      <c r="AP1038" s="41" t="n">
        <f aca="false">K1038+V1038</f>
        <v>0</v>
      </c>
    </row>
    <row r="1039" s="42" customFormat="true" ht="16.5" hidden="true" customHeight="true" outlineLevel="0" collapsed="false">
      <c r="A1039" s="70" t="s">
        <v>113</v>
      </c>
      <c r="B1039" s="96" t="s">
        <v>238</v>
      </c>
      <c r="C1039" s="97" t="s">
        <v>278</v>
      </c>
      <c r="D1039" s="114" t="s">
        <v>114</v>
      </c>
      <c r="E1039" s="31" t="n">
        <v>17</v>
      </c>
      <c r="F1039" s="31"/>
      <c r="G1039" s="31"/>
      <c r="H1039" s="31"/>
      <c r="I1039" s="31"/>
      <c r="J1039" s="31"/>
      <c r="K1039" s="31"/>
      <c r="L1039" s="31"/>
      <c r="M1039" s="31"/>
      <c r="N1039" s="33" t="n">
        <f aca="false">E1039*F1039+H1039+J1039+K1039+L1039+M1039</f>
        <v>0</v>
      </c>
      <c r="O1039" s="36"/>
      <c r="P1039" s="36" t="n">
        <v>2</v>
      </c>
      <c r="Q1039" s="31"/>
      <c r="R1039" s="31"/>
      <c r="S1039" s="31" t="n">
        <v>2</v>
      </c>
      <c r="T1039" s="31"/>
      <c r="U1039" s="31"/>
      <c r="V1039" s="31"/>
      <c r="W1039" s="51"/>
      <c r="X1039" s="97"/>
      <c r="Y1039" s="97"/>
      <c r="Z1039" s="35" t="n">
        <f aca="false">P1039*Q1039+S1039+U1039+V1039+W1039+X1039+Y1039</f>
        <v>2</v>
      </c>
      <c r="AA1039" s="36" t="n">
        <f aca="false">N1039+Z1039</f>
        <v>2</v>
      </c>
      <c r="AB1039" s="74" t="s">
        <v>275</v>
      </c>
      <c r="AC1039" s="36"/>
      <c r="AD1039" s="36"/>
      <c r="AE1039" s="36" t="n">
        <f aca="false">P1039*Q1039</f>
        <v>0</v>
      </c>
      <c r="AF1039" s="38" t="n">
        <f aca="false">AA1039-L1039-M1039-W1039-X1039</f>
        <v>2</v>
      </c>
      <c r="AG1039" s="39" t="str">
        <f aca="false">AB1039</f>
        <v>Клименко С.В.</v>
      </c>
      <c r="AH1039" s="39" t="str">
        <f aca="false">C1039</f>
        <v>2ИСП9-24 ВБ (п)</v>
      </c>
      <c r="AI1039" s="40" t="str">
        <f aca="false">B1039</f>
        <v>25</v>
      </c>
      <c r="AJ1039" s="39" t="str">
        <f aca="false">CONCATENATE(A1039," ",D1039)</f>
        <v>ВнеУр Разговоры о важном</v>
      </c>
      <c r="AK1039" s="39" t="n">
        <f aca="false">E1039*F1039+P1039*Q1039+H1039+J1039+S1039+U1039</f>
        <v>2</v>
      </c>
      <c r="AL1039" s="39" t="n">
        <f aca="false">L1039+W1039</f>
        <v>0</v>
      </c>
      <c r="AM1039" s="39" t="n">
        <f aca="false">M1039+X1039</f>
        <v>0</v>
      </c>
      <c r="AN1039" s="39" t="n">
        <f aca="false">Y1039</f>
        <v>0</v>
      </c>
      <c r="AO1039" s="39" t="n">
        <f aca="false">SUM(AK1039:AN1039)</f>
        <v>2</v>
      </c>
      <c r="AP1039" s="41" t="n">
        <f aca="false">K1039+V1039</f>
        <v>0</v>
      </c>
    </row>
    <row r="1040" s="42" customFormat="true" ht="16.5" hidden="true" customHeight="true" outlineLevel="0" collapsed="false">
      <c r="A1040" s="95" t="s">
        <v>49</v>
      </c>
      <c r="B1040" s="96" t="s">
        <v>286</v>
      </c>
      <c r="C1040" s="97" t="s">
        <v>287</v>
      </c>
      <c r="D1040" s="98" t="s">
        <v>50</v>
      </c>
      <c r="E1040" s="31" t="n">
        <v>17</v>
      </c>
      <c r="F1040" s="31" t="n">
        <v>3</v>
      </c>
      <c r="G1040" s="31" t="n">
        <v>14</v>
      </c>
      <c r="H1040" s="31"/>
      <c r="I1040" s="31"/>
      <c r="J1040" s="31"/>
      <c r="K1040" s="31"/>
      <c r="L1040" s="31" t="n">
        <v>4</v>
      </c>
      <c r="M1040" s="31"/>
      <c r="N1040" s="33" t="n">
        <f aca="false">E1040*F1040+H1040+J1040+K1040+L1040+M1040</f>
        <v>55</v>
      </c>
      <c r="O1040" s="36"/>
      <c r="P1040" s="36" t="n">
        <v>21</v>
      </c>
      <c r="Q1040" s="31"/>
      <c r="R1040" s="31"/>
      <c r="S1040" s="31"/>
      <c r="T1040" s="31"/>
      <c r="U1040" s="31"/>
      <c r="V1040" s="31"/>
      <c r="W1040" s="31"/>
      <c r="X1040" s="57"/>
      <c r="Y1040" s="57"/>
      <c r="Z1040" s="36" t="n">
        <f aca="false">P1040*Q1040+S1040+U1040+V1040+W1040+X1040+Y1040</f>
        <v>0</v>
      </c>
      <c r="AA1040" s="36" t="n">
        <f aca="false">N1040+Z1040</f>
        <v>55</v>
      </c>
      <c r="AB1040" s="85" t="s">
        <v>236</v>
      </c>
      <c r="AC1040" s="31"/>
      <c r="AD1040" s="31"/>
      <c r="AE1040" s="36" t="n">
        <f aca="false">P1040*Q1040</f>
        <v>0</v>
      </c>
      <c r="AF1040" s="38"/>
      <c r="AG1040" s="39" t="str">
        <f aca="false">AB1040</f>
        <v>Римская В.В.</v>
      </c>
      <c r="AH1040" s="39" t="str">
        <f aca="false">C1040</f>
        <v>2ИСП9-25 ВБ (п)</v>
      </c>
      <c r="AI1040" s="40" t="str">
        <f aca="false">B1040</f>
        <v>23</v>
      </c>
      <c r="AJ1040" s="39" t="str">
        <f aca="false">CONCATENATE(A1040," ",D1040)</f>
        <v>ОГСЭ.02 История</v>
      </c>
      <c r="AK1040" s="39" t="n">
        <f aca="false">E1040*F1040+P1040*Q1040+H1040+J1040+S1040+U1040</f>
        <v>51</v>
      </c>
      <c r="AL1040" s="39" t="n">
        <f aca="false">L1040+W1040</f>
        <v>4</v>
      </c>
      <c r="AM1040" s="39" t="n">
        <f aca="false">M1040+X1040</f>
        <v>0</v>
      </c>
      <c r="AN1040" s="39" t="n">
        <f aca="false">Y1040</f>
        <v>0</v>
      </c>
      <c r="AO1040" s="39" t="n">
        <f aca="false">SUM(AK1040:AN1040)</f>
        <v>55</v>
      </c>
      <c r="AP1040" s="41" t="n">
        <f aca="false">K1040+V1040</f>
        <v>0</v>
      </c>
    </row>
    <row r="1041" s="42" customFormat="true" ht="16.5" hidden="true" customHeight="true" outlineLevel="0" collapsed="false">
      <c r="A1041" s="95" t="s">
        <v>52</v>
      </c>
      <c r="B1041" s="96" t="s">
        <v>286</v>
      </c>
      <c r="C1041" s="97" t="s">
        <v>287</v>
      </c>
      <c r="D1041" s="98" t="s">
        <v>244</v>
      </c>
      <c r="E1041" s="31" t="n">
        <v>17</v>
      </c>
      <c r="F1041" s="31" t="n">
        <v>3</v>
      </c>
      <c r="G1041" s="31" t="n">
        <v>18</v>
      </c>
      <c r="H1041" s="31"/>
      <c r="I1041" s="31"/>
      <c r="J1041" s="31"/>
      <c r="K1041" s="31"/>
      <c r="L1041" s="31"/>
      <c r="M1041" s="31"/>
      <c r="N1041" s="33" t="n">
        <f aca="false">E1041*F1041+H1041+J1041+K1041+L1041+M1041</f>
        <v>51</v>
      </c>
      <c r="O1041" s="36"/>
      <c r="P1041" s="36" t="n">
        <v>21</v>
      </c>
      <c r="Q1041" s="31"/>
      <c r="R1041" s="31"/>
      <c r="S1041" s="31"/>
      <c r="T1041" s="31"/>
      <c r="U1041" s="31"/>
      <c r="V1041" s="31"/>
      <c r="W1041" s="31"/>
      <c r="X1041" s="31"/>
      <c r="Y1041" s="31"/>
      <c r="Z1041" s="36" t="n">
        <f aca="false">P1041*Q1041+S1041+U1041+V1041+W1041+X1041+Y1041</f>
        <v>0</v>
      </c>
      <c r="AA1041" s="36" t="n">
        <f aca="false">N1041+Z1041</f>
        <v>51</v>
      </c>
      <c r="AB1041" s="36" t="s">
        <v>222</v>
      </c>
      <c r="AC1041" s="31"/>
      <c r="AD1041" s="31"/>
      <c r="AE1041" s="36" t="n">
        <f aca="false">P1041*Q1041</f>
        <v>0</v>
      </c>
      <c r="AF1041" s="38"/>
      <c r="AG1041" s="39" t="str">
        <f aca="false">AB1041</f>
        <v>Золотарева М.В.</v>
      </c>
      <c r="AH1041" s="39" t="str">
        <f aca="false">C1041</f>
        <v>2ИСП9-25 ВБ (п)</v>
      </c>
      <c r="AI1041" s="40" t="str">
        <f aca="false">B1041</f>
        <v>23</v>
      </c>
      <c r="AJ1041" s="39" t="str">
        <f aca="false">CONCATENATE(A1041," ",D1041)</f>
        <v>ОГСЭ.03 Психология общения</v>
      </c>
      <c r="AK1041" s="39" t="n">
        <f aca="false">E1041*F1041+P1041*Q1041+H1041+J1041+S1041+U1041</f>
        <v>51</v>
      </c>
      <c r="AL1041" s="39" t="n">
        <f aca="false">L1041+W1041</f>
        <v>0</v>
      </c>
      <c r="AM1041" s="39" t="n">
        <f aca="false">M1041+X1041</f>
        <v>0</v>
      </c>
      <c r="AN1041" s="39" t="n">
        <f aca="false">Y1041</f>
        <v>0</v>
      </c>
      <c r="AO1041" s="39" t="n">
        <f aca="false">SUM(AK1041:AN1041)</f>
        <v>51</v>
      </c>
      <c r="AP1041" s="41" t="n">
        <f aca="false">K1041+V1041</f>
        <v>0</v>
      </c>
    </row>
    <row r="1042" s="42" customFormat="true" ht="16.5" hidden="true" customHeight="true" outlineLevel="0" collapsed="false">
      <c r="A1042" s="95" t="s">
        <v>60</v>
      </c>
      <c r="B1042" s="96" t="s">
        <v>53</v>
      </c>
      <c r="C1042" s="97" t="s">
        <v>288</v>
      </c>
      <c r="D1042" s="99" t="s">
        <v>55</v>
      </c>
      <c r="E1042" s="31" t="n">
        <v>17</v>
      </c>
      <c r="F1042" s="31" t="n">
        <v>2</v>
      </c>
      <c r="G1042" s="31"/>
      <c r="H1042" s="31"/>
      <c r="I1042" s="31"/>
      <c r="J1042" s="31"/>
      <c r="K1042" s="31"/>
      <c r="L1042" s="31"/>
      <c r="M1042" s="31"/>
      <c r="N1042" s="33" t="n">
        <f aca="false">E1042*F1042+H1042+J1042+K1042+L1042+M1042</f>
        <v>34</v>
      </c>
      <c r="O1042" s="36"/>
      <c r="P1042" s="36" t="n">
        <v>21</v>
      </c>
      <c r="Q1042" s="31" t="n">
        <v>2</v>
      </c>
      <c r="R1042" s="31"/>
      <c r="S1042" s="31"/>
      <c r="T1042" s="31"/>
      <c r="U1042" s="31"/>
      <c r="V1042" s="31"/>
      <c r="W1042" s="31"/>
      <c r="X1042" s="31"/>
      <c r="Y1042" s="31"/>
      <c r="Z1042" s="36" t="n">
        <f aca="false">P1042*Q1042+S1042+U1042+V1042+W1042+X1042+Y1042</f>
        <v>42</v>
      </c>
      <c r="AA1042" s="36" t="n">
        <f aca="false">N1042+Z1042</f>
        <v>76</v>
      </c>
      <c r="AB1042" s="47" t="s">
        <v>218</v>
      </c>
      <c r="AC1042" s="31"/>
      <c r="AD1042" s="31"/>
      <c r="AE1042" s="36" t="n">
        <f aca="false">P1042*Q1042</f>
        <v>42</v>
      </c>
      <c r="AF1042" s="38"/>
      <c r="AG1042" s="39" t="str">
        <f aca="false">AB1042</f>
        <v>Бруй С.Ю.</v>
      </c>
      <c r="AH1042" s="39" t="str">
        <f aca="false">C1042</f>
        <v>2ИСП9-25а ВБ (п)</v>
      </c>
      <c r="AI1042" s="40" t="str">
        <f aca="false">B1042</f>
        <v>12</v>
      </c>
      <c r="AJ1042" s="39" t="str">
        <f aca="false">CONCATENATE(A1042," ",D1042)</f>
        <v>ОГСЭ.04 Иностранный язык в профессиональной деятельности</v>
      </c>
      <c r="AK1042" s="39" t="n">
        <f aca="false">E1042*F1042+P1042*Q1042+H1042+J1042+S1042+U1042</f>
        <v>76</v>
      </c>
      <c r="AL1042" s="39" t="n">
        <f aca="false">L1042+W1042</f>
        <v>0</v>
      </c>
      <c r="AM1042" s="39" t="n">
        <f aca="false">M1042+X1042</f>
        <v>0</v>
      </c>
      <c r="AN1042" s="39" t="n">
        <f aca="false">Y1042</f>
        <v>0</v>
      </c>
      <c r="AO1042" s="39" t="n">
        <f aca="false">SUM(AK1042:AN1042)</f>
        <v>76</v>
      </c>
      <c r="AP1042" s="41" t="n">
        <f aca="false">K1042+V1042</f>
        <v>0</v>
      </c>
    </row>
    <row r="1043" s="42" customFormat="true" ht="16.5" hidden="true" customHeight="true" outlineLevel="0" collapsed="false">
      <c r="A1043" s="95" t="s">
        <v>60</v>
      </c>
      <c r="B1043" s="96" t="s">
        <v>116</v>
      </c>
      <c r="C1043" s="97" t="s">
        <v>289</v>
      </c>
      <c r="D1043" s="99" t="s">
        <v>55</v>
      </c>
      <c r="E1043" s="31" t="n">
        <v>17</v>
      </c>
      <c r="F1043" s="31" t="n">
        <v>2</v>
      </c>
      <c r="G1043" s="31"/>
      <c r="H1043" s="31"/>
      <c r="I1043" s="31"/>
      <c r="J1043" s="31"/>
      <c r="K1043" s="31"/>
      <c r="L1043" s="31"/>
      <c r="M1043" s="31"/>
      <c r="N1043" s="33" t="n">
        <f aca="false">E1043*F1043+H1043+J1043+K1043+L1043+M1043</f>
        <v>34</v>
      </c>
      <c r="O1043" s="36"/>
      <c r="P1043" s="36" t="n">
        <v>21</v>
      </c>
      <c r="Q1043" s="31" t="n">
        <v>2</v>
      </c>
      <c r="R1043" s="31"/>
      <c r="S1043" s="31"/>
      <c r="T1043" s="31"/>
      <c r="U1043" s="31"/>
      <c r="V1043" s="31"/>
      <c r="W1043" s="31"/>
      <c r="X1043" s="31"/>
      <c r="Y1043" s="31"/>
      <c r="Z1043" s="36" t="n">
        <f aca="false">P1043*Q1043+S1043+U1043+V1043+W1043+X1043+Y1043</f>
        <v>42</v>
      </c>
      <c r="AA1043" s="36" t="n">
        <f aca="false">N1043+Z1043</f>
        <v>76</v>
      </c>
      <c r="AB1043" s="47" t="s">
        <v>220</v>
      </c>
      <c r="AC1043" s="31"/>
      <c r="AD1043" s="31"/>
      <c r="AE1043" s="36" t="n">
        <f aca="false">P1043*Q1043</f>
        <v>42</v>
      </c>
      <c r="AF1043" s="38"/>
      <c r="AG1043" s="39" t="str">
        <f aca="false">AB1043</f>
        <v>Ветрова О.В.</v>
      </c>
      <c r="AH1043" s="39" t="str">
        <f aca="false">C1043</f>
        <v>2ИСП9-25б ВБ (п)</v>
      </c>
      <c r="AI1043" s="40" t="str">
        <f aca="false">B1043</f>
        <v>11</v>
      </c>
      <c r="AJ1043" s="39" t="str">
        <f aca="false">CONCATENATE(A1043," ",D1043)</f>
        <v>ОГСЭ.04 Иностранный язык в профессиональной деятельности</v>
      </c>
      <c r="AK1043" s="39" t="n">
        <f aca="false">E1043*F1043+P1043*Q1043+H1043+J1043+S1043+U1043</f>
        <v>76</v>
      </c>
      <c r="AL1043" s="39" t="n">
        <f aca="false">L1043+W1043</f>
        <v>0</v>
      </c>
      <c r="AM1043" s="39" t="n">
        <f aca="false">M1043+X1043</f>
        <v>0</v>
      </c>
      <c r="AN1043" s="39" t="n">
        <f aca="false">Y1043</f>
        <v>0</v>
      </c>
      <c r="AO1043" s="39" t="n">
        <f aca="false">SUM(AK1043:AN1043)</f>
        <v>76</v>
      </c>
      <c r="AP1043" s="41" t="n">
        <f aca="false">K1043+V1043</f>
        <v>0</v>
      </c>
    </row>
    <row r="1044" s="42" customFormat="true" ht="16.5" hidden="true" customHeight="true" outlineLevel="0" collapsed="false">
      <c r="A1044" s="95" t="s">
        <v>248</v>
      </c>
      <c r="B1044" s="96" t="s">
        <v>286</v>
      </c>
      <c r="C1044" s="97" t="s">
        <v>287</v>
      </c>
      <c r="D1044" s="100" t="s">
        <v>61</v>
      </c>
      <c r="E1044" s="31" t="n">
        <v>17</v>
      </c>
      <c r="F1044" s="31" t="n">
        <v>2</v>
      </c>
      <c r="G1044" s="31"/>
      <c r="H1044" s="31"/>
      <c r="I1044" s="31"/>
      <c r="J1044" s="31"/>
      <c r="K1044" s="31"/>
      <c r="L1044" s="31"/>
      <c r="M1044" s="31"/>
      <c r="N1044" s="33" t="n">
        <f aca="false">E1044*F1044+H1044+J1044+K1044+L1044+M1044</f>
        <v>34</v>
      </c>
      <c r="O1044" s="36"/>
      <c r="P1044" s="36" t="n">
        <v>21</v>
      </c>
      <c r="Q1044" s="31" t="n">
        <v>2</v>
      </c>
      <c r="R1044" s="31"/>
      <c r="S1044" s="31"/>
      <c r="T1044" s="31"/>
      <c r="U1044" s="31"/>
      <c r="V1044" s="31"/>
      <c r="W1044" s="31"/>
      <c r="X1044" s="31"/>
      <c r="Y1044" s="31"/>
      <c r="Z1044" s="36" t="n">
        <f aca="false">P1044*Q1044+S1044+U1044+V1044+W1044+X1044+Y1044</f>
        <v>42</v>
      </c>
      <c r="AA1044" s="36" t="n">
        <f aca="false">N1044+Z1044</f>
        <v>76</v>
      </c>
      <c r="AB1044" s="47" t="s">
        <v>290</v>
      </c>
      <c r="AC1044" s="31"/>
      <c r="AD1044" s="31"/>
      <c r="AE1044" s="36" t="n">
        <f aca="false">P1044*Q1044</f>
        <v>42</v>
      </c>
      <c r="AF1044" s="38" t="n">
        <f aca="false">AA1044-L1044-M1044-W1044-X1044</f>
        <v>76</v>
      </c>
      <c r="AG1044" s="39" t="str">
        <f aca="false">AB1044</f>
        <v>Климаков В.А</v>
      </c>
      <c r="AH1044" s="39" t="str">
        <f aca="false">C1044</f>
        <v>2ИСП9-25 ВБ (п)</v>
      </c>
      <c r="AI1044" s="40" t="str">
        <f aca="false">B1044</f>
        <v>23</v>
      </c>
      <c r="AJ1044" s="39" t="str">
        <f aca="false">CONCATENATE(A1044," ",D1044)</f>
        <v>ОГСЭ.05 Физическая культура</v>
      </c>
      <c r="AK1044" s="39" t="n">
        <f aca="false">E1044*F1044+P1044*Q1044+H1044+J1044+S1044+U1044</f>
        <v>76</v>
      </c>
      <c r="AL1044" s="39" t="n">
        <f aca="false">L1044+W1044</f>
        <v>0</v>
      </c>
      <c r="AM1044" s="39" t="n">
        <f aca="false">M1044+X1044</f>
        <v>0</v>
      </c>
      <c r="AN1044" s="39" t="n">
        <f aca="false">Y1044</f>
        <v>0</v>
      </c>
      <c r="AO1044" s="39" t="n">
        <f aca="false">SUM(AK1044:AN1044)</f>
        <v>76</v>
      </c>
      <c r="AP1044" s="41" t="n">
        <f aca="false">K1044+V1044</f>
        <v>0</v>
      </c>
    </row>
    <row r="1045" s="42" customFormat="true" ht="16.5" hidden="true" customHeight="true" outlineLevel="0" collapsed="false">
      <c r="A1045" s="95" t="s">
        <v>249</v>
      </c>
      <c r="B1045" s="96" t="s">
        <v>286</v>
      </c>
      <c r="C1045" s="97" t="s">
        <v>287</v>
      </c>
      <c r="D1045" s="100" t="s">
        <v>250</v>
      </c>
      <c r="E1045" s="31" t="n">
        <v>17</v>
      </c>
      <c r="F1045" s="31" t="n">
        <v>4</v>
      </c>
      <c r="G1045" s="31"/>
      <c r="H1045" s="31"/>
      <c r="I1045" s="31"/>
      <c r="J1045" s="31"/>
      <c r="K1045" s="31"/>
      <c r="L1045" s="31" t="n">
        <v>4</v>
      </c>
      <c r="M1045" s="31"/>
      <c r="N1045" s="33" t="n">
        <f aca="false">E1045*F1045+H1045+J1045+K1045+L1045+M1045</f>
        <v>72</v>
      </c>
      <c r="O1045" s="36"/>
      <c r="P1045" s="36" t="n">
        <v>21</v>
      </c>
      <c r="Q1045" s="31"/>
      <c r="R1045" s="31"/>
      <c r="S1045" s="31"/>
      <c r="T1045" s="31"/>
      <c r="U1045" s="31"/>
      <c r="V1045" s="31"/>
      <c r="W1045" s="31"/>
      <c r="X1045" s="31"/>
      <c r="Y1045" s="31"/>
      <c r="Z1045" s="36" t="n">
        <f aca="false">P1045*Q1045+S1045+U1045+V1045+W1045+X1045+Y1045</f>
        <v>0</v>
      </c>
      <c r="AA1045" s="36" t="n">
        <f aca="false">N1045+Z1045</f>
        <v>72</v>
      </c>
      <c r="AB1045" s="54" t="s">
        <v>165</v>
      </c>
      <c r="AC1045" s="31"/>
      <c r="AD1045" s="31"/>
      <c r="AE1045" s="36" t="n">
        <f aca="false">P1045*Q1045</f>
        <v>0</v>
      </c>
      <c r="AF1045" s="38" t="n">
        <f aca="false">AA1045-L1045-M1045-W1045-X1045</f>
        <v>68</v>
      </c>
      <c r="AG1045" s="39" t="str">
        <f aca="false">AB1045</f>
        <v>Коршунова Т.Л.</v>
      </c>
      <c r="AH1045" s="39" t="str">
        <f aca="false">C1045</f>
        <v>2ИСП9-25 ВБ (п)</v>
      </c>
      <c r="AI1045" s="40" t="str">
        <f aca="false">B1045</f>
        <v>23</v>
      </c>
      <c r="AJ1045" s="39" t="str">
        <f aca="false">CONCATENATE(A1045," ",D1045)</f>
        <v>ОГСЭ.06 Русский язык и культура речи</v>
      </c>
      <c r="AK1045" s="39" t="n">
        <f aca="false">E1045*F1045+P1045*Q1045+H1045+J1045+S1045+U1045</f>
        <v>68</v>
      </c>
      <c r="AL1045" s="39" t="n">
        <f aca="false">L1045+W1045</f>
        <v>4</v>
      </c>
      <c r="AM1045" s="39" t="n">
        <f aca="false">M1045+X1045</f>
        <v>0</v>
      </c>
      <c r="AN1045" s="39" t="n">
        <f aca="false">Y1045</f>
        <v>0</v>
      </c>
      <c r="AO1045" s="39" t="n">
        <f aca="false">SUM(AK1045:AN1045)</f>
        <v>72</v>
      </c>
      <c r="AP1045" s="41" t="n">
        <f aca="false">K1045+V1045</f>
        <v>0</v>
      </c>
    </row>
    <row r="1046" s="42" customFormat="true" ht="16.5" hidden="true" customHeight="true" outlineLevel="0" collapsed="false">
      <c r="A1046" s="95" t="s">
        <v>63</v>
      </c>
      <c r="B1046" s="96" t="s">
        <v>286</v>
      </c>
      <c r="C1046" s="97" t="s">
        <v>287</v>
      </c>
      <c r="D1046" s="100" t="s">
        <v>252</v>
      </c>
      <c r="E1046" s="31" t="n">
        <v>17</v>
      </c>
      <c r="F1046" s="31" t="n">
        <v>5</v>
      </c>
      <c r="G1046" s="31" t="n">
        <v>28</v>
      </c>
      <c r="H1046" s="31"/>
      <c r="I1046" s="31"/>
      <c r="J1046" s="31"/>
      <c r="K1046" s="31"/>
      <c r="L1046" s="31" t="n">
        <v>4</v>
      </c>
      <c r="M1046" s="31"/>
      <c r="N1046" s="33" t="n">
        <f aca="false">E1046*F1046+H1046+J1046+K1046+L1046+M1046</f>
        <v>89</v>
      </c>
      <c r="O1046" s="36"/>
      <c r="P1046" s="36" t="n">
        <v>21</v>
      </c>
      <c r="Q1046" s="31"/>
      <c r="R1046" s="31"/>
      <c r="S1046" s="31"/>
      <c r="T1046" s="31"/>
      <c r="U1046" s="31"/>
      <c r="V1046" s="31"/>
      <c r="W1046" s="31"/>
      <c r="X1046" s="31"/>
      <c r="Y1046" s="48"/>
      <c r="Z1046" s="36" t="n">
        <f aca="false">P1046*Q1046+S1046+U1046+V1046+W1046+X1046+Y1046</f>
        <v>0</v>
      </c>
      <c r="AA1046" s="36" t="n">
        <f aca="false">N1046+Z1046</f>
        <v>89</v>
      </c>
      <c r="AB1046" s="47" t="s">
        <v>291</v>
      </c>
      <c r="AC1046" s="31"/>
      <c r="AD1046" s="31"/>
      <c r="AE1046" s="36" t="n">
        <f aca="false">P1046*Q1046</f>
        <v>0</v>
      </c>
      <c r="AF1046" s="38" t="n">
        <f aca="false">AA1046-L1046-M1046-W1046-X1046</f>
        <v>85</v>
      </c>
      <c r="AG1046" s="39" t="str">
        <f aca="false">AB1046</f>
        <v>Леймонченко Л.Б.</v>
      </c>
      <c r="AH1046" s="39" t="str">
        <f aca="false">C1046</f>
        <v>2ИСП9-25 ВБ (п)</v>
      </c>
      <c r="AI1046" s="40" t="str">
        <f aca="false">B1046</f>
        <v>23</v>
      </c>
      <c r="AJ1046" s="39" t="str">
        <f aca="false">CONCATENATE(A1046," ",D1046)</f>
        <v>ЕН.01 Элементы высшей математики</v>
      </c>
      <c r="AK1046" s="39" t="n">
        <f aca="false">E1046*F1046+P1046*Q1046+H1046+J1046+S1046+U1046</f>
        <v>85</v>
      </c>
      <c r="AL1046" s="39" t="n">
        <f aca="false">L1046+W1046</f>
        <v>4</v>
      </c>
      <c r="AM1046" s="39" t="n">
        <f aca="false">M1046+X1046</f>
        <v>0</v>
      </c>
      <c r="AN1046" s="39" t="n">
        <f aca="false">Y1046</f>
        <v>0</v>
      </c>
      <c r="AO1046" s="39" t="n">
        <f aca="false">SUM(AK1046:AN1046)</f>
        <v>89</v>
      </c>
      <c r="AP1046" s="41" t="n">
        <f aca="false">K1046+V1046</f>
        <v>0</v>
      </c>
    </row>
    <row r="1047" s="42" customFormat="true" ht="16.5" hidden="true" customHeight="true" outlineLevel="0" collapsed="false">
      <c r="A1047" s="95" t="s">
        <v>66</v>
      </c>
      <c r="B1047" s="96" t="s">
        <v>286</v>
      </c>
      <c r="C1047" s="97" t="s">
        <v>287</v>
      </c>
      <c r="D1047" s="100" t="s">
        <v>254</v>
      </c>
      <c r="E1047" s="31" t="n">
        <v>17</v>
      </c>
      <c r="F1047" s="31"/>
      <c r="G1047" s="31"/>
      <c r="H1047" s="31"/>
      <c r="I1047" s="31"/>
      <c r="J1047" s="31"/>
      <c r="K1047" s="31"/>
      <c r="L1047" s="31"/>
      <c r="M1047" s="31"/>
      <c r="N1047" s="33" t="n">
        <f aca="false">E1047*F1047+H1047+J1047+K1047+L1047+M1047</f>
        <v>0</v>
      </c>
      <c r="O1047" s="36"/>
      <c r="P1047" s="36" t="n">
        <v>21</v>
      </c>
      <c r="Q1047" s="31" t="n">
        <v>2</v>
      </c>
      <c r="R1047" s="31" t="n">
        <v>14</v>
      </c>
      <c r="S1047" s="31"/>
      <c r="T1047" s="31"/>
      <c r="U1047" s="31"/>
      <c r="V1047" s="31"/>
      <c r="W1047" s="31" t="n">
        <v>2</v>
      </c>
      <c r="X1047" s="51"/>
      <c r="Y1047" s="34"/>
      <c r="Z1047" s="36" t="n">
        <f aca="false">P1047*Q1047+S1047+U1047+V1047+W1047+X1047+Y1047</f>
        <v>44</v>
      </c>
      <c r="AA1047" s="36" t="n">
        <f aca="false">N1047+Z1047</f>
        <v>44</v>
      </c>
      <c r="AB1047" s="47" t="s">
        <v>291</v>
      </c>
      <c r="AC1047" s="31"/>
      <c r="AD1047" s="31"/>
      <c r="AE1047" s="36" t="n">
        <f aca="false">P1047*Q1047</f>
        <v>42</v>
      </c>
      <c r="AF1047" s="38" t="e">
        <f aca="false">AA1047-L1047-M1047-#REF!-W1047</f>
        <v>#REF!</v>
      </c>
      <c r="AG1047" s="39" t="str">
        <f aca="false">AB1047</f>
        <v>Леймонченко Л.Б.</v>
      </c>
      <c r="AH1047" s="39" t="str">
        <f aca="false">C1047</f>
        <v>2ИСП9-25 ВБ (п)</v>
      </c>
      <c r="AI1047" s="40" t="str">
        <f aca="false">B1047</f>
        <v>23</v>
      </c>
      <c r="AJ1047" s="39" t="str">
        <f aca="false">CONCATENATE(A1047," ",D1047)</f>
        <v>ЕН.02 Дискретная математика с элементами математической логики</v>
      </c>
      <c r="AK1047" s="39" t="n">
        <f aca="false">E1047*F1047+P1047*Q1047+H1047+J1047+S1047+U1047</f>
        <v>42</v>
      </c>
      <c r="AL1047" s="39" t="n">
        <f aca="false">L1047+W1047</f>
        <v>2</v>
      </c>
      <c r="AM1047" s="39" t="n">
        <f aca="false">M1047+X1047</f>
        <v>0</v>
      </c>
      <c r="AN1047" s="39" t="n">
        <f aca="false">Y1047</f>
        <v>0</v>
      </c>
      <c r="AO1047" s="39" t="n">
        <f aca="false">SUM(AK1047:AN1047)</f>
        <v>44</v>
      </c>
      <c r="AP1047" s="41" t="n">
        <f aca="false">K1047+V1047</f>
        <v>0</v>
      </c>
    </row>
    <row r="1048" s="42" customFormat="true" ht="16.5" hidden="true" customHeight="true" outlineLevel="0" collapsed="false">
      <c r="A1048" s="95" t="s">
        <v>70</v>
      </c>
      <c r="B1048" s="96" t="s">
        <v>286</v>
      </c>
      <c r="C1048" s="97" t="s">
        <v>287</v>
      </c>
      <c r="D1048" s="100" t="s">
        <v>255</v>
      </c>
      <c r="E1048" s="31" t="n">
        <v>17</v>
      </c>
      <c r="F1048" s="31"/>
      <c r="G1048" s="31"/>
      <c r="H1048" s="31"/>
      <c r="I1048" s="31"/>
      <c r="J1048" s="31"/>
      <c r="K1048" s="31"/>
      <c r="L1048" s="31"/>
      <c r="M1048" s="31"/>
      <c r="N1048" s="33" t="n">
        <f aca="false">E1048*F1048+H1048+J1048+K1048+L1048+M1048</f>
        <v>0</v>
      </c>
      <c r="O1048" s="36"/>
      <c r="P1048" s="36" t="n">
        <v>21</v>
      </c>
      <c r="Q1048" s="31" t="n">
        <v>2</v>
      </c>
      <c r="R1048" s="31" t="n">
        <v>14</v>
      </c>
      <c r="S1048" s="31"/>
      <c r="T1048" s="31"/>
      <c r="U1048" s="31"/>
      <c r="V1048" s="31"/>
      <c r="W1048" s="31"/>
      <c r="X1048" s="51"/>
      <c r="Y1048" s="34"/>
      <c r="Z1048" s="36" t="n">
        <f aca="false">P1048*Q1048+S1048+U1048+V1048+W1048+X1048+Y1048</f>
        <v>42</v>
      </c>
      <c r="AA1048" s="36" t="n">
        <f aca="false">N1048+Z1048</f>
        <v>42</v>
      </c>
      <c r="AB1048" s="47" t="s">
        <v>291</v>
      </c>
      <c r="AC1048" s="31"/>
      <c r="AD1048" s="31"/>
      <c r="AE1048" s="36" t="n">
        <f aca="false">P1048*Q1048</f>
        <v>42</v>
      </c>
      <c r="AF1048" s="38" t="e">
        <f aca="false">AA1048-L1048-M1048-#REF!-W1048</f>
        <v>#REF!</v>
      </c>
      <c r="AG1048" s="39" t="str">
        <f aca="false">AB1048</f>
        <v>Леймонченко Л.Б.</v>
      </c>
      <c r="AH1048" s="39" t="str">
        <f aca="false">C1048</f>
        <v>2ИСП9-25 ВБ (п)</v>
      </c>
      <c r="AI1048" s="40" t="str">
        <f aca="false">B1048</f>
        <v>23</v>
      </c>
      <c r="AJ1048" s="39" t="str">
        <f aca="false">CONCATENATE(A1048," ",D1048)</f>
        <v>ЕН.03 Теория вероятностей и математическая статистика</v>
      </c>
      <c r="AK1048" s="39" t="n">
        <f aca="false">E1048*F1048+P1048*Q1048+H1048+J1048+S1048+U1048</f>
        <v>42</v>
      </c>
      <c r="AL1048" s="39" t="n">
        <f aca="false">L1048+W1048</f>
        <v>0</v>
      </c>
      <c r="AM1048" s="39" t="n">
        <f aca="false">M1048+X1048</f>
        <v>0</v>
      </c>
      <c r="AN1048" s="39" t="n">
        <f aca="false">Y1048</f>
        <v>0</v>
      </c>
      <c r="AO1048" s="39" t="n">
        <f aca="false">SUM(AK1048:AN1048)</f>
        <v>42</v>
      </c>
      <c r="AP1048" s="41" t="n">
        <f aca="false">K1048+V1048</f>
        <v>0</v>
      </c>
    </row>
    <row r="1049" s="42" customFormat="true" ht="16.5" hidden="true" customHeight="true" outlineLevel="0" collapsed="false">
      <c r="A1049" s="95" t="s">
        <v>73</v>
      </c>
      <c r="B1049" s="96" t="s">
        <v>286</v>
      </c>
      <c r="C1049" s="97" t="s">
        <v>287</v>
      </c>
      <c r="D1049" s="100" t="s">
        <v>256</v>
      </c>
      <c r="E1049" s="31" t="n">
        <v>17</v>
      </c>
      <c r="F1049" s="31" t="n">
        <v>3</v>
      </c>
      <c r="G1049" s="31" t="n">
        <v>26</v>
      </c>
      <c r="H1049" s="31" t="n">
        <v>-26</v>
      </c>
      <c r="I1049" s="31"/>
      <c r="J1049" s="31"/>
      <c r="K1049" s="31"/>
      <c r="L1049" s="31" t="n">
        <v>4</v>
      </c>
      <c r="M1049" s="44"/>
      <c r="N1049" s="33" t="n">
        <f aca="false">E1049*F1049+H1049+J1049+K1049+L1049+M1049</f>
        <v>29</v>
      </c>
      <c r="O1049" s="36"/>
      <c r="P1049" s="36" t="n">
        <v>21</v>
      </c>
      <c r="Q1049" s="31"/>
      <c r="R1049" s="31"/>
      <c r="S1049" s="31"/>
      <c r="T1049" s="31"/>
      <c r="U1049" s="31"/>
      <c r="V1049" s="31"/>
      <c r="W1049" s="31"/>
      <c r="X1049" s="51"/>
      <c r="Y1049" s="34"/>
      <c r="Z1049" s="36" t="n">
        <f aca="false">P1049*Q1049+S1049+U1049+V1049+W1049+X1049+Y1049</f>
        <v>0</v>
      </c>
      <c r="AA1049" s="36" t="n">
        <f aca="false">N1049+Z1049</f>
        <v>29</v>
      </c>
      <c r="AB1049" s="47" t="s">
        <v>225</v>
      </c>
      <c r="AC1049" s="31"/>
      <c r="AD1049" s="31"/>
      <c r="AE1049" s="36" t="n">
        <f aca="false">P1049*Q1049</f>
        <v>0</v>
      </c>
      <c r="AF1049" s="38" t="e">
        <f aca="false">AA1049-L1049-M1049-#REF!-W1049</f>
        <v>#REF!</v>
      </c>
      <c r="AG1049" s="39" t="str">
        <f aca="false">AB1049</f>
        <v>Щур Д.С.</v>
      </c>
      <c r="AH1049" s="39" t="str">
        <f aca="false">C1049</f>
        <v>2ИСП9-25 ВБ (п)</v>
      </c>
      <c r="AI1049" s="40" t="str">
        <f aca="false">B1049</f>
        <v>23</v>
      </c>
      <c r="AJ1049" s="39" t="str">
        <f aca="false">CONCATENATE(A1049," ",D1049)</f>
        <v>ОП.01 Операционные системы и среды</v>
      </c>
      <c r="AK1049" s="39" t="n">
        <f aca="false">E1049*F1049+P1049*Q1049+H1049+J1049+S1049+U1049</f>
        <v>25</v>
      </c>
      <c r="AL1049" s="39" t="n">
        <f aca="false">L1049+W1049</f>
        <v>4</v>
      </c>
      <c r="AM1049" s="39" t="n">
        <f aca="false">M1049+X1049</f>
        <v>0</v>
      </c>
      <c r="AN1049" s="39" t="n">
        <f aca="false">Y1049</f>
        <v>0</v>
      </c>
      <c r="AO1049" s="39" t="n">
        <f aca="false">SUM(AK1049:AN1049)</f>
        <v>29</v>
      </c>
      <c r="AP1049" s="41" t="n">
        <f aca="false">K1049+V1049</f>
        <v>0</v>
      </c>
    </row>
    <row r="1050" s="42" customFormat="true" ht="16.5" hidden="true" customHeight="true" outlineLevel="0" collapsed="false">
      <c r="A1050" s="95" t="s">
        <v>73</v>
      </c>
      <c r="B1050" s="96" t="s">
        <v>53</v>
      </c>
      <c r="C1050" s="97" t="s">
        <v>288</v>
      </c>
      <c r="D1050" s="100" t="s">
        <v>256</v>
      </c>
      <c r="E1050" s="31" t="n">
        <v>17</v>
      </c>
      <c r="F1050" s="31"/>
      <c r="G1050" s="31"/>
      <c r="H1050" s="31" t="n">
        <v>26</v>
      </c>
      <c r="I1050" s="31"/>
      <c r="J1050" s="31"/>
      <c r="K1050" s="31"/>
      <c r="L1050" s="31"/>
      <c r="M1050" s="44"/>
      <c r="N1050" s="33" t="n">
        <f aca="false">E1050*F1050+H1050+J1050+K1050+L1050+M1050</f>
        <v>26</v>
      </c>
      <c r="O1050" s="36"/>
      <c r="P1050" s="36" t="n">
        <v>21</v>
      </c>
      <c r="Q1050" s="31"/>
      <c r="R1050" s="31"/>
      <c r="S1050" s="31"/>
      <c r="T1050" s="31"/>
      <c r="U1050" s="31"/>
      <c r="V1050" s="31"/>
      <c r="W1050" s="31"/>
      <c r="X1050" s="51"/>
      <c r="Y1050" s="34"/>
      <c r="Z1050" s="36" t="n">
        <f aca="false">P1050*Q1050+S1050+U1050+V1050+W1050+X1050+Y1050</f>
        <v>0</v>
      </c>
      <c r="AA1050" s="36" t="n">
        <f aca="false">N1050+Z1050</f>
        <v>26</v>
      </c>
      <c r="AB1050" s="47" t="s">
        <v>225</v>
      </c>
      <c r="AC1050" s="31"/>
      <c r="AD1050" s="31"/>
      <c r="AE1050" s="36" t="n">
        <f aca="false">P1050*Q1050</f>
        <v>0</v>
      </c>
      <c r="AF1050" s="38" t="e">
        <f aca="false">AA1050-L1050-M1050-#REF!-W1050</f>
        <v>#REF!</v>
      </c>
      <c r="AG1050" s="39" t="str">
        <f aca="false">AB1050</f>
        <v>Щур Д.С.</v>
      </c>
      <c r="AH1050" s="39" t="str">
        <f aca="false">C1050</f>
        <v>2ИСП9-25а ВБ (п)</v>
      </c>
      <c r="AI1050" s="40" t="str">
        <f aca="false">B1050</f>
        <v>12</v>
      </c>
      <c r="AJ1050" s="39" t="str">
        <f aca="false">CONCATENATE(A1050," ",D1050)</f>
        <v>ОП.01 Операционные системы и среды</v>
      </c>
      <c r="AK1050" s="39" t="n">
        <f aca="false">E1050*F1050+P1050*Q1050+H1050+J1050+S1050+U1050</f>
        <v>26</v>
      </c>
      <c r="AL1050" s="39" t="n">
        <f aca="false">L1050+W1050</f>
        <v>0</v>
      </c>
      <c r="AM1050" s="39" t="n">
        <f aca="false">M1050+X1050</f>
        <v>0</v>
      </c>
      <c r="AN1050" s="39" t="n">
        <f aca="false">Y1050</f>
        <v>0</v>
      </c>
      <c r="AO1050" s="39" t="n">
        <f aca="false">SUM(AK1050:AN1050)</f>
        <v>26</v>
      </c>
      <c r="AP1050" s="41" t="n">
        <f aca="false">K1050+V1050</f>
        <v>0</v>
      </c>
    </row>
    <row r="1051" s="42" customFormat="true" ht="16.5" hidden="true" customHeight="true" outlineLevel="0" collapsed="false">
      <c r="A1051" s="95" t="s">
        <v>73</v>
      </c>
      <c r="B1051" s="96" t="s">
        <v>116</v>
      </c>
      <c r="C1051" s="97" t="s">
        <v>289</v>
      </c>
      <c r="D1051" s="100" t="s">
        <v>256</v>
      </c>
      <c r="E1051" s="31" t="n">
        <v>17</v>
      </c>
      <c r="F1051" s="31"/>
      <c r="G1051" s="31"/>
      <c r="H1051" s="31" t="n">
        <v>26</v>
      </c>
      <c r="I1051" s="31"/>
      <c r="J1051" s="31"/>
      <c r="K1051" s="31"/>
      <c r="L1051" s="31"/>
      <c r="M1051" s="44"/>
      <c r="N1051" s="33" t="n">
        <f aca="false">E1051*F1051+H1051+J1051+K1051+L1051+M1051</f>
        <v>26</v>
      </c>
      <c r="O1051" s="36"/>
      <c r="P1051" s="36" t="n">
        <v>21</v>
      </c>
      <c r="Q1051" s="31"/>
      <c r="R1051" s="31"/>
      <c r="S1051" s="31"/>
      <c r="T1051" s="31"/>
      <c r="U1051" s="31"/>
      <c r="V1051" s="31"/>
      <c r="W1051" s="31"/>
      <c r="X1051" s="51"/>
      <c r="Y1051" s="34"/>
      <c r="Z1051" s="36" t="n">
        <f aca="false">P1051*Q1051+S1051+U1051+V1051+W1051+X1051+Y1051</f>
        <v>0</v>
      </c>
      <c r="AA1051" s="36" t="n">
        <f aca="false">N1051+Z1051</f>
        <v>26</v>
      </c>
      <c r="AB1051" s="47" t="s">
        <v>69</v>
      </c>
      <c r="AC1051" s="31"/>
      <c r="AD1051" s="31"/>
      <c r="AE1051" s="36" t="n">
        <f aca="false">P1051*Q1051</f>
        <v>0</v>
      </c>
      <c r="AF1051" s="38" t="e">
        <f aca="false">AA1051-L1051-M1051-#REF!-W1051</f>
        <v>#REF!</v>
      </c>
      <c r="AG1051" s="39" t="str">
        <f aca="false">AB1051</f>
        <v>вак. 2 п/гр</v>
      </c>
      <c r="AH1051" s="39" t="str">
        <f aca="false">C1051</f>
        <v>2ИСП9-25б ВБ (п)</v>
      </c>
      <c r="AI1051" s="40" t="str">
        <f aca="false">B1051</f>
        <v>11</v>
      </c>
      <c r="AJ1051" s="39" t="str">
        <f aca="false">CONCATENATE(A1051," ",D1051)</f>
        <v>ОП.01 Операционные системы и среды</v>
      </c>
      <c r="AK1051" s="39" t="n">
        <f aca="false">E1051*F1051+P1051*Q1051+H1051+J1051+S1051+U1051</f>
        <v>26</v>
      </c>
      <c r="AL1051" s="39" t="n">
        <f aca="false">L1051+W1051</f>
        <v>0</v>
      </c>
      <c r="AM1051" s="39" t="n">
        <f aca="false">M1051+X1051</f>
        <v>0</v>
      </c>
      <c r="AN1051" s="39" t="n">
        <f aca="false">Y1051</f>
        <v>0</v>
      </c>
      <c r="AO1051" s="39" t="n">
        <f aca="false">SUM(AK1051:AN1051)</f>
        <v>26</v>
      </c>
      <c r="AP1051" s="41" t="n">
        <f aca="false">K1051+V1051</f>
        <v>0</v>
      </c>
    </row>
    <row r="1052" s="42" customFormat="true" ht="16.5" hidden="true" customHeight="true" outlineLevel="0" collapsed="false">
      <c r="A1052" s="95" t="s">
        <v>76</v>
      </c>
      <c r="B1052" s="96" t="s">
        <v>286</v>
      </c>
      <c r="C1052" s="97" t="s">
        <v>287</v>
      </c>
      <c r="D1052" s="100" t="s">
        <v>258</v>
      </c>
      <c r="E1052" s="31" t="n">
        <v>17</v>
      </c>
      <c r="F1052" s="31" t="n">
        <v>3</v>
      </c>
      <c r="G1052" s="31" t="n">
        <v>22</v>
      </c>
      <c r="H1052" s="31" t="n">
        <v>-22</v>
      </c>
      <c r="I1052" s="31"/>
      <c r="J1052" s="31"/>
      <c r="K1052" s="31"/>
      <c r="L1052" s="31" t="n">
        <v>4</v>
      </c>
      <c r="M1052" s="44"/>
      <c r="N1052" s="33" t="n">
        <f aca="false">E1052*F1052+H1052+J1052+K1052+L1052+M1052</f>
        <v>33</v>
      </c>
      <c r="O1052" s="36"/>
      <c r="P1052" s="36" t="n">
        <v>21</v>
      </c>
      <c r="Q1052" s="31"/>
      <c r="R1052" s="31"/>
      <c r="S1052" s="31"/>
      <c r="T1052" s="31"/>
      <c r="U1052" s="31"/>
      <c r="V1052" s="31"/>
      <c r="W1052" s="31"/>
      <c r="X1052" s="51"/>
      <c r="Y1052" s="34"/>
      <c r="Z1052" s="36" t="n">
        <f aca="false">P1052*Q1052+S1052+U1052+V1052+W1052+X1052+Y1052</f>
        <v>0</v>
      </c>
      <c r="AA1052" s="36" t="n">
        <f aca="false">N1052+Z1052</f>
        <v>33</v>
      </c>
      <c r="AB1052" s="47" t="s">
        <v>259</v>
      </c>
      <c r="AC1052" s="31"/>
      <c r="AD1052" s="31"/>
      <c r="AE1052" s="36" t="n">
        <f aca="false">P1052*Q1052</f>
        <v>0</v>
      </c>
      <c r="AF1052" s="38" t="e">
        <f aca="false">AA1052-L1052-M1052-#REF!-W1052</f>
        <v>#REF!</v>
      </c>
      <c r="AG1052" s="39" t="str">
        <f aca="false">AB1052</f>
        <v>Евдокимов М.В.</v>
      </c>
      <c r="AH1052" s="39" t="str">
        <f aca="false">C1052</f>
        <v>2ИСП9-25 ВБ (п)</v>
      </c>
      <c r="AI1052" s="40" t="str">
        <f aca="false">B1052</f>
        <v>23</v>
      </c>
      <c r="AJ1052" s="39" t="str">
        <f aca="false">CONCATENATE(A1052," ",D1052)</f>
        <v>ОП.02 Архитектура аппаратных средств</v>
      </c>
      <c r="AK1052" s="39" t="n">
        <f aca="false">E1052*F1052+P1052*Q1052+H1052+J1052+S1052+U1052</f>
        <v>29</v>
      </c>
      <c r="AL1052" s="39" t="n">
        <f aca="false">L1052+W1052</f>
        <v>4</v>
      </c>
      <c r="AM1052" s="39" t="n">
        <f aca="false">M1052+X1052</f>
        <v>0</v>
      </c>
      <c r="AN1052" s="39" t="n">
        <f aca="false">Y1052</f>
        <v>0</v>
      </c>
      <c r="AO1052" s="39" t="n">
        <f aca="false">SUM(AK1052:AN1052)</f>
        <v>33</v>
      </c>
      <c r="AP1052" s="41" t="n">
        <f aca="false">K1052+V1052</f>
        <v>0</v>
      </c>
    </row>
    <row r="1053" s="42" customFormat="true" ht="16.5" hidden="true" customHeight="true" outlineLevel="0" collapsed="false">
      <c r="A1053" s="95" t="s">
        <v>76</v>
      </c>
      <c r="B1053" s="96" t="s">
        <v>53</v>
      </c>
      <c r="C1053" s="97" t="s">
        <v>288</v>
      </c>
      <c r="D1053" s="100" t="s">
        <v>258</v>
      </c>
      <c r="E1053" s="31" t="n">
        <v>17</v>
      </c>
      <c r="F1053" s="31"/>
      <c r="G1053" s="31"/>
      <c r="H1053" s="31" t="n">
        <v>22</v>
      </c>
      <c r="I1053" s="31"/>
      <c r="J1053" s="31"/>
      <c r="K1053" s="31"/>
      <c r="L1053" s="31"/>
      <c r="M1053" s="44"/>
      <c r="N1053" s="33" t="n">
        <f aca="false">E1053*F1053+H1053+J1053+K1053+L1053+M1053</f>
        <v>22</v>
      </c>
      <c r="O1053" s="36"/>
      <c r="P1053" s="36" t="n">
        <v>21</v>
      </c>
      <c r="Q1053" s="31"/>
      <c r="R1053" s="31"/>
      <c r="S1053" s="31"/>
      <c r="T1053" s="31"/>
      <c r="U1053" s="31"/>
      <c r="V1053" s="31"/>
      <c r="W1053" s="31"/>
      <c r="X1053" s="51"/>
      <c r="Y1053" s="34"/>
      <c r="Z1053" s="36" t="n">
        <f aca="false">P1053*Q1053+S1053+U1053+V1053+W1053+X1053+Y1053</f>
        <v>0</v>
      </c>
      <c r="AA1053" s="36" t="n">
        <f aca="false">N1053+Z1053</f>
        <v>22</v>
      </c>
      <c r="AB1053" s="47" t="s">
        <v>259</v>
      </c>
      <c r="AC1053" s="31"/>
      <c r="AD1053" s="31"/>
      <c r="AE1053" s="36" t="n">
        <f aca="false">P1053*Q1053</f>
        <v>0</v>
      </c>
      <c r="AF1053" s="38" t="e">
        <f aca="false">AA1053-L1053-M1053-#REF!-W1053</f>
        <v>#REF!</v>
      </c>
      <c r="AG1053" s="39" t="str">
        <f aca="false">AB1053</f>
        <v>Евдокимов М.В.</v>
      </c>
      <c r="AH1053" s="39" t="str">
        <f aca="false">C1053</f>
        <v>2ИСП9-25а ВБ (п)</v>
      </c>
      <c r="AI1053" s="40" t="str">
        <f aca="false">B1053</f>
        <v>12</v>
      </c>
      <c r="AJ1053" s="39" t="str">
        <f aca="false">CONCATENATE(A1053," ",D1053)</f>
        <v>ОП.02 Архитектура аппаратных средств</v>
      </c>
      <c r="AK1053" s="39" t="n">
        <f aca="false">E1053*F1053+P1053*Q1053+H1053+J1053+S1053+U1053</f>
        <v>22</v>
      </c>
      <c r="AL1053" s="39" t="n">
        <f aca="false">L1053+W1053</f>
        <v>0</v>
      </c>
      <c r="AM1053" s="39" t="n">
        <f aca="false">M1053+X1053</f>
        <v>0</v>
      </c>
      <c r="AN1053" s="39" t="n">
        <f aca="false">Y1053</f>
        <v>0</v>
      </c>
      <c r="AO1053" s="39" t="n">
        <f aca="false">SUM(AK1053:AN1053)</f>
        <v>22</v>
      </c>
      <c r="AP1053" s="41" t="n">
        <f aca="false">K1053+V1053</f>
        <v>0</v>
      </c>
    </row>
    <row r="1054" s="42" customFormat="true" ht="16.5" hidden="true" customHeight="true" outlineLevel="0" collapsed="false">
      <c r="A1054" s="95" t="s">
        <v>76</v>
      </c>
      <c r="B1054" s="96" t="s">
        <v>116</v>
      </c>
      <c r="C1054" s="97" t="s">
        <v>289</v>
      </c>
      <c r="D1054" s="100" t="s">
        <v>258</v>
      </c>
      <c r="E1054" s="31" t="n">
        <v>17</v>
      </c>
      <c r="F1054" s="31"/>
      <c r="G1054" s="31"/>
      <c r="H1054" s="31" t="n">
        <v>22</v>
      </c>
      <c r="I1054" s="31"/>
      <c r="J1054" s="31"/>
      <c r="K1054" s="31"/>
      <c r="L1054" s="31"/>
      <c r="M1054" s="44"/>
      <c r="N1054" s="33" t="n">
        <f aca="false">E1054*F1054+H1054+J1054+K1054+L1054+M1054</f>
        <v>22</v>
      </c>
      <c r="O1054" s="36"/>
      <c r="P1054" s="36" t="n">
        <v>21</v>
      </c>
      <c r="Q1054" s="31"/>
      <c r="R1054" s="31"/>
      <c r="S1054" s="31"/>
      <c r="T1054" s="31"/>
      <c r="U1054" s="31"/>
      <c r="V1054" s="31"/>
      <c r="W1054" s="31"/>
      <c r="X1054" s="51"/>
      <c r="Y1054" s="34"/>
      <c r="Z1054" s="36" t="n">
        <f aca="false">P1054*Q1054+S1054+U1054+V1054+W1054+X1054+Y1054</f>
        <v>0</v>
      </c>
      <c r="AA1054" s="36" t="n">
        <f aca="false">N1054+Z1054</f>
        <v>22</v>
      </c>
      <c r="AB1054" s="47" t="s">
        <v>69</v>
      </c>
      <c r="AC1054" s="31"/>
      <c r="AD1054" s="31"/>
      <c r="AE1054" s="36" t="n">
        <f aca="false">P1054*Q1054</f>
        <v>0</v>
      </c>
      <c r="AF1054" s="38" t="e">
        <f aca="false">AA1054-L1054-M1054-#REF!-W1054</f>
        <v>#REF!</v>
      </c>
      <c r="AG1054" s="39" t="str">
        <f aca="false">AB1054</f>
        <v>вак. 2 п/гр</v>
      </c>
      <c r="AH1054" s="39" t="str">
        <f aca="false">C1054</f>
        <v>2ИСП9-25б ВБ (п)</v>
      </c>
      <c r="AI1054" s="40" t="str">
        <f aca="false">B1054</f>
        <v>11</v>
      </c>
      <c r="AJ1054" s="39" t="str">
        <f aca="false">CONCATENATE(A1054," ",D1054)</f>
        <v>ОП.02 Архитектура аппаратных средств</v>
      </c>
      <c r="AK1054" s="39" t="n">
        <f aca="false">E1054*F1054+P1054*Q1054+H1054+J1054+S1054+U1054</f>
        <v>22</v>
      </c>
      <c r="AL1054" s="39" t="n">
        <f aca="false">L1054+W1054</f>
        <v>0</v>
      </c>
      <c r="AM1054" s="39" t="n">
        <f aca="false">M1054+X1054</f>
        <v>0</v>
      </c>
      <c r="AN1054" s="39" t="n">
        <f aca="false">Y1054</f>
        <v>0</v>
      </c>
      <c r="AO1054" s="39" t="n">
        <f aca="false">SUM(AK1054:AN1054)</f>
        <v>22</v>
      </c>
      <c r="AP1054" s="41" t="n">
        <f aca="false">K1054+V1054</f>
        <v>0</v>
      </c>
    </row>
    <row r="1055" s="42" customFormat="true" ht="16.5" hidden="true" customHeight="true" outlineLevel="0" collapsed="false">
      <c r="A1055" s="95" t="s">
        <v>79</v>
      </c>
      <c r="B1055" s="96" t="s">
        <v>286</v>
      </c>
      <c r="C1055" s="97" t="s">
        <v>287</v>
      </c>
      <c r="D1055" s="101" t="s">
        <v>260</v>
      </c>
      <c r="E1055" s="31" t="n">
        <v>17</v>
      </c>
      <c r="F1055" s="31"/>
      <c r="G1055" s="102"/>
      <c r="H1055" s="103"/>
      <c r="I1055" s="103"/>
      <c r="J1055" s="103"/>
      <c r="K1055" s="103"/>
      <c r="L1055" s="104"/>
      <c r="M1055" s="31"/>
      <c r="N1055" s="33" t="n">
        <f aca="false">E1055*F1055+H1055+J1055+K1055+L1055+M1055</f>
        <v>0</v>
      </c>
      <c r="O1055" s="36"/>
      <c r="P1055" s="36" t="n">
        <v>21</v>
      </c>
      <c r="Q1055" s="31" t="n">
        <v>3</v>
      </c>
      <c r="R1055" s="31" t="n">
        <v>30</v>
      </c>
      <c r="S1055" s="31" t="n">
        <v>-30</v>
      </c>
      <c r="T1055" s="103"/>
      <c r="U1055" s="103"/>
      <c r="V1055" s="103"/>
      <c r="W1055" s="104" t="n">
        <v>4</v>
      </c>
      <c r="X1055" s="105" t="n">
        <v>8</v>
      </c>
      <c r="Y1055" s="34"/>
      <c r="Z1055" s="36" t="n">
        <f aca="false">P1055*Q1055+S1055+U1055+V1055+W1055+X1055+Y1055</f>
        <v>45</v>
      </c>
      <c r="AA1055" s="36" t="n">
        <f aca="false">N1055+Z1055</f>
        <v>45</v>
      </c>
      <c r="AB1055" s="74" t="s">
        <v>257</v>
      </c>
      <c r="AC1055" s="47"/>
      <c r="AD1055" s="47"/>
      <c r="AE1055" s="36" t="n">
        <f aca="false">P1055*Q1055</f>
        <v>63</v>
      </c>
      <c r="AF1055" s="38" t="e">
        <f aca="false">AA1055-L1055-M1055-#REF!-W1055</f>
        <v>#REF!</v>
      </c>
      <c r="AG1055" s="39" t="str">
        <f aca="false">AB1055</f>
        <v>Угольников И.М.</v>
      </c>
      <c r="AH1055" s="39" t="str">
        <f aca="false">C1055</f>
        <v>2ИСП9-25 ВБ (п)</v>
      </c>
      <c r="AI1055" s="40" t="str">
        <f aca="false">B1055</f>
        <v>23</v>
      </c>
      <c r="AJ1055" s="39" t="str">
        <f aca="false">CONCATENATE(A1055," ",D1055)</f>
        <v>ОП.03 Информационные технологии</v>
      </c>
      <c r="AK1055" s="39" t="n">
        <f aca="false">E1055*F1055+P1055*Q1055+H1055+J1055+S1055+U1055</f>
        <v>33</v>
      </c>
      <c r="AL1055" s="39" t="n">
        <f aca="false">L1055+W1055</f>
        <v>4</v>
      </c>
      <c r="AM1055" s="39" t="n">
        <f aca="false">M1055+X1055</f>
        <v>8</v>
      </c>
      <c r="AN1055" s="39" t="n">
        <f aca="false">Y1055</f>
        <v>0</v>
      </c>
      <c r="AO1055" s="39" t="n">
        <f aca="false">SUM(AK1055:AN1055)</f>
        <v>45</v>
      </c>
      <c r="AP1055" s="41" t="n">
        <f aca="false">K1055+V1055</f>
        <v>0</v>
      </c>
    </row>
    <row r="1056" s="42" customFormat="true" ht="16.5" hidden="true" customHeight="true" outlineLevel="0" collapsed="false">
      <c r="A1056" s="95" t="s">
        <v>79</v>
      </c>
      <c r="B1056" s="96" t="s">
        <v>53</v>
      </c>
      <c r="C1056" s="97" t="s">
        <v>288</v>
      </c>
      <c r="D1056" s="101" t="s">
        <v>260</v>
      </c>
      <c r="E1056" s="31" t="n">
        <v>17</v>
      </c>
      <c r="F1056" s="31"/>
      <c r="G1056" s="102"/>
      <c r="H1056" s="103"/>
      <c r="I1056" s="103"/>
      <c r="J1056" s="103"/>
      <c r="K1056" s="103"/>
      <c r="L1056" s="104"/>
      <c r="M1056" s="31"/>
      <c r="N1056" s="33" t="n">
        <f aca="false">E1056*F1056+H1056+J1056+K1056+L1056+M1056</f>
        <v>0</v>
      </c>
      <c r="O1056" s="36"/>
      <c r="P1056" s="36" t="n">
        <v>21</v>
      </c>
      <c r="Q1056" s="31"/>
      <c r="R1056" s="31"/>
      <c r="S1056" s="31" t="n">
        <v>30</v>
      </c>
      <c r="T1056" s="103"/>
      <c r="U1056" s="103"/>
      <c r="V1056" s="103"/>
      <c r="W1056" s="104"/>
      <c r="X1056" s="105"/>
      <c r="Y1056" s="34"/>
      <c r="Z1056" s="36" t="n">
        <f aca="false">P1056*Q1056+S1056+U1056+V1056+W1056+X1056+Y1056</f>
        <v>30</v>
      </c>
      <c r="AA1056" s="36" t="n">
        <f aca="false">N1056+Z1056</f>
        <v>30</v>
      </c>
      <c r="AB1056" s="74" t="s">
        <v>257</v>
      </c>
      <c r="AC1056" s="47"/>
      <c r="AD1056" s="47"/>
      <c r="AE1056" s="36" t="n">
        <f aca="false">P1056*Q1056</f>
        <v>0</v>
      </c>
      <c r="AF1056" s="38" t="e">
        <f aca="false">AA1056-L1056-M1056-#REF!-W1056</f>
        <v>#REF!</v>
      </c>
      <c r="AG1056" s="39" t="str">
        <f aca="false">AB1056</f>
        <v>Угольников И.М.</v>
      </c>
      <c r="AH1056" s="39" t="str">
        <f aca="false">C1056</f>
        <v>2ИСП9-25а ВБ (п)</v>
      </c>
      <c r="AI1056" s="40" t="str">
        <f aca="false">B1056</f>
        <v>12</v>
      </c>
      <c r="AJ1056" s="39" t="str">
        <f aca="false">CONCATENATE(A1056," ",D1056)</f>
        <v>ОП.03 Информационные технологии</v>
      </c>
      <c r="AK1056" s="39" t="n">
        <f aca="false">E1056*F1056+P1056*Q1056+H1056+J1056+S1056+U1056</f>
        <v>30</v>
      </c>
      <c r="AL1056" s="39" t="n">
        <f aca="false">L1056+W1056</f>
        <v>0</v>
      </c>
      <c r="AM1056" s="39" t="n">
        <f aca="false">M1056+X1056</f>
        <v>0</v>
      </c>
      <c r="AN1056" s="39" t="n">
        <f aca="false">Y1056</f>
        <v>0</v>
      </c>
      <c r="AO1056" s="39" t="n">
        <f aca="false">SUM(AK1056:AN1056)</f>
        <v>30</v>
      </c>
      <c r="AP1056" s="41" t="n">
        <f aca="false">K1056+V1056</f>
        <v>0</v>
      </c>
    </row>
    <row r="1057" s="42" customFormat="true" ht="16.5" hidden="true" customHeight="true" outlineLevel="0" collapsed="false">
      <c r="A1057" s="95" t="s">
        <v>79</v>
      </c>
      <c r="B1057" s="96" t="s">
        <v>116</v>
      </c>
      <c r="C1057" s="97" t="s">
        <v>289</v>
      </c>
      <c r="D1057" s="101" t="s">
        <v>260</v>
      </c>
      <c r="E1057" s="31" t="n">
        <v>17</v>
      </c>
      <c r="F1057" s="31"/>
      <c r="G1057" s="102"/>
      <c r="H1057" s="103"/>
      <c r="I1057" s="103"/>
      <c r="J1057" s="103"/>
      <c r="K1057" s="103"/>
      <c r="L1057" s="104"/>
      <c r="M1057" s="31"/>
      <c r="N1057" s="33" t="n">
        <f aca="false">E1057*F1057+H1057+J1057+K1057+L1057+M1057</f>
        <v>0</v>
      </c>
      <c r="O1057" s="36"/>
      <c r="P1057" s="36" t="n">
        <v>21</v>
      </c>
      <c r="Q1057" s="31"/>
      <c r="R1057" s="31"/>
      <c r="S1057" s="31" t="n">
        <v>30</v>
      </c>
      <c r="T1057" s="103"/>
      <c r="U1057" s="103"/>
      <c r="V1057" s="103"/>
      <c r="W1057" s="104"/>
      <c r="X1057" s="105"/>
      <c r="Y1057" s="34"/>
      <c r="Z1057" s="36" t="n">
        <f aca="false">P1057*Q1057+S1057+U1057+V1057+W1057+X1057+Y1057</f>
        <v>30</v>
      </c>
      <c r="AA1057" s="36" t="n">
        <f aca="false">N1057+Z1057</f>
        <v>30</v>
      </c>
      <c r="AB1057" s="47" t="s">
        <v>69</v>
      </c>
      <c r="AC1057" s="47"/>
      <c r="AD1057" s="47"/>
      <c r="AE1057" s="36" t="n">
        <f aca="false">P1057*Q1057</f>
        <v>0</v>
      </c>
      <c r="AF1057" s="38" t="e">
        <f aca="false">AA1057-L1057-M1057-#REF!-W1057</f>
        <v>#REF!</v>
      </c>
      <c r="AG1057" s="39" t="str">
        <f aca="false">AB1057</f>
        <v>вак. 2 п/гр</v>
      </c>
      <c r="AH1057" s="39" t="str">
        <f aca="false">C1057</f>
        <v>2ИСП9-25б ВБ (п)</v>
      </c>
      <c r="AI1057" s="40" t="str">
        <f aca="false">B1057</f>
        <v>11</v>
      </c>
      <c r="AJ1057" s="39" t="str">
        <f aca="false">CONCATENATE(A1057," ",D1057)</f>
        <v>ОП.03 Информационные технологии</v>
      </c>
      <c r="AK1057" s="39" t="n">
        <f aca="false">E1057*F1057+P1057*Q1057+H1057+J1057+S1057+U1057</f>
        <v>30</v>
      </c>
      <c r="AL1057" s="39" t="n">
        <f aca="false">L1057+W1057</f>
        <v>0</v>
      </c>
      <c r="AM1057" s="39" t="n">
        <f aca="false">M1057+X1057</f>
        <v>0</v>
      </c>
      <c r="AN1057" s="39" t="n">
        <f aca="false">Y1057</f>
        <v>0</v>
      </c>
      <c r="AO1057" s="39" t="n">
        <f aca="false">SUM(AK1057:AN1057)</f>
        <v>30</v>
      </c>
      <c r="AP1057" s="41" t="n">
        <f aca="false">K1057+V1057</f>
        <v>0</v>
      </c>
    </row>
    <row r="1058" s="42" customFormat="true" ht="16.5" hidden="true" customHeight="true" outlineLevel="0" collapsed="false">
      <c r="A1058" s="95" t="s">
        <v>82</v>
      </c>
      <c r="B1058" s="96" t="s">
        <v>286</v>
      </c>
      <c r="C1058" s="97" t="s">
        <v>287</v>
      </c>
      <c r="D1058" s="106" t="s">
        <v>261</v>
      </c>
      <c r="E1058" s="31" t="n">
        <v>17</v>
      </c>
      <c r="F1058" s="31" t="n">
        <v>4</v>
      </c>
      <c r="G1058" s="102" t="n">
        <v>86</v>
      </c>
      <c r="H1058" s="103" t="n">
        <v>-34</v>
      </c>
      <c r="I1058" s="103"/>
      <c r="J1058" s="103"/>
      <c r="K1058" s="103"/>
      <c r="L1058" s="104" t="n">
        <v>2</v>
      </c>
      <c r="M1058" s="31"/>
      <c r="N1058" s="33" t="n">
        <f aca="false">E1058*F1058+H1058+J1058+K1058+L1058+M1058</f>
        <v>36</v>
      </c>
      <c r="O1058" s="36"/>
      <c r="P1058" s="36" t="n">
        <v>21</v>
      </c>
      <c r="Q1058" s="31" t="n">
        <v>6</v>
      </c>
      <c r="R1058" s="31"/>
      <c r="S1058" s="31" t="n">
        <v>-52</v>
      </c>
      <c r="T1058" s="103"/>
      <c r="U1058" s="103"/>
      <c r="V1058" s="103"/>
      <c r="W1058" s="104" t="n">
        <v>6</v>
      </c>
      <c r="X1058" s="105" t="n">
        <v>8</v>
      </c>
      <c r="Y1058" s="34"/>
      <c r="Z1058" s="36" t="n">
        <f aca="false">P1058*Q1058+S1058+U1058+V1058+W1058+X1058+Y1058</f>
        <v>88</v>
      </c>
      <c r="AA1058" s="36" t="n">
        <f aca="false">N1058+Z1058</f>
        <v>124</v>
      </c>
      <c r="AB1058" s="47" t="s">
        <v>283</v>
      </c>
      <c r="AC1058" s="47"/>
      <c r="AD1058" s="47"/>
      <c r="AE1058" s="36" t="n">
        <f aca="false">P1058*Q1058</f>
        <v>126</v>
      </c>
      <c r="AF1058" s="38" t="e">
        <f aca="false">AA1058-L1058-M1058-#REF!-W1058</f>
        <v>#REF!</v>
      </c>
      <c r="AG1058" s="39" t="str">
        <f aca="false">AB1058</f>
        <v>Томашевич А.А.</v>
      </c>
      <c r="AH1058" s="39" t="str">
        <f aca="false">C1058</f>
        <v>2ИСП9-25 ВБ (п)</v>
      </c>
      <c r="AI1058" s="40" t="str">
        <f aca="false">B1058</f>
        <v>23</v>
      </c>
      <c r="AJ1058" s="39" t="str">
        <f aca="false">CONCATENATE(A1058," ",D1058)</f>
        <v>ОП.04 Основы алгоритмизации и программирования</v>
      </c>
      <c r="AK1058" s="39" t="n">
        <f aca="false">E1058*F1058+P1058*Q1058+H1058+J1058+S1058+U1058</f>
        <v>108</v>
      </c>
      <c r="AL1058" s="39" t="n">
        <f aca="false">L1058+W1058</f>
        <v>8</v>
      </c>
      <c r="AM1058" s="39" t="n">
        <f aca="false">M1058+X1058</f>
        <v>8</v>
      </c>
      <c r="AN1058" s="39" t="n">
        <f aca="false">Y1058</f>
        <v>0</v>
      </c>
      <c r="AO1058" s="39" t="n">
        <f aca="false">SUM(AK1058:AN1058)</f>
        <v>124</v>
      </c>
      <c r="AP1058" s="41" t="n">
        <f aca="false">K1058+V1058</f>
        <v>0</v>
      </c>
    </row>
    <row r="1059" s="42" customFormat="true" ht="16.5" hidden="true" customHeight="true" outlineLevel="0" collapsed="false">
      <c r="A1059" s="95" t="s">
        <v>82</v>
      </c>
      <c r="B1059" s="96" t="s">
        <v>53</v>
      </c>
      <c r="C1059" s="97" t="s">
        <v>288</v>
      </c>
      <c r="D1059" s="106" t="s">
        <v>261</v>
      </c>
      <c r="E1059" s="31" t="n">
        <v>17</v>
      </c>
      <c r="F1059" s="31"/>
      <c r="G1059" s="102"/>
      <c r="H1059" s="103" t="n">
        <v>34</v>
      </c>
      <c r="I1059" s="103"/>
      <c r="J1059" s="103"/>
      <c r="K1059" s="103"/>
      <c r="L1059" s="104"/>
      <c r="M1059" s="31"/>
      <c r="N1059" s="33" t="n">
        <f aca="false">E1059*F1059+H1059+J1059+K1059+L1059+M1059</f>
        <v>34</v>
      </c>
      <c r="O1059" s="36"/>
      <c r="P1059" s="36" t="n">
        <v>21</v>
      </c>
      <c r="Q1059" s="31"/>
      <c r="R1059" s="31"/>
      <c r="S1059" s="31" t="n">
        <v>52</v>
      </c>
      <c r="T1059" s="103"/>
      <c r="U1059" s="103"/>
      <c r="V1059" s="103"/>
      <c r="W1059" s="104"/>
      <c r="X1059" s="105"/>
      <c r="Y1059" s="34"/>
      <c r="Z1059" s="36" t="n">
        <f aca="false">P1059*Q1059+S1059+U1059+V1059+W1059+X1059+Y1059</f>
        <v>52</v>
      </c>
      <c r="AA1059" s="36" t="n">
        <f aca="false">N1059+Z1059</f>
        <v>86</v>
      </c>
      <c r="AB1059" s="47" t="s">
        <v>283</v>
      </c>
      <c r="AC1059" s="47"/>
      <c r="AD1059" s="47"/>
      <c r="AE1059" s="36" t="n">
        <f aca="false">P1059*Q1059</f>
        <v>0</v>
      </c>
      <c r="AF1059" s="38" t="e">
        <f aca="false">AA1059-L1059-M1059-#REF!-W1059</f>
        <v>#REF!</v>
      </c>
      <c r="AG1059" s="39" t="str">
        <f aca="false">AB1059</f>
        <v>Томашевич А.А.</v>
      </c>
      <c r="AH1059" s="39" t="str">
        <f aca="false">C1059</f>
        <v>2ИСП9-25а ВБ (п)</v>
      </c>
      <c r="AI1059" s="40" t="str">
        <f aca="false">B1059</f>
        <v>12</v>
      </c>
      <c r="AJ1059" s="39" t="str">
        <f aca="false">CONCATENATE(A1059," ",D1059)</f>
        <v>ОП.04 Основы алгоритмизации и программирования</v>
      </c>
      <c r="AK1059" s="39" t="n">
        <f aca="false">E1059*F1059+P1059*Q1059+H1059+J1059+S1059+U1059</f>
        <v>86</v>
      </c>
      <c r="AL1059" s="39" t="n">
        <f aca="false">L1059+W1059</f>
        <v>0</v>
      </c>
      <c r="AM1059" s="39" t="n">
        <f aca="false">M1059+X1059</f>
        <v>0</v>
      </c>
      <c r="AN1059" s="39" t="n">
        <f aca="false">Y1059</f>
        <v>0</v>
      </c>
      <c r="AO1059" s="39" t="n">
        <f aca="false">SUM(AK1059:AN1059)</f>
        <v>86</v>
      </c>
      <c r="AP1059" s="41" t="n">
        <f aca="false">K1059+V1059</f>
        <v>0</v>
      </c>
    </row>
    <row r="1060" s="42" customFormat="true" ht="16.5" hidden="true" customHeight="true" outlineLevel="0" collapsed="false">
      <c r="A1060" s="95" t="s">
        <v>82</v>
      </c>
      <c r="B1060" s="96" t="s">
        <v>116</v>
      </c>
      <c r="C1060" s="97" t="s">
        <v>289</v>
      </c>
      <c r="D1060" s="106" t="s">
        <v>261</v>
      </c>
      <c r="E1060" s="31" t="n">
        <v>17</v>
      </c>
      <c r="F1060" s="31"/>
      <c r="G1060" s="102"/>
      <c r="H1060" s="103" t="n">
        <v>34</v>
      </c>
      <c r="I1060" s="103"/>
      <c r="J1060" s="103"/>
      <c r="K1060" s="103"/>
      <c r="L1060" s="104"/>
      <c r="M1060" s="31"/>
      <c r="N1060" s="33" t="n">
        <f aca="false">E1060*F1060+H1060+J1060+K1060+L1060+M1060</f>
        <v>34</v>
      </c>
      <c r="O1060" s="36"/>
      <c r="P1060" s="36" t="n">
        <v>21</v>
      </c>
      <c r="Q1060" s="31"/>
      <c r="R1060" s="31"/>
      <c r="S1060" s="31" t="n">
        <v>52</v>
      </c>
      <c r="T1060" s="103"/>
      <c r="U1060" s="103"/>
      <c r="V1060" s="103"/>
      <c r="W1060" s="104"/>
      <c r="X1060" s="105"/>
      <c r="Y1060" s="34"/>
      <c r="Z1060" s="36" t="n">
        <f aca="false">P1060*Q1060+S1060+U1060+V1060+W1060+X1060+Y1060</f>
        <v>52</v>
      </c>
      <c r="AA1060" s="36" t="n">
        <f aca="false">N1060+Z1060</f>
        <v>86</v>
      </c>
      <c r="AB1060" s="47" t="s">
        <v>69</v>
      </c>
      <c r="AC1060" s="47"/>
      <c r="AD1060" s="47"/>
      <c r="AE1060" s="36" t="n">
        <f aca="false">P1060*Q1060</f>
        <v>0</v>
      </c>
      <c r="AF1060" s="38" t="e">
        <f aca="false">AA1060-L1060-M1060-#REF!-W1060</f>
        <v>#REF!</v>
      </c>
      <c r="AG1060" s="39" t="str">
        <f aca="false">AB1060</f>
        <v>вак. 2 п/гр</v>
      </c>
      <c r="AH1060" s="39" t="str">
        <f aca="false">C1060</f>
        <v>2ИСП9-25б ВБ (п)</v>
      </c>
      <c r="AI1060" s="40" t="str">
        <f aca="false">B1060</f>
        <v>11</v>
      </c>
      <c r="AJ1060" s="39" t="str">
        <f aca="false">CONCATENATE(A1060," ",D1060)</f>
        <v>ОП.04 Основы алгоритмизации и программирования</v>
      </c>
      <c r="AK1060" s="39" t="n">
        <f aca="false">E1060*F1060+P1060*Q1060+H1060+J1060+S1060+U1060</f>
        <v>86</v>
      </c>
      <c r="AL1060" s="39" t="n">
        <f aca="false">L1060+W1060</f>
        <v>0</v>
      </c>
      <c r="AM1060" s="39" t="n">
        <f aca="false">M1060+X1060</f>
        <v>0</v>
      </c>
      <c r="AN1060" s="39" t="n">
        <f aca="false">Y1060</f>
        <v>0</v>
      </c>
      <c r="AO1060" s="39" t="n">
        <f aca="false">SUM(AK1060:AN1060)</f>
        <v>86</v>
      </c>
      <c r="AP1060" s="41" t="n">
        <f aca="false">K1060+V1060</f>
        <v>0</v>
      </c>
    </row>
    <row r="1061" s="42" customFormat="true" ht="16.5" hidden="true" customHeight="true" outlineLevel="0" collapsed="false">
      <c r="A1061" s="95" t="s">
        <v>85</v>
      </c>
      <c r="B1061" s="96" t="s">
        <v>286</v>
      </c>
      <c r="C1061" s="97" t="s">
        <v>287</v>
      </c>
      <c r="D1061" s="106" t="s">
        <v>263</v>
      </c>
      <c r="E1061" s="31" t="n">
        <v>17</v>
      </c>
      <c r="F1061" s="31"/>
      <c r="G1061" s="102"/>
      <c r="H1061" s="103"/>
      <c r="I1061" s="103"/>
      <c r="J1061" s="103"/>
      <c r="K1061" s="103"/>
      <c r="L1061" s="104"/>
      <c r="M1061" s="31"/>
      <c r="N1061" s="33" t="n">
        <f aca="false">E1061*F1061+H1061+J1061+K1061+L1061+M1061</f>
        <v>0</v>
      </c>
      <c r="O1061" s="36"/>
      <c r="P1061" s="36" t="n">
        <v>21</v>
      </c>
      <c r="Q1061" s="31" t="n">
        <v>2</v>
      </c>
      <c r="R1061" s="31" t="n">
        <v>14</v>
      </c>
      <c r="S1061" s="31"/>
      <c r="T1061" s="103" t="n">
        <v>14</v>
      </c>
      <c r="U1061" s="103"/>
      <c r="V1061" s="103"/>
      <c r="W1061" s="104" t="n">
        <v>2</v>
      </c>
      <c r="X1061" s="51"/>
      <c r="Y1061" s="34"/>
      <c r="Z1061" s="36" t="n">
        <f aca="false">P1061*Q1061+S1061+U1061+V1061+W1061+X1061+Y1061</f>
        <v>44</v>
      </c>
      <c r="AA1061" s="36" t="n">
        <f aca="false">N1061+Z1061</f>
        <v>44</v>
      </c>
      <c r="AB1061" s="36" t="s">
        <v>222</v>
      </c>
      <c r="AC1061" s="47"/>
      <c r="AD1061" s="47"/>
      <c r="AE1061" s="36" t="n">
        <f aca="false">P1061*Q1061</f>
        <v>42</v>
      </c>
      <c r="AF1061" s="38" t="e">
        <f aca="false">AA1061-L1061-M1061-#REF!-W1061</f>
        <v>#REF!</v>
      </c>
      <c r="AG1061" s="39" t="str">
        <f aca="false">AB1061</f>
        <v>Золотарева М.В.</v>
      </c>
      <c r="AH1061" s="39" t="str">
        <f aca="false">C1061</f>
        <v>2ИСП9-25 ВБ (п)</v>
      </c>
      <c r="AI1061" s="40" t="str">
        <f aca="false">B1061</f>
        <v>23</v>
      </c>
      <c r="AJ1061" s="39" t="str">
        <f aca="false">CONCATENATE(A1061," ",D1061)</f>
        <v>ОП.05 Правовое обеспечение профессиональной деятельности</v>
      </c>
      <c r="AK1061" s="39" t="n">
        <f aca="false">E1061*F1061+P1061*Q1061+H1061+J1061+S1061+U1061</f>
        <v>42</v>
      </c>
      <c r="AL1061" s="39" t="n">
        <f aca="false">L1061+W1061</f>
        <v>2</v>
      </c>
      <c r="AM1061" s="39" t="n">
        <f aca="false">M1061+X1061</f>
        <v>0</v>
      </c>
      <c r="AN1061" s="39" t="n">
        <f aca="false">Y1061</f>
        <v>0</v>
      </c>
      <c r="AO1061" s="39" t="n">
        <f aca="false">SUM(AK1061:AN1061)</f>
        <v>44</v>
      </c>
      <c r="AP1061" s="41" t="n">
        <f aca="false">K1061+V1061</f>
        <v>0</v>
      </c>
    </row>
    <row r="1062" s="42" customFormat="true" ht="16.5" hidden="true" customHeight="true" outlineLevel="0" collapsed="false">
      <c r="A1062" s="58" t="s">
        <v>90</v>
      </c>
      <c r="B1062" s="96" t="s">
        <v>286</v>
      </c>
      <c r="C1062" s="97" t="s">
        <v>287</v>
      </c>
      <c r="D1062" s="107" t="s">
        <v>264</v>
      </c>
      <c r="E1062" s="31" t="n">
        <v>17</v>
      </c>
      <c r="F1062" s="31" t="n">
        <v>2</v>
      </c>
      <c r="G1062" s="31" t="n">
        <v>48</v>
      </c>
      <c r="H1062" s="31" t="n">
        <v>-8</v>
      </c>
      <c r="I1062" s="31"/>
      <c r="J1062" s="31"/>
      <c r="K1062" s="31"/>
      <c r="L1062" s="31" t="n">
        <v>2</v>
      </c>
      <c r="M1062" s="31"/>
      <c r="N1062" s="33" t="n">
        <f aca="false">E1062*F1062+H1062+J1062+K1062+L1062+M1062</f>
        <v>28</v>
      </c>
      <c r="O1062" s="36"/>
      <c r="P1062" s="36" t="n">
        <v>21</v>
      </c>
      <c r="Q1062" s="31" t="n">
        <v>4</v>
      </c>
      <c r="R1062" s="31"/>
      <c r="S1062" s="31" t="n">
        <v>-40</v>
      </c>
      <c r="T1062" s="31"/>
      <c r="U1062" s="31"/>
      <c r="V1062" s="31"/>
      <c r="W1062" s="31" t="n">
        <v>4</v>
      </c>
      <c r="X1062" s="51" t="n">
        <v>8</v>
      </c>
      <c r="Y1062" s="34"/>
      <c r="Z1062" s="36" t="n">
        <f aca="false">P1062*Q1062+S1062+U1062+V1062+W1062+X1062+Y1062</f>
        <v>56</v>
      </c>
      <c r="AA1062" s="36" t="n">
        <f aca="false">N1062+Z1062</f>
        <v>84</v>
      </c>
      <c r="AB1062" s="47" t="s">
        <v>292</v>
      </c>
      <c r="AC1062" s="36"/>
      <c r="AD1062" s="36"/>
      <c r="AE1062" s="36" t="n">
        <f aca="false">P1062*Q1062</f>
        <v>84</v>
      </c>
      <c r="AF1062" s="38" t="e">
        <f aca="false">AA1062-L1062-M1062-#REF!-W1062</f>
        <v>#REF!</v>
      </c>
      <c r="AG1062" s="39" t="str">
        <f aca="false">AB1062</f>
        <v>Николаенко Н.А.</v>
      </c>
      <c r="AH1062" s="39" t="str">
        <f aca="false">C1062</f>
        <v>2ИСП9-25 ВБ (п)</v>
      </c>
      <c r="AI1062" s="40" t="str">
        <f aca="false">B1062</f>
        <v>23</v>
      </c>
      <c r="AJ1062" s="39" t="str">
        <f aca="false">CONCATENATE(A1062," ",D1062)</f>
        <v>ОП.08 Основы проектирования баз данных</v>
      </c>
      <c r="AK1062" s="39" t="n">
        <f aca="false">E1062*F1062+P1062*Q1062+H1062+J1062+S1062+U1062</f>
        <v>70</v>
      </c>
      <c r="AL1062" s="39" t="n">
        <f aca="false">L1062+W1062</f>
        <v>6</v>
      </c>
      <c r="AM1062" s="39" t="n">
        <f aca="false">M1062+X1062</f>
        <v>8</v>
      </c>
      <c r="AN1062" s="39" t="n">
        <f aca="false">Y1062</f>
        <v>0</v>
      </c>
      <c r="AO1062" s="39" t="n">
        <f aca="false">SUM(AK1062:AN1062)</f>
        <v>84</v>
      </c>
      <c r="AP1062" s="41" t="n">
        <f aca="false">K1062+V1062</f>
        <v>0</v>
      </c>
    </row>
    <row r="1063" s="42" customFormat="true" ht="16.5" hidden="true" customHeight="true" outlineLevel="0" collapsed="false">
      <c r="A1063" s="58" t="s">
        <v>90</v>
      </c>
      <c r="B1063" s="96" t="s">
        <v>53</v>
      </c>
      <c r="C1063" s="97" t="s">
        <v>288</v>
      </c>
      <c r="D1063" s="107" t="s">
        <v>264</v>
      </c>
      <c r="E1063" s="31" t="n">
        <v>17</v>
      </c>
      <c r="F1063" s="31"/>
      <c r="G1063" s="31"/>
      <c r="H1063" s="31" t="n">
        <v>8</v>
      </c>
      <c r="I1063" s="31"/>
      <c r="J1063" s="31"/>
      <c r="K1063" s="31"/>
      <c r="L1063" s="31"/>
      <c r="M1063" s="31"/>
      <c r="N1063" s="33" t="n">
        <f aca="false">E1063*F1063+H1063+J1063+K1063+L1063+M1063</f>
        <v>8</v>
      </c>
      <c r="O1063" s="36"/>
      <c r="P1063" s="36" t="n">
        <v>21</v>
      </c>
      <c r="Q1063" s="31"/>
      <c r="R1063" s="31"/>
      <c r="S1063" s="31" t="n">
        <v>40</v>
      </c>
      <c r="T1063" s="31"/>
      <c r="U1063" s="31"/>
      <c r="V1063" s="31"/>
      <c r="W1063" s="31"/>
      <c r="X1063" s="51"/>
      <c r="Y1063" s="34"/>
      <c r="Z1063" s="36" t="n">
        <f aca="false">P1063*Q1063+S1063+U1063+V1063+W1063+X1063+Y1063</f>
        <v>40</v>
      </c>
      <c r="AA1063" s="36" t="n">
        <f aca="false">N1063+Z1063</f>
        <v>48</v>
      </c>
      <c r="AB1063" s="47" t="s">
        <v>292</v>
      </c>
      <c r="AC1063" s="36"/>
      <c r="AD1063" s="36"/>
      <c r="AE1063" s="36" t="n">
        <f aca="false">P1063*Q1063</f>
        <v>0</v>
      </c>
      <c r="AF1063" s="38" t="e">
        <f aca="false">AA1063-L1063-M1063-#REF!-W1063</f>
        <v>#REF!</v>
      </c>
      <c r="AG1063" s="39" t="str">
        <f aca="false">AB1063</f>
        <v>Николаенко Н.А.</v>
      </c>
      <c r="AH1063" s="39" t="str">
        <f aca="false">C1063</f>
        <v>2ИСП9-25а ВБ (п)</v>
      </c>
      <c r="AI1063" s="40" t="str">
        <f aca="false">B1063</f>
        <v>12</v>
      </c>
      <c r="AJ1063" s="39" t="str">
        <f aca="false">CONCATENATE(A1063," ",D1063)</f>
        <v>ОП.08 Основы проектирования баз данных</v>
      </c>
      <c r="AK1063" s="39" t="n">
        <f aca="false">E1063*F1063+P1063*Q1063+H1063+J1063+S1063+U1063</f>
        <v>48</v>
      </c>
      <c r="AL1063" s="39" t="n">
        <f aca="false">L1063+W1063</f>
        <v>0</v>
      </c>
      <c r="AM1063" s="39" t="n">
        <f aca="false">M1063+X1063</f>
        <v>0</v>
      </c>
      <c r="AN1063" s="39" t="n">
        <f aca="false">Y1063</f>
        <v>0</v>
      </c>
      <c r="AO1063" s="39" t="n">
        <f aca="false">SUM(AK1063:AN1063)</f>
        <v>48</v>
      </c>
      <c r="AP1063" s="41" t="n">
        <f aca="false">K1063+V1063</f>
        <v>0</v>
      </c>
    </row>
    <row r="1064" s="42" customFormat="true" ht="16.5" hidden="true" customHeight="true" outlineLevel="0" collapsed="false">
      <c r="A1064" s="58" t="s">
        <v>90</v>
      </c>
      <c r="B1064" s="96" t="s">
        <v>116</v>
      </c>
      <c r="C1064" s="97" t="s">
        <v>289</v>
      </c>
      <c r="D1064" s="107" t="s">
        <v>264</v>
      </c>
      <c r="E1064" s="31" t="n">
        <v>17</v>
      </c>
      <c r="F1064" s="31"/>
      <c r="G1064" s="31"/>
      <c r="H1064" s="31" t="n">
        <v>8</v>
      </c>
      <c r="I1064" s="31"/>
      <c r="J1064" s="31"/>
      <c r="K1064" s="31"/>
      <c r="L1064" s="31"/>
      <c r="M1064" s="31"/>
      <c r="N1064" s="33" t="n">
        <f aca="false">E1064*F1064+H1064+J1064+K1064+L1064+M1064</f>
        <v>8</v>
      </c>
      <c r="O1064" s="36"/>
      <c r="P1064" s="36" t="n">
        <v>21</v>
      </c>
      <c r="Q1064" s="31"/>
      <c r="R1064" s="31"/>
      <c r="S1064" s="31" t="n">
        <v>40</v>
      </c>
      <c r="T1064" s="31"/>
      <c r="U1064" s="31"/>
      <c r="V1064" s="31"/>
      <c r="W1064" s="31"/>
      <c r="X1064" s="51"/>
      <c r="Y1064" s="34"/>
      <c r="Z1064" s="36" t="n">
        <f aca="false">P1064*Q1064+S1064+U1064+V1064+W1064+X1064+Y1064</f>
        <v>40</v>
      </c>
      <c r="AA1064" s="36" t="n">
        <f aca="false">N1064+Z1064</f>
        <v>48</v>
      </c>
      <c r="AB1064" s="47" t="s">
        <v>69</v>
      </c>
      <c r="AC1064" s="36"/>
      <c r="AD1064" s="36"/>
      <c r="AE1064" s="36" t="n">
        <f aca="false">P1064*Q1064</f>
        <v>0</v>
      </c>
      <c r="AF1064" s="38" t="e">
        <f aca="false">AA1064-L1064-M1064-#REF!-W1064</f>
        <v>#REF!</v>
      </c>
      <c r="AG1064" s="39" t="str">
        <f aca="false">AB1064</f>
        <v>вак. 2 п/гр</v>
      </c>
      <c r="AH1064" s="39" t="str">
        <f aca="false">C1064</f>
        <v>2ИСП9-25б ВБ (п)</v>
      </c>
      <c r="AI1064" s="40" t="str">
        <f aca="false">B1064</f>
        <v>11</v>
      </c>
      <c r="AJ1064" s="39" t="str">
        <f aca="false">CONCATENATE(A1064," ",D1064)</f>
        <v>ОП.08 Основы проектирования баз данных</v>
      </c>
      <c r="AK1064" s="39" t="n">
        <f aca="false">E1064*F1064+P1064*Q1064+H1064+J1064+S1064+U1064</f>
        <v>48</v>
      </c>
      <c r="AL1064" s="39" t="n">
        <f aca="false">L1064+W1064</f>
        <v>0</v>
      </c>
      <c r="AM1064" s="39" t="n">
        <f aca="false">M1064+X1064</f>
        <v>0</v>
      </c>
      <c r="AN1064" s="39" t="n">
        <f aca="false">Y1064</f>
        <v>0</v>
      </c>
      <c r="AO1064" s="39" t="n">
        <f aca="false">SUM(AK1064:AN1064)</f>
        <v>48</v>
      </c>
      <c r="AP1064" s="41" t="n">
        <f aca="false">K1064+V1064</f>
        <v>0</v>
      </c>
    </row>
    <row r="1065" s="42" customFormat="true" ht="16.5" hidden="true" customHeight="true" outlineLevel="0" collapsed="false">
      <c r="A1065" s="58" t="s">
        <v>127</v>
      </c>
      <c r="B1065" s="96" t="s">
        <v>286</v>
      </c>
      <c r="C1065" s="97" t="s">
        <v>287</v>
      </c>
      <c r="D1065" s="108" t="s">
        <v>266</v>
      </c>
      <c r="E1065" s="31" t="n">
        <v>17</v>
      </c>
      <c r="F1065" s="31" t="n">
        <v>3</v>
      </c>
      <c r="G1065" s="31" t="n">
        <v>14</v>
      </c>
      <c r="H1065" s="31"/>
      <c r="I1065" s="31"/>
      <c r="J1065" s="31"/>
      <c r="K1065" s="31"/>
      <c r="L1065" s="31" t="n">
        <v>4</v>
      </c>
      <c r="M1065" s="31"/>
      <c r="N1065" s="33" t="n">
        <f aca="false">E1065*F1065+H1065+J1065+K1065+L1065+M1065</f>
        <v>55</v>
      </c>
      <c r="O1065" s="36"/>
      <c r="P1065" s="36" t="n">
        <v>21</v>
      </c>
      <c r="Q1065" s="31"/>
      <c r="R1065" s="31"/>
      <c r="S1065" s="31"/>
      <c r="T1065" s="31"/>
      <c r="U1065" s="31"/>
      <c r="V1065" s="31"/>
      <c r="W1065" s="31"/>
      <c r="X1065" s="51"/>
      <c r="Y1065" s="34"/>
      <c r="Z1065" s="36" t="n">
        <f aca="false">P1065*Q1065+S1065+U1065+V1065+W1065+X1065+Y1065</f>
        <v>0</v>
      </c>
      <c r="AA1065" s="36" t="n">
        <f aca="false">N1065+Z1065</f>
        <v>55</v>
      </c>
      <c r="AB1065" s="47" t="s">
        <v>284</v>
      </c>
      <c r="AC1065" s="36"/>
      <c r="AD1065" s="36"/>
      <c r="AE1065" s="36" t="n">
        <f aca="false">P1065*Q1065</f>
        <v>0</v>
      </c>
      <c r="AF1065" s="38" t="e">
        <f aca="false">AA1065-L1065-M1065-#REF!-W1065</f>
        <v>#REF!</v>
      </c>
      <c r="AG1065" s="39" t="str">
        <f aca="false">AB1065</f>
        <v>Свистунова С.А.</v>
      </c>
      <c r="AH1065" s="39" t="str">
        <f aca="false">C1065</f>
        <v>2ИСП9-25 ВБ (п)</v>
      </c>
      <c r="AI1065" s="40" t="str">
        <f aca="false">B1065</f>
        <v>23</v>
      </c>
      <c r="AJ1065" s="39" t="str">
        <f aca="false">CONCATENATE(A1065," ",D1065)</f>
        <v>ОП.09 Стандартизация, сертификация и техническое документоведение</v>
      </c>
      <c r="AK1065" s="39" t="n">
        <f aca="false">E1065*F1065+P1065*Q1065+H1065+J1065+S1065+U1065</f>
        <v>51</v>
      </c>
      <c r="AL1065" s="39" t="n">
        <f aca="false">L1065+W1065</f>
        <v>4</v>
      </c>
      <c r="AM1065" s="39" t="n">
        <f aca="false">M1065+X1065</f>
        <v>0</v>
      </c>
      <c r="AN1065" s="39" t="n">
        <f aca="false">Y1065</f>
        <v>0</v>
      </c>
      <c r="AO1065" s="39" t="n">
        <f aca="false">SUM(AK1065:AN1065)</f>
        <v>55</v>
      </c>
      <c r="AP1065" s="41" t="n">
        <f aca="false">K1065+V1065</f>
        <v>0</v>
      </c>
    </row>
    <row r="1066" s="42" customFormat="true" ht="16.5" hidden="true" customHeight="true" outlineLevel="0" collapsed="false">
      <c r="A1066" s="58" t="s">
        <v>92</v>
      </c>
      <c r="B1066" s="96" t="s">
        <v>286</v>
      </c>
      <c r="C1066" s="97" t="s">
        <v>287</v>
      </c>
      <c r="D1066" s="107" t="s">
        <v>267</v>
      </c>
      <c r="E1066" s="31" t="n">
        <v>17</v>
      </c>
      <c r="F1066" s="31"/>
      <c r="G1066" s="31"/>
      <c r="H1066" s="31"/>
      <c r="I1066" s="31"/>
      <c r="J1066" s="31"/>
      <c r="K1066" s="31"/>
      <c r="L1066" s="31"/>
      <c r="M1066" s="31"/>
      <c r="N1066" s="33" t="n">
        <f aca="false">E1066*F1066+H1066+J1066+K1066+L1066+M1066</f>
        <v>0</v>
      </c>
      <c r="O1066" s="36"/>
      <c r="P1066" s="36" t="n">
        <v>21</v>
      </c>
      <c r="Q1066" s="31" t="n">
        <v>3</v>
      </c>
      <c r="R1066" s="31" t="n">
        <v>30</v>
      </c>
      <c r="S1066" s="31"/>
      <c r="T1066" s="31" t="n">
        <v>30</v>
      </c>
      <c r="U1066" s="31"/>
      <c r="V1066" s="31"/>
      <c r="W1066" s="31" t="n">
        <v>2</v>
      </c>
      <c r="X1066" s="109"/>
      <c r="Y1066" s="34"/>
      <c r="Z1066" s="36" t="n">
        <f aca="false">P1066*Q1066+S1066+U1066+V1066+W1066+X1066+Y1066</f>
        <v>65</v>
      </c>
      <c r="AA1066" s="36" t="n">
        <f aca="false">N1066+Z1066</f>
        <v>65</v>
      </c>
      <c r="AB1066" s="47" t="s">
        <v>268</v>
      </c>
      <c r="AC1066" s="36"/>
      <c r="AD1066" s="36"/>
      <c r="AE1066" s="36" t="n">
        <f aca="false">P1066*Q1066</f>
        <v>63</v>
      </c>
      <c r="AF1066" s="38" t="e">
        <f aca="false">AA1066-L1066-M1066-#REF!-W1066</f>
        <v>#REF!</v>
      </c>
      <c r="AG1066" s="39" t="str">
        <f aca="false">AB1066</f>
        <v>Пузанова А.Ю.</v>
      </c>
      <c r="AH1066" s="39" t="str">
        <f aca="false">C1066</f>
        <v>2ИСП9-25 ВБ (п)</v>
      </c>
      <c r="AI1066" s="40" t="str">
        <f aca="false">B1066</f>
        <v>23</v>
      </c>
      <c r="AJ1066" s="39" t="str">
        <f aca="false">CONCATENATE(A1066," ",D1066)</f>
        <v>ОП.10 Численные методы</v>
      </c>
      <c r="AK1066" s="39" t="n">
        <f aca="false">E1066*F1066+P1066*Q1066+H1066+J1066+S1066+U1066</f>
        <v>63</v>
      </c>
      <c r="AL1066" s="39" t="n">
        <f aca="false">L1066+W1066</f>
        <v>2</v>
      </c>
      <c r="AM1066" s="39" t="n">
        <f aca="false">M1066+X1066</f>
        <v>0</v>
      </c>
      <c r="AN1066" s="39" t="n">
        <f aca="false">Y1066</f>
        <v>0</v>
      </c>
      <c r="AO1066" s="39" t="n">
        <f aca="false">SUM(AK1066:AN1066)</f>
        <v>65</v>
      </c>
      <c r="AP1066" s="41" t="n">
        <f aca="false">K1066+V1066</f>
        <v>0</v>
      </c>
    </row>
    <row r="1067" s="42" customFormat="true" ht="16.5" hidden="true" customHeight="true" outlineLevel="0" collapsed="false">
      <c r="A1067" s="58" t="s">
        <v>129</v>
      </c>
      <c r="B1067" s="96" t="s">
        <v>286</v>
      </c>
      <c r="C1067" s="97" t="s">
        <v>287</v>
      </c>
      <c r="D1067" s="107" t="s">
        <v>269</v>
      </c>
      <c r="E1067" s="31" t="n">
        <v>17</v>
      </c>
      <c r="F1067" s="31"/>
      <c r="G1067" s="31"/>
      <c r="H1067" s="31"/>
      <c r="I1067" s="31"/>
      <c r="J1067" s="31"/>
      <c r="K1067" s="31"/>
      <c r="L1067" s="31"/>
      <c r="M1067" s="31"/>
      <c r="N1067" s="33" t="n">
        <f aca="false">E1067*F1067+H1067+J1067+K1067+L1067+M1067</f>
        <v>0</v>
      </c>
      <c r="O1067" s="36"/>
      <c r="P1067" s="36" t="n">
        <v>21</v>
      </c>
      <c r="Q1067" s="31" t="n">
        <v>3</v>
      </c>
      <c r="R1067" s="31" t="n">
        <v>30</v>
      </c>
      <c r="S1067" s="31" t="n">
        <v>-30</v>
      </c>
      <c r="T1067" s="31"/>
      <c r="U1067" s="31"/>
      <c r="V1067" s="31"/>
      <c r="W1067" s="31" t="n">
        <v>2</v>
      </c>
      <c r="X1067" s="109"/>
      <c r="Y1067" s="34"/>
      <c r="Z1067" s="36" t="n">
        <f aca="false">P1067*Q1067+S1067+U1067+V1067+W1067+X1067+Y1067</f>
        <v>35</v>
      </c>
      <c r="AA1067" s="36" t="n">
        <f aca="false">N1067+Z1067</f>
        <v>35</v>
      </c>
      <c r="AB1067" s="47" t="s">
        <v>270</v>
      </c>
      <c r="AC1067" s="36"/>
      <c r="AD1067" s="36"/>
      <c r="AE1067" s="36" t="n">
        <f aca="false">P1067*Q1067</f>
        <v>63</v>
      </c>
      <c r="AF1067" s="38" t="e">
        <f aca="false">AA1067-L1067-M1067-#REF!-W1067</f>
        <v>#REF!</v>
      </c>
      <c r="AG1067" s="39" t="str">
        <f aca="false">AB1067</f>
        <v>Корнейчик В.А.</v>
      </c>
      <c r="AH1067" s="39" t="str">
        <f aca="false">C1067</f>
        <v>2ИСП9-25 ВБ (п)</v>
      </c>
      <c r="AI1067" s="40" t="str">
        <f aca="false">B1067</f>
        <v>23</v>
      </c>
      <c r="AJ1067" s="39" t="str">
        <f aca="false">CONCATENATE(A1067," ",D1067)</f>
        <v>ОП.11 Компьютерные сети </v>
      </c>
      <c r="AK1067" s="39" t="n">
        <f aca="false">E1067*F1067+P1067*Q1067+H1067+J1067+S1067+U1067</f>
        <v>33</v>
      </c>
      <c r="AL1067" s="39" t="n">
        <f aca="false">L1067+W1067</f>
        <v>2</v>
      </c>
      <c r="AM1067" s="39" t="n">
        <f aca="false">M1067+X1067</f>
        <v>0</v>
      </c>
      <c r="AN1067" s="39" t="n">
        <f aca="false">Y1067</f>
        <v>0</v>
      </c>
      <c r="AO1067" s="39" t="n">
        <f aca="false">SUM(AK1067:AN1067)</f>
        <v>35</v>
      </c>
      <c r="AP1067" s="41" t="n">
        <f aca="false">K1067+V1067</f>
        <v>0</v>
      </c>
    </row>
    <row r="1068" s="42" customFormat="true" ht="16.5" hidden="true" customHeight="true" outlineLevel="0" collapsed="false">
      <c r="A1068" s="58" t="s">
        <v>129</v>
      </c>
      <c r="B1068" s="96" t="s">
        <v>53</v>
      </c>
      <c r="C1068" s="97" t="s">
        <v>288</v>
      </c>
      <c r="D1068" s="107" t="s">
        <v>269</v>
      </c>
      <c r="E1068" s="31" t="n">
        <v>17</v>
      </c>
      <c r="F1068" s="31"/>
      <c r="G1068" s="31"/>
      <c r="H1068" s="31"/>
      <c r="I1068" s="31"/>
      <c r="J1068" s="31"/>
      <c r="K1068" s="31"/>
      <c r="L1068" s="31"/>
      <c r="M1068" s="31"/>
      <c r="N1068" s="33" t="n">
        <f aca="false">E1068*F1068+H1068+J1068+K1068+L1068+M1068</f>
        <v>0</v>
      </c>
      <c r="O1068" s="36"/>
      <c r="P1068" s="36" t="n">
        <v>21</v>
      </c>
      <c r="Q1068" s="31"/>
      <c r="R1068" s="31"/>
      <c r="S1068" s="31" t="n">
        <v>30</v>
      </c>
      <c r="T1068" s="31"/>
      <c r="U1068" s="31"/>
      <c r="V1068" s="31"/>
      <c r="W1068" s="31"/>
      <c r="X1068" s="109"/>
      <c r="Y1068" s="34"/>
      <c r="Z1068" s="36" t="n">
        <f aca="false">P1068*Q1068+S1068+U1068+V1068+W1068+X1068+Y1068</f>
        <v>30</v>
      </c>
      <c r="AA1068" s="36" t="n">
        <f aca="false">N1068+Z1068</f>
        <v>30</v>
      </c>
      <c r="AB1068" s="47" t="s">
        <v>270</v>
      </c>
      <c r="AC1068" s="36"/>
      <c r="AD1068" s="36"/>
      <c r="AE1068" s="36" t="n">
        <f aca="false">P1068*Q1068</f>
        <v>0</v>
      </c>
      <c r="AF1068" s="38" t="e">
        <f aca="false">AA1068-L1068-M1068-#REF!-W1068</f>
        <v>#REF!</v>
      </c>
      <c r="AG1068" s="39" t="str">
        <f aca="false">AB1068</f>
        <v>Корнейчик В.А.</v>
      </c>
      <c r="AH1068" s="39" t="str">
        <f aca="false">C1068</f>
        <v>2ИСП9-25а ВБ (п)</v>
      </c>
      <c r="AI1068" s="40" t="str">
        <f aca="false">B1068</f>
        <v>12</v>
      </c>
      <c r="AJ1068" s="39" t="str">
        <f aca="false">CONCATENATE(A1068," ",D1068)</f>
        <v>ОП.11 Компьютерные сети </v>
      </c>
      <c r="AK1068" s="39" t="n">
        <f aca="false">E1068*F1068+P1068*Q1068+H1068+J1068+S1068+U1068</f>
        <v>30</v>
      </c>
      <c r="AL1068" s="39" t="n">
        <f aca="false">L1068+W1068</f>
        <v>0</v>
      </c>
      <c r="AM1068" s="39" t="n">
        <f aca="false">M1068+X1068</f>
        <v>0</v>
      </c>
      <c r="AN1068" s="39" t="n">
        <f aca="false">Y1068</f>
        <v>0</v>
      </c>
      <c r="AO1068" s="39" t="n">
        <f aca="false">SUM(AK1068:AN1068)</f>
        <v>30</v>
      </c>
      <c r="AP1068" s="41" t="n">
        <f aca="false">K1068+V1068</f>
        <v>0</v>
      </c>
    </row>
    <row r="1069" s="42" customFormat="true" ht="16.5" hidden="true" customHeight="true" outlineLevel="0" collapsed="false">
      <c r="A1069" s="58" t="s">
        <v>129</v>
      </c>
      <c r="B1069" s="96" t="s">
        <v>116</v>
      </c>
      <c r="C1069" s="97" t="s">
        <v>289</v>
      </c>
      <c r="D1069" s="107" t="s">
        <v>269</v>
      </c>
      <c r="E1069" s="31" t="n">
        <v>17</v>
      </c>
      <c r="F1069" s="31"/>
      <c r="G1069" s="31"/>
      <c r="H1069" s="31"/>
      <c r="I1069" s="31"/>
      <c r="J1069" s="31"/>
      <c r="K1069" s="31"/>
      <c r="L1069" s="31"/>
      <c r="M1069" s="31"/>
      <c r="N1069" s="33" t="n">
        <f aca="false">E1069*F1069+H1069+J1069+K1069+L1069+M1069</f>
        <v>0</v>
      </c>
      <c r="O1069" s="36"/>
      <c r="P1069" s="36" t="n">
        <v>21</v>
      </c>
      <c r="Q1069" s="31"/>
      <c r="R1069" s="31"/>
      <c r="S1069" s="31" t="n">
        <v>30</v>
      </c>
      <c r="T1069" s="31"/>
      <c r="U1069" s="31"/>
      <c r="V1069" s="31"/>
      <c r="W1069" s="31"/>
      <c r="X1069" s="109"/>
      <c r="Y1069" s="34"/>
      <c r="Z1069" s="36" t="n">
        <f aca="false">P1069*Q1069+S1069+U1069+V1069+W1069+X1069+Y1069</f>
        <v>30</v>
      </c>
      <c r="AA1069" s="36" t="n">
        <f aca="false">N1069+Z1069</f>
        <v>30</v>
      </c>
      <c r="AB1069" s="47" t="s">
        <v>69</v>
      </c>
      <c r="AC1069" s="36"/>
      <c r="AD1069" s="36"/>
      <c r="AE1069" s="36" t="n">
        <f aca="false">P1069*Q1069</f>
        <v>0</v>
      </c>
      <c r="AF1069" s="38" t="e">
        <f aca="false">AA1069-L1069-M1069-#REF!-W1069</f>
        <v>#REF!</v>
      </c>
      <c r="AG1069" s="39" t="str">
        <f aca="false">AB1069</f>
        <v>вак. 2 п/гр</v>
      </c>
      <c r="AH1069" s="39" t="str">
        <f aca="false">C1069</f>
        <v>2ИСП9-25б ВБ (п)</v>
      </c>
      <c r="AI1069" s="40" t="str">
        <f aca="false">B1069</f>
        <v>11</v>
      </c>
      <c r="AJ1069" s="39" t="str">
        <f aca="false">CONCATENATE(A1069," ",D1069)</f>
        <v>ОП.11 Компьютерные сети </v>
      </c>
      <c r="AK1069" s="39" t="n">
        <f aca="false">E1069*F1069+P1069*Q1069+H1069+J1069+S1069+U1069</f>
        <v>30</v>
      </c>
      <c r="AL1069" s="39" t="n">
        <f aca="false">L1069+W1069</f>
        <v>0</v>
      </c>
      <c r="AM1069" s="39" t="n">
        <f aca="false">M1069+X1069</f>
        <v>0</v>
      </c>
      <c r="AN1069" s="39" t="n">
        <f aca="false">Y1069</f>
        <v>0</v>
      </c>
      <c r="AO1069" s="39" t="n">
        <f aca="false">SUM(AK1069:AN1069)</f>
        <v>30</v>
      </c>
      <c r="AP1069" s="41" t="n">
        <f aca="false">K1069+V1069</f>
        <v>0</v>
      </c>
    </row>
    <row r="1070" s="42" customFormat="true" ht="16.5" hidden="true" customHeight="true" outlineLevel="0" collapsed="false">
      <c r="A1070" s="58" t="s">
        <v>271</v>
      </c>
      <c r="B1070" s="96" t="s">
        <v>286</v>
      </c>
      <c r="C1070" s="97" t="s">
        <v>287</v>
      </c>
      <c r="D1070" s="110" t="s">
        <v>272</v>
      </c>
      <c r="E1070" s="31" t="n">
        <v>17</v>
      </c>
      <c r="F1070" s="111"/>
      <c r="G1070" s="111"/>
      <c r="H1070" s="111"/>
      <c r="I1070" s="111"/>
      <c r="J1070" s="111"/>
      <c r="K1070" s="111"/>
      <c r="L1070" s="111"/>
      <c r="M1070" s="111"/>
      <c r="N1070" s="33" t="n">
        <f aca="false">E1070*F1070+H1070+J1070+K1070+L1070+M1070</f>
        <v>0</v>
      </c>
      <c r="O1070" s="36"/>
      <c r="P1070" s="36" t="n">
        <v>21</v>
      </c>
      <c r="Q1070" s="31" t="n">
        <v>5</v>
      </c>
      <c r="R1070" s="111" t="n">
        <v>46</v>
      </c>
      <c r="S1070" s="111" t="n">
        <v>-46</v>
      </c>
      <c r="T1070" s="111"/>
      <c r="U1070" s="111"/>
      <c r="V1070" s="111"/>
      <c r="W1070" s="111" t="n">
        <v>8</v>
      </c>
      <c r="X1070" s="112" t="n">
        <v>8</v>
      </c>
      <c r="Y1070" s="34"/>
      <c r="Z1070" s="36" t="n">
        <f aca="false">P1070*Q1070+S1070+U1070+V1070+W1070+X1070+Y1070</f>
        <v>75</v>
      </c>
      <c r="AA1070" s="36" t="n">
        <f aca="false">N1070+Z1070</f>
        <v>75</v>
      </c>
      <c r="AB1070" s="47" t="s">
        <v>225</v>
      </c>
      <c r="AC1070" s="36"/>
      <c r="AD1070" s="36"/>
      <c r="AE1070" s="36" t="n">
        <f aca="false">P1070*Q1070</f>
        <v>105</v>
      </c>
      <c r="AF1070" s="38" t="e">
        <f aca="false">AA1070-L1070-M1070-#REF!-W1070</f>
        <v>#REF!</v>
      </c>
      <c r="AG1070" s="39" t="str">
        <f aca="false">AB1070</f>
        <v>Щур Д.С.</v>
      </c>
      <c r="AH1070" s="39" t="str">
        <f aca="false">C1070</f>
        <v>2ИСП9-25 ВБ (п)</v>
      </c>
      <c r="AI1070" s="40" t="str">
        <f aca="false">B1070</f>
        <v>23</v>
      </c>
      <c r="AJ1070" s="39" t="str">
        <f aca="false">CONCATENATE(A1070," ",D1070)</f>
        <v>МДК.04.01 Внедрение и поддержка компьютерных систем</v>
      </c>
      <c r="AK1070" s="39" t="n">
        <f aca="false">E1070*F1070+P1070*Q1070+H1070+J1070+S1070+U1070</f>
        <v>59</v>
      </c>
      <c r="AL1070" s="39" t="n">
        <f aca="false">L1070+W1070</f>
        <v>8</v>
      </c>
      <c r="AM1070" s="39" t="n">
        <f aca="false">M1070+X1070</f>
        <v>8</v>
      </c>
      <c r="AN1070" s="39" t="n">
        <f aca="false">Y1070</f>
        <v>0</v>
      </c>
      <c r="AO1070" s="39" t="n">
        <f aca="false">SUM(AK1070:AN1070)</f>
        <v>75</v>
      </c>
      <c r="AP1070" s="41" t="n">
        <f aca="false">K1070+V1070</f>
        <v>0</v>
      </c>
    </row>
    <row r="1071" s="42" customFormat="true" ht="16.5" hidden="true" customHeight="true" outlineLevel="0" collapsed="false">
      <c r="A1071" s="58" t="s">
        <v>271</v>
      </c>
      <c r="B1071" s="96" t="s">
        <v>53</v>
      </c>
      <c r="C1071" s="97" t="s">
        <v>288</v>
      </c>
      <c r="D1071" s="110" t="s">
        <v>272</v>
      </c>
      <c r="E1071" s="31" t="n">
        <v>17</v>
      </c>
      <c r="F1071" s="111"/>
      <c r="G1071" s="111"/>
      <c r="H1071" s="111"/>
      <c r="I1071" s="111"/>
      <c r="J1071" s="111"/>
      <c r="K1071" s="111"/>
      <c r="L1071" s="111"/>
      <c r="M1071" s="111"/>
      <c r="N1071" s="33" t="n">
        <f aca="false">E1071*F1071+H1071+J1071+K1071+L1071+M1071</f>
        <v>0</v>
      </c>
      <c r="O1071" s="36"/>
      <c r="P1071" s="36" t="n">
        <v>21</v>
      </c>
      <c r="Q1071" s="31"/>
      <c r="R1071" s="111"/>
      <c r="S1071" s="111" t="n">
        <v>46</v>
      </c>
      <c r="T1071" s="111"/>
      <c r="U1071" s="111"/>
      <c r="V1071" s="111"/>
      <c r="W1071" s="111"/>
      <c r="X1071" s="112"/>
      <c r="Y1071" s="34"/>
      <c r="Z1071" s="36" t="n">
        <f aca="false">P1071*Q1071+S1071+U1071+V1071+W1071+X1071+Y1071</f>
        <v>46</v>
      </c>
      <c r="AA1071" s="36" t="n">
        <f aca="false">N1071+Z1071</f>
        <v>46</v>
      </c>
      <c r="AB1071" s="47" t="s">
        <v>225</v>
      </c>
      <c r="AC1071" s="36"/>
      <c r="AD1071" s="36"/>
      <c r="AE1071" s="36" t="n">
        <f aca="false">P1071*Q1071</f>
        <v>0</v>
      </c>
      <c r="AF1071" s="38" t="e">
        <f aca="false">AA1071-L1071-M1071-#REF!-W1071</f>
        <v>#REF!</v>
      </c>
      <c r="AG1071" s="39" t="str">
        <f aca="false">AB1071</f>
        <v>Щур Д.С.</v>
      </c>
      <c r="AH1071" s="39" t="str">
        <f aca="false">C1071</f>
        <v>2ИСП9-25а ВБ (п)</v>
      </c>
      <c r="AI1071" s="40" t="str">
        <f aca="false">B1071</f>
        <v>12</v>
      </c>
      <c r="AJ1071" s="39" t="str">
        <f aca="false">CONCATENATE(A1071," ",D1071)</f>
        <v>МДК.04.01 Внедрение и поддержка компьютерных систем</v>
      </c>
      <c r="AK1071" s="39" t="n">
        <f aca="false">E1071*F1071+P1071*Q1071+H1071+J1071+S1071+U1071</f>
        <v>46</v>
      </c>
      <c r="AL1071" s="39" t="n">
        <f aca="false">L1071+W1071</f>
        <v>0</v>
      </c>
      <c r="AM1071" s="39" t="n">
        <f aca="false">M1071+X1071</f>
        <v>0</v>
      </c>
      <c r="AN1071" s="39" t="n">
        <f aca="false">Y1071</f>
        <v>0</v>
      </c>
      <c r="AO1071" s="39" t="n">
        <f aca="false">SUM(AK1071:AN1071)</f>
        <v>46</v>
      </c>
      <c r="AP1071" s="41" t="n">
        <f aca="false">K1071+V1071</f>
        <v>0</v>
      </c>
    </row>
    <row r="1072" s="42" customFormat="true" ht="16.5" hidden="true" customHeight="true" outlineLevel="0" collapsed="false">
      <c r="A1072" s="58" t="s">
        <v>271</v>
      </c>
      <c r="B1072" s="96" t="s">
        <v>116</v>
      </c>
      <c r="C1072" s="97" t="s">
        <v>289</v>
      </c>
      <c r="D1072" s="110" t="s">
        <v>272</v>
      </c>
      <c r="E1072" s="31" t="n">
        <v>17</v>
      </c>
      <c r="F1072" s="111"/>
      <c r="G1072" s="111"/>
      <c r="H1072" s="111"/>
      <c r="I1072" s="111"/>
      <c r="J1072" s="111"/>
      <c r="K1072" s="111"/>
      <c r="L1072" s="111"/>
      <c r="M1072" s="111"/>
      <c r="N1072" s="33" t="n">
        <f aca="false">E1072*F1072+H1072+J1072+K1072+L1072+M1072</f>
        <v>0</v>
      </c>
      <c r="O1072" s="36"/>
      <c r="P1072" s="36" t="n">
        <v>21</v>
      </c>
      <c r="Q1072" s="31"/>
      <c r="R1072" s="111"/>
      <c r="S1072" s="111" t="n">
        <v>46</v>
      </c>
      <c r="T1072" s="111"/>
      <c r="U1072" s="111"/>
      <c r="V1072" s="111"/>
      <c r="W1072" s="111"/>
      <c r="X1072" s="112"/>
      <c r="Y1072" s="34"/>
      <c r="Z1072" s="36" t="n">
        <f aca="false">P1072*Q1072+S1072+U1072+V1072+W1072+X1072+Y1072</f>
        <v>46</v>
      </c>
      <c r="AA1072" s="36" t="n">
        <f aca="false">N1072+Z1072</f>
        <v>46</v>
      </c>
      <c r="AB1072" s="47" t="s">
        <v>69</v>
      </c>
      <c r="AC1072" s="36"/>
      <c r="AD1072" s="36"/>
      <c r="AE1072" s="36" t="n">
        <f aca="false">P1072*Q1072</f>
        <v>0</v>
      </c>
      <c r="AF1072" s="38" t="e">
        <f aca="false">AA1072-L1072-M1072-#REF!-W1072</f>
        <v>#REF!</v>
      </c>
      <c r="AG1072" s="39" t="str">
        <f aca="false">AB1072</f>
        <v>вак. 2 п/гр</v>
      </c>
      <c r="AH1072" s="39" t="str">
        <f aca="false">C1072</f>
        <v>2ИСП9-25б ВБ (п)</v>
      </c>
      <c r="AI1072" s="40" t="str">
        <f aca="false">B1072</f>
        <v>11</v>
      </c>
      <c r="AJ1072" s="39" t="str">
        <f aca="false">CONCATENATE(A1072," ",D1072)</f>
        <v>МДК.04.01 Внедрение и поддержка компьютерных систем</v>
      </c>
      <c r="AK1072" s="39" t="n">
        <f aca="false">E1072*F1072+P1072*Q1072+H1072+J1072+S1072+U1072</f>
        <v>46</v>
      </c>
      <c r="AL1072" s="39" t="n">
        <f aca="false">L1072+W1072</f>
        <v>0</v>
      </c>
      <c r="AM1072" s="39" t="n">
        <f aca="false">M1072+X1072</f>
        <v>0</v>
      </c>
      <c r="AN1072" s="39" t="n">
        <f aca="false">Y1072</f>
        <v>0</v>
      </c>
      <c r="AO1072" s="39" t="n">
        <f aca="false">SUM(AK1072:AN1072)</f>
        <v>46</v>
      </c>
      <c r="AP1072" s="41" t="n">
        <f aca="false">K1072+V1072</f>
        <v>0</v>
      </c>
    </row>
    <row r="1073" s="42" customFormat="true" ht="16.5" hidden="true" customHeight="true" outlineLevel="0" collapsed="false">
      <c r="A1073" s="58" t="s">
        <v>274</v>
      </c>
      <c r="B1073" s="96" t="s">
        <v>53</v>
      </c>
      <c r="C1073" s="97" t="s">
        <v>288</v>
      </c>
      <c r="D1073" s="110" t="s">
        <v>108</v>
      </c>
      <c r="E1073" s="31" t="n">
        <v>17</v>
      </c>
      <c r="F1073" s="111"/>
      <c r="G1073" s="111"/>
      <c r="H1073" s="111"/>
      <c r="I1073" s="111"/>
      <c r="J1073" s="111"/>
      <c r="K1073" s="111"/>
      <c r="L1073" s="111"/>
      <c r="M1073" s="111"/>
      <c r="N1073" s="33" t="n">
        <v>0</v>
      </c>
      <c r="O1073" s="36"/>
      <c r="P1073" s="36" t="n">
        <v>2</v>
      </c>
      <c r="Q1073" s="31" t="n">
        <v>36</v>
      </c>
      <c r="R1073" s="111"/>
      <c r="S1073" s="111"/>
      <c r="T1073" s="111"/>
      <c r="U1073" s="111"/>
      <c r="V1073" s="111"/>
      <c r="W1073" s="111"/>
      <c r="X1073" s="112"/>
      <c r="Y1073" s="34"/>
      <c r="Z1073" s="36" t="n">
        <v>72</v>
      </c>
      <c r="AA1073" s="36" t="n">
        <f aca="false">N1073+Z1073</f>
        <v>72</v>
      </c>
      <c r="AB1073" s="119" t="s">
        <v>293</v>
      </c>
      <c r="AC1073" s="36"/>
      <c r="AD1073" s="36"/>
      <c r="AE1073" s="36"/>
      <c r="AF1073" s="38"/>
      <c r="AG1073" s="39" t="str">
        <f aca="false">AB1073</f>
        <v>Васильцев И.И.</v>
      </c>
      <c r="AH1073" s="39" t="str">
        <f aca="false">C1073</f>
        <v>2ИСП9-25а ВБ (п)</v>
      </c>
      <c r="AI1073" s="40" t="str">
        <f aca="false">B1073</f>
        <v>12</v>
      </c>
      <c r="AJ1073" s="39" t="str">
        <f aca="false">CONCATENATE(A1073," ",D1073)</f>
        <v>УП.04 Учебная практика</v>
      </c>
      <c r="AK1073" s="39" t="n">
        <f aca="false">E1073*F1073+P1073*Q1073+H1073+J1073+S1073+U1073</f>
        <v>72</v>
      </c>
      <c r="AL1073" s="39" t="n">
        <f aca="false">L1073+W1073</f>
        <v>0</v>
      </c>
      <c r="AM1073" s="39" t="n">
        <f aca="false">M1073+X1073</f>
        <v>0</v>
      </c>
      <c r="AN1073" s="39" t="n">
        <f aca="false">Y1073</f>
        <v>0</v>
      </c>
      <c r="AO1073" s="39" t="n">
        <f aca="false">SUM(AK1073:AN1073)</f>
        <v>72</v>
      </c>
      <c r="AP1073" s="41" t="n">
        <f aca="false">K1073+V1073</f>
        <v>0</v>
      </c>
    </row>
    <row r="1074" s="42" customFormat="true" ht="16.5" hidden="true" customHeight="true" outlineLevel="0" collapsed="false">
      <c r="A1074" s="63" t="s">
        <v>274</v>
      </c>
      <c r="B1074" s="96" t="s">
        <v>116</v>
      </c>
      <c r="C1074" s="97" t="s">
        <v>289</v>
      </c>
      <c r="D1074" s="114" t="s">
        <v>108</v>
      </c>
      <c r="E1074" s="31" t="n">
        <v>17</v>
      </c>
      <c r="F1074" s="31"/>
      <c r="G1074" s="31"/>
      <c r="H1074" s="31"/>
      <c r="I1074" s="31"/>
      <c r="J1074" s="31"/>
      <c r="K1074" s="31"/>
      <c r="L1074" s="31"/>
      <c r="M1074" s="31"/>
      <c r="N1074" s="33" t="n">
        <f aca="false">E1074*F1074+H1074+J1074+K1074+L1074+M1074</f>
        <v>0</v>
      </c>
      <c r="O1074" s="36"/>
      <c r="P1074" s="36" t="n">
        <v>2</v>
      </c>
      <c r="Q1074" s="31" t="n">
        <v>36</v>
      </c>
      <c r="R1074" s="31"/>
      <c r="S1074" s="31"/>
      <c r="T1074" s="31"/>
      <c r="U1074" s="31"/>
      <c r="V1074" s="31"/>
      <c r="W1074" s="31"/>
      <c r="X1074" s="112"/>
      <c r="Y1074" s="34"/>
      <c r="Z1074" s="36" t="n">
        <f aca="false">P1074*Q1074+S1074+U1074+V1074+W1074+X1074+Y1074</f>
        <v>72</v>
      </c>
      <c r="AA1074" s="36" t="n">
        <f aca="false">N1074+Z1074</f>
        <v>72</v>
      </c>
      <c r="AB1074" s="73" t="s">
        <v>294</v>
      </c>
      <c r="AC1074" s="36"/>
      <c r="AD1074" s="36"/>
      <c r="AE1074" s="36" t="n">
        <f aca="false">P1074*Q1074</f>
        <v>72</v>
      </c>
      <c r="AF1074" s="38" t="n">
        <f aca="false">AA1074-L1074-M1074-W1074-X1074</f>
        <v>72</v>
      </c>
      <c r="AG1074" s="39" t="str">
        <f aca="false">AB1074</f>
        <v>Долаш Д.В.</v>
      </c>
      <c r="AH1074" s="39" t="str">
        <f aca="false">C1074</f>
        <v>2ИСП9-25б ВБ (п)</v>
      </c>
      <c r="AI1074" s="40" t="str">
        <f aca="false">B1074</f>
        <v>11</v>
      </c>
      <c r="AJ1074" s="39" t="str">
        <f aca="false">CONCATENATE(A1074," ",D1074)</f>
        <v>УП.04 Учебная практика</v>
      </c>
      <c r="AK1074" s="39" t="n">
        <f aca="false">E1074*F1074+P1074*Q1074+H1074+J1074+S1074+U1074</f>
        <v>72</v>
      </c>
      <c r="AL1074" s="39" t="n">
        <f aca="false">L1074+W1074</f>
        <v>0</v>
      </c>
      <c r="AM1074" s="39" t="n">
        <f aca="false">M1074+X1074</f>
        <v>0</v>
      </c>
      <c r="AN1074" s="39" t="n">
        <f aca="false">Y1074</f>
        <v>0</v>
      </c>
      <c r="AO1074" s="39" t="n">
        <f aca="false">SUM(AK1074:AN1074)</f>
        <v>72</v>
      </c>
      <c r="AP1074" s="41" t="n">
        <f aca="false">K1074+V1074</f>
        <v>0</v>
      </c>
    </row>
    <row r="1075" s="42" customFormat="true" ht="16.5" hidden="true" customHeight="true" outlineLevel="0" collapsed="false">
      <c r="A1075" s="70" t="s">
        <v>113</v>
      </c>
      <c r="B1075" s="96" t="s">
        <v>286</v>
      </c>
      <c r="C1075" s="97" t="s">
        <v>287</v>
      </c>
      <c r="D1075" s="114" t="s">
        <v>114</v>
      </c>
      <c r="E1075" s="31" t="n">
        <v>17</v>
      </c>
      <c r="F1075" s="31"/>
      <c r="G1075" s="31"/>
      <c r="H1075" s="31" t="n">
        <v>8</v>
      </c>
      <c r="I1075" s="31"/>
      <c r="J1075" s="31"/>
      <c r="K1075" s="31"/>
      <c r="L1075" s="31"/>
      <c r="M1075" s="31"/>
      <c r="N1075" s="33" t="n">
        <f aca="false">E1075*F1075+H1075+J1075+K1075+L1075+M1075</f>
        <v>8</v>
      </c>
      <c r="O1075" s="36"/>
      <c r="P1075" s="36" t="n">
        <v>2</v>
      </c>
      <c r="Q1075" s="31"/>
      <c r="R1075" s="31"/>
      <c r="S1075" s="31"/>
      <c r="T1075" s="31"/>
      <c r="U1075" s="31"/>
      <c r="V1075" s="31"/>
      <c r="W1075" s="31"/>
      <c r="X1075" s="112"/>
      <c r="Y1075" s="34"/>
      <c r="Z1075" s="36" t="n">
        <f aca="false">P1075*Q1075+S1075+U1075+V1075+W1075+X1075+Y1075</f>
        <v>0</v>
      </c>
      <c r="AA1075" s="36" t="n">
        <f aca="false">N1075+Z1075</f>
        <v>8</v>
      </c>
      <c r="AB1075" s="74" t="s">
        <v>225</v>
      </c>
      <c r="AC1075" s="36"/>
      <c r="AD1075" s="36"/>
      <c r="AE1075" s="36" t="n">
        <f aca="false">P1075*Q1075</f>
        <v>0</v>
      </c>
      <c r="AF1075" s="38" t="n">
        <f aca="false">AA1075-L1075-M1075-W1075-X1075</f>
        <v>8</v>
      </c>
      <c r="AG1075" s="39" t="str">
        <f aca="false">AB1075</f>
        <v>Щур Д.С.</v>
      </c>
      <c r="AH1075" s="39" t="str">
        <f aca="false">C1075</f>
        <v>2ИСП9-25 ВБ (п)</v>
      </c>
      <c r="AI1075" s="40" t="str">
        <f aca="false">B1075</f>
        <v>23</v>
      </c>
      <c r="AJ1075" s="39" t="str">
        <f aca="false">CONCATENATE(A1075," ",D1075)</f>
        <v>ВнеУр Разговоры о важном</v>
      </c>
      <c r="AK1075" s="39" t="n">
        <f aca="false">E1075*F1075+P1075*Q1075+H1075+J1075+S1075+U1075</f>
        <v>8</v>
      </c>
      <c r="AL1075" s="39" t="n">
        <f aca="false">L1075+W1075</f>
        <v>0</v>
      </c>
      <c r="AM1075" s="39" t="n">
        <f aca="false">M1075+X1075</f>
        <v>0</v>
      </c>
      <c r="AN1075" s="39" t="n">
        <f aca="false">Y1075</f>
        <v>0</v>
      </c>
      <c r="AO1075" s="39" t="n">
        <f aca="false">SUM(AK1075:AN1075)</f>
        <v>8</v>
      </c>
      <c r="AP1075" s="41" t="n">
        <f aca="false">K1075+V1075</f>
        <v>0</v>
      </c>
    </row>
    <row r="1076" s="42" customFormat="true" ht="16.5" hidden="true" customHeight="true" outlineLevel="0" collapsed="false">
      <c r="A1076" s="70" t="s">
        <v>113</v>
      </c>
      <c r="B1076" s="96" t="s">
        <v>286</v>
      </c>
      <c r="C1076" s="97" t="s">
        <v>287</v>
      </c>
      <c r="D1076" s="114" t="s">
        <v>114</v>
      </c>
      <c r="E1076" s="31" t="n">
        <v>17</v>
      </c>
      <c r="F1076" s="31"/>
      <c r="G1076" s="31"/>
      <c r="H1076" s="31" t="n">
        <v>9</v>
      </c>
      <c r="I1076" s="31"/>
      <c r="J1076" s="31"/>
      <c r="K1076" s="31"/>
      <c r="L1076" s="31"/>
      <c r="M1076" s="31"/>
      <c r="N1076" s="33" t="n">
        <f aca="false">E1076*F1076+H1076+J1076+K1076+L1076+M1076</f>
        <v>9</v>
      </c>
      <c r="O1076" s="36"/>
      <c r="P1076" s="36" t="n">
        <v>2</v>
      </c>
      <c r="Q1076" s="31"/>
      <c r="R1076" s="31"/>
      <c r="S1076" s="31" t="n">
        <v>16</v>
      </c>
      <c r="T1076" s="31"/>
      <c r="U1076" s="31"/>
      <c r="V1076" s="31"/>
      <c r="W1076" s="31"/>
      <c r="X1076" s="112"/>
      <c r="Y1076" s="34"/>
      <c r="Z1076" s="36" t="n">
        <f aca="false">P1076*Q1076+S1076+U1076+V1076+W1076+X1076+Y1076</f>
        <v>16</v>
      </c>
      <c r="AA1076" s="36" t="n">
        <f aca="false">N1076+Z1076</f>
        <v>25</v>
      </c>
      <c r="AB1076" s="74" t="s">
        <v>115</v>
      </c>
      <c r="AC1076" s="36"/>
      <c r="AD1076" s="36"/>
      <c r="AE1076" s="36" t="n">
        <f aca="false">P1076*Q1076</f>
        <v>0</v>
      </c>
      <c r="AF1076" s="38" t="n">
        <f aca="false">AA1076-L1076-M1076-W1076-X1076</f>
        <v>25</v>
      </c>
      <c r="AG1076" s="39" t="str">
        <f aca="false">AB1076</f>
        <v>вак. РоВ</v>
      </c>
      <c r="AH1076" s="39" t="str">
        <f aca="false">C1076</f>
        <v>2ИСП9-25 ВБ (п)</v>
      </c>
      <c r="AI1076" s="40" t="str">
        <f aca="false">B1076</f>
        <v>23</v>
      </c>
      <c r="AJ1076" s="39" t="str">
        <f aca="false">CONCATENATE(A1076," ",D1076)</f>
        <v>ВнеУр Разговоры о важном</v>
      </c>
      <c r="AK1076" s="39" t="n">
        <f aca="false">E1076*F1076+P1076*Q1076+H1076+J1076+S1076+U1076</f>
        <v>25</v>
      </c>
      <c r="AL1076" s="39" t="n">
        <f aca="false">L1076+W1076</f>
        <v>0</v>
      </c>
      <c r="AM1076" s="39" t="n">
        <f aca="false">M1076+X1076</f>
        <v>0</v>
      </c>
      <c r="AN1076" s="39" t="n">
        <f aca="false">Y1076</f>
        <v>0</v>
      </c>
      <c r="AO1076" s="39" t="n">
        <f aca="false">SUM(AK1076:AN1076)</f>
        <v>25</v>
      </c>
      <c r="AP1076" s="41" t="n">
        <f aca="false">K1076+V1076</f>
        <v>0</v>
      </c>
    </row>
    <row r="1077" s="42" customFormat="true" ht="16.5" hidden="true" customHeight="true" outlineLevel="0" collapsed="false">
      <c r="A1077" s="70" t="s">
        <v>113</v>
      </c>
      <c r="B1077" s="96" t="s">
        <v>286</v>
      </c>
      <c r="C1077" s="97" t="s">
        <v>287</v>
      </c>
      <c r="D1077" s="114" t="s">
        <v>114</v>
      </c>
      <c r="E1077" s="31" t="n">
        <v>17</v>
      </c>
      <c r="F1077" s="31"/>
      <c r="G1077" s="31"/>
      <c r="H1077" s="31"/>
      <c r="I1077" s="31"/>
      <c r="J1077" s="31"/>
      <c r="K1077" s="31"/>
      <c r="L1077" s="31"/>
      <c r="M1077" s="31"/>
      <c r="N1077" s="33" t="n">
        <f aca="false">E1077*F1077+H1077+J1077+K1077+L1077+M1077</f>
        <v>0</v>
      </c>
      <c r="O1077" s="36"/>
      <c r="P1077" s="36" t="n">
        <v>2</v>
      </c>
      <c r="Q1077" s="31"/>
      <c r="R1077" s="31"/>
      <c r="S1077" s="31" t="n">
        <v>2</v>
      </c>
      <c r="T1077" s="31"/>
      <c r="U1077" s="31"/>
      <c r="V1077" s="31"/>
      <c r="W1077" s="31"/>
      <c r="X1077" s="112"/>
      <c r="Y1077" s="34"/>
      <c r="Z1077" s="36" t="n">
        <f aca="false">P1077*Q1077+S1077+U1077+V1077+W1077+X1077+Y1077</f>
        <v>2</v>
      </c>
      <c r="AA1077" s="36" t="n">
        <f aca="false">N1077+Z1077</f>
        <v>2</v>
      </c>
      <c r="AB1077" s="74" t="s">
        <v>293</v>
      </c>
      <c r="AC1077" s="36"/>
      <c r="AD1077" s="36"/>
      <c r="AE1077" s="36" t="n">
        <f aca="false">P1077*Q1077</f>
        <v>0</v>
      </c>
      <c r="AF1077" s="38" t="n">
        <f aca="false">AA1077-L1077-M1077-W1077-X1077</f>
        <v>2</v>
      </c>
      <c r="AG1077" s="39" t="str">
        <f aca="false">AB1077</f>
        <v>Васильцев И.И.</v>
      </c>
      <c r="AH1077" s="39" t="str">
        <f aca="false">C1077</f>
        <v>2ИСП9-25 ВБ (п)</v>
      </c>
      <c r="AI1077" s="40" t="str">
        <f aca="false">B1077</f>
        <v>23</v>
      </c>
      <c r="AJ1077" s="39" t="str">
        <f aca="false">CONCATENATE(A1077," ",D1077)</f>
        <v>ВнеУр Разговоры о важном</v>
      </c>
      <c r="AK1077" s="39" t="n">
        <f aca="false">E1077*F1077+P1077*Q1077+H1077+J1077+S1077+U1077</f>
        <v>2</v>
      </c>
      <c r="AL1077" s="39" t="n">
        <f aca="false">L1077+W1077</f>
        <v>0</v>
      </c>
      <c r="AM1077" s="39" t="n">
        <f aca="false">M1077+X1077</f>
        <v>0</v>
      </c>
      <c r="AN1077" s="39" t="n">
        <f aca="false">Y1077</f>
        <v>0</v>
      </c>
      <c r="AO1077" s="39" t="n">
        <f aca="false">SUM(AK1077:AN1077)</f>
        <v>2</v>
      </c>
      <c r="AP1077" s="41" t="n">
        <f aca="false">K1077+V1077</f>
        <v>0</v>
      </c>
    </row>
    <row r="1078" s="42" customFormat="true" ht="16.5" hidden="true" customHeight="true" outlineLevel="0" collapsed="false">
      <c r="A1078" s="95" t="s">
        <v>49</v>
      </c>
      <c r="B1078" s="96" t="s">
        <v>213</v>
      </c>
      <c r="C1078" s="97" t="s">
        <v>295</v>
      </c>
      <c r="D1078" s="98" t="s">
        <v>50</v>
      </c>
      <c r="E1078" s="31" t="n">
        <v>17</v>
      </c>
      <c r="F1078" s="31" t="n">
        <v>3</v>
      </c>
      <c r="G1078" s="31" t="n">
        <v>14</v>
      </c>
      <c r="H1078" s="31"/>
      <c r="I1078" s="31"/>
      <c r="J1078" s="31"/>
      <c r="K1078" s="31"/>
      <c r="L1078" s="31" t="n">
        <v>4</v>
      </c>
      <c r="M1078" s="31"/>
      <c r="N1078" s="33" t="n">
        <f aca="false">E1078*F1078+H1078+J1078+K1078+L1078+M1078</f>
        <v>55</v>
      </c>
      <c r="O1078" s="36"/>
      <c r="P1078" s="36" t="n">
        <v>21</v>
      </c>
      <c r="Q1078" s="31"/>
      <c r="R1078" s="31"/>
      <c r="S1078" s="31"/>
      <c r="T1078" s="31"/>
      <c r="U1078" s="31"/>
      <c r="V1078" s="31"/>
      <c r="W1078" s="31"/>
      <c r="X1078" s="31"/>
      <c r="Y1078" s="31"/>
      <c r="Z1078" s="36" t="n">
        <f aca="false">P1078*Q1078+S1078+U1078+V1078+W1078+X1078+Y1078</f>
        <v>0</v>
      </c>
      <c r="AA1078" s="36" t="n">
        <f aca="false">N1078+Z1078</f>
        <v>55</v>
      </c>
      <c r="AB1078" s="85" t="s">
        <v>236</v>
      </c>
      <c r="AC1078" s="31"/>
      <c r="AD1078" s="31"/>
      <c r="AE1078" s="36" t="n">
        <f aca="false">P1078*Q1078</f>
        <v>0</v>
      </c>
      <c r="AF1078" s="38"/>
      <c r="AG1078" s="39" t="str">
        <f aca="false">AB1078</f>
        <v>Римская В.В.</v>
      </c>
      <c r="AH1078" s="39" t="str">
        <f aca="false">C1078</f>
        <v>2ИСП9-28 ВБ (п)</v>
      </c>
      <c r="AI1078" s="40" t="str">
        <f aca="false">B1078</f>
        <v>27</v>
      </c>
      <c r="AJ1078" s="39" t="str">
        <f aca="false">CONCATENATE(A1078," ",D1078)</f>
        <v>ОГСЭ.02 История</v>
      </c>
      <c r="AK1078" s="39" t="n">
        <f aca="false">E1078*F1078+P1078*Q1078+H1078+J1078+S1078+U1078</f>
        <v>51</v>
      </c>
      <c r="AL1078" s="39" t="n">
        <f aca="false">L1078+W1078</f>
        <v>4</v>
      </c>
      <c r="AM1078" s="39" t="n">
        <f aca="false">M1078+X1078</f>
        <v>0</v>
      </c>
      <c r="AN1078" s="39" t="n">
        <f aca="false">Y1078</f>
        <v>0</v>
      </c>
      <c r="AO1078" s="39" t="n">
        <f aca="false">SUM(AK1078:AN1078)</f>
        <v>55</v>
      </c>
      <c r="AP1078" s="41" t="n">
        <f aca="false">K1078+V1078</f>
        <v>0</v>
      </c>
    </row>
    <row r="1079" s="42" customFormat="true" ht="16.5" hidden="true" customHeight="true" outlineLevel="0" collapsed="false">
      <c r="A1079" s="95" t="s">
        <v>52</v>
      </c>
      <c r="B1079" s="96" t="s">
        <v>213</v>
      </c>
      <c r="C1079" s="97" t="s">
        <v>295</v>
      </c>
      <c r="D1079" s="98" t="s">
        <v>244</v>
      </c>
      <c r="E1079" s="31" t="n">
        <v>17</v>
      </c>
      <c r="F1079" s="31" t="n">
        <v>3</v>
      </c>
      <c r="G1079" s="31" t="n">
        <v>18</v>
      </c>
      <c r="H1079" s="31"/>
      <c r="I1079" s="31"/>
      <c r="J1079" s="31"/>
      <c r="K1079" s="31"/>
      <c r="L1079" s="31"/>
      <c r="M1079" s="31"/>
      <c r="N1079" s="33" t="n">
        <f aca="false">E1079*F1079+H1079+J1079+K1079+L1079+M1079</f>
        <v>51</v>
      </c>
      <c r="O1079" s="36"/>
      <c r="P1079" s="36" t="n">
        <v>21</v>
      </c>
      <c r="Q1079" s="31"/>
      <c r="R1079" s="31"/>
      <c r="S1079" s="31"/>
      <c r="T1079" s="31"/>
      <c r="U1079" s="31"/>
      <c r="V1079" s="31"/>
      <c r="W1079" s="31"/>
      <c r="X1079" s="31"/>
      <c r="Y1079" s="31"/>
      <c r="Z1079" s="36" t="n">
        <f aca="false">P1079*Q1079+S1079+U1079+V1079+W1079+X1079+Y1079</f>
        <v>0</v>
      </c>
      <c r="AA1079" s="36" t="n">
        <f aca="false">N1079+Z1079</f>
        <v>51</v>
      </c>
      <c r="AB1079" s="36" t="s">
        <v>222</v>
      </c>
      <c r="AC1079" s="31"/>
      <c r="AD1079" s="31"/>
      <c r="AE1079" s="36" t="n">
        <f aca="false">P1079*Q1079</f>
        <v>0</v>
      </c>
      <c r="AF1079" s="38"/>
      <c r="AG1079" s="39" t="str">
        <f aca="false">AB1079</f>
        <v>Золотарева М.В.</v>
      </c>
      <c r="AH1079" s="39" t="str">
        <f aca="false">C1079</f>
        <v>2ИСП9-28 ВБ (п)</v>
      </c>
      <c r="AI1079" s="40" t="str">
        <f aca="false">B1079</f>
        <v>27</v>
      </c>
      <c r="AJ1079" s="39" t="str">
        <f aca="false">CONCATENATE(A1079," ",D1079)</f>
        <v>ОГСЭ.03 Психология общения</v>
      </c>
      <c r="AK1079" s="39" t="n">
        <f aca="false">E1079*F1079+P1079*Q1079+H1079+J1079+S1079+U1079</f>
        <v>51</v>
      </c>
      <c r="AL1079" s="39" t="n">
        <f aca="false">L1079+W1079</f>
        <v>0</v>
      </c>
      <c r="AM1079" s="39" t="n">
        <f aca="false">M1079+X1079</f>
        <v>0</v>
      </c>
      <c r="AN1079" s="39" t="n">
        <f aca="false">Y1079</f>
        <v>0</v>
      </c>
      <c r="AO1079" s="39" t="n">
        <f aca="false">SUM(AK1079:AN1079)</f>
        <v>51</v>
      </c>
      <c r="AP1079" s="41" t="n">
        <f aca="false">K1079+V1079</f>
        <v>0</v>
      </c>
    </row>
    <row r="1080" s="42" customFormat="true" ht="16.5" hidden="true" customHeight="true" outlineLevel="0" collapsed="false">
      <c r="A1080" s="95" t="s">
        <v>60</v>
      </c>
      <c r="B1080" s="96" t="s">
        <v>216</v>
      </c>
      <c r="C1080" s="97" t="s">
        <v>296</v>
      </c>
      <c r="D1080" s="99" t="s">
        <v>55</v>
      </c>
      <c r="E1080" s="31" t="n">
        <v>17</v>
      </c>
      <c r="F1080" s="31" t="n">
        <v>2</v>
      </c>
      <c r="G1080" s="31"/>
      <c r="H1080" s="31"/>
      <c r="I1080" s="31"/>
      <c r="J1080" s="31"/>
      <c r="K1080" s="31"/>
      <c r="L1080" s="31"/>
      <c r="M1080" s="31"/>
      <c r="N1080" s="33" t="n">
        <f aca="false">E1080*F1080+H1080+J1080+K1080+L1080+M1080</f>
        <v>34</v>
      </c>
      <c r="O1080" s="36"/>
      <c r="P1080" s="36" t="n">
        <v>21</v>
      </c>
      <c r="Q1080" s="31" t="n">
        <v>2</v>
      </c>
      <c r="R1080" s="31"/>
      <c r="S1080" s="31"/>
      <c r="T1080" s="31"/>
      <c r="U1080" s="31"/>
      <c r="V1080" s="31"/>
      <c r="W1080" s="31"/>
      <c r="X1080" s="31"/>
      <c r="Y1080" s="31"/>
      <c r="Z1080" s="36" t="n">
        <f aca="false">P1080*Q1080+S1080+U1080+V1080+W1080+X1080+Y1080</f>
        <v>42</v>
      </c>
      <c r="AA1080" s="36" t="n">
        <f aca="false">N1080+Z1080</f>
        <v>76</v>
      </c>
      <c r="AB1080" s="84" t="s">
        <v>297</v>
      </c>
      <c r="AC1080" s="31"/>
      <c r="AD1080" s="31"/>
      <c r="AE1080" s="36" t="n">
        <f aca="false">P1080*Q1080</f>
        <v>42</v>
      </c>
      <c r="AF1080" s="38"/>
      <c r="AG1080" s="39" t="str">
        <f aca="false">AB1080</f>
        <v>Баранова Ел.Ва.</v>
      </c>
      <c r="AH1080" s="39" t="str">
        <f aca="false">C1080</f>
        <v>2ИСП9-28а ВБ (п)</v>
      </c>
      <c r="AI1080" s="40" t="str">
        <f aca="false">B1080</f>
        <v>14</v>
      </c>
      <c r="AJ1080" s="39" t="str">
        <f aca="false">CONCATENATE(A1080," ",D1080)</f>
        <v>ОГСЭ.04 Иностранный язык в профессиональной деятельности</v>
      </c>
      <c r="AK1080" s="39" t="n">
        <f aca="false">E1080*F1080+P1080*Q1080+H1080+J1080+S1080+U1080</f>
        <v>76</v>
      </c>
      <c r="AL1080" s="39" t="n">
        <f aca="false">L1080+W1080</f>
        <v>0</v>
      </c>
      <c r="AM1080" s="39" t="n">
        <f aca="false">M1080+X1080</f>
        <v>0</v>
      </c>
      <c r="AN1080" s="39" t="n">
        <f aca="false">Y1080</f>
        <v>0</v>
      </c>
      <c r="AO1080" s="39" t="n">
        <f aca="false">SUM(AK1080:AN1080)</f>
        <v>76</v>
      </c>
      <c r="AP1080" s="41" t="n">
        <f aca="false">K1080+V1080</f>
        <v>0</v>
      </c>
    </row>
    <row r="1081" s="42" customFormat="true" ht="16.5" hidden="true" customHeight="true" outlineLevel="0" collapsed="false">
      <c r="A1081" s="95" t="s">
        <v>60</v>
      </c>
      <c r="B1081" s="96" t="s">
        <v>175</v>
      </c>
      <c r="C1081" s="97" t="s">
        <v>298</v>
      </c>
      <c r="D1081" s="99" t="s">
        <v>55</v>
      </c>
      <c r="E1081" s="31" t="n">
        <v>17</v>
      </c>
      <c r="F1081" s="31" t="n">
        <v>2</v>
      </c>
      <c r="G1081" s="31"/>
      <c r="H1081" s="31"/>
      <c r="I1081" s="31"/>
      <c r="J1081" s="31"/>
      <c r="K1081" s="31"/>
      <c r="L1081" s="31"/>
      <c r="M1081" s="31"/>
      <c r="N1081" s="33" t="n">
        <f aca="false">E1081*F1081+H1081+J1081+K1081+L1081+M1081</f>
        <v>34</v>
      </c>
      <c r="O1081" s="36"/>
      <c r="P1081" s="36" t="n">
        <v>21</v>
      </c>
      <c r="Q1081" s="31" t="n">
        <v>2</v>
      </c>
      <c r="R1081" s="31"/>
      <c r="S1081" s="31"/>
      <c r="T1081" s="31"/>
      <c r="U1081" s="31"/>
      <c r="V1081" s="31"/>
      <c r="W1081" s="31"/>
      <c r="X1081" s="31"/>
      <c r="Y1081" s="31"/>
      <c r="Z1081" s="36" t="n">
        <f aca="false">P1081*Q1081+S1081+U1081+V1081+W1081+X1081+Y1081</f>
        <v>42</v>
      </c>
      <c r="AA1081" s="36" t="n">
        <f aca="false">N1081+Z1081</f>
        <v>76</v>
      </c>
      <c r="AB1081" s="47" t="s">
        <v>299</v>
      </c>
      <c r="AC1081" s="31"/>
      <c r="AD1081" s="31"/>
      <c r="AE1081" s="36" t="n">
        <f aca="false">P1081*Q1081</f>
        <v>42</v>
      </c>
      <c r="AF1081" s="38"/>
      <c r="AG1081" s="39" t="str">
        <f aca="false">AB1081</f>
        <v>Климова И.В.</v>
      </c>
      <c r="AH1081" s="39" t="str">
        <f aca="false">C1081</f>
        <v>2ИСП9-28б ВБ (п)</v>
      </c>
      <c r="AI1081" s="40" t="str">
        <f aca="false">B1081</f>
        <v>13</v>
      </c>
      <c r="AJ1081" s="39" t="str">
        <f aca="false">CONCATENATE(A1081," ",D1081)</f>
        <v>ОГСЭ.04 Иностранный язык в профессиональной деятельности</v>
      </c>
      <c r="AK1081" s="39" t="n">
        <f aca="false">E1081*F1081+P1081*Q1081+H1081+J1081+S1081+U1081</f>
        <v>76</v>
      </c>
      <c r="AL1081" s="39" t="n">
        <f aca="false">L1081+W1081</f>
        <v>0</v>
      </c>
      <c r="AM1081" s="39" t="n">
        <f aca="false">M1081+X1081</f>
        <v>0</v>
      </c>
      <c r="AN1081" s="39" t="n">
        <f aca="false">Y1081</f>
        <v>0</v>
      </c>
      <c r="AO1081" s="39" t="n">
        <f aca="false">SUM(AK1081:AN1081)</f>
        <v>76</v>
      </c>
      <c r="AP1081" s="41" t="n">
        <f aca="false">K1081+V1081</f>
        <v>0</v>
      </c>
    </row>
    <row r="1082" s="42" customFormat="true" ht="16.5" hidden="true" customHeight="true" outlineLevel="0" collapsed="false">
      <c r="A1082" s="95" t="s">
        <v>248</v>
      </c>
      <c r="B1082" s="96" t="s">
        <v>213</v>
      </c>
      <c r="C1082" s="97" t="s">
        <v>295</v>
      </c>
      <c r="D1082" s="100" t="s">
        <v>61</v>
      </c>
      <c r="E1082" s="31" t="n">
        <v>17</v>
      </c>
      <c r="F1082" s="31" t="n">
        <v>2</v>
      </c>
      <c r="G1082" s="31"/>
      <c r="H1082" s="31"/>
      <c r="I1082" s="31"/>
      <c r="J1082" s="31"/>
      <c r="K1082" s="31"/>
      <c r="L1082" s="31"/>
      <c r="M1082" s="31"/>
      <c r="N1082" s="33" t="n">
        <f aca="false">E1082*F1082+H1082+J1082+K1082+L1082+M1082</f>
        <v>34</v>
      </c>
      <c r="O1082" s="36"/>
      <c r="P1082" s="36" t="n">
        <v>21</v>
      </c>
      <c r="Q1082" s="31" t="n">
        <v>2</v>
      </c>
      <c r="R1082" s="31"/>
      <c r="S1082" s="31"/>
      <c r="T1082" s="31"/>
      <c r="U1082" s="31"/>
      <c r="V1082" s="31"/>
      <c r="W1082" s="31"/>
      <c r="X1082" s="31"/>
      <c r="Y1082" s="31"/>
      <c r="Z1082" s="36" t="n">
        <f aca="false">P1082*Q1082+S1082+U1082+V1082+W1082+X1082+Y1082</f>
        <v>42</v>
      </c>
      <c r="AA1082" s="36" t="n">
        <f aca="false">N1082+Z1082</f>
        <v>76</v>
      </c>
      <c r="AB1082" s="47" t="s">
        <v>290</v>
      </c>
      <c r="AC1082" s="31"/>
      <c r="AD1082" s="31"/>
      <c r="AE1082" s="36" t="n">
        <f aca="false">P1082*Q1082</f>
        <v>42</v>
      </c>
      <c r="AF1082" s="38" t="n">
        <f aca="false">AA1082-L1082-M1082-W1082-X1082</f>
        <v>76</v>
      </c>
      <c r="AG1082" s="39" t="str">
        <f aca="false">AB1082</f>
        <v>Климаков В.А</v>
      </c>
      <c r="AH1082" s="39" t="str">
        <f aca="false">C1082</f>
        <v>2ИСП9-28 ВБ (п)</v>
      </c>
      <c r="AI1082" s="40" t="str">
        <f aca="false">B1082</f>
        <v>27</v>
      </c>
      <c r="AJ1082" s="39" t="str">
        <f aca="false">CONCATENATE(A1082," ",D1082)</f>
        <v>ОГСЭ.05 Физическая культура</v>
      </c>
      <c r="AK1082" s="39" t="n">
        <f aca="false">E1082*F1082+P1082*Q1082+H1082+J1082+S1082+U1082</f>
        <v>76</v>
      </c>
      <c r="AL1082" s="39" t="n">
        <f aca="false">L1082+W1082</f>
        <v>0</v>
      </c>
      <c r="AM1082" s="39" t="n">
        <f aca="false">M1082+X1082</f>
        <v>0</v>
      </c>
      <c r="AN1082" s="39" t="n">
        <f aca="false">Y1082</f>
        <v>0</v>
      </c>
      <c r="AO1082" s="39" t="n">
        <f aca="false">SUM(AK1082:AN1082)</f>
        <v>76</v>
      </c>
      <c r="AP1082" s="41" t="n">
        <f aca="false">K1082+V1082</f>
        <v>0</v>
      </c>
    </row>
    <row r="1083" s="42" customFormat="true" ht="16.5" hidden="true" customHeight="true" outlineLevel="0" collapsed="false">
      <c r="A1083" s="95" t="s">
        <v>249</v>
      </c>
      <c r="B1083" s="96" t="s">
        <v>213</v>
      </c>
      <c r="C1083" s="97" t="s">
        <v>295</v>
      </c>
      <c r="D1083" s="100" t="s">
        <v>250</v>
      </c>
      <c r="E1083" s="31" t="n">
        <v>17</v>
      </c>
      <c r="F1083" s="31" t="n">
        <v>4</v>
      </c>
      <c r="G1083" s="31"/>
      <c r="H1083" s="31"/>
      <c r="I1083" s="31"/>
      <c r="J1083" s="31"/>
      <c r="K1083" s="31"/>
      <c r="L1083" s="31" t="n">
        <v>4</v>
      </c>
      <c r="M1083" s="31"/>
      <c r="N1083" s="33" t="n">
        <f aca="false">E1083*F1083+H1083+J1083+K1083+L1083+M1083</f>
        <v>72</v>
      </c>
      <c r="O1083" s="36"/>
      <c r="P1083" s="36" t="n">
        <v>21</v>
      </c>
      <c r="Q1083" s="31"/>
      <c r="R1083" s="31"/>
      <c r="S1083" s="31"/>
      <c r="T1083" s="31"/>
      <c r="U1083" s="31"/>
      <c r="V1083" s="31"/>
      <c r="W1083" s="31"/>
      <c r="X1083" s="31"/>
      <c r="Y1083" s="31"/>
      <c r="Z1083" s="36" t="n">
        <f aca="false">P1083*Q1083+S1083+U1083+V1083+W1083+X1083+Y1083</f>
        <v>0</v>
      </c>
      <c r="AA1083" s="36" t="n">
        <f aca="false">N1083+Z1083</f>
        <v>72</v>
      </c>
      <c r="AB1083" s="54" t="s">
        <v>165</v>
      </c>
      <c r="AC1083" s="31"/>
      <c r="AD1083" s="31"/>
      <c r="AE1083" s="36" t="n">
        <f aca="false">P1083*Q1083</f>
        <v>0</v>
      </c>
      <c r="AF1083" s="38" t="n">
        <f aca="false">AA1083-L1083-M1083-W1083-X1083</f>
        <v>68</v>
      </c>
      <c r="AG1083" s="39" t="str">
        <f aca="false">AB1083</f>
        <v>Коршунова Т.Л.</v>
      </c>
      <c r="AH1083" s="39" t="str">
        <f aca="false">C1083</f>
        <v>2ИСП9-28 ВБ (п)</v>
      </c>
      <c r="AI1083" s="40" t="str">
        <f aca="false">B1083</f>
        <v>27</v>
      </c>
      <c r="AJ1083" s="39" t="str">
        <f aca="false">CONCATENATE(A1083," ",D1083)</f>
        <v>ОГСЭ.06 Русский язык и культура речи</v>
      </c>
      <c r="AK1083" s="39" t="n">
        <f aca="false">E1083*F1083+P1083*Q1083+H1083+J1083+S1083+U1083</f>
        <v>68</v>
      </c>
      <c r="AL1083" s="39" t="n">
        <f aca="false">L1083+W1083</f>
        <v>4</v>
      </c>
      <c r="AM1083" s="39" t="n">
        <f aca="false">M1083+X1083</f>
        <v>0</v>
      </c>
      <c r="AN1083" s="39" t="n">
        <f aca="false">Y1083</f>
        <v>0</v>
      </c>
      <c r="AO1083" s="39" t="n">
        <f aca="false">SUM(AK1083:AN1083)</f>
        <v>72</v>
      </c>
      <c r="AP1083" s="41" t="n">
        <f aca="false">K1083+V1083</f>
        <v>0</v>
      </c>
    </row>
    <row r="1084" s="42" customFormat="true" ht="16.5" hidden="true" customHeight="true" outlineLevel="0" collapsed="false">
      <c r="A1084" s="95" t="s">
        <v>63</v>
      </c>
      <c r="B1084" s="96" t="s">
        <v>213</v>
      </c>
      <c r="C1084" s="97" t="s">
        <v>295</v>
      </c>
      <c r="D1084" s="100" t="s">
        <v>252</v>
      </c>
      <c r="E1084" s="31" t="n">
        <v>17</v>
      </c>
      <c r="F1084" s="31" t="n">
        <v>5</v>
      </c>
      <c r="G1084" s="31" t="n">
        <v>28</v>
      </c>
      <c r="H1084" s="31"/>
      <c r="I1084" s="31"/>
      <c r="J1084" s="31"/>
      <c r="K1084" s="31"/>
      <c r="L1084" s="31" t="n">
        <v>4</v>
      </c>
      <c r="M1084" s="31"/>
      <c r="N1084" s="33" t="n">
        <f aca="false">E1084*F1084+H1084+J1084+K1084+L1084+M1084</f>
        <v>89</v>
      </c>
      <c r="O1084" s="36"/>
      <c r="P1084" s="36" t="n">
        <v>21</v>
      </c>
      <c r="Q1084" s="31"/>
      <c r="R1084" s="31"/>
      <c r="S1084" s="31"/>
      <c r="T1084" s="31"/>
      <c r="U1084" s="31"/>
      <c r="V1084" s="31"/>
      <c r="W1084" s="31"/>
      <c r="X1084" s="31"/>
      <c r="Y1084" s="48"/>
      <c r="Z1084" s="36" t="n">
        <f aca="false">P1084*Q1084+S1084+U1084+V1084+W1084+X1084+Y1084</f>
        <v>0</v>
      </c>
      <c r="AA1084" s="36" t="n">
        <f aca="false">N1084+Z1084</f>
        <v>89</v>
      </c>
      <c r="AB1084" s="54" t="s">
        <v>300</v>
      </c>
      <c r="AC1084" s="31"/>
      <c r="AD1084" s="31"/>
      <c r="AE1084" s="36" t="n">
        <f aca="false">P1084*Q1084</f>
        <v>0</v>
      </c>
      <c r="AF1084" s="38" t="n">
        <f aca="false">AA1084-L1084-M1084-W1084-X1084</f>
        <v>85</v>
      </c>
      <c r="AG1084" s="39" t="str">
        <f aca="false">AB1084</f>
        <v>Зайцева О.В.</v>
      </c>
      <c r="AH1084" s="39" t="str">
        <f aca="false">C1084</f>
        <v>2ИСП9-28 ВБ (п)</v>
      </c>
      <c r="AI1084" s="40" t="str">
        <f aca="false">B1084</f>
        <v>27</v>
      </c>
      <c r="AJ1084" s="39" t="str">
        <f aca="false">CONCATENATE(A1084," ",D1084)</f>
        <v>ЕН.01 Элементы высшей математики</v>
      </c>
      <c r="AK1084" s="39" t="n">
        <f aca="false">E1084*F1084+P1084*Q1084+H1084+J1084+S1084+U1084</f>
        <v>85</v>
      </c>
      <c r="AL1084" s="39" t="n">
        <f aca="false">L1084+W1084</f>
        <v>4</v>
      </c>
      <c r="AM1084" s="39" t="n">
        <f aca="false">M1084+X1084</f>
        <v>0</v>
      </c>
      <c r="AN1084" s="39" t="n">
        <f aca="false">Y1084</f>
        <v>0</v>
      </c>
      <c r="AO1084" s="39" t="n">
        <f aca="false">SUM(AK1084:AN1084)</f>
        <v>89</v>
      </c>
      <c r="AP1084" s="41" t="n">
        <f aca="false">K1084+V1084</f>
        <v>0</v>
      </c>
    </row>
    <row r="1085" s="42" customFormat="true" ht="16.5" hidden="true" customHeight="true" outlineLevel="0" collapsed="false">
      <c r="A1085" s="95" t="s">
        <v>66</v>
      </c>
      <c r="B1085" s="96" t="s">
        <v>213</v>
      </c>
      <c r="C1085" s="97" t="s">
        <v>295</v>
      </c>
      <c r="D1085" s="100" t="s">
        <v>254</v>
      </c>
      <c r="E1085" s="31" t="n">
        <v>17</v>
      </c>
      <c r="F1085" s="31"/>
      <c r="G1085" s="31"/>
      <c r="H1085" s="31"/>
      <c r="I1085" s="31"/>
      <c r="J1085" s="31"/>
      <c r="K1085" s="31"/>
      <c r="L1085" s="31"/>
      <c r="M1085" s="31"/>
      <c r="N1085" s="33" t="n">
        <f aca="false">E1085*F1085+H1085+J1085+K1085+L1085+M1085</f>
        <v>0</v>
      </c>
      <c r="O1085" s="36"/>
      <c r="P1085" s="36" t="n">
        <v>21</v>
      </c>
      <c r="Q1085" s="31" t="n">
        <v>2</v>
      </c>
      <c r="R1085" s="31" t="n">
        <v>14</v>
      </c>
      <c r="S1085" s="31"/>
      <c r="T1085" s="31"/>
      <c r="U1085" s="31"/>
      <c r="V1085" s="31"/>
      <c r="W1085" s="31" t="n">
        <v>2</v>
      </c>
      <c r="X1085" s="51"/>
      <c r="Y1085" s="34"/>
      <c r="Z1085" s="36" t="n">
        <f aca="false">P1085*Q1085+S1085+U1085+V1085+W1085+X1085+Y1085</f>
        <v>44</v>
      </c>
      <c r="AA1085" s="36" t="n">
        <f aca="false">N1085+Z1085</f>
        <v>44</v>
      </c>
      <c r="AB1085" s="54" t="s">
        <v>300</v>
      </c>
      <c r="AC1085" s="31"/>
      <c r="AD1085" s="31"/>
      <c r="AE1085" s="36" t="n">
        <f aca="false">P1085*Q1085</f>
        <v>42</v>
      </c>
      <c r="AF1085" s="38" t="e">
        <f aca="false">AA1085-L1085-M1085-#REF!-W1085</f>
        <v>#REF!</v>
      </c>
      <c r="AG1085" s="39" t="str">
        <f aca="false">AB1085</f>
        <v>Зайцева О.В.</v>
      </c>
      <c r="AH1085" s="39" t="str">
        <f aca="false">C1085</f>
        <v>2ИСП9-28 ВБ (п)</v>
      </c>
      <c r="AI1085" s="40" t="str">
        <f aca="false">B1085</f>
        <v>27</v>
      </c>
      <c r="AJ1085" s="39" t="str">
        <f aca="false">CONCATENATE(A1085," ",D1085)</f>
        <v>ЕН.02 Дискретная математика с элементами математической логики</v>
      </c>
      <c r="AK1085" s="39" t="n">
        <f aca="false">E1085*F1085+P1085*Q1085+H1085+J1085+S1085+U1085</f>
        <v>42</v>
      </c>
      <c r="AL1085" s="39" t="n">
        <f aca="false">L1085+W1085</f>
        <v>2</v>
      </c>
      <c r="AM1085" s="39" t="n">
        <f aca="false">M1085+X1085</f>
        <v>0</v>
      </c>
      <c r="AN1085" s="39" t="n">
        <f aca="false">Y1085</f>
        <v>0</v>
      </c>
      <c r="AO1085" s="39" t="n">
        <f aca="false">SUM(AK1085:AN1085)</f>
        <v>44</v>
      </c>
      <c r="AP1085" s="41" t="n">
        <f aca="false">K1085+V1085</f>
        <v>0</v>
      </c>
    </row>
    <row r="1086" s="42" customFormat="true" ht="16.5" hidden="true" customHeight="true" outlineLevel="0" collapsed="false">
      <c r="A1086" s="95" t="s">
        <v>70</v>
      </c>
      <c r="B1086" s="96" t="s">
        <v>213</v>
      </c>
      <c r="C1086" s="97" t="s">
        <v>295</v>
      </c>
      <c r="D1086" s="100" t="s">
        <v>255</v>
      </c>
      <c r="E1086" s="31" t="n">
        <v>17</v>
      </c>
      <c r="F1086" s="31"/>
      <c r="G1086" s="31"/>
      <c r="H1086" s="31"/>
      <c r="I1086" s="31"/>
      <c r="J1086" s="31"/>
      <c r="K1086" s="31"/>
      <c r="L1086" s="31"/>
      <c r="M1086" s="31"/>
      <c r="N1086" s="33" t="n">
        <f aca="false">E1086*F1086+H1086+J1086+K1086+L1086+M1086</f>
        <v>0</v>
      </c>
      <c r="O1086" s="36"/>
      <c r="P1086" s="36" t="n">
        <v>21</v>
      </c>
      <c r="Q1086" s="31" t="n">
        <v>2</v>
      </c>
      <c r="R1086" s="31" t="n">
        <v>14</v>
      </c>
      <c r="S1086" s="31"/>
      <c r="T1086" s="31"/>
      <c r="U1086" s="31"/>
      <c r="V1086" s="31"/>
      <c r="W1086" s="31"/>
      <c r="X1086" s="51"/>
      <c r="Y1086" s="34"/>
      <c r="Z1086" s="36" t="n">
        <f aca="false">P1086*Q1086+S1086+U1086+V1086+W1086+X1086+Y1086</f>
        <v>42</v>
      </c>
      <c r="AA1086" s="36" t="n">
        <f aca="false">N1086+Z1086</f>
        <v>42</v>
      </c>
      <c r="AB1086" s="54" t="s">
        <v>300</v>
      </c>
      <c r="AC1086" s="31"/>
      <c r="AD1086" s="31"/>
      <c r="AE1086" s="36" t="n">
        <f aca="false">P1086*Q1086</f>
        <v>42</v>
      </c>
      <c r="AF1086" s="38" t="e">
        <f aca="false">AA1086-L1086-M1086-#REF!-W1086</f>
        <v>#REF!</v>
      </c>
      <c r="AG1086" s="39" t="str">
        <f aca="false">AB1086</f>
        <v>Зайцева О.В.</v>
      </c>
      <c r="AH1086" s="39" t="str">
        <f aca="false">C1086</f>
        <v>2ИСП9-28 ВБ (п)</v>
      </c>
      <c r="AI1086" s="40" t="str">
        <f aca="false">B1086</f>
        <v>27</v>
      </c>
      <c r="AJ1086" s="39" t="str">
        <f aca="false">CONCATENATE(A1086," ",D1086)</f>
        <v>ЕН.03 Теория вероятностей и математическая статистика</v>
      </c>
      <c r="AK1086" s="39" t="n">
        <f aca="false">E1086*F1086+P1086*Q1086+H1086+J1086+S1086+U1086</f>
        <v>42</v>
      </c>
      <c r="AL1086" s="39" t="n">
        <f aca="false">L1086+W1086</f>
        <v>0</v>
      </c>
      <c r="AM1086" s="39" t="n">
        <f aca="false">M1086+X1086</f>
        <v>0</v>
      </c>
      <c r="AN1086" s="39" t="n">
        <f aca="false">Y1086</f>
        <v>0</v>
      </c>
      <c r="AO1086" s="39" t="n">
        <f aca="false">SUM(AK1086:AN1086)</f>
        <v>42</v>
      </c>
      <c r="AP1086" s="41" t="n">
        <f aca="false">K1086+V1086</f>
        <v>0</v>
      </c>
    </row>
    <row r="1087" s="42" customFormat="true" ht="16.5" hidden="true" customHeight="true" outlineLevel="0" collapsed="false">
      <c r="A1087" s="95" t="s">
        <v>73</v>
      </c>
      <c r="B1087" s="96" t="s">
        <v>213</v>
      </c>
      <c r="C1087" s="97" t="s">
        <v>295</v>
      </c>
      <c r="D1087" s="100" t="s">
        <v>256</v>
      </c>
      <c r="E1087" s="31" t="n">
        <v>17</v>
      </c>
      <c r="F1087" s="31" t="n">
        <v>3</v>
      </c>
      <c r="G1087" s="31" t="n">
        <v>26</v>
      </c>
      <c r="H1087" s="31" t="n">
        <v>-26</v>
      </c>
      <c r="I1087" s="31"/>
      <c r="J1087" s="31"/>
      <c r="K1087" s="31"/>
      <c r="L1087" s="31" t="n">
        <v>4</v>
      </c>
      <c r="M1087" s="44"/>
      <c r="N1087" s="33" t="n">
        <f aca="false">E1087*F1087+H1087+J1087+K1087+L1087+M1087</f>
        <v>29</v>
      </c>
      <c r="O1087" s="36"/>
      <c r="P1087" s="36" t="n">
        <v>21</v>
      </c>
      <c r="Q1087" s="31"/>
      <c r="R1087" s="31"/>
      <c r="S1087" s="31"/>
      <c r="T1087" s="31"/>
      <c r="U1087" s="31"/>
      <c r="V1087" s="31"/>
      <c r="W1087" s="31"/>
      <c r="X1087" s="51"/>
      <c r="Y1087" s="34"/>
      <c r="Z1087" s="36" t="n">
        <f aca="false">P1087*Q1087+S1087+U1087+V1087+W1087+X1087+Y1087</f>
        <v>0</v>
      </c>
      <c r="AA1087" s="36" t="n">
        <f aca="false">N1087+Z1087</f>
        <v>29</v>
      </c>
      <c r="AB1087" s="47" t="s">
        <v>273</v>
      </c>
      <c r="AC1087" s="31"/>
      <c r="AD1087" s="31"/>
      <c r="AE1087" s="36" t="n">
        <f aca="false">P1087*Q1087</f>
        <v>0</v>
      </c>
      <c r="AF1087" s="38" t="e">
        <f aca="false">AA1087-L1087-M1087-#REF!-W1087</f>
        <v>#REF!</v>
      </c>
      <c r="AG1087" s="39" t="str">
        <f aca="false">AB1087</f>
        <v>Трусов Г.А.</v>
      </c>
      <c r="AH1087" s="39" t="str">
        <f aca="false">C1087</f>
        <v>2ИСП9-28 ВБ (п)</v>
      </c>
      <c r="AI1087" s="40" t="str">
        <f aca="false">B1087</f>
        <v>27</v>
      </c>
      <c r="AJ1087" s="39" t="str">
        <f aca="false">CONCATENATE(A1087," ",D1087)</f>
        <v>ОП.01 Операционные системы и среды</v>
      </c>
      <c r="AK1087" s="39" t="n">
        <f aca="false">E1087*F1087+P1087*Q1087+H1087+J1087+S1087+U1087</f>
        <v>25</v>
      </c>
      <c r="AL1087" s="39" t="n">
        <f aca="false">L1087+W1087</f>
        <v>4</v>
      </c>
      <c r="AM1087" s="39" t="n">
        <f aca="false">M1087+X1087</f>
        <v>0</v>
      </c>
      <c r="AN1087" s="39" t="n">
        <f aca="false">Y1087</f>
        <v>0</v>
      </c>
      <c r="AO1087" s="39" t="n">
        <f aca="false">SUM(AK1087:AN1087)</f>
        <v>29</v>
      </c>
      <c r="AP1087" s="41" t="n">
        <f aca="false">K1087+V1087</f>
        <v>0</v>
      </c>
    </row>
    <row r="1088" s="42" customFormat="true" ht="16.5" hidden="true" customHeight="true" outlineLevel="0" collapsed="false">
      <c r="A1088" s="95" t="s">
        <v>73</v>
      </c>
      <c r="B1088" s="96" t="s">
        <v>216</v>
      </c>
      <c r="C1088" s="97" t="s">
        <v>296</v>
      </c>
      <c r="D1088" s="100" t="s">
        <v>256</v>
      </c>
      <c r="E1088" s="31" t="n">
        <v>17</v>
      </c>
      <c r="F1088" s="31"/>
      <c r="G1088" s="31"/>
      <c r="H1088" s="31" t="n">
        <v>26</v>
      </c>
      <c r="I1088" s="31"/>
      <c r="J1088" s="31"/>
      <c r="K1088" s="31"/>
      <c r="L1088" s="31"/>
      <c r="M1088" s="44"/>
      <c r="N1088" s="33" t="n">
        <f aca="false">E1088*F1088+H1088+J1088+K1088+L1088+M1088</f>
        <v>26</v>
      </c>
      <c r="O1088" s="36"/>
      <c r="P1088" s="36" t="n">
        <v>21</v>
      </c>
      <c r="Q1088" s="31"/>
      <c r="R1088" s="31"/>
      <c r="S1088" s="31"/>
      <c r="T1088" s="31"/>
      <c r="U1088" s="31"/>
      <c r="V1088" s="31"/>
      <c r="W1088" s="31"/>
      <c r="X1088" s="51"/>
      <c r="Y1088" s="34"/>
      <c r="Z1088" s="36" t="n">
        <f aca="false">P1088*Q1088+S1088+U1088+V1088+W1088+X1088+Y1088</f>
        <v>0</v>
      </c>
      <c r="AA1088" s="36" t="n">
        <f aca="false">N1088+Z1088</f>
        <v>26</v>
      </c>
      <c r="AB1088" s="47" t="s">
        <v>273</v>
      </c>
      <c r="AC1088" s="31"/>
      <c r="AD1088" s="31"/>
      <c r="AE1088" s="36" t="n">
        <f aca="false">P1088*Q1088</f>
        <v>0</v>
      </c>
      <c r="AF1088" s="38" t="e">
        <f aca="false">AA1088-L1088-M1088-#REF!-W1088</f>
        <v>#REF!</v>
      </c>
      <c r="AG1088" s="39" t="str">
        <f aca="false">AB1088</f>
        <v>Трусов Г.А.</v>
      </c>
      <c r="AH1088" s="39" t="str">
        <f aca="false">C1088</f>
        <v>2ИСП9-28а ВБ (п)</v>
      </c>
      <c r="AI1088" s="40" t="str">
        <f aca="false">B1088</f>
        <v>14</v>
      </c>
      <c r="AJ1088" s="39" t="str">
        <f aca="false">CONCATENATE(A1088," ",D1088)</f>
        <v>ОП.01 Операционные системы и среды</v>
      </c>
      <c r="AK1088" s="39" t="n">
        <f aca="false">E1088*F1088+P1088*Q1088+H1088+J1088+S1088+U1088</f>
        <v>26</v>
      </c>
      <c r="AL1088" s="39" t="n">
        <f aca="false">L1088+W1088</f>
        <v>0</v>
      </c>
      <c r="AM1088" s="39" t="n">
        <f aca="false">M1088+X1088</f>
        <v>0</v>
      </c>
      <c r="AN1088" s="39" t="n">
        <f aca="false">Y1088</f>
        <v>0</v>
      </c>
      <c r="AO1088" s="39" t="n">
        <f aca="false">SUM(AK1088:AN1088)</f>
        <v>26</v>
      </c>
      <c r="AP1088" s="41" t="n">
        <f aca="false">K1088+V1088</f>
        <v>0</v>
      </c>
    </row>
    <row r="1089" s="42" customFormat="true" ht="16.5" hidden="true" customHeight="true" outlineLevel="0" collapsed="false">
      <c r="A1089" s="95" t="s">
        <v>73</v>
      </c>
      <c r="B1089" s="96" t="s">
        <v>175</v>
      </c>
      <c r="C1089" s="97" t="s">
        <v>298</v>
      </c>
      <c r="D1089" s="100" t="s">
        <v>256</v>
      </c>
      <c r="E1089" s="31" t="n">
        <v>17</v>
      </c>
      <c r="F1089" s="31"/>
      <c r="G1089" s="31"/>
      <c r="H1089" s="31" t="n">
        <v>26</v>
      </c>
      <c r="I1089" s="31"/>
      <c r="J1089" s="31"/>
      <c r="K1089" s="31"/>
      <c r="L1089" s="31"/>
      <c r="M1089" s="44"/>
      <c r="N1089" s="33" t="n">
        <f aca="false">E1089*F1089+H1089+J1089+K1089+L1089+M1089</f>
        <v>26</v>
      </c>
      <c r="O1089" s="36"/>
      <c r="P1089" s="36" t="n">
        <v>21</v>
      </c>
      <c r="Q1089" s="31"/>
      <c r="R1089" s="31"/>
      <c r="S1089" s="31"/>
      <c r="T1089" s="31"/>
      <c r="U1089" s="31"/>
      <c r="V1089" s="31"/>
      <c r="W1089" s="31"/>
      <c r="X1089" s="51"/>
      <c r="Y1089" s="34"/>
      <c r="Z1089" s="36" t="n">
        <f aca="false">P1089*Q1089+S1089+U1089+V1089+W1089+X1089+Y1089</f>
        <v>0</v>
      </c>
      <c r="AA1089" s="36" t="n">
        <f aca="false">N1089+Z1089</f>
        <v>26</v>
      </c>
      <c r="AB1089" s="47" t="s">
        <v>69</v>
      </c>
      <c r="AC1089" s="31"/>
      <c r="AD1089" s="31"/>
      <c r="AE1089" s="36" t="n">
        <f aca="false">P1089*Q1089</f>
        <v>0</v>
      </c>
      <c r="AF1089" s="38" t="e">
        <f aca="false">AA1089-L1089-M1089-#REF!-W1089</f>
        <v>#REF!</v>
      </c>
      <c r="AG1089" s="39" t="str">
        <f aca="false">AB1089</f>
        <v>вак. 2 п/гр</v>
      </c>
      <c r="AH1089" s="39" t="str">
        <f aca="false">C1089</f>
        <v>2ИСП9-28б ВБ (п)</v>
      </c>
      <c r="AI1089" s="40" t="str">
        <f aca="false">B1089</f>
        <v>13</v>
      </c>
      <c r="AJ1089" s="39" t="str">
        <f aca="false">CONCATENATE(A1089," ",D1089)</f>
        <v>ОП.01 Операционные системы и среды</v>
      </c>
      <c r="AK1089" s="39" t="n">
        <f aca="false">E1089*F1089+P1089*Q1089+H1089+J1089+S1089+U1089</f>
        <v>26</v>
      </c>
      <c r="AL1089" s="39" t="n">
        <f aca="false">L1089+W1089</f>
        <v>0</v>
      </c>
      <c r="AM1089" s="39" t="n">
        <f aca="false">M1089+X1089</f>
        <v>0</v>
      </c>
      <c r="AN1089" s="39" t="n">
        <f aca="false">Y1089</f>
        <v>0</v>
      </c>
      <c r="AO1089" s="39" t="n">
        <f aca="false">SUM(AK1089:AN1089)</f>
        <v>26</v>
      </c>
      <c r="AP1089" s="41" t="n">
        <f aca="false">K1089+V1089</f>
        <v>0</v>
      </c>
    </row>
    <row r="1090" s="42" customFormat="true" ht="16.5" hidden="true" customHeight="true" outlineLevel="0" collapsed="false">
      <c r="A1090" s="95" t="s">
        <v>76</v>
      </c>
      <c r="B1090" s="96" t="s">
        <v>213</v>
      </c>
      <c r="C1090" s="97" t="s">
        <v>295</v>
      </c>
      <c r="D1090" s="100" t="s">
        <v>258</v>
      </c>
      <c r="E1090" s="31" t="n">
        <v>17</v>
      </c>
      <c r="F1090" s="31" t="n">
        <v>3</v>
      </c>
      <c r="G1090" s="31" t="n">
        <v>22</v>
      </c>
      <c r="H1090" s="31" t="n">
        <v>-22</v>
      </c>
      <c r="I1090" s="31"/>
      <c r="J1090" s="31"/>
      <c r="K1090" s="31"/>
      <c r="L1090" s="31" t="n">
        <v>4</v>
      </c>
      <c r="M1090" s="44"/>
      <c r="N1090" s="33" t="n">
        <f aca="false">E1090*F1090+H1090+J1090+K1090+L1090+M1090</f>
        <v>33</v>
      </c>
      <c r="O1090" s="36"/>
      <c r="P1090" s="36" t="n">
        <v>21</v>
      </c>
      <c r="Q1090" s="31"/>
      <c r="R1090" s="31"/>
      <c r="S1090" s="31"/>
      <c r="T1090" s="31"/>
      <c r="U1090" s="31"/>
      <c r="V1090" s="31"/>
      <c r="W1090" s="31"/>
      <c r="X1090" s="51"/>
      <c r="Y1090" s="34"/>
      <c r="Z1090" s="36" t="n">
        <f aca="false">P1090*Q1090+S1090+U1090+V1090+W1090+X1090+Y1090</f>
        <v>0</v>
      </c>
      <c r="AA1090" s="36" t="n">
        <f aca="false">N1090+Z1090</f>
        <v>33</v>
      </c>
      <c r="AB1090" s="47" t="s">
        <v>273</v>
      </c>
      <c r="AC1090" s="31"/>
      <c r="AD1090" s="31"/>
      <c r="AE1090" s="36" t="n">
        <f aca="false">P1090*Q1090</f>
        <v>0</v>
      </c>
      <c r="AF1090" s="38" t="e">
        <f aca="false">AA1090-L1090-M1090-#REF!-W1090</f>
        <v>#REF!</v>
      </c>
      <c r="AG1090" s="39" t="str">
        <f aca="false">AB1090</f>
        <v>Трусов Г.А.</v>
      </c>
      <c r="AH1090" s="39" t="str">
        <f aca="false">C1090</f>
        <v>2ИСП9-28 ВБ (п)</v>
      </c>
      <c r="AI1090" s="40" t="str">
        <f aca="false">B1090</f>
        <v>27</v>
      </c>
      <c r="AJ1090" s="39" t="str">
        <f aca="false">CONCATENATE(A1090," ",D1090)</f>
        <v>ОП.02 Архитектура аппаратных средств</v>
      </c>
      <c r="AK1090" s="39" t="n">
        <f aca="false">E1090*F1090+P1090*Q1090+H1090+J1090+S1090+U1090</f>
        <v>29</v>
      </c>
      <c r="AL1090" s="39" t="n">
        <f aca="false">L1090+W1090</f>
        <v>4</v>
      </c>
      <c r="AM1090" s="39" t="n">
        <f aca="false">M1090+X1090</f>
        <v>0</v>
      </c>
      <c r="AN1090" s="39" t="n">
        <f aca="false">Y1090</f>
        <v>0</v>
      </c>
      <c r="AO1090" s="39" t="n">
        <f aca="false">SUM(AK1090:AN1090)</f>
        <v>33</v>
      </c>
      <c r="AP1090" s="41" t="n">
        <f aca="false">K1090+V1090</f>
        <v>0</v>
      </c>
    </row>
    <row r="1091" s="42" customFormat="true" ht="16.5" hidden="true" customHeight="true" outlineLevel="0" collapsed="false">
      <c r="A1091" s="95" t="s">
        <v>76</v>
      </c>
      <c r="B1091" s="96" t="s">
        <v>216</v>
      </c>
      <c r="C1091" s="97" t="s">
        <v>296</v>
      </c>
      <c r="D1091" s="100" t="s">
        <v>258</v>
      </c>
      <c r="E1091" s="31" t="n">
        <v>17</v>
      </c>
      <c r="F1091" s="31"/>
      <c r="G1091" s="31"/>
      <c r="H1091" s="31" t="n">
        <v>22</v>
      </c>
      <c r="I1091" s="31"/>
      <c r="J1091" s="31"/>
      <c r="K1091" s="31"/>
      <c r="L1091" s="31"/>
      <c r="M1091" s="44"/>
      <c r="N1091" s="33" t="n">
        <f aca="false">E1091*F1091+H1091+J1091+K1091+L1091+M1091</f>
        <v>22</v>
      </c>
      <c r="O1091" s="36"/>
      <c r="P1091" s="36" t="n">
        <v>21</v>
      </c>
      <c r="Q1091" s="31"/>
      <c r="R1091" s="31"/>
      <c r="S1091" s="31"/>
      <c r="T1091" s="31"/>
      <c r="U1091" s="31"/>
      <c r="V1091" s="31"/>
      <c r="W1091" s="31"/>
      <c r="X1091" s="51"/>
      <c r="Y1091" s="34"/>
      <c r="Z1091" s="36" t="n">
        <f aca="false">P1091*Q1091+S1091+U1091+V1091+W1091+X1091+Y1091</f>
        <v>0</v>
      </c>
      <c r="AA1091" s="36" t="n">
        <f aca="false">N1091+Z1091</f>
        <v>22</v>
      </c>
      <c r="AB1091" s="47" t="s">
        <v>273</v>
      </c>
      <c r="AC1091" s="31"/>
      <c r="AD1091" s="31"/>
      <c r="AE1091" s="36" t="n">
        <f aca="false">P1091*Q1091</f>
        <v>0</v>
      </c>
      <c r="AF1091" s="38" t="e">
        <f aca="false">AA1091-L1091-M1091-#REF!-W1091</f>
        <v>#REF!</v>
      </c>
      <c r="AG1091" s="39" t="str">
        <f aca="false">AB1091</f>
        <v>Трусов Г.А.</v>
      </c>
      <c r="AH1091" s="39" t="str">
        <f aca="false">C1091</f>
        <v>2ИСП9-28а ВБ (п)</v>
      </c>
      <c r="AI1091" s="40" t="str">
        <f aca="false">B1091</f>
        <v>14</v>
      </c>
      <c r="AJ1091" s="39" t="str">
        <f aca="false">CONCATENATE(A1091," ",D1091)</f>
        <v>ОП.02 Архитектура аппаратных средств</v>
      </c>
      <c r="AK1091" s="39" t="n">
        <f aca="false">E1091*F1091+P1091*Q1091+H1091+J1091+S1091+U1091</f>
        <v>22</v>
      </c>
      <c r="AL1091" s="39" t="n">
        <f aca="false">L1091+W1091</f>
        <v>0</v>
      </c>
      <c r="AM1091" s="39" t="n">
        <f aca="false">M1091+X1091</f>
        <v>0</v>
      </c>
      <c r="AN1091" s="39" t="n">
        <f aca="false">Y1091</f>
        <v>0</v>
      </c>
      <c r="AO1091" s="39" t="n">
        <f aca="false">SUM(AK1091:AN1091)</f>
        <v>22</v>
      </c>
      <c r="AP1091" s="41" t="n">
        <f aca="false">K1091+V1091</f>
        <v>0</v>
      </c>
    </row>
    <row r="1092" s="42" customFormat="true" ht="16.5" hidden="true" customHeight="true" outlineLevel="0" collapsed="false">
      <c r="A1092" s="95" t="s">
        <v>76</v>
      </c>
      <c r="B1092" s="96" t="s">
        <v>175</v>
      </c>
      <c r="C1092" s="97" t="s">
        <v>298</v>
      </c>
      <c r="D1092" s="100" t="s">
        <v>258</v>
      </c>
      <c r="E1092" s="31" t="n">
        <v>17</v>
      </c>
      <c r="F1092" s="31"/>
      <c r="G1092" s="31"/>
      <c r="H1092" s="31" t="n">
        <v>22</v>
      </c>
      <c r="I1092" s="31"/>
      <c r="J1092" s="31"/>
      <c r="K1092" s="31"/>
      <c r="L1092" s="31"/>
      <c r="M1092" s="44"/>
      <c r="N1092" s="33" t="n">
        <f aca="false">E1092*F1092+H1092+J1092+K1092+L1092+M1092</f>
        <v>22</v>
      </c>
      <c r="O1092" s="36"/>
      <c r="P1092" s="36" t="n">
        <v>21</v>
      </c>
      <c r="Q1092" s="31"/>
      <c r="R1092" s="31"/>
      <c r="S1092" s="31"/>
      <c r="T1092" s="31"/>
      <c r="U1092" s="31"/>
      <c r="V1092" s="31"/>
      <c r="W1092" s="31"/>
      <c r="X1092" s="51"/>
      <c r="Y1092" s="34"/>
      <c r="Z1092" s="36" t="n">
        <f aca="false">P1092*Q1092+S1092+U1092+V1092+W1092+X1092+Y1092</f>
        <v>0</v>
      </c>
      <c r="AA1092" s="36" t="n">
        <f aca="false">N1092+Z1092</f>
        <v>22</v>
      </c>
      <c r="AB1092" s="47" t="s">
        <v>69</v>
      </c>
      <c r="AC1092" s="31"/>
      <c r="AD1092" s="31"/>
      <c r="AE1092" s="36" t="n">
        <f aca="false">P1092*Q1092</f>
        <v>0</v>
      </c>
      <c r="AF1092" s="38" t="e">
        <f aca="false">AA1092-L1092-M1092-#REF!-W1092</f>
        <v>#REF!</v>
      </c>
      <c r="AG1092" s="39" t="str">
        <f aca="false">AB1092</f>
        <v>вак. 2 п/гр</v>
      </c>
      <c r="AH1092" s="39" t="str">
        <f aca="false">C1092</f>
        <v>2ИСП9-28б ВБ (п)</v>
      </c>
      <c r="AI1092" s="40" t="str">
        <f aca="false">B1092</f>
        <v>13</v>
      </c>
      <c r="AJ1092" s="39" t="str">
        <f aca="false">CONCATENATE(A1092," ",D1092)</f>
        <v>ОП.02 Архитектура аппаратных средств</v>
      </c>
      <c r="AK1092" s="39" t="n">
        <f aca="false">E1092*F1092+P1092*Q1092+H1092+J1092+S1092+U1092</f>
        <v>22</v>
      </c>
      <c r="AL1092" s="39" t="n">
        <f aca="false">L1092+W1092</f>
        <v>0</v>
      </c>
      <c r="AM1092" s="39" t="n">
        <f aca="false">M1092+X1092</f>
        <v>0</v>
      </c>
      <c r="AN1092" s="39" t="n">
        <f aca="false">Y1092</f>
        <v>0</v>
      </c>
      <c r="AO1092" s="39" t="n">
        <f aca="false">SUM(AK1092:AN1092)</f>
        <v>22</v>
      </c>
      <c r="AP1092" s="41" t="n">
        <f aca="false">K1092+V1092</f>
        <v>0</v>
      </c>
    </row>
    <row r="1093" s="42" customFormat="true" ht="16.5" hidden="true" customHeight="true" outlineLevel="0" collapsed="false">
      <c r="A1093" s="95" t="s">
        <v>79</v>
      </c>
      <c r="B1093" s="96" t="s">
        <v>213</v>
      </c>
      <c r="C1093" s="120" t="s">
        <v>295</v>
      </c>
      <c r="D1093" s="121" t="s">
        <v>260</v>
      </c>
      <c r="E1093" s="31" t="n">
        <v>17</v>
      </c>
      <c r="F1093" s="31"/>
      <c r="G1093" s="102"/>
      <c r="H1093" s="103"/>
      <c r="I1093" s="103"/>
      <c r="J1093" s="103"/>
      <c r="K1093" s="103"/>
      <c r="L1093" s="104"/>
      <c r="M1093" s="31"/>
      <c r="N1093" s="33" t="n">
        <f aca="false">E1093*F1093+H1093+J1093+K1093+L1093+M1093</f>
        <v>0</v>
      </c>
      <c r="O1093" s="36"/>
      <c r="P1093" s="36" t="n">
        <v>21</v>
      </c>
      <c r="Q1093" s="31" t="n">
        <v>3</v>
      </c>
      <c r="R1093" s="31" t="n">
        <v>30</v>
      </c>
      <c r="S1093" s="31" t="n">
        <v>-30</v>
      </c>
      <c r="T1093" s="103"/>
      <c r="U1093" s="103"/>
      <c r="V1093" s="103"/>
      <c r="W1093" s="104" t="n">
        <v>4</v>
      </c>
      <c r="X1093" s="105" t="n">
        <v>8</v>
      </c>
      <c r="Y1093" s="34"/>
      <c r="Z1093" s="36" t="n">
        <f aca="false">P1093*Q1093+S1093+U1093+V1093+W1093+X1093+Y1093</f>
        <v>45</v>
      </c>
      <c r="AA1093" s="36" t="n">
        <f aca="false">N1093+Z1093</f>
        <v>45</v>
      </c>
      <c r="AB1093" s="74" t="s">
        <v>257</v>
      </c>
      <c r="AC1093" s="47"/>
      <c r="AD1093" s="47"/>
      <c r="AE1093" s="36" t="n">
        <f aca="false">P1093*Q1093</f>
        <v>63</v>
      </c>
      <c r="AF1093" s="38" t="e">
        <f aca="false">AA1093-L1093-M1093-#REF!-W1093</f>
        <v>#REF!</v>
      </c>
      <c r="AG1093" s="39" t="str">
        <f aca="false">AB1093</f>
        <v>Угольников И.М.</v>
      </c>
      <c r="AH1093" s="39" t="str">
        <f aca="false">C1093</f>
        <v>2ИСП9-28 ВБ (п)</v>
      </c>
      <c r="AI1093" s="40" t="str">
        <f aca="false">B1093</f>
        <v>27</v>
      </c>
      <c r="AJ1093" s="39" t="str">
        <f aca="false">CONCATENATE(A1093," ",D1093)</f>
        <v>ОП.03 Информационные технологии</v>
      </c>
      <c r="AK1093" s="39" t="n">
        <f aca="false">E1093*F1093+P1093*Q1093+H1093+J1093+S1093+U1093</f>
        <v>33</v>
      </c>
      <c r="AL1093" s="39" t="n">
        <f aca="false">L1093+W1093</f>
        <v>4</v>
      </c>
      <c r="AM1093" s="39" t="n">
        <f aca="false">M1093+X1093</f>
        <v>8</v>
      </c>
      <c r="AN1093" s="39" t="n">
        <f aca="false">Y1093</f>
        <v>0</v>
      </c>
      <c r="AO1093" s="39" t="n">
        <f aca="false">SUM(AK1093:AN1093)</f>
        <v>45</v>
      </c>
      <c r="AP1093" s="41" t="n">
        <f aca="false">K1093+V1093</f>
        <v>0</v>
      </c>
    </row>
    <row r="1094" s="42" customFormat="true" ht="16.5" hidden="true" customHeight="true" outlineLevel="0" collapsed="false">
      <c r="A1094" s="95" t="s">
        <v>79</v>
      </c>
      <c r="B1094" s="96" t="s">
        <v>216</v>
      </c>
      <c r="C1094" s="97" t="s">
        <v>296</v>
      </c>
      <c r="D1094" s="121" t="s">
        <v>260</v>
      </c>
      <c r="E1094" s="31" t="n">
        <v>17</v>
      </c>
      <c r="F1094" s="31"/>
      <c r="G1094" s="102"/>
      <c r="H1094" s="103"/>
      <c r="I1094" s="103"/>
      <c r="J1094" s="103"/>
      <c r="K1094" s="103"/>
      <c r="L1094" s="104"/>
      <c r="M1094" s="31"/>
      <c r="N1094" s="33" t="n">
        <f aca="false">E1094*F1094+H1094+J1094+K1094+L1094+M1094</f>
        <v>0</v>
      </c>
      <c r="O1094" s="36"/>
      <c r="P1094" s="36" t="n">
        <v>21</v>
      </c>
      <c r="Q1094" s="31"/>
      <c r="R1094" s="31"/>
      <c r="S1094" s="31" t="n">
        <v>30</v>
      </c>
      <c r="T1094" s="103"/>
      <c r="U1094" s="103"/>
      <c r="V1094" s="103"/>
      <c r="W1094" s="104"/>
      <c r="X1094" s="105"/>
      <c r="Y1094" s="34"/>
      <c r="Z1094" s="36" t="n">
        <f aca="false">P1094*Q1094+S1094+U1094+V1094+W1094+X1094+Y1094</f>
        <v>30</v>
      </c>
      <c r="AA1094" s="36" t="n">
        <f aca="false">N1094+Z1094</f>
        <v>30</v>
      </c>
      <c r="AB1094" s="74" t="s">
        <v>257</v>
      </c>
      <c r="AC1094" s="47"/>
      <c r="AD1094" s="47"/>
      <c r="AE1094" s="36" t="n">
        <f aca="false">P1094*Q1094</f>
        <v>0</v>
      </c>
      <c r="AF1094" s="38" t="e">
        <f aca="false">AA1094-L1094-M1094-#REF!-W1094</f>
        <v>#REF!</v>
      </c>
      <c r="AG1094" s="39" t="str">
        <f aca="false">AB1094</f>
        <v>Угольников И.М.</v>
      </c>
      <c r="AH1094" s="39" t="str">
        <f aca="false">C1094</f>
        <v>2ИСП9-28а ВБ (п)</v>
      </c>
      <c r="AI1094" s="40" t="str">
        <f aca="false">B1094</f>
        <v>14</v>
      </c>
      <c r="AJ1094" s="39" t="str">
        <f aca="false">CONCATENATE(A1094," ",D1094)</f>
        <v>ОП.03 Информационные технологии</v>
      </c>
      <c r="AK1094" s="39" t="n">
        <f aca="false">E1094*F1094+P1094*Q1094+H1094+J1094+S1094+U1094</f>
        <v>30</v>
      </c>
      <c r="AL1094" s="39" t="n">
        <f aca="false">L1094+W1094</f>
        <v>0</v>
      </c>
      <c r="AM1094" s="39" t="n">
        <f aca="false">M1094+X1094</f>
        <v>0</v>
      </c>
      <c r="AN1094" s="39" t="n">
        <f aca="false">Y1094</f>
        <v>0</v>
      </c>
      <c r="AO1094" s="39" t="n">
        <f aca="false">SUM(AK1094:AN1094)</f>
        <v>30</v>
      </c>
      <c r="AP1094" s="41" t="n">
        <f aca="false">K1094+V1094</f>
        <v>0</v>
      </c>
    </row>
    <row r="1095" s="42" customFormat="true" ht="16.5" hidden="true" customHeight="true" outlineLevel="0" collapsed="false">
      <c r="A1095" s="95" t="s">
        <v>79</v>
      </c>
      <c r="B1095" s="96" t="s">
        <v>175</v>
      </c>
      <c r="C1095" s="97" t="s">
        <v>298</v>
      </c>
      <c r="D1095" s="121" t="s">
        <v>260</v>
      </c>
      <c r="E1095" s="31" t="n">
        <v>17</v>
      </c>
      <c r="F1095" s="31"/>
      <c r="G1095" s="102"/>
      <c r="H1095" s="103"/>
      <c r="I1095" s="103"/>
      <c r="J1095" s="103"/>
      <c r="K1095" s="103"/>
      <c r="L1095" s="104"/>
      <c r="M1095" s="31"/>
      <c r="N1095" s="33" t="n">
        <f aca="false">E1095*F1095+H1095+J1095+K1095+L1095+M1095</f>
        <v>0</v>
      </c>
      <c r="O1095" s="36"/>
      <c r="P1095" s="36" t="n">
        <v>21</v>
      </c>
      <c r="Q1095" s="31"/>
      <c r="R1095" s="31"/>
      <c r="S1095" s="31" t="n">
        <v>30</v>
      </c>
      <c r="T1095" s="103"/>
      <c r="U1095" s="103"/>
      <c r="V1095" s="103"/>
      <c r="W1095" s="104"/>
      <c r="X1095" s="105"/>
      <c r="Y1095" s="34"/>
      <c r="Z1095" s="36" t="n">
        <f aca="false">P1095*Q1095+S1095+U1095+V1095+W1095+X1095+Y1095</f>
        <v>30</v>
      </c>
      <c r="AA1095" s="36" t="n">
        <f aca="false">N1095+Z1095</f>
        <v>30</v>
      </c>
      <c r="AB1095" s="47" t="s">
        <v>69</v>
      </c>
      <c r="AC1095" s="47"/>
      <c r="AD1095" s="47"/>
      <c r="AE1095" s="36" t="n">
        <f aca="false">P1095*Q1095</f>
        <v>0</v>
      </c>
      <c r="AF1095" s="38" t="e">
        <f aca="false">AA1095-L1095-M1095-#REF!-W1095</f>
        <v>#REF!</v>
      </c>
      <c r="AG1095" s="39" t="str">
        <f aca="false">AB1095</f>
        <v>вак. 2 п/гр</v>
      </c>
      <c r="AH1095" s="39" t="str">
        <f aca="false">C1095</f>
        <v>2ИСП9-28б ВБ (п)</v>
      </c>
      <c r="AI1095" s="40" t="str">
        <f aca="false">B1095</f>
        <v>13</v>
      </c>
      <c r="AJ1095" s="39" t="str">
        <f aca="false">CONCATENATE(A1095," ",D1095)</f>
        <v>ОП.03 Информационные технологии</v>
      </c>
      <c r="AK1095" s="39" t="n">
        <f aca="false">E1095*F1095+P1095*Q1095+H1095+J1095+S1095+U1095</f>
        <v>30</v>
      </c>
      <c r="AL1095" s="39" t="n">
        <f aca="false">L1095+W1095</f>
        <v>0</v>
      </c>
      <c r="AM1095" s="39" t="n">
        <f aca="false">M1095+X1095</f>
        <v>0</v>
      </c>
      <c r="AN1095" s="39" t="n">
        <f aca="false">Y1095</f>
        <v>0</v>
      </c>
      <c r="AO1095" s="39" t="n">
        <f aca="false">SUM(AK1095:AN1095)</f>
        <v>30</v>
      </c>
      <c r="AP1095" s="41" t="n">
        <f aca="false">K1095+V1095</f>
        <v>0</v>
      </c>
    </row>
    <row r="1096" s="42" customFormat="true" ht="16.5" hidden="true" customHeight="true" outlineLevel="0" collapsed="false">
      <c r="A1096" s="95" t="s">
        <v>82</v>
      </c>
      <c r="B1096" s="96" t="s">
        <v>213</v>
      </c>
      <c r="C1096" s="97" t="s">
        <v>295</v>
      </c>
      <c r="D1096" s="122" t="s">
        <v>261</v>
      </c>
      <c r="E1096" s="53" t="n">
        <v>17</v>
      </c>
      <c r="F1096" s="31" t="n">
        <v>4</v>
      </c>
      <c r="G1096" s="102" t="n">
        <v>86</v>
      </c>
      <c r="H1096" s="103" t="n">
        <v>-34</v>
      </c>
      <c r="I1096" s="103"/>
      <c r="J1096" s="103"/>
      <c r="K1096" s="103"/>
      <c r="L1096" s="104" t="n">
        <v>2</v>
      </c>
      <c r="M1096" s="31"/>
      <c r="N1096" s="33" t="n">
        <f aca="false">E1096*F1096+H1096+J1096+K1096+L1096+M1096</f>
        <v>36</v>
      </c>
      <c r="O1096" s="36"/>
      <c r="P1096" s="36" t="n">
        <v>21</v>
      </c>
      <c r="Q1096" s="31" t="n">
        <v>6</v>
      </c>
      <c r="R1096" s="31"/>
      <c r="S1096" s="31" t="n">
        <v>-52</v>
      </c>
      <c r="T1096" s="103"/>
      <c r="U1096" s="103"/>
      <c r="V1096" s="103"/>
      <c r="W1096" s="104" t="n">
        <v>6</v>
      </c>
      <c r="X1096" s="105" t="n">
        <v>8</v>
      </c>
      <c r="Y1096" s="34"/>
      <c r="Z1096" s="36" t="n">
        <f aca="false">P1096*Q1096+S1096+U1096+V1096+W1096+X1096+Y1096</f>
        <v>88</v>
      </c>
      <c r="AA1096" s="36" t="n">
        <f aca="false">N1096+Z1096</f>
        <v>124</v>
      </c>
      <c r="AB1096" s="47" t="s">
        <v>301</v>
      </c>
      <c r="AC1096" s="47"/>
      <c r="AD1096" s="47" t="s">
        <v>262</v>
      </c>
      <c r="AE1096" s="36" t="n">
        <f aca="false">P1096*Q1096</f>
        <v>126</v>
      </c>
      <c r="AF1096" s="38" t="e">
        <f aca="false">AA1096-L1096-M1096-#REF!-W1096</f>
        <v>#REF!</v>
      </c>
      <c r="AG1096" s="39" t="str">
        <f aca="false">AB1096</f>
        <v>Бастрыкина К.А.</v>
      </c>
      <c r="AH1096" s="39" t="str">
        <f aca="false">C1096</f>
        <v>2ИСП9-28 ВБ (п)</v>
      </c>
      <c r="AI1096" s="40" t="str">
        <f aca="false">B1096</f>
        <v>27</v>
      </c>
      <c r="AJ1096" s="39" t="str">
        <f aca="false">CONCATENATE(A1096," ",D1096)</f>
        <v>ОП.04 Основы алгоритмизации и программирования</v>
      </c>
      <c r="AK1096" s="39" t="n">
        <f aca="false">E1096*F1096+P1096*Q1096+H1096+J1096+S1096+U1096</f>
        <v>108</v>
      </c>
      <c r="AL1096" s="39" t="n">
        <f aca="false">L1096+W1096</f>
        <v>8</v>
      </c>
      <c r="AM1096" s="39" t="n">
        <f aca="false">M1096+X1096</f>
        <v>8</v>
      </c>
      <c r="AN1096" s="39" t="n">
        <f aca="false">Y1096</f>
        <v>0</v>
      </c>
      <c r="AO1096" s="39" t="n">
        <f aca="false">SUM(AK1096:AN1096)</f>
        <v>124</v>
      </c>
      <c r="AP1096" s="41" t="n">
        <f aca="false">K1096+V1096</f>
        <v>0</v>
      </c>
    </row>
    <row r="1097" s="42" customFormat="true" ht="16.5" hidden="true" customHeight="true" outlineLevel="0" collapsed="false">
      <c r="A1097" s="95" t="s">
        <v>82</v>
      </c>
      <c r="B1097" s="96" t="s">
        <v>216</v>
      </c>
      <c r="C1097" s="97" t="s">
        <v>296</v>
      </c>
      <c r="D1097" s="122" t="s">
        <v>261</v>
      </c>
      <c r="E1097" s="53" t="n">
        <v>17</v>
      </c>
      <c r="F1097" s="31"/>
      <c r="G1097" s="102"/>
      <c r="H1097" s="103" t="n">
        <v>34</v>
      </c>
      <c r="I1097" s="103"/>
      <c r="J1097" s="103"/>
      <c r="K1097" s="103"/>
      <c r="L1097" s="104"/>
      <c r="M1097" s="31"/>
      <c r="N1097" s="33" t="n">
        <f aca="false">E1097*F1097+H1097+J1097+K1097+L1097+M1097</f>
        <v>34</v>
      </c>
      <c r="O1097" s="36"/>
      <c r="P1097" s="36" t="n">
        <v>21</v>
      </c>
      <c r="Q1097" s="31"/>
      <c r="R1097" s="31"/>
      <c r="S1097" s="31" t="n">
        <v>52</v>
      </c>
      <c r="T1097" s="103"/>
      <c r="U1097" s="103"/>
      <c r="V1097" s="103"/>
      <c r="W1097" s="104"/>
      <c r="X1097" s="105"/>
      <c r="Y1097" s="34"/>
      <c r="Z1097" s="36" t="n">
        <f aca="false">P1097*Q1097+S1097+U1097+V1097+W1097+X1097+Y1097</f>
        <v>52</v>
      </c>
      <c r="AA1097" s="36" t="n">
        <f aca="false">N1097+Z1097</f>
        <v>86</v>
      </c>
      <c r="AB1097" s="47" t="s">
        <v>301</v>
      </c>
      <c r="AC1097" s="47"/>
      <c r="AD1097" s="47" t="s">
        <v>262</v>
      </c>
      <c r="AE1097" s="36" t="n">
        <f aca="false">P1097*Q1097</f>
        <v>0</v>
      </c>
      <c r="AF1097" s="38" t="e">
        <f aca="false">AA1097-L1097-M1097-#REF!-W1097</f>
        <v>#REF!</v>
      </c>
      <c r="AG1097" s="39" t="str">
        <f aca="false">AB1097</f>
        <v>Бастрыкина К.А.</v>
      </c>
      <c r="AH1097" s="39" t="str">
        <f aca="false">C1097</f>
        <v>2ИСП9-28а ВБ (п)</v>
      </c>
      <c r="AI1097" s="40" t="str">
        <f aca="false">B1097</f>
        <v>14</v>
      </c>
      <c r="AJ1097" s="39" t="str">
        <f aca="false">CONCATENATE(A1097," ",D1097)</f>
        <v>ОП.04 Основы алгоритмизации и программирования</v>
      </c>
      <c r="AK1097" s="39" t="n">
        <f aca="false">E1097*F1097+P1097*Q1097+H1097+J1097+S1097+U1097</f>
        <v>86</v>
      </c>
      <c r="AL1097" s="39" t="n">
        <f aca="false">L1097+W1097</f>
        <v>0</v>
      </c>
      <c r="AM1097" s="39" t="n">
        <f aca="false">M1097+X1097</f>
        <v>0</v>
      </c>
      <c r="AN1097" s="39" t="n">
        <f aca="false">Y1097</f>
        <v>0</v>
      </c>
      <c r="AO1097" s="39" t="n">
        <f aca="false">SUM(AK1097:AN1097)</f>
        <v>86</v>
      </c>
      <c r="AP1097" s="41" t="n">
        <f aca="false">K1097+V1097</f>
        <v>0</v>
      </c>
    </row>
    <row r="1098" s="42" customFormat="true" ht="16.5" hidden="true" customHeight="true" outlineLevel="0" collapsed="false">
      <c r="A1098" s="95" t="s">
        <v>82</v>
      </c>
      <c r="B1098" s="96" t="s">
        <v>175</v>
      </c>
      <c r="C1098" s="97" t="s">
        <v>298</v>
      </c>
      <c r="D1098" s="122" t="s">
        <v>261</v>
      </c>
      <c r="E1098" s="53" t="n">
        <v>17</v>
      </c>
      <c r="F1098" s="31"/>
      <c r="G1098" s="102"/>
      <c r="H1098" s="103" t="n">
        <v>34</v>
      </c>
      <c r="I1098" s="103"/>
      <c r="J1098" s="103"/>
      <c r="K1098" s="103"/>
      <c r="L1098" s="104"/>
      <c r="M1098" s="31"/>
      <c r="N1098" s="33" t="n">
        <f aca="false">E1098*F1098+H1098+J1098+K1098+L1098+M1098</f>
        <v>34</v>
      </c>
      <c r="O1098" s="36"/>
      <c r="P1098" s="36" t="n">
        <v>21</v>
      </c>
      <c r="Q1098" s="31"/>
      <c r="R1098" s="31"/>
      <c r="S1098" s="31" t="n">
        <v>52</v>
      </c>
      <c r="T1098" s="103"/>
      <c r="U1098" s="103"/>
      <c r="V1098" s="103"/>
      <c r="W1098" s="104"/>
      <c r="X1098" s="105"/>
      <c r="Y1098" s="34"/>
      <c r="Z1098" s="36" t="n">
        <f aca="false">P1098*Q1098+S1098+U1098+V1098+W1098+X1098+Y1098</f>
        <v>52</v>
      </c>
      <c r="AA1098" s="36" t="n">
        <f aca="false">N1098+Z1098</f>
        <v>86</v>
      </c>
      <c r="AB1098" s="47" t="s">
        <v>69</v>
      </c>
      <c r="AC1098" s="47"/>
      <c r="AD1098" s="47" t="s">
        <v>262</v>
      </c>
      <c r="AE1098" s="36" t="n">
        <f aca="false">P1098*Q1098</f>
        <v>0</v>
      </c>
      <c r="AF1098" s="38" t="e">
        <f aca="false">AA1098-L1098-M1098-#REF!-W1098</f>
        <v>#REF!</v>
      </c>
      <c r="AG1098" s="39" t="str">
        <f aca="false">AB1098</f>
        <v>вак. 2 п/гр</v>
      </c>
      <c r="AH1098" s="39" t="str">
        <f aca="false">C1098</f>
        <v>2ИСП9-28б ВБ (п)</v>
      </c>
      <c r="AI1098" s="40" t="str">
        <f aca="false">B1098</f>
        <v>13</v>
      </c>
      <c r="AJ1098" s="39" t="str">
        <f aca="false">CONCATENATE(A1098," ",D1098)</f>
        <v>ОП.04 Основы алгоритмизации и программирования</v>
      </c>
      <c r="AK1098" s="39" t="n">
        <f aca="false">E1098*F1098+P1098*Q1098+H1098+J1098+S1098+U1098</f>
        <v>86</v>
      </c>
      <c r="AL1098" s="39" t="n">
        <f aca="false">L1098+W1098</f>
        <v>0</v>
      </c>
      <c r="AM1098" s="39" t="n">
        <f aca="false">M1098+X1098</f>
        <v>0</v>
      </c>
      <c r="AN1098" s="39" t="n">
        <f aca="false">Y1098</f>
        <v>0</v>
      </c>
      <c r="AO1098" s="39" t="n">
        <f aca="false">SUM(AK1098:AN1098)</f>
        <v>86</v>
      </c>
      <c r="AP1098" s="41" t="n">
        <f aca="false">K1098+V1098</f>
        <v>0</v>
      </c>
    </row>
    <row r="1099" s="42" customFormat="true" ht="16.5" hidden="true" customHeight="true" outlineLevel="0" collapsed="false">
      <c r="A1099" s="95" t="s">
        <v>85</v>
      </c>
      <c r="B1099" s="96" t="s">
        <v>213</v>
      </c>
      <c r="C1099" s="97" t="s">
        <v>295</v>
      </c>
      <c r="D1099" s="122" t="s">
        <v>263</v>
      </c>
      <c r="E1099" s="53" t="n">
        <v>17</v>
      </c>
      <c r="F1099" s="31"/>
      <c r="G1099" s="102"/>
      <c r="H1099" s="103"/>
      <c r="I1099" s="103"/>
      <c r="J1099" s="103"/>
      <c r="K1099" s="103"/>
      <c r="L1099" s="104"/>
      <c r="M1099" s="31"/>
      <c r="N1099" s="33" t="n">
        <f aca="false">E1099*F1099+H1099+J1099+K1099+L1099+M1099</f>
        <v>0</v>
      </c>
      <c r="O1099" s="36"/>
      <c r="P1099" s="36" t="n">
        <v>21</v>
      </c>
      <c r="Q1099" s="31" t="n">
        <v>2</v>
      </c>
      <c r="R1099" s="31" t="n">
        <v>14</v>
      </c>
      <c r="S1099" s="31"/>
      <c r="T1099" s="103" t="n">
        <v>14</v>
      </c>
      <c r="U1099" s="103"/>
      <c r="V1099" s="103"/>
      <c r="W1099" s="104" t="n">
        <v>2</v>
      </c>
      <c r="X1099" s="51"/>
      <c r="Y1099" s="34"/>
      <c r="Z1099" s="36" t="n">
        <f aca="false">P1099*Q1099+S1099+U1099+V1099+W1099+X1099+Y1099</f>
        <v>44</v>
      </c>
      <c r="AA1099" s="36" t="n">
        <f aca="false">N1099+Z1099</f>
        <v>44</v>
      </c>
      <c r="AB1099" s="74" t="s">
        <v>48</v>
      </c>
      <c r="AC1099" s="47"/>
      <c r="AD1099" s="47"/>
      <c r="AE1099" s="36" t="n">
        <f aca="false">P1099*Q1099</f>
        <v>42</v>
      </c>
      <c r="AF1099" s="38" t="e">
        <f aca="false">AA1099-L1099-M1099-#REF!-W1099</f>
        <v>#REF!</v>
      </c>
      <c r="AG1099" s="39" t="str">
        <f aca="false">AB1099</f>
        <v>Карабчук И.В.</v>
      </c>
      <c r="AH1099" s="39" t="str">
        <f aca="false">C1099</f>
        <v>2ИСП9-28 ВБ (п)</v>
      </c>
      <c r="AI1099" s="40" t="str">
        <f aca="false">B1099</f>
        <v>27</v>
      </c>
      <c r="AJ1099" s="39" t="str">
        <f aca="false">CONCATENATE(A1099," ",D1099)</f>
        <v>ОП.05 Правовое обеспечение профессиональной деятельности</v>
      </c>
      <c r="AK1099" s="39" t="n">
        <f aca="false">E1099*F1099+P1099*Q1099+H1099+J1099+S1099+U1099</f>
        <v>42</v>
      </c>
      <c r="AL1099" s="39" t="n">
        <f aca="false">L1099+W1099</f>
        <v>2</v>
      </c>
      <c r="AM1099" s="39" t="n">
        <f aca="false">M1099+X1099</f>
        <v>0</v>
      </c>
      <c r="AN1099" s="39" t="n">
        <f aca="false">Y1099</f>
        <v>0</v>
      </c>
      <c r="AO1099" s="39" t="n">
        <f aca="false">SUM(AK1099:AN1099)</f>
        <v>44</v>
      </c>
      <c r="AP1099" s="41" t="n">
        <f aca="false">K1099+V1099</f>
        <v>0</v>
      </c>
    </row>
    <row r="1100" s="42" customFormat="true" ht="16.5" hidden="true" customHeight="true" outlineLevel="0" collapsed="false">
      <c r="A1100" s="58" t="s">
        <v>90</v>
      </c>
      <c r="B1100" s="96" t="s">
        <v>213</v>
      </c>
      <c r="C1100" s="97" t="s">
        <v>295</v>
      </c>
      <c r="D1100" s="123" t="s">
        <v>264</v>
      </c>
      <c r="E1100" s="53" t="n">
        <v>17</v>
      </c>
      <c r="F1100" s="31" t="n">
        <v>2</v>
      </c>
      <c r="G1100" s="31" t="n">
        <v>48</v>
      </c>
      <c r="H1100" s="31" t="n">
        <v>-8</v>
      </c>
      <c r="I1100" s="31"/>
      <c r="J1100" s="31"/>
      <c r="K1100" s="31"/>
      <c r="L1100" s="31" t="n">
        <v>2</v>
      </c>
      <c r="M1100" s="31"/>
      <c r="N1100" s="33" t="n">
        <f aca="false">E1100*F1100+H1100+J1100+K1100+L1100+M1100</f>
        <v>28</v>
      </c>
      <c r="O1100" s="36"/>
      <c r="P1100" s="36" t="n">
        <v>21</v>
      </c>
      <c r="Q1100" s="31" t="n">
        <v>4</v>
      </c>
      <c r="R1100" s="31"/>
      <c r="S1100" s="31" t="n">
        <v>-40</v>
      </c>
      <c r="T1100" s="31"/>
      <c r="U1100" s="31"/>
      <c r="V1100" s="31"/>
      <c r="W1100" s="31" t="n">
        <v>4</v>
      </c>
      <c r="X1100" s="51" t="n">
        <v>8</v>
      </c>
      <c r="Y1100" s="34"/>
      <c r="Z1100" s="36" t="n">
        <f aca="false">P1100*Q1100+S1100+U1100+V1100+W1100+X1100+Y1100</f>
        <v>56</v>
      </c>
      <c r="AA1100" s="36" t="n">
        <f aca="false">N1100+Z1100</f>
        <v>84</v>
      </c>
      <c r="AB1100" s="47" t="s">
        <v>302</v>
      </c>
      <c r="AC1100" s="36"/>
      <c r="AD1100" s="36"/>
      <c r="AE1100" s="36" t="n">
        <f aca="false">P1100*Q1100</f>
        <v>84</v>
      </c>
      <c r="AF1100" s="38" t="e">
        <f aca="false">AA1100-L1100-M1100-#REF!-W1100</f>
        <v>#REF!</v>
      </c>
      <c r="AG1100" s="39" t="str">
        <f aca="false">AB1100</f>
        <v>Казиханов Ф.И.</v>
      </c>
      <c r="AH1100" s="39" t="str">
        <f aca="false">C1100</f>
        <v>2ИСП9-28 ВБ (п)</v>
      </c>
      <c r="AI1100" s="40" t="str">
        <f aca="false">B1100</f>
        <v>27</v>
      </c>
      <c r="AJ1100" s="39" t="str">
        <f aca="false">CONCATENATE(A1100," ",D1100)</f>
        <v>ОП.08 Основы проектирования баз данных</v>
      </c>
      <c r="AK1100" s="39" t="n">
        <f aca="false">E1100*F1100+P1100*Q1100+H1100+J1100+S1100+U1100</f>
        <v>70</v>
      </c>
      <c r="AL1100" s="39" t="n">
        <f aca="false">L1100+W1100</f>
        <v>6</v>
      </c>
      <c r="AM1100" s="39" t="n">
        <f aca="false">M1100+X1100</f>
        <v>8</v>
      </c>
      <c r="AN1100" s="39" t="n">
        <f aca="false">Y1100</f>
        <v>0</v>
      </c>
      <c r="AO1100" s="39" t="n">
        <f aca="false">SUM(AK1100:AN1100)</f>
        <v>84</v>
      </c>
      <c r="AP1100" s="41" t="n">
        <f aca="false">K1100+V1100</f>
        <v>0</v>
      </c>
    </row>
    <row r="1101" s="42" customFormat="true" ht="16.5" hidden="true" customHeight="true" outlineLevel="0" collapsed="false">
      <c r="A1101" s="58" t="s">
        <v>90</v>
      </c>
      <c r="B1101" s="96" t="s">
        <v>216</v>
      </c>
      <c r="C1101" s="97" t="s">
        <v>296</v>
      </c>
      <c r="D1101" s="123" t="s">
        <v>264</v>
      </c>
      <c r="E1101" s="53" t="n">
        <v>17</v>
      </c>
      <c r="F1101" s="31"/>
      <c r="G1101" s="31"/>
      <c r="H1101" s="31" t="n">
        <v>8</v>
      </c>
      <c r="I1101" s="31"/>
      <c r="J1101" s="31"/>
      <c r="K1101" s="31"/>
      <c r="L1101" s="31"/>
      <c r="M1101" s="31"/>
      <c r="N1101" s="33" t="n">
        <f aca="false">E1101*F1101+H1101+J1101+K1101+L1101+M1101</f>
        <v>8</v>
      </c>
      <c r="O1101" s="36"/>
      <c r="P1101" s="36" t="n">
        <v>21</v>
      </c>
      <c r="Q1101" s="31"/>
      <c r="R1101" s="31"/>
      <c r="S1101" s="31" t="n">
        <v>40</v>
      </c>
      <c r="T1101" s="31"/>
      <c r="U1101" s="31"/>
      <c r="V1101" s="31"/>
      <c r="W1101" s="31"/>
      <c r="X1101" s="51"/>
      <c r="Y1101" s="34"/>
      <c r="Z1101" s="36" t="n">
        <f aca="false">P1101*Q1101+S1101+U1101+V1101+W1101+X1101+Y1101</f>
        <v>40</v>
      </c>
      <c r="AA1101" s="36" t="n">
        <f aca="false">N1101+Z1101</f>
        <v>48</v>
      </c>
      <c r="AB1101" s="47" t="s">
        <v>302</v>
      </c>
      <c r="AC1101" s="36"/>
      <c r="AD1101" s="36"/>
      <c r="AE1101" s="36" t="n">
        <f aca="false">P1101*Q1101</f>
        <v>0</v>
      </c>
      <c r="AF1101" s="38" t="e">
        <f aca="false">AA1101-L1101-M1101-#REF!-W1101</f>
        <v>#REF!</v>
      </c>
      <c r="AG1101" s="39" t="str">
        <f aca="false">AB1101</f>
        <v>Казиханов Ф.И.</v>
      </c>
      <c r="AH1101" s="39" t="str">
        <f aca="false">C1101</f>
        <v>2ИСП9-28а ВБ (п)</v>
      </c>
      <c r="AI1101" s="40" t="str">
        <f aca="false">B1101</f>
        <v>14</v>
      </c>
      <c r="AJ1101" s="39" t="str">
        <f aca="false">CONCATENATE(A1101," ",D1101)</f>
        <v>ОП.08 Основы проектирования баз данных</v>
      </c>
      <c r="AK1101" s="39" t="n">
        <f aca="false">E1101*F1101+P1101*Q1101+H1101+J1101+S1101+U1101</f>
        <v>48</v>
      </c>
      <c r="AL1101" s="39" t="n">
        <f aca="false">L1101+W1101</f>
        <v>0</v>
      </c>
      <c r="AM1101" s="39" t="n">
        <f aca="false">M1101+X1101</f>
        <v>0</v>
      </c>
      <c r="AN1101" s="39" t="n">
        <f aca="false">Y1101</f>
        <v>0</v>
      </c>
      <c r="AO1101" s="39" t="n">
        <f aca="false">SUM(AK1101:AN1101)</f>
        <v>48</v>
      </c>
      <c r="AP1101" s="41" t="n">
        <f aca="false">K1101+V1101</f>
        <v>0</v>
      </c>
    </row>
    <row r="1102" s="42" customFormat="true" ht="16.5" hidden="true" customHeight="true" outlineLevel="0" collapsed="false">
      <c r="A1102" s="58" t="s">
        <v>90</v>
      </c>
      <c r="B1102" s="96" t="s">
        <v>175</v>
      </c>
      <c r="C1102" s="97" t="s">
        <v>298</v>
      </c>
      <c r="D1102" s="123" t="s">
        <v>264</v>
      </c>
      <c r="E1102" s="53" t="n">
        <v>17</v>
      </c>
      <c r="F1102" s="31"/>
      <c r="G1102" s="31"/>
      <c r="H1102" s="31" t="n">
        <v>8</v>
      </c>
      <c r="I1102" s="31"/>
      <c r="J1102" s="31"/>
      <c r="K1102" s="31"/>
      <c r="L1102" s="31"/>
      <c r="M1102" s="31"/>
      <c r="N1102" s="33" t="n">
        <f aca="false">E1102*F1102+H1102+J1102+K1102+L1102+M1102</f>
        <v>8</v>
      </c>
      <c r="O1102" s="36"/>
      <c r="P1102" s="36" t="n">
        <v>21</v>
      </c>
      <c r="Q1102" s="31"/>
      <c r="R1102" s="31"/>
      <c r="S1102" s="31" t="n">
        <v>40</v>
      </c>
      <c r="T1102" s="31"/>
      <c r="U1102" s="31"/>
      <c r="V1102" s="31"/>
      <c r="W1102" s="31"/>
      <c r="X1102" s="51"/>
      <c r="Y1102" s="34"/>
      <c r="Z1102" s="36" t="n">
        <f aca="false">P1102*Q1102+S1102+U1102+V1102+W1102+X1102+Y1102</f>
        <v>40</v>
      </c>
      <c r="AA1102" s="36" t="n">
        <f aca="false">N1102+Z1102</f>
        <v>48</v>
      </c>
      <c r="AB1102" s="47" t="s">
        <v>69</v>
      </c>
      <c r="AC1102" s="36"/>
      <c r="AD1102" s="36"/>
      <c r="AE1102" s="36" t="n">
        <f aca="false">P1102*Q1102</f>
        <v>0</v>
      </c>
      <c r="AF1102" s="38" t="e">
        <f aca="false">AA1102-L1102-M1102-#REF!-W1102</f>
        <v>#REF!</v>
      </c>
      <c r="AG1102" s="39" t="str">
        <f aca="false">AB1102</f>
        <v>вак. 2 п/гр</v>
      </c>
      <c r="AH1102" s="39" t="str">
        <f aca="false">C1102</f>
        <v>2ИСП9-28б ВБ (п)</v>
      </c>
      <c r="AI1102" s="40" t="str">
        <f aca="false">B1102</f>
        <v>13</v>
      </c>
      <c r="AJ1102" s="39" t="str">
        <f aca="false">CONCATENATE(A1102," ",D1102)</f>
        <v>ОП.08 Основы проектирования баз данных</v>
      </c>
      <c r="AK1102" s="39" t="n">
        <f aca="false">E1102*F1102+P1102*Q1102+H1102+J1102+S1102+U1102</f>
        <v>48</v>
      </c>
      <c r="AL1102" s="39" t="n">
        <f aca="false">L1102+W1102</f>
        <v>0</v>
      </c>
      <c r="AM1102" s="39" t="n">
        <f aca="false">M1102+X1102</f>
        <v>0</v>
      </c>
      <c r="AN1102" s="39" t="n">
        <f aca="false">Y1102</f>
        <v>0</v>
      </c>
      <c r="AO1102" s="39" t="n">
        <f aca="false">SUM(AK1102:AN1102)</f>
        <v>48</v>
      </c>
      <c r="AP1102" s="41" t="n">
        <f aca="false">K1102+V1102</f>
        <v>0</v>
      </c>
    </row>
    <row r="1103" s="42" customFormat="true" ht="16.5" hidden="true" customHeight="true" outlineLevel="0" collapsed="false">
      <c r="A1103" s="58" t="s">
        <v>127</v>
      </c>
      <c r="B1103" s="96" t="s">
        <v>213</v>
      </c>
      <c r="C1103" s="97" t="s">
        <v>295</v>
      </c>
      <c r="D1103" s="124" t="s">
        <v>266</v>
      </c>
      <c r="E1103" s="53" t="n">
        <v>17</v>
      </c>
      <c r="F1103" s="31" t="n">
        <v>3</v>
      </c>
      <c r="G1103" s="31" t="n">
        <v>14</v>
      </c>
      <c r="H1103" s="31"/>
      <c r="I1103" s="31" t="n">
        <v>14</v>
      </c>
      <c r="J1103" s="31"/>
      <c r="K1103" s="31"/>
      <c r="L1103" s="31" t="n">
        <v>4</v>
      </c>
      <c r="M1103" s="31"/>
      <c r="N1103" s="33" t="n">
        <f aca="false">E1103*F1103+H1103+J1103+K1103+L1103+M1103</f>
        <v>55</v>
      </c>
      <c r="O1103" s="36"/>
      <c r="P1103" s="36" t="n">
        <v>21</v>
      </c>
      <c r="Q1103" s="31"/>
      <c r="R1103" s="31"/>
      <c r="S1103" s="31"/>
      <c r="T1103" s="31"/>
      <c r="U1103" s="31"/>
      <c r="V1103" s="31"/>
      <c r="W1103" s="31"/>
      <c r="X1103" s="51"/>
      <c r="Y1103" s="34"/>
      <c r="Z1103" s="36" t="n">
        <f aca="false">P1103*Q1103+S1103+U1103+V1103+W1103+X1103+Y1103</f>
        <v>0</v>
      </c>
      <c r="AA1103" s="36" t="n">
        <f aca="false">N1103+Z1103</f>
        <v>55</v>
      </c>
      <c r="AB1103" s="47" t="s">
        <v>284</v>
      </c>
      <c r="AC1103" s="36"/>
      <c r="AD1103" s="36"/>
      <c r="AE1103" s="36" t="n">
        <f aca="false">P1103*Q1103</f>
        <v>0</v>
      </c>
      <c r="AF1103" s="38" t="e">
        <f aca="false">AA1103-L1103-M1103-#REF!-W1103</f>
        <v>#REF!</v>
      </c>
      <c r="AG1103" s="39" t="str">
        <f aca="false">AB1103</f>
        <v>Свистунова С.А.</v>
      </c>
      <c r="AH1103" s="39" t="str">
        <f aca="false">C1103</f>
        <v>2ИСП9-28 ВБ (п)</v>
      </c>
      <c r="AI1103" s="40" t="str">
        <f aca="false">B1103</f>
        <v>27</v>
      </c>
      <c r="AJ1103" s="39" t="str">
        <f aca="false">CONCATENATE(A1103," ",D1103)</f>
        <v>ОП.09 Стандартизация, сертификация и техническое документоведение</v>
      </c>
      <c r="AK1103" s="39" t="n">
        <f aca="false">E1103*F1103+P1103*Q1103+H1103+J1103+S1103+U1103</f>
        <v>51</v>
      </c>
      <c r="AL1103" s="39" t="n">
        <f aca="false">L1103+W1103</f>
        <v>4</v>
      </c>
      <c r="AM1103" s="39" t="n">
        <f aca="false">M1103+X1103</f>
        <v>0</v>
      </c>
      <c r="AN1103" s="39" t="n">
        <f aca="false">Y1103</f>
        <v>0</v>
      </c>
      <c r="AO1103" s="39" t="n">
        <f aca="false">SUM(AK1103:AN1103)</f>
        <v>55</v>
      </c>
      <c r="AP1103" s="41" t="n">
        <f aca="false">K1103+V1103</f>
        <v>0</v>
      </c>
    </row>
    <row r="1104" s="42" customFormat="true" ht="16.5" hidden="true" customHeight="true" outlineLevel="0" collapsed="false">
      <c r="A1104" s="58" t="s">
        <v>92</v>
      </c>
      <c r="B1104" s="96" t="s">
        <v>213</v>
      </c>
      <c r="C1104" s="97" t="s">
        <v>295</v>
      </c>
      <c r="D1104" s="123" t="s">
        <v>267</v>
      </c>
      <c r="E1104" s="53" t="n">
        <v>17</v>
      </c>
      <c r="F1104" s="31"/>
      <c r="G1104" s="31"/>
      <c r="H1104" s="31"/>
      <c r="I1104" s="31"/>
      <c r="J1104" s="31"/>
      <c r="K1104" s="31"/>
      <c r="L1104" s="31"/>
      <c r="M1104" s="31"/>
      <c r="N1104" s="33" t="n">
        <f aca="false">E1104*F1104+H1104+J1104+K1104+L1104+M1104</f>
        <v>0</v>
      </c>
      <c r="O1104" s="36"/>
      <c r="P1104" s="36" t="n">
        <v>21</v>
      </c>
      <c r="Q1104" s="31" t="n">
        <v>3</v>
      </c>
      <c r="R1104" s="31" t="n">
        <v>30</v>
      </c>
      <c r="S1104" s="31"/>
      <c r="T1104" s="31" t="n">
        <v>30</v>
      </c>
      <c r="U1104" s="31"/>
      <c r="V1104" s="31"/>
      <c r="W1104" s="31" t="n">
        <v>2</v>
      </c>
      <c r="X1104" s="109"/>
      <c r="Y1104" s="34"/>
      <c r="Z1104" s="36" t="n">
        <f aca="false">P1104*Q1104+S1104+U1104+V1104+W1104+X1104+Y1104</f>
        <v>65</v>
      </c>
      <c r="AA1104" s="36" t="n">
        <f aca="false">N1104+Z1104</f>
        <v>65</v>
      </c>
      <c r="AB1104" s="47" t="s">
        <v>268</v>
      </c>
      <c r="AC1104" s="36"/>
      <c r="AD1104" s="36"/>
      <c r="AE1104" s="36" t="n">
        <f aca="false">P1104*Q1104</f>
        <v>63</v>
      </c>
      <c r="AF1104" s="38" t="e">
        <f aca="false">AA1104-L1104-M1104-#REF!-W1104</f>
        <v>#REF!</v>
      </c>
      <c r="AG1104" s="39" t="str">
        <f aca="false">AB1104</f>
        <v>Пузанова А.Ю.</v>
      </c>
      <c r="AH1104" s="39" t="str">
        <f aca="false">C1104</f>
        <v>2ИСП9-28 ВБ (п)</v>
      </c>
      <c r="AI1104" s="40" t="str">
        <f aca="false">B1104</f>
        <v>27</v>
      </c>
      <c r="AJ1104" s="39" t="str">
        <f aca="false">CONCATENATE(A1104," ",D1104)</f>
        <v>ОП.10 Численные методы</v>
      </c>
      <c r="AK1104" s="39" t="n">
        <f aca="false">E1104*F1104+P1104*Q1104+H1104+J1104+S1104+U1104</f>
        <v>63</v>
      </c>
      <c r="AL1104" s="39" t="n">
        <f aca="false">L1104+W1104</f>
        <v>2</v>
      </c>
      <c r="AM1104" s="39" t="n">
        <f aca="false">M1104+X1104</f>
        <v>0</v>
      </c>
      <c r="AN1104" s="39" t="n">
        <f aca="false">Y1104</f>
        <v>0</v>
      </c>
      <c r="AO1104" s="39" t="n">
        <f aca="false">SUM(AK1104:AN1104)</f>
        <v>65</v>
      </c>
      <c r="AP1104" s="41" t="n">
        <f aca="false">K1104+V1104</f>
        <v>0</v>
      </c>
    </row>
    <row r="1105" s="42" customFormat="true" ht="16.5" hidden="true" customHeight="true" outlineLevel="0" collapsed="false">
      <c r="A1105" s="58" t="s">
        <v>129</v>
      </c>
      <c r="B1105" s="96" t="s">
        <v>213</v>
      </c>
      <c r="C1105" s="97" t="s">
        <v>295</v>
      </c>
      <c r="D1105" s="123" t="s">
        <v>269</v>
      </c>
      <c r="E1105" s="53" t="n">
        <v>17</v>
      </c>
      <c r="F1105" s="31"/>
      <c r="G1105" s="31"/>
      <c r="H1105" s="31"/>
      <c r="I1105" s="31"/>
      <c r="J1105" s="31"/>
      <c r="K1105" s="31"/>
      <c r="L1105" s="31"/>
      <c r="M1105" s="31"/>
      <c r="N1105" s="33" t="n">
        <f aca="false">E1105*F1105+H1105+J1105+K1105+L1105+M1105</f>
        <v>0</v>
      </c>
      <c r="O1105" s="36"/>
      <c r="P1105" s="36" t="n">
        <v>21</v>
      </c>
      <c r="Q1105" s="31" t="n">
        <v>3</v>
      </c>
      <c r="R1105" s="31" t="n">
        <v>30</v>
      </c>
      <c r="S1105" s="31" t="n">
        <v>-30</v>
      </c>
      <c r="T1105" s="31"/>
      <c r="U1105" s="31"/>
      <c r="V1105" s="31"/>
      <c r="W1105" s="31" t="n">
        <v>2</v>
      </c>
      <c r="X1105" s="109"/>
      <c r="Y1105" s="34"/>
      <c r="Z1105" s="36" t="n">
        <f aca="false">P1105*Q1105+S1105+U1105+V1105+W1105+X1105+Y1105</f>
        <v>35</v>
      </c>
      <c r="AA1105" s="36" t="n">
        <f aca="false">N1105+Z1105</f>
        <v>35</v>
      </c>
      <c r="AB1105" s="47" t="s">
        <v>303</v>
      </c>
      <c r="AC1105" s="36"/>
      <c r="AD1105" s="36"/>
      <c r="AE1105" s="36" t="n">
        <f aca="false">P1105*Q1105</f>
        <v>63</v>
      </c>
      <c r="AF1105" s="38" t="e">
        <f aca="false">AA1105-L1105-M1105-#REF!-W1105</f>
        <v>#REF!</v>
      </c>
      <c r="AG1105" s="39" t="str">
        <f aca="false">AB1105</f>
        <v>Квеквескири В.А.</v>
      </c>
      <c r="AH1105" s="39" t="str">
        <f aca="false">C1105</f>
        <v>2ИСП9-28 ВБ (п)</v>
      </c>
      <c r="AI1105" s="40" t="str">
        <f aca="false">B1105</f>
        <v>27</v>
      </c>
      <c r="AJ1105" s="39" t="str">
        <f aca="false">CONCATENATE(A1105," ",D1105)</f>
        <v>ОП.11 Компьютерные сети </v>
      </c>
      <c r="AK1105" s="39" t="n">
        <f aca="false">E1105*F1105+P1105*Q1105+H1105+J1105+S1105+U1105</f>
        <v>33</v>
      </c>
      <c r="AL1105" s="39" t="n">
        <f aca="false">L1105+W1105</f>
        <v>2</v>
      </c>
      <c r="AM1105" s="39" t="n">
        <f aca="false">M1105+X1105</f>
        <v>0</v>
      </c>
      <c r="AN1105" s="39" t="n">
        <f aca="false">Y1105</f>
        <v>0</v>
      </c>
      <c r="AO1105" s="39" t="n">
        <f aca="false">SUM(AK1105:AN1105)</f>
        <v>35</v>
      </c>
      <c r="AP1105" s="41" t="n">
        <f aca="false">K1105+V1105</f>
        <v>0</v>
      </c>
    </row>
    <row r="1106" s="42" customFormat="true" ht="16.5" hidden="true" customHeight="true" outlineLevel="0" collapsed="false">
      <c r="A1106" s="58" t="s">
        <v>129</v>
      </c>
      <c r="B1106" s="96" t="s">
        <v>216</v>
      </c>
      <c r="C1106" s="97" t="s">
        <v>296</v>
      </c>
      <c r="D1106" s="123" t="s">
        <v>269</v>
      </c>
      <c r="E1106" s="53" t="n">
        <v>17</v>
      </c>
      <c r="F1106" s="31"/>
      <c r="G1106" s="31"/>
      <c r="H1106" s="31"/>
      <c r="I1106" s="31"/>
      <c r="J1106" s="31"/>
      <c r="K1106" s="31"/>
      <c r="L1106" s="31"/>
      <c r="M1106" s="31"/>
      <c r="N1106" s="33" t="n">
        <f aca="false">E1106*F1106+H1106+J1106+K1106+L1106+M1106</f>
        <v>0</v>
      </c>
      <c r="O1106" s="36"/>
      <c r="P1106" s="36" t="n">
        <v>21</v>
      </c>
      <c r="Q1106" s="31"/>
      <c r="R1106" s="31"/>
      <c r="S1106" s="31" t="n">
        <v>30</v>
      </c>
      <c r="T1106" s="31"/>
      <c r="U1106" s="31"/>
      <c r="V1106" s="31"/>
      <c r="W1106" s="31"/>
      <c r="X1106" s="109"/>
      <c r="Y1106" s="34"/>
      <c r="Z1106" s="36" t="n">
        <f aca="false">P1106*Q1106+S1106+U1106+V1106+W1106+X1106+Y1106</f>
        <v>30</v>
      </c>
      <c r="AA1106" s="36" t="n">
        <f aca="false">N1106+Z1106</f>
        <v>30</v>
      </c>
      <c r="AB1106" s="47" t="s">
        <v>303</v>
      </c>
      <c r="AC1106" s="36"/>
      <c r="AD1106" s="36"/>
      <c r="AE1106" s="36" t="n">
        <f aca="false">P1106*Q1106</f>
        <v>0</v>
      </c>
      <c r="AF1106" s="38" t="e">
        <f aca="false">AA1106-L1106-M1106-#REF!-W1106</f>
        <v>#REF!</v>
      </c>
      <c r="AG1106" s="39" t="str">
        <f aca="false">AB1106</f>
        <v>Квеквескири В.А.</v>
      </c>
      <c r="AH1106" s="39" t="str">
        <f aca="false">C1106</f>
        <v>2ИСП9-28а ВБ (п)</v>
      </c>
      <c r="AI1106" s="40" t="str">
        <f aca="false">B1106</f>
        <v>14</v>
      </c>
      <c r="AJ1106" s="39" t="str">
        <f aca="false">CONCATENATE(A1106," ",D1106)</f>
        <v>ОП.11 Компьютерные сети </v>
      </c>
      <c r="AK1106" s="39" t="n">
        <f aca="false">E1106*F1106+P1106*Q1106+H1106+J1106+S1106+U1106</f>
        <v>30</v>
      </c>
      <c r="AL1106" s="39" t="n">
        <f aca="false">L1106+W1106</f>
        <v>0</v>
      </c>
      <c r="AM1106" s="39" t="n">
        <f aca="false">M1106+X1106</f>
        <v>0</v>
      </c>
      <c r="AN1106" s="39" t="n">
        <f aca="false">Y1106</f>
        <v>0</v>
      </c>
      <c r="AO1106" s="39" t="n">
        <f aca="false">SUM(AK1106:AN1106)</f>
        <v>30</v>
      </c>
      <c r="AP1106" s="41" t="n">
        <f aca="false">K1106+V1106</f>
        <v>0</v>
      </c>
    </row>
    <row r="1107" s="42" customFormat="true" ht="16.5" hidden="true" customHeight="true" outlineLevel="0" collapsed="false">
      <c r="A1107" s="58" t="s">
        <v>129</v>
      </c>
      <c r="B1107" s="96" t="s">
        <v>175</v>
      </c>
      <c r="C1107" s="97" t="s">
        <v>298</v>
      </c>
      <c r="D1107" s="123" t="s">
        <v>269</v>
      </c>
      <c r="E1107" s="53" t="n">
        <v>17</v>
      </c>
      <c r="F1107" s="31"/>
      <c r="G1107" s="31"/>
      <c r="H1107" s="31"/>
      <c r="I1107" s="31"/>
      <c r="J1107" s="31"/>
      <c r="K1107" s="31"/>
      <c r="L1107" s="31"/>
      <c r="M1107" s="31"/>
      <c r="N1107" s="33" t="n">
        <f aca="false">E1107*F1107+H1107+J1107+K1107+L1107+M1107</f>
        <v>0</v>
      </c>
      <c r="O1107" s="36"/>
      <c r="P1107" s="36" t="n">
        <v>21</v>
      </c>
      <c r="Q1107" s="31"/>
      <c r="R1107" s="31"/>
      <c r="S1107" s="31" t="n">
        <v>30</v>
      </c>
      <c r="T1107" s="31"/>
      <c r="U1107" s="31"/>
      <c r="V1107" s="31"/>
      <c r="W1107" s="31"/>
      <c r="X1107" s="109"/>
      <c r="Y1107" s="34"/>
      <c r="Z1107" s="36" t="n">
        <f aca="false">P1107*Q1107+S1107+U1107+V1107+W1107+X1107+Y1107</f>
        <v>30</v>
      </c>
      <c r="AA1107" s="36" t="n">
        <f aca="false">N1107+Z1107</f>
        <v>30</v>
      </c>
      <c r="AB1107" s="47" t="s">
        <v>69</v>
      </c>
      <c r="AC1107" s="36"/>
      <c r="AD1107" s="36"/>
      <c r="AE1107" s="36" t="n">
        <f aca="false">P1107*Q1107</f>
        <v>0</v>
      </c>
      <c r="AF1107" s="38" t="e">
        <f aca="false">AA1107-L1107-M1107-#REF!-W1107</f>
        <v>#REF!</v>
      </c>
      <c r="AG1107" s="39" t="str">
        <f aca="false">AB1107</f>
        <v>вак. 2 п/гр</v>
      </c>
      <c r="AH1107" s="39" t="str">
        <f aca="false">C1107</f>
        <v>2ИСП9-28б ВБ (п)</v>
      </c>
      <c r="AI1107" s="40" t="str">
        <f aca="false">B1107</f>
        <v>13</v>
      </c>
      <c r="AJ1107" s="39" t="str">
        <f aca="false">CONCATENATE(A1107," ",D1107)</f>
        <v>ОП.11 Компьютерные сети </v>
      </c>
      <c r="AK1107" s="39" t="n">
        <f aca="false">E1107*F1107+P1107*Q1107+H1107+J1107+S1107+U1107</f>
        <v>30</v>
      </c>
      <c r="AL1107" s="39" t="n">
        <f aca="false">L1107+W1107</f>
        <v>0</v>
      </c>
      <c r="AM1107" s="39" t="n">
        <f aca="false">M1107+X1107</f>
        <v>0</v>
      </c>
      <c r="AN1107" s="39" t="n">
        <f aca="false">Y1107</f>
        <v>0</v>
      </c>
      <c r="AO1107" s="39" t="n">
        <f aca="false">SUM(AK1107:AN1107)</f>
        <v>30</v>
      </c>
      <c r="AP1107" s="41" t="n">
        <f aca="false">K1107+V1107</f>
        <v>0</v>
      </c>
    </row>
    <row r="1108" s="42" customFormat="true" ht="16.5" hidden="true" customHeight="true" outlineLevel="0" collapsed="false">
      <c r="A1108" s="58" t="s">
        <v>271</v>
      </c>
      <c r="B1108" s="96" t="s">
        <v>213</v>
      </c>
      <c r="C1108" s="97" t="s">
        <v>295</v>
      </c>
      <c r="D1108" s="123" t="s">
        <v>272</v>
      </c>
      <c r="E1108" s="53" t="n">
        <v>17</v>
      </c>
      <c r="F1108" s="111"/>
      <c r="G1108" s="111"/>
      <c r="H1108" s="111"/>
      <c r="I1108" s="111"/>
      <c r="J1108" s="111"/>
      <c r="K1108" s="111"/>
      <c r="L1108" s="111"/>
      <c r="M1108" s="111"/>
      <c r="N1108" s="33" t="n">
        <f aca="false">E1108*F1108+H1108+J1108+K1108+L1108+M1108</f>
        <v>0</v>
      </c>
      <c r="O1108" s="36"/>
      <c r="P1108" s="36" t="n">
        <v>21</v>
      </c>
      <c r="Q1108" s="31" t="n">
        <v>5</v>
      </c>
      <c r="R1108" s="111" t="n">
        <v>46</v>
      </c>
      <c r="S1108" s="111" t="n">
        <v>-46</v>
      </c>
      <c r="T1108" s="111"/>
      <c r="U1108" s="111"/>
      <c r="V1108" s="111"/>
      <c r="W1108" s="111" t="n">
        <v>8</v>
      </c>
      <c r="X1108" s="112" t="n">
        <v>8</v>
      </c>
      <c r="Y1108" s="34"/>
      <c r="Z1108" s="36" t="n">
        <f aca="false">P1108*Q1108+S1108+U1108+V1108+W1108+X1108+Y1108</f>
        <v>75</v>
      </c>
      <c r="AA1108" s="36" t="n">
        <f aca="false">N1108+Z1108</f>
        <v>75</v>
      </c>
      <c r="AB1108" s="113" t="s">
        <v>273</v>
      </c>
      <c r="AC1108" s="36"/>
      <c r="AD1108" s="36"/>
      <c r="AE1108" s="36" t="n">
        <f aca="false">P1108*Q1108</f>
        <v>105</v>
      </c>
      <c r="AF1108" s="38" t="e">
        <f aca="false">AA1108-L1108-M1108-#REF!-W1108</f>
        <v>#REF!</v>
      </c>
      <c r="AG1108" s="39" t="str">
        <f aca="false">AB1108</f>
        <v>Трусов Г.А.</v>
      </c>
      <c r="AH1108" s="39" t="str">
        <f aca="false">C1108</f>
        <v>2ИСП9-28 ВБ (п)</v>
      </c>
      <c r="AI1108" s="40" t="str">
        <f aca="false">B1108</f>
        <v>27</v>
      </c>
      <c r="AJ1108" s="39" t="str">
        <f aca="false">CONCATENATE(A1108," ",D1108)</f>
        <v>МДК.04.01 Внедрение и поддержка компьютерных систем</v>
      </c>
      <c r="AK1108" s="39" t="n">
        <f aca="false">E1108*F1108+P1108*Q1108+H1108+J1108+S1108+U1108</f>
        <v>59</v>
      </c>
      <c r="AL1108" s="39" t="n">
        <f aca="false">L1108+W1108</f>
        <v>8</v>
      </c>
      <c r="AM1108" s="39" t="n">
        <f aca="false">M1108+X1108</f>
        <v>8</v>
      </c>
      <c r="AN1108" s="39" t="n">
        <f aca="false">Y1108</f>
        <v>0</v>
      </c>
      <c r="AO1108" s="39" t="n">
        <f aca="false">SUM(AK1108:AN1108)</f>
        <v>75</v>
      </c>
      <c r="AP1108" s="41" t="n">
        <f aca="false">K1108+V1108</f>
        <v>0</v>
      </c>
    </row>
    <row r="1109" s="42" customFormat="true" ht="16.5" hidden="true" customHeight="true" outlineLevel="0" collapsed="false">
      <c r="A1109" s="58" t="s">
        <v>271</v>
      </c>
      <c r="B1109" s="96" t="s">
        <v>216</v>
      </c>
      <c r="C1109" s="97" t="s">
        <v>296</v>
      </c>
      <c r="D1109" s="123" t="s">
        <v>272</v>
      </c>
      <c r="E1109" s="53" t="n">
        <v>17</v>
      </c>
      <c r="F1109" s="111"/>
      <c r="G1109" s="111"/>
      <c r="H1109" s="111"/>
      <c r="I1109" s="111"/>
      <c r="J1109" s="111"/>
      <c r="K1109" s="111"/>
      <c r="L1109" s="111"/>
      <c r="M1109" s="111"/>
      <c r="N1109" s="33" t="n">
        <f aca="false">E1109*F1109+H1109+J1109+K1109+L1109+M1109</f>
        <v>0</v>
      </c>
      <c r="O1109" s="36"/>
      <c r="P1109" s="36" t="n">
        <v>21</v>
      </c>
      <c r="Q1109" s="31"/>
      <c r="R1109" s="111"/>
      <c r="S1109" s="111" t="n">
        <v>46</v>
      </c>
      <c r="T1109" s="111"/>
      <c r="U1109" s="111"/>
      <c r="V1109" s="111"/>
      <c r="W1109" s="111"/>
      <c r="X1109" s="125"/>
      <c r="Y1109" s="126"/>
      <c r="Z1109" s="36" t="n">
        <f aca="false">P1109*Q1109+S1109+U1109+V1109+W1109+X1109+Y1109</f>
        <v>46</v>
      </c>
      <c r="AA1109" s="36" t="n">
        <f aca="false">N1109+Z1109</f>
        <v>46</v>
      </c>
      <c r="AB1109" s="113" t="s">
        <v>273</v>
      </c>
      <c r="AC1109" s="36"/>
      <c r="AD1109" s="36"/>
      <c r="AE1109" s="36" t="n">
        <f aca="false">P1109*Q1109</f>
        <v>0</v>
      </c>
      <c r="AF1109" s="38" t="e">
        <f aca="false">AA1109-L1109-M1109-#REF!-W1109</f>
        <v>#REF!</v>
      </c>
      <c r="AG1109" s="39" t="str">
        <f aca="false">AB1109</f>
        <v>Трусов Г.А.</v>
      </c>
      <c r="AH1109" s="39" t="str">
        <f aca="false">C1109</f>
        <v>2ИСП9-28а ВБ (п)</v>
      </c>
      <c r="AI1109" s="40" t="str">
        <f aca="false">B1109</f>
        <v>14</v>
      </c>
      <c r="AJ1109" s="39" t="str">
        <f aca="false">CONCATENATE(A1109," ",D1109)</f>
        <v>МДК.04.01 Внедрение и поддержка компьютерных систем</v>
      </c>
      <c r="AK1109" s="39" t="n">
        <f aca="false">E1109*F1109+P1109*Q1109+H1109+J1109+S1109+U1109</f>
        <v>46</v>
      </c>
      <c r="AL1109" s="39" t="n">
        <f aca="false">L1109+W1109</f>
        <v>0</v>
      </c>
      <c r="AM1109" s="39" t="n">
        <f aca="false">M1109+X1109</f>
        <v>0</v>
      </c>
      <c r="AN1109" s="39" t="n">
        <f aca="false">Y1109</f>
        <v>0</v>
      </c>
      <c r="AO1109" s="39" t="n">
        <f aca="false">SUM(AK1109:AN1109)</f>
        <v>46</v>
      </c>
      <c r="AP1109" s="41" t="n">
        <f aca="false">K1109+V1109</f>
        <v>0</v>
      </c>
    </row>
    <row r="1110" s="42" customFormat="true" ht="16.5" hidden="true" customHeight="true" outlineLevel="0" collapsed="false">
      <c r="A1110" s="58" t="s">
        <v>271</v>
      </c>
      <c r="B1110" s="96" t="s">
        <v>175</v>
      </c>
      <c r="C1110" s="97" t="s">
        <v>298</v>
      </c>
      <c r="D1110" s="123" t="s">
        <v>272</v>
      </c>
      <c r="E1110" s="53" t="n">
        <v>17</v>
      </c>
      <c r="F1110" s="111"/>
      <c r="G1110" s="111"/>
      <c r="H1110" s="111"/>
      <c r="I1110" s="111"/>
      <c r="J1110" s="111"/>
      <c r="K1110" s="111"/>
      <c r="L1110" s="111"/>
      <c r="M1110" s="111"/>
      <c r="N1110" s="33" t="n">
        <f aca="false">E1110*F1110+H1110+J1110+K1110+L1110+M1110</f>
        <v>0</v>
      </c>
      <c r="O1110" s="36"/>
      <c r="P1110" s="36" t="n">
        <v>21</v>
      </c>
      <c r="Q1110" s="31"/>
      <c r="R1110" s="111"/>
      <c r="S1110" s="111" t="n">
        <v>46</v>
      </c>
      <c r="T1110" s="111"/>
      <c r="U1110" s="111"/>
      <c r="V1110" s="111"/>
      <c r="W1110" s="112"/>
      <c r="X1110" s="118"/>
      <c r="Y1110" s="34"/>
      <c r="Z1110" s="35" t="n">
        <f aca="false">P1110*Q1110+S1110+U1110+V1110+W1110+X1110+Y1110</f>
        <v>46</v>
      </c>
      <c r="AA1110" s="36" t="n">
        <f aca="false">N1110+Z1110</f>
        <v>46</v>
      </c>
      <c r="AB1110" s="47" t="s">
        <v>69</v>
      </c>
      <c r="AC1110" s="36"/>
      <c r="AD1110" s="36"/>
      <c r="AE1110" s="36" t="n">
        <f aca="false">P1110*Q1110</f>
        <v>0</v>
      </c>
      <c r="AF1110" s="38" t="e">
        <f aca="false">AA1110-L1110-M1110-#REF!-W1110</f>
        <v>#REF!</v>
      </c>
      <c r="AG1110" s="39" t="str">
        <f aca="false">AB1110</f>
        <v>вак. 2 п/гр</v>
      </c>
      <c r="AH1110" s="39" t="str">
        <f aca="false">C1110</f>
        <v>2ИСП9-28б ВБ (п)</v>
      </c>
      <c r="AI1110" s="40" t="str">
        <f aca="false">B1110</f>
        <v>13</v>
      </c>
      <c r="AJ1110" s="39" t="str">
        <f aca="false">CONCATENATE(A1110," ",D1110)</f>
        <v>МДК.04.01 Внедрение и поддержка компьютерных систем</v>
      </c>
      <c r="AK1110" s="39" t="n">
        <f aca="false">E1110*F1110+P1110*Q1110+H1110+J1110+S1110+U1110</f>
        <v>46</v>
      </c>
      <c r="AL1110" s="39" t="n">
        <f aca="false">L1110+W1110</f>
        <v>0</v>
      </c>
      <c r="AM1110" s="39" t="n">
        <f aca="false">M1110+X1110</f>
        <v>0</v>
      </c>
      <c r="AN1110" s="39" t="n">
        <f aca="false">Y1110</f>
        <v>0</v>
      </c>
      <c r="AO1110" s="39" t="n">
        <f aca="false">SUM(AK1110:AN1110)</f>
        <v>46</v>
      </c>
      <c r="AP1110" s="41" t="n">
        <f aca="false">K1110+V1110</f>
        <v>0</v>
      </c>
    </row>
    <row r="1111" s="42" customFormat="true" ht="16.5" hidden="true" customHeight="true" outlineLevel="0" collapsed="false">
      <c r="A1111" s="58" t="s">
        <v>274</v>
      </c>
      <c r="B1111" s="96" t="s">
        <v>216</v>
      </c>
      <c r="C1111" s="97" t="s">
        <v>296</v>
      </c>
      <c r="D1111" s="123" t="s">
        <v>108</v>
      </c>
      <c r="E1111" s="53" t="n">
        <v>17</v>
      </c>
      <c r="F1111" s="111"/>
      <c r="G1111" s="111"/>
      <c r="H1111" s="111"/>
      <c r="I1111" s="111"/>
      <c r="J1111" s="111"/>
      <c r="K1111" s="111"/>
      <c r="L1111" s="111"/>
      <c r="M1111" s="111"/>
      <c r="N1111" s="33" t="n">
        <v>0</v>
      </c>
      <c r="O1111" s="36"/>
      <c r="P1111" s="36" t="n">
        <v>2</v>
      </c>
      <c r="Q1111" s="31" t="n">
        <v>36</v>
      </c>
      <c r="R1111" s="111"/>
      <c r="S1111" s="111"/>
      <c r="T1111" s="111"/>
      <c r="U1111" s="111"/>
      <c r="V1111" s="111"/>
      <c r="W1111" s="112"/>
      <c r="X1111" s="118"/>
      <c r="Y1111" s="34"/>
      <c r="Z1111" s="35" t="n">
        <v>72</v>
      </c>
      <c r="AA1111" s="36" t="n">
        <f aca="false">N1111+Z1111</f>
        <v>72</v>
      </c>
      <c r="AB1111" s="119" t="s">
        <v>304</v>
      </c>
      <c r="AC1111" s="36"/>
      <c r="AD1111" s="36"/>
      <c r="AE1111" s="36"/>
      <c r="AF1111" s="38"/>
      <c r="AG1111" s="39" t="str">
        <f aca="false">AB1111</f>
        <v>вак. УП</v>
      </c>
      <c r="AH1111" s="39" t="str">
        <f aca="false">C1111</f>
        <v>2ИСП9-28а ВБ (п)</v>
      </c>
      <c r="AI1111" s="40" t="str">
        <f aca="false">B1111</f>
        <v>14</v>
      </c>
      <c r="AJ1111" s="39" t="str">
        <f aca="false">CONCATENATE(A1111," ",D1111)</f>
        <v>УП.04 Учебная практика</v>
      </c>
      <c r="AK1111" s="39" t="n">
        <f aca="false">E1111*F1111+P1111*Q1111+H1111+J1111+S1111+U1111</f>
        <v>72</v>
      </c>
      <c r="AL1111" s="39" t="n">
        <f aca="false">L1111+W1111</f>
        <v>0</v>
      </c>
      <c r="AM1111" s="39" t="n">
        <f aca="false">M1111+X1111</f>
        <v>0</v>
      </c>
      <c r="AN1111" s="39" t="n">
        <f aca="false">Y1111</f>
        <v>0</v>
      </c>
      <c r="AO1111" s="39" t="n">
        <f aca="false">SUM(AK1111:AN1111)</f>
        <v>72</v>
      </c>
      <c r="AP1111" s="41" t="n">
        <f aca="false">K1111+V1111</f>
        <v>0</v>
      </c>
    </row>
    <row r="1112" s="42" customFormat="true" ht="16.5" hidden="true" customHeight="true" outlineLevel="0" collapsed="false">
      <c r="A1112" s="63" t="s">
        <v>274</v>
      </c>
      <c r="B1112" s="96" t="s">
        <v>175</v>
      </c>
      <c r="C1112" s="97" t="s">
        <v>298</v>
      </c>
      <c r="D1112" s="123" t="s">
        <v>108</v>
      </c>
      <c r="E1112" s="53" t="n">
        <v>17</v>
      </c>
      <c r="F1112" s="31"/>
      <c r="G1112" s="31"/>
      <c r="H1112" s="31"/>
      <c r="I1112" s="31"/>
      <c r="J1112" s="31"/>
      <c r="K1112" s="31"/>
      <c r="L1112" s="31"/>
      <c r="M1112" s="31"/>
      <c r="N1112" s="33" t="n">
        <f aca="false">E1112*F1112+H1112+J1112+K1112+L1112+M1112</f>
        <v>0</v>
      </c>
      <c r="O1112" s="36"/>
      <c r="P1112" s="36" t="n">
        <v>2</v>
      </c>
      <c r="Q1112" s="31" t="n">
        <v>36</v>
      </c>
      <c r="R1112" s="31"/>
      <c r="S1112" s="31"/>
      <c r="T1112" s="31"/>
      <c r="U1112" s="31"/>
      <c r="V1112" s="31"/>
      <c r="W1112" s="51"/>
      <c r="X1112" s="97"/>
      <c r="Y1112" s="97"/>
      <c r="Z1112" s="35" t="n">
        <f aca="false">P1112*Q1112+S1112+U1112+V1112+W1112+X1112+Y1112</f>
        <v>72</v>
      </c>
      <c r="AA1112" s="36" t="n">
        <f aca="false">N1112+Z1112</f>
        <v>72</v>
      </c>
      <c r="AB1112" s="73" t="s">
        <v>305</v>
      </c>
      <c r="AC1112" s="36"/>
      <c r="AD1112" s="36"/>
      <c r="AE1112" s="36" t="n">
        <f aca="false">P1112*Q1112</f>
        <v>72</v>
      </c>
      <c r="AF1112" s="38" t="n">
        <f aca="false">AA1112-L1112-M1112-W1112-X1112</f>
        <v>72</v>
      </c>
      <c r="AG1112" s="39" t="str">
        <f aca="false">AB1112</f>
        <v>Вак. УП (Харламов)</v>
      </c>
      <c r="AH1112" s="39" t="str">
        <f aca="false">C1112</f>
        <v>2ИСП9-28б ВБ (п)</v>
      </c>
      <c r="AI1112" s="40" t="str">
        <f aca="false">B1112</f>
        <v>13</v>
      </c>
      <c r="AJ1112" s="39" t="str">
        <f aca="false">CONCATENATE(A1112," ",D1112)</f>
        <v>УП.04 Учебная практика</v>
      </c>
      <c r="AK1112" s="39" t="n">
        <f aca="false">E1112*F1112+P1112*Q1112+H1112+J1112+S1112+U1112</f>
        <v>72</v>
      </c>
      <c r="AL1112" s="39" t="n">
        <f aca="false">L1112+W1112</f>
        <v>0</v>
      </c>
      <c r="AM1112" s="39" t="n">
        <f aca="false">M1112+X1112</f>
        <v>0</v>
      </c>
      <c r="AN1112" s="39" t="n">
        <f aca="false">Y1112</f>
        <v>0</v>
      </c>
      <c r="AO1112" s="39" t="n">
        <f aca="false">SUM(AK1112:AN1112)</f>
        <v>72</v>
      </c>
      <c r="AP1112" s="41" t="n">
        <f aca="false">K1112+V1112</f>
        <v>0</v>
      </c>
    </row>
    <row r="1113" s="42" customFormat="true" ht="16.5" hidden="true" customHeight="true" outlineLevel="0" collapsed="false">
      <c r="A1113" s="70" t="s">
        <v>113</v>
      </c>
      <c r="B1113" s="96" t="s">
        <v>213</v>
      </c>
      <c r="C1113" s="97" t="s">
        <v>295</v>
      </c>
      <c r="D1113" s="123" t="s">
        <v>114</v>
      </c>
      <c r="E1113" s="53" t="n">
        <v>17</v>
      </c>
      <c r="F1113" s="31"/>
      <c r="G1113" s="31"/>
      <c r="H1113" s="31" t="n">
        <v>8</v>
      </c>
      <c r="I1113" s="31"/>
      <c r="J1113" s="31"/>
      <c r="K1113" s="31"/>
      <c r="L1113" s="31"/>
      <c r="M1113" s="31"/>
      <c r="N1113" s="33" t="n">
        <f aca="false">E1113*F1113+H1113+J1113+K1113+L1113+M1113</f>
        <v>8</v>
      </c>
      <c r="O1113" s="36"/>
      <c r="P1113" s="36" t="n">
        <v>2</v>
      </c>
      <c r="Q1113" s="31"/>
      <c r="R1113" s="31"/>
      <c r="S1113" s="31"/>
      <c r="T1113" s="31"/>
      <c r="U1113" s="31"/>
      <c r="V1113" s="31"/>
      <c r="W1113" s="51"/>
      <c r="X1113" s="97"/>
      <c r="Y1113" s="97"/>
      <c r="Z1113" s="35" t="n">
        <f aca="false">P1113*Q1113+S1113+U1113+V1113+W1113+X1113+Y1113</f>
        <v>0</v>
      </c>
      <c r="AA1113" s="36" t="n">
        <f aca="false">N1113+Z1113</f>
        <v>8</v>
      </c>
      <c r="AB1113" s="74" t="s">
        <v>285</v>
      </c>
      <c r="AC1113" s="36"/>
      <c r="AD1113" s="36"/>
      <c r="AE1113" s="36" t="n">
        <f aca="false">P1113*Q1113</f>
        <v>0</v>
      </c>
      <c r="AF1113" s="38" t="n">
        <f aca="false">AA1113-L1113-M1113-W1113-X1113</f>
        <v>8</v>
      </c>
      <c r="AG1113" s="39" t="str">
        <f aca="false">AB1113</f>
        <v>Квеквескири Е.С.</v>
      </c>
      <c r="AH1113" s="39" t="str">
        <f aca="false">C1113</f>
        <v>2ИСП9-28 ВБ (п)</v>
      </c>
      <c r="AI1113" s="40" t="str">
        <f aca="false">B1113</f>
        <v>27</v>
      </c>
      <c r="AJ1113" s="39" t="str">
        <f aca="false">CONCATENATE(A1113," ",D1113)</f>
        <v>ВнеУр Разговоры о важном</v>
      </c>
      <c r="AK1113" s="39" t="n">
        <f aca="false">E1113*F1113+P1113*Q1113+H1113+J1113+S1113+U1113</f>
        <v>8</v>
      </c>
      <c r="AL1113" s="39" t="n">
        <f aca="false">L1113+W1113</f>
        <v>0</v>
      </c>
      <c r="AM1113" s="39" t="n">
        <f aca="false">M1113+X1113</f>
        <v>0</v>
      </c>
      <c r="AN1113" s="39" t="n">
        <f aca="false">Y1113</f>
        <v>0</v>
      </c>
      <c r="AO1113" s="39" t="n">
        <f aca="false">SUM(AK1113:AN1113)</f>
        <v>8</v>
      </c>
      <c r="AP1113" s="41" t="n">
        <f aca="false">K1113+V1113</f>
        <v>0</v>
      </c>
    </row>
    <row r="1114" s="42" customFormat="true" ht="16.5" hidden="true" customHeight="true" outlineLevel="0" collapsed="false">
      <c r="A1114" s="70" t="s">
        <v>113</v>
      </c>
      <c r="B1114" s="96" t="s">
        <v>213</v>
      </c>
      <c r="C1114" s="97" t="s">
        <v>295</v>
      </c>
      <c r="D1114" s="123" t="s">
        <v>114</v>
      </c>
      <c r="E1114" s="53" t="n">
        <v>17</v>
      </c>
      <c r="F1114" s="31"/>
      <c r="G1114" s="31"/>
      <c r="H1114" s="31" t="n">
        <v>9</v>
      </c>
      <c r="I1114" s="31"/>
      <c r="J1114" s="31"/>
      <c r="K1114" s="31"/>
      <c r="L1114" s="31"/>
      <c r="M1114" s="31"/>
      <c r="N1114" s="33" t="n">
        <f aca="false">E1114*F1114+H1114+J1114+K1114+L1114+M1114</f>
        <v>9</v>
      </c>
      <c r="O1114" s="36"/>
      <c r="P1114" s="36" t="n">
        <v>2</v>
      </c>
      <c r="Q1114" s="31"/>
      <c r="R1114" s="31"/>
      <c r="S1114" s="31" t="n">
        <v>16</v>
      </c>
      <c r="T1114" s="31"/>
      <c r="U1114" s="31"/>
      <c r="V1114" s="31"/>
      <c r="W1114" s="51"/>
      <c r="X1114" s="97"/>
      <c r="Y1114" s="97"/>
      <c r="Z1114" s="35" t="n">
        <f aca="false">P1114*Q1114+S1114+U1114+V1114+W1114+X1114+Y1114</f>
        <v>16</v>
      </c>
      <c r="AA1114" s="36" t="n">
        <f aca="false">N1114+Z1114</f>
        <v>25</v>
      </c>
      <c r="AB1114" s="74" t="s">
        <v>115</v>
      </c>
      <c r="AC1114" s="36"/>
      <c r="AD1114" s="36"/>
      <c r="AE1114" s="36" t="n">
        <f aca="false">P1114*Q1114</f>
        <v>0</v>
      </c>
      <c r="AF1114" s="38" t="n">
        <f aca="false">AA1114-L1114-M1114-W1114-X1114</f>
        <v>25</v>
      </c>
      <c r="AG1114" s="39" t="str">
        <f aca="false">AB1114</f>
        <v>вак. РоВ</v>
      </c>
      <c r="AH1114" s="39" t="str">
        <f aca="false">C1114</f>
        <v>2ИСП9-28 ВБ (п)</v>
      </c>
      <c r="AI1114" s="40" t="str">
        <f aca="false">B1114</f>
        <v>27</v>
      </c>
      <c r="AJ1114" s="39" t="str">
        <f aca="false">CONCATENATE(A1114," ",D1114)</f>
        <v>ВнеУр Разговоры о важном</v>
      </c>
      <c r="AK1114" s="39" t="n">
        <f aca="false">E1114*F1114+P1114*Q1114+H1114+J1114+S1114+U1114</f>
        <v>25</v>
      </c>
      <c r="AL1114" s="39" t="n">
        <f aca="false">L1114+W1114</f>
        <v>0</v>
      </c>
      <c r="AM1114" s="39" t="n">
        <f aca="false">M1114+X1114</f>
        <v>0</v>
      </c>
      <c r="AN1114" s="39" t="n">
        <f aca="false">Y1114</f>
        <v>0</v>
      </c>
      <c r="AO1114" s="39" t="n">
        <f aca="false">SUM(AK1114:AN1114)</f>
        <v>25</v>
      </c>
      <c r="AP1114" s="41" t="n">
        <f aca="false">K1114+V1114</f>
        <v>0</v>
      </c>
    </row>
    <row r="1115" s="42" customFormat="true" ht="16.5" hidden="true" customHeight="true" outlineLevel="0" collapsed="false">
      <c r="A1115" s="70" t="s">
        <v>113</v>
      </c>
      <c r="B1115" s="96" t="s">
        <v>213</v>
      </c>
      <c r="C1115" s="97" t="s">
        <v>295</v>
      </c>
      <c r="D1115" s="123" t="s">
        <v>114</v>
      </c>
      <c r="E1115" s="53" t="n">
        <v>17</v>
      </c>
      <c r="F1115" s="31"/>
      <c r="G1115" s="31"/>
      <c r="H1115" s="31"/>
      <c r="I1115" s="31"/>
      <c r="J1115" s="31"/>
      <c r="K1115" s="31"/>
      <c r="L1115" s="31"/>
      <c r="M1115" s="31"/>
      <c r="N1115" s="33" t="n">
        <f aca="false">E1115*F1115+H1115+J1115+K1115+L1115+M1115</f>
        <v>0</v>
      </c>
      <c r="O1115" s="36"/>
      <c r="P1115" s="36" t="n">
        <v>2</v>
      </c>
      <c r="Q1115" s="31"/>
      <c r="R1115" s="31"/>
      <c r="S1115" s="31" t="n">
        <v>2</v>
      </c>
      <c r="T1115" s="31"/>
      <c r="U1115" s="31"/>
      <c r="V1115" s="31"/>
      <c r="W1115" s="51"/>
      <c r="X1115" s="97"/>
      <c r="Y1115" s="97"/>
      <c r="Z1115" s="35" t="n">
        <f aca="false">P1115*Q1115+S1115+U1115+V1115+W1115+X1115+Y1115</f>
        <v>2</v>
      </c>
      <c r="AA1115" s="36" t="n">
        <f aca="false">N1115+Z1115</f>
        <v>2</v>
      </c>
      <c r="AB1115" s="74" t="s">
        <v>306</v>
      </c>
      <c r="AC1115" s="36"/>
      <c r="AD1115" s="36"/>
      <c r="AE1115" s="36" t="n">
        <f aca="false">P1115*Q1115</f>
        <v>0</v>
      </c>
      <c r="AF1115" s="38" t="n">
        <f aca="false">AA1115-L1115-M1115-W1115-X1115</f>
        <v>2</v>
      </c>
      <c r="AG1115" s="39" t="str">
        <f aca="false">AB1115</f>
        <v>Харламов Д.</v>
      </c>
      <c r="AH1115" s="39" t="str">
        <f aca="false">C1115</f>
        <v>2ИСП9-28 ВБ (п)</v>
      </c>
      <c r="AI1115" s="40" t="str">
        <f aca="false">B1115</f>
        <v>27</v>
      </c>
      <c r="AJ1115" s="39" t="str">
        <f aca="false">CONCATENATE(A1115," ",D1115)</f>
        <v>ВнеУр Разговоры о важном</v>
      </c>
      <c r="AK1115" s="39" t="n">
        <f aca="false">E1115*F1115+P1115*Q1115+H1115+J1115+S1115+U1115</f>
        <v>2</v>
      </c>
      <c r="AL1115" s="39" t="n">
        <f aca="false">L1115+W1115</f>
        <v>0</v>
      </c>
      <c r="AM1115" s="39" t="n">
        <f aca="false">M1115+X1115</f>
        <v>0</v>
      </c>
      <c r="AN1115" s="39" t="n">
        <f aca="false">Y1115</f>
        <v>0</v>
      </c>
      <c r="AO1115" s="39" t="n">
        <f aca="false">SUM(AK1115:AN1115)</f>
        <v>2</v>
      </c>
      <c r="AP1115" s="41" t="n">
        <f aca="false">K1115+V1115</f>
        <v>0</v>
      </c>
    </row>
    <row r="1116" s="42" customFormat="true" ht="16.5" hidden="true" customHeight="true" outlineLevel="0" collapsed="false">
      <c r="A1116" s="29" t="s">
        <v>49</v>
      </c>
      <c r="B1116" s="127" t="s">
        <v>286</v>
      </c>
      <c r="C1116" s="97" t="s">
        <v>307</v>
      </c>
      <c r="D1116" s="93" t="s">
        <v>50</v>
      </c>
      <c r="E1116" s="53" t="n">
        <v>17</v>
      </c>
      <c r="F1116" s="31" t="n">
        <v>3</v>
      </c>
      <c r="G1116" s="31" t="n">
        <v>14</v>
      </c>
      <c r="H1116" s="31"/>
      <c r="I1116" s="31"/>
      <c r="J1116" s="31"/>
      <c r="K1116" s="31"/>
      <c r="L1116" s="31" t="n">
        <v>4</v>
      </c>
      <c r="M1116" s="31"/>
      <c r="N1116" s="33" t="n">
        <f aca="false">E1116*F1116+H1116+J1116+K1116+L1116+M1116</f>
        <v>55</v>
      </c>
      <c r="O1116" s="36"/>
      <c r="P1116" s="31" t="n">
        <v>21</v>
      </c>
      <c r="Q1116" s="31"/>
      <c r="R1116" s="31"/>
      <c r="S1116" s="31"/>
      <c r="T1116" s="31"/>
      <c r="U1116" s="31"/>
      <c r="V1116" s="31"/>
      <c r="W1116" s="31"/>
      <c r="X1116" s="57"/>
      <c r="Y1116" s="57"/>
      <c r="Z1116" s="36" t="n">
        <f aca="false">P1116*Q1116+S1116+U1116+V1116+W1116+X1116+Y1116</f>
        <v>0</v>
      </c>
      <c r="AA1116" s="36" t="n">
        <f aca="false">N1116+Z1116</f>
        <v>55</v>
      </c>
      <c r="AB1116" s="85" t="s">
        <v>236</v>
      </c>
      <c r="AC1116" s="31"/>
      <c r="AD1116" s="31"/>
      <c r="AE1116" s="36" t="n">
        <f aca="false">P1116*Q1116</f>
        <v>0</v>
      </c>
      <c r="AF1116" s="38" t="n">
        <f aca="false">AA1116-L1116-M1116-W1116-X1116</f>
        <v>51</v>
      </c>
      <c r="AG1116" s="39" t="str">
        <f aca="false">AB1116</f>
        <v>Римская В.В.</v>
      </c>
      <c r="AH1116" s="39" t="str">
        <f aca="false">C1116</f>
        <v>2ИСП9-26 ВБ (БД)</v>
      </c>
      <c r="AI1116" s="40" t="str">
        <f aca="false">B1116</f>
        <v>23</v>
      </c>
      <c r="AJ1116" s="39" t="str">
        <f aca="false">CONCATENATE(A1116," ",D1116)</f>
        <v>ОГСЭ.02 История</v>
      </c>
      <c r="AK1116" s="39" t="n">
        <f aca="false">E1116*F1116+P1116*Q1116+H1116+J1116+S1116+U1116</f>
        <v>51</v>
      </c>
      <c r="AL1116" s="39" t="n">
        <f aca="false">L1116+W1116</f>
        <v>4</v>
      </c>
      <c r="AM1116" s="39" t="n">
        <f aca="false">M1116+X1116</f>
        <v>0</v>
      </c>
      <c r="AN1116" s="39" t="n">
        <f aca="false">Y1116</f>
        <v>0</v>
      </c>
      <c r="AO1116" s="39" t="n">
        <f aca="false">SUM(AK1116:AN1116)</f>
        <v>55</v>
      </c>
      <c r="AP1116" s="41" t="n">
        <f aca="false">K1116+V1116</f>
        <v>0</v>
      </c>
    </row>
    <row r="1117" s="42" customFormat="true" ht="16.5" hidden="true" customHeight="true" outlineLevel="0" collapsed="false">
      <c r="A1117" s="29" t="s">
        <v>52</v>
      </c>
      <c r="B1117" s="127" t="s">
        <v>286</v>
      </c>
      <c r="C1117" s="97" t="s">
        <v>307</v>
      </c>
      <c r="D1117" s="93" t="s">
        <v>244</v>
      </c>
      <c r="E1117" s="53" t="n">
        <v>17</v>
      </c>
      <c r="F1117" s="31" t="n">
        <v>3</v>
      </c>
      <c r="G1117" s="31" t="n">
        <v>18</v>
      </c>
      <c r="H1117" s="31"/>
      <c r="I1117" s="31"/>
      <c r="J1117" s="31"/>
      <c r="K1117" s="31"/>
      <c r="L1117" s="31"/>
      <c r="M1117" s="31"/>
      <c r="N1117" s="33" t="n">
        <f aca="false">E1117*F1117+H1117+J1117+K1117+L1117+M1117</f>
        <v>51</v>
      </c>
      <c r="O1117" s="36"/>
      <c r="P1117" s="31" t="n">
        <v>21</v>
      </c>
      <c r="Q1117" s="31"/>
      <c r="R1117" s="31"/>
      <c r="S1117" s="31"/>
      <c r="T1117" s="31"/>
      <c r="U1117" s="31"/>
      <c r="V1117" s="31"/>
      <c r="W1117" s="31"/>
      <c r="X1117" s="31"/>
      <c r="Y1117" s="31"/>
      <c r="Z1117" s="36" t="n">
        <f aca="false">P1117*Q1117+S1117+U1117+V1117+W1117+X1117+Y1117</f>
        <v>0</v>
      </c>
      <c r="AA1117" s="36" t="n">
        <f aca="false">N1117+Z1117</f>
        <v>51</v>
      </c>
      <c r="AB1117" s="47" t="s">
        <v>251</v>
      </c>
      <c r="AC1117" s="31"/>
      <c r="AD1117" s="31"/>
      <c r="AE1117" s="36" t="n">
        <f aca="false">P1117*Q1117</f>
        <v>0</v>
      </c>
      <c r="AF1117" s="38" t="n">
        <f aca="false">AA1117-L1117-M1117-W1117-X1117</f>
        <v>51</v>
      </c>
      <c r="AG1117" s="39" t="str">
        <f aca="false">AB1117</f>
        <v>Добрышкина Н.В.</v>
      </c>
      <c r="AH1117" s="39" t="str">
        <f aca="false">C1117</f>
        <v>2ИСП9-26 ВБ (БД)</v>
      </c>
      <c r="AI1117" s="40" t="str">
        <f aca="false">B1117</f>
        <v>23</v>
      </c>
      <c r="AJ1117" s="39" t="str">
        <f aca="false">CONCATENATE(A1117," ",D1117)</f>
        <v>ОГСЭ.03 Психология общения</v>
      </c>
      <c r="AK1117" s="39" t="n">
        <f aca="false">E1117*F1117+P1117*Q1117+H1117+J1117+S1117+U1117</f>
        <v>51</v>
      </c>
      <c r="AL1117" s="39" t="n">
        <f aca="false">L1117+W1117</f>
        <v>0</v>
      </c>
      <c r="AM1117" s="39" t="n">
        <f aca="false">M1117+X1117</f>
        <v>0</v>
      </c>
      <c r="AN1117" s="39" t="n">
        <f aca="false">Y1117</f>
        <v>0</v>
      </c>
      <c r="AO1117" s="39" t="n">
        <f aca="false">SUM(AK1117:AN1117)</f>
        <v>51</v>
      </c>
      <c r="AP1117" s="41" t="n">
        <f aca="false">K1117+V1117</f>
        <v>0</v>
      </c>
    </row>
    <row r="1118" s="42" customFormat="true" ht="16.5" hidden="true" customHeight="true" outlineLevel="0" collapsed="false">
      <c r="A1118" s="29" t="s">
        <v>60</v>
      </c>
      <c r="B1118" s="127" t="s">
        <v>53</v>
      </c>
      <c r="C1118" s="97" t="s">
        <v>308</v>
      </c>
      <c r="D1118" s="93" t="s">
        <v>55</v>
      </c>
      <c r="E1118" s="53" t="n">
        <v>17</v>
      </c>
      <c r="F1118" s="31" t="n">
        <v>2</v>
      </c>
      <c r="G1118" s="31"/>
      <c r="H1118" s="31"/>
      <c r="I1118" s="31"/>
      <c r="J1118" s="31"/>
      <c r="K1118" s="31"/>
      <c r="L1118" s="31"/>
      <c r="M1118" s="31"/>
      <c r="N1118" s="33" t="n">
        <f aca="false">E1118*F1118+H1118+J1118+K1118+L1118+M1118</f>
        <v>34</v>
      </c>
      <c r="O1118" s="36"/>
      <c r="P1118" s="31" t="n">
        <v>21</v>
      </c>
      <c r="Q1118" s="31" t="n">
        <v>2</v>
      </c>
      <c r="R1118" s="31"/>
      <c r="S1118" s="31"/>
      <c r="T1118" s="31"/>
      <c r="U1118" s="31"/>
      <c r="V1118" s="31"/>
      <c r="W1118" s="31"/>
      <c r="X1118" s="31"/>
      <c r="Y1118" s="31"/>
      <c r="Z1118" s="36" t="n">
        <f aca="false">P1118*Q1118+S1118+U1118+V1118+W1118+X1118+Y1118</f>
        <v>42</v>
      </c>
      <c r="AA1118" s="36" t="n">
        <f aca="false">N1118+Z1118</f>
        <v>76</v>
      </c>
      <c r="AB1118" s="47" t="s">
        <v>299</v>
      </c>
      <c r="AC1118" s="31"/>
      <c r="AD1118" s="31"/>
      <c r="AE1118" s="36" t="n">
        <f aca="false">P1118*Q1118</f>
        <v>42</v>
      </c>
      <c r="AF1118" s="38" t="n">
        <f aca="false">AA1118-L1118-M1118-W1118-X1118</f>
        <v>76</v>
      </c>
      <c r="AG1118" s="39" t="str">
        <f aca="false">AB1118</f>
        <v>Климова И.В.</v>
      </c>
      <c r="AH1118" s="39" t="str">
        <f aca="false">C1118</f>
        <v>2ИСП9-26а ВБ (БД)</v>
      </c>
      <c r="AI1118" s="40" t="str">
        <f aca="false">B1118</f>
        <v>12</v>
      </c>
      <c r="AJ1118" s="39" t="str">
        <f aca="false">CONCATENATE(A1118," ",D1118)</f>
        <v>ОГСЭ.04 Иностранный язык в профессиональной деятельности</v>
      </c>
      <c r="AK1118" s="39" t="n">
        <f aca="false">E1118*F1118+P1118*Q1118+H1118+J1118+S1118+U1118</f>
        <v>76</v>
      </c>
      <c r="AL1118" s="39" t="n">
        <f aca="false">L1118+W1118</f>
        <v>0</v>
      </c>
      <c r="AM1118" s="39" t="n">
        <f aca="false">M1118+X1118</f>
        <v>0</v>
      </c>
      <c r="AN1118" s="39" t="n">
        <f aca="false">Y1118</f>
        <v>0</v>
      </c>
      <c r="AO1118" s="39" t="n">
        <f aca="false">SUM(AK1118:AN1118)</f>
        <v>76</v>
      </c>
      <c r="AP1118" s="41" t="n">
        <f aca="false">K1118+V1118</f>
        <v>0</v>
      </c>
    </row>
    <row r="1119" s="42" customFormat="true" ht="16.5" hidden="true" customHeight="true" outlineLevel="0" collapsed="false">
      <c r="A1119" s="29" t="s">
        <v>60</v>
      </c>
      <c r="B1119" s="127" t="s">
        <v>116</v>
      </c>
      <c r="C1119" s="97" t="s">
        <v>309</v>
      </c>
      <c r="D1119" s="93" t="s">
        <v>55</v>
      </c>
      <c r="E1119" s="53" t="n">
        <v>17</v>
      </c>
      <c r="F1119" s="31" t="n">
        <v>2</v>
      </c>
      <c r="G1119" s="31"/>
      <c r="H1119" s="31"/>
      <c r="I1119" s="31"/>
      <c r="J1119" s="31"/>
      <c r="K1119" s="31"/>
      <c r="L1119" s="31"/>
      <c r="M1119" s="31"/>
      <c r="N1119" s="33" t="n">
        <f aca="false">E1119*F1119+H1119+J1119+K1119+L1119+M1119</f>
        <v>34</v>
      </c>
      <c r="O1119" s="36"/>
      <c r="P1119" s="31" t="n">
        <v>21</v>
      </c>
      <c r="Q1119" s="31" t="n">
        <v>2</v>
      </c>
      <c r="R1119" s="31"/>
      <c r="S1119" s="31"/>
      <c r="T1119" s="31"/>
      <c r="U1119" s="31"/>
      <c r="V1119" s="31"/>
      <c r="W1119" s="31"/>
      <c r="X1119" s="31"/>
      <c r="Y1119" s="31"/>
      <c r="Z1119" s="36" t="n">
        <f aca="false">P1119*Q1119+S1119+U1119+V1119+W1119+X1119+Y1119</f>
        <v>42</v>
      </c>
      <c r="AA1119" s="36" t="n">
        <f aca="false">N1119+Z1119</f>
        <v>76</v>
      </c>
      <c r="AB1119" s="84" t="s">
        <v>297</v>
      </c>
      <c r="AC1119" s="31"/>
      <c r="AD1119" s="31"/>
      <c r="AE1119" s="36" t="n">
        <f aca="false">P1119*Q1119</f>
        <v>42</v>
      </c>
      <c r="AF1119" s="38" t="n">
        <f aca="false">AA1119-L1119-M1119-W1119-X1119</f>
        <v>76</v>
      </c>
      <c r="AG1119" s="39" t="str">
        <f aca="false">AB1119</f>
        <v>Баранова Ел.Ва.</v>
      </c>
      <c r="AH1119" s="39" t="str">
        <f aca="false">C1119</f>
        <v>2ИСП9-26б ВБ (БД)</v>
      </c>
      <c r="AI1119" s="40" t="str">
        <f aca="false">B1119</f>
        <v>11</v>
      </c>
      <c r="AJ1119" s="39" t="str">
        <f aca="false">CONCATENATE(A1119," ",D1119)</f>
        <v>ОГСЭ.04 Иностранный язык в профессиональной деятельности</v>
      </c>
      <c r="AK1119" s="39" t="n">
        <f aca="false">E1119*F1119+P1119*Q1119+H1119+J1119+S1119+U1119</f>
        <v>76</v>
      </c>
      <c r="AL1119" s="39" t="n">
        <f aca="false">L1119+W1119</f>
        <v>0</v>
      </c>
      <c r="AM1119" s="39" t="n">
        <f aca="false">M1119+X1119</f>
        <v>0</v>
      </c>
      <c r="AN1119" s="39" t="n">
        <f aca="false">Y1119</f>
        <v>0</v>
      </c>
      <c r="AO1119" s="39" t="n">
        <f aca="false">SUM(AK1119:AN1119)</f>
        <v>76</v>
      </c>
      <c r="AP1119" s="41" t="n">
        <f aca="false">K1119+V1119</f>
        <v>0</v>
      </c>
    </row>
    <row r="1120" s="42" customFormat="true" ht="16.5" hidden="true" customHeight="true" outlineLevel="0" collapsed="false">
      <c r="A1120" s="29" t="s">
        <v>248</v>
      </c>
      <c r="B1120" s="127" t="s">
        <v>286</v>
      </c>
      <c r="C1120" s="97" t="s">
        <v>307</v>
      </c>
      <c r="D1120" s="128" t="s">
        <v>61</v>
      </c>
      <c r="E1120" s="53" t="n">
        <v>17</v>
      </c>
      <c r="F1120" s="31" t="n">
        <v>2</v>
      </c>
      <c r="G1120" s="31"/>
      <c r="H1120" s="31"/>
      <c r="I1120" s="31"/>
      <c r="J1120" s="31"/>
      <c r="K1120" s="31"/>
      <c r="L1120" s="31"/>
      <c r="M1120" s="31"/>
      <c r="N1120" s="33" t="n">
        <f aca="false">E1120*F1120+H1120+J1120+K1120+L1120+M1120</f>
        <v>34</v>
      </c>
      <c r="O1120" s="36"/>
      <c r="P1120" s="31" t="n">
        <v>21</v>
      </c>
      <c r="Q1120" s="31" t="n">
        <v>2</v>
      </c>
      <c r="R1120" s="31"/>
      <c r="S1120" s="31"/>
      <c r="T1120" s="31"/>
      <c r="U1120" s="31"/>
      <c r="V1120" s="31"/>
      <c r="W1120" s="31"/>
      <c r="X1120" s="31"/>
      <c r="Y1120" s="31"/>
      <c r="Z1120" s="36" t="n">
        <f aca="false">P1120*Q1120+S1120+U1120+V1120+W1120+X1120+Y1120</f>
        <v>42</v>
      </c>
      <c r="AA1120" s="36" t="n">
        <f aca="false">N1120+Z1120</f>
        <v>76</v>
      </c>
      <c r="AB1120" s="47" t="s">
        <v>290</v>
      </c>
      <c r="AC1120" s="31"/>
      <c r="AD1120" s="31"/>
      <c r="AE1120" s="36" t="n">
        <f aca="false">P1120*Q1120</f>
        <v>42</v>
      </c>
      <c r="AF1120" s="38" t="n">
        <f aca="false">AA1120-L1120-M1120-W1120-X1120</f>
        <v>76</v>
      </c>
      <c r="AG1120" s="39" t="str">
        <f aca="false">AB1120</f>
        <v>Климаков В.А</v>
      </c>
      <c r="AH1120" s="39" t="str">
        <f aca="false">C1120</f>
        <v>2ИСП9-26 ВБ (БД)</v>
      </c>
      <c r="AI1120" s="40" t="str">
        <f aca="false">B1120</f>
        <v>23</v>
      </c>
      <c r="AJ1120" s="39" t="str">
        <f aca="false">CONCATENATE(A1120," ",D1120)</f>
        <v>ОГСЭ.05 Физическая культура</v>
      </c>
      <c r="AK1120" s="39" t="n">
        <f aca="false">E1120*F1120+P1120*Q1120+H1120+J1120+S1120+U1120</f>
        <v>76</v>
      </c>
      <c r="AL1120" s="39" t="n">
        <f aca="false">L1120+W1120</f>
        <v>0</v>
      </c>
      <c r="AM1120" s="39" t="n">
        <f aca="false">M1120+X1120</f>
        <v>0</v>
      </c>
      <c r="AN1120" s="39" t="n">
        <f aca="false">Y1120</f>
        <v>0</v>
      </c>
      <c r="AO1120" s="39" t="n">
        <f aca="false">SUM(AK1120:AN1120)</f>
        <v>76</v>
      </c>
      <c r="AP1120" s="41" t="n">
        <f aca="false">K1120+V1120</f>
        <v>0</v>
      </c>
    </row>
    <row r="1121" s="42" customFormat="true" ht="16.5" hidden="true" customHeight="true" outlineLevel="0" collapsed="false">
      <c r="A1121" s="29" t="s">
        <v>249</v>
      </c>
      <c r="B1121" s="127" t="s">
        <v>286</v>
      </c>
      <c r="C1121" s="97" t="s">
        <v>307</v>
      </c>
      <c r="D1121" s="128" t="s">
        <v>250</v>
      </c>
      <c r="E1121" s="53" t="n">
        <v>17</v>
      </c>
      <c r="F1121" s="31" t="n">
        <v>4</v>
      </c>
      <c r="G1121" s="31"/>
      <c r="H1121" s="31"/>
      <c r="I1121" s="31"/>
      <c r="J1121" s="31"/>
      <c r="K1121" s="31"/>
      <c r="L1121" s="31" t="n">
        <v>4</v>
      </c>
      <c r="M1121" s="31"/>
      <c r="N1121" s="33" t="n">
        <f aca="false">E1121*F1121+H1121+J1121+K1121+L1121+M1121</f>
        <v>72</v>
      </c>
      <c r="O1121" s="36"/>
      <c r="P1121" s="31" t="n">
        <v>21</v>
      </c>
      <c r="Q1121" s="31"/>
      <c r="R1121" s="31"/>
      <c r="S1121" s="31"/>
      <c r="T1121" s="31"/>
      <c r="U1121" s="31"/>
      <c r="V1121" s="31"/>
      <c r="W1121" s="31"/>
      <c r="X1121" s="31"/>
      <c r="Y1121" s="31"/>
      <c r="Z1121" s="36" t="n">
        <f aca="false">P1121*Q1121+S1121+U1121+V1121+W1121+X1121+Y1121</f>
        <v>0</v>
      </c>
      <c r="AA1121" s="36" t="n">
        <f aca="false">N1121+Z1121</f>
        <v>72</v>
      </c>
      <c r="AB1121" s="54" t="s">
        <v>215</v>
      </c>
      <c r="AC1121" s="31"/>
      <c r="AD1121" s="31"/>
      <c r="AE1121" s="36" t="n">
        <f aca="false">P1121*Q1121</f>
        <v>0</v>
      </c>
      <c r="AF1121" s="38" t="n">
        <f aca="false">AA1121-L1121-M1121-W1121-X1121</f>
        <v>68</v>
      </c>
      <c r="AG1121" s="39" t="str">
        <f aca="false">AB1121</f>
        <v>Корнилова А.В.</v>
      </c>
      <c r="AH1121" s="39" t="str">
        <f aca="false">C1121</f>
        <v>2ИСП9-26 ВБ (БД)</v>
      </c>
      <c r="AI1121" s="40" t="str">
        <f aca="false">B1121</f>
        <v>23</v>
      </c>
      <c r="AJ1121" s="39" t="str">
        <f aca="false">CONCATENATE(A1121," ",D1121)</f>
        <v>ОГСЭ.06 Русский язык и культура речи</v>
      </c>
      <c r="AK1121" s="39" t="n">
        <f aca="false">E1121*F1121+P1121*Q1121+H1121+J1121+S1121+U1121</f>
        <v>68</v>
      </c>
      <c r="AL1121" s="39" t="n">
        <f aca="false">L1121+W1121</f>
        <v>4</v>
      </c>
      <c r="AM1121" s="39" t="n">
        <f aca="false">M1121+X1121</f>
        <v>0</v>
      </c>
      <c r="AN1121" s="39" t="n">
        <f aca="false">Y1121</f>
        <v>0</v>
      </c>
      <c r="AO1121" s="39" t="n">
        <f aca="false">SUM(AK1121:AN1121)</f>
        <v>72</v>
      </c>
      <c r="AP1121" s="41" t="n">
        <f aca="false">K1121+V1121</f>
        <v>0</v>
      </c>
    </row>
    <row r="1122" s="42" customFormat="true" ht="16.5" hidden="true" customHeight="true" outlineLevel="0" collapsed="false">
      <c r="A1122" s="95" t="s">
        <v>63</v>
      </c>
      <c r="B1122" s="127" t="s">
        <v>286</v>
      </c>
      <c r="C1122" s="97" t="s">
        <v>307</v>
      </c>
      <c r="D1122" s="122" t="s">
        <v>252</v>
      </c>
      <c r="E1122" s="53" t="n">
        <v>17</v>
      </c>
      <c r="F1122" s="31" t="n">
        <v>5</v>
      </c>
      <c r="G1122" s="102" t="n">
        <v>28</v>
      </c>
      <c r="H1122" s="103"/>
      <c r="I1122" s="103"/>
      <c r="J1122" s="103"/>
      <c r="K1122" s="103"/>
      <c r="L1122" s="104" t="n">
        <v>4</v>
      </c>
      <c r="M1122" s="31"/>
      <c r="N1122" s="33" t="n">
        <f aca="false">E1122*F1122+H1122+J1122+K1122+L1122+M1122</f>
        <v>89</v>
      </c>
      <c r="O1122" s="36"/>
      <c r="P1122" s="31" t="n">
        <v>21</v>
      </c>
      <c r="Q1122" s="31"/>
      <c r="R1122" s="31"/>
      <c r="S1122" s="103"/>
      <c r="T1122" s="103"/>
      <c r="U1122" s="103"/>
      <c r="V1122" s="103"/>
      <c r="W1122" s="104"/>
      <c r="X1122" s="31"/>
      <c r="Y1122" s="31"/>
      <c r="Z1122" s="36" t="n">
        <f aca="false">P1122*Q1122+S1122+U1122+V1122+W1122+X1122+Y1122</f>
        <v>0</v>
      </c>
      <c r="AA1122" s="36" t="n">
        <f aca="false">N1122+Z1122</f>
        <v>89</v>
      </c>
      <c r="AB1122" s="54" t="s">
        <v>253</v>
      </c>
      <c r="AC1122" s="47"/>
      <c r="AD1122" s="47"/>
      <c r="AE1122" s="36" t="n">
        <f aca="false">P1122*Q1122</f>
        <v>0</v>
      </c>
      <c r="AF1122" s="38" t="n">
        <f aca="false">AA1122-L1122-M1122-W1122-X1122</f>
        <v>85</v>
      </c>
      <c r="AG1122" s="39" t="str">
        <f aca="false">AB1122</f>
        <v>Рудзина Т.Н.</v>
      </c>
      <c r="AH1122" s="39" t="str">
        <f aca="false">C1122</f>
        <v>2ИСП9-26 ВБ (БД)</v>
      </c>
      <c r="AI1122" s="40" t="str">
        <f aca="false">B1122</f>
        <v>23</v>
      </c>
      <c r="AJ1122" s="39" t="str">
        <f aca="false">CONCATENATE(A1122," ",D1122)</f>
        <v>ЕН.01 Элементы высшей математики</v>
      </c>
      <c r="AK1122" s="39" t="n">
        <f aca="false">E1122*F1122+P1122*Q1122+H1122+J1122+S1122+U1122</f>
        <v>85</v>
      </c>
      <c r="AL1122" s="39" t="n">
        <f aca="false">L1122+W1122</f>
        <v>4</v>
      </c>
      <c r="AM1122" s="39" t="n">
        <f aca="false">M1122+X1122</f>
        <v>0</v>
      </c>
      <c r="AN1122" s="39" t="n">
        <f aca="false">Y1122</f>
        <v>0</v>
      </c>
      <c r="AO1122" s="39" t="n">
        <f aca="false">SUM(AK1122:AN1122)</f>
        <v>89</v>
      </c>
      <c r="AP1122" s="41" t="n">
        <f aca="false">K1122+V1122</f>
        <v>0</v>
      </c>
    </row>
    <row r="1123" s="42" customFormat="true" ht="16.5" hidden="true" customHeight="true" outlineLevel="0" collapsed="false">
      <c r="A1123" s="95" t="s">
        <v>66</v>
      </c>
      <c r="B1123" s="127" t="s">
        <v>286</v>
      </c>
      <c r="C1123" s="97" t="s">
        <v>307</v>
      </c>
      <c r="D1123" s="122" t="s">
        <v>254</v>
      </c>
      <c r="E1123" s="53" t="n">
        <v>17</v>
      </c>
      <c r="F1123" s="31"/>
      <c r="G1123" s="102"/>
      <c r="H1123" s="103"/>
      <c r="I1123" s="103"/>
      <c r="J1123" s="103"/>
      <c r="K1123" s="103"/>
      <c r="L1123" s="104"/>
      <c r="M1123" s="31"/>
      <c r="N1123" s="33" t="n">
        <f aca="false">E1123*F1123+H1123+J1123+K1123+L1123+M1123</f>
        <v>0</v>
      </c>
      <c r="O1123" s="36"/>
      <c r="P1123" s="31" t="n">
        <v>21</v>
      </c>
      <c r="Q1123" s="31" t="n">
        <v>2</v>
      </c>
      <c r="R1123" s="31" t="n">
        <v>14</v>
      </c>
      <c r="S1123" s="103"/>
      <c r="T1123" s="103"/>
      <c r="U1123" s="103"/>
      <c r="V1123" s="103"/>
      <c r="W1123" s="104" t="n">
        <v>2</v>
      </c>
      <c r="X1123" s="31"/>
      <c r="Y1123" s="31"/>
      <c r="Z1123" s="36" t="n">
        <f aca="false">P1123*Q1123+S1123+U1123+V1123+W1123+X1123+Y1123</f>
        <v>44</v>
      </c>
      <c r="AA1123" s="36" t="n">
        <f aca="false">N1123+Z1123</f>
        <v>44</v>
      </c>
      <c r="AB1123" s="54" t="s">
        <v>253</v>
      </c>
      <c r="AC1123" s="47"/>
      <c r="AD1123" s="47"/>
      <c r="AE1123" s="36" t="n">
        <f aca="false">P1123*Q1123</f>
        <v>42</v>
      </c>
      <c r="AF1123" s="38" t="n">
        <f aca="false">AA1123-L1123-M1123-W1123-X1123</f>
        <v>42</v>
      </c>
      <c r="AG1123" s="39" t="str">
        <f aca="false">AB1123</f>
        <v>Рудзина Т.Н.</v>
      </c>
      <c r="AH1123" s="39" t="str">
        <f aca="false">C1123</f>
        <v>2ИСП9-26 ВБ (БД)</v>
      </c>
      <c r="AI1123" s="40" t="str">
        <f aca="false">B1123</f>
        <v>23</v>
      </c>
      <c r="AJ1123" s="39" t="str">
        <f aca="false">CONCATENATE(A1123," ",D1123)</f>
        <v>ЕН.02 Дискретная математика с элементами математической логики</v>
      </c>
      <c r="AK1123" s="39" t="n">
        <f aca="false">E1123*F1123+P1123*Q1123+H1123+J1123+S1123+U1123</f>
        <v>42</v>
      </c>
      <c r="AL1123" s="39" t="n">
        <f aca="false">L1123+W1123</f>
        <v>2</v>
      </c>
      <c r="AM1123" s="39" t="n">
        <f aca="false">M1123+X1123</f>
        <v>0</v>
      </c>
      <c r="AN1123" s="39" t="n">
        <f aca="false">Y1123</f>
        <v>0</v>
      </c>
      <c r="AO1123" s="39" t="n">
        <f aca="false">SUM(AK1123:AN1123)</f>
        <v>44</v>
      </c>
      <c r="AP1123" s="41" t="n">
        <f aca="false">K1123+V1123</f>
        <v>0</v>
      </c>
    </row>
    <row r="1124" s="42" customFormat="true" ht="16.5" hidden="true" customHeight="true" outlineLevel="0" collapsed="false">
      <c r="A1124" s="95" t="s">
        <v>70</v>
      </c>
      <c r="B1124" s="127" t="s">
        <v>286</v>
      </c>
      <c r="C1124" s="97" t="s">
        <v>307</v>
      </c>
      <c r="D1124" s="122" t="s">
        <v>255</v>
      </c>
      <c r="E1124" s="53" t="n">
        <v>17</v>
      </c>
      <c r="F1124" s="31"/>
      <c r="G1124" s="102"/>
      <c r="H1124" s="103"/>
      <c r="I1124" s="103"/>
      <c r="J1124" s="103"/>
      <c r="K1124" s="103"/>
      <c r="L1124" s="104"/>
      <c r="M1124" s="31"/>
      <c r="N1124" s="33" t="n">
        <f aca="false">E1124*F1124+H1124+J1124+K1124+L1124+M1124</f>
        <v>0</v>
      </c>
      <c r="O1124" s="36"/>
      <c r="P1124" s="31" t="n">
        <v>21</v>
      </c>
      <c r="Q1124" s="31" t="n">
        <v>2</v>
      </c>
      <c r="R1124" s="31" t="n">
        <v>14</v>
      </c>
      <c r="S1124" s="103"/>
      <c r="T1124" s="103"/>
      <c r="U1124" s="103"/>
      <c r="V1124" s="103"/>
      <c r="W1124" s="104" t="n">
        <v>2</v>
      </c>
      <c r="X1124" s="31"/>
      <c r="Y1124" s="31"/>
      <c r="Z1124" s="36" t="n">
        <f aca="false">P1124*Q1124+S1124+U1124+V1124+W1124+X1124+Y1124</f>
        <v>44</v>
      </c>
      <c r="AA1124" s="36" t="n">
        <f aca="false">N1124+Z1124</f>
        <v>44</v>
      </c>
      <c r="AB1124" s="54" t="s">
        <v>253</v>
      </c>
      <c r="AC1124" s="47"/>
      <c r="AD1124" s="47"/>
      <c r="AE1124" s="36" t="n">
        <f aca="false">P1124*Q1124</f>
        <v>42</v>
      </c>
      <c r="AF1124" s="38" t="n">
        <f aca="false">AA1124-L1124-M1124-W1124-X1124</f>
        <v>42</v>
      </c>
      <c r="AG1124" s="39" t="str">
        <f aca="false">AB1124</f>
        <v>Рудзина Т.Н.</v>
      </c>
      <c r="AH1124" s="39" t="str">
        <f aca="false">C1124</f>
        <v>2ИСП9-26 ВБ (БД)</v>
      </c>
      <c r="AI1124" s="40" t="str">
        <f aca="false">B1124</f>
        <v>23</v>
      </c>
      <c r="AJ1124" s="39" t="str">
        <f aca="false">CONCATENATE(A1124," ",D1124)</f>
        <v>ЕН.03 Теория вероятностей и математическая статистика</v>
      </c>
      <c r="AK1124" s="39" t="n">
        <f aca="false">E1124*F1124+P1124*Q1124+H1124+J1124+S1124+U1124</f>
        <v>42</v>
      </c>
      <c r="AL1124" s="39" t="n">
        <f aca="false">L1124+W1124</f>
        <v>2</v>
      </c>
      <c r="AM1124" s="39" t="n">
        <f aca="false">M1124+X1124</f>
        <v>0</v>
      </c>
      <c r="AN1124" s="39" t="n">
        <f aca="false">Y1124</f>
        <v>0</v>
      </c>
      <c r="AO1124" s="39" t="n">
        <f aca="false">SUM(AK1124:AN1124)</f>
        <v>44</v>
      </c>
      <c r="AP1124" s="41" t="n">
        <f aca="false">K1124+V1124</f>
        <v>0</v>
      </c>
    </row>
    <row r="1125" s="42" customFormat="true" ht="16.5" hidden="true" customHeight="true" outlineLevel="0" collapsed="false">
      <c r="A1125" s="58" t="s">
        <v>73</v>
      </c>
      <c r="B1125" s="127" t="s">
        <v>286</v>
      </c>
      <c r="C1125" s="97" t="s">
        <v>307</v>
      </c>
      <c r="D1125" s="123" t="s">
        <v>256</v>
      </c>
      <c r="E1125" s="53" t="n">
        <v>17</v>
      </c>
      <c r="F1125" s="31" t="n">
        <v>3</v>
      </c>
      <c r="G1125" s="31" t="n">
        <v>26</v>
      </c>
      <c r="H1125" s="31" t="n">
        <v>-26</v>
      </c>
      <c r="I1125" s="31"/>
      <c r="J1125" s="31"/>
      <c r="K1125" s="31"/>
      <c r="L1125" s="31" t="n">
        <v>4</v>
      </c>
      <c r="M1125" s="44"/>
      <c r="N1125" s="33" t="n">
        <f aca="false">E1125*F1125+H1125+J1125+K1125+L1125+M1125</f>
        <v>29</v>
      </c>
      <c r="O1125" s="36"/>
      <c r="P1125" s="31" t="n">
        <v>21</v>
      </c>
      <c r="Q1125" s="31"/>
      <c r="R1125" s="31"/>
      <c r="S1125" s="31"/>
      <c r="T1125" s="31"/>
      <c r="U1125" s="31"/>
      <c r="V1125" s="31"/>
      <c r="W1125" s="31"/>
      <c r="X1125" s="31"/>
      <c r="Y1125" s="31"/>
      <c r="Z1125" s="36" t="n">
        <f aca="false">P1125*Q1125+S1125+U1125+V1125+W1125+X1125+Y1125</f>
        <v>0</v>
      </c>
      <c r="AA1125" s="36" t="n">
        <f aca="false">N1125+Z1125</f>
        <v>29</v>
      </c>
      <c r="AB1125" s="47" t="s">
        <v>273</v>
      </c>
      <c r="AC1125" s="36"/>
      <c r="AD1125" s="36"/>
      <c r="AE1125" s="36" t="n">
        <f aca="false">P1125*Q1125</f>
        <v>0</v>
      </c>
      <c r="AF1125" s="38" t="n">
        <f aca="false">AA1125-L1125-M1125-W1125-X1125</f>
        <v>25</v>
      </c>
      <c r="AG1125" s="39" t="str">
        <f aca="false">AB1125</f>
        <v>Трусов Г.А.</v>
      </c>
      <c r="AH1125" s="39" t="str">
        <f aca="false">C1125</f>
        <v>2ИСП9-26 ВБ (БД)</v>
      </c>
      <c r="AI1125" s="40" t="str">
        <f aca="false">B1125</f>
        <v>23</v>
      </c>
      <c r="AJ1125" s="39" t="str">
        <f aca="false">CONCATENATE(A1125," ",D1125)</f>
        <v>ОП.01 Операционные системы и среды</v>
      </c>
      <c r="AK1125" s="39" t="n">
        <f aca="false">E1125*F1125+P1125*Q1125+H1125+J1125+S1125+U1125</f>
        <v>25</v>
      </c>
      <c r="AL1125" s="39" t="n">
        <f aca="false">L1125+W1125</f>
        <v>4</v>
      </c>
      <c r="AM1125" s="39" t="n">
        <f aca="false">M1125+X1125</f>
        <v>0</v>
      </c>
      <c r="AN1125" s="39" t="n">
        <f aca="false">Y1125</f>
        <v>0</v>
      </c>
      <c r="AO1125" s="39" t="n">
        <f aca="false">SUM(AK1125:AN1125)</f>
        <v>29</v>
      </c>
      <c r="AP1125" s="41" t="n">
        <f aca="false">K1125+V1125</f>
        <v>0</v>
      </c>
    </row>
    <row r="1126" s="42" customFormat="true" ht="16.5" hidden="true" customHeight="true" outlineLevel="0" collapsed="false">
      <c r="A1126" s="58" t="s">
        <v>73</v>
      </c>
      <c r="B1126" s="127" t="s">
        <v>53</v>
      </c>
      <c r="C1126" s="97" t="s">
        <v>308</v>
      </c>
      <c r="D1126" s="123" t="s">
        <v>256</v>
      </c>
      <c r="E1126" s="53" t="n">
        <v>17</v>
      </c>
      <c r="F1126" s="31"/>
      <c r="G1126" s="31"/>
      <c r="H1126" s="31" t="n">
        <v>26</v>
      </c>
      <c r="I1126" s="31"/>
      <c r="J1126" s="31"/>
      <c r="K1126" s="31"/>
      <c r="L1126" s="31"/>
      <c r="M1126" s="44"/>
      <c r="N1126" s="33" t="n">
        <f aca="false">E1126*F1126+H1126+J1126+K1126+L1126+M1126</f>
        <v>26</v>
      </c>
      <c r="O1126" s="36"/>
      <c r="P1126" s="31" t="n">
        <v>21</v>
      </c>
      <c r="Q1126" s="31"/>
      <c r="R1126" s="31"/>
      <c r="S1126" s="31"/>
      <c r="T1126" s="31"/>
      <c r="U1126" s="31"/>
      <c r="V1126" s="31"/>
      <c r="W1126" s="31"/>
      <c r="X1126" s="31"/>
      <c r="Y1126" s="31"/>
      <c r="Z1126" s="36" t="n">
        <f aca="false">P1126*Q1126+S1126+U1126+V1126+W1126+X1126+Y1126</f>
        <v>0</v>
      </c>
      <c r="AA1126" s="36" t="n">
        <f aca="false">N1126+Z1126</f>
        <v>26</v>
      </c>
      <c r="AB1126" s="47" t="s">
        <v>273</v>
      </c>
      <c r="AC1126" s="36"/>
      <c r="AD1126" s="36"/>
      <c r="AE1126" s="36" t="n">
        <f aca="false">P1126*Q1126</f>
        <v>0</v>
      </c>
      <c r="AF1126" s="38" t="n">
        <f aca="false">AA1126-L1126-M1126-W1126-X1126</f>
        <v>26</v>
      </c>
      <c r="AG1126" s="39" t="str">
        <f aca="false">AB1126</f>
        <v>Трусов Г.А.</v>
      </c>
      <c r="AH1126" s="39" t="str">
        <f aca="false">C1126</f>
        <v>2ИСП9-26а ВБ (БД)</v>
      </c>
      <c r="AI1126" s="40" t="str">
        <f aca="false">B1126</f>
        <v>12</v>
      </c>
      <c r="AJ1126" s="39" t="str">
        <f aca="false">CONCATENATE(A1126," ",D1126)</f>
        <v>ОП.01 Операционные системы и среды</v>
      </c>
      <c r="AK1126" s="39" t="n">
        <f aca="false">E1126*F1126+P1126*Q1126+H1126+J1126+S1126+U1126</f>
        <v>26</v>
      </c>
      <c r="AL1126" s="39" t="n">
        <f aca="false">L1126+W1126</f>
        <v>0</v>
      </c>
      <c r="AM1126" s="39" t="n">
        <f aca="false">M1126+X1126</f>
        <v>0</v>
      </c>
      <c r="AN1126" s="39" t="n">
        <f aca="false">Y1126</f>
        <v>0</v>
      </c>
      <c r="AO1126" s="39" t="n">
        <f aca="false">SUM(AK1126:AN1126)</f>
        <v>26</v>
      </c>
      <c r="AP1126" s="41" t="n">
        <f aca="false">K1126+V1126</f>
        <v>0</v>
      </c>
    </row>
    <row r="1127" s="42" customFormat="true" ht="16.5" hidden="true" customHeight="true" outlineLevel="0" collapsed="false">
      <c r="A1127" s="58" t="s">
        <v>73</v>
      </c>
      <c r="B1127" s="127" t="s">
        <v>116</v>
      </c>
      <c r="C1127" s="97" t="s">
        <v>309</v>
      </c>
      <c r="D1127" s="123" t="s">
        <v>256</v>
      </c>
      <c r="E1127" s="53" t="n">
        <v>17</v>
      </c>
      <c r="F1127" s="31"/>
      <c r="G1127" s="31"/>
      <c r="H1127" s="31" t="n">
        <v>26</v>
      </c>
      <c r="I1127" s="31"/>
      <c r="J1127" s="31"/>
      <c r="K1127" s="31"/>
      <c r="L1127" s="31"/>
      <c r="M1127" s="44"/>
      <c r="N1127" s="33" t="n">
        <f aca="false">E1127*F1127+H1127+J1127+K1127+L1127+M1127</f>
        <v>26</v>
      </c>
      <c r="O1127" s="36"/>
      <c r="P1127" s="31" t="n">
        <v>21</v>
      </c>
      <c r="Q1127" s="31"/>
      <c r="R1127" s="31"/>
      <c r="S1127" s="31"/>
      <c r="T1127" s="31"/>
      <c r="U1127" s="31"/>
      <c r="V1127" s="31"/>
      <c r="W1127" s="31"/>
      <c r="X1127" s="31"/>
      <c r="Y1127" s="31"/>
      <c r="Z1127" s="36" t="n">
        <f aca="false">P1127*Q1127+S1127+U1127+V1127+W1127+X1127+Y1127</f>
        <v>0</v>
      </c>
      <c r="AA1127" s="36" t="n">
        <f aca="false">N1127+Z1127</f>
        <v>26</v>
      </c>
      <c r="AB1127" s="47" t="s">
        <v>69</v>
      </c>
      <c r="AC1127" s="36"/>
      <c r="AD1127" s="36"/>
      <c r="AE1127" s="36" t="n">
        <f aca="false">P1127*Q1127</f>
        <v>0</v>
      </c>
      <c r="AF1127" s="38" t="n">
        <f aca="false">AA1127-L1127-M1127-W1127-X1127</f>
        <v>26</v>
      </c>
      <c r="AG1127" s="39" t="str">
        <f aca="false">AB1127</f>
        <v>вак. 2 п/гр</v>
      </c>
      <c r="AH1127" s="39" t="str">
        <f aca="false">C1127</f>
        <v>2ИСП9-26б ВБ (БД)</v>
      </c>
      <c r="AI1127" s="40" t="str">
        <f aca="false">B1127</f>
        <v>11</v>
      </c>
      <c r="AJ1127" s="39" t="str">
        <f aca="false">CONCATENATE(A1127," ",D1127)</f>
        <v>ОП.01 Операционные системы и среды</v>
      </c>
      <c r="AK1127" s="39" t="n">
        <f aca="false">E1127*F1127+P1127*Q1127+H1127+J1127+S1127+U1127</f>
        <v>26</v>
      </c>
      <c r="AL1127" s="39" t="n">
        <f aca="false">L1127+W1127</f>
        <v>0</v>
      </c>
      <c r="AM1127" s="39" t="n">
        <f aca="false">M1127+X1127</f>
        <v>0</v>
      </c>
      <c r="AN1127" s="39" t="n">
        <f aca="false">Y1127</f>
        <v>0</v>
      </c>
      <c r="AO1127" s="39" t="n">
        <f aca="false">SUM(AK1127:AN1127)</f>
        <v>26</v>
      </c>
      <c r="AP1127" s="41" t="n">
        <f aca="false">K1127+V1127</f>
        <v>0</v>
      </c>
    </row>
    <row r="1128" s="42" customFormat="true" ht="16.5" hidden="true" customHeight="true" outlineLevel="0" collapsed="false">
      <c r="A1128" s="58" t="s">
        <v>76</v>
      </c>
      <c r="B1128" s="127" t="s">
        <v>286</v>
      </c>
      <c r="C1128" s="97" t="s">
        <v>307</v>
      </c>
      <c r="D1128" s="123" t="s">
        <v>258</v>
      </c>
      <c r="E1128" s="53" t="n">
        <v>17</v>
      </c>
      <c r="F1128" s="31" t="n">
        <v>3</v>
      </c>
      <c r="G1128" s="31" t="n">
        <v>22</v>
      </c>
      <c r="H1128" s="31" t="n">
        <v>-22</v>
      </c>
      <c r="I1128" s="31"/>
      <c r="J1128" s="31"/>
      <c r="K1128" s="31"/>
      <c r="L1128" s="31" t="n">
        <v>4</v>
      </c>
      <c r="M1128" s="44"/>
      <c r="N1128" s="33" t="n">
        <f aca="false">E1128*F1128+H1128+J1128+K1128+L1128+M1128</f>
        <v>33</v>
      </c>
      <c r="O1128" s="36"/>
      <c r="P1128" s="31" t="n">
        <v>21</v>
      </c>
      <c r="Q1128" s="31"/>
      <c r="R1128" s="31"/>
      <c r="S1128" s="31"/>
      <c r="T1128" s="31"/>
      <c r="U1128" s="31"/>
      <c r="V1128" s="31"/>
      <c r="W1128" s="31"/>
      <c r="X1128" s="31"/>
      <c r="Y1128" s="31"/>
      <c r="Z1128" s="36" t="n">
        <f aca="false">P1128*Q1128+S1128+U1128+V1128+W1128+X1128+Y1128</f>
        <v>0</v>
      </c>
      <c r="AA1128" s="36" t="n">
        <f aca="false">N1128+Z1128</f>
        <v>33</v>
      </c>
      <c r="AB1128" s="47" t="s">
        <v>273</v>
      </c>
      <c r="AC1128" s="36"/>
      <c r="AD1128" s="36"/>
      <c r="AE1128" s="36" t="n">
        <f aca="false">P1128*Q1128</f>
        <v>0</v>
      </c>
      <c r="AF1128" s="38" t="n">
        <f aca="false">AA1128-L1128-M1128-W1128-X1128</f>
        <v>29</v>
      </c>
      <c r="AG1128" s="39" t="str">
        <f aca="false">AB1128</f>
        <v>Трусов Г.А.</v>
      </c>
      <c r="AH1128" s="39" t="str">
        <f aca="false">C1128</f>
        <v>2ИСП9-26 ВБ (БД)</v>
      </c>
      <c r="AI1128" s="40" t="str">
        <f aca="false">B1128</f>
        <v>23</v>
      </c>
      <c r="AJ1128" s="39" t="str">
        <f aca="false">CONCATENATE(A1128," ",D1128)</f>
        <v>ОП.02 Архитектура аппаратных средств</v>
      </c>
      <c r="AK1128" s="39" t="n">
        <f aca="false">E1128*F1128+P1128*Q1128+H1128+J1128+S1128+U1128</f>
        <v>29</v>
      </c>
      <c r="AL1128" s="39" t="n">
        <f aca="false">L1128+W1128</f>
        <v>4</v>
      </c>
      <c r="AM1128" s="39" t="n">
        <f aca="false">M1128+X1128</f>
        <v>0</v>
      </c>
      <c r="AN1128" s="39" t="n">
        <f aca="false">Y1128</f>
        <v>0</v>
      </c>
      <c r="AO1128" s="39" t="n">
        <f aca="false">SUM(AK1128:AN1128)</f>
        <v>33</v>
      </c>
      <c r="AP1128" s="41" t="n">
        <f aca="false">K1128+V1128</f>
        <v>0</v>
      </c>
    </row>
    <row r="1129" s="42" customFormat="true" ht="16.5" hidden="true" customHeight="true" outlineLevel="0" collapsed="false">
      <c r="A1129" s="58" t="s">
        <v>76</v>
      </c>
      <c r="B1129" s="127" t="s">
        <v>53</v>
      </c>
      <c r="C1129" s="97" t="s">
        <v>308</v>
      </c>
      <c r="D1129" s="123" t="s">
        <v>258</v>
      </c>
      <c r="E1129" s="53" t="n">
        <v>17</v>
      </c>
      <c r="F1129" s="31"/>
      <c r="G1129" s="31"/>
      <c r="H1129" s="31" t="n">
        <v>22</v>
      </c>
      <c r="I1129" s="31"/>
      <c r="J1129" s="31"/>
      <c r="K1129" s="31"/>
      <c r="L1129" s="31"/>
      <c r="M1129" s="44"/>
      <c r="N1129" s="33" t="n">
        <f aca="false">E1129*F1129+H1129+J1129+K1129+L1129+M1129</f>
        <v>22</v>
      </c>
      <c r="O1129" s="36"/>
      <c r="P1129" s="31" t="n">
        <v>21</v>
      </c>
      <c r="Q1129" s="31"/>
      <c r="R1129" s="31"/>
      <c r="S1129" s="31"/>
      <c r="T1129" s="31"/>
      <c r="U1129" s="31"/>
      <c r="V1129" s="31"/>
      <c r="W1129" s="31"/>
      <c r="X1129" s="31"/>
      <c r="Y1129" s="31"/>
      <c r="Z1129" s="36" t="n">
        <f aca="false">P1129*Q1129+S1129+U1129+V1129+W1129+X1129+Y1129</f>
        <v>0</v>
      </c>
      <c r="AA1129" s="36" t="n">
        <f aca="false">N1129+Z1129</f>
        <v>22</v>
      </c>
      <c r="AB1129" s="47" t="s">
        <v>273</v>
      </c>
      <c r="AC1129" s="36"/>
      <c r="AD1129" s="36"/>
      <c r="AE1129" s="36" t="n">
        <f aca="false">P1129*Q1129</f>
        <v>0</v>
      </c>
      <c r="AF1129" s="38" t="n">
        <f aca="false">AA1129-L1129-M1129-W1129-X1129</f>
        <v>22</v>
      </c>
      <c r="AG1129" s="39" t="str">
        <f aca="false">AB1129</f>
        <v>Трусов Г.А.</v>
      </c>
      <c r="AH1129" s="39" t="str">
        <f aca="false">C1129</f>
        <v>2ИСП9-26а ВБ (БД)</v>
      </c>
      <c r="AI1129" s="40" t="str">
        <f aca="false">B1129</f>
        <v>12</v>
      </c>
      <c r="AJ1129" s="39" t="str">
        <f aca="false">CONCATENATE(A1129," ",D1129)</f>
        <v>ОП.02 Архитектура аппаратных средств</v>
      </c>
      <c r="AK1129" s="39" t="n">
        <f aca="false">E1129*F1129+P1129*Q1129+H1129+J1129+S1129+U1129</f>
        <v>22</v>
      </c>
      <c r="AL1129" s="39" t="n">
        <f aca="false">L1129+W1129</f>
        <v>0</v>
      </c>
      <c r="AM1129" s="39" t="n">
        <f aca="false">M1129+X1129</f>
        <v>0</v>
      </c>
      <c r="AN1129" s="39" t="n">
        <f aca="false">Y1129</f>
        <v>0</v>
      </c>
      <c r="AO1129" s="39" t="n">
        <f aca="false">SUM(AK1129:AN1129)</f>
        <v>22</v>
      </c>
      <c r="AP1129" s="41" t="n">
        <f aca="false">K1129+V1129</f>
        <v>0</v>
      </c>
    </row>
    <row r="1130" s="42" customFormat="true" ht="16.5" hidden="true" customHeight="true" outlineLevel="0" collapsed="false">
      <c r="A1130" s="58" t="s">
        <v>76</v>
      </c>
      <c r="B1130" s="127" t="s">
        <v>116</v>
      </c>
      <c r="C1130" s="97" t="s">
        <v>309</v>
      </c>
      <c r="D1130" s="123" t="s">
        <v>258</v>
      </c>
      <c r="E1130" s="53" t="n">
        <v>17</v>
      </c>
      <c r="F1130" s="31"/>
      <c r="G1130" s="31"/>
      <c r="H1130" s="31" t="n">
        <v>22</v>
      </c>
      <c r="I1130" s="31"/>
      <c r="J1130" s="31"/>
      <c r="K1130" s="31"/>
      <c r="L1130" s="31"/>
      <c r="M1130" s="44"/>
      <c r="N1130" s="33" t="n">
        <f aca="false">E1130*F1130+H1130+J1130+K1130+L1130+M1130</f>
        <v>22</v>
      </c>
      <c r="O1130" s="36"/>
      <c r="P1130" s="31" t="n">
        <v>21</v>
      </c>
      <c r="Q1130" s="31"/>
      <c r="R1130" s="31"/>
      <c r="S1130" s="31"/>
      <c r="T1130" s="31"/>
      <c r="U1130" s="31"/>
      <c r="V1130" s="31"/>
      <c r="W1130" s="31"/>
      <c r="X1130" s="31"/>
      <c r="Y1130" s="31"/>
      <c r="Z1130" s="36" t="n">
        <f aca="false">P1130*Q1130+S1130+U1130+V1130+W1130+X1130+Y1130</f>
        <v>0</v>
      </c>
      <c r="AA1130" s="36" t="n">
        <f aca="false">N1130+Z1130</f>
        <v>22</v>
      </c>
      <c r="AB1130" s="47" t="s">
        <v>69</v>
      </c>
      <c r="AC1130" s="36"/>
      <c r="AD1130" s="36"/>
      <c r="AE1130" s="36" t="n">
        <f aca="false">P1130*Q1130</f>
        <v>0</v>
      </c>
      <c r="AF1130" s="38" t="n">
        <f aca="false">AA1130-L1130-M1130-W1130-X1130</f>
        <v>22</v>
      </c>
      <c r="AG1130" s="39" t="str">
        <f aca="false">AB1130</f>
        <v>вак. 2 п/гр</v>
      </c>
      <c r="AH1130" s="39" t="str">
        <f aca="false">C1130</f>
        <v>2ИСП9-26б ВБ (БД)</v>
      </c>
      <c r="AI1130" s="40" t="str">
        <f aca="false">B1130</f>
        <v>11</v>
      </c>
      <c r="AJ1130" s="39" t="str">
        <f aca="false">CONCATENATE(A1130," ",D1130)</f>
        <v>ОП.02 Архитектура аппаратных средств</v>
      </c>
      <c r="AK1130" s="39" t="n">
        <f aca="false">E1130*F1130+P1130*Q1130+H1130+J1130+S1130+U1130</f>
        <v>22</v>
      </c>
      <c r="AL1130" s="39" t="n">
        <f aca="false">L1130+W1130</f>
        <v>0</v>
      </c>
      <c r="AM1130" s="39" t="n">
        <f aca="false">M1130+X1130</f>
        <v>0</v>
      </c>
      <c r="AN1130" s="39" t="n">
        <f aca="false">Y1130</f>
        <v>0</v>
      </c>
      <c r="AO1130" s="39" t="n">
        <f aca="false">SUM(AK1130:AN1130)</f>
        <v>22</v>
      </c>
      <c r="AP1130" s="41" t="n">
        <f aca="false">K1130+V1130</f>
        <v>0</v>
      </c>
    </row>
    <row r="1131" s="42" customFormat="true" ht="16.5" hidden="true" customHeight="true" outlineLevel="0" collapsed="false">
      <c r="A1131" s="58" t="s">
        <v>79</v>
      </c>
      <c r="B1131" s="127" t="s">
        <v>286</v>
      </c>
      <c r="C1131" s="97" t="s">
        <v>307</v>
      </c>
      <c r="D1131" s="123" t="s">
        <v>260</v>
      </c>
      <c r="E1131" s="53" t="n">
        <v>17</v>
      </c>
      <c r="F1131" s="31"/>
      <c r="G1131" s="31"/>
      <c r="H1131" s="31"/>
      <c r="I1131" s="31"/>
      <c r="J1131" s="31"/>
      <c r="K1131" s="31"/>
      <c r="L1131" s="31"/>
      <c r="M1131" s="31"/>
      <c r="N1131" s="33" t="n">
        <f aca="false">E1131*F1131+H1131+J1131+K1131+L1131+M1131</f>
        <v>0</v>
      </c>
      <c r="O1131" s="36"/>
      <c r="P1131" s="31" t="n">
        <v>21</v>
      </c>
      <c r="Q1131" s="31" t="n">
        <v>3</v>
      </c>
      <c r="R1131" s="31" t="n">
        <v>30</v>
      </c>
      <c r="S1131" s="31" t="n">
        <v>-30</v>
      </c>
      <c r="T1131" s="31"/>
      <c r="U1131" s="31"/>
      <c r="V1131" s="31"/>
      <c r="W1131" s="31" t="n">
        <v>4</v>
      </c>
      <c r="X1131" s="44" t="n">
        <v>8</v>
      </c>
      <c r="Y1131" s="31"/>
      <c r="Z1131" s="36" t="n">
        <f aca="false">P1131*Q1131+S1131+U1131+V1131+W1131+X1131+Y1131</f>
        <v>45</v>
      </c>
      <c r="AA1131" s="36" t="n">
        <f aca="false">N1131+Z1131</f>
        <v>45</v>
      </c>
      <c r="AB1131" s="47" t="s">
        <v>706</v>
      </c>
      <c r="AC1131" s="44" t="s">
        <v>723</v>
      </c>
      <c r="AD1131" s="36"/>
      <c r="AE1131" s="36" t="n">
        <f aca="false">P1131*Q1131</f>
        <v>63</v>
      </c>
      <c r="AF1131" s="38" t="n">
        <f aca="false">AA1131-L1131-M1131-W1131-X1131</f>
        <v>33</v>
      </c>
      <c r="AG1131" s="39" t="str">
        <f aca="false">AB1131</f>
        <v>Воронин В.А.</v>
      </c>
      <c r="AH1131" s="39" t="str">
        <f aca="false">C1131</f>
        <v>2ИСП9-26 ВБ (БД)</v>
      </c>
      <c r="AI1131" s="40" t="str">
        <f aca="false">B1131</f>
        <v>23</v>
      </c>
      <c r="AJ1131" s="39" t="str">
        <f aca="false">CONCATENATE(A1131," ",D1131)</f>
        <v>ОП.03 Информационные технологии</v>
      </c>
      <c r="AK1131" s="39" t="n">
        <f aca="false">E1131*F1131+P1131*Q1131+H1131+J1131+S1131+U1131</f>
        <v>33</v>
      </c>
      <c r="AL1131" s="39" t="n">
        <f aca="false">L1131+W1131</f>
        <v>4</v>
      </c>
      <c r="AM1131" s="39" t="n">
        <f aca="false">M1131+X1131</f>
        <v>8</v>
      </c>
      <c r="AN1131" s="39" t="n">
        <f aca="false">Y1131</f>
        <v>0</v>
      </c>
      <c r="AO1131" s="39" t="n">
        <f aca="false">SUM(AK1131:AN1131)</f>
        <v>45</v>
      </c>
      <c r="AP1131" s="41" t="n">
        <f aca="false">K1131+V1131</f>
        <v>0</v>
      </c>
    </row>
    <row r="1132" s="42" customFormat="true" ht="16.5" hidden="true" customHeight="true" outlineLevel="0" collapsed="false">
      <c r="A1132" s="58" t="s">
        <v>79</v>
      </c>
      <c r="B1132" s="127" t="s">
        <v>53</v>
      </c>
      <c r="C1132" s="97" t="s">
        <v>308</v>
      </c>
      <c r="D1132" s="123" t="s">
        <v>260</v>
      </c>
      <c r="E1132" s="53" t="n">
        <v>17</v>
      </c>
      <c r="F1132" s="31"/>
      <c r="G1132" s="31"/>
      <c r="H1132" s="31"/>
      <c r="I1132" s="31"/>
      <c r="J1132" s="31"/>
      <c r="K1132" s="31"/>
      <c r="L1132" s="31"/>
      <c r="M1132" s="31"/>
      <c r="N1132" s="33" t="n">
        <f aca="false">E1132*F1132+H1132+J1132+K1132+L1132+M1132</f>
        <v>0</v>
      </c>
      <c r="O1132" s="36"/>
      <c r="P1132" s="31" t="n">
        <v>21</v>
      </c>
      <c r="Q1132" s="31"/>
      <c r="R1132" s="31"/>
      <c r="S1132" s="31" t="n">
        <v>30</v>
      </c>
      <c r="T1132" s="31"/>
      <c r="U1132" s="31"/>
      <c r="V1132" s="31"/>
      <c r="W1132" s="31"/>
      <c r="X1132" s="44"/>
      <c r="Y1132" s="31"/>
      <c r="Z1132" s="36" t="n">
        <f aca="false">P1132*Q1132+S1132+U1132+V1132+W1132+X1132+Y1132</f>
        <v>30</v>
      </c>
      <c r="AA1132" s="36" t="n">
        <f aca="false">N1132+Z1132</f>
        <v>30</v>
      </c>
      <c r="AB1132" s="47" t="s">
        <v>706</v>
      </c>
      <c r="AC1132" s="44" t="s">
        <v>723</v>
      </c>
      <c r="AD1132" s="36"/>
      <c r="AE1132" s="36" t="n">
        <f aca="false">P1132*Q1132</f>
        <v>0</v>
      </c>
      <c r="AF1132" s="38" t="n">
        <f aca="false">AA1132-L1132-M1132-W1132-X1132</f>
        <v>30</v>
      </c>
      <c r="AG1132" s="39" t="str">
        <f aca="false">AB1132</f>
        <v>Воронин В.А.</v>
      </c>
      <c r="AH1132" s="39" t="str">
        <f aca="false">C1132</f>
        <v>2ИСП9-26а ВБ (БД)</v>
      </c>
      <c r="AI1132" s="40" t="str">
        <f aca="false">B1132</f>
        <v>12</v>
      </c>
      <c r="AJ1132" s="39" t="str">
        <f aca="false">CONCATENATE(A1132," ",D1132)</f>
        <v>ОП.03 Информационные технологии</v>
      </c>
      <c r="AK1132" s="39" t="n">
        <f aca="false">E1132*F1132+P1132*Q1132+H1132+J1132+S1132+U1132</f>
        <v>30</v>
      </c>
      <c r="AL1132" s="39" t="n">
        <f aca="false">L1132+W1132</f>
        <v>0</v>
      </c>
      <c r="AM1132" s="39" t="n">
        <f aca="false">M1132+X1132</f>
        <v>0</v>
      </c>
      <c r="AN1132" s="39" t="n">
        <f aca="false">Y1132</f>
        <v>0</v>
      </c>
      <c r="AO1132" s="39" t="n">
        <f aca="false">SUM(AK1132:AN1132)</f>
        <v>30</v>
      </c>
      <c r="AP1132" s="41" t="n">
        <f aca="false">K1132+V1132</f>
        <v>0</v>
      </c>
    </row>
    <row r="1133" s="42" customFormat="true" ht="16.5" hidden="true" customHeight="true" outlineLevel="0" collapsed="false">
      <c r="A1133" s="58" t="s">
        <v>79</v>
      </c>
      <c r="B1133" s="127" t="s">
        <v>116</v>
      </c>
      <c r="C1133" s="97" t="s">
        <v>309</v>
      </c>
      <c r="D1133" s="123" t="s">
        <v>260</v>
      </c>
      <c r="E1133" s="53" t="n">
        <v>17</v>
      </c>
      <c r="F1133" s="31"/>
      <c r="G1133" s="31"/>
      <c r="H1133" s="31"/>
      <c r="I1133" s="31"/>
      <c r="J1133" s="31"/>
      <c r="K1133" s="31"/>
      <c r="L1133" s="31"/>
      <c r="M1133" s="31"/>
      <c r="N1133" s="33" t="n">
        <f aca="false">E1133*F1133+H1133+J1133+K1133+L1133+M1133</f>
        <v>0</v>
      </c>
      <c r="O1133" s="36"/>
      <c r="P1133" s="31" t="n">
        <v>21</v>
      </c>
      <c r="Q1133" s="31"/>
      <c r="R1133" s="31"/>
      <c r="S1133" s="31" t="n">
        <v>30</v>
      </c>
      <c r="T1133" s="31"/>
      <c r="U1133" s="31"/>
      <c r="V1133" s="31"/>
      <c r="W1133" s="31"/>
      <c r="X1133" s="44"/>
      <c r="Y1133" s="31"/>
      <c r="Z1133" s="36" t="n">
        <f aca="false">P1133*Q1133+S1133+U1133+V1133+W1133+X1133+Y1133</f>
        <v>30</v>
      </c>
      <c r="AA1133" s="36" t="n">
        <f aca="false">N1133+Z1133</f>
        <v>30</v>
      </c>
      <c r="AB1133" s="47" t="s">
        <v>69</v>
      </c>
      <c r="AC1133" s="36"/>
      <c r="AD1133" s="36"/>
      <c r="AE1133" s="36" t="n">
        <f aca="false">P1133*Q1133</f>
        <v>0</v>
      </c>
      <c r="AF1133" s="38" t="n">
        <f aca="false">AA1133-L1133-M1133-W1133-X1133</f>
        <v>30</v>
      </c>
      <c r="AG1133" s="39" t="str">
        <f aca="false">AB1133</f>
        <v>вак. 2 п/гр</v>
      </c>
      <c r="AH1133" s="39" t="str">
        <f aca="false">C1133</f>
        <v>2ИСП9-26б ВБ (БД)</v>
      </c>
      <c r="AI1133" s="40" t="str">
        <f aca="false">B1133</f>
        <v>11</v>
      </c>
      <c r="AJ1133" s="39" t="str">
        <f aca="false">CONCATENATE(A1133," ",D1133)</f>
        <v>ОП.03 Информационные технологии</v>
      </c>
      <c r="AK1133" s="39" t="n">
        <f aca="false">E1133*F1133+P1133*Q1133+H1133+J1133+S1133+U1133</f>
        <v>30</v>
      </c>
      <c r="AL1133" s="39" t="n">
        <f aca="false">L1133+W1133</f>
        <v>0</v>
      </c>
      <c r="AM1133" s="39" t="n">
        <f aca="false">M1133+X1133</f>
        <v>0</v>
      </c>
      <c r="AN1133" s="39" t="n">
        <f aca="false">Y1133</f>
        <v>0</v>
      </c>
      <c r="AO1133" s="39" t="n">
        <f aca="false">SUM(AK1133:AN1133)</f>
        <v>30</v>
      </c>
      <c r="AP1133" s="41" t="n">
        <f aca="false">K1133+V1133</f>
        <v>0</v>
      </c>
    </row>
    <row r="1134" s="42" customFormat="true" ht="16.5" hidden="true" customHeight="true" outlineLevel="0" collapsed="false">
      <c r="A1134" s="58" t="s">
        <v>82</v>
      </c>
      <c r="B1134" s="127" t="s">
        <v>286</v>
      </c>
      <c r="C1134" s="97" t="s">
        <v>307</v>
      </c>
      <c r="D1134" s="128" t="s">
        <v>261</v>
      </c>
      <c r="E1134" s="53" t="n">
        <v>17</v>
      </c>
      <c r="F1134" s="31" t="n">
        <v>4</v>
      </c>
      <c r="G1134" s="31" t="n">
        <v>86</v>
      </c>
      <c r="H1134" s="31" t="n">
        <v>-34</v>
      </c>
      <c r="I1134" s="31"/>
      <c r="J1134" s="31"/>
      <c r="K1134" s="31"/>
      <c r="L1134" s="31" t="n">
        <v>2</v>
      </c>
      <c r="M1134" s="31"/>
      <c r="N1134" s="33" t="n">
        <f aca="false">E1134*F1134+H1134+J1134+K1134+L1134+M1134</f>
        <v>36</v>
      </c>
      <c r="O1134" s="36"/>
      <c r="P1134" s="31" t="n">
        <v>21</v>
      </c>
      <c r="Q1134" s="31" t="n">
        <v>5</v>
      </c>
      <c r="R1134" s="31"/>
      <c r="S1134" s="31" t="n">
        <v>-52</v>
      </c>
      <c r="T1134" s="31"/>
      <c r="U1134" s="31"/>
      <c r="V1134" s="31"/>
      <c r="W1134" s="31" t="n">
        <v>6</v>
      </c>
      <c r="X1134" s="44" t="n">
        <v>8</v>
      </c>
      <c r="Y1134" s="31"/>
      <c r="Z1134" s="36" t="n">
        <f aca="false">P1134*Q1134+S1134+U1134+V1134+W1134+X1134+Y1134</f>
        <v>67</v>
      </c>
      <c r="AA1134" s="36" t="n">
        <f aca="false">N1134+Z1134</f>
        <v>103</v>
      </c>
      <c r="AB1134" s="47" t="s">
        <v>303</v>
      </c>
      <c r="AC1134" s="36"/>
      <c r="AD1134" s="36" t="s">
        <v>311</v>
      </c>
      <c r="AE1134" s="36" t="n">
        <f aca="false">P1134*Q1134</f>
        <v>105</v>
      </c>
      <c r="AF1134" s="38" t="n">
        <f aca="false">AA1134-L1134-M1134-W1134-X1134</f>
        <v>87</v>
      </c>
      <c r="AG1134" s="39" t="str">
        <f aca="false">AB1134</f>
        <v>Квеквескири В.А.</v>
      </c>
      <c r="AH1134" s="39" t="str">
        <f aca="false">C1134</f>
        <v>2ИСП9-26 ВБ (БД)</v>
      </c>
      <c r="AI1134" s="40" t="str">
        <f aca="false">B1134</f>
        <v>23</v>
      </c>
      <c r="AJ1134" s="39" t="str">
        <f aca="false">CONCATENATE(A1134," ",D1134)</f>
        <v>ОП.04 Основы алгоритмизации и программирования</v>
      </c>
      <c r="AK1134" s="39" t="n">
        <f aca="false">E1134*F1134+P1134*Q1134+H1134+J1134+S1134+U1134</f>
        <v>87</v>
      </c>
      <c r="AL1134" s="39" t="n">
        <f aca="false">L1134+W1134</f>
        <v>8</v>
      </c>
      <c r="AM1134" s="39" t="n">
        <f aca="false">M1134+X1134</f>
        <v>8</v>
      </c>
      <c r="AN1134" s="39" t="n">
        <f aca="false">Y1134</f>
        <v>0</v>
      </c>
      <c r="AO1134" s="39" t="n">
        <f aca="false">SUM(AK1134:AN1134)</f>
        <v>103</v>
      </c>
      <c r="AP1134" s="41" t="n">
        <f aca="false">K1134+V1134</f>
        <v>0</v>
      </c>
    </row>
    <row r="1135" s="42" customFormat="true" ht="16.5" hidden="true" customHeight="true" outlineLevel="0" collapsed="false">
      <c r="A1135" s="58" t="s">
        <v>82</v>
      </c>
      <c r="B1135" s="127" t="s">
        <v>53</v>
      </c>
      <c r="C1135" s="97" t="s">
        <v>308</v>
      </c>
      <c r="D1135" s="128" t="s">
        <v>261</v>
      </c>
      <c r="E1135" s="53" t="n">
        <v>17</v>
      </c>
      <c r="F1135" s="31"/>
      <c r="G1135" s="31"/>
      <c r="H1135" s="31" t="n">
        <v>34</v>
      </c>
      <c r="I1135" s="31"/>
      <c r="J1135" s="31"/>
      <c r="K1135" s="31"/>
      <c r="L1135" s="31"/>
      <c r="M1135" s="31"/>
      <c r="N1135" s="33" t="n">
        <f aca="false">E1135*F1135+H1135+J1135+K1135+L1135+M1135</f>
        <v>34</v>
      </c>
      <c r="O1135" s="36"/>
      <c r="P1135" s="31" t="n">
        <v>21</v>
      </c>
      <c r="Q1135" s="31"/>
      <c r="R1135" s="31"/>
      <c r="S1135" s="31" t="n">
        <v>52</v>
      </c>
      <c r="T1135" s="31"/>
      <c r="U1135" s="31"/>
      <c r="V1135" s="31"/>
      <c r="W1135" s="31"/>
      <c r="X1135" s="44"/>
      <c r="Y1135" s="31"/>
      <c r="Z1135" s="36" t="n">
        <f aca="false">P1135*Q1135+S1135+U1135+V1135+W1135+X1135+Y1135</f>
        <v>52</v>
      </c>
      <c r="AA1135" s="36" t="n">
        <f aca="false">N1135+Z1135</f>
        <v>86</v>
      </c>
      <c r="AB1135" s="47" t="s">
        <v>303</v>
      </c>
      <c r="AC1135" s="36"/>
      <c r="AD1135" s="36" t="s">
        <v>311</v>
      </c>
      <c r="AE1135" s="36" t="n">
        <f aca="false">P1135*Q1135</f>
        <v>0</v>
      </c>
      <c r="AF1135" s="38" t="n">
        <f aca="false">AA1135-L1135-M1135-W1135-X1135</f>
        <v>86</v>
      </c>
      <c r="AG1135" s="39" t="str">
        <f aca="false">AB1135</f>
        <v>Квеквескири В.А.</v>
      </c>
      <c r="AH1135" s="39" t="str">
        <f aca="false">C1135</f>
        <v>2ИСП9-26а ВБ (БД)</v>
      </c>
      <c r="AI1135" s="40" t="str">
        <f aca="false">B1135</f>
        <v>12</v>
      </c>
      <c r="AJ1135" s="39" t="str">
        <f aca="false">CONCATENATE(A1135," ",D1135)</f>
        <v>ОП.04 Основы алгоритмизации и программирования</v>
      </c>
      <c r="AK1135" s="39" t="n">
        <f aca="false">E1135*F1135+P1135*Q1135+H1135+J1135+S1135+U1135</f>
        <v>86</v>
      </c>
      <c r="AL1135" s="39" t="n">
        <f aca="false">L1135+W1135</f>
        <v>0</v>
      </c>
      <c r="AM1135" s="39" t="n">
        <f aca="false">M1135+X1135</f>
        <v>0</v>
      </c>
      <c r="AN1135" s="39" t="n">
        <f aca="false">Y1135</f>
        <v>0</v>
      </c>
      <c r="AO1135" s="39" t="n">
        <f aca="false">SUM(AK1135:AN1135)</f>
        <v>86</v>
      </c>
      <c r="AP1135" s="41" t="n">
        <f aca="false">K1135+V1135</f>
        <v>0</v>
      </c>
    </row>
    <row r="1136" s="42" customFormat="true" ht="16.5" hidden="true" customHeight="true" outlineLevel="0" collapsed="false">
      <c r="A1136" s="58" t="s">
        <v>82</v>
      </c>
      <c r="B1136" s="127" t="s">
        <v>116</v>
      </c>
      <c r="C1136" s="97" t="s">
        <v>309</v>
      </c>
      <c r="D1136" s="128" t="s">
        <v>261</v>
      </c>
      <c r="E1136" s="53" t="n">
        <v>17</v>
      </c>
      <c r="F1136" s="31"/>
      <c r="G1136" s="31"/>
      <c r="H1136" s="31" t="n">
        <v>34</v>
      </c>
      <c r="I1136" s="31"/>
      <c r="J1136" s="31"/>
      <c r="K1136" s="31"/>
      <c r="L1136" s="31"/>
      <c r="M1136" s="31"/>
      <c r="N1136" s="33" t="n">
        <f aca="false">E1136*F1136+H1136+J1136+K1136+L1136+M1136</f>
        <v>34</v>
      </c>
      <c r="O1136" s="36"/>
      <c r="P1136" s="31" t="n">
        <v>21</v>
      </c>
      <c r="Q1136" s="31"/>
      <c r="R1136" s="31"/>
      <c r="S1136" s="31" t="n">
        <v>52</v>
      </c>
      <c r="T1136" s="31"/>
      <c r="U1136" s="31"/>
      <c r="V1136" s="31"/>
      <c r="W1136" s="31"/>
      <c r="X1136" s="44"/>
      <c r="Y1136" s="31"/>
      <c r="Z1136" s="36" t="n">
        <f aca="false">P1136*Q1136+S1136+U1136+V1136+W1136+X1136+Y1136</f>
        <v>52</v>
      </c>
      <c r="AA1136" s="36" t="n">
        <f aca="false">N1136+Z1136</f>
        <v>86</v>
      </c>
      <c r="AB1136" s="47" t="s">
        <v>69</v>
      </c>
      <c r="AC1136" s="36"/>
      <c r="AD1136" s="36" t="s">
        <v>311</v>
      </c>
      <c r="AE1136" s="36" t="n">
        <f aca="false">P1136*Q1136</f>
        <v>0</v>
      </c>
      <c r="AF1136" s="38" t="n">
        <f aca="false">AA1136-L1136-M1136-W1136-X1136</f>
        <v>86</v>
      </c>
      <c r="AG1136" s="39" t="str">
        <f aca="false">AB1136</f>
        <v>вак. 2 п/гр</v>
      </c>
      <c r="AH1136" s="39" t="str">
        <f aca="false">C1136</f>
        <v>2ИСП9-26б ВБ (БД)</v>
      </c>
      <c r="AI1136" s="40" t="str">
        <f aca="false">B1136</f>
        <v>11</v>
      </c>
      <c r="AJ1136" s="39" t="str">
        <f aca="false">CONCATENATE(A1136," ",D1136)</f>
        <v>ОП.04 Основы алгоритмизации и программирования</v>
      </c>
      <c r="AK1136" s="39" t="n">
        <f aca="false">E1136*F1136+P1136*Q1136+H1136+J1136+S1136+U1136</f>
        <v>86</v>
      </c>
      <c r="AL1136" s="39" t="n">
        <f aca="false">L1136+W1136</f>
        <v>0</v>
      </c>
      <c r="AM1136" s="39" t="n">
        <f aca="false">M1136+X1136</f>
        <v>0</v>
      </c>
      <c r="AN1136" s="39" t="n">
        <f aca="false">Y1136</f>
        <v>0</v>
      </c>
      <c r="AO1136" s="39" t="n">
        <f aca="false">SUM(AK1136:AN1136)</f>
        <v>86</v>
      </c>
      <c r="AP1136" s="41" t="n">
        <f aca="false">K1136+V1136</f>
        <v>0</v>
      </c>
    </row>
    <row r="1137" s="42" customFormat="true" ht="16.5" hidden="true" customHeight="true" outlineLevel="0" collapsed="false">
      <c r="A1137" s="58" t="s">
        <v>85</v>
      </c>
      <c r="B1137" s="127" t="s">
        <v>286</v>
      </c>
      <c r="C1137" s="97" t="s">
        <v>307</v>
      </c>
      <c r="D1137" s="122" t="s">
        <v>263</v>
      </c>
      <c r="E1137" s="53" t="n">
        <v>17</v>
      </c>
      <c r="F1137" s="111"/>
      <c r="G1137" s="111"/>
      <c r="H1137" s="111"/>
      <c r="I1137" s="111"/>
      <c r="J1137" s="111"/>
      <c r="K1137" s="111"/>
      <c r="L1137" s="111"/>
      <c r="M1137" s="111"/>
      <c r="N1137" s="33" t="n">
        <f aca="false">E1137*F1137+H1137+J1137+K1137+L1137+M1137</f>
        <v>0</v>
      </c>
      <c r="O1137" s="113"/>
      <c r="P1137" s="31" t="n">
        <v>21</v>
      </c>
      <c r="Q1137" s="111" t="n">
        <v>2</v>
      </c>
      <c r="R1137" s="111" t="n">
        <v>14</v>
      </c>
      <c r="S1137" s="111"/>
      <c r="T1137" s="111"/>
      <c r="U1137" s="111"/>
      <c r="V1137" s="111"/>
      <c r="W1137" s="111"/>
      <c r="X1137" s="111"/>
      <c r="Y1137" s="111"/>
      <c r="Z1137" s="36" t="n">
        <f aca="false">P1137*Q1137+S1137+U1137+V1137+W1137+X1137+Y1137</f>
        <v>42</v>
      </c>
      <c r="AA1137" s="36" t="n">
        <f aca="false">N1137+Z1137</f>
        <v>42</v>
      </c>
      <c r="AB1137" s="74" t="s">
        <v>48</v>
      </c>
      <c r="AC1137" s="36"/>
      <c r="AD1137" s="36"/>
      <c r="AE1137" s="36" t="n">
        <f aca="false">P1137*Q1137</f>
        <v>42</v>
      </c>
      <c r="AF1137" s="38" t="n">
        <f aca="false">AA1137-L1137-M1137-W1137-X1137</f>
        <v>42</v>
      </c>
      <c r="AG1137" s="39" t="str">
        <f aca="false">AB1137</f>
        <v>Карабчук И.В.</v>
      </c>
      <c r="AH1137" s="39" t="str">
        <f aca="false">C1137</f>
        <v>2ИСП9-26 ВБ (БД)</v>
      </c>
      <c r="AI1137" s="40" t="str">
        <f aca="false">B1137</f>
        <v>23</v>
      </c>
      <c r="AJ1137" s="39" t="str">
        <f aca="false">CONCATENATE(A1137," ",D1137)</f>
        <v>ОП.05 Правовое обеспечение профессиональной деятельности</v>
      </c>
      <c r="AK1137" s="39" t="n">
        <f aca="false">E1137*F1137+P1137*Q1137+H1137+J1137+S1137+U1137</f>
        <v>42</v>
      </c>
      <c r="AL1137" s="39" t="n">
        <f aca="false">L1137+W1137</f>
        <v>0</v>
      </c>
      <c r="AM1137" s="39" t="n">
        <f aca="false">M1137+X1137</f>
        <v>0</v>
      </c>
      <c r="AN1137" s="39" t="n">
        <f aca="false">Y1137</f>
        <v>0</v>
      </c>
      <c r="AO1137" s="39" t="n">
        <f aca="false">SUM(AK1137:AN1137)</f>
        <v>42</v>
      </c>
      <c r="AP1137" s="41" t="n">
        <f aca="false">K1137+V1137</f>
        <v>0</v>
      </c>
    </row>
    <row r="1138" s="42" customFormat="true" ht="16.5" hidden="true" customHeight="true" outlineLevel="0" collapsed="false">
      <c r="A1138" s="63" t="s">
        <v>90</v>
      </c>
      <c r="B1138" s="127" t="s">
        <v>286</v>
      </c>
      <c r="C1138" s="97" t="s">
        <v>307</v>
      </c>
      <c r="D1138" s="129" t="s">
        <v>264</v>
      </c>
      <c r="E1138" s="53" t="n">
        <v>17</v>
      </c>
      <c r="F1138" s="31" t="n">
        <v>2</v>
      </c>
      <c r="G1138" s="31" t="n">
        <v>48</v>
      </c>
      <c r="H1138" s="31" t="n">
        <v>-8</v>
      </c>
      <c r="I1138" s="31"/>
      <c r="J1138" s="31"/>
      <c r="K1138" s="31"/>
      <c r="L1138" s="31" t="n">
        <v>2</v>
      </c>
      <c r="M1138" s="31"/>
      <c r="N1138" s="33" t="n">
        <f aca="false">E1138*F1138+H1138+J1138+K1138+L1138+M1138</f>
        <v>28</v>
      </c>
      <c r="O1138" s="36"/>
      <c r="P1138" s="31" t="n">
        <v>21</v>
      </c>
      <c r="Q1138" s="31" t="n">
        <v>3</v>
      </c>
      <c r="R1138" s="31"/>
      <c r="S1138" s="31" t="n">
        <v>-40</v>
      </c>
      <c r="T1138" s="31"/>
      <c r="U1138" s="31"/>
      <c r="V1138" s="31"/>
      <c r="W1138" s="31" t="n">
        <v>4</v>
      </c>
      <c r="X1138" s="31" t="n">
        <v>8</v>
      </c>
      <c r="Y1138" s="31"/>
      <c r="Z1138" s="36" t="n">
        <f aca="false">P1138*Q1138+S1138+U1138+V1138+W1138+X1138+Y1138</f>
        <v>35</v>
      </c>
      <c r="AA1138" s="36" t="n">
        <f aca="false">N1138+Z1138</f>
        <v>63</v>
      </c>
      <c r="AB1138" s="47" t="s">
        <v>292</v>
      </c>
      <c r="AC1138" s="36"/>
      <c r="AD1138" s="36"/>
      <c r="AE1138" s="36" t="n">
        <f aca="false">P1138*Q1138</f>
        <v>63</v>
      </c>
      <c r="AF1138" s="38" t="n">
        <f aca="false">AA1138-L1138-M1138-W1138-X1138</f>
        <v>49</v>
      </c>
      <c r="AG1138" s="39" t="str">
        <f aca="false">AB1138</f>
        <v>Николаенко Н.А.</v>
      </c>
      <c r="AH1138" s="39" t="str">
        <f aca="false">C1138</f>
        <v>2ИСП9-26 ВБ (БД)</v>
      </c>
      <c r="AI1138" s="40" t="str">
        <f aca="false">B1138</f>
        <v>23</v>
      </c>
      <c r="AJ1138" s="39" t="str">
        <f aca="false">CONCATENATE(A1138," ",D1138)</f>
        <v>ОП.08 Основы проектирования баз данных</v>
      </c>
      <c r="AK1138" s="39" t="n">
        <f aca="false">E1138*F1138+P1138*Q1138+H1138+J1138+S1138+U1138</f>
        <v>49</v>
      </c>
      <c r="AL1138" s="39" t="n">
        <f aca="false">L1138+W1138</f>
        <v>6</v>
      </c>
      <c r="AM1138" s="39" t="n">
        <f aca="false">M1138+X1138</f>
        <v>8</v>
      </c>
      <c r="AN1138" s="39" t="n">
        <f aca="false">Y1138</f>
        <v>0</v>
      </c>
      <c r="AO1138" s="39" t="n">
        <f aca="false">SUM(AK1138:AN1138)</f>
        <v>63</v>
      </c>
      <c r="AP1138" s="41" t="n">
        <f aca="false">K1138+V1138</f>
        <v>0</v>
      </c>
    </row>
    <row r="1139" s="42" customFormat="true" ht="16.5" hidden="true" customHeight="true" outlineLevel="0" collapsed="false">
      <c r="A1139" s="63" t="s">
        <v>90</v>
      </c>
      <c r="B1139" s="127" t="s">
        <v>53</v>
      </c>
      <c r="C1139" s="97" t="s">
        <v>308</v>
      </c>
      <c r="D1139" s="129" t="s">
        <v>264</v>
      </c>
      <c r="E1139" s="53" t="n">
        <v>17</v>
      </c>
      <c r="F1139" s="31"/>
      <c r="G1139" s="31"/>
      <c r="H1139" s="31" t="n">
        <v>8</v>
      </c>
      <c r="I1139" s="31"/>
      <c r="J1139" s="31"/>
      <c r="K1139" s="31"/>
      <c r="L1139" s="31"/>
      <c r="M1139" s="31"/>
      <c r="N1139" s="33" t="n">
        <f aca="false">E1139*F1139+H1139+J1139+K1139+L1139+M1139</f>
        <v>8</v>
      </c>
      <c r="O1139" s="36"/>
      <c r="P1139" s="31" t="n">
        <v>21</v>
      </c>
      <c r="Q1139" s="31"/>
      <c r="R1139" s="31"/>
      <c r="S1139" s="31" t="n">
        <v>40</v>
      </c>
      <c r="T1139" s="31"/>
      <c r="U1139" s="31"/>
      <c r="V1139" s="31"/>
      <c r="W1139" s="31"/>
      <c r="X1139" s="31"/>
      <c r="Y1139" s="31"/>
      <c r="Z1139" s="36" t="n">
        <f aca="false">P1139*Q1139+S1139+U1139+V1139+W1139+X1139+Y1139</f>
        <v>40</v>
      </c>
      <c r="AA1139" s="36" t="n">
        <f aca="false">N1139+Z1139</f>
        <v>48</v>
      </c>
      <c r="AB1139" s="47" t="s">
        <v>292</v>
      </c>
      <c r="AC1139" s="36"/>
      <c r="AD1139" s="36"/>
      <c r="AE1139" s="36" t="n">
        <f aca="false">P1139*Q1139</f>
        <v>0</v>
      </c>
      <c r="AF1139" s="38" t="n">
        <f aca="false">AA1139-L1139-M1139-W1139-X1139</f>
        <v>48</v>
      </c>
      <c r="AG1139" s="39" t="str">
        <f aca="false">AB1139</f>
        <v>Николаенко Н.А.</v>
      </c>
      <c r="AH1139" s="39" t="str">
        <f aca="false">C1139</f>
        <v>2ИСП9-26а ВБ (БД)</v>
      </c>
      <c r="AI1139" s="40" t="str">
        <f aca="false">B1139</f>
        <v>12</v>
      </c>
      <c r="AJ1139" s="39" t="str">
        <f aca="false">CONCATENATE(A1139," ",D1139)</f>
        <v>ОП.08 Основы проектирования баз данных</v>
      </c>
      <c r="AK1139" s="39" t="n">
        <f aca="false">E1139*F1139+P1139*Q1139+H1139+J1139+S1139+U1139</f>
        <v>48</v>
      </c>
      <c r="AL1139" s="39" t="n">
        <f aca="false">L1139+W1139</f>
        <v>0</v>
      </c>
      <c r="AM1139" s="39" t="n">
        <f aca="false">M1139+X1139</f>
        <v>0</v>
      </c>
      <c r="AN1139" s="39" t="n">
        <f aca="false">Y1139</f>
        <v>0</v>
      </c>
      <c r="AO1139" s="39" t="n">
        <f aca="false">SUM(AK1139:AN1139)</f>
        <v>48</v>
      </c>
      <c r="AP1139" s="41" t="n">
        <f aca="false">K1139+V1139</f>
        <v>0</v>
      </c>
    </row>
    <row r="1140" s="42" customFormat="true" ht="16.5" hidden="true" customHeight="true" outlineLevel="0" collapsed="false">
      <c r="A1140" s="63" t="s">
        <v>90</v>
      </c>
      <c r="B1140" s="127" t="s">
        <v>116</v>
      </c>
      <c r="C1140" s="97" t="s">
        <v>309</v>
      </c>
      <c r="D1140" s="129" t="s">
        <v>264</v>
      </c>
      <c r="E1140" s="53" t="n">
        <v>17</v>
      </c>
      <c r="F1140" s="31"/>
      <c r="G1140" s="31"/>
      <c r="H1140" s="31" t="n">
        <v>8</v>
      </c>
      <c r="I1140" s="31"/>
      <c r="J1140" s="31"/>
      <c r="K1140" s="31"/>
      <c r="L1140" s="31"/>
      <c r="M1140" s="31"/>
      <c r="N1140" s="33" t="n">
        <f aca="false">E1140*F1140+H1140+J1140+K1140+L1140+M1140</f>
        <v>8</v>
      </c>
      <c r="O1140" s="36"/>
      <c r="P1140" s="31" t="n">
        <v>21</v>
      </c>
      <c r="Q1140" s="31"/>
      <c r="R1140" s="31"/>
      <c r="S1140" s="31" t="n">
        <v>40</v>
      </c>
      <c r="T1140" s="31"/>
      <c r="U1140" s="31"/>
      <c r="V1140" s="31"/>
      <c r="W1140" s="31"/>
      <c r="X1140" s="31"/>
      <c r="Y1140" s="31"/>
      <c r="Z1140" s="36" t="n">
        <f aca="false">P1140*Q1140+S1140+U1140+V1140+W1140+X1140+Y1140</f>
        <v>40</v>
      </c>
      <c r="AA1140" s="36" t="n">
        <f aca="false">N1140+Z1140</f>
        <v>48</v>
      </c>
      <c r="AB1140" s="47" t="s">
        <v>69</v>
      </c>
      <c r="AC1140" s="36"/>
      <c r="AD1140" s="36"/>
      <c r="AE1140" s="36" t="n">
        <f aca="false">P1140*Q1140</f>
        <v>0</v>
      </c>
      <c r="AF1140" s="38" t="n">
        <f aca="false">AA1140-L1140-M1140-W1140-X1140</f>
        <v>48</v>
      </c>
      <c r="AG1140" s="39" t="str">
        <f aca="false">AB1140</f>
        <v>вак. 2 п/гр</v>
      </c>
      <c r="AH1140" s="39" t="str">
        <f aca="false">C1140</f>
        <v>2ИСП9-26б ВБ (БД)</v>
      </c>
      <c r="AI1140" s="40" t="str">
        <f aca="false">B1140</f>
        <v>11</v>
      </c>
      <c r="AJ1140" s="39" t="str">
        <f aca="false">CONCATENATE(A1140," ",D1140)</f>
        <v>ОП.08 Основы проектирования баз данных</v>
      </c>
      <c r="AK1140" s="39" t="n">
        <f aca="false">E1140*F1140+P1140*Q1140+H1140+J1140+S1140+U1140</f>
        <v>48</v>
      </c>
      <c r="AL1140" s="39" t="n">
        <f aca="false">L1140+W1140</f>
        <v>0</v>
      </c>
      <c r="AM1140" s="39" t="n">
        <f aca="false">M1140+X1140</f>
        <v>0</v>
      </c>
      <c r="AN1140" s="39" t="n">
        <f aca="false">Y1140</f>
        <v>0</v>
      </c>
      <c r="AO1140" s="39" t="n">
        <f aca="false">SUM(AK1140:AN1140)</f>
        <v>48</v>
      </c>
      <c r="AP1140" s="41" t="n">
        <f aca="false">K1140+V1140</f>
        <v>0</v>
      </c>
    </row>
    <row r="1141" s="42" customFormat="true" ht="16.5" hidden="true" customHeight="true" outlineLevel="0" collapsed="false">
      <c r="A1141" s="63" t="s">
        <v>127</v>
      </c>
      <c r="B1141" s="127" t="s">
        <v>286</v>
      </c>
      <c r="C1141" s="97" t="s">
        <v>307</v>
      </c>
      <c r="D1141" s="129" t="s">
        <v>266</v>
      </c>
      <c r="E1141" s="53" t="n">
        <v>17</v>
      </c>
      <c r="F1141" s="31" t="n">
        <v>3</v>
      </c>
      <c r="G1141" s="31" t="n">
        <v>14</v>
      </c>
      <c r="H1141" s="31"/>
      <c r="I1141" s="31" t="n">
        <v>14</v>
      </c>
      <c r="J1141" s="31"/>
      <c r="K1141" s="31"/>
      <c r="L1141" s="31" t="n">
        <v>4</v>
      </c>
      <c r="M1141" s="31"/>
      <c r="N1141" s="33" t="n">
        <f aca="false">E1141*F1141+H1141+J1141+K1141+L1141+M1141</f>
        <v>55</v>
      </c>
      <c r="O1141" s="36"/>
      <c r="P1141" s="31" t="n">
        <v>21</v>
      </c>
      <c r="Q1141" s="31"/>
      <c r="R1141" s="31"/>
      <c r="S1141" s="31"/>
      <c r="T1141" s="31"/>
      <c r="U1141" s="31"/>
      <c r="V1141" s="31"/>
      <c r="W1141" s="31"/>
      <c r="X1141" s="31"/>
      <c r="Y1141" s="31"/>
      <c r="Z1141" s="36" t="n">
        <f aca="false">P1141*Q1141+S1141+U1141+V1141+W1141+X1141+Y1141</f>
        <v>0</v>
      </c>
      <c r="AA1141" s="36" t="n">
        <f aca="false">N1141+Z1141</f>
        <v>55</v>
      </c>
      <c r="AB1141" s="47" t="s">
        <v>78</v>
      </c>
      <c r="AC1141" s="36"/>
      <c r="AD1141" s="36"/>
      <c r="AE1141" s="36" t="n">
        <f aca="false">P1141*Q1141</f>
        <v>0</v>
      </c>
      <c r="AF1141" s="38" t="n">
        <f aca="false">AA1141-L1141-M1141-W1141-X1141</f>
        <v>51</v>
      </c>
      <c r="AG1141" s="39" t="str">
        <f aca="false">AB1141</f>
        <v>Маргвелашвили Л.В.</v>
      </c>
      <c r="AH1141" s="39" t="str">
        <f aca="false">C1141</f>
        <v>2ИСП9-26 ВБ (БД)</v>
      </c>
      <c r="AI1141" s="40" t="str">
        <f aca="false">B1141</f>
        <v>23</v>
      </c>
      <c r="AJ1141" s="39" t="str">
        <f aca="false">CONCATENATE(A1141," ",D1141)</f>
        <v>ОП.09 Стандартизация, сертификация и техническое документоведение</v>
      </c>
      <c r="AK1141" s="39" t="n">
        <f aca="false">E1141*F1141+P1141*Q1141+H1141+J1141+S1141+U1141</f>
        <v>51</v>
      </c>
      <c r="AL1141" s="39" t="n">
        <f aca="false">L1141+W1141</f>
        <v>4</v>
      </c>
      <c r="AM1141" s="39" t="n">
        <f aca="false">M1141+X1141</f>
        <v>0</v>
      </c>
      <c r="AN1141" s="39" t="n">
        <f aca="false">Y1141</f>
        <v>0</v>
      </c>
      <c r="AO1141" s="39" t="n">
        <f aca="false">SUM(AK1141:AN1141)</f>
        <v>55</v>
      </c>
      <c r="AP1141" s="41" t="n">
        <f aca="false">K1141+V1141</f>
        <v>0</v>
      </c>
    </row>
    <row r="1142" s="42" customFormat="true" ht="16.5" hidden="true" customHeight="true" outlineLevel="0" collapsed="false">
      <c r="A1142" s="63" t="s">
        <v>92</v>
      </c>
      <c r="B1142" s="127" t="s">
        <v>286</v>
      </c>
      <c r="C1142" s="97" t="s">
        <v>307</v>
      </c>
      <c r="D1142" s="129" t="s">
        <v>267</v>
      </c>
      <c r="E1142" s="53" t="n">
        <v>17</v>
      </c>
      <c r="F1142" s="31"/>
      <c r="G1142" s="31"/>
      <c r="H1142" s="31"/>
      <c r="I1142" s="31"/>
      <c r="J1142" s="31"/>
      <c r="K1142" s="31"/>
      <c r="L1142" s="31"/>
      <c r="M1142" s="31"/>
      <c r="N1142" s="33" t="n">
        <f aca="false">E1142*F1142+H1142+J1142+K1142+L1142+M1142</f>
        <v>0</v>
      </c>
      <c r="O1142" s="36"/>
      <c r="P1142" s="31" t="n">
        <v>21</v>
      </c>
      <c r="Q1142" s="31" t="n">
        <v>3</v>
      </c>
      <c r="R1142" s="31" t="n">
        <v>30</v>
      </c>
      <c r="S1142" s="31"/>
      <c r="T1142" s="31" t="n">
        <v>30</v>
      </c>
      <c r="U1142" s="31"/>
      <c r="V1142" s="31"/>
      <c r="W1142" s="31"/>
      <c r="X1142" s="65"/>
      <c r="Y1142" s="31"/>
      <c r="Z1142" s="36" t="n">
        <f aca="false">P1142*Q1142+S1142+U1142+V1142+W1142+X1142+Y1142</f>
        <v>63</v>
      </c>
      <c r="AA1142" s="36" t="n">
        <f aca="false">N1142+Z1142</f>
        <v>63</v>
      </c>
      <c r="AB1142" s="47" t="s">
        <v>268</v>
      </c>
      <c r="AC1142" s="36"/>
      <c r="AD1142" s="36"/>
      <c r="AE1142" s="36" t="n">
        <f aca="false">P1142*Q1142</f>
        <v>63</v>
      </c>
      <c r="AF1142" s="38" t="n">
        <f aca="false">AA1142-L1142-M1142-W1142-X1142</f>
        <v>63</v>
      </c>
      <c r="AG1142" s="39" t="str">
        <f aca="false">AB1142</f>
        <v>Пузанова А.Ю.</v>
      </c>
      <c r="AH1142" s="39" t="str">
        <f aca="false">C1142</f>
        <v>2ИСП9-26 ВБ (БД)</v>
      </c>
      <c r="AI1142" s="40" t="str">
        <f aca="false">B1142</f>
        <v>23</v>
      </c>
      <c r="AJ1142" s="39" t="str">
        <f aca="false">CONCATENATE(A1142," ",D1142)</f>
        <v>ОП.10 Численные методы</v>
      </c>
      <c r="AK1142" s="39" t="n">
        <f aca="false">E1142*F1142+P1142*Q1142+H1142+J1142+S1142+U1142</f>
        <v>63</v>
      </c>
      <c r="AL1142" s="39" t="n">
        <f aca="false">L1142+W1142</f>
        <v>0</v>
      </c>
      <c r="AM1142" s="39" t="n">
        <f aca="false">M1142+X1142</f>
        <v>0</v>
      </c>
      <c r="AN1142" s="39" t="n">
        <f aca="false">Y1142</f>
        <v>0</v>
      </c>
      <c r="AO1142" s="39" t="n">
        <f aca="false">SUM(AK1142:AN1142)</f>
        <v>63</v>
      </c>
      <c r="AP1142" s="41" t="n">
        <f aca="false">K1142+V1142</f>
        <v>0</v>
      </c>
    </row>
    <row r="1143" s="42" customFormat="true" ht="16.5" hidden="true" customHeight="true" outlineLevel="0" collapsed="false">
      <c r="A1143" s="63" t="s">
        <v>129</v>
      </c>
      <c r="B1143" s="127" t="s">
        <v>286</v>
      </c>
      <c r="C1143" s="97" t="s">
        <v>307</v>
      </c>
      <c r="D1143" s="129" t="s">
        <v>269</v>
      </c>
      <c r="E1143" s="53" t="n">
        <v>17</v>
      </c>
      <c r="F1143" s="31"/>
      <c r="G1143" s="31"/>
      <c r="H1143" s="31"/>
      <c r="I1143" s="31"/>
      <c r="J1143" s="31"/>
      <c r="K1143" s="31"/>
      <c r="L1143" s="31"/>
      <c r="M1143" s="31"/>
      <c r="N1143" s="33" t="n">
        <f aca="false">E1143*F1143+H1143+J1143+K1143+L1143+M1143</f>
        <v>0</v>
      </c>
      <c r="O1143" s="36"/>
      <c r="P1143" s="31" t="n">
        <v>21</v>
      </c>
      <c r="Q1143" s="31" t="n">
        <v>3</v>
      </c>
      <c r="R1143" s="31" t="n">
        <v>30</v>
      </c>
      <c r="S1143" s="31" t="n">
        <v>-30</v>
      </c>
      <c r="T1143" s="31"/>
      <c r="U1143" s="31"/>
      <c r="V1143" s="31"/>
      <c r="W1143" s="31"/>
      <c r="X1143" s="65"/>
      <c r="Y1143" s="31"/>
      <c r="Z1143" s="36" t="n">
        <f aca="false">P1143*Q1143+S1143+U1143+V1143+W1143+X1143+Y1143</f>
        <v>33</v>
      </c>
      <c r="AA1143" s="36" t="n">
        <f aca="false">N1143+Z1143</f>
        <v>33</v>
      </c>
      <c r="AB1143" s="47" t="s">
        <v>270</v>
      </c>
      <c r="AC1143" s="36"/>
      <c r="AD1143" s="36"/>
      <c r="AE1143" s="36" t="n">
        <f aca="false">P1143*Q1143</f>
        <v>63</v>
      </c>
      <c r="AF1143" s="38" t="n">
        <f aca="false">AA1143-L1143-M1143-W1143-X1143</f>
        <v>33</v>
      </c>
      <c r="AG1143" s="39" t="str">
        <f aca="false">AB1143</f>
        <v>Корнейчик В.А.</v>
      </c>
      <c r="AH1143" s="39" t="str">
        <f aca="false">C1143</f>
        <v>2ИСП9-26 ВБ (БД)</v>
      </c>
      <c r="AI1143" s="40" t="str">
        <f aca="false">B1143</f>
        <v>23</v>
      </c>
      <c r="AJ1143" s="39" t="str">
        <f aca="false">CONCATENATE(A1143," ",D1143)</f>
        <v>ОП.11 Компьютерные сети </v>
      </c>
      <c r="AK1143" s="39" t="n">
        <f aca="false">E1143*F1143+P1143*Q1143+H1143+J1143+S1143+U1143</f>
        <v>33</v>
      </c>
      <c r="AL1143" s="39" t="n">
        <f aca="false">L1143+W1143</f>
        <v>0</v>
      </c>
      <c r="AM1143" s="39" t="n">
        <f aca="false">M1143+X1143</f>
        <v>0</v>
      </c>
      <c r="AN1143" s="39" t="n">
        <f aca="false">Y1143</f>
        <v>0</v>
      </c>
      <c r="AO1143" s="39" t="n">
        <f aca="false">SUM(AK1143:AN1143)</f>
        <v>33</v>
      </c>
      <c r="AP1143" s="41" t="n">
        <f aca="false">K1143+V1143</f>
        <v>0</v>
      </c>
    </row>
    <row r="1144" s="42" customFormat="true" ht="16.5" hidden="true" customHeight="true" outlineLevel="0" collapsed="false">
      <c r="A1144" s="63" t="s">
        <v>129</v>
      </c>
      <c r="B1144" s="127" t="s">
        <v>53</v>
      </c>
      <c r="C1144" s="97" t="s">
        <v>308</v>
      </c>
      <c r="D1144" s="129" t="s">
        <v>269</v>
      </c>
      <c r="E1144" s="53" t="n">
        <v>17</v>
      </c>
      <c r="F1144" s="31"/>
      <c r="G1144" s="31"/>
      <c r="H1144" s="31"/>
      <c r="I1144" s="31"/>
      <c r="J1144" s="31"/>
      <c r="K1144" s="31"/>
      <c r="L1144" s="31"/>
      <c r="M1144" s="31"/>
      <c r="N1144" s="33" t="n">
        <f aca="false">E1144*F1144+H1144+J1144+K1144+L1144+M1144</f>
        <v>0</v>
      </c>
      <c r="O1144" s="36"/>
      <c r="P1144" s="31" t="n">
        <v>21</v>
      </c>
      <c r="Q1144" s="31"/>
      <c r="R1144" s="31"/>
      <c r="S1144" s="31" t="n">
        <v>30</v>
      </c>
      <c r="T1144" s="31"/>
      <c r="U1144" s="31"/>
      <c r="V1144" s="31"/>
      <c r="W1144" s="31"/>
      <c r="X1144" s="65"/>
      <c r="Y1144" s="31"/>
      <c r="Z1144" s="36" t="n">
        <f aca="false">P1144*Q1144+S1144+U1144+V1144+W1144+X1144+Y1144</f>
        <v>30</v>
      </c>
      <c r="AA1144" s="36" t="n">
        <f aca="false">N1144+Z1144</f>
        <v>30</v>
      </c>
      <c r="AB1144" s="47" t="s">
        <v>270</v>
      </c>
      <c r="AC1144" s="36"/>
      <c r="AD1144" s="36"/>
      <c r="AE1144" s="36" t="n">
        <f aca="false">P1144*Q1144</f>
        <v>0</v>
      </c>
      <c r="AF1144" s="38" t="n">
        <f aca="false">AA1144-L1144-M1144-W1144-X1144</f>
        <v>30</v>
      </c>
      <c r="AG1144" s="39" t="str">
        <f aca="false">AB1144</f>
        <v>Корнейчик В.А.</v>
      </c>
      <c r="AH1144" s="39" t="str">
        <f aca="false">C1144</f>
        <v>2ИСП9-26а ВБ (БД)</v>
      </c>
      <c r="AI1144" s="40" t="str">
        <f aca="false">B1144</f>
        <v>12</v>
      </c>
      <c r="AJ1144" s="39" t="str">
        <f aca="false">CONCATENATE(A1144," ",D1144)</f>
        <v>ОП.11 Компьютерные сети </v>
      </c>
      <c r="AK1144" s="39" t="n">
        <f aca="false">E1144*F1144+P1144*Q1144+H1144+J1144+S1144+U1144</f>
        <v>30</v>
      </c>
      <c r="AL1144" s="39" t="n">
        <f aca="false">L1144+W1144</f>
        <v>0</v>
      </c>
      <c r="AM1144" s="39" t="n">
        <f aca="false">M1144+X1144</f>
        <v>0</v>
      </c>
      <c r="AN1144" s="39" t="n">
        <f aca="false">Y1144</f>
        <v>0</v>
      </c>
      <c r="AO1144" s="39" t="n">
        <f aca="false">SUM(AK1144:AN1144)</f>
        <v>30</v>
      </c>
      <c r="AP1144" s="41" t="n">
        <f aca="false">K1144+V1144</f>
        <v>0</v>
      </c>
    </row>
    <row r="1145" s="42" customFormat="true" ht="16.5" hidden="true" customHeight="true" outlineLevel="0" collapsed="false">
      <c r="A1145" s="63" t="s">
        <v>129</v>
      </c>
      <c r="B1145" s="127" t="s">
        <v>116</v>
      </c>
      <c r="C1145" s="97" t="s">
        <v>309</v>
      </c>
      <c r="D1145" s="129" t="s">
        <v>269</v>
      </c>
      <c r="E1145" s="53" t="n">
        <v>17</v>
      </c>
      <c r="F1145" s="31"/>
      <c r="G1145" s="31"/>
      <c r="H1145" s="31"/>
      <c r="I1145" s="31"/>
      <c r="J1145" s="31"/>
      <c r="K1145" s="31"/>
      <c r="L1145" s="31"/>
      <c r="M1145" s="31"/>
      <c r="N1145" s="33" t="n">
        <f aca="false">E1145*F1145+H1145+J1145+K1145+L1145+M1145</f>
        <v>0</v>
      </c>
      <c r="O1145" s="36"/>
      <c r="P1145" s="31" t="n">
        <v>21</v>
      </c>
      <c r="Q1145" s="31"/>
      <c r="R1145" s="31"/>
      <c r="S1145" s="31" t="n">
        <v>30</v>
      </c>
      <c r="T1145" s="31"/>
      <c r="U1145" s="31"/>
      <c r="V1145" s="31"/>
      <c r="W1145" s="31"/>
      <c r="X1145" s="65"/>
      <c r="Y1145" s="31"/>
      <c r="Z1145" s="36" t="n">
        <f aca="false">P1145*Q1145+S1145+U1145+V1145+W1145+X1145+Y1145</f>
        <v>30</v>
      </c>
      <c r="AA1145" s="36" t="n">
        <f aca="false">N1145+Z1145</f>
        <v>30</v>
      </c>
      <c r="AB1145" s="47" t="s">
        <v>69</v>
      </c>
      <c r="AC1145" s="36"/>
      <c r="AD1145" s="36"/>
      <c r="AE1145" s="36" t="n">
        <f aca="false">P1145*Q1145</f>
        <v>0</v>
      </c>
      <c r="AF1145" s="38" t="n">
        <f aca="false">AA1145-L1145-M1145-W1145-X1145</f>
        <v>30</v>
      </c>
      <c r="AG1145" s="39" t="str">
        <f aca="false">AB1145</f>
        <v>вак. 2 п/гр</v>
      </c>
      <c r="AH1145" s="39" t="str">
        <f aca="false">C1145</f>
        <v>2ИСП9-26б ВБ (БД)</v>
      </c>
      <c r="AI1145" s="40" t="str">
        <f aca="false">B1145</f>
        <v>11</v>
      </c>
      <c r="AJ1145" s="39" t="str">
        <f aca="false">CONCATENATE(A1145," ",D1145)</f>
        <v>ОП.11 Компьютерные сети </v>
      </c>
      <c r="AK1145" s="39" t="n">
        <f aca="false">E1145*F1145+P1145*Q1145+H1145+J1145+S1145+U1145</f>
        <v>30</v>
      </c>
      <c r="AL1145" s="39" t="n">
        <f aca="false">L1145+W1145</f>
        <v>0</v>
      </c>
      <c r="AM1145" s="39" t="n">
        <f aca="false">M1145+X1145</f>
        <v>0</v>
      </c>
      <c r="AN1145" s="39" t="n">
        <f aca="false">Y1145</f>
        <v>0</v>
      </c>
      <c r="AO1145" s="39" t="n">
        <f aca="false">SUM(AK1145:AN1145)</f>
        <v>30</v>
      </c>
      <c r="AP1145" s="41" t="n">
        <f aca="false">K1145+V1145</f>
        <v>0</v>
      </c>
    </row>
    <row r="1146" s="42" customFormat="true" ht="16.5" hidden="true" customHeight="true" outlineLevel="0" collapsed="false">
      <c r="A1146" s="63" t="s">
        <v>96</v>
      </c>
      <c r="B1146" s="127" t="s">
        <v>286</v>
      </c>
      <c r="C1146" s="97" t="s">
        <v>307</v>
      </c>
      <c r="D1146" s="129" t="s">
        <v>312</v>
      </c>
      <c r="E1146" s="53"/>
      <c r="F1146" s="31"/>
      <c r="G1146" s="31"/>
      <c r="H1146" s="31"/>
      <c r="I1146" s="31"/>
      <c r="J1146" s="31"/>
      <c r="K1146" s="31"/>
      <c r="L1146" s="31"/>
      <c r="M1146" s="31"/>
      <c r="N1146" s="33" t="n">
        <f aca="false">E1146*F1146+H1146+J1146+K1146+L1146+M1146</f>
        <v>0</v>
      </c>
      <c r="O1146" s="36"/>
      <c r="P1146" s="31" t="n">
        <v>21</v>
      </c>
      <c r="Q1146" s="31" t="n">
        <v>2</v>
      </c>
      <c r="R1146" s="31" t="n">
        <v>18</v>
      </c>
      <c r="S1146" s="31"/>
      <c r="T1146" s="31" t="n">
        <v>18</v>
      </c>
      <c r="U1146" s="31"/>
      <c r="V1146" s="31"/>
      <c r="W1146" s="31"/>
      <c r="X1146" s="31"/>
      <c r="Y1146" s="31"/>
      <c r="Z1146" s="36" t="n">
        <f aca="false">P1146*Q1146+S1146+U1146+V1146+W1146+X1146+Y1146</f>
        <v>42</v>
      </c>
      <c r="AA1146" s="36" t="n">
        <f aca="false">N1146+Z1146</f>
        <v>42</v>
      </c>
      <c r="AB1146" s="47" t="s">
        <v>313</v>
      </c>
      <c r="AC1146" s="36"/>
      <c r="AD1146" s="36"/>
      <c r="AE1146" s="36" t="n">
        <f aca="false">P1146*Q1146</f>
        <v>42</v>
      </c>
      <c r="AF1146" s="38" t="n">
        <f aca="false">AA1146-L1146-M1146-W1146-X1146</f>
        <v>42</v>
      </c>
      <c r="AG1146" s="39" t="str">
        <f aca="false">AB1146</f>
        <v>Гаврилова Л.А.</v>
      </c>
      <c r="AH1146" s="39" t="str">
        <f aca="false">C1146</f>
        <v>2ИСП9-26 ВБ (БД)</v>
      </c>
      <c r="AI1146" s="40" t="str">
        <f aca="false">B1146</f>
        <v>23</v>
      </c>
      <c r="AJ1146" s="39" t="str">
        <f aca="false">CONCATENATE(A1146," ",D1146)</f>
        <v>ОП.13 Основы предпринимательской деятельности</v>
      </c>
      <c r="AK1146" s="39" t="n">
        <f aca="false">E1146*F1146+P1146*Q1146+H1146+J1146+S1146+U1146</f>
        <v>42</v>
      </c>
      <c r="AL1146" s="39" t="n">
        <f aca="false">L1146+W1146</f>
        <v>0</v>
      </c>
      <c r="AM1146" s="39" t="n">
        <f aca="false">M1146+X1146</f>
        <v>0</v>
      </c>
      <c r="AN1146" s="39" t="n">
        <f aca="false">Y1146</f>
        <v>0</v>
      </c>
      <c r="AO1146" s="39" t="n">
        <f aca="false">SUM(AK1146:AN1146)</f>
        <v>42</v>
      </c>
      <c r="AP1146" s="41" t="n">
        <f aca="false">K1146+V1146</f>
        <v>0</v>
      </c>
    </row>
    <row r="1147" s="42" customFormat="true" ht="16.5" hidden="true" customHeight="true" outlineLevel="0" collapsed="false">
      <c r="A1147" s="63" t="s">
        <v>271</v>
      </c>
      <c r="B1147" s="127" t="s">
        <v>286</v>
      </c>
      <c r="C1147" s="97" t="s">
        <v>307</v>
      </c>
      <c r="D1147" s="129" t="s">
        <v>272</v>
      </c>
      <c r="E1147" s="53"/>
      <c r="F1147" s="31"/>
      <c r="G1147" s="31"/>
      <c r="H1147" s="31"/>
      <c r="I1147" s="31"/>
      <c r="J1147" s="31"/>
      <c r="K1147" s="31"/>
      <c r="L1147" s="31"/>
      <c r="M1147" s="31"/>
      <c r="N1147" s="33" t="n">
        <f aca="false">E1147*F1147+H1147+J1147+K1147+L1147+M1147</f>
        <v>0</v>
      </c>
      <c r="O1147" s="36"/>
      <c r="P1147" s="31" t="n">
        <v>21</v>
      </c>
      <c r="Q1147" s="31" t="n">
        <v>5</v>
      </c>
      <c r="R1147" s="31" t="n">
        <v>46</v>
      </c>
      <c r="S1147" s="31" t="n">
        <v>-46</v>
      </c>
      <c r="T1147" s="31"/>
      <c r="U1147" s="31"/>
      <c r="V1147" s="31"/>
      <c r="W1147" s="31" t="n">
        <v>6</v>
      </c>
      <c r="X1147" s="31" t="n">
        <v>8</v>
      </c>
      <c r="Y1147" s="31"/>
      <c r="Z1147" s="36" t="n">
        <f aca="false">P1147*Q1147+S1147+U1147+V1147+W1147+X1147+Y1147</f>
        <v>73</v>
      </c>
      <c r="AA1147" s="36" t="n">
        <f aca="false">N1147+Z1147</f>
        <v>73</v>
      </c>
      <c r="AB1147" s="47" t="s">
        <v>273</v>
      </c>
      <c r="AC1147" s="36"/>
      <c r="AD1147" s="36"/>
      <c r="AE1147" s="36" t="n">
        <f aca="false">P1147*Q1147</f>
        <v>105</v>
      </c>
      <c r="AF1147" s="38" t="n">
        <f aca="false">AA1147-L1147-M1147-W1147-X1147</f>
        <v>59</v>
      </c>
      <c r="AG1147" s="39" t="str">
        <f aca="false">AB1147</f>
        <v>Трусов Г.А.</v>
      </c>
      <c r="AH1147" s="39" t="str">
        <f aca="false">C1147</f>
        <v>2ИСП9-26 ВБ (БД)</v>
      </c>
      <c r="AI1147" s="40" t="str">
        <f aca="false">B1147</f>
        <v>23</v>
      </c>
      <c r="AJ1147" s="39" t="str">
        <f aca="false">CONCATENATE(A1147," ",D1147)</f>
        <v>МДК.04.01 Внедрение и поддержка компьютерных систем</v>
      </c>
      <c r="AK1147" s="39" t="n">
        <f aca="false">E1147*F1147+P1147*Q1147+H1147+J1147+S1147+U1147</f>
        <v>59</v>
      </c>
      <c r="AL1147" s="39" t="n">
        <f aca="false">L1147+W1147</f>
        <v>6</v>
      </c>
      <c r="AM1147" s="39" t="n">
        <f aca="false">M1147+X1147</f>
        <v>8</v>
      </c>
      <c r="AN1147" s="39" t="n">
        <f aca="false">Y1147</f>
        <v>0</v>
      </c>
      <c r="AO1147" s="39" t="n">
        <f aca="false">SUM(AK1147:AN1147)</f>
        <v>73</v>
      </c>
      <c r="AP1147" s="41" t="n">
        <f aca="false">K1147+V1147</f>
        <v>0</v>
      </c>
    </row>
    <row r="1148" s="42" customFormat="true" ht="16.5" hidden="true" customHeight="true" outlineLevel="0" collapsed="false">
      <c r="A1148" s="63" t="s">
        <v>271</v>
      </c>
      <c r="B1148" s="127" t="s">
        <v>53</v>
      </c>
      <c r="C1148" s="97" t="s">
        <v>308</v>
      </c>
      <c r="D1148" s="129" t="s">
        <v>272</v>
      </c>
      <c r="E1148" s="53"/>
      <c r="F1148" s="31"/>
      <c r="G1148" s="31"/>
      <c r="H1148" s="31"/>
      <c r="I1148" s="31"/>
      <c r="J1148" s="31"/>
      <c r="K1148" s="31"/>
      <c r="L1148" s="31"/>
      <c r="M1148" s="31"/>
      <c r="N1148" s="33" t="n">
        <f aca="false">E1148*F1148+H1148+J1148+K1148+L1148+M1148</f>
        <v>0</v>
      </c>
      <c r="O1148" s="36"/>
      <c r="P1148" s="31" t="n">
        <v>21</v>
      </c>
      <c r="Q1148" s="31"/>
      <c r="R1148" s="31"/>
      <c r="S1148" s="31" t="n">
        <v>46</v>
      </c>
      <c r="T1148" s="31"/>
      <c r="U1148" s="31"/>
      <c r="V1148" s="31"/>
      <c r="W1148" s="31"/>
      <c r="X1148" s="31"/>
      <c r="Y1148" s="31"/>
      <c r="Z1148" s="36" t="n">
        <f aca="false">P1148*Q1148+S1148+U1148+V1148+W1148+X1148+Y1148</f>
        <v>46</v>
      </c>
      <c r="AA1148" s="36" t="n">
        <f aca="false">N1148+Z1148</f>
        <v>46</v>
      </c>
      <c r="AB1148" s="47" t="s">
        <v>273</v>
      </c>
      <c r="AC1148" s="36"/>
      <c r="AD1148" s="36"/>
      <c r="AE1148" s="36" t="n">
        <f aca="false">P1148*Q1148</f>
        <v>0</v>
      </c>
      <c r="AF1148" s="38" t="n">
        <f aca="false">AA1148-L1148-M1148-W1148-X1148</f>
        <v>46</v>
      </c>
      <c r="AG1148" s="39" t="str">
        <f aca="false">AB1148</f>
        <v>Трусов Г.А.</v>
      </c>
      <c r="AH1148" s="39" t="str">
        <f aca="false">C1148</f>
        <v>2ИСП9-26а ВБ (БД)</v>
      </c>
      <c r="AI1148" s="40" t="str">
        <f aca="false">B1148</f>
        <v>12</v>
      </c>
      <c r="AJ1148" s="39" t="str">
        <f aca="false">CONCATENATE(A1148," ",D1148)</f>
        <v>МДК.04.01 Внедрение и поддержка компьютерных систем</v>
      </c>
      <c r="AK1148" s="39" t="n">
        <f aca="false">E1148*F1148+P1148*Q1148+H1148+J1148+S1148+U1148</f>
        <v>46</v>
      </c>
      <c r="AL1148" s="39" t="n">
        <f aca="false">L1148+W1148</f>
        <v>0</v>
      </c>
      <c r="AM1148" s="39" t="n">
        <f aca="false">M1148+X1148</f>
        <v>0</v>
      </c>
      <c r="AN1148" s="39" t="n">
        <f aca="false">Y1148</f>
        <v>0</v>
      </c>
      <c r="AO1148" s="39" t="n">
        <f aca="false">SUM(AK1148:AN1148)</f>
        <v>46</v>
      </c>
      <c r="AP1148" s="41" t="n">
        <f aca="false">K1148+V1148</f>
        <v>0</v>
      </c>
    </row>
    <row r="1149" s="42" customFormat="true" ht="16.5" hidden="true" customHeight="true" outlineLevel="0" collapsed="false">
      <c r="A1149" s="63" t="s">
        <v>271</v>
      </c>
      <c r="B1149" s="127" t="s">
        <v>116</v>
      </c>
      <c r="C1149" s="97" t="s">
        <v>309</v>
      </c>
      <c r="D1149" s="129" t="s">
        <v>272</v>
      </c>
      <c r="E1149" s="53"/>
      <c r="F1149" s="31"/>
      <c r="G1149" s="31"/>
      <c r="H1149" s="31"/>
      <c r="I1149" s="31"/>
      <c r="J1149" s="31"/>
      <c r="K1149" s="31"/>
      <c r="L1149" s="31"/>
      <c r="M1149" s="31"/>
      <c r="N1149" s="33" t="n">
        <f aca="false">E1149*F1149+H1149+J1149+K1149+L1149+M1149</f>
        <v>0</v>
      </c>
      <c r="O1149" s="36"/>
      <c r="P1149" s="31" t="n">
        <v>21</v>
      </c>
      <c r="Q1149" s="31"/>
      <c r="R1149" s="31"/>
      <c r="S1149" s="31" t="n">
        <v>46</v>
      </c>
      <c r="T1149" s="31"/>
      <c r="U1149" s="31"/>
      <c r="V1149" s="31"/>
      <c r="W1149" s="31"/>
      <c r="X1149" s="31"/>
      <c r="Y1149" s="31"/>
      <c r="Z1149" s="36" t="n">
        <f aca="false">P1149*Q1149+S1149+U1149+V1149+W1149+X1149+Y1149</f>
        <v>46</v>
      </c>
      <c r="AA1149" s="36" t="n">
        <f aca="false">N1149+Z1149</f>
        <v>46</v>
      </c>
      <c r="AB1149" s="47" t="s">
        <v>69</v>
      </c>
      <c r="AC1149" s="36"/>
      <c r="AD1149" s="36"/>
      <c r="AE1149" s="36" t="n">
        <f aca="false">P1149*Q1149</f>
        <v>0</v>
      </c>
      <c r="AF1149" s="38" t="n">
        <f aca="false">AA1149-L1149-M1149-W1149-X1149</f>
        <v>46</v>
      </c>
      <c r="AG1149" s="39" t="str">
        <f aca="false">AB1149</f>
        <v>вак. 2 п/гр</v>
      </c>
      <c r="AH1149" s="39" t="str">
        <f aca="false">C1149</f>
        <v>2ИСП9-26б ВБ (БД)</v>
      </c>
      <c r="AI1149" s="40" t="str">
        <f aca="false">B1149</f>
        <v>11</v>
      </c>
      <c r="AJ1149" s="39" t="str">
        <f aca="false">CONCATENATE(A1149," ",D1149)</f>
        <v>МДК.04.01 Внедрение и поддержка компьютерных систем</v>
      </c>
      <c r="AK1149" s="39" t="n">
        <f aca="false">E1149*F1149+P1149*Q1149+H1149+J1149+S1149+U1149</f>
        <v>46</v>
      </c>
      <c r="AL1149" s="39" t="n">
        <f aca="false">L1149+W1149</f>
        <v>0</v>
      </c>
      <c r="AM1149" s="39" t="n">
        <f aca="false">M1149+X1149</f>
        <v>0</v>
      </c>
      <c r="AN1149" s="39" t="n">
        <f aca="false">Y1149</f>
        <v>0</v>
      </c>
      <c r="AO1149" s="39" t="n">
        <f aca="false">SUM(AK1149:AN1149)</f>
        <v>46</v>
      </c>
      <c r="AP1149" s="41" t="n">
        <f aca="false">K1149+V1149</f>
        <v>0</v>
      </c>
    </row>
    <row r="1150" s="42" customFormat="true" ht="16.5" hidden="true" customHeight="true" outlineLevel="0" collapsed="false">
      <c r="A1150" s="63" t="s">
        <v>274</v>
      </c>
      <c r="B1150" s="127" t="s">
        <v>53</v>
      </c>
      <c r="C1150" s="97" t="s">
        <v>308</v>
      </c>
      <c r="D1150" s="129" t="s">
        <v>108</v>
      </c>
      <c r="E1150" s="53"/>
      <c r="F1150" s="31"/>
      <c r="G1150" s="31"/>
      <c r="H1150" s="31"/>
      <c r="I1150" s="31"/>
      <c r="J1150" s="31"/>
      <c r="K1150" s="31"/>
      <c r="L1150" s="31"/>
      <c r="M1150" s="31"/>
      <c r="N1150" s="33" t="n">
        <v>0</v>
      </c>
      <c r="O1150" s="36"/>
      <c r="P1150" s="31" t="n">
        <v>2</v>
      </c>
      <c r="Q1150" s="31" t="n">
        <v>36</v>
      </c>
      <c r="R1150" s="31"/>
      <c r="S1150" s="31"/>
      <c r="T1150" s="31"/>
      <c r="U1150" s="31"/>
      <c r="V1150" s="31"/>
      <c r="W1150" s="31"/>
      <c r="X1150" s="31"/>
      <c r="Y1150" s="31"/>
      <c r="Z1150" s="36" t="n">
        <v>72</v>
      </c>
      <c r="AA1150" s="36" t="n">
        <f aca="false">N1150+Z1150</f>
        <v>72</v>
      </c>
      <c r="AB1150" s="130" t="s">
        <v>314</v>
      </c>
      <c r="AC1150" s="36"/>
      <c r="AD1150" s="36"/>
      <c r="AE1150" s="36"/>
      <c r="AF1150" s="38"/>
      <c r="AG1150" s="39" t="str">
        <f aca="false">AB1150</f>
        <v>Троицкая М.С.</v>
      </c>
      <c r="AH1150" s="39" t="str">
        <f aca="false">C1150</f>
        <v>2ИСП9-26а ВБ (БД)</v>
      </c>
      <c r="AI1150" s="40" t="str">
        <f aca="false">B1150</f>
        <v>12</v>
      </c>
      <c r="AJ1150" s="39" t="str">
        <f aca="false">CONCATENATE(A1150," ",D1150)</f>
        <v>УП.04 Учебная практика</v>
      </c>
      <c r="AK1150" s="39" t="n">
        <f aca="false">E1150*F1150+P1150*Q1150+H1150+J1150+S1150+U1150</f>
        <v>72</v>
      </c>
      <c r="AL1150" s="39" t="n">
        <f aca="false">L1150+W1150</f>
        <v>0</v>
      </c>
      <c r="AM1150" s="39" t="n">
        <f aca="false">M1150+X1150</f>
        <v>0</v>
      </c>
      <c r="AN1150" s="39" t="n">
        <f aca="false">Y1150</f>
        <v>0</v>
      </c>
      <c r="AO1150" s="39" t="n">
        <f aca="false">SUM(AK1150:AN1150)</f>
        <v>72</v>
      </c>
      <c r="AP1150" s="41" t="n">
        <f aca="false">K1150+V1150</f>
        <v>0</v>
      </c>
    </row>
    <row r="1151" s="42" customFormat="true" ht="16.5" hidden="true" customHeight="true" outlineLevel="0" collapsed="false">
      <c r="A1151" s="63" t="s">
        <v>274</v>
      </c>
      <c r="B1151" s="127" t="s">
        <v>116</v>
      </c>
      <c r="C1151" s="97" t="s">
        <v>309</v>
      </c>
      <c r="D1151" s="129" t="s">
        <v>108</v>
      </c>
      <c r="E1151" s="53"/>
      <c r="F1151" s="31"/>
      <c r="G1151" s="31"/>
      <c r="H1151" s="31"/>
      <c r="I1151" s="31"/>
      <c r="J1151" s="31"/>
      <c r="K1151" s="31"/>
      <c r="L1151" s="31"/>
      <c r="M1151" s="31"/>
      <c r="N1151" s="33" t="n">
        <f aca="false">E1151*F1151+H1151+J1151+K1151+L1151+M1151</f>
        <v>0</v>
      </c>
      <c r="O1151" s="36"/>
      <c r="P1151" s="31" t="n">
        <v>2</v>
      </c>
      <c r="Q1151" s="31" t="n">
        <v>36</v>
      </c>
      <c r="R1151" s="31"/>
      <c r="S1151" s="31"/>
      <c r="T1151" s="31"/>
      <c r="U1151" s="31"/>
      <c r="V1151" s="31"/>
      <c r="W1151" s="31"/>
      <c r="X1151" s="31"/>
      <c r="Y1151" s="31"/>
      <c r="Z1151" s="36" t="n">
        <f aca="false">P1151*Q1151+S1151+U1151+V1151+W1151+X1151+Y1151</f>
        <v>72</v>
      </c>
      <c r="AA1151" s="36" t="n">
        <f aca="false">N1151+Z1151</f>
        <v>72</v>
      </c>
      <c r="AB1151" s="73" t="s">
        <v>315</v>
      </c>
      <c r="AC1151" s="36"/>
      <c r="AD1151" s="36"/>
      <c r="AE1151" s="36" t="n">
        <f aca="false">P1151*Q1151</f>
        <v>72</v>
      </c>
      <c r="AF1151" s="38" t="n">
        <f aca="false">AA1151-L1151-M1151-W1151-X1151</f>
        <v>72</v>
      </c>
      <c r="AG1151" s="39" t="str">
        <f aca="false">AB1151</f>
        <v>Мартиросян В.А.</v>
      </c>
      <c r="AH1151" s="39" t="str">
        <f aca="false">C1151</f>
        <v>2ИСП9-26б ВБ (БД)</v>
      </c>
      <c r="AI1151" s="40" t="str">
        <f aca="false">B1151</f>
        <v>11</v>
      </c>
      <c r="AJ1151" s="39" t="str">
        <f aca="false">CONCATENATE(A1151," ",D1151)</f>
        <v>УП.04 Учебная практика</v>
      </c>
      <c r="AK1151" s="39" t="n">
        <f aca="false">E1151*F1151+P1151*Q1151+H1151+J1151+S1151+U1151</f>
        <v>72</v>
      </c>
      <c r="AL1151" s="39" t="n">
        <f aca="false">L1151+W1151</f>
        <v>0</v>
      </c>
      <c r="AM1151" s="39" t="n">
        <f aca="false">M1151+X1151</f>
        <v>0</v>
      </c>
      <c r="AN1151" s="39" t="n">
        <f aca="false">Y1151</f>
        <v>0</v>
      </c>
      <c r="AO1151" s="39" t="n">
        <f aca="false">SUM(AK1151:AN1151)</f>
        <v>72</v>
      </c>
      <c r="AP1151" s="41" t="n">
        <f aca="false">K1151+V1151</f>
        <v>0</v>
      </c>
    </row>
    <row r="1152" s="42" customFormat="true" ht="16.5" hidden="true" customHeight="true" outlineLevel="0" collapsed="false">
      <c r="A1152" s="70" t="s">
        <v>113</v>
      </c>
      <c r="B1152" s="127" t="s">
        <v>286</v>
      </c>
      <c r="C1152" s="97" t="s">
        <v>307</v>
      </c>
      <c r="D1152" s="129" t="s">
        <v>114</v>
      </c>
      <c r="E1152" s="53"/>
      <c r="F1152" s="31"/>
      <c r="G1152" s="31"/>
      <c r="H1152" s="31" t="n">
        <v>8</v>
      </c>
      <c r="I1152" s="31"/>
      <c r="J1152" s="31"/>
      <c r="K1152" s="31"/>
      <c r="L1152" s="31"/>
      <c r="M1152" s="31"/>
      <c r="N1152" s="33" t="n">
        <f aca="false">E1152*F1152+H1152+J1152+K1152+L1152+M1152</f>
        <v>8</v>
      </c>
      <c r="O1152" s="36"/>
      <c r="P1152" s="31" t="n">
        <v>2</v>
      </c>
      <c r="Q1152" s="31"/>
      <c r="R1152" s="31"/>
      <c r="S1152" s="31"/>
      <c r="T1152" s="31"/>
      <c r="U1152" s="31"/>
      <c r="V1152" s="31"/>
      <c r="W1152" s="31"/>
      <c r="X1152" s="31"/>
      <c r="Y1152" s="31"/>
      <c r="Z1152" s="36" t="n">
        <f aca="false">P1152*Q1152+S1152+U1152+V1152+W1152+X1152+Y1152</f>
        <v>0</v>
      </c>
      <c r="AA1152" s="36" t="n">
        <f aca="false">N1152+Z1152</f>
        <v>8</v>
      </c>
      <c r="AB1152" s="74" t="s">
        <v>316</v>
      </c>
      <c r="AC1152" s="36"/>
      <c r="AD1152" s="36"/>
      <c r="AE1152" s="36" t="n">
        <f aca="false">P1152*Q1152</f>
        <v>0</v>
      </c>
      <c r="AF1152" s="38" t="n">
        <f aca="false">AA1152-L1152-M1152-W1152-X1152</f>
        <v>8</v>
      </c>
      <c r="AG1152" s="39" t="str">
        <f aca="false">AB1152</f>
        <v>Виеру А.Н.</v>
      </c>
      <c r="AH1152" s="39" t="str">
        <f aca="false">C1152</f>
        <v>2ИСП9-26 ВБ (БД)</v>
      </c>
      <c r="AI1152" s="40" t="str">
        <f aca="false">B1152</f>
        <v>23</v>
      </c>
      <c r="AJ1152" s="39" t="str">
        <f aca="false">CONCATENATE(A1152," ",D1152)</f>
        <v>ВнеУр Разговоры о важном</v>
      </c>
      <c r="AK1152" s="39" t="n">
        <f aca="false">E1152*F1152+P1152*Q1152+H1152+J1152+S1152+U1152</f>
        <v>8</v>
      </c>
      <c r="AL1152" s="39" t="n">
        <f aca="false">L1152+W1152</f>
        <v>0</v>
      </c>
      <c r="AM1152" s="39" t="n">
        <f aca="false">M1152+X1152</f>
        <v>0</v>
      </c>
      <c r="AN1152" s="39" t="n">
        <f aca="false">Y1152</f>
        <v>0</v>
      </c>
      <c r="AO1152" s="39" t="n">
        <f aca="false">SUM(AK1152:AN1152)</f>
        <v>8</v>
      </c>
      <c r="AP1152" s="41" t="n">
        <f aca="false">K1152+V1152</f>
        <v>0</v>
      </c>
    </row>
    <row r="1153" s="42" customFormat="true" ht="16.5" hidden="true" customHeight="true" outlineLevel="0" collapsed="false">
      <c r="A1153" s="70" t="s">
        <v>113</v>
      </c>
      <c r="B1153" s="127" t="s">
        <v>286</v>
      </c>
      <c r="C1153" s="97" t="s">
        <v>307</v>
      </c>
      <c r="D1153" s="129" t="s">
        <v>114</v>
      </c>
      <c r="E1153" s="53"/>
      <c r="F1153" s="31"/>
      <c r="G1153" s="31"/>
      <c r="H1153" s="31" t="n">
        <v>9</v>
      </c>
      <c r="I1153" s="31"/>
      <c r="J1153" s="31"/>
      <c r="K1153" s="31"/>
      <c r="L1153" s="31"/>
      <c r="M1153" s="31"/>
      <c r="N1153" s="33" t="n">
        <f aca="false">E1153*F1153+H1153+J1153+K1153+L1153+M1153</f>
        <v>9</v>
      </c>
      <c r="O1153" s="36"/>
      <c r="P1153" s="31" t="n">
        <v>2</v>
      </c>
      <c r="Q1153" s="31"/>
      <c r="R1153" s="31"/>
      <c r="S1153" s="31" t="n">
        <v>16</v>
      </c>
      <c r="T1153" s="31"/>
      <c r="U1153" s="31"/>
      <c r="V1153" s="31"/>
      <c r="W1153" s="31"/>
      <c r="X1153" s="31"/>
      <c r="Y1153" s="31"/>
      <c r="Z1153" s="36" t="n">
        <f aca="false">P1153*Q1153+S1153+U1153+V1153+W1153+X1153+Y1153</f>
        <v>16</v>
      </c>
      <c r="AA1153" s="36" t="n">
        <f aca="false">N1153+Z1153</f>
        <v>25</v>
      </c>
      <c r="AB1153" s="74" t="s">
        <v>115</v>
      </c>
      <c r="AC1153" s="36"/>
      <c r="AD1153" s="36"/>
      <c r="AE1153" s="36" t="n">
        <f aca="false">P1153*Q1153</f>
        <v>0</v>
      </c>
      <c r="AF1153" s="38" t="n">
        <f aca="false">AA1153-L1153-M1153-W1153-X1153</f>
        <v>25</v>
      </c>
      <c r="AG1153" s="39" t="str">
        <f aca="false">AB1153</f>
        <v>вак. РоВ</v>
      </c>
      <c r="AH1153" s="39" t="str">
        <f aca="false">C1153</f>
        <v>2ИСП9-26 ВБ (БД)</v>
      </c>
      <c r="AI1153" s="40" t="str">
        <f aca="false">B1153</f>
        <v>23</v>
      </c>
      <c r="AJ1153" s="39" t="str">
        <f aca="false">CONCATENATE(A1153," ",D1153)</f>
        <v>ВнеУр Разговоры о важном</v>
      </c>
      <c r="AK1153" s="39" t="n">
        <f aca="false">E1153*F1153+P1153*Q1153+H1153+J1153+S1153+U1153</f>
        <v>25</v>
      </c>
      <c r="AL1153" s="39" t="n">
        <f aca="false">L1153+W1153</f>
        <v>0</v>
      </c>
      <c r="AM1153" s="39" t="n">
        <f aca="false">M1153+X1153</f>
        <v>0</v>
      </c>
      <c r="AN1153" s="39" t="n">
        <f aca="false">Y1153</f>
        <v>0</v>
      </c>
      <c r="AO1153" s="39" t="n">
        <f aca="false">SUM(AK1153:AN1153)</f>
        <v>25</v>
      </c>
      <c r="AP1153" s="41" t="n">
        <f aca="false">K1153+V1153</f>
        <v>0</v>
      </c>
    </row>
    <row r="1154" s="42" customFormat="true" ht="16.5" hidden="true" customHeight="true" outlineLevel="0" collapsed="false">
      <c r="A1154" s="70" t="s">
        <v>113</v>
      </c>
      <c r="B1154" s="127" t="s">
        <v>286</v>
      </c>
      <c r="C1154" s="97" t="s">
        <v>307</v>
      </c>
      <c r="D1154" s="129" t="s">
        <v>114</v>
      </c>
      <c r="E1154" s="53"/>
      <c r="F1154" s="31"/>
      <c r="G1154" s="31"/>
      <c r="H1154" s="31"/>
      <c r="I1154" s="31"/>
      <c r="J1154" s="31"/>
      <c r="K1154" s="31"/>
      <c r="L1154" s="31"/>
      <c r="M1154" s="31"/>
      <c r="N1154" s="33" t="n">
        <f aca="false">E1154*F1154+H1154+J1154+K1154+L1154+M1154</f>
        <v>0</v>
      </c>
      <c r="O1154" s="36"/>
      <c r="P1154" s="31" t="n">
        <v>2</v>
      </c>
      <c r="Q1154" s="31"/>
      <c r="R1154" s="31"/>
      <c r="S1154" s="31" t="n">
        <v>2</v>
      </c>
      <c r="T1154" s="31"/>
      <c r="U1154" s="31"/>
      <c r="V1154" s="31"/>
      <c r="W1154" s="31"/>
      <c r="X1154" s="31"/>
      <c r="Y1154" s="31"/>
      <c r="Z1154" s="36" t="n">
        <f aca="false">P1154*Q1154+S1154+U1154+V1154+W1154+X1154+Y1154</f>
        <v>2</v>
      </c>
      <c r="AA1154" s="36" t="n">
        <f aca="false">N1154+Z1154</f>
        <v>2</v>
      </c>
      <c r="AB1154" s="74" t="s">
        <v>314</v>
      </c>
      <c r="AC1154" s="36"/>
      <c r="AD1154" s="36"/>
      <c r="AE1154" s="36" t="n">
        <f aca="false">P1154*Q1154</f>
        <v>0</v>
      </c>
      <c r="AF1154" s="38" t="n">
        <f aca="false">AA1154-L1154-M1154-W1154-X1154</f>
        <v>2</v>
      </c>
      <c r="AG1154" s="39" t="str">
        <f aca="false">AB1154</f>
        <v>Троицкая М.С.</v>
      </c>
      <c r="AH1154" s="39" t="str">
        <f aca="false">C1154</f>
        <v>2ИСП9-26 ВБ (БД)</v>
      </c>
      <c r="AI1154" s="40" t="str">
        <f aca="false">B1154</f>
        <v>23</v>
      </c>
      <c r="AJ1154" s="39" t="str">
        <f aca="false">CONCATENATE(A1154," ",D1154)</f>
        <v>ВнеУр Разговоры о важном</v>
      </c>
      <c r="AK1154" s="39" t="n">
        <f aca="false">E1154*F1154+P1154*Q1154+H1154+J1154+S1154+U1154</f>
        <v>2</v>
      </c>
      <c r="AL1154" s="39" t="n">
        <f aca="false">L1154+W1154</f>
        <v>0</v>
      </c>
      <c r="AM1154" s="39" t="n">
        <f aca="false">M1154+X1154</f>
        <v>0</v>
      </c>
      <c r="AN1154" s="39" t="n">
        <f aca="false">Y1154</f>
        <v>0</v>
      </c>
      <c r="AO1154" s="39" t="n">
        <f aca="false">SUM(AK1154:AN1154)</f>
        <v>2</v>
      </c>
      <c r="AP1154" s="41" t="n">
        <f aca="false">K1154+V1154</f>
        <v>0</v>
      </c>
    </row>
    <row r="1155" s="42" customFormat="true" ht="16.5" hidden="true" customHeight="true" outlineLevel="0" collapsed="false">
      <c r="A1155" s="29" t="s">
        <v>49</v>
      </c>
      <c r="B1155" s="127" t="s">
        <v>206</v>
      </c>
      <c r="C1155" s="97" t="s">
        <v>317</v>
      </c>
      <c r="D1155" s="93" t="s">
        <v>50</v>
      </c>
      <c r="E1155" s="53" t="n">
        <v>17</v>
      </c>
      <c r="F1155" s="31" t="n">
        <v>3</v>
      </c>
      <c r="G1155" s="31" t="n">
        <v>14</v>
      </c>
      <c r="H1155" s="31"/>
      <c r="I1155" s="31"/>
      <c r="J1155" s="31"/>
      <c r="K1155" s="31"/>
      <c r="L1155" s="31" t="n">
        <v>4</v>
      </c>
      <c r="M1155" s="31"/>
      <c r="N1155" s="33" t="n">
        <f aca="false">E1155*F1155+H1155+J1155+K1155+L1155+M1155</f>
        <v>55</v>
      </c>
      <c r="O1155" s="36"/>
      <c r="P1155" s="31" t="n">
        <v>21</v>
      </c>
      <c r="Q1155" s="31"/>
      <c r="R1155" s="31"/>
      <c r="S1155" s="31"/>
      <c r="T1155" s="31"/>
      <c r="U1155" s="31"/>
      <c r="V1155" s="31"/>
      <c r="W1155" s="31"/>
      <c r="X1155" s="31"/>
      <c r="Y1155" s="31"/>
      <c r="Z1155" s="36" t="n">
        <f aca="false">P1155*Q1155+S1155+U1155+V1155+W1155+X1155+Y1155</f>
        <v>0</v>
      </c>
      <c r="AA1155" s="36" t="n">
        <f aca="false">N1155+Z1155</f>
        <v>55</v>
      </c>
      <c r="AB1155" s="85" t="s">
        <v>236</v>
      </c>
      <c r="AC1155" s="31"/>
      <c r="AD1155" s="31"/>
      <c r="AE1155" s="36" t="n">
        <f aca="false">P1155*Q1155</f>
        <v>0</v>
      </c>
      <c r="AF1155" s="38" t="n">
        <f aca="false">AA1155-L1155-M1155-W1155-X1155</f>
        <v>51</v>
      </c>
      <c r="AG1155" s="39" t="str">
        <f aca="false">AB1155</f>
        <v>Римская В.В.</v>
      </c>
      <c r="AH1155" s="39" t="str">
        <f aca="false">C1155</f>
        <v>2ИСП9-27 ВБ (БД)</v>
      </c>
      <c r="AI1155" s="40" t="str">
        <f aca="false">B1155</f>
        <v>26</v>
      </c>
      <c r="AJ1155" s="39" t="str">
        <f aca="false">CONCATENATE(A1155," ",D1155)</f>
        <v>ОГСЭ.02 История</v>
      </c>
      <c r="AK1155" s="39" t="n">
        <f aca="false">E1155*F1155+P1155*Q1155+H1155+J1155+S1155+U1155</f>
        <v>51</v>
      </c>
      <c r="AL1155" s="39" t="n">
        <f aca="false">L1155+W1155</f>
        <v>4</v>
      </c>
      <c r="AM1155" s="39" t="n">
        <f aca="false">M1155+X1155</f>
        <v>0</v>
      </c>
      <c r="AN1155" s="39" t="n">
        <f aca="false">Y1155</f>
        <v>0</v>
      </c>
      <c r="AO1155" s="39" t="n">
        <f aca="false">SUM(AK1155:AN1155)</f>
        <v>55</v>
      </c>
      <c r="AP1155" s="41" t="n">
        <f aca="false">K1155+V1155</f>
        <v>0</v>
      </c>
    </row>
    <row r="1156" s="42" customFormat="true" ht="16.5" hidden="true" customHeight="true" outlineLevel="0" collapsed="false">
      <c r="A1156" s="29" t="s">
        <v>52</v>
      </c>
      <c r="B1156" s="127" t="s">
        <v>206</v>
      </c>
      <c r="C1156" s="97" t="s">
        <v>317</v>
      </c>
      <c r="D1156" s="93" t="s">
        <v>244</v>
      </c>
      <c r="E1156" s="53" t="n">
        <v>17</v>
      </c>
      <c r="F1156" s="31" t="n">
        <v>3</v>
      </c>
      <c r="G1156" s="31" t="n">
        <v>18</v>
      </c>
      <c r="H1156" s="31"/>
      <c r="I1156" s="31"/>
      <c r="J1156" s="31"/>
      <c r="K1156" s="31"/>
      <c r="L1156" s="31"/>
      <c r="M1156" s="31"/>
      <c r="N1156" s="33" t="n">
        <f aca="false">E1156*F1156+H1156+J1156+K1156+L1156+M1156</f>
        <v>51</v>
      </c>
      <c r="O1156" s="36"/>
      <c r="P1156" s="31" t="n">
        <v>21</v>
      </c>
      <c r="Q1156" s="31"/>
      <c r="R1156" s="31"/>
      <c r="S1156" s="31"/>
      <c r="T1156" s="31"/>
      <c r="U1156" s="31"/>
      <c r="V1156" s="31"/>
      <c r="W1156" s="31"/>
      <c r="X1156" s="31"/>
      <c r="Y1156" s="31"/>
      <c r="Z1156" s="36" t="n">
        <f aca="false">P1156*Q1156+S1156+U1156+V1156+W1156+X1156+Y1156</f>
        <v>0</v>
      </c>
      <c r="AA1156" s="36" t="n">
        <f aca="false">N1156+Z1156</f>
        <v>51</v>
      </c>
      <c r="AB1156" s="47" t="s">
        <v>251</v>
      </c>
      <c r="AC1156" s="31"/>
      <c r="AD1156" s="31"/>
      <c r="AE1156" s="36" t="n">
        <f aca="false">P1156*Q1156</f>
        <v>0</v>
      </c>
      <c r="AF1156" s="38" t="n">
        <f aca="false">AA1156-L1156-M1156-W1156-X1156</f>
        <v>51</v>
      </c>
      <c r="AG1156" s="39" t="str">
        <f aca="false">AB1156</f>
        <v>Добрышкина Н.В.</v>
      </c>
      <c r="AH1156" s="39" t="str">
        <f aca="false">C1156</f>
        <v>2ИСП9-27 ВБ (БД)</v>
      </c>
      <c r="AI1156" s="40" t="str">
        <f aca="false">B1156</f>
        <v>26</v>
      </c>
      <c r="AJ1156" s="39" t="str">
        <f aca="false">CONCATENATE(A1156," ",D1156)</f>
        <v>ОГСЭ.03 Психология общения</v>
      </c>
      <c r="AK1156" s="39" t="n">
        <f aca="false">E1156*F1156+P1156*Q1156+H1156+J1156+S1156+U1156</f>
        <v>51</v>
      </c>
      <c r="AL1156" s="39" t="n">
        <f aca="false">L1156+W1156</f>
        <v>0</v>
      </c>
      <c r="AM1156" s="39" t="n">
        <f aca="false">M1156+X1156</f>
        <v>0</v>
      </c>
      <c r="AN1156" s="39" t="n">
        <f aca="false">Y1156</f>
        <v>0</v>
      </c>
      <c r="AO1156" s="39" t="n">
        <f aca="false">SUM(AK1156:AN1156)</f>
        <v>51</v>
      </c>
      <c r="AP1156" s="41" t="n">
        <f aca="false">K1156+V1156</f>
        <v>0</v>
      </c>
    </row>
    <row r="1157" s="42" customFormat="true" ht="16.5" hidden="true" customHeight="true" outlineLevel="0" collapsed="false">
      <c r="A1157" s="29" t="s">
        <v>60</v>
      </c>
      <c r="B1157" s="127" t="s">
        <v>175</v>
      </c>
      <c r="C1157" s="97" t="s">
        <v>318</v>
      </c>
      <c r="D1157" s="93" t="s">
        <v>55</v>
      </c>
      <c r="E1157" s="53" t="n">
        <v>17</v>
      </c>
      <c r="F1157" s="31" t="n">
        <v>2</v>
      </c>
      <c r="G1157" s="31"/>
      <c r="H1157" s="31"/>
      <c r="I1157" s="31"/>
      <c r="J1157" s="31"/>
      <c r="K1157" s="31"/>
      <c r="L1157" s="31"/>
      <c r="M1157" s="31"/>
      <c r="N1157" s="33" t="n">
        <f aca="false">E1157*F1157+H1157+J1157+K1157+L1157+M1157</f>
        <v>34</v>
      </c>
      <c r="O1157" s="36"/>
      <c r="P1157" s="31" t="n">
        <v>21</v>
      </c>
      <c r="Q1157" s="31" t="n">
        <v>2</v>
      </c>
      <c r="R1157" s="31"/>
      <c r="S1157" s="31"/>
      <c r="T1157" s="31"/>
      <c r="U1157" s="31"/>
      <c r="V1157" s="31"/>
      <c r="W1157" s="31"/>
      <c r="X1157" s="31"/>
      <c r="Y1157" s="31"/>
      <c r="Z1157" s="36" t="n">
        <f aca="false">P1157*Q1157+S1157+U1157+V1157+W1157+X1157+Y1157</f>
        <v>42</v>
      </c>
      <c r="AA1157" s="36" t="n">
        <f aca="false">N1157+Z1157</f>
        <v>76</v>
      </c>
      <c r="AB1157" s="84" t="s">
        <v>297</v>
      </c>
      <c r="AC1157" s="31"/>
      <c r="AD1157" s="31"/>
      <c r="AE1157" s="36" t="n">
        <f aca="false">P1157*Q1157</f>
        <v>42</v>
      </c>
      <c r="AF1157" s="38" t="n">
        <f aca="false">AA1157-L1157-M1157-W1157-X1157</f>
        <v>76</v>
      </c>
      <c r="AG1157" s="39" t="str">
        <f aca="false">AB1157</f>
        <v>Баранова Ел.Ва.</v>
      </c>
      <c r="AH1157" s="39" t="str">
        <f aca="false">C1157</f>
        <v>2ИСП9-27а ВБ (БД)</v>
      </c>
      <c r="AI1157" s="40" t="str">
        <f aca="false">B1157</f>
        <v>13</v>
      </c>
      <c r="AJ1157" s="39" t="str">
        <f aca="false">CONCATENATE(A1157," ",D1157)</f>
        <v>ОГСЭ.04 Иностранный язык в профессиональной деятельности</v>
      </c>
      <c r="AK1157" s="39" t="n">
        <f aca="false">E1157*F1157+P1157*Q1157+H1157+J1157+S1157+U1157</f>
        <v>76</v>
      </c>
      <c r="AL1157" s="39" t="n">
        <f aca="false">L1157+W1157</f>
        <v>0</v>
      </c>
      <c r="AM1157" s="39" t="n">
        <f aca="false">M1157+X1157</f>
        <v>0</v>
      </c>
      <c r="AN1157" s="39" t="n">
        <f aca="false">Y1157</f>
        <v>0</v>
      </c>
      <c r="AO1157" s="39" t="n">
        <f aca="false">SUM(AK1157:AN1157)</f>
        <v>76</v>
      </c>
      <c r="AP1157" s="41" t="n">
        <f aca="false">K1157+V1157</f>
        <v>0</v>
      </c>
    </row>
    <row r="1158" s="42" customFormat="true" ht="16.5" hidden="true" customHeight="true" outlineLevel="0" collapsed="false">
      <c r="A1158" s="29" t="s">
        <v>60</v>
      </c>
      <c r="B1158" s="127" t="s">
        <v>175</v>
      </c>
      <c r="C1158" s="97" t="s">
        <v>319</v>
      </c>
      <c r="D1158" s="93" t="s">
        <v>55</v>
      </c>
      <c r="E1158" s="53" t="n">
        <v>17</v>
      </c>
      <c r="F1158" s="31" t="n">
        <v>2</v>
      </c>
      <c r="G1158" s="31"/>
      <c r="H1158" s="31"/>
      <c r="I1158" s="31"/>
      <c r="J1158" s="31"/>
      <c r="K1158" s="31"/>
      <c r="L1158" s="31"/>
      <c r="M1158" s="31"/>
      <c r="N1158" s="33" t="n">
        <f aca="false">E1158*F1158+H1158+J1158+K1158+L1158+M1158</f>
        <v>34</v>
      </c>
      <c r="O1158" s="36"/>
      <c r="P1158" s="31" t="n">
        <v>21</v>
      </c>
      <c r="Q1158" s="31" t="n">
        <v>2</v>
      </c>
      <c r="R1158" s="31"/>
      <c r="S1158" s="31"/>
      <c r="T1158" s="31"/>
      <c r="U1158" s="31"/>
      <c r="V1158" s="31"/>
      <c r="W1158" s="31"/>
      <c r="X1158" s="31"/>
      <c r="Y1158" s="31"/>
      <c r="Z1158" s="36" t="n">
        <f aca="false">P1158*Q1158+S1158+U1158+V1158+W1158+X1158+Y1158</f>
        <v>42</v>
      </c>
      <c r="AA1158" s="36" t="n">
        <f aca="false">N1158+Z1158</f>
        <v>76</v>
      </c>
      <c r="AB1158" s="47" t="s">
        <v>299</v>
      </c>
      <c r="AC1158" s="31"/>
      <c r="AD1158" s="31"/>
      <c r="AE1158" s="36" t="n">
        <f aca="false">P1158*Q1158</f>
        <v>42</v>
      </c>
      <c r="AF1158" s="38" t="n">
        <f aca="false">AA1158-L1158-M1158-W1158-X1158</f>
        <v>76</v>
      </c>
      <c r="AG1158" s="39" t="str">
        <f aca="false">AB1158</f>
        <v>Климова И.В.</v>
      </c>
      <c r="AH1158" s="39" t="str">
        <f aca="false">C1158</f>
        <v>2ИСП9-27б ВБ (БД)</v>
      </c>
      <c r="AI1158" s="40" t="str">
        <f aca="false">B1158</f>
        <v>13</v>
      </c>
      <c r="AJ1158" s="39" t="str">
        <f aca="false">CONCATENATE(A1158," ",D1158)</f>
        <v>ОГСЭ.04 Иностранный язык в профессиональной деятельности</v>
      </c>
      <c r="AK1158" s="39" t="n">
        <f aca="false">E1158*F1158+P1158*Q1158+H1158+J1158+S1158+U1158</f>
        <v>76</v>
      </c>
      <c r="AL1158" s="39" t="n">
        <f aca="false">L1158+W1158</f>
        <v>0</v>
      </c>
      <c r="AM1158" s="39" t="n">
        <f aca="false">M1158+X1158</f>
        <v>0</v>
      </c>
      <c r="AN1158" s="39" t="n">
        <f aca="false">Y1158</f>
        <v>0</v>
      </c>
      <c r="AO1158" s="39" t="n">
        <f aca="false">SUM(AK1158:AN1158)</f>
        <v>76</v>
      </c>
      <c r="AP1158" s="41" t="n">
        <f aca="false">K1158+V1158</f>
        <v>0</v>
      </c>
    </row>
    <row r="1159" s="42" customFormat="true" ht="16.5" hidden="true" customHeight="true" outlineLevel="0" collapsed="false">
      <c r="A1159" s="29" t="s">
        <v>248</v>
      </c>
      <c r="B1159" s="127" t="s">
        <v>206</v>
      </c>
      <c r="C1159" s="97" t="s">
        <v>317</v>
      </c>
      <c r="D1159" s="128" t="s">
        <v>61</v>
      </c>
      <c r="E1159" s="53" t="n">
        <v>17</v>
      </c>
      <c r="F1159" s="31" t="n">
        <v>2</v>
      </c>
      <c r="G1159" s="31"/>
      <c r="H1159" s="31"/>
      <c r="I1159" s="31"/>
      <c r="J1159" s="31"/>
      <c r="K1159" s="31"/>
      <c r="L1159" s="31"/>
      <c r="M1159" s="31"/>
      <c r="N1159" s="33" t="n">
        <f aca="false">E1159*F1159+H1159+J1159+K1159+L1159+M1159</f>
        <v>34</v>
      </c>
      <c r="O1159" s="36"/>
      <c r="P1159" s="31" t="n">
        <v>21</v>
      </c>
      <c r="Q1159" s="31" t="n">
        <v>2</v>
      </c>
      <c r="R1159" s="31"/>
      <c r="S1159" s="31"/>
      <c r="T1159" s="31"/>
      <c r="U1159" s="31"/>
      <c r="V1159" s="31"/>
      <c r="W1159" s="31"/>
      <c r="X1159" s="31"/>
      <c r="Y1159" s="31"/>
      <c r="Z1159" s="36" t="n">
        <f aca="false">P1159*Q1159+S1159+U1159+V1159+W1159+X1159+Y1159</f>
        <v>42</v>
      </c>
      <c r="AA1159" s="36" t="n">
        <f aca="false">N1159+Z1159</f>
        <v>76</v>
      </c>
      <c r="AB1159" s="47" t="s">
        <v>62</v>
      </c>
      <c r="AC1159" s="31"/>
      <c r="AD1159" s="31"/>
      <c r="AE1159" s="36" t="n">
        <f aca="false">P1159*Q1159</f>
        <v>42</v>
      </c>
      <c r="AF1159" s="38" t="n">
        <f aca="false">AA1159-L1159-M1159-W1159-X1159</f>
        <v>76</v>
      </c>
      <c r="AG1159" s="39" t="str">
        <f aca="false">AB1159</f>
        <v>Рябцев Ю.В.</v>
      </c>
      <c r="AH1159" s="39" t="str">
        <f aca="false">C1159</f>
        <v>2ИСП9-27 ВБ (БД)</v>
      </c>
      <c r="AI1159" s="40" t="str">
        <f aca="false">B1159</f>
        <v>26</v>
      </c>
      <c r="AJ1159" s="39" t="str">
        <f aca="false">CONCATENATE(A1159," ",D1159)</f>
        <v>ОГСЭ.05 Физическая культура</v>
      </c>
      <c r="AK1159" s="39" t="n">
        <f aca="false">E1159*F1159+P1159*Q1159+H1159+J1159+S1159+U1159</f>
        <v>76</v>
      </c>
      <c r="AL1159" s="39" t="n">
        <f aca="false">L1159+W1159</f>
        <v>0</v>
      </c>
      <c r="AM1159" s="39" t="n">
        <f aca="false">M1159+X1159</f>
        <v>0</v>
      </c>
      <c r="AN1159" s="39" t="n">
        <f aca="false">Y1159</f>
        <v>0</v>
      </c>
      <c r="AO1159" s="39" t="n">
        <f aca="false">SUM(AK1159:AN1159)</f>
        <v>76</v>
      </c>
      <c r="AP1159" s="41" t="n">
        <f aca="false">K1159+V1159</f>
        <v>0</v>
      </c>
    </row>
    <row r="1160" s="42" customFormat="true" ht="16.5" hidden="true" customHeight="true" outlineLevel="0" collapsed="false">
      <c r="A1160" s="29" t="s">
        <v>249</v>
      </c>
      <c r="B1160" s="127" t="s">
        <v>206</v>
      </c>
      <c r="C1160" s="97" t="s">
        <v>317</v>
      </c>
      <c r="D1160" s="128" t="s">
        <v>250</v>
      </c>
      <c r="E1160" s="53" t="n">
        <v>17</v>
      </c>
      <c r="F1160" s="31" t="n">
        <v>4</v>
      </c>
      <c r="G1160" s="31"/>
      <c r="H1160" s="31"/>
      <c r="I1160" s="31"/>
      <c r="J1160" s="31"/>
      <c r="K1160" s="31"/>
      <c r="L1160" s="31" t="n">
        <v>4</v>
      </c>
      <c r="M1160" s="31"/>
      <c r="N1160" s="33" t="n">
        <f aca="false">E1160*F1160+H1160+J1160+K1160+L1160+M1160</f>
        <v>72</v>
      </c>
      <c r="O1160" s="36"/>
      <c r="P1160" s="31" t="n">
        <v>21</v>
      </c>
      <c r="Q1160" s="31"/>
      <c r="R1160" s="31"/>
      <c r="S1160" s="31"/>
      <c r="T1160" s="31"/>
      <c r="U1160" s="31"/>
      <c r="V1160" s="31"/>
      <c r="W1160" s="31"/>
      <c r="X1160" s="31"/>
      <c r="Y1160" s="31"/>
      <c r="Z1160" s="36" t="n">
        <f aca="false">P1160*Q1160+S1160+U1160+V1160+W1160+X1160+Y1160</f>
        <v>0</v>
      </c>
      <c r="AA1160" s="36" t="n">
        <f aca="false">N1160+Z1160</f>
        <v>72</v>
      </c>
      <c r="AB1160" s="54" t="s">
        <v>215</v>
      </c>
      <c r="AC1160" s="31"/>
      <c r="AD1160" s="31"/>
      <c r="AE1160" s="36" t="n">
        <f aca="false">P1160*Q1160</f>
        <v>0</v>
      </c>
      <c r="AF1160" s="38" t="n">
        <f aca="false">AA1160-L1160-M1160-W1160-X1160</f>
        <v>68</v>
      </c>
      <c r="AG1160" s="39" t="str">
        <f aca="false">AB1160</f>
        <v>Корнилова А.В.</v>
      </c>
      <c r="AH1160" s="39" t="str">
        <f aca="false">C1160</f>
        <v>2ИСП9-27 ВБ (БД)</v>
      </c>
      <c r="AI1160" s="40" t="str">
        <f aca="false">B1160</f>
        <v>26</v>
      </c>
      <c r="AJ1160" s="39" t="str">
        <f aca="false">CONCATENATE(A1160," ",D1160)</f>
        <v>ОГСЭ.06 Русский язык и культура речи</v>
      </c>
      <c r="AK1160" s="39" t="n">
        <f aca="false">E1160*F1160+P1160*Q1160+H1160+J1160+S1160+U1160</f>
        <v>68</v>
      </c>
      <c r="AL1160" s="39" t="n">
        <f aca="false">L1160+W1160</f>
        <v>4</v>
      </c>
      <c r="AM1160" s="39" t="n">
        <f aca="false">M1160+X1160</f>
        <v>0</v>
      </c>
      <c r="AN1160" s="39" t="n">
        <f aca="false">Y1160</f>
        <v>0</v>
      </c>
      <c r="AO1160" s="39" t="n">
        <f aca="false">SUM(AK1160:AN1160)</f>
        <v>72</v>
      </c>
      <c r="AP1160" s="41" t="n">
        <f aca="false">K1160+V1160</f>
        <v>0</v>
      </c>
    </row>
    <row r="1161" s="42" customFormat="true" ht="16.5" hidden="true" customHeight="true" outlineLevel="0" collapsed="false">
      <c r="A1161" s="95" t="s">
        <v>63</v>
      </c>
      <c r="B1161" s="127" t="s">
        <v>206</v>
      </c>
      <c r="C1161" s="97" t="s">
        <v>317</v>
      </c>
      <c r="D1161" s="122" t="s">
        <v>252</v>
      </c>
      <c r="E1161" s="53" t="n">
        <v>17</v>
      </c>
      <c r="F1161" s="31" t="n">
        <v>5</v>
      </c>
      <c r="G1161" s="102" t="n">
        <v>28</v>
      </c>
      <c r="H1161" s="103"/>
      <c r="I1161" s="103"/>
      <c r="J1161" s="103"/>
      <c r="K1161" s="103"/>
      <c r="L1161" s="104" t="n">
        <v>4</v>
      </c>
      <c r="M1161" s="31"/>
      <c r="N1161" s="33" t="n">
        <f aca="false">E1161*F1161+H1161+J1161+K1161+L1161+M1161</f>
        <v>89</v>
      </c>
      <c r="O1161" s="36"/>
      <c r="P1161" s="31" t="n">
        <v>21</v>
      </c>
      <c r="Q1161" s="31"/>
      <c r="R1161" s="31"/>
      <c r="S1161" s="103"/>
      <c r="T1161" s="103"/>
      <c r="U1161" s="103"/>
      <c r="V1161" s="103"/>
      <c r="W1161" s="104"/>
      <c r="X1161" s="31"/>
      <c r="Y1161" s="31"/>
      <c r="Z1161" s="36" t="n">
        <f aca="false">P1161*Q1161+S1161+U1161+V1161+W1161+X1161+Y1161</f>
        <v>0</v>
      </c>
      <c r="AA1161" s="36" t="n">
        <f aca="false">N1161+Z1161</f>
        <v>89</v>
      </c>
      <c r="AB1161" s="54" t="s">
        <v>65</v>
      </c>
      <c r="AC1161" s="47"/>
      <c r="AD1161" s="47"/>
      <c r="AE1161" s="36" t="n">
        <f aca="false">P1161*Q1161</f>
        <v>0</v>
      </c>
      <c r="AF1161" s="38" t="n">
        <f aca="false">AA1161-L1161-M1161-W1161-X1161</f>
        <v>85</v>
      </c>
      <c r="AG1161" s="39" t="str">
        <f aca="false">AB1161</f>
        <v>Лахтюхова Г.Г.</v>
      </c>
      <c r="AH1161" s="39" t="str">
        <f aca="false">C1161</f>
        <v>2ИСП9-27 ВБ (БД)</v>
      </c>
      <c r="AI1161" s="40" t="str">
        <f aca="false">B1161</f>
        <v>26</v>
      </c>
      <c r="AJ1161" s="39" t="str">
        <f aca="false">CONCATENATE(A1161," ",D1161)</f>
        <v>ЕН.01 Элементы высшей математики</v>
      </c>
      <c r="AK1161" s="39" t="n">
        <f aca="false">E1161*F1161+P1161*Q1161+H1161+J1161+S1161+U1161</f>
        <v>85</v>
      </c>
      <c r="AL1161" s="39" t="n">
        <f aca="false">L1161+W1161</f>
        <v>4</v>
      </c>
      <c r="AM1161" s="39" t="n">
        <f aca="false">M1161+X1161</f>
        <v>0</v>
      </c>
      <c r="AN1161" s="39" t="n">
        <f aca="false">Y1161</f>
        <v>0</v>
      </c>
      <c r="AO1161" s="39" t="n">
        <f aca="false">SUM(AK1161:AN1161)</f>
        <v>89</v>
      </c>
      <c r="AP1161" s="41" t="n">
        <f aca="false">K1161+V1161</f>
        <v>0</v>
      </c>
    </row>
    <row r="1162" s="42" customFormat="true" ht="16.5" hidden="true" customHeight="true" outlineLevel="0" collapsed="false">
      <c r="A1162" s="95" t="s">
        <v>66</v>
      </c>
      <c r="B1162" s="127" t="s">
        <v>206</v>
      </c>
      <c r="C1162" s="97" t="s">
        <v>317</v>
      </c>
      <c r="D1162" s="122" t="s">
        <v>254</v>
      </c>
      <c r="E1162" s="53" t="n">
        <v>17</v>
      </c>
      <c r="F1162" s="31"/>
      <c r="G1162" s="102"/>
      <c r="H1162" s="103"/>
      <c r="I1162" s="103"/>
      <c r="J1162" s="103"/>
      <c r="K1162" s="103"/>
      <c r="L1162" s="104"/>
      <c r="M1162" s="31"/>
      <c r="N1162" s="33" t="n">
        <f aca="false">E1162*F1162+H1162+J1162+K1162+L1162+M1162</f>
        <v>0</v>
      </c>
      <c r="O1162" s="36"/>
      <c r="P1162" s="31" t="n">
        <v>21</v>
      </c>
      <c r="Q1162" s="31" t="n">
        <v>2</v>
      </c>
      <c r="R1162" s="31" t="n">
        <v>14</v>
      </c>
      <c r="S1162" s="103"/>
      <c r="T1162" s="103"/>
      <c r="U1162" s="103"/>
      <c r="V1162" s="103"/>
      <c r="W1162" s="104" t="n">
        <v>2</v>
      </c>
      <c r="X1162" s="31"/>
      <c r="Y1162" s="31"/>
      <c r="Z1162" s="36" t="n">
        <f aca="false">P1162*Q1162+S1162+U1162+V1162+W1162+X1162+Y1162</f>
        <v>44</v>
      </c>
      <c r="AA1162" s="36" t="n">
        <f aca="false">N1162+Z1162</f>
        <v>44</v>
      </c>
      <c r="AB1162" s="54" t="s">
        <v>65</v>
      </c>
      <c r="AC1162" s="47"/>
      <c r="AD1162" s="47"/>
      <c r="AE1162" s="36" t="n">
        <f aca="false">P1162*Q1162</f>
        <v>42</v>
      </c>
      <c r="AF1162" s="38" t="n">
        <f aca="false">AA1162-L1162-M1162-W1162-X1162</f>
        <v>42</v>
      </c>
      <c r="AG1162" s="39" t="str">
        <f aca="false">AB1162</f>
        <v>Лахтюхова Г.Г.</v>
      </c>
      <c r="AH1162" s="39" t="str">
        <f aca="false">C1162</f>
        <v>2ИСП9-27 ВБ (БД)</v>
      </c>
      <c r="AI1162" s="40" t="str">
        <f aca="false">B1162</f>
        <v>26</v>
      </c>
      <c r="AJ1162" s="39" t="str">
        <f aca="false">CONCATENATE(A1162," ",D1162)</f>
        <v>ЕН.02 Дискретная математика с элементами математической логики</v>
      </c>
      <c r="AK1162" s="39" t="n">
        <f aca="false">E1162*F1162+P1162*Q1162+H1162+J1162+S1162+U1162</f>
        <v>42</v>
      </c>
      <c r="AL1162" s="39" t="n">
        <f aca="false">L1162+W1162</f>
        <v>2</v>
      </c>
      <c r="AM1162" s="39" t="n">
        <f aca="false">M1162+X1162</f>
        <v>0</v>
      </c>
      <c r="AN1162" s="39" t="n">
        <f aca="false">Y1162</f>
        <v>0</v>
      </c>
      <c r="AO1162" s="39" t="n">
        <f aca="false">SUM(AK1162:AN1162)</f>
        <v>44</v>
      </c>
      <c r="AP1162" s="41" t="n">
        <f aca="false">K1162+V1162</f>
        <v>0</v>
      </c>
    </row>
    <row r="1163" s="42" customFormat="true" ht="16.5" hidden="true" customHeight="true" outlineLevel="0" collapsed="false">
      <c r="A1163" s="95" t="s">
        <v>70</v>
      </c>
      <c r="B1163" s="127" t="s">
        <v>206</v>
      </c>
      <c r="C1163" s="97" t="s">
        <v>317</v>
      </c>
      <c r="D1163" s="122" t="s">
        <v>255</v>
      </c>
      <c r="E1163" s="53" t="n">
        <v>17</v>
      </c>
      <c r="F1163" s="31"/>
      <c r="G1163" s="102"/>
      <c r="H1163" s="103"/>
      <c r="I1163" s="103"/>
      <c r="J1163" s="103"/>
      <c r="K1163" s="103"/>
      <c r="L1163" s="104"/>
      <c r="M1163" s="31"/>
      <c r="N1163" s="33" t="n">
        <f aca="false">E1163*F1163+H1163+J1163+K1163+L1163+M1163</f>
        <v>0</v>
      </c>
      <c r="O1163" s="36"/>
      <c r="P1163" s="31" t="n">
        <v>21</v>
      </c>
      <c r="Q1163" s="31" t="n">
        <v>2</v>
      </c>
      <c r="R1163" s="31" t="n">
        <v>14</v>
      </c>
      <c r="S1163" s="103"/>
      <c r="T1163" s="103"/>
      <c r="U1163" s="103"/>
      <c r="V1163" s="103"/>
      <c r="W1163" s="104" t="n">
        <v>2</v>
      </c>
      <c r="X1163" s="31"/>
      <c r="Y1163" s="31"/>
      <c r="Z1163" s="36" t="n">
        <f aca="false">P1163*Q1163+S1163+U1163+V1163+W1163+X1163+Y1163</f>
        <v>44</v>
      </c>
      <c r="AA1163" s="36" t="n">
        <f aca="false">N1163+Z1163</f>
        <v>44</v>
      </c>
      <c r="AB1163" s="54" t="s">
        <v>65</v>
      </c>
      <c r="AC1163" s="47"/>
      <c r="AD1163" s="47"/>
      <c r="AE1163" s="36" t="n">
        <f aca="false">P1163*Q1163</f>
        <v>42</v>
      </c>
      <c r="AF1163" s="38" t="n">
        <f aca="false">AA1163-L1163-M1163-W1163-X1163</f>
        <v>42</v>
      </c>
      <c r="AG1163" s="39" t="str">
        <f aca="false">AB1163</f>
        <v>Лахтюхова Г.Г.</v>
      </c>
      <c r="AH1163" s="39" t="str">
        <f aca="false">C1163</f>
        <v>2ИСП9-27 ВБ (БД)</v>
      </c>
      <c r="AI1163" s="40" t="str">
        <f aca="false">B1163</f>
        <v>26</v>
      </c>
      <c r="AJ1163" s="39" t="str">
        <f aca="false">CONCATENATE(A1163," ",D1163)</f>
        <v>ЕН.03 Теория вероятностей и математическая статистика</v>
      </c>
      <c r="AK1163" s="39" t="n">
        <f aca="false">E1163*F1163+P1163*Q1163+H1163+J1163+S1163+U1163</f>
        <v>42</v>
      </c>
      <c r="AL1163" s="39" t="n">
        <f aca="false">L1163+W1163</f>
        <v>2</v>
      </c>
      <c r="AM1163" s="39" t="n">
        <f aca="false">M1163+X1163</f>
        <v>0</v>
      </c>
      <c r="AN1163" s="39" t="n">
        <f aca="false">Y1163</f>
        <v>0</v>
      </c>
      <c r="AO1163" s="39" t="n">
        <f aca="false">SUM(AK1163:AN1163)</f>
        <v>44</v>
      </c>
      <c r="AP1163" s="41" t="n">
        <f aca="false">K1163+V1163</f>
        <v>0</v>
      </c>
    </row>
    <row r="1164" s="42" customFormat="true" ht="16.5" hidden="true" customHeight="true" outlineLevel="0" collapsed="false">
      <c r="A1164" s="58" t="s">
        <v>73</v>
      </c>
      <c r="B1164" s="127" t="s">
        <v>206</v>
      </c>
      <c r="C1164" s="97" t="s">
        <v>317</v>
      </c>
      <c r="D1164" s="123" t="s">
        <v>256</v>
      </c>
      <c r="E1164" s="53" t="n">
        <v>17</v>
      </c>
      <c r="F1164" s="31" t="n">
        <v>3</v>
      </c>
      <c r="G1164" s="31" t="n">
        <v>26</v>
      </c>
      <c r="H1164" s="31" t="n">
        <v>-26</v>
      </c>
      <c r="I1164" s="31"/>
      <c r="J1164" s="31"/>
      <c r="K1164" s="31"/>
      <c r="L1164" s="31" t="n">
        <v>4</v>
      </c>
      <c r="M1164" s="44"/>
      <c r="N1164" s="33" t="n">
        <f aca="false">E1164*F1164+H1164+J1164+K1164+L1164+M1164</f>
        <v>29</v>
      </c>
      <c r="O1164" s="36"/>
      <c r="P1164" s="31" t="n">
        <v>21</v>
      </c>
      <c r="Q1164" s="31"/>
      <c r="R1164" s="31"/>
      <c r="S1164" s="31"/>
      <c r="T1164" s="31"/>
      <c r="U1164" s="31"/>
      <c r="V1164" s="31"/>
      <c r="W1164" s="31"/>
      <c r="X1164" s="31"/>
      <c r="Y1164" s="31"/>
      <c r="Z1164" s="36" t="n">
        <f aca="false">P1164*Q1164+S1164+U1164+V1164+W1164+X1164+Y1164</f>
        <v>0</v>
      </c>
      <c r="AA1164" s="36" t="n">
        <f aca="false">N1164+Z1164</f>
        <v>29</v>
      </c>
      <c r="AB1164" s="47" t="s">
        <v>259</v>
      </c>
      <c r="AC1164" s="36"/>
      <c r="AD1164" s="36"/>
      <c r="AE1164" s="36" t="n">
        <f aca="false">P1164*Q1164</f>
        <v>0</v>
      </c>
      <c r="AF1164" s="38" t="n">
        <f aca="false">AA1164-L1164-M1164-W1164-X1164</f>
        <v>25</v>
      </c>
      <c r="AG1164" s="39" t="str">
        <f aca="false">AB1164</f>
        <v>Евдокимов М.В.</v>
      </c>
      <c r="AH1164" s="39" t="str">
        <f aca="false">C1164</f>
        <v>2ИСП9-27 ВБ (БД)</v>
      </c>
      <c r="AI1164" s="40" t="str">
        <f aca="false">B1164</f>
        <v>26</v>
      </c>
      <c r="AJ1164" s="39" t="str">
        <f aca="false">CONCATENATE(A1164," ",D1164)</f>
        <v>ОП.01 Операционные системы и среды</v>
      </c>
      <c r="AK1164" s="39" t="n">
        <f aca="false">E1164*F1164+P1164*Q1164+H1164+J1164+S1164+U1164</f>
        <v>25</v>
      </c>
      <c r="AL1164" s="39" t="n">
        <f aca="false">L1164+W1164</f>
        <v>4</v>
      </c>
      <c r="AM1164" s="39" t="n">
        <f aca="false">M1164+X1164</f>
        <v>0</v>
      </c>
      <c r="AN1164" s="39" t="n">
        <f aca="false">Y1164</f>
        <v>0</v>
      </c>
      <c r="AO1164" s="39" t="n">
        <f aca="false">SUM(AK1164:AN1164)</f>
        <v>29</v>
      </c>
      <c r="AP1164" s="41" t="n">
        <f aca="false">K1164+V1164</f>
        <v>0</v>
      </c>
    </row>
    <row r="1165" s="42" customFormat="true" ht="16.5" hidden="true" customHeight="true" outlineLevel="0" collapsed="false">
      <c r="A1165" s="58" t="s">
        <v>73</v>
      </c>
      <c r="B1165" s="127" t="s">
        <v>175</v>
      </c>
      <c r="C1165" s="97" t="s">
        <v>318</v>
      </c>
      <c r="D1165" s="123" t="s">
        <v>256</v>
      </c>
      <c r="E1165" s="53" t="n">
        <v>17</v>
      </c>
      <c r="F1165" s="31"/>
      <c r="G1165" s="31"/>
      <c r="H1165" s="31" t="n">
        <v>26</v>
      </c>
      <c r="I1165" s="31"/>
      <c r="J1165" s="31"/>
      <c r="K1165" s="31"/>
      <c r="L1165" s="31"/>
      <c r="M1165" s="44"/>
      <c r="N1165" s="33" t="n">
        <f aca="false">E1165*F1165+H1165+J1165+K1165+L1165+M1165</f>
        <v>26</v>
      </c>
      <c r="O1165" s="36"/>
      <c r="P1165" s="31" t="n">
        <v>21</v>
      </c>
      <c r="Q1165" s="31"/>
      <c r="R1165" s="31"/>
      <c r="S1165" s="31"/>
      <c r="T1165" s="31"/>
      <c r="U1165" s="31"/>
      <c r="V1165" s="31"/>
      <c r="W1165" s="31"/>
      <c r="X1165" s="31"/>
      <c r="Y1165" s="31"/>
      <c r="Z1165" s="36" t="n">
        <f aca="false">P1165*Q1165+S1165+U1165+V1165+W1165+X1165+Y1165</f>
        <v>0</v>
      </c>
      <c r="AA1165" s="36" t="n">
        <f aca="false">N1165+Z1165</f>
        <v>26</v>
      </c>
      <c r="AB1165" s="47" t="s">
        <v>259</v>
      </c>
      <c r="AC1165" s="36"/>
      <c r="AD1165" s="36"/>
      <c r="AE1165" s="36" t="n">
        <f aca="false">P1165*Q1165</f>
        <v>0</v>
      </c>
      <c r="AF1165" s="38" t="n">
        <f aca="false">AA1165-L1165-M1165-W1165-X1165</f>
        <v>26</v>
      </c>
      <c r="AG1165" s="39" t="str">
        <f aca="false">AB1165</f>
        <v>Евдокимов М.В.</v>
      </c>
      <c r="AH1165" s="39" t="str">
        <f aca="false">C1165</f>
        <v>2ИСП9-27а ВБ (БД)</v>
      </c>
      <c r="AI1165" s="40" t="str">
        <f aca="false">B1165</f>
        <v>13</v>
      </c>
      <c r="AJ1165" s="39" t="str">
        <f aca="false">CONCATENATE(A1165," ",D1165)</f>
        <v>ОП.01 Операционные системы и среды</v>
      </c>
      <c r="AK1165" s="39" t="n">
        <f aca="false">E1165*F1165+P1165*Q1165+H1165+J1165+S1165+U1165</f>
        <v>26</v>
      </c>
      <c r="AL1165" s="39" t="n">
        <f aca="false">L1165+W1165</f>
        <v>0</v>
      </c>
      <c r="AM1165" s="39" t="n">
        <f aca="false">M1165+X1165</f>
        <v>0</v>
      </c>
      <c r="AN1165" s="39" t="n">
        <f aca="false">Y1165</f>
        <v>0</v>
      </c>
      <c r="AO1165" s="39" t="n">
        <f aca="false">SUM(AK1165:AN1165)</f>
        <v>26</v>
      </c>
      <c r="AP1165" s="41" t="n">
        <f aca="false">K1165+V1165</f>
        <v>0</v>
      </c>
    </row>
    <row r="1166" s="42" customFormat="true" ht="16.5" hidden="true" customHeight="true" outlineLevel="0" collapsed="false">
      <c r="A1166" s="58" t="s">
        <v>73</v>
      </c>
      <c r="B1166" s="127" t="s">
        <v>175</v>
      </c>
      <c r="C1166" s="97" t="s">
        <v>319</v>
      </c>
      <c r="D1166" s="123" t="s">
        <v>256</v>
      </c>
      <c r="E1166" s="53" t="n">
        <v>17</v>
      </c>
      <c r="F1166" s="31"/>
      <c r="G1166" s="31"/>
      <c r="H1166" s="31" t="n">
        <v>26</v>
      </c>
      <c r="I1166" s="31"/>
      <c r="J1166" s="31"/>
      <c r="K1166" s="31"/>
      <c r="L1166" s="31"/>
      <c r="M1166" s="44"/>
      <c r="N1166" s="33" t="n">
        <f aca="false">E1166*F1166+H1166+J1166+K1166+L1166+M1166</f>
        <v>26</v>
      </c>
      <c r="O1166" s="36"/>
      <c r="P1166" s="31" t="n">
        <v>21</v>
      </c>
      <c r="Q1166" s="31"/>
      <c r="R1166" s="31"/>
      <c r="S1166" s="31"/>
      <c r="T1166" s="31"/>
      <c r="U1166" s="31"/>
      <c r="V1166" s="31"/>
      <c r="W1166" s="31"/>
      <c r="X1166" s="31"/>
      <c r="Y1166" s="31"/>
      <c r="Z1166" s="36" t="n">
        <f aca="false">P1166*Q1166+S1166+U1166+V1166+W1166+X1166+Y1166</f>
        <v>0</v>
      </c>
      <c r="AA1166" s="36" t="n">
        <f aca="false">N1166+Z1166</f>
        <v>26</v>
      </c>
      <c r="AB1166" s="47" t="s">
        <v>69</v>
      </c>
      <c r="AC1166" s="36"/>
      <c r="AD1166" s="36"/>
      <c r="AE1166" s="36" t="n">
        <f aca="false">P1166*Q1166</f>
        <v>0</v>
      </c>
      <c r="AF1166" s="38" t="n">
        <f aca="false">AA1166-L1166-M1166-W1166-X1166</f>
        <v>26</v>
      </c>
      <c r="AG1166" s="39" t="str">
        <f aca="false">AB1166</f>
        <v>вак. 2 п/гр</v>
      </c>
      <c r="AH1166" s="39" t="str">
        <f aca="false">C1166</f>
        <v>2ИСП9-27б ВБ (БД)</v>
      </c>
      <c r="AI1166" s="40" t="str">
        <f aca="false">B1166</f>
        <v>13</v>
      </c>
      <c r="AJ1166" s="39" t="str">
        <f aca="false">CONCATENATE(A1166," ",D1166)</f>
        <v>ОП.01 Операционные системы и среды</v>
      </c>
      <c r="AK1166" s="39" t="n">
        <f aca="false">E1166*F1166+P1166*Q1166+H1166+J1166+S1166+U1166</f>
        <v>26</v>
      </c>
      <c r="AL1166" s="39" t="n">
        <f aca="false">L1166+W1166</f>
        <v>0</v>
      </c>
      <c r="AM1166" s="39" t="n">
        <f aca="false">M1166+X1166</f>
        <v>0</v>
      </c>
      <c r="AN1166" s="39" t="n">
        <f aca="false">Y1166</f>
        <v>0</v>
      </c>
      <c r="AO1166" s="39" t="n">
        <f aca="false">SUM(AK1166:AN1166)</f>
        <v>26</v>
      </c>
      <c r="AP1166" s="41" t="n">
        <f aca="false">K1166+V1166</f>
        <v>0</v>
      </c>
    </row>
    <row r="1167" s="42" customFormat="true" ht="16.5" hidden="true" customHeight="true" outlineLevel="0" collapsed="false">
      <c r="A1167" s="58" t="s">
        <v>76</v>
      </c>
      <c r="B1167" s="127" t="s">
        <v>206</v>
      </c>
      <c r="C1167" s="97" t="s">
        <v>317</v>
      </c>
      <c r="D1167" s="123" t="s">
        <v>258</v>
      </c>
      <c r="E1167" s="53" t="n">
        <v>17</v>
      </c>
      <c r="F1167" s="31" t="n">
        <v>3</v>
      </c>
      <c r="G1167" s="31" t="n">
        <v>22</v>
      </c>
      <c r="H1167" s="31" t="n">
        <v>-22</v>
      </c>
      <c r="I1167" s="31"/>
      <c r="J1167" s="31"/>
      <c r="K1167" s="31"/>
      <c r="L1167" s="31" t="n">
        <v>4</v>
      </c>
      <c r="M1167" s="44"/>
      <c r="N1167" s="33" t="n">
        <f aca="false">E1167*F1167+H1167+J1167+K1167+L1167+M1167</f>
        <v>33</v>
      </c>
      <c r="O1167" s="36"/>
      <c r="P1167" s="31" t="n">
        <v>21</v>
      </c>
      <c r="Q1167" s="31"/>
      <c r="R1167" s="31"/>
      <c r="S1167" s="31"/>
      <c r="T1167" s="31"/>
      <c r="U1167" s="31"/>
      <c r="V1167" s="31"/>
      <c r="W1167" s="31"/>
      <c r="X1167" s="31"/>
      <c r="Y1167" s="31"/>
      <c r="Z1167" s="36" t="n">
        <f aca="false">P1167*Q1167+S1167+U1167+V1167+W1167+X1167+Y1167</f>
        <v>0</v>
      </c>
      <c r="AA1167" s="36" t="n">
        <f aca="false">N1167+Z1167</f>
        <v>33</v>
      </c>
      <c r="AB1167" s="47" t="s">
        <v>259</v>
      </c>
      <c r="AC1167" s="36"/>
      <c r="AD1167" s="36"/>
      <c r="AE1167" s="36" t="n">
        <f aca="false">P1167*Q1167</f>
        <v>0</v>
      </c>
      <c r="AF1167" s="38" t="n">
        <f aca="false">AA1167-L1167-M1167-W1167-X1167</f>
        <v>29</v>
      </c>
      <c r="AG1167" s="39" t="str">
        <f aca="false">AB1167</f>
        <v>Евдокимов М.В.</v>
      </c>
      <c r="AH1167" s="39" t="str">
        <f aca="false">C1167</f>
        <v>2ИСП9-27 ВБ (БД)</v>
      </c>
      <c r="AI1167" s="40" t="str">
        <f aca="false">B1167</f>
        <v>26</v>
      </c>
      <c r="AJ1167" s="39" t="str">
        <f aca="false">CONCATENATE(A1167," ",D1167)</f>
        <v>ОП.02 Архитектура аппаратных средств</v>
      </c>
      <c r="AK1167" s="39" t="n">
        <f aca="false">E1167*F1167+P1167*Q1167+H1167+J1167+S1167+U1167</f>
        <v>29</v>
      </c>
      <c r="AL1167" s="39" t="n">
        <f aca="false">L1167+W1167</f>
        <v>4</v>
      </c>
      <c r="AM1167" s="39" t="n">
        <f aca="false">M1167+X1167</f>
        <v>0</v>
      </c>
      <c r="AN1167" s="39" t="n">
        <f aca="false">Y1167</f>
        <v>0</v>
      </c>
      <c r="AO1167" s="39" t="n">
        <f aca="false">SUM(AK1167:AN1167)</f>
        <v>33</v>
      </c>
      <c r="AP1167" s="41" t="n">
        <f aca="false">K1167+V1167</f>
        <v>0</v>
      </c>
    </row>
    <row r="1168" s="42" customFormat="true" ht="16.5" hidden="true" customHeight="true" outlineLevel="0" collapsed="false">
      <c r="A1168" s="58" t="s">
        <v>76</v>
      </c>
      <c r="B1168" s="127" t="s">
        <v>175</v>
      </c>
      <c r="C1168" s="97" t="s">
        <v>318</v>
      </c>
      <c r="D1168" s="123" t="s">
        <v>258</v>
      </c>
      <c r="E1168" s="53" t="n">
        <v>17</v>
      </c>
      <c r="F1168" s="31"/>
      <c r="G1168" s="31"/>
      <c r="H1168" s="31" t="n">
        <v>22</v>
      </c>
      <c r="I1168" s="31"/>
      <c r="J1168" s="31"/>
      <c r="K1168" s="31"/>
      <c r="L1168" s="31"/>
      <c r="M1168" s="44"/>
      <c r="N1168" s="33" t="n">
        <f aca="false">E1168*F1168+H1168+J1168+K1168+L1168+M1168</f>
        <v>22</v>
      </c>
      <c r="O1168" s="36"/>
      <c r="P1168" s="31" t="n">
        <v>21</v>
      </c>
      <c r="Q1168" s="31"/>
      <c r="R1168" s="31"/>
      <c r="S1168" s="31"/>
      <c r="T1168" s="31"/>
      <c r="U1168" s="31"/>
      <c r="V1168" s="31"/>
      <c r="W1168" s="31"/>
      <c r="X1168" s="31"/>
      <c r="Y1168" s="31"/>
      <c r="Z1168" s="36" t="n">
        <f aca="false">P1168*Q1168+S1168+U1168+V1168+W1168+X1168+Y1168</f>
        <v>0</v>
      </c>
      <c r="AA1168" s="36" t="n">
        <f aca="false">N1168+Z1168</f>
        <v>22</v>
      </c>
      <c r="AB1168" s="47" t="s">
        <v>259</v>
      </c>
      <c r="AC1168" s="36"/>
      <c r="AD1168" s="36"/>
      <c r="AE1168" s="36" t="n">
        <f aca="false">P1168*Q1168</f>
        <v>0</v>
      </c>
      <c r="AF1168" s="38" t="n">
        <f aca="false">AA1168-L1168-M1168-W1168-X1168</f>
        <v>22</v>
      </c>
      <c r="AG1168" s="39" t="str">
        <f aca="false">AB1168</f>
        <v>Евдокимов М.В.</v>
      </c>
      <c r="AH1168" s="39" t="str">
        <f aca="false">C1168</f>
        <v>2ИСП9-27а ВБ (БД)</v>
      </c>
      <c r="AI1168" s="40" t="str">
        <f aca="false">B1168</f>
        <v>13</v>
      </c>
      <c r="AJ1168" s="39" t="str">
        <f aca="false">CONCATENATE(A1168," ",D1168)</f>
        <v>ОП.02 Архитектура аппаратных средств</v>
      </c>
      <c r="AK1168" s="39" t="n">
        <f aca="false">E1168*F1168+P1168*Q1168+H1168+J1168+S1168+U1168</f>
        <v>22</v>
      </c>
      <c r="AL1168" s="39" t="n">
        <f aca="false">L1168+W1168</f>
        <v>0</v>
      </c>
      <c r="AM1168" s="39" t="n">
        <f aca="false">M1168+X1168</f>
        <v>0</v>
      </c>
      <c r="AN1168" s="39" t="n">
        <f aca="false">Y1168</f>
        <v>0</v>
      </c>
      <c r="AO1168" s="39" t="n">
        <f aca="false">SUM(AK1168:AN1168)</f>
        <v>22</v>
      </c>
      <c r="AP1168" s="41" t="n">
        <f aca="false">K1168+V1168</f>
        <v>0</v>
      </c>
    </row>
    <row r="1169" s="42" customFormat="true" ht="16.5" hidden="true" customHeight="true" outlineLevel="0" collapsed="false">
      <c r="A1169" s="58" t="s">
        <v>76</v>
      </c>
      <c r="B1169" s="127" t="s">
        <v>175</v>
      </c>
      <c r="C1169" s="97" t="s">
        <v>319</v>
      </c>
      <c r="D1169" s="123" t="s">
        <v>258</v>
      </c>
      <c r="E1169" s="53" t="n">
        <v>17</v>
      </c>
      <c r="F1169" s="31"/>
      <c r="G1169" s="31"/>
      <c r="H1169" s="31" t="n">
        <v>22</v>
      </c>
      <c r="I1169" s="31"/>
      <c r="J1169" s="31"/>
      <c r="K1169" s="31"/>
      <c r="L1169" s="31"/>
      <c r="M1169" s="44"/>
      <c r="N1169" s="33" t="n">
        <f aca="false">E1169*F1169+H1169+J1169+K1169+L1169+M1169</f>
        <v>22</v>
      </c>
      <c r="O1169" s="36"/>
      <c r="P1169" s="31" t="n">
        <v>21</v>
      </c>
      <c r="Q1169" s="31"/>
      <c r="R1169" s="31"/>
      <c r="S1169" s="31"/>
      <c r="T1169" s="31"/>
      <c r="U1169" s="31"/>
      <c r="V1169" s="31"/>
      <c r="W1169" s="31"/>
      <c r="X1169" s="31"/>
      <c r="Y1169" s="31"/>
      <c r="Z1169" s="36" t="n">
        <f aca="false">P1169*Q1169+S1169+U1169+V1169+W1169+X1169+Y1169</f>
        <v>0</v>
      </c>
      <c r="AA1169" s="36" t="n">
        <f aca="false">N1169+Z1169</f>
        <v>22</v>
      </c>
      <c r="AB1169" s="47" t="s">
        <v>69</v>
      </c>
      <c r="AC1169" s="36"/>
      <c r="AD1169" s="36"/>
      <c r="AE1169" s="36" t="n">
        <f aca="false">P1169*Q1169</f>
        <v>0</v>
      </c>
      <c r="AF1169" s="38" t="n">
        <f aca="false">AA1169-L1169-M1169-W1169-X1169</f>
        <v>22</v>
      </c>
      <c r="AG1169" s="39" t="str">
        <f aca="false">AB1169</f>
        <v>вак. 2 п/гр</v>
      </c>
      <c r="AH1169" s="39" t="str">
        <f aca="false">C1169</f>
        <v>2ИСП9-27б ВБ (БД)</v>
      </c>
      <c r="AI1169" s="40" t="str">
        <f aca="false">B1169</f>
        <v>13</v>
      </c>
      <c r="AJ1169" s="39" t="str">
        <f aca="false">CONCATENATE(A1169," ",D1169)</f>
        <v>ОП.02 Архитектура аппаратных средств</v>
      </c>
      <c r="AK1169" s="39" t="n">
        <f aca="false">E1169*F1169+P1169*Q1169+H1169+J1169+S1169+U1169</f>
        <v>22</v>
      </c>
      <c r="AL1169" s="39" t="n">
        <f aca="false">L1169+W1169</f>
        <v>0</v>
      </c>
      <c r="AM1169" s="39" t="n">
        <f aca="false">M1169+X1169</f>
        <v>0</v>
      </c>
      <c r="AN1169" s="39" t="n">
        <f aca="false">Y1169</f>
        <v>0</v>
      </c>
      <c r="AO1169" s="39" t="n">
        <f aca="false">SUM(AK1169:AN1169)</f>
        <v>22</v>
      </c>
      <c r="AP1169" s="41" t="n">
        <f aca="false">K1169+V1169</f>
        <v>0</v>
      </c>
    </row>
    <row r="1170" s="42" customFormat="true" ht="16.5" hidden="true" customHeight="true" outlineLevel="0" collapsed="false">
      <c r="A1170" s="58" t="s">
        <v>79</v>
      </c>
      <c r="B1170" s="127" t="s">
        <v>206</v>
      </c>
      <c r="C1170" s="97" t="s">
        <v>317</v>
      </c>
      <c r="D1170" s="123" t="s">
        <v>260</v>
      </c>
      <c r="E1170" s="53" t="n">
        <v>17</v>
      </c>
      <c r="F1170" s="31"/>
      <c r="G1170" s="31"/>
      <c r="H1170" s="31"/>
      <c r="I1170" s="31"/>
      <c r="J1170" s="31"/>
      <c r="K1170" s="31"/>
      <c r="L1170" s="31"/>
      <c r="M1170" s="31"/>
      <c r="N1170" s="33" t="n">
        <f aca="false">E1170*F1170+H1170+J1170+K1170+L1170+M1170</f>
        <v>0</v>
      </c>
      <c r="O1170" s="36"/>
      <c r="P1170" s="31" t="n">
        <v>21</v>
      </c>
      <c r="Q1170" s="31" t="n">
        <v>3</v>
      </c>
      <c r="R1170" s="31" t="n">
        <v>30</v>
      </c>
      <c r="S1170" s="31" t="n">
        <v>-30</v>
      </c>
      <c r="T1170" s="31"/>
      <c r="U1170" s="31"/>
      <c r="V1170" s="31"/>
      <c r="W1170" s="31" t="n">
        <v>4</v>
      </c>
      <c r="X1170" s="44" t="n">
        <v>8</v>
      </c>
      <c r="Y1170" s="31"/>
      <c r="Z1170" s="36" t="n">
        <f aca="false">P1170*Q1170+S1170+U1170+V1170+W1170+X1170+Y1170</f>
        <v>45</v>
      </c>
      <c r="AA1170" s="36" t="n">
        <f aca="false">N1170+Z1170</f>
        <v>45</v>
      </c>
      <c r="AB1170" s="47" t="s">
        <v>706</v>
      </c>
      <c r="AC1170" s="44" t="s">
        <v>723</v>
      </c>
      <c r="AD1170" s="36"/>
      <c r="AE1170" s="36" t="n">
        <f aca="false">P1170*Q1170</f>
        <v>63</v>
      </c>
      <c r="AF1170" s="38" t="n">
        <f aca="false">AA1170-L1170-M1170-W1170-X1170</f>
        <v>33</v>
      </c>
      <c r="AG1170" s="39" t="str">
        <f aca="false">AB1170</f>
        <v>Воронин В.А.</v>
      </c>
      <c r="AH1170" s="39" t="str">
        <f aca="false">C1170</f>
        <v>2ИСП9-27 ВБ (БД)</v>
      </c>
      <c r="AI1170" s="40" t="str">
        <f aca="false">B1170</f>
        <v>26</v>
      </c>
      <c r="AJ1170" s="39" t="str">
        <f aca="false">CONCATENATE(A1170," ",D1170)</f>
        <v>ОП.03 Информационные технологии</v>
      </c>
      <c r="AK1170" s="39" t="n">
        <f aca="false">E1170*F1170+P1170*Q1170+H1170+J1170+S1170+U1170</f>
        <v>33</v>
      </c>
      <c r="AL1170" s="39" t="n">
        <f aca="false">L1170+W1170</f>
        <v>4</v>
      </c>
      <c r="AM1170" s="39" t="n">
        <f aca="false">M1170+X1170</f>
        <v>8</v>
      </c>
      <c r="AN1170" s="39" t="n">
        <f aca="false">Y1170</f>
        <v>0</v>
      </c>
      <c r="AO1170" s="39" t="n">
        <f aca="false">SUM(AK1170:AN1170)</f>
        <v>45</v>
      </c>
      <c r="AP1170" s="41" t="n">
        <f aca="false">K1170+V1170</f>
        <v>0</v>
      </c>
    </row>
    <row r="1171" s="42" customFormat="true" ht="16.5" hidden="true" customHeight="true" outlineLevel="0" collapsed="false">
      <c r="A1171" s="58" t="s">
        <v>79</v>
      </c>
      <c r="B1171" s="127" t="s">
        <v>175</v>
      </c>
      <c r="C1171" s="97" t="s">
        <v>318</v>
      </c>
      <c r="D1171" s="123" t="s">
        <v>260</v>
      </c>
      <c r="E1171" s="53" t="n">
        <v>17</v>
      </c>
      <c r="F1171" s="31"/>
      <c r="G1171" s="31"/>
      <c r="H1171" s="31"/>
      <c r="I1171" s="31"/>
      <c r="J1171" s="31"/>
      <c r="K1171" s="31"/>
      <c r="L1171" s="31"/>
      <c r="M1171" s="31"/>
      <c r="N1171" s="33" t="n">
        <f aca="false">E1171*F1171+H1171+J1171+K1171+L1171+M1171</f>
        <v>0</v>
      </c>
      <c r="O1171" s="36"/>
      <c r="P1171" s="31" t="n">
        <v>21</v>
      </c>
      <c r="Q1171" s="31"/>
      <c r="R1171" s="31"/>
      <c r="S1171" s="31" t="n">
        <v>30</v>
      </c>
      <c r="T1171" s="31"/>
      <c r="U1171" s="31"/>
      <c r="V1171" s="31"/>
      <c r="W1171" s="31"/>
      <c r="X1171" s="44"/>
      <c r="Y1171" s="31"/>
      <c r="Z1171" s="36" t="n">
        <f aca="false">P1171*Q1171+S1171+U1171+V1171+W1171+X1171+Y1171</f>
        <v>30</v>
      </c>
      <c r="AA1171" s="36" t="n">
        <f aca="false">N1171+Z1171</f>
        <v>30</v>
      </c>
      <c r="AB1171" s="47" t="s">
        <v>706</v>
      </c>
      <c r="AC1171" s="44" t="s">
        <v>723</v>
      </c>
      <c r="AD1171" s="36"/>
      <c r="AE1171" s="36" t="n">
        <f aca="false">P1171*Q1171</f>
        <v>0</v>
      </c>
      <c r="AF1171" s="38" t="n">
        <f aca="false">AA1171-L1171-M1171-W1171-X1171</f>
        <v>30</v>
      </c>
      <c r="AG1171" s="39" t="str">
        <f aca="false">AB1171</f>
        <v>Воронин В.А.</v>
      </c>
      <c r="AH1171" s="39" t="str">
        <f aca="false">C1171</f>
        <v>2ИСП9-27а ВБ (БД)</v>
      </c>
      <c r="AI1171" s="40" t="str">
        <f aca="false">B1171</f>
        <v>13</v>
      </c>
      <c r="AJ1171" s="39" t="str">
        <f aca="false">CONCATENATE(A1171," ",D1171)</f>
        <v>ОП.03 Информационные технологии</v>
      </c>
      <c r="AK1171" s="39" t="n">
        <f aca="false">E1171*F1171+P1171*Q1171+H1171+J1171+S1171+U1171</f>
        <v>30</v>
      </c>
      <c r="AL1171" s="39" t="n">
        <f aca="false">L1171+W1171</f>
        <v>0</v>
      </c>
      <c r="AM1171" s="39" t="n">
        <f aca="false">M1171+X1171</f>
        <v>0</v>
      </c>
      <c r="AN1171" s="39" t="n">
        <f aca="false">Y1171</f>
        <v>0</v>
      </c>
      <c r="AO1171" s="39" t="n">
        <f aca="false">SUM(AK1171:AN1171)</f>
        <v>30</v>
      </c>
      <c r="AP1171" s="41" t="n">
        <f aca="false">K1171+V1171</f>
        <v>0</v>
      </c>
    </row>
    <row r="1172" s="42" customFormat="true" ht="16.5" hidden="true" customHeight="true" outlineLevel="0" collapsed="false">
      <c r="A1172" s="58" t="s">
        <v>79</v>
      </c>
      <c r="B1172" s="127" t="s">
        <v>175</v>
      </c>
      <c r="C1172" s="97" t="s">
        <v>319</v>
      </c>
      <c r="D1172" s="123" t="s">
        <v>260</v>
      </c>
      <c r="E1172" s="53" t="n">
        <v>17</v>
      </c>
      <c r="F1172" s="31"/>
      <c r="G1172" s="31"/>
      <c r="H1172" s="31"/>
      <c r="I1172" s="31"/>
      <c r="J1172" s="31"/>
      <c r="K1172" s="31"/>
      <c r="L1172" s="31"/>
      <c r="M1172" s="31"/>
      <c r="N1172" s="33" t="n">
        <f aca="false">E1172*F1172+H1172+J1172+K1172+L1172+M1172</f>
        <v>0</v>
      </c>
      <c r="O1172" s="36"/>
      <c r="P1172" s="31" t="n">
        <v>21</v>
      </c>
      <c r="Q1172" s="31"/>
      <c r="R1172" s="31"/>
      <c r="S1172" s="31" t="n">
        <v>30</v>
      </c>
      <c r="T1172" s="31"/>
      <c r="U1172" s="31"/>
      <c r="V1172" s="31"/>
      <c r="W1172" s="31"/>
      <c r="X1172" s="44"/>
      <c r="Y1172" s="31"/>
      <c r="Z1172" s="36" t="n">
        <f aca="false">P1172*Q1172+S1172+U1172+V1172+W1172+X1172+Y1172</f>
        <v>30</v>
      </c>
      <c r="AA1172" s="36" t="n">
        <f aca="false">N1172+Z1172</f>
        <v>30</v>
      </c>
      <c r="AB1172" s="47" t="s">
        <v>69</v>
      </c>
      <c r="AC1172" s="36"/>
      <c r="AD1172" s="36"/>
      <c r="AE1172" s="36" t="n">
        <f aca="false">P1172*Q1172</f>
        <v>0</v>
      </c>
      <c r="AF1172" s="38" t="n">
        <f aca="false">AA1172-L1172-M1172-W1172-X1172</f>
        <v>30</v>
      </c>
      <c r="AG1172" s="39" t="str">
        <f aca="false">AB1172</f>
        <v>вак. 2 п/гр</v>
      </c>
      <c r="AH1172" s="39" t="str">
        <f aca="false">C1172</f>
        <v>2ИСП9-27б ВБ (БД)</v>
      </c>
      <c r="AI1172" s="40" t="str">
        <f aca="false">B1172</f>
        <v>13</v>
      </c>
      <c r="AJ1172" s="39" t="str">
        <f aca="false">CONCATENATE(A1172," ",D1172)</f>
        <v>ОП.03 Информационные технологии</v>
      </c>
      <c r="AK1172" s="39" t="n">
        <f aca="false">E1172*F1172+P1172*Q1172+H1172+J1172+S1172+U1172</f>
        <v>30</v>
      </c>
      <c r="AL1172" s="39" t="n">
        <f aca="false">L1172+W1172</f>
        <v>0</v>
      </c>
      <c r="AM1172" s="39" t="n">
        <f aca="false">M1172+X1172</f>
        <v>0</v>
      </c>
      <c r="AN1172" s="39" t="n">
        <f aca="false">Y1172</f>
        <v>0</v>
      </c>
      <c r="AO1172" s="39" t="n">
        <f aca="false">SUM(AK1172:AN1172)</f>
        <v>30</v>
      </c>
      <c r="AP1172" s="41" t="n">
        <f aca="false">K1172+V1172</f>
        <v>0</v>
      </c>
    </row>
    <row r="1173" s="42" customFormat="true" ht="16.5" hidden="true" customHeight="true" outlineLevel="0" collapsed="false">
      <c r="A1173" s="58" t="s">
        <v>82</v>
      </c>
      <c r="B1173" s="127" t="s">
        <v>206</v>
      </c>
      <c r="C1173" s="97" t="s">
        <v>317</v>
      </c>
      <c r="D1173" s="128" t="s">
        <v>261</v>
      </c>
      <c r="E1173" s="53" t="n">
        <v>17</v>
      </c>
      <c r="F1173" s="31" t="n">
        <v>4</v>
      </c>
      <c r="G1173" s="31" t="n">
        <v>86</v>
      </c>
      <c r="H1173" s="31" t="n">
        <v>-34</v>
      </c>
      <c r="I1173" s="31"/>
      <c r="J1173" s="31"/>
      <c r="K1173" s="31"/>
      <c r="L1173" s="31" t="n">
        <v>2</v>
      </c>
      <c r="M1173" s="31"/>
      <c r="N1173" s="33" t="n">
        <f aca="false">E1173*F1173+H1173+J1173+K1173+L1173+M1173</f>
        <v>36</v>
      </c>
      <c r="O1173" s="36"/>
      <c r="P1173" s="31" t="n">
        <v>21</v>
      </c>
      <c r="Q1173" s="31" t="n">
        <v>5</v>
      </c>
      <c r="R1173" s="31"/>
      <c r="S1173" s="31" t="n">
        <v>-52</v>
      </c>
      <c r="T1173" s="31"/>
      <c r="U1173" s="31"/>
      <c r="V1173" s="31"/>
      <c r="W1173" s="31" t="n">
        <v>6</v>
      </c>
      <c r="X1173" s="44" t="n">
        <v>8</v>
      </c>
      <c r="Y1173" s="31"/>
      <c r="Z1173" s="36" t="n">
        <f aca="false">P1173*Q1173+S1173+U1173+V1173+W1173+X1173+Y1173</f>
        <v>67</v>
      </c>
      <c r="AA1173" s="36" t="n">
        <f aca="false">N1173+Z1173</f>
        <v>103</v>
      </c>
      <c r="AB1173" s="47" t="s">
        <v>303</v>
      </c>
      <c r="AC1173" s="36"/>
      <c r="AD1173" s="36" t="s">
        <v>311</v>
      </c>
      <c r="AE1173" s="36" t="n">
        <f aca="false">P1173*Q1173</f>
        <v>105</v>
      </c>
      <c r="AF1173" s="38" t="n">
        <f aca="false">AA1173-L1173-M1173-W1173-X1173</f>
        <v>87</v>
      </c>
      <c r="AG1173" s="39" t="str">
        <f aca="false">AB1173</f>
        <v>Квеквескири В.А.</v>
      </c>
      <c r="AH1173" s="39" t="str">
        <f aca="false">C1173</f>
        <v>2ИСП9-27 ВБ (БД)</v>
      </c>
      <c r="AI1173" s="40" t="str">
        <f aca="false">B1173</f>
        <v>26</v>
      </c>
      <c r="AJ1173" s="39" t="str">
        <f aca="false">CONCATENATE(A1173," ",D1173)</f>
        <v>ОП.04 Основы алгоритмизации и программирования</v>
      </c>
      <c r="AK1173" s="39" t="n">
        <f aca="false">E1173*F1173+P1173*Q1173+H1173+J1173+S1173+U1173</f>
        <v>87</v>
      </c>
      <c r="AL1173" s="39" t="n">
        <f aca="false">L1173+W1173</f>
        <v>8</v>
      </c>
      <c r="AM1173" s="39" t="n">
        <f aca="false">M1173+X1173</f>
        <v>8</v>
      </c>
      <c r="AN1173" s="39" t="n">
        <f aca="false">Y1173</f>
        <v>0</v>
      </c>
      <c r="AO1173" s="39" t="n">
        <f aca="false">SUM(AK1173:AN1173)</f>
        <v>103</v>
      </c>
      <c r="AP1173" s="41" t="n">
        <f aca="false">K1173+V1173</f>
        <v>0</v>
      </c>
    </row>
    <row r="1174" s="42" customFormat="true" ht="16.5" hidden="true" customHeight="true" outlineLevel="0" collapsed="false">
      <c r="A1174" s="58" t="s">
        <v>82</v>
      </c>
      <c r="B1174" s="127" t="s">
        <v>175</v>
      </c>
      <c r="C1174" s="97" t="s">
        <v>318</v>
      </c>
      <c r="D1174" s="128" t="s">
        <v>261</v>
      </c>
      <c r="E1174" s="53" t="n">
        <v>17</v>
      </c>
      <c r="F1174" s="31"/>
      <c r="G1174" s="31"/>
      <c r="H1174" s="31" t="n">
        <v>34</v>
      </c>
      <c r="I1174" s="31"/>
      <c r="J1174" s="31"/>
      <c r="K1174" s="31"/>
      <c r="L1174" s="31"/>
      <c r="M1174" s="31"/>
      <c r="N1174" s="33" t="n">
        <f aca="false">E1174*F1174+H1174+J1174+K1174+L1174+M1174</f>
        <v>34</v>
      </c>
      <c r="O1174" s="36"/>
      <c r="P1174" s="31" t="n">
        <v>21</v>
      </c>
      <c r="Q1174" s="31"/>
      <c r="R1174" s="31"/>
      <c r="S1174" s="31" t="n">
        <v>52</v>
      </c>
      <c r="T1174" s="31"/>
      <c r="U1174" s="31"/>
      <c r="V1174" s="31"/>
      <c r="W1174" s="31"/>
      <c r="X1174" s="44"/>
      <c r="Y1174" s="31"/>
      <c r="Z1174" s="36" t="n">
        <f aca="false">P1174*Q1174+S1174+U1174+V1174+W1174+X1174+Y1174</f>
        <v>52</v>
      </c>
      <c r="AA1174" s="36" t="n">
        <f aca="false">N1174+Z1174</f>
        <v>86</v>
      </c>
      <c r="AB1174" s="47" t="s">
        <v>303</v>
      </c>
      <c r="AC1174" s="36"/>
      <c r="AD1174" s="36" t="s">
        <v>311</v>
      </c>
      <c r="AE1174" s="36" t="n">
        <f aca="false">P1174*Q1174</f>
        <v>0</v>
      </c>
      <c r="AF1174" s="38" t="n">
        <f aca="false">AA1174-L1174-M1174-W1174-X1174</f>
        <v>86</v>
      </c>
      <c r="AG1174" s="39" t="str">
        <f aca="false">AB1174</f>
        <v>Квеквескири В.А.</v>
      </c>
      <c r="AH1174" s="39" t="str">
        <f aca="false">C1174</f>
        <v>2ИСП9-27а ВБ (БД)</v>
      </c>
      <c r="AI1174" s="40" t="str">
        <f aca="false">B1174</f>
        <v>13</v>
      </c>
      <c r="AJ1174" s="39" t="str">
        <f aca="false">CONCATENATE(A1174," ",D1174)</f>
        <v>ОП.04 Основы алгоритмизации и программирования</v>
      </c>
      <c r="AK1174" s="39" t="n">
        <f aca="false">E1174*F1174+P1174*Q1174+H1174+J1174+S1174+U1174</f>
        <v>86</v>
      </c>
      <c r="AL1174" s="39" t="n">
        <f aca="false">L1174+W1174</f>
        <v>0</v>
      </c>
      <c r="AM1174" s="39" t="n">
        <f aca="false">M1174+X1174</f>
        <v>0</v>
      </c>
      <c r="AN1174" s="39" t="n">
        <f aca="false">Y1174</f>
        <v>0</v>
      </c>
      <c r="AO1174" s="39" t="n">
        <f aca="false">SUM(AK1174:AN1174)</f>
        <v>86</v>
      </c>
      <c r="AP1174" s="41" t="n">
        <f aca="false">K1174+V1174</f>
        <v>0</v>
      </c>
    </row>
    <row r="1175" s="42" customFormat="true" ht="16.5" hidden="true" customHeight="true" outlineLevel="0" collapsed="false">
      <c r="A1175" s="58" t="s">
        <v>82</v>
      </c>
      <c r="B1175" s="127" t="s">
        <v>175</v>
      </c>
      <c r="C1175" s="97" t="s">
        <v>319</v>
      </c>
      <c r="D1175" s="128" t="s">
        <v>261</v>
      </c>
      <c r="E1175" s="53" t="n">
        <v>17</v>
      </c>
      <c r="F1175" s="31"/>
      <c r="G1175" s="31"/>
      <c r="H1175" s="31" t="n">
        <v>34</v>
      </c>
      <c r="I1175" s="31"/>
      <c r="J1175" s="31"/>
      <c r="K1175" s="31"/>
      <c r="L1175" s="31"/>
      <c r="M1175" s="31"/>
      <c r="N1175" s="33" t="n">
        <f aca="false">E1175*F1175+H1175+J1175+K1175+L1175+M1175</f>
        <v>34</v>
      </c>
      <c r="O1175" s="36"/>
      <c r="P1175" s="31" t="n">
        <v>21</v>
      </c>
      <c r="Q1175" s="31"/>
      <c r="R1175" s="31"/>
      <c r="S1175" s="31" t="n">
        <v>52</v>
      </c>
      <c r="T1175" s="31"/>
      <c r="U1175" s="31"/>
      <c r="V1175" s="31"/>
      <c r="W1175" s="31"/>
      <c r="X1175" s="44"/>
      <c r="Y1175" s="31"/>
      <c r="Z1175" s="36" t="n">
        <f aca="false">P1175*Q1175+S1175+U1175+V1175+W1175+X1175+Y1175</f>
        <v>52</v>
      </c>
      <c r="AA1175" s="36" t="n">
        <f aca="false">N1175+Z1175</f>
        <v>86</v>
      </c>
      <c r="AB1175" s="47" t="s">
        <v>69</v>
      </c>
      <c r="AC1175" s="36"/>
      <c r="AD1175" s="36" t="s">
        <v>311</v>
      </c>
      <c r="AE1175" s="36" t="n">
        <f aca="false">P1175*Q1175</f>
        <v>0</v>
      </c>
      <c r="AF1175" s="38" t="n">
        <f aca="false">AA1175-L1175-M1175-W1175-X1175</f>
        <v>86</v>
      </c>
      <c r="AG1175" s="39" t="str">
        <f aca="false">AB1175</f>
        <v>вак. 2 п/гр</v>
      </c>
      <c r="AH1175" s="39" t="str">
        <f aca="false">C1175</f>
        <v>2ИСП9-27б ВБ (БД)</v>
      </c>
      <c r="AI1175" s="40" t="str">
        <f aca="false">B1175</f>
        <v>13</v>
      </c>
      <c r="AJ1175" s="39" t="str">
        <f aca="false">CONCATENATE(A1175," ",D1175)</f>
        <v>ОП.04 Основы алгоритмизации и программирования</v>
      </c>
      <c r="AK1175" s="39" t="n">
        <f aca="false">E1175*F1175+P1175*Q1175+H1175+J1175+S1175+U1175</f>
        <v>86</v>
      </c>
      <c r="AL1175" s="39" t="n">
        <f aca="false">L1175+W1175</f>
        <v>0</v>
      </c>
      <c r="AM1175" s="39" t="n">
        <f aca="false">M1175+X1175</f>
        <v>0</v>
      </c>
      <c r="AN1175" s="39" t="n">
        <f aca="false">Y1175</f>
        <v>0</v>
      </c>
      <c r="AO1175" s="39" t="n">
        <f aca="false">SUM(AK1175:AN1175)</f>
        <v>86</v>
      </c>
      <c r="AP1175" s="41" t="n">
        <f aca="false">K1175+V1175</f>
        <v>0</v>
      </c>
    </row>
    <row r="1176" s="42" customFormat="true" ht="16.5" hidden="true" customHeight="true" outlineLevel="0" collapsed="false">
      <c r="A1176" s="58" t="s">
        <v>85</v>
      </c>
      <c r="B1176" s="127" t="s">
        <v>206</v>
      </c>
      <c r="C1176" s="97" t="s">
        <v>317</v>
      </c>
      <c r="D1176" s="122" t="s">
        <v>263</v>
      </c>
      <c r="E1176" s="53" t="n">
        <v>17</v>
      </c>
      <c r="F1176" s="111"/>
      <c r="G1176" s="111"/>
      <c r="H1176" s="111"/>
      <c r="I1176" s="111"/>
      <c r="J1176" s="111"/>
      <c r="K1176" s="111"/>
      <c r="L1176" s="111"/>
      <c r="M1176" s="111"/>
      <c r="N1176" s="33" t="n">
        <f aca="false">E1176*F1176+H1176+J1176+K1176+L1176+M1176</f>
        <v>0</v>
      </c>
      <c r="O1176" s="113"/>
      <c r="P1176" s="31" t="n">
        <v>21</v>
      </c>
      <c r="Q1176" s="111" t="n">
        <v>2</v>
      </c>
      <c r="R1176" s="111" t="n">
        <v>14</v>
      </c>
      <c r="S1176" s="111"/>
      <c r="T1176" s="111" t="n">
        <v>14</v>
      </c>
      <c r="U1176" s="111"/>
      <c r="V1176" s="111"/>
      <c r="W1176" s="111"/>
      <c r="X1176" s="111"/>
      <c r="Y1176" s="111"/>
      <c r="Z1176" s="36" t="n">
        <f aca="false">P1176*Q1176+S1176+U1176+V1176+W1176+X1176+Y1176</f>
        <v>42</v>
      </c>
      <c r="AA1176" s="36" t="n">
        <f aca="false">N1176+Z1176</f>
        <v>42</v>
      </c>
      <c r="AB1176" s="74" t="s">
        <v>48</v>
      </c>
      <c r="AC1176" s="36"/>
      <c r="AD1176" s="36"/>
      <c r="AE1176" s="36" t="n">
        <f aca="false">P1176*Q1176</f>
        <v>42</v>
      </c>
      <c r="AF1176" s="38" t="n">
        <f aca="false">AA1176-L1176-M1176-W1176-X1176</f>
        <v>42</v>
      </c>
      <c r="AG1176" s="39" t="str">
        <f aca="false">AB1176</f>
        <v>Карабчук И.В.</v>
      </c>
      <c r="AH1176" s="39" t="str">
        <f aca="false">C1176</f>
        <v>2ИСП9-27 ВБ (БД)</v>
      </c>
      <c r="AI1176" s="40" t="str">
        <f aca="false">B1176</f>
        <v>26</v>
      </c>
      <c r="AJ1176" s="39" t="str">
        <f aca="false">CONCATENATE(A1176," ",D1176)</f>
        <v>ОП.05 Правовое обеспечение профессиональной деятельности</v>
      </c>
      <c r="AK1176" s="39" t="n">
        <f aca="false">E1176*F1176+P1176*Q1176+H1176+J1176+S1176+U1176</f>
        <v>42</v>
      </c>
      <c r="AL1176" s="39" t="n">
        <f aca="false">L1176+W1176</f>
        <v>0</v>
      </c>
      <c r="AM1176" s="39" t="n">
        <f aca="false">M1176+X1176</f>
        <v>0</v>
      </c>
      <c r="AN1176" s="39" t="n">
        <f aca="false">Y1176</f>
        <v>0</v>
      </c>
      <c r="AO1176" s="39" t="n">
        <f aca="false">SUM(AK1176:AN1176)</f>
        <v>42</v>
      </c>
      <c r="AP1176" s="41" t="n">
        <f aca="false">K1176+V1176</f>
        <v>0</v>
      </c>
    </row>
    <row r="1177" s="42" customFormat="true" ht="16.5" hidden="true" customHeight="true" outlineLevel="0" collapsed="false">
      <c r="A1177" s="63" t="s">
        <v>90</v>
      </c>
      <c r="B1177" s="127" t="s">
        <v>206</v>
      </c>
      <c r="C1177" s="97" t="s">
        <v>317</v>
      </c>
      <c r="D1177" s="129" t="s">
        <v>264</v>
      </c>
      <c r="E1177" s="53" t="n">
        <v>17</v>
      </c>
      <c r="F1177" s="31" t="n">
        <v>2</v>
      </c>
      <c r="G1177" s="31" t="n">
        <v>48</v>
      </c>
      <c r="H1177" s="31" t="n">
        <v>-8</v>
      </c>
      <c r="I1177" s="31"/>
      <c r="J1177" s="31"/>
      <c r="K1177" s="31"/>
      <c r="L1177" s="31" t="n">
        <v>2</v>
      </c>
      <c r="M1177" s="31"/>
      <c r="N1177" s="33" t="n">
        <f aca="false">E1177*F1177+H1177+J1177+K1177+L1177+M1177</f>
        <v>28</v>
      </c>
      <c r="O1177" s="36"/>
      <c r="P1177" s="31" t="n">
        <v>21</v>
      </c>
      <c r="Q1177" s="31"/>
      <c r="R1177" s="31"/>
      <c r="S1177" s="31"/>
      <c r="T1177" s="31"/>
      <c r="U1177" s="31"/>
      <c r="V1177" s="31"/>
      <c r="W1177" s="31"/>
      <c r="X1177" s="31"/>
      <c r="Y1177" s="31"/>
      <c r="Z1177" s="36" t="n">
        <f aca="false">P1177*Q1177+S1177+U1177+V1177+W1177+X1177+Y1177</f>
        <v>0</v>
      </c>
      <c r="AA1177" s="36" t="n">
        <f aca="false">N1177+Z1177</f>
        <v>28</v>
      </c>
      <c r="AB1177" s="47" t="s">
        <v>302</v>
      </c>
      <c r="AC1177" s="36"/>
      <c r="AD1177" s="36"/>
      <c r="AE1177" s="36" t="n">
        <f aca="false">P1177*Q1177</f>
        <v>0</v>
      </c>
      <c r="AF1177" s="38" t="n">
        <f aca="false">AA1177-L1177-M1177-W1177-X1177</f>
        <v>26</v>
      </c>
      <c r="AG1177" s="39" t="str">
        <f aca="false">AB1177</f>
        <v>Казиханов Ф.И.</v>
      </c>
      <c r="AH1177" s="39" t="str">
        <f aca="false">C1177</f>
        <v>2ИСП9-27 ВБ (БД)</v>
      </c>
      <c r="AI1177" s="40" t="str">
        <f aca="false">B1177</f>
        <v>26</v>
      </c>
      <c r="AJ1177" s="39" t="str">
        <f aca="false">CONCATENATE(A1177," ",D1177)</f>
        <v>ОП.08 Основы проектирования баз данных</v>
      </c>
      <c r="AK1177" s="39" t="n">
        <f aca="false">E1177*F1177+P1177*Q1177+H1177+J1177+S1177+U1177</f>
        <v>26</v>
      </c>
      <c r="AL1177" s="39" t="n">
        <f aca="false">L1177+W1177</f>
        <v>2</v>
      </c>
      <c r="AM1177" s="39" t="n">
        <f aca="false">M1177+X1177</f>
        <v>0</v>
      </c>
      <c r="AN1177" s="39" t="n">
        <f aca="false">Y1177</f>
        <v>0</v>
      </c>
      <c r="AO1177" s="39" t="n">
        <f aca="false">SUM(AK1177:AN1177)</f>
        <v>28</v>
      </c>
      <c r="AP1177" s="41" t="n">
        <f aca="false">K1177+V1177</f>
        <v>0</v>
      </c>
    </row>
    <row r="1178" s="42" customFormat="true" ht="16.5" hidden="true" customHeight="true" outlineLevel="0" collapsed="false">
      <c r="A1178" s="63" t="s">
        <v>90</v>
      </c>
      <c r="B1178" s="127" t="s">
        <v>175</v>
      </c>
      <c r="C1178" s="97" t="s">
        <v>318</v>
      </c>
      <c r="D1178" s="129" t="s">
        <v>264</v>
      </c>
      <c r="E1178" s="53" t="n">
        <v>17</v>
      </c>
      <c r="F1178" s="31"/>
      <c r="G1178" s="31"/>
      <c r="H1178" s="31" t="n">
        <v>8</v>
      </c>
      <c r="I1178" s="31"/>
      <c r="J1178" s="31"/>
      <c r="K1178" s="31"/>
      <c r="L1178" s="31"/>
      <c r="M1178" s="31"/>
      <c r="N1178" s="33" t="n">
        <f aca="false">E1178*F1178+H1178+J1178+K1178+L1178+M1178</f>
        <v>8</v>
      </c>
      <c r="O1178" s="36"/>
      <c r="P1178" s="31" t="n">
        <v>21</v>
      </c>
      <c r="Q1178" s="31"/>
      <c r="R1178" s="31"/>
      <c r="S1178" s="31"/>
      <c r="T1178" s="31"/>
      <c r="U1178" s="31"/>
      <c r="V1178" s="31"/>
      <c r="W1178" s="31"/>
      <c r="X1178" s="31"/>
      <c r="Y1178" s="31"/>
      <c r="Z1178" s="36" t="n">
        <f aca="false">P1178*Q1178+S1178+U1178+V1178+W1178+X1178+Y1178</f>
        <v>0</v>
      </c>
      <c r="AA1178" s="36" t="n">
        <f aca="false">N1178+Z1178</f>
        <v>8</v>
      </c>
      <c r="AB1178" s="47" t="s">
        <v>302</v>
      </c>
      <c r="AC1178" s="36"/>
      <c r="AD1178" s="36"/>
      <c r="AE1178" s="36" t="n">
        <f aca="false">P1178*Q1178</f>
        <v>0</v>
      </c>
      <c r="AF1178" s="38" t="n">
        <f aca="false">AA1178-L1178-M1178-W1178-X1178</f>
        <v>8</v>
      </c>
      <c r="AG1178" s="39" t="str">
        <f aca="false">AB1178</f>
        <v>Казиханов Ф.И.</v>
      </c>
      <c r="AH1178" s="39" t="str">
        <f aca="false">C1178</f>
        <v>2ИСП9-27а ВБ (БД)</v>
      </c>
      <c r="AI1178" s="40" t="str">
        <f aca="false">B1178</f>
        <v>13</v>
      </c>
      <c r="AJ1178" s="39" t="str">
        <f aca="false">CONCATENATE(A1178," ",D1178)</f>
        <v>ОП.08 Основы проектирования баз данных</v>
      </c>
      <c r="AK1178" s="39" t="n">
        <f aca="false">E1178*F1178+P1178*Q1178+H1178+J1178+S1178+U1178</f>
        <v>8</v>
      </c>
      <c r="AL1178" s="39" t="n">
        <f aca="false">L1178+W1178</f>
        <v>0</v>
      </c>
      <c r="AM1178" s="39" t="n">
        <f aca="false">M1178+X1178</f>
        <v>0</v>
      </c>
      <c r="AN1178" s="39" t="n">
        <f aca="false">Y1178</f>
        <v>0</v>
      </c>
      <c r="AO1178" s="39" t="n">
        <f aca="false">SUM(AK1178:AN1178)</f>
        <v>8</v>
      </c>
      <c r="AP1178" s="41" t="n">
        <f aca="false">K1178+V1178</f>
        <v>0</v>
      </c>
    </row>
    <row r="1179" s="42" customFormat="true" ht="16.5" hidden="true" customHeight="true" outlineLevel="0" collapsed="false">
      <c r="A1179" s="63" t="s">
        <v>90</v>
      </c>
      <c r="B1179" s="127" t="s">
        <v>175</v>
      </c>
      <c r="C1179" s="97" t="s">
        <v>319</v>
      </c>
      <c r="D1179" s="129" t="s">
        <v>264</v>
      </c>
      <c r="E1179" s="53" t="n">
        <v>17</v>
      </c>
      <c r="F1179" s="31"/>
      <c r="G1179" s="31"/>
      <c r="H1179" s="31" t="n">
        <v>8</v>
      </c>
      <c r="I1179" s="31"/>
      <c r="J1179" s="31"/>
      <c r="K1179" s="31"/>
      <c r="L1179" s="31"/>
      <c r="M1179" s="31"/>
      <c r="N1179" s="33" t="n">
        <f aca="false">E1179*F1179+H1179+J1179+K1179+L1179+M1179</f>
        <v>8</v>
      </c>
      <c r="O1179" s="36"/>
      <c r="P1179" s="31" t="n">
        <v>21</v>
      </c>
      <c r="Q1179" s="31"/>
      <c r="R1179" s="31"/>
      <c r="S1179" s="31"/>
      <c r="T1179" s="31"/>
      <c r="U1179" s="31"/>
      <c r="V1179" s="31"/>
      <c r="W1179" s="31"/>
      <c r="X1179" s="31"/>
      <c r="Y1179" s="31"/>
      <c r="Z1179" s="36" t="n">
        <f aca="false">P1179*Q1179+S1179+U1179+V1179+W1179+X1179+Y1179</f>
        <v>0</v>
      </c>
      <c r="AA1179" s="36" t="n">
        <f aca="false">N1179+Z1179</f>
        <v>8</v>
      </c>
      <c r="AB1179" s="47" t="s">
        <v>69</v>
      </c>
      <c r="AC1179" s="36"/>
      <c r="AD1179" s="36"/>
      <c r="AE1179" s="36" t="n">
        <f aca="false">P1179*Q1179</f>
        <v>0</v>
      </c>
      <c r="AF1179" s="38" t="n">
        <f aca="false">AA1179-L1179-M1179-W1179-X1179</f>
        <v>8</v>
      </c>
      <c r="AG1179" s="39" t="str">
        <f aca="false">AB1179</f>
        <v>вак. 2 п/гр</v>
      </c>
      <c r="AH1179" s="39" t="str">
        <f aca="false">C1179</f>
        <v>2ИСП9-27б ВБ (БД)</v>
      </c>
      <c r="AI1179" s="40" t="str">
        <f aca="false">B1179</f>
        <v>13</v>
      </c>
      <c r="AJ1179" s="39" t="str">
        <f aca="false">CONCATENATE(A1179," ",D1179)</f>
        <v>ОП.08 Основы проектирования баз данных</v>
      </c>
      <c r="AK1179" s="39" t="n">
        <f aca="false">E1179*F1179+P1179*Q1179+H1179+J1179+S1179+U1179</f>
        <v>8</v>
      </c>
      <c r="AL1179" s="39" t="n">
        <f aca="false">L1179+W1179</f>
        <v>0</v>
      </c>
      <c r="AM1179" s="39" t="n">
        <f aca="false">M1179+X1179</f>
        <v>0</v>
      </c>
      <c r="AN1179" s="39" t="n">
        <f aca="false">Y1179</f>
        <v>0</v>
      </c>
      <c r="AO1179" s="39" t="n">
        <f aca="false">SUM(AK1179:AN1179)</f>
        <v>8</v>
      </c>
      <c r="AP1179" s="41" t="n">
        <f aca="false">K1179+V1179</f>
        <v>0</v>
      </c>
    </row>
    <row r="1180" s="42" customFormat="true" ht="16.5" hidden="true" customHeight="true" outlineLevel="0" collapsed="false">
      <c r="A1180" s="63" t="s">
        <v>90</v>
      </c>
      <c r="B1180" s="127" t="s">
        <v>206</v>
      </c>
      <c r="C1180" s="97" t="s">
        <v>317</v>
      </c>
      <c r="D1180" s="129" t="s">
        <v>264</v>
      </c>
      <c r="E1180" s="53" t="n">
        <v>17</v>
      </c>
      <c r="F1180" s="31"/>
      <c r="G1180" s="31"/>
      <c r="H1180" s="31"/>
      <c r="I1180" s="31"/>
      <c r="J1180" s="31"/>
      <c r="K1180" s="31"/>
      <c r="L1180" s="31"/>
      <c r="M1180" s="31"/>
      <c r="N1180" s="33" t="n">
        <f aca="false">E1180*F1180+H1180+J1180+K1180+L1180+M1180</f>
        <v>0</v>
      </c>
      <c r="O1180" s="36"/>
      <c r="P1180" s="31" t="n">
        <v>21</v>
      </c>
      <c r="Q1180" s="31" t="n">
        <v>3</v>
      </c>
      <c r="R1180" s="31"/>
      <c r="S1180" s="31" t="n">
        <v>-40</v>
      </c>
      <c r="T1180" s="31"/>
      <c r="U1180" s="292" t="n">
        <v>-6</v>
      </c>
      <c r="V1180" s="31"/>
      <c r="W1180" s="31" t="n">
        <v>4</v>
      </c>
      <c r="X1180" s="31" t="n">
        <v>8</v>
      </c>
      <c r="Y1180" s="31"/>
      <c r="Z1180" s="36" t="n">
        <f aca="false">P1180*Q1180+S1180+U1180+V1180+W1180+X1180+Y1180</f>
        <v>29</v>
      </c>
      <c r="AA1180" s="36" t="n">
        <f aca="false">N1180+Z1180</f>
        <v>29</v>
      </c>
      <c r="AB1180" s="294" t="s">
        <v>730</v>
      </c>
      <c r="AC1180" s="295" t="s">
        <v>731</v>
      </c>
      <c r="AD1180" s="36"/>
      <c r="AE1180" s="36" t="n">
        <f aca="false">P1180*Q1180</f>
        <v>63</v>
      </c>
      <c r="AF1180" s="38" t="n">
        <f aca="false">AA1180-L1180-M1180-W1180-X1180</f>
        <v>17</v>
      </c>
      <c r="AG1180" s="39" t="str">
        <f aca="false">AB1180</f>
        <v>Мамонова К.И. - ГПХ</v>
      </c>
      <c r="AH1180" s="39" t="str">
        <f aca="false">C1180</f>
        <v>2ИСП9-27 ВБ (БД)</v>
      </c>
      <c r="AI1180" s="40" t="str">
        <f aca="false">B1180</f>
        <v>26</v>
      </c>
      <c r="AJ1180" s="39" t="str">
        <f aca="false">CONCATENATE(A1180," ",D1180)</f>
        <v>ОП.08 Основы проектирования баз данных</v>
      </c>
      <c r="AK1180" s="39" t="n">
        <f aca="false">E1180*F1180+P1180*Q1180+H1180+J1180+S1180+U1180</f>
        <v>17</v>
      </c>
      <c r="AL1180" s="39" t="n">
        <f aca="false">L1180+W1180</f>
        <v>4</v>
      </c>
      <c r="AM1180" s="39" t="n">
        <f aca="false">M1180+X1180</f>
        <v>8</v>
      </c>
      <c r="AN1180" s="39" t="n">
        <f aca="false">Y1180</f>
        <v>0</v>
      </c>
      <c r="AO1180" s="39" t="n">
        <f aca="false">SUM(AK1180:AN1180)</f>
        <v>29</v>
      </c>
      <c r="AP1180" s="41" t="n">
        <f aca="false">K1180+V1180</f>
        <v>0</v>
      </c>
    </row>
    <row r="1181" s="42" customFormat="true" ht="16.5" hidden="true" customHeight="true" outlineLevel="0" collapsed="false">
      <c r="A1181" s="63" t="s">
        <v>90</v>
      </c>
      <c r="B1181" s="127" t="s">
        <v>175</v>
      </c>
      <c r="C1181" s="97" t="s">
        <v>318</v>
      </c>
      <c r="D1181" s="129" t="s">
        <v>264</v>
      </c>
      <c r="E1181" s="53" t="n">
        <v>17</v>
      </c>
      <c r="F1181" s="31"/>
      <c r="G1181" s="31"/>
      <c r="H1181" s="31"/>
      <c r="I1181" s="31"/>
      <c r="J1181" s="31"/>
      <c r="K1181" s="31"/>
      <c r="L1181" s="31"/>
      <c r="M1181" s="31"/>
      <c r="N1181" s="33" t="n">
        <f aca="false">E1181*F1181+H1181+J1181+K1181+L1181+M1181</f>
        <v>0</v>
      </c>
      <c r="O1181" s="36"/>
      <c r="P1181" s="31" t="n">
        <v>21</v>
      </c>
      <c r="Q1181" s="31"/>
      <c r="R1181" s="31"/>
      <c r="S1181" s="31" t="n">
        <v>40</v>
      </c>
      <c r="T1181" s="31"/>
      <c r="U1181" s="292" t="n">
        <v>-2</v>
      </c>
      <c r="V1181" s="31"/>
      <c r="W1181" s="31"/>
      <c r="X1181" s="31"/>
      <c r="Y1181" s="31"/>
      <c r="Z1181" s="36" t="n">
        <f aca="false">P1181*Q1181+S1181+U1181+V1181+W1181+X1181+Y1181</f>
        <v>38</v>
      </c>
      <c r="AA1181" s="36" t="n">
        <f aca="false">N1181+Z1181</f>
        <v>38</v>
      </c>
      <c r="AB1181" s="294" t="s">
        <v>730</v>
      </c>
      <c r="AC1181" s="295" t="s">
        <v>731</v>
      </c>
      <c r="AD1181" s="36"/>
      <c r="AE1181" s="36" t="n">
        <f aca="false">P1181*Q1181</f>
        <v>0</v>
      </c>
      <c r="AF1181" s="38" t="n">
        <f aca="false">AA1181-L1181-M1181-W1181-X1181</f>
        <v>38</v>
      </c>
      <c r="AG1181" s="39" t="str">
        <f aca="false">AB1181</f>
        <v>Мамонова К.И. - ГПХ</v>
      </c>
      <c r="AH1181" s="39" t="str">
        <f aca="false">C1181</f>
        <v>2ИСП9-27а ВБ (БД)</v>
      </c>
      <c r="AI1181" s="40" t="str">
        <f aca="false">B1181</f>
        <v>13</v>
      </c>
      <c r="AJ1181" s="39" t="str">
        <f aca="false">CONCATENATE(A1181," ",D1181)</f>
        <v>ОП.08 Основы проектирования баз данных</v>
      </c>
      <c r="AK1181" s="39" t="n">
        <f aca="false">E1181*F1181+P1181*Q1181+H1181+J1181+S1181+U1181</f>
        <v>38</v>
      </c>
      <c r="AL1181" s="39" t="n">
        <f aca="false">L1181+W1181</f>
        <v>0</v>
      </c>
      <c r="AM1181" s="39" t="n">
        <f aca="false">M1181+X1181</f>
        <v>0</v>
      </c>
      <c r="AN1181" s="39" t="n">
        <f aca="false">Y1181</f>
        <v>0</v>
      </c>
      <c r="AO1181" s="39" t="n">
        <f aca="false">SUM(AK1181:AN1181)</f>
        <v>38</v>
      </c>
      <c r="AP1181" s="41" t="n">
        <f aca="false">K1181+V1181</f>
        <v>0</v>
      </c>
    </row>
    <row r="1182" s="42" customFormat="true" ht="16.5" hidden="true" customHeight="true" outlineLevel="0" collapsed="false">
      <c r="A1182" s="63" t="s">
        <v>90</v>
      </c>
      <c r="B1182" s="127" t="s">
        <v>175</v>
      </c>
      <c r="C1182" s="97" t="s">
        <v>319</v>
      </c>
      <c r="D1182" s="129" t="s">
        <v>264</v>
      </c>
      <c r="E1182" s="53" t="n">
        <v>17</v>
      </c>
      <c r="F1182" s="31"/>
      <c r="G1182" s="31"/>
      <c r="H1182" s="31"/>
      <c r="I1182" s="31"/>
      <c r="J1182" s="31"/>
      <c r="K1182" s="31"/>
      <c r="L1182" s="31"/>
      <c r="M1182" s="31"/>
      <c r="N1182" s="33" t="n">
        <f aca="false">E1182*F1182+H1182+J1182+K1182+L1182+M1182</f>
        <v>0</v>
      </c>
      <c r="O1182" s="36"/>
      <c r="P1182" s="31" t="n">
        <v>21</v>
      </c>
      <c r="Q1182" s="31"/>
      <c r="R1182" s="31"/>
      <c r="S1182" s="31" t="n">
        <v>40</v>
      </c>
      <c r="T1182" s="31"/>
      <c r="U1182" s="31"/>
      <c r="V1182" s="31"/>
      <c r="W1182" s="31"/>
      <c r="X1182" s="31"/>
      <c r="Y1182" s="31"/>
      <c r="Z1182" s="36" t="n">
        <f aca="false">P1182*Q1182+S1182+U1182+V1182+W1182+X1182+Y1182</f>
        <v>40</v>
      </c>
      <c r="AA1182" s="36" t="n">
        <f aca="false">N1182+Z1182</f>
        <v>40</v>
      </c>
      <c r="AB1182" s="47" t="s">
        <v>69</v>
      </c>
      <c r="AC1182" s="36"/>
      <c r="AD1182" s="36"/>
      <c r="AE1182" s="36" t="n">
        <f aca="false">P1182*Q1182</f>
        <v>0</v>
      </c>
      <c r="AF1182" s="38" t="n">
        <f aca="false">AA1182-L1182-M1182-W1182-X1182</f>
        <v>40</v>
      </c>
      <c r="AG1182" s="39" t="str">
        <f aca="false">AB1182</f>
        <v>вак. 2 п/гр</v>
      </c>
      <c r="AH1182" s="39" t="str">
        <f aca="false">C1182</f>
        <v>2ИСП9-27б ВБ (БД)</v>
      </c>
      <c r="AI1182" s="40" t="str">
        <f aca="false">B1182</f>
        <v>13</v>
      </c>
      <c r="AJ1182" s="39" t="str">
        <f aca="false">CONCATENATE(A1182," ",D1182)</f>
        <v>ОП.08 Основы проектирования баз данных</v>
      </c>
      <c r="AK1182" s="39" t="n">
        <f aca="false">E1182*F1182+P1182*Q1182+H1182+J1182+S1182+U1182</f>
        <v>40</v>
      </c>
      <c r="AL1182" s="39" t="n">
        <f aca="false">L1182+W1182</f>
        <v>0</v>
      </c>
      <c r="AM1182" s="39" t="n">
        <f aca="false">M1182+X1182</f>
        <v>0</v>
      </c>
      <c r="AN1182" s="39" t="n">
        <f aca="false">Y1182</f>
        <v>0</v>
      </c>
      <c r="AO1182" s="39" t="n">
        <f aca="false">SUM(AK1182:AN1182)</f>
        <v>40</v>
      </c>
      <c r="AP1182" s="41" t="n">
        <f aca="false">K1182+V1182</f>
        <v>0</v>
      </c>
    </row>
    <row r="1183" s="42" customFormat="true" ht="16.5" hidden="true" customHeight="true" outlineLevel="0" collapsed="false">
      <c r="A1183" s="63" t="s">
        <v>127</v>
      </c>
      <c r="B1183" s="127" t="s">
        <v>206</v>
      </c>
      <c r="C1183" s="97" t="s">
        <v>317</v>
      </c>
      <c r="D1183" s="129" t="s">
        <v>266</v>
      </c>
      <c r="E1183" s="53" t="n">
        <v>17</v>
      </c>
      <c r="F1183" s="31" t="n">
        <v>3</v>
      </c>
      <c r="G1183" s="31" t="n">
        <v>14</v>
      </c>
      <c r="H1183" s="31"/>
      <c r="I1183" s="31" t="n">
        <v>14</v>
      </c>
      <c r="J1183" s="31"/>
      <c r="K1183" s="31"/>
      <c r="L1183" s="31" t="n">
        <v>4</v>
      </c>
      <c r="M1183" s="31"/>
      <c r="N1183" s="33" t="n">
        <f aca="false">E1183*F1183+H1183+J1183+K1183+L1183+M1183</f>
        <v>55</v>
      </c>
      <c r="O1183" s="36"/>
      <c r="P1183" s="31" t="n">
        <v>21</v>
      </c>
      <c r="Q1183" s="31"/>
      <c r="R1183" s="31"/>
      <c r="S1183" s="31"/>
      <c r="T1183" s="31"/>
      <c r="U1183" s="31"/>
      <c r="V1183" s="31"/>
      <c r="W1183" s="31"/>
      <c r="X1183" s="31"/>
      <c r="Y1183" s="31"/>
      <c r="Z1183" s="36" t="n">
        <f aca="false">P1183*Q1183+S1183+U1183+V1183+W1183+X1183+Y1183</f>
        <v>0</v>
      </c>
      <c r="AA1183" s="36" t="n">
        <f aca="false">N1183+Z1183</f>
        <v>55</v>
      </c>
      <c r="AB1183" s="47" t="s">
        <v>78</v>
      </c>
      <c r="AC1183" s="36"/>
      <c r="AD1183" s="36"/>
      <c r="AE1183" s="36" t="n">
        <f aca="false">P1183*Q1183</f>
        <v>0</v>
      </c>
      <c r="AF1183" s="38" t="n">
        <f aca="false">AA1183-L1183-M1183-W1183-X1183</f>
        <v>51</v>
      </c>
      <c r="AG1183" s="39" t="str">
        <f aca="false">AB1183</f>
        <v>Маргвелашвили Л.В.</v>
      </c>
      <c r="AH1183" s="39" t="str">
        <f aca="false">C1183</f>
        <v>2ИСП9-27 ВБ (БД)</v>
      </c>
      <c r="AI1183" s="40" t="str">
        <f aca="false">B1183</f>
        <v>26</v>
      </c>
      <c r="AJ1183" s="39" t="str">
        <f aca="false">CONCATENATE(A1183," ",D1183)</f>
        <v>ОП.09 Стандартизация, сертификация и техническое документоведение</v>
      </c>
      <c r="AK1183" s="39" t="n">
        <f aca="false">E1183*F1183+P1183*Q1183+H1183+J1183+S1183+U1183</f>
        <v>51</v>
      </c>
      <c r="AL1183" s="39" t="n">
        <f aca="false">L1183+W1183</f>
        <v>4</v>
      </c>
      <c r="AM1183" s="39" t="n">
        <f aca="false">M1183+X1183</f>
        <v>0</v>
      </c>
      <c r="AN1183" s="39" t="n">
        <f aca="false">Y1183</f>
        <v>0</v>
      </c>
      <c r="AO1183" s="39" t="n">
        <f aca="false">SUM(AK1183:AN1183)</f>
        <v>55</v>
      </c>
      <c r="AP1183" s="41" t="n">
        <f aca="false">K1183+V1183</f>
        <v>0</v>
      </c>
    </row>
    <row r="1184" s="42" customFormat="true" ht="16.5" hidden="true" customHeight="true" outlineLevel="0" collapsed="false">
      <c r="A1184" s="63" t="s">
        <v>92</v>
      </c>
      <c r="B1184" s="127" t="s">
        <v>206</v>
      </c>
      <c r="C1184" s="97" t="s">
        <v>317</v>
      </c>
      <c r="D1184" s="129" t="s">
        <v>267</v>
      </c>
      <c r="E1184" s="53" t="n">
        <v>17</v>
      </c>
      <c r="F1184" s="31"/>
      <c r="G1184" s="31"/>
      <c r="H1184" s="31"/>
      <c r="I1184" s="31"/>
      <c r="J1184" s="31"/>
      <c r="K1184" s="31"/>
      <c r="L1184" s="31"/>
      <c r="M1184" s="31"/>
      <c r="N1184" s="33" t="n">
        <f aca="false">E1184*F1184+H1184+J1184+K1184+L1184+M1184</f>
        <v>0</v>
      </c>
      <c r="O1184" s="36"/>
      <c r="P1184" s="31" t="n">
        <v>21</v>
      </c>
      <c r="Q1184" s="31" t="n">
        <v>3</v>
      </c>
      <c r="R1184" s="31" t="n">
        <v>30</v>
      </c>
      <c r="S1184" s="31"/>
      <c r="T1184" s="31" t="n">
        <v>30</v>
      </c>
      <c r="U1184" s="31"/>
      <c r="V1184" s="31"/>
      <c r="W1184" s="31"/>
      <c r="X1184" s="65"/>
      <c r="Y1184" s="31"/>
      <c r="Z1184" s="36" t="n">
        <f aca="false">P1184*Q1184+S1184+U1184+V1184+W1184+X1184+Y1184</f>
        <v>63</v>
      </c>
      <c r="AA1184" s="36" t="n">
        <f aca="false">N1184+Z1184</f>
        <v>63</v>
      </c>
      <c r="AB1184" s="47" t="s">
        <v>268</v>
      </c>
      <c r="AC1184" s="36"/>
      <c r="AD1184" s="36"/>
      <c r="AE1184" s="36" t="n">
        <f aca="false">P1184*Q1184</f>
        <v>63</v>
      </c>
      <c r="AF1184" s="38" t="n">
        <f aca="false">AA1184-L1184-M1184-W1184-X1184</f>
        <v>63</v>
      </c>
      <c r="AG1184" s="39" t="str">
        <f aca="false">AB1184</f>
        <v>Пузанова А.Ю.</v>
      </c>
      <c r="AH1184" s="39" t="str">
        <f aca="false">C1184</f>
        <v>2ИСП9-27 ВБ (БД)</v>
      </c>
      <c r="AI1184" s="40" t="str">
        <f aca="false">B1184</f>
        <v>26</v>
      </c>
      <c r="AJ1184" s="39" t="str">
        <f aca="false">CONCATENATE(A1184," ",D1184)</f>
        <v>ОП.10 Численные методы</v>
      </c>
      <c r="AK1184" s="39" t="n">
        <f aca="false">E1184*F1184+P1184*Q1184+H1184+J1184+S1184+U1184</f>
        <v>63</v>
      </c>
      <c r="AL1184" s="39" t="n">
        <f aca="false">L1184+W1184</f>
        <v>0</v>
      </c>
      <c r="AM1184" s="39" t="n">
        <f aca="false">M1184+X1184</f>
        <v>0</v>
      </c>
      <c r="AN1184" s="39" t="n">
        <f aca="false">Y1184</f>
        <v>0</v>
      </c>
      <c r="AO1184" s="39" t="n">
        <f aca="false">SUM(AK1184:AN1184)</f>
        <v>63</v>
      </c>
      <c r="AP1184" s="41" t="n">
        <f aca="false">K1184+V1184</f>
        <v>0</v>
      </c>
    </row>
    <row r="1185" s="42" customFormat="true" ht="16.5" hidden="true" customHeight="true" outlineLevel="0" collapsed="false">
      <c r="A1185" s="63" t="s">
        <v>129</v>
      </c>
      <c r="B1185" s="127" t="s">
        <v>206</v>
      </c>
      <c r="C1185" s="97" t="s">
        <v>317</v>
      </c>
      <c r="D1185" s="129" t="s">
        <v>269</v>
      </c>
      <c r="E1185" s="53" t="n">
        <v>17</v>
      </c>
      <c r="F1185" s="31"/>
      <c r="G1185" s="31"/>
      <c r="H1185" s="31"/>
      <c r="I1185" s="31"/>
      <c r="J1185" s="31"/>
      <c r="K1185" s="31"/>
      <c r="L1185" s="31"/>
      <c r="M1185" s="31"/>
      <c r="N1185" s="33" t="n">
        <f aca="false">E1185*F1185+H1185+J1185+K1185+L1185+M1185</f>
        <v>0</v>
      </c>
      <c r="O1185" s="36"/>
      <c r="P1185" s="31" t="n">
        <v>21</v>
      </c>
      <c r="Q1185" s="31" t="n">
        <v>3</v>
      </c>
      <c r="R1185" s="31" t="n">
        <v>30</v>
      </c>
      <c r="S1185" s="31" t="n">
        <v>-30</v>
      </c>
      <c r="T1185" s="31"/>
      <c r="U1185" s="31"/>
      <c r="V1185" s="31"/>
      <c r="W1185" s="31"/>
      <c r="X1185" s="65"/>
      <c r="Y1185" s="31"/>
      <c r="Z1185" s="36" t="n">
        <f aca="false">P1185*Q1185+S1185+U1185+V1185+W1185+X1185+Y1185</f>
        <v>33</v>
      </c>
      <c r="AA1185" s="36" t="n">
        <f aca="false">N1185+Z1185</f>
        <v>33</v>
      </c>
      <c r="AB1185" s="47" t="s">
        <v>303</v>
      </c>
      <c r="AC1185" s="36"/>
      <c r="AD1185" s="36"/>
      <c r="AE1185" s="36" t="n">
        <f aca="false">P1185*Q1185</f>
        <v>63</v>
      </c>
      <c r="AF1185" s="38" t="n">
        <f aca="false">AA1185-L1185-M1185-W1185-X1185</f>
        <v>33</v>
      </c>
      <c r="AG1185" s="39" t="str">
        <f aca="false">AB1185</f>
        <v>Квеквескири В.А.</v>
      </c>
      <c r="AH1185" s="39" t="str">
        <f aca="false">C1185</f>
        <v>2ИСП9-27 ВБ (БД)</v>
      </c>
      <c r="AI1185" s="40" t="str">
        <f aca="false">B1185</f>
        <v>26</v>
      </c>
      <c r="AJ1185" s="39" t="str">
        <f aca="false">CONCATENATE(A1185," ",D1185)</f>
        <v>ОП.11 Компьютерные сети </v>
      </c>
      <c r="AK1185" s="39" t="n">
        <f aca="false">E1185*F1185+P1185*Q1185+H1185+J1185+S1185+U1185</f>
        <v>33</v>
      </c>
      <c r="AL1185" s="39" t="n">
        <f aca="false">L1185+W1185</f>
        <v>0</v>
      </c>
      <c r="AM1185" s="39" t="n">
        <f aca="false">M1185+X1185</f>
        <v>0</v>
      </c>
      <c r="AN1185" s="39" t="n">
        <f aca="false">Y1185</f>
        <v>0</v>
      </c>
      <c r="AO1185" s="39" t="n">
        <f aca="false">SUM(AK1185:AN1185)</f>
        <v>33</v>
      </c>
      <c r="AP1185" s="41" t="n">
        <f aca="false">K1185+V1185</f>
        <v>0</v>
      </c>
    </row>
    <row r="1186" s="42" customFormat="true" ht="16.5" hidden="true" customHeight="true" outlineLevel="0" collapsed="false">
      <c r="A1186" s="63" t="s">
        <v>129</v>
      </c>
      <c r="B1186" s="127" t="s">
        <v>175</v>
      </c>
      <c r="C1186" s="97" t="s">
        <v>318</v>
      </c>
      <c r="D1186" s="129" t="s">
        <v>269</v>
      </c>
      <c r="E1186" s="53" t="n">
        <v>17</v>
      </c>
      <c r="F1186" s="31"/>
      <c r="G1186" s="31"/>
      <c r="H1186" s="31"/>
      <c r="I1186" s="31"/>
      <c r="J1186" s="31"/>
      <c r="K1186" s="31"/>
      <c r="L1186" s="31"/>
      <c r="M1186" s="31"/>
      <c r="N1186" s="33" t="n">
        <f aca="false">E1186*F1186+H1186+J1186+K1186+L1186+M1186</f>
        <v>0</v>
      </c>
      <c r="O1186" s="36"/>
      <c r="P1186" s="31" t="n">
        <v>21</v>
      </c>
      <c r="Q1186" s="31"/>
      <c r="R1186" s="31"/>
      <c r="S1186" s="31" t="n">
        <v>30</v>
      </c>
      <c r="T1186" s="31"/>
      <c r="U1186" s="31"/>
      <c r="V1186" s="31"/>
      <c r="W1186" s="31"/>
      <c r="X1186" s="65"/>
      <c r="Y1186" s="31"/>
      <c r="Z1186" s="36" t="n">
        <f aca="false">P1186*Q1186+S1186+U1186+V1186+W1186+X1186+Y1186</f>
        <v>30</v>
      </c>
      <c r="AA1186" s="36" t="n">
        <f aca="false">N1186+Z1186</f>
        <v>30</v>
      </c>
      <c r="AB1186" s="47" t="s">
        <v>303</v>
      </c>
      <c r="AC1186" s="36"/>
      <c r="AD1186" s="36"/>
      <c r="AE1186" s="36" t="n">
        <f aca="false">P1186*Q1186</f>
        <v>0</v>
      </c>
      <c r="AF1186" s="38" t="n">
        <f aca="false">AA1186-L1186-M1186-W1186-X1186</f>
        <v>30</v>
      </c>
      <c r="AG1186" s="39" t="str">
        <f aca="false">AB1186</f>
        <v>Квеквескири В.А.</v>
      </c>
      <c r="AH1186" s="39" t="str">
        <f aca="false">C1186</f>
        <v>2ИСП9-27а ВБ (БД)</v>
      </c>
      <c r="AI1186" s="40" t="str">
        <f aca="false">B1186</f>
        <v>13</v>
      </c>
      <c r="AJ1186" s="39" t="str">
        <f aca="false">CONCATENATE(A1186," ",D1186)</f>
        <v>ОП.11 Компьютерные сети </v>
      </c>
      <c r="AK1186" s="39" t="n">
        <f aca="false">E1186*F1186+P1186*Q1186+H1186+J1186+S1186+U1186</f>
        <v>30</v>
      </c>
      <c r="AL1186" s="39" t="n">
        <f aca="false">L1186+W1186</f>
        <v>0</v>
      </c>
      <c r="AM1186" s="39" t="n">
        <f aca="false">M1186+X1186</f>
        <v>0</v>
      </c>
      <c r="AN1186" s="39" t="n">
        <f aca="false">Y1186</f>
        <v>0</v>
      </c>
      <c r="AO1186" s="39" t="n">
        <f aca="false">SUM(AK1186:AN1186)</f>
        <v>30</v>
      </c>
      <c r="AP1186" s="41" t="n">
        <f aca="false">K1186+V1186</f>
        <v>0</v>
      </c>
    </row>
    <row r="1187" s="42" customFormat="true" ht="16.5" hidden="true" customHeight="true" outlineLevel="0" collapsed="false">
      <c r="A1187" s="63" t="s">
        <v>129</v>
      </c>
      <c r="B1187" s="127" t="s">
        <v>175</v>
      </c>
      <c r="C1187" s="97" t="s">
        <v>319</v>
      </c>
      <c r="D1187" s="129" t="s">
        <v>269</v>
      </c>
      <c r="E1187" s="53" t="n">
        <v>17</v>
      </c>
      <c r="F1187" s="31"/>
      <c r="G1187" s="31"/>
      <c r="H1187" s="31"/>
      <c r="I1187" s="31"/>
      <c r="J1187" s="31"/>
      <c r="K1187" s="31"/>
      <c r="L1187" s="31"/>
      <c r="M1187" s="31"/>
      <c r="N1187" s="33" t="n">
        <f aca="false">E1187*F1187+H1187+J1187+K1187+L1187+M1187</f>
        <v>0</v>
      </c>
      <c r="O1187" s="36"/>
      <c r="P1187" s="31" t="n">
        <v>21</v>
      </c>
      <c r="Q1187" s="31"/>
      <c r="R1187" s="31"/>
      <c r="S1187" s="31" t="n">
        <v>30</v>
      </c>
      <c r="T1187" s="31"/>
      <c r="U1187" s="31"/>
      <c r="V1187" s="31"/>
      <c r="W1187" s="31"/>
      <c r="X1187" s="65"/>
      <c r="Y1187" s="31"/>
      <c r="Z1187" s="36" t="n">
        <f aca="false">P1187*Q1187+S1187+U1187+V1187+W1187+X1187+Y1187</f>
        <v>30</v>
      </c>
      <c r="AA1187" s="36" t="n">
        <f aca="false">N1187+Z1187</f>
        <v>30</v>
      </c>
      <c r="AB1187" s="47" t="s">
        <v>69</v>
      </c>
      <c r="AC1187" s="36"/>
      <c r="AD1187" s="36"/>
      <c r="AE1187" s="36" t="n">
        <f aca="false">P1187*Q1187</f>
        <v>0</v>
      </c>
      <c r="AF1187" s="38" t="n">
        <f aca="false">AA1187-L1187-M1187-W1187-X1187</f>
        <v>30</v>
      </c>
      <c r="AG1187" s="39" t="str">
        <f aca="false">AB1187</f>
        <v>вак. 2 п/гр</v>
      </c>
      <c r="AH1187" s="39" t="str">
        <f aca="false">C1187</f>
        <v>2ИСП9-27б ВБ (БД)</v>
      </c>
      <c r="AI1187" s="40" t="str">
        <f aca="false">B1187</f>
        <v>13</v>
      </c>
      <c r="AJ1187" s="39" t="str">
        <f aca="false">CONCATENATE(A1187," ",D1187)</f>
        <v>ОП.11 Компьютерные сети </v>
      </c>
      <c r="AK1187" s="39" t="n">
        <f aca="false">E1187*F1187+P1187*Q1187+H1187+J1187+S1187+U1187</f>
        <v>30</v>
      </c>
      <c r="AL1187" s="39" t="n">
        <f aca="false">L1187+W1187</f>
        <v>0</v>
      </c>
      <c r="AM1187" s="39" t="n">
        <f aca="false">M1187+X1187</f>
        <v>0</v>
      </c>
      <c r="AN1187" s="39" t="n">
        <f aca="false">Y1187</f>
        <v>0</v>
      </c>
      <c r="AO1187" s="39" t="n">
        <f aca="false">SUM(AK1187:AN1187)</f>
        <v>30</v>
      </c>
      <c r="AP1187" s="41" t="n">
        <f aca="false">K1187+V1187</f>
        <v>0</v>
      </c>
    </row>
    <row r="1188" s="42" customFormat="true" ht="16.5" hidden="true" customHeight="true" outlineLevel="0" collapsed="false">
      <c r="A1188" s="63" t="s">
        <v>96</v>
      </c>
      <c r="B1188" s="127" t="s">
        <v>206</v>
      </c>
      <c r="C1188" s="97" t="s">
        <v>317</v>
      </c>
      <c r="D1188" s="129" t="s">
        <v>312</v>
      </c>
      <c r="E1188" s="53"/>
      <c r="F1188" s="31"/>
      <c r="G1188" s="31"/>
      <c r="H1188" s="31"/>
      <c r="I1188" s="31"/>
      <c r="J1188" s="31"/>
      <c r="K1188" s="31"/>
      <c r="L1188" s="31"/>
      <c r="M1188" s="31"/>
      <c r="N1188" s="33" t="n">
        <f aca="false">E1188*F1188+H1188+J1188+K1188+L1188+M1188</f>
        <v>0</v>
      </c>
      <c r="O1188" s="36"/>
      <c r="P1188" s="31" t="n">
        <v>21</v>
      </c>
      <c r="Q1188" s="31" t="n">
        <v>2</v>
      </c>
      <c r="R1188" s="31" t="n">
        <v>18</v>
      </c>
      <c r="S1188" s="31"/>
      <c r="T1188" s="31" t="n">
        <v>18</v>
      </c>
      <c r="U1188" s="31"/>
      <c r="V1188" s="31"/>
      <c r="W1188" s="31"/>
      <c r="X1188" s="31"/>
      <c r="Y1188" s="31"/>
      <c r="Z1188" s="36" t="n">
        <f aca="false">P1188*Q1188+S1188+U1188+V1188+W1188+X1188+Y1188</f>
        <v>42</v>
      </c>
      <c r="AA1188" s="36" t="n">
        <f aca="false">N1188+Z1188</f>
        <v>42</v>
      </c>
      <c r="AB1188" s="47" t="s">
        <v>313</v>
      </c>
      <c r="AC1188" s="36"/>
      <c r="AD1188" s="36"/>
      <c r="AE1188" s="36" t="n">
        <f aca="false">P1188*Q1188</f>
        <v>42</v>
      </c>
      <c r="AF1188" s="38" t="n">
        <f aca="false">AA1188-L1188-M1188-W1188-X1188</f>
        <v>42</v>
      </c>
      <c r="AG1188" s="39" t="str">
        <f aca="false">AB1188</f>
        <v>Гаврилова Л.А.</v>
      </c>
      <c r="AH1188" s="39" t="str">
        <f aca="false">C1188</f>
        <v>2ИСП9-27 ВБ (БД)</v>
      </c>
      <c r="AI1188" s="40" t="str">
        <f aca="false">B1188</f>
        <v>26</v>
      </c>
      <c r="AJ1188" s="39" t="str">
        <f aca="false">CONCATENATE(A1188," ",D1188)</f>
        <v>ОП.13 Основы предпринимательской деятельности</v>
      </c>
      <c r="AK1188" s="39" t="n">
        <f aca="false">E1188*F1188+P1188*Q1188+H1188+J1188+S1188+U1188</f>
        <v>42</v>
      </c>
      <c r="AL1188" s="39" t="n">
        <f aca="false">L1188+W1188</f>
        <v>0</v>
      </c>
      <c r="AM1188" s="39" t="n">
        <f aca="false">M1188+X1188</f>
        <v>0</v>
      </c>
      <c r="AN1188" s="39" t="n">
        <f aca="false">Y1188</f>
        <v>0</v>
      </c>
      <c r="AO1188" s="39" t="n">
        <f aca="false">SUM(AK1188:AN1188)</f>
        <v>42</v>
      </c>
      <c r="AP1188" s="41" t="n">
        <f aca="false">K1188+V1188</f>
        <v>0</v>
      </c>
    </row>
    <row r="1189" s="42" customFormat="true" ht="16.5" hidden="true" customHeight="true" outlineLevel="0" collapsed="false">
      <c r="A1189" s="63" t="s">
        <v>271</v>
      </c>
      <c r="B1189" s="127" t="s">
        <v>206</v>
      </c>
      <c r="C1189" s="97" t="s">
        <v>317</v>
      </c>
      <c r="D1189" s="129" t="s">
        <v>272</v>
      </c>
      <c r="E1189" s="53"/>
      <c r="F1189" s="31"/>
      <c r="G1189" s="31"/>
      <c r="H1189" s="31"/>
      <c r="I1189" s="31"/>
      <c r="J1189" s="31"/>
      <c r="K1189" s="31"/>
      <c r="L1189" s="31"/>
      <c r="M1189" s="31"/>
      <c r="N1189" s="33" t="n">
        <f aca="false">E1189*F1189+H1189+J1189+K1189+L1189+M1189</f>
        <v>0</v>
      </c>
      <c r="O1189" s="36"/>
      <c r="P1189" s="31" t="n">
        <v>21</v>
      </c>
      <c r="Q1189" s="31" t="n">
        <v>5</v>
      </c>
      <c r="R1189" s="31" t="n">
        <v>46</v>
      </c>
      <c r="S1189" s="31" t="n">
        <v>-46</v>
      </c>
      <c r="T1189" s="31"/>
      <c r="U1189" s="31"/>
      <c r="V1189" s="31"/>
      <c r="W1189" s="31" t="n">
        <v>6</v>
      </c>
      <c r="X1189" s="31" t="n">
        <v>8</v>
      </c>
      <c r="Y1189" s="31"/>
      <c r="Z1189" s="36" t="n">
        <f aca="false">P1189*Q1189+S1189+U1189+V1189+W1189+X1189+Y1189</f>
        <v>73</v>
      </c>
      <c r="AA1189" s="36" t="n">
        <f aca="false">N1189+Z1189</f>
        <v>73</v>
      </c>
      <c r="AB1189" s="47" t="s">
        <v>273</v>
      </c>
      <c r="AC1189" s="36"/>
      <c r="AD1189" s="36"/>
      <c r="AE1189" s="36" t="n">
        <f aca="false">P1189*Q1189</f>
        <v>105</v>
      </c>
      <c r="AF1189" s="38" t="n">
        <f aca="false">AA1189-L1189-M1189-W1189-X1189</f>
        <v>59</v>
      </c>
      <c r="AG1189" s="39" t="str">
        <f aca="false">AB1189</f>
        <v>Трусов Г.А.</v>
      </c>
      <c r="AH1189" s="39" t="str">
        <f aca="false">C1189</f>
        <v>2ИСП9-27 ВБ (БД)</v>
      </c>
      <c r="AI1189" s="40" t="str">
        <f aca="false">B1189</f>
        <v>26</v>
      </c>
      <c r="AJ1189" s="39" t="str">
        <f aca="false">CONCATENATE(A1189," ",D1189)</f>
        <v>МДК.04.01 Внедрение и поддержка компьютерных систем</v>
      </c>
      <c r="AK1189" s="39" t="n">
        <f aca="false">E1189*F1189+P1189*Q1189+H1189+J1189+S1189+U1189</f>
        <v>59</v>
      </c>
      <c r="AL1189" s="39" t="n">
        <f aca="false">L1189+W1189</f>
        <v>6</v>
      </c>
      <c r="AM1189" s="39" t="n">
        <f aca="false">M1189+X1189</f>
        <v>8</v>
      </c>
      <c r="AN1189" s="39" t="n">
        <f aca="false">Y1189</f>
        <v>0</v>
      </c>
      <c r="AO1189" s="39" t="n">
        <f aca="false">SUM(AK1189:AN1189)</f>
        <v>73</v>
      </c>
      <c r="AP1189" s="41" t="n">
        <f aca="false">K1189+V1189</f>
        <v>0</v>
      </c>
    </row>
    <row r="1190" s="42" customFormat="true" ht="16.5" hidden="true" customHeight="true" outlineLevel="0" collapsed="false">
      <c r="A1190" s="63" t="s">
        <v>271</v>
      </c>
      <c r="B1190" s="127" t="s">
        <v>175</v>
      </c>
      <c r="C1190" s="97" t="s">
        <v>318</v>
      </c>
      <c r="D1190" s="129" t="s">
        <v>272</v>
      </c>
      <c r="E1190" s="53"/>
      <c r="F1190" s="31"/>
      <c r="G1190" s="31"/>
      <c r="H1190" s="31"/>
      <c r="I1190" s="31"/>
      <c r="J1190" s="31"/>
      <c r="K1190" s="31"/>
      <c r="L1190" s="31"/>
      <c r="M1190" s="31"/>
      <c r="N1190" s="33" t="n">
        <f aca="false">E1190*F1190+H1190+J1190+K1190+L1190+M1190</f>
        <v>0</v>
      </c>
      <c r="O1190" s="36"/>
      <c r="P1190" s="31" t="n">
        <v>21</v>
      </c>
      <c r="Q1190" s="31"/>
      <c r="R1190" s="31"/>
      <c r="S1190" s="31" t="n">
        <v>46</v>
      </c>
      <c r="T1190" s="31"/>
      <c r="U1190" s="31"/>
      <c r="V1190" s="31"/>
      <c r="W1190" s="31"/>
      <c r="X1190" s="31"/>
      <c r="Y1190" s="31"/>
      <c r="Z1190" s="36" t="n">
        <f aca="false">P1190*Q1190+S1190+U1190+V1190+W1190+X1190+Y1190</f>
        <v>46</v>
      </c>
      <c r="AA1190" s="36" t="n">
        <f aca="false">N1190+Z1190</f>
        <v>46</v>
      </c>
      <c r="AB1190" s="47" t="s">
        <v>273</v>
      </c>
      <c r="AC1190" s="36"/>
      <c r="AD1190" s="36"/>
      <c r="AE1190" s="36" t="n">
        <f aca="false">P1190*Q1190</f>
        <v>0</v>
      </c>
      <c r="AF1190" s="38" t="n">
        <f aca="false">AA1190-L1190-M1190-W1190-X1190</f>
        <v>46</v>
      </c>
      <c r="AG1190" s="39" t="str">
        <f aca="false">AB1190</f>
        <v>Трусов Г.А.</v>
      </c>
      <c r="AH1190" s="39" t="str">
        <f aca="false">C1190</f>
        <v>2ИСП9-27а ВБ (БД)</v>
      </c>
      <c r="AI1190" s="40" t="str">
        <f aca="false">B1190</f>
        <v>13</v>
      </c>
      <c r="AJ1190" s="39" t="str">
        <f aca="false">CONCATENATE(A1190," ",D1190)</f>
        <v>МДК.04.01 Внедрение и поддержка компьютерных систем</v>
      </c>
      <c r="AK1190" s="39" t="n">
        <f aca="false">E1190*F1190+P1190*Q1190+H1190+J1190+S1190+U1190</f>
        <v>46</v>
      </c>
      <c r="AL1190" s="39" t="n">
        <f aca="false">L1190+W1190</f>
        <v>0</v>
      </c>
      <c r="AM1190" s="39" t="n">
        <f aca="false">M1190+X1190</f>
        <v>0</v>
      </c>
      <c r="AN1190" s="39" t="n">
        <f aca="false">Y1190</f>
        <v>0</v>
      </c>
      <c r="AO1190" s="39" t="n">
        <f aca="false">SUM(AK1190:AN1190)</f>
        <v>46</v>
      </c>
      <c r="AP1190" s="41" t="n">
        <f aca="false">K1190+V1190</f>
        <v>0</v>
      </c>
    </row>
    <row r="1191" s="42" customFormat="true" ht="16.5" hidden="true" customHeight="true" outlineLevel="0" collapsed="false">
      <c r="A1191" s="63" t="s">
        <v>271</v>
      </c>
      <c r="B1191" s="127" t="s">
        <v>175</v>
      </c>
      <c r="C1191" s="97" t="s">
        <v>319</v>
      </c>
      <c r="D1191" s="129" t="s">
        <v>272</v>
      </c>
      <c r="E1191" s="53"/>
      <c r="F1191" s="31"/>
      <c r="G1191" s="31"/>
      <c r="H1191" s="31"/>
      <c r="I1191" s="31"/>
      <c r="J1191" s="31"/>
      <c r="K1191" s="31"/>
      <c r="L1191" s="31"/>
      <c r="M1191" s="31"/>
      <c r="N1191" s="33" t="n">
        <f aca="false">E1191*F1191+H1191+J1191+K1191+L1191+M1191</f>
        <v>0</v>
      </c>
      <c r="O1191" s="36"/>
      <c r="P1191" s="31" t="n">
        <v>21</v>
      </c>
      <c r="Q1191" s="31"/>
      <c r="R1191" s="31"/>
      <c r="S1191" s="31" t="n">
        <v>46</v>
      </c>
      <c r="T1191" s="31"/>
      <c r="U1191" s="31"/>
      <c r="V1191" s="31"/>
      <c r="W1191" s="31"/>
      <c r="X1191" s="31"/>
      <c r="Y1191" s="31"/>
      <c r="Z1191" s="36" t="n">
        <f aca="false">P1191*Q1191+S1191+U1191+V1191+W1191+X1191+Y1191</f>
        <v>46</v>
      </c>
      <c r="AA1191" s="36" t="n">
        <f aca="false">N1191+Z1191</f>
        <v>46</v>
      </c>
      <c r="AB1191" s="47" t="s">
        <v>69</v>
      </c>
      <c r="AC1191" s="36"/>
      <c r="AD1191" s="36"/>
      <c r="AE1191" s="36" t="n">
        <f aca="false">P1191*Q1191</f>
        <v>0</v>
      </c>
      <c r="AF1191" s="38" t="n">
        <f aca="false">AA1191-L1191-M1191-W1191-X1191</f>
        <v>46</v>
      </c>
      <c r="AG1191" s="39" t="str">
        <f aca="false">AB1191</f>
        <v>вак. 2 п/гр</v>
      </c>
      <c r="AH1191" s="39" t="str">
        <f aca="false">C1191</f>
        <v>2ИСП9-27б ВБ (БД)</v>
      </c>
      <c r="AI1191" s="40" t="str">
        <f aca="false">B1191</f>
        <v>13</v>
      </c>
      <c r="AJ1191" s="39" t="str">
        <f aca="false">CONCATENATE(A1191," ",D1191)</f>
        <v>МДК.04.01 Внедрение и поддержка компьютерных систем</v>
      </c>
      <c r="AK1191" s="39" t="n">
        <f aca="false">E1191*F1191+P1191*Q1191+H1191+J1191+S1191+U1191</f>
        <v>46</v>
      </c>
      <c r="AL1191" s="39" t="n">
        <f aca="false">L1191+W1191</f>
        <v>0</v>
      </c>
      <c r="AM1191" s="39" t="n">
        <f aca="false">M1191+X1191</f>
        <v>0</v>
      </c>
      <c r="AN1191" s="39" t="n">
        <f aca="false">Y1191</f>
        <v>0</v>
      </c>
      <c r="AO1191" s="39" t="n">
        <f aca="false">SUM(AK1191:AN1191)</f>
        <v>46</v>
      </c>
      <c r="AP1191" s="41" t="n">
        <f aca="false">K1191+V1191</f>
        <v>0</v>
      </c>
    </row>
    <row r="1192" s="42" customFormat="true" ht="16.5" hidden="true" customHeight="true" outlineLevel="0" collapsed="false">
      <c r="A1192" s="63" t="s">
        <v>274</v>
      </c>
      <c r="B1192" s="127" t="s">
        <v>175</v>
      </c>
      <c r="C1192" s="97" t="s">
        <v>318</v>
      </c>
      <c r="D1192" s="129" t="s">
        <v>108</v>
      </c>
      <c r="E1192" s="53"/>
      <c r="F1192" s="31"/>
      <c r="G1192" s="31"/>
      <c r="H1192" s="31"/>
      <c r="I1192" s="31"/>
      <c r="J1192" s="31"/>
      <c r="K1192" s="31"/>
      <c r="L1192" s="31"/>
      <c r="M1192" s="31"/>
      <c r="N1192" s="33" t="n">
        <v>0</v>
      </c>
      <c r="O1192" s="36"/>
      <c r="P1192" s="31" t="n">
        <v>2</v>
      </c>
      <c r="Q1192" s="31" t="n">
        <v>36</v>
      </c>
      <c r="R1192" s="31"/>
      <c r="S1192" s="31"/>
      <c r="T1192" s="31"/>
      <c r="U1192" s="31"/>
      <c r="V1192" s="31"/>
      <c r="W1192" s="31"/>
      <c r="X1192" s="31"/>
      <c r="Y1192" s="31"/>
      <c r="Z1192" s="36" t="n">
        <v>72</v>
      </c>
      <c r="AA1192" s="36" t="n">
        <f aca="false">N1192+Z1192</f>
        <v>72</v>
      </c>
      <c r="AB1192" s="130" t="s">
        <v>320</v>
      </c>
      <c r="AC1192" s="36"/>
      <c r="AD1192" s="36"/>
      <c r="AE1192" s="36"/>
      <c r="AF1192" s="38"/>
      <c r="AG1192" s="39" t="str">
        <f aca="false">AB1192</f>
        <v>Вак. УП (Магомедов)</v>
      </c>
      <c r="AH1192" s="39" t="str">
        <f aca="false">C1192</f>
        <v>2ИСП9-27а ВБ (БД)</v>
      </c>
      <c r="AI1192" s="40" t="str">
        <f aca="false">B1192</f>
        <v>13</v>
      </c>
      <c r="AJ1192" s="39" t="str">
        <f aca="false">CONCATENATE(A1192," ",D1192)</f>
        <v>УП.04 Учебная практика</v>
      </c>
      <c r="AK1192" s="39" t="n">
        <f aca="false">E1192*F1192+P1192*Q1192+H1192+J1192+S1192+U1192</f>
        <v>72</v>
      </c>
      <c r="AL1192" s="39" t="n">
        <f aca="false">L1192+W1192</f>
        <v>0</v>
      </c>
      <c r="AM1192" s="39" t="n">
        <f aca="false">M1192+X1192</f>
        <v>0</v>
      </c>
      <c r="AN1192" s="39" t="n">
        <f aca="false">Y1192</f>
        <v>0</v>
      </c>
      <c r="AO1192" s="39" t="n">
        <f aca="false">SUM(AK1192:AN1192)</f>
        <v>72</v>
      </c>
      <c r="AP1192" s="41" t="n">
        <f aca="false">K1192+V1192</f>
        <v>0</v>
      </c>
    </row>
    <row r="1193" s="42" customFormat="true" ht="16.5" hidden="true" customHeight="true" outlineLevel="0" collapsed="false">
      <c r="A1193" s="63" t="s">
        <v>274</v>
      </c>
      <c r="B1193" s="127" t="s">
        <v>175</v>
      </c>
      <c r="C1193" s="97" t="s">
        <v>319</v>
      </c>
      <c r="D1193" s="129" t="s">
        <v>108</v>
      </c>
      <c r="E1193" s="53"/>
      <c r="F1193" s="31"/>
      <c r="G1193" s="31"/>
      <c r="H1193" s="31"/>
      <c r="I1193" s="31"/>
      <c r="J1193" s="31"/>
      <c r="K1193" s="31"/>
      <c r="L1193" s="31"/>
      <c r="M1193" s="31"/>
      <c r="N1193" s="33" t="n">
        <f aca="false">E1193*F1193+H1193+J1193+K1193+L1193+M1193</f>
        <v>0</v>
      </c>
      <c r="O1193" s="36"/>
      <c r="P1193" s="31" t="n">
        <v>2</v>
      </c>
      <c r="Q1193" s="31" t="n">
        <v>36</v>
      </c>
      <c r="R1193" s="31"/>
      <c r="S1193" s="31"/>
      <c r="T1193" s="31"/>
      <c r="U1193" s="31"/>
      <c r="V1193" s="31"/>
      <c r="W1193" s="31"/>
      <c r="X1193" s="31"/>
      <c r="Y1193" s="31"/>
      <c r="Z1193" s="36" t="n">
        <f aca="false">P1193*Q1193+S1193+U1193+V1193+W1193+X1193+Y1193</f>
        <v>72</v>
      </c>
      <c r="AA1193" s="36" t="n">
        <f aca="false">N1193+Z1193</f>
        <v>72</v>
      </c>
      <c r="AB1193" s="73" t="s">
        <v>321</v>
      </c>
      <c r="AC1193" s="36"/>
      <c r="AD1193" s="36"/>
      <c r="AE1193" s="36" t="n">
        <f aca="false">P1193*Q1193</f>
        <v>72</v>
      </c>
      <c r="AF1193" s="38" t="n">
        <f aca="false">AA1193-L1193-M1193-W1193-X1193</f>
        <v>72</v>
      </c>
      <c r="AG1193" s="39" t="str">
        <f aca="false">AB1193</f>
        <v>Вашкевич С.И.</v>
      </c>
      <c r="AH1193" s="39" t="str">
        <f aca="false">C1193</f>
        <v>2ИСП9-27б ВБ (БД)</v>
      </c>
      <c r="AI1193" s="40" t="str">
        <f aca="false">B1193</f>
        <v>13</v>
      </c>
      <c r="AJ1193" s="39" t="str">
        <f aca="false">CONCATENATE(A1193," ",D1193)</f>
        <v>УП.04 Учебная практика</v>
      </c>
      <c r="AK1193" s="39" t="n">
        <f aca="false">E1193*F1193+P1193*Q1193+H1193+J1193+S1193+U1193</f>
        <v>72</v>
      </c>
      <c r="AL1193" s="39" t="n">
        <f aca="false">L1193+W1193</f>
        <v>0</v>
      </c>
      <c r="AM1193" s="39" t="n">
        <f aca="false">M1193+X1193</f>
        <v>0</v>
      </c>
      <c r="AN1193" s="39" t="n">
        <f aca="false">Y1193</f>
        <v>0</v>
      </c>
      <c r="AO1193" s="39" t="n">
        <f aca="false">SUM(AK1193:AN1193)</f>
        <v>72</v>
      </c>
      <c r="AP1193" s="41" t="n">
        <f aca="false">K1193+V1193</f>
        <v>0</v>
      </c>
    </row>
    <row r="1194" s="42" customFormat="true" ht="16.5" hidden="true" customHeight="true" outlineLevel="0" collapsed="false">
      <c r="A1194" s="70" t="s">
        <v>113</v>
      </c>
      <c r="B1194" s="127" t="s">
        <v>206</v>
      </c>
      <c r="C1194" s="97" t="s">
        <v>317</v>
      </c>
      <c r="D1194" s="129" t="s">
        <v>114</v>
      </c>
      <c r="E1194" s="53"/>
      <c r="F1194" s="31"/>
      <c r="G1194" s="31"/>
      <c r="H1194" s="31" t="n">
        <v>8</v>
      </c>
      <c r="I1194" s="31"/>
      <c r="J1194" s="31"/>
      <c r="K1194" s="31"/>
      <c r="L1194" s="31"/>
      <c r="M1194" s="31"/>
      <c r="N1194" s="33" t="n">
        <f aca="false">E1194*F1194+H1194+J1194+K1194+L1194+M1194</f>
        <v>8</v>
      </c>
      <c r="O1194" s="36"/>
      <c r="P1194" s="31" t="n">
        <v>2</v>
      </c>
      <c r="Q1194" s="31"/>
      <c r="R1194" s="31"/>
      <c r="S1194" s="31"/>
      <c r="T1194" s="31"/>
      <c r="U1194" s="31"/>
      <c r="V1194" s="31"/>
      <c r="W1194" s="31"/>
      <c r="X1194" s="31"/>
      <c r="Y1194" s="31"/>
      <c r="Z1194" s="36" t="n">
        <f aca="false">P1194*Q1194+S1194+U1194+V1194+W1194+X1194+Y1194</f>
        <v>0</v>
      </c>
      <c r="AA1194" s="36" t="n">
        <f aca="false">N1194+Z1194</f>
        <v>8</v>
      </c>
      <c r="AB1194" s="74" t="s">
        <v>322</v>
      </c>
      <c r="AC1194" s="36"/>
      <c r="AD1194" s="36"/>
      <c r="AE1194" s="36" t="n">
        <f aca="false">P1194*Q1194</f>
        <v>0</v>
      </c>
      <c r="AF1194" s="38" t="n">
        <f aca="false">AA1194-L1194-M1194-W1194-X1194</f>
        <v>8</v>
      </c>
      <c r="AG1194" s="39" t="str">
        <f aca="false">AB1194</f>
        <v>Куропаткина О.П.</v>
      </c>
      <c r="AH1194" s="39" t="str">
        <f aca="false">C1194</f>
        <v>2ИСП9-27 ВБ (БД)</v>
      </c>
      <c r="AI1194" s="40" t="str">
        <f aca="false">B1194</f>
        <v>26</v>
      </c>
      <c r="AJ1194" s="39" t="str">
        <f aca="false">CONCATENATE(A1194," ",D1194)</f>
        <v>ВнеУр Разговоры о важном</v>
      </c>
      <c r="AK1194" s="39" t="n">
        <f aca="false">E1194*F1194+P1194*Q1194+H1194+J1194+S1194+U1194</f>
        <v>8</v>
      </c>
      <c r="AL1194" s="39" t="n">
        <f aca="false">L1194+W1194</f>
        <v>0</v>
      </c>
      <c r="AM1194" s="39" t="n">
        <f aca="false">M1194+X1194</f>
        <v>0</v>
      </c>
      <c r="AN1194" s="39" t="n">
        <f aca="false">Y1194</f>
        <v>0</v>
      </c>
      <c r="AO1194" s="39" t="n">
        <f aca="false">SUM(AK1194:AN1194)</f>
        <v>8</v>
      </c>
      <c r="AP1194" s="41" t="n">
        <f aca="false">K1194+V1194</f>
        <v>0</v>
      </c>
    </row>
    <row r="1195" s="42" customFormat="true" ht="16.5" hidden="true" customHeight="true" outlineLevel="0" collapsed="false">
      <c r="A1195" s="70" t="s">
        <v>113</v>
      </c>
      <c r="B1195" s="127" t="s">
        <v>206</v>
      </c>
      <c r="C1195" s="97" t="s">
        <v>317</v>
      </c>
      <c r="D1195" s="129" t="s">
        <v>114</v>
      </c>
      <c r="E1195" s="53"/>
      <c r="F1195" s="31"/>
      <c r="G1195" s="31"/>
      <c r="H1195" s="31" t="n">
        <v>9</v>
      </c>
      <c r="I1195" s="31"/>
      <c r="J1195" s="31"/>
      <c r="K1195" s="31"/>
      <c r="L1195" s="31"/>
      <c r="M1195" s="31"/>
      <c r="N1195" s="33" t="n">
        <f aca="false">E1195*F1195+H1195+J1195+K1195+L1195+M1195</f>
        <v>9</v>
      </c>
      <c r="O1195" s="36"/>
      <c r="P1195" s="31" t="n">
        <v>2</v>
      </c>
      <c r="Q1195" s="31"/>
      <c r="R1195" s="31"/>
      <c r="S1195" s="31" t="n">
        <v>16</v>
      </c>
      <c r="T1195" s="31"/>
      <c r="U1195" s="31"/>
      <c r="V1195" s="31"/>
      <c r="W1195" s="31"/>
      <c r="X1195" s="31"/>
      <c r="Y1195" s="31"/>
      <c r="Z1195" s="36" t="n">
        <f aca="false">P1195*Q1195+S1195+U1195+V1195+W1195+X1195+Y1195</f>
        <v>16</v>
      </c>
      <c r="AA1195" s="36" t="n">
        <f aca="false">N1195+Z1195</f>
        <v>25</v>
      </c>
      <c r="AB1195" s="74" t="s">
        <v>115</v>
      </c>
      <c r="AC1195" s="36"/>
      <c r="AD1195" s="36"/>
      <c r="AE1195" s="36" t="n">
        <f aca="false">P1195*Q1195</f>
        <v>0</v>
      </c>
      <c r="AF1195" s="38" t="n">
        <f aca="false">AA1195-L1195-M1195-W1195-X1195</f>
        <v>25</v>
      </c>
      <c r="AG1195" s="39" t="str">
        <f aca="false">AB1195</f>
        <v>вак. РоВ</v>
      </c>
      <c r="AH1195" s="39" t="str">
        <f aca="false">C1195</f>
        <v>2ИСП9-27 ВБ (БД)</v>
      </c>
      <c r="AI1195" s="40" t="str">
        <f aca="false">B1195</f>
        <v>26</v>
      </c>
      <c r="AJ1195" s="39" t="str">
        <f aca="false">CONCATENATE(A1195," ",D1195)</f>
        <v>ВнеУр Разговоры о важном</v>
      </c>
      <c r="AK1195" s="39" t="n">
        <f aca="false">E1195*F1195+P1195*Q1195+H1195+J1195+S1195+U1195</f>
        <v>25</v>
      </c>
      <c r="AL1195" s="39" t="n">
        <f aca="false">L1195+W1195</f>
        <v>0</v>
      </c>
      <c r="AM1195" s="39" t="n">
        <f aca="false">M1195+X1195</f>
        <v>0</v>
      </c>
      <c r="AN1195" s="39" t="n">
        <f aca="false">Y1195</f>
        <v>0</v>
      </c>
      <c r="AO1195" s="39" t="n">
        <f aca="false">SUM(AK1195:AN1195)</f>
        <v>25</v>
      </c>
      <c r="AP1195" s="41" t="n">
        <f aca="false">K1195+V1195</f>
        <v>0</v>
      </c>
    </row>
    <row r="1196" s="42" customFormat="true" ht="16.5" hidden="true" customHeight="true" outlineLevel="0" collapsed="false">
      <c r="A1196" s="70" t="s">
        <v>113</v>
      </c>
      <c r="B1196" s="127" t="s">
        <v>206</v>
      </c>
      <c r="C1196" s="97" t="s">
        <v>317</v>
      </c>
      <c r="D1196" s="129" t="s">
        <v>114</v>
      </c>
      <c r="E1196" s="53"/>
      <c r="F1196" s="31"/>
      <c r="G1196" s="31"/>
      <c r="H1196" s="31"/>
      <c r="I1196" s="31"/>
      <c r="J1196" s="31"/>
      <c r="K1196" s="31"/>
      <c r="L1196" s="31"/>
      <c r="M1196" s="31"/>
      <c r="N1196" s="33" t="n">
        <f aca="false">E1196*F1196+H1196+J1196+K1196+L1196+M1196</f>
        <v>0</v>
      </c>
      <c r="O1196" s="36"/>
      <c r="P1196" s="31" t="n">
        <v>2</v>
      </c>
      <c r="Q1196" s="31"/>
      <c r="R1196" s="31"/>
      <c r="S1196" s="31" t="n">
        <v>2</v>
      </c>
      <c r="T1196" s="31"/>
      <c r="U1196" s="31"/>
      <c r="V1196" s="31"/>
      <c r="W1196" s="31"/>
      <c r="X1196" s="31"/>
      <c r="Y1196" s="31"/>
      <c r="Z1196" s="36" t="n">
        <f aca="false">P1196*Q1196+S1196+U1196+V1196+W1196+X1196+Y1196</f>
        <v>2</v>
      </c>
      <c r="AA1196" s="36" t="n">
        <f aca="false">N1196+Z1196</f>
        <v>2</v>
      </c>
      <c r="AB1196" s="74" t="s">
        <v>321</v>
      </c>
      <c r="AC1196" s="36"/>
      <c r="AD1196" s="36"/>
      <c r="AE1196" s="36" t="n">
        <f aca="false">P1196*Q1196</f>
        <v>0</v>
      </c>
      <c r="AF1196" s="38" t="n">
        <f aca="false">AA1196-L1196-M1196-W1196-X1196</f>
        <v>2</v>
      </c>
      <c r="AG1196" s="39" t="str">
        <f aca="false">AB1196</f>
        <v>Вашкевич С.И.</v>
      </c>
      <c r="AH1196" s="39" t="str">
        <f aca="false">C1196</f>
        <v>2ИСП9-27 ВБ (БД)</v>
      </c>
      <c r="AI1196" s="40" t="str">
        <f aca="false">B1196</f>
        <v>26</v>
      </c>
      <c r="AJ1196" s="39" t="str">
        <f aca="false">CONCATENATE(A1196," ",D1196)</f>
        <v>ВнеУр Разговоры о важном</v>
      </c>
      <c r="AK1196" s="39" t="n">
        <f aca="false">E1196*F1196+P1196*Q1196+H1196+J1196+S1196+U1196</f>
        <v>2</v>
      </c>
      <c r="AL1196" s="39" t="n">
        <f aca="false">L1196+W1196</f>
        <v>0</v>
      </c>
      <c r="AM1196" s="39" t="n">
        <f aca="false">M1196+X1196</f>
        <v>0</v>
      </c>
      <c r="AN1196" s="39" t="n">
        <f aca="false">Y1196</f>
        <v>0</v>
      </c>
      <c r="AO1196" s="39" t="n">
        <f aca="false">SUM(AK1196:AN1196)</f>
        <v>2</v>
      </c>
      <c r="AP1196" s="41" t="n">
        <f aca="false">K1196+V1196</f>
        <v>0</v>
      </c>
    </row>
    <row r="1197" s="42" customFormat="true" ht="16.5" hidden="true" customHeight="true" outlineLevel="0" collapsed="false">
      <c r="A1197" s="63" t="s">
        <v>44</v>
      </c>
      <c r="B1197" s="127" t="s">
        <v>238</v>
      </c>
      <c r="C1197" s="97" t="s">
        <v>470</v>
      </c>
      <c r="D1197" s="129" t="s">
        <v>47</v>
      </c>
      <c r="E1197" s="53" t="n">
        <v>12</v>
      </c>
      <c r="F1197" s="44" t="n">
        <v>2</v>
      </c>
      <c r="G1197" s="31" t="n">
        <v>18</v>
      </c>
      <c r="H1197" s="31"/>
      <c r="I1197" s="31"/>
      <c r="J1197" s="31"/>
      <c r="K1197" s="31"/>
      <c r="L1197" s="31" t="n">
        <v>2</v>
      </c>
      <c r="M1197" s="31"/>
      <c r="N1197" s="33" t="n">
        <f aca="false">E1197*F1197+H1197+J1197+K1197+L1197+M1197</f>
        <v>26</v>
      </c>
      <c r="O1197" s="36"/>
      <c r="P1197" s="31" t="n">
        <v>14</v>
      </c>
      <c r="Q1197" s="44" t="n">
        <v>2</v>
      </c>
      <c r="R1197" s="31"/>
      <c r="S1197" s="31" t="n">
        <v>-4</v>
      </c>
      <c r="T1197" s="31"/>
      <c r="U1197" s="31"/>
      <c r="V1197" s="31"/>
      <c r="W1197" s="31"/>
      <c r="X1197" s="31"/>
      <c r="Y1197" s="31"/>
      <c r="Z1197" s="36" t="n">
        <f aca="false">P1197*Q1197+S1197+U1197+V1197+W1197+X1197+Y1197</f>
        <v>24</v>
      </c>
      <c r="AA1197" s="36" t="n">
        <f aca="false">N1197+Z1197</f>
        <v>50</v>
      </c>
      <c r="AB1197" s="47" t="s">
        <v>236</v>
      </c>
      <c r="AC1197" s="36"/>
      <c r="AD1197" s="36"/>
      <c r="AE1197" s="36" t="n">
        <f aca="false">P1197*Q1197</f>
        <v>28</v>
      </c>
      <c r="AF1197" s="38" t="n">
        <f aca="false">AA1197-L1197-M1197-W1197-X1197</f>
        <v>48</v>
      </c>
      <c r="AG1197" s="39" t="str">
        <f aca="false">AB1197</f>
        <v>Римская В.В.</v>
      </c>
      <c r="AH1197" s="39" t="str">
        <f aca="false">C1197</f>
        <v>2ИСП11-20 (БД)</v>
      </c>
      <c r="AI1197" s="40" t="str">
        <f aca="false">B1197</f>
        <v>25</v>
      </c>
      <c r="AJ1197" s="39" t="str">
        <f aca="false">CONCATENATE(A1197," ",D1197)</f>
        <v>ОГСЭ.01 Основы философии</v>
      </c>
      <c r="AK1197" s="39" t="n">
        <f aca="false">E1197*F1197+P1197*Q1197+H1197+J1197+S1197+U1197</f>
        <v>48</v>
      </c>
      <c r="AL1197" s="39" t="n">
        <f aca="false">L1197+W1197</f>
        <v>2</v>
      </c>
      <c r="AM1197" s="39" t="n">
        <f aca="false">M1197+X1197</f>
        <v>0</v>
      </c>
      <c r="AN1197" s="39" t="n">
        <f aca="false">Y1197</f>
        <v>0</v>
      </c>
      <c r="AO1197" s="39" t="n">
        <f aca="false">SUM(AK1197:AN1197)</f>
        <v>50</v>
      </c>
      <c r="AP1197" s="41" t="n">
        <f aca="false">K1197+V1197</f>
        <v>0</v>
      </c>
    </row>
    <row r="1198" s="42" customFormat="true" ht="16.5" hidden="true" customHeight="true" outlineLevel="0" collapsed="false">
      <c r="A1198" s="63" t="s">
        <v>52</v>
      </c>
      <c r="B1198" s="96" t="s">
        <v>175</v>
      </c>
      <c r="C1198" s="97" t="s">
        <v>625</v>
      </c>
      <c r="D1198" s="122" t="s">
        <v>55</v>
      </c>
      <c r="E1198" s="53" t="n">
        <v>12</v>
      </c>
      <c r="F1198" s="31" t="n">
        <v>2</v>
      </c>
      <c r="G1198" s="31"/>
      <c r="H1198" s="31"/>
      <c r="I1198" s="31"/>
      <c r="J1198" s="31"/>
      <c r="K1198" s="31"/>
      <c r="L1198" s="31"/>
      <c r="M1198" s="31"/>
      <c r="N1198" s="33" t="n">
        <f aca="false">E1198*F1198+H1198+J1198+K1198+L1198+M1198</f>
        <v>24</v>
      </c>
      <c r="O1198" s="36"/>
      <c r="P1198" s="31" t="n">
        <v>14</v>
      </c>
      <c r="Q1198" s="31" t="n">
        <v>2</v>
      </c>
      <c r="R1198" s="31"/>
      <c r="S1198" s="31"/>
      <c r="T1198" s="31"/>
      <c r="U1198" s="31"/>
      <c r="V1198" s="31"/>
      <c r="W1198" s="31"/>
      <c r="X1198" s="31"/>
      <c r="Y1198" s="31"/>
      <c r="Z1198" s="36" t="n">
        <f aca="false">P1198*Q1198+S1198+U1198+V1198+W1198+X1198+Y1198</f>
        <v>28</v>
      </c>
      <c r="AA1198" s="36" t="n">
        <f aca="false">N1198+Z1198</f>
        <v>52</v>
      </c>
      <c r="AB1198" s="36" t="s">
        <v>121</v>
      </c>
      <c r="AC1198" s="36"/>
      <c r="AD1198" s="36"/>
      <c r="AE1198" s="36" t="n">
        <f aca="false">P1198*Q1198</f>
        <v>28</v>
      </c>
      <c r="AF1198" s="38"/>
      <c r="AG1198" s="39" t="str">
        <f aca="false">AB1198</f>
        <v>Рогозина О.Н.</v>
      </c>
      <c r="AH1198" s="39" t="str">
        <f aca="false">C1198</f>
        <v>2ИСП11-20а (БД)</v>
      </c>
      <c r="AI1198" s="40" t="str">
        <f aca="false">B1198</f>
        <v>13</v>
      </c>
      <c r="AJ1198" s="39" t="str">
        <f aca="false">CONCATENATE(A1198," ",D1198)</f>
        <v>ОГСЭ.03 Иностранный язык в профессиональной деятельности</v>
      </c>
      <c r="AK1198" s="39" t="n">
        <f aca="false">E1198*F1198+P1198*Q1198+H1198+J1198+S1198+U1198</f>
        <v>52</v>
      </c>
      <c r="AL1198" s="39" t="n">
        <f aca="false">L1198+W1198</f>
        <v>0</v>
      </c>
      <c r="AM1198" s="39" t="n">
        <f aca="false">M1198+X1198</f>
        <v>0</v>
      </c>
      <c r="AN1198" s="39" t="n">
        <f aca="false">Y1198</f>
        <v>0</v>
      </c>
      <c r="AO1198" s="39" t="n">
        <f aca="false">SUM(AK1198:AN1198)</f>
        <v>52</v>
      </c>
      <c r="AP1198" s="41" t="n">
        <f aca="false">K1198+V1198</f>
        <v>0</v>
      </c>
    </row>
    <row r="1199" s="42" customFormat="true" ht="16.5" hidden="true" customHeight="true" outlineLevel="0" collapsed="false">
      <c r="A1199" s="63" t="s">
        <v>52</v>
      </c>
      <c r="B1199" s="96" t="s">
        <v>53</v>
      </c>
      <c r="C1199" s="97" t="s">
        <v>471</v>
      </c>
      <c r="D1199" s="122" t="s">
        <v>55</v>
      </c>
      <c r="E1199" s="53" t="n">
        <v>12</v>
      </c>
      <c r="F1199" s="31" t="n">
        <v>2</v>
      </c>
      <c r="G1199" s="31"/>
      <c r="H1199" s="31"/>
      <c r="I1199" s="31"/>
      <c r="J1199" s="31"/>
      <c r="K1199" s="31"/>
      <c r="L1199" s="31"/>
      <c r="M1199" s="31"/>
      <c r="N1199" s="33" t="n">
        <f aca="false">E1199*F1199+H1199+J1199+K1199+L1199+M1199</f>
        <v>24</v>
      </c>
      <c r="O1199" s="36"/>
      <c r="P1199" s="31" t="n">
        <v>14</v>
      </c>
      <c r="Q1199" s="31" t="n">
        <v>2</v>
      </c>
      <c r="R1199" s="31"/>
      <c r="S1199" s="31"/>
      <c r="T1199" s="31"/>
      <c r="U1199" s="31"/>
      <c r="V1199" s="31"/>
      <c r="W1199" s="31"/>
      <c r="X1199" s="31"/>
      <c r="Y1199" s="31"/>
      <c r="Z1199" s="36" t="n">
        <f aca="false">P1199*Q1199+S1199+U1199+V1199+W1199+X1199+Y1199</f>
        <v>28</v>
      </c>
      <c r="AA1199" s="36" t="n">
        <f aca="false">N1199+Z1199</f>
        <v>52</v>
      </c>
      <c r="AB1199" s="145" t="s">
        <v>703</v>
      </c>
      <c r="AC1199" s="283" t="s">
        <v>721</v>
      </c>
      <c r="AD1199" s="36"/>
      <c r="AE1199" s="36" t="n">
        <f aca="false">P1199*Q1199</f>
        <v>28</v>
      </c>
      <c r="AF1199" s="38"/>
      <c r="AG1199" s="39" t="str">
        <f aca="false">AB1199</f>
        <v>Заколодкина И.В.</v>
      </c>
      <c r="AH1199" s="39" t="str">
        <f aca="false">C1199</f>
        <v>2ИСП11-20б (БД)</v>
      </c>
      <c r="AI1199" s="40" t="str">
        <f aca="false">B1199</f>
        <v>12</v>
      </c>
      <c r="AJ1199" s="39" t="str">
        <f aca="false">CONCATENATE(A1199," ",D1199)</f>
        <v>ОГСЭ.03 Иностранный язык в профессиональной деятельности</v>
      </c>
      <c r="AK1199" s="39" t="n">
        <f aca="false">E1199*F1199+P1199*Q1199+H1199+J1199+S1199+U1199</f>
        <v>52</v>
      </c>
      <c r="AL1199" s="39" t="n">
        <f aca="false">L1199+W1199</f>
        <v>0</v>
      </c>
      <c r="AM1199" s="39" t="n">
        <f aca="false">M1199+X1199</f>
        <v>0</v>
      </c>
      <c r="AN1199" s="39" t="n">
        <f aca="false">Y1199</f>
        <v>0</v>
      </c>
      <c r="AO1199" s="39" t="n">
        <f aca="false">SUM(AK1199:AN1199)</f>
        <v>52</v>
      </c>
      <c r="AP1199" s="41" t="n">
        <f aca="false">K1199+V1199</f>
        <v>0</v>
      </c>
    </row>
    <row r="1200" s="42" customFormat="true" ht="16.5" hidden="true" customHeight="true" outlineLevel="0" collapsed="false">
      <c r="A1200" s="63" t="s">
        <v>60</v>
      </c>
      <c r="B1200" s="127" t="s">
        <v>238</v>
      </c>
      <c r="C1200" s="97" t="s">
        <v>470</v>
      </c>
      <c r="D1200" s="122" t="s">
        <v>61</v>
      </c>
      <c r="E1200" s="53" t="n">
        <v>12</v>
      </c>
      <c r="F1200" s="31" t="n">
        <v>2</v>
      </c>
      <c r="G1200" s="31"/>
      <c r="H1200" s="31"/>
      <c r="I1200" s="31"/>
      <c r="J1200" s="31"/>
      <c r="K1200" s="31"/>
      <c r="L1200" s="31"/>
      <c r="M1200" s="31"/>
      <c r="N1200" s="33" t="n">
        <f aca="false">E1200*F1200+H1200+J1200+K1200+L1200+M1200</f>
        <v>24</v>
      </c>
      <c r="O1200" s="36"/>
      <c r="P1200" s="31" t="n">
        <v>14</v>
      </c>
      <c r="Q1200" s="31" t="n">
        <v>2</v>
      </c>
      <c r="R1200" s="31"/>
      <c r="S1200" s="31"/>
      <c r="T1200" s="31"/>
      <c r="U1200" s="31"/>
      <c r="V1200" s="31"/>
      <c r="W1200" s="31"/>
      <c r="X1200" s="31"/>
      <c r="Y1200" s="31"/>
      <c r="Z1200" s="36" t="n">
        <f aca="false">P1200*Q1200+S1200+U1200+V1200+W1200+X1200+Y1200</f>
        <v>28</v>
      </c>
      <c r="AA1200" s="36" t="n">
        <f aca="false">N1200+Z1200</f>
        <v>52</v>
      </c>
      <c r="AB1200" s="36" t="s">
        <v>62</v>
      </c>
      <c r="AC1200" s="36"/>
      <c r="AD1200" s="36"/>
      <c r="AE1200" s="36" t="n">
        <f aca="false">P1200*Q1200</f>
        <v>28</v>
      </c>
      <c r="AF1200" s="38"/>
      <c r="AG1200" s="39" t="str">
        <f aca="false">AB1200</f>
        <v>Рябцев Ю.В.</v>
      </c>
      <c r="AH1200" s="39" t="str">
        <f aca="false">C1200</f>
        <v>2ИСП11-20 (БД)</v>
      </c>
      <c r="AI1200" s="40" t="str">
        <f aca="false">B1200</f>
        <v>25</v>
      </c>
      <c r="AJ1200" s="39" t="str">
        <f aca="false">CONCATENATE(A1200," ",D1200)</f>
        <v>ОГСЭ.04 Физическая культура</v>
      </c>
      <c r="AK1200" s="39" t="n">
        <f aca="false">E1200*F1200+P1200*Q1200+H1200+J1200+S1200+U1200</f>
        <v>52</v>
      </c>
      <c r="AL1200" s="39" t="n">
        <f aca="false">L1200+W1200</f>
        <v>0</v>
      </c>
      <c r="AM1200" s="39" t="n">
        <f aca="false">M1200+X1200</f>
        <v>0</v>
      </c>
      <c r="AN1200" s="39" t="n">
        <f aca="false">Y1200</f>
        <v>0</v>
      </c>
      <c r="AO1200" s="39" t="n">
        <f aca="false">SUM(AK1200:AN1200)</f>
        <v>52</v>
      </c>
      <c r="AP1200" s="41" t="n">
        <f aca="false">K1200+V1200</f>
        <v>0</v>
      </c>
    </row>
    <row r="1201" s="42" customFormat="true" ht="16.5" hidden="true" customHeight="true" outlineLevel="0" collapsed="false">
      <c r="A1201" s="63" t="s">
        <v>88</v>
      </c>
      <c r="B1201" s="127" t="s">
        <v>238</v>
      </c>
      <c r="C1201" s="97" t="s">
        <v>470</v>
      </c>
      <c r="D1201" s="122" t="s">
        <v>132</v>
      </c>
      <c r="E1201" s="53" t="n">
        <v>12</v>
      </c>
      <c r="F1201" s="31" t="n">
        <v>4</v>
      </c>
      <c r="G1201" s="31" t="n">
        <v>26</v>
      </c>
      <c r="H1201" s="31"/>
      <c r="I1201" s="31"/>
      <c r="J1201" s="31"/>
      <c r="K1201" s="31"/>
      <c r="L1201" s="31"/>
      <c r="M1201" s="31"/>
      <c r="N1201" s="33" t="n">
        <f aca="false">E1201*F1201+H1201+J1201+K1201+L1201+M1201</f>
        <v>48</v>
      </c>
      <c r="O1201" s="36"/>
      <c r="P1201" s="31" t="n">
        <v>14</v>
      </c>
      <c r="Q1201" s="31" t="n">
        <v>2</v>
      </c>
      <c r="R1201" s="31"/>
      <c r="S1201" s="31"/>
      <c r="T1201" s="31"/>
      <c r="U1201" s="31"/>
      <c r="V1201" s="31"/>
      <c r="W1201" s="31"/>
      <c r="X1201" s="31"/>
      <c r="Y1201" s="31"/>
      <c r="Z1201" s="36" t="n">
        <f aca="false">P1201*Q1201+S1201+U1201+V1201+W1201+X1201+Y1201</f>
        <v>28</v>
      </c>
      <c r="AA1201" s="36" t="n">
        <f aca="false">N1201+Z1201</f>
        <v>76</v>
      </c>
      <c r="AB1201" s="54" t="s">
        <v>237</v>
      </c>
      <c r="AC1201" s="36"/>
      <c r="AD1201" s="36"/>
      <c r="AE1201" s="36" t="n">
        <f aca="false">P1201*Q1201</f>
        <v>28</v>
      </c>
      <c r="AF1201" s="38"/>
      <c r="AG1201" s="39" t="str">
        <f aca="false">AB1201</f>
        <v>Симонов В.Г.</v>
      </c>
      <c r="AH1201" s="39" t="str">
        <f aca="false">C1201</f>
        <v>2ИСП11-20 (БД)</v>
      </c>
      <c r="AI1201" s="40" t="str">
        <f aca="false">B1201</f>
        <v>25</v>
      </c>
      <c r="AJ1201" s="39" t="str">
        <f aca="false">CONCATENATE(A1201," ",D1201)</f>
        <v>ОП.06 Безопасность жизнедеятельности</v>
      </c>
      <c r="AK1201" s="39" t="n">
        <f aca="false">E1201*F1201+P1201*Q1201+H1201+J1201+S1201+U1201</f>
        <v>76</v>
      </c>
      <c r="AL1201" s="39" t="n">
        <f aca="false">L1201+W1201</f>
        <v>0</v>
      </c>
      <c r="AM1201" s="39" t="n">
        <f aca="false">M1201+X1201</f>
        <v>0</v>
      </c>
      <c r="AN1201" s="39" t="n">
        <f aca="false">Y1201</f>
        <v>0</v>
      </c>
      <c r="AO1201" s="39" t="n">
        <f aca="false">SUM(AK1201:AN1201)</f>
        <v>76</v>
      </c>
      <c r="AP1201" s="41" t="n">
        <f aca="false">K1201+V1201</f>
        <v>0</v>
      </c>
    </row>
    <row r="1202" s="42" customFormat="true" ht="16.5" hidden="true" customHeight="true" outlineLevel="0" collapsed="false">
      <c r="A1202" s="63" t="s">
        <v>100</v>
      </c>
      <c r="B1202" s="127" t="s">
        <v>238</v>
      </c>
      <c r="C1202" s="97" t="s">
        <v>470</v>
      </c>
      <c r="D1202" s="122" t="s">
        <v>328</v>
      </c>
      <c r="E1202" s="53" t="n">
        <v>12</v>
      </c>
      <c r="F1202" s="31" t="n">
        <v>4</v>
      </c>
      <c r="G1202" s="31" t="n">
        <v>24</v>
      </c>
      <c r="H1202" s="31" t="n">
        <v>-24</v>
      </c>
      <c r="I1202" s="31"/>
      <c r="J1202" s="31"/>
      <c r="K1202" s="31"/>
      <c r="L1202" s="31" t="n">
        <v>4</v>
      </c>
      <c r="M1202" s="44" t="n">
        <v>8</v>
      </c>
      <c r="N1202" s="33" t="n">
        <f aca="false">E1202*F1202+H1202+J1202+K1202+L1202+M1202</f>
        <v>36</v>
      </c>
      <c r="O1202" s="36"/>
      <c r="P1202" s="31" t="n">
        <v>14</v>
      </c>
      <c r="Q1202" s="31"/>
      <c r="R1202" s="31"/>
      <c r="S1202" s="31"/>
      <c r="T1202" s="31"/>
      <c r="U1202" s="31"/>
      <c r="V1202" s="31"/>
      <c r="W1202" s="31"/>
      <c r="X1202" s="31"/>
      <c r="Y1202" s="31"/>
      <c r="Z1202" s="36" t="n">
        <f aca="false">P1202*Q1202+S1202+U1202+V1202+W1202+X1202+Y1202</f>
        <v>0</v>
      </c>
      <c r="AA1202" s="36" t="n">
        <f aca="false">N1202+Z1202</f>
        <v>36</v>
      </c>
      <c r="AB1202" s="47" t="s">
        <v>329</v>
      </c>
      <c r="AC1202" s="36"/>
      <c r="AD1202" s="36"/>
      <c r="AE1202" s="36" t="n">
        <f aca="false">P1202*Q1202</f>
        <v>0</v>
      </c>
      <c r="AF1202" s="38"/>
      <c r="AG1202" s="39" t="str">
        <f aca="false">AB1202</f>
        <v>Токарь И.А.</v>
      </c>
      <c r="AH1202" s="39" t="str">
        <f aca="false">C1202</f>
        <v>2ИСП11-20 (БД)</v>
      </c>
      <c r="AI1202" s="40" t="str">
        <f aca="false">B1202</f>
        <v>25</v>
      </c>
      <c r="AJ1202" s="39" t="str">
        <f aca="false">CONCATENATE(A1202," ",D1202)</f>
        <v>МДК.01.01 Разработка программных модулей</v>
      </c>
      <c r="AK1202" s="39" t="n">
        <f aca="false">E1202*F1202+P1202*Q1202+H1202+J1202+S1202+U1202</f>
        <v>24</v>
      </c>
      <c r="AL1202" s="39" t="n">
        <f aca="false">L1202+W1202</f>
        <v>4</v>
      </c>
      <c r="AM1202" s="39" t="n">
        <f aca="false">M1202+X1202</f>
        <v>8</v>
      </c>
      <c r="AN1202" s="39" t="n">
        <f aca="false">Y1202</f>
        <v>0</v>
      </c>
      <c r="AO1202" s="39" t="n">
        <f aca="false">SUM(AK1202:AN1202)</f>
        <v>36</v>
      </c>
      <c r="AP1202" s="41" t="n">
        <f aca="false">K1202+V1202</f>
        <v>0</v>
      </c>
    </row>
    <row r="1203" s="42" customFormat="true" ht="16.5" hidden="true" customHeight="true" outlineLevel="0" collapsed="false">
      <c r="A1203" s="63" t="s">
        <v>100</v>
      </c>
      <c r="B1203" s="96" t="s">
        <v>175</v>
      </c>
      <c r="C1203" s="97" t="s">
        <v>625</v>
      </c>
      <c r="D1203" s="122" t="s">
        <v>328</v>
      </c>
      <c r="E1203" s="53" t="n">
        <v>12</v>
      </c>
      <c r="F1203" s="31"/>
      <c r="G1203" s="31"/>
      <c r="H1203" s="31" t="n">
        <v>24</v>
      </c>
      <c r="I1203" s="31"/>
      <c r="J1203" s="31"/>
      <c r="K1203" s="31"/>
      <c r="L1203" s="31"/>
      <c r="M1203" s="44"/>
      <c r="N1203" s="33" t="n">
        <f aca="false">E1203*F1203+H1203+J1203+K1203+L1203+M1203</f>
        <v>24</v>
      </c>
      <c r="O1203" s="36"/>
      <c r="P1203" s="31" t="n">
        <v>14</v>
      </c>
      <c r="Q1203" s="31"/>
      <c r="R1203" s="31"/>
      <c r="S1203" s="31"/>
      <c r="T1203" s="31"/>
      <c r="U1203" s="31"/>
      <c r="V1203" s="31"/>
      <c r="W1203" s="31"/>
      <c r="X1203" s="31"/>
      <c r="Y1203" s="31"/>
      <c r="Z1203" s="36" t="n">
        <f aca="false">P1203*Q1203+S1203+U1203+V1203+W1203+X1203+Y1203</f>
        <v>0</v>
      </c>
      <c r="AA1203" s="36" t="n">
        <f aca="false">N1203+Z1203</f>
        <v>24</v>
      </c>
      <c r="AB1203" s="47" t="s">
        <v>329</v>
      </c>
      <c r="AC1203" s="36"/>
      <c r="AD1203" s="36"/>
      <c r="AE1203" s="36" t="n">
        <f aca="false">P1203*Q1203</f>
        <v>0</v>
      </c>
      <c r="AF1203" s="38"/>
      <c r="AG1203" s="39" t="str">
        <f aca="false">AB1203</f>
        <v>Токарь И.А.</v>
      </c>
      <c r="AH1203" s="39" t="str">
        <f aca="false">C1203</f>
        <v>2ИСП11-20а (БД)</v>
      </c>
      <c r="AI1203" s="40" t="str">
        <f aca="false">B1203</f>
        <v>13</v>
      </c>
      <c r="AJ1203" s="39" t="str">
        <f aca="false">CONCATENATE(A1203," ",D1203)</f>
        <v>МДК.01.01 Разработка программных модулей</v>
      </c>
      <c r="AK1203" s="39" t="n">
        <f aca="false">E1203*F1203+P1203*Q1203+H1203+J1203+S1203+U1203</f>
        <v>24</v>
      </c>
      <c r="AL1203" s="39" t="n">
        <f aca="false">L1203+W1203</f>
        <v>0</v>
      </c>
      <c r="AM1203" s="39" t="n">
        <f aca="false">M1203+X1203</f>
        <v>0</v>
      </c>
      <c r="AN1203" s="39" t="n">
        <f aca="false">Y1203</f>
        <v>0</v>
      </c>
      <c r="AO1203" s="39" t="n">
        <f aca="false">SUM(AK1203:AN1203)</f>
        <v>24</v>
      </c>
      <c r="AP1203" s="41" t="n">
        <f aca="false">K1203+V1203</f>
        <v>0</v>
      </c>
    </row>
    <row r="1204" s="42" customFormat="true" ht="16.5" hidden="true" customHeight="true" outlineLevel="0" collapsed="false">
      <c r="A1204" s="63" t="s">
        <v>100</v>
      </c>
      <c r="B1204" s="96" t="s">
        <v>53</v>
      </c>
      <c r="C1204" s="97" t="s">
        <v>471</v>
      </c>
      <c r="D1204" s="122" t="s">
        <v>328</v>
      </c>
      <c r="E1204" s="53" t="n">
        <v>12</v>
      </c>
      <c r="F1204" s="31"/>
      <c r="G1204" s="31"/>
      <c r="H1204" s="31" t="n">
        <v>24</v>
      </c>
      <c r="I1204" s="31"/>
      <c r="J1204" s="31"/>
      <c r="K1204" s="31"/>
      <c r="L1204" s="31"/>
      <c r="M1204" s="44"/>
      <c r="N1204" s="33" t="n">
        <f aca="false">E1204*F1204+H1204+J1204+K1204+L1204+M1204</f>
        <v>24</v>
      </c>
      <c r="O1204" s="36"/>
      <c r="P1204" s="31" t="n">
        <v>14</v>
      </c>
      <c r="Q1204" s="31"/>
      <c r="R1204" s="31"/>
      <c r="S1204" s="31"/>
      <c r="T1204" s="31"/>
      <c r="U1204" s="31"/>
      <c r="V1204" s="31"/>
      <c r="W1204" s="31"/>
      <c r="X1204" s="31"/>
      <c r="Y1204" s="31"/>
      <c r="Z1204" s="36" t="n">
        <f aca="false">P1204*Q1204+S1204+U1204+V1204+W1204+X1204+Y1204</f>
        <v>0</v>
      </c>
      <c r="AA1204" s="36" t="n">
        <f aca="false">N1204+Z1204</f>
        <v>24</v>
      </c>
      <c r="AB1204" s="47" t="s">
        <v>69</v>
      </c>
      <c r="AC1204" s="36"/>
      <c r="AD1204" s="36"/>
      <c r="AE1204" s="36" t="n">
        <f aca="false">P1204*Q1204</f>
        <v>0</v>
      </c>
      <c r="AF1204" s="38"/>
      <c r="AG1204" s="39" t="str">
        <f aca="false">AB1204</f>
        <v>вак. 2 п/гр</v>
      </c>
      <c r="AH1204" s="39" t="str">
        <f aca="false">C1204</f>
        <v>2ИСП11-20б (БД)</v>
      </c>
      <c r="AI1204" s="40" t="str">
        <f aca="false">B1204</f>
        <v>12</v>
      </c>
      <c r="AJ1204" s="39" t="str">
        <f aca="false">CONCATENATE(A1204," ",D1204)</f>
        <v>МДК.01.01 Разработка программных модулей</v>
      </c>
      <c r="AK1204" s="39" t="n">
        <f aca="false">E1204*F1204+P1204*Q1204+H1204+J1204+S1204+U1204</f>
        <v>24</v>
      </c>
      <c r="AL1204" s="39" t="n">
        <f aca="false">L1204+W1204</f>
        <v>0</v>
      </c>
      <c r="AM1204" s="39" t="n">
        <f aca="false">M1204+X1204</f>
        <v>0</v>
      </c>
      <c r="AN1204" s="39" t="n">
        <f aca="false">Y1204</f>
        <v>0</v>
      </c>
      <c r="AO1204" s="39" t="n">
        <f aca="false">SUM(AK1204:AN1204)</f>
        <v>24</v>
      </c>
      <c r="AP1204" s="41" t="n">
        <f aca="false">K1204+V1204</f>
        <v>0</v>
      </c>
    </row>
    <row r="1205" s="42" customFormat="true" ht="16.5" hidden="true" customHeight="true" outlineLevel="0" collapsed="false">
      <c r="A1205" s="63" t="s">
        <v>104</v>
      </c>
      <c r="B1205" s="127" t="s">
        <v>238</v>
      </c>
      <c r="C1205" s="97" t="s">
        <v>470</v>
      </c>
      <c r="D1205" s="122" t="s">
        <v>361</v>
      </c>
      <c r="E1205" s="53" t="n">
        <v>12</v>
      </c>
      <c r="F1205" s="31"/>
      <c r="G1205" s="31"/>
      <c r="H1205" s="31"/>
      <c r="I1205" s="31"/>
      <c r="J1205" s="31"/>
      <c r="K1205" s="31"/>
      <c r="L1205" s="31"/>
      <c r="M1205" s="31"/>
      <c r="N1205" s="33" t="n">
        <f aca="false">E1205*F1205+H1205+J1205+K1205+L1205+M1205</f>
        <v>0</v>
      </c>
      <c r="O1205" s="36"/>
      <c r="P1205" s="31" t="n">
        <v>14</v>
      </c>
      <c r="Q1205" s="31" t="n">
        <v>3</v>
      </c>
      <c r="R1205" s="31" t="n">
        <v>18</v>
      </c>
      <c r="S1205" s="31" t="n">
        <v>-18</v>
      </c>
      <c r="T1205" s="31"/>
      <c r="U1205" s="31"/>
      <c r="V1205" s="31"/>
      <c r="W1205" s="31" t="n">
        <v>2</v>
      </c>
      <c r="X1205" s="31"/>
      <c r="Y1205" s="31"/>
      <c r="Z1205" s="36" t="n">
        <f aca="false">P1205*Q1205+S1205+U1205+V1205+W1205+X1205+Y1205</f>
        <v>26</v>
      </c>
      <c r="AA1205" s="36" t="n">
        <f aca="false">N1205+Z1205</f>
        <v>26</v>
      </c>
      <c r="AB1205" s="47" t="s">
        <v>316</v>
      </c>
      <c r="AC1205" s="36"/>
      <c r="AD1205" s="36"/>
      <c r="AE1205" s="36" t="n">
        <f aca="false">P1205*Q1205</f>
        <v>42</v>
      </c>
      <c r="AF1205" s="38"/>
      <c r="AG1205" s="39" t="str">
        <f aca="false">AB1205</f>
        <v>Виеру А.Н.</v>
      </c>
      <c r="AH1205" s="39" t="str">
        <f aca="false">C1205</f>
        <v>2ИСП11-20 (БД)</v>
      </c>
      <c r="AI1205" s="40" t="str">
        <f aca="false">B1205</f>
        <v>25</v>
      </c>
      <c r="AJ1205" s="39" t="str">
        <f aca="false">CONCATENATE(A1205," ",D1205)</f>
        <v>МДК.01.02 Поддержка и тестирование программных модулей</v>
      </c>
      <c r="AK1205" s="39" t="n">
        <f aca="false">E1205*F1205+P1205*Q1205+H1205+J1205+S1205+U1205</f>
        <v>24</v>
      </c>
      <c r="AL1205" s="39" t="n">
        <f aca="false">L1205+W1205</f>
        <v>2</v>
      </c>
      <c r="AM1205" s="39" t="n">
        <f aca="false">M1205+X1205</f>
        <v>0</v>
      </c>
      <c r="AN1205" s="39" t="n">
        <f aca="false">Y1205</f>
        <v>0</v>
      </c>
      <c r="AO1205" s="39" t="n">
        <f aca="false">SUM(AK1205:AN1205)</f>
        <v>26</v>
      </c>
      <c r="AP1205" s="41" t="n">
        <f aca="false">K1205+V1205</f>
        <v>0</v>
      </c>
    </row>
    <row r="1206" s="42" customFormat="true" ht="16.5" hidden="true" customHeight="true" outlineLevel="0" collapsed="false">
      <c r="A1206" s="63" t="s">
        <v>104</v>
      </c>
      <c r="B1206" s="96" t="s">
        <v>175</v>
      </c>
      <c r="C1206" s="97" t="s">
        <v>625</v>
      </c>
      <c r="D1206" s="122" t="s">
        <v>361</v>
      </c>
      <c r="E1206" s="53" t="n">
        <v>12</v>
      </c>
      <c r="F1206" s="31"/>
      <c r="G1206" s="31"/>
      <c r="H1206" s="31"/>
      <c r="I1206" s="31"/>
      <c r="J1206" s="31"/>
      <c r="K1206" s="31"/>
      <c r="L1206" s="31"/>
      <c r="M1206" s="31"/>
      <c r="N1206" s="33" t="n">
        <f aca="false">E1206*F1206+H1206+J1206+K1206+L1206+M1206</f>
        <v>0</v>
      </c>
      <c r="O1206" s="36"/>
      <c r="P1206" s="31" t="n">
        <v>14</v>
      </c>
      <c r="Q1206" s="31"/>
      <c r="R1206" s="31"/>
      <c r="S1206" s="31" t="n">
        <v>18</v>
      </c>
      <c r="T1206" s="31"/>
      <c r="U1206" s="31"/>
      <c r="V1206" s="31"/>
      <c r="W1206" s="31"/>
      <c r="X1206" s="31"/>
      <c r="Y1206" s="31"/>
      <c r="Z1206" s="36" t="n">
        <f aca="false">P1206*Q1206+S1206+U1206+V1206+W1206+X1206+Y1206</f>
        <v>18</v>
      </c>
      <c r="AA1206" s="36" t="n">
        <f aca="false">N1206+Z1206</f>
        <v>18</v>
      </c>
      <c r="AB1206" s="47" t="s">
        <v>316</v>
      </c>
      <c r="AC1206" s="36"/>
      <c r="AD1206" s="36"/>
      <c r="AE1206" s="36" t="n">
        <f aca="false">P1206*Q1206</f>
        <v>0</v>
      </c>
      <c r="AF1206" s="38"/>
      <c r="AG1206" s="39" t="str">
        <f aca="false">AB1206</f>
        <v>Виеру А.Н.</v>
      </c>
      <c r="AH1206" s="39" t="str">
        <f aca="false">C1206</f>
        <v>2ИСП11-20а (БД)</v>
      </c>
      <c r="AI1206" s="40" t="str">
        <f aca="false">B1206</f>
        <v>13</v>
      </c>
      <c r="AJ1206" s="39" t="str">
        <f aca="false">CONCATENATE(A1206," ",D1206)</f>
        <v>МДК.01.02 Поддержка и тестирование программных модулей</v>
      </c>
      <c r="AK1206" s="39" t="n">
        <f aca="false">E1206*F1206+P1206*Q1206+H1206+J1206+S1206+U1206</f>
        <v>18</v>
      </c>
      <c r="AL1206" s="39" t="n">
        <f aca="false">L1206+W1206</f>
        <v>0</v>
      </c>
      <c r="AM1206" s="39" t="n">
        <f aca="false">M1206+X1206</f>
        <v>0</v>
      </c>
      <c r="AN1206" s="39" t="n">
        <f aca="false">Y1206</f>
        <v>0</v>
      </c>
      <c r="AO1206" s="39" t="n">
        <f aca="false">SUM(AK1206:AN1206)</f>
        <v>18</v>
      </c>
      <c r="AP1206" s="41" t="n">
        <f aca="false">K1206+V1206</f>
        <v>0</v>
      </c>
    </row>
    <row r="1207" s="42" customFormat="true" ht="16.5" hidden="true" customHeight="true" outlineLevel="0" collapsed="false">
      <c r="A1207" s="63" t="s">
        <v>104</v>
      </c>
      <c r="B1207" s="96" t="s">
        <v>53</v>
      </c>
      <c r="C1207" s="97" t="s">
        <v>471</v>
      </c>
      <c r="D1207" s="122" t="s">
        <v>361</v>
      </c>
      <c r="E1207" s="53" t="n">
        <v>12</v>
      </c>
      <c r="F1207" s="31"/>
      <c r="G1207" s="31"/>
      <c r="H1207" s="31"/>
      <c r="I1207" s="31"/>
      <c r="J1207" s="31"/>
      <c r="K1207" s="31"/>
      <c r="L1207" s="31"/>
      <c r="M1207" s="31"/>
      <c r="N1207" s="33" t="n">
        <f aca="false">E1207*F1207+H1207+J1207+K1207+L1207+M1207</f>
        <v>0</v>
      </c>
      <c r="O1207" s="36"/>
      <c r="P1207" s="31" t="n">
        <v>14</v>
      </c>
      <c r="Q1207" s="31"/>
      <c r="R1207" s="31"/>
      <c r="S1207" s="31" t="n">
        <v>18</v>
      </c>
      <c r="T1207" s="31"/>
      <c r="U1207" s="31"/>
      <c r="V1207" s="31"/>
      <c r="W1207" s="31"/>
      <c r="X1207" s="31"/>
      <c r="Y1207" s="31"/>
      <c r="Z1207" s="36" t="n">
        <f aca="false">P1207*Q1207+S1207+U1207+V1207+W1207+X1207+Y1207</f>
        <v>18</v>
      </c>
      <c r="AA1207" s="36" t="n">
        <f aca="false">N1207+Z1207</f>
        <v>18</v>
      </c>
      <c r="AB1207" s="47" t="s">
        <v>69</v>
      </c>
      <c r="AC1207" s="36"/>
      <c r="AD1207" s="36"/>
      <c r="AE1207" s="36" t="n">
        <f aca="false">P1207*Q1207</f>
        <v>0</v>
      </c>
      <c r="AF1207" s="38"/>
      <c r="AG1207" s="39" t="str">
        <f aca="false">AB1207</f>
        <v>вак. 2 п/гр</v>
      </c>
      <c r="AH1207" s="39" t="str">
        <f aca="false">C1207</f>
        <v>2ИСП11-20б (БД)</v>
      </c>
      <c r="AI1207" s="40" t="str">
        <f aca="false">B1207</f>
        <v>12</v>
      </c>
      <c r="AJ1207" s="39" t="str">
        <f aca="false">CONCATENATE(A1207," ",D1207)</f>
        <v>МДК.01.02 Поддержка и тестирование программных модулей</v>
      </c>
      <c r="AK1207" s="39" t="n">
        <f aca="false">E1207*F1207+P1207*Q1207+H1207+J1207+S1207+U1207</f>
        <v>18</v>
      </c>
      <c r="AL1207" s="39" t="n">
        <f aca="false">L1207+W1207</f>
        <v>0</v>
      </c>
      <c r="AM1207" s="39" t="n">
        <f aca="false">M1207+X1207</f>
        <v>0</v>
      </c>
      <c r="AN1207" s="39" t="n">
        <f aca="false">Y1207</f>
        <v>0</v>
      </c>
      <c r="AO1207" s="39" t="n">
        <f aca="false">SUM(AK1207:AN1207)</f>
        <v>18</v>
      </c>
      <c r="AP1207" s="41" t="n">
        <f aca="false">K1207+V1207</f>
        <v>0</v>
      </c>
    </row>
    <row r="1208" s="42" customFormat="true" ht="16.5" hidden="true" customHeight="true" outlineLevel="0" collapsed="false">
      <c r="A1208" s="63" t="s">
        <v>136</v>
      </c>
      <c r="B1208" s="127" t="s">
        <v>238</v>
      </c>
      <c r="C1208" s="97" t="s">
        <v>470</v>
      </c>
      <c r="D1208" s="122" t="s">
        <v>331</v>
      </c>
      <c r="E1208" s="53" t="n">
        <v>12</v>
      </c>
      <c r="F1208" s="31" t="n">
        <v>4</v>
      </c>
      <c r="G1208" s="31" t="n">
        <v>24</v>
      </c>
      <c r="H1208" s="31" t="n">
        <v>-24</v>
      </c>
      <c r="I1208" s="31"/>
      <c r="J1208" s="31"/>
      <c r="K1208" s="31"/>
      <c r="L1208" s="31" t="n">
        <v>4</v>
      </c>
      <c r="M1208" s="44" t="n">
        <v>8</v>
      </c>
      <c r="N1208" s="33" t="n">
        <f aca="false">E1208*F1208+H1208+J1208+K1208+L1208+M1208</f>
        <v>36</v>
      </c>
      <c r="O1208" s="36"/>
      <c r="P1208" s="31" t="n">
        <v>14</v>
      </c>
      <c r="Q1208" s="31"/>
      <c r="R1208" s="31"/>
      <c r="S1208" s="31"/>
      <c r="T1208" s="31"/>
      <c r="U1208" s="31"/>
      <c r="V1208" s="31"/>
      <c r="W1208" s="31"/>
      <c r="X1208" s="31"/>
      <c r="Y1208" s="31"/>
      <c r="Z1208" s="36" t="n">
        <f aca="false">P1208*Q1208+S1208+U1208+V1208+W1208+X1208+Y1208</f>
        <v>0</v>
      </c>
      <c r="AA1208" s="36" t="n">
        <f aca="false">N1208+Z1208</f>
        <v>36</v>
      </c>
      <c r="AB1208" s="47" t="s">
        <v>329</v>
      </c>
      <c r="AC1208" s="36" t="s">
        <v>389</v>
      </c>
      <c r="AD1208" s="36"/>
      <c r="AE1208" s="36" t="n">
        <f aca="false">P1208*Q1208</f>
        <v>0</v>
      </c>
      <c r="AF1208" s="38"/>
      <c r="AG1208" s="39" t="str">
        <f aca="false">AB1208</f>
        <v>Токарь И.А.</v>
      </c>
      <c r="AH1208" s="39" t="str">
        <f aca="false">C1208</f>
        <v>2ИСП11-20 (БД)</v>
      </c>
      <c r="AI1208" s="40" t="str">
        <f aca="false">B1208</f>
        <v>25</v>
      </c>
      <c r="AJ1208" s="39" t="str">
        <f aca="false">CONCATENATE(A1208," ",D1208)</f>
        <v>МДК.01.03 Разработка мобильных приложений</v>
      </c>
      <c r="AK1208" s="39" t="n">
        <f aca="false">E1208*F1208+P1208*Q1208+H1208+J1208+S1208+U1208</f>
        <v>24</v>
      </c>
      <c r="AL1208" s="39" t="n">
        <f aca="false">L1208+W1208</f>
        <v>4</v>
      </c>
      <c r="AM1208" s="39" t="n">
        <f aca="false">M1208+X1208</f>
        <v>8</v>
      </c>
      <c r="AN1208" s="39" t="n">
        <f aca="false">Y1208</f>
        <v>0</v>
      </c>
      <c r="AO1208" s="39" t="n">
        <f aca="false">SUM(AK1208:AN1208)</f>
        <v>36</v>
      </c>
      <c r="AP1208" s="41" t="n">
        <f aca="false">K1208+V1208</f>
        <v>0</v>
      </c>
    </row>
    <row r="1209" s="42" customFormat="true" ht="16.5" hidden="true" customHeight="true" outlineLevel="0" collapsed="false">
      <c r="A1209" s="63" t="s">
        <v>136</v>
      </c>
      <c r="B1209" s="96" t="s">
        <v>175</v>
      </c>
      <c r="C1209" s="97" t="s">
        <v>625</v>
      </c>
      <c r="D1209" s="122" t="s">
        <v>331</v>
      </c>
      <c r="E1209" s="53" t="n">
        <v>12</v>
      </c>
      <c r="F1209" s="31"/>
      <c r="G1209" s="31"/>
      <c r="H1209" s="31" t="n">
        <v>24</v>
      </c>
      <c r="I1209" s="31"/>
      <c r="J1209" s="31"/>
      <c r="K1209" s="31"/>
      <c r="L1209" s="31"/>
      <c r="M1209" s="44"/>
      <c r="N1209" s="33" t="n">
        <f aca="false">E1209*F1209+H1209+J1209+K1209+L1209+M1209</f>
        <v>24</v>
      </c>
      <c r="O1209" s="36"/>
      <c r="P1209" s="31" t="n">
        <v>14</v>
      </c>
      <c r="Q1209" s="31"/>
      <c r="R1209" s="31"/>
      <c r="S1209" s="31"/>
      <c r="T1209" s="31"/>
      <c r="U1209" s="31"/>
      <c r="V1209" s="31"/>
      <c r="W1209" s="31"/>
      <c r="X1209" s="31"/>
      <c r="Y1209" s="31"/>
      <c r="Z1209" s="36" t="n">
        <f aca="false">P1209*Q1209+S1209+U1209+V1209+W1209+X1209+Y1209</f>
        <v>0</v>
      </c>
      <c r="AA1209" s="36" t="n">
        <f aca="false">N1209+Z1209</f>
        <v>24</v>
      </c>
      <c r="AB1209" s="47" t="s">
        <v>329</v>
      </c>
      <c r="AC1209" s="36" t="s">
        <v>389</v>
      </c>
      <c r="AD1209" s="36"/>
      <c r="AE1209" s="36" t="n">
        <f aca="false">P1209*Q1209</f>
        <v>0</v>
      </c>
      <c r="AF1209" s="38"/>
      <c r="AG1209" s="39" t="str">
        <f aca="false">AB1209</f>
        <v>Токарь И.А.</v>
      </c>
      <c r="AH1209" s="39" t="str">
        <f aca="false">C1209</f>
        <v>2ИСП11-20а (БД)</v>
      </c>
      <c r="AI1209" s="40" t="str">
        <f aca="false">B1209</f>
        <v>13</v>
      </c>
      <c r="AJ1209" s="39" t="str">
        <f aca="false">CONCATENATE(A1209," ",D1209)</f>
        <v>МДК.01.03 Разработка мобильных приложений</v>
      </c>
      <c r="AK1209" s="39" t="n">
        <f aca="false">E1209*F1209+P1209*Q1209+H1209+J1209+S1209+U1209</f>
        <v>24</v>
      </c>
      <c r="AL1209" s="39" t="n">
        <f aca="false">L1209+W1209</f>
        <v>0</v>
      </c>
      <c r="AM1209" s="39" t="n">
        <f aca="false">M1209+X1209</f>
        <v>0</v>
      </c>
      <c r="AN1209" s="39" t="n">
        <f aca="false">Y1209</f>
        <v>0</v>
      </c>
      <c r="AO1209" s="39" t="n">
        <f aca="false">SUM(AK1209:AN1209)</f>
        <v>24</v>
      </c>
      <c r="AP1209" s="41" t="n">
        <f aca="false">K1209+V1209</f>
        <v>0</v>
      </c>
    </row>
    <row r="1210" s="42" customFormat="true" ht="16.5" hidden="true" customHeight="true" outlineLevel="0" collapsed="false">
      <c r="A1210" s="63" t="s">
        <v>136</v>
      </c>
      <c r="B1210" s="96" t="s">
        <v>53</v>
      </c>
      <c r="C1210" s="97" t="s">
        <v>471</v>
      </c>
      <c r="D1210" s="122" t="s">
        <v>331</v>
      </c>
      <c r="E1210" s="53" t="n">
        <v>12</v>
      </c>
      <c r="F1210" s="31"/>
      <c r="G1210" s="31"/>
      <c r="H1210" s="31" t="n">
        <v>24</v>
      </c>
      <c r="I1210" s="31"/>
      <c r="J1210" s="31"/>
      <c r="K1210" s="31"/>
      <c r="L1210" s="31"/>
      <c r="M1210" s="44"/>
      <c r="N1210" s="33" t="n">
        <f aca="false">E1210*F1210+H1210+J1210+K1210+L1210+M1210</f>
        <v>24</v>
      </c>
      <c r="O1210" s="36"/>
      <c r="P1210" s="31" t="n">
        <v>14</v>
      </c>
      <c r="Q1210" s="31"/>
      <c r="R1210" s="31"/>
      <c r="S1210" s="31"/>
      <c r="T1210" s="31"/>
      <c r="U1210" s="31"/>
      <c r="V1210" s="31"/>
      <c r="W1210" s="31"/>
      <c r="X1210" s="31"/>
      <c r="Y1210" s="31"/>
      <c r="Z1210" s="36" t="n">
        <f aca="false">P1210*Q1210+S1210+U1210+V1210+W1210+X1210+Y1210</f>
        <v>0</v>
      </c>
      <c r="AA1210" s="36" t="n">
        <f aca="false">N1210+Z1210</f>
        <v>24</v>
      </c>
      <c r="AB1210" s="47" t="s">
        <v>69</v>
      </c>
      <c r="AC1210" s="36" t="s">
        <v>389</v>
      </c>
      <c r="AD1210" s="36"/>
      <c r="AE1210" s="36" t="n">
        <f aca="false">P1210*Q1210</f>
        <v>0</v>
      </c>
      <c r="AF1210" s="38"/>
      <c r="AG1210" s="39" t="str">
        <f aca="false">AB1210</f>
        <v>вак. 2 п/гр</v>
      </c>
      <c r="AH1210" s="39" t="str">
        <f aca="false">C1210</f>
        <v>2ИСП11-20б (БД)</v>
      </c>
      <c r="AI1210" s="40" t="str">
        <f aca="false">B1210</f>
        <v>12</v>
      </c>
      <c r="AJ1210" s="39" t="str">
        <f aca="false">CONCATENATE(A1210," ",D1210)</f>
        <v>МДК.01.03 Разработка мобильных приложений</v>
      </c>
      <c r="AK1210" s="39" t="n">
        <f aca="false">E1210*F1210+P1210*Q1210+H1210+J1210+S1210+U1210</f>
        <v>24</v>
      </c>
      <c r="AL1210" s="39" t="n">
        <f aca="false">L1210+W1210</f>
        <v>0</v>
      </c>
      <c r="AM1210" s="39" t="n">
        <f aca="false">M1210+X1210</f>
        <v>0</v>
      </c>
      <c r="AN1210" s="39" t="n">
        <f aca="false">Y1210</f>
        <v>0</v>
      </c>
      <c r="AO1210" s="39" t="n">
        <f aca="false">SUM(AK1210:AN1210)</f>
        <v>24</v>
      </c>
      <c r="AP1210" s="41" t="n">
        <f aca="false">K1210+V1210</f>
        <v>0</v>
      </c>
    </row>
    <row r="1211" s="42" customFormat="true" ht="16.5" hidden="true" customHeight="true" outlineLevel="0" collapsed="false">
      <c r="A1211" s="63" t="s">
        <v>333</v>
      </c>
      <c r="B1211" s="127" t="s">
        <v>238</v>
      </c>
      <c r="C1211" s="97" t="s">
        <v>470</v>
      </c>
      <c r="D1211" s="122" t="s">
        <v>334</v>
      </c>
      <c r="E1211" s="53" t="n">
        <v>12</v>
      </c>
      <c r="F1211" s="31"/>
      <c r="G1211" s="31"/>
      <c r="H1211" s="31"/>
      <c r="I1211" s="31"/>
      <c r="J1211" s="31"/>
      <c r="K1211" s="31"/>
      <c r="L1211" s="31"/>
      <c r="M1211" s="31"/>
      <c r="N1211" s="33" t="n">
        <f aca="false">E1211*F1211+H1211+J1211+K1211+L1211+M1211</f>
        <v>0</v>
      </c>
      <c r="O1211" s="36"/>
      <c r="P1211" s="31" t="n">
        <v>14</v>
      </c>
      <c r="Q1211" s="31" t="n">
        <v>3</v>
      </c>
      <c r="R1211" s="31" t="n">
        <v>20</v>
      </c>
      <c r="S1211" s="31" t="n">
        <v>-20</v>
      </c>
      <c r="T1211" s="31"/>
      <c r="U1211" s="31"/>
      <c r="V1211" s="31"/>
      <c r="W1211" s="31" t="n">
        <v>2</v>
      </c>
      <c r="X1211" s="31"/>
      <c r="Y1211" s="31"/>
      <c r="Z1211" s="36" t="n">
        <f aca="false">P1211*Q1211+S1211+U1211+V1211+W1211+X1211+Y1211</f>
        <v>24</v>
      </c>
      <c r="AA1211" s="36" t="n">
        <f aca="false">N1211+Z1211</f>
        <v>24</v>
      </c>
      <c r="AB1211" s="47" t="s">
        <v>226</v>
      </c>
      <c r="AC1211" s="36"/>
      <c r="AD1211" s="36"/>
      <c r="AE1211" s="36" t="n">
        <f aca="false">P1211*Q1211</f>
        <v>42</v>
      </c>
      <c r="AF1211" s="38" t="n">
        <f aca="false">AA1211-L1211-M1211-W1211-X1211</f>
        <v>22</v>
      </c>
      <c r="AG1211" s="39" t="str">
        <f aca="false">AB1211</f>
        <v>Орлов А.Д.</v>
      </c>
      <c r="AH1211" s="39" t="str">
        <f aca="false">C1211</f>
        <v>2ИСП11-20 (БД)</v>
      </c>
      <c r="AI1211" s="40" t="str">
        <f aca="false">B1211</f>
        <v>25</v>
      </c>
      <c r="AJ1211" s="39" t="str">
        <f aca="false">CONCATENATE(A1211," ",D1211)</f>
        <v>МДК.01.04 Системное программирование</v>
      </c>
      <c r="AK1211" s="39" t="n">
        <f aca="false">E1211*F1211+P1211*Q1211+H1211+J1211+S1211+U1211</f>
        <v>22</v>
      </c>
      <c r="AL1211" s="39" t="n">
        <f aca="false">L1211+W1211</f>
        <v>2</v>
      </c>
      <c r="AM1211" s="39" t="n">
        <f aca="false">M1211+X1211</f>
        <v>0</v>
      </c>
      <c r="AN1211" s="39" t="n">
        <f aca="false">Y1211</f>
        <v>0</v>
      </c>
      <c r="AO1211" s="39" t="n">
        <f aca="false">SUM(AK1211:AN1211)</f>
        <v>24</v>
      </c>
      <c r="AP1211" s="41" t="n">
        <f aca="false">K1211+V1211</f>
        <v>0</v>
      </c>
    </row>
    <row r="1212" s="42" customFormat="true" ht="16.5" hidden="true" customHeight="true" outlineLevel="0" collapsed="false">
      <c r="A1212" s="63" t="s">
        <v>333</v>
      </c>
      <c r="B1212" s="96" t="s">
        <v>175</v>
      </c>
      <c r="C1212" s="97" t="s">
        <v>625</v>
      </c>
      <c r="D1212" s="122" t="s">
        <v>334</v>
      </c>
      <c r="E1212" s="53" t="n">
        <v>12</v>
      </c>
      <c r="F1212" s="31"/>
      <c r="G1212" s="31"/>
      <c r="H1212" s="31"/>
      <c r="I1212" s="31"/>
      <c r="J1212" s="31"/>
      <c r="K1212" s="31"/>
      <c r="L1212" s="31"/>
      <c r="M1212" s="31"/>
      <c r="N1212" s="33" t="n">
        <f aca="false">E1212*F1212+H1212+J1212+K1212+L1212+M1212</f>
        <v>0</v>
      </c>
      <c r="O1212" s="36"/>
      <c r="P1212" s="31" t="n">
        <v>14</v>
      </c>
      <c r="Q1212" s="31"/>
      <c r="R1212" s="31"/>
      <c r="S1212" s="31" t="n">
        <v>20</v>
      </c>
      <c r="T1212" s="31"/>
      <c r="U1212" s="31"/>
      <c r="V1212" s="31"/>
      <c r="W1212" s="31"/>
      <c r="X1212" s="31"/>
      <c r="Y1212" s="31"/>
      <c r="Z1212" s="36" t="n">
        <f aca="false">P1212*Q1212+S1212+U1212+V1212+W1212+X1212+Y1212</f>
        <v>20</v>
      </c>
      <c r="AA1212" s="36" t="n">
        <f aca="false">N1212+Z1212</f>
        <v>20</v>
      </c>
      <c r="AB1212" s="47" t="s">
        <v>226</v>
      </c>
      <c r="AC1212" s="36"/>
      <c r="AD1212" s="36"/>
      <c r="AE1212" s="36" t="n">
        <f aca="false">P1212*Q1212</f>
        <v>0</v>
      </c>
      <c r="AF1212" s="38" t="n">
        <f aca="false">AA1212-L1212-M1212-W1212-X1212</f>
        <v>20</v>
      </c>
      <c r="AG1212" s="39" t="str">
        <f aca="false">AB1212</f>
        <v>Орлов А.Д.</v>
      </c>
      <c r="AH1212" s="39" t="str">
        <f aca="false">C1212</f>
        <v>2ИСП11-20а (БД)</v>
      </c>
      <c r="AI1212" s="40" t="str">
        <f aca="false">B1212</f>
        <v>13</v>
      </c>
      <c r="AJ1212" s="39" t="str">
        <f aca="false">CONCATENATE(A1212," ",D1212)</f>
        <v>МДК.01.04 Системное программирование</v>
      </c>
      <c r="AK1212" s="39" t="n">
        <f aca="false">E1212*F1212+P1212*Q1212+H1212+J1212+S1212+U1212</f>
        <v>20</v>
      </c>
      <c r="AL1212" s="39" t="n">
        <f aca="false">L1212+W1212</f>
        <v>0</v>
      </c>
      <c r="AM1212" s="39" t="n">
        <f aca="false">M1212+X1212</f>
        <v>0</v>
      </c>
      <c r="AN1212" s="39" t="n">
        <f aca="false">Y1212</f>
        <v>0</v>
      </c>
      <c r="AO1212" s="39" t="n">
        <f aca="false">SUM(AK1212:AN1212)</f>
        <v>20</v>
      </c>
      <c r="AP1212" s="41" t="n">
        <f aca="false">K1212+V1212</f>
        <v>0</v>
      </c>
    </row>
    <row r="1213" s="42" customFormat="true" ht="16.5" hidden="true" customHeight="true" outlineLevel="0" collapsed="false">
      <c r="A1213" s="63" t="s">
        <v>333</v>
      </c>
      <c r="B1213" s="96" t="s">
        <v>53</v>
      </c>
      <c r="C1213" s="97" t="s">
        <v>471</v>
      </c>
      <c r="D1213" s="122" t="s">
        <v>334</v>
      </c>
      <c r="E1213" s="53" t="n">
        <v>12</v>
      </c>
      <c r="F1213" s="31"/>
      <c r="G1213" s="31"/>
      <c r="H1213" s="31"/>
      <c r="I1213" s="31"/>
      <c r="J1213" s="31"/>
      <c r="K1213" s="31"/>
      <c r="L1213" s="31"/>
      <c r="M1213" s="31"/>
      <c r="N1213" s="33" t="n">
        <f aca="false">E1213*F1213+H1213+J1213+K1213+L1213+M1213</f>
        <v>0</v>
      </c>
      <c r="O1213" s="36"/>
      <c r="P1213" s="31" t="n">
        <v>14</v>
      </c>
      <c r="Q1213" s="31"/>
      <c r="R1213" s="31"/>
      <c r="S1213" s="31" t="n">
        <v>20</v>
      </c>
      <c r="T1213" s="31"/>
      <c r="U1213" s="31"/>
      <c r="V1213" s="31"/>
      <c r="W1213" s="31"/>
      <c r="X1213" s="31"/>
      <c r="Y1213" s="31"/>
      <c r="Z1213" s="36" t="n">
        <f aca="false">P1213*Q1213+S1213+U1213+V1213+W1213+X1213+Y1213</f>
        <v>20</v>
      </c>
      <c r="AA1213" s="36" t="n">
        <f aca="false">N1213+Z1213</f>
        <v>20</v>
      </c>
      <c r="AB1213" s="47" t="s">
        <v>69</v>
      </c>
      <c r="AC1213" s="36"/>
      <c r="AD1213" s="36"/>
      <c r="AE1213" s="36" t="n">
        <f aca="false">P1213*Q1213</f>
        <v>0</v>
      </c>
      <c r="AF1213" s="38" t="n">
        <f aca="false">AA1213-L1213-M1213-W1213-X1213</f>
        <v>20</v>
      </c>
      <c r="AG1213" s="39" t="str">
        <f aca="false">AB1213</f>
        <v>вак. 2 п/гр</v>
      </c>
      <c r="AH1213" s="39" t="str">
        <f aca="false">C1213</f>
        <v>2ИСП11-20б (БД)</v>
      </c>
      <c r="AI1213" s="40" t="str">
        <f aca="false">B1213</f>
        <v>12</v>
      </c>
      <c r="AJ1213" s="39" t="str">
        <f aca="false">CONCATENATE(A1213," ",D1213)</f>
        <v>МДК.01.04 Системное программирование</v>
      </c>
      <c r="AK1213" s="39" t="n">
        <f aca="false">E1213*F1213+P1213*Q1213+H1213+J1213+S1213+U1213</f>
        <v>20</v>
      </c>
      <c r="AL1213" s="39" t="n">
        <f aca="false">L1213+W1213</f>
        <v>0</v>
      </c>
      <c r="AM1213" s="39" t="n">
        <f aca="false">M1213+X1213</f>
        <v>0</v>
      </c>
      <c r="AN1213" s="39" t="n">
        <f aca="false">Y1213</f>
        <v>0</v>
      </c>
      <c r="AO1213" s="39" t="n">
        <f aca="false">SUM(AK1213:AN1213)</f>
        <v>20</v>
      </c>
      <c r="AP1213" s="41" t="n">
        <f aca="false">K1213+V1213</f>
        <v>0</v>
      </c>
    </row>
    <row r="1214" s="42" customFormat="true" ht="16.5" hidden="true" customHeight="true" outlineLevel="0" collapsed="false">
      <c r="A1214" s="63" t="s">
        <v>138</v>
      </c>
      <c r="B1214" s="96" t="s">
        <v>175</v>
      </c>
      <c r="C1214" s="97" t="s">
        <v>625</v>
      </c>
      <c r="D1214" s="122" t="s">
        <v>108</v>
      </c>
      <c r="E1214" s="53" t="n">
        <v>12</v>
      </c>
      <c r="F1214" s="31"/>
      <c r="G1214" s="31"/>
      <c r="H1214" s="31"/>
      <c r="I1214" s="31"/>
      <c r="J1214" s="31"/>
      <c r="K1214" s="31"/>
      <c r="L1214" s="31"/>
      <c r="M1214" s="31"/>
      <c r="N1214" s="33" t="n">
        <v>0</v>
      </c>
      <c r="O1214" s="36"/>
      <c r="P1214" s="31" t="n">
        <v>2</v>
      </c>
      <c r="Q1214" s="31" t="n">
        <v>36</v>
      </c>
      <c r="R1214" s="31"/>
      <c r="S1214" s="31"/>
      <c r="T1214" s="31"/>
      <c r="U1214" s="31"/>
      <c r="V1214" s="31"/>
      <c r="W1214" s="31"/>
      <c r="X1214" s="31"/>
      <c r="Y1214" s="31"/>
      <c r="Z1214" s="36" t="n">
        <v>72</v>
      </c>
      <c r="AA1214" s="36" t="n">
        <f aca="false">N1214+Z1214</f>
        <v>72</v>
      </c>
      <c r="AB1214" s="130" t="s">
        <v>364</v>
      </c>
      <c r="AC1214" s="36"/>
      <c r="AD1214" s="36"/>
      <c r="AE1214" s="36"/>
      <c r="AF1214" s="38"/>
      <c r="AG1214" s="39" t="str">
        <f aca="false">AB1214</f>
        <v>Карпов Р.В.</v>
      </c>
      <c r="AH1214" s="39" t="str">
        <f aca="false">C1214</f>
        <v>2ИСП11-20а (БД)</v>
      </c>
      <c r="AI1214" s="40" t="str">
        <f aca="false">B1214</f>
        <v>13</v>
      </c>
      <c r="AJ1214" s="39" t="str">
        <f aca="false">CONCATENATE(A1214," ",D1214)</f>
        <v>УП.01 Учебная практика</v>
      </c>
      <c r="AK1214" s="39" t="n">
        <f aca="false">E1214*F1214+P1214*Q1214+H1214+J1214+S1214+U1214</f>
        <v>72</v>
      </c>
      <c r="AL1214" s="39" t="n">
        <f aca="false">L1214+W1214</f>
        <v>0</v>
      </c>
      <c r="AM1214" s="39" t="n">
        <f aca="false">M1214+X1214</f>
        <v>0</v>
      </c>
      <c r="AN1214" s="39" t="n">
        <f aca="false">Y1214</f>
        <v>0</v>
      </c>
      <c r="AO1214" s="39" t="n">
        <f aca="false">SUM(AK1214:AN1214)</f>
        <v>72</v>
      </c>
      <c r="AP1214" s="41" t="n">
        <f aca="false">K1214+V1214</f>
        <v>0</v>
      </c>
    </row>
    <row r="1215" s="42" customFormat="true" ht="16.5" hidden="true" customHeight="true" outlineLevel="0" collapsed="false">
      <c r="A1215" s="63" t="s">
        <v>138</v>
      </c>
      <c r="B1215" s="96" t="s">
        <v>53</v>
      </c>
      <c r="C1215" s="97" t="s">
        <v>471</v>
      </c>
      <c r="D1215" s="153" t="s">
        <v>108</v>
      </c>
      <c r="E1215" s="53" t="n">
        <v>12</v>
      </c>
      <c r="F1215" s="31"/>
      <c r="G1215" s="31"/>
      <c r="H1215" s="31"/>
      <c r="I1215" s="31"/>
      <c r="J1215" s="31"/>
      <c r="K1215" s="31"/>
      <c r="L1215" s="31"/>
      <c r="M1215" s="31"/>
      <c r="N1215" s="33" t="n">
        <f aca="false">E1215*F1215+H1215+J1215+K1215+L1215+M1215</f>
        <v>0</v>
      </c>
      <c r="O1215" s="36"/>
      <c r="P1215" s="31" t="n">
        <v>2</v>
      </c>
      <c r="Q1215" s="31" t="n">
        <v>36</v>
      </c>
      <c r="R1215" s="31"/>
      <c r="S1215" s="31"/>
      <c r="T1215" s="31"/>
      <c r="U1215" s="31"/>
      <c r="V1215" s="31"/>
      <c r="W1215" s="31"/>
      <c r="X1215" s="31"/>
      <c r="Y1215" s="31"/>
      <c r="Z1215" s="36" t="n">
        <f aca="false">P1215*Q1215+S1215+U1215+V1215+W1215+X1215+Y1215</f>
        <v>72</v>
      </c>
      <c r="AA1215" s="36" t="n">
        <f aca="false">N1215+Z1215</f>
        <v>72</v>
      </c>
      <c r="AB1215" s="73" t="s">
        <v>472</v>
      </c>
      <c r="AC1215" s="31"/>
      <c r="AD1215" s="31"/>
      <c r="AE1215" s="36" t="n">
        <f aca="false">P1215*Q1215</f>
        <v>72</v>
      </c>
      <c r="AF1215" s="38" t="n">
        <f aca="false">AA1215-L1215-M1215-W1215-X1215</f>
        <v>72</v>
      </c>
      <c r="AG1215" s="39" t="str">
        <f aca="false">AB1215</f>
        <v>Магомедов Э.М.</v>
      </c>
      <c r="AH1215" s="39" t="str">
        <f aca="false">C1215</f>
        <v>2ИСП11-20б (БД)</v>
      </c>
      <c r="AI1215" s="40" t="str">
        <f aca="false">B1215</f>
        <v>12</v>
      </c>
      <c r="AJ1215" s="39" t="str">
        <f aca="false">CONCATENATE(A1215," ",D1215)</f>
        <v>УП.01 Учебная практика</v>
      </c>
      <c r="AK1215" s="39" t="n">
        <f aca="false">E1215*F1215+P1215*Q1215+H1215+J1215+S1215+U1215</f>
        <v>72</v>
      </c>
      <c r="AL1215" s="39" t="n">
        <f aca="false">L1215+W1215</f>
        <v>0</v>
      </c>
      <c r="AM1215" s="39" t="n">
        <f aca="false">M1215+X1215</f>
        <v>0</v>
      </c>
      <c r="AN1215" s="39" t="n">
        <f aca="false">Y1215</f>
        <v>0</v>
      </c>
      <c r="AO1215" s="39" t="n">
        <f aca="false">SUM(AK1215:AN1215)</f>
        <v>72</v>
      </c>
      <c r="AP1215" s="41" t="n">
        <f aca="false">K1215+V1215</f>
        <v>0</v>
      </c>
    </row>
    <row r="1216" s="42" customFormat="true" ht="16.5" hidden="true" customHeight="true" outlineLevel="0" collapsed="false">
      <c r="A1216" s="63" t="s">
        <v>139</v>
      </c>
      <c r="B1216" s="127" t="s">
        <v>238</v>
      </c>
      <c r="C1216" s="97" t="s">
        <v>470</v>
      </c>
      <c r="D1216" s="153" t="s">
        <v>163</v>
      </c>
      <c r="E1216" s="53" t="n">
        <v>12</v>
      </c>
      <c r="F1216" s="31"/>
      <c r="G1216" s="31"/>
      <c r="H1216" s="31"/>
      <c r="I1216" s="31"/>
      <c r="J1216" s="31"/>
      <c r="K1216" s="31"/>
      <c r="L1216" s="31"/>
      <c r="M1216" s="31"/>
      <c r="N1216" s="33" t="n">
        <f aca="false">E1216*F1216+H1216+J1216+K1216+L1216+M1216</f>
        <v>0</v>
      </c>
      <c r="O1216" s="36"/>
      <c r="P1216" s="31" t="n">
        <v>2</v>
      </c>
      <c r="Q1216" s="31" t="n">
        <v>9</v>
      </c>
      <c r="R1216" s="31"/>
      <c r="S1216" s="31"/>
      <c r="T1216" s="31"/>
      <c r="U1216" s="31"/>
      <c r="V1216" s="31"/>
      <c r="W1216" s="31"/>
      <c r="X1216" s="31"/>
      <c r="Y1216" s="31"/>
      <c r="Z1216" s="36" t="n">
        <f aca="false">P1216*Q1216+S1216+U1216+V1216+W1216+X1216+Y1216</f>
        <v>18</v>
      </c>
      <c r="AA1216" s="36" t="n">
        <f aca="false">N1216+Z1216</f>
        <v>18</v>
      </c>
      <c r="AB1216" s="47" t="s">
        <v>292</v>
      </c>
      <c r="AC1216" s="31"/>
      <c r="AD1216" s="31"/>
      <c r="AE1216" s="36" t="n">
        <f aca="false">P1216*Q1216</f>
        <v>18</v>
      </c>
      <c r="AF1216" s="38" t="n">
        <f aca="false">AA1216-L1216-M1216-W1216-X1216</f>
        <v>18</v>
      </c>
      <c r="AG1216" s="39" t="str">
        <f aca="false">AB1216</f>
        <v>Николаенко Н.А.</v>
      </c>
      <c r="AH1216" s="39" t="str">
        <f aca="false">C1216</f>
        <v>2ИСП11-20 (БД)</v>
      </c>
      <c r="AI1216" s="40" t="str">
        <f aca="false">B1216</f>
        <v>25</v>
      </c>
      <c r="AJ1216" s="39" t="str">
        <f aca="false">CONCATENATE(A1216," ",D1216)</f>
        <v>ПП.01 Производственная практика</v>
      </c>
      <c r="AK1216" s="39" t="n">
        <f aca="false">E1216*F1216+P1216*Q1216+H1216+J1216+S1216+U1216</f>
        <v>18</v>
      </c>
      <c r="AL1216" s="39" t="n">
        <f aca="false">L1216+W1216</f>
        <v>0</v>
      </c>
      <c r="AM1216" s="39" t="n">
        <f aca="false">M1216+X1216</f>
        <v>0</v>
      </c>
      <c r="AN1216" s="39" t="n">
        <f aca="false">Y1216</f>
        <v>0</v>
      </c>
      <c r="AO1216" s="39" t="n">
        <f aca="false">SUM(AK1216:AN1216)</f>
        <v>18</v>
      </c>
      <c r="AP1216" s="41" t="n">
        <f aca="false">K1216+V1216</f>
        <v>0</v>
      </c>
    </row>
    <row r="1217" s="42" customFormat="true" ht="16.5" hidden="true" customHeight="true" outlineLevel="0" collapsed="false">
      <c r="A1217" s="63" t="s">
        <v>139</v>
      </c>
      <c r="B1217" s="127" t="s">
        <v>238</v>
      </c>
      <c r="C1217" s="97" t="s">
        <v>470</v>
      </c>
      <c r="D1217" s="153" t="s">
        <v>163</v>
      </c>
      <c r="E1217" s="53" t="n">
        <v>12</v>
      </c>
      <c r="F1217" s="31"/>
      <c r="G1217" s="31"/>
      <c r="H1217" s="31"/>
      <c r="I1217" s="31"/>
      <c r="J1217" s="31"/>
      <c r="K1217" s="31"/>
      <c r="L1217" s="31"/>
      <c r="M1217" s="31"/>
      <c r="N1217" s="33" t="n">
        <f aca="false">E1217*F1217+H1217+J1217+K1217+L1217+M1217</f>
        <v>0</v>
      </c>
      <c r="O1217" s="36"/>
      <c r="P1217" s="31" t="n">
        <v>2</v>
      </c>
      <c r="Q1217" s="31" t="n">
        <v>9</v>
      </c>
      <c r="R1217" s="31"/>
      <c r="S1217" s="31"/>
      <c r="T1217" s="31"/>
      <c r="U1217" s="31"/>
      <c r="V1217" s="31"/>
      <c r="W1217" s="31"/>
      <c r="X1217" s="31"/>
      <c r="Y1217" s="31"/>
      <c r="Z1217" s="36" t="n">
        <f aca="false">P1217*Q1217+S1217+U1217+V1217+W1217+X1217+Y1217</f>
        <v>18</v>
      </c>
      <c r="AA1217" s="36" t="n">
        <f aca="false">N1217+Z1217</f>
        <v>18</v>
      </c>
      <c r="AB1217" s="36" t="s">
        <v>316</v>
      </c>
      <c r="AC1217" s="31"/>
      <c r="AD1217" s="31"/>
      <c r="AE1217" s="36" t="n">
        <f aca="false">P1217*Q1217</f>
        <v>18</v>
      </c>
      <c r="AF1217" s="38" t="n">
        <f aca="false">AA1217-L1217-M1217-W1217-X1217</f>
        <v>18</v>
      </c>
      <c r="AG1217" s="39" t="str">
        <f aca="false">AB1217</f>
        <v>Виеру А.Н.</v>
      </c>
      <c r="AH1217" s="39" t="str">
        <f aca="false">C1217</f>
        <v>2ИСП11-20 (БД)</v>
      </c>
      <c r="AI1217" s="40" t="str">
        <f aca="false">B1217</f>
        <v>25</v>
      </c>
      <c r="AJ1217" s="39" t="str">
        <f aca="false">CONCATENATE(A1217," ",D1217)</f>
        <v>ПП.01 Производственная практика</v>
      </c>
      <c r="AK1217" s="39" t="n">
        <f aca="false">E1217*F1217+P1217*Q1217+H1217+J1217+S1217+U1217</f>
        <v>18</v>
      </c>
      <c r="AL1217" s="39" t="n">
        <f aca="false">L1217+W1217</f>
        <v>0</v>
      </c>
      <c r="AM1217" s="39" t="n">
        <f aca="false">M1217+X1217</f>
        <v>0</v>
      </c>
      <c r="AN1217" s="39" t="n">
        <f aca="false">Y1217</f>
        <v>0</v>
      </c>
      <c r="AO1217" s="39" t="n">
        <f aca="false">SUM(AK1217:AN1217)</f>
        <v>18</v>
      </c>
      <c r="AP1217" s="41" t="n">
        <f aca="false">K1217+V1217</f>
        <v>0</v>
      </c>
    </row>
    <row r="1218" s="42" customFormat="true" ht="16.5" hidden="true" customHeight="true" outlineLevel="0" collapsed="false">
      <c r="A1218" s="63" t="s">
        <v>139</v>
      </c>
      <c r="B1218" s="127" t="s">
        <v>238</v>
      </c>
      <c r="C1218" s="97" t="s">
        <v>470</v>
      </c>
      <c r="D1218" s="153" t="s">
        <v>163</v>
      </c>
      <c r="E1218" s="53" t="n">
        <v>12</v>
      </c>
      <c r="F1218" s="31"/>
      <c r="G1218" s="31"/>
      <c r="H1218" s="31"/>
      <c r="I1218" s="31"/>
      <c r="J1218" s="31"/>
      <c r="K1218" s="31"/>
      <c r="L1218" s="31"/>
      <c r="M1218" s="31"/>
      <c r="N1218" s="33" t="n">
        <f aca="false">E1218*F1218+H1218+J1218+K1218+L1218+M1218</f>
        <v>0</v>
      </c>
      <c r="O1218" s="36"/>
      <c r="P1218" s="31" t="n">
        <v>2</v>
      </c>
      <c r="Q1218" s="31" t="n">
        <v>9</v>
      </c>
      <c r="R1218" s="31"/>
      <c r="S1218" s="31"/>
      <c r="T1218" s="31"/>
      <c r="U1218" s="31"/>
      <c r="V1218" s="31"/>
      <c r="W1218" s="31"/>
      <c r="X1218" s="31"/>
      <c r="Y1218" s="31"/>
      <c r="Z1218" s="36" t="n">
        <f aca="false">P1218*Q1218+S1218+U1218+V1218+W1218+X1218+Y1218</f>
        <v>18</v>
      </c>
      <c r="AA1218" s="36" t="n">
        <f aca="false">N1218+Z1218</f>
        <v>18</v>
      </c>
      <c r="AB1218" s="36" t="s">
        <v>143</v>
      </c>
      <c r="AC1218" s="31"/>
      <c r="AD1218" s="31"/>
      <c r="AE1218" s="36" t="n">
        <f aca="false">P1218*Q1218</f>
        <v>18</v>
      </c>
      <c r="AF1218" s="38" t="n">
        <f aca="false">AA1218-L1218-M1218-W1218-X1218</f>
        <v>18</v>
      </c>
      <c r="AG1218" s="39" t="str">
        <f aca="false">AB1218</f>
        <v>вак. ПП</v>
      </c>
      <c r="AH1218" s="39" t="str">
        <f aca="false">C1218</f>
        <v>2ИСП11-20 (БД)</v>
      </c>
      <c r="AI1218" s="40" t="str">
        <f aca="false">B1218</f>
        <v>25</v>
      </c>
      <c r="AJ1218" s="39" t="str">
        <f aca="false">CONCATENATE(A1218," ",D1218)</f>
        <v>ПП.01 Производственная практика</v>
      </c>
      <c r="AK1218" s="39" t="n">
        <f aca="false">E1218*F1218+P1218*Q1218+H1218+J1218+S1218+U1218</f>
        <v>18</v>
      </c>
      <c r="AL1218" s="39" t="n">
        <f aca="false">L1218+W1218</f>
        <v>0</v>
      </c>
      <c r="AM1218" s="39" t="n">
        <f aca="false">M1218+X1218</f>
        <v>0</v>
      </c>
      <c r="AN1218" s="39" t="n">
        <f aca="false">Y1218</f>
        <v>0</v>
      </c>
      <c r="AO1218" s="39" t="n">
        <f aca="false">SUM(AK1218:AN1218)</f>
        <v>18</v>
      </c>
      <c r="AP1218" s="41" t="n">
        <f aca="false">K1218+V1218</f>
        <v>0</v>
      </c>
    </row>
    <row r="1219" s="42" customFormat="true" ht="16.5" hidden="true" customHeight="true" outlineLevel="0" collapsed="false">
      <c r="A1219" s="63" t="s">
        <v>139</v>
      </c>
      <c r="B1219" s="127" t="s">
        <v>238</v>
      </c>
      <c r="C1219" s="97" t="s">
        <v>470</v>
      </c>
      <c r="D1219" s="153" t="s">
        <v>163</v>
      </c>
      <c r="E1219" s="53" t="n">
        <v>12</v>
      </c>
      <c r="F1219" s="31"/>
      <c r="G1219" s="31"/>
      <c r="H1219" s="31"/>
      <c r="I1219" s="31"/>
      <c r="J1219" s="31"/>
      <c r="K1219" s="31"/>
      <c r="L1219" s="31"/>
      <c r="M1219" s="31"/>
      <c r="N1219" s="33" t="n">
        <f aca="false">E1219*F1219+H1219+J1219+K1219+L1219+M1219</f>
        <v>0</v>
      </c>
      <c r="O1219" s="36"/>
      <c r="P1219" s="31" t="n">
        <v>2</v>
      </c>
      <c r="Q1219" s="31" t="n">
        <v>9</v>
      </c>
      <c r="R1219" s="31"/>
      <c r="S1219" s="31"/>
      <c r="T1219" s="31"/>
      <c r="U1219" s="31"/>
      <c r="V1219" s="31"/>
      <c r="W1219" s="31"/>
      <c r="X1219" s="31"/>
      <c r="Y1219" s="31"/>
      <c r="Z1219" s="36" t="n">
        <f aca="false">P1219*Q1219+S1219+U1219+V1219+W1219+X1219+Y1219</f>
        <v>18</v>
      </c>
      <c r="AA1219" s="36" t="n">
        <f aca="false">N1219+Z1219</f>
        <v>18</v>
      </c>
      <c r="AB1219" s="36" t="s">
        <v>143</v>
      </c>
      <c r="AC1219" s="31"/>
      <c r="AD1219" s="31"/>
      <c r="AE1219" s="36" t="n">
        <f aca="false">P1219*Q1219</f>
        <v>18</v>
      </c>
      <c r="AF1219" s="38" t="n">
        <f aca="false">AA1219-L1219-M1219-W1219-X1219</f>
        <v>18</v>
      </c>
      <c r="AG1219" s="39" t="str">
        <f aca="false">AB1219</f>
        <v>вак. ПП</v>
      </c>
      <c r="AH1219" s="39" t="str">
        <f aca="false">C1219</f>
        <v>2ИСП11-20 (БД)</v>
      </c>
      <c r="AI1219" s="40" t="str">
        <f aca="false">B1219</f>
        <v>25</v>
      </c>
      <c r="AJ1219" s="39" t="str">
        <f aca="false">CONCATENATE(A1219," ",D1219)</f>
        <v>ПП.01 Производственная практика</v>
      </c>
      <c r="AK1219" s="39" t="n">
        <f aca="false">E1219*F1219+P1219*Q1219+H1219+J1219+S1219+U1219</f>
        <v>18</v>
      </c>
      <c r="AL1219" s="39" t="n">
        <f aca="false">L1219+W1219</f>
        <v>0</v>
      </c>
      <c r="AM1219" s="39" t="n">
        <f aca="false">M1219+X1219</f>
        <v>0</v>
      </c>
      <c r="AN1219" s="39" t="n">
        <f aca="false">Y1219</f>
        <v>0</v>
      </c>
      <c r="AO1219" s="39" t="n">
        <f aca="false">SUM(AK1219:AN1219)</f>
        <v>18</v>
      </c>
      <c r="AP1219" s="41" t="n">
        <f aca="false">K1219+V1219</f>
        <v>0</v>
      </c>
    </row>
    <row r="1220" s="42" customFormat="true" ht="16.5" hidden="true" customHeight="true" outlineLevel="0" collapsed="false">
      <c r="A1220" s="63" t="s">
        <v>144</v>
      </c>
      <c r="B1220" s="127" t="s">
        <v>238</v>
      </c>
      <c r="C1220" s="97" t="s">
        <v>470</v>
      </c>
      <c r="D1220" s="153" t="s">
        <v>145</v>
      </c>
      <c r="E1220" s="53" t="n">
        <v>12</v>
      </c>
      <c r="F1220" s="31"/>
      <c r="G1220" s="31"/>
      <c r="H1220" s="31"/>
      <c r="I1220" s="31"/>
      <c r="J1220" s="31"/>
      <c r="K1220" s="31"/>
      <c r="L1220" s="31"/>
      <c r="M1220" s="31"/>
      <c r="N1220" s="33" t="n">
        <f aca="false">E1220*F1220+H1220+J1220+K1220+L1220+M1220</f>
        <v>0</v>
      </c>
      <c r="O1220" s="36"/>
      <c r="P1220" s="31" t="n">
        <v>14</v>
      </c>
      <c r="Q1220" s="31"/>
      <c r="R1220" s="31"/>
      <c r="S1220" s="31"/>
      <c r="T1220" s="31"/>
      <c r="U1220" s="31"/>
      <c r="V1220" s="31"/>
      <c r="W1220" s="31"/>
      <c r="X1220" s="31" t="n">
        <v>24</v>
      </c>
      <c r="Y1220" s="31"/>
      <c r="Z1220" s="36" t="n">
        <f aca="false">P1220*Q1220+S1220+U1220+V1220+W1220+X1220+Y1220</f>
        <v>24</v>
      </c>
      <c r="AA1220" s="36" t="n">
        <f aca="false">N1220+Z1220</f>
        <v>24</v>
      </c>
      <c r="AB1220" s="36" t="s">
        <v>146</v>
      </c>
      <c r="AC1220" s="31"/>
      <c r="AD1220" s="31"/>
      <c r="AE1220" s="36" t="n">
        <f aca="false">P1220*Q1220</f>
        <v>0</v>
      </c>
      <c r="AF1220" s="38" t="n">
        <f aca="false">AA1220-L1220-M1220-W1220-X1220</f>
        <v>0</v>
      </c>
      <c r="AG1220" s="39" t="str">
        <f aca="false">AB1220</f>
        <v>вак. ДЭ</v>
      </c>
      <c r="AH1220" s="39" t="str">
        <f aca="false">C1220</f>
        <v>2ИСП11-20 (БД)</v>
      </c>
      <c r="AI1220" s="40" t="str">
        <f aca="false">B1220</f>
        <v>25</v>
      </c>
      <c r="AJ1220" s="39" t="str">
        <f aca="false">CONCATENATE(A1220," ",D1220)</f>
        <v>ДЭ.01 Демонстрационный экзамен по модулю</v>
      </c>
      <c r="AK1220" s="39" t="n">
        <f aca="false">E1220*F1220+P1220*Q1220+H1220+J1220+S1220+U1220</f>
        <v>0</v>
      </c>
      <c r="AL1220" s="39" t="n">
        <f aca="false">L1220+W1220</f>
        <v>0</v>
      </c>
      <c r="AM1220" s="39" t="n">
        <f aca="false">M1220+X1220</f>
        <v>24</v>
      </c>
      <c r="AN1220" s="39" t="n">
        <f aca="false">Y1220</f>
        <v>0</v>
      </c>
      <c r="AO1220" s="39" t="n">
        <f aca="false">SUM(AK1220:AN1220)</f>
        <v>24</v>
      </c>
      <c r="AP1220" s="41" t="n">
        <f aca="false">K1220+V1220</f>
        <v>0</v>
      </c>
    </row>
    <row r="1221" s="42" customFormat="true" ht="16.5" hidden="true" customHeight="true" outlineLevel="0" collapsed="false">
      <c r="A1221" s="63" t="s">
        <v>149</v>
      </c>
      <c r="B1221" s="127" t="s">
        <v>238</v>
      </c>
      <c r="C1221" s="97" t="s">
        <v>470</v>
      </c>
      <c r="D1221" s="153" t="s">
        <v>335</v>
      </c>
      <c r="E1221" s="53" t="n">
        <v>12</v>
      </c>
      <c r="F1221" s="31"/>
      <c r="G1221" s="31"/>
      <c r="H1221" s="31"/>
      <c r="I1221" s="31"/>
      <c r="J1221" s="31"/>
      <c r="K1221" s="31"/>
      <c r="L1221" s="31"/>
      <c r="M1221" s="31"/>
      <c r="N1221" s="33" t="n">
        <f aca="false">E1221*F1221+H1221+J1221+K1221+L1221+M1221</f>
        <v>0</v>
      </c>
      <c r="O1221" s="36"/>
      <c r="P1221" s="31" t="n">
        <v>14</v>
      </c>
      <c r="Q1221" s="31" t="n">
        <v>5</v>
      </c>
      <c r="R1221" s="31" t="n">
        <v>32</v>
      </c>
      <c r="S1221" s="31" t="n">
        <v>-32</v>
      </c>
      <c r="T1221" s="31"/>
      <c r="U1221" s="31"/>
      <c r="V1221" s="31"/>
      <c r="W1221" s="31" t="n">
        <v>8</v>
      </c>
      <c r="X1221" s="31" t="n">
        <v>8</v>
      </c>
      <c r="Y1221" s="31"/>
      <c r="Z1221" s="36" t="n">
        <f aca="false">P1221*Q1221+S1221+U1221+V1221+W1221+X1221+Y1221</f>
        <v>54</v>
      </c>
      <c r="AA1221" s="36" t="n">
        <f aca="false">N1221+Z1221</f>
        <v>54</v>
      </c>
      <c r="AB1221" s="47" t="s">
        <v>363</v>
      </c>
      <c r="AC1221" s="31"/>
      <c r="AD1221" s="31"/>
      <c r="AE1221" s="36" t="n">
        <f aca="false">P1221*Q1221</f>
        <v>70</v>
      </c>
      <c r="AF1221" s="38" t="n">
        <f aca="false">AA1221-L1221-M1221-W1221-X1221</f>
        <v>38</v>
      </c>
      <c r="AG1221" s="39" t="str">
        <f aca="false">AB1221</f>
        <v>Адышкин С.С.</v>
      </c>
      <c r="AH1221" s="39" t="str">
        <f aca="false">C1221</f>
        <v>2ИСП11-20 (БД)</v>
      </c>
      <c r="AI1221" s="40" t="str">
        <f aca="false">B1221</f>
        <v>25</v>
      </c>
      <c r="AJ1221" s="39" t="str">
        <f aca="false">CONCATENATE(A1221," ",D1221)</f>
        <v>МДК.02.02 Инструментальные средства разработки программного обеспечения</v>
      </c>
      <c r="AK1221" s="39" t="n">
        <f aca="false">E1221*F1221+P1221*Q1221+H1221+J1221+S1221+U1221</f>
        <v>38</v>
      </c>
      <c r="AL1221" s="39" t="n">
        <f aca="false">L1221+W1221</f>
        <v>8</v>
      </c>
      <c r="AM1221" s="39" t="n">
        <f aca="false">M1221+X1221</f>
        <v>8</v>
      </c>
      <c r="AN1221" s="39" t="n">
        <f aca="false">Y1221</f>
        <v>0</v>
      </c>
      <c r="AO1221" s="39" t="n">
        <f aca="false">SUM(AK1221:AN1221)</f>
        <v>54</v>
      </c>
      <c r="AP1221" s="41" t="n">
        <f aca="false">K1221+V1221</f>
        <v>0</v>
      </c>
    </row>
    <row r="1222" s="42" customFormat="true" ht="16.5" hidden="true" customHeight="true" outlineLevel="0" collapsed="false">
      <c r="A1222" s="63" t="s">
        <v>149</v>
      </c>
      <c r="B1222" s="96" t="s">
        <v>175</v>
      </c>
      <c r="C1222" s="97" t="s">
        <v>625</v>
      </c>
      <c r="D1222" s="153" t="s">
        <v>335</v>
      </c>
      <c r="E1222" s="53" t="n">
        <v>12</v>
      </c>
      <c r="F1222" s="31"/>
      <c r="G1222" s="31"/>
      <c r="H1222" s="31"/>
      <c r="I1222" s="31"/>
      <c r="J1222" s="31"/>
      <c r="K1222" s="31"/>
      <c r="L1222" s="31"/>
      <c r="M1222" s="31"/>
      <c r="N1222" s="33" t="n">
        <f aca="false">E1222*F1222+H1222+J1222+K1222+L1222+M1222</f>
        <v>0</v>
      </c>
      <c r="O1222" s="36"/>
      <c r="P1222" s="31" t="n">
        <v>14</v>
      </c>
      <c r="Q1222" s="31"/>
      <c r="R1222" s="31"/>
      <c r="S1222" s="31" t="n">
        <v>32</v>
      </c>
      <c r="T1222" s="31"/>
      <c r="U1222" s="31"/>
      <c r="V1222" s="31"/>
      <c r="W1222" s="31"/>
      <c r="X1222" s="31"/>
      <c r="Y1222" s="31"/>
      <c r="Z1222" s="36" t="n">
        <f aca="false">P1222*Q1222+S1222+U1222+V1222+W1222+X1222+Y1222</f>
        <v>32</v>
      </c>
      <c r="AA1222" s="36" t="n">
        <f aca="false">N1222+Z1222</f>
        <v>32</v>
      </c>
      <c r="AB1222" s="47" t="s">
        <v>363</v>
      </c>
      <c r="AC1222" s="31"/>
      <c r="AD1222" s="31"/>
      <c r="AE1222" s="36" t="n">
        <f aca="false">P1222*Q1222</f>
        <v>0</v>
      </c>
      <c r="AF1222" s="38" t="n">
        <f aca="false">AA1222-L1222-M1222-W1222-X1222</f>
        <v>32</v>
      </c>
      <c r="AG1222" s="39" t="str">
        <f aca="false">AB1222</f>
        <v>Адышкин С.С.</v>
      </c>
      <c r="AH1222" s="39" t="str">
        <f aca="false">C1222</f>
        <v>2ИСП11-20а (БД)</v>
      </c>
      <c r="AI1222" s="40" t="str">
        <f aca="false">B1222</f>
        <v>13</v>
      </c>
      <c r="AJ1222" s="39" t="str">
        <f aca="false">CONCATENATE(A1222," ",D1222)</f>
        <v>МДК.02.02 Инструментальные средства разработки программного обеспечения</v>
      </c>
      <c r="AK1222" s="39" t="n">
        <f aca="false">E1222*F1222+P1222*Q1222+H1222+J1222+S1222+U1222</f>
        <v>32</v>
      </c>
      <c r="AL1222" s="39" t="n">
        <f aca="false">L1222+W1222</f>
        <v>0</v>
      </c>
      <c r="AM1222" s="39" t="n">
        <f aca="false">M1222+X1222</f>
        <v>0</v>
      </c>
      <c r="AN1222" s="39" t="n">
        <f aca="false">Y1222</f>
        <v>0</v>
      </c>
      <c r="AO1222" s="39" t="n">
        <f aca="false">SUM(AK1222:AN1222)</f>
        <v>32</v>
      </c>
      <c r="AP1222" s="41" t="n">
        <f aca="false">K1222+V1222</f>
        <v>0</v>
      </c>
    </row>
    <row r="1223" s="42" customFormat="true" ht="16.5" hidden="true" customHeight="true" outlineLevel="0" collapsed="false">
      <c r="A1223" s="63" t="s">
        <v>149</v>
      </c>
      <c r="B1223" s="96" t="s">
        <v>53</v>
      </c>
      <c r="C1223" s="97" t="s">
        <v>471</v>
      </c>
      <c r="D1223" s="153" t="s">
        <v>335</v>
      </c>
      <c r="E1223" s="53" t="n">
        <v>12</v>
      </c>
      <c r="F1223" s="31"/>
      <c r="G1223" s="31"/>
      <c r="H1223" s="31"/>
      <c r="I1223" s="31"/>
      <c r="J1223" s="31"/>
      <c r="K1223" s="31"/>
      <c r="L1223" s="31"/>
      <c r="M1223" s="31"/>
      <c r="N1223" s="33" t="n">
        <f aca="false">E1223*F1223+H1223+J1223+K1223+L1223+M1223</f>
        <v>0</v>
      </c>
      <c r="O1223" s="36"/>
      <c r="P1223" s="31" t="n">
        <v>14</v>
      </c>
      <c r="Q1223" s="31"/>
      <c r="R1223" s="31"/>
      <c r="S1223" s="31" t="n">
        <v>32</v>
      </c>
      <c r="T1223" s="31"/>
      <c r="U1223" s="31"/>
      <c r="V1223" s="31"/>
      <c r="W1223" s="31"/>
      <c r="X1223" s="31"/>
      <c r="Y1223" s="31"/>
      <c r="Z1223" s="36" t="n">
        <f aca="false">P1223*Q1223+S1223+U1223+V1223+W1223+X1223+Y1223</f>
        <v>32</v>
      </c>
      <c r="AA1223" s="36" t="n">
        <f aca="false">N1223+Z1223</f>
        <v>32</v>
      </c>
      <c r="AB1223" s="47" t="s">
        <v>69</v>
      </c>
      <c r="AC1223" s="31"/>
      <c r="AD1223" s="31"/>
      <c r="AE1223" s="36" t="n">
        <f aca="false">P1223*Q1223</f>
        <v>0</v>
      </c>
      <c r="AF1223" s="38" t="n">
        <f aca="false">AA1223-L1223-M1223-W1223-X1223</f>
        <v>32</v>
      </c>
      <c r="AG1223" s="39" t="str">
        <f aca="false">AB1223</f>
        <v>вак. 2 п/гр</v>
      </c>
      <c r="AH1223" s="39" t="str">
        <f aca="false">C1223</f>
        <v>2ИСП11-20б (БД)</v>
      </c>
      <c r="AI1223" s="40" t="str">
        <f aca="false">B1223</f>
        <v>12</v>
      </c>
      <c r="AJ1223" s="39" t="str">
        <f aca="false">CONCATENATE(A1223," ",D1223)</f>
        <v>МДК.02.02 Инструментальные средства разработки программного обеспечения</v>
      </c>
      <c r="AK1223" s="39" t="n">
        <f aca="false">E1223*F1223+P1223*Q1223+H1223+J1223+S1223+U1223</f>
        <v>32</v>
      </c>
      <c r="AL1223" s="39" t="n">
        <f aca="false">L1223+W1223</f>
        <v>0</v>
      </c>
      <c r="AM1223" s="39" t="n">
        <f aca="false">M1223+X1223</f>
        <v>0</v>
      </c>
      <c r="AN1223" s="39" t="n">
        <f aca="false">Y1223</f>
        <v>0</v>
      </c>
      <c r="AO1223" s="39" t="n">
        <f aca="false">SUM(AK1223:AN1223)</f>
        <v>32</v>
      </c>
      <c r="AP1223" s="41" t="n">
        <f aca="false">K1223+V1223</f>
        <v>0</v>
      </c>
    </row>
    <row r="1224" s="42" customFormat="true" ht="16.5" hidden="true" customHeight="true" outlineLevel="0" collapsed="false">
      <c r="A1224" s="63" t="s">
        <v>152</v>
      </c>
      <c r="B1224" s="127" t="s">
        <v>238</v>
      </c>
      <c r="C1224" s="97" t="s">
        <v>470</v>
      </c>
      <c r="D1224" s="189" t="s">
        <v>337</v>
      </c>
      <c r="E1224" s="53" t="n">
        <v>12</v>
      </c>
      <c r="F1224" s="31"/>
      <c r="G1224" s="31"/>
      <c r="H1224" s="31"/>
      <c r="I1224" s="31"/>
      <c r="J1224" s="31"/>
      <c r="K1224" s="31"/>
      <c r="L1224" s="31"/>
      <c r="M1224" s="31"/>
      <c r="N1224" s="33" t="n">
        <f aca="false">E1224*F1224+H1224+J1224+K1224+L1224+M1224</f>
        <v>0</v>
      </c>
      <c r="O1224" s="36"/>
      <c r="P1224" s="31" t="n">
        <v>14</v>
      </c>
      <c r="Q1224" s="31" t="n">
        <v>3</v>
      </c>
      <c r="R1224" s="31" t="n">
        <v>14</v>
      </c>
      <c r="S1224" s="31" t="n">
        <v>-14</v>
      </c>
      <c r="T1224" s="31"/>
      <c r="U1224" s="31"/>
      <c r="V1224" s="31"/>
      <c r="W1224" s="31" t="n">
        <v>2</v>
      </c>
      <c r="X1224" s="31"/>
      <c r="Y1224" s="31"/>
      <c r="Z1224" s="36" t="n">
        <f aca="false">P1224*Q1224+S1224+U1224+V1224+W1224+X1224+Y1224</f>
        <v>30</v>
      </c>
      <c r="AA1224" s="36" t="n">
        <f aca="false">N1224+Z1224</f>
        <v>30</v>
      </c>
      <c r="AB1224" s="294" t="s">
        <v>730</v>
      </c>
      <c r="AC1224" s="39" t="s">
        <v>731</v>
      </c>
      <c r="AD1224" s="31"/>
      <c r="AE1224" s="36" t="n">
        <f aca="false">P1224*Q1224</f>
        <v>42</v>
      </c>
      <c r="AF1224" s="38" t="n">
        <f aca="false">AA1224-L1224-M1224-W1224-X1224</f>
        <v>28</v>
      </c>
      <c r="AG1224" s="39" t="str">
        <f aca="false">AB1224</f>
        <v>Мамонова К.И. - ГПХ</v>
      </c>
      <c r="AH1224" s="39" t="str">
        <f aca="false">C1224</f>
        <v>2ИСП11-20 (БД)</v>
      </c>
      <c r="AI1224" s="40" t="str">
        <f aca="false">B1224</f>
        <v>25</v>
      </c>
      <c r="AJ1224" s="39" t="str">
        <f aca="false">CONCATENATE(A1224," ",D1224)</f>
        <v>МДК.02.03 Математическое моделирование</v>
      </c>
      <c r="AK1224" s="39" t="n">
        <f aca="false">E1224*F1224+P1224*Q1224+H1224+J1224+S1224+U1224</f>
        <v>28</v>
      </c>
      <c r="AL1224" s="39" t="n">
        <f aca="false">L1224+W1224</f>
        <v>2</v>
      </c>
      <c r="AM1224" s="39" t="n">
        <f aca="false">M1224+X1224</f>
        <v>0</v>
      </c>
      <c r="AN1224" s="39" t="n">
        <f aca="false">Y1224</f>
        <v>0</v>
      </c>
      <c r="AO1224" s="39" t="n">
        <f aca="false">SUM(AK1224:AN1224)</f>
        <v>30</v>
      </c>
      <c r="AP1224" s="41" t="n">
        <f aca="false">K1224+V1224</f>
        <v>0</v>
      </c>
    </row>
    <row r="1225" s="42" customFormat="true" ht="16.5" hidden="true" customHeight="true" outlineLevel="0" collapsed="false">
      <c r="A1225" s="63" t="s">
        <v>152</v>
      </c>
      <c r="B1225" s="96" t="s">
        <v>175</v>
      </c>
      <c r="C1225" s="97" t="s">
        <v>625</v>
      </c>
      <c r="D1225" s="189" t="s">
        <v>337</v>
      </c>
      <c r="E1225" s="53" t="n">
        <v>12</v>
      </c>
      <c r="F1225" s="31"/>
      <c r="G1225" s="31"/>
      <c r="H1225" s="31"/>
      <c r="I1225" s="31"/>
      <c r="J1225" s="31"/>
      <c r="K1225" s="31"/>
      <c r="L1225" s="31"/>
      <c r="M1225" s="31"/>
      <c r="N1225" s="33" t="n">
        <f aca="false">E1225*F1225+H1225+J1225+K1225+L1225+M1225</f>
        <v>0</v>
      </c>
      <c r="O1225" s="36"/>
      <c r="P1225" s="31" t="n">
        <v>14</v>
      </c>
      <c r="Q1225" s="31"/>
      <c r="R1225" s="31"/>
      <c r="S1225" s="31" t="n">
        <v>14</v>
      </c>
      <c r="T1225" s="31"/>
      <c r="U1225" s="31"/>
      <c r="V1225" s="31"/>
      <c r="W1225" s="31"/>
      <c r="X1225" s="31"/>
      <c r="Y1225" s="31"/>
      <c r="Z1225" s="36" t="n">
        <f aca="false">P1225*Q1225+S1225+U1225+V1225+W1225+X1225+Y1225</f>
        <v>14</v>
      </c>
      <c r="AA1225" s="36" t="n">
        <f aca="false">N1225+Z1225</f>
        <v>14</v>
      </c>
      <c r="AB1225" s="294" t="s">
        <v>730</v>
      </c>
      <c r="AC1225" s="39" t="s">
        <v>731</v>
      </c>
      <c r="AD1225" s="31"/>
      <c r="AE1225" s="36" t="n">
        <f aca="false">P1225*Q1225</f>
        <v>0</v>
      </c>
      <c r="AF1225" s="38" t="n">
        <f aca="false">AA1225-L1225-M1225-W1225-X1225</f>
        <v>14</v>
      </c>
      <c r="AG1225" s="39" t="str">
        <f aca="false">AB1225</f>
        <v>Мамонова К.И. - ГПХ</v>
      </c>
      <c r="AH1225" s="39" t="str">
        <f aca="false">C1225</f>
        <v>2ИСП11-20а (БД)</v>
      </c>
      <c r="AI1225" s="40" t="str">
        <f aca="false">B1225</f>
        <v>13</v>
      </c>
      <c r="AJ1225" s="39" t="str">
        <f aca="false">CONCATENATE(A1225," ",D1225)</f>
        <v>МДК.02.03 Математическое моделирование</v>
      </c>
      <c r="AK1225" s="39" t="n">
        <f aca="false">E1225*F1225+P1225*Q1225+H1225+J1225+S1225+U1225</f>
        <v>14</v>
      </c>
      <c r="AL1225" s="39" t="n">
        <f aca="false">L1225+W1225</f>
        <v>0</v>
      </c>
      <c r="AM1225" s="39" t="n">
        <f aca="false">M1225+X1225</f>
        <v>0</v>
      </c>
      <c r="AN1225" s="39" t="n">
        <f aca="false">Y1225</f>
        <v>0</v>
      </c>
      <c r="AO1225" s="39" t="n">
        <f aca="false">SUM(AK1225:AN1225)</f>
        <v>14</v>
      </c>
      <c r="AP1225" s="41" t="n">
        <f aca="false">K1225+V1225</f>
        <v>0</v>
      </c>
    </row>
    <row r="1226" s="42" customFormat="true" ht="16.5" hidden="true" customHeight="true" outlineLevel="0" collapsed="false">
      <c r="A1226" s="63" t="s">
        <v>152</v>
      </c>
      <c r="B1226" s="96" t="s">
        <v>53</v>
      </c>
      <c r="C1226" s="97" t="s">
        <v>471</v>
      </c>
      <c r="D1226" s="189" t="s">
        <v>337</v>
      </c>
      <c r="E1226" s="53" t="n">
        <v>12</v>
      </c>
      <c r="F1226" s="31"/>
      <c r="G1226" s="31"/>
      <c r="H1226" s="31"/>
      <c r="I1226" s="31"/>
      <c r="J1226" s="31"/>
      <c r="K1226" s="31"/>
      <c r="L1226" s="31"/>
      <c r="M1226" s="31"/>
      <c r="N1226" s="33" t="n">
        <f aca="false">E1226*F1226+H1226+J1226+K1226+L1226+M1226</f>
        <v>0</v>
      </c>
      <c r="O1226" s="36"/>
      <c r="P1226" s="31" t="n">
        <v>14</v>
      </c>
      <c r="Q1226" s="31"/>
      <c r="R1226" s="31"/>
      <c r="S1226" s="31" t="n">
        <v>14</v>
      </c>
      <c r="T1226" s="31"/>
      <c r="U1226" s="31"/>
      <c r="V1226" s="31"/>
      <c r="W1226" s="31"/>
      <c r="X1226" s="31"/>
      <c r="Y1226" s="31"/>
      <c r="Z1226" s="36" t="n">
        <f aca="false">P1226*Q1226+S1226+U1226+V1226+W1226+X1226+Y1226</f>
        <v>14</v>
      </c>
      <c r="AA1226" s="36" t="n">
        <f aca="false">N1226+Z1226</f>
        <v>14</v>
      </c>
      <c r="AB1226" s="47" t="s">
        <v>69</v>
      </c>
      <c r="AC1226" s="31"/>
      <c r="AD1226" s="31"/>
      <c r="AE1226" s="36" t="n">
        <f aca="false">P1226*Q1226</f>
        <v>0</v>
      </c>
      <c r="AF1226" s="38" t="n">
        <f aca="false">AA1226-L1226-M1226-W1226-X1226</f>
        <v>14</v>
      </c>
      <c r="AG1226" s="39" t="str">
        <f aca="false">AB1226</f>
        <v>вак. 2 п/гр</v>
      </c>
      <c r="AH1226" s="39" t="str">
        <f aca="false">C1226</f>
        <v>2ИСП11-20б (БД)</v>
      </c>
      <c r="AI1226" s="40" t="str">
        <f aca="false">B1226</f>
        <v>12</v>
      </c>
      <c r="AJ1226" s="39" t="str">
        <f aca="false">CONCATENATE(A1226," ",D1226)</f>
        <v>МДК.02.03 Математическое моделирование</v>
      </c>
      <c r="AK1226" s="39" t="n">
        <f aca="false">E1226*F1226+P1226*Q1226+H1226+J1226+S1226+U1226</f>
        <v>14</v>
      </c>
      <c r="AL1226" s="39" t="n">
        <f aca="false">L1226+W1226</f>
        <v>0</v>
      </c>
      <c r="AM1226" s="39" t="n">
        <f aca="false">M1226+X1226</f>
        <v>0</v>
      </c>
      <c r="AN1226" s="39" t="n">
        <f aca="false">Y1226</f>
        <v>0</v>
      </c>
      <c r="AO1226" s="39" t="n">
        <f aca="false">SUM(AK1226:AN1226)</f>
        <v>14</v>
      </c>
      <c r="AP1226" s="41" t="n">
        <f aca="false">K1226+V1226</f>
        <v>0</v>
      </c>
    </row>
    <row r="1227" s="42" customFormat="true" ht="16.5" hidden="true" customHeight="true" outlineLevel="0" collapsed="false">
      <c r="A1227" s="63" t="s">
        <v>154</v>
      </c>
      <c r="B1227" s="96" t="s">
        <v>175</v>
      </c>
      <c r="C1227" s="97" t="s">
        <v>625</v>
      </c>
      <c r="D1227" s="189" t="s">
        <v>108</v>
      </c>
      <c r="E1227" s="53" t="n">
        <v>12</v>
      </c>
      <c r="F1227" s="31"/>
      <c r="G1227" s="31"/>
      <c r="H1227" s="31"/>
      <c r="I1227" s="31"/>
      <c r="J1227" s="31"/>
      <c r="K1227" s="31"/>
      <c r="L1227" s="31"/>
      <c r="M1227" s="31"/>
      <c r="N1227" s="33" t="n">
        <v>0</v>
      </c>
      <c r="O1227" s="36"/>
      <c r="P1227" s="31" t="n">
        <v>2</v>
      </c>
      <c r="Q1227" s="31" t="n">
        <v>36</v>
      </c>
      <c r="R1227" s="31"/>
      <c r="S1227" s="31"/>
      <c r="T1227" s="31"/>
      <c r="U1227" s="31"/>
      <c r="V1227" s="31"/>
      <c r="W1227" s="31"/>
      <c r="X1227" s="31"/>
      <c r="Y1227" s="31"/>
      <c r="Z1227" s="36" t="n">
        <v>72</v>
      </c>
      <c r="AA1227" s="36" t="n">
        <f aca="false">N1227+Z1227</f>
        <v>72</v>
      </c>
      <c r="AB1227" s="130" t="s">
        <v>364</v>
      </c>
      <c r="AC1227" s="31"/>
      <c r="AD1227" s="31"/>
      <c r="AE1227" s="36"/>
      <c r="AF1227" s="38"/>
      <c r="AG1227" s="39" t="str">
        <f aca="false">AB1227</f>
        <v>Карпов Р.В.</v>
      </c>
      <c r="AH1227" s="39" t="str">
        <f aca="false">C1227</f>
        <v>2ИСП11-20а (БД)</v>
      </c>
      <c r="AI1227" s="40" t="str">
        <f aca="false">B1227</f>
        <v>13</v>
      </c>
      <c r="AJ1227" s="39" t="str">
        <f aca="false">CONCATENATE(A1227," ",D1227)</f>
        <v>УП.02 Учебная практика</v>
      </c>
      <c r="AK1227" s="39" t="n">
        <f aca="false">E1227*F1227+P1227*Q1227+H1227+J1227+S1227+U1227</f>
        <v>72</v>
      </c>
      <c r="AL1227" s="39" t="n">
        <f aca="false">L1227+W1227</f>
        <v>0</v>
      </c>
      <c r="AM1227" s="39" t="n">
        <f aca="false">M1227+X1227</f>
        <v>0</v>
      </c>
      <c r="AN1227" s="39" t="n">
        <f aca="false">Y1227</f>
        <v>0</v>
      </c>
      <c r="AO1227" s="39" t="n">
        <f aca="false">SUM(AK1227:AN1227)</f>
        <v>72</v>
      </c>
      <c r="AP1227" s="41" t="n">
        <f aca="false">K1227+V1227</f>
        <v>0</v>
      </c>
    </row>
    <row r="1228" s="42" customFormat="true" ht="16.5" hidden="true" customHeight="true" outlineLevel="0" collapsed="false">
      <c r="A1228" s="63" t="s">
        <v>154</v>
      </c>
      <c r="B1228" s="96" t="s">
        <v>53</v>
      </c>
      <c r="C1228" s="97" t="s">
        <v>471</v>
      </c>
      <c r="D1228" s="189" t="s">
        <v>108</v>
      </c>
      <c r="E1228" s="53" t="n">
        <v>12</v>
      </c>
      <c r="F1228" s="31"/>
      <c r="G1228" s="31"/>
      <c r="H1228" s="31"/>
      <c r="I1228" s="31"/>
      <c r="J1228" s="31"/>
      <c r="K1228" s="31"/>
      <c r="L1228" s="31"/>
      <c r="M1228" s="31"/>
      <c r="N1228" s="33" t="n">
        <f aca="false">E1228*F1228+H1228+J1228+K1228+L1228+M1228</f>
        <v>0</v>
      </c>
      <c r="O1228" s="36"/>
      <c r="P1228" s="31" t="n">
        <v>2</v>
      </c>
      <c r="Q1228" s="31" t="n">
        <v>36</v>
      </c>
      <c r="R1228" s="31"/>
      <c r="S1228" s="31"/>
      <c r="T1228" s="31"/>
      <c r="U1228" s="31"/>
      <c r="V1228" s="31"/>
      <c r="W1228" s="31"/>
      <c r="X1228" s="31"/>
      <c r="Y1228" s="31"/>
      <c r="Z1228" s="36" t="n">
        <f aca="false">P1228*Q1228+S1228+U1228+V1228+W1228+X1228+Y1228</f>
        <v>72</v>
      </c>
      <c r="AA1228" s="36" t="n">
        <f aca="false">N1228+Z1228</f>
        <v>72</v>
      </c>
      <c r="AB1228" s="73" t="s">
        <v>472</v>
      </c>
      <c r="AC1228" s="31"/>
      <c r="AD1228" s="31"/>
      <c r="AE1228" s="36" t="n">
        <f aca="false">P1228*Q1228</f>
        <v>72</v>
      </c>
      <c r="AF1228" s="38" t="n">
        <f aca="false">AA1228-L1228-M1228-W1228-X1228</f>
        <v>72</v>
      </c>
      <c r="AG1228" s="39" t="str">
        <f aca="false">AB1228</f>
        <v>Магомедов Э.М.</v>
      </c>
      <c r="AH1228" s="39" t="str">
        <f aca="false">C1228</f>
        <v>2ИСП11-20б (БД)</v>
      </c>
      <c r="AI1228" s="40" t="str">
        <f aca="false">B1228</f>
        <v>12</v>
      </c>
      <c r="AJ1228" s="39" t="str">
        <f aca="false">CONCATENATE(A1228," ",D1228)</f>
        <v>УП.02 Учебная практика</v>
      </c>
      <c r="AK1228" s="39" t="n">
        <f aca="false">E1228*F1228+P1228*Q1228+H1228+J1228+S1228+U1228</f>
        <v>72</v>
      </c>
      <c r="AL1228" s="39" t="n">
        <f aca="false">L1228+W1228</f>
        <v>0</v>
      </c>
      <c r="AM1228" s="39" t="n">
        <f aca="false">M1228+X1228</f>
        <v>0</v>
      </c>
      <c r="AN1228" s="39" t="n">
        <f aca="false">Y1228</f>
        <v>0</v>
      </c>
      <c r="AO1228" s="39" t="n">
        <f aca="false">SUM(AK1228:AN1228)</f>
        <v>72</v>
      </c>
      <c r="AP1228" s="41" t="n">
        <f aca="false">K1228+V1228</f>
        <v>0</v>
      </c>
    </row>
    <row r="1229" s="42" customFormat="true" ht="16.5" hidden="true" customHeight="true" outlineLevel="0" collapsed="false">
      <c r="A1229" s="63" t="s">
        <v>155</v>
      </c>
      <c r="B1229" s="127" t="s">
        <v>238</v>
      </c>
      <c r="C1229" s="97" t="s">
        <v>470</v>
      </c>
      <c r="D1229" s="189" t="s">
        <v>163</v>
      </c>
      <c r="E1229" s="53" t="n">
        <v>12</v>
      </c>
      <c r="F1229" s="31"/>
      <c r="G1229" s="31"/>
      <c r="H1229" s="31"/>
      <c r="I1229" s="31"/>
      <c r="J1229" s="31"/>
      <c r="K1229" s="31"/>
      <c r="L1229" s="31"/>
      <c r="M1229" s="31"/>
      <c r="N1229" s="33" t="n">
        <f aca="false">E1229*F1229+H1229+J1229+K1229+L1229+M1229</f>
        <v>0</v>
      </c>
      <c r="O1229" s="36"/>
      <c r="P1229" s="31" t="n">
        <v>2</v>
      </c>
      <c r="Q1229" s="31" t="n">
        <v>9</v>
      </c>
      <c r="R1229" s="31"/>
      <c r="S1229" s="31"/>
      <c r="T1229" s="31"/>
      <c r="U1229" s="31"/>
      <c r="V1229" s="31"/>
      <c r="W1229" s="31"/>
      <c r="X1229" s="31"/>
      <c r="Y1229" s="31"/>
      <c r="Z1229" s="36" t="n">
        <f aca="false">P1229*Q1229+S1229+U1229+V1229+W1229+X1229+Y1229</f>
        <v>18</v>
      </c>
      <c r="AA1229" s="36" t="n">
        <f aca="false">N1229+Z1229</f>
        <v>18</v>
      </c>
      <c r="AB1229" s="47" t="s">
        <v>292</v>
      </c>
      <c r="AC1229" s="31"/>
      <c r="AD1229" s="31"/>
      <c r="AE1229" s="36" t="n">
        <f aca="false">P1229*Q1229</f>
        <v>18</v>
      </c>
      <c r="AF1229" s="38" t="n">
        <f aca="false">AA1229-L1229-M1229-W1229-X1229</f>
        <v>18</v>
      </c>
      <c r="AG1229" s="39" t="str">
        <f aca="false">AB1229</f>
        <v>Николаенко Н.А.</v>
      </c>
      <c r="AH1229" s="39" t="str">
        <f aca="false">C1229</f>
        <v>2ИСП11-20 (БД)</v>
      </c>
      <c r="AI1229" s="40" t="str">
        <f aca="false">B1229</f>
        <v>25</v>
      </c>
      <c r="AJ1229" s="39" t="str">
        <f aca="false">CONCATENATE(A1229," ",D1229)</f>
        <v>ПП.02 Производственная практика</v>
      </c>
      <c r="AK1229" s="39" t="n">
        <f aca="false">E1229*F1229+P1229*Q1229+H1229+J1229+S1229+U1229</f>
        <v>18</v>
      </c>
      <c r="AL1229" s="39" t="n">
        <f aca="false">L1229+W1229</f>
        <v>0</v>
      </c>
      <c r="AM1229" s="39" t="n">
        <f aca="false">M1229+X1229</f>
        <v>0</v>
      </c>
      <c r="AN1229" s="39" t="n">
        <f aca="false">Y1229</f>
        <v>0</v>
      </c>
      <c r="AO1229" s="39" t="n">
        <f aca="false">SUM(AK1229:AN1229)</f>
        <v>18</v>
      </c>
      <c r="AP1229" s="41" t="n">
        <f aca="false">K1229+V1229</f>
        <v>0</v>
      </c>
    </row>
    <row r="1230" s="42" customFormat="true" ht="16.5" hidden="true" customHeight="true" outlineLevel="0" collapsed="false">
      <c r="A1230" s="63" t="s">
        <v>155</v>
      </c>
      <c r="B1230" s="127" t="s">
        <v>238</v>
      </c>
      <c r="C1230" s="97" t="s">
        <v>470</v>
      </c>
      <c r="D1230" s="189" t="s">
        <v>163</v>
      </c>
      <c r="E1230" s="53" t="n">
        <v>12</v>
      </c>
      <c r="F1230" s="31"/>
      <c r="G1230" s="31"/>
      <c r="H1230" s="31"/>
      <c r="I1230" s="31"/>
      <c r="J1230" s="31"/>
      <c r="K1230" s="31"/>
      <c r="L1230" s="31"/>
      <c r="M1230" s="31"/>
      <c r="N1230" s="33" t="n">
        <f aca="false">E1230*F1230+H1230+J1230+K1230+L1230+M1230</f>
        <v>0</v>
      </c>
      <c r="O1230" s="36"/>
      <c r="P1230" s="31" t="n">
        <v>2</v>
      </c>
      <c r="Q1230" s="31" t="n">
        <v>9</v>
      </c>
      <c r="R1230" s="31"/>
      <c r="S1230" s="31"/>
      <c r="T1230" s="31"/>
      <c r="U1230" s="31"/>
      <c r="V1230" s="31"/>
      <c r="W1230" s="31"/>
      <c r="X1230" s="31"/>
      <c r="Y1230" s="31"/>
      <c r="Z1230" s="36" t="n">
        <f aca="false">P1230*Q1230+S1230+U1230+V1230+W1230+X1230+Y1230</f>
        <v>18</v>
      </c>
      <c r="AA1230" s="36" t="n">
        <f aca="false">N1230+Z1230</f>
        <v>18</v>
      </c>
      <c r="AB1230" s="36" t="s">
        <v>316</v>
      </c>
      <c r="AC1230" s="31"/>
      <c r="AD1230" s="31"/>
      <c r="AE1230" s="36" t="n">
        <f aca="false">P1230*Q1230</f>
        <v>18</v>
      </c>
      <c r="AF1230" s="38" t="n">
        <f aca="false">AA1230-L1230-M1230-W1230-X1230</f>
        <v>18</v>
      </c>
      <c r="AG1230" s="39" t="str">
        <f aca="false">AB1230</f>
        <v>Виеру А.Н.</v>
      </c>
      <c r="AH1230" s="39" t="str">
        <f aca="false">C1230</f>
        <v>2ИСП11-20 (БД)</v>
      </c>
      <c r="AI1230" s="40" t="str">
        <f aca="false">B1230</f>
        <v>25</v>
      </c>
      <c r="AJ1230" s="39" t="str">
        <f aca="false">CONCATENATE(A1230," ",D1230)</f>
        <v>ПП.02 Производственная практика</v>
      </c>
      <c r="AK1230" s="39" t="n">
        <f aca="false">E1230*F1230+P1230*Q1230+H1230+J1230+S1230+U1230</f>
        <v>18</v>
      </c>
      <c r="AL1230" s="39" t="n">
        <f aca="false">L1230+W1230</f>
        <v>0</v>
      </c>
      <c r="AM1230" s="39" t="n">
        <f aca="false">M1230+X1230</f>
        <v>0</v>
      </c>
      <c r="AN1230" s="39" t="n">
        <f aca="false">Y1230</f>
        <v>0</v>
      </c>
      <c r="AO1230" s="39" t="n">
        <f aca="false">SUM(AK1230:AN1230)</f>
        <v>18</v>
      </c>
      <c r="AP1230" s="41" t="n">
        <f aca="false">K1230+V1230</f>
        <v>0</v>
      </c>
    </row>
    <row r="1231" s="42" customFormat="true" ht="16.5" hidden="true" customHeight="true" outlineLevel="0" collapsed="false">
      <c r="A1231" s="63" t="s">
        <v>155</v>
      </c>
      <c r="B1231" s="127" t="s">
        <v>238</v>
      </c>
      <c r="C1231" s="97" t="s">
        <v>470</v>
      </c>
      <c r="D1231" s="189" t="s">
        <v>163</v>
      </c>
      <c r="E1231" s="53" t="n">
        <v>12</v>
      </c>
      <c r="F1231" s="31"/>
      <c r="G1231" s="31"/>
      <c r="H1231" s="31"/>
      <c r="I1231" s="31"/>
      <c r="J1231" s="31"/>
      <c r="K1231" s="31"/>
      <c r="L1231" s="31"/>
      <c r="M1231" s="31"/>
      <c r="N1231" s="33" t="n">
        <f aca="false">E1231*F1231+H1231+J1231+K1231+L1231+M1231</f>
        <v>0</v>
      </c>
      <c r="O1231" s="36"/>
      <c r="P1231" s="31" t="n">
        <v>2</v>
      </c>
      <c r="Q1231" s="31" t="n">
        <v>9</v>
      </c>
      <c r="R1231" s="31"/>
      <c r="S1231" s="31"/>
      <c r="T1231" s="31"/>
      <c r="U1231" s="31"/>
      <c r="V1231" s="31"/>
      <c r="W1231" s="31"/>
      <c r="X1231" s="31"/>
      <c r="Y1231" s="31"/>
      <c r="Z1231" s="36" t="n">
        <f aca="false">P1231*Q1231+S1231+U1231+V1231+W1231+X1231+Y1231</f>
        <v>18</v>
      </c>
      <c r="AA1231" s="36" t="n">
        <f aca="false">N1231+Z1231</f>
        <v>18</v>
      </c>
      <c r="AB1231" s="36" t="s">
        <v>143</v>
      </c>
      <c r="AC1231" s="31"/>
      <c r="AD1231" s="31"/>
      <c r="AE1231" s="36" t="n">
        <f aca="false">P1231*Q1231</f>
        <v>18</v>
      </c>
      <c r="AF1231" s="38" t="n">
        <f aca="false">AA1231-L1231-M1231-W1231-X1231</f>
        <v>18</v>
      </c>
      <c r="AG1231" s="39" t="str">
        <f aca="false">AB1231</f>
        <v>вак. ПП</v>
      </c>
      <c r="AH1231" s="39" t="str">
        <f aca="false">C1231</f>
        <v>2ИСП11-20 (БД)</v>
      </c>
      <c r="AI1231" s="40" t="str">
        <f aca="false">B1231</f>
        <v>25</v>
      </c>
      <c r="AJ1231" s="39" t="str">
        <f aca="false">CONCATENATE(A1231," ",D1231)</f>
        <v>ПП.02 Производственная практика</v>
      </c>
      <c r="AK1231" s="39" t="n">
        <f aca="false">E1231*F1231+P1231*Q1231+H1231+J1231+S1231+U1231</f>
        <v>18</v>
      </c>
      <c r="AL1231" s="39" t="n">
        <f aca="false">L1231+W1231</f>
        <v>0</v>
      </c>
      <c r="AM1231" s="39" t="n">
        <f aca="false">M1231+X1231</f>
        <v>0</v>
      </c>
      <c r="AN1231" s="39" t="n">
        <f aca="false">Y1231</f>
        <v>0</v>
      </c>
      <c r="AO1231" s="39" t="n">
        <f aca="false">SUM(AK1231:AN1231)</f>
        <v>18</v>
      </c>
      <c r="AP1231" s="41" t="n">
        <f aca="false">K1231+V1231</f>
        <v>0</v>
      </c>
    </row>
    <row r="1232" s="42" customFormat="true" ht="16.5" hidden="true" customHeight="true" outlineLevel="0" collapsed="false">
      <c r="A1232" s="63" t="s">
        <v>155</v>
      </c>
      <c r="B1232" s="127" t="s">
        <v>238</v>
      </c>
      <c r="C1232" s="97" t="s">
        <v>470</v>
      </c>
      <c r="D1232" s="189" t="s">
        <v>163</v>
      </c>
      <c r="E1232" s="53" t="n">
        <v>12</v>
      </c>
      <c r="F1232" s="31"/>
      <c r="G1232" s="31"/>
      <c r="H1232" s="31"/>
      <c r="I1232" s="31"/>
      <c r="J1232" s="31"/>
      <c r="K1232" s="31"/>
      <c r="L1232" s="31"/>
      <c r="M1232" s="31"/>
      <c r="N1232" s="33" t="n">
        <f aca="false">E1232*F1232+H1232+J1232+K1232+L1232+M1232</f>
        <v>0</v>
      </c>
      <c r="O1232" s="36"/>
      <c r="P1232" s="31" t="n">
        <v>2</v>
      </c>
      <c r="Q1232" s="31" t="n">
        <v>9</v>
      </c>
      <c r="R1232" s="31"/>
      <c r="S1232" s="31"/>
      <c r="T1232" s="31"/>
      <c r="U1232" s="31"/>
      <c r="V1232" s="31"/>
      <c r="W1232" s="31"/>
      <c r="X1232" s="31"/>
      <c r="Y1232" s="31"/>
      <c r="Z1232" s="36" t="n">
        <f aca="false">P1232*Q1232+S1232+U1232+V1232+W1232+X1232+Y1232</f>
        <v>18</v>
      </c>
      <c r="AA1232" s="36" t="n">
        <f aca="false">N1232+Z1232</f>
        <v>18</v>
      </c>
      <c r="AB1232" s="36" t="s">
        <v>143</v>
      </c>
      <c r="AC1232" s="31"/>
      <c r="AD1232" s="31"/>
      <c r="AE1232" s="36" t="n">
        <f aca="false">P1232*Q1232</f>
        <v>18</v>
      </c>
      <c r="AF1232" s="38" t="n">
        <f aca="false">AA1232-L1232-M1232-W1232-X1232</f>
        <v>18</v>
      </c>
      <c r="AG1232" s="39" t="str">
        <f aca="false">AB1232</f>
        <v>вак. ПП</v>
      </c>
      <c r="AH1232" s="39" t="str">
        <f aca="false">C1232</f>
        <v>2ИСП11-20 (БД)</v>
      </c>
      <c r="AI1232" s="40" t="str">
        <f aca="false">B1232</f>
        <v>25</v>
      </c>
      <c r="AJ1232" s="39" t="str">
        <f aca="false">CONCATENATE(A1232," ",D1232)</f>
        <v>ПП.02 Производственная практика</v>
      </c>
      <c r="AK1232" s="39" t="n">
        <f aca="false">E1232*F1232+P1232*Q1232+H1232+J1232+S1232+U1232</f>
        <v>18</v>
      </c>
      <c r="AL1232" s="39" t="n">
        <f aca="false">L1232+W1232</f>
        <v>0</v>
      </c>
      <c r="AM1232" s="39" t="n">
        <f aca="false">M1232+X1232</f>
        <v>0</v>
      </c>
      <c r="AN1232" s="39" t="n">
        <f aca="false">Y1232</f>
        <v>0</v>
      </c>
      <c r="AO1232" s="39" t="n">
        <f aca="false">SUM(AK1232:AN1232)</f>
        <v>18</v>
      </c>
      <c r="AP1232" s="41" t="n">
        <f aca="false">K1232+V1232</f>
        <v>0</v>
      </c>
    </row>
    <row r="1233" s="42" customFormat="true" ht="16.5" hidden="true" customHeight="true" outlineLevel="0" collapsed="false">
      <c r="A1233" s="63" t="s">
        <v>341</v>
      </c>
      <c r="B1233" s="127" t="s">
        <v>238</v>
      </c>
      <c r="C1233" s="97" t="s">
        <v>470</v>
      </c>
      <c r="D1233" s="122" t="s">
        <v>342</v>
      </c>
      <c r="E1233" s="53" t="n">
        <v>12</v>
      </c>
      <c r="F1233" s="31" t="n">
        <v>6</v>
      </c>
      <c r="G1233" s="31" t="n">
        <v>36</v>
      </c>
      <c r="H1233" s="31" t="n">
        <v>-36</v>
      </c>
      <c r="I1233" s="31"/>
      <c r="J1233" s="31"/>
      <c r="K1233" s="31"/>
      <c r="L1233" s="31" t="n">
        <v>6</v>
      </c>
      <c r="M1233" s="31" t="n">
        <v>8</v>
      </c>
      <c r="N1233" s="33" t="n">
        <f aca="false">E1233*F1233+H1233+J1233+K1233+L1233+M1233</f>
        <v>50</v>
      </c>
      <c r="O1233" s="36"/>
      <c r="P1233" s="31" t="n">
        <v>14</v>
      </c>
      <c r="Q1233" s="31"/>
      <c r="R1233" s="31"/>
      <c r="S1233" s="31"/>
      <c r="T1233" s="31"/>
      <c r="U1233" s="31"/>
      <c r="V1233" s="31"/>
      <c r="W1233" s="31"/>
      <c r="X1233" s="31"/>
      <c r="Y1233" s="31"/>
      <c r="Z1233" s="36" t="n">
        <f aca="false">P1233*Q1233+S1233+U1233+V1233+W1233+X1233+Y1233</f>
        <v>0</v>
      </c>
      <c r="AA1233" s="36" t="n">
        <f aca="false">N1233+Z1233</f>
        <v>50</v>
      </c>
      <c r="AB1233" s="36" t="s">
        <v>270</v>
      </c>
      <c r="AC1233" s="31"/>
      <c r="AD1233" s="31"/>
      <c r="AE1233" s="36" t="n">
        <f aca="false">P1233*Q1233</f>
        <v>0</v>
      </c>
      <c r="AF1233" s="38"/>
      <c r="AG1233" s="39" t="str">
        <f aca="false">AB1233</f>
        <v>Корнейчик В.А.</v>
      </c>
      <c r="AH1233" s="39" t="str">
        <f aca="false">C1233</f>
        <v>2ИСП11-20 (БД)</v>
      </c>
      <c r="AI1233" s="40" t="str">
        <f aca="false">B1233</f>
        <v>25</v>
      </c>
      <c r="AJ1233" s="39" t="str">
        <f aca="false">CONCATENATE(A1233," ",D1233)</f>
        <v>МДК.04.02 Обеспечение качества функционирования компьютерных систем</v>
      </c>
      <c r="AK1233" s="39" t="n">
        <f aca="false">E1233*F1233+P1233*Q1233+H1233+J1233+S1233+U1233</f>
        <v>36</v>
      </c>
      <c r="AL1233" s="39" t="n">
        <f aca="false">L1233+W1233</f>
        <v>6</v>
      </c>
      <c r="AM1233" s="39" t="n">
        <f aca="false">M1233+X1233</f>
        <v>8</v>
      </c>
      <c r="AN1233" s="39" t="n">
        <f aca="false">Y1233</f>
        <v>0</v>
      </c>
      <c r="AO1233" s="39" t="n">
        <f aca="false">SUM(AK1233:AN1233)</f>
        <v>50</v>
      </c>
      <c r="AP1233" s="41" t="n">
        <f aca="false">K1233+V1233</f>
        <v>0</v>
      </c>
    </row>
    <row r="1234" s="42" customFormat="true" ht="16.5" hidden="true" customHeight="true" outlineLevel="0" collapsed="false">
      <c r="A1234" s="63" t="s">
        <v>341</v>
      </c>
      <c r="B1234" s="96" t="s">
        <v>175</v>
      </c>
      <c r="C1234" s="97" t="s">
        <v>625</v>
      </c>
      <c r="D1234" s="122" t="s">
        <v>342</v>
      </c>
      <c r="E1234" s="53" t="n">
        <v>12</v>
      </c>
      <c r="F1234" s="31"/>
      <c r="G1234" s="31"/>
      <c r="H1234" s="31" t="n">
        <v>36</v>
      </c>
      <c r="I1234" s="31"/>
      <c r="J1234" s="31"/>
      <c r="K1234" s="31"/>
      <c r="L1234" s="31"/>
      <c r="M1234" s="31"/>
      <c r="N1234" s="33" t="n">
        <f aca="false">E1234*F1234+H1234+J1234+K1234+L1234+M1234</f>
        <v>36</v>
      </c>
      <c r="O1234" s="36"/>
      <c r="P1234" s="31" t="n">
        <v>14</v>
      </c>
      <c r="Q1234" s="31"/>
      <c r="R1234" s="31"/>
      <c r="S1234" s="31"/>
      <c r="T1234" s="31"/>
      <c r="U1234" s="31"/>
      <c r="V1234" s="31"/>
      <c r="W1234" s="31"/>
      <c r="X1234" s="31"/>
      <c r="Y1234" s="31"/>
      <c r="Z1234" s="36" t="n">
        <f aca="false">P1234*Q1234+S1234+U1234+V1234+W1234+X1234+Y1234</f>
        <v>0</v>
      </c>
      <c r="AA1234" s="36" t="n">
        <f aca="false">N1234+Z1234</f>
        <v>36</v>
      </c>
      <c r="AB1234" s="36" t="s">
        <v>270</v>
      </c>
      <c r="AC1234" s="31"/>
      <c r="AD1234" s="31"/>
      <c r="AE1234" s="36" t="n">
        <f aca="false">P1234*Q1234</f>
        <v>0</v>
      </c>
      <c r="AF1234" s="38"/>
      <c r="AG1234" s="39" t="str">
        <f aca="false">AB1234</f>
        <v>Корнейчик В.А.</v>
      </c>
      <c r="AH1234" s="39" t="str">
        <f aca="false">C1234</f>
        <v>2ИСП11-20а (БД)</v>
      </c>
      <c r="AI1234" s="40" t="str">
        <f aca="false">B1234</f>
        <v>13</v>
      </c>
      <c r="AJ1234" s="39" t="str">
        <f aca="false">CONCATENATE(A1234," ",D1234)</f>
        <v>МДК.04.02 Обеспечение качества функционирования компьютерных систем</v>
      </c>
      <c r="AK1234" s="39" t="n">
        <f aca="false">E1234*F1234+P1234*Q1234+H1234+J1234+S1234+U1234</f>
        <v>36</v>
      </c>
      <c r="AL1234" s="39" t="n">
        <f aca="false">L1234+W1234</f>
        <v>0</v>
      </c>
      <c r="AM1234" s="39" t="n">
        <f aca="false">M1234+X1234</f>
        <v>0</v>
      </c>
      <c r="AN1234" s="39" t="n">
        <f aca="false">Y1234</f>
        <v>0</v>
      </c>
      <c r="AO1234" s="39" t="n">
        <f aca="false">SUM(AK1234:AN1234)</f>
        <v>36</v>
      </c>
      <c r="AP1234" s="41" t="n">
        <f aca="false">K1234+V1234</f>
        <v>0</v>
      </c>
    </row>
    <row r="1235" s="42" customFormat="true" ht="16.5" hidden="true" customHeight="true" outlineLevel="0" collapsed="false">
      <c r="A1235" s="63" t="s">
        <v>341</v>
      </c>
      <c r="B1235" s="96" t="s">
        <v>53</v>
      </c>
      <c r="C1235" s="97" t="s">
        <v>471</v>
      </c>
      <c r="D1235" s="122" t="s">
        <v>342</v>
      </c>
      <c r="E1235" s="53" t="n">
        <v>12</v>
      </c>
      <c r="F1235" s="31"/>
      <c r="G1235" s="31"/>
      <c r="H1235" s="31" t="n">
        <v>36</v>
      </c>
      <c r="I1235" s="31"/>
      <c r="J1235" s="31"/>
      <c r="K1235" s="31"/>
      <c r="L1235" s="31"/>
      <c r="M1235" s="31"/>
      <c r="N1235" s="33" t="n">
        <f aca="false">E1235*F1235+H1235+J1235+K1235+L1235+M1235</f>
        <v>36</v>
      </c>
      <c r="O1235" s="36"/>
      <c r="P1235" s="31" t="n">
        <v>14</v>
      </c>
      <c r="Q1235" s="31"/>
      <c r="R1235" s="31"/>
      <c r="S1235" s="31"/>
      <c r="T1235" s="31"/>
      <c r="U1235" s="31"/>
      <c r="V1235" s="31"/>
      <c r="W1235" s="31"/>
      <c r="X1235" s="31"/>
      <c r="Y1235" s="31"/>
      <c r="Z1235" s="36" t="n">
        <f aca="false">P1235*Q1235+S1235+U1235+V1235+W1235+X1235+Y1235</f>
        <v>0</v>
      </c>
      <c r="AA1235" s="36" t="n">
        <f aca="false">N1235+Z1235</f>
        <v>36</v>
      </c>
      <c r="AB1235" s="47" t="s">
        <v>69</v>
      </c>
      <c r="AC1235" s="31"/>
      <c r="AD1235" s="31"/>
      <c r="AE1235" s="36" t="n">
        <f aca="false">P1235*Q1235</f>
        <v>0</v>
      </c>
      <c r="AF1235" s="38"/>
      <c r="AG1235" s="39" t="str">
        <f aca="false">AB1235</f>
        <v>вак. 2 п/гр</v>
      </c>
      <c r="AH1235" s="39" t="str">
        <f aca="false">C1235</f>
        <v>2ИСП11-20б (БД)</v>
      </c>
      <c r="AI1235" s="40" t="str">
        <f aca="false">B1235</f>
        <v>12</v>
      </c>
      <c r="AJ1235" s="39" t="str">
        <f aca="false">CONCATENATE(A1235," ",D1235)</f>
        <v>МДК.04.02 Обеспечение качества функционирования компьютерных систем</v>
      </c>
      <c r="AK1235" s="39" t="n">
        <f aca="false">E1235*F1235+P1235*Q1235+H1235+J1235+S1235+U1235</f>
        <v>36</v>
      </c>
      <c r="AL1235" s="39" t="n">
        <f aca="false">L1235+W1235</f>
        <v>0</v>
      </c>
      <c r="AM1235" s="39" t="n">
        <f aca="false">M1235+X1235</f>
        <v>0</v>
      </c>
      <c r="AN1235" s="39" t="n">
        <f aca="false">Y1235</f>
        <v>0</v>
      </c>
      <c r="AO1235" s="39" t="n">
        <f aca="false">SUM(AK1235:AN1235)</f>
        <v>36</v>
      </c>
      <c r="AP1235" s="41" t="n">
        <f aca="false">K1235+V1235</f>
        <v>0</v>
      </c>
    </row>
    <row r="1236" s="42" customFormat="true" ht="16.5" hidden="true" customHeight="true" outlineLevel="0" collapsed="false">
      <c r="A1236" s="63" t="s">
        <v>343</v>
      </c>
      <c r="B1236" s="127" t="s">
        <v>238</v>
      </c>
      <c r="C1236" s="97" t="s">
        <v>470</v>
      </c>
      <c r="D1236" s="122" t="s">
        <v>163</v>
      </c>
      <c r="E1236" s="53" t="n">
        <v>4</v>
      </c>
      <c r="F1236" s="31" t="n">
        <v>9</v>
      </c>
      <c r="G1236" s="31"/>
      <c r="H1236" s="31"/>
      <c r="I1236" s="31"/>
      <c r="J1236" s="31"/>
      <c r="K1236" s="31"/>
      <c r="L1236" s="31"/>
      <c r="M1236" s="31"/>
      <c r="N1236" s="33" t="n">
        <f aca="false">E1236*F1236+H1236+J1236+K1236+L1236+M1236</f>
        <v>36</v>
      </c>
      <c r="O1236" s="36"/>
      <c r="P1236" s="31" t="n">
        <v>14</v>
      </c>
      <c r="Q1236" s="31"/>
      <c r="R1236" s="31"/>
      <c r="S1236" s="31"/>
      <c r="T1236" s="31"/>
      <c r="U1236" s="31"/>
      <c r="V1236" s="31"/>
      <c r="W1236" s="31"/>
      <c r="X1236" s="31"/>
      <c r="Y1236" s="31"/>
      <c r="Z1236" s="36" t="n">
        <f aca="false">P1236*Q1236+S1236+U1236+V1236+W1236+X1236+Y1236</f>
        <v>0</v>
      </c>
      <c r="AA1236" s="36" t="n">
        <f aca="false">N1236+Z1236</f>
        <v>36</v>
      </c>
      <c r="AB1236" s="47" t="s">
        <v>292</v>
      </c>
      <c r="AC1236" s="31"/>
      <c r="AD1236" s="31"/>
      <c r="AE1236" s="36" t="n">
        <f aca="false">P1236*Q1236</f>
        <v>0</v>
      </c>
      <c r="AF1236" s="38"/>
      <c r="AG1236" s="39" t="str">
        <f aca="false">AB1236</f>
        <v>Николаенко Н.А.</v>
      </c>
      <c r="AH1236" s="39" t="str">
        <f aca="false">C1236</f>
        <v>2ИСП11-20 (БД)</v>
      </c>
      <c r="AI1236" s="40" t="str">
        <f aca="false">B1236</f>
        <v>25</v>
      </c>
      <c r="AJ1236" s="39" t="str">
        <f aca="false">CONCATENATE(A1236," ",D1236)</f>
        <v>ПП.04 Производственная практика</v>
      </c>
      <c r="AK1236" s="39" t="n">
        <f aca="false">E1236*F1236+P1236*Q1236+H1236+J1236+S1236+U1236</f>
        <v>36</v>
      </c>
      <c r="AL1236" s="39" t="n">
        <f aca="false">L1236+W1236</f>
        <v>0</v>
      </c>
      <c r="AM1236" s="39" t="n">
        <f aca="false">M1236+X1236</f>
        <v>0</v>
      </c>
      <c r="AN1236" s="39" t="n">
        <f aca="false">Y1236</f>
        <v>0</v>
      </c>
      <c r="AO1236" s="39" t="n">
        <f aca="false">SUM(AK1236:AN1236)</f>
        <v>36</v>
      </c>
      <c r="AP1236" s="41" t="n">
        <f aca="false">K1236+V1236</f>
        <v>0</v>
      </c>
    </row>
    <row r="1237" s="42" customFormat="true" ht="16.5" hidden="true" customHeight="true" outlineLevel="0" collapsed="false">
      <c r="A1237" s="63" t="s">
        <v>343</v>
      </c>
      <c r="B1237" s="127" t="s">
        <v>238</v>
      </c>
      <c r="C1237" s="97" t="s">
        <v>470</v>
      </c>
      <c r="D1237" s="122" t="s">
        <v>163</v>
      </c>
      <c r="E1237" s="53" t="n">
        <v>4</v>
      </c>
      <c r="F1237" s="31" t="n">
        <v>9</v>
      </c>
      <c r="G1237" s="31"/>
      <c r="H1237" s="31"/>
      <c r="I1237" s="31"/>
      <c r="J1237" s="31"/>
      <c r="K1237" s="31"/>
      <c r="L1237" s="31"/>
      <c r="M1237" s="31"/>
      <c r="N1237" s="33" t="n">
        <f aca="false">E1237*F1237+H1237+J1237+K1237+L1237+M1237</f>
        <v>36</v>
      </c>
      <c r="O1237" s="36"/>
      <c r="P1237" s="31" t="n">
        <v>14</v>
      </c>
      <c r="Q1237" s="31"/>
      <c r="R1237" s="31"/>
      <c r="S1237" s="31"/>
      <c r="T1237" s="31"/>
      <c r="U1237" s="31"/>
      <c r="V1237" s="31"/>
      <c r="W1237" s="31"/>
      <c r="X1237" s="31"/>
      <c r="Y1237" s="31"/>
      <c r="Z1237" s="36" t="n">
        <f aca="false">P1237*Q1237+S1237+U1237+V1237+W1237+X1237+Y1237</f>
        <v>0</v>
      </c>
      <c r="AA1237" s="36" t="n">
        <f aca="false">N1237+Z1237</f>
        <v>36</v>
      </c>
      <c r="AB1237" s="36" t="s">
        <v>316</v>
      </c>
      <c r="AC1237" s="31"/>
      <c r="AD1237" s="31"/>
      <c r="AE1237" s="36" t="n">
        <f aca="false">P1237*Q1237</f>
        <v>0</v>
      </c>
      <c r="AF1237" s="38"/>
      <c r="AG1237" s="39" t="str">
        <f aca="false">AB1237</f>
        <v>Виеру А.Н.</v>
      </c>
      <c r="AH1237" s="39" t="str">
        <f aca="false">C1237</f>
        <v>2ИСП11-20 (БД)</v>
      </c>
      <c r="AI1237" s="40" t="str">
        <f aca="false">B1237</f>
        <v>25</v>
      </c>
      <c r="AJ1237" s="39" t="str">
        <f aca="false">CONCATENATE(A1237," ",D1237)</f>
        <v>ПП.04 Производственная практика</v>
      </c>
      <c r="AK1237" s="39" t="n">
        <f aca="false">E1237*F1237+P1237*Q1237+H1237+J1237+S1237+U1237</f>
        <v>36</v>
      </c>
      <c r="AL1237" s="39" t="n">
        <f aca="false">L1237+W1237</f>
        <v>0</v>
      </c>
      <c r="AM1237" s="39" t="n">
        <f aca="false">M1237+X1237</f>
        <v>0</v>
      </c>
      <c r="AN1237" s="39" t="n">
        <f aca="false">Y1237</f>
        <v>0</v>
      </c>
      <c r="AO1237" s="39" t="n">
        <f aca="false">SUM(AK1237:AN1237)</f>
        <v>36</v>
      </c>
      <c r="AP1237" s="41" t="n">
        <f aca="false">K1237+V1237</f>
        <v>0</v>
      </c>
    </row>
    <row r="1238" s="42" customFormat="true" ht="16.5" hidden="true" customHeight="true" outlineLevel="0" collapsed="false">
      <c r="A1238" s="63" t="s">
        <v>343</v>
      </c>
      <c r="B1238" s="127" t="s">
        <v>238</v>
      </c>
      <c r="C1238" s="97" t="s">
        <v>470</v>
      </c>
      <c r="D1238" s="122" t="s">
        <v>163</v>
      </c>
      <c r="E1238" s="53" t="n">
        <v>4</v>
      </c>
      <c r="F1238" s="31" t="n">
        <v>9</v>
      </c>
      <c r="G1238" s="31"/>
      <c r="H1238" s="31"/>
      <c r="I1238" s="31"/>
      <c r="J1238" s="31"/>
      <c r="K1238" s="31"/>
      <c r="L1238" s="31"/>
      <c r="M1238" s="31"/>
      <c r="N1238" s="33" t="n">
        <f aca="false">E1238*F1238+H1238+J1238+K1238+L1238+M1238</f>
        <v>36</v>
      </c>
      <c r="O1238" s="36"/>
      <c r="P1238" s="31" t="n">
        <v>14</v>
      </c>
      <c r="Q1238" s="31"/>
      <c r="R1238" s="31"/>
      <c r="S1238" s="31"/>
      <c r="T1238" s="31"/>
      <c r="U1238" s="31"/>
      <c r="V1238" s="31"/>
      <c r="W1238" s="31"/>
      <c r="X1238" s="31"/>
      <c r="Y1238" s="31"/>
      <c r="Z1238" s="36" t="n">
        <f aca="false">P1238*Q1238+S1238+U1238+V1238+W1238+X1238+Y1238</f>
        <v>0</v>
      </c>
      <c r="AA1238" s="36" t="n">
        <f aca="false">N1238+Z1238</f>
        <v>36</v>
      </c>
      <c r="AB1238" s="289" t="s">
        <v>270</v>
      </c>
      <c r="AC1238" s="291" t="s">
        <v>732</v>
      </c>
      <c r="AD1238" s="31"/>
      <c r="AE1238" s="36" t="n">
        <f aca="false">P1238*Q1238</f>
        <v>0</v>
      </c>
      <c r="AF1238" s="38"/>
      <c r="AG1238" s="39" t="str">
        <f aca="false">AB1238</f>
        <v>Корнейчик В.А.</v>
      </c>
      <c r="AH1238" s="39" t="str">
        <f aca="false">C1238</f>
        <v>2ИСП11-20 (БД)</v>
      </c>
      <c r="AI1238" s="40" t="str">
        <f aca="false">B1238</f>
        <v>25</v>
      </c>
      <c r="AJ1238" s="39" t="str">
        <f aca="false">CONCATENATE(A1238," ",D1238)</f>
        <v>ПП.04 Производственная практика</v>
      </c>
      <c r="AK1238" s="39" t="n">
        <f aca="false">E1238*F1238+P1238*Q1238+H1238+J1238+S1238+U1238</f>
        <v>36</v>
      </c>
      <c r="AL1238" s="39" t="n">
        <f aca="false">L1238+W1238</f>
        <v>0</v>
      </c>
      <c r="AM1238" s="39" t="n">
        <f aca="false">M1238+X1238</f>
        <v>0</v>
      </c>
      <c r="AN1238" s="39" t="n">
        <f aca="false">Y1238</f>
        <v>0</v>
      </c>
      <c r="AO1238" s="39" t="n">
        <f aca="false">SUM(AK1238:AN1238)</f>
        <v>36</v>
      </c>
      <c r="AP1238" s="41" t="n">
        <f aca="false">K1238+V1238</f>
        <v>0</v>
      </c>
    </row>
    <row r="1239" s="42" customFormat="true" ht="16.5" hidden="true" customHeight="true" outlineLevel="0" collapsed="false">
      <c r="A1239" s="63" t="s">
        <v>343</v>
      </c>
      <c r="B1239" s="127" t="s">
        <v>238</v>
      </c>
      <c r="C1239" s="97" t="s">
        <v>470</v>
      </c>
      <c r="D1239" s="122" t="s">
        <v>163</v>
      </c>
      <c r="E1239" s="53" t="n">
        <v>4</v>
      </c>
      <c r="F1239" s="31" t="n">
        <v>9</v>
      </c>
      <c r="G1239" s="31"/>
      <c r="H1239" s="31"/>
      <c r="I1239" s="31"/>
      <c r="J1239" s="31"/>
      <c r="K1239" s="31"/>
      <c r="L1239" s="31"/>
      <c r="M1239" s="31"/>
      <c r="N1239" s="33" t="n">
        <f aca="false">E1239*F1239+H1239+J1239+K1239+L1239+M1239</f>
        <v>36</v>
      </c>
      <c r="O1239" s="36"/>
      <c r="P1239" s="31" t="n">
        <v>14</v>
      </c>
      <c r="Q1239" s="31"/>
      <c r="R1239" s="31"/>
      <c r="S1239" s="31"/>
      <c r="T1239" s="31"/>
      <c r="U1239" s="31"/>
      <c r="V1239" s="31"/>
      <c r="W1239" s="31"/>
      <c r="X1239" s="31"/>
      <c r="Y1239" s="31"/>
      <c r="Z1239" s="36" t="n">
        <f aca="false">P1239*Q1239+S1239+U1239+V1239+W1239+X1239+Y1239</f>
        <v>0</v>
      </c>
      <c r="AA1239" s="36" t="n">
        <f aca="false">N1239+Z1239</f>
        <v>36</v>
      </c>
      <c r="AB1239" s="36" t="s">
        <v>143</v>
      </c>
      <c r="AC1239" s="31"/>
      <c r="AD1239" s="31"/>
      <c r="AE1239" s="36" t="n">
        <f aca="false">P1239*Q1239</f>
        <v>0</v>
      </c>
      <c r="AF1239" s="38"/>
      <c r="AG1239" s="39" t="str">
        <f aca="false">AB1239</f>
        <v>вак. ПП</v>
      </c>
      <c r="AH1239" s="39" t="str">
        <f aca="false">C1239</f>
        <v>2ИСП11-20 (БД)</v>
      </c>
      <c r="AI1239" s="40" t="str">
        <f aca="false">B1239</f>
        <v>25</v>
      </c>
      <c r="AJ1239" s="39" t="str">
        <f aca="false">CONCATENATE(A1239," ",D1239)</f>
        <v>ПП.04 Производственная практика</v>
      </c>
      <c r="AK1239" s="39" t="n">
        <f aca="false">E1239*F1239+P1239*Q1239+H1239+J1239+S1239+U1239</f>
        <v>36</v>
      </c>
      <c r="AL1239" s="39" t="n">
        <f aca="false">L1239+W1239</f>
        <v>0</v>
      </c>
      <c r="AM1239" s="39" t="n">
        <f aca="false">M1239+X1239</f>
        <v>0</v>
      </c>
      <c r="AN1239" s="39" t="n">
        <f aca="false">Y1239</f>
        <v>0</v>
      </c>
      <c r="AO1239" s="39" t="n">
        <f aca="false">SUM(AK1239:AN1239)</f>
        <v>36</v>
      </c>
      <c r="AP1239" s="41" t="n">
        <f aca="false">K1239+V1239</f>
        <v>0</v>
      </c>
    </row>
    <row r="1240" s="42" customFormat="true" ht="16.5" hidden="true" customHeight="true" outlineLevel="0" collapsed="false">
      <c r="A1240" s="63" t="s">
        <v>344</v>
      </c>
      <c r="B1240" s="127" t="s">
        <v>238</v>
      </c>
      <c r="C1240" s="97" t="s">
        <v>470</v>
      </c>
      <c r="D1240" s="122" t="s">
        <v>145</v>
      </c>
      <c r="E1240" s="53" t="n">
        <v>12</v>
      </c>
      <c r="F1240" s="31"/>
      <c r="G1240" s="31"/>
      <c r="H1240" s="31"/>
      <c r="I1240" s="31"/>
      <c r="J1240" s="31"/>
      <c r="K1240" s="31"/>
      <c r="L1240" s="31"/>
      <c r="M1240" s="31" t="n">
        <v>24</v>
      </c>
      <c r="N1240" s="33" t="n">
        <f aca="false">E1240*F1240+H1240+J1240+K1240+L1240+M1240</f>
        <v>24</v>
      </c>
      <c r="O1240" s="36"/>
      <c r="P1240" s="31" t="n">
        <v>14</v>
      </c>
      <c r="Q1240" s="31"/>
      <c r="R1240" s="31"/>
      <c r="S1240" s="31"/>
      <c r="T1240" s="31"/>
      <c r="U1240" s="31"/>
      <c r="V1240" s="31"/>
      <c r="W1240" s="31"/>
      <c r="X1240" s="31"/>
      <c r="Y1240" s="31"/>
      <c r="Z1240" s="36" t="n">
        <f aca="false">P1240*Q1240+S1240+U1240+V1240+W1240+X1240+Y1240</f>
        <v>0</v>
      </c>
      <c r="AA1240" s="36" t="n">
        <f aca="false">N1240+Z1240</f>
        <v>24</v>
      </c>
      <c r="AB1240" s="36" t="s">
        <v>146</v>
      </c>
      <c r="AC1240" s="31"/>
      <c r="AD1240" s="31"/>
      <c r="AE1240" s="36" t="n">
        <f aca="false">P1240*Q1240</f>
        <v>0</v>
      </c>
      <c r="AF1240" s="38"/>
      <c r="AG1240" s="39" t="str">
        <f aca="false">AB1240</f>
        <v>вак. ДЭ</v>
      </c>
      <c r="AH1240" s="39" t="str">
        <f aca="false">C1240</f>
        <v>2ИСП11-20 (БД)</v>
      </c>
      <c r="AI1240" s="40" t="str">
        <f aca="false">B1240</f>
        <v>25</v>
      </c>
      <c r="AJ1240" s="39" t="str">
        <f aca="false">CONCATENATE(A1240," ",D1240)</f>
        <v>ДЭ.04 Демонстрационный экзамен по модулю</v>
      </c>
      <c r="AK1240" s="39" t="n">
        <f aca="false">E1240*F1240+P1240*Q1240+H1240+J1240+S1240+U1240</f>
        <v>0</v>
      </c>
      <c r="AL1240" s="39" t="n">
        <f aca="false">L1240+W1240</f>
        <v>0</v>
      </c>
      <c r="AM1240" s="39" t="n">
        <f aca="false">M1240+X1240</f>
        <v>24</v>
      </c>
      <c r="AN1240" s="39" t="n">
        <f aca="false">Y1240</f>
        <v>0</v>
      </c>
      <c r="AO1240" s="39" t="n">
        <f aca="false">SUM(AK1240:AN1240)</f>
        <v>24</v>
      </c>
      <c r="AP1240" s="41" t="n">
        <f aca="false">K1240+V1240</f>
        <v>0</v>
      </c>
    </row>
    <row r="1241" s="42" customFormat="true" ht="16.5" hidden="true" customHeight="true" outlineLevel="0" collapsed="false">
      <c r="A1241" s="63" t="s">
        <v>366</v>
      </c>
      <c r="B1241" s="127" t="s">
        <v>238</v>
      </c>
      <c r="C1241" s="97" t="s">
        <v>470</v>
      </c>
      <c r="D1241" s="122" t="s">
        <v>367</v>
      </c>
      <c r="E1241" s="53" t="n">
        <v>12</v>
      </c>
      <c r="F1241" s="60" t="n">
        <v>2</v>
      </c>
      <c r="G1241" s="31"/>
      <c r="H1241" s="31" t="n">
        <v>-24</v>
      </c>
      <c r="I1241" s="31"/>
      <c r="J1241" s="31"/>
      <c r="K1241" s="31"/>
      <c r="L1241" s="31"/>
      <c r="M1241" s="31"/>
      <c r="N1241" s="33" t="n">
        <f aca="false">E1241*F1241+H1241+J1241+K1241+L1241+M1241</f>
        <v>0</v>
      </c>
      <c r="O1241" s="36"/>
      <c r="P1241" s="31" t="n">
        <v>14</v>
      </c>
      <c r="Q1241" s="60" t="n">
        <v>3</v>
      </c>
      <c r="R1241" s="31" t="n">
        <v>80</v>
      </c>
      <c r="S1241" s="31" t="n">
        <v>4</v>
      </c>
      <c r="T1241" s="31"/>
      <c r="U1241" s="31"/>
      <c r="V1241" s="31"/>
      <c r="W1241" s="31"/>
      <c r="X1241" s="31"/>
      <c r="Y1241" s="31"/>
      <c r="Z1241" s="36" t="n">
        <f aca="false">P1241*Q1241+S1241+U1241+V1241+W1241+X1241+Y1241</f>
        <v>46</v>
      </c>
      <c r="AA1241" s="36" t="n">
        <f aca="false">N1241+Z1241</f>
        <v>46</v>
      </c>
      <c r="AB1241" s="47" t="s">
        <v>292</v>
      </c>
      <c r="AC1241" s="31" t="s">
        <v>473</v>
      </c>
      <c r="AD1241" s="31"/>
      <c r="AE1241" s="36" t="n">
        <f aca="false">P1241*Q1241</f>
        <v>42</v>
      </c>
      <c r="AF1241" s="38"/>
      <c r="AG1241" s="39" t="str">
        <f aca="false">AB1241</f>
        <v>Николаенко Н.А.</v>
      </c>
      <c r="AH1241" s="39" t="str">
        <f aca="false">C1241</f>
        <v>2ИСП11-20 (БД)</v>
      </c>
      <c r="AI1241" s="40" t="str">
        <f aca="false">B1241</f>
        <v>25</v>
      </c>
      <c r="AJ1241" s="39" t="str">
        <f aca="false">CONCATENATE(A1241," ",D1241)</f>
        <v>МДК.07.01 Управление и автоматизация баз данных</v>
      </c>
      <c r="AK1241" s="39" t="n">
        <f aca="false">E1241*F1241+P1241*Q1241+H1241+J1241+S1241+U1241</f>
        <v>46</v>
      </c>
      <c r="AL1241" s="39" t="n">
        <f aca="false">L1241+W1241</f>
        <v>0</v>
      </c>
      <c r="AM1241" s="39" t="n">
        <f aca="false">M1241+X1241</f>
        <v>0</v>
      </c>
      <c r="AN1241" s="39" t="n">
        <f aca="false">Y1241</f>
        <v>0</v>
      </c>
      <c r="AO1241" s="39" t="n">
        <f aca="false">SUM(AK1241:AN1241)</f>
        <v>46</v>
      </c>
      <c r="AP1241" s="41" t="n">
        <f aca="false">K1241+V1241</f>
        <v>0</v>
      </c>
    </row>
    <row r="1242" s="42" customFormat="true" ht="16.5" hidden="true" customHeight="true" outlineLevel="0" collapsed="false">
      <c r="A1242" s="63" t="s">
        <v>366</v>
      </c>
      <c r="B1242" s="96" t="s">
        <v>175</v>
      </c>
      <c r="C1242" s="97" t="s">
        <v>625</v>
      </c>
      <c r="D1242" s="122" t="s">
        <v>367</v>
      </c>
      <c r="E1242" s="53" t="n">
        <v>12</v>
      </c>
      <c r="F1242" s="60"/>
      <c r="G1242" s="31"/>
      <c r="H1242" s="31" t="n">
        <v>24</v>
      </c>
      <c r="I1242" s="31"/>
      <c r="J1242" s="31"/>
      <c r="K1242" s="31"/>
      <c r="L1242" s="31"/>
      <c r="M1242" s="31"/>
      <c r="N1242" s="33" t="n">
        <f aca="false">E1242*F1242+H1242+J1242+K1242+L1242+M1242</f>
        <v>24</v>
      </c>
      <c r="O1242" s="36"/>
      <c r="P1242" s="31" t="n">
        <v>14</v>
      </c>
      <c r="Q1242" s="60"/>
      <c r="R1242" s="31"/>
      <c r="S1242" s="31"/>
      <c r="T1242" s="31"/>
      <c r="U1242" s="31"/>
      <c r="V1242" s="31"/>
      <c r="W1242" s="31"/>
      <c r="X1242" s="31"/>
      <c r="Y1242" s="31"/>
      <c r="Z1242" s="36" t="n">
        <f aca="false">P1242*Q1242+S1242+U1242+V1242+W1242+X1242+Y1242</f>
        <v>0</v>
      </c>
      <c r="AA1242" s="36" t="n">
        <f aca="false">N1242+Z1242</f>
        <v>24</v>
      </c>
      <c r="AB1242" s="47" t="s">
        <v>292</v>
      </c>
      <c r="AC1242" s="31" t="s">
        <v>473</v>
      </c>
      <c r="AD1242" s="31"/>
      <c r="AE1242" s="36" t="n">
        <f aca="false">P1242*Q1242</f>
        <v>0</v>
      </c>
      <c r="AF1242" s="38"/>
      <c r="AG1242" s="39" t="str">
        <f aca="false">AB1242</f>
        <v>Николаенко Н.А.</v>
      </c>
      <c r="AH1242" s="39" t="str">
        <f aca="false">C1242</f>
        <v>2ИСП11-20а (БД)</v>
      </c>
      <c r="AI1242" s="40" t="str">
        <f aca="false">B1242</f>
        <v>13</v>
      </c>
      <c r="AJ1242" s="39" t="str">
        <f aca="false">CONCATENATE(A1242," ",D1242)</f>
        <v>МДК.07.01 Управление и автоматизация баз данных</v>
      </c>
      <c r="AK1242" s="39" t="n">
        <f aca="false">E1242*F1242+P1242*Q1242+H1242+J1242+S1242+U1242</f>
        <v>24</v>
      </c>
      <c r="AL1242" s="39" t="n">
        <f aca="false">L1242+W1242</f>
        <v>0</v>
      </c>
      <c r="AM1242" s="39" t="n">
        <f aca="false">M1242+X1242</f>
        <v>0</v>
      </c>
      <c r="AN1242" s="39" t="n">
        <f aca="false">Y1242</f>
        <v>0</v>
      </c>
      <c r="AO1242" s="39" t="n">
        <f aca="false">SUM(AK1242:AN1242)</f>
        <v>24</v>
      </c>
      <c r="AP1242" s="41" t="n">
        <f aca="false">K1242+V1242</f>
        <v>0</v>
      </c>
    </row>
    <row r="1243" s="42" customFormat="true" ht="16.5" hidden="true" customHeight="true" outlineLevel="0" collapsed="false">
      <c r="A1243" s="63" t="s">
        <v>366</v>
      </c>
      <c r="B1243" s="96" t="s">
        <v>53</v>
      </c>
      <c r="C1243" s="97" t="s">
        <v>471</v>
      </c>
      <c r="D1243" s="122" t="s">
        <v>367</v>
      </c>
      <c r="E1243" s="53" t="n">
        <v>12</v>
      </c>
      <c r="F1243" s="60"/>
      <c r="G1243" s="31"/>
      <c r="H1243" s="31" t="n">
        <v>24</v>
      </c>
      <c r="I1243" s="31"/>
      <c r="J1243" s="31"/>
      <c r="K1243" s="31"/>
      <c r="L1243" s="31"/>
      <c r="M1243" s="31"/>
      <c r="N1243" s="33" t="n">
        <f aca="false">E1243*F1243+H1243+J1243+K1243+L1243+M1243</f>
        <v>24</v>
      </c>
      <c r="O1243" s="36"/>
      <c r="P1243" s="31" t="n">
        <v>14</v>
      </c>
      <c r="Q1243" s="60"/>
      <c r="R1243" s="31"/>
      <c r="S1243" s="31"/>
      <c r="T1243" s="31"/>
      <c r="U1243" s="31"/>
      <c r="V1243" s="31"/>
      <c r="W1243" s="31"/>
      <c r="X1243" s="31"/>
      <c r="Y1243" s="31"/>
      <c r="Z1243" s="36" t="n">
        <f aca="false">P1243*Q1243+S1243+U1243+V1243+W1243+X1243+Y1243</f>
        <v>0</v>
      </c>
      <c r="AA1243" s="36" t="n">
        <f aca="false">N1243+Z1243</f>
        <v>24</v>
      </c>
      <c r="AB1243" s="47" t="s">
        <v>69</v>
      </c>
      <c r="AC1243" s="31" t="s">
        <v>473</v>
      </c>
      <c r="AD1243" s="31"/>
      <c r="AE1243" s="36" t="n">
        <f aca="false">P1243*Q1243</f>
        <v>0</v>
      </c>
      <c r="AF1243" s="38"/>
      <c r="AG1243" s="39" t="str">
        <f aca="false">AB1243</f>
        <v>вак. 2 п/гр</v>
      </c>
      <c r="AH1243" s="39" t="str">
        <f aca="false">C1243</f>
        <v>2ИСП11-20б (БД)</v>
      </c>
      <c r="AI1243" s="40" t="str">
        <f aca="false">B1243</f>
        <v>12</v>
      </c>
      <c r="AJ1243" s="39" t="str">
        <f aca="false">CONCATENATE(A1243," ",D1243)</f>
        <v>МДК.07.01 Управление и автоматизация баз данных</v>
      </c>
      <c r="AK1243" s="39" t="n">
        <f aca="false">E1243*F1243+P1243*Q1243+H1243+J1243+S1243+U1243</f>
        <v>24</v>
      </c>
      <c r="AL1243" s="39" t="n">
        <f aca="false">L1243+W1243</f>
        <v>0</v>
      </c>
      <c r="AM1243" s="39" t="n">
        <f aca="false">M1243+X1243</f>
        <v>0</v>
      </c>
      <c r="AN1243" s="39" t="n">
        <f aca="false">Y1243</f>
        <v>0</v>
      </c>
      <c r="AO1243" s="39" t="n">
        <f aca="false">SUM(AK1243:AN1243)</f>
        <v>24</v>
      </c>
      <c r="AP1243" s="41" t="n">
        <f aca="false">K1243+V1243</f>
        <v>0</v>
      </c>
    </row>
    <row r="1244" s="42" customFormat="true" ht="16.5" hidden="true" customHeight="true" outlineLevel="0" collapsed="false">
      <c r="A1244" s="63" t="s">
        <v>370</v>
      </c>
      <c r="B1244" s="127" t="s">
        <v>238</v>
      </c>
      <c r="C1244" s="97" t="s">
        <v>470</v>
      </c>
      <c r="D1244" s="122" t="s">
        <v>371</v>
      </c>
      <c r="E1244" s="53" t="n">
        <v>12</v>
      </c>
      <c r="F1244" s="31"/>
      <c r="G1244" s="31"/>
      <c r="H1244" s="31"/>
      <c r="I1244" s="31"/>
      <c r="J1244" s="31"/>
      <c r="K1244" s="31"/>
      <c r="L1244" s="31"/>
      <c r="M1244" s="31"/>
      <c r="N1244" s="33" t="n">
        <f aca="false">E1244*F1244+H1244+J1244+K1244+L1244+M1244</f>
        <v>0</v>
      </c>
      <c r="O1244" s="36"/>
      <c r="P1244" s="31" t="n">
        <v>14</v>
      </c>
      <c r="Q1244" s="31" t="n">
        <v>3</v>
      </c>
      <c r="R1244" s="31" t="n">
        <v>50</v>
      </c>
      <c r="S1244" s="31"/>
      <c r="T1244" s="31" t="n">
        <v>50</v>
      </c>
      <c r="U1244" s="31"/>
      <c r="V1244" s="31"/>
      <c r="W1244" s="31" t="n">
        <v>2</v>
      </c>
      <c r="X1244" s="31"/>
      <c r="Y1244" s="31"/>
      <c r="Z1244" s="36" t="n">
        <f aca="false">P1244*Q1244+S1244+U1244+V1244+W1244+X1244+Y1244</f>
        <v>44</v>
      </c>
      <c r="AA1244" s="36" t="n">
        <f aca="false">N1244+Z1244</f>
        <v>44</v>
      </c>
      <c r="AB1244" s="47" t="s">
        <v>284</v>
      </c>
      <c r="AC1244" s="31" t="s">
        <v>474</v>
      </c>
      <c r="AD1244" s="31"/>
      <c r="AE1244" s="36" t="n">
        <f aca="false">P1244*Q1244</f>
        <v>42</v>
      </c>
      <c r="AF1244" s="38"/>
      <c r="AG1244" s="39" t="str">
        <f aca="false">AB1244</f>
        <v>Свистунова С.А.</v>
      </c>
      <c r="AH1244" s="39" t="str">
        <f aca="false">C1244</f>
        <v>2ИСП11-20 (БД)</v>
      </c>
      <c r="AI1244" s="40" t="str">
        <f aca="false">B1244</f>
        <v>25</v>
      </c>
      <c r="AJ1244" s="39" t="str">
        <f aca="false">CONCATENATE(A1244," ",D1244)</f>
        <v>МДК.07.02 Сертификация информационных систем</v>
      </c>
      <c r="AK1244" s="39" t="n">
        <f aca="false">E1244*F1244+P1244*Q1244+H1244+J1244+S1244+U1244</f>
        <v>42</v>
      </c>
      <c r="AL1244" s="39" t="n">
        <f aca="false">L1244+W1244</f>
        <v>2</v>
      </c>
      <c r="AM1244" s="39" t="n">
        <f aca="false">M1244+X1244</f>
        <v>0</v>
      </c>
      <c r="AN1244" s="39" t="n">
        <f aca="false">Y1244</f>
        <v>0</v>
      </c>
      <c r="AO1244" s="39" t="n">
        <f aca="false">SUM(AK1244:AN1244)</f>
        <v>44</v>
      </c>
      <c r="AP1244" s="41" t="n">
        <f aca="false">K1244+V1244</f>
        <v>0</v>
      </c>
    </row>
    <row r="1245" s="42" customFormat="true" ht="16.5" hidden="true" customHeight="true" outlineLevel="0" collapsed="false">
      <c r="A1245" s="63" t="s">
        <v>373</v>
      </c>
      <c r="B1245" s="96" t="s">
        <v>175</v>
      </c>
      <c r="C1245" s="97" t="s">
        <v>625</v>
      </c>
      <c r="D1245" s="122" t="s">
        <v>108</v>
      </c>
      <c r="E1245" s="53" t="n">
        <v>12</v>
      </c>
      <c r="F1245" s="31"/>
      <c r="G1245" s="31"/>
      <c r="H1245" s="31"/>
      <c r="I1245" s="31"/>
      <c r="J1245" s="31"/>
      <c r="K1245" s="31"/>
      <c r="L1245" s="31"/>
      <c r="M1245" s="31"/>
      <c r="N1245" s="33" t="n">
        <f aca="false">E1245*F1245+H1245+J1245+K1245+L1245+M1245</f>
        <v>0</v>
      </c>
      <c r="O1245" s="36"/>
      <c r="P1245" s="31" t="n">
        <v>2</v>
      </c>
      <c r="Q1245" s="31" t="n">
        <v>36</v>
      </c>
      <c r="R1245" s="31"/>
      <c r="S1245" s="31"/>
      <c r="T1245" s="31"/>
      <c r="U1245" s="31"/>
      <c r="V1245" s="31"/>
      <c r="W1245" s="31"/>
      <c r="X1245" s="31"/>
      <c r="Y1245" s="31"/>
      <c r="Z1245" s="36" t="n">
        <f aca="false">P1245*Q1245+S1245+U1245+V1245+W1245+X1245+Y1245</f>
        <v>72</v>
      </c>
      <c r="AA1245" s="36" t="n">
        <f aca="false">N1245+Z1245</f>
        <v>72</v>
      </c>
      <c r="AB1245" s="73" t="s">
        <v>364</v>
      </c>
      <c r="AC1245" s="31"/>
      <c r="AD1245" s="31"/>
      <c r="AE1245" s="36"/>
      <c r="AF1245" s="38"/>
      <c r="AG1245" s="39" t="str">
        <f aca="false">AB1245</f>
        <v>Карпов Р.В.</v>
      </c>
      <c r="AH1245" s="39" t="str">
        <f aca="false">C1245</f>
        <v>2ИСП11-20а (БД)</v>
      </c>
      <c r="AI1245" s="40" t="str">
        <f aca="false">B1245</f>
        <v>13</v>
      </c>
      <c r="AJ1245" s="39" t="str">
        <f aca="false">CONCATENATE(A1245," ",D1245)</f>
        <v>УП.07 Учебная практика</v>
      </c>
      <c r="AK1245" s="39" t="n">
        <f aca="false">E1245*F1245+P1245*Q1245+H1245+J1245+S1245+U1245</f>
        <v>72</v>
      </c>
      <c r="AL1245" s="39" t="n">
        <f aca="false">L1245+W1245</f>
        <v>0</v>
      </c>
      <c r="AM1245" s="39" t="n">
        <f aca="false">M1245+X1245</f>
        <v>0</v>
      </c>
      <c r="AN1245" s="39" t="n">
        <f aca="false">Y1245</f>
        <v>0</v>
      </c>
      <c r="AO1245" s="39" t="n">
        <f aca="false">SUM(AK1245:AN1245)</f>
        <v>72</v>
      </c>
      <c r="AP1245" s="41" t="n">
        <f aca="false">K1245+V1245</f>
        <v>0</v>
      </c>
    </row>
    <row r="1246" s="42" customFormat="true" ht="16.5" hidden="true" customHeight="true" outlineLevel="0" collapsed="false">
      <c r="A1246" s="63" t="s">
        <v>373</v>
      </c>
      <c r="B1246" s="96" t="s">
        <v>53</v>
      </c>
      <c r="C1246" s="97" t="s">
        <v>471</v>
      </c>
      <c r="D1246" s="122" t="s">
        <v>108</v>
      </c>
      <c r="E1246" s="53" t="n">
        <v>12</v>
      </c>
      <c r="F1246" s="31"/>
      <c r="G1246" s="31"/>
      <c r="H1246" s="31"/>
      <c r="I1246" s="31"/>
      <c r="J1246" s="31"/>
      <c r="K1246" s="31"/>
      <c r="L1246" s="31"/>
      <c r="M1246" s="31"/>
      <c r="N1246" s="33" t="n">
        <f aca="false">E1246*F1246+H1246+J1246+K1246+L1246+M1246</f>
        <v>0</v>
      </c>
      <c r="O1246" s="36"/>
      <c r="P1246" s="31" t="n">
        <v>2</v>
      </c>
      <c r="Q1246" s="31" t="n">
        <v>36</v>
      </c>
      <c r="R1246" s="31"/>
      <c r="S1246" s="31"/>
      <c r="T1246" s="31"/>
      <c r="U1246" s="31"/>
      <c r="V1246" s="31"/>
      <c r="W1246" s="31"/>
      <c r="X1246" s="31"/>
      <c r="Y1246" s="31"/>
      <c r="Z1246" s="36" t="n">
        <f aca="false">P1246*Q1246+S1246+U1246+V1246+W1246+X1246+Y1246</f>
        <v>72</v>
      </c>
      <c r="AA1246" s="36" t="n">
        <f aca="false">N1246+Z1246</f>
        <v>72</v>
      </c>
      <c r="AB1246" s="73" t="s">
        <v>472</v>
      </c>
      <c r="AC1246" s="31"/>
      <c r="AD1246" s="31"/>
      <c r="AE1246" s="36" t="n">
        <f aca="false">P1246*Q1246</f>
        <v>72</v>
      </c>
      <c r="AF1246" s="38"/>
      <c r="AG1246" s="39" t="str">
        <f aca="false">AB1246</f>
        <v>Магомедов Э.М.</v>
      </c>
      <c r="AH1246" s="39" t="str">
        <f aca="false">C1246</f>
        <v>2ИСП11-20б (БД)</v>
      </c>
      <c r="AI1246" s="40" t="str">
        <f aca="false">B1246</f>
        <v>12</v>
      </c>
      <c r="AJ1246" s="39" t="str">
        <f aca="false">CONCATENATE(A1246," ",D1246)</f>
        <v>УП.07 Учебная практика</v>
      </c>
      <c r="AK1246" s="39" t="n">
        <f aca="false">E1246*F1246+P1246*Q1246+H1246+J1246+S1246+U1246</f>
        <v>72</v>
      </c>
      <c r="AL1246" s="39" t="n">
        <f aca="false">L1246+W1246</f>
        <v>0</v>
      </c>
      <c r="AM1246" s="39" t="n">
        <f aca="false">M1246+X1246</f>
        <v>0</v>
      </c>
      <c r="AN1246" s="39" t="n">
        <f aca="false">Y1246</f>
        <v>0</v>
      </c>
      <c r="AO1246" s="39" t="n">
        <f aca="false">SUM(AK1246:AN1246)</f>
        <v>72</v>
      </c>
      <c r="AP1246" s="41" t="n">
        <f aca="false">K1246+V1246</f>
        <v>0</v>
      </c>
    </row>
    <row r="1247" s="42" customFormat="true" ht="16.5" hidden="true" customHeight="true" outlineLevel="0" collapsed="false">
      <c r="A1247" s="63" t="s">
        <v>345</v>
      </c>
      <c r="B1247" s="127" t="s">
        <v>238</v>
      </c>
      <c r="C1247" s="97" t="s">
        <v>470</v>
      </c>
      <c r="D1247" s="122" t="s">
        <v>346</v>
      </c>
      <c r="E1247" s="53" t="n">
        <v>12</v>
      </c>
      <c r="F1247" s="31" t="n">
        <v>8</v>
      </c>
      <c r="G1247" s="31" t="n">
        <v>140</v>
      </c>
      <c r="H1247" s="31" t="n">
        <v>-22</v>
      </c>
      <c r="I1247" s="31"/>
      <c r="J1247" s="31"/>
      <c r="K1247" s="31"/>
      <c r="L1247" s="31"/>
      <c r="M1247" s="31"/>
      <c r="N1247" s="33" t="n">
        <f aca="false">E1247*F1247+H1247+J1247+K1247+L1247+M1247</f>
        <v>74</v>
      </c>
      <c r="O1247" s="36"/>
      <c r="P1247" s="31" t="n">
        <v>14</v>
      </c>
      <c r="Q1247" s="31" t="n">
        <v>6</v>
      </c>
      <c r="R1247" s="31"/>
      <c r="S1247" s="31" t="n">
        <v>-58</v>
      </c>
      <c r="T1247" s="31"/>
      <c r="U1247" s="31"/>
      <c r="V1247" s="31"/>
      <c r="W1247" s="31" t="n">
        <v>8</v>
      </c>
      <c r="X1247" s="31" t="n">
        <v>8</v>
      </c>
      <c r="Y1247" s="31"/>
      <c r="Z1247" s="36" t="n">
        <f aca="false">P1247*Q1247+S1247+U1247+V1247+W1247+X1247+Y1247</f>
        <v>42</v>
      </c>
      <c r="AA1247" s="36" t="n">
        <f aca="false">N1247+Z1247</f>
        <v>116</v>
      </c>
      <c r="AB1247" s="47" t="s">
        <v>292</v>
      </c>
      <c r="AC1247" s="31" t="s">
        <v>475</v>
      </c>
      <c r="AD1247" s="31"/>
      <c r="AE1247" s="36" t="n">
        <f aca="false">P1247*Q1247</f>
        <v>84</v>
      </c>
      <c r="AF1247" s="38" t="n">
        <f aca="false">AA1247-L1247-M1247-W1247-X1247</f>
        <v>100</v>
      </c>
      <c r="AG1247" s="39" t="str">
        <f aca="false">AB1247</f>
        <v>Николаенко Н.А.</v>
      </c>
      <c r="AH1247" s="39" t="str">
        <f aca="false">C1247</f>
        <v>2ИСП11-20 (БД)</v>
      </c>
      <c r="AI1247" s="40" t="str">
        <f aca="false">B1247</f>
        <v>25</v>
      </c>
      <c r="AJ1247" s="39" t="str">
        <f aca="false">CONCATENATE(A1247," ",D1247)</f>
        <v>МДК.11.01 Технология разработки и защиты баз данных</v>
      </c>
      <c r="AK1247" s="39" t="n">
        <f aca="false">E1247*F1247+P1247*Q1247+H1247+J1247+S1247+U1247</f>
        <v>100</v>
      </c>
      <c r="AL1247" s="39" t="n">
        <f aca="false">L1247+W1247</f>
        <v>8</v>
      </c>
      <c r="AM1247" s="39" t="n">
        <f aca="false">M1247+X1247</f>
        <v>8</v>
      </c>
      <c r="AN1247" s="39" t="n">
        <f aca="false">Y1247</f>
        <v>0</v>
      </c>
      <c r="AO1247" s="39" t="n">
        <f aca="false">SUM(AK1247:AN1247)</f>
        <v>116</v>
      </c>
      <c r="AP1247" s="41" t="n">
        <f aca="false">K1247+V1247</f>
        <v>0</v>
      </c>
    </row>
    <row r="1248" s="42" customFormat="true" ht="16.5" hidden="true" customHeight="true" outlineLevel="0" collapsed="false">
      <c r="A1248" s="63" t="s">
        <v>345</v>
      </c>
      <c r="B1248" s="96" t="s">
        <v>175</v>
      </c>
      <c r="C1248" s="97" t="s">
        <v>625</v>
      </c>
      <c r="D1248" s="122" t="s">
        <v>346</v>
      </c>
      <c r="E1248" s="53" t="n">
        <v>12</v>
      </c>
      <c r="F1248" s="31"/>
      <c r="G1248" s="31"/>
      <c r="H1248" s="31" t="n">
        <v>22</v>
      </c>
      <c r="I1248" s="31"/>
      <c r="J1248" s="31"/>
      <c r="K1248" s="31"/>
      <c r="L1248" s="31"/>
      <c r="M1248" s="31"/>
      <c r="N1248" s="33" t="n">
        <f aca="false">E1248*F1248+H1248+J1248+K1248+L1248+M1248</f>
        <v>22</v>
      </c>
      <c r="O1248" s="36"/>
      <c r="P1248" s="31" t="n">
        <v>14</v>
      </c>
      <c r="Q1248" s="31"/>
      <c r="R1248" s="31"/>
      <c r="S1248" s="31" t="n">
        <v>58</v>
      </c>
      <c r="T1248" s="31"/>
      <c r="U1248" s="31"/>
      <c r="V1248" s="31"/>
      <c r="W1248" s="31"/>
      <c r="X1248" s="31"/>
      <c r="Y1248" s="31"/>
      <c r="Z1248" s="36" t="n">
        <f aca="false">P1248*Q1248+S1248+U1248+V1248+W1248+X1248+Y1248</f>
        <v>58</v>
      </c>
      <c r="AA1248" s="36" t="n">
        <f aca="false">N1248+Z1248</f>
        <v>80</v>
      </c>
      <c r="AB1248" s="47" t="s">
        <v>292</v>
      </c>
      <c r="AC1248" s="31" t="s">
        <v>475</v>
      </c>
      <c r="AD1248" s="31"/>
      <c r="AE1248" s="36" t="n">
        <f aca="false">P1248*Q1248</f>
        <v>0</v>
      </c>
      <c r="AF1248" s="38" t="n">
        <f aca="false">AA1248-L1248-M1248-W1248-X1248</f>
        <v>80</v>
      </c>
      <c r="AG1248" s="39" t="str">
        <f aca="false">AB1248</f>
        <v>Николаенко Н.А.</v>
      </c>
      <c r="AH1248" s="39" t="str">
        <f aca="false">C1248</f>
        <v>2ИСП11-20а (БД)</v>
      </c>
      <c r="AI1248" s="40" t="str">
        <f aca="false">B1248</f>
        <v>13</v>
      </c>
      <c r="AJ1248" s="39" t="str">
        <f aca="false">CONCATENATE(A1248," ",D1248)</f>
        <v>МДК.11.01 Технология разработки и защиты баз данных</v>
      </c>
      <c r="AK1248" s="39" t="n">
        <f aca="false">E1248*F1248+P1248*Q1248+H1248+J1248+S1248+U1248</f>
        <v>80</v>
      </c>
      <c r="AL1248" s="39" t="n">
        <f aca="false">L1248+W1248</f>
        <v>0</v>
      </c>
      <c r="AM1248" s="39" t="n">
        <f aca="false">M1248+X1248</f>
        <v>0</v>
      </c>
      <c r="AN1248" s="39" t="n">
        <f aca="false">Y1248</f>
        <v>0</v>
      </c>
      <c r="AO1248" s="39" t="n">
        <f aca="false">SUM(AK1248:AN1248)</f>
        <v>80</v>
      </c>
      <c r="AP1248" s="41" t="n">
        <f aca="false">K1248+V1248</f>
        <v>0</v>
      </c>
    </row>
    <row r="1249" s="42" customFormat="true" ht="16.5" hidden="true" customHeight="true" outlineLevel="0" collapsed="false">
      <c r="A1249" s="63" t="s">
        <v>345</v>
      </c>
      <c r="B1249" s="96" t="s">
        <v>53</v>
      </c>
      <c r="C1249" s="97" t="s">
        <v>471</v>
      </c>
      <c r="D1249" s="122" t="s">
        <v>346</v>
      </c>
      <c r="E1249" s="53" t="n">
        <v>12</v>
      </c>
      <c r="F1249" s="31"/>
      <c r="G1249" s="31"/>
      <c r="H1249" s="31" t="n">
        <v>22</v>
      </c>
      <c r="I1249" s="31"/>
      <c r="J1249" s="31"/>
      <c r="K1249" s="31"/>
      <c r="L1249" s="31"/>
      <c r="M1249" s="31"/>
      <c r="N1249" s="33" t="n">
        <f aca="false">E1249*F1249+H1249+J1249+K1249+L1249+M1249</f>
        <v>22</v>
      </c>
      <c r="O1249" s="36"/>
      <c r="P1249" s="31" t="n">
        <v>14</v>
      </c>
      <c r="Q1249" s="31"/>
      <c r="R1249" s="31"/>
      <c r="S1249" s="31" t="n">
        <v>58</v>
      </c>
      <c r="T1249" s="31"/>
      <c r="U1249" s="31"/>
      <c r="V1249" s="31"/>
      <c r="W1249" s="31"/>
      <c r="X1249" s="31"/>
      <c r="Y1249" s="31"/>
      <c r="Z1249" s="36" t="n">
        <f aca="false">P1249*Q1249+S1249+U1249+V1249+W1249+X1249+Y1249</f>
        <v>58</v>
      </c>
      <c r="AA1249" s="36" t="n">
        <f aca="false">N1249+Z1249</f>
        <v>80</v>
      </c>
      <c r="AB1249" s="47" t="s">
        <v>69</v>
      </c>
      <c r="AC1249" s="31" t="s">
        <v>475</v>
      </c>
      <c r="AD1249" s="31"/>
      <c r="AE1249" s="36" t="n">
        <f aca="false">P1249*Q1249</f>
        <v>0</v>
      </c>
      <c r="AF1249" s="38" t="n">
        <f aca="false">AA1249-L1249-M1249-W1249-X1249</f>
        <v>80</v>
      </c>
      <c r="AG1249" s="39" t="str">
        <f aca="false">AB1249</f>
        <v>вак. 2 п/гр</v>
      </c>
      <c r="AH1249" s="39" t="str">
        <f aca="false">C1249</f>
        <v>2ИСП11-20б (БД)</v>
      </c>
      <c r="AI1249" s="40" t="str">
        <f aca="false">B1249</f>
        <v>12</v>
      </c>
      <c r="AJ1249" s="39" t="str">
        <f aca="false">CONCATENATE(A1249," ",D1249)</f>
        <v>МДК.11.01 Технология разработки и защиты баз данных</v>
      </c>
      <c r="AK1249" s="39" t="n">
        <f aca="false">E1249*F1249+P1249*Q1249+H1249+J1249+S1249+U1249</f>
        <v>80</v>
      </c>
      <c r="AL1249" s="39" t="n">
        <f aca="false">L1249+W1249</f>
        <v>0</v>
      </c>
      <c r="AM1249" s="39" t="n">
        <f aca="false">M1249+X1249</f>
        <v>0</v>
      </c>
      <c r="AN1249" s="39" t="n">
        <f aca="false">Y1249</f>
        <v>0</v>
      </c>
      <c r="AO1249" s="39" t="n">
        <f aca="false">SUM(AK1249:AN1249)</f>
        <v>80</v>
      </c>
      <c r="AP1249" s="41" t="n">
        <f aca="false">K1249+V1249</f>
        <v>0</v>
      </c>
    </row>
    <row r="1250" s="42" customFormat="true" ht="16.5" hidden="true" customHeight="true" outlineLevel="0" collapsed="false">
      <c r="A1250" s="70" t="s">
        <v>113</v>
      </c>
      <c r="B1250" s="127" t="s">
        <v>238</v>
      </c>
      <c r="C1250" s="97" t="s">
        <v>470</v>
      </c>
      <c r="D1250" s="122" t="s">
        <v>114</v>
      </c>
      <c r="E1250" s="53" t="n">
        <v>12</v>
      </c>
      <c r="F1250" s="31"/>
      <c r="G1250" s="31"/>
      <c r="H1250" s="31" t="n">
        <v>8</v>
      </c>
      <c r="I1250" s="31"/>
      <c r="J1250" s="31"/>
      <c r="K1250" s="31"/>
      <c r="L1250" s="31"/>
      <c r="M1250" s="31"/>
      <c r="N1250" s="33" t="n">
        <f aca="false">E1250*F1250+H1250+J1250+K1250+L1250+M1250</f>
        <v>8</v>
      </c>
      <c r="O1250" s="36"/>
      <c r="P1250" s="31" t="n">
        <v>14</v>
      </c>
      <c r="Q1250" s="31"/>
      <c r="R1250" s="31"/>
      <c r="S1250" s="31"/>
      <c r="T1250" s="31"/>
      <c r="U1250" s="31"/>
      <c r="V1250" s="31"/>
      <c r="W1250" s="31"/>
      <c r="X1250" s="31"/>
      <c r="Y1250" s="31"/>
      <c r="Z1250" s="36" t="n">
        <f aca="false">P1250*Q1250+S1250+U1250+V1250+W1250+X1250+Y1250</f>
        <v>0</v>
      </c>
      <c r="AA1250" s="36" t="n">
        <f aca="false">N1250+Z1250</f>
        <v>8</v>
      </c>
      <c r="AB1250" s="47" t="s">
        <v>292</v>
      </c>
      <c r="AC1250" s="31" t="s">
        <v>475</v>
      </c>
      <c r="AD1250" s="31"/>
      <c r="AE1250" s="36" t="n">
        <f aca="false">P1250*Q1250</f>
        <v>0</v>
      </c>
      <c r="AF1250" s="38" t="n">
        <f aca="false">AA1250-L1250-M1250-W1250-X1250</f>
        <v>8</v>
      </c>
      <c r="AG1250" s="39" t="str">
        <f aca="false">AB1250</f>
        <v>Николаенко Н.А.</v>
      </c>
      <c r="AH1250" s="39" t="str">
        <f aca="false">C1250</f>
        <v>2ИСП11-20 (БД)</v>
      </c>
      <c r="AI1250" s="40" t="str">
        <f aca="false">B1250</f>
        <v>25</v>
      </c>
      <c r="AJ1250" s="39" t="str">
        <f aca="false">CONCATENATE(A1250," ",D1250)</f>
        <v>ВнеУр Разговоры о важном</v>
      </c>
      <c r="AK1250" s="39" t="n">
        <f aca="false">E1250*F1250+P1250*Q1250+H1250+J1250+S1250+U1250</f>
        <v>8</v>
      </c>
      <c r="AL1250" s="39" t="n">
        <f aca="false">L1250+W1250</f>
        <v>0</v>
      </c>
      <c r="AM1250" s="39" t="n">
        <f aca="false">M1250+X1250</f>
        <v>0</v>
      </c>
      <c r="AN1250" s="39" t="n">
        <f aca="false">Y1250</f>
        <v>0</v>
      </c>
      <c r="AO1250" s="39" t="n">
        <f aca="false">SUM(AK1250:AN1250)</f>
        <v>8</v>
      </c>
      <c r="AP1250" s="41" t="n">
        <f aca="false">K1250+V1250</f>
        <v>0</v>
      </c>
    </row>
    <row r="1251" s="42" customFormat="true" ht="16.5" hidden="true" customHeight="true" outlineLevel="0" collapsed="false">
      <c r="A1251" s="70" t="s">
        <v>113</v>
      </c>
      <c r="B1251" s="127" t="s">
        <v>238</v>
      </c>
      <c r="C1251" s="97" t="s">
        <v>470</v>
      </c>
      <c r="D1251" s="122" t="s">
        <v>114</v>
      </c>
      <c r="E1251" s="53" t="n">
        <v>12</v>
      </c>
      <c r="F1251" s="31"/>
      <c r="G1251" s="31"/>
      <c r="H1251" s="31" t="n">
        <v>9</v>
      </c>
      <c r="I1251" s="31"/>
      <c r="J1251" s="31"/>
      <c r="K1251" s="31"/>
      <c r="L1251" s="31"/>
      <c r="M1251" s="31"/>
      <c r="N1251" s="33" t="n">
        <f aca="false">E1251*F1251+H1251+J1251+K1251+L1251+M1251</f>
        <v>9</v>
      </c>
      <c r="O1251" s="36"/>
      <c r="P1251" s="31" t="n">
        <v>14</v>
      </c>
      <c r="Q1251" s="31"/>
      <c r="R1251" s="31"/>
      <c r="S1251" s="31" t="n">
        <v>12</v>
      </c>
      <c r="T1251" s="31"/>
      <c r="U1251" s="31"/>
      <c r="V1251" s="31"/>
      <c r="W1251" s="31"/>
      <c r="X1251" s="31"/>
      <c r="Y1251" s="31"/>
      <c r="Z1251" s="36" t="n">
        <f aca="false">P1251*Q1251+S1251+U1251+V1251+W1251+X1251+Y1251</f>
        <v>12</v>
      </c>
      <c r="AA1251" s="36" t="n">
        <f aca="false">N1251+Z1251</f>
        <v>21</v>
      </c>
      <c r="AB1251" s="74" t="s">
        <v>115</v>
      </c>
      <c r="AC1251" s="31" t="s">
        <v>475</v>
      </c>
      <c r="AD1251" s="31"/>
      <c r="AE1251" s="36" t="n">
        <f aca="false">P1251*Q1251</f>
        <v>0</v>
      </c>
      <c r="AF1251" s="38" t="n">
        <f aca="false">AA1251-L1251-M1251-W1251-X1251</f>
        <v>21</v>
      </c>
      <c r="AG1251" s="39" t="str">
        <f aca="false">AB1251</f>
        <v>вак. РоВ</v>
      </c>
      <c r="AH1251" s="39" t="str">
        <f aca="false">C1251</f>
        <v>2ИСП11-20 (БД)</v>
      </c>
      <c r="AI1251" s="40" t="str">
        <f aca="false">B1251</f>
        <v>25</v>
      </c>
      <c r="AJ1251" s="39" t="str">
        <f aca="false">CONCATENATE(A1251," ",D1251)</f>
        <v>ВнеУр Разговоры о важном</v>
      </c>
      <c r="AK1251" s="39" t="n">
        <f aca="false">E1251*F1251+P1251*Q1251+H1251+J1251+S1251+U1251</f>
        <v>21</v>
      </c>
      <c r="AL1251" s="39" t="n">
        <f aca="false">L1251+W1251</f>
        <v>0</v>
      </c>
      <c r="AM1251" s="39" t="n">
        <f aca="false">M1251+X1251</f>
        <v>0</v>
      </c>
      <c r="AN1251" s="39" t="n">
        <f aca="false">Y1251</f>
        <v>0</v>
      </c>
      <c r="AO1251" s="39" t="n">
        <f aca="false">SUM(AK1251:AN1251)</f>
        <v>21</v>
      </c>
      <c r="AP1251" s="41" t="n">
        <f aca="false">K1251+V1251</f>
        <v>0</v>
      </c>
    </row>
    <row r="1252" s="42" customFormat="true" ht="16.5" hidden="true" customHeight="true" outlineLevel="0" collapsed="false">
      <c r="A1252" s="70" t="s">
        <v>113</v>
      </c>
      <c r="B1252" s="127" t="s">
        <v>238</v>
      </c>
      <c r="C1252" s="97" t="s">
        <v>470</v>
      </c>
      <c r="D1252" s="122" t="s">
        <v>114</v>
      </c>
      <c r="E1252" s="53" t="n">
        <v>12</v>
      </c>
      <c r="F1252" s="31"/>
      <c r="G1252" s="31"/>
      <c r="H1252" s="31"/>
      <c r="I1252" s="31"/>
      <c r="J1252" s="31"/>
      <c r="K1252" s="31"/>
      <c r="L1252" s="31"/>
      <c r="M1252" s="31"/>
      <c r="N1252" s="33" t="n">
        <f aca="false">E1252*F1252+H1252+J1252+K1252+L1252+M1252</f>
        <v>0</v>
      </c>
      <c r="O1252" s="36"/>
      <c r="P1252" s="31" t="n">
        <v>14</v>
      </c>
      <c r="Q1252" s="31"/>
      <c r="R1252" s="31"/>
      <c r="S1252" s="31" t="n">
        <v>6</v>
      </c>
      <c r="T1252" s="31"/>
      <c r="U1252" s="31"/>
      <c r="V1252" s="31"/>
      <c r="W1252" s="31"/>
      <c r="X1252" s="31"/>
      <c r="Y1252" s="31"/>
      <c r="Z1252" s="36" t="n">
        <f aca="false">P1252*Q1252+S1252+U1252+V1252+W1252+X1252+Y1252</f>
        <v>6</v>
      </c>
      <c r="AA1252" s="36" t="n">
        <f aca="false">N1252+Z1252</f>
        <v>6</v>
      </c>
      <c r="AB1252" s="47" t="s">
        <v>364</v>
      </c>
      <c r="AC1252" s="31" t="s">
        <v>475</v>
      </c>
      <c r="AD1252" s="31"/>
      <c r="AE1252" s="36" t="n">
        <f aca="false">P1252*Q1252</f>
        <v>0</v>
      </c>
      <c r="AF1252" s="38" t="n">
        <f aca="false">AA1252-L1252-M1252-W1252-X1252</f>
        <v>6</v>
      </c>
      <c r="AG1252" s="39" t="str">
        <f aca="false">AB1252</f>
        <v>Карпов Р.В.</v>
      </c>
      <c r="AH1252" s="39" t="str">
        <f aca="false">C1252</f>
        <v>2ИСП11-20 (БД)</v>
      </c>
      <c r="AI1252" s="40" t="str">
        <f aca="false">B1252</f>
        <v>25</v>
      </c>
      <c r="AJ1252" s="39" t="str">
        <f aca="false">CONCATENATE(A1252," ",D1252)</f>
        <v>ВнеУр Разговоры о важном</v>
      </c>
      <c r="AK1252" s="39" t="n">
        <f aca="false">E1252*F1252+P1252*Q1252+H1252+J1252+S1252+U1252</f>
        <v>6</v>
      </c>
      <c r="AL1252" s="39" t="n">
        <f aca="false">L1252+W1252</f>
        <v>0</v>
      </c>
      <c r="AM1252" s="39" t="n">
        <f aca="false">M1252+X1252</f>
        <v>0</v>
      </c>
      <c r="AN1252" s="39" t="n">
        <f aca="false">Y1252</f>
        <v>0</v>
      </c>
      <c r="AO1252" s="39" t="n">
        <f aca="false">SUM(AK1252:AN1252)</f>
        <v>6</v>
      </c>
      <c r="AP1252" s="41" t="n">
        <f aca="false">K1252+V1252</f>
        <v>0</v>
      </c>
    </row>
    <row r="1253" s="42" customFormat="true" ht="16.5" hidden="true" customHeight="true" outlineLevel="0" collapsed="false">
      <c r="A1253" s="95" t="s">
        <v>44</v>
      </c>
      <c r="B1253" s="127" t="s">
        <v>286</v>
      </c>
      <c r="C1253" s="97" t="s">
        <v>626</v>
      </c>
      <c r="D1253" s="122" t="s">
        <v>47</v>
      </c>
      <c r="E1253" s="53" t="n">
        <v>12</v>
      </c>
      <c r="F1253" s="44" t="n">
        <v>2</v>
      </c>
      <c r="G1253" s="31" t="n">
        <v>18</v>
      </c>
      <c r="H1253" s="31"/>
      <c r="I1253" s="31"/>
      <c r="J1253" s="31"/>
      <c r="K1253" s="31"/>
      <c r="L1253" s="31" t="n">
        <v>2</v>
      </c>
      <c r="M1253" s="31"/>
      <c r="N1253" s="33" t="n">
        <f aca="false">E1253*F1253+H1253+J1253+K1253+L1253+M1253</f>
        <v>26</v>
      </c>
      <c r="O1253" s="36"/>
      <c r="P1253" s="31" t="n">
        <v>14</v>
      </c>
      <c r="Q1253" s="44" t="n">
        <v>2</v>
      </c>
      <c r="R1253" s="31"/>
      <c r="S1253" s="31" t="n">
        <v>-4</v>
      </c>
      <c r="T1253" s="31"/>
      <c r="U1253" s="31"/>
      <c r="V1253" s="31"/>
      <c r="W1253" s="31"/>
      <c r="X1253" s="31"/>
      <c r="Y1253" s="31"/>
      <c r="Z1253" s="36" t="n">
        <f aca="false">P1253*Q1253+S1253+U1253+V1253+W1253+X1253+Y1253</f>
        <v>24</v>
      </c>
      <c r="AA1253" s="36" t="n">
        <f aca="false">N1253+Z1253</f>
        <v>50</v>
      </c>
      <c r="AB1253" s="47" t="s">
        <v>236</v>
      </c>
      <c r="AC1253" s="31"/>
      <c r="AD1253" s="31"/>
      <c r="AE1253" s="36" t="n">
        <f aca="false">P1253*Q1253</f>
        <v>28</v>
      </c>
      <c r="AF1253" s="38"/>
      <c r="AG1253" s="39" t="str">
        <f aca="false">AB1253</f>
        <v>Римская В.В.</v>
      </c>
      <c r="AH1253" s="39" t="str">
        <f aca="false">C1253</f>
        <v>3ИСП9-11 (п)</v>
      </c>
      <c r="AI1253" s="40" t="str">
        <f aca="false">B1253</f>
        <v>23</v>
      </c>
      <c r="AJ1253" s="39" t="str">
        <f aca="false">CONCATENATE(A1253," ",D1253)</f>
        <v>ОГСЭ.01 Основы философии</v>
      </c>
      <c r="AK1253" s="39" t="n">
        <f aca="false">E1253*F1253+P1253*Q1253+H1253+J1253+S1253+U1253</f>
        <v>48</v>
      </c>
      <c r="AL1253" s="39" t="n">
        <f aca="false">L1253+W1253</f>
        <v>2</v>
      </c>
      <c r="AM1253" s="39" t="n">
        <f aca="false">M1253+X1253</f>
        <v>0</v>
      </c>
      <c r="AN1253" s="39" t="n">
        <f aca="false">Y1253</f>
        <v>0</v>
      </c>
      <c r="AO1253" s="39" t="n">
        <f aca="false">SUM(AK1253:AN1253)</f>
        <v>50</v>
      </c>
      <c r="AP1253" s="41" t="n">
        <f aca="false">K1253+V1253</f>
        <v>0</v>
      </c>
    </row>
    <row r="1254" s="42" customFormat="true" ht="16.5" hidden="true" customHeight="true" outlineLevel="0" collapsed="false">
      <c r="A1254" s="95" t="s">
        <v>52</v>
      </c>
      <c r="B1254" s="127" t="s">
        <v>175</v>
      </c>
      <c r="C1254" s="97" t="s">
        <v>627</v>
      </c>
      <c r="D1254" s="122" t="s">
        <v>55</v>
      </c>
      <c r="E1254" s="53" t="n">
        <v>12</v>
      </c>
      <c r="F1254" s="31" t="n">
        <v>2</v>
      </c>
      <c r="G1254" s="31"/>
      <c r="H1254" s="31"/>
      <c r="I1254" s="31"/>
      <c r="J1254" s="31"/>
      <c r="K1254" s="31"/>
      <c r="L1254" s="31"/>
      <c r="M1254" s="31"/>
      <c r="N1254" s="33" t="n">
        <f aca="false">E1254*F1254+H1254+J1254+K1254+L1254+M1254</f>
        <v>24</v>
      </c>
      <c r="O1254" s="36"/>
      <c r="P1254" s="31" t="n">
        <v>14</v>
      </c>
      <c r="Q1254" s="31" t="n">
        <v>2</v>
      </c>
      <c r="R1254" s="31"/>
      <c r="S1254" s="31"/>
      <c r="T1254" s="31"/>
      <c r="U1254" s="31"/>
      <c r="V1254" s="31"/>
      <c r="W1254" s="31"/>
      <c r="X1254" s="31"/>
      <c r="Y1254" s="31"/>
      <c r="Z1254" s="36" t="n">
        <f aca="false">P1254*Q1254+S1254+U1254+V1254+W1254+X1254+Y1254</f>
        <v>28</v>
      </c>
      <c r="AA1254" s="36" t="n">
        <f aca="false">N1254+Z1254</f>
        <v>52</v>
      </c>
      <c r="AB1254" s="84" t="s">
        <v>297</v>
      </c>
      <c r="AC1254" s="31"/>
      <c r="AD1254" s="31"/>
      <c r="AE1254" s="36" t="n">
        <f aca="false">P1254*Q1254</f>
        <v>28</v>
      </c>
      <c r="AF1254" s="38"/>
      <c r="AG1254" s="39" t="str">
        <f aca="false">AB1254</f>
        <v>Баранова Ел.Ва.</v>
      </c>
      <c r="AH1254" s="39" t="str">
        <f aca="false">C1254</f>
        <v>3ИСП9-11а (п)</v>
      </c>
      <c r="AI1254" s="40" t="str">
        <f aca="false">B1254</f>
        <v>13</v>
      </c>
      <c r="AJ1254" s="39" t="str">
        <f aca="false">CONCATENATE(A1254," ",D1254)</f>
        <v>ОГСЭ.03 Иностранный язык в профессиональной деятельности</v>
      </c>
      <c r="AK1254" s="39" t="n">
        <f aca="false">E1254*F1254+P1254*Q1254+H1254+J1254+S1254+U1254</f>
        <v>52</v>
      </c>
      <c r="AL1254" s="39" t="n">
        <f aca="false">L1254+W1254</f>
        <v>0</v>
      </c>
      <c r="AM1254" s="39" t="n">
        <f aca="false">M1254+X1254</f>
        <v>0</v>
      </c>
      <c r="AN1254" s="39" t="n">
        <f aca="false">Y1254</f>
        <v>0</v>
      </c>
      <c r="AO1254" s="39" t="n">
        <f aca="false">SUM(AK1254:AN1254)</f>
        <v>52</v>
      </c>
      <c r="AP1254" s="41" t="n">
        <f aca="false">K1254+V1254</f>
        <v>0</v>
      </c>
    </row>
    <row r="1255" s="42" customFormat="true" ht="16.5" hidden="true" customHeight="true" outlineLevel="0" collapsed="false">
      <c r="A1255" s="95" t="s">
        <v>52</v>
      </c>
      <c r="B1255" s="127" t="s">
        <v>57</v>
      </c>
      <c r="C1255" s="97" t="s">
        <v>628</v>
      </c>
      <c r="D1255" s="122" t="s">
        <v>55</v>
      </c>
      <c r="E1255" s="53" t="n">
        <v>12</v>
      </c>
      <c r="F1255" s="31" t="n">
        <v>2</v>
      </c>
      <c r="G1255" s="31"/>
      <c r="H1255" s="31"/>
      <c r="I1255" s="31"/>
      <c r="J1255" s="31"/>
      <c r="K1255" s="31"/>
      <c r="L1255" s="31"/>
      <c r="M1255" s="31"/>
      <c r="N1255" s="33" t="n">
        <f aca="false">E1255*F1255+H1255+J1255+K1255+L1255+M1255</f>
        <v>24</v>
      </c>
      <c r="O1255" s="36"/>
      <c r="P1255" s="31" t="n">
        <v>14</v>
      </c>
      <c r="Q1255" s="31" t="n">
        <v>2</v>
      </c>
      <c r="R1255" s="31"/>
      <c r="S1255" s="31"/>
      <c r="T1255" s="31"/>
      <c r="U1255" s="31"/>
      <c r="V1255" s="31"/>
      <c r="W1255" s="31"/>
      <c r="X1255" s="31"/>
      <c r="Y1255" s="31"/>
      <c r="Z1255" s="36" t="n">
        <f aca="false">P1255*Q1255+S1255+U1255+V1255+W1255+X1255+Y1255</f>
        <v>28</v>
      </c>
      <c r="AA1255" s="36" t="n">
        <f aca="false">N1255+Z1255</f>
        <v>52</v>
      </c>
      <c r="AB1255" s="47" t="s">
        <v>299</v>
      </c>
      <c r="AC1255" s="31"/>
      <c r="AD1255" s="31"/>
      <c r="AE1255" s="36" t="n">
        <f aca="false">P1255*Q1255</f>
        <v>28</v>
      </c>
      <c r="AF1255" s="38"/>
      <c r="AG1255" s="39" t="str">
        <f aca="false">AB1255</f>
        <v>Климова И.В.</v>
      </c>
      <c r="AH1255" s="39" t="str">
        <f aca="false">C1255</f>
        <v>3ИСП9-11б (п)</v>
      </c>
      <c r="AI1255" s="40" t="str">
        <f aca="false">B1255</f>
        <v>10</v>
      </c>
      <c r="AJ1255" s="39" t="str">
        <f aca="false">CONCATENATE(A1255," ",D1255)</f>
        <v>ОГСЭ.03 Иностранный язык в профессиональной деятельности</v>
      </c>
      <c r="AK1255" s="39" t="n">
        <f aca="false">E1255*F1255+P1255*Q1255+H1255+J1255+S1255+U1255</f>
        <v>52</v>
      </c>
      <c r="AL1255" s="39" t="n">
        <f aca="false">L1255+W1255</f>
        <v>0</v>
      </c>
      <c r="AM1255" s="39" t="n">
        <f aca="false">M1255+X1255</f>
        <v>0</v>
      </c>
      <c r="AN1255" s="39" t="n">
        <f aca="false">Y1255</f>
        <v>0</v>
      </c>
      <c r="AO1255" s="39" t="n">
        <f aca="false">SUM(AK1255:AN1255)</f>
        <v>52</v>
      </c>
      <c r="AP1255" s="41" t="n">
        <f aca="false">K1255+V1255</f>
        <v>0</v>
      </c>
    </row>
    <row r="1256" s="42" customFormat="true" ht="16.5" hidden="true" customHeight="true" outlineLevel="0" collapsed="false">
      <c r="A1256" s="95" t="s">
        <v>60</v>
      </c>
      <c r="B1256" s="127" t="s">
        <v>286</v>
      </c>
      <c r="C1256" s="97" t="s">
        <v>626</v>
      </c>
      <c r="D1256" s="122" t="s">
        <v>61</v>
      </c>
      <c r="E1256" s="53" t="n">
        <v>12</v>
      </c>
      <c r="F1256" s="31" t="n">
        <v>2</v>
      </c>
      <c r="G1256" s="31"/>
      <c r="H1256" s="31"/>
      <c r="I1256" s="31"/>
      <c r="J1256" s="31"/>
      <c r="K1256" s="31"/>
      <c r="L1256" s="31"/>
      <c r="M1256" s="31"/>
      <c r="N1256" s="33" t="n">
        <f aca="false">E1256*F1256+H1256+J1256+K1256+L1256+M1256</f>
        <v>24</v>
      </c>
      <c r="O1256" s="36"/>
      <c r="P1256" s="31" t="n">
        <v>14</v>
      </c>
      <c r="Q1256" s="31" t="n">
        <v>2</v>
      </c>
      <c r="R1256" s="31"/>
      <c r="S1256" s="31"/>
      <c r="T1256" s="31"/>
      <c r="U1256" s="31"/>
      <c r="V1256" s="31"/>
      <c r="W1256" s="31"/>
      <c r="X1256" s="31"/>
      <c r="Y1256" s="31"/>
      <c r="Z1256" s="36" t="n">
        <f aca="false">P1256*Q1256+S1256+U1256+V1256+W1256+X1256+Y1256</f>
        <v>28</v>
      </c>
      <c r="AA1256" s="36" t="n">
        <f aca="false">N1256+Z1256</f>
        <v>52</v>
      </c>
      <c r="AB1256" s="47" t="s">
        <v>290</v>
      </c>
      <c r="AC1256" s="31"/>
      <c r="AD1256" s="31"/>
      <c r="AE1256" s="36" t="n">
        <f aca="false">P1256*Q1256</f>
        <v>28</v>
      </c>
      <c r="AF1256" s="38"/>
      <c r="AG1256" s="39" t="str">
        <f aca="false">AB1256</f>
        <v>Климаков В.А</v>
      </c>
      <c r="AH1256" s="39" t="str">
        <f aca="false">C1256</f>
        <v>3ИСП9-11 (п)</v>
      </c>
      <c r="AI1256" s="40" t="str">
        <f aca="false">B1256</f>
        <v>23</v>
      </c>
      <c r="AJ1256" s="39" t="str">
        <f aca="false">CONCATENATE(A1256," ",D1256)</f>
        <v>ОГСЭ.04 Физическая культура</v>
      </c>
      <c r="AK1256" s="39" t="n">
        <f aca="false">E1256*F1256+P1256*Q1256+H1256+J1256+S1256+U1256</f>
        <v>52</v>
      </c>
      <c r="AL1256" s="39" t="n">
        <f aca="false">L1256+W1256</f>
        <v>0</v>
      </c>
      <c r="AM1256" s="39" t="n">
        <f aca="false">M1256+X1256</f>
        <v>0</v>
      </c>
      <c r="AN1256" s="39" t="n">
        <f aca="false">Y1256</f>
        <v>0</v>
      </c>
      <c r="AO1256" s="39" t="n">
        <f aca="false">SUM(AK1256:AN1256)</f>
        <v>52</v>
      </c>
      <c r="AP1256" s="41" t="n">
        <f aca="false">K1256+V1256</f>
        <v>0</v>
      </c>
    </row>
    <row r="1257" s="42" customFormat="true" ht="16.5" hidden="true" customHeight="true" outlineLevel="0" collapsed="false">
      <c r="A1257" s="95" t="s">
        <v>88</v>
      </c>
      <c r="B1257" s="127" t="s">
        <v>286</v>
      </c>
      <c r="C1257" s="97" t="s">
        <v>626</v>
      </c>
      <c r="D1257" s="123" t="s">
        <v>132</v>
      </c>
      <c r="E1257" s="53" t="n">
        <v>12</v>
      </c>
      <c r="F1257" s="31" t="n">
        <v>6</v>
      </c>
      <c r="G1257" s="31" t="n">
        <v>26</v>
      </c>
      <c r="H1257" s="31"/>
      <c r="I1257" s="31"/>
      <c r="J1257" s="31"/>
      <c r="K1257" s="31"/>
      <c r="L1257" s="31"/>
      <c r="M1257" s="31"/>
      <c r="N1257" s="33" t="n">
        <f aca="false">E1257*F1257+H1257+J1257+K1257+L1257+M1257</f>
        <v>72</v>
      </c>
      <c r="O1257" s="36"/>
      <c r="P1257" s="31" t="n">
        <v>14</v>
      </c>
      <c r="Q1257" s="31"/>
      <c r="R1257" s="31"/>
      <c r="S1257" s="31"/>
      <c r="T1257" s="31"/>
      <c r="U1257" s="31"/>
      <c r="V1257" s="31"/>
      <c r="W1257" s="31"/>
      <c r="X1257" s="31"/>
      <c r="Y1257" s="31"/>
      <c r="Z1257" s="36" t="n">
        <f aca="false">P1257*Q1257+S1257+U1257+V1257+W1257+X1257+Y1257</f>
        <v>0</v>
      </c>
      <c r="AA1257" s="36" t="n">
        <f aca="false">N1257+Z1257</f>
        <v>72</v>
      </c>
      <c r="AB1257" s="54" t="s">
        <v>237</v>
      </c>
      <c r="AC1257" s="31"/>
      <c r="AD1257" s="31"/>
      <c r="AE1257" s="36" t="n">
        <f aca="false">P1257*Q1257</f>
        <v>0</v>
      </c>
      <c r="AF1257" s="38"/>
      <c r="AG1257" s="39" t="str">
        <f aca="false">AB1257</f>
        <v>Симонов В.Г.</v>
      </c>
      <c r="AH1257" s="39" t="str">
        <f aca="false">C1257</f>
        <v>3ИСП9-11 (п)</v>
      </c>
      <c r="AI1257" s="40" t="str">
        <f aca="false">B1257</f>
        <v>23</v>
      </c>
      <c r="AJ1257" s="39" t="str">
        <f aca="false">CONCATENATE(A1257," ",D1257)</f>
        <v>ОП.06 Безопасность жизнедеятельности</v>
      </c>
      <c r="AK1257" s="39" t="n">
        <f aca="false">E1257*F1257+P1257*Q1257+H1257+J1257+S1257+U1257</f>
        <v>72</v>
      </c>
      <c r="AL1257" s="39" t="n">
        <f aca="false">L1257+W1257</f>
        <v>0</v>
      </c>
      <c r="AM1257" s="39" t="n">
        <f aca="false">M1257+X1257</f>
        <v>0</v>
      </c>
      <c r="AN1257" s="39" t="n">
        <f aca="false">Y1257</f>
        <v>0</v>
      </c>
      <c r="AO1257" s="39" t="n">
        <f aca="false">SUM(AK1257:AN1257)</f>
        <v>72</v>
      </c>
      <c r="AP1257" s="41" t="n">
        <f aca="false">K1257+V1257</f>
        <v>0</v>
      </c>
    </row>
    <row r="1258" s="42" customFormat="true" ht="16.5" hidden="true" customHeight="true" outlineLevel="0" collapsed="false">
      <c r="A1258" s="95" t="s">
        <v>326</v>
      </c>
      <c r="B1258" s="127" t="s">
        <v>286</v>
      </c>
      <c r="C1258" s="97" t="s">
        <v>626</v>
      </c>
      <c r="D1258" s="123" t="s">
        <v>327</v>
      </c>
      <c r="E1258" s="53" t="n">
        <v>12</v>
      </c>
      <c r="F1258" s="31"/>
      <c r="G1258" s="31"/>
      <c r="H1258" s="31"/>
      <c r="I1258" s="31"/>
      <c r="J1258" s="31"/>
      <c r="K1258" s="31"/>
      <c r="L1258" s="31"/>
      <c r="M1258" s="31"/>
      <c r="N1258" s="33" t="n">
        <f aca="false">E1258*F1258+H1258+J1258+K1258+L1258+M1258</f>
        <v>0</v>
      </c>
      <c r="O1258" s="36"/>
      <c r="P1258" s="31" t="n">
        <v>14</v>
      </c>
      <c r="Q1258" s="31" t="n">
        <v>3</v>
      </c>
      <c r="R1258" s="31" t="n">
        <v>14</v>
      </c>
      <c r="S1258" s="31"/>
      <c r="T1258" s="31"/>
      <c r="U1258" s="31"/>
      <c r="V1258" s="31"/>
      <c r="W1258" s="31" t="n">
        <v>2</v>
      </c>
      <c r="X1258" s="31"/>
      <c r="Y1258" s="31"/>
      <c r="Z1258" s="36" t="n">
        <f aca="false">P1258*Q1258+S1258+U1258+V1258+W1258+X1258+Y1258</f>
        <v>44</v>
      </c>
      <c r="AA1258" s="36" t="n">
        <f aca="false">N1258+Z1258</f>
        <v>44</v>
      </c>
      <c r="AB1258" s="54" t="s">
        <v>224</v>
      </c>
      <c r="AC1258" s="31"/>
      <c r="AD1258" s="31"/>
      <c r="AE1258" s="36" t="n">
        <f aca="false">P1258*Q1258</f>
        <v>42</v>
      </c>
      <c r="AF1258" s="38"/>
      <c r="AG1258" s="39" t="str">
        <f aca="false">AB1258</f>
        <v>Кравченко Н.В.</v>
      </c>
      <c r="AH1258" s="39" t="str">
        <f aca="false">C1258</f>
        <v>3ИСП9-11 (п)</v>
      </c>
      <c r="AI1258" s="40" t="str">
        <f aca="false">B1258</f>
        <v>23</v>
      </c>
      <c r="AJ1258" s="39" t="str">
        <f aca="false">CONCATENATE(A1258," ",D1258)</f>
        <v>ОП.07 Экономика отрасли</v>
      </c>
      <c r="AK1258" s="39" t="n">
        <f aca="false">E1258*F1258+P1258*Q1258+H1258+J1258+S1258+U1258</f>
        <v>42</v>
      </c>
      <c r="AL1258" s="39" t="n">
        <f aca="false">L1258+W1258</f>
        <v>2</v>
      </c>
      <c r="AM1258" s="39" t="n">
        <f aca="false">M1258+X1258</f>
        <v>0</v>
      </c>
      <c r="AN1258" s="39" t="n">
        <f aca="false">Y1258</f>
        <v>0</v>
      </c>
      <c r="AO1258" s="39" t="n">
        <f aca="false">SUM(AK1258:AN1258)</f>
        <v>44</v>
      </c>
      <c r="AP1258" s="41" t="n">
        <f aca="false">K1258+V1258</f>
        <v>0</v>
      </c>
    </row>
    <row r="1259" s="42" customFormat="true" ht="16.5" hidden="true" customHeight="true" outlineLevel="0" collapsed="false">
      <c r="A1259" s="95" t="s">
        <v>100</v>
      </c>
      <c r="B1259" s="127" t="s">
        <v>286</v>
      </c>
      <c r="C1259" s="97" t="s">
        <v>626</v>
      </c>
      <c r="D1259" s="128" t="s">
        <v>328</v>
      </c>
      <c r="E1259" s="53" t="n">
        <v>12</v>
      </c>
      <c r="F1259" s="60" t="n">
        <v>2</v>
      </c>
      <c r="G1259" s="31"/>
      <c r="H1259" s="31" t="n">
        <v>-30</v>
      </c>
      <c r="I1259" s="31"/>
      <c r="J1259" s="31"/>
      <c r="K1259" s="31"/>
      <c r="L1259" s="31"/>
      <c r="M1259" s="31"/>
      <c r="N1259" s="33" t="n">
        <f aca="false">E1259*F1259+H1259+J1259+K1259+L1259+M1259</f>
        <v>-6</v>
      </c>
      <c r="O1259" s="36"/>
      <c r="P1259" s="31" t="n">
        <v>14</v>
      </c>
      <c r="Q1259" s="60" t="n">
        <v>4</v>
      </c>
      <c r="R1259" s="31" t="n">
        <v>98</v>
      </c>
      <c r="S1259" s="31" t="n">
        <v>4</v>
      </c>
      <c r="T1259" s="31"/>
      <c r="U1259" s="31"/>
      <c r="V1259" s="31"/>
      <c r="W1259" s="31" t="n">
        <v>4</v>
      </c>
      <c r="X1259" s="31"/>
      <c r="Y1259" s="31"/>
      <c r="Z1259" s="36" t="n">
        <f aca="false">P1259*Q1259+S1259+U1259+V1259+W1259+X1259+Y1259</f>
        <v>64</v>
      </c>
      <c r="AA1259" s="36" t="n">
        <f aca="false">N1259+Z1259</f>
        <v>58</v>
      </c>
      <c r="AB1259" s="47" t="s">
        <v>316</v>
      </c>
      <c r="AC1259" s="31" t="s">
        <v>330</v>
      </c>
      <c r="AD1259" s="31" t="s">
        <v>262</v>
      </c>
      <c r="AE1259" s="36" t="n">
        <f aca="false">P1259*Q1259</f>
        <v>56</v>
      </c>
      <c r="AF1259" s="38" t="n">
        <f aca="false">AA1259-L1259-M1259-W1259-X1259</f>
        <v>54</v>
      </c>
      <c r="AG1259" s="39" t="str">
        <f aca="false">AB1259</f>
        <v>Виеру А.Н.</v>
      </c>
      <c r="AH1259" s="39" t="str">
        <f aca="false">C1259</f>
        <v>3ИСП9-11 (п)</v>
      </c>
      <c r="AI1259" s="40" t="str">
        <f aca="false">B1259</f>
        <v>23</v>
      </c>
      <c r="AJ1259" s="39" t="str">
        <f aca="false">CONCATENATE(A1259," ",D1259)</f>
        <v>МДК.01.01 Разработка программных модулей</v>
      </c>
      <c r="AK1259" s="39" t="n">
        <f aca="false">E1259*F1259+P1259*Q1259+H1259+J1259+S1259+U1259</f>
        <v>54</v>
      </c>
      <c r="AL1259" s="39" t="n">
        <f aca="false">L1259+W1259</f>
        <v>4</v>
      </c>
      <c r="AM1259" s="39" t="n">
        <f aca="false">M1259+X1259</f>
        <v>0</v>
      </c>
      <c r="AN1259" s="39" t="n">
        <f aca="false">Y1259</f>
        <v>0</v>
      </c>
      <c r="AO1259" s="39" t="n">
        <f aca="false">SUM(AK1259:AN1259)</f>
        <v>58</v>
      </c>
      <c r="AP1259" s="41" t="n">
        <f aca="false">K1259+V1259</f>
        <v>0</v>
      </c>
    </row>
    <row r="1260" s="42" customFormat="true" ht="16.5" hidden="true" customHeight="true" outlineLevel="0" collapsed="false">
      <c r="A1260" s="95" t="s">
        <v>100</v>
      </c>
      <c r="B1260" s="127" t="s">
        <v>175</v>
      </c>
      <c r="C1260" s="97" t="s">
        <v>627</v>
      </c>
      <c r="D1260" s="128" t="s">
        <v>328</v>
      </c>
      <c r="E1260" s="53" t="n">
        <v>12</v>
      </c>
      <c r="F1260" s="60"/>
      <c r="G1260" s="31"/>
      <c r="H1260" s="31" t="n">
        <v>30</v>
      </c>
      <c r="I1260" s="31"/>
      <c r="J1260" s="31"/>
      <c r="K1260" s="31"/>
      <c r="L1260" s="31"/>
      <c r="M1260" s="31"/>
      <c r="N1260" s="33" t="n">
        <f aca="false">E1260*F1260+H1260+J1260+K1260+L1260+M1260</f>
        <v>30</v>
      </c>
      <c r="O1260" s="36"/>
      <c r="P1260" s="31" t="n">
        <v>14</v>
      </c>
      <c r="Q1260" s="60"/>
      <c r="R1260" s="31"/>
      <c r="S1260" s="31"/>
      <c r="T1260" s="31"/>
      <c r="U1260" s="31"/>
      <c r="V1260" s="31"/>
      <c r="W1260" s="31"/>
      <c r="X1260" s="31"/>
      <c r="Y1260" s="31"/>
      <c r="Z1260" s="36" t="n">
        <f aca="false">P1260*Q1260+S1260+U1260+V1260+W1260+X1260+Y1260</f>
        <v>0</v>
      </c>
      <c r="AA1260" s="36" t="n">
        <f aca="false">N1260+Z1260</f>
        <v>30</v>
      </c>
      <c r="AB1260" s="47" t="s">
        <v>316</v>
      </c>
      <c r="AC1260" s="31" t="s">
        <v>330</v>
      </c>
      <c r="AD1260" s="31" t="s">
        <v>262</v>
      </c>
      <c r="AE1260" s="36" t="n">
        <f aca="false">P1260*Q1260</f>
        <v>0</v>
      </c>
      <c r="AF1260" s="38" t="n">
        <f aca="false">AA1260-L1260-M1260-W1260-X1260</f>
        <v>30</v>
      </c>
      <c r="AG1260" s="39" t="str">
        <f aca="false">AB1260</f>
        <v>Виеру А.Н.</v>
      </c>
      <c r="AH1260" s="39" t="str">
        <f aca="false">C1260</f>
        <v>3ИСП9-11а (п)</v>
      </c>
      <c r="AI1260" s="40" t="str">
        <f aca="false">B1260</f>
        <v>13</v>
      </c>
      <c r="AJ1260" s="39" t="str">
        <f aca="false">CONCATENATE(A1260," ",D1260)</f>
        <v>МДК.01.01 Разработка программных модулей</v>
      </c>
      <c r="AK1260" s="39" t="n">
        <f aca="false">E1260*F1260+P1260*Q1260+H1260+J1260+S1260+U1260</f>
        <v>30</v>
      </c>
      <c r="AL1260" s="39" t="n">
        <f aca="false">L1260+W1260</f>
        <v>0</v>
      </c>
      <c r="AM1260" s="39" t="n">
        <f aca="false">M1260+X1260</f>
        <v>0</v>
      </c>
      <c r="AN1260" s="39" t="n">
        <f aca="false">Y1260</f>
        <v>0</v>
      </c>
      <c r="AO1260" s="39" t="n">
        <f aca="false">SUM(AK1260:AN1260)</f>
        <v>30</v>
      </c>
      <c r="AP1260" s="41" t="n">
        <f aca="false">K1260+V1260</f>
        <v>0</v>
      </c>
    </row>
    <row r="1261" s="42" customFormat="true" ht="16.5" hidden="true" customHeight="true" outlineLevel="0" collapsed="false">
      <c r="A1261" s="95" t="s">
        <v>100</v>
      </c>
      <c r="B1261" s="127" t="s">
        <v>57</v>
      </c>
      <c r="C1261" s="97" t="s">
        <v>628</v>
      </c>
      <c r="D1261" s="128" t="s">
        <v>328</v>
      </c>
      <c r="E1261" s="53" t="n">
        <v>12</v>
      </c>
      <c r="F1261" s="60"/>
      <c r="G1261" s="31"/>
      <c r="H1261" s="31" t="n">
        <v>30</v>
      </c>
      <c r="I1261" s="31"/>
      <c r="J1261" s="31"/>
      <c r="K1261" s="31"/>
      <c r="L1261" s="31"/>
      <c r="M1261" s="31"/>
      <c r="N1261" s="33" t="n">
        <f aca="false">E1261*F1261+H1261+J1261+K1261+L1261+M1261</f>
        <v>30</v>
      </c>
      <c r="O1261" s="36"/>
      <c r="P1261" s="31" t="n">
        <v>14</v>
      </c>
      <c r="Q1261" s="60"/>
      <c r="R1261" s="31"/>
      <c r="S1261" s="31"/>
      <c r="T1261" s="31"/>
      <c r="U1261" s="31"/>
      <c r="V1261" s="31"/>
      <c r="W1261" s="31"/>
      <c r="X1261" s="31"/>
      <c r="Y1261" s="31"/>
      <c r="Z1261" s="36" t="n">
        <f aca="false">P1261*Q1261+S1261+U1261+V1261+W1261+X1261+Y1261</f>
        <v>0</v>
      </c>
      <c r="AA1261" s="36" t="n">
        <f aca="false">N1261+Z1261</f>
        <v>30</v>
      </c>
      <c r="AB1261" s="47" t="s">
        <v>69</v>
      </c>
      <c r="AC1261" s="31" t="s">
        <v>330</v>
      </c>
      <c r="AD1261" s="31" t="s">
        <v>262</v>
      </c>
      <c r="AE1261" s="36" t="n">
        <f aca="false">P1261*Q1261</f>
        <v>0</v>
      </c>
      <c r="AF1261" s="38" t="n">
        <f aca="false">AA1261-L1261-M1261-W1261-X1261</f>
        <v>30</v>
      </c>
      <c r="AG1261" s="39" t="str">
        <f aca="false">AB1261</f>
        <v>вак. 2 п/гр</v>
      </c>
      <c r="AH1261" s="39" t="str">
        <f aca="false">C1261</f>
        <v>3ИСП9-11б (п)</v>
      </c>
      <c r="AI1261" s="40" t="str">
        <f aca="false">B1261</f>
        <v>10</v>
      </c>
      <c r="AJ1261" s="39" t="str">
        <f aca="false">CONCATENATE(A1261," ",D1261)</f>
        <v>МДК.01.01 Разработка программных модулей</v>
      </c>
      <c r="AK1261" s="39" t="n">
        <f aca="false">E1261*F1261+P1261*Q1261+H1261+J1261+S1261+U1261</f>
        <v>30</v>
      </c>
      <c r="AL1261" s="39" t="n">
        <f aca="false">L1261+W1261</f>
        <v>0</v>
      </c>
      <c r="AM1261" s="39" t="n">
        <f aca="false">M1261+X1261</f>
        <v>0</v>
      </c>
      <c r="AN1261" s="39" t="n">
        <f aca="false">Y1261</f>
        <v>0</v>
      </c>
      <c r="AO1261" s="39" t="n">
        <f aca="false">SUM(AK1261:AN1261)</f>
        <v>30</v>
      </c>
      <c r="AP1261" s="41" t="n">
        <f aca="false">K1261+V1261</f>
        <v>0</v>
      </c>
    </row>
    <row r="1262" s="42" customFormat="true" ht="16.5" hidden="true" customHeight="true" outlineLevel="0" collapsed="false">
      <c r="A1262" s="95" t="s">
        <v>136</v>
      </c>
      <c r="B1262" s="127" t="s">
        <v>286</v>
      </c>
      <c r="C1262" s="97" t="s">
        <v>626</v>
      </c>
      <c r="D1262" s="128" t="s">
        <v>331</v>
      </c>
      <c r="E1262" s="53" t="n">
        <v>12</v>
      </c>
      <c r="F1262" s="31"/>
      <c r="G1262" s="31"/>
      <c r="H1262" s="31"/>
      <c r="I1262" s="31"/>
      <c r="J1262" s="31"/>
      <c r="K1262" s="31"/>
      <c r="L1262" s="31"/>
      <c r="M1262" s="31"/>
      <c r="N1262" s="33" t="n">
        <f aca="false">E1262*F1262+H1262+J1262+K1262+L1262+M1262</f>
        <v>0</v>
      </c>
      <c r="O1262" s="36"/>
      <c r="P1262" s="31" t="n">
        <v>14</v>
      </c>
      <c r="Q1262" s="31" t="n">
        <v>5</v>
      </c>
      <c r="R1262" s="31" t="n">
        <v>60</v>
      </c>
      <c r="S1262" s="31" t="n">
        <v>-30</v>
      </c>
      <c r="T1262" s="31"/>
      <c r="U1262" s="31"/>
      <c r="V1262" s="31"/>
      <c r="W1262" s="31" t="n">
        <v>2</v>
      </c>
      <c r="X1262" s="31"/>
      <c r="Y1262" s="31"/>
      <c r="Z1262" s="36" t="n">
        <f aca="false">P1262*Q1262+S1262+U1262+V1262+W1262+X1262+Y1262</f>
        <v>42</v>
      </c>
      <c r="AA1262" s="36" t="n">
        <f aca="false">N1262+Z1262</f>
        <v>42</v>
      </c>
      <c r="AB1262" s="47" t="s">
        <v>363</v>
      </c>
      <c r="AC1262" s="31" t="s">
        <v>332</v>
      </c>
      <c r="AD1262" s="31"/>
      <c r="AE1262" s="36" t="n">
        <f aca="false">P1262*Q1262</f>
        <v>70</v>
      </c>
      <c r="AF1262" s="38" t="n">
        <f aca="false">AA1262-L1262-M1262-W1262-X1262</f>
        <v>40</v>
      </c>
      <c r="AG1262" s="39" t="str">
        <f aca="false">AB1262</f>
        <v>Адышкин С.С.</v>
      </c>
      <c r="AH1262" s="39" t="str">
        <f aca="false">C1262</f>
        <v>3ИСП9-11 (п)</v>
      </c>
      <c r="AI1262" s="40" t="str">
        <f aca="false">B1262</f>
        <v>23</v>
      </c>
      <c r="AJ1262" s="39" t="str">
        <f aca="false">CONCATENATE(A1262," ",D1262)</f>
        <v>МДК.01.03 Разработка мобильных приложений</v>
      </c>
      <c r="AK1262" s="39" t="n">
        <f aca="false">E1262*F1262+P1262*Q1262+H1262+J1262+S1262+U1262</f>
        <v>40</v>
      </c>
      <c r="AL1262" s="39" t="n">
        <f aca="false">L1262+W1262</f>
        <v>2</v>
      </c>
      <c r="AM1262" s="39" t="n">
        <f aca="false">M1262+X1262</f>
        <v>0</v>
      </c>
      <c r="AN1262" s="39" t="n">
        <f aca="false">Y1262</f>
        <v>0</v>
      </c>
      <c r="AO1262" s="39" t="n">
        <f aca="false">SUM(AK1262:AN1262)</f>
        <v>42</v>
      </c>
      <c r="AP1262" s="41" t="n">
        <f aca="false">K1262+V1262</f>
        <v>0</v>
      </c>
    </row>
    <row r="1263" s="42" customFormat="true" ht="16.5" hidden="true" customHeight="true" outlineLevel="0" collapsed="false">
      <c r="A1263" s="95" t="s">
        <v>136</v>
      </c>
      <c r="B1263" s="127" t="s">
        <v>175</v>
      </c>
      <c r="C1263" s="97" t="s">
        <v>627</v>
      </c>
      <c r="D1263" s="128" t="s">
        <v>331</v>
      </c>
      <c r="E1263" s="53" t="n">
        <v>12</v>
      </c>
      <c r="F1263" s="31"/>
      <c r="G1263" s="31"/>
      <c r="H1263" s="31"/>
      <c r="I1263" s="31"/>
      <c r="J1263" s="31"/>
      <c r="K1263" s="31"/>
      <c r="L1263" s="31"/>
      <c r="M1263" s="31"/>
      <c r="N1263" s="33" t="n">
        <f aca="false">E1263*F1263+H1263+J1263+K1263+L1263+M1263</f>
        <v>0</v>
      </c>
      <c r="O1263" s="36"/>
      <c r="P1263" s="31" t="n">
        <v>14</v>
      </c>
      <c r="Q1263" s="31"/>
      <c r="R1263" s="31"/>
      <c r="S1263" s="31" t="n">
        <v>30</v>
      </c>
      <c r="T1263" s="31"/>
      <c r="U1263" s="31"/>
      <c r="V1263" s="31"/>
      <c r="W1263" s="31"/>
      <c r="X1263" s="31"/>
      <c r="Y1263" s="31"/>
      <c r="Z1263" s="36" t="n">
        <f aca="false">P1263*Q1263+S1263+U1263+V1263+W1263+X1263+Y1263</f>
        <v>30</v>
      </c>
      <c r="AA1263" s="36" t="n">
        <f aca="false">N1263+Z1263</f>
        <v>30</v>
      </c>
      <c r="AB1263" s="47" t="s">
        <v>363</v>
      </c>
      <c r="AC1263" s="31" t="s">
        <v>332</v>
      </c>
      <c r="AD1263" s="31"/>
      <c r="AE1263" s="36" t="n">
        <f aca="false">P1263*Q1263</f>
        <v>0</v>
      </c>
      <c r="AF1263" s="38" t="n">
        <f aca="false">AA1263-L1263-M1263-W1263-X1263</f>
        <v>30</v>
      </c>
      <c r="AG1263" s="39" t="str">
        <f aca="false">AB1263</f>
        <v>Адышкин С.С.</v>
      </c>
      <c r="AH1263" s="39" t="str">
        <f aca="false">C1263</f>
        <v>3ИСП9-11а (п)</v>
      </c>
      <c r="AI1263" s="40" t="str">
        <f aca="false">B1263</f>
        <v>13</v>
      </c>
      <c r="AJ1263" s="39" t="str">
        <f aca="false">CONCATENATE(A1263," ",D1263)</f>
        <v>МДК.01.03 Разработка мобильных приложений</v>
      </c>
      <c r="AK1263" s="39" t="n">
        <f aca="false">E1263*F1263+P1263*Q1263+H1263+J1263+S1263+U1263</f>
        <v>30</v>
      </c>
      <c r="AL1263" s="39" t="n">
        <f aca="false">L1263+W1263</f>
        <v>0</v>
      </c>
      <c r="AM1263" s="39" t="n">
        <f aca="false">M1263+X1263</f>
        <v>0</v>
      </c>
      <c r="AN1263" s="39" t="n">
        <f aca="false">Y1263</f>
        <v>0</v>
      </c>
      <c r="AO1263" s="39" t="n">
        <f aca="false">SUM(AK1263:AN1263)</f>
        <v>30</v>
      </c>
      <c r="AP1263" s="41" t="n">
        <f aca="false">K1263+V1263</f>
        <v>0</v>
      </c>
    </row>
    <row r="1264" s="42" customFormat="true" ht="16.5" hidden="true" customHeight="true" outlineLevel="0" collapsed="false">
      <c r="A1264" s="95" t="s">
        <v>136</v>
      </c>
      <c r="B1264" s="127" t="s">
        <v>57</v>
      </c>
      <c r="C1264" s="97" t="s">
        <v>628</v>
      </c>
      <c r="D1264" s="128" t="s">
        <v>331</v>
      </c>
      <c r="E1264" s="53" t="n">
        <v>12</v>
      </c>
      <c r="F1264" s="31"/>
      <c r="G1264" s="31"/>
      <c r="H1264" s="31"/>
      <c r="I1264" s="31"/>
      <c r="J1264" s="31"/>
      <c r="K1264" s="31"/>
      <c r="L1264" s="31"/>
      <c r="M1264" s="31"/>
      <c r="N1264" s="33" t="n">
        <f aca="false">E1264*F1264+H1264+J1264+K1264+L1264+M1264</f>
        <v>0</v>
      </c>
      <c r="O1264" s="36"/>
      <c r="P1264" s="31" t="n">
        <v>14</v>
      </c>
      <c r="Q1264" s="31"/>
      <c r="R1264" s="31"/>
      <c r="S1264" s="31" t="n">
        <v>30</v>
      </c>
      <c r="T1264" s="31"/>
      <c r="U1264" s="31"/>
      <c r="V1264" s="31"/>
      <c r="W1264" s="31"/>
      <c r="X1264" s="31"/>
      <c r="Y1264" s="31"/>
      <c r="Z1264" s="36" t="n">
        <f aca="false">P1264*Q1264+S1264+U1264+V1264+W1264+X1264+Y1264</f>
        <v>30</v>
      </c>
      <c r="AA1264" s="36" t="n">
        <f aca="false">N1264+Z1264</f>
        <v>30</v>
      </c>
      <c r="AB1264" s="47" t="s">
        <v>69</v>
      </c>
      <c r="AC1264" s="31" t="s">
        <v>332</v>
      </c>
      <c r="AD1264" s="31"/>
      <c r="AE1264" s="36" t="n">
        <f aca="false">P1264*Q1264</f>
        <v>0</v>
      </c>
      <c r="AF1264" s="38" t="n">
        <f aca="false">AA1264-L1264-M1264-W1264-X1264</f>
        <v>30</v>
      </c>
      <c r="AG1264" s="39" t="str">
        <f aca="false">AB1264</f>
        <v>вак. 2 п/гр</v>
      </c>
      <c r="AH1264" s="39" t="str">
        <f aca="false">C1264</f>
        <v>3ИСП9-11б (п)</v>
      </c>
      <c r="AI1264" s="40" t="str">
        <f aca="false">B1264</f>
        <v>10</v>
      </c>
      <c r="AJ1264" s="39" t="str">
        <f aca="false">CONCATENATE(A1264," ",D1264)</f>
        <v>МДК.01.03 Разработка мобильных приложений</v>
      </c>
      <c r="AK1264" s="39" t="n">
        <f aca="false">E1264*F1264+P1264*Q1264+H1264+J1264+S1264+U1264</f>
        <v>30</v>
      </c>
      <c r="AL1264" s="39" t="n">
        <f aca="false">L1264+W1264</f>
        <v>0</v>
      </c>
      <c r="AM1264" s="39" t="n">
        <f aca="false">M1264+X1264</f>
        <v>0</v>
      </c>
      <c r="AN1264" s="39" t="n">
        <f aca="false">Y1264</f>
        <v>0</v>
      </c>
      <c r="AO1264" s="39" t="n">
        <f aca="false">SUM(AK1264:AN1264)</f>
        <v>30</v>
      </c>
      <c r="AP1264" s="41" t="n">
        <f aca="false">K1264+V1264</f>
        <v>0</v>
      </c>
    </row>
    <row r="1265" s="42" customFormat="true" ht="16.5" hidden="true" customHeight="true" outlineLevel="0" collapsed="false">
      <c r="A1265" s="95" t="s">
        <v>333</v>
      </c>
      <c r="B1265" s="127" t="s">
        <v>286</v>
      </c>
      <c r="C1265" s="97" t="s">
        <v>626</v>
      </c>
      <c r="D1265" s="128" t="s">
        <v>334</v>
      </c>
      <c r="E1265" s="53" t="n">
        <v>12</v>
      </c>
      <c r="F1265" s="31" t="n">
        <v>8</v>
      </c>
      <c r="G1265" s="31" t="n">
        <v>82</v>
      </c>
      <c r="H1265" s="31" t="n">
        <v>-34</v>
      </c>
      <c r="I1265" s="31"/>
      <c r="J1265" s="31"/>
      <c r="K1265" s="31"/>
      <c r="L1265" s="31" t="n">
        <v>6</v>
      </c>
      <c r="M1265" s="31" t="n">
        <v>8</v>
      </c>
      <c r="N1265" s="33" t="n">
        <f aca="false">E1265*F1265+H1265+J1265+K1265+L1265+M1265</f>
        <v>76</v>
      </c>
      <c r="O1265" s="36"/>
      <c r="P1265" s="31" t="n">
        <v>14</v>
      </c>
      <c r="Q1265" s="31" t="n">
        <v>4</v>
      </c>
      <c r="R1265" s="31"/>
      <c r="S1265" s="31" t="n">
        <v>-48</v>
      </c>
      <c r="T1265" s="31"/>
      <c r="U1265" s="31"/>
      <c r="V1265" s="31"/>
      <c r="W1265" s="31" t="n">
        <v>2</v>
      </c>
      <c r="X1265" s="31"/>
      <c r="Y1265" s="31"/>
      <c r="Z1265" s="36" t="n">
        <f aca="false">P1265*Q1265+S1265+U1265+V1265+W1265+X1265+Y1265</f>
        <v>10</v>
      </c>
      <c r="AA1265" s="36" t="n">
        <f aca="false">N1265+Z1265</f>
        <v>86</v>
      </c>
      <c r="AB1265" s="47" t="s">
        <v>226</v>
      </c>
      <c r="AC1265" s="31"/>
      <c r="AD1265" s="31"/>
      <c r="AE1265" s="36" t="n">
        <f aca="false">P1265*Q1265</f>
        <v>56</v>
      </c>
      <c r="AF1265" s="38" t="n">
        <f aca="false">AA1265-L1265-M1265-W1265-X1265</f>
        <v>70</v>
      </c>
      <c r="AG1265" s="39" t="str">
        <f aca="false">AB1265</f>
        <v>Орлов А.Д.</v>
      </c>
      <c r="AH1265" s="39" t="str">
        <f aca="false">C1265</f>
        <v>3ИСП9-11 (п)</v>
      </c>
      <c r="AI1265" s="40" t="str">
        <f aca="false">B1265</f>
        <v>23</v>
      </c>
      <c r="AJ1265" s="39" t="str">
        <f aca="false">CONCATENATE(A1265," ",D1265)</f>
        <v>МДК.01.04 Системное программирование</v>
      </c>
      <c r="AK1265" s="39" t="n">
        <f aca="false">E1265*F1265+P1265*Q1265+H1265+J1265+S1265+U1265</f>
        <v>70</v>
      </c>
      <c r="AL1265" s="39" t="n">
        <f aca="false">L1265+W1265</f>
        <v>8</v>
      </c>
      <c r="AM1265" s="39" t="n">
        <f aca="false">M1265+X1265</f>
        <v>8</v>
      </c>
      <c r="AN1265" s="39" t="n">
        <f aca="false">Y1265</f>
        <v>0</v>
      </c>
      <c r="AO1265" s="39" t="n">
        <f aca="false">SUM(AK1265:AN1265)</f>
        <v>86</v>
      </c>
      <c r="AP1265" s="41" t="n">
        <f aca="false">K1265+V1265</f>
        <v>0</v>
      </c>
    </row>
    <row r="1266" s="42" customFormat="true" ht="16.5" hidden="true" customHeight="true" outlineLevel="0" collapsed="false">
      <c r="A1266" s="95" t="s">
        <v>333</v>
      </c>
      <c r="B1266" s="127" t="s">
        <v>175</v>
      </c>
      <c r="C1266" s="97" t="s">
        <v>627</v>
      </c>
      <c r="D1266" s="128" t="s">
        <v>334</v>
      </c>
      <c r="E1266" s="53" t="n">
        <v>12</v>
      </c>
      <c r="F1266" s="31"/>
      <c r="G1266" s="31"/>
      <c r="H1266" s="31" t="n">
        <v>34</v>
      </c>
      <c r="I1266" s="31"/>
      <c r="J1266" s="31"/>
      <c r="K1266" s="31"/>
      <c r="L1266" s="31"/>
      <c r="M1266" s="31"/>
      <c r="N1266" s="33" t="n">
        <f aca="false">E1266*F1266+H1266+J1266+K1266+L1266+M1266</f>
        <v>34</v>
      </c>
      <c r="O1266" s="36"/>
      <c r="P1266" s="31" t="n">
        <v>14</v>
      </c>
      <c r="Q1266" s="31"/>
      <c r="R1266" s="31"/>
      <c r="S1266" s="31" t="n">
        <v>48</v>
      </c>
      <c r="T1266" s="31"/>
      <c r="U1266" s="31"/>
      <c r="V1266" s="31"/>
      <c r="W1266" s="31"/>
      <c r="X1266" s="31"/>
      <c r="Y1266" s="31"/>
      <c r="Z1266" s="36" t="n">
        <f aca="false">P1266*Q1266+S1266+U1266+V1266+W1266+X1266+Y1266</f>
        <v>48</v>
      </c>
      <c r="AA1266" s="36" t="n">
        <f aca="false">N1266+Z1266</f>
        <v>82</v>
      </c>
      <c r="AB1266" s="47" t="s">
        <v>226</v>
      </c>
      <c r="AC1266" s="31"/>
      <c r="AD1266" s="31"/>
      <c r="AE1266" s="36" t="n">
        <f aca="false">P1266*Q1266</f>
        <v>0</v>
      </c>
      <c r="AF1266" s="38" t="n">
        <f aca="false">AA1266-L1266-M1266-W1266-X1266</f>
        <v>82</v>
      </c>
      <c r="AG1266" s="39" t="str">
        <f aca="false">AB1266</f>
        <v>Орлов А.Д.</v>
      </c>
      <c r="AH1266" s="39" t="str">
        <f aca="false">C1266</f>
        <v>3ИСП9-11а (п)</v>
      </c>
      <c r="AI1266" s="40" t="str">
        <f aca="false">B1266</f>
        <v>13</v>
      </c>
      <c r="AJ1266" s="39" t="str">
        <f aca="false">CONCATENATE(A1266," ",D1266)</f>
        <v>МДК.01.04 Системное программирование</v>
      </c>
      <c r="AK1266" s="39" t="n">
        <f aca="false">E1266*F1266+P1266*Q1266+H1266+J1266+S1266+U1266</f>
        <v>82</v>
      </c>
      <c r="AL1266" s="39" t="n">
        <f aca="false">L1266+W1266</f>
        <v>0</v>
      </c>
      <c r="AM1266" s="39" t="n">
        <f aca="false">M1266+X1266</f>
        <v>0</v>
      </c>
      <c r="AN1266" s="39" t="n">
        <f aca="false">Y1266</f>
        <v>0</v>
      </c>
      <c r="AO1266" s="39" t="n">
        <f aca="false">SUM(AK1266:AN1266)</f>
        <v>82</v>
      </c>
      <c r="AP1266" s="41" t="n">
        <f aca="false">K1266+V1266</f>
        <v>0</v>
      </c>
    </row>
    <row r="1267" s="42" customFormat="true" ht="16.5" hidden="true" customHeight="true" outlineLevel="0" collapsed="false">
      <c r="A1267" s="95" t="s">
        <v>333</v>
      </c>
      <c r="B1267" s="127" t="s">
        <v>57</v>
      </c>
      <c r="C1267" s="97" t="s">
        <v>628</v>
      </c>
      <c r="D1267" s="128" t="s">
        <v>334</v>
      </c>
      <c r="E1267" s="53" t="n">
        <v>12</v>
      </c>
      <c r="F1267" s="31"/>
      <c r="G1267" s="31"/>
      <c r="H1267" s="31" t="n">
        <v>34</v>
      </c>
      <c r="I1267" s="31"/>
      <c r="J1267" s="31"/>
      <c r="K1267" s="31"/>
      <c r="L1267" s="31"/>
      <c r="M1267" s="31"/>
      <c r="N1267" s="33" t="n">
        <f aca="false">E1267*F1267+H1267+J1267+K1267+L1267+M1267</f>
        <v>34</v>
      </c>
      <c r="O1267" s="36"/>
      <c r="P1267" s="31" t="n">
        <v>14</v>
      </c>
      <c r="Q1267" s="31"/>
      <c r="R1267" s="31"/>
      <c r="S1267" s="31" t="n">
        <v>48</v>
      </c>
      <c r="T1267" s="31"/>
      <c r="U1267" s="31"/>
      <c r="V1267" s="31"/>
      <c r="W1267" s="31"/>
      <c r="X1267" s="31"/>
      <c r="Y1267" s="31"/>
      <c r="Z1267" s="36" t="n">
        <f aca="false">P1267*Q1267+S1267+U1267+V1267+W1267+X1267+Y1267</f>
        <v>48</v>
      </c>
      <c r="AA1267" s="36" t="n">
        <f aca="false">N1267+Z1267</f>
        <v>82</v>
      </c>
      <c r="AB1267" s="47" t="s">
        <v>69</v>
      </c>
      <c r="AC1267" s="31"/>
      <c r="AD1267" s="31"/>
      <c r="AE1267" s="36" t="n">
        <f aca="false">P1267*Q1267</f>
        <v>0</v>
      </c>
      <c r="AF1267" s="38" t="n">
        <f aca="false">AA1267-L1267-M1267-W1267-X1267</f>
        <v>82</v>
      </c>
      <c r="AG1267" s="39" t="str">
        <f aca="false">AB1267</f>
        <v>вак. 2 п/гр</v>
      </c>
      <c r="AH1267" s="39" t="str">
        <f aca="false">C1267</f>
        <v>3ИСП9-11б (п)</v>
      </c>
      <c r="AI1267" s="40" t="str">
        <f aca="false">B1267</f>
        <v>10</v>
      </c>
      <c r="AJ1267" s="39" t="str">
        <f aca="false">CONCATENATE(A1267," ",D1267)</f>
        <v>МДК.01.04 Системное программирование</v>
      </c>
      <c r="AK1267" s="39" t="n">
        <f aca="false">E1267*F1267+P1267*Q1267+H1267+J1267+S1267+U1267</f>
        <v>82</v>
      </c>
      <c r="AL1267" s="39" t="n">
        <f aca="false">L1267+W1267</f>
        <v>0</v>
      </c>
      <c r="AM1267" s="39" t="n">
        <f aca="false">M1267+X1267</f>
        <v>0</v>
      </c>
      <c r="AN1267" s="39" t="n">
        <f aca="false">Y1267</f>
        <v>0</v>
      </c>
      <c r="AO1267" s="39" t="n">
        <f aca="false">SUM(AK1267:AN1267)</f>
        <v>82</v>
      </c>
      <c r="AP1267" s="41" t="n">
        <f aca="false">K1267+V1267</f>
        <v>0</v>
      </c>
    </row>
    <row r="1268" s="42" customFormat="true" ht="16.5" hidden="true" customHeight="true" outlineLevel="0" collapsed="false">
      <c r="A1268" s="95" t="s">
        <v>149</v>
      </c>
      <c r="B1268" s="127" t="s">
        <v>286</v>
      </c>
      <c r="C1268" s="97" t="s">
        <v>626</v>
      </c>
      <c r="D1268" s="128" t="s">
        <v>335</v>
      </c>
      <c r="E1268" s="53" t="n">
        <v>12</v>
      </c>
      <c r="F1268" s="31"/>
      <c r="G1268" s="31"/>
      <c r="H1268" s="31"/>
      <c r="I1268" s="31"/>
      <c r="J1268" s="31"/>
      <c r="K1268" s="31"/>
      <c r="L1268" s="31"/>
      <c r="M1268" s="31"/>
      <c r="N1268" s="33" t="n">
        <f aca="false">E1268*F1268+H1268+J1268+K1268+L1268+M1268</f>
        <v>0</v>
      </c>
      <c r="O1268" s="36"/>
      <c r="P1268" s="31" t="n">
        <v>14</v>
      </c>
      <c r="Q1268" s="31" t="n">
        <v>4</v>
      </c>
      <c r="R1268" s="31" t="n">
        <v>32</v>
      </c>
      <c r="S1268" s="31" t="n">
        <v>-32</v>
      </c>
      <c r="T1268" s="31"/>
      <c r="U1268" s="31"/>
      <c r="V1268" s="31"/>
      <c r="W1268" s="31" t="n">
        <v>6</v>
      </c>
      <c r="X1268" s="31" t="n">
        <v>8</v>
      </c>
      <c r="Y1268" s="31"/>
      <c r="Z1268" s="36" t="n">
        <f aca="false">P1268*Q1268+S1268+U1268+V1268+W1268+X1268+Y1268</f>
        <v>38</v>
      </c>
      <c r="AA1268" s="36" t="n">
        <f aca="false">N1268+Z1268</f>
        <v>38</v>
      </c>
      <c r="AB1268" s="47" t="s">
        <v>706</v>
      </c>
      <c r="AC1268" s="44" t="s">
        <v>723</v>
      </c>
      <c r="AD1268" s="31" t="s">
        <v>262</v>
      </c>
      <c r="AE1268" s="36" t="n">
        <f aca="false">P1268*Q1268</f>
        <v>56</v>
      </c>
      <c r="AF1268" s="38" t="n">
        <f aca="false">AA1268-L1268-M1268-W1268-X1268</f>
        <v>24</v>
      </c>
      <c r="AG1268" s="39" t="str">
        <f aca="false">AB1268</f>
        <v>Воронин В.А.</v>
      </c>
      <c r="AH1268" s="39" t="str">
        <f aca="false">C1268</f>
        <v>3ИСП9-11 (п)</v>
      </c>
      <c r="AI1268" s="40" t="str">
        <f aca="false">B1268</f>
        <v>23</v>
      </c>
      <c r="AJ1268" s="39" t="str">
        <f aca="false">CONCATENATE(A1268," ",D1268)</f>
        <v>МДК.02.02 Инструментальные средства разработки программного обеспечения</v>
      </c>
      <c r="AK1268" s="39" t="n">
        <f aca="false">E1268*F1268+P1268*Q1268+H1268+J1268+S1268+U1268</f>
        <v>24</v>
      </c>
      <c r="AL1268" s="39" t="n">
        <f aca="false">L1268+W1268</f>
        <v>6</v>
      </c>
      <c r="AM1268" s="39" t="n">
        <f aca="false">M1268+X1268</f>
        <v>8</v>
      </c>
      <c r="AN1268" s="39" t="n">
        <f aca="false">Y1268</f>
        <v>0</v>
      </c>
      <c r="AO1268" s="39" t="n">
        <f aca="false">SUM(AK1268:AN1268)</f>
        <v>38</v>
      </c>
      <c r="AP1268" s="41" t="n">
        <f aca="false">K1268+V1268</f>
        <v>0</v>
      </c>
    </row>
    <row r="1269" s="42" customFormat="true" ht="16.5" hidden="true" customHeight="true" outlineLevel="0" collapsed="false">
      <c r="A1269" s="95" t="s">
        <v>149</v>
      </c>
      <c r="B1269" s="127" t="s">
        <v>175</v>
      </c>
      <c r="C1269" s="97" t="s">
        <v>627</v>
      </c>
      <c r="D1269" s="128" t="s">
        <v>335</v>
      </c>
      <c r="E1269" s="53" t="n">
        <v>12</v>
      </c>
      <c r="F1269" s="31"/>
      <c r="G1269" s="31"/>
      <c r="H1269" s="31"/>
      <c r="I1269" s="31"/>
      <c r="J1269" s="31"/>
      <c r="K1269" s="31"/>
      <c r="L1269" s="31"/>
      <c r="M1269" s="31"/>
      <c r="N1269" s="33" t="n">
        <f aca="false">E1269*F1269+H1269+J1269+K1269+L1269+M1269</f>
        <v>0</v>
      </c>
      <c r="O1269" s="36"/>
      <c r="P1269" s="31" t="n">
        <v>14</v>
      </c>
      <c r="Q1269" s="31"/>
      <c r="R1269" s="31"/>
      <c r="S1269" s="31" t="n">
        <v>32</v>
      </c>
      <c r="T1269" s="31"/>
      <c r="U1269" s="31"/>
      <c r="V1269" s="31"/>
      <c r="W1269" s="31"/>
      <c r="X1269" s="31"/>
      <c r="Y1269" s="31"/>
      <c r="Z1269" s="36" t="n">
        <f aca="false">P1269*Q1269+S1269+U1269+V1269+W1269+X1269+Y1269</f>
        <v>32</v>
      </c>
      <c r="AA1269" s="36" t="n">
        <f aca="false">N1269+Z1269</f>
        <v>32</v>
      </c>
      <c r="AB1269" s="47" t="s">
        <v>706</v>
      </c>
      <c r="AC1269" s="44" t="s">
        <v>723</v>
      </c>
      <c r="AD1269" s="31" t="s">
        <v>262</v>
      </c>
      <c r="AE1269" s="36" t="n">
        <f aca="false">P1269*Q1269</f>
        <v>0</v>
      </c>
      <c r="AF1269" s="38" t="n">
        <f aca="false">AA1269-L1269-M1269-W1269-X1269</f>
        <v>32</v>
      </c>
      <c r="AG1269" s="39" t="str">
        <f aca="false">AB1269</f>
        <v>Воронин В.А.</v>
      </c>
      <c r="AH1269" s="39" t="str">
        <f aca="false">C1269</f>
        <v>3ИСП9-11а (п)</v>
      </c>
      <c r="AI1269" s="40" t="str">
        <f aca="false">B1269</f>
        <v>13</v>
      </c>
      <c r="AJ1269" s="39" t="str">
        <f aca="false">CONCATENATE(A1269," ",D1269)</f>
        <v>МДК.02.02 Инструментальные средства разработки программного обеспечения</v>
      </c>
      <c r="AK1269" s="39" t="n">
        <f aca="false">E1269*F1269+P1269*Q1269+H1269+J1269+S1269+U1269</f>
        <v>32</v>
      </c>
      <c r="AL1269" s="39" t="n">
        <f aca="false">L1269+W1269</f>
        <v>0</v>
      </c>
      <c r="AM1269" s="39" t="n">
        <f aca="false">M1269+X1269</f>
        <v>0</v>
      </c>
      <c r="AN1269" s="39" t="n">
        <f aca="false">Y1269</f>
        <v>0</v>
      </c>
      <c r="AO1269" s="39" t="n">
        <f aca="false">SUM(AK1269:AN1269)</f>
        <v>32</v>
      </c>
      <c r="AP1269" s="41" t="n">
        <f aca="false">K1269+V1269</f>
        <v>0</v>
      </c>
    </row>
    <row r="1270" s="42" customFormat="true" ht="16.5" hidden="true" customHeight="true" outlineLevel="0" collapsed="false">
      <c r="A1270" s="95" t="s">
        <v>149</v>
      </c>
      <c r="B1270" s="127" t="s">
        <v>57</v>
      </c>
      <c r="C1270" s="97" t="s">
        <v>628</v>
      </c>
      <c r="D1270" s="128" t="s">
        <v>335</v>
      </c>
      <c r="E1270" s="53" t="n">
        <v>12</v>
      </c>
      <c r="F1270" s="31"/>
      <c r="G1270" s="31"/>
      <c r="H1270" s="31"/>
      <c r="I1270" s="31"/>
      <c r="J1270" s="31"/>
      <c r="K1270" s="31"/>
      <c r="L1270" s="31"/>
      <c r="M1270" s="31"/>
      <c r="N1270" s="33" t="n">
        <f aca="false">E1270*F1270+H1270+J1270+K1270+L1270+M1270</f>
        <v>0</v>
      </c>
      <c r="O1270" s="36"/>
      <c r="P1270" s="31" t="n">
        <v>14</v>
      </c>
      <c r="Q1270" s="31"/>
      <c r="R1270" s="31"/>
      <c r="S1270" s="31" t="n">
        <v>32</v>
      </c>
      <c r="T1270" s="31"/>
      <c r="U1270" s="31"/>
      <c r="V1270" s="31"/>
      <c r="W1270" s="31"/>
      <c r="X1270" s="31"/>
      <c r="Y1270" s="31"/>
      <c r="Z1270" s="36" t="n">
        <f aca="false">P1270*Q1270+S1270+U1270+V1270+W1270+X1270+Y1270</f>
        <v>32</v>
      </c>
      <c r="AA1270" s="36" t="n">
        <f aca="false">N1270+Z1270</f>
        <v>32</v>
      </c>
      <c r="AB1270" s="47" t="s">
        <v>69</v>
      </c>
      <c r="AC1270" s="31"/>
      <c r="AD1270" s="31" t="s">
        <v>262</v>
      </c>
      <c r="AE1270" s="36" t="n">
        <f aca="false">P1270*Q1270</f>
        <v>0</v>
      </c>
      <c r="AF1270" s="38" t="n">
        <f aca="false">AA1270-L1270-M1270-W1270-X1270</f>
        <v>32</v>
      </c>
      <c r="AG1270" s="39" t="str">
        <f aca="false">AB1270</f>
        <v>вак. 2 п/гр</v>
      </c>
      <c r="AH1270" s="39" t="str">
        <f aca="false">C1270</f>
        <v>3ИСП9-11б (п)</v>
      </c>
      <c r="AI1270" s="40" t="str">
        <f aca="false">B1270</f>
        <v>10</v>
      </c>
      <c r="AJ1270" s="39" t="str">
        <f aca="false">CONCATENATE(A1270," ",D1270)</f>
        <v>МДК.02.02 Инструментальные средства разработки программного обеспечения</v>
      </c>
      <c r="AK1270" s="39" t="n">
        <f aca="false">E1270*F1270+P1270*Q1270+H1270+J1270+S1270+U1270</f>
        <v>32</v>
      </c>
      <c r="AL1270" s="39" t="n">
        <f aca="false">L1270+W1270</f>
        <v>0</v>
      </c>
      <c r="AM1270" s="39" t="n">
        <f aca="false">M1270+X1270</f>
        <v>0</v>
      </c>
      <c r="AN1270" s="39" t="n">
        <f aca="false">Y1270</f>
        <v>0</v>
      </c>
      <c r="AO1270" s="39" t="n">
        <f aca="false">SUM(AK1270:AN1270)</f>
        <v>32</v>
      </c>
      <c r="AP1270" s="41" t="n">
        <f aca="false">K1270+V1270</f>
        <v>0</v>
      </c>
    </row>
    <row r="1271" s="42" customFormat="true" ht="16.5" hidden="true" customHeight="true" outlineLevel="0" collapsed="false">
      <c r="A1271" s="95" t="s">
        <v>152</v>
      </c>
      <c r="B1271" s="127" t="s">
        <v>286</v>
      </c>
      <c r="C1271" s="97" t="s">
        <v>626</v>
      </c>
      <c r="D1271" s="128" t="s">
        <v>337</v>
      </c>
      <c r="E1271" s="53" t="n">
        <v>12</v>
      </c>
      <c r="F1271" s="31"/>
      <c r="G1271" s="31"/>
      <c r="H1271" s="31"/>
      <c r="I1271" s="31"/>
      <c r="J1271" s="31"/>
      <c r="K1271" s="31"/>
      <c r="L1271" s="31"/>
      <c r="M1271" s="31"/>
      <c r="N1271" s="33" t="n">
        <f aca="false">E1271*F1271+H1271+J1271+K1271+L1271+M1271</f>
        <v>0</v>
      </c>
      <c r="O1271" s="36"/>
      <c r="P1271" s="31" t="n">
        <v>14</v>
      </c>
      <c r="Q1271" s="31" t="n">
        <v>3</v>
      </c>
      <c r="R1271" s="31" t="n">
        <v>14</v>
      </c>
      <c r="S1271" s="31" t="n">
        <v>-14</v>
      </c>
      <c r="T1271" s="31"/>
      <c r="U1271" s="31"/>
      <c r="V1271" s="31"/>
      <c r="W1271" s="31" t="n">
        <v>2</v>
      </c>
      <c r="X1271" s="31"/>
      <c r="Y1271" s="31"/>
      <c r="Z1271" s="36" t="n">
        <f aca="false">P1271*Q1271+S1271+U1271+V1271+W1271+X1271+Y1271</f>
        <v>30</v>
      </c>
      <c r="AA1271" s="36" t="n">
        <f aca="false">N1271+Z1271</f>
        <v>30</v>
      </c>
      <c r="AB1271" s="294" t="s">
        <v>730</v>
      </c>
      <c r="AC1271" s="39" t="s">
        <v>731</v>
      </c>
      <c r="AD1271" s="31"/>
      <c r="AE1271" s="36" t="n">
        <f aca="false">P1271*Q1271</f>
        <v>42</v>
      </c>
      <c r="AF1271" s="38" t="n">
        <f aca="false">AA1271-L1271-M1271-W1271-X1271</f>
        <v>28</v>
      </c>
      <c r="AG1271" s="39" t="str">
        <f aca="false">AB1271</f>
        <v>Мамонова К.И. - ГПХ</v>
      </c>
      <c r="AH1271" s="39" t="str">
        <f aca="false">C1271</f>
        <v>3ИСП9-11 (п)</v>
      </c>
      <c r="AI1271" s="40" t="str">
        <f aca="false">B1271</f>
        <v>23</v>
      </c>
      <c r="AJ1271" s="39" t="str">
        <f aca="false">CONCATENATE(A1271," ",D1271)</f>
        <v>МДК.02.03 Математическое моделирование</v>
      </c>
      <c r="AK1271" s="39" t="n">
        <f aca="false">E1271*F1271+P1271*Q1271+H1271+J1271+S1271+U1271</f>
        <v>28</v>
      </c>
      <c r="AL1271" s="39" t="n">
        <f aca="false">L1271+W1271</f>
        <v>2</v>
      </c>
      <c r="AM1271" s="39" t="n">
        <f aca="false">M1271+X1271</f>
        <v>0</v>
      </c>
      <c r="AN1271" s="39" t="n">
        <f aca="false">Y1271</f>
        <v>0</v>
      </c>
      <c r="AO1271" s="39" t="n">
        <f aca="false">SUM(AK1271:AN1271)</f>
        <v>30</v>
      </c>
      <c r="AP1271" s="41" t="n">
        <f aca="false">K1271+V1271</f>
        <v>0</v>
      </c>
    </row>
    <row r="1272" s="42" customFormat="true" ht="16.5" hidden="true" customHeight="true" outlineLevel="0" collapsed="false">
      <c r="A1272" s="95" t="s">
        <v>152</v>
      </c>
      <c r="B1272" s="127" t="s">
        <v>175</v>
      </c>
      <c r="C1272" s="97" t="s">
        <v>627</v>
      </c>
      <c r="D1272" s="128" t="s">
        <v>337</v>
      </c>
      <c r="E1272" s="53" t="n">
        <v>12</v>
      </c>
      <c r="F1272" s="31"/>
      <c r="G1272" s="31"/>
      <c r="H1272" s="31"/>
      <c r="I1272" s="31"/>
      <c r="J1272" s="31"/>
      <c r="K1272" s="31"/>
      <c r="L1272" s="31"/>
      <c r="M1272" s="31"/>
      <c r="N1272" s="33" t="n">
        <f aca="false">E1272*F1272+H1272+J1272+K1272+L1272+M1272</f>
        <v>0</v>
      </c>
      <c r="O1272" s="36"/>
      <c r="P1272" s="31" t="n">
        <v>14</v>
      </c>
      <c r="Q1272" s="31"/>
      <c r="R1272" s="31"/>
      <c r="S1272" s="31" t="n">
        <v>14</v>
      </c>
      <c r="T1272" s="31"/>
      <c r="U1272" s="31"/>
      <c r="V1272" s="31"/>
      <c r="W1272" s="31"/>
      <c r="X1272" s="31"/>
      <c r="Y1272" s="31"/>
      <c r="Z1272" s="36" t="n">
        <f aca="false">P1272*Q1272+S1272+U1272+V1272+W1272+X1272+Y1272</f>
        <v>14</v>
      </c>
      <c r="AA1272" s="36" t="n">
        <f aca="false">N1272+Z1272</f>
        <v>14</v>
      </c>
      <c r="AB1272" s="294" t="s">
        <v>730</v>
      </c>
      <c r="AC1272" s="39" t="s">
        <v>731</v>
      </c>
      <c r="AD1272" s="31"/>
      <c r="AE1272" s="36" t="n">
        <f aca="false">P1272*Q1272</f>
        <v>0</v>
      </c>
      <c r="AF1272" s="38" t="n">
        <f aca="false">AA1272-L1272-M1272-W1272-X1272</f>
        <v>14</v>
      </c>
      <c r="AG1272" s="39" t="str">
        <f aca="false">AB1272</f>
        <v>Мамонова К.И. - ГПХ</v>
      </c>
      <c r="AH1272" s="39" t="str">
        <f aca="false">C1272</f>
        <v>3ИСП9-11а (п)</v>
      </c>
      <c r="AI1272" s="40" t="str">
        <f aca="false">B1272</f>
        <v>13</v>
      </c>
      <c r="AJ1272" s="39" t="str">
        <f aca="false">CONCATENATE(A1272," ",D1272)</f>
        <v>МДК.02.03 Математическое моделирование</v>
      </c>
      <c r="AK1272" s="39" t="n">
        <f aca="false">E1272*F1272+P1272*Q1272+H1272+J1272+S1272+U1272</f>
        <v>14</v>
      </c>
      <c r="AL1272" s="39" t="n">
        <f aca="false">L1272+W1272</f>
        <v>0</v>
      </c>
      <c r="AM1272" s="39" t="n">
        <f aca="false">M1272+X1272</f>
        <v>0</v>
      </c>
      <c r="AN1272" s="39" t="n">
        <f aca="false">Y1272</f>
        <v>0</v>
      </c>
      <c r="AO1272" s="39" t="n">
        <f aca="false">SUM(AK1272:AN1272)</f>
        <v>14</v>
      </c>
      <c r="AP1272" s="41" t="n">
        <f aca="false">K1272+V1272</f>
        <v>0</v>
      </c>
    </row>
    <row r="1273" s="42" customFormat="true" ht="16.5" hidden="true" customHeight="true" outlineLevel="0" collapsed="false">
      <c r="A1273" s="95" t="s">
        <v>152</v>
      </c>
      <c r="B1273" s="127" t="s">
        <v>57</v>
      </c>
      <c r="C1273" s="97" t="s">
        <v>628</v>
      </c>
      <c r="D1273" s="128" t="s">
        <v>337</v>
      </c>
      <c r="E1273" s="53" t="n">
        <v>12</v>
      </c>
      <c r="F1273" s="31"/>
      <c r="G1273" s="31"/>
      <c r="H1273" s="31"/>
      <c r="I1273" s="31"/>
      <c r="J1273" s="31"/>
      <c r="K1273" s="31"/>
      <c r="L1273" s="31"/>
      <c r="M1273" s="31"/>
      <c r="N1273" s="33" t="n">
        <f aca="false">E1273*F1273+H1273+J1273+K1273+L1273+M1273</f>
        <v>0</v>
      </c>
      <c r="O1273" s="36"/>
      <c r="P1273" s="31" t="n">
        <v>14</v>
      </c>
      <c r="Q1273" s="31"/>
      <c r="R1273" s="31"/>
      <c r="S1273" s="31" t="n">
        <v>14</v>
      </c>
      <c r="T1273" s="31"/>
      <c r="U1273" s="31"/>
      <c r="V1273" s="31"/>
      <c r="W1273" s="31"/>
      <c r="X1273" s="31"/>
      <c r="Y1273" s="31"/>
      <c r="Z1273" s="36" t="n">
        <f aca="false">P1273*Q1273+S1273+U1273+V1273+W1273+X1273+Y1273</f>
        <v>14</v>
      </c>
      <c r="AA1273" s="36" t="n">
        <f aca="false">N1273+Z1273</f>
        <v>14</v>
      </c>
      <c r="AB1273" s="47" t="s">
        <v>69</v>
      </c>
      <c r="AC1273" s="31"/>
      <c r="AD1273" s="31"/>
      <c r="AE1273" s="36" t="n">
        <f aca="false">P1273*Q1273</f>
        <v>0</v>
      </c>
      <c r="AF1273" s="38" t="n">
        <f aca="false">AA1273-L1273-M1273-W1273-X1273</f>
        <v>14</v>
      </c>
      <c r="AG1273" s="39" t="str">
        <f aca="false">AB1273</f>
        <v>вак. 2 п/гр</v>
      </c>
      <c r="AH1273" s="39" t="str">
        <f aca="false">C1273</f>
        <v>3ИСП9-11б (п)</v>
      </c>
      <c r="AI1273" s="40" t="str">
        <f aca="false">B1273</f>
        <v>10</v>
      </c>
      <c r="AJ1273" s="39" t="str">
        <f aca="false">CONCATENATE(A1273," ",D1273)</f>
        <v>МДК.02.03 Математическое моделирование</v>
      </c>
      <c r="AK1273" s="39" t="n">
        <f aca="false">E1273*F1273+P1273*Q1273+H1273+J1273+S1273+U1273</f>
        <v>14</v>
      </c>
      <c r="AL1273" s="39" t="n">
        <f aca="false">L1273+W1273</f>
        <v>0</v>
      </c>
      <c r="AM1273" s="39" t="n">
        <f aca="false">M1273+X1273</f>
        <v>0</v>
      </c>
      <c r="AN1273" s="39" t="n">
        <f aca="false">Y1273</f>
        <v>0</v>
      </c>
      <c r="AO1273" s="39" t="n">
        <f aca="false">SUM(AK1273:AN1273)</f>
        <v>14</v>
      </c>
      <c r="AP1273" s="41" t="n">
        <f aca="false">K1273+V1273</f>
        <v>0</v>
      </c>
    </row>
    <row r="1274" s="42" customFormat="true" ht="16.5" hidden="true" customHeight="true" outlineLevel="0" collapsed="false">
      <c r="A1274" s="95" t="s">
        <v>154</v>
      </c>
      <c r="B1274" s="127" t="s">
        <v>175</v>
      </c>
      <c r="C1274" s="97" t="s">
        <v>627</v>
      </c>
      <c r="D1274" s="128" t="s">
        <v>108</v>
      </c>
      <c r="E1274" s="53" t="n">
        <v>12</v>
      </c>
      <c r="F1274" s="31"/>
      <c r="G1274" s="31"/>
      <c r="H1274" s="31"/>
      <c r="I1274" s="31"/>
      <c r="J1274" s="31"/>
      <c r="K1274" s="31"/>
      <c r="L1274" s="31"/>
      <c r="M1274" s="31"/>
      <c r="N1274" s="33" t="n">
        <f aca="false">E1274*F1274+H1274+J1274+K1274+L1274+M1274</f>
        <v>0</v>
      </c>
      <c r="O1274" s="36"/>
      <c r="P1274" s="31" t="n">
        <v>4</v>
      </c>
      <c r="Q1274" s="31" t="n">
        <v>36</v>
      </c>
      <c r="R1274" s="31"/>
      <c r="S1274" s="31"/>
      <c r="T1274" s="31"/>
      <c r="U1274" s="31"/>
      <c r="V1274" s="31"/>
      <c r="W1274" s="31"/>
      <c r="X1274" s="31"/>
      <c r="Y1274" s="31"/>
      <c r="Z1274" s="36" t="n">
        <f aca="false">P1274*Q1274+S1274+U1274+V1274+W1274+X1274+Y1274</f>
        <v>144</v>
      </c>
      <c r="AA1274" s="36" t="n">
        <f aca="false">N1274+Z1274</f>
        <v>144</v>
      </c>
      <c r="AB1274" s="73" t="s">
        <v>293</v>
      </c>
      <c r="AC1274" s="31"/>
      <c r="AD1274" s="31"/>
      <c r="AE1274" s="36" t="n">
        <f aca="false">P1274*Q1274</f>
        <v>144</v>
      </c>
      <c r="AF1274" s="38" t="n">
        <f aca="false">AA1274-L1274-M1274-W1274-X1274</f>
        <v>144</v>
      </c>
      <c r="AG1274" s="39" t="str">
        <f aca="false">AB1274</f>
        <v>Васильцев И.И.</v>
      </c>
      <c r="AH1274" s="39" t="str">
        <f aca="false">C1274</f>
        <v>3ИСП9-11а (п)</v>
      </c>
      <c r="AI1274" s="40" t="str">
        <f aca="false">B1274</f>
        <v>13</v>
      </c>
      <c r="AJ1274" s="39" t="str">
        <f aca="false">CONCATENATE(A1274," ",D1274)</f>
        <v>УП.02 Учебная практика</v>
      </c>
      <c r="AK1274" s="39" t="n">
        <f aca="false">E1274*F1274+P1274*Q1274+H1274+J1274+S1274+U1274</f>
        <v>144</v>
      </c>
      <c r="AL1274" s="39" t="n">
        <f aca="false">L1274+W1274</f>
        <v>0</v>
      </c>
      <c r="AM1274" s="39" t="n">
        <f aca="false">M1274+X1274</f>
        <v>0</v>
      </c>
      <c r="AN1274" s="39" t="n">
        <f aca="false">Y1274</f>
        <v>0</v>
      </c>
      <c r="AO1274" s="39" t="n">
        <f aca="false">SUM(AK1274:AN1274)</f>
        <v>144</v>
      </c>
      <c r="AP1274" s="41" t="n">
        <f aca="false">K1274+V1274</f>
        <v>0</v>
      </c>
    </row>
    <row r="1275" s="42" customFormat="true" ht="16.5" hidden="true" customHeight="true" outlineLevel="0" collapsed="false">
      <c r="A1275" s="95" t="s">
        <v>154</v>
      </c>
      <c r="B1275" s="127" t="s">
        <v>57</v>
      </c>
      <c r="C1275" s="97" t="s">
        <v>628</v>
      </c>
      <c r="D1275" s="128" t="s">
        <v>108</v>
      </c>
      <c r="E1275" s="53" t="n">
        <v>12</v>
      </c>
      <c r="F1275" s="31"/>
      <c r="G1275" s="31"/>
      <c r="H1275" s="31"/>
      <c r="I1275" s="31"/>
      <c r="J1275" s="31"/>
      <c r="K1275" s="31"/>
      <c r="L1275" s="31"/>
      <c r="M1275" s="31"/>
      <c r="N1275" s="33" t="n">
        <f aca="false">E1275*F1275+H1275+J1275+K1275+L1275+M1275</f>
        <v>0</v>
      </c>
      <c r="O1275" s="36"/>
      <c r="P1275" s="31" t="n">
        <v>4</v>
      </c>
      <c r="Q1275" s="31" t="n">
        <v>36</v>
      </c>
      <c r="R1275" s="31"/>
      <c r="S1275" s="31"/>
      <c r="T1275" s="31"/>
      <c r="U1275" s="31"/>
      <c r="V1275" s="31"/>
      <c r="W1275" s="31"/>
      <c r="X1275" s="31"/>
      <c r="Y1275" s="31"/>
      <c r="Z1275" s="36" t="n">
        <f aca="false">P1275*Q1275+S1275+U1275+V1275+W1275+X1275+Y1275</f>
        <v>144</v>
      </c>
      <c r="AA1275" s="36" t="n">
        <f aca="false">N1275+Z1275</f>
        <v>144</v>
      </c>
      <c r="AB1275" s="73" t="s">
        <v>315</v>
      </c>
      <c r="AC1275" s="31"/>
      <c r="AD1275" s="31"/>
      <c r="AE1275" s="36"/>
      <c r="AF1275" s="38"/>
      <c r="AG1275" s="39" t="str">
        <f aca="false">AB1275</f>
        <v>Мартиросян В.А.</v>
      </c>
      <c r="AH1275" s="39" t="str">
        <f aca="false">C1275</f>
        <v>3ИСП9-11б (п)</v>
      </c>
      <c r="AI1275" s="40" t="str">
        <f aca="false">B1275</f>
        <v>10</v>
      </c>
      <c r="AJ1275" s="39" t="str">
        <f aca="false">CONCATENATE(A1275," ",D1275)</f>
        <v>УП.02 Учебная практика</v>
      </c>
      <c r="AK1275" s="39" t="n">
        <f aca="false">E1275*F1275+P1275*Q1275+H1275+J1275+S1275+U1275</f>
        <v>144</v>
      </c>
      <c r="AL1275" s="39" t="n">
        <f aca="false">L1275+W1275</f>
        <v>0</v>
      </c>
      <c r="AM1275" s="39" t="n">
        <f aca="false">M1275+X1275</f>
        <v>0</v>
      </c>
      <c r="AN1275" s="39" t="n">
        <f aca="false">Y1275</f>
        <v>0</v>
      </c>
      <c r="AO1275" s="39" t="n">
        <f aca="false">SUM(AK1275:AN1275)</f>
        <v>144</v>
      </c>
      <c r="AP1275" s="41" t="n">
        <f aca="false">K1275+V1275</f>
        <v>0</v>
      </c>
    </row>
    <row r="1276" s="42" customFormat="true" ht="16.5" hidden="true" customHeight="true" outlineLevel="0" collapsed="false">
      <c r="A1276" s="95" t="s">
        <v>155</v>
      </c>
      <c r="B1276" s="127" t="s">
        <v>286</v>
      </c>
      <c r="C1276" s="97" t="s">
        <v>626</v>
      </c>
      <c r="D1276" s="128" t="s">
        <v>163</v>
      </c>
      <c r="E1276" s="53" t="n">
        <v>12</v>
      </c>
      <c r="F1276" s="31"/>
      <c r="G1276" s="31"/>
      <c r="H1276" s="31"/>
      <c r="I1276" s="31"/>
      <c r="J1276" s="31"/>
      <c r="K1276" s="31"/>
      <c r="L1276" s="31"/>
      <c r="M1276" s="31"/>
      <c r="N1276" s="33" t="n">
        <f aca="false">E1276*F1276+H1276+J1276+K1276+L1276+M1276</f>
        <v>0</v>
      </c>
      <c r="O1276" s="36"/>
      <c r="P1276" s="31" t="n">
        <v>2</v>
      </c>
      <c r="Q1276" s="31" t="n">
        <v>9</v>
      </c>
      <c r="R1276" s="31"/>
      <c r="S1276" s="31"/>
      <c r="T1276" s="31"/>
      <c r="U1276" s="31"/>
      <c r="V1276" s="31"/>
      <c r="W1276" s="31"/>
      <c r="X1276" s="31"/>
      <c r="Y1276" s="31"/>
      <c r="Z1276" s="36" t="n">
        <f aca="false">P1276*Q1276+S1276+U1276+V1276+W1276+X1276+Y1276</f>
        <v>18</v>
      </c>
      <c r="AA1276" s="36" t="n">
        <f aca="false">N1276+Z1276</f>
        <v>18</v>
      </c>
      <c r="AB1276" s="289" t="s">
        <v>277</v>
      </c>
      <c r="AC1276" s="291" t="s">
        <v>732</v>
      </c>
      <c r="AD1276" s="31"/>
      <c r="AE1276" s="36" t="n">
        <f aca="false">P1276*Q1276</f>
        <v>18</v>
      </c>
      <c r="AF1276" s="38" t="n">
        <f aca="false">AA1276-L1276-M1276-W1276-X1276</f>
        <v>18</v>
      </c>
      <c r="AG1276" s="39" t="str">
        <f aca="false">AB1276</f>
        <v>Белоусова О.И.</v>
      </c>
      <c r="AH1276" s="39" t="str">
        <f aca="false">C1276</f>
        <v>3ИСП9-11 (п)</v>
      </c>
      <c r="AI1276" s="40" t="str">
        <f aca="false">B1276</f>
        <v>23</v>
      </c>
      <c r="AJ1276" s="39" t="str">
        <f aca="false">CONCATENATE(A1276," ",D1276)</f>
        <v>ПП.02 Производственная практика</v>
      </c>
      <c r="AK1276" s="39" t="n">
        <f aca="false">E1276*F1276+P1276*Q1276+H1276+J1276+S1276+U1276</f>
        <v>18</v>
      </c>
      <c r="AL1276" s="39" t="n">
        <f aca="false">L1276+W1276</f>
        <v>0</v>
      </c>
      <c r="AM1276" s="39" t="n">
        <f aca="false">M1276+X1276</f>
        <v>0</v>
      </c>
      <c r="AN1276" s="39" t="n">
        <f aca="false">Y1276</f>
        <v>0</v>
      </c>
      <c r="AO1276" s="39" t="n">
        <f aca="false">SUM(AK1276:AN1276)</f>
        <v>18</v>
      </c>
      <c r="AP1276" s="41" t="n">
        <f aca="false">K1276+V1276</f>
        <v>0</v>
      </c>
    </row>
    <row r="1277" s="42" customFormat="true" ht="16.5" hidden="true" customHeight="true" outlineLevel="0" collapsed="false">
      <c r="A1277" s="95" t="s">
        <v>155</v>
      </c>
      <c r="B1277" s="127" t="s">
        <v>286</v>
      </c>
      <c r="C1277" s="97" t="s">
        <v>626</v>
      </c>
      <c r="D1277" s="128" t="s">
        <v>163</v>
      </c>
      <c r="E1277" s="53" t="n">
        <v>12</v>
      </c>
      <c r="F1277" s="31"/>
      <c r="G1277" s="31"/>
      <c r="H1277" s="31"/>
      <c r="I1277" s="31"/>
      <c r="J1277" s="31"/>
      <c r="K1277" s="31"/>
      <c r="L1277" s="31"/>
      <c r="M1277" s="31"/>
      <c r="N1277" s="33" t="n">
        <f aca="false">E1277*F1277+H1277+J1277+K1277+L1277+M1277</f>
        <v>0</v>
      </c>
      <c r="O1277" s="36"/>
      <c r="P1277" s="31" t="n">
        <v>2</v>
      </c>
      <c r="Q1277" s="31" t="n">
        <v>9</v>
      </c>
      <c r="R1277" s="31"/>
      <c r="S1277" s="31"/>
      <c r="T1277" s="31"/>
      <c r="U1277" s="31"/>
      <c r="V1277" s="31"/>
      <c r="W1277" s="31"/>
      <c r="X1277" s="31"/>
      <c r="Y1277" s="31"/>
      <c r="Z1277" s="36" t="n">
        <f aca="false">P1277*Q1277+S1277+U1277+V1277+W1277+X1277+Y1277</f>
        <v>18</v>
      </c>
      <c r="AA1277" s="36" t="n">
        <f aca="false">N1277+Z1277</f>
        <v>18</v>
      </c>
      <c r="AB1277" s="36" t="s">
        <v>316</v>
      </c>
      <c r="AC1277" s="31"/>
      <c r="AD1277" s="31"/>
      <c r="AE1277" s="36" t="n">
        <f aca="false">P1277*Q1277</f>
        <v>18</v>
      </c>
      <c r="AF1277" s="38" t="n">
        <f aca="false">AA1277-L1277-M1277-W1277-X1277</f>
        <v>18</v>
      </c>
      <c r="AG1277" s="39" t="str">
        <f aca="false">AB1277</f>
        <v>Виеру А.Н.</v>
      </c>
      <c r="AH1277" s="39" t="str">
        <f aca="false">C1277</f>
        <v>3ИСП9-11 (п)</v>
      </c>
      <c r="AI1277" s="40" t="str">
        <f aca="false">B1277</f>
        <v>23</v>
      </c>
      <c r="AJ1277" s="39" t="str">
        <f aca="false">CONCATENATE(A1277," ",D1277)</f>
        <v>ПП.02 Производственная практика</v>
      </c>
      <c r="AK1277" s="39" t="n">
        <f aca="false">E1277*F1277+P1277*Q1277+H1277+J1277+S1277+U1277</f>
        <v>18</v>
      </c>
      <c r="AL1277" s="39" t="n">
        <f aca="false">L1277+W1277</f>
        <v>0</v>
      </c>
      <c r="AM1277" s="39" t="n">
        <f aca="false">M1277+X1277</f>
        <v>0</v>
      </c>
      <c r="AN1277" s="39" t="n">
        <f aca="false">Y1277</f>
        <v>0</v>
      </c>
      <c r="AO1277" s="39" t="n">
        <f aca="false">SUM(AK1277:AN1277)</f>
        <v>18</v>
      </c>
      <c r="AP1277" s="41" t="n">
        <f aca="false">K1277+V1277</f>
        <v>0</v>
      </c>
    </row>
    <row r="1278" s="42" customFormat="true" ht="16.5" hidden="true" customHeight="true" outlineLevel="0" collapsed="false">
      <c r="A1278" s="95" t="s">
        <v>155</v>
      </c>
      <c r="B1278" s="127" t="s">
        <v>286</v>
      </c>
      <c r="C1278" s="97" t="s">
        <v>626</v>
      </c>
      <c r="D1278" s="128" t="s">
        <v>163</v>
      </c>
      <c r="E1278" s="53" t="n">
        <v>12</v>
      </c>
      <c r="F1278" s="31"/>
      <c r="G1278" s="31"/>
      <c r="H1278" s="31"/>
      <c r="I1278" s="31"/>
      <c r="J1278" s="31"/>
      <c r="K1278" s="31"/>
      <c r="L1278" s="31"/>
      <c r="M1278" s="31"/>
      <c r="N1278" s="33" t="n">
        <f aca="false">E1278*F1278+H1278+J1278+K1278+L1278+M1278</f>
        <v>0</v>
      </c>
      <c r="O1278" s="36"/>
      <c r="P1278" s="31" t="n">
        <v>2</v>
      </c>
      <c r="Q1278" s="31" t="n">
        <v>9</v>
      </c>
      <c r="R1278" s="31"/>
      <c r="S1278" s="31"/>
      <c r="T1278" s="31"/>
      <c r="U1278" s="31"/>
      <c r="V1278" s="31"/>
      <c r="W1278" s="31"/>
      <c r="X1278" s="31"/>
      <c r="Y1278" s="31"/>
      <c r="Z1278" s="36" t="n">
        <f aca="false">P1278*Q1278+S1278+U1278+V1278+W1278+X1278+Y1278</f>
        <v>18</v>
      </c>
      <c r="AA1278" s="36" t="n">
        <f aca="false">N1278+Z1278</f>
        <v>18</v>
      </c>
      <c r="AB1278" s="36" t="s">
        <v>143</v>
      </c>
      <c r="AC1278" s="31"/>
      <c r="AD1278" s="31"/>
      <c r="AE1278" s="36" t="n">
        <f aca="false">P1278*Q1278</f>
        <v>18</v>
      </c>
      <c r="AF1278" s="38" t="n">
        <f aca="false">AA1278-L1278-M1278-W1278-X1278</f>
        <v>18</v>
      </c>
      <c r="AG1278" s="39" t="str">
        <f aca="false">AB1278</f>
        <v>вак. ПП</v>
      </c>
      <c r="AH1278" s="39" t="str">
        <f aca="false">C1278</f>
        <v>3ИСП9-11 (п)</v>
      </c>
      <c r="AI1278" s="40" t="str">
        <f aca="false">B1278</f>
        <v>23</v>
      </c>
      <c r="AJ1278" s="39" t="str">
        <f aca="false">CONCATENATE(A1278," ",D1278)</f>
        <v>ПП.02 Производственная практика</v>
      </c>
      <c r="AK1278" s="39" t="n">
        <f aca="false">E1278*F1278+P1278*Q1278+H1278+J1278+S1278+U1278</f>
        <v>18</v>
      </c>
      <c r="AL1278" s="39" t="n">
        <f aca="false">L1278+W1278</f>
        <v>0</v>
      </c>
      <c r="AM1278" s="39" t="n">
        <f aca="false">M1278+X1278</f>
        <v>0</v>
      </c>
      <c r="AN1278" s="39" t="n">
        <f aca="false">Y1278</f>
        <v>0</v>
      </c>
      <c r="AO1278" s="39" t="n">
        <f aca="false">SUM(AK1278:AN1278)</f>
        <v>18</v>
      </c>
      <c r="AP1278" s="41" t="n">
        <f aca="false">K1278+V1278</f>
        <v>0</v>
      </c>
    </row>
    <row r="1279" s="42" customFormat="true" ht="16.5" hidden="true" customHeight="true" outlineLevel="0" collapsed="false">
      <c r="A1279" s="95" t="s">
        <v>155</v>
      </c>
      <c r="B1279" s="127" t="s">
        <v>286</v>
      </c>
      <c r="C1279" s="97" t="s">
        <v>626</v>
      </c>
      <c r="D1279" s="128" t="s">
        <v>163</v>
      </c>
      <c r="E1279" s="53" t="n">
        <v>12</v>
      </c>
      <c r="F1279" s="31"/>
      <c r="G1279" s="31"/>
      <c r="H1279" s="31"/>
      <c r="I1279" s="31"/>
      <c r="J1279" s="31"/>
      <c r="K1279" s="31"/>
      <c r="L1279" s="31"/>
      <c r="M1279" s="31"/>
      <c r="N1279" s="33" t="n">
        <f aca="false">E1279*F1279+H1279+J1279+K1279+L1279+M1279</f>
        <v>0</v>
      </c>
      <c r="O1279" s="36"/>
      <c r="P1279" s="31" t="n">
        <v>2</v>
      </c>
      <c r="Q1279" s="31" t="n">
        <v>9</v>
      </c>
      <c r="R1279" s="31"/>
      <c r="S1279" s="31"/>
      <c r="T1279" s="31"/>
      <c r="U1279" s="31"/>
      <c r="V1279" s="31"/>
      <c r="W1279" s="31"/>
      <c r="X1279" s="31"/>
      <c r="Y1279" s="31"/>
      <c r="Z1279" s="36" t="n">
        <f aca="false">P1279*Q1279+S1279+U1279+V1279+W1279+X1279+Y1279</f>
        <v>18</v>
      </c>
      <c r="AA1279" s="36" t="n">
        <f aca="false">N1279+Z1279</f>
        <v>18</v>
      </c>
      <c r="AB1279" s="36" t="s">
        <v>143</v>
      </c>
      <c r="AC1279" s="31"/>
      <c r="AD1279" s="31"/>
      <c r="AE1279" s="36" t="n">
        <f aca="false">P1279*Q1279</f>
        <v>18</v>
      </c>
      <c r="AF1279" s="38" t="n">
        <f aca="false">AA1279-L1279-M1279-W1279-X1279</f>
        <v>18</v>
      </c>
      <c r="AG1279" s="39" t="str">
        <f aca="false">AB1279</f>
        <v>вак. ПП</v>
      </c>
      <c r="AH1279" s="39" t="str">
        <f aca="false">C1279</f>
        <v>3ИСП9-11 (п)</v>
      </c>
      <c r="AI1279" s="40" t="str">
        <f aca="false">B1279</f>
        <v>23</v>
      </c>
      <c r="AJ1279" s="39" t="str">
        <f aca="false">CONCATENATE(A1279," ",D1279)</f>
        <v>ПП.02 Производственная практика</v>
      </c>
      <c r="AK1279" s="39" t="n">
        <f aca="false">E1279*F1279+P1279*Q1279+H1279+J1279+S1279+U1279</f>
        <v>18</v>
      </c>
      <c r="AL1279" s="39" t="n">
        <f aca="false">L1279+W1279</f>
        <v>0</v>
      </c>
      <c r="AM1279" s="39" t="n">
        <f aca="false">M1279+X1279</f>
        <v>0</v>
      </c>
      <c r="AN1279" s="39" t="n">
        <f aca="false">Y1279</f>
        <v>0</v>
      </c>
      <c r="AO1279" s="39" t="n">
        <f aca="false">SUM(AK1279:AN1279)</f>
        <v>18</v>
      </c>
      <c r="AP1279" s="41" t="n">
        <f aca="false">K1279+V1279</f>
        <v>0</v>
      </c>
    </row>
    <row r="1280" s="42" customFormat="true" ht="16.5" hidden="true" customHeight="true" outlineLevel="0" collapsed="false">
      <c r="A1280" s="131" t="s">
        <v>341</v>
      </c>
      <c r="B1280" s="127" t="s">
        <v>286</v>
      </c>
      <c r="C1280" s="97" t="s">
        <v>626</v>
      </c>
      <c r="D1280" s="122" t="s">
        <v>342</v>
      </c>
      <c r="E1280" s="53" t="n">
        <v>12</v>
      </c>
      <c r="F1280" s="31" t="n">
        <v>7</v>
      </c>
      <c r="G1280" s="31" t="n">
        <v>36</v>
      </c>
      <c r="H1280" s="31" t="n">
        <v>-36</v>
      </c>
      <c r="I1280" s="31"/>
      <c r="J1280" s="31"/>
      <c r="K1280" s="31"/>
      <c r="L1280" s="31" t="n">
        <v>6</v>
      </c>
      <c r="M1280" s="31" t="n">
        <v>8</v>
      </c>
      <c r="N1280" s="33" t="n">
        <f aca="false">E1280*F1280+H1280+J1280+K1280+L1280+M1280</f>
        <v>62</v>
      </c>
      <c r="O1280" s="36"/>
      <c r="P1280" s="31" t="n">
        <v>14</v>
      </c>
      <c r="Q1280" s="31"/>
      <c r="R1280" s="31"/>
      <c r="S1280" s="31"/>
      <c r="T1280" s="31"/>
      <c r="U1280" s="31"/>
      <c r="V1280" s="31"/>
      <c r="W1280" s="31"/>
      <c r="X1280" s="31"/>
      <c r="Y1280" s="31"/>
      <c r="Z1280" s="36" t="n">
        <f aca="false">P1280*Q1280+S1280+U1280+V1280+W1280+X1280+Y1280</f>
        <v>0</v>
      </c>
      <c r="AA1280" s="36" t="n">
        <f aca="false">N1280+Z1280</f>
        <v>62</v>
      </c>
      <c r="AB1280" s="47" t="s">
        <v>257</v>
      </c>
      <c r="AC1280" s="31"/>
      <c r="AD1280" s="31"/>
      <c r="AE1280" s="36" t="n">
        <f aca="false">P1280*Q1280</f>
        <v>0</v>
      </c>
      <c r="AF1280" s="38" t="n">
        <f aca="false">AA1280-L1280-M1280-W1280-X1280</f>
        <v>48</v>
      </c>
      <c r="AG1280" s="39" t="str">
        <f aca="false">AB1280</f>
        <v>Угольников И.М.</v>
      </c>
      <c r="AH1280" s="39" t="str">
        <f aca="false">C1280</f>
        <v>3ИСП9-11 (п)</v>
      </c>
      <c r="AI1280" s="40" t="str">
        <f aca="false">B1280</f>
        <v>23</v>
      </c>
      <c r="AJ1280" s="39" t="str">
        <f aca="false">CONCATENATE(A1280," ",D1280)</f>
        <v>МДК.04.02 Обеспечение качества функционирования компьютерных систем</v>
      </c>
      <c r="AK1280" s="39" t="n">
        <f aca="false">E1280*F1280+P1280*Q1280+H1280+J1280+S1280+U1280</f>
        <v>48</v>
      </c>
      <c r="AL1280" s="39" t="n">
        <f aca="false">L1280+W1280</f>
        <v>6</v>
      </c>
      <c r="AM1280" s="39" t="n">
        <f aca="false">M1280+X1280</f>
        <v>8</v>
      </c>
      <c r="AN1280" s="39" t="n">
        <f aca="false">Y1280</f>
        <v>0</v>
      </c>
      <c r="AO1280" s="39" t="n">
        <f aca="false">SUM(AK1280:AN1280)</f>
        <v>62</v>
      </c>
      <c r="AP1280" s="41" t="n">
        <f aca="false">K1280+V1280</f>
        <v>0</v>
      </c>
    </row>
    <row r="1281" s="42" customFormat="true" ht="16.5" hidden="true" customHeight="true" outlineLevel="0" collapsed="false">
      <c r="A1281" s="131" t="s">
        <v>341</v>
      </c>
      <c r="B1281" s="127" t="s">
        <v>175</v>
      </c>
      <c r="C1281" s="97" t="s">
        <v>627</v>
      </c>
      <c r="D1281" s="122" t="s">
        <v>342</v>
      </c>
      <c r="E1281" s="53" t="n">
        <v>12</v>
      </c>
      <c r="F1281" s="31"/>
      <c r="G1281" s="31"/>
      <c r="H1281" s="31" t="n">
        <v>36</v>
      </c>
      <c r="I1281" s="31"/>
      <c r="J1281" s="31"/>
      <c r="K1281" s="31"/>
      <c r="L1281" s="31"/>
      <c r="M1281" s="31"/>
      <c r="N1281" s="33" t="n">
        <f aca="false">E1281*F1281+H1281+J1281+K1281+L1281+M1281</f>
        <v>36</v>
      </c>
      <c r="O1281" s="36"/>
      <c r="P1281" s="31" t="n">
        <v>14</v>
      </c>
      <c r="Q1281" s="31"/>
      <c r="R1281" s="31"/>
      <c r="S1281" s="31"/>
      <c r="T1281" s="31"/>
      <c r="U1281" s="31"/>
      <c r="V1281" s="31"/>
      <c r="W1281" s="31"/>
      <c r="X1281" s="31"/>
      <c r="Y1281" s="31"/>
      <c r="Z1281" s="36" t="n">
        <f aca="false">P1281*Q1281+S1281+U1281+V1281+W1281+X1281+Y1281</f>
        <v>0</v>
      </c>
      <c r="AA1281" s="36" t="n">
        <f aca="false">N1281+Z1281</f>
        <v>36</v>
      </c>
      <c r="AB1281" s="47" t="s">
        <v>257</v>
      </c>
      <c r="AC1281" s="31"/>
      <c r="AD1281" s="31"/>
      <c r="AE1281" s="36" t="n">
        <f aca="false">P1281*Q1281</f>
        <v>0</v>
      </c>
      <c r="AF1281" s="38" t="n">
        <f aca="false">AA1281-L1281-M1281-W1281-X1281</f>
        <v>36</v>
      </c>
      <c r="AG1281" s="39" t="str">
        <f aca="false">AB1281</f>
        <v>Угольников И.М.</v>
      </c>
      <c r="AH1281" s="39" t="str">
        <f aca="false">C1281</f>
        <v>3ИСП9-11а (п)</v>
      </c>
      <c r="AI1281" s="40" t="str">
        <f aca="false">B1281</f>
        <v>13</v>
      </c>
      <c r="AJ1281" s="39" t="str">
        <f aca="false">CONCATENATE(A1281," ",D1281)</f>
        <v>МДК.04.02 Обеспечение качества функционирования компьютерных систем</v>
      </c>
      <c r="AK1281" s="39" t="n">
        <f aca="false">E1281*F1281+P1281*Q1281+H1281+J1281+S1281+U1281</f>
        <v>36</v>
      </c>
      <c r="AL1281" s="39" t="n">
        <f aca="false">L1281+W1281</f>
        <v>0</v>
      </c>
      <c r="AM1281" s="39" t="n">
        <f aca="false">M1281+X1281</f>
        <v>0</v>
      </c>
      <c r="AN1281" s="39" t="n">
        <f aca="false">Y1281</f>
        <v>0</v>
      </c>
      <c r="AO1281" s="39" t="n">
        <f aca="false">SUM(AK1281:AN1281)</f>
        <v>36</v>
      </c>
      <c r="AP1281" s="41" t="n">
        <f aca="false">K1281+V1281</f>
        <v>0</v>
      </c>
    </row>
    <row r="1282" s="42" customFormat="true" ht="16.5" hidden="true" customHeight="true" outlineLevel="0" collapsed="false">
      <c r="A1282" s="131" t="s">
        <v>341</v>
      </c>
      <c r="B1282" s="127" t="s">
        <v>57</v>
      </c>
      <c r="C1282" s="97" t="s">
        <v>628</v>
      </c>
      <c r="D1282" s="122" t="s">
        <v>342</v>
      </c>
      <c r="E1282" s="53" t="n">
        <v>12</v>
      </c>
      <c r="F1282" s="31"/>
      <c r="G1282" s="31"/>
      <c r="H1282" s="31" t="n">
        <v>36</v>
      </c>
      <c r="I1282" s="31"/>
      <c r="J1282" s="31"/>
      <c r="K1282" s="31"/>
      <c r="L1282" s="31"/>
      <c r="M1282" s="31"/>
      <c r="N1282" s="33" t="n">
        <f aca="false">E1282*F1282+H1282+J1282+K1282+L1282+M1282</f>
        <v>36</v>
      </c>
      <c r="O1282" s="36"/>
      <c r="P1282" s="31" t="n">
        <v>14</v>
      </c>
      <c r="Q1282" s="31"/>
      <c r="R1282" s="31"/>
      <c r="S1282" s="31"/>
      <c r="T1282" s="31"/>
      <c r="U1282" s="31"/>
      <c r="V1282" s="31"/>
      <c r="W1282" s="31"/>
      <c r="X1282" s="31"/>
      <c r="Y1282" s="31"/>
      <c r="Z1282" s="36" t="n">
        <f aca="false">P1282*Q1282+S1282+U1282+V1282+W1282+X1282+Y1282</f>
        <v>0</v>
      </c>
      <c r="AA1282" s="36" t="n">
        <f aca="false">N1282+Z1282</f>
        <v>36</v>
      </c>
      <c r="AB1282" s="47" t="s">
        <v>69</v>
      </c>
      <c r="AC1282" s="31"/>
      <c r="AD1282" s="31"/>
      <c r="AE1282" s="36" t="n">
        <f aca="false">P1282*Q1282</f>
        <v>0</v>
      </c>
      <c r="AF1282" s="38" t="n">
        <f aca="false">AA1282-L1282-M1282-W1282-X1282</f>
        <v>36</v>
      </c>
      <c r="AG1282" s="39" t="str">
        <f aca="false">AB1282</f>
        <v>вак. 2 п/гр</v>
      </c>
      <c r="AH1282" s="39" t="str">
        <f aca="false">C1282</f>
        <v>3ИСП9-11б (п)</v>
      </c>
      <c r="AI1282" s="40" t="str">
        <f aca="false">B1282</f>
        <v>10</v>
      </c>
      <c r="AJ1282" s="39" t="str">
        <f aca="false">CONCATENATE(A1282," ",D1282)</f>
        <v>МДК.04.02 Обеспечение качества функционирования компьютерных систем</v>
      </c>
      <c r="AK1282" s="39" t="n">
        <f aca="false">E1282*F1282+P1282*Q1282+H1282+J1282+S1282+U1282</f>
        <v>36</v>
      </c>
      <c r="AL1282" s="39" t="n">
        <f aca="false">L1282+W1282</f>
        <v>0</v>
      </c>
      <c r="AM1282" s="39" t="n">
        <f aca="false">M1282+X1282</f>
        <v>0</v>
      </c>
      <c r="AN1282" s="39" t="n">
        <f aca="false">Y1282</f>
        <v>0</v>
      </c>
      <c r="AO1282" s="39" t="n">
        <f aca="false">SUM(AK1282:AN1282)</f>
        <v>36</v>
      </c>
      <c r="AP1282" s="41" t="n">
        <f aca="false">K1282+V1282</f>
        <v>0</v>
      </c>
    </row>
    <row r="1283" s="42" customFormat="true" ht="16.5" hidden="true" customHeight="true" outlineLevel="0" collapsed="false">
      <c r="A1283" s="131" t="s">
        <v>343</v>
      </c>
      <c r="B1283" s="127" t="s">
        <v>286</v>
      </c>
      <c r="C1283" s="97" t="s">
        <v>626</v>
      </c>
      <c r="D1283" s="122" t="s">
        <v>163</v>
      </c>
      <c r="E1283" s="53" t="n">
        <v>4</v>
      </c>
      <c r="F1283" s="31" t="n">
        <v>9</v>
      </c>
      <c r="G1283" s="31"/>
      <c r="H1283" s="31"/>
      <c r="I1283" s="31"/>
      <c r="J1283" s="31"/>
      <c r="K1283" s="31"/>
      <c r="L1283" s="31"/>
      <c r="M1283" s="31"/>
      <c r="N1283" s="33" t="n">
        <f aca="false">E1283*F1283+H1283+J1283+K1283+L1283+M1283</f>
        <v>36</v>
      </c>
      <c r="O1283" s="36"/>
      <c r="P1283" s="31" t="n">
        <v>14</v>
      </c>
      <c r="Q1283" s="31"/>
      <c r="R1283" s="31"/>
      <c r="S1283" s="31"/>
      <c r="T1283" s="31"/>
      <c r="U1283" s="31"/>
      <c r="V1283" s="31"/>
      <c r="W1283" s="31"/>
      <c r="X1283" s="31"/>
      <c r="Y1283" s="31"/>
      <c r="Z1283" s="36" t="n">
        <f aca="false">P1283*Q1283+S1283+U1283+V1283+W1283+X1283+Y1283</f>
        <v>0</v>
      </c>
      <c r="AA1283" s="36" t="n">
        <f aca="false">N1283+Z1283</f>
        <v>36</v>
      </c>
      <c r="AB1283" s="289" t="s">
        <v>277</v>
      </c>
      <c r="AC1283" s="291" t="s">
        <v>732</v>
      </c>
      <c r="AD1283" s="31"/>
      <c r="AE1283" s="36" t="n">
        <f aca="false">P1283*Q1283</f>
        <v>0</v>
      </c>
      <c r="AF1283" s="38" t="n">
        <f aca="false">AA1283-L1283-M1283-W1283-X1283</f>
        <v>36</v>
      </c>
      <c r="AG1283" s="39" t="str">
        <f aca="false">AB1283</f>
        <v>Белоусова О.И.</v>
      </c>
      <c r="AH1283" s="39" t="str">
        <f aca="false">C1283</f>
        <v>3ИСП9-11 (п)</v>
      </c>
      <c r="AI1283" s="40" t="str">
        <f aca="false">B1283</f>
        <v>23</v>
      </c>
      <c r="AJ1283" s="39" t="str">
        <f aca="false">CONCATENATE(A1283," ",D1283)</f>
        <v>ПП.04 Производственная практика</v>
      </c>
      <c r="AK1283" s="39" t="n">
        <f aca="false">E1283*F1283+P1283*Q1283+H1283+J1283+S1283+U1283</f>
        <v>36</v>
      </c>
      <c r="AL1283" s="39" t="n">
        <f aca="false">L1283+W1283</f>
        <v>0</v>
      </c>
      <c r="AM1283" s="39" t="n">
        <f aca="false">M1283+X1283</f>
        <v>0</v>
      </c>
      <c r="AN1283" s="39" t="n">
        <f aca="false">Y1283</f>
        <v>0</v>
      </c>
      <c r="AO1283" s="39" t="n">
        <f aca="false">SUM(AK1283:AN1283)</f>
        <v>36</v>
      </c>
      <c r="AP1283" s="41" t="n">
        <f aca="false">K1283+V1283</f>
        <v>0</v>
      </c>
    </row>
    <row r="1284" s="42" customFormat="true" ht="16.5" hidden="true" customHeight="true" outlineLevel="0" collapsed="false">
      <c r="A1284" s="131" t="s">
        <v>343</v>
      </c>
      <c r="B1284" s="127" t="s">
        <v>286</v>
      </c>
      <c r="C1284" s="97" t="s">
        <v>626</v>
      </c>
      <c r="D1284" s="122" t="s">
        <v>163</v>
      </c>
      <c r="E1284" s="53" t="n">
        <v>4</v>
      </c>
      <c r="F1284" s="31" t="n">
        <v>9</v>
      </c>
      <c r="G1284" s="31"/>
      <c r="H1284" s="31"/>
      <c r="I1284" s="31"/>
      <c r="J1284" s="31"/>
      <c r="K1284" s="31"/>
      <c r="L1284" s="31"/>
      <c r="M1284" s="31"/>
      <c r="N1284" s="33" t="n">
        <f aca="false">E1284*F1284+H1284+J1284+K1284+L1284+M1284</f>
        <v>36</v>
      </c>
      <c r="O1284" s="36"/>
      <c r="P1284" s="31" t="n">
        <v>14</v>
      </c>
      <c r="Q1284" s="31"/>
      <c r="R1284" s="31"/>
      <c r="S1284" s="31"/>
      <c r="T1284" s="31"/>
      <c r="U1284" s="31"/>
      <c r="V1284" s="31"/>
      <c r="W1284" s="31"/>
      <c r="X1284" s="31"/>
      <c r="Y1284" s="31"/>
      <c r="Z1284" s="36" t="n">
        <f aca="false">P1284*Q1284+S1284+U1284+V1284+W1284+X1284+Y1284</f>
        <v>0</v>
      </c>
      <c r="AA1284" s="36" t="n">
        <f aca="false">N1284+Z1284</f>
        <v>36</v>
      </c>
      <c r="AB1284" s="36" t="s">
        <v>316</v>
      </c>
      <c r="AC1284" s="31"/>
      <c r="AD1284" s="31"/>
      <c r="AE1284" s="36" t="n">
        <f aca="false">P1284*Q1284</f>
        <v>0</v>
      </c>
      <c r="AF1284" s="38" t="n">
        <f aca="false">AA1284-L1284-M1284-W1284-X1284</f>
        <v>36</v>
      </c>
      <c r="AG1284" s="39" t="str">
        <f aca="false">AB1284</f>
        <v>Виеру А.Н.</v>
      </c>
      <c r="AH1284" s="39" t="str">
        <f aca="false">C1284</f>
        <v>3ИСП9-11 (п)</v>
      </c>
      <c r="AI1284" s="40" t="str">
        <f aca="false">B1284</f>
        <v>23</v>
      </c>
      <c r="AJ1284" s="39" t="str">
        <f aca="false">CONCATENATE(A1284," ",D1284)</f>
        <v>ПП.04 Производственная практика</v>
      </c>
      <c r="AK1284" s="39" t="n">
        <f aca="false">E1284*F1284+P1284*Q1284+H1284+J1284+S1284+U1284</f>
        <v>36</v>
      </c>
      <c r="AL1284" s="39" t="n">
        <f aca="false">L1284+W1284</f>
        <v>0</v>
      </c>
      <c r="AM1284" s="39" t="n">
        <f aca="false">M1284+X1284</f>
        <v>0</v>
      </c>
      <c r="AN1284" s="39" t="n">
        <f aca="false">Y1284</f>
        <v>0</v>
      </c>
      <c r="AO1284" s="39" t="n">
        <f aca="false">SUM(AK1284:AN1284)</f>
        <v>36</v>
      </c>
      <c r="AP1284" s="41" t="n">
        <f aca="false">K1284+V1284</f>
        <v>0</v>
      </c>
    </row>
    <row r="1285" s="42" customFormat="true" ht="16.5" hidden="true" customHeight="true" outlineLevel="0" collapsed="false">
      <c r="A1285" s="131" t="s">
        <v>343</v>
      </c>
      <c r="B1285" s="127" t="s">
        <v>286</v>
      </c>
      <c r="C1285" s="97" t="s">
        <v>626</v>
      </c>
      <c r="D1285" s="122" t="s">
        <v>163</v>
      </c>
      <c r="E1285" s="53" t="n">
        <v>4</v>
      </c>
      <c r="F1285" s="31" t="n">
        <v>9</v>
      </c>
      <c r="G1285" s="31"/>
      <c r="H1285" s="31"/>
      <c r="I1285" s="31"/>
      <c r="J1285" s="31"/>
      <c r="K1285" s="31"/>
      <c r="L1285" s="31"/>
      <c r="M1285" s="31"/>
      <c r="N1285" s="33" t="n">
        <f aca="false">E1285*F1285+H1285+J1285+K1285+L1285+M1285</f>
        <v>36</v>
      </c>
      <c r="O1285" s="36"/>
      <c r="P1285" s="31" t="n">
        <v>14</v>
      </c>
      <c r="Q1285" s="31"/>
      <c r="R1285" s="31"/>
      <c r="S1285" s="31"/>
      <c r="T1285" s="31"/>
      <c r="U1285" s="31"/>
      <c r="V1285" s="31"/>
      <c r="W1285" s="31"/>
      <c r="X1285" s="31"/>
      <c r="Y1285" s="31"/>
      <c r="Z1285" s="36" t="n">
        <f aca="false">P1285*Q1285+S1285+U1285+V1285+W1285+X1285+Y1285</f>
        <v>0</v>
      </c>
      <c r="AA1285" s="36" t="n">
        <f aca="false">N1285+Z1285</f>
        <v>36</v>
      </c>
      <c r="AB1285" s="289" t="s">
        <v>363</v>
      </c>
      <c r="AC1285" s="291" t="s">
        <v>732</v>
      </c>
      <c r="AD1285" s="31"/>
      <c r="AE1285" s="36" t="n">
        <f aca="false">P1285*Q1285</f>
        <v>0</v>
      </c>
      <c r="AF1285" s="38" t="n">
        <f aca="false">AA1285-L1285-M1285-W1285-X1285</f>
        <v>36</v>
      </c>
      <c r="AG1285" s="39" t="str">
        <f aca="false">AB1285</f>
        <v>Адышкин С.С.</v>
      </c>
      <c r="AH1285" s="39" t="str">
        <f aca="false">C1285</f>
        <v>3ИСП9-11 (п)</v>
      </c>
      <c r="AI1285" s="40" t="str">
        <f aca="false">B1285</f>
        <v>23</v>
      </c>
      <c r="AJ1285" s="39" t="str">
        <f aca="false">CONCATENATE(A1285," ",D1285)</f>
        <v>ПП.04 Производственная практика</v>
      </c>
      <c r="AK1285" s="39" t="n">
        <f aca="false">E1285*F1285+P1285*Q1285+H1285+J1285+S1285+U1285</f>
        <v>36</v>
      </c>
      <c r="AL1285" s="39" t="n">
        <f aca="false">L1285+W1285</f>
        <v>0</v>
      </c>
      <c r="AM1285" s="39" t="n">
        <f aca="false">M1285+X1285</f>
        <v>0</v>
      </c>
      <c r="AN1285" s="39" t="n">
        <f aca="false">Y1285</f>
        <v>0</v>
      </c>
      <c r="AO1285" s="39" t="n">
        <f aca="false">SUM(AK1285:AN1285)</f>
        <v>36</v>
      </c>
      <c r="AP1285" s="41" t="n">
        <f aca="false">K1285+V1285</f>
        <v>0</v>
      </c>
    </row>
    <row r="1286" s="42" customFormat="true" ht="16.5" hidden="true" customHeight="true" outlineLevel="0" collapsed="false">
      <c r="A1286" s="131" t="s">
        <v>343</v>
      </c>
      <c r="B1286" s="127" t="s">
        <v>286</v>
      </c>
      <c r="C1286" s="97" t="s">
        <v>626</v>
      </c>
      <c r="D1286" s="122" t="s">
        <v>163</v>
      </c>
      <c r="E1286" s="53" t="n">
        <v>4</v>
      </c>
      <c r="F1286" s="31" t="n">
        <v>9</v>
      </c>
      <c r="G1286" s="31"/>
      <c r="H1286" s="31"/>
      <c r="I1286" s="31"/>
      <c r="J1286" s="31"/>
      <c r="K1286" s="31"/>
      <c r="L1286" s="31"/>
      <c r="M1286" s="31"/>
      <c r="N1286" s="33" t="n">
        <f aca="false">E1286*F1286+H1286+J1286+K1286+L1286+M1286</f>
        <v>36</v>
      </c>
      <c r="O1286" s="36"/>
      <c r="P1286" s="31" t="n">
        <v>14</v>
      </c>
      <c r="Q1286" s="31"/>
      <c r="R1286" s="31"/>
      <c r="S1286" s="31"/>
      <c r="T1286" s="31"/>
      <c r="U1286" s="31"/>
      <c r="V1286" s="31"/>
      <c r="W1286" s="31"/>
      <c r="X1286" s="31"/>
      <c r="Y1286" s="31"/>
      <c r="Z1286" s="36" t="n">
        <f aca="false">P1286*Q1286+S1286+U1286+V1286+W1286+X1286+Y1286</f>
        <v>0</v>
      </c>
      <c r="AA1286" s="36" t="n">
        <f aca="false">N1286+Z1286</f>
        <v>36</v>
      </c>
      <c r="AB1286" s="36" t="s">
        <v>143</v>
      </c>
      <c r="AC1286" s="31"/>
      <c r="AD1286" s="31"/>
      <c r="AE1286" s="36" t="n">
        <f aca="false">P1286*Q1286</f>
        <v>0</v>
      </c>
      <c r="AF1286" s="38" t="n">
        <f aca="false">AA1286-L1286-M1286-W1286-X1286</f>
        <v>36</v>
      </c>
      <c r="AG1286" s="39" t="str">
        <f aca="false">AB1286</f>
        <v>вак. ПП</v>
      </c>
      <c r="AH1286" s="39" t="str">
        <f aca="false">C1286</f>
        <v>3ИСП9-11 (п)</v>
      </c>
      <c r="AI1286" s="40" t="str">
        <f aca="false">B1286</f>
        <v>23</v>
      </c>
      <c r="AJ1286" s="39" t="str">
        <f aca="false">CONCATENATE(A1286," ",D1286)</f>
        <v>ПП.04 Производственная практика</v>
      </c>
      <c r="AK1286" s="39" t="n">
        <f aca="false">E1286*F1286+P1286*Q1286+H1286+J1286+S1286+U1286</f>
        <v>36</v>
      </c>
      <c r="AL1286" s="39" t="n">
        <f aca="false">L1286+W1286</f>
        <v>0</v>
      </c>
      <c r="AM1286" s="39" t="n">
        <f aca="false">M1286+X1286</f>
        <v>0</v>
      </c>
      <c r="AN1286" s="39" t="n">
        <f aca="false">Y1286</f>
        <v>0</v>
      </c>
      <c r="AO1286" s="39" t="n">
        <f aca="false">SUM(AK1286:AN1286)</f>
        <v>36</v>
      </c>
      <c r="AP1286" s="41" t="n">
        <f aca="false">K1286+V1286</f>
        <v>0</v>
      </c>
    </row>
    <row r="1287" s="42" customFormat="true" ht="16.5" hidden="true" customHeight="true" outlineLevel="0" collapsed="false">
      <c r="A1287" s="131" t="s">
        <v>344</v>
      </c>
      <c r="B1287" s="127" t="s">
        <v>286</v>
      </c>
      <c r="C1287" s="97" t="s">
        <v>626</v>
      </c>
      <c r="D1287" s="122" t="s">
        <v>145</v>
      </c>
      <c r="E1287" s="53" t="n">
        <v>12</v>
      </c>
      <c r="F1287" s="31"/>
      <c r="G1287" s="31"/>
      <c r="H1287" s="31"/>
      <c r="I1287" s="31"/>
      <c r="J1287" s="31"/>
      <c r="K1287" s="31"/>
      <c r="L1287" s="31"/>
      <c r="M1287" s="31" t="n">
        <v>24</v>
      </c>
      <c r="N1287" s="33" t="n">
        <f aca="false">E1287*F1287+H1287+J1287+K1287+L1287+M1287</f>
        <v>24</v>
      </c>
      <c r="O1287" s="36"/>
      <c r="P1287" s="31" t="n">
        <v>14</v>
      </c>
      <c r="Q1287" s="31"/>
      <c r="R1287" s="31"/>
      <c r="S1287" s="31"/>
      <c r="T1287" s="31"/>
      <c r="U1287" s="31"/>
      <c r="V1287" s="31"/>
      <c r="W1287" s="31"/>
      <c r="X1287" s="31"/>
      <c r="Y1287" s="31"/>
      <c r="Z1287" s="36" t="n">
        <f aca="false">P1287*Q1287+S1287+U1287+V1287+W1287+X1287+Y1287</f>
        <v>0</v>
      </c>
      <c r="AA1287" s="36" t="n">
        <f aca="false">N1287+Z1287</f>
        <v>24</v>
      </c>
      <c r="AB1287" s="36" t="s">
        <v>146</v>
      </c>
      <c r="AC1287" s="31"/>
      <c r="AD1287" s="31"/>
      <c r="AE1287" s="36" t="n">
        <f aca="false">P1287*Q1287</f>
        <v>0</v>
      </c>
      <c r="AF1287" s="38" t="n">
        <f aca="false">AA1287-L1287-M1287-W1287-X1287</f>
        <v>0</v>
      </c>
      <c r="AG1287" s="39" t="str">
        <f aca="false">AB1287</f>
        <v>вак. ДЭ</v>
      </c>
      <c r="AH1287" s="39" t="str">
        <f aca="false">C1287</f>
        <v>3ИСП9-11 (п)</v>
      </c>
      <c r="AI1287" s="40" t="str">
        <f aca="false">B1287</f>
        <v>23</v>
      </c>
      <c r="AJ1287" s="39" t="str">
        <f aca="false">CONCATENATE(A1287," ",D1287)</f>
        <v>ДЭ.04 Демонстрационный экзамен по модулю</v>
      </c>
      <c r="AK1287" s="39" t="n">
        <f aca="false">E1287*F1287+P1287*Q1287+H1287+J1287+S1287+U1287</f>
        <v>0</v>
      </c>
      <c r="AL1287" s="39" t="n">
        <f aca="false">L1287+W1287</f>
        <v>0</v>
      </c>
      <c r="AM1287" s="39" t="n">
        <f aca="false">M1287+X1287</f>
        <v>24</v>
      </c>
      <c r="AN1287" s="39" t="n">
        <f aca="false">Y1287</f>
        <v>0</v>
      </c>
      <c r="AO1287" s="39" t="n">
        <f aca="false">SUM(AK1287:AN1287)</f>
        <v>24</v>
      </c>
      <c r="AP1287" s="41" t="n">
        <f aca="false">K1287+V1287</f>
        <v>0</v>
      </c>
    </row>
    <row r="1288" s="42" customFormat="true" ht="16.5" hidden="true" customHeight="true" outlineLevel="0" collapsed="false">
      <c r="A1288" s="131" t="s">
        <v>345</v>
      </c>
      <c r="B1288" s="127" t="s">
        <v>286</v>
      </c>
      <c r="C1288" s="97" t="s">
        <v>626</v>
      </c>
      <c r="D1288" s="122" t="s">
        <v>346</v>
      </c>
      <c r="E1288" s="53" t="n">
        <v>12</v>
      </c>
      <c r="F1288" s="31" t="n">
        <v>5</v>
      </c>
      <c r="G1288" s="31" t="n">
        <v>70</v>
      </c>
      <c r="H1288" s="31" t="n">
        <v>-28</v>
      </c>
      <c r="I1288" s="31"/>
      <c r="J1288" s="31"/>
      <c r="K1288" s="31"/>
      <c r="L1288" s="31" t="n">
        <v>4</v>
      </c>
      <c r="M1288" s="31"/>
      <c r="N1288" s="33" t="n">
        <f aca="false">E1288*F1288+H1288+J1288+K1288+L1288+M1288</f>
        <v>36</v>
      </c>
      <c r="O1288" s="36"/>
      <c r="P1288" s="31" t="n">
        <v>14</v>
      </c>
      <c r="Q1288" s="31" t="n">
        <v>5</v>
      </c>
      <c r="R1288" s="31"/>
      <c r="S1288" s="31" t="n">
        <v>-42</v>
      </c>
      <c r="T1288" s="31"/>
      <c r="U1288" s="31"/>
      <c r="V1288" s="31"/>
      <c r="W1288" s="31" t="n">
        <v>8</v>
      </c>
      <c r="X1288" s="31" t="n">
        <v>8</v>
      </c>
      <c r="Y1288" s="31"/>
      <c r="Z1288" s="36" t="n">
        <f aca="false">P1288*Q1288+S1288+U1288+V1288+W1288+X1288+Y1288</f>
        <v>44</v>
      </c>
      <c r="AA1288" s="36" t="n">
        <f aca="false">N1288+Z1288</f>
        <v>80</v>
      </c>
      <c r="AB1288" s="47" t="s">
        <v>302</v>
      </c>
      <c r="AC1288" s="31"/>
      <c r="AD1288" s="31"/>
      <c r="AE1288" s="36" t="n">
        <f aca="false">P1288*Q1288</f>
        <v>70</v>
      </c>
      <c r="AF1288" s="38" t="n">
        <f aca="false">AA1288-L1288-M1288-W1288-X1288</f>
        <v>60</v>
      </c>
      <c r="AG1288" s="39" t="str">
        <f aca="false">AB1288</f>
        <v>Казиханов Ф.И.</v>
      </c>
      <c r="AH1288" s="39" t="str">
        <f aca="false">C1288</f>
        <v>3ИСП9-11 (п)</v>
      </c>
      <c r="AI1288" s="40" t="str">
        <f aca="false">B1288</f>
        <v>23</v>
      </c>
      <c r="AJ1288" s="39" t="str">
        <f aca="false">CONCATENATE(A1288," ",D1288)</f>
        <v>МДК.11.01 Технология разработки и защиты баз данных</v>
      </c>
      <c r="AK1288" s="39" t="n">
        <f aca="false">E1288*F1288+P1288*Q1288+H1288+J1288+S1288+U1288</f>
        <v>60</v>
      </c>
      <c r="AL1288" s="39" t="n">
        <f aca="false">L1288+W1288</f>
        <v>12</v>
      </c>
      <c r="AM1288" s="39" t="n">
        <f aca="false">M1288+X1288</f>
        <v>8</v>
      </c>
      <c r="AN1288" s="39" t="n">
        <f aca="false">Y1288</f>
        <v>0</v>
      </c>
      <c r="AO1288" s="39" t="n">
        <f aca="false">SUM(AK1288:AN1288)</f>
        <v>80</v>
      </c>
      <c r="AP1288" s="41" t="n">
        <f aca="false">K1288+V1288</f>
        <v>0</v>
      </c>
    </row>
    <row r="1289" s="42" customFormat="true" ht="16.5" hidden="true" customHeight="true" outlineLevel="0" collapsed="false">
      <c r="A1289" s="131" t="s">
        <v>345</v>
      </c>
      <c r="B1289" s="127" t="s">
        <v>175</v>
      </c>
      <c r="C1289" s="97" t="s">
        <v>627</v>
      </c>
      <c r="D1289" s="122" t="s">
        <v>346</v>
      </c>
      <c r="E1289" s="53" t="n">
        <v>12</v>
      </c>
      <c r="F1289" s="31"/>
      <c r="G1289" s="31"/>
      <c r="H1289" s="31" t="n">
        <v>28</v>
      </c>
      <c r="I1289" s="31"/>
      <c r="J1289" s="31"/>
      <c r="K1289" s="31"/>
      <c r="L1289" s="31"/>
      <c r="M1289" s="31"/>
      <c r="N1289" s="33" t="n">
        <f aca="false">E1289*F1289+H1289+J1289+K1289+L1289+M1289</f>
        <v>28</v>
      </c>
      <c r="O1289" s="36"/>
      <c r="P1289" s="31" t="n">
        <v>14</v>
      </c>
      <c r="Q1289" s="31"/>
      <c r="R1289" s="31"/>
      <c r="S1289" s="31" t="n">
        <v>42</v>
      </c>
      <c r="T1289" s="31"/>
      <c r="U1289" s="31"/>
      <c r="V1289" s="31"/>
      <c r="W1289" s="31"/>
      <c r="X1289" s="31"/>
      <c r="Y1289" s="31"/>
      <c r="Z1289" s="36" t="n">
        <f aca="false">P1289*Q1289+S1289+U1289+V1289+W1289+X1289+Y1289</f>
        <v>42</v>
      </c>
      <c r="AA1289" s="36" t="n">
        <f aca="false">N1289+Z1289</f>
        <v>70</v>
      </c>
      <c r="AB1289" s="47" t="s">
        <v>302</v>
      </c>
      <c r="AC1289" s="31"/>
      <c r="AD1289" s="31"/>
      <c r="AE1289" s="36" t="n">
        <f aca="false">P1289*Q1289</f>
        <v>0</v>
      </c>
      <c r="AF1289" s="38" t="n">
        <f aca="false">AA1289-L1289-M1289-W1289-X1289</f>
        <v>70</v>
      </c>
      <c r="AG1289" s="39" t="str">
        <f aca="false">AB1289</f>
        <v>Казиханов Ф.И.</v>
      </c>
      <c r="AH1289" s="39" t="str">
        <f aca="false">C1289</f>
        <v>3ИСП9-11а (п)</v>
      </c>
      <c r="AI1289" s="40" t="str">
        <f aca="false">B1289</f>
        <v>13</v>
      </c>
      <c r="AJ1289" s="39" t="str">
        <f aca="false">CONCATENATE(A1289," ",D1289)</f>
        <v>МДК.11.01 Технология разработки и защиты баз данных</v>
      </c>
      <c r="AK1289" s="39" t="n">
        <f aca="false">E1289*F1289+P1289*Q1289+H1289+J1289+S1289+U1289</f>
        <v>70</v>
      </c>
      <c r="AL1289" s="39" t="n">
        <f aca="false">L1289+W1289</f>
        <v>0</v>
      </c>
      <c r="AM1289" s="39" t="n">
        <f aca="false">M1289+X1289</f>
        <v>0</v>
      </c>
      <c r="AN1289" s="39" t="n">
        <f aca="false">Y1289</f>
        <v>0</v>
      </c>
      <c r="AO1289" s="39" t="n">
        <f aca="false">SUM(AK1289:AN1289)</f>
        <v>70</v>
      </c>
      <c r="AP1289" s="41" t="n">
        <f aca="false">K1289+V1289</f>
        <v>0</v>
      </c>
    </row>
    <row r="1290" s="42" customFormat="true" ht="16.5" hidden="true" customHeight="true" outlineLevel="0" collapsed="false">
      <c r="A1290" s="131" t="s">
        <v>345</v>
      </c>
      <c r="B1290" s="127" t="s">
        <v>57</v>
      </c>
      <c r="C1290" s="97" t="s">
        <v>628</v>
      </c>
      <c r="D1290" s="122" t="s">
        <v>346</v>
      </c>
      <c r="E1290" s="53" t="n">
        <v>12</v>
      </c>
      <c r="F1290" s="31"/>
      <c r="G1290" s="31"/>
      <c r="H1290" s="31" t="n">
        <v>28</v>
      </c>
      <c r="I1290" s="31"/>
      <c r="J1290" s="31"/>
      <c r="K1290" s="31"/>
      <c r="L1290" s="31"/>
      <c r="M1290" s="31"/>
      <c r="N1290" s="33" t="n">
        <f aca="false">E1290*F1290+H1290+J1290+K1290+L1290+M1290</f>
        <v>28</v>
      </c>
      <c r="O1290" s="36"/>
      <c r="P1290" s="31" t="n">
        <v>14</v>
      </c>
      <c r="Q1290" s="31"/>
      <c r="R1290" s="31"/>
      <c r="S1290" s="31" t="n">
        <v>42</v>
      </c>
      <c r="T1290" s="31"/>
      <c r="U1290" s="31"/>
      <c r="V1290" s="31"/>
      <c r="W1290" s="31"/>
      <c r="X1290" s="31"/>
      <c r="Y1290" s="31"/>
      <c r="Z1290" s="36" t="n">
        <f aca="false">P1290*Q1290+S1290+U1290+V1290+W1290+X1290+Y1290</f>
        <v>42</v>
      </c>
      <c r="AA1290" s="36" t="n">
        <f aca="false">N1290+Z1290</f>
        <v>70</v>
      </c>
      <c r="AB1290" s="47" t="s">
        <v>69</v>
      </c>
      <c r="AC1290" s="31"/>
      <c r="AD1290" s="31"/>
      <c r="AE1290" s="36" t="n">
        <f aca="false">P1290*Q1290</f>
        <v>0</v>
      </c>
      <c r="AF1290" s="38" t="n">
        <f aca="false">AA1290-L1290-M1290-W1290-X1290</f>
        <v>70</v>
      </c>
      <c r="AG1290" s="39" t="str">
        <f aca="false">AB1290</f>
        <v>вак. 2 п/гр</v>
      </c>
      <c r="AH1290" s="39" t="str">
        <f aca="false">C1290</f>
        <v>3ИСП9-11б (п)</v>
      </c>
      <c r="AI1290" s="40" t="str">
        <f aca="false">B1290</f>
        <v>10</v>
      </c>
      <c r="AJ1290" s="39" t="str">
        <f aca="false">CONCATENATE(A1290," ",D1290)</f>
        <v>МДК.11.01 Технология разработки и защиты баз данных</v>
      </c>
      <c r="AK1290" s="39" t="n">
        <f aca="false">E1290*F1290+P1290*Q1290+H1290+J1290+S1290+U1290</f>
        <v>70</v>
      </c>
      <c r="AL1290" s="39" t="n">
        <f aca="false">L1290+W1290</f>
        <v>0</v>
      </c>
      <c r="AM1290" s="39" t="n">
        <f aca="false">M1290+X1290</f>
        <v>0</v>
      </c>
      <c r="AN1290" s="39" t="n">
        <f aca="false">Y1290</f>
        <v>0</v>
      </c>
      <c r="AO1290" s="39" t="n">
        <f aca="false">SUM(AK1290:AN1290)</f>
        <v>70</v>
      </c>
      <c r="AP1290" s="41" t="n">
        <f aca="false">K1290+V1290</f>
        <v>0</v>
      </c>
    </row>
    <row r="1291" s="42" customFormat="true" ht="16.5" hidden="true" customHeight="true" outlineLevel="0" collapsed="false">
      <c r="A1291" s="132" t="s">
        <v>347</v>
      </c>
      <c r="B1291" s="127" t="s">
        <v>175</v>
      </c>
      <c r="C1291" s="97" t="s">
        <v>627</v>
      </c>
      <c r="D1291" s="133" t="s">
        <v>108</v>
      </c>
      <c r="E1291" s="53" t="n">
        <v>12</v>
      </c>
      <c r="F1291" s="31"/>
      <c r="G1291" s="31"/>
      <c r="H1291" s="31"/>
      <c r="I1291" s="31"/>
      <c r="J1291" s="31"/>
      <c r="K1291" s="31"/>
      <c r="L1291" s="31"/>
      <c r="M1291" s="31"/>
      <c r="N1291" s="33" t="n">
        <f aca="false">E1291*F1291+H1291+J1291+K1291+L1291+M1291</f>
        <v>0</v>
      </c>
      <c r="O1291" s="36"/>
      <c r="P1291" s="31" t="n">
        <v>2</v>
      </c>
      <c r="Q1291" s="31" t="n">
        <v>36</v>
      </c>
      <c r="R1291" s="31"/>
      <c r="S1291" s="31"/>
      <c r="T1291" s="31"/>
      <c r="U1291" s="31"/>
      <c r="V1291" s="31"/>
      <c r="W1291" s="31"/>
      <c r="X1291" s="31"/>
      <c r="Y1291" s="31"/>
      <c r="Z1291" s="36" t="n">
        <f aca="false">P1291*Q1291+S1291+U1291+V1291+W1291+X1291+Y1291</f>
        <v>72</v>
      </c>
      <c r="AA1291" s="36" t="n">
        <f aca="false">N1291+Z1291</f>
        <v>72</v>
      </c>
      <c r="AB1291" s="73" t="s">
        <v>293</v>
      </c>
      <c r="AC1291" s="31"/>
      <c r="AD1291" s="31"/>
      <c r="AE1291" s="36" t="n">
        <f aca="false">P1291*Q1291</f>
        <v>72</v>
      </c>
      <c r="AF1291" s="38" t="n">
        <f aca="false">AA1291-L1291-M1291-W1291-X1291</f>
        <v>72</v>
      </c>
      <c r="AG1291" s="39" t="str">
        <f aca="false">AB1291</f>
        <v>Васильцев И.И.</v>
      </c>
      <c r="AH1291" s="39" t="str">
        <f aca="false">C1291</f>
        <v>3ИСП9-11а (п)</v>
      </c>
      <c r="AI1291" s="40" t="str">
        <f aca="false">B1291</f>
        <v>13</v>
      </c>
      <c r="AJ1291" s="39" t="str">
        <f aca="false">CONCATENATE(A1291," ",D1291)</f>
        <v>УП.11 Учебная практика</v>
      </c>
      <c r="AK1291" s="39" t="n">
        <f aca="false">E1291*F1291+P1291*Q1291+H1291+J1291+S1291+U1291</f>
        <v>72</v>
      </c>
      <c r="AL1291" s="39" t="n">
        <f aca="false">L1291+W1291</f>
        <v>0</v>
      </c>
      <c r="AM1291" s="39" t="n">
        <f aca="false">M1291+X1291</f>
        <v>0</v>
      </c>
      <c r="AN1291" s="39" t="n">
        <f aca="false">Y1291</f>
        <v>0</v>
      </c>
      <c r="AO1291" s="39" t="n">
        <f aca="false">SUM(AK1291:AN1291)</f>
        <v>72</v>
      </c>
      <c r="AP1291" s="41" t="n">
        <f aca="false">K1291+V1291</f>
        <v>0</v>
      </c>
    </row>
    <row r="1292" s="42" customFormat="true" ht="16.5" hidden="true" customHeight="true" outlineLevel="0" collapsed="false">
      <c r="A1292" s="132" t="s">
        <v>347</v>
      </c>
      <c r="B1292" s="127" t="s">
        <v>57</v>
      </c>
      <c r="C1292" s="97" t="s">
        <v>628</v>
      </c>
      <c r="D1292" s="133" t="s">
        <v>108</v>
      </c>
      <c r="E1292" s="53" t="n">
        <v>12</v>
      </c>
      <c r="F1292" s="31"/>
      <c r="G1292" s="31"/>
      <c r="H1292" s="31"/>
      <c r="I1292" s="31"/>
      <c r="J1292" s="31"/>
      <c r="K1292" s="31"/>
      <c r="L1292" s="31"/>
      <c r="M1292" s="31"/>
      <c r="N1292" s="33" t="n">
        <f aca="false">E1292*F1292+H1292+J1292+K1292+L1292+M1292</f>
        <v>0</v>
      </c>
      <c r="O1292" s="36"/>
      <c r="P1292" s="31" t="n">
        <v>2</v>
      </c>
      <c r="Q1292" s="31" t="n">
        <v>36</v>
      </c>
      <c r="R1292" s="31"/>
      <c r="S1292" s="31"/>
      <c r="T1292" s="31"/>
      <c r="U1292" s="31"/>
      <c r="V1292" s="31"/>
      <c r="W1292" s="31"/>
      <c r="X1292" s="31"/>
      <c r="Y1292" s="31"/>
      <c r="Z1292" s="36" t="n">
        <f aca="false">P1292*Q1292+S1292+U1292+V1292+W1292+X1292+Y1292</f>
        <v>72</v>
      </c>
      <c r="AA1292" s="36" t="n">
        <f aca="false">N1292+Z1292</f>
        <v>72</v>
      </c>
      <c r="AB1292" s="73" t="s">
        <v>315</v>
      </c>
      <c r="AC1292" s="31"/>
      <c r="AD1292" s="31"/>
      <c r="AE1292" s="36"/>
      <c r="AF1292" s="38"/>
      <c r="AG1292" s="39" t="str">
        <f aca="false">AB1292</f>
        <v>Мартиросян В.А.</v>
      </c>
      <c r="AH1292" s="39" t="str">
        <f aca="false">C1292</f>
        <v>3ИСП9-11б (п)</v>
      </c>
      <c r="AI1292" s="40" t="str">
        <f aca="false">B1292</f>
        <v>10</v>
      </c>
      <c r="AJ1292" s="39" t="str">
        <f aca="false">CONCATENATE(A1292," ",D1292)</f>
        <v>УП.11 Учебная практика</v>
      </c>
      <c r="AK1292" s="39" t="n">
        <f aca="false">E1292*F1292+P1292*Q1292+H1292+J1292+S1292+U1292</f>
        <v>72</v>
      </c>
      <c r="AL1292" s="39" t="n">
        <f aca="false">L1292+W1292</f>
        <v>0</v>
      </c>
      <c r="AM1292" s="39" t="n">
        <f aca="false">M1292+X1292</f>
        <v>0</v>
      </c>
      <c r="AN1292" s="39" t="n">
        <f aca="false">Y1292</f>
        <v>0</v>
      </c>
      <c r="AO1292" s="39" t="n">
        <f aca="false">SUM(AK1292:AN1292)</f>
        <v>72</v>
      </c>
      <c r="AP1292" s="41" t="n">
        <f aca="false">K1292+V1292</f>
        <v>0</v>
      </c>
    </row>
    <row r="1293" s="42" customFormat="true" ht="16.5" hidden="true" customHeight="true" outlineLevel="0" collapsed="false">
      <c r="A1293" s="132" t="s">
        <v>349</v>
      </c>
      <c r="B1293" s="127" t="s">
        <v>286</v>
      </c>
      <c r="C1293" s="97" t="s">
        <v>626</v>
      </c>
      <c r="D1293" s="134" t="s">
        <v>163</v>
      </c>
      <c r="E1293" s="53" t="n">
        <v>12</v>
      </c>
      <c r="F1293" s="31"/>
      <c r="G1293" s="31"/>
      <c r="H1293" s="31"/>
      <c r="I1293" s="31"/>
      <c r="J1293" s="31"/>
      <c r="K1293" s="31"/>
      <c r="L1293" s="31"/>
      <c r="M1293" s="31"/>
      <c r="N1293" s="33" t="n">
        <f aca="false">E1293*F1293+H1293+J1293+K1293+L1293+M1293</f>
        <v>0</v>
      </c>
      <c r="O1293" s="36"/>
      <c r="P1293" s="31" t="n">
        <v>2</v>
      </c>
      <c r="Q1293" s="31" t="n">
        <v>9</v>
      </c>
      <c r="R1293" s="31"/>
      <c r="S1293" s="31"/>
      <c r="T1293" s="31"/>
      <c r="U1293" s="31"/>
      <c r="V1293" s="31"/>
      <c r="W1293" s="31"/>
      <c r="X1293" s="31"/>
      <c r="Y1293" s="31"/>
      <c r="Z1293" s="36" t="n">
        <f aca="false">P1293*Q1293+S1293+U1293+V1293+W1293+X1293+Y1293</f>
        <v>18</v>
      </c>
      <c r="AA1293" s="36" t="n">
        <f aca="false">N1293+Z1293</f>
        <v>18</v>
      </c>
      <c r="AB1293" s="289" t="s">
        <v>277</v>
      </c>
      <c r="AC1293" s="291" t="s">
        <v>732</v>
      </c>
      <c r="AD1293" s="31"/>
      <c r="AE1293" s="36" t="n">
        <f aca="false">P1293*Q1293</f>
        <v>18</v>
      </c>
      <c r="AF1293" s="38" t="n">
        <f aca="false">AA1293-L1293-M1293-W1293-X1293</f>
        <v>18</v>
      </c>
      <c r="AG1293" s="39" t="str">
        <f aca="false">AB1293</f>
        <v>Белоусова О.И.</v>
      </c>
      <c r="AH1293" s="39" t="str">
        <f aca="false">C1293</f>
        <v>3ИСП9-11 (п)</v>
      </c>
      <c r="AI1293" s="40" t="str">
        <f aca="false">B1293</f>
        <v>23</v>
      </c>
      <c r="AJ1293" s="39" t="str">
        <f aca="false">CONCATENATE(A1293," ",D1293)</f>
        <v>ПП.11 Производственная практика</v>
      </c>
      <c r="AK1293" s="39" t="n">
        <f aca="false">E1293*F1293+P1293*Q1293+H1293+J1293+S1293+U1293</f>
        <v>18</v>
      </c>
      <c r="AL1293" s="39" t="n">
        <f aca="false">L1293+W1293</f>
        <v>0</v>
      </c>
      <c r="AM1293" s="39" t="n">
        <f aca="false">M1293+X1293</f>
        <v>0</v>
      </c>
      <c r="AN1293" s="39" t="n">
        <f aca="false">Y1293</f>
        <v>0</v>
      </c>
      <c r="AO1293" s="39" t="n">
        <f aca="false">SUM(AK1293:AN1293)</f>
        <v>18</v>
      </c>
      <c r="AP1293" s="41" t="n">
        <f aca="false">K1293+V1293</f>
        <v>0</v>
      </c>
    </row>
    <row r="1294" s="42" customFormat="true" ht="16.5" hidden="true" customHeight="true" outlineLevel="0" collapsed="false">
      <c r="A1294" s="132" t="s">
        <v>349</v>
      </c>
      <c r="B1294" s="127" t="s">
        <v>286</v>
      </c>
      <c r="C1294" s="97" t="s">
        <v>626</v>
      </c>
      <c r="D1294" s="134" t="s">
        <v>163</v>
      </c>
      <c r="E1294" s="53" t="n">
        <v>12</v>
      </c>
      <c r="F1294" s="31"/>
      <c r="G1294" s="31"/>
      <c r="H1294" s="31"/>
      <c r="I1294" s="31"/>
      <c r="J1294" s="31"/>
      <c r="K1294" s="31"/>
      <c r="L1294" s="31"/>
      <c r="M1294" s="31"/>
      <c r="N1294" s="33" t="n">
        <f aca="false">E1294*F1294+H1294+J1294+K1294+L1294+M1294</f>
        <v>0</v>
      </c>
      <c r="O1294" s="36"/>
      <c r="P1294" s="31" t="n">
        <v>2</v>
      </c>
      <c r="Q1294" s="31" t="n">
        <v>9</v>
      </c>
      <c r="R1294" s="31"/>
      <c r="S1294" s="31"/>
      <c r="T1294" s="31"/>
      <c r="U1294" s="31"/>
      <c r="V1294" s="31"/>
      <c r="W1294" s="31"/>
      <c r="X1294" s="31"/>
      <c r="Y1294" s="31"/>
      <c r="Z1294" s="36" t="n">
        <f aca="false">P1294*Q1294+S1294+U1294+V1294+W1294+X1294+Y1294</f>
        <v>18</v>
      </c>
      <c r="AA1294" s="36" t="n">
        <f aca="false">N1294+Z1294</f>
        <v>18</v>
      </c>
      <c r="AB1294" s="36" t="s">
        <v>316</v>
      </c>
      <c r="AC1294" s="31"/>
      <c r="AD1294" s="31"/>
      <c r="AE1294" s="36" t="n">
        <f aca="false">P1294*Q1294</f>
        <v>18</v>
      </c>
      <c r="AF1294" s="38" t="n">
        <f aca="false">AA1294-L1294-M1294-W1294-X1294</f>
        <v>18</v>
      </c>
      <c r="AG1294" s="39" t="str">
        <f aca="false">AB1294</f>
        <v>Виеру А.Н.</v>
      </c>
      <c r="AH1294" s="39" t="str">
        <f aca="false">C1294</f>
        <v>3ИСП9-11 (п)</v>
      </c>
      <c r="AI1294" s="40" t="str">
        <f aca="false">B1294</f>
        <v>23</v>
      </c>
      <c r="AJ1294" s="39" t="str">
        <f aca="false">CONCATENATE(A1294," ",D1294)</f>
        <v>ПП.11 Производственная практика</v>
      </c>
      <c r="AK1294" s="39" t="n">
        <f aca="false">E1294*F1294+P1294*Q1294+H1294+J1294+S1294+U1294</f>
        <v>18</v>
      </c>
      <c r="AL1294" s="39" t="n">
        <f aca="false">L1294+W1294</f>
        <v>0</v>
      </c>
      <c r="AM1294" s="39" t="n">
        <f aca="false">M1294+X1294</f>
        <v>0</v>
      </c>
      <c r="AN1294" s="39" t="n">
        <f aca="false">Y1294</f>
        <v>0</v>
      </c>
      <c r="AO1294" s="39" t="n">
        <f aca="false">SUM(AK1294:AN1294)</f>
        <v>18</v>
      </c>
      <c r="AP1294" s="41" t="n">
        <f aca="false">K1294+V1294</f>
        <v>0</v>
      </c>
    </row>
    <row r="1295" s="42" customFormat="true" ht="16.5" hidden="true" customHeight="true" outlineLevel="0" collapsed="false">
      <c r="A1295" s="132" t="s">
        <v>349</v>
      </c>
      <c r="B1295" s="127" t="s">
        <v>286</v>
      </c>
      <c r="C1295" s="97" t="s">
        <v>626</v>
      </c>
      <c r="D1295" s="134" t="s">
        <v>163</v>
      </c>
      <c r="E1295" s="53" t="n">
        <v>12</v>
      </c>
      <c r="F1295" s="31"/>
      <c r="G1295" s="31"/>
      <c r="H1295" s="31"/>
      <c r="I1295" s="31"/>
      <c r="J1295" s="31"/>
      <c r="K1295" s="31"/>
      <c r="L1295" s="31"/>
      <c r="M1295" s="31"/>
      <c r="N1295" s="33" t="n">
        <f aca="false">E1295*F1295+H1295+J1295+K1295+L1295+M1295</f>
        <v>0</v>
      </c>
      <c r="O1295" s="36"/>
      <c r="P1295" s="31" t="n">
        <v>2</v>
      </c>
      <c r="Q1295" s="31" t="n">
        <v>9</v>
      </c>
      <c r="R1295" s="31"/>
      <c r="S1295" s="31"/>
      <c r="T1295" s="31"/>
      <c r="U1295" s="31"/>
      <c r="V1295" s="31"/>
      <c r="W1295" s="31"/>
      <c r="X1295" s="31"/>
      <c r="Y1295" s="31"/>
      <c r="Z1295" s="36" t="n">
        <f aca="false">P1295*Q1295+S1295+U1295+V1295+W1295+X1295+Y1295</f>
        <v>18</v>
      </c>
      <c r="AA1295" s="36" t="n">
        <f aca="false">N1295+Z1295</f>
        <v>18</v>
      </c>
      <c r="AB1295" s="36" t="s">
        <v>143</v>
      </c>
      <c r="AC1295" s="31"/>
      <c r="AD1295" s="31"/>
      <c r="AE1295" s="36" t="n">
        <f aca="false">P1295*Q1295</f>
        <v>18</v>
      </c>
      <c r="AF1295" s="38" t="n">
        <f aca="false">AA1295-L1295-M1295-W1295-X1295</f>
        <v>18</v>
      </c>
      <c r="AG1295" s="39" t="str">
        <f aca="false">AB1295</f>
        <v>вак. ПП</v>
      </c>
      <c r="AH1295" s="39" t="str">
        <f aca="false">C1295</f>
        <v>3ИСП9-11 (п)</v>
      </c>
      <c r="AI1295" s="40" t="str">
        <f aca="false">B1295</f>
        <v>23</v>
      </c>
      <c r="AJ1295" s="39" t="str">
        <f aca="false">CONCATENATE(A1295," ",D1295)</f>
        <v>ПП.11 Производственная практика</v>
      </c>
      <c r="AK1295" s="39" t="n">
        <f aca="false">E1295*F1295+P1295*Q1295+H1295+J1295+S1295+U1295</f>
        <v>18</v>
      </c>
      <c r="AL1295" s="39" t="n">
        <f aca="false">L1295+W1295</f>
        <v>0</v>
      </c>
      <c r="AM1295" s="39" t="n">
        <f aca="false">M1295+X1295</f>
        <v>0</v>
      </c>
      <c r="AN1295" s="39" t="n">
        <f aca="false">Y1295</f>
        <v>0</v>
      </c>
      <c r="AO1295" s="39" t="n">
        <f aca="false">SUM(AK1295:AN1295)</f>
        <v>18</v>
      </c>
      <c r="AP1295" s="41" t="n">
        <f aca="false">K1295+V1295</f>
        <v>0</v>
      </c>
    </row>
    <row r="1296" s="42" customFormat="true" ht="16.5" hidden="true" customHeight="true" outlineLevel="0" collapsed="false">
      <c r="A1296" s="132" t="s">
        <v>349</v>
      </c>
      <c r="B1296" s="127" t="s">
        <v>286</v>
      </c>
      <c r="C1296" s="97" t="s">
        <v>626</v>
      </c>
      <c r="D1296" s="134" t="s">
        <v>163</v>
      </c>
      <c r="E1296" s="53" t="n">
        <v>12</v>
      </c>
      <c r="F1296" s="31"/>
      <c r="G1296" s="31"/>
      <c r="H1296" s="31"/>
      <c r="I1296" s="31"/>
      <c r="J1296" s="31"/>
      <c r="K1296" s="31"/>
      <c r="L1296" s="31"/>
      <c r="M1296" s="31"/>
      <c r="N1296" s="33" t="n">
        <f aca="false">E1296*F1296+H1296+J1296+K1296+L1296+M1296</f>
        <v>0</v>
      </c>
      <c r="O1296" s="36"/>
      <c r="P1296" s="31" t="n">
        <v>2</v>
      </c>
      <c r="Q1296" s="31" t="n">
        <v>9</v>
      </c>
      <c r="R1296" s="31"/>
      <c r="S1296" s="31"/>
      <c r="T1296" s="31"/>
      <c r="U1296" s="31"/>
      <c r="V1296" s="31"/>
      <c r="W1296" s="31"/>
      <c r="X1296" s="31"/>
      <c r="Y1296" s="31"/>
      <c r="Z1296" s="36" t="n">
        <f aca="false">P1296*Q1296+S1296+U1296+V1296+W1296+X1296+Y1296</f>
        <v>18</v>
      </c>
      <c r="AA1296" s="36" t="n">
        <f aca="false">N1296+Z1296</f>
        <v>18</v>
      </c>
      <c r="AB1296" s="36" t="s">
        <v>143</v>
      </c>
      <c r="AC1296" s="31"/>
      <c r="AD1296" s="31"/>
      <c r="AE1296" s="36" t="n">
        <f aca="false">P1296*Q1296</f>
        <v>18</v>
      </c>
      <c r="AF1296" s="38" t="n">
        <f aca="false">AA1296-L1296-M1296-W1296-X1296</f>
        <v>18</v>
      </c>
      <c r="AG1296" s="39" t="str">
        <f aca="false">AB1296</f>
        <v>вак. ПП</v>
      </c>
      <c r="AH1296" s="39" t="str">
        <f aca="false">C1296</f>
        <v>3ИСП9-11 (п)</v>
      </c>
      <c r="AI1296" s="40" t="str">
        <f aca="false">B1296</f>
        <v>23</v>
      </c>
      <c r="AJ1296" s="39" t="str">
        <f aca="false">CONCATENATE(A1296," ",D1296)</f>
        <v>ПП.11 Производственная практика</v>
      </c>
      <c r="AK1296" s="39" t="n">
        <f aca="false">E1296*F1296+P1296*Q1296+H1296+J1296+S1296+U1296</f>
        <v>18</v>
      </c>
      <c r="AL1296" s="39" t="n">
        <f aca="false">L1296+W1296</f>
        <v>0</v>
      </c>
      <c r="AM1296" s="39" t="n">
        <f aca="false">M1296+X1296</f>
        <v>0</v>
      </c>
      <c r="AN1296" s="39" t="n">
        <f aca="false">Y1296</f>
        <v>0</v>
      </c>
      <c r="AO1296" s="39" t="n">
        <f aca="false">SUM(AK1296:AN1296)</f>
        <v>18</v>
      </c>
      <c r="AP1296" s="41" t="n">
        <f aca="false">K1296+V1296</f>
        <v>0</v>
      </c>
    </row>
    <row r="1297" s="42" customFormat="true" ht="16.5" hidden="true" customHeight="true" outlineLevel="0" collapsed="false">
      <c r="A1297" s="132" t="s">
        <v>350</v>
      </c>
      <c r="B1297" s="127" t="s">
        <v>286</v>
      </c>
      <c r="C1297" s="97" t="s">
        <v>626</v>
      </c>
      <c r="D1297" s="134" t="s">
        <v>145</v>
      </c>
      <c r="E1297" s="53" t="n">
        <v>12</v>
      </c>
      <c r="F1297" s="31"/>
      <c r="G1297" s="31"/>
      <c r="H1297" s="31"/>
      <c r="I1297" s="31"/>
      <c r="J1297" s="31"/>
      <c r="K1297" s="31"/>
      <c r="L1297" s="31"/>
      <c r="M1297" s="31"/>
      <c r="N1297" s="33" t="n">
        <f aca="false">E1297*F1297+H1297+J1297+K1297+L1297+M1297</f>
        <v>0</v>
      </c>
      <c r="O1297" s="36"/>
      <c r="P1297" s="31" t="n">
        <v>14</v>
      </c>
      <c r="Q1297" s="31"/>
      <c r="R1297" s="31"/>
      <c r="S1297" s="31"/>
      <c r="T1297" s="31"/>
      <c r="U1297" s="31"/>
      <c r="V1297" s="31"/>
      <c r="W1297" s="31"/>
      <c r="X1297" s="31" t="n">
        <v>24</v>
      </c>
      <c r="Y1297" s="31"/>
      <c r="Z1297" s="36" t="n">
        <f aca="false">P1297*Q1297+S1297+U1297+V1297+W1297+X1297+Y1297</f>
        <v>24</v>
      </c>
      <c r="AA1297" s="36" t="n">
        <f aca="false">N1297+Z1297</f>
        <v>24</v>
      </c>
      <c r="AB1297" s="36" t="s">
        <v>146</v>
      </c>
      <c r="AC1297" s="31"/>
      <c r="AD1297" s="31"/>
      <c r="AE1297" s="36" t="n">
        <f aca="false">P1297*Q1297</f>
        <v>0</v>
      </c>
      <c r="AF1297" s="38" t="n">
        <f aca="false">AA1297-L1297-M1297-W1297-X1297</f>
        <v>0</v>
      </c>
      <c r="AG1297" s="39" t="str">
        <f aca="false">AB1297</f>
        <v>вак. ДЭ</v>
      </c>
      <c r="AH1297" s="39" t="str">
        <f aca="false">C1297</f>
        <v>3ИСП9-11 (п)</v>
      </c>
      <c r="AI1297" s="40" t="str">
        <f aca="false">B1297</f>
        <v>23</v>
      </c>
      <c r="AJ1297" s="39" t="str">
        <f aca="false">CONCATENATE(A1297," ",D1297)</f>
        <v>ДЭ.11 Демонстрационный экзамен по модулю</v>
      </c>
      <c r="AK1297" s="39" t="n">
        <f aca="false">E1297*F1297+P1297*Q1297+H1297+J1297+S1297+U1297</f>
        <v>0</v>
      </c>
      <c r="AL1297" s="39" t="n">
        <f aca="false">L1297+W1297</f>
        <v>0</v>
      </c>
      <c r="AM1297" s="39" t="n">
        <f aca="false">M1297+X1297</f>
        <v>24</v>
      </c>
      <c r="AN1297" s="39" t="n">
        <f aca="false">Y1297</f>
        <v>0</v>
      </c>
      <c r="AO1297" s="39" t="n">
        <f aca="false">SUM(AK1297:AN1297)</f>
        <v>24</v>
      </c>
      <c r="AP1297" s="41" t="n">
        <f aca="false">K1297+V1297</f>
        <v>0</v>
      </c>
    </row>
    <row r="1298" s="42" customFormat="true" ht="16.5" hidden="true" customHeight="true" outlineLevel="0" collapsed="false">
      <c r="A1298" s="70" t="s">
        <v>113</v>
      </c>
      <c r="B1298" s="127" t="s">
        <v>286</v>
      </c>
      <c r="C1298" s="97" t="s">
        <v>626</v>
      </c>
      <c r="D1298" s="134" t="s">
        <v>114</v>
      </c>
      <c r="E1298" s="53" t="n">
        <v>12</v>
      </c>
      <c r="F1298" s="31"/>
      <c r="G1298" s="31"/>
      <c r="H1298" s="31" t="n">
        <v>8</v>
      </c>
      <c r="I1298" s="31"/>
      <c r="J1298" s="31"/>
      <c r="K1298" s="31"/>
      <c r="L1298" s="31"/>
      <c r="M1298" s="31"/>
      <c r="N1298" s="33" t="n">
        <f aca="false">E1298*F1298+H1298+J1298+K1298+L1298+M1298</f>
        <v>8</v>
      </c>
      <c r="O1298" s="36"/>
      <c r="P1298" s="31" t="n">
        <v>14</v>
      </c>
      <c r="Q1298" s="31"/>
      <c r="R1298" s="31"/>
      <c r="S1298" s="31"/>
      <c r="T1298" s="31"/>
      <c r="U1298" s="31"/>
      <c r="V1298" s="31"/>
      <c r="W1298" s="31"/>
      <c r="X1298" s="31"/>
      <c r="Y1298" s="31"/>
      <c r="Z1298" s="36" t="n">
        <f aca="false">P1298*Q1298+S1298+U1298+V1298+W1298+X1298+Y1298</f>
        <v>0</v>
      </c>
      <c r="AA1298" s="36" t="n">
        <f aca="false">N1298+Z1298</f>
        <v>8</v>
      </c>
      <c r="AB1298" s="36" t="s">
        <v>629</v>
      </c>
      <c r="AC1298" s="31"/>
      <c r="AD1298" s="31"/>
      <c r="AE1298" s="36" t="n">
        <f aca="false">P1298*Q1298</f>
        <v>0</v>
      </c>
      <c r="AF1298" s="38" t="n">
        <f aca="false">AA1298-L1298-M1298-W1298-X1298</f>
        <v>8</v>
      </c>
      <c r="AG1298" s="39" t="str">
        <f aca="false">AB1298</f>
        <v>Магамедов Э.А.</v>
      </c>
      <c r="AH1298" s="39" t="str">
        <f aca="false">C1298</f>
        <v>3ИСП9-11 (п)</v>
      </c>
      <c r="AI1298" s="40" t="str">
        <f aca="false">B1298</f>
        <v>23</v>
      </c>
      <c r="AJ1298" s="39" t="str">
        <f aca="false">CONCATENATE(A1298," ",D1298)</f>
        <v>ВнеУр Разговоры о важном</v>
      </c>
      <c r="AK1298" s="39" t="n">
        <f aca="false">E1298*F1298+P1298*Q1298+H1298+J1298+S1298+U1298</f>
        <v>8</v>
      </c>
      <c r="AL1298" s="39" t="n">
        <f aca="false">L1298+W1298</f>
        <v>0</v>
      </c>
      <c r="AM1298" s="39" t="n">
        <f aca="false">M1298+X1298</f>
        <v>0</v>
      </c>
      <c r="AN1298" s="39" t="n">
        <f aca="false">Y1298</f>
        <v>0</v>
      </c>
      <c r="AO1298" s="39" t="n">
        <f aca="false">SUM(AK1298:AN1298)</f>
        <v>8</v>
      </c>
      <c r="AP1298" s="41" t="n">
        <f aca="false">K1298+V1298</f>
        <v>0</v>
      </c>
    </row>
    <row r="1299" s="42" customFormat="true" ht="16.5" hidden="true" customHeight="true" outlineLevel="0" collapsed="false">
      <c r="A1299" s="70" t="s">
        <v>113</v>
      </c>
      <c r="B1299" s="127" t="s">
        <v>286</v>
      </c>
      <c r="C1299" s="97" t="s">
        <v>626</v>
      </c>
      <c r="D1299" s="134" t="s">
        <v>114</v>
      </c>
      <c r="E1299" s="53" t="n">
        <v>12</v>
      </c>
      <c r="F1299" s="31"/>
      <c r="G1299" s="31"/>
      <c r="H1299" s="31" t="n">
        <v>9</v>
      </c>
      <c r="I1299" s="31"/>
      <c r="J1299" s="31"/>
      <c r="K1299" s="31"/>
      <c r="L1299" s="31"/>
      <c r="M1299" s="31"/>
      <c r="N1299" s="33" t="n">
        <f aca="false">E1299*F1299+H1299+J1299+K1299+L1299+M1299</f>
        <v>9</v>
      </c>
      <c r="O1299" s="36"/>
      <c r="P1299" s="31" t="n">
        <v>14</v>
      </c>
      <c r="Q1299" s="31"/>
      <c r="R1299" s="31"/>
      <c r="S1299" s="31" t="n">
        <v>12</v>
      </c>
      <c r="T1299" s="31"/>
      <c r="U1299" s="31"/>
      <c r="V1299" s="31"/>
      <c r="W1299" s="31"/>
      <c r="X1299" s="31"/>
      <c r="Y1299" s="31"/>
      <c r="Z1299" s="36" t="n">
        <f aca="false">P1299*Q1299+S1299+U1299+V1299+W1299+X1299+Y1299</f>
        <v>12</v>
      </c>
      <c r="AA1299" s="36" t="n">
        <f aca="false">N1299+Z1299</f>
        <v>21</v>
      </c>
      <c r="AB1299" s="74" t="s">
        <v>115</v>
      </c>
      <c r="AC1299" s="31"/>
      <c r="AD1299" s="31"/>
      <c r="AE1299" s="36" t="n">
        <f aca="false">P1299*Q1299</f>
        <v>0</v>
      </c>
      <c r="AF1299" s="38" t="n">
        <f aca="false">AA1299-L1299-M1299-W1299-X1299</f>
        <v>21</v>
      </c>
      <c r="AG1299" s="39" t="str">
        <f aca="false">AB1299</f>
        <v>вак. РоВ</v>
      </c>
      <c r="AH1299" s="39" t="str">
        <f aca="false">C1299</f>
        <v>3ИСП9-11 (п)</v>
      </c>
      <c r="AI1299" s="40" t="str">
        <f aca="false">B1299</f>
        <v>23</v>
      </c>
      <c r="AJ1299" s="39" t="str">
        <f aca="false">CONCATENATE(A1299," ",D1299)</f>
        <v>ВнеУр Разговоры о важном</v>
      </c>
      <c r="AK1299" s="39" t="n">
        <f aca="false">E1299*F1299+P1299*Q1299+H1299+J1299+S1299+U1299</f>
        <v>21</v>
      </c>
      <c r="AL1299" s="39" t="n">
        <f aca="false">L1299+W1299</f>
        <v>0</v>
      </c>
      <c r="AM1299" s="39" t="n">
        <f aca="false">M1299+X1299</f>
        <v>0</v>
      </c>
      <c r="AN1299" s="39" t="n">
        <f aca="false">Y1299</f>
        <v>0</v>
      </c>
      <c r="AO1299" s="39" t="n">
        <f aca="false">SUM(AK1299:AN1299)</f>
        <v>21</v>
      </c>
      <c r="AP1299" s="41" t="n">
        <f aca="false">K1299+V1299</f>
        <v>0</v>
      </c>
    </row>
    <row r="1300" s="42" customFormat="true" ht="16.5" hidden="true" customHeight="true" outlineLevel="0" collapsed="false">
      <c r="A1300" s="70" t="s">
        <v>113</v>
      </c>
      <c r="B1300" s="127" t="s">
        <v>286</v>
      </c>
      <c r="C1300" s="97" t="s">
        <v>626</v>
      </c>
      <c r="D1300" s="134" t="s">
        <v>114</v>
      </c>
      <c r="E1300" s="53" t="n">
        <v>12</v>
      </c>
      <c r="F1300" s="31"/>
      <c r="G1300" s="31"/>
      <c r="H1300" s="31"/>
      <c r="I1300" s="31"/>
      <c r="J1300" s="31"/>
      <c r="K1300" s="31"/>
      <c r="L1300" s="31"/>
      <c r="M1300" s="31"/>
      <c r="N1300" s="33" t="n">
        <f aca="false">E1300*F1300+H1300+J1300+K1300+L1300+M1300</f>
        <v>0</v>
      </c>
      <c r="O1300" s="36"/>
      <c r="P1300" s="31" t="n">
        <v>14</v>
      </c>
      <c r="Q1300" s="31"/>
      <c r="R1300" s="31"/>
      <c r="S1300" s="31" t="n">
        <v>6</v>
      </c>
      <c r="T1300" s="31"/>
      <c r="U1300" s="31"/>
      <c r="V1300" s="31"/>
      <c r="W1300" s="31"/>
      <c r="X1300" s="31"/>
      <c r="Y1300" s="31"/>
      <c r="Z1300" s="36" t="n">
        <f aca="false">P1300*Q1300+S1300+U1300+V1300+W1300+X1300+Y1300</f>
        <v>6</v>
      </c>
      <c r="AA1300" s="36" t="n">
        <f aca="false">N1300+Z1300</f>
        <v>6</v>
      </c>
      <c r="AB1300" s="36" t="s">
        <v>315</v>
      </c>
      <c r="AC1300" s="31"/>
      <c r="AD1300" s="31"/>
      <c r="AE1300" s="36" t="n">
        <f aca="false">P1300*Q1300</f>
        <v>0</v>
      </c>
      <c r="AF1300" s="38" t="n">
        <f aca="false">AA1300-L1300-M1300-W1300-X1300</f>
        <v>6</v>
      </c>
      <c r="AG1300" s="39" t="str">
        <f aca="false">AB1300</f>
        <v>Мартиросян В.А.</v>
      </c>
      <c r="AH1300" s="39" t="str">
        <f aca="false">C1300</f>
        <v>3ИСП9-11 (п)</v>
      </c>
      <c r="AI1300" s="40" t="str">
        <f aca="false">B1300</f>
        <v>23</v>
      </c>
      <c r="AJ1300" s="39" t="str">
        <f aca="false">CONCATENATE(A1300," ",D1300)</f>
        <v>ВнеУр Разговоры о важном</v>
      </c>
      <c r="AK1300" s="39" t="n">
        <f aca="false">E1300*F1300+P1300*Q1300+H1300+J1300+S1300+U1300</f>
        <v>6</v>
      </c>
      <c r="AL1300" s="39" t="n">
        <f aca="false">L1300+W1300</f>
        <v>0</v>
      </c>
      <c r="AM1300" s="39" t="n">
        <f aca="false">M1300+X1300</f>
        <v>0</v>
      </c>
      <c r="AN1300" s="39" t="n">
        <f aca="false">Y1300</f>
        <v>0</v>
      </c>
      <c r="AO1300" s="39" t="n">
        <f aca="false">SUM(AK1300:AN1300)</f>
        <v>6</v>
      </c>
      <c r="AP1300" s="41" t="n">
        <f aca="false">K1300+V1300</f>
        <v>0</v>
      </c>
    </row>
    <row r="1301" s="42" customFormat="true" ht="16.5" hidden="true" customHeight="true" outlineLevel="0" collapsed="false">
      <c r="A1301" s="95" t="s">
        <v>44</v>
      </c>
      <c r="B1301" s="127" t="s">
        <v>45</v>
      </c>
      <c r="C1301" s="97" t="s">
        <v>630</v>
      </c>
      <c r="D1301" s="122" t="s">
        <v>47</v>
      </c>
      <c r="E1301" s="53" t="n">
        <v>12</v>
      </c>
      <c r="F1301" s="44" t="n">
        <v>2</v>
      </c>
      <c r="G1301" s="31" t="n">
        <v>18</v>
      </c>
      <c r="H1301" s="31"/>
      <c r="I1301" s="31"/>
      <c r="J1301" s="31"/>
      <c r="K1301" s="31"/>
      <c r="L1301" s="31" t="n">
        <v>2</v>
      </c>
      <c r="M1301" s="31"/>
      <c r="N1301" s="33" t="n">
        <f aca="false">E1301*F1301+H1301+J1301+K1301+L1301+M1301</f>
        <v>26</v>
      </c>
      <c r="O1301" s="36"/>
      <c r="P1301" s="31" t="n">
        <v>14</v>
      </c>
      <c r="Q1301" s="44" t="n">
        <v>2</v>
      </c>
      <c r="R1301" s="31"/>
      <c r="S1301" s="31" t="n">
        <v>-4</v>
      </c>
      <c r="T1301" s="31"/>
      <c r="U1301" s="31"/>
      <c r="V1301" s="31"/>
      <c r="W1301" s="31"/>
      <c r="X1301" s="31"/>
      <c r="Y1301" s="31"/>
      <c r="Z1301" s="36" t="n">
        <f aca="false">P1301*Q1301+S1301+U1301+V1301+W1301+X1301+Y1301</f>
        <v>24</v>
      </c>
      <c r="AA1301" s="36" t="n">
        <f aca="false">N1301+Z1301</f>
        <v>50</v>
      </c>
      <c r="AB1301" s="47" t="s">
        <v>236</v>
      </c>
      <c r="AC1301" s="31"/>
      <c r="AD1301" s="31"/>
      <c r="AE1301" s="36" t="n">
        <f aca="false">P1301*Q1301</f>
        <v>28</v>
      </c>
      <c r="AF1301" s="38"/>
      <c r="AG1301" s="39" t="str">
        <f aca="false">AB1301</f>
        <v>Римская В.В.</v>
      </c>
      <c r="AH1301" s="39" t="str">
        <f aca="false">C1301</f>
        <v>3ИСП9-12 (п)</v>
      </c>
      <c r="AI1301" s="40" t="str">
        <f aca="false">B1301</f>
        <v>22</v>
      </c>
      <c r="AJ1301" s="39" t="str">
        <f aca="false">CONCATENATE(A1301," ",D1301)</f>
        <v>ОГСЭ.01 Основы философии</v>
      </c>
      <c r="AK1301" s="39" t="n">
        <f aca="false">E1301*F1301+P1301*Q1301+H1301+J1301+S1301+U1301</f>
        <v>48</v>
      </c>
      <c r="AL1301" s="39" t="n">
        <f aca="false">L1301+W1301</f>
        <v>2</v>
      </c>
      <c r="AM1301" s="39" t="n">
        <f aca="false">M1301+X1301</f>
        <v>0</v>
      </c>
      <c r="AN1301" s="39" t="n">
        <f aca="false">Y1301</f>
        <v>0</v>
      </c>
      <c r="AO1301" s="39" t="n">
        <f aca="false">SUM(AK1301:AN1301)</f>
        <v>50</v>
      </c>
      <c r="AP1301" s="41" t="n">
        <f aca="false">K1301+V1301</f>
        <v>0</v>
      </c>
    </row>
    <row r="1302" s="42" customFormat="true" ht="16.5" hidden="true" customHeight="true" outlineLevel="0" collapsed="false">
      <c r="A1302" s="95" t="s">
        <v>52</v>
      </c>
      <c r="B1302" s="127" t="s">
        <v>116</v>
      </c>
      <c r="C1302" s="97" t="s">
        <v>631</v>
      </c>
      <c r="D1302" s="122" t="s">
        <v>55</v>
      </c>
      <c r="E1302" s="53" t="n">
        <v>12</v>
      </c>
      <c r="F1302" s="31" t="n">
        <v>2</v>
      </c>
      <c r="G1302" s="31"/>
      <c r="H1302" s="31"/>
      <c r="I1302" s="31"/>
      <c r="J1302" s="31"/>
      <c r="K1302" s="31"/>
      <c r="L1302" s="31"/>
      <c r="M1302" s="31"/>
      <c r="N1302" s="33" t="n">
        <f aca="false">E1302*F1302+H1302+J1302+K1302+L1302+M1302</f>
        <v>24</v>
      </c>
      <c r="O1302" s="36"/>
      <c r="P1302" s="31" t="n">
        <v>14</v>
      </c>
      <c r="Q1302" s="31" t="n">
        <v>2</v>
      </c>
      <c r="R1302" s="31"/>
      <c r="S1302" s="31"/>
      <c r="T1302" s="31"/>
      <c r="U1302" s="31"/>
      <c r="V1302" s="31"/>
      <c r="W1302" s="31"/>
      <c r="X1302" s="31"/>
      <c r="Y1302" s="31"/>
      <c r="Z1302" s="36" t="n">
        <f aca="false">P1302*Q1302+S1302+U1302+V1302+W1302+X1302+Y1302</f>
        <v>28</v>
      </c>
      <c r="AA1302" s="36" t="n">
        <f aca="false">N1302+Z1302</f>
        <v>52</v>
      </c>
      <c r="AB1302" s="47" t="s">
        <v>218</v>
      </c>
      <c r="AC1302" s="31"/>
      <c r="AD1302" s="31"/>
      <c r="AE1302" s="36" t="n">
        <f aca="false">P1302*Q1302</f>
        <v>28</v>
      </c>
      <c r="AF1302" s="38"/>
      <c r="AG1302" s="39" t="str">
        <f aca="false">AB1302</f>
        <v>Бруй С.Ю.</v>
      </c>
      <c r="AH1302" s="39" t="str">
        <f aca="false">C1302</f>
        <v>3ИСП9-12а (п)</v>
      </c>
      <c r="AI1302" s="40" t="str">
        <f aca="false">B1302</f>
        <v>11</v>
      </c>
      <c r="AJ1302" s="39" t="str">
        <f aca="false">CONCATENATE(A1302," ",D1302)</f>
        <v>ОГСЭ.03 Иностранный язык в профессиональной деятельности</v>
      </c>
      <c r="AK1302" s="39" t="n">
        <f aca="false">E1302*F1302+P1302*Q1302+H1302+J1302+S1302+U1302</f>
        <v>52</v>
      </c>
      <c r="AL1302" s="39" t="n">
        <f aca="false">L1302+W1302</f>
        <v>0</v>
      </c>
      <c r="AM1302" s="39" t="n">
        <f aca="false">M1302+X1302</f>
        <v>0</v>
      </c>
      <c r="AN1302" s="39" t="n">
        <f aca="false">Y1302</f>
        <v>0</v>
      </c>
      <c r="AO1302" s="39" t="n">
        <f aca="false">SUM(AK1302:AN1302)</f>
        <v>52</v>
      </c>
      <c r="AP1302" s="41" t="n">
        <f aca="false">K1302+V1302</f>
        <v>0</v>
      </c>
    </row>
    <row r="1303" s="42" customFormat="true" ht="16.5" hidden="true" customHeight="true" outlineLevel="0" collapsed="false">
      <c r="A1303" s="95" t="s">
        <v>52</v>
      </c>
      <c r="B1303" s="127" t="s">
        <v>116</v>
      </c>
      <c r="C1303" s="97" t="s">
        <v>632</v>
      </c>
      <c r="D1303" s="122" t="s">
        <v>55</v>
      </c>
      <c r="E1303" s="53" t="n">
        <v>12</v>
      </c>
      <c r="F1303" s="31" t="n">
        <v>2</v>
      </c>
      <c r="G1303" s="31"/>
      <c r="H1303" s="31"/>
      <c r="I1303" s="31"/>
      <c r="J1303" s="31"/>
      <c r="K1303" s="31"/>
      <c r="L1303" s="31"/>
      <c r="M1303" s="31"/>
      <c r="N1303" s="33" t="n">
        <f aca="false">E1303*F1303+H1303+J1303+K1303+L1303+M1303</f>
        <v>24</v>
      </c>
      <c r="O1303" s="36"/>
      <c r="P1303" s="31" t="n">
        <v>14</v>
      </c>
      <c r="Q1303" s="31" t="n">
        <v>2</v>
      </c>
      <c r="R1303" s="31"/>
      <c r="S1303" s="31"/>
      <c r="T1303" s="31"/>
      <c r="U1303" s="31"/>
      <c r="V1303" s="31"/>
      <c r="W1303" s="31"/>
      <c r="X1303" s="31"/>
      <c r="Y1303" s="31"/>
      <c r="Z1303" s="36" t="n">
        <f aca="false">P1303*Q1303+S1303+U1303+V1303+W1303+X1303+Y1303</f>
        <v>28</v>
      </c>
      <c r="AA1303" s="36" t="n">
        <f aca="false">N1303+Z1303</f>
        <v>52</v>
      </c>
      <c r="AB1303" s="47" t="s">
        <v>220</v>
      </c>
      <c r="AC1303" s="31"/>
      <c r="AD1303" s="31"/>
      <c r="AE1303" s="36" t="n">
        <f aca="false">P1303*Q1303</f>
        <v>28</v>
      </c>
      <c r="AF1303" s="38"/>
      <c r="AG1303" s="39" t="str">
        <f aca="false">AB1303</f>
        <v>Ветрова О.В.</v>
      </c>
      <c r="AH1303" s="39" t="str">
        <f aca="false">C1303</f>
        <v>3ИСП9-12б (п)</v>
      </c>
      <c r="AI1303" s="40" t="str">
        <f aca="false">B1303</f>
        <v>11</v>
      </c>
      <c r="AJ1303" s="39" t="str">
        <f aca="false">CONCATENATE(A1303," ",D1303)</f>
        <v>ОГСЭ.03 Иностранный язык в профессиональной деятельности</v>
      </c>
      <c r="AK1303" s="39" t="n">
        <f aca="false">E1303*F1303+P1303*Q1303+H1303+J1303+S1303+U1303</f>
        <v>52</v>
      </c>
      <c r="AL1303" s="39" t="n">
        <f aca="false">L1303+W1303</f>
        <v>0</v>
      </c>
      <c r="AM1303" s="39" t="n">
        <f aca="false">M1303+X1303</f>
        <v>0</v>
      </c>
      <c r="AN1303" s="39" t="n">
        <f aca="false">Y1303</f>
        <v>0</v>
      </c>
      <c r="AO1303" s="39" t="n">
        <f aca="false">SUM(AK1303:AN1303)</f>
        <v>52</v>
      </c>
      <c r="AP1303" s="41" t="n">
        <f aca="false">K1303+V1303</f>
        <v>0</v>
      </c>
    </row>
    <row r="1304" s="42" customFormat="true" ht="16.5" hidden="true" customHeight="true" outlineLevel="0" collapsed="false">
      <c r="A1304" s="95" t="s">
        <v>60</v>
      </c>
      <c r="B1304" s="127" t="s">
        <v>45</v>
      </c>
      <c r="C1304" s="97" t="s">
        <v>630</v>
      </c>
      <c r="D1304" s="122" t="s">
        <v>61</v>
      </c>
      <c r="E1304" s="53" t="n">
        <v>12</v>
      </c>
      <c r="F1304" s="31" t="n">
        <v>2</v>
      </c>
      <c r="G1304" s="31"/>
      <c r="H1304" s="31"/>
      <c r="I1304" s="31"/>
      <c r="J1304" s="31"/>
      <c r="K1304" s="31"/>
      <c r="L1304" s="31"/>
      <c r="M1304" s="31"/>
      <c r="N1304" s="33" t="n">
        <f aca="false">E1304*F1304+H1304+J1304+K1304+L1304+M1304</f>
        <v>24</v>
      </c>
      <c r="O1304" s="36"/>
      <c r="P1304" s="31" t="n">
        <v>14</v>
      </c>
      <c r="Q1304" s="31" t="n">
        <v>2</v>
      </c>
      <c r="R1304" s="31"/>
      <c r="S1304" s="31"/>
      <c r="T1304" s="31"/>
      <c r="U1304" s="31"/>
      <c r="V1304" s="31"/>
      <c r="W1304" s="31"/>
      <c r="X1304" s="31"/>
      <c r="Y1304" s="31"/>
      <c r="Z1304" s="36" t="n">
        <f aca="false">P1304*Q1304+S1304+U1304+V1304+W1304+X1304+Y1304</f>
        <v>28</v>
      </c>
      <c r="AA1304" s="36" t="n">
        <f aca="false">N1304+Z1304</f>
        <v>52</v>
      </c>
      <c r="AB1304" s="47" t="s">
        <v>290</v>
      </c>
      <c r="AC1304" s="31"/>
      <c r="AD1304" s="31"/>
      <c r="AE1304" s="36" t="n">
        <f aca="false">P1304*Q1304</f>
        <v>28</v>
      </c>
      <c r="AF1304" s="38"/>
      <c r="AG1304" s="39" t="str">
        <f aca="false">AB1304</f>
        <v>Климаков В.А</v>
      </c>
      <c r="AH1304" s="39" t="str">
        <f aca="false">C1304</f>
        <v>3ИСП9-12 (п)</v>
      </c>
      <c r="AI1304" s="40" t="str">
        <f aca="false">B1304</f>
        <v>22</v>
      </c>
      <c r="AJ1304" s="39" t="str">
        <f aca="false">CONCATENATE(A1304," ",D1304)</f>
        <v>ОГСЭ.04 Физическая культура</v>
      </c>
      <c r="AK1304" s="39" t="n">
        <f aca="false">E1304*F1304+P1304*Q1304+H1304+J1304+S1304+U1304</f>
        <v>52</v>
      </c>
      <c r="AL1304" s="39" t="n">
        <f aca="false">L1304+W1304</f>
        <v>0</v>
      </c>
      <c r="AM1304" s="39" t="n">
        <f aca="false">M1304+X1304</f>
        <v>0</v>
      </c>
      <c r="AN1304" s="39" t="n">
        <f aca="false">Y1304</f>
        <v>0</v>
      </c>
      <c r="AO1304" s="39" t="n">
        <f aca="false">SUM(AK1304:AN1304)</f>
        <v>52</v>
      </c>
      <c r="AP1304" s="41" t="n">
        <f aca="false">K1304+V1304</f>
        <v>0</v>
      </c>
    </row>
    <row r="1305" s="42" customFormat="true" ht="16.5" hidden="true" customHeight="true" outlineLevel="0" collapsed="false">
      <c r="A1305" s="95" t="s">
        <v>88</v>
      </c>
      <c r="B1305" s="127" t="s">
        <v>45</v>
      </c>
      <c r="C1305" s="97" t="s">
        <v>630</v>
      </c>
      <c r="D1305" s="123" t="s">
        <v>132</v>
      </c>
      <c r="E1305" s="53" t="n">
        <v>12</v>
      </c>
      <c r="F1305" s="31" t="n">
        <v>6</v>
      </c>
      <c r="G1305" s="31" t="n">
        <v>26</v>
      </c>
      <c r="H1305" s="31"/>
      <c r="I1305" s="31"/>
      <c r="J1305" s="31"/>
      <c r="K1305" s="31"/>
      <c r="L1305" s="31"/>
      <c r="M1305" s="31"/>
      <c r="N1305" s="33" t="n">
        <f aca="false">E1305*F1305+H1305+J1305+K1305+L1305+M1305</f>
        <v>72</v>
      </c>
      <c r="O1305" s="36"/>
      <c r="P1305" s="31" t="n">
        <v>14</v>
      </c>
      <c r="Q1305" s="31"/>
      <c r="R1305" s="31"/>
      <c r="S1305" s="31"/>
      <c r="T1305" s="31"/>
      <c r="U1305" s="31"/>
      <c r="V1305" s="31"/>
      <c r="W1305" s="31"/>
      <c r="X1305" s="31"/>
      <c r="Y1305" s="31"/>
      <c r="Z1305" s="36" t="n">
        <f aca="false">P1305*Q1305+S1305+U1305+V1305+W1305+X1305+Y1305</f>
        <v>0</v>
      </c>
      <c r="AA1305" s="36" t="n">
        <f aca="false">N1305+Z1305</f>
        <v>72</v>
      </c>
      <c r="AB1305" s="54" t="s">
        <v>237</v>
      </c>
      <c r="AC1305" s="31"/>
      <c r="AD1305" s="31"/>
      <c r="AE1305" s="36" t="n">
        <f aca="false">P1305*Q1305</f>
        <v>0</v>
      </c>
      <c r="AF1305" s="38"/>
      <c r="AG1305" s="39" t="str">
        <f aca="false">AB1305</f>
        <v>Симонов В.Г.</v>
      </c>
      <c r="AH1305" s="39" t="str">
        <f aca="false">C1305</f>
        <v>3ИСП9-12 (п)</v>
      </c>
      <c r="AI1305" s="40" t="str">
        <f aca="false">B1305</f>
        <v>22</v>
      </c>
      <c r="AJ1305" s="39" t="str">
        <f aca="false">CONCATENATE(A1305," ",D1305)</f>
        <v>ОП.06 Безопасность жизнедеятельности</v>
      </c>
      <c r="AK1305" s="39" t="n">
        <f aca="false">E1305*F1305+P1305*Q1305+H1305+J1305+S1305+U1305</f>
        <v>72</v>
      </c>
      <c r="AL1305" s="39" t="n">
        <f aca="false">L1305+W1305</f>
        <v>0</v>
      </c>
      <c r="AM1305" s="39" t="n">
        <f aca="false">M1305+X1305</f>
        <v>0</v>
      </c>
      <c r="AN1305" s="39" t="n">
        <f aca="false">Y1305</f>
        <v>0</v>
      </c>
      <c r="AO1305" s="39" t="n">
        <f aca="false">SUM(AK1305:AN1305)</f>
        <v>72</v>
      </c>
      <c r="AP1305" s="41" t="n">
        <f aca="false">K1305+V1305</f>
        <v>0</v>
      </c>
    </row>
    <row r="1306" s="42" customFormat="true" ht="16.5" hidden="true" customHeight="true" outlineLevel="0" collapsed="false">
      <c r="A1306" s="95" t="s">
        <v>326</v>
      </c>
      <c r="B1306" s="127" t="s">
        <v>45</v>
      </c>
      <c r="C1306" s="97" t="s">
        <v>630</v>
      </c>
      <c r="D1306" s="123" t="s">
        <v>327</v>
      </c>
      <c r="E1306" s="53" t="n">
        <v>12</v>
      </c>
      <c r="F1306" s="31"/>
      <c r="G1306" s="31"/>
      <c r="H1306" s="31"/>
      <c r="I1306" s="31"/>
      <c r="J1306" s="31"/>
      <c r="K1306" s="31"/>
      <c r="L1306" s="31"/>
      <c r="M1306" s="31"/>
      <c r="N1306" s="33" t="n">
        <f aca="false">E1306*F1306+H1306+J1306+K1306+L1306+M1306</f>
        <v>0</v>
      </c>
      <c r="O1306" s="36"/>
      <c r="P1306" s="31" t="n">
        <v>14</v>
      </c>
      <c r="Q1306" s="31" t="n">
        <v>3</v>
      </c>
      <c r="R1306" s="31" t="n">
        <v>14</v>
      </c>
      <c r="S1306" s="31"/>
      <c r="T1306" s="31"/>
      <c r="U1306" s="31"/>
      <c r="V1306" s="31"/>
      <c r="W1306" s="31" t="n">
        <v>2</v>
      </c>
      <c r="X1306" s="31"/>
      <c r="Y1306" s="31"/>
      <c r="Z1306" s="36" t="n">
        <f aca="false">P1306*Q1306+S1306+U1306+V1306+W1306+X1306+Y1306</f>
        <v>44</v>
      </c>
      <c r="AA1306" s="36" t="n">
        <f aca="false">N1306+Z1306</f>
        <v>44</v>
      </c>
      <c r="AB1306" s="54" t="s">
        <v>224</v>
      </c>
      <c r="AC1306" s="31"/>
      <c r="AD1306" s="31"/>
      <c r="AE1306" s="36" t="n">
        <f aca="false">P1306*Q1306</f>
        <v>42</v>
      </c>
      <c r="AF1306" s="38"/>
      <c r="AG1306" s="39" t="str">
        <f aca="false">AB1306</f>
        <v>Кравченко Н.В.</v>
      </c>
      <c r="AH1306" s="39" t="str">
        <f aca="false">C1306</f>
        <v>3ИСП9-12 (п)</v>
      </c>
      <c r="AI1306" s="40" t="str">
        <f aca="false">B1306</f>
        <v>22</v>
      </c>
      <c r="AJ1306" s="39" t="str">
        <f aca="false">CONCATENATE(A1306," ",D1306)</f>
        <v>ОП.07 Экономика отрасли</v>
      </c>
      <c r="AK1306" s="39" t="n">
        <f aca="false">E1306*F1306+P1306*Q1306+H1306+J1306+S1306+U1306</f>
        <v>42</v>
      </c>
      <c r="AL1306" s="39" t="n">
        <f aca="false">L1306+W1306</f>
        <v>2</v>
      </c>
      <c r="AM1306" s="39" t="n">
        <f aca="false">M1306+X1306</f>
        <v>0</v>
      </c>
      <c r="AN1306" s="39" t="n">
        <f aca="false">Y1306</f>
        <v>0</v>
      </c>
      <c r="AO1306" s="39" t="n">
        <f aca="false">SUM(AK1306:AN1306)</f>
        <v>44</v>
      </c>
      <c r="AP1306" s="41" t="n">
        <f aca="false">K1306+V1306</f>
        <v>0</v>
      </c>
    </row>
    <row r="1307" s="42" customFormat="true" ht="16.5" hidden="true" customHeight="true" outlineLevel="0" collapsed="false">
      <c r="A1307" s="95" t="s">
        <v>100</v>
      </c>
      <c r="B1307" s="127" t="s">
        <v>45</v>
      </c>
      <c r="C1307" s="97" t="s">
        <v>630</v>
      </c>
      <c r="D1307" s="128" t="s">
        <v>328</v>
      </c>
      <c r="E1307" s="53" t="n">
        <v>12</v>
      </c>
      <c r="F1307" s="60" t="n">
        <v>2</v>
      </c>
      <c r="G1307" s="31"/>
      <c r="H1307" s="31" t="n">
        <v>-30</v>
      </c>
      <c r="I1307" s="31"/>
      <c r="J1307" s="31"/>
      <c r="K1307" s="31"/>
      <c r="L1307" s="31"/>
      <c r="M1307" s="31"/>
      <c r="N1307" s="33" t="n">
        <f aca="false">E1307*F1307+H1307+J1307+K1307+L1307+M1307</f>
        <v>-6</v>
      </c>
      <c r="O1307" s="36"/>
      <c r="P1307" s="31" t="n">
        <v>14</v>
      </c>
      <c r="Q1307" s="60" t="n">
        <v>4</v>
      </c>
      <c r="R1307" s="31" t="n">
        <v>98</v>
      </c>
      <c r="S1307" s="31" t="n">
        <v>4</v>
      </c>
      <c r="T1307" s="31"/>
      <c r="U1307" s="31"/>
      <c r="V1307" s="31"/>
      <c r="W1307" s="31" t="n">
        <v>4</v>
      </c>
      <c r="X1307" s="31"/>
      <c r="Y1307" s="31"/>
      <c r="Z1307" s="36" t="n">
        <f aca="false">P1307*Q1307+S1307+U1307+V1307+W1307+X1307+Y1307</f>
        <v>64</v>
      </c>
      <c r="AA1307" s="36" t="n">
        <f aca="false">N1307+Z1307</f>
        <v>58</v>
      </c>
      <c r="AB1307" s="47" t="s">
        <v>329</v>
      </c>
      <c r="AC1307" s="31" t="s">
        <v>330</v>
      </c>
      <c r="AD1307" s="31" t="s">
        <v>262</v>
      </c>
      <c r="AE1307" s="36" t="n">
        <f aca="false">P1307*Q1307</f>
        <v>56</v>
      </c>
      <c r="AF1307" s="38" t="n">
        <f aca="false">AA1307-L1307-M1307-W1307-X1307</f>
        <v>54</v>
      </c>
      <c r="AG1307" s="39" t="str">
        <f aca="false">AB1307</f>
        <v>Токарь И.А.</v>
      </c>
      <c r="AH1307" s="39" t="str">
        <f aca="false">C1307</f>
        <v>3ИСП9-12 (п)</v>
      </c>
      <c r="AI1307" s="40" t="str">
        <f aca="false">B1307</f>
        <v>22</v>
      </c>
      <c r="AJ1307" s="39" t="str">
        <f aca="false">CONCATENATE(A1307," ",D1307)</f>
        <v>МДК.01.01 Разработка программных модулей</v>
      </c>
      <c r="AK1307" s="39" t="n">
        <f aca="false">E1307*F1307+P1307*Q1307+H1307+J1307+S1307+U1307</f>
        <v>54</v>
      </c>
      <c r="AL1307" s="39" t="n">
        <f aca="false">L1307+W1307</f>
        <v>4</v>
      </c>
      <c r="AM1307" s="39" t="n">
        <f aca="false">M1307+X1307</f>
        <v>0</v>
      </c>
      <c r="AN1307" s="39" t="n">
        <f aca="false">Y1307</f>
        <v>0</v>
      </c>
      <c r="AO1307" s="39" t="n">
        <f aca="false">SUM(AK1307:AN1307)</f>
        <v>58</v>
      </c>
      <c r="AP1307" s="41" t="n">
        <f aca="false">K1307+V1307</f>
        <v>0</v>
      </c>
    </row>
    <row r="1308" s="42" customFormat="true" ht="16.5" hidden="true" customHeight="true" outlineLevel="0" collapsed="false">
      <c r="A1308" s="95" t="s">
        <v>100</v>
      </c>
      <c r="B1308" s="127" t="s">
        <v>116</v>
      </c>
      <c r="C1308" s="97" t="s">
        <v>631</v>
      </c>
      <c r="D1308" s="128" t="s">
        <v>328</v>
      </c>
      <c r="E1308" s="53" t="n">
        <v>12</v>
      </c>
      <c r="F1308" s="60"/>
      <c r="G1308" s="31"/>
      <c r="H1308" s="31" t="n">
        <v>30</v>
      </c>
      <c r="I1308" s="31"/>
      <c r="J1308" s="31"/>
      <c r="K1308" s="31"/>
      <c r="L1308" s="31"/>
      <c r="M1308" s="31"/>
      <c r="N1308" s="33" t="n">
        <f aca="false">E1308*F1308+H1308+J1308+K1308+L1308+M1308</f>
        <v>30</v>
      </c>
      <c r="O1308" s="36"/>
      <c r="P1308" s="31" t="n">
        <v>14</v>
      </c>
      <c r="Q1308" s="60"/>
      <c r="R1308" s="31"/>
      <c r="S1308" s="31"/>
      <c r="T1308" s="31"/>
      <c r="U1308" s="31"/>
      <c r="V1308" s="31"/>
      <c r="W1308" s="31"/>
      <c r="X1308" s="31"/>
      <c r="Y1308" s="31"/>
      <c r="Z1308" s="36" t="n">
        <f aca="false">P1308*Q1308+S1308+U1308+V1308+W1308+X1308+Y1308</f>
        <v>0</v>
      </c>
      <c r="AA1308" s="36" t="n">
        <f aca="false">N1308+Z1308</f>
        <v>30</v>
      </c>
      <c r="AB1308" s="47" t="s">
        <v>329</v>
      </c>
      <c r="AC1308" s="31" t="s">
        <v>330</v>
      </c>
      <c r="AD1308" s="31" t="s">
        <v>262</v>
      </c>
      <c r="AE1308" s="36" t="n">
        <f aca="false">P1308*Q1308</f>
        <v>0</v>
      </c>
      <c r="AF1308" s="38" t="n">
        <f aca="false">AA1308-L1308-M1308-W1308-X1308</f>
        <v>30</v>
      </c>
      <c r="AG1308" s="39" t="str">
        <f aca="false">AB1308</f>
        <v>Токарь И.А.</v>
      </c>
      <c r="AH1308" s="39" t="str">
        <f aca="false">C1308</f>
        <v>3ИСП9-12а (п)</v>
      </c>
      <c r="AI1308" s="40" t="str">
        <f aca="false">B1308</f>
        <v>11</v>
      </c>
      <c r="AJ1308" s="39" t="str">
        <f aca="false">CONCATENATE(A1308," ",D1308)</f>
        <v>МДК.01.01 Разработка программных модулей</v>
      </c>
      <c r="AK1308" s="39" t="n">
        <f aca="false">E1308*F1308+P1308*Q1308+H1308+J1308+S1308+U1308</f>
        <v>30</v>
      </c>
      <c r="AL1308" s="39" t="n">
        <f aca="false">L1308+W1308</f>
        <v>0</v>
      </c>
      <c r="AM1308" s="39" t="n">
        <f aca="false">M1308+X1308</f>
        <v>0</v>
      </c>
      <c r="AN1308" s="39" t="n">
        <f aca="false">Y1308</f>
        <v>0</v>
      </c>
      <c r="AO1308" s="39" t="n">
        <f aca="false">SUM(AK1308:AN1308)</f>
        <v>30</v>
      </c>
      <c r="AP1308" s="41" t="n">
        <f aca="false">K1308+V1308</f>
        <v>0</v>
      </c>
    </row>
    <row r="1309" s="42" customFormat="true" ht="16.5" hidden="true" customHeight="true" outlineLevel="0" collapsed="false">
      <c r="A1309" s="95" t="s">
        <v>100</v>
      </c>
      <c r="B1309" s="127" t="s">
        <v>116</v>
      </c>
      <c r="C1309" s="97" t="s">
        <v>632</v>
      </c>
      <c r="D1309" s="128" t="s">
        <v>328</v>
      </c>
      <c r="E1309" s="53" t="n">
        <v>12</v>
      </c>
      <c r="F1309" s="60"/>
      <c r="G1309" s="31"/>
      <c r="H1309" s="31" t="n">
        <v>30</v>
      </c>
      <c r="I1309" s="31"/>
      <c r="J1309" s="31"/>
      <c r="K1309" s="31"/>
      <c r="L1309" s="31"/>
      <c r="M1309" s="31"/>
      <c r="N1309" s="33" t="n">
        <f aca="false">E1309*F1309+H1309+J1309+K1309+L1309+M1309</f>
        <v>30</v>
      </c>
      <c r="O1309" s="36"/>
      <c r="P1309" s="31" t="n">
        <v>14</v>
      </c>
      <c r="Q1309" s="60"/>
      <c r="R1309" s="31"/>
      <c r="S1309" s="31"/>
      <c r="T1309" s="31"/>
      <c r="U1309" s="31"/>
      <c r="V1309" s="31"/>
      <c r="W1309" s="31"/>
      <c r="X1309" s="31"/>
      <c r="Y1309" s="31"/>
      <c r="Z1309" s="36" t="n">
        <f aca="false">P1309*Q1309+S1309+U1309+V1309+W1309+X1309+Y1309</f>
        <v>0</v>
      </c>
      <c r="AA1309" s="36" t="n">
        <f aca="false">N1309+Z1309</f>
        <v>30</v>
      </c>
      <c r="AB1309" s="47" t="s">
        <v>69</v>
      </c>
      <c r="AC1309" s="31" t="s">
        <v>330</v>
      </c>
      <c r="AD1309" s="31" t="s">
        <v>262</v>
      </c>
      <c r="AE1309" s="36" t="n">
        <f aca="false">P1309*Q1309</f>
        <v>0</v>
      </c>
      <c r="AF1309" s="38" t="n">
        <f aca="false">AA1309-L1309-M1309-W1309-X1309</f>
        <v>30</v>
      </c>
      <c r="AG1309" s="39" t="str">
        <f aca="false">AB1309</f>
        <v>вак. 2 п/гр</v>
      </c>
      <c r="AH1309" s="39" t="str">
        <f aca="false">C1309</f>
        <v>3ИСП9-12б (п)</v>
      </c>
      <c r="AI1309" s="40" t="str">
        <f aca="false">B1309</f>
        <v>11</v>
      </c>
      <c r="AJ1309" s="39" t="str">
        <f aca="false">CONCATENATE(A1309," ",D1309)</f>
        <v>МДК.01.01 Разработка программных модулей</v>
      </c>
      <c r="AK1309" s="39" t="n">
        <f aca="false">E1309*F1309+P1309*Q1309+H1309+J1309+S1309+U1309</f>
        <v>30</v>
      </c>
      <c r="AL1309" s="39" t="n">
        <f aca="false">L1309+W1309</f>
        <v>0</v>
      </c>
      <c r="AM1309" s="39" t="n">
        <f aca="false">M1309+X1309</f>
        <v>0</v>
      </c>
      <c r="AN1309" s="39" t="n">
        <f aca="false">Y1309</f>
        <v>0</v>
      </c>
      <c r="AO1309" s="39" t="n">
        <f aca="false">SUM(AK1309:AN1309)</f>
        <v>30</v>
      </c>
      <c r="AP1309" s="41" t="n">
        <f aca="false">K1309+V1309</f>
        <v>0</v>
      </c>
    </row>
    <row r="1310" s="42" customFormat="true" ht="16.5" hidden="true" customHeight="true" outlineLevel="0" collapsed="false">
      <c r="A1310" s="95" t="s">
        <v>136</v>
      </c>
      <c r="B1310" s="127" t="s">
        <v>45</v>
      </c>
      <c r="C1310" s="97" t="s">
        <v>630</v>
      </c>
      <c r="D1310" s="128" t="s">
        <v>331</v>
      </c>
      <c r="E1310" s="53" t="n">
        <v>12</v>
      </c>
      <c r="F1310" s="31"/>
      <c r="G1310" s="31"/>
      <c r="H1310" s="31"/>
      <c r="I1310" s="31"/>
      <c r="J1310" s="31"/>
      <c r="K1310" s="31"/>
      <c r="L1310" s="31"/>
      <c r="M1310" s="31"/>
      <c r="N1310" s="33" t="n">
        <f aca="false">E1310*F1310+H1310+J1310+K1310+L1310+M1310</f>
        <v>0</v>
      </c>
      <c r="O1310" s="36"/>
      <c r="P1310" s="31" t="n">
        <v>14</v>
      </c>
      <c r="Q1310" s="31" t="n">
        <v>5</v>
      </c>
      <c r="R1310" s="31" t="n">
        <v>60</v>
      </c>
      <c r="S1310" s="31" t="n">
        <v>-30</v>
      </c>
      <c r="T1310" s="31"/>
      <c r="U1310" s="31"/>
      <c r="V1310" s="31"/>
      <c r="W1310" s="31" t="n">
        <v>2</v>
      </c>
      <c r="X1310" s="31"/>
      <c r="Y1310" s="31"/>
      <c r="Z1310" s="36" t="n">
        <f aca="false">P1310*Q1310+S1310+U1310+V1310+W1310+X1310+Y1310</f>
        <v>42</v>
      </c>
      <c r="AA1310" s="36" t="n">
        <f aca="false">N1310+Z1310</f>
        <v>42</v>
      </c>
      <c r="AB1310" s="47" t="s">
        <v>329</v>
      </c>
      <c r="AC1310" s="31" t="s">
        <v>332</v>
      </c>
      <c r="AD1310" s="31"/>
      <c r="AE1310" s="36" t="n">
        <f aca="false">P1310*Q1310</f>
        <v>70</v>
      </c>
      <c r="AF1310" s="38" t="n">
        <f aca="false">AA1310-L1310-M1310-W1310-X1310</f>
        <v>40</v>
      </c>
      <c r="AG1310" s="39" t="str">
        <f aca="false">AB1310</f>
        <v>Токарь И.А.</v>
      </c>
      <c r="AH1310" s="39" t="str">
        <f aca="false">C1310</f>
        <v>3ИСП9-12 (п)</v>
      </c>
      <c r="AI1310" s="40" t="str">
        <f aca="false">B1310</f>
        <v>22</v>
      </c>
      <c r="AJ1310" s="39" t="str">
        <f aca="false">CONCATENATE(A1310," ",D1310)</f>
        <v>МДК.01.03 Разработка мобильных приложений</v>
      </c>
      <c r="AK1310" s="39" t="n">
        <f aca="false">E1310*F1310+P1310*Q1310+H1310+J1310+S1310+U1310</f>
        <v>40</v>
      </c>
      <c r="AL1310" s="39" t="n">
        <f aca="false">L1310+W1310</f>
        <v>2</v>
      </c>
      <c r="AM1310" s="39" t="n">
        <f aca="false">M1310+X1310</f>
        <v>0</v>
      </c>
      <c r="AN1310" s="39" t="n">
        <f aca="false">Y1310</f>
        <v>0</v>
      </c>
      <c r="AO1310" s="39" t="n">
        <f aca="false">SUM(AK1310:AN1310)</f>
        <v>42</v>
      </c>
      <c r="AP1310" s="41" t="n">
        <f aca="false">K1310+V1310</f>
        <v>0</v>
      </c>
    </row>
    <row r="1311" s="42" customFormat="true" ht="16.5" hidden="true" customHeight="true" outlineLevel="0" collapsed="false">
      <c r="A1311" s="95" t="s">
        <v>136</v>
      </c>
      <c r="B1311" s="127" t="s">
        <v>116</v>
      </c>
      <c r="C1311" s="97" t="s">
        <v>631</v>
      </c>
      <c r="D1311" s="128" t="s">
        <v>331</v>
      </c>
      <c r="E1311" s="53" t="n">
        <v>12</v>
      </c>
      <c r="F1311" s="31"/>
      <c r="G1311" s="31"/>
      <c r="H1311" s="31"/>
      <c r="I1311" s="31"/>
      <c r="J1311" s="31"/>
      <c r="K1311" s="31"/>
      <c r="L1311" s="31"/>
      <c r="M1311" s="31"/>
      <c r="N1311" s="33" t="n">
        <f aca="false">E1311*F1311+H1311+J1311+K1311+L1311+M1311</f>
        <v>0</v>
      </c>
      <c r="O1311" s="36"/>
      <c r="P1311" s="31" t="n">
        <v>14</v>
      </c>
      <c r="Q1311" s="31"/>
      <c r="R1311" s="31"/>
      <c r="S1311" s="31" t="n">
        <v>30</v>
      </c>
      <c r="T1311" s="31"/>
      <c r="U1311" s="31"/>
      <c r="V1311" s="31"/>
      <c r="W1311" s="31"/>
      <c r="X1311" s="31"/>
      <c r="Y1311" s="31"/>
      <c r="Z1311" s="36" t="n">
        <f aca="false">P1311*Q1311+S1311+U1311+V1311+W1311+X1311+Y1311</f>
        <v>30</v>
      </c>
      <c r="AA1311" s="36" t="n">
        <f aca="false">N1311+Z1311</f>
        <v>30</v>
      </c>
      <c r="AB1311" s="47" t="s">
        <v>329</v>
      </c>
      <c r="AC1311" s="31" t="s">
        <v>332</v>
      </c>
      <c r="AD1311" s="31"/>
      <c r="AE1311" s="36" t="n">
        <f aca="false">P1311*Q1311</f>
        <v>0</v>
      </c>
      <c r="AF1311" s="38" t="n">
        <f aca="false">AA1311-L1311-M1311-W1311-X1311</f>
        <v>30</v>
      </c>
      <c r="AG1311" s="39" t="str">
        <f aca="false">AB1311</f>
        <v>Токарь И.А.</v>
      </c>
      <c r="AH1311" s="39" t="str">
        <f aca="false">C1311</f>
        <v>3ИСП9-12а (п)</v>
      </c>
      <c r="AI1311" s="40" t="str">
        <f aca="false">B1311</f>
        <v>11</v>
      </c>
      <c r="AJ1311" s="39" t="str">
        <f aca="false">CONCATENATE(A1311," ",D1311)</f>
        <v>МДК.01.03 Разработка мобильных приложений</v>
      </c>
      <c r="AK1311" s="39" t="n">
        <f aca="false">E1311*F1311+P1311*Q1311+H1311+J1311+S1311+U1311</f>
        <v>30</v>
      </c>
      <c r="AL1311" s="39" t="n">
        <f aca="false">L1311+W1311</f>
        <v>0</v>
      </c>
      <c r="AM1311" s="39" t="n">
        <f aca="false">M1311+X1311</f>
        <v>0</v>
      </c>
      <c r="AN1311" s="39" t="n">
        <f aca="false">Y1311</f>
        <v>0</v>
      </c>
      <c r="AO1311" s="39" t="n">
        <f aca="false">SUM(AK1311:AN1311)</f>
        <v>30</v>
      </c>
      <c r="AP1311" s="41" t="n">
        <f aca="false">K1311+V1311</f>
        <v>0</v>
      </c>
    </row>
    <row r="1312" s="42" customFormat="true" ht="16.5" hidden="true" customHeight="true" outlineLevel="0" collapsed="false">
      <c r="A1312" s="95" t="s">
        <v>136</v>
      </c>
      <c r="B1312" s="127" t="s">
        <v>116</v>
      </c>
      <c r="C1312" s="97" t="s">
        <v>632</v>
      </c>
      <c r="D1312" s="128" t="s">
        <v>331</v>
      </c>
      <c r="E1312" s="53" t="n">
        <v>12</v>
      </c>
      <c r="F1312" s="31"/>
      <c r="G1312" s="31"/>
      <c r="H1312" s="31"/>
      <c r="I1312" s="31"/>
      <c r="J1312" s="31"/>
      <c r="K1312" s="31"/>
      <c r="L1312" s="31"/>
      <c r="M1312" s="31"/>
      <c r="N1312" s="33" t="n">
        <f aca="false">E1312*F1312+H1312+J1312+K1312+L1312+M1312</f>
        <v>0</v>
      </c>
      <c r="O1312" s="36"/>
      <c r="P1312" s="31" t="n">
        <v>14</v>
      </c>
      <c r="Q1312" s="31"/>
      <c r="R1312" s="31"/>
      <c r="S1312" s="31" t="n">
        <v>30</v>
      </c>
      <c r="T1312" s="31"/>
      <c r="U1312" s="31"/>
      <c r="V1312" s="31"/>
      <c r="W1312" s="31"/>
      <c r="X1312" s="31"/>
      <c r="Y1312" s="31"/>
      <c r="Z1312" s="36" t="n">
        <f aca="false">P1312*Q1312+S1312+U1312+V1312+W1312+X1312+Y1312</f>
        <v>30</v>
      </c>
      <c r="AA1312" s="36" t="n">
        <f aca="false">N1312+Z1312</f>
        <v>30</v>
      </c>
      <c r="AB1312" s="47" t="s">
        <v>69</v>
      </c>
      <c r="AC1312" s="31" t="s">
        <v>332</v>
      </c>
      <c r="AD1312" s="31"/>
      <c r="AE1312" s="36" t="n">
        <f aca="false">P1312*Q1312</f>
        <v>0</v>
      </c>
      <c r="AF1312" s="38" t="n">
        <f aca="false">AA1312-L1312-M1312-W1312-X1312</f>
        <v>30</v>
      </c>
      <c r="AG1312" s="39" t="str">
        <f aca="false">AB1312</f>
        <v>вак. 2 п/гр</v>
      </c>
      <c r="AH1312" s="39" t="str">
        <f aca="false">C1312</f>
        <v>3ИСП9-12б (п)</v>
      </c>
      <c r="AI1312" s="40" t="str">
        <f aca="false">B1312</f>
        <v>11</v>
      </c>
      <c r="AJ1312" s="39" t="str">
        <f aca="false">CONCATENATE(A1312," ",D1312)</f>
        <v>МДК.01.03 Разработка мобильных приложений</v>
      </c>
      <c r="AK1312" s="39" t="n">
        <f aca="false">E1312*F1312+P1312*Q1312+H1312+J1312+S1312+U1312</f>
        <v>30</v>
      </c>
      <c r="AL1312" s="39" t="n">
        <f aca="false">L1312+W1312</f>
        <v>0</v>
      </c>
      <c r="AM1312" s="39" t="n">
        <f aca="false">M1312+X1312</f>
        <v>0</v>
      </c>
      <c r="AN1312" s="39" t="n">
        <f aca="false">Y1312</f>
        <v>0</v>
      </c>
      <c r="AO1312" s="39" t="n">
        <f aca="false">SUM(AK1312:AN1312)</f>
        <v>30</v>
      </c>
      <c r="AP1312" s="41" t="n">
        <f aca="false">K1312+V1312</f>
        <v>0</v>
      </c>
    </row>
    <row r="1313" s="42" customFormat="true" ht="16.5" hidden="true" customHeight="true" outlineLevel="0" collapsed="false">
      <c r="A1313" s="95" t="s">
        <v>333</v>
      </c>
      <c r="B1313" s="127" t="s">
        <v>45</v>
      </c>
      <c r="C1313" s="97" t="s">
        <v>630</v>
      </c>
      <c r="D1313" s="128" t="s">
        <v>334</v>
      </c>
      <c r="E1313" s="53" t="n">
        <v>12</v>
      </c>
      <c r="F1313" s="31" t="n">
        <v>8</v>
      </c>
      <c r="G1313" s="31" t="n">
        <v>82</v>
      </c>
      <c r="H1313" s="31" t="n">
        <v>-34</v>
      </c>
      <c r="I1313" s="31"/>
      <c r="J1313" s="31"/>
      <c r="K1313" s="31"/>
      <c r="L1313" s="31" t="n">
        <v>6</v>
      </c>
      <c r="M1313" s="31" t="n">
        <v>8</v>
      </c>
      <c r="N1313" s="33" t="n">
        <f aca="false">E1313*F1313+H1313+J1313+K1313+L1313+M1313</f>
        <v>76</v>
      </c>
      <c r="O1313" s="36"/>
      <c r="P1313" s="31" t="n">
        <v>14</v>
      </c>
      <c r="Q1313" s="31" t="n">
        <v>4</v>
      </c>
      <c r="R1313" s="31"/>
      <c r="S1313" s="31" t="n">
        <v>-48</v>
      </c>
      <c r="T1313" s="31"/>
      <c r="U1313" s="31"/>
      <c r="V1313" s="31"/>
      <c r="W1313" s="31" t="n">
        <v>2</v>
      </c>
      <c r="X1313" s="31"/>
      <c r="Y1313" s="31"/>
      <c r="Z1313" s="36" t="n">
        <f aca="false">P1313*Q1313+S1313+U1313+V1313+W1313+X1313+Y1313</f>
        <v>10</v>
      </c>
      <c r="AA1313" s="36" t="n">
        <f aca="false">N1313+Z1313</f>
        <v>86</v>
      </c>
      <c r="AB1313" s="47" t="s">
        <v>226</v>
      </c>
      <c r="AC1313" s="31"/>
      <c r="AD1313" s="31"/>
      <c r="AE1313" s="36" t="n">
        <f aca="false">P1313*Q1313</f>
        <v>56</v>
      </c>
      <c r="AF1313" s="38" t="n">
        <f aca="false">AA1313-L1313-M1313-W1313-X1313</f>
        <v>70</v>
      </c>
      <c r="AG1313" s="39" t="str">
        <f aca="false">AB1313</f>
        <v>Орлов А.Д.</v>
      </c>
      <c r="AH1313" s="39" t="str">
        <f aca="false">C1313</f>
        <v>3ИСП9-12 (п)</v>
      </c>
      <c r="AI1313" s="40" t="str">
        <f aca="false">B1313</f>
        <v>22</v>
      </c>
      <c r="AJ1313" s="39" t="str">
        <f aca="false">CONCATENATE(A1313," ",D1313)</f>
        <v>МДК.01.04 Системное программирование</v>
      </c>
      <c r="AK1313" s="39" t="n">
        <f aca="false">E1313*F1313+P1313*Q1313+H1313+J1313+S1313+U1313</f>
        <v>70</v>
      </c>
      <c r="AL1313" s="39" t="n">
        <f aca="false">L1313+W1313</f>
        <v>8</v>
      </c>
      <c r="AM1313" s="39" t="n">
        <f aca="false">M1313+X1313</f>
        <v>8</v>
      </c>
      <c r="AN1313" s="39" t="n">
        <f aca="false">Y1313</f>
        <v>0</v>
      </c>
      <c r="AO1313" s="39" t="n">
        <f aca="false">SUM(AK1313:AN1313)</f>
        <v>86</v>
      </c>
      <c r="AP1313" s="41" t="n">
        <f aca="false">K1313+V1313</f>
        <v>0</v>
      </c>
    </row>
    <row r="1314" s="42" customFormat="true" ht="16.5" hidden="true" customHeight="true" outlineLevel="0" collapsed="false">
      <c r="A1314" s="95" t="s">
        <v>333</v>
      </c>
      <c r="B1314" s="127" t="s">
        <v>116</v>
      </c>
      <c r="C1314" s="97" t="s">
        <v>631</v>
      </c>
      <c r="D1314" s="128" t="s">
        <v>334</v>
      </c>
      <c r="E1314" s="53" t="n">
        <v>12</v>
      </c>
      <c r="F1314" s="31"/>
      <c r="G1314" s="31"/>
      <c r="H1314" s="31" t="n">
        <v>34</v>
      </c>
      <c r="I1314" s="31"/>
      <c r="J1314" s="31"/>
      <c r="K1314" s="31"/>
      <c r="L1314" s="31"/>
      <c r="M1314" s="31"/>
      <c r="N1314" s="33" t="n">
        <f aca="false">E1314*F1314+H1314+J1314+K1314+L1314+M1314</f>
        <v>34</v>
      </c>
      <c r="O1314" s="36"/>
      <c r="P1314" s="31" t="n">
        <v>14</v>
      </c>
      <c r="Q1314" s="31"/>
      <c r="R1314" s="31"/>
      <c r="S1314" s="31" t="n">
        <v>48</v>
      </c>
      <c r="T1314" s="31"/>
      <c r="U1314" s="31"/>
      <c r="V1314" s="31"/>
      <c r="W1314" s="31"/>
      <c r="X1314" s="31"/>
      <c r="Y1314" s="31"/>
      <c r="Z1314" s="36" t="n">
        <f aca="false">P1314*Q1314+S1314+U1314+V1314+W1314+X1314+Y1314</f>
        <v>48</v>
      </c>
      <c r="AA1314" s="36" t="n">
        <f aca="false">N1314+Z1314</f>
        <v>82</v>
      </c>
      <c r="AB1314" s="47" t="s">
        <v>226</v>
      </c>
      <c r="AC1314" s="31"/>
      <c r="AD1314" s="31"/>
      <c r="AE1314" s="36" t="n">
        <f aca="false">P1314*Q1314</f>
        <v>0</v>
      </c>
      <c r="AF1314" s="38" t="n">
        <f aca="false">AA1314-L1314-M1314-W1314-X1314</f>
        <v>82</v>
      </c>
      <c r="AG1314" s="39" t="str">
        <f aca="false">AB1314</f>
        <v>Орлов А.Д.</v>
      </c>
      <c r="AH1314" s="39" t="str">
        <f aca="false">C1314</f>
        <v>3ИСП9-12а (п)</v>
      </c>
      <c r="AI1314" s="40" t="str">
        <f aca="false">B1314</f>
        <v>11</v>
      </c>
      <c r="AJ1314" s="39" t="str">
        <f aca="false">CONCATENATE(A1314," ",D1314)</f>
        <v>МДК.01.04 Системное программирование</v>
      </c>
      <c r="AK1314" s="39" t="n">
        <f aca="false">E1314*F1314+P1314*Q1314+H1314+J1314+S1314+U1314</f>
        <v>82</v>
      </c>
      <c r="AL1314" s="39" t="n">
        <f aca="false">L1314+W1314</f>
        <v>0</v>
      </c>
      <c r="AM1314" s="39" t="n">
        <f aca="false">M1314+X1314</f>
        <v>0</v>
      </c>
      <c r="AN1314" s="39" t="n">
        <f aca="false">Y1314</f>
        <v>0</v>
      </c>
      <c r="AO1314" s="39" t="n">
        <f aca="false">SUM(AK1314:AN1314)</f>
        <v>82</v>
      </c>
      <c r="AP1314" s="41" t="n">
        <f aca="false">K1314+V1314</f>
        <v>0</v>
      </c>
    </row>
    <row r="1315" s="42" customFormat="true" ht="16.5" hidden="true" customHeight="true" outlineLevel="0" collapsed="false">
      <c r="A1315" s="95" t="s">
        <v>333</v>
      </c>
      <c r="B1315" s="127" t="s">
        <v>116</v>
      </c>
      <c r="C1315" s="97" t="s">
        <v>632</v>
      </c>
      <c r="D1315" s="128" t="s">
        <v>334</v>
      </c>
      <c r="E1315" s="53" t="n">
        <v>12</v>
      </c>
      <c r="F1315" s="31"/>
      <c r="G1315" s="31"/>
      <c r="H1315" s="31" t="n">
        <v>34</v>
      </c>
      <c r="I1315" s="31"/>
      <c r="J1315" s="31"/>
      <c r="K1315" s="31"/>
      <c r="L1315" s="31"/>
      <c r="M1315" s="31"/>
      <c r="N1315" s="33" t="n">
        <f aca="false">E1315*F1315+H1315+J1315+K1315+L1315+M1315</f>
        <v>34</v>
      </c>
      <c r="O1315" s="36"/>
      <c r="P1315" s="31" t="n">
        <v>14</v>
      </c>
      <c r="Q1315" s="31"/>
      <c r="R1315" s="31"/>
      <c r="S1315" s="31" t="n">
        <v>48</v>
      </c>
      <c r="T1315" s="31"/>
      <c r="U1315" s="31"/>
      <c r="V1315" s="31"/>
      <c r="W1315" s="31"/>
      <c r="X1315" s="31"/>
      <c r="Y1315" s="31"/>
      <c r="Z1315" s="36" t="n">
        <f aca="false">P1315*Q1315+S1315+U1315+V1315+W1315+X1315+Y1315</f>
        <v>48</v>
      </c>
      <c r="AA1315" s="36" t="n">
        <f aca="false">N1315+Z1315</f>
        <v>82</v>
      </c>
      <c r="AB1315" s="47" t="s">
        <v>69</v>
      </c>
      <c r="AC1315" s="31"/>
      <c r="AD1315" s="31"/>
      <c r="AE1315" s="36" t="n">
        <f aca="false">P1315*Q1315</f>
        <v>0</v>
      </c>
      <c r="AF1315" s="38" t="n">
        <f aca="false">AA1315-L1315-M1315-W1315-X1315</f>
        <v>82</v>
      </c>
      <c r="AG1315" s="39" t="str">
        <f aca="false">AB1315</f>
        <v>вак. 2 п/гр</v>
      </c>
      <c r="AH1315" s="39" t="str">
        <f aca="false">C1315</f>
        <v>3ИСП9-12б (п)</v>
      </c>
      <c r="AI1315" s="40" t="str">
        <f aca="false">B1315</f>
        <v>11</v>
      </c>
      <c r="AJ1315" s="39" t="str">
        <f aca="false">CONCATENATE(A1315," ",D1315)</f>
        <v>МДК.01.04 Системное программирование</v>
      </c>
      <c r="AK1315" s="39" t="n">
        <f aca="false">E1315*F1315+P1315*Q1315+H1315+J1315+S1315+U1315</f>
        <v>82</v>
      </c>
      <c r="AL1315" s="39" t="n">
        <f aca="false">L1315+W1315</f>
        <v>0</v>
      </c>
      <c r="AM1315" s="39" t="n">
        <f aca="false">M1315+X1315</f>
        <v>0</v>
      </c>
      <c r="AN1315" s="39" t="n">
        <f aca="false">Y1315</f>
        <v>0</v>
      </c>
      <c r="AO1315" s="39" t="n">
        <f aca="false">SUM(AK1315:AN1315)</f>
        <v>82</v>
      </c>
      <c r="AP1315" s="41" t="n">
        <f aca="false">K1315+V1315</f>
        <v>0</v>
      </c>
    </row>
    <row r="1316" s="42" customFormat="true" ht="16.5" hidden="true" customHeight="true" outlineLevel="0" collapsed="false">
      <c r="A1316" s="95" t="s">
        <v>149</v>
      </c>
      <c r="B1316" s="127" t="s">
        <v>45</v>
      </c>
      <c r="C1316" s="97" t="s">
        <v>630</v>
      </c>
      <c r="D1316" s="128" t="s">
        <v>335</v>
      </c>
      <c r="E1316" s="53" t="n">
        <v>12</v>
      </c>
      <c r="F1316" s="31"/>
      <c r="G1316" s="31"/>
      <c r="H1316" s="31"/>
      <c r="I1316" s="31"/>
      <c r="J1316" s="31"/>
      <c r="K1316" s="31"/>
      <c r="L1316" s="31"/>
      <c r="M1316" s="31"/>
      <c r="N1316" s="33" t="n">
        <f aca="false">E1316*F1316+H1316+J1316+K1316+L1316+M1316</f>
        <v>0</v>
      </c>
      <c r="O1316" s="36"/>
      <c r="P1316" s="31" t="n">
        <v>14</v>
      </c>
      <c r="Q1316" s="31" t="n">
        <v>4</v>
      </c>
      <c r="R1316" s="31" t="n">
        <v>32</v>
      </c>
      <c r="S1316" s="31" t="n">
        <v>-32</v>
      </c>
      <c r="T1316" s="31"/>
      <c r="U1316" s="31"/>
      <c r="V1316" s="31"/>
      <c r="W1316" s="31" t="n">
        <v>6</v>
      </c>
      <c r="X1316" s="31" t="n">
        <v>8</v>
      </c>
      <c r="Y1316" s="31"/>
      <c r="Z1316" s="36" t="n">
        <f aca="false">P1316*Q1316+S1316+U1316+V1316+W1316+X1316+Y1316</f>
        <v>38</v>
      </c>
      <c r="AA1316" s="36" t="n">
        <f aca="false">N1316+Z1316</f>
        <v>38</v>
      </c>
      <c r="AB1316" s="47" t="s">
        <v>708</v>
      </c>
      <c r="AC1316" s="44" t="s">
        <v>725</v>
      </c>
      <c r="AD1316" s="31" t="s">
        <v>262</v>
      </c>
      <c r="AE1316" s="36" t="n">
        <f aca="false">P1316*Q1316</f>
        <v>56</v>
      </c>
      <c r="AF1316" s="38" t="n">
        <f aca="false">AA1316-L1316-M1316-W1316-X1316</f>
        <v>24</v>
      </c>
      <c r="AG1316" s="39" t="str">
        <f aca="false">AB1316</f>
        <v>Ходжиматов А.А.</v>
      </c>
      <c r="AH1316" s="39" t="str">
        <f aca="false">C1316</f>
        <v>3ИСП9-12 (п)</v>
      </c>
      <c r="AI1316" s="40" t="str">
        <f aca="false">B1316</f>
        <v>22</v>
      </c>
      <c r="AJ1316" s="39" t="str">
        <f aca="false">CONCATENATE(A1316," ",D1316)</f>
        <v>МДК.02.02 Инструментальные средства разработки программного обеспечения</v>
      </c>
      <c r="AK1316" s="39" t="n">
        <f aca="false">E1316*F1316+P1316*Q1316+H1316+J1316+S1316+U1316</f>
        <v>24</v>
      </c>
      <c r="AL1316" s="39" t="n">
        <f aca="false">L1316+W1316</f>
        <v>6</v>
      </c>
      <c r="AM1316" s="39" t="n">
        <f aca="false">M1316+X1316</f>
        <v>8</v>
      </c>
      <c r="AN1316" s="39" t="n">
        <f aca="false">Y1316</f>
        <v>0</v>
      </c>
      <c r="AO1316" s="39" t="n">
        <f aca="false">SUM(AK1316:AN1316)</f>
        <v>38</v>
      </c>
      <c r="AP1316" s="41" t="n">
        <f aca="false">K1316+V1316</f>
        <v>0</v>
      </c>
    </row>
    <row r="1317" s="42" customFormat="true" ht="16.5" hidden="true" customHeight="true" outlineLevel="0" collapsed="false">
      <c r="A1317" s="95" t="s">
        <v>149</v>
      </c>
      <c r="B1317" s="127" t="s">
        <v>116</v>
      </c>
      <c r="C1317" s="97" t="s">
        <v>631</v>
      </c>
      <c r="D1317" s="128" t="s">
        <v>335</v>
      </c>
      <c r="E1317" s="53" t="n">
        <v>12</v>
      </c>
      <c r="F1317" s="31"/>
      <c r="G1317" s="31"/>
      <c r="H1317" s="31"/>
      <c r="I1317" s="31"/>
      <c r="J1317" s="31"/>
      <c r="K1317" s="31"/>
      <c r="L1317" s="31"/>
      <c r="M1317" s="31"/>
      <c r="N1317" s="33" t="n">
        <f aca="false">E1317*F1317+H1317+J1317+K1317+L1317+M1317</f>
        <v>0</v>
      </c>
      <c r="O1317" s="36"/>
      <c r="P1317" s="31" t="n">
        <v>14</v>
      </c>
      <c r="Q1317" s="31"/>
      <c r="R1317" s="31"/>
      <c r="S1317" s="31" t="n">
        <v>32</v>
      </c>
      <c r="T1317" s="31"/>
      <c r="U1317" s="31"/>
      <c r="V1317" s="31"/>
      <c r="W1317" s="31"/>
      <c r="X1317" s="31"/>
      <c r="Y1317" s="31"/>
      <c r="Z1317" s="36" t="n">
        <f aca="false">P1317*Q1317+S1317+U1317+V1317+W1317+X1317+Y1317</f>
        <v>32</v>
      </c>
      <c r="AA1317" s="36" t="n">
        <f aca="false">N1317+Z1317</f>
        <v>32</v>
      </c>
      <c r="AB1317" s="47" t="s">
        <v>708</v>
      </c>
      <c r="AC1317" s="44" t="s">
        <v>725</v>
      </c>
      <c r="AD1317" s="31" t="s">
        <v>262</v>
      </c>
      <c r="AE1317" s="36" t="n">
        <f aca="false">P1317*Q1317</f>
        <v>0</v>
      </c>
      <c r="AF1317" s="38" t="n">
        <f aca="false">AA1317-L1317-M1317-W1317-X1317</f>
        <v>32</v>
      </c>
      <c r="AG1317" s="39" t="str">
        <f aca="false">AB1317</f>
        <v>Ходжиматов А.А.</v>
      </c>
      <c r="AH1317" s="39" t="str">
        <f aca="false">C1317</f>
        <v>3ИСП9-12а (п)</v>
      </c>
      <c r="AI1317" s="40" t="str">
        <f aca="false">B1317</f>
        <v>11</v>
      </c>
      <c r="AJ1317" s="39" t="str">
        <f aca="false">CONCATENATE(A1317," ",D1317)</f>
        <v>МДК.02.02 Инструментальные средства разработки программного обеспечения</v>
      </c>
      <c r="AK1317" s="39" t="n">
        <f aca="false">E1317*F1317+P1317*Q1317+H1317+J1317+S1317+U1317</f>
        <v>32</v>
      </c>
      <c r="AL1317" s="39" t="n">
        <f aca="false">L1317+W1317</f>
        <v>0</v>
      </c>
      <c r="AM1317" s="39" t="n">
        <f aca="false">M1317+X1317</f>
        <v>0</v>
      </c>
      <c r="AN1317" s="39" t="n">
        <f aca="false">Y1317</f>
        <v>0</v>
      </c>
      <c r="AO1317" s="39" t="n">
        <f aca="false">SUM(AK1317:AN1317)</f>
        <v>32</v>
      </c>
      <c r="AP1317" s="41" t="n">
        <f aca="false">K1317+V1317</f>
        <v>0</v>
      </c>
    </row>
    <row r="1318" s="42" customFormat="true" ht="16.5" hidden="true" customHeight="true" outlineLevel="0" collapsed="false">
      <c r="A1318" s="95" t="s">
        <v>149</v>
      </c>
      <c r="B1318" s="127" t="s">
        <v>116</v>
      </c>
      <c r="C1318" s="97" t="s">
        <v>632</v>
      </c>
      <c r="D1318" s="128" t="s">
        <v>335</v>
      </c>
      <c r="E1318" s="53" t="n">
        <v>12</v>
      </c>
      <c r="F1318" s="31"/>
      <c r="G1318" s="31"/>
      <c r="H1318" s="31"/>
      <c r="I1318" s="31"/>
      <c r="J1318" s="31"/>
      <c r="K1318" s="31"/>
      <c r="L1318" s="31"/>
      <c r="M1318" s="31"/>
      <c r="N1318" s="33" t="n">
        <f aca="false">E1318*F1318+H1318+J1318+K1318+L1318+M1318</f>
        <v>0</v>
      </c>
      <c r="O1318" s="36"/>
      <c r="P1318" s="31" t="n">
        <v>14</v>
      </c>
      <c r="Q1318" s="31"/>
      <c r="R1318" s="31"/>
      <c r="S1318" s="31" t="n">
        <v>32</v>
      </c>
      <c r="T1318" s="31"/>
      <c r="U1318" s="31"/>
      <c r="V1318" s="31"/>
      <c r="W1318" s="31"/>
      <c r="X1318" s="31"/>
      <c r="Y1318" s="31"/>
      <c r="Z1318" s="36" t="n">
        <f aca="false">P1318*Q1318+S1318+U1318+V1318+W1318+X1318+Y1318</f>
        <v>32</v>
      </c>
      <c r="AA1318" s="36" t="n">
        <f aca="false">N1318+Z1318</f>
        <v>32</v>
      </c>
      <c r="AB1318" s="47" t="s">
        <v>69</v>
      </c>
      <c r="AC1318" s="31"/>
      <c r="AD1318" s="31" t="s">
        <v>262</v>
      </c>
      <c r="AE1318" s="36" t="n">
        <f aca="false">P1318*Q1318</f>
        <v>0</v>
      </c>
      <c r="AF1318" s="38" t="n">
        <f aca="false">AA1318-L1318-M1318-W1318-X1318</f>
        <v>32</v>
      </c>
      <c r="AG1318" s="39" t="str">
        <f aca="false">AB1318</f>
        <v>вак. 2 п/гр</v>
      </c>
      <c r="AH1318" s="39" t="str">
        <f aca="false">C1318</f>
        <v>3ИСП9-12б (п)</v>
      </c>
      <c r="AI1318" s="40" t="str">
        <f aca="false">B1318</f>
        <v>11</v>
      </c>
      <c r="AJ1318" s="39" t="str">
        <f aca="false">CONCATENATE(A1318," ",D1318)</f>
        <v>МДК.02.02 Инструментальные средства разработки программного обеспечения</v>
      </c>
      <c r="AK1318" s="39" t="n">
        <f aca="false">E1318*F1318+P1318*Q1318+H1318+J1318+S1318+U1318</f>
        <v>32</v>
      </c>
      <c r="AL1318" s="39" t="n">
        <f aca="false">L1318+W1318</f>
        <v>0</v>
      </c>
      <c r="AM1318" s="39" t="n">
        <f aca="false">M1318+X1318</f>
        <v>0</v>
      </c>
      <c r="AN1318" s="39" t="n">
        <f aca="false">Y1318</f>
        <v>0</v>
      </c>
      <c r="AO1318" s="39" t="n">
        <f aca="false">SUM(AK1318:AN1318)</f>
        <v>32</v>
      </c>
      <c r="AP1318" s="41" t="n">
        <f aca="false">K1318+V1318</f>
        <v>0</v>
      </c>
    </row>
    <row r="1319" s="42" customFormat="true" ht="16.5" hidden="true" customHeight="true" outlineLevel="0" collapsed="false">
      <c r="A1319" s="95" t="s">
        <v>152</v>
      </c>
      <c r="B1319" s="127" t="s">
        <v>45</v>
      </c>
      <c r="C1319" s="97" t="s">
        <v>630</v>
      </c>
      <c r="D1319" s="128" t="s">
        <v>337</v>
      </c>
      <c r="E1319" s="53" t="n">
        <v>12</v>
      </c>
      <c r="F1319" s="31"/>
      <c r="G1319" s="31"/>
      <c r="H1319" s="31"/>
      <c r="I1319" s="31"/>
      <c r="J1319" s="31"/>
      <c r="K1319" s="31"/>
      <c r="L1319" s="31"/>
      <c r="M1319" s="31"/>
      <c r="N1319" s="33" t="n">
        <f aca="false">E1319*F1319+H1319+J1319+K1319+L1319+M1319</f>
        <v>0</v>
      </c>
      <c r="O1319" s="36"/>
      <c r="P1319" s="31" t="n">
        <v>14</v>
      </c>
      <c r="Q1319" s="31" t="n">
        <v>3</v>
      </c>
      <c r="R1319" s="31" t="n">
        <v>14</v>
      </c>
      <c r="S1319" s="31" t="n">
        <v>-14</v>
      </c>
      <c r="T1319" s="31"/>
      <c r="U1319" s="292" t="n">
        <v>-8</v>
      </c>
      <c r="V1319" s="31"/>
      <c r="W1319" s="31" t="n">
        <v>2</v>
      </c>
      <c r="X1319" s="31"/>
      <c r="Y1319" s="31"/>
      <c r="Z1319" s="36" t="n">
        <f aca="false">P1319*Q1319+S1319+U1319+V1319+W1319+X1319+Y1319</f>
        <v>22</v>
      </c>
      <c r="AA1319" s="36" t="n">
        <f aca="false">N1319+Z1319</f>
        <v>22</v>
      </c>
      <c r="AB1319" s="294" t="s">
        <v>730</v>
      </c>
      <c r="AC1319" s="39" t="s">
        <v>731</v>
      </c>
      <c r="AD1319" s="31"/>
      <c r="AE1319" s="36" t="n">
        <f aca="false">P1319*Q1319</f>
        <v>42</v>
      </c>
      <c r="AF1319" s="38" t="n">
        <f aca="false">AA1319-L1319-M1319-W1319-X1319</f>
        <v>20</v>
      </c>
      <c r="AG1319" s="39" t="str">
        <f aca="false">AB1319</f>
        <v>Мамонова К.И. - ГПХ</v>
      </c>
      <c r="AH1319" s="39" t="str">
        <f aca="false">C1319</f>
        <v>3ИСП9-12 (п)</v>
      </c>
      <c r="AI1319" s="40" t="str">
        <f aca="false">B1319</f>
        <v>22</v>
      </c>
      <c r="AJ1319" s="39" t="str">
        <f aca="false">CONCATENATE(A1319," ",D1319)</f>
        <v>МДК.02.03 Математическое моделирование</v>
      </c>
      <c r="AK1319" s="39" t="n">
        <f aca="false">E1319*F1319+P1319*Q1319+H1319+J1319+S1319+U1319</f>
        <v>20</v>
      </c>
      <c r="AL1319" s="39" t="n">
        <f aca="false">L1319+W1319</f>
        <v>2</v>
      </c>
      <c r="AM1319" s="39" t="n">
        <f aca="false">M1319+X1319</f>
        <v>0</v>
      </c>
      <c r="AN1319" s="39" t="n">
        <f aca="false">Y1319</f>
        <v>0</v>
      </c>
      <c r="AO1319" s="39" t="n">
        <f aca="false">SUM(AK1319:AN1319)</f>
        <v>22</v>
      </c>
      <c r="AP1319" s="41" t="n">
        <f aca="false">K1319+V1319</f>
        <v>0</v>
      </c>
    </row>
    <row r="1320" s="42" customFormat="true" ht="16.5" hidden="true" customHeight="true" outlineLevel="0" collapsed="false">
      <c r="A1320" s="95" t="s">
        <v>152</v>
      </c>
      <c r="B1320" s="127" t="s">
        <v>116</v>
      </c>
      <c r="C1320" s="97" t="s">
        <v>631</v>
      </c>
      <c r="D1320" s="128" t="s">
        <v>337</v>
      </c>
      <c r="E1320" s="53" t="n">
        <v>12</v>
      </c>
      <c r="F1320" s="31"/>
      <c r="G1320" s="31"/>
      <c r="H1320" s="31"/>
      <c r="I1320" s="31"/>
      <c r="J1320" s="31"/>
      <c r="K1320" s="31"/>
      <c r="L1320" s="31"/>
      <c r="M1320" s="31"/>
      <c r="N1320" s="33" t="n">
        <f aca="false">E1320*F1320+H1320+J1320+K1320+L1320+M1320</f>
        <v>0</v>
      </c>
      <c r="O1320" s="36"/>
      <c r="P1320" s="31" t="n">
        <v>14</v>
      </c>
      <c r="Q1320" s="31"/>
      <c r="R1320" s="31"/>
      <c r="S1320" s="31" t="n">
        <v>14</v>
      </c>
      <c r="T1320" s="31"/>
      <c r="U1320" s="31"/>
      <c r="V1320" s="31"/>
      <c r="W1320" s="31"/>
      <c r="X1320" s="31"/>
      <c r="Y1320" s="31"/>
      <c r="Z1320" s="36" t="n">
        <f aca="false">P1320*Q1320+S1320+U1320+V1320+W1320+X1320+Y1320</f>
        <v>14</v>
      </c>
      <c r="AA1320" s="36" t="n">
        <f aca="false">N1320+Z1320</f>
        <v>14</v>
      </c>
      <c r="AB1320" s="294" t="s">
        <v>730</v>
      </c>
      <c r="AC1320" s="39" t="s">
        <v>731</v>
      </c>
      <c r="AD1320" s="31"/>
      <c r="AE1320" s="36" t="n">
        <f aca="false">P1320*Q1320</f>
        <v>0</v>
      </c>
      <c r="AF1320" s="38" t="n">
        <f aca="false">AA1320-L1320-M1320-W1320-X1320</f>
        <v>14</v>
      </c>
      <c r="AG1320" s="39" t="str">
        <f aca="false">AB1320</f>
        <v>Мамонова К.И. - ГПХ</v>
      </c>
      <c r="AH1320" s="39" t="str">
        <f aca="false">C1320</f>
        <v>3ИСП9-12а (п)</v>
      </c>
      <c r="AI1320" s="40" t="str">
        <f aca="false">B1320</f>
        <v>11</v>
      </c>
      <c r="AJ1320" s="39" t="str">
        <f aca="false">CONCATENATE(A1320," ",D1320)</f>
        <v>МДК.02.03 Математическое моделирование</v>
      </c>
      <c r="AK1320" s="39" t="n">
        <f aca="false">E1320*F1320+P1320*Q1320+H1320+J1320+S1320+U1320</f>
        <v>14</v>
      </c>
      <c r="AL1320" s="39" t="n">
        <f aca="false">L1320+W1320</f>
        <v>0</v>
      </c>
      <c r="AM1320" s="39" t="n">
        <f aca="false">M1320+X1320</f>
        <v>0</v>
      </c>
      <c r="AN1320" s="39" t="n">
        <f aca="false">Y1320</f>
        <v>0</v>
      </c>
      <c r="AO1320" s="39" t="n">
        <f aca="false">SUM(AK1320:AN1320)</f>
        <v>14</v>
      </c>
      <c r="AP1320" s="41" t="n">
        <f aca="false">K1320+V1320</f>
        <v>0</v>
      </c>
    </row>
    <row r="1321" s="42" customFormat="true" ht="16.5" hidden="true" customHeight="true" outlineLevel="0" collapsed="false">
      <c r="A1321" s="95" t="s">
        <v>152</v>
      </c>
      <c r="B1321" s="127" t="s">
        <v>116</v>
      </c>
      <c r="C1321" s="97" t="s">
        <v>632</v>
      </c>
      <c r="D1321" s="128" t="s">
        <v>337</v>
      </c>
      <c r="E1321" s="53" t="n">
        <v>12</v>
      </c>
      <c r="F1321" s="31"/>
      <c r="G1321" s="31"/>
      <c r="H1321" s="31"/>
      <c r="I1321" s="31"/>
      <c r="J1321" s="31"/>
      <c r="K1321" s="31"/>
      <c r="L1321" s="31"/>
      <c r="M1321" s="31"/>
      <c r="N1321" s="33" t="n">
        <f aca="false">E1321*F1321+H1321+J1321+K1321+L1321+M1321</f>
        <v>0</v>
      </c>
      <c r="O1321" s="36"/>
      <c r="P1321" s="31" t="n">
        <v>14</v>
      </c>
      <c r="Q1321" s="31"/>
      <c r="R1321" s="31"/>
      <c r="S1321" s="31" t="n">
        <v>14</v>
      </c>
      <c r="T1321" s="31"/>
      <c r="U1321" s="31"/>
      <c r="V1321" s="31"/>
      <c r="W1321" s="31"/>
      <c r="X1321" s="31"/>
      <c r="Y1321" s="31"/>
      <c r="Z1321" s="36" t="n">
        <f aca="false">P1321*Q1321+S1321+U1321+V1321+W1321+X1321+Y1321</f>
        <v>14</v>
      </c>
      <c r="AA1321" s="36" t="n">
        <f aca="false">N1321+Z1321</f>
        <v>14</v>
      </c>
      <c r="AB1321" s="47" t="s">
        <v>69</v>
      </c>
      <c r="AC1321" s="31"/>
      <c r="AD1321" s="31"/>
      <c r="AE1321" s="36" t="n">
        <f aca="false">P1321*Q1321</f>
        <v>0</v>
      </c>
      <c r="AF1321" s="38" t="n">
        <f aca="false">AA1321-L1321-M1321-W1321-X1321</f>
        <v>14</v>
      </c>
      <c r="AG1321" s="39" t="str">
        <f aca="false">AB1321</f>
        <v>вак. 2 п/гр</v>
      </c>
      <c r="AH1321" s="39" t="str">
        <f aca="false">C1321</f>
        <v>3ИСП9-12б (п)</v>
      </c>
      <c r="AI1321" s="40" t="str">
        <f aca="false">B1321</f>
        <v>11</v>
      </c>
      <c r="AJ1321" s="39" t="str">
        <f aca="false">CONCATENATE(A1321," ",D1321)</f>
        <v>МДК.02.03 Математическое моделирование</v>
      </c>
      <c r="AK1321" s="39" t="n">
        <f aca="false">E1321*F1321+P1321*Q1321+H1321+J1321+S1321+U1321</f>
        <v>14</v>
      </c>
      <c r="AL1321" s="39" t="n">
        <f aca="false">L1321+W1321</f>
        <v>0</v>
      </c>
      <c r="AM1321" s="39" t="n">
        <f aca="false">M1321+X1321</f>
        <v>0</v>
      </c>
      <c r="AN1321" s="39" t="n">
        <f aca="false">Y1321</f>
        <v>0</v>
      </c>
      <c r="AO1321" s="39" t="n">
        <f aca="false">SUM(AK1321:AN1321)</f>
        <v>14</v>
      </c>
      <c r="AP1321" s="41" t="n">
        <f aca="false">K1321+V1321</f>
        <v>0</v>
      </c>
    </row>
    <row r="1322" s="42" customFormat="true" ht="16.5" hidden="true" customHeight="true" outlineLevel="0" collapsed="false">
      <c r="A1322" s="95" t="s">
        <v>154</v>
      </c>
      <c r="B1322" s="127" t="s">
        <v>116</v>
      </c>
      <c r="C1322" s="97" t="s">
        <v>631</v>
      </c>
      <c r="D1322" s="128" t="s">
        <v>108</v>
      </c>
      <c r="E1322" s="53" t="n">
        <v>12</v>
      </c>
      <c r="F1322" s="31"/>
      <c r="G1322" s="31"/>
      <c r="H1322" s="31"/>
      <c r="I1322" s="31"/>
      <c r="J1322" s="31"/>
      <c r="K1322" s="31"/>
      <c r="L1322" s="31"/>
      <c r="M1322" s="31"/>
      <c r="N1322" s="33" t="n">
        <f aca="false">E1322*F1322+H1322+J1322+K1322+L1322+M1322</f>
        <v>0</v>
      </c>
      <c r="O1322" s="36"/>
      <c r="P1322" s="31" t="n">
        <v>4</v>
      </c>
      <c r="Q1322" s="31" t="n">
        <v>36</v>
      </c>
      <c r="R1322" s="31"/>
      <c r="S1322" s="31"/>
      <c r="T1322" s="31"/>
      <c r="U1322" s="31"/>
      <c r="V1322" s="31"/>
      <c r="W1322" s="31"/>
      <c r="X1322" s="31"/>
      <c r="Y1322" s="31"/>
      <c r="Z1322" s="36" t="n">
        <f aca="false">P1322*Q1322+S1322+U1322+V1322+W1322+X1322+Y1322</f>
        <v>144</v>
      </c>
      <c r="AA1322" s="36" t="n">
        <f aca="false">N1322+Z1322</f>
        <v>144</v>
      </c>
      <c r="AB1322" s="73" t="s">
        <v>364</v>
      </c>
      <c r="AC1322" s="31"/>
      <c r="AD1322" s="31"/>
      <c r="AE1322" s="36" t="n">
        <f aca="false">P1322*Q1322</f>
        <v>144</v>
      </c>
      <c r="AF1322" s="38" t="n">
        <f aca="false">AA1322-L1322-M1322-W1322-X1322</f>
        <v>144</v>
      </c>
      <c r="AG1322" s="39" t="str">
        <f aca="false">AB1322</f>
        <v>Карпов Р.В.</v>
      </c>
      <c r="AH1322" s="39" t="str">
        <f aca="false">C1322</f>
        <v>3ИСП9-12а (п)</v>
      </c>
      <c r="AI1322" s="40" t="str">
        <f aca="false">B1322</f>
        <v>11</v>
      </c>
      <c r="AJ1322" s="39" t="str">
        <f aca="false">CONCATENATE(A1322," ",D1322)</f>
        <v>УП.02 Учебная практика</v>
      </c>
      <c r="AK1322" s="39" t="n">
        <f aca="false">E1322*F1322+P1322*Q1322+H1322+J1322+S1322+U1322</f>
        <v>144</v>
      </c>
      <c r="AL1322" s="39" t="n">
        <f aca="false">L1322+W1322</f>
        <v>0</v>
      </c>
      <c r="AM1322" s="39" t="n">
        <f aca="false">M1322+X1322</f>
        <v>0</v>
      </c>
      <c r="AN1322" s="39" t="n">
        <f aca="false">Y1322</f>
        <v>0</v>
      </c>
      <c r="AO1322" s="39" t="n">
        <f aca="false">SUM(AK1322:AN1322)</f>
        <v>144</v>
      </c>
      <c r="AP1322" s="41" t="n">
        <f aca="false">K1322+V1322</f>
        <v>0</v>
      </c>
    </row>
    <row r="1323" s="42" customFormat="true" ht="16.5" hidden="true" customHeight="true" outlineLevel="0" collapsed="false">
      <c r="A1323" s="95" t="s">
        <v>154</v>
      </c>
      <c r="B1323" s="127" t="s">
        <v>116</v>
      </c>
      <c r="C1323" s="97" t="s">
        <v>632</v>
      </c>
      <c r="D1323" s="128" t="s">
        <v>108</v>
      </c>
      <c r="E1323" s="53" t="n">
        <v>12</v>
      </c>
      <c r="F1323" s="31"/>
      <c r="G1323" s="31"/>
      <c r="H1323" s="31"/>
      <c r="I1323" s="31"/>
      <c r="J1323" s="31"/>
      <c r="K1323" s="31"/>
      <c r="L1323" s="31"/>
      <c r="M1323" s="31"/>
      <c r="N1323" s="33" t="n">
        <f aca="false">E1323*F1323+H1323+J1323+K1323+L1323+M1323</f>
        <v>0</v>
      </c>
      <c r="O1323" s="36"/>
      <c r="P1323" s="31" t="n">
        <v>4</v>
      </c>
      <c r="Q1323" s="31" t="n">
        <v>36</v>
      </c>
      <c r="R1323" s="31"/>
      <c r="S1323" s="31"/>
      <c r="T1323" s="31"/>
      <c r="U1323" s="31"/>
      <c r="V1323" s="31"/>
      <c r="W1323" s="31"/>
      <c r="X1323" s="31"/>
      <c r="Y1323" s="31"/>
      <c r="Z1323" s="36" t="n">
        <f aca="false">P1323*Q1323+S1323+U1323+V1323+W1323+X1323+Y1323</f>
        <v>144</v>
      </c>
      <c r="AA1323" s="36" t="n">
        <f aca="false">N1323+Z1323</f>
        <v>144</v>
      </c>
      <c r="AB1323" s="73" t="s">
        <v>294</v>
      </c>
      <c r="AC1323" s="31"/>
      <c r="AD1323" s="31"/>
      <c r="AE1323" s="36"/>
      <c r="AF1323" s="38"/>
      <c r="AG1323" s="39" t="str">
        <f aca="false">AB1323</f>
        <v>Долаш Д.В.</v>
      </c>
      <c r="AH1323" s="39" t="str">
        <f aca="false">C1323</f>
        <v>3ИСП9-12б (п)</v>
      </c>
      <c r="AI1323" s="40" t="str">
        <f aca="false">B1323</f>
        <v>11</v>
      </c>
      <c r="AJ1323" s="39" t="str">
        <f aca="false">CONCATENATE(A1323," ",D1323)</f>
        <v>УП.02 Учебная практика</v>
      </c>
      <c r="AK1323" s="39" t="n">
        <f aca="false">E1323*F1323+P1323*Q1323+H1323+J1323+S1323+U1323</f>
        <v>144</v>
      </c>
      <c r="AL1323" s="39" t="n">
        <f aca="false">L1323+W1323</f>
        <v>0</v>
      </c>
      <c r="AM1323" s="39" t="n">
        <f aca="false">M1323+X1323</f>
        <v>0</v>
      </c>
      <c r="AN1323" s="39" t="n">
        <f aca="false">Y1323</f>
        <v>0</v>
      </c>
      <c r="AO1323" s="39" t="n">
        <f aca="false">SUM(AK1323:AN1323)</f>
        <v>144</v>
      </c>
      <c r="AP1323" s="41" t="n">
        <f aca="false">K1323+V1323</f>
        <v>0</v>
      </c>
    </row>
    <row r="1324" s="42" customFormat="true" ht="16.5" hidden="true" customHeight="true" outlineLevel="0" collapsed="false">
      <c r="A1324" s="95" t="s">
        <v>155</v>
      </c>
      <c r="B1324" s="127" t="s">
        <v>45</v>
      </c>
      <c r="C1324" s="97" t="s">
        <v>630</v>
      </c>
      <c r="D1324" s="128" t="s">
        <v>163</v>
      </c>
      <c r="E1324" s="53" t="n">
        <v>12</v>
      </c>
      <c r="F1324" s="31"/>
      <c r="G1324" s="31"/>
      <c r="H1324" s="31"/>
      <c r="I1324" s="31"/>
      <c r="J1324" s="31"/>
      <c r="K1324" s="31"/>
      <c r="L1324" s="31"/>
      <c r="M1324" s="31"/>
      <c r="N1324" s="33" t="n">
        <f aca="false">E1324*F1324+H1324+J1324+K1324+L1324+M1324</f>
        <v>0</v>
      </c>
      <c r="O1324" s="36"/>
      <c r="P1324" s="31" t="n">
        <v>2</v>
      </c>
      <c r="Q1324" s="31" t="n">
        <v>9</v>
      </c>
      <c r="R1324" s="31"/>
      <c r="S1324" s="31"/>
      <c r="T1324" s="31"/>
      <c r="U1324" s="31"/>
      <c r="V1324" s="31"/>
      <c r="W1324" s="31"/>
      <c r="X1324" s="31"/>
      <c r="Y1324" s="31"/>
      <c r="Z1324" s="36" t="n">
        <f aca="false">P1324*Q1324+S1324+U1324+V1324+W1324+X1324+Y1324</f>
        <v>18</v>
      </c>
      <c r="AA1324" s="36" t="n">
        <f aca="false">N1324+Z1324</f>
        <v>18</v>
      </c>
      <c r="AB1324" s="36" t="s">
        <v>329</v>
      </c>
      <c r="AC1324" s="31"/>
      <c r="AD1324" s="31"/>
      <c r="AE1324" s="36" t="n">
        <f aca="false">P1324*Q1324</f>
        <v>18</v>
      </c>
      <c r="AF1324" s="38" t="n">
        <f aca="false">AA1324-L1324-M1324-W1324-X1324</f>
        <v>18</v>
      </c>
      <c r="AG1324" s="39" t="str">
        <f aca="false">AB1324</f>
        <v>Токарь И.А.</v>
      </c>
      <c r="AH1324" s="39" t="str">
        <f aca="false">C1324</f>
        <v>3ИСП9-12 (п)</v>
      </c>
      <c r="AI1324" s="40" t="str">
        <f aca="false">B1324</f>
        <v>22</v>
      </c>
      <c r="AJ1324" s="39" t="str">
        <f aca="false">CONCATENATE(A1324," ",D1324)</f>
        <v>ПП.02 Производственная практика</v>
      </c>
      <c r="AK1324" s="39" t="n">
        <f aca="false">E1324*F1324+P1324*Q1324+H1324+J1324+S1324+U1324</f>
        <v>18</v>
      </c>
      <c r="AL1324" s="39" t="n">
        <f aca="false">L1324+W1324</f>
        <v>0</v>
      </c>
      <c r="AM1324" s="39" t="n">
        <f aca="false">M1324+X1324</f>
        <v>0</v>
      </c>
      <c r="AN1324" s="39" t="n">
        <f aca="false">Y1324</f>
        <v>0</v>
      </c>
      <c r="AO1324" s="39" t="n">
        <f aca="false">SUM(AK1324:AN1324)</f>
        <v>18</v>
      </c>
      <c r="AP1324" s="41" t="n">
        <f aca="false">K1324+V1324</f>
        <v>0</v>
      </c>
    </row>
    <row r="1325" s="42" customFormat="true" ht="16.5" hidden="true" customHeight="true" outlineLevel="0" collapsed="false">
      <c r="A1325" s="95" t="s">
        <v>155</v>
      </c>
      <c r="B1325" s="127" t="s">
        <v>45</v>
      </c>
      <c r="C1325" s="97" t="s">
        <v>630</v>
      </c>
      <c r="D1325" s="128" t="s">
        <v>163</v>
      </c>
      <c r="E1325" s="53" t="n">
        <v>12</v>
      </c>
      <c r="F1325" s="31"/>
      <c r="G1325" s="31"/>
      <c r="H1325" s="31"/>
      <c r="I1325" s="31"/>
      <c r="J1325" s="31"/>
      <c r="K1325" s="31"/>
      <c r="L1325" s="31"/>
      <c r="M1325" s="31"/>
      <c r="N1325" s="33" t="n">
        <f aca="false">E1325*F1325+H1325+J1325+K1325+L1325+M1325</f>
        <v>0</v>
      </c>
      <c r="O1325" s="36"/>
      <c r="P1325" s="31" t="n">
        <v>2</v>
      </c>
      <c r="Q1325" s="31" t="n">
        <v>9</v>
      </c>
      <c r="R1325" s="31"/>
      <c r="S1325" s="31"/>
      <c r="T1325" s="31"/>
      <c r="U1325" s="31"/>
      <c r="V1325" s="31"/>
      <c r="W1325" s="31"/>
      <c r="X1325" s="31"/>
      <c r="Y1325" s="31"/>
      <c r="Z1325" s="36" t="n">
        <f aca="false">P1325*Q1325+S1325+U1325+V1325+W1325+X1325+Y1325</f>
        <v>18</v>
      </c>
      <c r="AA1325" s="36" t="n">
        <f aca="false">N1325+Z1325</f>
        <v>18</v>
      </c>
      <c r="AB1325" s="283" t="s">
        <v>708</v>
      </c>
      <c r="AC1325" s="44" t="s">
        <v>732</v>
      </c>
      <c r="AD1325" s="31"/>
      <c r="AE1325" s="36" t="n">
        <f aca="false">P1325*Q1325</f>
        <v>18</v>
      </c>
      <c r="AF1325" s="38" t="n">
        <f aca="false">AA1325-L1325-M1325-W1325-X1325</f>
        <v>18</v>
      </c>
      <c r="AG1325" s="39" t="str">
        <f aca="false">AB1325</f>
        <v>Ходжиматов А.А.</v>
      </c>
      <c r="AH1325" s="39" t="str">
        <f aca="false">C1325</f>
        <v>3ИСП9-12 (п)</v>
      </c>
      <c r="AI1325" s="40" t="str">
        <f aca="false">B1325</f>
        <v>22</v>
      </c>
      <c r="AJ1325" s="39" t="str">
        <f aca="false">CONCATENATE(A1325," ",D1325)</f>
        <v>ПП.02 Производственная практика</v>
      </c>
      <c r="AK1325" s="39" t="n">
        <f aca="false">E1325*F1325+P1325*Q1325+H1325+J1325+S1325+U1325</f>
        <v>18</v>
      </c>
      <c r="AL1325" s="39" t="n">
        <f aca="false">L1325+W1325</f>
        <v>0</v>
      </c>
      <c r="AM1325" s="39" t="n">
        <f aca="false">M1325+X1325</f>
        <v>0</v>
      </c>
      <c r="AN1325" s="39" t="n">
        <f aca="false">Y1325</f>
        <v>0</v>
      </c>
      <c r="AO1325" s="39" t="n">
        <f aca="false">SUM(AK1325:AN1325)</f>
        <v>18</v>
      </c>
      <c r="AP1325" s="41" t="n">
        <f aca="false">K1325+V1325</f>
        <v>0</v>
      </c>
    </row>
    <row r="1326" s="42" customFormat="true" ht="16.5" hidden="true" customHeight="true" outlineLevel="0" collapsed="false">
      <c r="A1326" s="95" t="s">
        <v>155</v>
      </c>
      <c r="B1326" s="127" t="s">
        <v>45</v>
      </c>
      <c r="C1326" s="97" t="s">
        <v>630</v>
      </c>
      <c r="D1326" s="128" t="s">
        <v>163</v>
      </c>
      <c r="E1326" s="53" t="n">
        <v>12</v>
      </c>
      <c r="F1326" s="31"/>
      <c r="G1326" s="31"/>
      <c r="H1326" s="31"/>
      <c r="I1326" s="31"/>
      <c r="J1326" s="31"/>
      <c r="K1326" s="31"/>
      <c r="L1326" s="31"/>
      <c r="M1326" s="31"/>
      <c r="N1326" s="33" t="n">
        <f aca="false">E1326*F1326+H1326+J1326+K1326+L1326+M1326</f>
        <v>0</v>
      </c>
      <c r="O1326" s="36"/>
      <c r="P1326" s="31" t="n">
        <v>2</v>
      </c>
      <c r="Q1326" s="31" t="n">
        <v>9</v>
      </c>
      <c r="R1326" s="31"/>
      <c r="S1326" s="31"/>
      <c r="T1326" s="31"/>
      <c r="U1326" s="31"/>
      <c r="V1326" s="31"/>
      <c r="W1326" s="31"/>
      <c r="X1326" s="31"/>
      <c r="Y1326" s="31"/>
      <c r="Z1326" s="36" t="n">
        <f aca="false">P1326*Q1326+S1326+U1326+V1326+W1326+X1326+Y1326</f>
        <v>18</v>
      </c>
      <c r="AA1326" s="36" t="n">
        <f aca="false">N1326+Z1326</f>
        <v>18</v>
      </c>
      <c r="AB1326" s="36" t="s">
        <v>143</v>
      </c>
      <c r="AC1326" s="31"/>
      <c r="AD1326" s="31"/>
      <c r="AE1326" s="36" t="n">
        <f aca="false">P1326*Q1326</f>
        <v>18</v>
      </c>
      <c r="AF1326" s="38" t="n">
        <f aca="false">AA1326-L1326-M1326-W1326-X1326</f>
        <v>18</v>
      </c>
      <c r="AG1326" s="39" t="str">
        <f aca="false">AB1326</f>
        <v>вак. ПП</v>
      </c>
      <c r="AH1326" s="39" t="str">
        <f aca="false">C1326</f>
        <v>3ИСП9-12 (п)</v>
      </c>
      <c r="AI1326" s="40" t="str">
        <f aca="false">B1326</f>
        <v>22</v>
      </c>
      <c r="AJ1326" s="39" t="str">
        <f aca="false">CONCATENATE(A1326," ",D1326)</f>
        <v>ПП.02 Производственная практика</v>
      </c>
      <c r="AK1326" s="39" t="n">
        <f aca="false">E1326*F1326+P1326*Q1326+H1326+J1326+S1326+U1326</f>
        <v>18</v>
      </c>
      <c r="AL1326" s="39" t="n">
        <f aca="false">L1326+W1326</f>
        <v>0</v>
      </c>
      <c r="AM1326" s="39" t="n">
        <f aca="false">M1326+X1326</f>
        <v>0</v>
      </c>
      <c r="AN1326" s="39" t="n">
        <f aca="false">Y1326</f>
        <v>0</v>
      </c>
      <c r="AO1326" s="39" t="n">
        <f aca="false">SUM(AK1326:AN1326)</f>
        <v>18</v>
      </c>
      <c r="AP1326" s="41" t="n">
        <f aca="false">K1326+V1326</f>
        <v>0</v>
      </c>
    </row>
    <row r="1327" s="42" customFormat="true" ht="16.5" hidden="true" customHeight="true" outlineLevel="0" collapsed="false">
      <c r="A1327" s="95" t="s">
        <v>155</v>
      </c>
      <c r="B1327" s="127" t="s">
        <v>45</v>
      </c>
      <c r="C1327" s="97" t="s">
        <v>630</v>
      </c>
      <c r="D1327" s="128" t="s">
        <v>163</v>
      </c>
      <c r="E1327" s="53" t="n">
        <v>12</v>
      </c>
      <c r="F1327" s="31"/>
      <c r="G1327" s="31"/>
      <c r="H1327" s="31"/>
      <c r="I1327" s="31"/>
      <c r="J1327" s="31"/>
      <c r="K1327" s="31"/>
      <c r="L1327" s="31"/>
      <c r="M1327" s="31"/>
      <c r="N1327" s="33" t="n">
        <f aca="false">E1327*F1327+H1327+J1327+K1327+L1327+M1327</f>
        <v>0</v>
      </c>
      <c r="O1327" s="36"/>
      <c r="P1327" s="31" t="n">
        <v>2</v>
      </c>
      <c r="Q1327" s="31" t="n">
        <v>9</v>
      </c>
      <c r="R1327" s="31"/>
      <c r="S1327" s="31"/>
      <c r="T1327" s="31"/>
      <c r="U1327" s="31"/>
      <c r="V1327" s="31"/>
      <c r="W1327" s="31"/>
      <c r="X1327" s="31"/>
      <c r="Y1327" s="31"/>
      <c r="Z1327" s="36" t="n">
        <f aca="false">P1327*Q1327+S1327+U1327+V1327+W1327+X1327+Y1327</f>
        <v>18</v>
      </c>
      <c r="AA1327" s="36" t="n">
        <f aca="false">N1327+Z1327</f>
        <v>18</v>
      </c>
      <c r="AB1327" s="36" t="s">
        <v>143</v>
      </c>
      <c r="AC1327" s="31"/>
      <c r="AD1327" s="31"/>
      <c r="AE1327" s="36" t="n">
        <f aca="false">P1327*Q1327</f>
        <v>18</v>
      </c>
      <c r="AF1327" s="38" t="n">
        <f aca="false">AA1327-L1327-M1327-W1327-X1327</f>
        <v>18</v>
      </c>
      <c r="AG1327" s="39" t="str">
        <f aca="false">AB1327</f>
        <v>вак. ПП</v>
      </c>
      <c r="AH1327" s="39" t="str">
        <f aca="false">C1327</f>
        <v>3ИСП9-12 (п)</v>
      </c>
      <c r="AI1327" s="40" t="str">
        <f aca="false">B1327</f>
        <v>22</v>
      </c>
      <c r="AJ1327" s="39" t="str">
        <f aca="false">CONCATENATE(A1327," ",D1327)</f>
        <v>ПП.02 Производственная практика</v>
      </c>
      <c r="AK1327" s="39" t="n">
        <f aca="false">E1327*F1327+P1327*Q1327+H1327+J1327+S1327+U1327</f>
        <v>18</v>
      </c>
      <c r="AL1327" s="39" t="n">
        <f aca="false">L1327+W1327</f>
        <v>0</v>
      </c>
      <c r="AM1327" s="39" t="n">
        <f aca="false">M1327+X1327</f>
        <v>0</v>
      </c>
      <c r="AN1327" s="39" t="n">
        <f aca="false">Y1327</f>
        <v>0</v>
      </c>
      <c r="AO1327" s="39" t="n">
        <f aca="false">SUM(AK1327:AN1327)</f>
        <v>18</v>
      </c>
      <c r="AP1327" s="41" t="n">
        <f aca="false">K1327+V1327</f>
        <v>0</v>
      </c>
    </row>
    <row r="1328" s="42" customFormat="true" ht="16.5" hidden="true" customHeight="true" outlineLevel="0" collapsed="false">
      <c r="A1328" s="131" t="s">
        <v>341</v>
      </c>
      <c r="B1328" s="127" t="s">
        <v>45</v>
      </c>
      <c r="C1328" s="97" t="s">
        <v>630</v>
      </c>
      <c r="D1328" s="122" t="s">
        <v>342</v>
      </c>
      <c r="E1328" s="53" t="n">
        <v>12</v>
      </c>
      <c r="F1328" s="31" t="n">
        <v>7</v>
      </c>
      <c r="G1328" s="31" t="n">
        <v>36</v>
      </c>
      <c r="H1328" s="31" t="n">
        <v>-36</v>
      </c>
      <c r="I1328" s="31"/>
      <c r="J1328" s="31"/>
      <c r="K1328" s="31"/>
      <c r="L1328" s="31" t="n">
        <v>6</v>
      </c>
      <c r="M1328" s="31" t="n">
        <v>8</v>
      </c>
      <c r="N1328" s="33" t="n">
        <f aca="false">E1328*F1328+H1328+J1328+K1328+L1328+M1328</f>
        <v>62</v>
      </c>
      <c r="O1328" s="36"/>
      <c r="P1328" s="31" t="n">
        <v>14</v>
      </c>
      <c r="Q1328" s="31"/>
      <c r="R1328" s="31"/>
      <c r="S1328" s="31"/>
      <c r="T1328" s="31"/>
      <c r="U1328" s="31"/>
      <c r="V1328" s="31"/>
      <c r="W1328" s="31"/>
      <c r="X1328" s="31"/>
      <c r="Y1328" s="31"/>
      <c r="Z1328" s="36" t="n">
        <f aca="false">P1328*Q1328+S1328+U1328+V1328+W1328+X1328+Y1328</f>
        <v>0</v>
      </c>
      <c r="AA1328" s="36" t="n">
        <f aca="false">N1328+Z1328</f>
        <v>62</v>
      </c>
      <c r="AB1328" s="47" t="s">
        <v>273</v>
      </c>
      <c r="AC1328" s="31"/>
      <c r="AD1328" s="31"/>
      <c r="AE1328" s="36" t="n">
        <f aca="false">P1328*Q1328</f>
        <v>0</v>
      </c>
      <c r="AF1328" s="38" t="n">
        <f aca="false">AA1328-L1328-M1328-W1328-X1328</f>
        <v>48</v>
      </c>
      <c r="AG1328" s="39" t="str">
        <f aca="false">AB1328</f>
        <v>Трусов Г.А.</v>
      </c>
      <c r="AH1328" s="39" t="str">
        <f aca="false">C1328</f>
        <v>3ИСП9-12 (п)</v>
      </c>
      <c r="AI1328" s="40" t="str">
        <f aca="false">B1328</f>
        <v>22</v>
      </c>
      <c r="AJ1328" s="39" t="str">
        <f aca="false">CONCATENATE(A1328," ",D1328)</f>
        <v>МДК.04.02 Обеспечение качества функционирования компьютерных систем</v>
      </c>
      <c r="AK1328" s="39" t="n">
        <f aca="false">E1328*F1328+P1328*Q1328+H1328+J1328+S1328+U1328</f>
        <v>48</v>
      </c>
      <c r="AL1328" s="39" t="n">
        <f aca="false">L1328+W1328</f>
        <v>6</v>
      </c>
      <c r="AM1328" s="39" t="n">
        <f aca="false">M1328+X1328</f>
        <v>8</v>
      </c>
      <c r="AN1328" s="39" t="n">
        <f aca="false">Y1328</f>
        <v>0</v>
      </c>
      <c r="AO1328" s="39" t="n">
        <f aca="false">SUM(AK1328:AN1328)</f>
        <v>62</v>
      </c>
      <c r="AP1328" s="41" t="n">
        <f aca="false">K1328+V1328</f>
        <v>0</v>
      </c>
    </row>
    <row r="1329" s="42" customFormat="true" ht="16.5" hidden="true" customHeight="true" outlineLevel="0" collapsed="false">
      <c r="A1329" s="131" t="s">
        <v>341</v>
      </c>
      <c r="B1329" s="127" t="s">
        <v>116</v>
      </c>
      <c r="C1329" s="97" t="s">
        <v>631</v>
      </c>
      <c r="D1329" s="122" t="s">
        <v>342</v>
      </c>
      <c r="E1329" s="53" t="n">
        <v>12</v>
      </c>
      <c r="F1329" s="31"/>
      <c r="G1329" s="31"/>
      <c r="H1329" s="31" t="n">
        <v>36</v>
      </c>
      <c r="I1329" s="31"/>
      <c r="J1329" s="31"/>
      <c r="K1329" s="31"/>
      <c r="L1329" s="31"/>
      <c r="M1329" s="31"/>
      <c r="N1329" s="33" t="n">
        <f aca="false">E1329*F1329+H1329+J1329+K1329+L1329+M1329</f>
        <v>36</v>
      </c>
      <c r="O1329" s="36"/>
      <c r="P1329" s="31" t="n">
        <v>14</v>
      </c>
      <c r="Q1329" s="31"/>
      <c r="R1329" s="31"/>
      <c r="S1329" s="31"/>
      <c r="T1329" s="31"/>
      <c r="U1329" s="31"/>
      <c r="V1329" s="31"/>
      <c r="W1329" s="31"/>
      <c r="X1329" s="31"/>
      <c r="Y1329" s="31"/>
      <c r="Z1329" s="36" t="n">
        <f aca="false">P1329*Q1329+S1329+U1329+V1329+W1329+X1329+Y1329</f>
        <v>0</v>
      </c>
      <c r="AA1329" s="36" t="n">
        <f aca="false">N1329+Z1329</f>
        <v>36</v>
      </c>
      <c r="AB1329" s="47" t="s">
        <v>273</v>
      </c>
      <c r="AC1329" s="31"/>
      <c r="AD1329" s="31"/>
      <c r="AE1329" s="36" t="n">
        <f aca="false">P1329*Q1329</f>
        <v>0</v>
      </c>
      <c r="AF1329" s="38" t="n">
        <f aca="false">AA1329-L1329-M1329-W1329-X1329</f>
        <v>36</v>
      </c>
      <c r="AG1329" s="39" t="str">
        <f aca="false">AB1329</f>
        <v>Трусов Г.А.</v>
      </c>
      <c r="AH1329" s="39" t="str">
        <f aca="false">C1329</f>
        <v>3ИСП9-12а (п)</v>
      </c>
      <c r="AI1329" s="40" t="str">
        <f aca="false">B1329</f>
        <v>11</v>
      </c>
      <c r="AJ1329" s="39" t="str">
        <f aca="false">CONCATENATE(A1329," ",D1329)</f>
        <v>МДК.04.02 Обеспечение качества функционирования компьютерных систем</v>
      </c>
      <c r="AK1329" s="39" t="n">
        <f aca="false">E1329*F1329+P1329*Q1329+H1329+J1329+S1329+U1329</f>
        <v>36</v>
      </c>
      <c r="AL1329" s="39" t="n">
        <f aca="false">L1329+W1329</f>
        <v>0</v>
      </c>
      <c r="AM1329" s="39" t="n">
        <f aca="false">M1329+X1329</f>
        <v>0</v>
      </c>
      <c r="AN1329" s="39" t="n">
        <f aca="false">Y1329</f>
        <v>0</v>
      </c>
      <c r="AO1329" s="39" t="n">
        <f aca="false">SUM(AK1329:AN1329)</f>
        <v>36</v>
      </c>
      <c r="AP1329" s="41" t="n">
        <f aca="false">K1329+V1329</f>
        <v>0</v>
      </c>
    </row>
    <row r="1330" s="42" customFormat="true" ht="16.5" hidden="true" customHeight="true" outlineLevel="0" collapsed="false">
      <c r="A1330" s="131" t="s">
        <v>341</v>
      </c>
      <c r="B1330" s="127" t="s">
        <v>116</v>
      </c>
      <c r="C1330" s="97" t="s">
        <v>632</v>
      </c>
      <c r="D1330" s="122" t="s">
        <v>342</v>
      </c>
      <c r="E1330" s="53" t="n">
        <v>12</v>
      </c>
      <c r="F1330" s="31"/>
      <c r="G1330" s="31"/>
      <c r="H1330" s="31" t="n">
        <v>36</v>
      </c>
      <c r="I1330" s="31"/>
      <c r="J1330" s="31"/>
      <c r="K1330" s="31"/>
      <c r="L1330" s="31"/>
      <c r="M1330" s="31"/>
      <c r="N1330" s="33" t="n">
        <f aca="false">E1330*F1330+H1330+J1330+K1330+L1330+M1330</f>
        <v>36</v>
      </c>
      <c r="O1330" s="36"/>
      <c r="P1330" s="31" t="n">
        <v>14</v>
      </c>
      <c r="Q1330" s="31"/>
      <c r="R1330" s="31"/>
      <c r="S1330" s="31"/>
      <c r="T1330" s="31"/>
      <c r="U1330" s="31"/>
      <c r="V1330" s="31"/>
      <c r="W1330" s="31"/>
      <c r="X1330" s="31"/>
      <c r="Y1330" s="31"/>
      <c r="Z1330" s="36" t="n">
        <f aca="false">P1330*Q1330+S1330+U1330+V1330+W1330+X1330+Y1330</f>
        <v>0</v>
      </c>
      <c r="AA1330" s="36" t="n">
        <f aca="false">N1330+Z1330</f>
        <v>36</v>
      </c>
      <c r="AB1330" s="47" t="s">
        <v>69</v>
      </c>
      <c r="AC1330" s="31"/>
      <c r="AD1330" s="31"/>
      <c r="AE1330" s="36" t="n">
        <f aca="false">P1330*Q1330</f>
        <v>0</v>
      </c>
      <c r="AF1330" s="38" t="n">
        <f aca="false">AA1330-L1330-M1330-W1330-X1330</f>
        <v>36</v>
      </c>
      <c r="AG1330" s="39" t="str">
        <f aca="false">AB1330</f>
        <v>вак. 2 п/гр</v>
      </c>
      <c r="AH1330" s="39" t="str">
        <f aca="false">C1330</f>
        <v>3ИСП9-12б (п)</v>
      </c>
      <c r="AI1330" s="40" t="str">
        <f aca="false">B1330</f>
        <v>11</v>
      </c>
      <c r="AJ1330" s="39" t="str">
        <f aca="false">CONCATENATE(A1330," ",D1330)</f>
        <v>МДК.04.02 Обеспечение качества функционирования компьютерных систем</v>
      </c>
      <c r="AK1330" s="39" t="n">
        <f aca="false">E1330*F1330+P1330*Q1330+H1330+J1330+S1330+U1330</f>
        <v>36</v>
      </c>
      <c r="AL1330" s="39" t="n">
        <f aca="false">L1330+W1330</f>
        <v>0</v>
      </c>
      <c r="AM1330" s="39" t="n">
        <f aca="false">M1330+X1330</f>
        <v>0</v>
      </c>
      <c r="AN1330" s="39" t="n">
        <f aca="false">Y1330</f>
        <v>0</v>
      </c>
      <c r="AO1330" s="39" t="n">
        <f aca="false">SUM(AK1330:AN1330)</f>
        <v>36</v>
      </c>
      <c r="AP1330" s="41" t="n">
        <f aca="false">K1330+V1330</f>
        <v>0</v>
      </c>
    </row>
    <row r="1331" s="42" customFormat="true" ht="16.5" hidden="true" customHeight="true" outlineLevel="0" collapsed="false">
      <c r="A1331" s="131" t="s">
        <v>343</v>
      </c>
      <c r="B1331" s="127" t="s">
        <v>45</v>
      </c>
      <c r="C1331" s="97" t="s">
        <v>630</v>
      </c>
      <c r="D1331" s="122" t="s">
        <v>163</v>
      </c>
      <c r="E1331" s="53" t="n">
        <v>4</v>
      </c>
      <c r="F1331" s="31" t="n">
        <v>9</v>
      </c>
      <c r="G1331" s="31"/>
      <c r="H1331" s="31"/>
      <c r="I1331" s="31"/>
      <c r="J1331" s="31"/>
      <c r="K1331" s="31"/>
      <c r="L1331" s="31"/>
      <c r="M1331" s="31"/>
      <c r="N1331" s="33" t="n">
        <f aca="false">E1331*F1331+H1331+J1331+K1331+L1331+M1331</f>
        <v>36</v>
      </c>
      <c r="O1331" s="36"/>
      <c r="P1331" s="31" t="n">
        <v>14</v>
      </c>
      <c r="Q1331" s="31"/>
      <c r="R1331" s="31"/>
      <c r="S1331" s="31"/>
      <c r="T1331" s="31"/>
      <c r="U1331" s="31"/>
      <c r="V1331" s="31"/>
      <c r="W1331" s="31"/>
      <c r="X1331" s="31"/>
      <c r="Y1331" s="31"/>
      <c r="Z1331" s="36" t="n">
        <f aca="false">P1331*Q1331+S1331+U1331+V1331+W1331+X1331+Y1331</f>
        <v>0</v>
      </c>
      <c r="AA1331" s="36" t="n">
        <f aca="false">N1331+Z1331</f>
        <v>36</v>
      </c>
      <c r="AB1331" s="36" t="s">
        <v>329</v>
      </c>
      <c r="AC1331" s="31"/>
      <c r="AD1331" s="31"/>
      <c r="AE1331" s="36" t="n">
        <f aca="false">P1331*Q1331</f>
        <v>0</v>
      </c>
      <c r="AF1331" s="38" t="n">
        <f aca="false">AA1331-L1331-M1331-W1331-X1331</f>
        <v>36</v>
      </c>
      <c r="AG1331" s="39" t="str">
        <f aca="false">AB1331</f>
        <v>Токарь И.А.</v>
      </c>
      <c r="AH1331" s="39" t="str">
        <f aca="false">C1331</f>
        <v>3ИСП9-12 (п)</v>
      </c>
      <c r="AI1331" s="40" t="str">
        <f aca="false">B1331</f>
        <v>22</v>
      </c>
      <c r="AJ1331" s="39" t="str">
        <f aca="false">CONCATENATE(A1331," ",D1331)</f>
        <v>ПП.04 Производственная практика</v>
      </c>
      <c r="AK1331" s="39" t="n">
        <f aca="false">E1331*F1331+P1331*Q1331+H1331+J1331+S1331+U1331</f>
        <v>36</v>
      </c>
      <c r="AL1331" s="39" t="n">
        <f aca="false">L1331+W1331</f>
        <v>0</v>
      </c>
      <c r="AM1331" s="39" t="n">
        <f aca="false">M1331+X1331</f>
        <v>0</v>
      </c>
      <c r="AN1331" s="39" t="n">
        <f aca="false">Y1331</f>
        <v>0</v>
      </c>
      <c r="AO1331" s="39" t="n">
        <f aca="false">SUM(AK1331:AN1331)</f>
        <v>36</v>
      </c>
      <c r="AP1331" s="41" t="n">
        <f aca="false">K1331+V1331</f>
        <v>0</v>
      </c>
    </row>
    <row r="1332" s="42" customFormat="true" ht="16.5" hidden="true" customHeight="true" outlineLevel="0" collapsed="false">
      <c r="A1332" s="131" t="s">
        <v>343</v>
      </c>
      <c r="B1332" s="127" t="s">
        <v>45</v>
      </c>
      <c r="C1332" s="97" t="s">
        <v>630</v>
      </c>
      <c r="D1332" s="122" t="s">
        <v>163</v>
      </c>
      <c r="E1332" s="53" t="n">
        <v>4</v>
      </c>
      <c r="F1332" s="31" t="n">
        <v>9</v>
      </c>
      <c r="G1332" s="31"/>
      <c r="H1332" s="31"/>
      <c r="I1332" s="31"/>
      <c r="J1332" s="31"/>
      <c r="K1332" s="31"/>
      <c r="L1332" s="31"/>
      <c r="M1332" s="31"/>
      <c r="N1332" s="33" t="n">
        <f aca="false">E1332*F1332+H1332+J1332+K1332+L1332+M1332</f>
        <v>36</v>
      </c>
      <c r="O1332" s="36"/>
      <c r="P1332" s="31" t="n">
        <v>14</v>
      </c>
      <c r="Q1332" s="31"/>
      <c r="R1332" s="31"/>
      <c r="S1332" s="31"/>
      <c r="T1332" s="31"/>
      <c r="U1332" s="31"/>
      <c r="V1332" s="31"/>
      <c r="W1332" s="31"/>
      <c r="X1332" s="31"/>
      <c r="Y1332" s="31"/>
      <c r="Z1332" s="36" t="n">
        <f aca="false">P1332*Q1332+S1332+U1332+V1332+W1332+X1332+Y1332</f>
        <v>0</v>
      </c>
      <c r="AA1332" s="36" t="n">
        <f aca="false">N1332+Z1332</f>
        <v>36</v>
      </c>
      <c r="AB1332" s="47" t="s">
        <v>708</v>
      </c>
      <c r="AC1332" s="44" t="s">
        <v>725</v>
      </c>
      <c r="AD1332" s="31"/>
      <c r="AE1332" s="36" t="n">
        <f aca="false">P1332*Q1332</f>
        <v>0</v>
      </c>
      <c r="AF1332" s="38" t="n">
        <f aca="false">AA1332-L1332-M1332-W1332-X1332</f>
        <v>36</v>
      </c>
      <c r="AG1332" s="39" t="str">
        <f aca="false">AB1332</f>
        <v>Ходжиматов А.А.</v>
      </c>
      <c r="AH1332" s="39" t="str">
        <f aca="false">C1332</f>
        <v>3ИСП9-12 (п)</v>
      </c>
      <c r="AI1332" s="40" t="str">
        <f aca="false">B1332</f>
        <v>22</v>
      </c>
      <c r="AJ1332" s="39" t="str">
        <f aca="false">CONCATENATE(A1332," ",D1332)</f>
        <v>ПП.04 Производственная практика</v>
      </c>
      <c r="AK1332" s="39" t="n">
        <f aca="false">E1332*F1332+P1332*Q1332+H1332+J1332+S1332+U1332</f>
        <v>36</v>
      </c>
      <c r="AL1332" s="39" t="n">
        <f aca="false">L1332+W1332</f>
        <v>0</v>
      </c>
      <c r="AM1332" s="39" t="n">
        <f aca="false">M1332+X1332</f>
        <v>0</v>
      </c>
      <c r="AN1332" s="39" t="n">
        <f aca="false">Y1332</f>
        <v>0</v>
      </c>
      <c r="AO1332" s="39" t="n">
        <f aca="false">SUM(AK1332:AN1332)</f>
        <v>36</v>
      </c>
      <c r="AP1332" s="41" t="n">
        <f aca="false">K1332+V1332</f>
        <v>0</v>
      </c>
    </row>
    <row r="1333" s="42" customFormat="true" ht="16.5" hidden="true" customHeight="true" outlineLevel="0" collapsed="false">
      <c r="A1333" s="131" t="s">
        <v>343</v>
      </c>
      <c r="B1333" s="127" t="s">
        <v>45</v>
      </c>
      <c r="C1333" s="97" t="s">
        <v>630</v>
      </c>
      <c r="D1333" s="122" t="s">
        <v>163</v>
      </c>
      <c r="E1333" s="53" t="n">
        <v>4</v>
      </c>
      <c r="F1333" s="31" t="n">
        <v>9</v>
      </c>
      <c r="G1333" s="31"/>
      <c r="H1333" s="31"/>
      <c r="I1333" s="31"/>
      <c r="J1333" s="31"/>
      <c r="K1333" s="31"/>
      <c r="L1333" s="31"/>
      <c r="M1333" s="31"/>
      <c r="N1333" s="33" t="n">
        <f aca="false">E1333*F1333+H1333+J1333+K1333+L1333+M1333</f>
        <v>36</v>
      </c>
      <c r="O1333" s="36"/>
      <c r="P1333" s="31" t="n">
        <v>14</v>
      </c>
      <c r="Q1333" s="31"/>
      <c r="R1333" s="31"/>
      <c r="S1333" s="31"/>
      <c r="T1333" s="31"/>
      <c r="U1333" s="31"/>
      <c r="V1333" s="31"/>
      <c r="W1333" s="31"/>
      <c r="X1333" s="31"/>
      <c r="Y1333" s="31"/>
      <c r="Z1333" s="36" t="n">
        <f aca="false">P1333*Q1333+S1333+U1333+V1333+W1333+X1333+Y1333</f>
        <v>0</v>
      </c>
      <c r="AA1333" s="36" t="n">
        <f aca="false">N1333+Z1333</f>
        <v>36</v>
      </c>
      <c r="AB1333" s="289" t="s">
        <v>301</v>
      </c>
      <c r="AC1333" s="291" t="s">
        <v>732</v>
      </c>
      <c r="AD1333" s="31"/>
      <c r="AE1333" s="36" t="n">
        <f aca="false">P1333*Q1333</f>
        <v>0</v>
      </c>
      <c r="AF1333" s="38" t="n">
        <f aca="false">AA1333-L1333-M1333-W1333-X1333</f>
        <v>36</v>
      </c>
      <c r="AG1333" s="39" t="str">
        <f aca="false">AB1333</f>
        <v>Бастрыкина К.А.</v>
      </c>
      <c r="AH1333" s="39" t="str">
        <f aca="false">C1333</f>
        <v>3ИСП9-12 (п)</v>
      </c>
      <c r="AI1333" s="40" t="str">
        <f aca="false">B1333</f>
        <v>22</v>
      </c>
      <c r="AJ1333" s="39" t="str">
        <f aca="false">CONCATENATE(A1333," ",D1333)</f>
        <v>ПП.04 Производственная практика</v>
      </c>
      <c r="AK1333" s="39" t="n">
        <f aca="false">E1333*F1333+P1333*Q1333+H1333+J1333+S1333+U1333</f>
        <v>36</v>
      </c>
      <c r="AL1333" s="39" t="n">
        <f aca="false">L1333+W1333</f>
        <v>0</v>
      </c>
      <c r="AM1333" s="39" t="n">
        <f aca="false">M1333+X1333</f>
        <v>0</v>
      </c>
      <c r="AN1333" s="39" t="n">
        <f aca="false">Y1333</f>
        <v>0</v>
      </c>
      <c r="AO1333" s="39" t="n">
        <f aca="false">SUM(AK1333:AN1333)</f>
        <v>36</v>
      </c>
      <c r="AP1333" s="41" t="n">
        <f aca="false">K1333+V1333</f>
        <v>0</v>
      </c>
    </row>
    <row r="1334" s="42" customFormat="true" ht="16.5" hidden="true" customHeight="true" outlineLevel="0" collapsed="false">
      <c r="A1334" s="131" t="s">
        <v>343</v>
      </c>
      <c r="B1334" s="127" t="s">
        <v>45</v>
      </c>
      <c r="C1334" s="97" t="s">
        <v>630</v>
      </c>
      <c r="D1334" s="122" t="s">
        <v>163</v>
      </c>
      <c r="E1334" s="53" t="n">
        <v>4</v>
      </c>
      <c r="F1334" s="31" t="n">
        <v>9</v>
      </c>
      <c r="G1334" s="31"/>
      <c r="H1334" s="31"/>
      <c r="I1334" s="31"/>
      <c r="J1334" s="31"/>
      <c r="K1334" s="31"/>
      <c r="L1334" s="31"/>
      <c r="M1334" s="31"/>
      <c r="N1334" s="33" t="n">
        <f aca="false">E1334*F1334+H1334+J1334+K1334+L1334+M1334</f>
        <v>36</v>
      </c>
      <c r="O1334" s="36"/>
      <c r="P1334" s="31" t="n">
        <v>14</v>
      </c>
      <c r="Q1334" s="31"/>
      <c r="R1334" s="31"/>
      <c r="S1334" s="31"/>
      <c r="T1334" s="31"/>
      <c r="U1334" s="31"/>
      <c r="V1334" s="31"/>
      <c r="W1334" s="31"/>
      <c r="X1334" s="31"/>
      <c r="Y1334" s="31"/>
      <c r="Z1334" s="36" t="n">
        <f aca="false">P1334*Q1334+S1334+U1334+V1334+W1334+X1334+Y1334</f>
        <v>0</v>
      </c>
      <c r="AA1334" s="36" t="n">
        <f aca="false">N1334+Z1334</f>
        <v>36</v>
      </c>
      <c r="AB1334" s="36" t="s">
        <v>143</v>
      </c>
      <c r="AC1334" s="31"/>
      <c r="AD1334" s="31"/>
      <c r="AE1334" s="36" t="n">
        <f aca="false">P1334*Q1334</f>
        <v>0</v>
      </c>
      <c r="AF1334" s="38" t="n">
        <f aca="false">AA1334-L1334-M1334-W1334-X1334</f>
        <v>36</v>
      </c>
      <c r="AG1334" s="39" t="str">
        <f aca="false">AB1334</f>
        <v>вак. ПП</v>
      </c>
      <c r="AH1334" s="39" t="str">
        <f aca="false">C1334</f>
        <v>3ИСП9-12 (п)</v>
      </c>
      <c r="AI1334" s="40" t="str">
        <f aca="false">B1334</f>
        <v>22</v>
      </c>
      <c r="AJ1334" s="39" t="str">
        <f aca="false">CONCATENATE(A1334," ",D1334)</f>
        <v>ПП.04 Производственная практика</v>
      </c>
      <c r="AK1334" s="39" t="n">
        <f aca="false">E1334*F1334+P1334*Q1334+H1334+J1334+S1334+U1334</f>
        <v>36</v>
      </c>
      <c r="AL1334" s="39" t="n">
        <f aca="false">L1334+W1334</f>
        <v>0</v>
      </c>
      <c r="AM1334" s="39" t="n">
        <f aca="false">M1334+X1334</f>
        <v>0</v>
      </c>
      <c r="AN1334" s="39" t="n">
        <f aca="false">Y1334</f>
        <v>0</v>
      </c>
      <c r="AO1334" s="39" t="n">
        <f aca="false">SUM(AK1334:AN1334)</f>
        <v>36</v>
      </c>
      <c r="AP1334" s="41" t="n">
        <f aca="false">K1334+V1334</f>
        <v>0</v>
      </c>
    </row>
    <row r="1335" s="42" customFormat="true" ht="16.5" hidden="true" customHeight="true" outlineLevel="0" collapsed="false">
      <c r="A1335" s="131" t="s">
        <v>344</v>
      </c>
      <c r="B1335" s="127" t="s">
        <v>45</v>
      </c>
      <c r="C1335" s="97" t="s">
        <v>630</v>
      </c>
      <c r="D1335" s="122" t="s">
        <v>145</v>
      </c>
      <c r="E1335" s="53" t="n">
        <v>12</v>
      </c>
      <c r="F1335" s="31"/>
      <c r="G1335" s="31"/>
      <c r="H1335" s="31"/>
      <c r="I1335" s="31"/>
      <c r="J1335" s="31"/>
      <c r="K1335" s="31"/>
      <c r="L1335" s="31"/>
      <c r="M1335" s="31" t="n">
        <v>24</v>
      </c>
      <c r="N1335" s="33" t="n">
        <f aca="false">E1335*F1335+H1335+J1335+K1335+L1335+M1335</f>
        <v>24</v>
      </c>
      <c r="O1335" s="36"/>
      <c r="P1335" s="31" t="n">
        <v>14</v>
      </c>
      <c r="Q1335" s="31"/>
      <c r="R1335" s="31"/>
      <c r="S1335" s="31"/>
      <c r="T1335" s="31"/>
      <c r="U1335" s="31"/>
      <c r="V1335" s="31"/>
      <c r="W1335" s="31"/>
      <c r="X1335" s="31"/>
      <c r="Y1335" s="31"/>
      <c r="Z1335" s="36" t="n">
        <f aca="false">P1335*Q1335+S1335+U1335+V1335+W1335+X1335+Y1335</f>
        <v>0</v>
      </c>
      <c r="AA1335" s="36" t="n">
        <f aca="false">N1335+Z1335</f>
        <v>24</v>
      </c>
      <c r="AB1335" s="36" t="s">
        <v>146</v>
      </c>
      <c r="AC1335" s="31"/>
      <c r="AD1335" s="31"/>
      <c r="AE1335" s="36" t="n">
        <f aca="false">P1335*Q1335</f>
        <v>0</v>
      </c>
      <c r="AF1335" s="38" t="n">
        <f aca="false">AA1335-L1335-M1335-W1335-X1335</f>
        <v>0</v>
      </c>
      <c r="AG1335" s="39" t="str">
        <f aca="false">AB1335</f>
        <v>вак. ДЭ</v>
      </c>
      <c r="AH1335" s="39" t="str">
        <f aca="false">C1335</f>
        <v>3ИСП9-12 (п)</v>
      </c>
      <c r="AI1335" s="40" t="str">
        <f aca="false">B1335</f>
        <v>22</v>
      </c>
      <c r="AJ1335" s="39" t="str">
        <f aca="false">CONCATENATE(A1335," ",D1335)</f>
        <v>ДЭ.04 Демонстрационный экзамен по модулю</v>
      </c>
      <c r="AK1335" s="39" t="n">
        <f aca="false">E1335*F1335+P1335*Q1335+H1335+J1335+S1335+U1335</f>
        <v>0</v>
      </c>
      <c r="AL1335" s="39" t="n">
        <f aca="false">L1335+W1335</f>
        <v>0</v>
      </c>
      <c r="AM1335" s="39" t="n">
        <f aca="false">M1335+X1335</f>
        <v>24</v>
      </c>
      <c r="AN1335" s="39" t="n">
        <f aca="false">Y1335</f>
        <v>0</v>
      </c>
      <c r="AO1335" s="39" t="n">
        <f aca="false">SUM(AK1335:AN1335)</f>
        <v>24</v>
      </c>
      <c r="AP1335" s="41" t="n">
        <f aca="false">K1335+V1335</f>
        <v>0</v>
      </c>
    </row>
    <row r="1336" s="42" customFormat="true" ht="16.5" hidden="true" customHeight="true" outlineLevel="0" collapsed="false">
      <c r="A1336" s="131" t="s">
        <v>345</v>
      </c>
      <c r="B1336" s="127" t="s">
        <v>45</v>
      </c>
      <c r="C1336" s="97" t="s">
        <v>630</v>
      </c>
      <c r="D1336" s="122" t="s">
        <v>346</v>
      </c>
      <c r="E1336" s="53" t="n">
        <v>12</v>
      </c>
      <c r="F1336" s="31" t="n">
        <v>5</v>
      </c>
      <c r="G1336" s="31" t="n">
        <v>70</v>
      </c>
      <c r="H1336" s="31" t="n">
        <v>-28</v>
      </c>
      <c r="I1336" s="31"/>
      <c r="J1336" s="31"/>
      <c r="K1336" s="31"/>
      <c r="L1336" s="31" t="n">
        <v>4</v>
      </c>
      <c r="M1336" s="31"/>
      <c r="N1336" s="33" t="n">
        <f aca="false">E1336*F1336+H1336+J1336+K1336+L1336+M1336</f>
        <v>36</v>
      </c>
      <c r="O1336" s="36"/>
      <c r="P1336" s="31" t="n">
        <v>14</v>
      </c>
      <c r="Q1336" s="31"/>
      <c r="R1336" s="31"/>
      <c r="S1336" s="31"/>
      <c r="T1336" s="31"/>
      <c r="U1336" s="31"/>
      <c r="V1336" s="31"/>
      <c r="W1336" s="31"/>
      <c r="X1336" s="31"/>
      <c r="Y1336" s="31"/>
      <c r="Z1336" s="36" t="n">
        <f aca="false">P1336*Q1336+S1336+U1336+V1336+W1336+X1336+Y1336</f>
        <v>0</v>
      </c>
      <c r="AA1336" s="36" t="n">
        <f aca="false">N1336+Z1336</f>
        <v>36</v>
      </c>
      <c r="AB1336" s="47" t="s">
        <v>302</v>
      </c>
      <c r="AC1336" s="31"/>
      <c r="AD1336" s="31"/>
      <c r="AE1336" s="36" t="n">
        <f aca="false">P1336*Q1336</f>
        <v>0</v>
      </c>
      <c r="AF1336" s="38" t="n">
        <f aca="false">AA1336-L1336-M1336-W1336-X1336</f>
        <v>32</v>
      </c>
      <c r="AG1336" s="39" t="str">
        <f aca="false">AB1336</f>
        <v>Казиханов Ф.И.</v>
      </c>
      <c r="AH1336" s="39" t="str">
        <f aca="false">C1336</f>
        <v>3ИСП9-12 (п)</v>
      </c>
      <c r="AI1336" s="40" t="str">
        <f aca="false">B1336</f>
        <v>22</v>
      </c>
      <c r="AJ1336" s="39" t="str">
        <f aca="false">CONCATENATE(A1336," ",D1336)</f>
        <v>МДК.11.01 Технология разработки и защиты баз данных</v>
      </c>
      <c r="AK1336" s="39" t="n">
        <f aca="false">E1336*F1336+P1336*Q1336+H1336+J1336+S1336+U1336</f>
        <v>32</v>
      </c>
      <c r="AL1336" s="39" t="n">
        <f aca="false">L1336+W1336</f>
        <v>4</v>
      </c>
      <c r="AM1336" s="39" t="n">
        <f aca="false">M1336+X1336</f>
        <v>0</v>
      </c>
      <c r="AN1336" s="39" t="n">
        <f aca="false">Y1336</f>
        <v>0</v>
      </c>
      <c r="AO1336" s="39" t="n">
        <f aca="false">SUM(AK1336:AN1336)</f>
        <v>36</v>
      </c>
      <c r="AP1336" s="41" t="n">
        <f aca="false">K1336+V1336</f>
        <v>0</v>
      </c>
    </row>
    <row r="1337" s="42" customFormat="true" ht="16.5" hidden="true" customHeight="true" outlineLevel="0" collapsed="false">
      <c r="A1337" s="131" t="s">
        <v>345</v>
      </c>
      <c r="B1337" s="127" t="s">
        <v>116</v>
      </c>
      <c r="C1337" s="97" t="s">
        <v>631</v>
      </c>
      <c r="D1337" s="122" t="s">
        <v>346</v>
      </c>
      <c r="E1337" s="53" t="n">
        <v>12</v>
      </c>
      <c r="F1337" s="31"/>
      <c r="G1337" s="31"/>
      <c r="H1337" s="31" t="n">
        <v>28</v>
      </c>
      <c r="I1337" s="31"/>
      <c r="J1337" s="31"/>
      <c r="K1337" s="31"/>
      <c r="L1337" s="31"/>
      <c r="M1337" s="31"/>
      <c r="N1337" s="33" t="n">
        <f aca="false">E1337*F1337+H1337+J1337+K1337+L1337+M1337</f>
        <v>28</v>
      </c>
      <c r="O1337" s="36"/>
      <c r="P1337" s="31" t="n">
        <v>14</v>
      </c>
      <c r="Q1337" s="31"/>
      <c r="R1337" s="31"/>
      <c r="S1337" s="31"/>
      <c r="T1337" s="31"/>
      <c r="U1337" s="31"/>
      <c r="V1337" s="31"/>
      <c r="W1337" s="31"/>
      <c r="X1337" s="31"/>
      <c r="Y1337" s="31"/>
      <c r="Z1337" s="36" t="n">
        <f aca="false">P1337*Q1337+S1337+U1337+V1337+W1337+X1337+Y1337</f>
        <v>0</v>
      </c>
      <c r="AA1337" s="36" t="n">
        <f aca="false">N1337+Z1337</f>
        <v>28</v>
      </c>
      <c r="AB1337" s="47" t="s">
        <v>302</v>
      </c>
      <c r="AC1337" s="31"/>
      <c r="AD1337" s="31"/>
      <c r="AE1337" s="36" t="n">
        <f aca="false">P1337*Q1337</f>
        <v>0</v>
      </c>
      <c r="AF1337" s="38" t="n">
        <f aca="false">AA1337-L1337-M1337-W1337-X1337</f>
        <v>28</v>
      </c>
      <c r="AG1337" s="39" t="str">
        <f aca="false">AB1337</f>
        <v>Казиханов Ф.И.</v>
      </c>
      <c r="AH1337" s="39" t="str">
        <f aca="false">C1337</f>
        <v>3ИСП9-12а (п)</v>
      </c>
      <c r="AI1337" s="40" t="str">
        <f aca="false">B1337</f>
        <v>11</v>
      </c>
      <c r="AJ1337" s="39" t="str">
        <f aca="false">CONCATENATE(A1337," ",D1337)</f>
        <v>МДК.11.01 Технология разработки и защиты баз данных</v>
      </c>
      <c r="AK1337" s="39" t="n">
        <f aca="false">E1337*F1337+P1337*Q1337+H1337+J1337+S1337+U1337</f>
        <v>28</v>
      </c>
      <c r="AL1337" s="39" t="n">
        <f aca="false">L1337+W1337</f>
        <v>0</v>
      </c>
      <c r="AM1337" s="39" t="n">
        <f aca="false">M1337+X1337</f>
        <v>0</v>
      </c>
      <c r="AN1337" s="39" t="n">
        <f aca="false">Y1337</f>
        <v>0</v>
      </c>
      <c r="AO1337" s="39" t="n">
        <f aca="false">SUM(AK1337:AN1337)</f>
        <v>28</v>
      </c>
      <c r="AP1337" s="41" t="n">
        <f aca="false">K1337+V1337</f>
        <v>0</v>
      </c>
    </row>
    <row r="1338" s="42" customFormat="true" ht="16.5" hidden="true" customHeight="true" outlineLevel="0" collapsed="false">
      <c r="A1338" s="131" t="s">
        <v>345</v>
      </c>
      <c r="B1338" s="127" t="s">
        <v>116</v>
      </c>
      <c r="C1338" s="97" t="s">
        <v>632</v>
      </c>
      <c r="D1338" s="122" t="s">
        <v>346</v>
      </c>
      <c r="E1338" s="53" t="n">
        <v>12</v>
      </c>
      <c r="F1338" s="31"/>
      <c r="G1338" s="31"/>
      <c r="H1338" s="31" t="n">
        <v>28</v>
      </c>
      <c r="I1338" s="31"/>
      <c r="J1338" s="31"/>
      <c r="K1338" s="31"/>
      <c r="L1338" s="31"/>
      <c r="M1338" s="31"/>
      <c r="N1338" s="33" t="n">
        <f aca="false">E1338*F1338+H1338+J1338+K1338+L1338+M1338</f>
        <v>28</v>
      </c>
      <c r="O1338" s="36"/>
      <c r="P1338" s="31" t="n">
        <v>14</v>
      </c>
      <c r="Q1338" s="31"/>
      <c r="R1338" s="31"/>
      <c r="S1338" s="31"/>
      <c r="T1338" s="31"/>
      <c r="U1338" s="31"/>
      <c r="V1338" s="31"/>
      <c r="W1338" s="31"/>
      <c r="X1338" s="31"/>
      <c r="Y1338" s="31"/>
      <c r="Z1338" s="36" t="n">
        <f aca="false">P1338*Q1338+S1338+U1338+V1338+W1338+X1338+Y1338</f>
        <v>0</v>
      </c>
      <c r="AA1338" s="36" t="n">
        <f aca="false">N1338+Z1338</f>
        <v>28</v>
      </c>
      <c r="AB1338" s="47" t="s">
        <v>69</v>
      </c>
      <c r="AC1338" s="31"/>
      <c r="AD1338" s="31"/>
      <c r="AE1338" s="36" t="n">
        <f aca="false">P1338*Q1338</f>
        <v>0</v>
      </c>
      <c r="AF1338" s="38" t="n">
        <f aca="false">AA1338-L1338-M1338-W1338-X1338</f>
        <v>28</v>
      </c>
      <c r="AG1338" s="39" t="str">
        <f aca="false">AB1338</f>
        <v>вак. 2 п/гр</v>
      </c>
      <c r="AH1338" s="39" t="str">
        <f aca="false">C1338</f>
        <v>3ИСП9-12б (п)</v>
      </c>
      <c r="AI1338" s="40" t="str">
        <f aca="false">B1338</f>
        <v>11</v>
      </c>
      <c r="AJ1338" s="39" t="str">
        <f aca="false">CONCATENATE(A1338," ",D1338)</f>
        <v>МДК.11.01 Технология разработки и защиты баз данных</v>
      </c>
      <c r="AK1338" s="39" t="n">
        <f aca="false">E1338*F1338+P1338*Q1338+H1338+J1338+S1338+U1338</f>
        <v>28</v>
      </c>
      <c r="AL1338" s="39" t="n">
        <f aca="false">L1338+W1338</f>
        <v>0</v>
      </c>
      <c r="AM1338" s="39" t="n">
        <f aca="false">M1338+X1338</f>
        <v>0</v>
      </c>
      <c r="AN1338" s="39" t="n">
        <f aca="false">Y1338</f>
        <v>0</v>
      </c>
      <c r="AO1338" s="39" t="n">
        <f aca="false">SUM(AK1338:AN1338)</f>
        <v>28</v>
      </c>
      <c r="AP1338" s="41" t="n">
        <f aca="false">K1338+V1338</f>
        <v>0</v>
      </c>
    </row>
    <row r="1339" s="42" customFormat="true" ht="16.5" hidden="true" customHeight="true" outlineLevel="0" collapsed="false">
      <c r="A1339" s="131" t="s">
        <v>345</v>
      </c>
      <c r="B1339" s="127" t="s">
        <v>45</v>
      </c>
      <c r="C1339" s="97" t="s">
        <v>630</v>
      </c>
      <c r="D1339" s="122" t="s">
        <v>346</v>
      </c>
      <c r="E1339" s="53" t="n">
        <v>12</v>
      </c>
      <c r="F1339" s="31"/>
      <c r="G1339" s="31"/>
      <c r="H1339" s="31"/>
      <c r="I1339" s="31"/>
      <c r="J1339" s="31"/>
      <c r="K1339" s="31"/>
      <c r="L1339" s="31"/>
      <c r="M1339" s="31"/>
      <c r="N1339" s="33" t="n">
        <f aca="false">E1339*F1339+H1339+J1339+K1339+L1339+M1339</f>
        <v>0</v>
      </c>
      <c r="O1339" s="36"/>
      <c r="P1339" s="31" t="n">
        <v>14</v>
      </c>
      <c r="Q1339" s="31" t="n">
        <v>5</v>
      </c>
      <c r="R1339" s="31"/>
      <c r="S1339" s="31" t="n">
        <v>-42</v>
      </c>
      <c r="T1339" s="31"/>
      <c r="U1339" s="292" t="n">
        <v>-10</v>
      </c>
      <c r="V1339" s="31"/>
      <c r="W1339" s="31" t="n">
        <v>8</v>
      </c>
      <c r="X1339" s="31" t="n">
        <v>8</v>
      </c>
      <c r="Y1339" s="31"/>
      <c r="Z1339" s="36" t="n">
        <f aca="false">P1339*Q1339+S1339+U1339+V1339+W1339+X1339+Y1339</f>
        <v>34</v>
      </c>
      <c r="AA1339" s="36" t="n">
        <f aca="false">N1339+Z1339</f>
        <v>34</v>
      </c>
      <c r="AB1339" s="293" t="s">
        <v>322</v>
      </c>
      <c r="AC1339" s="60" t="s">
        <v>731</v>
      </c>
      <c r="AD1339" s="31"/>
      <c r="AE1339" s="36" t="n">
        <f aca="false">P1339*Q1339</f>
        <v>70</v>
      </c>
      <c r="AF1339" s="38" t="n">
        <f aca="false">AA1339-L1339-M1339-W1339-X1339</f>
        <v>18</v>
      </c>
      <c r="AG1339" s="39" t="str">
        <f aca="false">AB1339</f>
        <v>Куропаткина О.П.</v>
      </c>
      <c r="AH1339" s="39" t="str">
        <f aca="false">C1339</f>
        <v>3ИСП9-12 (п)</v>
      </c>
      <c r="AI1339" s="40" t="str">
        <f aca="false">B1339</f>
        <v>22</v>
      </c>
      <c r="AJ1339" s="39" t="str">
        <f aca="false">CONCATENATE(A1339," ",D1339)</f>
        <v>МДК.11.01 Технология разработки и защиты баз данных</v>
      </c>
      <c r="AK1339" s="39" t="n">
        <f aca="false">E1339*F1339+P1339*Q1339+H1339+J1339+S1339+U1339</f>
        <v>18</v>
      </c>
      <c r="AL1339" s="39" t="n">
        <f aca="false">L1339+W1339</f>
        <v>8</v>
      </c>
      <c r="AM1339" s="39" t="n">
        <f aca="false">M1339+X1339</f>
        <v>8</v>
      </c>
      <c r="AN1339" s="39" t="n">
        <f aca="false">Y1339</f>
        <v>0</v>
      </c>
      <c r="AO1339" s="39" t="n">
        <f aca="false">SUM(AK1339:AN1339)</f>
        <v>34</v>
      </c>
      <c r="AP1339" s="41" t="n">
        <f aca="false">K1339+V1339</f>
        <v>0</v>
      </c>
    </row>
    <row r="1340" s="42" customFormat="true" ht="16.5" hidden="true" customHeight="true" outlineLevel="0" collapsed="false">
      <c r="A1340" s="131" t="s">
        <v>345</v>
      </c>
      <c r="B1340" s="127" t="s">
        <v>116</v>
      </c>
      <c r="C1340" s="97" t="s">
        <v>631</v>
      </c>
      <c r="D1340" s="122" t="s">
        <v>346</v>
      </c>
      <c r="E1340" s="53" t="n">
        <v>12</v>
      </c>
      <c r="F1340" s="31"/>
      <c r="G1340" s="31"/>
      <c r="H1340" s="31"/>
      <c r="I1340" s="31"/>
      <c r="J1340" s="31"/>
      <c r="K1340" s="31"/>
      <c r="L1340" s="31"/>
      <c r="M1340" s="31"/>
      <c r="N1340" s="33" t="n">
        <f aca="false">E1340*F1340+H1340+J1340+K1340+L1340+M1340</f>
        <v>0</v>
      </c>
      <c r="O1340" s="36"/>
      <c r="P1340" s="31" t="n">
        <v>14</v>
      </c>
      <c r="Q1340" s="31"/>
      <c r="R1340" s="31"/>
      <c r="S1340" s="31" t="n">
        <v>42</v>
      </c>
      <c r="T1340" s="31"/>
      <c r="U1340" s="31"/>
      <c r="V1340" s="31"/>
      <c r="W1340" s="31"/>
      <c r="X1340" s="31"/>
      <c r="Y1340" s="31"/>
      <c r="Z1340" s="36" t="n">
        <f aca="false">P1340*Q1340+S1340+U1340+V1340+W1340+X1340+Y1340</f>
        <v>42</v>
      </c>
      <c r="AA1340" s="36" t="n">
        <f aca="false">N1340+Z1340</f>
        <v>42</v>
      </c>
      <c r="AB1340" s="293" t="s">
        <v>322</v>
      </c>
      <c r="AC1340" s="60" t="s">
        <v>731</v>
      </c>
      <c r="AD1340" s="31"/>
      <c r="AE1340" s="36" t="n">
        <f aca="false">P1340*Q1340</f>
        <v>0</v>
      </c>
      <c r="AF1340" s="38" t="n">
        <f aca="false">AA1340-L1340-M1340-W1340-X1340</f>
        <v>42</v>
      </c>
      <c r="AG1340" s="39" t="str">
        <f aca="false">AB1340</f>
        <v>Куропаткина О.П.</v>
      </c>
      <c r="AH1340" s="39" t="str">
        <f aca="false">C1340</f>
        <v>3ИСП9-12а (п)</v>
      </c>
      <c r="AI1340" s="40" t="str">
        <f aca="false">B1340</f>
        <v>11</v>
      </c>
      <c r="AJ1340" s="39" t="str">
        <f aca="false">CONCATENATE(A1340," ",D1340)</f>
        <v>МДК.11.01 Технология разработки и защиты баз данных</v>
      </c>
      <c r="AK1340" s="39" t="n">
        <f aca="false">E1340*F1340+P1340*Q1340+H1340+J1340+S1340+U1340</f>
        <v>42</v>
      </c>
      <c r="AL1340" s="39" t="n">
        <f aca="false">L1340+W1340</f>
        <v>0</v>
      </c>
      <c r="AM1340" s="39" t="n">
        <f aca="false">M1340+X1340</f>
        <v>0</v>
      </c>
      <c r="AN1340" s="39" t="n">
        <f aca="false">Y1340</f>
        <v>0</v>
      </c>
      <c r="AO1340" s="39" t="n">
        <f aca="false">SUM(AK1340:AN1340)</f>
        <v>42</v>
      </c>
      <c r="AP1340" s="41" t="n">
        <f aca="false">K1340+V1340</f>
        <v>0</v>
      </c>
    </row>
    <row r="1341" s="42" customFormat="true" ht="16.5" hidden="true" customHeight="true" outlineLevel="0" collapsed="false">
      <c r="A1341" s="131" t="s">
        <v>345</v>
      </c>
      <c r="B1341" s="127" t="s">
        <v>116</v>
      </c>
      <c r="C1341" s="97" t="s">
        <v>632</v>
      </c>
      <c r="D1341" s="122" t="s">
        <v>346</v>
      </c>
      <c r="E1341" s="53" t="n">
        <v>12</v>
      </c>
      <c r="F1341" s="31"/>
      <c r="G1341" s="31"/>
      <c r="H1341" s="31"/>
      <c r="I1341" s="31"/>
      <c r="J1341" s="31"/>
      <c r="K1341" s="31"/>
      <c r="L1341" s="31"/>
      <c r="M1341" s="31"/>
      <c r="N1341" s="33" t="n">
        <f aca="false">E1341*F1341+H1341+J1341+K1341+L1341+M1341</f>
        <v>0</v>
      </c>
      <c r="O1341" s="36"/>
      <c r="P1341" s="31" t="n">
        <v>14</v>
      </c>
      <c r="Q1341" s="31"/>
      <c r="R1341" s="31"/>
      <c r="S1341" s="31" t="n">
        <v>42</v>
      </c>
      <c r="T1341" s="31"/>
      <c r="U1341" s="31"/>
      <c r="V1341" s="31"/>
      <c r="W1341" s="31"/>
      <c r="X1341" s="31"/>
      <c r="Y1341" s="31"/>
      <c r="Z1341" s="36" t="n">
        <f aca="false">P1341*Q1341+S1341+U1341+V1341+W1341+X1341+Y1341</f>
        <v>42</v>
      </c>
      <c r="AA1341" s="36" t="n">
        <f aca="false">N1341+Z1341</f>
        <v>42</v>
      </c>
      <c r="AB1341" s="47" t="s">
        <v>69</v>
      </c>
      <c r="AC1341" s="31"/>
      <c r="AD1341" s="31"/>
      <c r="AE1341" s="36" t="n">
        <f aca="false">P1341*Q1341</f>
        <v>0</v>
      </c>
      <c r="AF1341" s="38" t="n">
        <f aca="false">AA1341-L1341-M1341-W1341-X1341</f>
        <v>42</v>
      </c>
      <c r="AG1341" s="39" t="str">
        <f aca="false">AB1341</f>
        <v>вак. 2 п/гр</v>
      </c>
      <c r="AH1341" s="39" t="str">
        <f aca="false">C1341</f>
        <v>3ИСП9-12б (п)</v>
      </c>
      <c r="AI1341" s="40" t="str">
        <f aca="false">B1341</f>
        <v>11</v>
      </c>
      <c r="AJ1341" s="39" t="str">
        <f aca="false">CONCATENATE(A1341," ",D1341)</f>
        <v>МДК.11.01 Технология разработки и защиты баз данных</v>
      </c>
      <c r="AK1341" s="39" t="n">
        <f aca="false">E1341*F1341+P1341*Q1341+H1341+J1341+S1341+U1341</f>
        <v>42</v>
      </c>
      <c r="AL1341" s="39" t="n">
        <f aca="false">L1341+W1341</f>
        <v>0</v>
      </c>
      <c r="AM1341" s="39" t="n">
        <f aca="false">M1341+X1341</f>
        <v>0</v>
      </c>
      <c r="AN1341" s="39" t="n">
        <f aca="false">Y1341</f>
        <v>0</v>
      </c>
      <c r="AO1341" s="39" t="n">
        <f aca="false">SUM(AK1341:AN1341)</f>
        <v>42</v>
      </c>
      <c r="AP1341" s="41" t="n">
        <f aca="false">K1341+V1341</f>
        <v>0</v>
      </c>
    </row>
    <row r="1342" s="42" customFormat="true" ht="16.5" hidden="true" customHeight="true" outlineLevel="0" collapsed="false">
      <c r="A1342" s="132" t="s">
        <v>347</v>
      </c>
      <c r="B1342" s="127" t="s">
        <v>116</v>
      </c>
      <c r="C1342" s="97" t="s">
        <v>631</v>
      </c>
      <c r="D1342" s="133" t="s">
        <v>108</v>
      </c>
      <c r="E1342" s="53" t="n">
        <v>12</v>
      </c>
      <c r="F1342" s="31"/>
      <c r="G1342" s="31"/>
      <c r="H1342" s="31"/>
      <c r="I1342" s="31"/>
      <c r="J1342" s="31"/>
      <c r="K1342" s="31"/>
      <c r="L1342" s="31"/>
      <c r="M1342" s="31"/>
      <c r="N1342" s="33" t="n">
        <f aca="false">E1342*F1342+H1342+J1342+K1342+L1342+M1342</f>
        <v>0</v>
      </c>
      <c r="O1342" s="36"/>
      <c r="P1342" s="31" t="n">
        <v>2</v>
      </c>
      <c r="Q1342" s="31" t="n">
        <v>36</v>
      </c>
      <c r="R1342" s="31"/>
      <c r="S1342" s="31"/>
      <c r="T1342" s="31"/>
      <c r="U1342" s="31"/>
      <c r="V1342" s="31"/>
      <c r="W1342" s="31"/>
      <c r="X1342" s="31"/>
      <c r="Y1342" s="31"/>
      <c r="Z1342" s="36" t="n">
        <f aca="false">P1342*Q1342+S1342+U1342+V1342+W1342+X1342+Y1342</f>
        <v>72</v>
      </c>
      <c r="AA1342" s="36" t="n">
        <f aca="false">N1342+Z1342</f>
        <v>72</v>
      </c>
      <c r="AB1342" s="73" t="s">
        <v>364</v>
      </c>
      <c r="AC1342" s="31"/>
      <c r="AD1342" s="31"/>
      <c r="AE1342" s="36" t="n">
        <f aca="false">P1342*Q1342</f>
        <v>72</v>
      </c>
      <c r="AF1342" s="38" t="n">
        <f aca="false">AA1342-L1342-M1342-W1342-X1342</f>
        <v>72</v>
      </c>
      <c r="AG1342" s="39" t="str">
        <f aca="false">AB1342</f>
        <v>Карпов Р.В.</v>
      </c>
      <c r="AH1342" s="39" t="str">
        <f aca="false">C1342</f>
        <v>3ИСП9-12а (п)</v>
      </c>
      <c r="AI1342" s="40" t="str">
        <f aca="false">B1342</f>
        <v>11</v>
      </c>
      <c r="AJ1342" s="39" t="str">
        <f aca="false">CONCATENATE(A1342," ",D1342)</f>
        <v>УП.11 Учебная практика</v>
      </c>
      <c r="AK1342" s="39" t="n">
        <f aca="false">E1342*F1342+P1342*Q1342+H1342+J1342+S1342+U1342</f>
        <v>72</v>
      </c>
      <c r="AL1342" s="39" t="n">
        <f aca="false">L1342+W1342</f>
        <v>0</v>
      </c>
      <c r="AM1342" s="39" t="n">
        <f aca="false">M1342+X1342</f>
        <v>0</v>
      </c>
      <c r="AN1342" s="39" t="n">
        <f aca="false">Y1342</f>
        <v>0</v>
      </c>
      <c r="AO1342" s="39" t="n">
        <f aca="false">SUM(AK1342:AN1342)</f>
        <v>72</v>
      </c>
      <c r="AP1342" s="41" t="n">
        <f aca="false">K1342+V1342</f>
        <v>0</v>
      </c>
    </row>
    <row r="1343" s="42" customFormat="true" ht="16.5" hidden="true" customHeight="true" outlineLevel="0" collapsed="false">
      <c r="A1343" s="132" t="s">
        <v>347</v>
      </c>
      <c r="B1343" s="127" t="s">
        <v>116</v>
      </c>
      <c r="C1343" s="97" t="s">
        <v>632</v>
      </c>
      <c r="D1343" s="133" t="s">
        <v>108</v>
      </c>
      <c r="E1343" s="53" t="n">
        <v>12</v>
      </c>
      <c r="F1343" s="31"/>
      <c r="G1343" s="31"/>
      <c r="H1343" s="31"/>
      <c r="I1343" s="31"/>
      <c r="J1343" s="31"/>
      <c r="K1343" s="31"/>
      <c r="L1343" s="31"/>
      <c r="M1343" s="31"/>
      <c r="N1343" s="33" t="n">
        <f aca="false">E1343*F1343+H1343+J1343+K1343+L1343+M1343</f>
        <v>0</v>
      </c>
      <c r="O1343" s="36"/>
      <c r="P1343" s="31" t="n">
        <v>2</v>
      </c>
      <c r="Q1343" s="31" t="n">
        <v>36</v>
      </c>
      <c r="R1343" s="31"/>
      <c r="S1343" s="31"/>
      <c r="T1343" s="31"/>
      <c r="U1343" s="31"/>
      <c r="V1343" s="31"/>
      <c r="W1343" s="31"/>
      <c r="X1343" s="31"/>
      <c r="Y1343" s="31"/>
      <c r="Z1343" s="36" t="n">
        <f aca="false">P1343*Q1343+S1343+U1343+V1343+W1343+X1343+Y1343</f>
        <v>72</v>
      </c>
      <c r="AA1343" s="36" t="n">
        <f aca="false">N1343+Z1343</f>
        <v>72</v>
      </c>
      <c r="AB1343" s="73" t="s">
        <v>294</v>
      </c>
      <c r="AC1343" s="31"/>
      <c r="AD1343" s="31"/>
      <c r="AE1343" s="36"/>
      <c r="AF1343" s="38"/>
      <c r="AG1343" s="39" t="str">
        <f aca="false">AB1343</f>
        <v>Долаш Д.В.</v>
      </c>
      <c r="AH1343" s="39" t="str">
        <f aca="false">C1343</f>
        <v>3ИСП9-12б (п)</v>
      </c>
      <c r="AI1343" s="40" t="str">
        <f aca="false">B1343</f>
        <v>11</v>
      </c>
      <c r="AJ1343" s="39" t="str">
        <f aca="false">CONCATENATE(A1343," ",D1343)</f>
        <v>УП.11 Учебная практика</v>
      </c>
      <c r="AK1343" s="39" t="n">
        <f aca="false">E1343*F1343+P1343*Q1343+H1343+J1343+S1343+U1343</f>
        <v>72</v>
      </c>
      <c r="AL1343" s="39" t="n">
        <f aca="false">L1343+W1343</f>
        <v>0</v>
      </c>
      <c r="AM1343" s="39" t="n">
        <f aca="false">M1343+X1343</f>
        <v>0</v>
      </c>
      <c r="AN1343" s="39" t="n">
        <f aca="false">Y1343</f>
        <v>0</v>
      </c>
      <c r="AO1343" s="39" t="n">
        <f aca="false">SUM(AK1343:AN1343)</f>
        <v>72</v>
      </c>
      <c r="AP1343" s="41" t="n">
        <f aca="false">K1343+V1343</f>
        <v>0</v>
      </c>
    </row>
    <row r="1344" s="42" customFormat="true" ht="16.5" hidden="true" customHeight="true" outlineLevel="0" collapsed="false">
      <c r="A1344" s="132" t="s">
        <v>349</v>
      </c>
      <c r="B1344" s="127" t="s">
        <v>45</v>
      </c>
      <c r="C1344" s="97" t="s">
        <v>630</v>
      </c>
      <c r="D1344" s="134" t="s">
        <v>163</v>
      </c>
      <c r="E1344" s="53" t="n">
        <v>12</v>
      </c>
      <c r="F1344" s="31"/>
      <c r="G1344" s="31"/>
      <c r="H1344" s="31"/>
      <c r="I1344" s="31"/>
      <c r="J1344" s="31"/>
      <c r="K1344" s="31"/>
      <c r="L1344" s="31"/>
      <c r="M1344" s="31"/>
      <c r="N1344" s="33" t="n">
        <f aca="false">E1344*F1344+H1344+J1344+K1344+L1344+M1344</f>
        <v>0</v>
      </c>
      <c r="O1344" s="36"/>
      <c r="P1344" s="31" t="n">
        <v>2</v>
      </c>
      <c r="Q1344" s="31" t="n">
        <v>9</v>
      </c>
      <c r="R1344" s="31"/>
      <c r="S1344" s="31"/>
      <c r="T1344" s="31"/>
      <c r="U1344" s="31"/>
      <c r="V1344" s="31"/>
      <c r="W1344" s="31"/>
      <c r="X1344" s="31"/>
      <c r="Y1344" s="31"/>
      <c r="Z1344" s="36" t="n">
        <f aca="false">P1344*Q1344+S1344+U1344+V1344+W1344+X1344+Y1344</f>
        <v>18</v>
      </c>
      <c r="AA1344" s="36" t="n">
        <f aca="false">N1344+Z1344</f>
        <v>18</v>
      </c>
      <c r="AB1344" s="36" t="s">
        <v>329</v>
      </c>
      <c r="AC1344" s="31"/>
      <c r="AD1344" s="31"/>
      <c r="AE1344" s="36" t="n">
        <f aca="false">P1344*Q1344</f>
        <v>18</v>
      </c>
      <c r="AF1344" s="38" t="n">
        <f aca="false">AA1344-L1344-M1344-W1344-X1344</f>
        <v>18</v>
      </c>
      <c r="AG1344" s="39" t="str">
        <f aca="false">AB1344</f>
        <v>Токарь И.А.</v>
      </c>
      <c r="AH1344" s="39" t="str">
        <f aca="false">C1344</f>
        <v>3ИСП9-12 (п)</v>
      </c>
      <c r="AI1344" s="40" t="str">
        <f aca="false">B1344</f>
        <v>22</v>
      </c>
      <c r="AJ1344" s="39" t="str">
        <f aca="false">CONCATENATE(A1344," ",D1344)</f>
        <v>ПП.11 Производственная практика</v>
      </c>
      <c r="AK1344" s="39" t="n">
        <f aca="false">E1344*F1344+P1344*Q1344+H1344+J1344+S1344+U1344</f>
        <v>18</v>
      </c>
      <c r="AL1344" s="39" t="n">
        <f aca="false">L1344+W1344</f>
        <v>0</v>
      </c>
      <c r="AM1344" s="39" t="n">
        <f aca="false">M1344+X1344</f>
        <v>0</v>
      </c>
      <c r="AN1344" s="39" t="n">
        <f aca="false">Y1344</f>
        <v>0</v>
      </c>
      <c r="AO1344" s="39" t="n">
        <f aca="false">SUM(AK1344:AN1344)</f>
        <v>18</v>
      </c>
      <c r="AP1344" s="41" t="n">
        <f aca="false">K1344+V1344</f>
        <v>0</v>
      </c>
    </row>
    <row r="1345" s="42" customFormat="true" ht="16.5" hidden="true" customHeight="true" outlineLevel="0" collapsed="false">
      <c r="A1345" s="132" t="s">
        <v>349</v>
      </c>
      <c r="B1345" s="127" t="s">
        <v>45</v>
      </c>
      <c r="C1345" s="97" t="s">
        <v>630</v>
      </c>
      <c r="D1345" s="134" t="s">
        <v>163</v>
      </c>
      <c r="E1345" s="53" t="n">
        <v>12</v>
      </c>
      <c r="F1345" s="31"/>
      <c r="G1345" s="31"/>
      <c r="H1345" s="31"/>
      <c r="I1345" s="31"/>
      <c r="J1345" s="31"/>
      <c r="K1345" s="31"/>
      <c r="L1345" s="31"/>
      <c r="M1345" s="31"/>
      <c r="N1345" s="33" t="n">
        <f aca="false">E1345*F1345+H1345+J1345+K1345+L1345+M1345</f>
        <v>0</v>
      </c>
      <c r="O1345" s="36"/>
      <c r="P1345" s="31" t="n">
        <v>2</v>
      </c>
      <c r="Q1345" s="31" t="n">
        <v>9</v>
      </c>
      <c r="R1345" s="31"/>
      <c r="S1345" s="31"/>
      <c r="T1345" s="31"/>
      <c r="U1345" s="31"/>
      <c r="V1345" s="31"/>
      <c r="W1345" s="31"/>
      <c r="X1345" s="31"/>
      <c r="Y1345" s="31"/>
      <c r="Z1345" s="36" t="n">
        <f aca="false">P1345*Q1345+S1345+U1345+V1345+W1345+X1345+Y1345</f>
        <v>18</v>
      </c>
      <c r="AA1345" s="36" t="n">
        <f aca="false">N1345+Z1345</f>
        <v>18</v>
      </c>
      <c r="AB1345" s="283" t="s">
        <v>708</v>
      </c>
      <c r="AC1345" s="44" t="s">
        <v>732</v>
      </c>
      <c r="AD1345" s="31"/>
      <c r="AE1345" s="36" t="n">
        <f aca="false">P1345*Q1345</f>
        <v>18</v>
      </c>
      <c r="AF1345" s="38" t="n">
        <f aca="false">AA1345-L1345-M1345-W1345-X1345</f>
        <v>18</v>
      </c>
      <c r="AG1345" s="39" t="str">
        <f aca="false">AB1345</f>
        <v>Ходжиматов А.А.</v>
      </c>
      <c r="AH1345" s="39" t="str">
        <f aca="false">C1345</f>
        <v>3ИСП9-12 (п)</v>
      </c>
      <c r="AI1345" s="40" t="str">
        <f aca="false">B1345</f>
        <v>22</v>
      </c>
      <c r="AJ1345" s="39" t="str">
        <f aca="false">CONCATENATE(A1345," ",D1345)</f>
        <v>ПП.11 Производственная практика</v>
      </c>
      <c r="AK1345" s="39" t="n">
        <f aca="false">E1345*F1345+P1345*Q1345+H1345+J1345+S1345+U1345</f>
        <v>18</v>
      </c>
      <c r="AL1345" s="39" t="n">
        <f aca="false">L1345+W1345</f>
        <v>0</v>
      </c>
      <c r="AM1345" s="39" t="n">
        <f aca="false">M1345+X1345</f>
        <v>0</v>
      </c>
      <c r="AN1345" s="39" t="n">
        <f aca="false">Y1345</f>
        <v>0</v>
      </c>
      <c r="AO1345" s="39" t="n">
        <f aca="false">SUM(AK1345:AN1345)</f>
        <v>18</v>
      </c>
      <c r="AP1345" s="41" t="n">
        <f aca="false">K1345+V1345</f>
        <v>0</v>
      </c>
    </row>
    <row r="1346" s="42" customFormat="true" ht="16.5" hidden="true" customHeight="true" outlineLevel="0" collapsed="false">
      <c r="A1346" s="132" t="s">
        <v>349</v>
      </c>
      <c r="B1346" s="127" t="s">
        <v>45</v>
      </c>
      <c r="C1346" s="97" t="s">
        <v>630</v>
      </c>
      <c r="D1346" s="134" t="s">
        <v>163</v>
      </c>
      <c r="E1346" s="53" t="n">
        <v>12</v>
      </c>
      <c r="F1346" s="31"/>
      <c r="G1346" s="31"/>
      <c r="H1346" s="31"/>
      <c r="I1346" s="31"/>
      <c r="J1346" s="31"/>
      <c r="K1346" s="31"/>
      <c r="L1346" s="31"/>
      <c r="M1346" s="31"/>
      <c r="N1346" s="33" t="n">
        <f aca="false">E1346*F1346+H1346+J1346+K1346+L1346+M1346</f>
        <v>0</v>
      </c>
      <c r="O1346" s="36"/>
      <c r="P1346" s="31" t="n">
        <v>2</v>
      </c>
      <c r="Q1346" s="31" t="n">
        <v>9</v>
      </c>
      <c r="R1346" s="31"/>
      <c r="S1346" s="31"/>
      <c r="T1346" s="31"/>
      <c r="U1346" s="31"/>
      <c r="V1346" s="31"/>
      <c r="W1346" s="31"/>
      <c r="X1346" s="31"/>
      <c r="Y1346" s="31"/>
      <c r="Z1346" s="36" t="n">
        <f aca="false">P1346*Q1346+S1346+U1346+V1346+W1346+X1346+Y1346</f>
        <v>18</v>
      </c>
      <c r="AA1346" s="36" t="n">
        <f aca="false">N1346+Z1346</f>
        <v>18</v>
      </c>
      <c r="AB1346" s="36" t="s">
        <v>143</v>
      </c>
      <c r="AC1346" s="31"/>
      <c r="AD1346" s="31"/>
      <c r="AE1346" s="36" t="n">
        <f aca="false">P1346*Q1346</f>
        <v>18</v>
      </c>
      <c r="AF1346" s="38" t="n">
        <f aca="false">AA1346-L1346-M1346-W1346-X1346</f>
        <v>18</v>
      </c>
      <c r="AG1346" s="39" t="str">
        <f aca="false">AB1346</f>
        <v>вак. ПП</v>
      </c>
      <c r="AH1346" s="39" t="str">
        <f aca="false">C1346</f>
        <v>3ИСП9-12 (п)</v>
      </c>
      <c r="AI1346" s="40" t="str">
        <f aca="false">B1346</f>
        <v>22</v>
      </c>
      <c r="AJ1346" s="39" t="str">
        <f aca="false">CONCATENATE(A1346," ",D1346)</f>
        <v>ПП.11 Производственная практика</v>
      </c>
      <c r="AK1346" s="39" t="n">
        <f aca="false">E1346*F1346+P1346*Q1346+H1346+J1346+S1346+U1346</f>
        <v>18</v>
      </c>
      <c r="AL1346" s="39" t="n">
        <f aca="false">L1346+W1346</f>
        <v>0</v>
      </c>
      <c r="AM1346" s="39" t="n">
        <f aca="false">M1346+X1346</f>
        <v>0</v>
      </c>
      <c r="AN1346" s="39" t="n">
        <f aca="false">Y1346</f>
        <v>0</v>
      </c>
      <c r="AO1346" s="39" t="n">
        <f aca="false">SUM(AK1346:AN1346)</f>
        <v>18</v>
      </c>
      <c r="AP1346" s="41" t="n">
        <f aca="false">K1346+V1346</f>
        <v>0</v>
      </c>
    </row>
    <row r="1347" s="42" customFormat="true" ht="16.5" hidden="true" customHeight="true" outlineLevel="0" collapsed="false">
      <c r="A1347" s="132" t="s">
        <v>349</v>
      </c>
      <c r="B1347" s="127" t="s">
        <v>45</v>
      </c>
      <c r="C1347" s="97" t="s">
        <v>630</v>
      </c>
      <c r="D1347" s="134" t="s">
        <v>163</v>
      </c>
      <c r="E1347" s="53" t="n">
        <v>12</v>
      </c>
      <c r="F1347" s="31"/>
      <c r="G1347" s="31"/>
      <c r="H1347" s="31"/>
      <c r="I1347" s="31"/>
      <c r="J1347" s="31"/>
      <c r="K1347" s="31"/>
      <c r="L1347" s="31"/>
      <c r="M1347" s="31"/>
      <c r="N1347" s="33" t="n">
        <f aca="false">E1347*F1347+H1347+J1347+K1347+L1347+M1347</f>
        <v>0</v>
      </c>
      <c r="O1347" s="36"/>
      <c r="P1347" s="31" t="n">
        <v>2</v>
      </c>
      <c r="Q1347" s="31" t="n">
        <v>9</v>
      </c>
      <c r="R1347" s="31"/>
      <c r="S1347" s="31"/>
      <c r="T1347" s="31"/>
      <c r="U1347" s="31"/>
      <c r="V1347" s="31"/>
      <c r="W1347" s="31"/>
      <c r="X1347" s="31"/>
      <c r="Y1347" s="31"/>
      <c r="Z1347" s="36" t="n">
        <f aca="false">P1347*Q1347+S1347+U1347+V1347+W1347+X1347+Y1347</f>
        <v>18</v>
      </c>
      <c r="AA1347" s="36" t="n">
        <f aca="false">N1347+Z1347</f>
        <v>18</v>
      </c>
      <c r="AB1347" s="36" t="s">
        <v>143</v>
      </c>
      <c r="AC1347" s="31"/>
      <c r="AD1347" s="31"/>
      <c r="AE1347" s="36" t="n">
        <f aca="false">P1347*Q1347</f>
        <v>18</v>
      </c>
      <c r="AF1347" s="38" t="n">
        <f aca="false">AA1347-L1347-M1347-W1347-X1347</f>
        <v>18</v>
      </c>
      <c r="AG1347" s="39" t="str">
        <f aca="false">AB1347</f>
        <v>вак. ПП</v>
      </c>
      <c r="AH1347" s="39" t="str">
        <f aca="false">C1347</f>
        <v>3ИСП9-12 (п)</v>
      </c>
      <c r="AI1347" s="40" t="str">
        <f aca="false">B1347</f>
        <v>22</v>
      </c>
      <c r="AJ1347" s="39" t="str">
        <f aca="false">CONCATENATE(A1347," ",D1347)</f>
        <v>ПП.11 Производственная практика</v>
      </c>
      <c r="AK1347" s="39" t="n">
        <f aca="false">E1347*F1347+P1347*Q1347+H1347+J1347+S1347+U1347</f>
        <v>18</v>
      </c>
      <c r="AL1347" s="39" t="n">
        <f aca="false">L1347+W1347</f>
        <v>0</v>
      </c>
      <c r="AM1347" s="39" t="n">
        <f aca="false">M1347+X1347</f>
        <v>0</v>
      </c>
      <c r="AN1347" s="39" t="n">
        <f aca="false">Y1347</f>
        <v>0</v>
      </c>
      <c r="AO1347" s="39" t="n">
        <f aca="false">SUM(AK1347:AN1347)</f>
        <v>18</v>
      </c>
      <c r="AP1347" s="41" t="n">
        <f aca="false">K1347+V1347</f>
        <v>0</v>
      </c>
    </row>
    <row r="1348" s="42" customFormat="true" ht="16.5" hidden="true" customHeight="true" outlineLevel="0" collapsed="false">
      <c r="A1348" s="132" t="s">
        <v>350</v>
      </c>
      <c r="B1348" s="127" t="s">
        <v>45</v>
      </c>
      <c r="C1348" s="97" t="s">
        <v>630</v>
      </c>
      <c r="D1348" s="134" t="s">
        <v>145</v>
      </c>
      <c r="E1348" s="53" t="n">
        <v>12</v>
      </c>
      <c r="F1348" s="31"/>
      <c r="G1348" s="31"/>
      <c r="H1348" s="31"/>
      <c r="I1348" s="31"/>
      <c r="J1348" s="31"/>
      <c r="K1348" s="31"/>
      <c r="L1348" s="31"/>
      <c r="M1348" s="31"/>
      <c r="N1348" s="33" t="n">
        <f aca="false">E1348*F1348+H1348+J1348+K1348+L1348+M1348</f>
        <v>0</v>
      </c>
      <c r="O1348" s="36"/>
      <c r="P1348" s="31" t="n">
        <v>14</v>
      </c>
      <c r="Q1348" s="31"/>
      <c r="R1348" s="31"/>
      <c r="S1348" s="31"/>
      <c r="T1348" s="31"/>
      <c r="U1348" s="31"/>
      <c r="V1348" s="31"/>
      <c r="W1348" s="31"/>
      <c r="X1348" s="31" t="n">
        <v>24</v>
      </c>
      <c r="Y1348" s="31"/>
      <c r="Z1348" s="36" t="n">
        <f aca="false">P1348*Q1348+S1348+U1348+V1348+W1348+X1348+Y1348</f>
        <v>24</v>
      </c>
      <c r="AA1348" s="36" t="n">
        <f aca="false">N1348+Z1348</f>
        <v>24</v>
      </c>
      <c r="AB1348" s="36" t="s">
        <v>146</v>
      </c>
      <c r="AC1348" s="31"/>
      <c r="AD1348" s="31"/>
      <c r="AE1348" s="36" t="n">
        <f aca="false">P1348*Q1348</f>
        <v>0</v>
      </c>
      <c r="AF1348" s="38" t="n">
        <f aca="false">AA1348-L1348-M1348-W1348-X1348</f>
        <v>0</v>
      </c>
      <c r="AG1348" s="39" t="str">
        <f aca="false">AB1348</f>
        <v>вак. ДЭ</v>
      </c>
      <c r="AH1348" s="39" t="str">
        <f aca="false">C1348</f>
        <v>3ИСП9-12 (п)</v>
      </c>
      <c r="AI1348" s="40" t="str">
        <f aca="false">B1348</f>
        <v>22</v>
      </c>
      <c r="AJ1348" s="39" t="str">
        <f aca="false">CONCATENATE(A1348," ",D1348)</f>
        <v>ДЭ.11 Демонстрационный экзамен по модулю</v>
      </c>
      <c r="AK1348" s="39" t="n">
        <f aca="false">E1348*F1348+P1348*Q1348+H1348+J1348+S1348+U1348</f>
        <v>0</v>
      </c>
      <c r="AL1348" s="39" t="n">
        <f aca="false">L1348+W1348</f>
        <v>0</v>
      </c>
      <c r="AM1348" s="39" t="n">
        <f aca="false">M1348+X1348</f>
        <v>24</v>
      </c>
      <c r="AN1348" s="39" t="n">
        <f aca="false">Y1348</f>
        <v>0</v>
      </c>
      <c r="AO1348" s="39" t="n">
        <f aca="false">SUM(AK1348:AN1348)</f>
        <v>24</v>
      </c>
      <c r="AP1348" s="41" t="n">
        <f aca="false">K1348+V1348</f>
        <v>0</v>
      </c>
    </row>
    <row r="1349" s="42" customFormat="true" ht="16.5" hidden="true" customHeight="true" outlineLevel="0" collapsed="false">
      <c r="A1349" s="70" t="s">
        <v>113</v>
      </c>
      <c r="B1349" s="127" t="s">
        <v>45</v>
      </c>
      <c r="C1349" s="97" t="s">
        <v>630</v>
      </c>
      <c r="D1349" s="134" t="s">
        <v>114</v>
      </c>
      <c r="E1349" s="53" t="n">
        <v>12</v>
      </c>
      <c r="F1349" s="31"/>
      <c r="G1349" s="31"/>
      <c r="H1349" s="31" t="n">
        <v>8</v>
      </c>
      <c r="I1349" s="31"/>
      <c r="J1349" s="31"/>
      <c r="K1349" s="31"/>
      <c r="L1349" s="31"/>
      <c r="M1349" s="31"/>
      <c r="N1349" s="33" t="n">
        <f aca="false">E1349*F1349+H1349+J1349+K1349+L1349+M1349</f>
        <v>8</v>
      </c>
      <c r="O1349" s="36"/>
      <c r="P1349" s="31" t="n">
        <v>14</v>
      </c>
      <c r="Q1349" s="31"/>
      <c r="R1349" s="31"/>
      <c r="S1349" s="31"/>
      <c r="T1349" s="31"/>
      <c r="U1349" s="31"/>
      <c r="V1349" s="31"/>
      <c r="W1349" s="31"/>
      <c r="X1349" s="31"/>
      <c r="Y1349" s="31"/>
      <c r="Z1349" s="36" t="n">
        <f aca="false">P1349*Q1349+S1349+U1349+V1349+W1349+X1349+Y1349</f>
        <v>0</v>
      </c>
      <c r="AA1349" s="36" t="n">
        <f aca="false">N1349+Z1349</f>
        <v>8</v>
      </c>
      <c r="AB1349" s="36" t="s">
        <v>329</v>
      </c>
      <c r="AC1349" s="31"/>
      <c r="AD1349" s="31"/>
      <c r="AE1349" s="36" t="n">
        <f aca="false">P1349*Q1349</f>
        <v>0</v>
      </c>
      <c r="AF1349" s="38" t="n">
        <f aca="false">AA1349-L1349-M1349-W1349-X1349</f>
        <v>8</v>
      </c>
      <c r="AG1349" s="39" t="str">
        <f aca="false">AB1349</f>
        <v>Токарь И.А.</v>
      </c>
      <c r="AH1349" s="39" t="str">
        <f aca="false">C1349</f>
        <v>3ИСП9-12 (п)</v>
      </c>
      <c r="AI1349" s="40" t="str">
        <f aca="false">B1349</f>
        <v>22</v>
      </c>
      <c r="AJ1349" s="39" t="str">
        <f aca="false">CONCATENATE(A1349," ",D1349)</f>
        <v>ВнеУр Разговоры о важном</v>
      </c>
      <c r="AK1349" s="39" t="n">
        <f aca="false">E1349*F1349+P1349*Q1349+H1349+J1349+S1349+U1349</f>
        <v>8</v>
      </c>
      <c r="AL1349" s="39" t="n">
        <f aca="false">L1349+W1349</f>
        <v>0</v>
      </c>
      <c r="AM1349" s="39" t="n">
        <f aca="false">M1349+X1349</f>
        <v>0</v>
      </c>
      <c r="AN1349" s="39" t="n">
        <f aca="false">Y1349</f>
        <v>0</v>
      </c>
      <c r="AO1349" s="39" t="n">
        <f aca="false">SUM(AK1349:AN1349)</f>
        <v>8</v>
      </c>
      <c r="AP1349" s="41" t="n">
        <f aca="false">K1349+V1349</f>
        <v>0</v>
      </c>
    </row>
    <row r="1350" s="42" customFormat="true" ht="16.5" hidden="true" customHeight="true" outlineLevel="0" collapsed="false">
      <c r="A1350" s="70" t="s">
        <v>113</v>
      </c>
      <c r="B1350" s="127" t="s">
        <v>45</v>
      </c>
      <c r="C1350" s="97" t="s">
        <v>630</v>
      </c>
      <c r="D1350" s="134" t="s">
        <v>114</v>
      </c>
      <c r="E1350" s="53" t="n">
        <v>12</v>
      </c>
      <c r="F1350" s="31"/>
      <c r="G1350" s="31"/>
      <c r="H1350" s="31" t="n">
        <v>9</v>
      </c>
      <c r="I1350" s="31"/>
      <c r="J1350" s="31"/>
      <c r="K1350" s="31"/>
      <c r="L1350" s="31"/>
      <c r="M1350" s="31"/>
      <c r="N1350" s="33" t="n">
        <f aca="false">E1350*F1350+H1350+J1350+K1350+L1350+M1350</f>
        <v>9</v>
      </c>
      <c r="O1350" s="36"/>
      <c r="P1350" s="31" t="n">
        <v>14</v>
      </c>
      <c r="Q1350" s="31"/>
      <c r="R1350" s="31"/>
      <c r="S1350" s="31" t="n">
        <v>12</v>
      </c>
      <c r="T1350" s="31"/>
      <c r="U1350" s="31"/>
      <c r="V1350" s="31"/>
      <c r="W1350" s="31"/>
      <c r="X1350" s="31"/>
      <c r="Y1350" s="31"/>
      <c r="Z1350" s="36" t="n">
        <f aca="false">P1350*Q1350+S1350+U1350+V1350+W1350+X1350+Y1350</f>
        <v>12</v>
      </c>
      <c r="AA1350" s="36" t="n">
        <f aca="false">N1350+Z1350</f>
        <v>21</v>
      </c>
      <c r="AB1350" s="74" t="s">
        <v>115</v>
      </c>
      <c r="AC1350" s="31"/>
      <c r="AD1350" s="31"/>
      <c r="AE1350" s="36" t="n">
        <f aca="false">P1350*Q1350</f>
        <v>0</v>
      </c>
      <c r="AF1350" s="38" t="n">
        <f aca="false">AA1350-L1350-M1350-W1350-X1350</f>
        <v>21</v>
      </c>
      <c r="AG1350" s="39" t="str">
        <f aca="false">AB1350</f>
        <v>вак. РоВ</v>
      </c>
      <c r="AH1350" s="39" t="str">
        <f aca="false">C1350</f>
        <v>3ИСП9-12 (п)</v>
      </c>
      <c r="AI1350" s="40" t="str">
        <f aca="false">B1350</f>
        <v>22</v>
      </c>
      <c r="AJ1350" s="39" t="str">
        <f aca="false">CONCATENATE(A1350," ",D1350)</f>
        <v>ВнеУр Разговоры о важном</v>
      </c>
      <c r="AK1350" s="39" t="n">
        <f aca="false">E1350*F1350+P1350*Q1350+H1350+J1350+S1350+U1350</f>
        <v>21</v>
      </c>
      <c r="AL1350" s="39" t="n">
        <f aca="false">L1350+W1350</f>
        <v>0</v>
      </c>
      <c r="AM1350" s="39" t="n">
        <f aca="false">M1350+X1350</f>
        <v>0</v>
      </c>
      <c r="AN1350" s="39" t="n">
        <f aca="false">Y1350</f>
        <v>0</v>
      </c>
      <c r="AO1350" s="39" t="n">
        <f aca="false">SUM(AK1350:AN1350)</f>
        <v>21</v>
      </c>
      <c r="AP1350" s="41" t="n">
        <f aca="false">K1350+V1350</f>
        <v>0</v>
      </c>
    </row>
    <row r="1351" s="42" customFormat="true" ht="16.5" hidden="true" customHeight="true" outlineLevel="0" collapsed="false">
      <c r="A1351" s="70" t="s">
        <v>113</v>
      </c>
      <c r="B1351" s="127" t="s">
        <v>45</v>
      </c>
      <c r="C1351" s="97" t="s">
        <v>630</v>
      </c>
      <c r="D1351" s="134" t="s">
        <v>114</v>
      </c>
      <c r="E1351" s="53" t="n">
        <v>12</v>
      </c>
      <c r="F1351" s="31"/>
      <c r="G1351" s="31"/>
      <c r="H1351" s="31"/>
      <c r="I1351" s="31"/>
      <c r="J1351" s="31"/>
      <c r="K1351" s="31"/>
      <c r="L1351" s="31"/>
      <c r="M1351" s="31"/>
      <c r="N1351" s="33" t="n">
        <f aca="false">E1351*F1351+H1351+J1351+K1351+L1351+M1351</f>
        <v>0</v>
      </c>
      <c r="O1351" s="36"/>
      <c r="P1351" s="31" t="n">
        <v>14</v>
      </c>
      <c r="Q1351" s="31"/>
      <c r="R1351" s="31"/>
      <c r="S1351" s="31" t="n">
        <v>6</v>
      </c>
      <c r="T1351" s="31"/>
      <c r="U1351" s="31"/>
      <c r="V1351" s="31"/>
      <c r="W1351" s="31"/>
      <c r="X1351" s="31"/>
      <c r="Y1351" s="31"/>
      <c r="Z1351" s="36" t="n">
        <f aca="false">P1351*Q1351+S1351+U1351+V1351+W1351+X1351+Y1351</f>
        <v>6</v>
      </c>
      <c r="AA1351" s="36" t="n">
        <f aca="false">N1351+Z1351</f>
        <v>6</v>
      </c>
      <c r="AB1351" s="36" t="s">
        <v>364</v>
      </c>
      <c r="AC1351" s="31"/>
      <c r="AD1351" s="31"/>
      <c r="AE1351" s="36" t="n">
        <f aca="false">P1351*Q1351</f>
        <v>0</v>
      </c>
      <c r="AF1351" s="38" t="n">
        <f aca="false">AA1351-L1351-M1351-W1351-X1351</f>
        <v>6</v>
      </c>
      <c r="AG1351" s="39" t="str">
        <f aca="false">AB1351</f>
        <v>Карпов Р.В.</v>
      </c>
      <c r="AH1351" s="39" t="str">
        <f aca="false">C1351</f>
        <v>3ИСП9-12 (п)</v>
      </c>
      <c r="AI1351" s="40" t="str">
        <f aca="false">B1351</f>
        <v>22</v>
      </c>
      <c r="AJ1351" s="39" t="str">
        <f aca="false">CONCATENATE(A1351," ",D1351)</f>
        <v>ВнеУр Разговоры о важном</v>
      </c>
      <c r="AK1351" s="39" t="n">
        <f aca="false">E1351*F1351+P1351*Q1351+H1351+J1351+S1351+U1351</f>
        <v>6</v>
      </c>
      <c r="AL1351" s="39" t="n">
        <f aca="false">L1351+W1351</f>
        <v>0</v>
      </c>
      <c r="AM1351" s="39" t="n">
        <f aca="false">M1351+X1351</f>
        <v>0</v>
      </c>
      <c r="AN1351" s="39" t="n">
        <f aca="false">Y1351</f>
        <v>0</v>
      </c>
      <c r="AO1351" s="39" t="n">
        <f aca="false">SUM(AK1351:AN1351)</f>
        <v>6</v>
      </c>
      <c r="AP1351" s="41" t="n">
        <f aca="false">K1351+V1351</f>
        <v>0</v>
      </c>
    </row>
    <row r="1352" s="42" customFormat="true" ht="16.5" hidden="true" customHeight="true" outlineLevel="0" collapsed="false">
      <c r="A1352" s="95" t="s">
        <v>44</v>
      </c>
      <c r="B1352" s="127" t="s">
        <v>238</v>
      </c>
      <c r="C1352" s="97" t="s">
        <v>323</v>
      </c>
      <c r="D1352" s="122" t="s">
        <v>47</v>
      </c>
      <c r="E1352" s="53" t="n">
        <v>12</v>
      </c>
      <c r="F1352" s="44" t="n">
        <v>2</v>
      </c>
      <c r="G1352" s="31" t="n">
        <v>18</v>
      </c>
      <c r="H1352" s="31"/>
      <c r="I1352" s="31"/>
      <c r="J1352" s="31"/>
      <c r="K1352" s="31"/>
      <c r="L1352" s="31" t="n">
        <v>2</v>
      </c>
      <c r="M1352" s="31"/>
      <c r="N1352" s="33" t="n">
        <f aca="false">E1352*F1352+H1352+J1352+K1352+L1352+M1352</f>
        <v>26</v>
      </c>
      <c r="O1352" s="36"/>
      <c r="P1352" s="31" t="n">
        <v>14</v>
      </c>
      <c r="Q1352" s="44" t="n">
        <v>2</v>
      </c>
      <c r="R1352" s="31"/>
      <c r="S1352" s="31" t="n">
        <v>-4</v>
      </c>
      <c r="T1352" s="31"/>
      <c r="U1352" s="31"/>
      <c r="V1352" s="31"/>
      <c r="W1352" s="31"/>
      <c r="X1352" s="31"/>
      <c r="Y1352" s="31"/>
      <c r="Z1352" s="36" t="n">
        <f aca="false">P1352*Q1352+S1352+U1352+V1352+W1352+X1352+Y1352</f>
        <v>24</v>
      </c>
      <c r="AA1352" s="36" t="n">
        <f aca="false">N1352+Z1352</f>
        <v>50</v>
      </c>
      <c r="AB1352" s="47" t="s">
        <v>236</v>
      </c>
      <c r="AC1352" s="31"/>
      <c r="AD1352" s="31"/>
      <c r="AE1352" s="36" t="n">
        <f aca="false">P1352*Q1352</f>
        <v>28</v>
      </c>
      <c r="AF1352" s="38"/>
      <c r="AG1352" s="39" t="str">
        <f aca="false">AB1352</f>
        <v>Римская В.В.</v>
      </c>
      <c r="AH1352" s="39" t="str">
        <f aca="false">C1352</f>
        <v>3ИСП9-15 ВБ (п)</v>
      </c>
      <c r="AI1352" s="40" t="str">
        <f aca="false">B1352</f>
        <v>25</v>
      </c>
      <c r="AJ1352" s="39" t="str">
        <f aca="false">CONCATENATE(A1352," ",D1352)</f>
        <v>ОГСЭ.01 Основы философии</v>
      </c>
      <c r="AK1352" s="39" t="n">
        <f aca="false">E1352*F1352+P1352*Q1352+H1352+J1352+S1352+U1352</f>
        <v>48</v>
      </c>
      <c r="AL1352" s="39" t="n">
        <f aca="false">L1352+W1352</f>
        <v>2</v>
      </c>
      <c r="AM1352" s="39" t="n">
        <f aca="false">M1352+X1352</f>
        <v>0</v>
      </c>
      <c r="AN1352" s="39" t="n">
        <f aca="false">Y1352</f>
        <v>0</v>
      </c>
      <c r="AO1352" s="39" t="n">
        <f aca="false">SUM(AK1352:AN1352)</f>
        <v>50</v>
      </c>
      <c r="AP1352" s="41" t="n">
        <f aca="false">K1352+V1352</f>
        <v>0</v>
      </c>
    </row>
    <row r="1353" s="42" customFormat="true" ht="16.5" hidden="true" customHeight="true" outlineLevel="0" collapsed="false">
      <c r="A1353" s="95" t="s">
        <v>52</v>
      </c>
      <c r="B1353" s="127" t="s">
        <v>175</v>
      </c>
      <c r="C1353" s="97" t="s">
        <v>324</v>
      </c>
      <c r="D1353" s="122" t="s">
        <v>55</v>
      </c>
      <c r="E1353" s="53" t="n">
        <v>12</v>
      </c>
      <c r="F1353" s="31" t="n">
        <v>2</v>
      </c>
      <c r="G1353" s="31"/>
      <c r="H1353" s="31"/>
      <c r="I1353" s="31"/>
      <c r="J1353" s="31"/>
      <c r="K1353" s="31"/>
      <c r="L1353" s="31"/>
      <c r="M1353" s="31"/>
      <c r="N1353" s="33" t="n">
        <f aca="false">E1353*F1353+H1353+J1353+K1353+L1353+M1353</f>
        <v>24</v>
      </c>
      <c r="O1353" s="36"/>
      <c r="P1353" s="31" t="n">
        <v>14</v>
      </c>
      <c r="Q1353" s="31" t="n">
        <v>2</v>
      </c>
      <c r="R1353" s="31"/>
      <c r="S1353" s="31"/>
      <c r="T1353" s="31"/>
      <c r="U1353" s="31"/>
      <c r="V1353" s="31"/>
      <c r="W1353" s="31"/>
      <c r="X1353" s="31"/>
      <c r="Y1353" s="31"/>
      <c r="Z1353" s="36" t="n">
        <f aca="false">P1353*Q1353+S1353+U1353+V1353+W1353+X1353+Y1353</f>
        <v>28</v>
      </c>
      <c r="AA1353" s="36" t="n">
        <f aca="false">N1353+Z1353</f>
        <v>52</v>
      </c>
      <c r="AB1353" s="47" t="s">
        <v>220</v>
      </c>
      <c r="AC1353" s="31"/>
      <c r="AD1353" s="31"/>
      <c r="AE1353" s="36" t="n">
        <f aca="false">P1353*Q1353</f>
        <v>28</v>
      </c>
      <c r="AF1353" s="38"/>
      <c r="AG1353" s="39" t="str">
        <f aca="false">AB1353</f>
        <v>Ветрова О.В.</v>
      </c>
      <c r="AH1353" s="39" t="str">
        <f aca="false">C1353</f>
        <v>3ИСП9-15а ВБ (п)</v>
      </c>
      <c r="AI1353" s="40" t="str">
        <f aca="false">B1353</f>
        <v>13</v>
      </c>
      <c r="AJ1353" s="39" t="str">
        <f aca="false">CONCATENATE(A1353," ",D1353)</f>
        <v>ОГСЭ.03 Иностранный язык в профессиональной деятельности</v>
      </c>
      <c r="AK1353" s="39" t="n">
        <f aca="false">E1353*F1353+P1353*Q1353+H1353+J1353+S1353+U1353</f>
        <v>52</v>
      </c>
      <c r="AL1353" s="39" t="n">
        <f aca="false">L1353+W1353</f>
        <v>0</v>
      </c>
      <c r="AM1353" s="39" t="n">
        <f aca="false">M1353+X1353</f>
        <v>0</v>
      </c>
      <c r="AN1353" s="39" t="n">
        <f aca="false">Y1353</f>
        <v>0</v>
      </c>
      <c r="AO1353" s="39" t="n">
        <f aca="false">SUM(AK1353:AN1353)</f>
        <v>52</v>
      </c>
      <c r="AP1353" s="41" t="n">
        <f aca="false">K1353+V1353</f>
        <v>0</v>
      </c>
    </row>
    <row r="1354" s="42" customFormat="true" ht="16.5" hidden="true" customHeight="true" outlineLevel="0" collapsed="false">
      <c r="A1354" s="95" t="s">
        <v>52</v>
      </c>
      <c r="B1354" s="127" t="s">
        <v>53</v>
      </c>
      <c r="C1354" s="97" t="s">
        <v>325</v>
      </c>
      <c r="D1354" s="122" t="s">
        <v>55</v>
      </c>
      <c r="E1354" s="53" t="n">
        <v>12</v>
      </c>
      <c r="F1354" s="31" t="n">
        <v>2</v>
      </c>
      <c r="G1354" s="31"/>
      <c r="H1354" s="31"/>
      <c r="I1354" s="31"/>
      <c r="J1354" s="31"/>
      <c r="K1354" s="31"/>
      <c r="L1354" s="31"/>
      <c r="M1354" s="31"/>
      <c r="N1354" s="33" t="n">
        <f aca="false">E1354*F1354+H1354+J1354+K1354+L1354+M1354</f>
        <v>24</v>
      </c>
      <c r="O1354" s="36"/>
      <c r="P1354" s="31" t="n">
        <v>14</v>
      </c>
      <c r="Q1354" s="31" t="n">
        <v>2</v>
      </c>
      <c r="R1354" s="31"/>
      <c r="S1354" s="31"/>
      <c r="T1354" s="31"/>
      <c r="U1354" s="31"/>
      <c r="V1354" s="31"/>
      <c r="W1354" s="31"/>
      <c r="X1354" s="31"/>
      <c r="Y1354" s="31"/>
      <c r="Z1354" s="36" t="n">
        <f aca="false">P1354*Q1354+S1354+U1354+V1354+W1354+X1354+Y1354</f>
        <v>28</v>
      </c>
      <c r="AA1354" s="36" t="n">
        <f aca="false">N1354+Z1354</f>
        <v>52</v>
      </c>
      <c r="AB1354" s="47" t="s">
        <v>218</v>
      </c>
      <c r="AC1354" s="31"/>
      <c r="AD1354" s="31"/>
      <c r="AE1354" s="36" t="n">
        <f aca="false">P1354*Q1354</f>
        <v>28</v>
      </c>
      <c r="AF1354" s="38"/>
      <c r="AG1354" s="39" t="str">
        <f aca="false">AB1354</f>
        <v>Бруй С.Ю.</v>
      </c>
      <c r="AH1354" s="39" t="str">
        <f aca="false">C1354</f>
        <v>3ИСП9-15б ВБ (п)</v>
      </c>
      <c r="AI1354" s="40" t="str">
        <f aca="false">B1354</f>
        <v>12</v>
      </c>
      <c r="AJ1354" s="39" t="str">
        <f aca="false">CONCATENATE(A1354," ",D1354)</f>
        <v>ОГСЭ.03 Иностранный язык в профессиональной деятельности</v>
      </c>
      <c r="AK1354" s="39" t="n">
        <f aca="false">E1354*F1354+P1354*Q1354+H1354+J1354+S1354+U1354</f>
        <v>52</v>
      </c>
      <c r="AL1354" s="39" t="n">
        <f aca="false">L1354+W1354</f>
        <v>0</v>
      </c>
      <c r="AM1354" s="39" t="n">
        <f aca="false">M1354+X1354</f>
        <v>0</v>
      </c>
      <c r="AN1354" s="39" t="n">
        <f aca="false">Y1354</f>
        <v>0</v>
      </c>
      <c r="AO1354" s="39" t="n">
        <f aca="false">SUM(AK1354:AN1354)</f>
        <v>52</v>
      </c>
      <c r="AP1354" s="41" t="n">
        <f aca="false">K1354+V1354</f>
        <v>0</v>
      </c>
    </row>
    <row r="1355" s="42" customFormat="true" ht="16.5" hidden="true" customHeight="true" outlineLevel="0" collapsed="false">
      <c r="A1355" s="95" t="s">
        <v>60</v>
      </c>
      <c r="B1355" s="127" t="s">
        <v>238</v>
      </c>
      <c r="C1355" s="97" t="s">
        <v>323</v>
      </c>
      <c r="D1355" s="122" t="s">
        <v>61</v>
      </c>
      <c r="E1355" s="53" t="n">
        <v>12</v>
      </c>
      <c r="F1355" s="31" t="n">
        <v>2</v>
      </c>
      <c r="G1355" s="31"/>
      <c r="H1355" s="31"/>
      <c r="I1355" s="31"/>
      <c r="J1355" s="31"/>
      <c r="K1355" s="31"/>
      <c r="L1355" s="31"/>
      <c r="M1355" s="31"/>
      <c r="N1355" s="33" t="n">
        <f aca="false">E1355*F1355+H1355+J1355+K1355+L1355+M1355</f>
        <v>24</v>
      </c>
      <c r="O1355" s="36"/>
      <c r="P1355" s="31" t="n">
        <v>14</v>
      </c>
      <c r="Q1355" s="31" t="n">
        <v>2</v>
      </c>
      <c r="R1355" s="31"/>
      <c r="S1355" s="31"/>
      <c r="T1355" s="31"/>
      <c r="U1355" s="31"/>
      <c r="V1355" s="31"/>
      <c r="W1355" s="31"/>
      <c r="X1355" s="31"/>
      <c r="Y1355" s="31"/>
      <c r="Z1355" s="36" t="n">
        <f aca="false">P1355*Q1355+S1355+U1355+V1355+W1355+X1355+Y1355</f>
        <v>28</v>
      </c>
      <c r="AA1355" s="36" t="n">
        <f aca="false">N1355+Z1355</f>
        <v>52</v>
      </c>
      <c r="AB1355" s="47" t="s">
        <v>290</v>
      </c>
      <c r="AC1355" s="31"/>
      <c r="AD1355" s="31"/>
      <c r="AE1355" s="36" t="n">
        <f aca="false">P1355*Q1355</f>
        <v>28</v>
      </c>
      <c r="AF1355" s="38"/>
      <c r="AG1355" s="39" t="str">
        <f aca="false">AB1355</f>
        <v>Климаков В.А</v>
      </c>
      <c r="AH1355" s="39" t="str">
        <f aca="false">C1355</f>
        <v>3ИСП9-15 ВБ (п)</v>
      </c>
      <c r="AI1355" s="40" t="str">
        <f aca="false">B1355</f>
        <v>25</v>
      </c>
      <c r="AJ1355" s="39" t="str">
        <f aca="false">CONCATENATE(A1355," ",D1355)</f>
        <v>ОГСЭ.04 Физическая культура</v>
      </c>
      <c r="AK1355" s="39" t="n">
        <f aca="false">E1355*F1355+P1355*Q1355+H1355+J1355+S1355+U1355</f>
        <v>52</v>
      </c>
      <c r="AL1355" s="39" t="n">
        <f aca="false">L1355+W1355</f>
        <v>0</v>
      </c>
      <c r="AM1355" s="39" t="n">
        <f aca="false">M1355+X1355</f>
        <v>0</v>
      </c>
      <c r="AN1355" s="39" t="n">
        <f aca="false">Y1355</f>
        <v>0</v>
      </c>
      <c r="AO1355" s="39" t="n">
        <f aca="false">SUM(AK1355:AN1355)</f>
        <v>52</v>
      </c>
      <c r="AP1355" s="41" t="n">
        <f aca="false">K1355+V1355</f>
        <v>0</v>
      </c>
    </row>
    <row r="1356" s="42" customFormat="true" ht="16.5" hidden="true" customHeight="true" outlineLevel="0" collapsed="false">
      <c r="A1356" s="95" t="s">
        <v>88</v>
      </c>
      <c r="B1356" s="127" t="s">
        <v>238</v>
      </c>
      <c r="C1356" s="97" t="s">
        <v>323</v>
      </c>
      <c r="D1356" s="123" t="s">
        <v>132</v>
      </c>
      <c r="E1356" s="53" t="n">
        <v>12</v>
      </c>
      <c r="F1356" s="31" t="n">
        <v>6</v>
      </c>
      <c r="G1356" s="31" t="n">
        <v>26</v>
      </c>
      <c r="H1356" s="31"/>
      <c r="I1356" s="31"/>
      <c r="J1356" s="31"/>
      <c r="K1356" s="31"/>
      <c r="L1356" s="31"/>
      <c r="M1356" s="31"/>
      <c r="N1356" s="33" t="n">
        <f aca="false">E1356*F1356+H1356+J1356+K1356+L1356+M1356</f>
        <v>72</v>
      </c>
      <c r="O1356" s="36"/>
      <c r="P1356" s="31" t="n">
        <v>14</v>
      </c>
      <c r="Q1356" s="31"/>
      <c r="R1356" s="31"/>
      <c r="S1356" s="31"/>
      <c r="T1356" s="31"/>
      <c r="U1356" s="31"/>
      <c r="V1356" s="31"/>
      <c r="W1356" s="31"/>
      <c r="X1356" s="31"/>
      <c r="Y1356" s="31"/>
      <c r="Z1356" s="36" t="n">
        <f aca="false">P1356*Q1356+S1356+U1356+V1356+W1356+X1356+Y1356</f>
        <v>0</v>
      </c>
      <c r="AA1356" s="36" t="n">
        <f aca="false">N1356+Z1356</f>
        <v>72</v>
      </c>
      <c r="AB1356" s="54" t="s">
        <v>186</v>
      </c>
      <c r="AC1356" s="31"/>
      <c r="AD1356" s="31"/>
      <c r="AE1356" s="36" t="n">
        <f aca="false">P1356*Q1356</f>
        <v>0</v>
      </c>
      <c r="AF1356" s="38"/>
      <c r="AG1356" s="39" t="str">
        <f aca="false">AB1356</f>
        <v>Кобцев Р.А.</v>
      </c>
      <c r="AH1356" s="39" t="str">
        <f aca="false">C1356</f>
        <v>3ИСП9-15 ВБ (п)</v>
      </c>
      <c r="AI1356" s="40" t="str">
        <f aca="false">B1356</f>
        <v>25</v>
      </c>
      <c r="AJ1356" s="39" t="str">
        <f aca="false">CONCATENATE(A1356," ",D1356)</f>
        <v>ОП.06 Безопасность жизнедеятельности</v>
      </c>
      <c r="AK1356" s="39" t="n">
        <f aca="false">E1356*F1356+P1356*Q1356+H1356+J1356+S1356+U1356</f>
        <v>72</v>
      </c>
      <c r="AL1356" s="39" t="n">
        <f aca="false">L1356+W1356</f>
        <v>0</v>
      </c>
      <c r="AM1356" s="39" t="n">
        <f aca="false">M1356+X1356</f>
        <v>0</v>
      </c>
      <c r="AN1356" s="39" t="n">
        <f aca="false">Y1356</f>
        <v>0</v>
      </c>
      <c r="AO1356" s="39" t="n">
        <f aca="false">SUM(AK1356:AN1356)</f>
        <v>72</v>
      </c>
      <c r="AP1356" s="41" t="n">
        <f aca="false">K1356+V1356</f>
        <v>0</v>
      </c>
    </row>
    <row r="1357" s="42" customFormat="true" ht="16.5" hidden="true" customHeight="true" outlineLevel="0" collapsed="false">
      <c r="A1357" s="95" t="s">
        <v>326</v>
      </c>
      <c r="B1357" s="127" t="s">
        <v>238</v>
      </c>
      <c r="C1357" s="97" t="s">
        <v>323</v>
      </c>
      <c r="D1357" s="123" t="s">
        <v>327</v>
      </c>
      <c r="E1357" s="53" t="n">
        <v>12</v>
      </c>
      <c r="F1357" s="31"/>
      <c r="G1357" s="31"/>
      <c r="H1357" s="31"/>
      <c r="I1357" s="31"/>
      <c r="J1357" s="31"/>
      <c r="K1357" s="31"/>
      <c r="L1357" s="31"/>
      <c r="M1357" s="31"/>
      <c r="N1357" s="33" t="n">
        <f aca="false">E1357*F1357+H1357+J1357+K1357+L1357+M1357</f>
        <v>0</v>
      </c>
      <c r="O1357" s="36"/>
      <c r="P1357" s="31" t="n">
        <v>14</v>
      </c>
      <c r="Q1357" s="31" t="n">
        <v>3</v>
      </c>
      <c r="R1357" s="31" t="n">
        <v>14</v>
      </c>
      <c r="S1357" s="31"/>
      <c r="T1357" s="31"/>
      <c r="U1357" s="31"/>
      <c r="V1357" s="31"/>
      <c r="W1357" s="31" t="n">
        <v>2</v>
      </c>
      <c r="X1357" s="31"/>
      <c r="Y1357" s="31"/>
      <c r="Z1357" s="36" t="n">
        <f aca="false">P1357*Q1357+S1357+U1357+V1357+W1357+X1357+Y1357</f>
        <v>44</v>
      </c>
      <c r="AA1357" s="36" t="n">
        <f aca="false">N1357+Z1357</f>
        <v>44</v>
      </c>
      <c r="AB1357" s="47" t="s">
        <v>186</v>
      </c>
      <c r="AC1357" s="31"/>
      <c r="AD1357" s="31"/>
      <c r="AE1357" s="36" t="n">
        <f aca="false">P1357*Q1357</f>
        <v>42</v>
      </c>
      <c r="AF1357" s="38"/>
      <c r="AG1357" s="39" t="str">
        <f aca="false">AB1357</f>
        <v>Кобцев Р.А.</v>
      </c>
      <c r="AH1357" s="39" t="str">
        <f aca="false">C1357</f>
        <v>3ИСП9-15 ВБ (п)</v>
      </c>
      <c r="AI1357" s="40" t="str">
        <f aca="false">B1357</f>
        <v>25</v>
      </c>
      <c r="AJ1357" s="39" t="str">
        <f aca="false">CONCATENATE(A1357," ",D1357)</f>
        <v>ОП.07 Экономика отрасли</v>
      </c>
      <c r="AK1357" s="39" t="n">
        <f aca="false">E1357*F1357+P1357*Q1357+H1357+J1357+S1357+U1357</f>
        <v>42</v>
      </c>
      <c r="AL1357" s="39" t="n">
        <f aca="false">L1357+W1357</f>
        <v>2</v>
      </c>
      <c r="AM1357" s="39" t="n">
        <f aca="false">M1357+X1357</f>
        <v>0</v>
      </c>
      <c r="AN1357" s="39" t="n">
        <f aca="false">Y1357</f>
        <v>0</v>
      </c>
      <c r="AO1357" s="39" t="n">
        <f aca="false">SUM(AK1357:AN1357)</f>
        <v>44</v>
      </c>
      <c r="AP1357" s="41" t="n">
        <f aca="false">K1357+V1357</f>
        <v>0</v>
      </c>
    </row>
    <row r="1358" s="42" customFormat="true" ht="16.5" hidden="true" customHeight="true" outlineLevel="0" collapsed="false">
      <c r="A1358" s="95" t="s">
        <v>100</v>
      </c>
      <c r="B1358" s="127" t="s">
        <v>238</v>
      </c>
      <c r="C1358" s="97" t="s">
        <v>323</v>
      </c>
      <c r="D1358" s="128" t="s">
        <v>328</v>
      </c>
      <c r="E1358" s="53" t="n">
        <v>12</v>
      </c>
      <c r="F1358" s="60" t="n">
        <v>2</v>
      </c>
      <c r="G1358" s="31"/>
      <c r="H1358" s="31" t="n">
        <v>-30</v>
      </c>
      <c r="I1358" s="31"/>
      <c r="J1358" s="31"/>
      <c r="K1358" s="31"/>
      <c r="L1358" s="31"/>
      <c r="M1358" s="31"/>
      <c r="N1358" s="33" t="n">
        <f aca="false">E1358*F1358+H1358+J1358+K1358+L1358+M1358</f>
        <v>-6</v>
      </c>
      <c r="O1358" s="36"/>
      <c r="P1358" s="31" t="n">
        <v>14</v>
      </c>
      <c r="Q1358" s="60" t="n">
        <v>4</v>
      </c>
      <c r="R1358" s="31" t="n">
        <v>98</v>
      </c>
      <c r="S1358" s="31" t="n">
        <v>4</v>
      </c>
      <c r="T1358" s="31"/>
      <c r="U1358" s="31"/>
      <c r="V1358" s="31"/>
      <c r="W1358" s="31" t="n">
        <v>4</v>
      </c>
      <c r="X1358" s="31"/>
      <c r="Y1358" s="31"/>
      <c r="Z1358" s="36" t="n">
        <f aca="false">P1358*Q1358+S1358+U1358+V1358+W1358+X1358+Y1358</f>
        <v>64</v>
      </c>
      <c r="AA1358" s="36" t="n">
        <f aca="false">N1358+Z1358</f>
        <v>58</v>
      </c>
      <c r="AB1358" s="47" t="s">
        <v>329</v>
      </c>
      <c r="AC1358" s="31" t="s">
        <v>330</v>
      </c>
      <c r="AD1358" s="31" t="s">
        <v>262</v>
      </c>
      <c r="AE1358" s="36" t="n">
        <f aca="false">P1358*Q1358</f>
        <v>56</v>
      </c>
      <c r="AF1358" s="38" t="n">
        <f aca="false">AA1358-L1358-M1358-W1358-X1358</f>
        <v>54</v>
      </c>
      <c r="AG1358" s="39" t="str">
        <f aca="false">AB1358</f>
        <v>Токарь И.А.</v>
      </c>
      <c r="AH1358" s="39" t="str">
        <f aca="false">C1358</f>
        <v>3ИСП9-15 ВБ (п)</v>
      </c>
      <c r="AI1358" s="40" t="str">
        <f aca="false">B1358</f>
        <v>25</v>
      </c>
      <c r="AJ1358" s="39" t="str">
        <f aca="false">CONCATENATE(A1358," ",D1358)</f>
        <v>МДК.01.01 Разработка программных модулей</v>
      </c>
      <c r="AK1358" s="39" t="n">
        <f aca="false">E1358*F1358+P1358*Q1358+H1358+J1358+S1358+U1358</f>
        <v>54</v>
      </c>
      <c r="AL1358" s="39" t="n">
        <f aca="false">L1358+W1358</f>
        <v>4</v>
      </c>
      <c r="AM1358" s="39" t="n">
        <f aca="false">M1358+X1358</f>
        <v>0</v>
      </c>
      <c r="AN1358" s="39" t="n">
        <f aca="false">Y1358</f>
        <v>0</v>
      </c>
      <c r="AO1358" s="39" t="n">
        <f aca="false">SUM(AK1358:AN1358)</f>
        <v>58</v>
      </c>
      <c r="AP1358" s="41" t="n">
        <f aca="false">K1358+V1358</f>
        <v>0</v>
      </c>
    </row>
    <row r="1359" s="42" customFormat="true" ht="16.5" hidden="true" customHeight="true" outlineLevel="0" collapsed="false">
      <c r="A1359" s="95" t="s">
        <v>100</v>
      </c>
      <c r="B1359" s="127" t="s">
        <v>175</v>
      </c>
      <c r="C1359" s="97" t="s">
        <v>324</v>
      </c>
      <c r="D1359" s="128" t="s">
        <v>328</v>
      </c>
      <c r="E1359" s="53" t="n">
        <v>12</v>
      </c>
      <c r="F1359" s="60"/>
      <c r="G1359" s="31"/>
      <c r="H1359" s="31" t="n">
        <v>30</v>
      </c>
      <c r="I1359" s="31"/>
      <c r="J1359" s="31"/>
      <c r="K1359" s="31"/>
      <c r="L1359" s="31"/>
      <c r="M1359" s="31"/>
      <c r="N1359" s="33" t="n">
        <f aca="false">E1359*F1359+H1359+J1359+K1359+L1359+M1359</f>
        <v>30</v>
      </c>
      <c r="O1359" s="36"/>
      <c r="P1359" s="31" t="n">
        <v>14</v>
      </c>
      <c r="Q1359" s="60"/>
      <c r="R1359" s="31"/>
      <c r="S1359" s="31"/>
      <c r="T1359" s="31"/>
      <c r="U1359" s="31"/>
      <c r="V1359" s="31"/>
      <c r="W1359" s="31"/>
      <c r="X1359" s="31"/>
      <c r="Y1359" s="31"/>
      <c r="Z1359" s="36" t="n">
        <f aca="false">P1359*Q1359+S1359+U1359+V1359+W1359+X1359+Y1359</f>
        <v>0</v>
      </c>
      <c r="AA1359" s="36" t="n">
        <f aca="false">N1359+Z1359</f>
        <v>30</v>
      </c>
      <c r="AB1359" s="47" t="s">
        <v>329</v>
      </c>
      <c r="AC1359" s="31" t="s">
        <v>330</v>
      </c>
      <c r="AD1359" s="31" t="s">
        <v>262</v>
      </c>
      <c r="AE1359" s="36" t="n">
        <f aca="false">P1359*Q1359</f>
        <v>0</v>
      </c>
      <c r="AF1359" s="38" t="n">
        <f aca="false">AA1359-L1359-M1359-W1359-X1359</f>
        <v>30</v>
      </c>
      <c r="AG1359" s="39" t="str">
        <f aca="false">AB1359</f>
        <v>Токарь И.А.</v>
      </c>
      <c r="AH1359" s="39" t="str">
        <f aca="false">C1359</f>
        <v>3ИСП9-15а ВБ (п)</v>
      </c>
      <c r="AI1359" s="40" t="str">
        <f aca="false">B1359</f>
        <v>13</v>
      </c>
      <c r="AJ1359" s="39" t="str">
        <f aca="false">CONCATENATE(A1359," ",D1359)</f>
        <v>МДК.01.01 Разработка программных модулей</v>
      </c>
      <c r="AK1359" s="39" t="n">
        <f aca="false">E1359*F1359+P1359*Q1359+H1359+J1359+S1359+U1359</f>
        <v>30</v>
      </c>
      <c r="AL1359" s="39" t="n">
        <f aca="false">L1359+W1359</f>
        <v>0</v>
      </c>
      <c r="AM1359" s="39" t="n">
        <f aca="false">M1359+X1359</f>
        <v>0</v>
      </c>
      <c r="AN1359" s="39" t="n">
        <f aca="false">Y1359</f>
        <v>0</v>
      </c>
      <c r="AO1359" s="39" t="n">
        <f aca="false">SUM(AK1359:AN1359)</f>
        <v>30</v>
      </c>
      <c r="AP1359" s="41" t="n">
        <f aca="false">K1359+V1359</f>
        <v>0</v>
      </c>
    </row>
    <row r="1360" s="42" customFormat="true" ht="16.5" hidden="true" customHeight="true" outlineLevel="0" collapsed="false">
      <c r="A1360" s="95" t="s">
        <v>100</v>
      </c>
      <c r="B1360" s="127" t="s">
        <v>53</v>
      </c>
      <c r="C1360" s="97" t="s">
        <v>325</v>
      </c>
      <c r="D1360" s="128" t="s">
        <v>328</v>
      </c>
      <c r="E1360" s="53" t="n">
        <v>12</v>
      </c>
      <c r="F1360" s="60"/>
      <c r="G1360" s="31"/>
      <c r="H1360" s="31" t="n">
        <v>30</v>
      </c>
      <c r="I1360" s="31"/>
      <c r="J1360" s="31"/>
      <c r="K1360" s="31"/>
      <c r="L1360" s="31"/>
      <c r="M1360" s="31"/>
      <c r="N1360" s="33" t="n">
        <f aca="false">E1360*F1360+H1360+J1360+K1360+L1360+M1360</f>
        <v>30</v>
      </c>
      <c r="O1360" s="36"/>
      <c r="P1360" s="31" t="n">
        <v>14</v>
      </c>
      <c r="Q1360" s="60"/>
      <c r="R1360" s="31"/>
      <c r="S1360" s="31"/>
      <c r="T1360" s="31"/>
      <c r="U1360" s="31"/>
      <c r="V1360" s="31"/>
      <c r="W1360" s="31"/>
      <c r="X1360" s="31"/>
      <c r="Y1360" s="31"/>
      <c r="Z1360" s="36" t="n">
        <f aca="false">P1360*Q1360+S1360+U1360+V1360+W1360+X1360+Y1360</f>
        <v>0</v>
      </c>
      <c r="AA1360" s="36" t="n">
        <f aca="false">N1360+Z1360</f>
        <v>30</v>
      </c>
      <c r="AB1360" s="47" t="s">
        <v>69</v>
      </c>
      <c r="AC1360" s="31" t="s">
        <v>330</v>
      </c>
      <c r="AD1360" s="31" t="s">
        <v>262</v>
      </c>
      <c r="AE1360" s="36" t="n">
        <f aca="false">P1360*Q1360</f>
        <v>0</v>
      </c>
      <c r="AF1360" s="38" t="n">
        <f aca="false">AA1360-L1360-M1360-W1360-X1360</f>
        <v>30</v>
      </c>
      <c r="AG1360" s="39" t="str">
        <f aca="false">AB1360</f>
        <v>вак. 2 п/гр</v>
      </c>
      <c r="AH1360" s="39" t="str">
        <f aca="false">C1360</f>
        <v>3ИСП9-15б ВБ (п)</v>
      </c>
      <c r="AI1360" s="40" t="str">
        <f aca="false">B1360</f>
        <v>12</v>
      </c>
      <c r="AJ1360" s="39" t="str">
        <f aca="false">CONCATENATE(A1360," ",D1360)</f>
        <v>МДК.01.01 Разработка программных модулей</v>
      </c>
      <c r="AK1360" s="39" t="n">
        <f aca="false">E1360*F1360+P1360*Q1360+H1360+J1360+S1360+U1360</f>
        <v>30</v>
      </c>
      <c r="AL1360" s="39" t="n">
        <f aca="false">L1360+W1360</f>
        <v>0</v>
      </c>
      <c r="AM1360" s="39" t="n">
        <f aca="false">M1360+X1360</f>
        <v>0</v>
      </c>
      <c r="AN1360" s="39" t="n">
        <f aca="false">Y1360</f>
        <v>0</v>
      </c>
      <c r="AO1360" s="39" t="n">
        <f aca="false">SUM(AK1360:AN1360)</f>
        <v>30</v>
      </c>
      <c r="AP1360" s="41" t="n">
        <f aca="false">K1360+V1360</f>
        <v>0</v>
      </c>
    </row>
    <row r="1361" s="42" customFormat="true" ht="16.5" hidden="true" customHeight="true" outlineLevel="0" collapsed="false">
      <c r="A1361" s="95" t="s">
        <v>136</v>
      </c>
      <c r="B1361" s="127" t="s">
        <v>238</v>
      </c>
      <c r="C1361" s="97" t="s">
        <v>323</v>
      </c>
      <c r="D1361" s="128" t="s">
        <v>331</v>
      </c>
      <c r="E1361" s="53" t="n">
        <v>12</v>
      </c>
      <c r="F1361" s="31"/>
      <c r="G1361" s="31"/>
      <c r="H1361" s="31"/>
      <c r="I1361" s="31"/>
      <c r="J1361" s="31"/>
      <c r="K1361" s="31"/>
      <c r="L1361" s="31"/>
      <c r="M1361" s="31"/>
      <c r="N1361" s="33" t="n">
        <f aca="false">E1361*F1361+H1361+J1361+K1361+L1361+M1361</f>
        <v>0</v>
      </c>
      <c r="O1361" s="36"/>
      <c r="P1361" s="31" t="n">
        <v>14</v>
      </c>
      <c r="Q1361" s="31" t="n">
        <v>5</v>
      </c>
      <c r="R1361" s="31" t="n">
        <v>60</v>
      </c>
      <c r="S1361" s="31" t="n">
        <v>-30</v>
      </c>
      <c r="T1361" s="31"/>
      <c r="U1361" s="31"/>
      <c r="V1361" s="31"/>
      <c r="W1361" s="31" t="n">
        <v>2</v>
      </c>
      <c r="X1361" s="31"/>
      <c r="Y1361" s="31"/>
      <c r="Z1361" s="36" t="n">
        <f aca="false">P1361*Q1361+S1361+U1361+V1361+W1361+X1361+Y1361</f>
        <v>42</v>
      </c>
      <c r="AA1361" s="36" t="n">
        <f aca="false">N1361+Z1361</f>
        <v>42</v>
      </c>
      <c r="AB1361" s="47" t="s">
        <v>303</v>
      </c>
      <c r="AC1361" s="31" t="s">
        <v>332</v>
      </c>
      <c r="AD1361" s="31"/>
      <c r="AE1361" s="36" t="n">
        <f aca="false">P1361*Q1361</f>
        <v>70</v>
      </c>
      <c r="AF1361" s="38" t="n">
        <f aca="false">AA1361-L1361-M1361-W1361-X1361</f>
        <v>40</v>
      </c>
      <c r="AG1361" s="39" t="str">
        <f aca="false">AB1361</f>
        <v>Квеквескири В.А.</v>
      </c>
      <c r="AH1361" s="39" t="str">
        <f aca="false">C1361</f>
        <v>3ИСП9-15 ВБ (п)</v>
      </c>
      <c r="AI1361" s="40" t="str">
        <f aca="false">B1361</f>
        <v>25</v>
      </c>
      <c r="AJ1361" s="39" t="str">
        <f aca="false">CONCATENATE(A1361," ",D1361)</f>
        <v>МДК.01.03 Разработка мобильных приложений</v>
      </c>
      <c r="AK1361" s="39" t="n">
        <f aca="false">E1361*F1361+P1361*Q1361+H1361+J1361+S1361+U1361</f>
        <v>40</v>
      </c>
      <c r="AL1361" s="39" t="n">
        <f aca="false">L1361+W1361</f>
        <v>2</v>
      </c>
      <c r="AM1361" s="39" t="n">
        <f aca="false">M1361+X1361</f>
        <v>0</v>
      </c>
      <c r="AN1361" s="39" t="n">
        <f aca="false">Y1361</f>
        <v>0</v>
      </c>
      <c r="AO1361" s="39" t="n">
        <f aca="false">SUM(AK1361:AN1361)</f>
        <v>42</v>
      </c>
      <c r="AP1361" s="41" t="n">
        <f aca="false">K1361+V1361</f>
        <v>0</v>
      </c>
    </row>
    <row r="1362" s="42" customFormat="true" ht="16.5" hidden="true" customHeight="true" outlineLevel="0" collapsed="false">
      <c r="A1362" s="95" t="s">
        <v>136</v>
      </c>
      <c r="B1362" s="127" t="s">
        <v>175</v>
      </c>
      <c r="C1362" s="97" t="s">
        <v>324</v>
      </c>
      <c r="D1362" s="128" t="s">
        <v>331</v>
      </c>
      <c r="E1362" s="53" t="n">
        <v>12</v>
      </c>
      <c r="F1362" s="31"/>
      <c r="G1362" s="31"/>
      <c r="H1362" s="31"/>
      <c r="I1362" s="31"/>
      <c r="J1362" s="31"/>
      <c r="K1362" s="31"/>
      <c r="L1362" s="31"/>
      <c r="M1362" s="31"/>
      <c r="N1362" s="33" t="n">
        <f aca="false">E1362*F1362+H1362+J1362+K1362+L1362+M1362</f>
        <v>0</v>
      </c>
      <c r="O1362" s="36"/>
      <c r="P1362" s="31" t="n">
        <v>14</v>
      </c>
      <c r="Q1362" s="31"/>
      <c r="R1362" s="31"/>
      <c r="S1362" s="31" t="n">
        <v>30</v>
      </c>
      <c r="T1362" s="31"/>
      <c r="U1362" s="31"/>
      <c r="V1362" s="31"/>
      <c r="W1362" s="31"/>
      <c r="X1362" s="31"/>
      <c r="Y1362" s="31"/>
      <c r="Z1362" s="36" t="n">
        <f aca="false">P1362*Q1362+S1362+U1362+V1362+W1362+X1362+Y1362</f>
        <v>30</v>
      </c>
      <c r="AA1362" s="36" t="n">
        <f aca="false">N1362+Z1362</f>
        <v>30</v>
      </c>
      <c r="AB1362" s="47" t="s">
        <v>303</v>
      </c>
      <c r="AC1362" s="31" t="s">
        <v>332</v>
      </c>
      <c r="AD1362" s="31"/>
      <c r="AE1362" s="36" t="n">
        <f aca="false">P1362*Q1362</f>
        <v>0</v>
      </c>
      <c r="AF1362" s="38" t="n">
        <f aca="false">AA1362-L1362-M1362-W1362-X1362</f>
        <v>30</v>
      </c>
      <c r="AG1362" s="39" t="str">
        <f aca="false">AB1362</f>
        <v>Квеквескири В.А.</v>
      </c>
      <c r="AH1362" s="39" t="str">
        <f aca="false">C1362</f>
        <v>3ИСП9-15а ВБ (п)</v>
      </c>
      <c r="AI1362" s="40" t="str">
        <f aca="false">B1362</f>
        <v>13</v>
      </c>
      <c r="AJ1362" s="39" t="str">
        <f aca="false">CONCATENATE(A1362," ",D1362)</f>
        <v>МДК.01.03 Разработка мобильных приложений</v>
      </c>
      <c r="AK1362" s="39" t="n">
        <f aca="false">E1362*F1362+P1362*Q1362+H1362+J1362+S1362+U1362</f>
        <v>30</v>
      </c>
      <c r="AL1362" s="39" t="n">
        <f aca="false">L1362+W1362</f>
        <v>0</v>
      </c>
      <c r="AM1362" s="39" t="n">
        <f aca="false">M1362+X1362</f>
        <v>0</v>
      </c>
      <c r="AN1362" s="39" t="n">
        <f aca="false">Y1362</f>
        <v>0</v>
      </c>
      <c r="AO1362" s="39" t="n">
        <f aca="false">SUM(AK1362:AN1362)</f>
        <v>30</v>
      </c>
      <c r="AP1362" s="41" t="n">
        <f aca="false">K1362+V1362</f>
        <v>0</v>
      </c>
    </row>
    <row r="1363" s="42" customFormat="true" ht="16.5" hidden="true" customHeight="true" outlineLevel="0" collapsed="false">
      <c r="A1363" s="95" t="s">
        <v>136</v>
      </c>
      <c r="B1363" s="127" t="s">
        <v>53</v>
      </c>
      <c r="C1363" s="97" t="s">
        <v>325</v>
      </c>
      <c r="D1363" s="128" t="s">
        <v>331</v>
      </c>
      <c r="E1363" s="53" t="n">
        <v>12</v>
      </c>
      <c r="F1363" s="31"/>
      <c r="G1363" s="31"/>
      <c r="H1363" s="31"/>
      <c r="I1363" s="31"/>
      <c r="J1363" s="31"/>
      <c r="K1363" s="31"/>
      <c r="L1363" s="31"/>
      <c r="M1363" s="31"/>
      <c r="N1363" s="33" t="n">
        <f aca="false">E1363*F1363+H1363+J1363+K1363+L1363+M1363</f>
        <v>0</v>
      </c>
      <c r="O1363" s="36"/>
      <c r="P1363" s="31" t="n">
        <v>14</v>
      </c>
      <c r="Q1363" s="31"/>
      <c r="R1363" s="31"/>
      <c r="S1363" s="31" t="n">
        <v>30</v>
      </c>
      <c r="T1363" s="31"/>
      <c r="U1363" s="31"/>
      <c r="V1363" s="31"/>
      <c r="W1363" s="31"/>
      <c r="X1363" s="31"/>
      <c r="Y1363" s="31"/>
      <c r="Z1363" s="36" t="n">
        <f aca="false">P1363*Q1363+S1363+U1363+V1363+W1363+X1363+Y1363</f>
        <v>30</v>
      </c>
      <c r="AA1363" s="36" t="n">
        <f aca="false">N1363+Z1363</f>
        <v>30</v>
      </c>
      <c r="AB1363" s="47" t="s">
        <v>69</v>
      </c>
      <c r="AC1363" s="31" t="s">
        <v>332</v>
      </c>
      <c r="AD1363" s="31"/>
      <c r="AE1363" s="36" t="n">
        <f aca="false">P1363*Q1363</f>
        <v>0</v>
      </c>
      <c r="AF1363" s="38" t="n">
        <f aca="false">AA1363-L1363-M1363-W1363-X1363</f>
        <v>30</v>
      </c>
      <c r="AG1363" s="39" t="str">
        <f aca="false">AB1363</f>
        <v>вак. 2 п/гр</v>
      </c>
      <c r="AH1363" s="39" t="str">
        <f aca="false">C1363</f>
        <v>3ИСП9-15б ВБ (п)</v>
      </c>
      <c r="AI1363" s="40" t="str">
        <f aca="false">B1363</f>
        <v>12</v>
      </c>
      <c r="AJ1363" s="39" t="str">
        <f aca="false">CONCATENATE(A1363," ",D1363)</f>
        <v>МДК.01.03 Разработка мобильных приложений</v>
      </c>
      <c r="AK1363" s="39" t="n">
        <f aca="false">E1363*F1363+P1363*Q1363+H1363+J1363+S1363+U1363</f>
        <v>30</v>
      </c>
      <c r="AL1363" s="39" t="n">
        <f aca="false">L1363+W1363</f>
        <v>0</v>
      </c>
      <c r="AM1363" s="39" t="n">
        <f aca="false">M1363+X1363</f>
        <v>0</v>
      </c>
      <c r="AN1363" s="39" t="n">
        <f aca="false">Y1363</f>
        <v>0</v>
      </c>
      <c r="AO1363" s="39" t="n">
        <f aca="false">SUM(AK1363:AN1363)</f>
        <v>30</v>
      </c>
      <c r="AP1363" s="41" t="n">
        <f aca="false">K1363+V1363</f>
        <v>0</v>
      </c>
    </row>
    <row r="1364" s="42" customFormat="true" ht="16.5" hidden="true" customHeight="true" outlineLevel="0" collapsed="false">
      <c r="A1364" s="95" t="s">
        <v>333</v>
      </c>
      <c r="B1364" s="127" t="s">
        <v>238</v>
      </c>
      <c r="C1364" s="97" t="s">
        <v>323</v>
      </c>
      <c r="D1364" s="128" t="s">
        <v>334</v>
      </c>
      <c r="E1364" s="53" t="n">
        <v>12</v>
      </c>
      <c r="F1364" s="31" t="n">
        <v>8</v>
      </c>
      <c r="G1364" s="31" t="n">
        <v>82</v>
      </c>
      <c r="H1364" s="31" t="n">
        <v>-34</v>
      </c>
      <c r="I1364" s="31"/>
      <c r="J1364" s="31"/>
      <c r="K1364" s="31"/>
      <c r="L1364" s="31" t="n">
        <v>6</v>
      </c>
      <c r="M1364" s="31" t="n">
        <v>8</v>
      </c>
      <c r="N1364" s="33" t="n">
        <f aca="false">E1364*F1364+H1364+J1364+K1364+L1364+M1364</f>
        <v>76</v>
      </c>
      <c r="O1364" s="36"/>
      <c r="P1364" s="31" t="n">
        <v>14</v>
      </c>
      <c r="Q1364" s="31" t="n">
        <v>4</v>
      </c>
      <c r="R1364" s="31"/>
      <c r="S1364" s="31" t="n">
        <v>-48</v>
      </c>
      <c r="T1364" s="31"/>
      <c r="U1364" s="31"/>
      <c r="V1364" s="31"/>
      <c r="W1364" s="31" t="n">
        <v>2</v>
      </c>
      <c r="X1364" s="31"/>
      <c r="Y1364" s="31"/>
      <c r="Z1364" s="36" t="n">
        <f aca="false">P1364*Q1364+S1364+U1364+V1364+W1364+X1364+Y1364</f>
        <v>10</v>
      </c>
      <c r="AA1364" s="36" t="n">
        <f aca="false">N1364+Z1364</f>
        <v>86</v>
      </c>
      <c r="AB1364" s="47" t="s">
        <v>226</v>
      </c>
      <c r="AC1364" s="31"/>
      <c r="AD1364" s="31"/>
      <c r="AE1364" s="36" t="n">
        <f aca="false">P1364*Q1364</f>
        <v>56</v>
      </c>
      <c r="AF1364" s="38" t="n">
        <f aca="false">AA1364-L1364-M1364-W1364-X1364</f>
        <v>70</v>
      </c>
      <c r="AG1364" s="39" t="str">
        <f aca="false">AB1364</f>
        <v>Орлов А.Д.</v>
      </c>
      <c r="AH1364" s="39" t="str">
        <f aca="false">C1364</f>
        <v>3ИСП9-15 ВБ (п)</v>
      </c>
      <c r="AI1364" s="40" t="str">
        <f aca="false">B1364</f>
        <v>25</v>
      </c>
      <c r="AJ1364" s="39" t="str">
        <f aca="false">CONCATENATE(A1364," ",D1364)</f>
        <v>МДК.01.04 Системное программирование</v>
      </c>
      <c r="AK1364" s="39" t="n">
        <f aca="false">E1364*F1364+P1364*Q1364+H1364+J1364+S1364+U1364</f>
        <v>70</v>
      </c>
      <c r="AL1364" s="39" t="n">
        <f aca="false">L1364+W1364</f>
        <v>8</v>
      </c>
      <c r="AM1364" s="39" t="n">
        <f aca="false">M1364+X1364</f>
        <v>8</v>
      </c>
      <c r="AN1364" s="39" t="n">
        <f aca="false">Y1364</f>
        <v>0</v>
      </c>
      <c r="AO1364" s="39" t="n">
        <f aca="false">SUM(AK1364:AN1364)</f>
        <v>86</v>
      </c>
      <c r="AP1364" s="41" t="n">
        <f aca="false">K1364+V1364</f>
        <v>0</v>
      </c>
    </row>
    <row r="1365" s="42" customFormat="true" ht="16.5" hidden="true" customHeight="true" outlineLevel="0" collapsed="false">
      <c r="A1365" s="95" t="s">
        <v>333</v>
      </c>
      <c r="B1365" s="127" t="s">
        <v>175</v>
      </c>
      <c r="C1365" s="97" t="s">
        <v>324</v>
      </c>
      <c r="D1365" s="128" t="s">
        <v>334</v>
      </c>
      <c r="E1365" s="53" t="n">
        <v>12</v>
      </c>
      <c r="F1365" s="31"/>
      <c r="G1365" s="31"/>
      <c r="H1365" s="31" t="n">
        <v>34</v>
      </c>
      <c r="I1365" s="31"/>
      <c r="J1365" s="31"/>
      <c r="K1365" s="31"/>
      <c r="L1365" s="31"/>
      <c r="M1365" s="31"/>
      <c r="N1365" s="33" t="n">
        <f aca="false">E1365*F1365+H1365+J1365+K1365+L1365+M1365</f>
        <v>34</v>
      </c>
      <c r="O1365" s="36"/>
      <c r="P1365" s="31" t="n">
        <v>14</v>
      </c>
      <c r="Q1365" s="31"/>
      <c r="R1365" s="31"/>
      <c r="S1365" s="31" t="n">
        <v>48</v>
      </c>
      <c r="T1365" s="31"/>
      <c r="U1365" s="31"/>
      <c r="V1365" s="31"/>
      <c r="W1365" s="31"/>
      <c r="X1365" s="31"/>
      <c r="Y1365" s="31"/>
      <c r="Z1365" s="36" t="n">
        <f aca="false">P1365*Q1365+S1365+U1365+V1365+W1365+X1365+Y1365</f>
        <v>48</v>
      </c>
      <c r="AA1365" s="36" t="n">
        <f aca="false">N1365+Z1365</f>
        <v>82</v>
      </c>
      <c r="AB1365" s="47" t="s">
        <v>226</v>
      </c>
      <c r="AC1365" s="31"/>
      <c r="AD1365" s="31"/>
      <c r="AE1365" s="36" t="n">
        <f aca="false">P1365*Q1365</f>
        <v>0</v>
      </c>
      <c r="AF1365" s="38" t="n">
        <f aca="false">AA1365-L1365-M1365-W1365-X1365</f>
        <v>82</v>
      </c>
      <c r="AG1365" s="39" t="str">
        <f aca="false">AB1365</f>
        <v>Орлов А.Д.</v>
      </c>
      <c r="AH1365" s="39" t="str">
        <f aca="false">C1365</f>
        <v>3ИСП9-15а ВБ (п)</v>
      </c>
      <c r="AI1365" s="40" t="str">
        <f aca="false">B1365</f>
        <v>13</v>
      </c>
      <c r="AJ1365" s="39" t="str">
        <f aca="false">CONCATENATE(A1365," ",D1365)</f>
        <v>МДК.01.04 Системное программирование</v>
      </c>
      <c r="AK1365" s="39" t="n">
        <f aca="false">E1365*F1365+P1365*Q1365+H1365+J1365+S1365+U1365</f>
        <v>82</v>
      </c>
      <c r="AL1365" s="39" t="n">
        <f aca="false">L1365+W1365</f>
        <v>0</v>
      </c>
      <c r="AM1365" s="39" t="n">
        <f aca="false">M1365+X1365</f>
        <v>0</v>
      </c>
      <c r="AN1365" s="39" t="n">
        <f aca="false">Y1365</f>
        <v>0</v>
      </c>
      <c r="AO1365" s="39" t="n">
        <f aca="false">SUM(AK1365:AN1365)</f>
        <v>82</v>
      </c>
      <c r="AP1365" s="41" t="n">
        <f aca="false">K1365+V1365</f>
        <v>0</v>
      </c>
    </row>
    <row r="1366" s="42" customFormat="true" ht="16.5" hidden="true" customHeight="true" outlineLevel="0" collapsed="false">
      <c r="A1366" s="95" t="s">
        <v>333</v>
      </c>
      <c r="B1366" s="127" t="s">
        <v>53</v>
      </c>
      <c r="C1366" s="97" t="s">
        <v>325</v>
      </c>
      <c r="D1366" s="128" t="s">
        <v>334</v>
      </c>
      <c r="E1366" s="53" t="n">
        <v>12</v>
      </c>
      <c r="F1366" s="31"/>
      <c r="G1366" s="31"/>
      <c r="H1366" s="31" t="n">
        <v>34</v>
      </c>
      <c r="I1366" s="31"/>
      <c r="J1366" s="31"/>
      <c r="K1366" s="31"/>
      <c r="L1366" s="31"/>
      <c r="M1366" s="31"/>
      <c r="N1366" s="33" t="n">
        <f aca="false">E1366*F1366+H1366+J1366+K1366+L1366+M1366</f>
        <v>34</v>
      </c>
      <c r="O1366" s="36"/>
      <c r="P1366" s="31" t="n">
        <v>14</v>
      </c>
      <c r="Q1366" s="31"/>
      <c r="R1366" s="31"/>
      <c r="S1366" s="31" t="n">
        <v>48</v>
      </c>
      <c r="T1366" s="31"/>
      <c r="U1366" s="31"/>
      <c r="V1366" s="31"/>
      <c r="W1366" s="31"/>
      <c r="X1366" s="31"/>
      <c r="Y1366" s="31"/>
      <c r="Z1366" s="36" t="n">
        <f aca="false">P1366*Q1366+S1366+U1366+V1366+W1366+X1366+Y1366</f>
        <v>48</v>
      </c>
      <c r="AA1366" s="36" t="n">
        <f aca="false">N1366+Z1366</f>
        <v>82</v>
      </c>
      <c r="AB1366" s="47" t="s">
        <v>69</v>
      </c>
      <c r="AC1366" s="31"/>
      <c r="AD1366" s="31"/>
      <c r="AE1366" s="36" t="n">
        <f aca="false">P1366*Q1366</f>
        <v>0</v>
      </c>
      <c r="AF1366" s="38" t="n">
        <f aca="false">AA1366-L1366-M1366-W1366-X1366</f>
        <v>82</v>
      </c>
      <c r="AG1366" s="39" t="str">
        <f aca="false">AB1366</f>
        <v>вак. 2 п/гр</v>
      </c>
      <c r="AH1366" s="39" t="str">
        <f aca="false">C1366</f>
        <v>3ИСП9-15б ВБ (п)</v>
      </c>
      <c r="AI1366" s="40" t="str">
        <f aca="false">B1366</f>
        <v>12</v>
      </c>
      <c r="AJ1366" s="39" t="str">
        <f aca="false">CONCATENATE(A1366," ",D1366)</f>
        <v>МДК.01.04 Системное программирование</v>
      </c>
      <c r="AK1366" s="39" t="n">
        <f aca="false">E1366*F1366+P1366*Q1366+H1366+J1366+S1366+U1366</f>
        <v>82</v>
      </c>
      <c r="AL1366" s="39" t="n">
        <f aca="false">L1366+W1366</f>
        <v>0</v>
      </c>
      <c r="AM1366" s="39" t="n">
        <f aca="false">M1366+X1366</f>
        <v>0</v>
      </c>
      <c r="AN1366" s="39" t="n">
        <f aca="false">Y1366</f>
        <v>0</v>
      </c>
      <c r="AO1366" s="39" t="n">
        <f aca="false">SUM(AK1366:AN1366)</f>
        <v>82</v>
      </c>
      <c r="AP1366" s="41" t="n">
        <f aca="false">K1366+V1366</f>
        <v>0</v>
      </c>
    </row>
    <row r="1367" s="42" customFormat="true" ht="16.5" hidden="true" customHeight="true" outlineLevel="0" collapsed="false">
      <c r="A1367" s="95" t="s">
        <v>149</v>
      </c>
      <c r="B1367" s="127" t="s">
        <v>238</v>
      </c>
      <c r="C1367" s="97" t="s">
        <v>323</v>
      </c>
      <c r="D1367" s="128" t="s">
        <v>335</v>
      </c>
      <c r="E1367" s="53" t="n">
        <v>12</v>
      </c>
      <c r="F1367" s="31"/>
      <c r="G1367" s="31"/>
      <c r="H1367" s="31"/>
      <c r="I1367" s="31"/>
      <c r="J1367" s="31"/>
      <c r="K1367" s="31"/>
      <c r="L1367" s="31"/>
      <c r="M1367" s="31"/>
      <c r="N1367" s="33" t="n">
        <f aca="false">E1367*F1367+H1367+J1367+K1367+L1367+M1367</f>
        <v>0</v>
      </c>
      <c r="O1367" s="36"/>
      <c r="P1367" s="31" t="n">
        <v>14</v>
      </c>
      <c r="Q1367" s="31" t="n">
        <v>4</v>
      </c>
      <c r="R1367" s="31" t="n">
        <v>32</v>
      </c>
      <c r="S1367" s="31" t="n">
        <v>-32</v>
      </c>
      <c r="T1367" s="31"/>
      <c r="U1367" s="31"/>
      <c r="V1367" s="31"/>
      <c r="W1367" s="31" t="n">
        <v>6</v>
      </c>
      <c r="X1367" s="31" t="n">
        <v>8</v>
      </c>
      <c r="Y1367" s="31"/>
      <c r="Z1367" s="36" t="n">
        <f aca="false">P1367*Q1367+S1367+U1367+V1367+W1367+X1367+Y1367</f>
        <v>38</v>
      </c>
      <c r="AA1367" s="36" t="n">
        <f aca="false">N1367+Z1367</f>
        <v>38</v>
      </c>
      <c r="AB1367" s="47" t="s">
        <v>706</v>
      </c>
      <c r="AC1367" s="44" t="s">
        <v>723</v>
      </c>
      <c r="AD1367" s="31" t="s">
        <v>262</v>
      </c>
      <c r="AE1367" s="36" t="n">
        <f aca="false">P1367*Q1367</f>
        <v>56</v>
      </c>
      <c r="AF1367" s="38" t="n">
        <f aca="false">AA1367-L1367-M1367-W1367-X1367</f>
        <v>24</v>
      </c>
      <c r="AG1367" s="39" t="str">
        <f aca="false">AB1367</f>
        <v>Воронин В.А.</v>
      </c>
      <c r="AH1367" s="39" t="str">
        <f aca="false">C1367</f>
        <v>3ИСП9-15 ВБ (п)</v>
      </c>
      <c r="AI1367" s="40" t="str">
        <f aca="false">B1367</f>
        <v>25</v>
      </c>
      <c r="AJ1367" s="39" t="str">
        <f aca="false">CONCATENATE(A1367," ",D1367)</f>
        <v>МДК.02.02 Инструментальные средства разработки программного обеспечения</v>
      </c>
      <c r="AK1367" s="39" t="n">
        <f aca="false">E1367*F1367+P1367*Q1367+H1367+J1367+S1367+U1367</f>
        <v>24</v>
      </c>
      <c r="AL1367" s="39" t="n">
        <f aca="false">L1367+W1367</f>
        <v>6</v>
      </c>
      <c r="AM1367" s="39" t="n">
        <f aca="false">M1367+X1367</f>
        <v>8</v>
      </c>
      <c r="AN1367" s="39" t="n">
        <f aca="false">Y1367</f>
        <v>0</v>
      </c>
      <c r="AO1367" s="39" t="n">
        <f aca="false">SUM(AK1367:AN1367)</f>
        <v>38</v>
      </c>
      <c r="AP1367" s="41" t="n">
        <f aca="false">K1367+V1367</f>
        <v>0</v>
      </c>
    </row>
    <row r="1368" s="42" customFormat="true" ht="16.5" hidden="true" customHeight="true" outlineLevel="0" collapsed="false">
      <c r="A1368" s="95" t="s">
        <v>149</v>
      </c>
      <c r="B1368" s="127" t="s">
        <v>175</v>
      </c>
      <c r="C1368" s="97" t="s">
        <v>324</v>
      </c>
      <c r="D1368" s="128" t="s">
        <v>335</v>
      </c>
      <c r="E1368" s="53" t="n">
        <v>12</v>
      </c>
      <c r="F1368" s="31"/>
      <c r="G1368" s="31"/>
      <c r="H1368" s="31"/>
      <c r="I1368" s="31"/>
      <c r="J1368" s="31"/>
      <c r="K1368" s="31"/>
      <c r="L1368" s="31"/>
      <c r="M1368" s="31"/>
      <c r="N1368" s="33" t="n">
        <f aca="false">E1368*F1368+H1368+J1368+K1368+L1368+M1368</f>
        <v>0</v>
      </c>
      <c r="O1368" s="36"/>
      <c r="P1368" s="31" t="n">
        <v>14</v>
      </c>
      <c r="Q1368" s="31"/>
      <c r="R1368" s="31"/>
      <c r="S1368" s="31" t="n">
        <v>32</v>
      </c>
      <c r="T1368" s="31"/>
      <c r="U1368" s="31"/>
      <c r="V1368" s="31"/>
      <c r="W1368" s="31"/>
      <c r="X1368" s="31"/>
      <c r="Y1368" s="31"/>
      <c r="Z1368" s="36" t="n">
        <f aca="false">P1368*Q1368+S1368+U1368+V1368+W1368+X1368+Y1368</f>
        <v>32</v>
      </c>
      <c r="AA1368" s="36" t="n">
        <f aca="false">N1368+Z1368</f>
        <v>32</v>
      </c>
      <c r="AB1368" s="47" t="s">
        <v>706</v>
      </c>
      <c r="AC1368" s="44" t="s">
        <v>723</v>
      </c>
      <c r="AD1368" s="31" t="s">
        <v>262</v>
      </c>
      <c r="AE1368" s="36" t="n">
        <f aca="false">P1368*Q1368</f>
        <v>0</v>
      </c>
      <c r="AF1368" s="38" t="n">
        <f aca="false">AA1368-L1368-M1368-W1368-X1368</f>
        <v>32</v>
      </c>
      <c r="AG1368" s="39" t="str">
        <f aca="false">AB1368</f>
        <v>Воронин В.А.</v>
      </c>
      <c r="AH1368" s="39" t="str">
        <f aca="false">C1368</f>
        <v>3ИСП9-15а ВБ (п)</v>
      </c>
      <c r="AI1368" s="40" t="str">
        <f aca="false">B1368</f>
        <v>13</v>
      </c>
      <c r="AJ1368" s="39" t="str">
        <f aca="false">CONCATENATE(A1368," ",D1368)</f>
        <v>МДК.02.02 Инструментальные средства разработки программного обеспечения</v>
      </c>
      <c r="AK1368" s="39" t="n">
        <f aca="false">E1368*F1368+P1368*Q1368+H1368+J1368+S1368+U1368</f>
        <v>32</v>
      </c>
      <c r="AL1368" s="39" t="n">
        <f aca="false">L1368+W1368</f>
        <v>0</v>
      </c>
      <c r="AM1368" s="39" t="n">
        <f aca="false">M1368+X1368</f>
        <v>0</v>
      </c>
      <c r="AN1368" s="39" t="n">
        <f aca="false">Y1368</f>
        <v>0</v>
      </c>
      <c r="AO1368" s="39" t="n">
        <f aca="false">SUM(AK1368:AN1368)</f>
        <v>32</v>
      </c>
      <c r="AP1368" s="41" t="n">
        <f aca="false">K1368+V1368</f>
        <v>0</v>
      </c>
    </row>
    <row r="1369" s="42" customFormat="true" ht="16.5" hidden="true" customHeight="true" outlineLevel="0" collapsed="false">
      <c r="A1369" s="95" t="s">
        <v>149</v>
      </c>
      <c r="B1369" s="127" t="s">
        <v>53</v>
      </c>
      <c r="C1369" s="97" t="s">
        <v>325</v>
      </c>
      <c r="D1369" s="128" t="s">
        <v>335</v>
      </c>
      <c r="E1369" s="53" t="n">
        <v>12</v>
      </c>
      <c r="F1369" s="31"/>
      <c r="G1369" s="31"/>
      <c r="H1369" s="31"/>
      <c r="I1369" s="31"/>
      <c r="J1369" s="31"/>
      <c r="K1369" s="31"/>
      <c r="L1369" s="31"/>
      <c r="M1369" s="31"/>
      <c r="N1369" s="33" t="n">
        <f aca="false">E1369*F1369+H1369+J1369+K1369+L1369+M1369</f>
        <v>0</v>
      </c>
      <c r="O1369" s="36"/>
      <c r="P1369" s="31" t="n">
        <v>14</v>
      </c>
      <c r="Q1369" s="31"/>
      <c r="R1369" s="31"/>
      <c r="S1369" s="31" t="n">
        <v>32</v>
      </c>
      <c r="T1369" s="31"/>
      <c r="U1369" s="31"/>
      <c r="V1369" s="31"/>
      <c r="W1369" s="31"/>
      <c r="X1369" s="31"/>
      <c r="Y1369" s="31"/>
      <c r="Z1369" s="36" t="n">
        <f aca="false">P1369*Q1369+S1369+U1369+V1369+W1369+X1369+Y1369</f>
        <v>32</v>
      </c>
      <c r="AA1369" s="36" t="n">
        <f aca="false">N1369+Z1369</f>
        <v>32</v>
      </c>
      <c r="AB1369" s="47" t="s">
        <v>69</v>
      </c>
      <c r="AC1369" s="31"/>
      <c r="AD1369" s="31" t="s">
        <v>262</v>
      </c>
      <c r="AE1369" s="36" t="n">
        <f aca="false">P1369*Q1369</f>
        <v>0</v>
      </c>
      <c r="AF1369" s="38" t="n">
        <f aca="false">AA1369-L1369-M1369-W1369-X1369</f>
        <v>32</v>
      </c>
      <c r="AG1369" s="39" t="str">
        <f aca="false">AB1369</f>
        <v>вак. 2 п/гр</v>
      </c>
      <c r="AH1369" s="39" t="str">
        <f aca="false">C1369</f>
        <v>3ИСП9-15б ВБ (п)</v>
      </c>
      <c r="AI1369" s="40" t="str">
        <f aca="false">B1369</f>
        <v>12</v>
      </c>
      <c r="AJ1369" s="39" t="str">
        <f aca="false">CONCATENATE(A1369," ",D1369)</f>
        <v>МДК.02.02 Инструментальные средства разработки программного обеспечения</v>
      </c>
      <c r="AK1369" s="39" t="n">
        <f aca="false">E1369*F1369+P1369*Q1369+H1369+J1369+S1369+U1369</f>
        <v>32</v>
      </c>
      <c r="AL1369" s="39" t="n">
        <f aca="false">L1369+W1369</f>
        <v>0</v>
      </c>
      <c r="AM1369" s="39" t="n">
        <f aca="false">M1369+X1369</f>
        <v>0</v>
      </c>
      <c r="AN1369" s="39" t="n">
        <f aca="false">Y1369</f>
        <v>0</v>
      </c>
      <c r="AO1369" s="39" t="n">
        <f aca="false">SUM(AK1369:AN1369)</f>
        <v>32</v>
      </c>
      <c r="AP1369" s="41" t="n">
        <f aca="false">K1369+V1369</f>
        <v>0</v>
      </c>
    </row>
    <row r="1370" s="42" customFormat="true" ht="16.5" hidden="true" customHeight="true" outlineLevel="0" collapsed="false">
      <c r="A1370" s="95" t="s">
        <v>152</v>
      </c>
      <c r="B1370" s="127" t="s">
        <v>238</v>
      </c>
      <c r="C1370" s="97" t="s">
        <v>323</v>
      </c>
      <c r="D1370" s="128" t="s">
        <v>337</v>
      </c>
      <c r="E1370" s="53" t="n">
        <v>12</v>
      </c>
      <c r="F1370" s="31"/>
      <c r="G1370" s="31"/>
      <c r="H1370" s="31"/>
      <c r="I1370" s="31"/>
      <c r="J1370" s="31"/>
      <c r="K1370" s="31"/>
      <c r="L1370" s="31"/>
      <c r="M1370" s="31"/>
      <c r="N1370" s="33" t="n">
        <f aca="false">E1370*F1370+H1370+J1370+K1370+L1370+M1370</f>
        <v>0</v>
      </c>
      <c r="O1370" s="36"/>
      <c r="P1370" s="31" t="n">
        <v>14</v>
      </c>
      <c r="Q1370" s="31" t="n">
        <v>3</v>
      </c>
      <c r="R1370" s="31" t="n">
        <v>14</v>
      </c>
      <c r="S1370" s="31" t="n">
        <v>-14</v>
      </c>
      <c r="T1370" s="31"/>
      <c r="U1370" s="31"/>
      <c r="V1370" s="31"/>
      <c r="W1370" s="31" t="n">
        <v>2</v>
      </c>
      <c r="X1370" s="31"/>
      <c r="Y1370" s="31"/>
      <c r="Z1370" s="36" t="n">
        <f aca="false">P1370*Q1370+S1370+U1370+V1370+W1370+X1370+Y1370</f>
        <v>30</v>
      </c>
      <c r="AA1370" s="36" t="n">
        <f aca="false">N1370+Z1370</f>
        <v>30</v>
      </c>
      <c r="AB1370" s="294" t="s">
        <v>730</v>
      </c>
      <c r="AC1370" s="39" t="s">
        <v>731</v>
      </c>
      <c r="AD1370" s="31"/>
      <c r="AE1370" s="36" t="n">
        <f aca="false">P1370*Q1370</f>
        <v>42</v>
      </c>
      <c r="AF1370" s="38" t="n">
        <f aca="false">AA1370-L1370-M1370-W1370-X1370</f>
        <v>28</v>
      </c>
      <c r="AG1370" s="39" t="str">
        <f aca="false">AB1370</f>
        <v>Мамонова К.И. - ГПХ</v>
      </c>
      <c r="AH1370" s="39" t="str">
        <f aca="false">C1370</f>
        <v>3ИСП9-15 ВБ (п)</v>
      </c>
      <c r="AI1370" s="40" t="str">
        <f aca="false">B1370</f>
        <v>25</v>
      </c>
      <c r="AJ1370" s="39" t="str">
        <f aca="false">CONCATENATE(A1370," ",D1370)</f>
        <v>МДК.02.03 Математическое моделирование</v>
      </c>
      <c r="AK1370" s="39" t="n">
        <f aca="false">E1370*F1370+P1370*Q1370+H1370+J1370+S1370+U1370</f>
        <v>28</v>
      </c>
      <c r="AL1370" s="39" t="n">
        <f aca="false">L1370+W1370</f>
        <v>2</v>
      </c>
      <c r="AM1370" s="39" t="n">
        <f aca="false">M1370+X1370</f>
        <v>0</v>
      </c>
      <c r="AN1370" s="39" t="n">
        <f aca="false">Y1370</f>
        <v>0</v>
      </c>
      <c r="AO1370" s="39" t="n">
        <f aca="false">SUM(AK1370:AN1370)</f>
        <v>30</v>
      </c>
      <c r="AP1370" s="41" t="n">
        <f aca="false">K1370+V1370</f>
        <v>0</v>
      </c>
    </row>
    <row r="1371" s="42" customFormat="true" ht="16.5" hidden="true" customHeight="true" outlineLevel="0" collapsed="false">
      <c r="A1371" s="95" t="s">
        <v>152</v>
      </c>
      <c r="B1371" s="127" t="s">
        <v>175</v>
      </c>
      <c r="C1371" s="97" t="s">
        <v>324</v>
      </c>
      <c r="D1371" s="128" t="s">
        <v>337</v>
      </c>
      <c r="E1371" s="53" t="n">
        <v>12</v>
      </c>
      <c r="F1371" s="31"/>
      <c r="G1371" s="31"/>
      <c r="H1371" s="31"/>
      <c r="I1371" s="31"/>
      <c r="J1371" s="31"/>
      <c r="K1371" s="31"/>
      <c r="L1371" s="31"/>
      <c r="M1371" s="31"/>
      <c r="N1371" s="33" t="n">
        <f aca="false">E1371*F1371+H1371+J1371+K1371+L1371+M1371</f>
        <v>0</v>
      </c>
      <c r="O1371" s="36"/>
      <c r="P1371" s="31" t="n">
        <v>14</v>
      </c>
      <c r="Q1371" s="31"/>
      <c r="R1371" s="31"/>
      <c r="S1371" s="31" t="n">
        <v>14</v>
      </c>
      <c r="T1371" s="31"/>
      <c r="U1371" s="31"/>
      <c r="V1371" s="31"/>
      <c r="W1371" s="31"/>
      <c r="X1371" s="31"/>
      <c r="Y1371" s="31"/>
      <c r="Z1371" s="36" t="n">
        <f aca="false">P1371*Q1371+S1371+U1371+V1371+W1371+X1371+Y1371</f>
        <v>14</v>
      </c>
      <c r="AA1371" s="36" t="n">
        <f aca="false">N1371+Z1371</f>
        <v>14</v>
      </c>
      <c r="AB1371" s="294" t="s">
        <v>730</v>
      </c>
      <c r="AC1371" s="39" t="s">
        <v>731</v>
      </c>
      <c r="AD1371" s="31"/>
      <c r="AE1371" s="36" t="n">
        <f aca="false">P1371*Q1371</f>
        <v>0</v>
      </c>
      <c r="AF1371" s="38" t="n">
        <f aca="false">AA1371-L1371-M1371-W1371-X1371</f>
        <v>14</v>
      </c>
      <c r="AG1371" s="39" t="str">
        <f aca="false">AB1371</f>
        <v>Мамонова К.И. - ГПХ</v>
      </c>
      <c r="AH1371" s="39" t="str">
        <f aca="false">C1371</f>
        <v>3ИСП9-15а ВБ (п)</v>
      </c>
      <c r="AI1371" s="40" t="str">
        <f aca="false">B1371</f>
        <v>13</v>
      </c>
      <c r="AJ1371" s="39" t="str">
        <f aca="false">CONCATENATE(A1371," ",D1371)</f>
        <v>МДК.02.03 Математическое моделирование</v>
      </c>
      <c r="AK1371" s="39" t="n">
        <f aca="false">E1371*F1371+P1371*Q1371+H1371+J1371+S1371+U1371</f>
        <v>14</v>
      </c>
      <c r="AL1371" s="39" t="n">
        <f aca="false">L1371+W1371</f>
        <v>0</v>
      </c>
      <c r="AM1371" s="39" t="n">
        <f aca="false">M1371+X1371</f>
        <v>0</v>
      </c>
      <c r="AN1371" s="39" t="n">
        <f aca="false">Y1371</f>
        <v>0</v>
      </c>
      <c r="AO1371" s="39" t="n">
        <f aca="false">SUM(AK1371:AN1371)</f>
        <v>14</v>
      </c>
      <c r="AP1371" s="41" t="n">
        <f aca="false">K1371+V1371</f>
        <v>0</v>
      </c>
    </row>
    <row r="1372" s="42" customFormat="true" ht="16.5" hidden="true" customHeight="true" outlineLevel="0" collapsed="false">
      <c r="A1372" s="95" t="s">
        <v>152</v>
      </c>
      <c r="B1372" s="127" t="s">
        <v>53</v>
      </c>
      <c r="C1372" s="97" t="s">
        <v>325</v>
      </c>
      <c r="D1372" s="128" t="s">
        <v>337</v>
      </c>
      <c r="E1372" s="53" t="n">
        <v>12</v>
      </c>
      <c r="F1372" s="31"/>
      <c r="G1372" s="31"/>
      <c r="H1372" s="31"/>
      <c r="I1372" s="31"/>
      <c r="J1372" s="31"/>
      <c r="K1372" s="31"/>
      <c r="L1372" s="31"/>
      <c r="M1372" s="31"/>
      <c r="N1372" s="33" t="n">
        <f aca="false">E1372*F1372+H1372+J1372+K1372+L1372+M1372</f>
        <v>0</v>
      </c>
      <c r="O1372" s="36"/>
      <c r="P1372" s="31" t="n">
        <v>14</v>
      </c>
      <c r="Q1372" s="31"/>
      <c r="R1372" s="31"/>
      <c r="S1372" s="31" t="n">
        <v>14</v>
      </c>
      <c r="T1372" s="31"/>
      <c r="U1372" s="31"/>
      <c r="V1372" s="31"/>
      <c r="W1372" s="31"/>
      <c r="X1372" s="31"/>
      <c r="Y1372" s="31"/>
      <c r="Z1372" s="36" t="n">
        <f aca="false">P1372*Q1372+S1372+U1372+V1372+W1372+X1372+Y1372</f>
        <v>14</v>
      </c>
      <c r="AA1372" s="36" t="n">
        <f aca="false">N1372+Z1372</f>
        <v>14</v>
      </c>
      <c r="AB1372" s="47" t="s">
        <v>69</v>
      </c>
      <c r="AC1372" s="31"/>
      <c r="AD1372" s="31"/>
      <c r="AE1372" s="36" t="n">
        <f aca="false">P1372*Q1372</f>
        <v>0</v>
      </c>
      <c r="AF1372" s="38" t="n">
        <f aca="false">AA1372-L1372-M1372-W1372-X1372</f>
        <v>14</v>
      </c>
      <c r="AG1372" s="39" t="str">
        <f aca="false">AB1372</f>
        <v>вак. 2 п/гр</v>
      </c>
      <c r="AH1372" s="39" t="str">
        <f aca="false">C1372</f>
        <v>3ИСП9-15б ВБ (п)</v>
      </c>
      <c r="AI1372" s="40" t="str">
        <f aca="false">B1372</f>
        <v>12</v>
      </c>
      <c r="AJ1372" s="39" t="str">
        <f aca="false">CONCATENATE(A1372," ",D1372)</f>
        <v>МДК.02.03 Математическое моделирование</v>
      </c>
      <c r="AK1372" s="39" t="n">
        <f aca="false">E1372*F1372+P1372*Q1372+H1372+J1372+S1372+U1372</f>
        <v>14</v>
      </c>
      <c r="AL1372" s="39" t="n">
        <f aca="false">L1372+W1372</f>
        <v>0</v>
      </c>
      <c r="AM1372" s="39" t="n">
        <f aca="false">M1372+X1372</f>
        <v>0</v>
      </c>
      <c r="AN1372" s="39" t="n">
        <f aca="false">Y1372</f>
        <v>0</v>
      </c>
      <c r="AO1372" s="39" t="n">
        <f aca="false">SUM(AK1372:AN1372)</f>
        <v>14</v>
      </c>
      <c r="AP1372" s="41" t="n">
        <f aca="false">K1372+V1372</f>
        <v>0</v>
      </c>
    </row>
    <row r="1373" s="42" customFormat="true" ht="16.5" hidden="true" customHeight="true" outlineLevel="0" collapsed="false">
      <c r="A1373" s="95" t="s">
        <v>154</v>
      </c>
      <c r="B1373" s="127" t="s">
        <v>175</v>
      </c>
      <c r="C1373" s="97" t="s">
        <v>324</v>
      </c>
      <c r="D1373" s="128" t="s">
        <v>108</v>
      </c>
      <c r="E1373" s="53" t="n">
        <v>12</v>
      </c>
      <c r="F1373" s="31"/>
      <c r="G1373" s="31"/>
      <c r="H1373" s="31"/>
      <c r="I1373" s="31"/>
      <c r="J1373" s="31"/>
      <c r="K1373" s="31"/>
      <c r="L1373" s="31"/>
      <c r="M1373" s="31"/>
      <c r="N1373" s="33" t="n">
        <f aca="false">E1373*F1373+H1373+J1373+K1373+L1373+M1373</f>
        <v>0</v>
      </c>
      <c r="O1373" s="36"/>
      <c r="P1373" s="31" t="n">
        <v>4</v>
      </c>
      <c r="Q1373" s="31" t="n">
        <v>36</v>
      </c>
      <c r="R1373" s="31"/>
      <c r="S1373" s="31"/>
      <c r="T1373" s="31"/>
      <c r="U1373" s="31"/>
      <c r="V1373" s="31"/>
      <c r="W1373" s="31"/>
      <c r="X1373" s="31"/>
      <c r="Y1373" s="31"/>
      <c r="Z1373" s="36" t="n">
        <f aca="false">P1373*Q1373+S1373+U1373+V1373+W1373+X1373+Y1373</f>
        <v>144</v>
      </c>
      <c r="AA1373" s="36" t="n">
        <f aca="false">N1373+Z1373</f>
        <v>144</v>
      </c>
      <c r="AB1373" s="73" t="s">
        <v>339</v>
      </c>
      <c r="AC1373" s="31"/>
      <c r="AD1373" s="31"/>
      <c r="AE1373" s="36" t="n">
        <f aca="false">P1373*Q1373</f>
        <v>144</v>
      </c>
      <c r="AF1373" s="38" t="n">
        <f aca="false">AA1373-L1373-M1373-W1373-X1373</f>
        <v>144</v>
      </c>
      <c r="AG1373" s="39" t="str">
        <f aca="false">AB1373</f>
        <v>Самхарадзе И.З.</v>
      </c>
      <c r="AH1373" s="39" t="str">
        <f aca="false">C1373</f>
        <v>3ИСП9-15а ВБ (п)</v>
      </c>
      <c r="AI1373" s="40" t="str">
        <f aca="false">B1373</f>
        <v>13</v>
      </c>
      <c r="AJ1373" s="39" t="str">
        <f aca="false">CONCATENATE(A1373," ",D1373)</f>
        <v>УП.02 Учебная практика</v>
      </c>
      <c r="AK1373" s="39" t="n">
        <f aca="false">E1373*F1373+P1373*Q1373+H1373+J1373+S1373+U1373</f>
        <v>144</v>
      </c>
      <c r="AL1373" s="39" t="n">
        <f aca="false">L1373+W1373</f>
        <v>0</v>
      </c>
      <c r="AM1373" s="39" t="n">
        <f aca="false">M1373+X1373</f>
        <v>0</v>
      </c>
      <c r="AN1373" s="39" t="n">
        <f aca="false">Y1373</f>
        <v>0</v>
      </c>
      <c r="AO1373" s="39" t="n">
        <f aca="false">SUM(AK1373:AN1373)</f>
        <v>144</v>
      </c>
      <c r="AP1373" s="41" t="n">
        <f aca="false">K1373+V1373</f>
        <v>0</v>
      </c>
    </row>
    <row r="1374" s="42" customFormat="true" ht="16.5" hidden="true" customHeight="true" outlineLevel="0" collapsed="false">
      <c r="A1374" s="95" t="s">
        <v>154</v>
      </c>
      <c r="B1374" s="127" t="s">
        <v>53</v>
      </c>
      <c r="C1374" s="97" t="s">
        <v>325</v>
      </c>
      <c r="D1374" s="128" t="s">
        <v>108</v>
      </c>
      <c r="E1374" s="53" t="n">
        <v>12</v>
      </c>
      <c r="F1374" s="31"/>
      <c r="G1374" s="31"/>
      <c r="H1374" s="31"/>
      <c r="I1374" s="31"/>
      <c r="J1374" s="31"/>
      <c r="K1374" s="31"/>
      <c r="L1374" s="31"/>
      <c r="M1374" s="31"/>
      <c r="N1374" s="33" t="n">
        <f aca="false">E1374*F1374+H1374+J1374+K1374+L1374+M1374</f>
        <v>0</v>
      </c>
      <c r="O1374" s="36"/>
      <c r="P1374" s="31" t="n">
        <v>4</v>
      </c>
      <c r="Q1374" s="31" t="n">
        <v>36</v>
      </c>
      <c r="R1374" s="31"/>
      <c r="S1374" s="31"/>
      <c r="T1374" s="31"/>
      <c r="U1374" s="31"/>
      <c r="V1374" s="31"/>
      <c r="W1374" s="31"/>
      <c r="X1374" s="31"/>
      <c r="Y1374" s="31"/>
      <c r="Z1374" s="36" t="n">
        <f aca="false">P1374*Q1374+S1374+U1374+V1374+W1374+X1374+Y1374</f>
        <v>144</v>
      </c>
      <c r="AA1374" s="36" t="n">
        <f aca="false">N1374+Z1374</f>
        <v>144</v>
      </c>
      <c r="AB1374" s="73" t="s">
        <v>306</v>
      </c>
      <c r="AC1374" s="31"/>
      <c r="AD1374" s="31"/>
      <c r="AE1374" s="36"/>
      <c r="AF1374" s="38"/>
      <c r="AG1374" s="39" t="str">
        <f aca="false">AB1374</f>
        <v>Харламов Д.</v>
      </c>
      <c r="AH1374" s="39" t="str">
        <f aca="false">C1374</f>
        <v>3ИСП9-15б ВБ (п)</v>
      </c>
      <c r="AI1374" s="40" t="str">
        <f aca="false">B1374</f>
        <v>12</v>
      </c>
      <c r="AJ1374" s="39" t="str">
        <f aca="false">CONCATENATE(A1374," ",D1374)</f>
        <v>УП.02 Учебная практика</v>
      </c>
      <c r="AK1374" s="39" t="n">
        <f aca="false">E1374*F1374+P1374*Q1374+H1374+J1374+S1374+U1374</f>
        <v>144</v>
      </c>
      <c r="AL1374" s="39" t="n">
        <f aca="false">L1374+W1374</f>
        <v>0</v>
      </c>
      <c r="AM1374" s="39" t="n">
        <f aca="false">M1374+X1374</f>
        <v>0</v>
      </c>
      <c r="AN1374" s="39" t="n">
        <f aca="false">Y1374</f>
        <v>0</v>
      </c>
      <c r="AO1374" s="39" t="n">
        <f aca="false">SUM(AK1374:AN1374)</f>
        <v>144</v>
      </c>
      <c r="AP1374" s="41" t="n">
        <f aca="false">K1374+V1374</f>
        <v>0</v>
      </c>
    </row>
    <row r="1375" s="42" customFormat="true" ht="16.5" hidden="true" customHeight="true" outlineLevel="0" collapsed="false">
      <c r="A1375" s="95" t="s">
        <v>155</v>
      </c>
      <c r="B1375" s="127" t="s">
        <v>238</v>
      </c>
      <c r="C1375" s="97" t="s">
        <v>323</v>
      </c>
      <c r="D1375" s="128" t="s">
        <v>163</v>
      </c>
      <c r="E1375" s="53" t="n">
        <v>12</v>
      </c>
      <c r="F1375" s="31"/>
      <c r="G1375" s="31"/>
      <c r="H1375" s="31"/>
      <c r="I1375" s="31"/>
      <c r="J1375" s="31"/>
      <c r="K1375" s="31"/>
      <c r="L1375" s="31"/>
      <c r="M1375" s="31"/>
      <c r="N1375" s="33" t="n">
        <f aca="false">E1375*F1375+H1375+J1375+K1375+L1375+M1375</f>
        <v>0</v>
      </c>
      <c r="O1375" s="36"/>
      <c r="P1375" s="31" t="n">
        <v>2</v>
      </c>
      <c r="Q1375" s="31" t="n">
        <v>9</v>
      </c>
      <c r="R1375" s="31"/>
      <c r="S1375" s="31"/>
      <c r="T1375" s="31"/>
      <c r="U1375" s="31"/>
      <c r="V1375" s="31"/>
      <c r="W1375" s="31"/>
      <c r="X1375" s="31"/>
      <c r="Y1375" s="31"/>
      <c r="Z1375" s="36" t="n">
        <f aca="false">P1375*Q1375+S1375+U1375+V1375+W1375+X1375+Y1375</f>
        <v>18</v>
      </c>
      <c r="AA1375" s="36" t="n">
        <f aca="false">N1375+Z1375</f>
        <v>18</v>
      </c>
      <c r="AB1375" s="36" t="s">
        <v>340</v>
      </c>
      <c r="AC1375" s="31"/>
      <c r="AD1375" s="31"/>
      <c r="AE1375" s="36" t="n">
        <f aca="false">P1375*Q1375</f>
        <v>18</v>
      </c>
      <c r="AF1375" s="38" t="n">
        <f aca="false">AA1375-L1375-M1375-W1375-X1375</f>
        <v>18</v>
      </c>
      <c r="AG1375" s="39" t="str">
        <f aca="false">AB1375</f>
        <v>Малыгина М.Ю.</v>
      </c>
      <c r="AH1375" s="39" t="str">
        <f aca="false">C1375</f>
        <v>3ИСП9-15 ВБ (п)</v>
      </c>
      <c r="AI1375" s="40" t="str">
        <f aca="false">B1375</f>
        <v>25</v>
      </c>
      <c r="AJ1375" s="39" t="str">
        <f aca="false">CONCATENATE(A1375," ",D1375)</f>
        <v>ПП.02 Производственная практика</v>
      </c>
      <c r="AK1375" s="39" t="n">
        <f aca="false">E1375*F1375+P1375*Q1375+H1375+J1375+S1375+U1375</f>
        <v>18</v>
      </c>
      <c r="AL1375" s="39" t="n">
        <f aca="false">L1375+W1375</f>
        <v>0</v>
      </c>
      <c r="AM1375" s="39" t="n">
        <f aca="false">M1375+X1375</f>
        <v>0</v>
      </c>
      <c r="AN1375" s="39" t="n">
        <f aca="false">Y1375</f>
        <v>0</v>
      </c>
      <c r="AO1375" s="39" t="n">
        <f aca="false">SUM(AK1375:AN1375)</f>
        <v>18</v>
      </c>
      <c r="AP1375" s="41" t="n">
        <f aca="false">K1375+V1375</f>
        <v>0</v>
      </c>
    </row>
    <row r="1376" s="42" customFormat="true" ht="16.5" hidden="true" customHeight="true" outlineLevel="0" collapsed="false">
      <c r="A1376" s="95" t="s">
        <v>155</v>
      </c>
      <c r="B1376" s="127" t="s">
        <v>238</v>
      </c>
      <c r="C1376" s="97" t="s">
        <v>323</v>
      </c>
      <c r="D1376" s="128" t="s">
        <v>163</v>
      </c>
      <c r="E1376" s="53" t="n">
        <v>12</v>
      </c>
      <c r="F1376" s="31"/>
      <c r="G1376" s="31"/>
      <c r="H1376" s="31"/>
      <c r="I1376" s="31"/>
      <c r="J1376" s="31"/>
      <c r="K1376" s="31"/>
      <c r="L1376" s="31"/>
      <c r="M1376" s="31"/>
      <c r="N1376" s="33" t="n">
        <f aca="false">E1376*F1376+H1376+J1376+K1376+L1376+M1376</f>
        <v>0</v>
      </c>
      <c r="O1376" s="36"/>
      <c r="P1376" s="31" t="n">
        <v>2</v>
      </c>
      <c r="Q1376" s="31" t="n">
        <v>9</v>
      </c>
      <c r="R1376" s="31"/>
      <c r="S1376" s="31"/>
      <c r="T1376" s="31"/>
      <c r="U1376" s="31"/>
      <c r="V1376" s="31"/>
      <c r="W1376" s="31"/>
      <c r="X1376" s="31"/>
      <c r="Y1376" s="31"/>
      <c r="Z1376" s="36" t="n">
        <f aca="false">P1376*Q1376+S1376+U1376+V1376+W1376+X1376+Y1376</f>
        <v>18</v>
      </c>
      <c r="AA1376" s="36" t="n">
        <f aca="false">N1376+Z1376</f>
        <v>18</v>
      </c>
      <c r="AB1376" s="36" t="s">
        <v>143</v>
      </c>
      <c r="AC1376" s="31"/>
      <c r="AD1376" s="31"/>
      <c r="AE1376" s="36" t="n">
        <f aca="false">P1376*Q1376</f>
        <v>18</v>
      </c>
      <c r="AF1376" s="38" t="n">
        <f aca="false">AA1376-L1376-M1376-W1376-X1376</f>
        <v>18</v>
      </c>
      <c r="AG1376" s="39" t="str">
        <f aca="false">AB1376</f>
        <v>вак. ПП</v>
      </c>
      <c r="AH1376" s="39" t="str">
        <f aca="false">C1376</f>
        <v>3ИСП9-15 ВБ (п)</v>
      </c>
      <c r="AI1376" s="40" t="str">
        <f aca="false">B1376</f>
        <v>25</v>
      </c>
      <c r="AJ1376" s="39" t="str">
        <f aca="false">CONCATENATE(A1376," ",D1376)</f>
        <v>ПП.02 Производственная практика</v>
      </c>
      <c r="AK1376" s="39" t="n">
        <f aca="false">E1376*F1376+P1376*Q1376+H1376+J1376+S1376+U1376</f>
        <v>18</v>
      </c>
      <c r="AL1376" s="39" t="n">
        <f aca="false">L1376+W1376</f>
        <v>0</v>
      </c>
      <c r="AM1376" s="39" t="n">
        <f aca="false">M1376+X1376</f>
        <v>0</v>
      </c>
      <c r="AN1376" s="39" t="n">
        <f aca="false">Y1376</f>
        <v>0</v>
      </c>
      <c r="AO1376" s="39" t="n">
        <f aca="false">SUM(AK1376:AN1376)</f>
        <v>18</v>
      </c>
      <c r="AP1376" s="41" t="n">
        <f aca="false">K1376+V1376</f>
        <v>0</v>
      </c>
    </row>
    <row r="1377" s="42" customFormat="true" ht="16.5" hidden="true" customHeight="true" outlineLevel="0" collapsed="false">
      <c r="A1377" s="95" t="s">
        <v>155</v>
      </c>
      <c r="B1377" s="127" t="s">
        <v>238</v>
      </c>
      <c r="C1377" s="97" t="s">
        <v>323</v>
      </c>
      <c r="D1377" s="128" t="s">
        <v>163</v>
      </c>
      <c r="E1377" s="53" t="n">
        <v>12</v>
      </c>
      <c r="F1377" s="31"/>
      <c r="G1377" s="31"/>
      <c r="H1377" s="31"/>
      <c r="I1377" s="31"/>
      <c r="J1377" s="31"/>
      <c r="K1377" s="31"/>
      <c r="L1377" s="31"/>
      <c r="M1377" s="31"/>
      <c r="N1377" s="33" t="n">
        <f aca="false">E1377*F1377+H1377+J1377+K1377+L1377+M1377</f>
        <v>0</v>
      </c>
      <c r="O1377" s="36"/>
      <c r="P1377" s="31" t="n">
        <v>2</v>
      </c>
      <c r="Q1377" s="31" t="n">
        <v>9</v>
      </c>
      <c r="R1377" s="31"/>
      <c r="S1377" s="31"/>
      <c r="T1377" s="31"/>
      <c r="U1377" s="31"/>
      <c r="V1377" s="31"/>
      <c r="W1377" s="31"/>
      <c r="X1377" s="31"/>
      <c r="Y1377" s="31"/>
      <c r="Z1377" s="36" t="n">
        <f aca="false">P1377*Q1377+S1377+U1377+V1377+W1377+X1377+Y1377</f>
        <v>18</v>
      </c>
      <c r="AA1377" s="36" t="n">
        <f aca="false">N1377+Z1377</f>
        <v>18</v>
      </c>
      <c r="AB1377" s="36" t="s">
        <v>143</v>
      </c>
      <c r="AC1377" s="31"/>
      <c r="AD1377" s="31"/>
      <c r="AE1377" s="36" t="n">
        <f aca="false">P1377*Q1377</f>
        <v>18</v>
      </c>
      <c r="AF1377" s="38" t="n">
        <f aca="false">AA1377-L1377-M1377-W1377-X1377</f>
        <v>18</v>
      </c>
      <c r="AG1377" s="39" t="str">
        <f aca="false">AB1377</f>
        <v>вак. ПП</v>
      </c>
      <c r="AH1377" s="39" t="str">
        <f aca="false">C1377</f>
        <v>3ИСП9-15 ВБ (п)</v>
      </c>
      <c r="AI1377" s="40" t="str">
        <f aca="false">B1377</f>
        <v>25</v>
      </c>
      <c r="AJ1377" s="39" t="str">
        <f aca="false">CONCATENATE(A1377," ",D1377)</f>
        <v>ПП.02 Производственная практика</v>
      </c>
      <c r="AK1377" s="39" t="n">
        <f aca="false">E1377*F1377+P1377*Q1377+H1377+J1377+S1377+U1377</f>
        <v>18</v>
      </c>
      <c r="AL1377" s="39" t="n">
        <f aca="false">L1377+W1377</f>
        <v>0</v>
      </c>
      <c r="AM1377" s="39" t="n">
        <f aca="false">M1377+X1377</f>
        <v>0</v>
      </c>
      <c r="AN1377" s="39" t="n">
        <f aca="false">Y1377</f>
        <v>0</v>
      </c>
      <c r="AO1377" s="39" t="n">
        <f aca="false">SUM(AK1377:AN1377)</f>
        <v>18</v>
      </c>
      <c r="AP1377" s="41" t="n">
        <f aca="false">K1377+V1377</f>
        <v>0</v>
      </c>
    </row>
    <row r="1378" s="42" customFormat="true" ht="16.5" hidden="true" customHeight="true" outlineLevel="0" collapsed="false">
      <c r="A1378" s="95" t="s">
        <v>155</v>
      </c>
      <c r="B1378" s="127" t="s">
        <v>238</v>
      </c>
      <c r="C1378" s="97" t="s">
        <v>323</v>
      </c>
      <c r="D1378" s="128" t="s">
        <v>163</v>
      </c>
      <c r="E1378" s="53" t="n">
        <v>12</v>
      </c>
      <c r="F1378" s="31"/>
      <c r="G1378" s="31"/>
      <c r="H1378" s="31"/>
      <c r="I1378" s="31"/>
      <c r="J1378" s="31"/>
      <c r="K1378" s="31"/>
      <c r="L1378" s="31"/>
      <c r="M1378" s="31"/>
      <c r="N1378" s="33" t="n">
        <f aca="false">E1378*F1378+H1378+J1378+K1378+L1378+M1378</f>
        <v>0</v>
      </c>
      <c r="O1378" s="36"/>
      <c r="P1378" s="31" t="n">
        <v>2</v>
      </c>
      <c r="Q1378" s="31" t="n">
        <v>9</v>
      </c>
      <c r="R1378" s="31"/>
      <c r="S1378" s="31"/>
      <c r="T1378" s="31"/>
      <c r="U1378" s="31"/>
      <c r="V1378" s="31"/>
      <c r="W1378" s="31"/>
      <c r="X1378" s="31"/>
      <c r="Y1378" s="31"/>
      <c r="Z1378" s="36" t="n">
        <f aca="false">P1378*Q1378+S1378+U1378+V1378+W1378+X1378+Y1378</f>
        <v>18</v>
      </c>
      <c r="AA1378" s="36" t="n">
        <f aca="false">N1378+Z1378</f>
        <v>18</v>
      </c>
      <c r="AB1378" s="36" t="s">
        <v>143</v>
      </c>
      <c r="AC1378" s="31"/>
      <c r="AD1378" s="31"/>
      <c r="AE1378" s="36" t="n">
        <f aca="false">P1378*Q1378</f>
        <v>18</v>
      </c>
      <c r="AF1378" s="38" t="n">
        <f aca="false">AA1378-L1378-M1378-W1378-X1378</f>
        <v>18</v>
      </c>
      <c r="AG1378" s="39" t="str">
        <f aca="false">AB1378</f>
        <v>вак. ПП</v>
      </c>
      <c r="AH1378" s="39" t="str">
        <f aca="false">C1378</f>
        <v>3ИСП9-15 ВБ (п)</v>
      </c>
      <c r="AI1378" s="40" t="str">
        <f aca="false">B1378</f>
        <v>25</v>
      </c>
      <c r="AJ1378" s="39" t="str">
        <f aca="false">CONCATENATE(A1378," ",D1378)</f>
        <v>ПП.02 Производственная практика</v>
      </c>
      <c r="AK1378" s="39" t="n">
        <f aca="false">E1378*F1378+P1378*Q1378+H1378+J1378+S1378+U1378</f>
        <v>18</v>
      </c>
      <c r="AL1378" s="39" t="n">
        <f aca="false">L1378+W1378</f>
        <v>0</v>
      </c>
      <c r="AM1378" s="39" t="n">
        <f aca="false">M1378+X1378</f>
        <v>0</v>
      </c>
      <c r="AN1378" s="39" t="n">
        <f aca="false">Y1378</f>
        <v>0</v>
      </c>
      <c r="AO1378" s="39" t="n">
        <f aca="false">SUM(AK1378:AN1378)</f>
        <v>18</v>
      </c>
      <c r="AP1378" s="41" t="n">
        <f aca="false">K1378+V1378</f>
        <v>0</v>
      </c>
    </row>
    <row r="1379" s="42" customFormat="true" ht="16.5" hidden="true" customHeight="true" outlineLevel="0" collapsed="false">
      <c r="A1379" s="131" t="s">
        <v>341</v>
      </c>
      <c r="B1379" s="127" t="s">
        <v>238</v>
      </c>
      <c r="C1379" s="97" t="s">
        <v>323</v>
      </c>
      <c r="D1379" s="122" t="s">
        <v>342</v>
      </c>
      <c r="E1379" s="53" t="n">
        <v>12</v>
      </c>
      <c r="F1379" s="31" t="n">
        <v>7</v>
      </c>
      <c r="G1379" s="31" t="n">
        <v>36</v>
      </c>
      <c r="H1379" s="31" t="n">
        <v>-36</v>
      </c>
      <c r="I1379" s="31"/>
      <c r="J1379" s="31"/>
      <c r="K1379" s="31"/>
      <c r="L1379" s="31" t="n">
        <v>6</v>
      </c>
      <c r="M1379" s="31" t="n">
        <v>8</v>
      </c>
      <c r="N1379" s="33" t="n">
        <f aca="false">E1379*F1379+H1379+J1379+K1379+L1379+M1379</f>
        <v>62</v>
      </c>
      <c r="O1379" s="36"/>
      <c r="P1379" s="31" t="n">
        <v>14</v>
      </c>
      <c r="Q1379" s="31"/>
      <c r="R1379" s="31"/>
      <c r="S1379" s="31"/>
      <c r="T1379" s="31"/>
      <c r="U1379" s="31"/>
      <c r="V1379" s="31"/>
      <c r="W1379" s="31"/>
      <c r="X1379" s="31"/>
      <c r="Y1379" s="31"/>
      <c r="Z1379" s="36" t="n">
        <f aca="false">P1379*Q1379+S1379+U1379+V1379+W1379+X1379+Y1379</f>
        <v>0</v>
      </c>
      <c r="AA1379" s="36" t="n">
        <f aca="false">N1379+Z1379</f>
        <v>62</v>
      </c>
      <c r="AB1379" s="47" t="s">
        <v>338</v>
      </c>
      <c r="AC1379" s="31"/>
      <c r="AD1379" s="31"/>
      <c r="AE1379" s="36" t="n">
        <f aca="false">P1379*Q1379</f>
        <v>0</v>
      </c>
      <c r="AF1379" s="38" t="n">
        <f aca="false">AA1379-L1379-M1379-W1379-X1379</f>
        <v>48</v>
      </c>
      <c r="AG1379" s="39" t="str">
        <f aca="false">AB1379</f>
        <v>Дружинин Б.Н.</v>
      </c>
      <c r="AH1379" s="39" t="str">
        <f aca="false">C1379</f>
        <v>3ИСП9-15 ВБ (п)</v>
      </c>
      <c r="AI1379" s="40" t="str">
        <f aca="false">B1379</f>
        <v>25</v>
      </c>
      <c r="AJ1379" s="39" t="str">
        <f aca="false">CONCATENATE(A1379," ",D1379)</f>
        <v>МДК.04.02 Обеспечение качества функционирования компьютерных систем</v>
      </c>
      <c r="AK1379" s="39" t="n">
        <f aca="false">E1379*F1379+P1379*Q1379+H1379+J1379+S1379+U1379</f>
        <v>48</v>
      </c>
      <c r="AL1379" s="39" t="n">
        <f aca="false">L1379+W1379</f>
        <v>6</v>
      </c>
      <c r="AM1379" s="39" t="n">
        <f aca="false">M1379+X1379</f>
        <v>8</v>
      </c>
      <c r="AN1379" s="39" t="n">
        <f aca="false">Y1379</f>
        <v>0</v>
      </c>
      <c r="AO1379" s="39" t="n">
        <f aca="false">SUM(AK1379:AN1379)</f>
        <v>62</v>
      </c>
      <c r="AP1379" s="41" t="n">
        <f aca="false">K1379+V1379</f>
        <v>0</v>
      </c>
    </row>
    <row r="1380" s="42" customFormat="true" ht="16.5" hidden="true" customHeight="true" outlineLevel="0" collapsed="false">
      <c r="A1380" s="131" t="s">
        <v>341</v>
      </c>
      <c r="B1380" s="127" t="s">
        <v>175</v>
      </c>
      <c r="C1380" s="97" t="s">
        <v>324</v>
      </c>
      <c r="D1380" s="122" t="s">
        <v>342</v>
      </c>
      <c r="E1380" s="53" t="n">
        <v>12</v>
      </c>
      <c r="F1380" s="31"/>
      <c r="G1380" s="31"/>
      <c r="H1380" s="31" t="n">
        <v>36</v>
      </c>
      <c r="I1380" s="31"/>
      <c r="J1380" s="31"/>
      <c r="K1380" s="31"/>
      <c r="L1380" s="31"/>
      <c r="M1380" s="31"/>
      <c r="N1380" s="33" t="n">
        <f aca="false">E1380*F1380+H1380+J1380+K1380+L1380+M1380</f>
        <v>36</v>
      </c>
      <c r="O1380" s="36"/>
      <c r="P1380" s="31" t="n">
        <v>14</v>
      </c>
      <c r="Q1380" s="31"/>
      <c r="R1380" s="31"/>
      <c r="S1380" s="31"/>
      <c r="T1380" s="31"/>
      <c r="U1380" s="31"/>
      <c r="V1380" s="31"/>
      <c r="W1380" s="31"/>
      <c r="X1380" s="31"/>
      <c r="Y1380" s="31"/>
      <c r="Z1380" s="36" t="n">
        <f aca="false">P1380*Q1380+S1380+U1380+V1380+W1380+X1380+Y1380</f>
        <v>0</v>
      </c>
      <c r="AA1380" s="36" t="n">
        <f aca="false">N1380+Z1380</f>
        <v>36</v>
      </c>
      <c r="AB1380" s="47" t="s">
        <v>338</v>
      </c>
      <c r="AC1380" s="31"/>
      <c r="AD1380" s="31"/>
      <c r="AE1380" s="36" t="n">
        <f aca="false">P1380*Q1380</f>
        <v>0</v>
      </c>
      <c r="AF1380" s="38" t="n">
        <f aca="false">AA1380-L1380-M1380-W1380-X1380</f>
        <v>36</v>
      </c>
      <c r="AG1380" s="39" t="str">
        <f aca="false">AB1380</f>
        <v>Дружинин Б.Н.</v>
      </c>
      <c r="AH1380" s="39" t="str">
        <f aca="false">C1380</f>
        <v>3ИСП9-15а ВБ (п)</v>
      </c>
      <c r="AI1380" s="40" t="str">
        <f aca="false">B1380</f>
        <v>13</v>
      </c>
      <c r="AJ1380" s="39" t="str">
        <f aca="false">CONCATENATE(A1380," ",D1380)</f>
        <v>МДК.04.02 Обеспечение качества функционирования компьютерных систем</v>
      </c>
      <c r="AK1380" s="39" t="n">
        <f aca="false">E1380*F1380+P1380*Q1380+H1380+J1380+S1380+U1380</f>
        <v>36</v>
      </c>
      <c r="AL1380" s="39" t="n">
        <f aca="false">L1380+W1380</f>
        <v>0</v>
      </c>
      <c r="AM1380" s="39" t="n">
        <f aca="false">M1380+X1380</f>
        <v>0</v>
      </c>
      <c r="AN1380" s="39" t="n">
        <f aca="false">Y1380</f>
        <v>0</v>
      </c>
      <c r="AO1380" s="39" t="n">
        <f aca="false">SUM(AK1380:AN1380)</f>
        <v>36</v>
      </c>
      <c r="AP1380" s="41" t="n">
        <f aca="false">K1380+V1380</f>
        <v>0</v>
      </c>
    </row>
    <row r="1381" s="42" customFormat="true" ht="16.5" hidden="true" customHeight="true" outlineLevel="0" collapsed="false">
      <c r="A1381" s="131" t="s">
        <v>341</v>
      </c>
      <c r="B1381" s="127" t="s">
        <v>53</v>
      </c>
      <c r="C1381" s="97" t="s">
        <v>325</v>
      </c>
      <c r="D1381" s="122" t="s">
        <v>342</v>
      </c>
      <c r="E1381" s="53" t="n">
        <v>12</v>
      </c>
      <c r="F1381" s="31"/>
      <c r="G1381" s="31"/>
      <c r="H1381" s="31" t="n">
        <v>36</v>
      </c>
      <c r="I1381" s="31"/>
      <c r="J1381" s="31"/>
      <c r="K1381" s="31"/>
      <c r="L1381" s="31"/>
      <c r="M1381" s="31"/>
      <c r="N1381" s="33" t="n">
        <f aca="false">E1381*F1381+H1381+J1381+K1381+L1381+M1381</f>
        <v>36</v>
      </c>
      <c r="O1381" s="36"/>
      <c r="P1381" s="31" t="n">
        <v>14</v>
      </c>
      <c r="Q1381" s="31"/>
      <c r="R1381" s="31"/>
      <c r="S1381" s="31"/>
      <c r="T1381" s="31"/>
      <c r="U1381" s="31"/>
      <c r="V1381" s="31"/>
      <c r="W1381" s="31"/>
      <c r="X1381" s="31"/>
      <c r="Y1381" s="31"/>
      <c r="Z1381" s="36" t="n">
        <f aca="false">P1381*Q1381+S1381+U1381+V1381+W1381+X1381+Y1381</f>
        <v>0</v>
      </c>
      <c r="AA1381" s="36" t="n">
        <f aca="false">N1381+Z1381</f>
        <v>36</v>
      </c>
      <c r="AB1381" s="47" t="s">
        <v>69</v>
      </c>
      <c r="AC1381" s="31"/>
      <c r="AD1381" s="31"/>
      <c r="AE1381" s="36" t="n">
        <f aca="false">P1381*Q1381</f>
        <v>0</v>
      </c>
      <c r="AF1381" s="38" t="n">
        <f aca="false">AA1381-L1381-M1381-W1381-X1381</f>
        <v>36</v>
      </c>
      <c r="AG1381" s="39" t="str">
        <f aca="false">AB1381</f>
        <v>вак. 2 п/гр</v>
      </c>
      <c r="AH1381" s="39" t="str">
        <f aca="false">C1381</f>
        <v>3ИСП9-15б ВБ (п)</v>
      </c>
      <c r="AI1381" s="40" t="str">
        <f aca="false">B1381</f>
        <v>12</v>
      </c>
      <c r="AJ1381" s="39" t="str">
        <f aca="false">CONCATENATE(A1381," ",D1381)</f>
        <v>МДК.04.02 Обеспечение качества функционирования компьютерных систем</v>
      </c>
      <c r="AK1381" s="39" t="n">
        <f aca="false">E1381*F1381+P1381*Q1381+H1381+J1381+S1381+U1381</f>
        <v>36</v>
      </c>
      <c r="AL1381" s="39" t="n">
        <f aca="false">L1381+W1381</f>
        <v>0</v>
      </c>
      <c r="AM1381" s="39" t="n">
        <f aca="false">M1381+X1381</f>
        <v>0</v>
      </c>
      <c r="AN1381" s="39" t="n">
        <f aca="false">Y1381</f>
        <v>0</v>
      </c>
      <c r="AO1381" s="39" t="n">
        <f aca="false">SUM(AK1381:AN1381)</f>
        <v>36</v>
      </c>
      <c r="AP1381" s="41" t="n">
        <f aca="false">K1381+V1381</f>
        <v>0</v>
      </c>
    </row>
    <row r="1382" s="42" customFormat="true" ht="16.5" hidden="true" customHeight="true" outlineLevel="0" collapsed="false">
      <c r="A1382" s="131" t="s">
        <v>343</v>
      </c>
      <c r="B1382" s="127" t="s">
        <v>238</v>
      </c>
      <c r="C1382" s="97" t="s">
        <v>323</v>
      </c>
      <c r="D1382" s="122" t="s">
        <v>163</v>
      </c>
      <c r="E1382" s="53" t="n">
        <v>4</v>
      </c>
      <c r="F1382" s="31" t="n">
        <v>9</v>
      </c>
      <c r="G1382" s="31"/>
      <c r="H1382" s="31"/>
      <c r="I1382" s="31"/>
      <c r="J1382" s="31"/>
      <c r="K1382" s="31"/>
      <c r="L1382" s="31"/>
      <c r="M1382" s="31"/>
      <c r="N1382" s="33" t="n">
        <f aca="false">E1382*F1382+H1382+J1382+K1382+L1382+M1382</f>
        <v>36</v>
      </c>
      <c r="O1382" s="36"/>
      <c r="P1382" s="31" t="n">
        <v>14</v>
      </c>
      <c r="Q1382" s="31"/>
      <c r="R1382" s="31"/>
      <c r="S1382" s="31"/>
      <c r="T1382" s="31"/>
      <c r="U1382" s="31"/>
      <c r="V1382" s="31"/>
      <c r="W1382" s="31"/>
      <c r="X1382" s="31"/>
      <c r="Y1382" s="31"/>
      <c r="Z1382" s="36" t="n">
        <f aca="false">P1382*Q1382+S1382+U1382+V1382+W1382+X1382+Y1382</f>
        <v>0</v>
      </c>
      <c r="AA1382" s="36" t="n">
        <f aca="false">N1382+Z1382</f>
        <v>36</v>
      </c>
      <c r="AB1382" s="36" t="s">
        <v>340</v>
      </c>
      <c r="AC1382" s="31"/>
      <c r="AD1382" s="31"/>
      <c r="AE1382" s="36" t="n">
        <f aca="false">P1382*Q1382</f>
        <v>0</v>
      </c>
      <c r="AF1382" s="38" t="n">
        <f aca="false">AA1382-L1382-M1382-W1382-X1382</f>
        <v>36</v>
      </c>
      <c r="AG1382" s="39" t="str">
        <f aca="false">AB1382</f>
        <v>Малыгина М.Ю.</v>
      </c>
      <c r="AH1382" s="39" t="str">
        <f aca="false">C1382</f>
        <v>3ИСП9-15 ВБ (п)</v>
      </c>
      <c r="AI1382" s="40" t="str">
        <f aca="false">B1382</f>
        <v>25</v>
      </c>
      <c r="AJ1382" s="39" t="str">
        <f aca="false">CONCATENATE(A1382," ",D1382)</f>
        <v>ПП.04 Производственная практика</v>
      </c>
      <c r="AK1382" s="39" t="n">
        <f aca="false">E1382*F1382+P1382*Q1382+H1382+J1382+S1382+U1382</f>
        <v>36</v>
      </c>
      <c r="AL1382" s="39" t="n">
        <f aca="false">L1382+W1382</f>
        <v>0</v>
      </c>
      <c r="AM1382" s="39" t="n">
        <f aca="false">M1382+X1382</f>
        <v>0</v>
      </c>
      <c r="AN1382" s="39" t="n">
        <f aca="false">Y1382</f>
        <v>0</v>
      </c>
      <c r="AO1382" s="39" t="n">
        <f aca="false">SUM(AK1382:AN1382)</f>
        <v>36</v>
      </c>
      <c r="AP1382" s="41" t="n">
        <f aca="false">K1382+V1382</f>
        <v>0</v>
      </c>
    </row>
    <row r="1383" s="42" customFormat="true" ht="16.5" hidden="true" customHeight="true" outlineLevel="0" collapsed="false">
      <c r="A1383" s="131" t="s">
        <v>343</v>
      </c>
      <c r="B1383" s="127" t="s">
        <v>238</v>
      </c>
      <c r="C1383" s="97" t="s">
        <v>323</v>
      </c>
      <c r="D1383" s="122" t="s">
        <v>163</v>
      </c>
      <c r="E1383" s="53" t="n">
        <v>4</v>
      </c>
      <c r="F1383" s="31" t="n">
        <v>9</v>
      </c>
      <c r="G1383" s="31"/>
      <c r="H1383" s="31"/>
      <c r="I1383" s="31"/>
      <c r="J1383" s="31"/>
      <c r="K1383" s="31"/>
      <c r="L1383" s="31"/>
      <c r="M1383" s="31"/>
      <c r="N1383" s="33" t="n">
        <f aca="false">E1383*F1383+H1383+J1383+K1383+L1383+M1383</f>
        <v>36</v>
      </c>
      <c r="O1383" s="36"/>
      <c r="P1383" s="31" t="n">
        <v>14</v>
      </c>
      <c r="Q1383" s="31"/>
      <c r="R1383" s="31"/>
      <c r="S1383" s="31"/>
      <c r="T1383" s="31"/>
      <c r="U1383" s="31"/>
      <c r="V1383" s="31"/>
      <c r="W1383" s="31"/>
      <c r="X1383" s="31"/>
      <c r="Y1383" s="31"/>
      <c r="Z1383" s="36" t="n">
        <f aca="false">P1383*Q1383+S1383+U1383+V1383+W1383+X1383+Y1383</f>
        <v>0</v>
      </c>
      <c r="AA1383" s="36" t="n">
        <f aca="false">N1383+Z1383</f>
        <v>36</v>
      </c>
      <c r="AB1383" s="47" t="s">
        <v>706</v>
      </c>
      <c r="AC1383" s="44" t="s">
        <v>723</v>
      </c>
      <c r="AD1383" s="31"/>
      <c r="AE1383" s="36" t="n">
        <f aca="false">P1383*Q1383</f>
        <v>0</v>
      </c>
      <c r="AF1383" s="38" t="n">
        <f aca="false">AA1383-L1383-M1383-W1383-X1383</f>
        <v>36</v>
      </c>
      <c r="AG1383" s="39" t="str">
        <f aca="false">AB1383</f>
        <v>Воронин В.А.</v>
      </c>
      <c r="AH1383" s="39" t="str">
        <f aca="false">C1383</f>
        <v>3ИСП9-15 ВБ (п)</v>
      </c>
      <c r="AI1383" s="40" t="str">
        <f aca="false">B1383</f>
        <v>25</v>
      </c>
      <c r="AJ1383" s="39" t="str">
        <f aca="false">CONCATENATE(A1383," ",D1383)</f>
        <v>ПП.04 Производственная практика</v>
      </c>
      <c r="AK1383" s="39" t="n">
        <f aca="false">E1383*F1383+P1383*Q1383+H1383+J1383+S1383+U1383</f>
        <v>36</v>
      </c>
      <c r="AL1383" s="39" t="n">
        <f aca="false">L1383+W1383</f>
        <v>0</v>
      </c>
      <c r="AM1383" s="39" t="n">
        <f aca="false">M1383+X1383</f>
        <v>0</v>
      </c>
      <c r="AN1383" s="39" t="n">
        <f aca="false">Y1383</f>
        <v>0</v>
      </c>
      <c r="AO1383" s="39" t="n">
        <f aca="false">SUM(AK1383:AN1383)</f>
        <v>36</v>
      </c>
      <c r="AP1383" s="41" t="n">
        <f aca="false">K1383+V1383</f>
        <v>0</v>
      </c>
    </row>
    <row r="1384" s="42" customFormat="true" ht="16.5" hidden="true" customHeight="true" outlineLevel="0" collapsed="false">
      <c r="A1384" s="131" t="s">
        <v>343</v>
      </c>
      <c r="B1384" s="127" t="s">
        <v>238</v>
      </c>
      <c r="C1384" s="97" t="s">
        <v>323</v>
      </c>
      <c r="D1384" s="122" t="s">
        <v>163</v>
      </c>
      <c r="E1384" s="53" t="n">
        <v>4</v>
      </c>
      <c r="F1384" s="31" t="n">
        <v>9</v>
      </c>
      <c r="G1384" s="31"/>
      <c r="H1384" s="31"/>
      <c r="I1384" s="31"/>
      <c r="J1384" s="31"/>
      <c r="K1384" s="31"/>
      <c r="L1384" s="31"/>
      <c r="M1384" s="31"/>
      <c r="N1384" s="33" t="n">
        <f aca="false">E1384*F1384+H1384+J1384+K1384+L1384+M1384</f>
        <v>36</v>
      </c>
      <c r="O1384" s="36"/>
      <c r="P1384" s="31" t="n">
        <v>14</v>
      </c>
      <c r="Q1384" s="31"/>
      <c r="R1384" s="31"/>
      <c r="S1384" s="31"/>
      <c r="T1384" s="31"/>
      <c r="U1384" s="31"/>
      <c r="V1384" s="31"/>
      <c r="W1384" s="31"/>
      <c r="X1384" s="31"/>
      <c r="Y1384" s="31"/>
      <c r="Z1384" s="36" t="n">
        <f aca="false">P1384*Q1384+S1384+U1384+V1384+W1384+X1384+Y1384</f>
        <v>0</v>
      </c>
      <c r="AA1384" s="36" t="n">
        <f aca="false">N1384+Z1384</f>
        <v>36</v>
      </c>
      <c r="AB1384" s="289" t="s">
        <v>257</v>
      </c>
      <c r="AC1384" s="291" t="s">
        <v>732</v>
      </c>
      <c r="AD1384" s="31"/>
      <c r="AE1384" s="36" t="n">
        <f aca="false">P1384*Q1384</f>
        <v>0</v>
      </c>
      <c r="AF1384" s="38" t="n">
        <f aca="false">AA1384-L1384-M1384-W1384-X1384</f>
        <v>36</v>
      </c>
      <c r="AG1384" s="39" t="str">
        <f aca="false">AB1384</f>
        <v>Угольников И.М.</v>
      </c>
      <c r="AH1384" s="39" t="str">
        <f aca="false">C1384</f>
        <v>3ИСП9-15 ВБ (п)</v>
      </c>
      <c r="AI1384" s="40" t="str">
        <f aca="false">B1384</f>
        <v>25</v>
      </c>
      <c r="AJ1384" s="39" t="str">
        <f aca="false">CONCATENATE(A1384," ",D1384)</f>
        <v>ПП.04 Производственная практика</v>
      </c>
      <c r="AK1384" s="39" t="n">
        <f aca="false">E1384*F1384+P1384*Q1384+H1384+J1384+S1384+U1384</f>
        <v>36</v>
      </c>
      <c r="AL1384" s="39" t="n">
        <f aca="false">L1384+W1384</f>
        <v>0</v>
      </c>
      <c r="AM1384" s="39" t="n">
        <f aca="false">M1384+X1384</f>
        <v>0</v>
      </c>
      <c r="AN1384" s="39" t="n">
        <f aca="false">Y1384</f>
        <v>0</v>
      </c>
      <c r="AO1384" s="39" t="n">
        <f aca="false">SUM(AK1384:AN1384)</f>
        <v>36</v>
      </c>
      <c r="AP1384" s="41" t="n">
        <f aca="false">K1384+V1384</f>
        <v>0</v>
      </c>
    </row>
    <row r="1385" s="42" customFormat="true" ht="16.5" hidden="true" customHeight="true" outlineLevel="0" collapsed="false">
      <c r="A1385" s="131" t="s">
        <v>343</v>
      </c>
      <c r="B1385" s="127" t="s">
        <v>238</v>
      </c>
      <c r="C1385" s="97" t="s">
        <v>323</v>
      </c>
      <c r="D1385" s="122" t="s">
        <v>163</v>
      </c>
      <c r="E1385" s="53" t="n">
        <v>4</v>
      </c>
      <c r="F1385" s="31" t="n">
        <v>9</v>
      </c>
      <c r="G1385" s="31"/>
      <c r="H1385" s="31"/>
      <c r="I1385" s="31"/>
      <c r="J1385" s="31"/>
      <c r="K1385" s="31"/>
      <c r="L1385" s="31"/>
      <c r="M1385" s="31"/>
      <c r="N1385" s="33" t="n">
        <f aca="false">E1385*F1385+H1385+J1385+K1385+L1385+M1385</f>
        <v>36</v>
      </c>
      <c r="O1385" s="36"/>
      <c r="P1385" s="31" t="n">
        <v>14</v>
      </c>
      <c r="Q1385" s="31"/>
      <c r="R1385" s="31"/>
      <c r="S1385" s="31"/>
      <c r="T1385" s="31"/>
      <c r="U1385" s="31"/>
      <c r="V1385" s="31"/>
      <c r="W1385" s="31"/>
      <c r="X1385" s="31"/>
      <c r="Y1385" s="31"/>
      <c r="Z1385" s="36" t="n">
        <f aca="false">P1385*Q1385+S1385+U1385+V1385+W1385+X1385+Y1385</f>
        <v>0</v>
      </c>
      <c r="AA1385" s="36" t="n">
        <f aca="false">N1385+Z1385</f>
        <v>36</v>
      </c>
      <c r="AB1385" s="36" t="s">
        <v>143</v>
      </c>
      <c r="AC1385" s="31"/>
      <c r="AD1385" s="31"/>
      <c r="AE1385" s="36" t="n">
        <f aca="false">P1385*Q1385</f>
        <v>0</v>
      </c>
      <c r="AF1385" s="38" t="n">
        <f aca="false">AA1385-L1385-M1385-W1385-X1385</f>
        <v>36</v>
      </c>
      <c r="AG1385" s="39" t="str">
        <f aca="false">AB1385</f>
        <v>вак. ПП</v>
      </c>
      <c r="AH1385" s="39" t="str">
        <f aca="false">C1385</f>
        <v>3ИСП9-15 ВБ (п)</v>
      </c>
      <c r="AI1385" s="40" t="str">
        <f aca="false">B1385</f>
        <v>25</v>
      </c>
      <c r="AJ1385" s="39" t="str">
        <f aca="false">CONCATENATE(A1385," ",D1385)</f>
        <v>ПП.04 Производственная практика</v>
      </c>
      <c r="AK1385" s="39" t="n">
        <f aca="false">E1385*F1385+P1385*Q1385+H1385+J1385+S1385+U1385</f>
        <v>36</v>
      </c>
      <c r="AL1385" s="39" t="n">
        <f aca="false">L1385+W1385</f>
        <v>0</v>
      </c>
      <c r="AM1385" s="39" t="n">
        <f aca="false">M1385+X1385</f>
        <v>0</v>
      </c>
      <c r="AN1385" s="39" t="n">
        <f aca="false">Y1385</f>
        <v>0</v>
      </c>
      <c r="AO1385" s="39" t="n">
        <f aca="false">SUM(AK1385:AN1385)</f>
        <v>36</v>
      </c>
      <c r="AP1385" s="41" t="n">
        <f aca="false">K1385+V1385</f>
        <v>0</v>
      </c>
    </row>
    <row r="1386" s="42" customFormat="true" ht="16.5" hidden="true" customHeight="true" outlineLevel="0" collapsed="false">
      <c r="A1386" s="131" t="s">
        <v>344</v>
      </c>
      <c r="B1386" s="127" t="s">
        <v>238</v>
      </c>
      <c r="C1386" s="97" t="s">
        <v>323</v>
      </c>
      <c r="D1386" s="122" t="s">
        <v>145</v>
      </c>
      <c r="E1386" s="53" t="n">
        <v>12</v>
      </c>
      <c r="F1386" s="31"/>
      <c r="G1386" s="31"/>
      <c r="H1386" s="31"/>
      <c r="I1386" s="31"/>
      <c r="J1386" s="31"/>
      <c r="K1386" s="31"/>
      <c r="L1386" s="31"/>
      <c r="M1386" s="31" t="n">
        <v>24</v>
      </c>
      <c r="N1386" s="33" t="n">
        <f aca="false">E1386*F1386+H1386+J1386+K1386+L1386+M1386</f>
        <v>24</v>
      </c>
      <c r="O1386" s="36"/>
      <c r="P1386" s="31" t="n">
        <v>14</v>
      </c>
      <c r="Q1386" s="31"/>
      <c r="R1386" s="31"/>
      <c r="S1386" s="31"/>
      <c r="T1386" s="31"/>
      <c r="U1386" s="31"/>
      <c r="V1386" s="31"/>
      <c r="W1386" s="31"/>
      <c r="X1386" s="31"/>
      <c r="Y1386" s="31"/>
      <c r="Z1386" s="36" t="n">
        <f aca="false">P1386*Q1386+S1386+U1386+V1386+W1386+X1386+Y1386</f>
        <v>0</v>
      </c>
      <c r="AA1386" s="36" t="n">
        <f aca="false">N1386+Z1386</f>
        <v>24</v>
      </c>
      <c r="AB1386" s="36" t="s">
        <v>146</v>
      </c>
      <c r="AC1386" s="31"/>
      <c r="AD1386" s="31"/>
      <c r="AE1386" s="36" t="n">
        <f aca="false">P1386*Q1386</f>
        <v>0</v>
      </c>
      <c r="AF1386" s="38" t="n">
        <f aca="false">AA1386-L1386-M1386-W1386-X1386</f>
        <v>0</v>
      </c>
      <c r="AG1386" s="39" t="str">
        <f aca="false">AB1386</f>
        <v>вак. ДЭ</v>
      </c>
      <c r="AH1386" s="39" t="str">
        <f aca="false">C1386</f>
        <v>3ИСП9-15 ВБ (п)</v>
      </c>
      <c r="AI1386" s="40" t="str">
        <f aca="false">B1386</f>
        <v>25</v>
      </c>
      <c r="AJ1386" s="39" t="str">
        <f aca="false">CONCATENATE(A1386," ",D1386)</f>
        <v>ДЭ.04 Демонстрационный экзамен по модулю</v>
      </c>
      <c r="AK1386" s="39" t="n">
        <f aca="false">E1386*F1386+P1386*Q1386+H1386+J1386+S1386+U1386</f>
        <v>0</v>
      </c>
      <c r="AL1386" s="39" t="n">
        <f aca="false">L1386+W1386</f>
        <v>0</v>
      </c>
      <c r="AM1386" s="39" t="n">
        <f aca="false">M1386+X1386</f>
        <v>24</v>
      </c>
      <c r="AN1386" s="39" t="n">
        <f aca="false">Y1386</f>
        <v>0</v>
      </c>
      <c r="AO1386" s="39" t="n">
        <f aca="false">SUM(AK1386:AN1386)</f>
        <v>24</v>
      </c>
      <c r="AP1386" s="41" t="n">
        <f aca="false">K1386+V1386</f>
        <v>0</v>
      </c>
    </row>
    <row r="1387" s="42" customFormat="true" ht="16.5" hidden="true" customHeight="true" outlineLevel="0" collapsed="false">
      <c r="A1387" s="131" t="s">
        <v>345</v>
      </c>
      <c r="B1387" s="127" t="s">
        <v>238</v>
      </c>
      <c r="C1387" s="97" t="s">
        <v>323</v>
      </c>
      <c r="D1387" s="122" t="s">
        <v>346</v>
      </c>
      <c r="E1387" s="53" t="n">
        <v>12</v>
      </c>
      <c r="F1387" s="31" t="n">
        <v>5</v>
      </c>
      <c r="G1387" s="31" t="n">
        <v>70</v>
      </c>
      <c r="H1387" s="31" t="n">
        <v>-28</v>
      </c>
      <c r="I1387" s="31"/>
      <c r="J1387" s="31"/>
      <c r="K1387" s="31"/>
      <c r="L1387" s="31" t="n">
        <v>4</v>
      </c>
      <c r="M1387" s="31"/>
      <c r="N1387" s="33" t="n">
        <f aca="false">E1387*F1387+H1387+J1387+K1387+L1387+M1387</f>
        <v>36</v>
      </c>
      <c r="O1387" s="36"/>
      <c r="P1387" s="31" t="n">
        <v>14</v>
      </c>
      <c r="Q1387" s="31" t="n">
        <v>5</v>
      </c>
      <c r="R1387" s="31"/>
      <c r="S1387" s="31" t="n">
        <v>-42</v>
      </c>
      <c r="T1387" s="31"/>
      <c r="U1387" s="31"/>
      <c r="V1387" s="31"/>
      <c r="W1387" s="31" t="n">
        <v>8</v>
      </c>
      <c r="X1387" s="31" t="n">
        <v>8</v>
      </c>
      <c r="Y1387" s="31"/>
      <c r="Z1387" s="36" t="n">
        <f aca="false">P1387*Q1387+S1387+U1387+V1387+W1387+X1387+Y1387</f>
        <v>44</v>
      </c>
      <c r="AA1387" s="36" t="n">
        <f aca="false">N1387+Z1387</f>
        <v>80</v>
      </c>
      <c r="AB1387" s="47" t="s">
        <v>302</v>
      </c>
      <c r="AC1387" s="31"/>
      <c r="AD1387" s="31"/>
      <c r="AE1387" s="36" t="n">
        <f aca="false">P1387*Q1387</f>
        <v>70</v>
      </c>
      <c r="AF1387" s="38" t="n">
        <f aca="false">AA1387-L1387-M1387-W1387-X1387</f>
        <v>60</v>
      </c>
      <c r="AG1387" s="39" t="str">
        <f aca="false">AB1387</f>
        <v>Казиханов Ф.И.</v>
      </c>
      <c r="AH1387" s="39" t="str">
        <f aca="false">C1387</f>
        <v>3ИСП9-15 ВБ (п)</v>
      </c>
      <c r="AI1387" s="40" t="str">
        <f aca="false">B1387</f>
        <v>25</v>
      </c>
      <c r="AJ1387" s="39" t="str">
        <f aca="false">CONCATENATE(A1387," ",D1387)</f>
        <v>МДК.11.01 Технология разработки и защиты баз данных</v>
      </c>
      <c r="AK1387" s="39" t="n">
        <f aca="false">E1387*F1387+P1387*Q1387+H1387+J1387+S1387+U1387</f>
        <v>60</v>
      </c>
      <c r="AL1387" s="39" t="n">
        <f aca="false">L1387+W1387</f>
        <v>12</v>
      </c>
      <c r="AM1387" s="39" t="n">
        <f aca="false">M1387+X1387</f>
        <v>8</v>
      </c>
      <c r="AN1387" s="39" t="n">
        <f aca="false">Y1387</f>
        <v>0</v>
      </c>
      <c r="AO1387" s="39" t="n">
        <f aca="false">SUM(AK1387:AN1387)</f>
        <v>80</v>
      </c>
      <c r="AP1387" s="41" t="n">
        <f aca="false">K1387+V1387</f>
        <v>0</v>
      </c>
    </row>
    <row r="1388" s="42" customFormat="true" ht="16.5" hidden="true" customHeight="true" outlineLevel="0" collapsed="false">
      <c r="A1388" s="131" t="s">
        <v>345</v>
      </c>
      <c r="B1388" s="127" t="s">
        <v>175</v>
      </c>
      <c r="C1388" s="97" t="s">
        <v>324</v>
      </c>
      <c r="D1388" s="122" t="s">
        <v>346</v>
      </c>
      <c r="E1388" s="53" t="n">
        <v>12</v>
      </c>
      <c r="F1388" s="31"/>
      <c r="G1388" s="31"/>
      <c r="H1388" s="31" t="n">
        <v>28</v>
      </c>
      <c r="I1388" s="31"/>
      <c r="J1388" s="31"/>
      <c r="K1388" s="31"/>
      <c r="L1388" s="31"/>
      <c r="M1388" s="31"/>
      <c r="N1388" s="33" t="n">
        <f aca="false">E1388*F1388+H1388+J1388+K1388+L1388+M1388</f>
        <v>28</v>
      </c>
      <c r="O1388" s="36"/>
      <c r="P1388" s="31" t="n">
        <v>14</v>
      </c>
      <c r="Q1388" s="31"/>
      <c r="R1388" s="31"/>
      <c r="S1388" s="31" t="n">
        <v>42</v>
      </c>
      <c r="T1388" s="31"/>
      <c r="U1388" s="31"/>
      <c r="V1388" s="31"/>
      <c r="W1388" s="31"/>
      <c r="X1388" s="31"/>
      <c r="Y1388" s="31"/>
      <c r="Z1388" s="36" t="n">
        <f aca="false">P1388*Q1388+S1388+U1388+V1388+W1388+X1388+Y1388</f>
        <v>42</v>
      </c>
      <c r="AA1388" s="36" t="n">
        <f aca="false">N1388+Z1388</f>
        <v>70</v>
      </c>
      <c r="AB1388" s="47" t="s">
        <v>302</v>
      </c>
      <c r="AC1388" s="31"/>
      <c r="AD1388" s="31"/>
      <c r="AE1388" s="36" t="n">
        <f aca="false">P1388*Q1388</f>
        <v>0</v>
      </c>
      <c r="AF1388" s="38" t="n">
        <f aca="false">AA1388-L1388-M1388-W1388-X1388</f>
        <v>70</v>
      </c>
      <c r="AG1388" s="39" t="str">
        <f aca="false">AB1388</f>
        <v>Казиханов Ф.И.</v>
      </c>
      <c r="AH1388" s="39" t="str">
        <f aca="false">C1388</f>
        <v>3ИСП9-15а ВБ (п)</v>
      </c>
      <c r="AI1388" s="40" t="str">
        <f aca="false">B1388</f>
        <v>13</v>
      </c>
      <c r="AJ1388" s="39" t="str">
        <f aca="false">CONCATENATE(A1388," ",D1388)</f>
        <v>МДК.11.01 Технология разработки и защиты баз данных</v>
      </c>
      <c r="AK1388" s="39" t="n">
        <f aca="false">E1388*F1388+P1388*Q1388+H1388+J1388+S1388+U1388</f>
        <v>70</v>
      </c>
      <c r="AL1388" s="39" t="n">
        <f aca="false">L1388+W1388</f>
        <v>0</v>
      </c>
      <c r="AM1388" s="39" t="n">
        <f aca="false">M1388+X1388</f>
        <v>0</v>
      </c>
      <c r="AN1388" s="39" t="n">
        <f aca="false">Y1388</f>
        <v>0</v>
      </c>
      <c r="AO1388" s="39" t="n">
        <f aca="false">SUM(AK1388:AN1388)</f>
        <v>70</v>
      </c>
      <c r="AP1388" s="41" t="n">
        <f aca="false">K1388+V1388</f>
        <v>0</v>
      </c>
    </row>
    <row r="1389" s="42" customFormat="true" ht="16.5" hidden="true" customHeight="true" outlineLevel="0" collapsed="false">
      <c r="A1389" s="131" t="s">
        <v>345</v>
      </c>
      <c r="B1389" s="127" t="s">
        <v>53</v>
      </c>
      <c r="C1389" s="97" t="s">
        <v>325</v>
      </c>
      <c r="D1389" s="122" t="s">
        <v>346</v>
      </c>
      <c r="E1389" s="53" t="n">
        <v>12</v>
      </c>
      <c r="F1389" s="31"/>
      <c r="G1389" s="31"/>
      <c r="H1389" s="31" t="n">
        <v>28</v>
      </c>
      <c r="I1389" s="31"/>
      <c r="J1389" s="31"/>
      <c r="K1389" s="31"/>
      <c r="L1389" s="31"/>
      <c r="M1389" s="31"/>
      <c r="N1389" s="33" t="n">
        <f aca="false">E1389*F1389+H1389+J1389+K1389+L1389+M1389</f>
        <v>28</v>
      </c>
      <c r="O1389" s="36"/>
      <c r="P1389" s="31" t="n">
        <v>14</v>
      </c>
      <c r="Q1389" s="31"/>
      <c r="R1389" s="31"/>
      <c r="S1389" s="31" t="n">
        <v>42</v>
      </c>
      <c r="T1389" s="31"/>
      <c r="U1389" s="31"/>
      <c r="V1389" s="31"/>
      <c r="W1389" s="31"/>
      <c r="X1389" s="31"/>
      <c r="Y1389" s="31"/>
      <c r="Z1389" s="36" t="n">
        <f aca="false">P1389*Q1389+S1389+U1389+V1389+W1389+X1389+Y1389</f>
        <v>42</v>
      </c>
      <c r="AA1389" s="36" t="n">
        <f aca="false">N1389+Z1389</f>
        <v>70</v>
      </c>
      <c r="AB1389" s="47" t="s">
        <v>69</v>
      </c>
      <c r="AC1389" s="31"/>
      <c r="AD1389" s="31"/>
      <c r="AE1389" s="36" t="n">
        <f aca="false">P1389*Q1389</f>
        <v>0</v>
      </c>
      <c r="AF1389" s="38" t="n">
        <f aca="false">AA1389-L1389-M1389-W1389-X1389</f>
        <v>70</v>
      </c>
      <c r="AG1389" s="39" t="str">
        <f aca="false">AB1389</f>
        <v>вак. 2 п/гр</v>
      </c>
      <c r="AH1389" s="39" t="str">
        <f aca="false">C1389</f>
        <v>3ИСП9-15б ВБ (п)</v>
      </c>
      <c r="AI1389" s="40" t="str">
        <f aca="false">B1389</f>
        <v>12</v>
      </c>
      <c r="AJ1389" s="39" t="str">
        <f aca="false">CONCATENATE(A1389," ",D1389)</f>
        <v>МДК.11.01 Технология разработки и защиты баз данных</v>
      </c>
      <c r="AK1389" s="39" t="n">
        <f aca="false">E1389*F1389+P1389*Q1389+H1389+J1389+S1389+U1389</f>
        <v>70</v>
      </c>
      <c r="AL1389" s="39" t="n">
        <f aca="false">L1389+W1389</f>
        <v>0</v>
      </c>
      <c r="AM1389" s="39" t="n">
        <f aca="false">M1389+X1389</f>
        <v>0</v>
      </c>
      <c r="AN1389" s="39" t="n">
        <f aca="false">Y1389</f>
        <v>0</v>
      </c>
      <c r="AO1389" s="39" t="n">
        <f aca="false">SUM(AK1389:AN1389)</f>
        <v>70</v>
      </c>
      <c r="AP1389" s="41" t="n">
        <f aca="false">K1389+V1389</f>
        <v>0</v>
      </c>
    </row>
    <row r="1390" s="42" customFormat="true" ht="16.5" hidden="true" customHeight="true" outlineLevel="0" collapsed="false">
      <c r="A1390" s="132" t="s">
        <v>347</v>
      </c>
      <c r="B1390" s="127" t="s">
        <v>175</v>
      </c>
      <c r="C1390" s="97" t="s">
        <v>324</v>
      </c>
      <c r="D1390" s="133" t="s">
        <v>108</v>
      </c>
      <c r="E1390" s="53" t="n">
        <v>12</v>
      </c>
      <c r="F1390" s="31"/>
      <c r="G1390" s="31"/>
      <c r="H1390" s="31"/>
      <c r="I1390" s="31"/>
      <c r="J1390" s="31"/>
      <c r="K1390" s="31"/>
      <c r="L1390" s="31"/>
      <c r="M1390" s="31"/>
      <c r="N1390" s="33" t="n">
        <f aca="false">E1390*F1390+H1390+J1390+K1390+L1390+M1390</f>
        <v>0</v>
      </c>
      <c r="O1390" s="36"/>
      <c r="P1390" s="31" t="n">
        <v>2</v>
      </c>
      <c r="Q1390" s="31" t="n">
        <v>36</v>
      </c>
      <c r="R1390" s="31"/>
      <c r="S1390" s="31"/>
      <c r="T1390" s="31"/>
      <c r="U1390" s="31"/>
      <c r="V1390" s="31"/>
      <c r="W1390" s="31"/>
      <c r="X1390" s="31"/>
      <c r="Y1390" s="31"/>
      <c r="Z1390" s="36" t="n">
        <f aca="false">P1390*Q1390+S1390+U1390+V1390+W1390+X1390+Y1390</f>
        <v>72</v>
      </c>
      <c r="AA1390" s="36" t="n">
        <f aca="false">N1390+Z1390</f>
        <v>72</v>
      </c>
      <c r="AB1390" s="73" t="s">
        <v>348</v>
      </c>
      <c r="AC1390" s="31"/>
      <c r="AD1390" s="31"/>
      <c r="AE1390" s="36" t="n">
        <f aca="false">P1390*Q1390</f>
        <v>72</v>
      </c>
      <c r="AF1390" s="38" t="n">
        <f aca="false">AA1390-L1390-M1390-W1390-X1390</f>
        <v>72</v>
      </c>
      <c r="AG1390" s="39" t="str">
        <f aca="false">AB1390</f>
        <v>вак. УП (Самхарадзе))</v>
      </c>
      <c r="AH1390" s="39" t="str">
        <f aca="false">C1390</f>
        <v>3ИСП9-15а ВБ (п)</v>
      </c>
      <c r="AI1390" s="40" t="str">
        <f aca="false">B1390</f>
        <v>13</v>
      </c>
      <c r="AJ1390" s="39" t="str">
        <f aca="false">CONCATENATE(A1390," ",D1390)</f>
        <v>УП.11 Учебная практика</v>
      </c>
      <c r="AK1390" s="39" t="n">
        <f aca="false">E1390*F1390+P1390*Q1390+H1390+J1390+S1390+U1390</f>
        <v>72</v>
      </c>
      <c r="AL1390" s="39" t="n">
        <f aca="false">L1390+W1390</f>
        <v>0</v>
      </c>
      <c r="AM1390" s="39" t="n">
        <f aca="false">M1390+X1390</f>
        <v>0</v>
      </c>
      <c r="AN1390" s="39" t="n">
        <f aca="false">Y1390</f>
        <v>0</v>
      </c>
      <c r="AO1390" s="39" t="n">
        <f aca="false">SUM(AK1390:AN1390)</f>
        <v>72</v>
      </c>
      <c r="AP1390" s="41" t="n">
        <f aca="false">K1390+V1390</f>
        <v>0</v>
      </c>
    </row>
    <row r="1391" s="42" customFormat="true" ht="16.5" hidden="true" customHeight="true" outlineLevel="0" collapsed="false">
      <c r="A1391" s="132" t="s">
        <v>347</v>
      </c>
      <c r="B1391" s="127" t="s">
        <v>53</v>
      </c>
      <c r="C1391" s="97" t="s">
        <v>325</v>
      </c>
      <c r="D1391" s="133" t="s">
        <v>108</v>
      </c>
      <c r="E1391" s="53" t="n">
        <v>12</v>
      </c>
      <c r="F1391" s="31"/>
      <c r="G1391" s="31"/>
      <c r="H1391" s="31"/>
      <c r="I1391" s="31"/>
      <c r="J1391" s="31"/>
      <c r="K1391" s="31"/>
      <c r="L1391" s="31"/>
      <c r="M1391" s="31"/>
      <c r="N1391" s="33" t="n">
        <f aca="false">E1391*F1391+H1391+J1391+K1391+L1391+M1391</f>
        <v>0</v>
      </c>
      <c r="O1391" s="36"/>
      <c r="P1391" s="31" t="n">
        <v>2</v>
      </c>
      <c r="Q1391" s="31" t="n">
        <v>36</v>
      </c>
      <c r="R1391" s="31"/>
      <c r="S1391" s="31"/>
      <c r="T1391" s="31"/>
      <c r="U1391" s="31"/>
      <c r="V1391" s="31"/>
      <c r="W1391" s="31"/>
      <c r="X1391" s="31"/>
      <c r="Y1391" s="31"/>
      <c r="Z1391" s="36" t="n">
        <f aca="false">P1391*Q1391+S1391+U1391+V1391+W1391+X1391+Y1391</f>
        <v>72</v>
      </c>
      <c r="AA1391" s="36" t="n">
        <f aca="false">N1391+Z1391</f>
        <v>72</v>
      </c>
      <c r="AB1391" s="73" t="s">
        <v>306</v>
      </c>
      <c r="AC1391" s="31"/>
      <c r="AD1391" s="31"/>
      <c r="AE1391" s="36"/>
      <c r="AF1391" s="38"/>
      <c r="AG1391" s="39" t="str">
        <f aca="false">AB1391</f>
        <v>Харламов Д.</v>
      </c>
      <c r="AH1391" s="39" t="str">
        <f aca="false">C1391</f>
        <v>3ИСП9-15б ВБ (п)</v>
      </c>
      <c r="AI1391" s="40" t="str">
        <f aca="false">B1391</f>
        <v>12</v>
      </c>
      <c r="AJ1391" s="39" t="str">
        <f aca="false">CONCATENATE(A1391," ",D1391)</f>
        <v>УП.11 Учебная практика</v>
      </c>
      <c r="AK1391" s="39" t="n">
        <f aca="false">E1391*F1391+P1391*Q1391+H1391+J1391+S1391+U1391</f>
        <v>72</v>
      </c>
      <c r="AL1391" s="39" t="n">
        <f aca="false">L1391+W1391</f>
        <v>0</v>
      </c>
      <c r="AM1391" s="39" t="n">
        <f aca="false">M1391+X1391</f>
        <v>0</v>
      </c>
      <c r="AN1391" s="39" t="n">
        <f aca="false">Y1391</f>
        <v>0</v>
      </c>
      <c r="AO1391" s="39" t="n">
        <f aca="false">SUM(AK1391:AN1391)</f>
        <v>72</v>
      </c>
      <c r="AP1391" s="41" t="n">
        <f aca="false">K1391+V1391</f>
        <v>0</v>
      </c>
    </row>
    <row r="1392" s="42" customFormat="true" ht="16.5" hidden="true" customHeight="true" outlineLevel="0" collapsed="false">
      <c r="A1392" s="132" t="s">
        <v>349</v>
      </c>
      <c r="B1392" s="127" t="s">
        <v>238</v>
      </c>
      <c r="C1392" s="97" t="s">
        <v>323</v>
      </c>
      <c r="D1392" s="134" t="s">
        <v>163</v>
      </c>
      <c r="E1392" s="53" t="n">
        <v>12</v>
      </c>
      <c r="F1392" s="31"/>
      <c r="G1392" s="31"/>
      <c r="H1392" s="31"/>
      <c r="I1392" s="31"/>
      <c r="J1392" s="31"/>
      <c r="K1392" s="31"/>
      <c r="L1392" s="31"/>
      <c r="M1392" s="31"/>
      <c r="N1392" s="33" t="n">
        <f aca="false">E1392*F1392+H1392+J1392+K1392+L1392+M1392</f>
        <v>0</v>
      </c>
      <c r="O1392" s="36"/>
      <c r="P1392" s="31" t="n">
        <v>2</v>
      </c>
      <c r="Q1392" s="31" t="n">
        <v>9</v>
      </c>
      <c r="R1392" s="31"/>
      <c r="S1392" s="31"/>
      <c r="T1392" s="31"/>
      <c r="U1392" s="31"/>
      <c r="V1392" s="31"/>
      <c r="W1392" s="31"/>
      <c r="X1392" s="31"/>
      <c r="Y1392" s="31"/>
      <c r="Z1392" s="36" t="n">
        <f aca="false">P1392*Q1392+S1392+U1392+V1392+W1392+X1392+Y1392</f>
        <v>18</v>
      </c>
      <c r="AA1392" s="36" t="n">
        <f aca="false">N1392+Z1392</f>
        <v>18</v>
      </c>
      <c r="AB1392" s="36" t="s">
        <v>340</v>
      </c>
      <c r="AC1392" s="31"/>
      <c r="AD1392" s="31"/>
      <c r="AE1392" s="36" t="n">
        <f aca="false">P1392*Q1392</f>
        <v>18</v>
      </c>
      <c r="AF1392" s="38" t="n">
        <f aca="false">AA1392-L1392-M1392-W1392-X1392</f>
        <v>18</v>
      </c>
      <c r="AG1392" s="39" t="str">
        <f aca="false">AB1392</f>
        <v>Малыгина М.Ю.</v>
      </c>
      <c r="AH1392" s="39" t="str">
        <f aca="false">C1392</f>
        <v>3ИСП9-15 ВБ (п)</v>
      </c>
      <c r="AI1392" s="40" t="str">
        <f aca="false">B1392</f>
        <v>25</v>
      </c>
      <c r="AJ1392" s="39" t="str">
        <f aca="false">CONCATENATE(A1392," ",D1392)</f>
        <v>ПП.11 Производственная практика</v>
      </c>
      <c r="AK1392" s="39" t="n">
        <f aca="false">E1392*F1392+P1392*Q1392+H1392+J1392+S1392+U1392</f>
        <v>18</v>
      </c>
      <c r="AL1392" s="39" t="n">
        <f aca="false">L1392+W1392</f>
        <v>0</v>
      </c>
      <c r="AM1392" s="39" t="n">
        <f aca="false">M1392+X1392</f>
        <v>0</v>
      </c>
      <c r="AN1392" s="39" t="n">
        <f aca="false">Y1392</f>
        <v>0</v>
      </c>
      <c r="AO1392" s="39" t="n">
        <f aca="false">SUM(AK1392:AN1392)</f>
        <v>18</v>
      </c>
      <c r="AP1392" s="41" t="n">
        <f aca="false">K1392+V1392</f>
        <v>0</v>
      </c>
    </row>
    <row r="1393" s="42" customFormat="true" ht="16.5" hidden="true" customHeight="true" outlineLevel="0" collapsed="false">
      <c r="A1393" s="132" t="s">
        <v>349</v>
      </c>
      <c r="B1393" s="127" t="s">
        <v>238</v>
      </c>
      <c r="C1393" s="97" t="s">
        <v>323</v>
      </c>
      <c r="D1393" s="134" t="s">
        <v>163</v>
      </c>
      <c r="E1393" s="53" t="n">
        <v>12</v>
      </c>
      <c r="F1393" s="31"/>
      <c r="G1393" s="31"/>
      <c r="H1393" s="31"/>
      <c r="I1393" s="31"/>
      <c r="J1393" s="31"/>
      <c r="K1393" s="31"/>
      <c r="L1393" s="31"/>
      <c r="M1393" s="31"/>
      <c r="N1393" s="33" t="n">
        <f aca="false">E1393*F1393+H1393+J1393+K1393+L1393+M1393</f>
        <v>0</v>
      </c>
      <c r="O1393" s="36"/>
      <c r="P1393" s="31" t="n">
        <v>2</v>
      </c>
      <c r="Q1393" s="31" t="n">
        <v>9</v>
      </c>
      <c r="R1393" s="31"/>
      <c r="S1393" s="31"/>
      <c r="T1393" s="31"/>
      <c r="U1393" s="31"/>
      <c r="V1393" s="31"/>
      <c r="W1393" s="31"/>
      <c r="X1393" s="31"/>
      <c r="Y1393" s="31"/>
      <c r="Z1393" s="36" t="n">
        <f aca="false">P1393*Q1393+S1393+U1393+V1393+W1393+X1393+Y1393</f>
        <v>18</v>
      </c>
      <c r="AA1393" s="36" t="n">
        <f aca="false">N1393+Z1393</f>
        <v>18</v>
      </c>
      <c r="AB1393" s="145" t="s">
        <v>706</v>
      </c>
      <c r="AC1393" s="44" t="s">
        <v>723</v>
      </c>
      <c r="AD1393" s="31"/>
      <c r="AE1393" s="36" t="n">
        <f aca="false">P1393*Q1393</f>
        <v>18</v>
      </c>
      <c r="AF1393" s="38" t="n">
        <f aca="false">AA1393-L1393-M1393-W1393-X1393</f>
        <v>18</v>
      </c>
      <c r="AG1393" s="39" t="str">
        <f aca="false">AB1393</f>
        <v>Воронин В.А.</v>
      </c>
      <c r="AH1393" s="39" t="str">
        <f aca="false">C1393</f>
        <v>3ИСП9-15 ВБ (п)</v>
      </c>
      <c r="AI1393" s="40" t="str">
        <f aca="false">B1393</f>
        <v>25</v>
      </c>
      <c r="AJ1393" s="39" t="str">
        <f aca="false">CONCATENATE(A1393," ",D1393)</f>
        <v>ПП.11 Производственная практика</v>
      </c>
      <c r="AK1393" s="39" t="n">
        <f aca="false">E1393*F1393+P1393*Q1393+H1393+J1393+S1393+U1393</f>
        <v>18</v>
      </c>
      <c r="AL1393" s="39" t="n">
        <f aca="false">L1393+W1393</f>
        <v>0</v>
      </c>
      <c r="AM1393" s="39" t="n">
        <f aca="false">M1393+X1393</f>
        <v>0</v>
      </c>
      <c r="AN1393" s="39" t="n">
        <f aca="false">Y1393</f>
        <v>0</v>
      </c>
      <c r="AO1393" s="39" t="n">
        <f aca="false">SUM(AK1393:AN1393)</f>
        <v>18</v>
      </c>
      <c r="AP1393" s="41" t="n">
        <f aca="false">K1393+V1393</f>
        <v>0</v>
      </c>
    </row>
    <row r="1394" s="42" customFormat="true" ht="16.5" hidden="true" customHeight="true" outlineLevel="0" collapsed="false">
      <c r="A1394" s="132" t="s">
        <v>349</v>
      </c>
      <c r="B1394" s="127" t="s">
        <v>238</v>
      </c>
      <c r="C1394" s="97" t="s">
        <v>323</v>
      </c>
      <c r="D1394" s="134" t="s">
        <v>163</v>
      </c>
      <c r="E1394" s="53" t="n">
        <v>12</v>
      </c>
      <c r="F1394" s="31"/>
      <c r="G1394" s="31"/>
      <c r="H1394" s="31"/>
      <c r="I1394" s="31"/>
      <c r="J1394" s="31"/>
      <c r="K1394" s="31"/>
      <c r="L1394" s="31"/>
      <c r="M1394" s="31"/>
      <c r="N1394" s="33" t="n">
        <f aca="false">E1394*F1394+H1394+J1394+K1394+L1394+M1394</f>
        <v>0</v>
      </c>
      <c r="O1394" s="36"/>
      <c r="P1394" s="31" t="n">
        <v>2</v>
      </c>
      <c r="Q1394" s="31" t="n">
        <v>9</v>
      </c>
      <c r="R1394" s="31"/>
      <c r="S1394" s="31"/>
      <c r="T1394" s="31"/>
      <c r="U1394" s="31"/>
      <c r="V1394" s="31"/>
      <c r="W1394" s="31"/>
      <c r="X1394" s="31"/>
      <c r="Y1394" s="31"/>
      <c r="Z1394" s="36" t="n">
        <f aca="false">P1394*Q1394+S1394+U1394+V1394+W1394+X1394+Y1394</f>
        <v>18</v>
      </c>
      <c r="AA1394" s="36" t="n">
        <f aca="false">N1394+Z1394</f>
        <v>18</v>
      </c>
      <c r="AB1394" s="36" t="s">
        <v>143</v>
      </c>
      <c r="AC1394" s="31"/>
      <c r="AD1394" s="31"/>
      <c r="AE1394" s="36" t="n">
        <f aca="false">P1394*Q1394</f>
        <v>18</v>
      </c>
      <c r="AF1394" s="38" t="n">
        <f aca="false">AA1394-L1394-M1394-W1394-X1394</f>
        <v>18</v>
      </c>
      <c r="AG1394" s="39" t="str">
        <f aca="false">AB1394</f>
        <v>вак. ПП</v>
      </c>
      <c r="AH1394" s="39" t="str">
        <f aca="false">C1394</f>
        <v>3ИСП9-15 ВБ (п)</v>
      </c>
      <c r="AI1394" s="40" t="str">
        <f aca="false">B1394</f>
        <v>25</v>
      </c>
      <c r="AJ1394" s="39" t="str">
        <f aca="false">CONCATENATE(A1394," ",D1394)</f>
        <v>ПП.11 Производственная практика</v>
      </c>
      <c r="AK1394" s="39" t="n">
        <f aca="false">E1394*F1394+P1394*Q1394+H1394+J1394+S1394+U1394</f>
        <v>18</v>
      </c>
      <c r="AL1394" s="39" t="n">
        <f aca="false">L1394+W1394</f>
        <v>0</v>
      </c>
      <c r="AM1394" s="39" t="n">
        <f aca="false">M1394+X1394</f>
        <v>0</v>
      </c>
      <c r="AN1394" s="39" t="n">
        <f aca="false">Y1394</f>
        <v>0</v>
      </c>
      <c r="AO1394" s="39" t="n">
        <f aca="false">SUM(AK1394:AN1394)</f>
        <v>18</v>
      </c>
      <c r="AP1394" s="41" t="n">
        <f aca="false">K1394+V1394</f>
        <v>0</v>
      </c>
    </row>
    <row r="1395" s="42" customFormat="true" ht="16.5" hidden="true" customHeight="true" outlineLevel="0" collapsed="false">
      <c r="A1395" s="132" t="s">
        <v>349</v>
      </c>
      <c r="B1395" s="127" t="s">
        <v>238</v>
      </c>
      <c r="C1395" s="97" t="s">
        <v>323</v>
      </c>
      <c r="D1395" s="134" t="s">
        <v>163</v>
      </c>
      <c r="E1395" s="53" t="n">
        <v>12</v>
      </c>
      <c r="F1395" s="31"/>
      <c r="G1395" s="31"/>
      <c r="H1395" s="31"/>
      <c r="I1395" s="31"/>
      <c r="J1395" s="31"/>
      <c r="K1395" s="31"/>
      <c r="L1395" s="31"/>
      <c r="M1395" s="31"/>
      <c r="N1395" s="33" t="n">
        <f aca="false">E1395*F1395+H1395+J1395+K1395+L1395+M1395</f>
        <v>0</v>
      </c>
      <c r="O1395" s="36"/>
      <c r="P1395" s="31" t="n">
        <v>2</v>
      </c>
      <c r="Q1395" s="31" t="n">
        <v>9</v>
      </c>
      <c r="R1395" s="31"/>
      <c r="S1395" s="31"/>
      <c r="T1395" s="31"/>
      <c r="U1395" s="31"/>
      <c r="V1395" s="31"/>
      <c r="W1395" s="31"/>
      <c r="X1395" s="31"/>
      <c r="Y1395" s="31"/>
      <c r="Z1395" s="36" t="n">
        <f aca="false">P1395*Q1395+S1395+U1395+V1395+W1395+X1395+Y1395</f>
        <v>18</v>
      </c>
      <c r="AA1395" s="36" t="n">
        <f aca="false">N1395+Z1395</f>
        <v>18</v>
      </c>
      <c r="AB1395" s="36" t="s">
        <v>143</v>
      </c>
      <c r="AC1395" s="31"/>
      <c r="AD1395" s="31"/>
      <c r="AE1395" s="36" t="n">
        <f aca="false">P1395*Q1395</f>
        <v>18</v>
      </c>
      <c r="AF1395" s="38" t="n">
        <f aca="false">AA1395-L1395-M1395-W1395-X1395</f>
        <v>18</v>
      </c>
      <c r="AG1395" s="39" t="str">
        <f aca="false">AB1395</f>
        <v>вак. ПП</v>
      </c>
      <c r="AH1395" s="39" t="str">
        <f aca="false">C1395</f>
        <v>3ИСП9-15 ВБ (п)</v>
      </c>
      <c r="AI1395" s="40" t="str">
        <f aca="false">B1395</f>
        <v>25</v>
      </c>
      <c r="AJ1395" s="39" t="str">
        <f aca="false">CONCATENATE(A1395," ",D1395)</f>
        <v>ПП.11 Производственная практика</v>
      </c>
      <c r="AK1395" s="39" t="n">
        <f aca="false">E1395*F1395+P1395*Q1395+H1395+J1395+S1395+U1395</f>
        <v>18</v>
      </c>
      <c r="AL1395" s="39" t="n">
        <f aca="false">L1395+W1395</f>
        <v>0</v>
      </c>
      <c r="AM1395" s="39" t="n">
        <f aca="false">M1395+X1395</f>
        <v>0</v>
      </c>
      <c r="AN1395" s="39" t="n">
        <f aca="false">Y1395</f>
        <v>0</v>
      </c>
      <c r="AO1395" s="39" t="n">
        <f aca="false">SUM(AK1395:AN1395)</f>
        <v>18</v>
      </c>
      <c r="AP1395" s="41" t="n">
        <f aca="false">K1395+V1395</f>
        <v>0</v>
      </c>
    </row>
    <row r="1396" s="42" customFormat="true" ht="16.5" hidden="true" customHeight="true" outlineLevel="0" collapsed="false">
      <c r="A1396" s="132" t="s">
        <v>350</v>
      </c>
      <c r="B1396" s="127" t="s">
        <v>238</v>
      </c>
      <c r="C1396" s="97" t="s">
        <v>323</v>
      </c>
      <c r="D1396" s="134" t="s">
        <v>145</v>
      </c>
      <c r="E1396" s="53" t="n">
        <v>12</v>
      </c>
      <c r="F1396" s="31"/>
      <c r="G1396" s="31"/>
      <c r="H1396" s="31"/>
      <c r="I1396" s="31"/>
      <c r="J1396" s="31"/>
      <c r="K1396" s="31"/>
      <c r="L1396" s="31"/>
      <c r="M1396" s="31"/>
      <c r="N1396" s="33" t="n">
        <f aca="false">E1396*F1396+H1396+J1396+K1396+L1396+M1396</f>
        <v>0</v>
      </c>
      <c r="O1396" s="36"/>
      <c r="P1396" s="31" t="n">
        <v>14</v>
      </c>
      <c r="Q1396" s="31"/>
      <c r="R1396" s="31"/>
      <c r="S1396" s="31"/>
      <c r="T1396" s="31"/>
      <c r="U1396" s="31"/>
      <c r="V1396" s="31"/>
      <c r="W1396" s="31"/>
      <c r="X1396" s="31" t="n">
        <v>24</v>
      </c>
      <c r="Y1396" s="31"/>
      <c r="Z1396" s="36" t="n">
        <f aca="false">P1396*Q1396+S1396+U1396+V1396+W1396+X1396+Y1396</f>
        <v>24</v>
      </c>
      <c r="AA1396" s="36" t="n">
        <f aca="false">N1396+Z1396</f>
        <v>24</v>
      </c>
      <c r="AB1396" s="36" t="s">
        <v>146</v>
      </c>
      <c r="AC1396" s="31"/>
      <c r="AD1396" s="31"/>
      <c r="AE1396" s="36" t="n">
        <f aca="false">P1396*Q1396</f>
        <v>0</v>
      </c>
      <c r="AF1396" s="38" t="n">
        <f aca="false">AA1396-L1396-M1396-W1396-X1396</f>
        <v>0</v>
      </c>
      <c r="AG1396" s="39" t="str">
        <f aca="false">AB1396</f>
        <v>вак. ДЭ</v>
      </c>
      <c r="AH1396" s="39" t="str">
        <f aca="false">C1396</f>
        <v>3ИСП9-15 ВБ (п)</v>
      </c>
      <c r="AI1396" s="40" t="str">
        <f aca="false">B1396</f>
        <v>25</v>
      </c>
      <c r="AJ1396" s="39" t="str">
        <f aca="false">CONCATENATE(A1396," ",D1396)</f>
        <v>ДЭ.11 Демонстрационный экзамен по модулю</v>
      </c>
      <c r="AK1396" s="39" t="n">
        <f aca="false">E1396*F1396+P1396*Q1396+H1396+J1396+S1396+U1396</f>
        <v>0</v>
      </c>
      <c r="AL1396" s="39" t="n">
        <f aca="false">L1396+W1396</f>
        <v>0</v>
      </c>
      <c r="AM1396" s="39" t="n">
        <f aca="false">M1396+X1396</f>
        <v>24</v>
      </c>
      <c r="AN1396" s="39" t="n">
        <f aca="false">Y1396</f>
        <v>0</v>
      </c>
      <c r="AO1396" s="39" t="n">
        <f aca="false">SUM(AK1396:AN1396)</f>
        <v>24</v>
      </c>
      <c r="AP1396" s="41" t="n">
        <f aca="false">K1396+V1396</f>
        <v>0</v>
      </c>
    </row>
    <row r="1397" s="42" customFormat="true" ht="16.5" hidden="true" customHeight="true" outlineLevel="0" collapsed="false">
      <c r="A1397" s="70" t="s">
        <v>113</v>
      </c>
      <c r="B1397" s="127" t="s">
        <v>238</v>
      </c>
      <c r="C1397" s="97" t="s">
        <v>323</v>
      </c>
      <c r="D1397" s="134" t="s">
        <v>114</v>
      </c>
      <c r="E1397" s="53" t="n">
        <v>12</v>
      </c>
      <c r="F1397" s="31"/>
      <c r="G1397" s="31"/>
      <c r="H1397" s="31" t="n">
        <v>8</v>
      </c>
      <c r="I1397" s="31"/>
      <c r="J1397" s="31"/>
      <c r="K1397" s="31"/>
      <c r="L1397" s="31"/>
      <c r="M1397" s="31"/>
      <c r="N1397" s="33" t="n">
        <f aca="false">E1397*F1397+H1397+J1397+K1397+L1397+M1397</f>
        <v>8</v>
      </c>
      <c r="O1397" s="36"/>
      <c r="P1397" s="31" t="n">
        <v>14</v>
      </c>
      <c r="Q1397" s="31"/>
      <c r="R1397" s="31"/>
      <c r="S1397" s="31"/>
      <c r="T1397" s="31"/>
      <c r="U1397" s="31"/>
      <c r="V1397" s="31"/>
      <c r="W1397" s="31"/>
      <c r="X1397" s="31"/>
      <c r="Y1397" s="31"/>
      <c r="Z1397" s="36" t="n">
        <f aca="false">P1397*Q1397+S1397+U1397+V1397+W1397+X1397+Y1397</f>
        <v>0</v>
      </c>
      <c r="AA1397" s="36" t="n">
        <f aca="false">N1397+Z1397</f>
        <v>8</v>
      </c>
      <c r="AB1397" s="36" t="s">
        <v>245</v>
      </c>
      <c r="AC1397" s="31"/>
      <c r="AD1397" s="31"/>
      <c r="AE1397" s="36" t="n">
        <f aca="false">P1397*Q1397</f>
        <v>0</v>
      </c>
      <c r="AF1397" s="38" t="n">
        <f aca="false">AA1397-L1397-M1397-W1397-X1397</f>
        <v>8</v>
      </c>
      <c r="AG1397" s="39" t="str">
        <f aca="false">AB1397</f>
        <v>Васильева Н.В.</v>
      </c>
      <c r="AH1397" s="39" t="str">
        <f aca="false">C1397</f>
        <v>3ИСП9-15 ВБ (п)</v>
      </c>
      <c r="AI1397" s="40" t="str">
        <f aca="false">B1397</f>
        <v>25</v>
      </c>
      <c r="AJ1397" s="39" t="str">
        <f aca="false">CONCATENATE(A1397," ",D1397)</f>
        <v>ВнеУр Разговоры о важном</v>
      </c>
      <c r="AK1397" s="39" t="n">
        <f aca="false">E1397*F1397+P1397*Q1397+H1397+J1397+S1397+U1397</f>
        <v>8</v>
      </c>
      <c r="AL1397" s="39" t="n">
        <f aca="false">L1397+W1397</f>
        <v>0</v>
      </c>
      <c r="AM1397" s="39" t="n">
        <f aca="false">M1397+X1397</f>
        <v>0</v>
      </c>
      <c r="AN1397" s="39" t="n">
        <f aca="false">Y1397</f>
        <v>0</v>
      </c>
      <c r="AO1397" s="39" t="n">
        <f aca="false">SUM(AK1397:AN1397)</f>
        <v>8</v>
      </c>
      <c r="AP1397" s="41" t="n">
        <f aca="false">K1397+V1397</f>
        <v>0</v>
      </c>
    </row>
    <row r="1398" s="42" customFormat="true" ht="16.5" hidden="true" customHeight="true" outlineLevel="0" collapsed="false">
      <c r="A1398" s="70" t="s">
        <v>113</v>
      </c>
      <c r="B1398" s="127" t="s">
        <v>238</v>
      </c>
      <c r="C1398" s="97" t="s">
        <v>323</v>
      </c>
      <c r="D1398" s="134" t="s">
        <v>114</v>
      </c>
      <c r="E1398" s="53" t="n">
        <v>12</v>
      </c>
      <c r="F1398" s="31"/>
      <c r="G1398" s="31"/>
      <c r="H1398" s="31" t="n">
        <v>9</v>
      </c>
      <c r="I1398" s="31"/>
      <c r="J1398" s="31"/>
      <c r="K1398" s="31"/>
      <c r="L1398" s="31"/>
      <c r="M1398" s="31"/>
      <c r="N1398" s="33" t="n">
        <f aca="false">E1398*F1398+H1398+J1398+K1398+L1398+M1398</f>
        <v>9</v>
      </c>
      <c r="O1398" s="36"/>
      <c r="P1398" s="31" t="n">
        <v>14</v>
      </c>
      <c r="Q1398" s="31"/>
      <c r="R1398" s="31"/>
      <c r="S1398" s="31" t="n">
        <v>12</v>
      </c>
      <c r="T1398" s="31"/>
      <c r="U1398" s="31"/>
      <c r="V1398" s="31"/>
      <c r="W1398" s="31"/>
      <c r="X1398" s="31"/>
      <c r="Y1398" s="31"/>
      <c r="Z1398" s="36" t="n">
        <f aca="false">P1398*Q1398+S1398+U1398+V1398+W1398+X1398+Y1398</f>
        <v>12</v>
      </c>
      <c r="AA1398" s="36" t="n">
        <f aca="false">N1398+Z1398</f>
        <v>21</v>
      </c>
      <c r="AB1398" s="36" t="s">
        <v>115</v>
      </c>
      <c r="AC1398" s="31"/>
      <c r="AD1398" s="31"/>
      <c r="AE1398" s="36" t="n">
        <f aca="false">P1398*Q1398</f>
        <v>0</v>
      </c>
      <c r="AF1398" s="38" t="n">
        <f aca="false">AA1398-L1398-M1398-W1398-X1398</f>
        <v>21</v>
      </c>
      <c r="AG1398" s="39" t="str">
        <f aca="false">AB1398</f>
        <v>вак. РоВ</v>
      </c>
      <c r="AH1398" s="39" t="str">
        <f aca="false">C1398</f>
        <v>3ИСП9-15 ВБ (п)</v>
      </c>
      <c r="AI1398" s="40" t="str">
        <f aca="false">B1398</f>
        <v>25</v>
      </c>
      <c r="AJ1398" s="39" t="str">
        <f aca="false">CONCATENATE(A1398," ",D1398)</f>
        <v>ВнеУр Разговоры о важном</v>
      </c>
      <c r="AK1398" s="39" t="n">
        <f aca="false">E1398*F1398+P1398*Q1398+H1398+J1398+S1398+U1398</f>
        <v>21</v>
      </c>
      <c r="AL1398" s="39" t="n">
        <f aca="false">L1398+W1398</f>
        <v>0</v>
      </c>
      <c r="AM1398" s="39" t="n">
        <f aca="false">M1398+X1398</f>
        <v>0</v>
      </c>
      <c r="AN1398" s="39" t="n">
        <f aca="false">Y1398</f>
        <v>0</v>
      </c>
      <c r="AO1398" s="39" t="n">
        <f aca="false">SUM(AK1398:AN1398)</f>
        <v>21</v>
      </c>
      <c r="AP1398" s="41" t="n">
        <f aca="false">K1398+V1398</f>
        <v>0</v>
      </c>
    </row>
    <row r="1399" s="42" customFormat="true" ht="16.5" hidden="true" customHeight="true" outlineLevel="0" collapsed="false">
      <c r="A1399" s="70" t="s">
        <v>113</v>
      </c>
      <c r="B1399" s="127" t="s">
        <v>238</v>
      </c>
      <c r="C1399" s="97" t="s">
        <v>323</v>
      </c>
      <c r="D1399" s="134" t="s">
        <v>114</v>
      </c>
      <c r="E1399" s="53" t="n">
        <v>12</v>
      </c>
      <c r="F1399" s="31"/>
      <c r="G1399" s="31"/>
      <c r="H1399" s="31"/>
      <c r="I1399" s="31"/>
      <c r="J1399" s="31"/>
      <c r="K1399" s="31"/>
      <c r="L1399" s="31"/>
      <c r="M1399" s="31"/>
      <c r="N1399" s="33" t="n">
        <f aca="false">E1399*F1399+H1399+J1399+K1399+L1399+M1399</f>
        <v>0</v>
      </c>
      <c r="O1399" s="36"/>
      <c r="P1399" s="31" t="n">
        <v>14</v>
      </c>
      <c r="Q1399" s="31"/>
      <c r="R1399" s="31"/>
      <c r="S1399" s="31" t="n">
        <v>6</v>
      </c>
      <c r="T1399" s="31"/>
      <c r="U1399" s="31"/>
      <c r="V1399" s="31"/>
      <c r="W1399" s="31"/>
      <c r="X1399" s="31"/>
      <c r="Y1399" s="31"/>
      <c r="Z1399" s="36" t="n">
        <f aca="false">P1399*Q1399+S1399+U1399+V1399+W1399+X1399+Y1399</f>
        <v>6</v>
      </c>
      <c r="AA1399" s="36" t="n">
        <f aca="false">N1399+Z1399</f>
        <v>6</v>
      </c>
      <c r="AB1399" s="47" t="s">
        <v>339</v>
      </c>
      <c r="AC1399" s="31"/>
      <c r="AD1399" s="31"/>
      <c r="AE1399" s="36" t="n">
        <f aca="false">P1399*Q1399</f>
        <v>0</v>
      </c>
      <c r="AF1399" s="38" t="n">
        <f aca="false">AA1399-L1399-M1399-W1399-X1399</f>
        <v>6</v>
      </c>
      <c r="AG1399" s="39" t="str">
        <f aca="false">AB1399</f>
        <v>Самхарадзе И.З.</v>
      </c>
      <c r="AH1399" s="39" t="str">
        <f aca="false">C1399</f>
        <v>3ИСП9-15 ВБ (п)</v>
      </c>
      <c r="AI1399" s="40" t="str">
        <f aca="false">B1399</f>
        <v>25</v>
      </c>
      <c r="AJ1399" s="39" t="str">
        <f aca="false">CONCATENATE(A1399," ",D1399)</f>
        <v>ВнеУр Разговоры о важном</v>
      </c>
      <c r="AK1399" s="39" t="n">
        <f aca="false">E1399*F1399+P1399*Q1399+H1399+J1399+S1399+U1399</f>
        <v>6</v>
      </c>
      <c r="AL1399" s="39" t="n">
        <f aca="false">L1399+W1399</f>
        <v>0</v>
      </c>
      <c r="AM1399" s="39" t="n">
        <f aca="false">M1399+X1399</f>
        <v>0</v>
      </c>
      <c r="AN1399" s="39" t="n">
        <f aca="false">Y1399</f>
        <v>0</v>
      </c>
      <c r="AO1399" s="39" t="n">
        <f aca="false">SUM(AK1399:AN1399)</f>
        <v>6</v>
      </c>
      <c r="AP1399" s="41" t="n">
        <f aca="false">K1399+V1399</f>
        <v>0</v>
      </c>
    </row>
    <row r="1400" s="42" customFormat="true" ht="16.5" hidden="true" customHeight="true" outlineLevel="0" collapsed="false">
      <c r="A1400" s="95" t="s">
        <v>44</v>
      </c>
      <c r="B1400" s="127" t="s">
        <v>238</v>
      </c>
      <c r="C1400" s="97" t="s">
        <v>351</v>
      </c>
      <c r="D1400" s="122" t="s">
        <v>47</v>
      </c>
      <c r="E1400" s="53" t="n">
        <v>12</v>
      </c>
      <c r="F1400" s="44" t="n">
        <v>2</v>
      </c>
      <c r="G1400" s="31" t="n">
        <v>18</v>
      </c>
      <c r="H1400" s="31"/>
      <c r="I1400" s="31"/>
      <c r="J1400" s="31"/>
      <c r="K1400" s="31"/>
      <c r="L1400" s="31" t="n">
        <v>2</v>
      </c>
      <c r="M1400" s="31"/>
      <c r="N1400" s="33" t="n">
        <f aca="false">E1400*F1400+H1400+J1400+K1400+L1400+M1400</f>
        <v>26</v>
      </c>
      <c r="O1400" s="36"/>
      <c r="P1400" s="31" t="n">
        <v>14</v>
      </c>
      <c r="Q1400" s="44" t="n">
        <v>2</v>
      </c>
      <c r="R1400" s="31"/>
      <c r="S1400" s="31" t="n">
        <v>-4</v>
      </c>
      <c r="T1400" s="31"/>
      <c r="U1400" s="31"/>
      <c r="V1400" s="31"/>
      <c r="W1400" s="31"/>
      <c r="X1400" s="31"/>
      <c r="Y1400" s="31"/>
      <c r="Z1400" s="36" t="n">
        <f aca="false">P1400*Q1400+S1400+U1400+V1400+W1400+X1400+Y1400</f>
        <v>24</v>
      </c>
      <c r="AA1400" s="36" t="n">
        <f aca="false">N1400+Z1400</f>
        <v>50</v>
      </c>
      <c r="AB1400" s="47" t="s">
        <v>48</v>
      </c>
      <c r="AC1400" s="31"/>
      <c r="AD1400" s="31"/>
      <c r="AE1400" s="36" t="n">
        <f aca="false">P1400*Q1400</f>
        <v>28</v>
      </c>
      <c r="AF1400" s="38"/>
      <c r="AG1400" s="39" t="str">
        <f aca="false">AB1400</f>
        <v>Карабчук И.В.</v>
      </c>
      <c r="AH1400" s="39" t="str">
        <f aca="false">C1400</f>
        <v>3ИСП9-16 ВБ (п)</v>
      </c>
      <c r="AI1400" s="40" t="str">
        <f aca="false">B1400</f>
        <v>25</v>
      </c>
      <c r="AJ1400" s="39" t="str">
        <f aca="false">CONCATENATE(A1400," ",D1400)</f>
        <v>ОГСЭ.01 Основы философии</v>
      </c>
      <c r="AK1400" s="39" t="n">
        <f aca="false">E1400*F1400+P1400*Q1400+H1400+J1400+S1400+U1400</f>
        <v>48</v>
      </c>
      <c r="AL1400" s="39" t="n">
        <f aca="false">L1400+W1400</f>
        <v>2</v>
      </c>
      <c r="AM1400" s="39" t="n">
        <f aca="false">M1400+X1400</f>
        <v>0</v>
      </c>
      <c r="AN1400" s="39" t="n">
        <f aca="false">Y1400</f>
        <v>0</v>
      </c>
      <c r="AO1400" s="39" t="n">
        <f aca="false">SUM(AK1400:AN1400)</f>
        <v>50</v>
      </c>
      <c r="AP1400" s="41" t="n">
        <f aca="false">K1400+V1400</f>
        <v>0</v>
      </c>
    </row>
    <row r="1401" s="42" customFormat="true" ht="16.5" hidden="true" customHeight="true" outlineLevel="0" collapsed="false">
      <c r="A1401" s="95" t="s">
        <v>52</v>
      </c>
      <c r="B1401" s="127" t="s">
        <v>175</v>
      </c>
      <c r="C1401" s="97" t="s">
        <v>352</v>
      </c>
      <c r="D1401" s="122" t="s">
        <v>55</v>
      </c>
      <c r="E1401" s="53" t="n">
        <v>12</v>
      </c>
      <c r="F1401" s="31" t="n">
        <v>2</v>
      </c>
      <c r="G1401" s="31"/>
      <c r="H1401" s="31"/>
      <c r="I1401" s="31"/>
      <c r="J1401" s="31"/>
      <c r="K1401" s="31"/>
      <c r="L1401" s="31"/>
      <c r="M1401" s="31"/>
      <c r="N1401" s="33" t="n">
        <f aca="false">E1401*F1401+H1401+J1401+K1401+L1401+M1401</f>
        <v>24</v>
      </c>
      <c r="O1401" s="36"/>
      <c r="P1401" s="31" t="n">
        <v>14</v>
      </c>
      <c r="Q1401" s="31" t="n">
        <v>2</v>
      </c>
      <c r="R1401" s="31"/>
      <c r="S1401" s="31"/>
      <c r="T1401" s="31"/>
      <c r="U1401" s="31"/>
      <c r="V1401" s="31"/>
      <c r="W1401" s="31"/>
      <c r="X1401" s="31"/>
      <c r="Y1401" s="31"/>
      <c r="Z1401" s="36" t="n">
        <f aca="false">P1401*Q1401+S1401+U1401+V1401+W1401+X1401+Y1401</f>
        <v>28</v>
      </c>
      <c r="AA1401" s="36" t="n">
        <f aca="false">N1401+Z1401</f>
        <v>52</v>
      </c>
      <c r="AB1401" s="47" t="s">
        <v>218</v>
      </c>
      <c r="AC1401" s="31"/>
      <c r="AD1401" s="31"/>
      <c r="AE1401" s="36" t="n">
        <f aca="false">P1401*Q1401</f>
        <v>28</v>
      </c>
      <c r="AF1401" s="38"/>
      <c r="AG1401" s="39" t="str">
        <f aca="false">AB1401</f>
        <v>Бруй С.Ю.</v>
      </c>
      <c r="AH1401" s="39" t="str">
        <f aca="false">C1401</f>
        <v>3ИСП9-16а ВБ (п)</v>
      </c>
      <c r="AI1401" s="40" t="str">
        <f aca="false">B1401</f>
        <v>13</v>
      </c>
      <c r="AJ1401" s="39" t="str">
        <f aca="false">CONCATENATE(A1401," ",D1401)</f>
        <v>ОГСЭ.03 Иностранный язык в профессиональной деятельности</v>
      </c>
      <c r="AK1401" s="39" t="n">
        <f aca="false">E1401*F1401+P1401*Q1401+H1401+J1401+S1401+U1401</f>
        <v>52</v>
      </c>
      <c r="AL1401" s="39" t="n">
        <f aca="false">L1401+W1401</f>
        <v>0</v>
      </c>
      <c r="AM1401" s="39" t="n">
        <f aca="false">M1401+X1401</f>
        <v>0</v>
      </c>
      <c r="AN1401" s="39" t="n">
        <f aca="false">Y1401</f>
        <v>0</v>
      </c>
      <c r="AO1401" s="39" t="n">
        <f aca="false">SUM(AK1401:AN1401)</f>
        <v>52</v>
      </c>
      <c r="AP1401" s="41" t="n">
        <f aca="false">K1401+V1401</f>
        <v>0</v>
      </c>
    </row>
    <row r="1402" s="42" customFormat="true" ht="16.5" hidden="true" customHeight="true" outlineLevel="0" collapsed="false">
      <c r="A1402" s="95" t="s">
        <v>52</v>
      </c>
      <c r="B1402" s="127" t="s">
        <v>53</v>
      </c>
      <c r="C1402" s="97" t="s">
        <v>353</v>
      </c>
      <c r="D1402" s="122" t="s">
        <v>55</v>
      </c>
      <c r="E1402" s="53" t="n">
        <v>12</v>
      </c>
      <c r="F1402" s="31" t="n">
        <v>2</v>
      </c>
      <c r="G1402" s="31"/>
      <c r="H1402" s="31"/>
      <c r="I1402" s="31"/>
      <c r="J1402" s="31"/>
      <c r="K1402" s="31"/>
      <c r="L1402" s="31"/>
      <c r="M1402" s="31"/>
      <c r="N1402" s="33" t="n">
        <f aca="false">E1402*F1402+H1402+J1402+K1402+L1402+M1402</f>
        <v>24</v>
      </c>
      <c r="O1402" s="36"/>
      <c r="P1402" s="31" t="n">
        <v>14</v>
      </c>
      <c r="Q1402" s="31" t="n">
        <v>2</v>
      </c>
      <c r="R1402" s="31"/>
      <c r="S1402" s="31"/>
      <c r="T1402" s="31"/>
      <c r="U1402" s="31"/>
      <c r="V1402" s="31"/>
      <c r="W1402" s="31"/>
      <c r="X1402" s="31"/>
      <c r="Y1402" s="31"/>
      <c r="Z1402" s="36" t="n">
        <f aca="false">P1402*Q1402+S1402+U1402+V1402+W1402+X1402+Y1402</f>
        <v>28</v>
      </c>
      <c r="AA1402" s="36" t="n">
        <f aca="false">N1402+Z1402</f>
        <v>52</v>
      </c>
      <c r="AB1402" s="47" t="s">
        <v>220</v>
      </c>
      <c r="AC1402" s="31"/>
      <c r="AD1402" s="31"/>
      <c r="AE1402" s="36" t="n">
        <f aca="false">P1402*Q1402</f>
        <v>28</v>
      </c>
      <c r="AF1402" s="38"/>
      <c r="AG1402" s="39" t="str">
        <f aca="false">AB1402</f>
        <v>Ветрова О.В.</v>
      </c>
      <c r="AH1402" s="39" t="str">
        <f aca="false">C1402</f>
        <v>3ИСП9-16б ВБ (п)</v>
      </c>
      <c r="AI1402" s="40" t="str">
        <f aca="false">B1402</f>
        <v>12</v>
      </c>
      <c r="AJ1402" s="39" t="str">
        <f aca="false">CONCATENATE(A1402," ",D1402)</f>
        <v>ОГСЭ.03 Иностранный язык в профессиональной деятельности</v>
      </c>
      <c r="AK1402" s="39" t="n">
        <f aca="false">E1402*F1402+P1402*Q1402+H1402+J1402+S1402+U1402</f>
        <v>52</v>
      </c>
      <c r="AL1402" s="39" t="n">
        <f aca="false">L1402+W1402</f>
        <v>0</v>
      </c>
      <c r="AM1402" s="39" t="n">
        <f aca="false">M1402+X1402</f>
        <v>0</v>
      </c>
      <c r="AN1402" s="39" t="n">
        <f aca="false">Y1402</f>
        <v>0</v>
      </c>
      <c r="AO1402" s="39" t="n">
        <f aca="false">SUM(AK1402:AN1402)</f>
        <v>52</v>
      </c>
      <c r="AP1402" s="41" t="n">
        <f aca="false">K1402+V1402</f>
        <v>0</v>
      </c>
    </row>
    <row r="1403" s="42" customFormat="true" ht="16.5" hidden="true" customHeight="true" outlineLevel="0" collapsed="false">
      <c r="A1403" s="95" t="s">
        <v>60</v>
      </c>
      <c r="B1403" s="127" t="s">
        <v>238</v>
      </c>
      <c r="C1403" s="97" t="s">
        <v>351</v>
      </c>
      <c r="D1403" s="122" t="s">
        <v>61</v>
      </c>
      <c r="E1403" s="53" t="n">
        <v>12</v>
      </c>
      <c r="F1403" s="31" t="n">
        <v>2</v>
      </c>
      <c r="G1403" s="31"/>
      <c r="H1403" s="31"/>
      <c r="I1403" s="31"/>
      <c r="J1403" s="31"/>
      <c r="K1403" s="31"/>
      <c r="L1403" s="31"/>
      <c r="M1403" s="31"/>
      <c r="N1403" s="33" t="n">
        <f aca="false">E1403*F1403+H1403+J1403+K1403+L1403+M1403</f>
        <v>24</v>
      </c>
      <c r="O1403" s="36"/>
      <c r="P1403" s="31" t="n">
        <v>14</v>
      </c>
      <c r="Q1403" s="31" t="n">
        <v>2</v>
      </c>
      <c r="R1403" s="31"/>
      <c r="S1403" s="31"/>
      <c r="T1403" s="31"/>
      <c r="U1403" s="31"/>
      <c r="V1403" s="31"/>
      <c r="W1403" s="31"/>
      <c r="X1403" s="31"/>
      <c r="Y1403" s="31"/>
      <c r="Z1403" s="36" t="n">
        <f aca="false">P1403*Q1403+S1403+U1403+V1403+W1403+X1403+Y1403</f>
        <v>28</v>
      </c>
      <c r="AA1403" s="36" t="n">
        <f aca="false">N1403+Z1403</f>
        <v>52</v>
      </c>
      <c r="AB1403" s="47" t="s">
        <v>290</v>
      </c>
      <c r="AC1403" s="31"/>
      <c r="AD1403" s="31"/>
      <c r="AE1403" s="36" t="n">
        <f aca="false">P1403*Q1403</f>
        <v>28</v>
      </c>
      <c r="AF1403" s="38"/>
      <c r="AG1403" s="39" t="str">
        <f aca="false">AB1403</f>
        <v>Климаков В.А</v>
      </c>
      <c r="AH1403" s="39" t="str">
        <f aca="false">C1403</f>
        <v>3ИСП9-16 ВБ (п)</v>
      </c>
      <c r="AI1403" s="40" t="str">
        <f aca="false">B1403</f>
        <v>25</v>
      </c>
      <c r="AJ1403" s="39" t="str">
        <f aca="false">CONCATENATE(A1403," ",D1403)</f>
        <v>ОГСЭ.04 Физическая культура</v>
      </c>
      <c r="AK1403" s="39" t="n">
        <f aca="false">E1403*F1403+P1403*Q1403+H1403+J1403+S1403+U1403</f>
        <v>52</v>
      </c>
      <c r="AL1403" s="39" t="n">
        <f aca="false">L1403+W1403</f>
        <v>0</v>
      </c>
      <c r="AM1403" s="39" t="n">
        <f aca="false">M1403+X1403</f>
        <v>0</v>
      </c>
      <c r="AN1403" s="39" t="n">
        <f aca="false">Y1403</f>
        <v>0</v>
      </c>
      <c r="AO1403" s="39" t="n">
        <f aca="false">SUM(AK1403:AN1403)</f>
        <v>52</v>
      </c>
      <c r="AP1403" s="41" t="n">
        <f aca="false">K1403+V1403</f>
        <v>0</v>
      </c>
    </row>
    <row r="1404" s="42" customFormat="true" ht="16.5" hidden="true" customHeight="true" outlineLevel="0" collapsed="false">
      <c r="A1404" s="95" t="s">
        <v>88</v>
      </c>
      <c r="B1404" s="127" t="s">
        <v>238</v>
      </c>
      <c r="C1404" s="97" t="s">
        <v>351</v>
      </c>
      <c r="D1404" s="123" t="s">
        <v>132</v>
      </c>
      <c r="E1404" s="53" t="n">
        <v>12</v>
      </c>
      <c r="F1404" s="31" t="n">
        <v>6</v>
      </c>
      <c r="G1404" s="31" t="n">
        <v>26</v>
      </c>
      <c r="H1404" s="31"/>
      <c r="I1404" s="31"/>
      <c r="J1404" s="31"/>
      <c r="K1404" s="31"/>
      <c r="L1404" s="31"/>
      <c r="M1404" s="31"/>
      <c r="N1404" s="33" t="n">
        <f aca="false">E1404*F1404+H1404+J1404+K1404+L1404+M1404</f>
        <v>72</v>
      </c>
      <c r="O1404" s="36"/>
      <c r="P1404" s="31" t="n">
        <v>14</v>
      </c>
      <c r="Q1404" s="31"/>
      <c r="R1404" s="31"/>
      <c r="S1404" s="31"/>
      <c r="T1404" s="31"/>
      <c r="U1404" s="31"/>
      <c r="V1404" s="31"/>
      <c r="W1404" s="31"/>
      <c r="X1404" s="31"/>
      <c r="Y1404" s="31"/>
      <c r="Z1404" s="36" t="n">
        <f aca="false">P1404*Q1404+S1404+U1404+V1404+W1404+X1404+Y1404</f>
        <v>0</v>
      </c>
      <c r="AA1404" s="36" t="n">
        <f aca="false">N1404+Z1404</f>
        <v>72</v>
      </c>
      <c r="AB1404" s="54" t="s">
        <v>186</v>
      </c>
      <c r="AC1404" s="31"/>
      <c r="AD1404" s="31"/>
      <c r="AE1404" s="36" t="n">
        <f aca="false">P1404*Q1404</f>
        <v>0</v>
      </c>
      <c r="AF1404" s="38"/>
      <c r="AG1404" s="39" t="str">
        <f aca="false">AB1404</f>
        <v>Кобцев Р.А.</v>
      </c>
      <c r="AH1404" s="39" t="str">
        <f aca="false">C1404</f>
        <v>3ИСП9-16 ВБ (п)</v>
      </c>
      <c r="AI1404" s="40" t="str">
        <f aca="false">B1404</f>
        <v>25</v>
      </c>
      <c r="AJ1404" s="39" t="str">
        <f aca="false">CONCATENATE(A1404," ",D1404)</f>
        <v>ОП.06 Безопасность жизнедеятельности</v>
      </c>
      <c r="AK1404" s="39" t="n">
        <f aca="false">E1404*F1404+P1404*Q1404+H1404+J1404+S1404+U1404</f>
        <v>72</v>
      </c>
      <c r="AL1404" s="39" t="n">
        <f aca="false">L1404+W1404</f>
        <v>0</v>
      </c>
      <c r="AM1404" s="39" t="n">
        <f aca="false">M1404+X1404</f>
        <v>0</v>
      </c>
      <c r="AN1404" s="39" t="n">
        <f aca="false">Y1404</f>
        <v>0</v>
      </c>
      <c r="AO1404" s="39" t="n">
        <f aca="false">SUM(AK1404:AN1404)</f>
        <v>72</v>
      </c>
      <c r="AP1404" s="41" t="n">
        <f aca="false">K1404+V1404</f>
        <v>0</v>
      </c>
    </row>
    <row r="1405" s="42" customFormat="true" ht="16.5" hidden="true" customHeight="true" outlineLevel="0" collapsed="false">
      <c r="A1405" s="95" t="s">
        <v>326</v>
      </c>
      <c r="B1405" s="127" t="s">
        <v>238</v>
      </c>
      <c r="C1405" s="97" t="s">
        <v>351</v>
      </c>
      <c r="D1405" s="123" t="s">
        <v>327</v>
      </c>
      <c r="E1405" s="53" t="n">
        <v>12</v>
      </c>
      <c r="F1405" s="31"/>
      <c r="G1405" s="31"/>
      <c r="H1405" s="31"/>
      <c r="I1405" s="31"/>
      <c r="J1405" s="31"/>
      <c r="K1405" s="31"/>
      <c r="L1405" s="31"/>
      <c r="M1405" s="31"/>
      <c r="N1405" s="33" t="n">
        <f aca="false">E1405*F1405+H1405+J1405+K1405+L1405+M1405</f>
        <v>0</v>
      </c>
      <c r="O1405" s="36"/>
      <c r="P1405" s="31" t="n">
        <v>14</v>
      </c>
      <c r="Q1405" s="31" t="n">
        <v>3</v>
      </c>
      <c r="R1405" s="31" t="n">
        <v>14</v>
      </c>
      <c r="S1405" s="31"/>
      <c r="T1405" s="31"/>
      <c r="U1405" s="31"/>
      <c r="V1405" s="31"/>
      <c r="W1405" s="31" t="n">
        <v>2</v>
      </c>
      <c r="X1405" s="31"/>
      <c r="Y1405" s="31"/>
      <c r="Z1405" s="36" t="n">
        <f aca="false">P1405*Q1405+S1405+U1405+V1405+W1405+X1405+Y1405</f>
        <v>44</v>
      </c>
      <c r="AA1405" s="36" t="n">
        <f aca="false">N1405+Z1405</f>
        <v>44</v>
      </c>
      <c r="AB1405" s="47" t="s">
        <v>186</v>
      </c>
      <c r="AC1405" s="31"/>
      <c r="AD1405" s="31"/>
      <c r="AE1405" s="36" t="n">
        <f aca="false">P1405*Q1405</f>
        <v>42</v>
      </c>
      <c r="AF1405" s="38"/>
      <c r="AG1405" s="39" t="str">
        <f aca="false">AB1405</f>
        <v>Кобцев Р.А.</v>
      </c>
      <c r="AH1405" s="39" t="str">
        <f aca="false">C1405</f>
        <v>3ИСП9-16 ВБ (п)</v>
      </c>
      <c r="AI1405" s="40" t="str">
        <f aca="false">B1405</f>
        <v>25</v>
      </c>
      <c r="AJ1405" s="39" t="str">
        <f aca="false">CONCATENATE(A1405," ",D1405)</f>
        <v>ОП.07 Экономика отрасли</v>
      </c>
      <c r="AK1405" s="39" t="n">
        <f aca="false">E1405*F1405+P1405*Q1405+H1405+J1405+S1405+U1405</f>
        <v>42</v>
      </c>
      <c r="AL1405" s="39" t="n">
        <f aca="false">L1405+W1405</f>
        <v>2</v>
      </c>
      <c r="AM1405" s="39" t="n">
        <f aca="false">M1405+X1405</f>
        <v>0</v>
      </c>
      <c r="AN1405" s="39" t="n">
        <f aca="false">Y1405</f>
        <v>0</v>
      </c>
      <c r="AO1405" s="39" t="n">
        <f aca="false">SUM(AK1405:AN1405)</f>
        <v>44</v>
      </c>
      <c r="AP1405" s="41" t="n">
        <f aca="false">K1405+V1405</f>
        <v>0</v>
      </c>
    </row>
    <row r="1406" s="42" customFormat="true" ht="16.5" hidden="true" customHeight="true" outlineLevel="0" collapsed="false">
      <c r="A1406" s="95" t="s">
        <v>100</v>
      </c>
      <c r="B1406" s="127" t="s">
        <v>238</v>
      </c>
      <c r="C1406" s="97" t="s">
        <v>351</v>
      </c>
      <c r="D1406" s="128" t="s">
        <v>328</v>
      </c>
      <c r="E1406" s="53" t="n">
        <v>12</v>
      </c>
      <c r="F1406" s="60" t="n">
        <v>2</v>
      </c>
      <c r="G1406" s="31"/>
      <c r="H1406" s="31" t="n">
        <v>-30</v>
      </c>
      <c r="I1406" s="31"/>
      <c r="J1406" s="31"/>
      <c r="K1406" s="31"/>
      <c r="L1406" s="31"/>
      <c r="M1406" s="31"/>
      <c r="N1406" s="33" t="n">
        <f aca="false">E1406*F1406+H1406+J1406+K1406+L1406+M1406</f>
        <v>-6</v>
      </c>
      <c r="O1406" s="36"/>
      <c r="P1406" s="31" t="n">
        <v>14</v>
      </c>
      <c r="Q1406" s="60" t="n">
        <v>4</v>
      </c>
      <c r="R1406" s="31" t="n">
        <v>98</v>
      </c>
      <c r="S1406" s="31" t="n">
        <v>4</v>
      </c>
      <c r="T1406" s="31"/>
      <c r="U1406" s="31"/>
      <c r="V1406" s="31"/>
      <c r="W1406" s="31" t="n">
        <v>4</v>
      </c>
      <c r="X1406" s="31"/>
      <c r="Y1406" s="31"/>
      <c r="Z1406" s="36" t="n">
        <f aca="false">P1406*Q1406+S1406+U1406+V1406+W1406+X1406+Y1406</f>
        <v>64</v>
      </c>
      <c r="AA1406" s="36" t="n">
        <f aca="false">N1406+Z1406</f>
        <v>58</v>
      </c>
      <c r="AB1406" s="47" t="s">
        <v>329</v>
      </c>
      <c r="AC1406" s="31" t="s">
        <v>330</v>
      </c>
      <c r="AD1406" s="31" t="s">
        <v>262</v>
      </c>
      <c r="AE1406" s="36" t="n">
        <f aca="false">P1406*Q1406</f>
        <v>56</v>
      </c>
      <c r="AF1406" s="38" t="n">
        <f aca="false">AA1406-L1406-M1406-W1406-X1406</f>
        <v>54</v>
      </c>
      <c r="AG1406" s="39" t="str">
        <f aca="false">AB1406</f>
        <v>Токарь И.А.</v>
      </c>
      <c r="AH1406" s="39" t="str">
        <f aca="false">C1406</f>
        <v>3ИСП9-16 ВБ (п)</v>
      </c>
      <c r="AI1406" s="40" t="str">
        <f aca="false">B1406</f>
        <v>25</v>
      </c>
      <c r="AJ1406" s="39" t="str">
        <f aca="false">CONCATENATE(A1406," ",D1406)</f>
        <v>МДК.01.01 Разработка программных модулей</v>
      </c>
      <c r="AK1406" s="39" t="n">
        <f aca="false">E1406*F1406+P1406*Q1406+H1406+J1406+S1406+U1406</f>
        <v>54</v>
      </c>
      <c r="AL1406" s="39" t="n">
        <f aca="false">L1406+W1406</f>
        <v>4</v>
      </c>
      <c r="AM1406" s="39" t="n">
        <f aca="false">M1406+X1406</f>
        <v>0</v>
      </c>
      <c r="AN1406" s="39" t="n">
        <f aca="false">Y1406</f>
        <v>0</v>
      </c>
      <c r="AO1406" s="39" t="n">
        <f aca="false">SUM(AK1406:AN1406)</f>
        <v>58</v>
      </c>
      <c r="AP1406" s="41" t="n">
        <f aca="false">K1406+V1406</f>
        <v>0</v>
      </c>
    </row>
    <row r="1407" s="42" customFormat="true" ht="16.5" hidden="true" customHeight="true" outlineLevel="0" collapsed="false">
      <c r="A1407" s="95" t="s">
        <v>100</v>
      </c>
      <c r="B1407" s="127" t="s">
        <v>175</v>
      </c>
      <c r="C1407" s="97" t="s">
        <v>352</v>
      </c>
      <c r="D1407" s="128" t="s">
        <v>328</v>
      </c>
      <c r="E1407" s="53" t="n">
        <v>12</v>
      </c>
      <c r="F1407" s="60"/>
      <c r="G1407" s="31"/>
      <c r="H1407" s="31" t="n">
        <v>30</v>
      </c>
      <c r="I1407" s="31"/>
      <c r="J1407" s="31"/>
      <c r="K1407" s="31"/>
      <c r="L1407" s="31"/>
      <c r="M1407" s="31"/>
      <c r="N1407" s="33" t="n">
        <f aca="false">E1407*F1407+H1407+J1407+K1407+L1407+M1407</f>
        <v>30</v>
      </c>
      <c r="O1407" s="36"/>
      <c r="P1407" s="31" t="n">
        <v>14</v>
      </c>
      <c r="Q1407" s="60"/>
      <c r="R1407" s="31"/>
      <c r="S1407" s="31"/>
      <c r="T1407" s="31"/>
      <c r="U1407" s="31"/>
      <c r="V1407" s="31"/>
      <c r="W1407" s="31"/>
      <c r="X1407" s="31"/>
      <c r="Y1407" s="31"/>
      <c r="Z1407" s="36" t="n">
        <f aca="false">P1407*Q1407+S1407+U1407+V1407+W1407+X1407+Y1407</f>
        <v>0</v>
      </c>
      <c r="AA1407" s="36" t="n">
        <f aca="false">N1407+Z1407</f>
        <v>30</v>
      </c>
      <c r="AB1407" s="47" t="s">
        <v>329</v>
      </c>
      <c r="AC1407" s="31" t="s">
        <v>330</v>
      </c>
      <c r="AD1407" s="31" t="s">
        <v>262</v>
      </c>
      <c r="AE1407" s="36" t="n">
        <f aca="false">P1407*Q1407</f>
        <v>0</v>
      </c>
      <c r="AF1407" s="38" t="n">
        <f aca="false">AA1407-L1407-M1407-W1407-X1407</f>
        <v>30</v>
      </c>
      <c r="AG1407" s="39" t="str">
        <f aca="false">AB1407</f>
        <v>Токарь И.А.</v>
      </c>
      <c r="AH1407" s="39" t="str">
        <f aca="false">C1407</f>
        <v>3ИСП9-16а ВБ (п)</v>
      </c>
      <c r="AI1407" s="40" t="str">
        <f aca="false">B1407</f>
        <v>13</v>
      </c>
      <c r="AJ1407" s="39" t="str">
        <f aca="false">CONCATENATE(A1407," ",D1407)</f>
        <v>МДК.01.01 Разработка программных модулей</v>
      </c>
      <c r="AK1407" s="39" t="n">
        <f aca="false">E1407*F1407+P1407*Q1407+H1407+J1407+S1407+U1407</f>
        <v>30</v>
      </c>
      <c r="AL1407" s="39" t="n">
        <f aca="false">L1407+W1407</f>
        <v>0</v>
      </c>
      <c r="AM1407" s="39" t="n">
        <f aca="false">M1407+X1407</f>
        <v>0</v>
      </c>
      <c r="AN1407" s="39" t="n">
        <f aca="false">Y1407</f>
        <v>0</v>
      </c>
      <c r="AO1407" s="39" t="n">
        <f aca="false">SUM(AK1407:AN1407)</f>
        <v>30</v>
      </c>
      <c r="AP1407" s="41" t="n">
        <f aca="false">K1407+V1407</f>
        <v>0</v>
      </c>
    </row>
    <row r="1408" s="42" customFormat="true" ht="16.5" hidden="true" customHeight="true" outlineLevel="0" collapsed="false">
      <c r="A1408" s="95" t="s">
        <v>100</v>
      </c>
      <c r="B1408" s="127" t="s">
        <v>53</v>
      </c>
      <c r="C1408" s="97" t="s">
        <v>353</v>
      </c>
      <c r="D1408" s="128" t="s">
        <v>328</v>
      </c>
      <c r="E1408" s="53" t="n">
        <v>12</v>
      </c>
      <c r="F1408" s="60"/>
      <c r="G1408" s="31"/>
      <c r="H1408" s="31" t="n">
        <v>30</v>
      </c>
      <c r="I1408" s="31"/>
      <c r="J1408" s="31"/>
      <c r="K1408" s="31"/>
      <c r="L1408" s="31"/>
      <c r="M1408" s="31"/>
      <c r="N1408" s="33" t="n">
        <f aca="false">E1408*F1408+H1408+J1408+K1408+L1408+M1408</f>
        <v>30</v>
      </c>
      <c r="O1408" s="36"/>
      <c r="P1408" s="31" t="n">
        <v>14</v>
      </c>
      <c r="Q1408" s="60"/>
      <c r="R1408" s="31"/>
      <c r="S1408" s="31"/>
      <c r="T1408" s="31"/>
      <c r="U1408" s="31"/>
      <c r="V1408" s="31"/>
      <c r="W1408" s="31"/>
      <c r="X1408" s="31"/>
      <c r="Y1408" s="31"/>
      <c r="Z1408" s="36" t="n">
        <f aca="false">P1408*Q1408+S1408+U1408+V1408+W1408+X1408+Y1408</f>
        <v>0</v>
      </c>
      <c r="AA1408" s="36" t="n">
        <f aca="false">N1408+Z1408</f>
        <v>30</v>
      </c>
      <c r="AB1408" s="47" t="s">
        <v>69</v>
      </c>
      <c r="AC1408" s="31" t="s">
        <v>330</v>
      </c>
      <c r="AD1408" s="31" t="s">
        <v>262</v>
      </c>
      <c r="AE1408" s="36" t="n">
        <f aca="false">P1408*Q1408</f>
        <v>0</v>
      </c>
      <c r="AF1408" s="38" t="n">
        <f aca="false">AA1408-L1408-M1408-W1408-X1408</f>
        <v>30</v>
      </c>
      <c r="AG1408" s="39" t="str">
        <f aca="false">AB1408</f>
        <v>вак. 2 п/гр</v>
      </c>
      <c r="AH1408" s="39" t="str">
        <f aca="false">C1408</f>
        <v>3ИСП9-16б ВБ (п)</v>
      </c>
      <c r="AI1408" s="40" t="str">
        <f aca="false">B1408</f>
        <v>12</v>
      </c>
      <c r="AJ1408" s="39" t="str">
        <f aca="false">CONCATENATE(A1408," ",D1408)</f>
        <v>МДК.01.01 Разработка программных модулей</v>
      </c>
      <c r="AK1408" s="39" t="n">
        <f aca="false">E1408*F1408+P1408*Q1408+H1408+J1408+S1408+U1408</f>
        <v>30</v>
      </c>
      <c r="AL1408" s="39" t="n">
        <f aca="false">L1408+W1408</f>
        <v>0</v>
      </c>
      <c r="AM1408" s="39" t="n">
        <f aca="false">M1408+X1408</f>
        <v>0</v>
      </c>
      <c r="AN1408" s="39" t="n">
        <f aca="false">Y1408</f>
        <v>0</v>
      </c>
      <c r="AO1408" s="39" t="n">
        <f aca="false">SUM(AK1408:AN1408)</f>
        <v>30</v>
      </c>
      <c r="AP1408" s="41" t="n">
        <f aca="false">K1408+V1408</f>
        <v>0</v>
      </c>
    </row>
    <row r="1409" s="42" customFormat="true" ht="16.5" hidden="true" customHeight="true" outlineLevel="0" collapsed="false">
      <c r="A1409" s="95" t="s">
        <v>136</v>
      </c>
      <c r="B1409" s="127" t="s">
        <v>238</v>
      </c>
      <c r="C1409" s="97" t="s">
        <v>351</v>
      </c>
      <c r="D1409" s="128" t="s">
        <v>331</v>
      </c>
      <c r="E1409" s="53" t="n">
        <v>12</v>
      </c>
      <c r="F1409" s="31"/>
      <c r="G1409" s="31"/>
      <c r="H1409" s="31"/>
      <c r="I1409" s="31"/>
      <c r="J1409" s="31"/>
      <c r="K1409" s="31"/>
      <c r="L1409" s="31"/>
      <c r="M1409" s="31"/>
      <c r="N1409" s="33" t="n">
        <f aca="false">E1409*F1409+H1409+J1409+K1409+L1409+M1409</f>
        <v>0</v>
      </c>
      <c r="O1409" s="36"/>
      <c r="P1409" s="31" t="n">
        <v>14</v>
      </c>
      <c r="Q1409" s="31" t="n">
        <v>5</v>
      </c>
      <c r="R1409" s="31" t="n">
        <v>60</v>
      </c>
      <c r="S1409" s="31" t="n">
        <v>-30</v>
      </c>
      <c r="T1409" s="31"/>
      <c r="U1409" s="31"/>
      <c r="V1409" s="31"/>
      <c r="W1409" s="31" t="n">
        <v>2</v>
      </c>
      <c r="X1409" s="31"/>
      <c r="Y1409" s="31"/>
      <c r="Z1409" s="36" t="n">
        <f aca="false">P1409*Q1409+S1409+U1409+V1409+W1409+X1409+Y1409</f>
        <v>42</v>
      </c>
      <c r="AA1409" s="36" t="n">
        <f aca="false">N1409+Z1409</f>
        <v>42</v>
      </c>
      <c r="AB1409" s="47" t="s">
        <v>329</v>
      </c>
      <c r="AC1409" s="31" t="s">
        <v>332</v>
      </c>
      <c r="AD1409" s="31"/>
      <c r="AE1409" s="36" t="n">
        <f aca="false">P1409*Q1409</f>
        <v>70</v>
      </c>
      <c r="AF1409" s="38" t="n">
        <f aca="false">AA1409-L1409-M1409-W1409-X1409</f>
        <v>40</v>
      </c>
      <c r="AG1409" s="39" t="str">
        <f aca="false">AB1409</f>
        <v>Токарь И.А.</v>
      </c>
      <c r="AH1409" s="39" t="str">
        <f aca="false">C1409</f>
        <v>3ИСП9-16 ВБ (п)</v>
      </c>
      <c r="AI1409" s="40" t="str">
        <f aca="false">B1409</f>
        <v>25</v>
      </c>
      <c r="AJ1409" s="39" t="str">
        <f aca="false">CONCATENATE(A1409," ",D1409)</f>
        <v>МДК.01.03 Разработка мобильных приложений</v>
      </c>
      <c r="AK1409" s="39" t="n">
        <f aca="false">E1409*F1409+P1409*Q1409+H1409+J1409+S1409+U1409</f>
        <v>40</v>
      </c>
      <c r="AL1409" s="39" t="n">
        <f aca="false">L1409+W1409</f>
        <v>2</v>
      </c>
      <c r="AM1409" s="39" t="n">
        <f aca="false">M1409+X1409</f>
        <v>0</v>
      </c>
      <c r="AN1409" s="39" t="n">
        <f aca="false">Y1409</f>
        <v>0</v>
      </c>
      <c r="AO1409" s="39" t="n">
        <f aca="false">SUM(AK1409:AN1409)</f>
        <v>42</v>
      </c>
      <c r="AP1409" s="41" t="n">
        <f aca="false">K1409+V1409</f>
        <v>0</v>
      </c>
    </row>
    <row r="1410" s="42" customFormat="true" ht="16.5" hidden="true" customHeight="true" outlineLevel="0" collapsed="false">
      <c r="A1410" s="95" t="s">
        <v>136</v>
      </c>
      <c r="B1410" s="127" t="s">
        <v>175</v>
      </c>
      <c r="C1410" s="97" t="s">
        <v>352</v>
      </c>
      <c r="D1410" s="128" t="s">
        <v>331</v>
      </c>
      <c r="E1410" s="53" t="n">
        <v>12</v>
      </c>
      <c r="F1410" s="31"/>
      <c r="G1410" s="31"/>
      <c r="H1410" s="31"/>
      <c r="I1410" s="31"/>
      <c r="J1410" s="31"/>
      <c r="K1410" s="31"/>
      <c r="L1410" s="31"/>
      <c r="M1410" s="31"/>
      <c r="N1410" s="33" t="n">
        <f aca="false">E1410*F1410+H1410+J1410+K1410+L1410+M1410</f>
        <v>0</v>
      </c>
      <c r="O1410" s="36"/>
      <c r="P1410" s="31" t="n">
        <v>14</v>
      </c>
      <c r="Q1410" s="31"/>
      <c r="R1410" s="31"/>
      <c r="S1410" s="31" t="n">
        <v>30</v>
      </c>
      <c r="T1410" s="31"/>
      <c r="U1410" s="31"/>
      <c r="V1410" s="31"/>
      <c r="W1410" s="31"/>
      <c r="X1410" s="31"/>
      <c r="Y1410" s="31"/>
      <c r="Z1410" s="36" t="n">
        <f aca="false">P1410*Q1410+S1410+U1410+V1410+W1410+X1410+Y1410</f>
        <v>30</v>
      </c>
      <c r="AA1410" s="36" t="n">
        <f aca="false">N1410+Z1410</f>
        <v>30</v>
      </c>
      <c r="AB1410" s="47" t="s">
        <v>329</v>
      </c>
      <c r="AC1410" s="31" t="s">
        <v>332</v>
      </c>
      <c r="AD1410" s="31"/>
      <c r="AE1410" s="36" t="n">
        <f aca="false">P1410*Q1410</f>
        <v>0</v>
      </c>
      <c r="AF1410" s="38" t="n">
        <f aca="false">AA1410-L1410-M1410-W1410-X1410</f>
        <v>30</v>
      </c>
      <c r="AG1410" s="39" t="str">
        <f aca="false">AB1410</f>
        <v>Токарь И.А.</v>
      </c>
      <c r="AH1410" s="39" t="str">
        <f aca="false">C1410</f>
        <v>3ИСП9-16а ВБ (п)</v>
      </c>
      <c r="AI1410" s="40" t="str">
        <f aca="false">B1410</f>
        <v>13</v>
      </c>
      <c r="AJ1410" s="39" t="str">
        <f aca="false">CONCATENATE(A1410," ",D1410)</f>
        <v>МДК.01.03 Разработка мобильных приложений</v>
      </c>
      <c r="AK1410" s="39" t="n">
        <f aca="false">E1410*F1410+P1410*Q1410+H1410+J1410+S1410+U1410</f>
        <v>30</v>
      </c>
      <c r="AL1410" s="39" t="n">
        <f aca="false">L1410+W1410</f>
        <v>0</v>
      </c>
      <c r="AM1410" s="39" t="n">
        <f aca="false">M1410+X1410</f>
        <v>0</v>
      </c>
      <c r="AN1410" s="39" t="n">
        <f aca="false">Y1410</f>
        <v>0</v>
      </c>
      <c r="AO1410" s="39" t="n">
        <f aca="false">SUM(AK1410:AN1410)</f>
        <v>30</v>
      </c>
      <c r="AP1410" s="41" t="n">
        <f aca="false">K1410+V1410</f>
        <v>0</v>
      </c>
    </row>
    <row r="1411" s="42" customFormat="true" ht="16.5" hidden="true" customHeight="true" outlineLevel="0" collapsed="false">
      <c r="A1411" s="95" t="s">
        <v>136</v>
      </c>
      <c r="B1411" s="127" t="s">
        <v>53</v>
      </c>
      <c r="C1411" s="97" t="s">
        <v>353</v>
      </c>
      <c r="D1411" s="128" t="s">
        <v>331</v>
      </c>
      <c r="E1411" s="53" t="n">
        <v>12</v>
      </c>
      <c r="F1411" s="31"/>
      <c r="G1411" s="31"/>
      <c r="H1411" s="31"/>
      <c r="I1411" s="31"/>
      <c r="J1411" s="31"/>
      <c r="K1411" s="31"/>
      <c r="L1411" s="31"/>
      <c r="M1411" s="31"/>
      <c r="N1411" s="33" t="n">
        <f aca="false">E1411*F1411+H1411+J1411+K1411+L1411+M1411</f>
        <v>0</v>
      </c>
      <c r="O1411" s="36"/>
      <c r="P1411" s="31" t="n">
        <v>14</v>
      </c>
      <c r="Q1411" s="31"/>
      <c r="R1411" s="31"/>
      <c r="S1411" s="31" t="n">
        <v>30</v>
      </c>
      <c r="T1411" s="31"/>
      <c r="U1411" s="31"/>
      <c r="V1411" s="31"/>
      <c r="W1411" s="31"/>
      <c r="X1411" s="31"/>
      <c r="Y1411" s="31"/>
      <c r="Z1411" s="36" t="n">
        <f aca="false">P1411*Q1411+S1411+U1411+V1411+W1411+X1411+Y1411</f>
        <v>30</v>
      </c>
      <c r="AA1411" s="36" t="n">
        <f aca="false">N1411+Z1411</f>
        <v>30</v>
      </c>
      <c r="AB1411" s="47" t="s">
        <v>69</v>
      </c>
      <c r="AC1411" s="31" t="s">
        <v>332</v>
      </c>
      <c r="AD1411" s="31"/>
      <c r="AE1411" s="36" t="n">
        <f aca="false">P1411*Q1411</f>
        <v>0</v>
      </c>
      <c r="AF1411" s="38" t="n">
        <f aca="false">AA1411-L1411-M1411-W1411-X1411</f>
        <v>30</v>
      </c>
      <c r="AG1411" s="39" t="str">
        <f aca="false">AB1411</f>
        <v>вак. 2 п/гр</v>
      </c>
      <c r="AH1411" s="39" t="str">
        <f aca="false">C1411</f>
        <v>3ИСП9-16б ВБ (п)</v>
      </c>
      <c r="AI1411" s="40" t="str">
        <f aca="false">B1411</f>
        <v>12</v>
      </c>
      <c r="AJ1411" s="39" t="str">
        <f aca="false">CONCATENATE(A1411," ",D1411)</f>
        <v>МДК.01.03 Разработка мобильных приложений</v>
      </c>
      <c r="AK1411" s="39" t="n">
        <f aca="false">E1411*F1411+P1411*Q1411+H1411+J1411+S1411+U1411</f>
        <v>30</v>
      </c>
      <c r="AL1411" s="39" t="n">
        <f aca="false">L1411+W1411</f>
        <v>0</v>
      </c>
      <c r="AM1411" s="39" t="n">
        <f aca="false">M1411+X1411</f>
        <v>0</v>
      </c>
      <c r="AN1411" s="39" t="n">
        <f aca="false">Y1411</f>
        <v>0</v>
      </c>
      <c r="AO1411" s="39" t="n">
        <f aca="false">SUM(AK1411:AN1411)</f>
        <v>30</v>
      </c>
      <c r="AP1411" s="41" t="n">
        <f aca="false">K1411+V1411</f>
        <v>0</v>
      </c>
    </row>
    <row r="1412" s="42" customFormat="true" ht="16.5" hidden="true" customHeight="true" outlineLevel="0" collapsed="false">
      <c r="A1412" s="95" t="s">
        <v>333</v>
      </c>
      <c r="B1412" s="127" t="s">
        <v>238</v>
      </c>
      <c r="C1412" s="97" t="s">
        <v>351</v>
      </c>
      <c r="D1412" s="128" t="s">
        <v>334</v>
      </c>
      <c r="E1412" s="53" t="n">
        <v>12</v>
      </c>
      <c r="F1412" s="31" t="n">
        <v>8</v>
      </c>
      <c r="G1412" s="31" t="n">
        <v>82</v>
      </c>
      <c r="H1412" s="31" t="n">
        <v>-34</v>
      </c>
      <c r="I1412" s="31"/>
      <c r="J1412" s="31"/>
      <c r="K1412" s="31"/>
      <c r="L1412" s="31" t="n">
        <v>6</v>
      </c>
      <c r="M1412" s="31" t="n">
        <v>8</v>
      </c>
      <c r="N1412" s="33" t="n">
        <f aca="false">E1412*F1412+H1412+J1412+K1412+L1412+M1412</f>
        <v>76</v>
      </c>
      <c r="O1412" s="36"/>
      <c r="P1412" s="31" t="n">
        <v>14</v>
      </c>
      <c r="Q1412" s="31" t="n">
        <v>4</v>
      </c>
      <c r="R1412" s="31"/>
      <c r="S1412" s="31" t="n">
        <v>-48</v>
      </c>
      <c r="T1412" s="31"/>
      <c r="U1412" s="31"/>
      <c r="V1412" s="31"/>
      <c r="W1412" s="31" t="n">
        <v>2</v>
      </c>
      <c r="X1412" s="31"/>
      <c r="Y1412" s="31"/>
      <c r="Z1412" s="36" t="n">
        <f aca="false">P1412*Q1412+S1412+U1412+V1412+W1412+X1412+Y1412</f>
        <v>10</v>
      </c>
      <c r="AA1412" s="36" t="n">
        <f aca="false">N1412+Z1412</f>
        <v>86</v>
      </c>
      <c r="AB1412" s="47" t="s">
        <v>303</v>
      </c>
      <c r="AC1412" s="31"/>
      <c r="AD1412" s="31"/>
      <c r="AE1412" s="36" t="n">
        <f aca="false">P1412*Q1412</f>
        <v>56</v>
      </c>
      <c r="AF1412" s="38" t="n">
        <f aca="false">AA1412-L1412-M1412-W1412-X1412</f>
        <v>70</v>
      </c>
      <c r="AG1412" s="39" t="str">
        <f aca="false">AB1412</f>
        <v>Квеквескири В.А.</v>
      </c>
      <c r="AH1412" s="39" t="str">
        <f aca="false">C1412</f>
        <v>3ИСП9-16 ВБ (п)</v>
      </c>
      <c r="AI1412" s="40" t="str">
        <f aca="false">B1412</f>
        <v>25</v>
      </c>
      <c r="AJ1412" s="39" t="str">
        <f aca="false">CONCATENATE(A1412," ",D1412)</f>
        <v>МДК.01.04 Системное программирование</v>
      </c>
      <c r="AK1412" s="39" t="n">
        <f aca="false">E1412*F1412+P1412*Q1412+H1412+J1412+S1412+U1412</f>
        <v>70</v>
      </c>
      <c r="AL1412" s="39" t="n">
        <f aca="false">L1412+W1412</f>
        <v>8</v>
      </c>
      <c r="AM1412" s="39" t="n">
        <f aca="false">M1412+X1412</f>
        <v>8</v>
      </c>
      <c r="AN1412" s="39" t="n">
        <f aca="false">Y1412</f>
        <v>0</v>
      </c>
      <c r="AO1412" s="39" t="n">
        <f aca="false">SUM(AK1412:AN1412)</f>
        <v>86</v>
      </c>
      <c r="AP1412" s="41" t="n">
        <f aca="false">K1412+V1412</f>
        <v>0</v>
      </c>
    </row>
    <row r="1413" s="42" customFormat="true" ht="16.5" hidden="true" customHeight="true" outlineLevel="0" collapsed="false">
      <c r="A1413" s="95" t="s">
        <v>333</v>
      </c>
      <c r="B1413" s="127" t="s">
        <v>175</v>
      </c>
      <c r="C1413" s="97" t="s">
        <v>352</v>
      </c>
      <c r="D1413" s="128" t="s">
        <v>334</v>
      </c>
      <c r="E1413" s="53" t="n">
        <v>12</v>
      </c>
      <c r="F1413" s="31"/>
      <c r="G1413" s="31"/>
      <c r="H1413" s="31" t="n">
        <v>34</v>
      </c>
      <c r="I1413" s="31"/>
      <c r="J1413" s="31"/>
      <c r="K1413" s="31"/>
      <c r="L1413" s="31"/>
      <c r="M1413" s="31"/>
      <c r="N1413" s="33" t="n">
        <f aca="false">E1413*F1413+H1413+J1413+K1413+L1413+M1413</f>
        <v>34</v>
      </c>
      <c r="O1413" s="36"/>
      <c r="P1413" s="31" t="n">
        <v>14</v>
      </c>
      <c r="Q1413" s="31"/>
      <c r="R1413" s="31"/>
      <c r="S1413" s="31" t="n">
        <v>48</v>
      </c>
      <c r="T1413" s="31"/>
      <c r="U1413" s="31"/>
      <c r="V1413" s="31"/>
      <c r="W1413" s="31"/>
      <c r="X1413" s="31"/>
      <c r="Y1413" s="31"/>
      <c r="Z1413" s="36" t="n">
        <f aca="false">P1413*Q1413+S1413+U1413+V1413+W1413+X1413+Y1413</f>
        <v>48</v>
      </c>
      <c r="AA1413" s="36" t="n">
        <f aca="false">N1413+Z1413</f>
        <v>82</v>
      </c>
      <c r="AB1413" s="47" t="s">
        <v>303</v>
      </c>
      <c r="AC1413" s="31"/>
      <c r="AD1413" s="31"/>
      <c r="AE1413" s="36" t="n">
        <f aca="false">P1413*Q1413</f>
        <v>0</v>
      </c>
      <c r="AF1413" s="38" t="n">
        <f aca="false">AA1413-L1413-M1413-W1413-X1413</f>
        <v>82</v>
      </c>
      <c r="AG1413" s="39" t="str">
        <f aca="false">AB1413</f>
        <v>Квеквескири В.А.</v>
      </c>
      <c r="AH1413" s="39" t="str">
        <f aca="false">C1413</f>
        <v>3ИСП9-16а ВБ (п)</v>
      </c>
      <c r="AI1413" s="40" t="str">
        <f aca="false">B1413</f>
        <v>13</v>
      </c>
      <c r="AJ1413" s="39" t="str">
        <f aca="false">CONCATENATE(A1413," ",D1413)</f>
        <v>МДК.01.04 Системное программирование</v>
      </c>
      <c r="AK1413" s="39" t="n">
        <f aca="false">E1413*F1413+P1413*Q1413+H1413+J1413+S1413+U1413</f>
        <v>82</v>
      </c>
      <c r="AL1413" s="39" t="n">
        <f aca="false">L1413+W1413</f>
        <v>0</v>
      </c>
      <c r="AM1413" s="39" t="n">
        <f aca="false">M1413+X1413</f>
        <v>0</v>
      </c>
      <c r="AN1413" s="39" t="n">
        <f aca="false">Y1413</f>
        <v>0</v>
      </c>
      <c r="AO1413" s="39" t="n">
        <f aca="false">SUM(AK1413:AN1413)</f>
        <v>82</v>
      </c>
      <c r="AP1413" s="41" t="n">
        <f aca="false">K1413+V1413</f>
        <v>0</v>
      </c>
    </row>
    <row r="1414" s="42" customFormat="true" ht="16.5" hidden="true" customHeight="true" outlineLevel="0" collapsed="false">
      <c r="A1414" s="95" t="s">
        <v>333</v>
      </c>
      <c r="B1414" s="127" t="s">
        <v>53</v>
      </c>
      <c r="C1414" s="97" t="s">
        <v>353</v>
      </c>
      <c r="D1414" s="128" t="s">
        <v>334</v>
      </c>
      <c r="E1414" s="53" t="n">
        <v>12</v>
      </c>
      <c r="F1414" s="31"/>
      <c r="G1414" s="31"/>
      <c r="H1414" s="31" t="n">
        <v>34</v>
      </c>
      <c r="I1414" s="31"/>
      <c r="J1414" s="31"/>
      <c r="K1414" s="31"/>
      <c r="L1414" s="31"/>
      <c r="M1414" s="31"/>
      <c r="N1414" s="33" t="n">
        <f aca="false">E1414*F1414+H1414+J1414+K1414+L1414+M1414</f>
        <v>34</v>
      </c>
      <c r="O1414" s="36"/>
      <c r="P1414" s="31" t="n">
        <v>14</v>
      </c>
      <c r="Q1414" s="31"/>
      <c r="R1414" s="31"/>
      <c r="S1414" s="31" t="n">
        <v>48</v>
      </c>
      <c r="T1414" s="31"/>
      <c r="U1414" s="31"/>
      <c r="V1414" s="31"/>
      <c r="W1414" s="31"/>
      <c r="X1414" s="31"/>
      <c r="Y1414" s="31"/>
      <c r="Z1414" s="36" t="n">
        <f aca="false">P1414*Q1414+S1414+U1414+V1414+W1414+X1414+Y1414</f>
        <v>48</v>
      </c>
      <c r="AA1414" s="36" t="n">
        <f aca="false">N1414+Z1414</f>
        <v>82</v>
      </c>
      <c r="AB1414" s="47" t="s">
        <v>69</v>
      </c>
      <c r="AC1414" s="31"/>
      <c r="AD1414" s="31"/>
      <c r="AE1414" s="36" t="n">
        <f aca="false">P1414*Q1414</f>
        <v>0</v>
      </c>
      <c r="AF1414" s="38" t="n">
        <f aca="false">AA1414-L1414-M1414-W1414-X1414</f>
        <v>82</v>
      </c>
      <c r="AG1414" s="39" t="str">
        <f aca="false">AB1414</f>
        <v>вак. 2 п/гр</v>
      </c>
      <c r="AH1414" s="39" t="str">
        <f aca="false">C1414</f>
        <v>3ИСП9-16б ВБ (п)</v>
      </c>
      <c r="AI1414" s="40" t="str">
        <f aca="false">B1414</f>
        <v>12</v>
      </c>
      <c r="AJ1414" s="39" t="str">
        <f aca="false">CONCATENATE(A1414," ",D1414)</f>
        <v>МДК.01.04 Системное программирование</v>
      </c>
      <c r="AK1414" s="39" t="n">
        <f aca="false">E1414*F1414+P1414*Q1414+H1414+J1414+S1414+U1414</f>
        <v>82</v>
      </c>
      <c r="AL1414" s="39" t="n">
        <f aca="false">L1414+W1414</f>
        <v>0</v>
      </c>
      <c r="AM1414" s="39" t="n">
        <f aca="false">M1414+X1414</f>
        <v>0</v>
      </c>
      <c r="AN1414" s="39" t="n">
        <f aca="false">Y1414</f>
        <v>0</v>
      </c>
      <c r="AO1414" s="39" t="n">
        <f aca="false">SUM(AK1414:AN1414)</f>
        <v>82</v>
      </c>
      <c r="AP1414" s="41" t="n">
        <f aca="false">K1414+V1414</f>
        <v>0</v>
      </c>
    </row>
    <row r="1415" s="42" customFormat="true" ht="16.5" hidden="true" customHeight="true" outlineLevel="0" collapsed="false">
      <c r="A1415" s="95" t="s">
        <v>149</v>
      </c>
      <c r="B1415" s="127" t="s">
        <v>238</v>
      </c>
      <c r="C1415" s="97" t="s">
        <v>351</v>
      </c>
      <c r="D1415" s="128" t="s">
        <v>335</v>
      </c>
      <c r="E1415" s="53" t="n">
        <v>12</v>
      </c>
      <c r="F1415" s="31"/>
      <c r="G1415" s="31"/>
      <c r="H1415" s="31"/>
      <c r="I1415" s="31"/>
      <c r="J1415" s="31"/>
      <c r="K1415" s="31"/>
      <c r="L1415" s="31"/>
      <c r="M1415" s="31"/>
      <c r="N1415" s="33" t="n">
        <f aca="false">E1415*F1415+H1415+J1415+K1415+L1415+M1415</f>
        <v>0</v>
      </c>
      <c r="O1415" s="36"/>
      <c r="P1415" s="31" t="n">
        <v>14</v>
      </c>
      <c r="Q1415" s="31" t="n">
        <v>4</v>
      </c>
      <c r="R1415" s="31" t="n">
        <v>32</v>
      </c>
      <c r="S1415" s="31" t="n">
        <v>-32</v>
      </c>
      <c r="T1415" s="31"/>
      <c r="U1415" s="31"/>
      <c r="V1415" s="31"/>
      <c r="W1415" s="31" t="n">
        <v>6</v>
      </c>
      <c r="X1415" s="31" t="n">
        <v>8</v>
      </c>
      <c r="Y1415" s="31"/>
      <c r="Z1415" s="36" t="n">
        <f aca="false">P1415*Q1415+S1415+U1415+V1415+W1415+X1415+Y1415</f>
        <v>38</v>
      </c>
      <c r="AA1415" s="36" t="n">
        <f aca="false">N1415+Z1415</f>
        <v>38</v>
      </c>
      <c r="AB1415" s="47" t="s">
        <v>708</v>
      </c>
      <c r="AC1415" s="44" t="s">
        <v>725</v>
      </c>
      <c r="AD1415" s="31" t="s">
        <v>262</v>
      </c>
      <c r="AE1415" s="36" t="n">
        <f aca="false">P1415*Q1415</f>
        <v>56</v>
      </c>
      <c r="AF1415" s="38" t="n">
        <f aca="false">AA1415-L1415-M1415-W1415-X1415</f>
        <v>24</v>
      </c>
      <c r="AG1415" s="39" t="str">
        <f aca="false">AB1415</f>
        <v>Ходжиматов А.А.</v>
      </c>
      <c r="AH1415" s="39" t="str">
        <f aca="false">C1415</f>
        <v>3ИСП9-16 ВБ (п)</v>
      </c>
      <c r="AI1415" s="40" t="str">
        <f aca="false">B1415</f>
        <v>25</v>
      </c>
      <c r="AJ1415" s="39" t="str">
        <f aca="false">CONCATENATE(A1415," ",D1415)</f>
        <v>МДК.02.02 Инструментальные средства разработки программного обеспечения</v>
      </c>
      <c r="AK1415" s="39" t="n">
        <f aca="false">E1415*F1415+P1415*Q1415+H1415+J1415+S1415+U1415</f>
        <v>24</v>
      </c>
      <c r="AL1415" s="39" t="n">
        <f aca="false">L1415+W1415</f>
        <v>6</v>
      </c>
      <c r="AM1415" s="39" t="n">
        <f aca="false">M1415+X1415</f>
        <v>8</v>
      </c>
      <c r="AN1415" s="39" t="n">
        <f aca="false">Y1415</f>
        <v>0</v>
      </c>
      <c r="AO1415" s="39" t="n">
        <f aca="false">SUM(AK1415:AN1415)</f>
        <v>38</v>
      </c>
      <c r="AP1415" s="41" t="n">
        <f aca="false">K1415+V1415</f>
        <v>0</v>
      </c>
    </row>
    <row r="1416" s="42" customFormat="true" ht="16.5" hidden="true" customHeight="true" outlineLevel="0" collapsed="false">
      <c r="A1416" s="95" t="s">
        <v>149</v>
      </c>
      <c r="B1416" s="127" t="s">
        <v>175</v>
      </c>
      <c r="C1416" s="97" t="s">
        <v>352</v>
      </c>
      <c r="D1416" s="128" t="s">
        <v>335</v>
      </c>
      <c r="E1416" s="53" t="n">
        <v>12</v>
      </c>
      <c r="F1416" s="31"/>
      <c r="G1416" s="31"/>
      <c r="H1416" s="31"/>
      <c r="I1416" s="31"/>
      <c r="J1416" s="31"/>
      <c r="K1416" s="31"/>
      <c r="L1416" s="31"/>
      <c r="M1416" s="31"/>
      <c r="N1416" s="33" t="n">
        <f aca="false">E1416*F1416+H1416+J1416+K1416+L1416+M1416</f>
        <v>0</v>
      </c>
      <c r="O1416" s="36"/>
      <c r="P1416" s="31" t="n">
        <v>14</v>
      </c>
      <c r="Q1416" s="31"/>
      <c r="R1416" s="31"/>
      <c r="S1416" s="31" t="n">
        <v>32</v>
      </c>
      <c r="T1416" s="31"/>
      <c r="U1416" s="31"/>
      <c r="V1416" s="31"/>
      <c r="W1416" s="31"/>
      <c r="X1416" s="31"/>
      <c r="Y1416" s="31"/>
      <c r="Z1416" s="36" t="n">
        <f aca="false">P1416*Q1416+S1416+U1416+V1416+W1416+X1416+Y1416</f>
        <v>32</v>
      </c>
      <c r="AA1416" s="36" t="n">
        <f aca="false">N1416+Z1416</f>
        <v>32</v>
      </c>
      <c r="AB1416" s="47" t="s">
        <v>708</v>
      </c>
      <c r="AC1416" s="44" t="s">
        <v>725</v>
      </c>
      <c r="AD1416" s="31" t="s">
        <v>262</v>
      </c>
      <c r="AE1416" s="36" t="n">
        <f aca="false">P1416*Q1416</f>
        <v>0</v>
      </c>
      <c r="AF1416" s="38" t="n">
        <f aca="false">AA1416-L1416-M1416-W1416-X1416</f>
        <v>32</v>
      </c>
      <c r="AG1416" s="39" t="str">
        <f aca="false">AB1416</f>
        <v>Ходжиматов А.А.</v>
      </c>
      <c r="AH1416" s="39" t="str">
        <f aca="false">C1416</f>
        <v>3ИСП9-16а ВБ (п)</v>
      </c>
      <c r="AI1416" s="40" t="str">
        <f aca="false">B1416</f>
        <v>13</v>
      </c>
      <c r="AJ1416" s="39" t="str">
        <f aca="false">CONCATENATE(A1416," ",D1416)</f>
        <v>МДК.02.02 Инструментальные средства разработки программного обеспечения</v>
      </c>
      <c r="AK1416" s="39" t="n">
        <f aca="false">E1416*F1416+P1416*Q1416+H1416+J1416+S1416+U1416</f>
        <v>32</v>
      </c>
      <c r="AL1416" s="39" t="n">
        <f aca="false">L1416+W1416</f>
        <v>0</v>
      </c>
      <c r="AM1416" s="39" t="n">
        <f aca="false">M1416+X1416</f>
        <v>0</v>
      </c>
      <c r="AN1416" s="39" t="n">
        <f aca="false">Y1416</f>
        <v>0</v>
      </c>
      <c r="AO1416" s="39" t="n">
        <f aca="false">SUM(AK1416:AN1416)</f>
        <v>32</v>
      </c>
      <c r="AP1416" s="41" t="n">
        <f aca="false">K1416+V1416</f>
        <v>0</v>
      </c>
    </row>
    <row r="1417" s="42" customFormat="true" ht="16.5" hidden="true" customHeight="true" outlineLevel="0" collapsed="false">
      <c r="A1417" s="95" t="s">
        <v>149</v>
      </c>
      <c r="B1417" s="127" t="s">
        <v>53</v>
      </c>
      <c r="C1417" s="97" t="s">
        <v>353</v>
      </c>
      <c r="D1417" s="128" t="s">
        <v>335</v>
      </c>
      <c r="E1417" s="53" t="n">
        <v>12</v>
      </c>
      <c r="F1417" s="31"/>
      <c r="G1417" s="31"/>
      <c r="H1417" s="31"/>
      <c r="I1417" s="31"/>
      <c r="J1417" s="31"/>
      <c r="K1417" s="31"/>
      <c r="L1417" s="31"/>
      <c r="M1417" s="31"/>
      <c r="N1417" s="33" t="n">
        <f aca="false">E1417*F1417+H1417+J1417+K1417+L1417+M1417</f>
        <v>0</v>
      </c>
      <c r="O1417" s="36"/>
      <c r="P1417" s="31" t="n">
        <v>14</v>
      </c>
      <c r="Q1417" s="31"/>
      <c r="R1417" s="31"/>
      <c r="S1417" s="31" t="n">
        <v>32</v>
      </c>
      <c r="T1417" s="31"/>
      <c r="U1417" s="31"/>
      <c r="V1417" s="31"/>
      <c r="W1417" s="31"/>
      <c r="X1417" s="31"/>
      <c r="Y1417" s="31"/>
      <c r="Z1417" s="36" t="n">
        <f aca="false">P1417*Q1417+S1417+U1417+V1417+W1417+X1417+Y1417</f>
        <v>32</v>
      </c>
      <c r="AA1417" s="36" t="n">
        <f aca="false">N1417+Z1417</f>
        <v>32</v>
      </c>
      <c r="AB1417" s="47" t="s">
        <v>69</v>
      </c>
      <c r="AC1417" s="31"/>
      <c r="AD1417" s="31" t="s">
        <v>262</v>
      </c>
      <c r="AE1417" s="36" t="n">
        <f aca="false">P1417*Q1417</f>
        <v>0</v>
      </c>
      <c r="AF1417" s="38" t="n">
        <f aca="false">AA1417-L1417-M1417-W1417-X1417</f>
        <v>32</v>
      </c>
      <c r="AG1417" s="39" t="str">
        <f aca="false">AB1417</f>
        <v>вак. 2 п/гр</v>
      </c>
      <c r="AH1417" s="39" t="str">
        <f aca="false">C1417</f>
        <v>3ИСП9-16б ВБ (п)</v>
      </c>
      <c r="AI1417" s="40" t="str">
        <f aca="false">B1417</f>
        <v>12</v>
      </c>
      <c r="AJ1417" s="39" t="str">
        <f aca="false">CONCATENATE(A1417," ",D1417)</f>
        <v>МДК.02.02 Инструментальные средства разработки программного обеспечения</v>
      </c>
      <c r="AK1417" s="39" t="n">
        <f aca="false">E1417*F1417+P1417*Q1417+H1417+J1417+S1417+U1417</f>
        <v>32</v>
      </c>
      <c r="AL1417" s="39" t="n">
        <f aca="false">L1417+W1417</f>
        <v>0</v>
      </c>
      <c r="AM1417" s="39" t="n">
        <f aca="false">M1417+X1417</f>
        <v>0</v>
      </c>
      <c r="AN1417" s="39" t="n">
        <f aca="false">Y1417</f>
        <v>0</v>
      </c>
      <c r="AO1417" s="39" t="n">
        <f aca="false">SUM(AK1417:AN1417)</f>
        <v>32</v>
      </c>
      <c r="AP1417" s="41" t="n">
        <f aca="false">K1417+V1417</f>
        <v>0</v>
      </c>
    </row>
    <row r="1418" s="42" customFormat="true" ht="16.5" hidden="true" customHeight="true" outlineLevel="0" collapsed="false">
      <c r="A1418" s="95" t="s">
        <v>152</v>
      </c>
      <c r="B1418" s="127" t="s">
        <v>238</v>
      </c>
      <c r="C1418" s="97" t="s">
        <v>351</v>
      </c>
      <c r="D1418" s="128" t="s">
        <v>337</v>
      </c>
      <c r="E1418" s="53" t="n">
        <v>12</v>
      </c>
      <c r="F1418" s="31"/>
      <c r="G1418" s="31"/>
      <c r="H1418" s="31"/>
      <c r="I1418" s="31"/>
      <c r="J1418" s="31"/>
      <c r="K1418" s="31"/>
      <c r="L1418" s="31"/>
      <c r="M1418" s="31"/>
      <c r="N1418" s="33" t="n">
        <f aca="false">E1418*F1418+H1418+J1418+K1418+L1418+M1418</f>
        <v>0</v>
      </c>
      <c r="O1418" s="36"/>
      <c r="P1418" s="31" t="n">
        <v>14</v>
      </c>
      <c r="Q1418" s="31" t="n">
        <v>3</v>
      </c>
      <c r="R1418" s="31" t="n">
        <v>14</v>
      </c>
      <c r="S1418" s="31" t="n">
        <v>-14</v>
      </c>
      <c r="T1418" s="31"/>
      <c r="U1418" s="292" t="n">
        <v>-8</v>
      </c>
      <c r="V1418" s="31"/>
      <c r="W1418" s="31" t="n">
        <v>2</v>
      </c>
      <c r="X1418" s="31"/>
      <c r="Y1418" s="31"/>
      <c r="Z1418" s="36" t="n">
        <f aca="false">P1418*Q1418+S1418+U1418+V1418+W1418+X1418+Y1418</f>
        <v>22</v>
      </c>
      <c r="AA1418" s="36" t="n">
        <f aca="false">N1418+Z1418</f>
        <v>22</v>
      </c>
      <c r="AB1418" s="293" t="s">
        <v>300</v>
      </c>
      <c r="AC1418" s="60" t="s">
        <v>731</v>
      </c>
      <c r="AD1418" s="31"/>
      <c r="AE1418" s="36" t="n">
        <f aca="false">P1418*Q1418</f>
        <v>42</v>
      </c>
      <c r="AF1418" s="38" t="n">
        <f aca="false">AA1418-L1418-M1418-W1418-X1418</f>
        <v>20</v>
      </c>
      <c r="AG1418" s="39" t="str">
        <f aca="false">AB1418</f>
        <v>Зайцева О.В.</v>
      </c>
      <c r="AH1418" s="39" t="str">
        <f aca="false">C1418</f>
        <v>3ИСП9-16 ВБ (п)</v>
      </c>
      <c r="AI1418" s="40" t="str">
        <f aca="false">B1418</f>
        <v>25</v>
      </c>
      <c r="AJ1418" s="39" t="str">
        <f aca="false">CONCATENATE(A1418," ",D1418)</f>
        <v>МДК.02.03 Математическое моделирование</v>
      </c>
      <c r="AK1418" s="39" t="n">
        <f aca="false">E1418*F1418+P1418*Q1418+H1418+J1418+S1418+U1418</f>
        <v>20</v>
      </c>
      <c r="AL1418" s="39" t="n">
        <f aca="false">L1418+W1418</f>
        <v>2</v>
      </c>
      <c r="AM1418" s="39" t="n">
        <f aca="false">M1418+X1418</f>
        <v>0</v>
      </c>
      <c r="AN1418" s="39" t="n">
        <f aca="false">Y1418</f>
        <v>0</v>
      </c>
      <c r="AO1418" s="39" t="n">
        <f aca="false">SUM(AK1418:AN1418)</f>
        <v>22</v>
      </c>
      <c r="AP1418" s="41" t="n">
        <f aca="false">K1418+V1418</f>
        <v>0</v>
      </c>
    </row>
    <row r="1419" s="42" customFormat="true" ht="16.5" hidden="true" customHeight="true" outlineLevel="0" collapsed="false">
      <c r="A1419" s="95" t="s">
        <v>152</v>
      </c>
      <c r="B1419" s="127" t="s">
        <v>175</v>
      </c>
      <c r="C1419" s="97" t="s">
        <v>352</v>
      </c>
      <c r="D1419" s="128" t="s">
        <v>337</v>
      </c>
      <c r="E1419" s="53" t="n">
        <v>12</v>
      </c>
      <c r="F1419" s="31"/>
      <c r="G1419" s="31"/>
      <c r="H1419" s="31"/>
      <c r="I1419" s="31"/>
      <c r="J1419" s="31"/>
      <c r="K1419" s="31"/>
      <c r="L1419" s="31"/>
      <c r="M1419" s="31"/>
      <c r="N1419" s="33" t="n">
        <f aca="false">E1419*F1419+H1419+J1419+K1419+L1419+M1419</f>
        <v>0</v>
      </c>
      <c r="O1419" s="36"/>
      <c r="P1419" s="31" t="n">
        <v>14</v>
      </c>
      <c r="Q1419" s="31"/>
      <c r="R1419" s="31"/>
      <c r="S1419" s="31" t="n">
        <v>14</v>
      </c>
      <c r="T1419" s="31"/>
      <c r="U1419" s="31"/>
      <c r="V1419" s="31"/>
      <c r="W1419" s="31"/>
      <c r="X1419" s="31"/>
      <c r="Y1419" s="31"/>
      <c r="Z1419" s="36" t="n">
        <f aca="false">P1419*Q1419+S1419+U1419+V1419+W1419+X1419+Y1419</f>
        <v>14</v>
      </c>
      <c r="AA1419" s="36" t="n">
        <f aca="false">N1419+Z1419</f>
        <v>14</v>
      </c>
      <c r="AB1419" s="293" t="s">
        <v>300</v>
      </c>
      <c r="AC1419" s="60" t="s">
        <v>731</v>
      </c>
      <c r="AD1419" s="31"/>
      <c r="AE1419" s="36" t="n">
        <f aca="false">P1419*Q1419</f>
        <v>0</v>
      </c>
      <c r="AF1419" s="38" t="n">
        <f aca="false">AA1419-L1419-M1419-W1419-X1419</f>
        <v>14</v>
      </c>
      <c r="AG1419" s="39" t="str">
        <f aca="false">AB1419</f>
        <v>Зайцева О.В.</v>
      </c>
      <c r="AH1419" s="39" t="str">
        <f aca="false">C1419</f>
        <v>3ИСП9-16а ВБ (п)</v>
      </c>
      <c r="AI1419" s="40" t="str">
        <f aca="false">B1419</f>
        <v>13</v>
      </c>
      <c r="AJ1419" s="39" t="str">
        <f aca="false">CONCATENATE(A1419," ",D1419)</f>
        <v>МДК.02.03 Математическое моделирование</v>
      </c>
      <c r="AK1419" s="39" t="n">
        <f aca="false">E1419*F1419+P1419*Q1419+H1419+J1419+S1419+U1419</f>
        <v>14</v>
      </c>
      <c r="AL1419" s="39" t="n">
        <f aca="false">L1419+W1419</f>
        <v>0</v>
      </c>
      <c r="AM1419" s="39" t="n">
        <f aca="false">M1419+X1419</f>
        <v>0</v>
      </c>
      <c r="AN1419" s="39" t="n">
        <f aca="false">Y1419</f>
        <v>0</v>
      </c>
      <c r="AO1419" s="39" t="n">
        <f aca="false">SUM(AK1419:AN1419)</f>
        <v>14</v>
      </c>
      <c r="AP1419" s="41" t="n">
        <f aca="false">K1419+V1419</f>
        <v>0</v>
      </c>
    </row>
    <row r="1420" s="42" customFormat="true" ht="16.5" hidden="true" customHeight="true" outlineLevel="0" collapsed="false">
      <c r="A1420" s="95" t="s">
        <v>152</v>
      </c>
      <c r="B1420" s="127" t="s">
        <v>53</v>
      </c>
      <c r="C1420" s="97" t="s">
        <v>353</v>
      </c>
      <c r="D1420" s="128" t="s">
        <v>337</v>
      </c>
      <c r="E1420" s="53" t="n">
        <v>12</v>
      </c>
      <c r="F1420" s="31"/>
      <c r="G1420" s="31"/>
      <c r="H1420" s="31"/>
      <c r="I1420" s="31"/>
      <c r="J1420" s="31"/>
      <c r="K1420" s="31"/>
      <c r="L1420" s="31"/>
      <c r="M1420" s="31"/>
      <c r="N1420" s="33" t="n">
        <f aca="false">E1420*F1420+H1420+J1420+K1420+L1420+M1420</f>
        <v>0</v>
      </c>
      <c r="O1420" s="36"/>
      <c r="P1420" s="31" t="n">
        <v>14</v>
      </c>
      <c r="Q1420" s="31"/>
      <c r="R1420" s="31"/>
      <c r="S1420" s="31" t="n">
        <v>14</v>
      </c>
      <c r="T1420" s="31"/>
      <c r="U1420" s="31"/>
      <c r="V1420" s="31"/>
      <c r="W1420" s="31"/>
      <c r="X1420" s="31"/>
      <c r="Y1420" s="31"/>
      <c r="Z1420" s="36" t="n">
        <f aca="false">P1420*Q1420+S1420+U1420+V1420+W1420+X1420+Y1420</f>
        <v>14</v>
      </c>
      <c r="AA1420" s="36" t="n">
        <f aca="false">N1420+Z1420</f>
        <v>14</v>
      </c>
      <c r="AB1420" s="47" t="s">
        <v>69</v>
      </c>
      <c r="AC1420" s="31"/>
      <c r="AD1420" s="31"/>
      <c r="AE1420" s="36" t="n">
        <f aca="false">P1420*Q1420</f>
        <v>0</v>
      </c>
      <c r="AF1420" s="38" t="n">
        <f aca="false">AA1420-L1420-M1420-W1420-X1420</f>
        <v>14</v>
      </c>
      <c r="AG1420" s="39" t="str">
        <f aca="false">AB1420</f>
        <v>вак. 2 п/гр</v>
      </c>
      <c r="AH1420" s="39" t="str">
        <f aca="false">C1420</f>
        <v>3ИСП9-16б ВБ (п)</v>
      </c>
      <c r="AI1420" s="40" t="str">
        <f aca="false">B1420</f>
        <v>12</v>
      </c>
      <c r="AJ1420" s="39" t="str">
        <f aca="false">CONCATENATE(A1420," ",D1420)</f>
        <v>МДК.02.03 Математическое моделирование</v>
      </c>
      <c r="AK1420" s="39" t="n">
        <f aca="false">E1420*F1420+P1420*Q1420+H1420+J1420+S1420+U1420</f>
        <v>14</v>
      </c>
      <c r="AL1420" s="39" t="n">
        <f aca="false">L1420+W1420</f>
        <v>0</v>
      </c>
      <c r="AM1420" s="39" t="n">
        <f aca="false">M1420+X1420</f>
        <v>0</v>
      </c>
      <c r="AN1420" s="39" t="n">
        <f aca="false">Y1420</f>
        <v>0</v>
      </c>
      <c r="AO1420" s="39" t="n">
        <f aca="false">SUM(AK1420:AN1420)</f>
        <v>14</v>
      </c>
      <c r="AP1420" s="41" t="n">
        <f aca="false">K1420+V1420</f>
        <v>0</v>
      </c>
    </row>
    <row r="1421" s="42" customFormat="true" ht="16.5" hidden="true" customHeight="true" outlineLevel="0" collapsed="false">
      <c r="A1421" s="95" t="s">
        <v>154</v>
      </c>
      <c r="B1421" s="127" t="s">
        <v>175</v>
      </c>
      <c r="C1421" s="97" t="s">
        <v>352</v>
      </c>
      <c r="D1421" s="128" t="s">
        <v>108</v>
      </c>
      <c r="E1421" s="53" t="n">
        <v>12</v>
      </c>
      <c r="F1421" s="31"/>
      <c r="G1421" s="31"/>
      <c r="H1421" s="31"/>
      <c r="I1421" s="31"/>
      <c r="J1421" s="31"/>
      <c r="K1421" s="31"/>
      <c r="L1421" s="31"/>
      <c r="M1421" s="31"/>
      <c r="N1421" s="33" t="n">
        <f aca="false">E1421*F1421+H1421+J1421+K1421+L1421+M1421</f>
        <v>0</v>
      </c>
      <c r="O1421" s="36"/>
      <c r="P1421" s="31" t="n">
        <v>4</v>
      </c>
      <c r="Q1421" s="31" t="n">
        <v>36</v>
      </c>
      <c r="R1421" s="31"/>
      <c r="S1421" s="31"/>
      <c r="T1421" s="31"/>
      <c r="U1421" s="31"/>
      <c r="V1421" s="31"/>
      <c r="W1421" s="31"/>
      <c r="X1421" s="31"/>
      <c r="Y1421" s="31"/>
      <c r="Z1421" s="36" t="n">
        <f aca="false">P1421*Q1421+S1421+U1421+V1421+W1421+X1421+Y1421</f>
        <v>144</v>
      </c>
      <c r="AA1421" s="36" t="n">
        <f aca="false">N1421+Z1421</f>
        <v>144</v>
      </c>
      <c r="AB1421" s="73" t="s">
        <v>314</v>
      </c>
      <c r="AC1421" s="31"/>
      <c r="AD1421" s="31"/>
      <c r="AE1421" s="36" t="n">
        <f aca="false">P1421*Q1421</f>
        <v>144</v>
      </c>
      <c r="AF1421" s="38" t="n">
        <f aca="false">AA1421-L1421-M1421-W1421-X1421</f>
        <v>144</v>
      </c>
      <c r="AG1421" s="39" t="str">
        <f aca="false">AB1421</f>
        <v>Троицкая М.С.</v>
      </c>
      <c r="AH1421" s="39" t="str">
        <f aca="false">C1421</f>
        <v>3ИСП9-16а ВБ (п)</v>
      </c>
      <c r="AI1421" s="40" t="str">
        <f aca="false">B1421</f>
        <v>13</v>
      </c>
      <c r="AJ1421" s="39" t="str">
        <f aca="false">CONCATENATE(A1421," ",D1421)</f>
        <v>УП.02 Учебная практика</v>
      </c>
      <c r="AK1421" s="39" t="n">
        <f aca="false">E1421*F1421+P1421*Q1421+H1421+J1421+S1421+U1421</f>
        <v>144</v>
      </c>
      <c r="AL1421" s="39" t="n">
        <f aca="false">L1421+W1421</f>
        <v>0</v>
      </c>
      <c r="AM1421" s="39" t="n">
        <f aca="false">M1421+X1421</f>
        <v>0</v>
      </c>
      <c r="AN1421" s="39" t="n">
        <f aca="false">Y1421</f>
        <v>0</v>
      </c>
      <c r="AO1421" s="39" t="n">
        <f aca="false">SUM(AK1421:AN1421)</f>
        <v>144</v>
      </c>
      <c r="AP1421" s="41" t="n">
        <f aca="false">K1421+V1421</f>
        <v>0</v>
      </c>
    </row>
    <row r="1422" s="42" customFormat="true" ht="16.5" hidden="true" customHeight="true" outlineLevel="0" collapsed="false">
      <c r="A1422" s="95" t="s">
        <v>154</v>
      </c>
      <c r="B1422" s="127" t="s">
        <v>53</v>
      </c>
      <c r="C1422" s="97" t="s">
        <v>353</v>
      </c>
      <c r="D1422" s="128" t="s">
        <v>108</v>
      </c>
      <c r="E1422" s="53" t="n">
        <v>12</v>
      </c>
      <c r="F1422" s="31"/>
      <c r="G1422" s="31"/>
      <c r="H1422" s="31"/>
      <c r="I1422" s="31"/>
      <c r="J1422" s="31"/>
      <c r="K1422" s="31"/>
      <c r="L1422" s="31"/>
      <c r="M1422" s="31"/>
      <c r="N1422" s="33" t="n">
        <f aca="false">E1422*F1422+H1422+J1422+K1422+L1422+M1422</f>
        <v>0</v>
      </c>
      <c r="O1422" s="36"/>
      <c r="P1422" s="31" t="n">
        <v>4</v>
      </c>
      <c r="Q1422" s="31" t="n">
        <v>36</v>
      </c>
      <c r="R1422" s="31"/>
      <c r="S1422" s="31"/>
      <c r="T1422" s="31"/>
      <c r="U1422" s="31"/>
      <c r="V1422" s="31"/>
      <c r="W1422" s="31"/>
      <c r="X1422" s="31"/>
      <c r="Y1422" s="31"/>
      <c r="Z1422" s="36" t="n">
        <f aca="false">P1422*Q1422+S1422+U1422+V1422+W1422+X1422+Y1422</f>
        <v>144</v>
      </c>
      <c r="AA1422" s="36" t="n">
        <f aca="false">N1422+Z1422</f>
        <v>144</v>
      </c>
      <c r="AB1422" s="73" t="s">
        <v>293</v>
      </c>
      <c r="AC1422" s="31"/>
      <c r="AD1422" s="31"/>
      <c r="AE1422" s="36"/>
      <c r="AF1422" s="38"/>
      <c r="AG1422" s="39" t="str">
        <f aca="false">AB1422</f>
        <v>Васильцев И.И.</v>
      </c>
      <c r="AH1422" s="39" t="str">
        <f aca="false">C1422</f>
        <v>3ИСП9-16б ВБ (п)</v>
      </c>
      <c r="AI1422" s="40" t="str">
        <f aca="false">B1422</f>
        <v>12</v>
      </c>
      <c r="AJ1422" s="39" t="str">
        <f aca="false">CONCATENATE(A1422," ",D1422)</f>
        <v>УП.02 Учебная практика</v>
      </c>
      <c r="AK1422" s="39" t="n">
        <f aca="false">E1422*F1422+P1422*Q1422+H1422+J1422+S1422+U1422</f>
        <v>144</v>
      </c>
      <c r="AL1422" s="39" t="n">
        <f aca="false">L1422+W1422</f>
        <v>0</v>
      </c>
      <c r="AM1422" s="39" t="n">
        <f aca="false">M1422+X1422</f>
        <v>0</v>
      </c>
      <c r="AN1422" s="39" t="n">
        <f aca="false">Y1422</f>
        <v>0</v>
      </c>
      <c r="AO1422" s="39" t="n">
        <f aca="false">SUM(AK1422:AN1422)</f>
        <v>144</v>
      </c>
      <c r="AP1422" s="41" t="n">
        <f aca="false">K1422+V1422</f>
        <v>0</v>
      </c>
    </row>
    <row r="1423" s="42" customFormat="true" ht="16.5" hidden="true" customHeight="true" outlineLevel="0" collapsed="false">
      <c r="A1423" s="95" t="s">
        <v>155</v>
      </c>
      <c r="B1423" s="127" t="s">
        <v>238</v>
      </c>
      <c r="C1423" s="97" t="s">
        <v>351</v>
      </c>
      <c r="D1423" s="128" t="s">
        <v>163</v>
      </c>
      <c r="E1423" s="53" t="n">
        <v>12</v>
      </c>
      <c r="F1423" s="31"/>
      <c r="G1423" s="31"/>
      <c r="H1423" s="31"/>
      <c r="I1423" s="31"/>
      <c r="J1423" s="31"/>
      <c r="K1423" s="31"/>
      <c r="L1423" s="31"/>
      <c r="M1423" s="31"/>
      <c r="N1423" s="33" t="n">
        <f aca="false">E1423*F1423+H1423+J1423+K1423+L1423+M1423</f>
        <v>0</v>
      </c>
      <c r="O1423" s="36"/>
      <c r="P1423" s="31" t="n">
        <v>2</v>
      </c>
      <c r="Q1423" s="31" t="n">
        <v>9</v>
      </c>
      <c r="R1423" s="31"/>
      <c r="S1423" s="31"/>
      <c r="T1423" s="31"/>
      <c r="U1423" s="31"/>
      <c r="V1423" s="31"/>
      <c r="W1423" s="31"/>
      <c r="X1423" s="31"/>
      <c r="Y1423" s="31"/>
      <c r="Z1423" s="36" t="n">
        <f aca="false">P1423*Q1423+S1423+U1423+V1423+W1423+X1423+Y1423</f>
        <v>18</v>
      </c>
      <c r="AA1423" s="36" t="n">
        <f aca="false">N1423+Z1423</f>
        <v>18</v>
      </c>
      <c r="AB1423" s="36" t="s">
        <v>283</v>
      </c>
      <c r="AC1423" s="31"/>
      <c r="AD1423" s="31"/>
      <c r="AE1423" s="36" t="n">
        <f aca="false">P1423*Q1423</f>
        <v>18</v>
      </c>
      <c r="AF1423" s="38" t="n">
        <f aca="false">AA1423-L1423-M1423-W1423-X1423</f>
        <v>18</v>
      </c>
      <c r="AG1423" s="39" t="str">
        <f aca="false">AB1423</f>
        <v>Томашевич А.А.</v>
      </c>
      <c r="AH1423" s="39" t="str">
        <f aca="false">C1423</f>
        <v>3ИСП9-16 ВБ (п)</v>
      </c>
      <c r="AI1423" s="40" t="str">
        <f aca="false">B1423</f>
        <v>25</v>
      </c>
      <c r="AJ1423" s="39" t="str">
        <f aca="false">CONCATENATE(A1423," ",D1423)</f>
        <v>ПП.02 Производственная практика</v>
      </c>
      <c r="AK1423" s="39" t="n">
        <f aca="false">E1423*F1423+P1423*Q1423+H1423+J1423+S1423+U1423</f>
        <v>18</v>
      </c>
      <c r="AL1423" s="39" t="n">
        <f aca="false">L1423+W1423</f>
        <v>0</v>
      </c>
      <c r="AM1423" s="39" t="n">
        <f aca="false">M1423+X1423</f>
        <v>0</v>
      </c>
      <c r="AN1423" s="39" t="n">
        <f aca="false">Y1423</f>
        <v>0</v>
      </c>
      <c r="AO1423" s="39" t="n">
        <f aca="false">SUM(AK1423:AN1423)</f>
        <v>18</v>
      </c>
      <c r="AP1423" s="41" t="n">
        <f aca="false">K1423+V1423</f>
        <v>0</v>
      </c>
    </row>
    <row r="1424" s="42" customFormat="true" ht="16.5" hidden="true" customHeight="true" outlineLevel="0" collapsed="false">
      <c r="A1424" s="95" t="s">
        <v>155</v>
      </c>
      <c r="B1424" s="127" t="s">
        <v>238</v>
      </c>
      <c r="C1424" s="97" t="s">
        <v>351</v>
      </c>
      <c r="D1424" s="128" t="s">
        <v>163</v>
      </c>
      <c r="E1424" s="53" t="n">
        <v>12</v>
      </c>
      <c r="F1424" s="31"/>
      <c r="G1424" s="31"/>
      <c r="H1424" s="31"/>
      <c r="I1424" s="31"/>
      <c r="J1424" s="31"/>
      <c r="K1424" s="31"/>
      <c r="L1424" s="31"/>
      <c r="M1424" s="31"/>
      <c r="N1424" s="33" t="n">
        <f aca="false">E1424*F1424+H1424+J1424+K1424+L1424+M1424</f>
        <v>0</v>
      </c>
      <c r="O1424" s="36"/>
      <c r="P1424" s="31" t="n">
        <v>2</v>
      </c>
      <c r="Q1424" s="31" t="n">
        <v>9</v>
      </c>
      <c r="R1424" s="31"/>
      <c r="S1424" s="31"/>
      <c r="T1424" s="31"/>
      <c r="U1424" s="31"/>
      <c r="V1424" s="31"/>
      <c r="W1424" s="31"/>
      <c r="X1424" s="31"/>
      <c r="Y1424" s="31"/>
      <c r="Z1424" s="36" t="n">
        <f aca="false">P1424*Q1424+S1424+U1424+V1424+W1424+X1424+Y1424</f>
        <v>18</v>
      </c>
      <c r="AA1424" s="36" t="n">
        <f aca="false">N1424+Z1424</f>
        <v>18</v>
      </c>
      <c r="AB1424" s="71" t="s">
        <v>222</v>
      </c>
      <c r="AC1424" s="291" t="s">
        <v>732</v>
      </c>
      <c r="AD1424" s="31"/>
      <c r="AE1424" s="36" t="n">
        <f aca="false">P1424*Q1424</f>
        <v>18</v>
      </c>
      <c r="AF1424" s="38" t="n">
        <f aca="false">AA1424-L1424-M1424-W1424-X1424</f>
        <v>18</v>
      </c>
      <c r="AG1424" s="39" t="str">
        <f aca="false">AB1424</f>
        <v>Золотарева М.В.</v>
      </c>
      <c r="AH1424" s="39" t="str">
        <f aca="false">C1424</f>
        <v>3ИСП9-16 ВБ (п)</v>
      </c>
      <c r="AI1424" s="40" t="str">
        <f aca="false">B1424</f>
        <v>25</v>
      </c>
      <c r="AJ1424" s="39" t="str">
        <f aca="false">CONCATENATE(A1424," ",D1424)</f>
        <v>ПП.02 Производственная практика</v>
      </c>
      <c r="AK1424" s="39" t="n">
        <f aca="false">E1424*F1424+P1424*Q1424+H1424+J1424+S1424+U1424</f>
        <v>18</v>
      </c>
      <c r="AL1424" s="39" t="n">
        <f aca="false">L1424+W1424</f>
        <v>0</v>
      </c>
      <c r="AM1424" s="39" t="n">
        <f aca="false">M1424+X1424</f>
        <v>0</v>
      </c>
      <c r="AN1424" s="39" t="n">
        <f aca="false">Y1424</f>
        <v>0</v>
      </c>
      <c r="AO1424" s="39" t="n">
        <f aca="false">SUM(AK1424:AN1424)</f>
        <v>18</v>
      </c>
      <c r="AP1424" s="41" t="n">
        <f aca="false">K1424+V1424</f>
        <v>0</v>
      </c>
    </row>
    <row r="1425" s="42" customFormat="true" ht="16.5" hidden="true" customHeight="true" outlineLevel="0" collapsed="false">
      <c r="A1425" s="95" t="s">
        <v>155</v>
      </c>
      <c r="B1425" s="127" t="s">
        <v>238</v>
      </c>
      <c r="C1425" s="97" t="s">
        <v>351</v>
      </c>
      <c r="D1425" s="128" t="s">
        <v>163</v>
      </c>
      <c r="E1425" s="53" t="n">
        <v>12</v>
      </c>
      <c r="F1425" s="31"/>
      <c r="G1425" s="31"/>
      <c r="H1425" s="31"/>
      <c r="I1425" s="31"/>
      <c r="J1425" s="31"/>
      <c r="K1425" s="31"/>
      <c r="L1425" s="31"/>
      <c r="M1425" s="31"/>
      <c r="N1425" s="33" t="n">
        <f aca="false">E1425*F1425+H1425+J1425+K1425+L1425+M1425</f>
        <v>0</v>
      </c>
      <c r="O1425" s="36"/>
      <c r="P1425" s="31" t="n">
        <v>2</v>
      </c>
      <c r="Q1425" s="31" t="n">
        <v>9</v>
      </c>
      <c r="R1425" s="31"/>
      <c r="S1425" s="31"/>
      <c r="T1425" s="31"/>
      <c r="U1425" s="31"/>
      <c r="V1425" s="31"/>
      <c r="W1425" s="31"/>
      <c r="X1425" s="31"/>
      <c r="Y1425" s="31"/>
      <c r="Z1425" s="36" t="n">
        <f aca="false">P1425*Q1425+S1425+U1425+V1425+W1425+X1425+Y1425</f>
        <v>18</v>
      </c>
      <c r="AA1425" s="36" t="n">
        <f aca="false">N1425+Z1425</f>
        <v>18</v>
      </c>
      <c r="AB1425" s="289" t="s">
        <v>340</v>
      </c>
      <c r="AC1425" s="291" t="s">
        <v>726</v>
      </c>
      <c r="AD1425" s="31"/>
      <c r="AE1425" s="36" t="n">
        <f aca="false">P1425*Q1425</f>
        <v>18</v>
      </c>
      <c r="AF1425" s="38" t="n">
        <f aca="false">AA1425-L1425-M1425-W1425-X1425</f>
        <v>18</v>
      </c>
      <c r="AG1425" s="39" t="str">
        <f aca="false">AB1425</f>
        <v>Малыгина М.Ю.</v>
      </c>
      <c r="AH1425" s="39" t="str">
        <f aca="false">C1425</f>
        <v>3ИСП9-16 ВБ (п)</v>
      </c>
      <c r="AI1425" s="40" t="str">
        <f aca="false">B1425</f>
        <v>25</v>
      </c>
      <c r="AJ1425" s="39" t="str">
        <f aca="false">CONCATENATE(A1425," ",D1425)</f>
        <v>ПП.02 Производственная практика</v>
      </c>
      <c r="AK1425" s="39" t="n">
        <f aca="false">E1425*F1425+P1425*Q1425+H1425+J1425+S1425+U1425</f>
        <v>18</v>
      </c>
      <c r="AL1425" s="39" t="n">
        <f aca="false">L1425+W1425</f>
        <v>0</v>
      </c>
      <c r="AM1425" s="39" t="n">
        <f aca="false">M1425+X1425</f>
        <v>0</v>
      </c>
      <c r="AN1425" s="39" t="n">
        <f aca="false">Y1425</f>
        <v>0</v>
      </c>
      <c r="AO1425" s="39" t="n">
        <f aca="false">SUM(AK1425:AN1425)</f>
        <v>18</v>
      </c>
      <c r="AP1425" s="41" t="n">
        <f aca="false">K1425+V1425</f>
        <v>0</v>
      </c>
    </row>
    <row r="1426" s="42" customFormat="true" ht="16.5" hidden="true" customHeight="true" outlineLevel="0" collapsed="false">
      <c r="A1426" s="95" t="s">
        <v>155</v>
      </c>
      <c r="B1426" s="127" t="s">
        <v>238</v>
      </c>
      <c r="C1426" s="97" t="s">
        <v>351</v>
      </c>
      <c r="D1426" s="128" t="s">
        <v>163</v>
      </c>
      <c r="E1426" s="53" t="n">
        <v>12</v>
      </c>
      <c r="F1426" s="31"/>
      <c r="G1426" s="31"/>
      <c r="H1426" s="31"/>
      <c r="I1426" s="31"/>
      <c r="J1426" s="31"/>
      <c r="K1426" s="31"/>
      <c r="L1426" s="31"/>
      <c r="M1426" s="31"/>
      <c r="N1426" s="33" t="n">
        <f aca="false">E1426*F1426+H1426+J1426+K1426+L1426+M1426</f>
        <v>0</v>
      </c>
      <c r="O1426" s="36"/>
      <c r="P1426" s="31" t="n">
        <v>2</v>
      </c>
      <c r="Q1426" s="31" t="n">
        <v>9</v>
      </c>
      <c r="R1426" s="31"/>
      <c r="S1426" s="31"/>
      <c r="T1426" s="31"/>
      <c r="U1426" s="31"/>
      <c r="V1426" s="31"/>
      <c r="W1426" s="31"/>
      <c r="X1426" s="31"/>
      <c r="Y1426" s="31"/>
      <c r="Z1426" s="36" t="n">
        <f aca="false">P1426*Q1426+S1426+U1426+V1426+W1426+X1426+Y1426</f>
        <v>18</v>
      </c>
      <c r="AA1426" s="36" t="n">
        <f aca="false">N1426+Z1426</f>
        <v>18</v>
      </c>
      <c r="AB1426" s="36" t="s">
        <v>143</v>
      </c>
      <c r="AC1426" s="31"/>
      <c r="AD1426" s="31"/>
      <c r="AE1426" s="36" t="n">
        <f aca="false">P1426*Q1426</f>
        <v>18</v>
      </c>
      <c r="AF1426" s="38" t="n">
        <f aca="false">AA1426-L1426-M1426-W1426-X1426</f>
        <v>18</v>
      </c>
      <c r="AG1426" s="39" t="str">
        <f aca="false">AB1426</f>
        <v>вак. ПП</v>
      </c>
      <c r="AH1426" s="39" t="str">
        <f aca="false">C1426</f>
        <v>3ИСП9-16 ВБ (п)</v>
      </c>
      <c r="AI1426" s="40" t="str">
        <f aca="false">B1426</f>
        <v>25</v>
      </c>
      <c r="AJ1426" s="39" t="str">
        <f aca="false">CONCATENATE(A1426," ",D1426)</f>
        <v>ПП.02 Производственная практика</v>
      </c>
      <c r="AK1426" s="39" t="n">
        <f aca="false">E1426*F1426+P1426*Q1426+H1426+J1426+S1426+U1426</f>
        <v>18</v>
      </c>
      <c r="AL1426" s="39" t="n">
        <f aca="false">L1426+W1426</f>
        <v>0</v>
      </c>
      <c r="AM1426" s="39" t="n">
        <f aca="false">M1426+X1426</f>
        <v>0</v>
      </c>
      <c r="AN1426" s="39" t="n">
        <f aca="false">Y1426</f>
        <v>0</v>
      </c>
      <c r="AO1426" s="39" t="n">
        <f aca="false">SUM(AK1426:AN1426)</f>
        <v>18</v>
      </c>
      <c r="AP1426" s="41" t="n">
        <f aca="false">K1426+V1426</f>
        <v>0</v>
      </c>
    </row>
    <row r="1427" s="42" customFormat="true" ht="16.5" hidden="true" customHeight="true" outlineLevel="0" collapsed="false">
      <c r="A1427" s="131" t="s">
        <v>341</v>
      </c>
      <c r="B1427" s="127" t="s">
        <v>238</v>
      </c>
      <c r="C1427" s="97" t="s">
        <v>351</v>
      </c>
      <c r="D1427" s="122" t="s">
        <v>342</v>
      </c>
      <c r="E1427" s="53" t="n">
        <v>12</v>
      </c>
      <c r="F1427" s="31" t="n">
        <v>7</v>
      </c>
      <c r="G1427" s="31" t="n">
        <v>36</v>
      </c>
      <c r="H1427" s="31" t="n">
        <v>-36</v>
      </c>
      <c r="I1427" s="31"/>
      <c r="J1427" s="31"/>
      <c r="K1427" s="31"/>
      <c r="L1427" s="31" t="n">
        <v>6</v>
      </c>
      <c r="M1427" s="31" t="n">
        <v>8</v>
      </c>
      <c r="N1427" s="33" t="n">
        <f aca="false">E1427*F1427+H1427+J1427+K1427+L1427+M1427</f>
        <v>62</v>
      </c>
      <c r="O1427" s="36"/>
      <c r="P1427" s="31" t="n">
        <v>14</v>
      </c>
      <c r="Q1427" s="31"/>
      <c r="R1427" s="31"/>
      <c r="S1427" s="31"/>
      <c r="T1427" s="31"/>
      <c r="U1427" s="31"/>
      <c r="V1427" s="31"/>
      <c r="W1427" s="31"/>
      <c r="X1427" s="31"/>
      <c r="Y1427" s="31"/>
      <c r="Z1427" s="36" t="n">
        <f aca="false">P1427*Q1427+S1427+U1427+V1427+W1427+X1427+Y1427</f>
        <v>0</v>
      </c>
      <c r="AA1427" s="36" t="n">
        <f aca="false">N1427+Z1427</f>
        <v>62</v>
      </c>
      <c r="AB1427" s="47" t="s">
        <v>273</v>
      </c>
      <c r="AC1427" s="31"/>
      <c r="AD1427" s="31"/>
      <c r="AE1427" s="36" t="n">
        <f aca="false">P1427*Q1427</f>
        <v>0</v>
      </c>
      <c r="AF1427" s="38" t="n">
        <f aca="false">AA1427-L1427-M1427-W1427-X1427</f>
        <v>48</v>
      </c>
      <c r="AG1427" s="39" t="str">
        <f aca="false">AB1427</f>
        <v>Трусов Г.А.</v>
      </c>
      <c r="AH1427" s="39" t="str">
        <f aca="false">C1427</f>
        <v>3ИСП9-16 ВБ (п)</v>
      </c>
      <c r="AI1427" s="40" t="str">
        <f aca="false">B1427</f>
        <v>25</v>
      </c>
      <c r="AJ1427" s="39" t="str">
        <f aca="false">CONCATENATE(A1427," ",D1427)</f>
        <v>МДК.04.02 Обеспечение качества функционирования компьютерных систем</v>
      </c>
      <c r="AK1427" s="39" t="n">
        <f aca="false">E1427*F1427+P1427*Q1427+H1427+J1427+S1427+U1427</f>
        <v>48</v>
      </c>
      <c r="AL1427" s="39" t="n">
        <f aca="false">L1427+W1427</f>
        <v>6</v>
      </c>
      <c r="AM1427" s="39" t="n">
        <f aca="false">M1427+X1427</f>
        <v>8</v>
      </c>
      <c r="AN1427" s="39" t="n">
        <f aca="false">Y1427</f>
        <v>0</v>
      </c>
      <c r="AO1427" s="39" t="n">
        <f aca="false">SUM(AK1427:AN1427)</f>
        <v>62</v>
      </c>
      <c r="AP1427" s="41" t="n">
        <f aca="false">K1427+V1427</f>
        <v>0</v>
      </c>
    </row>
    <row r="1428" s="42" customFormat="true" ht="16.5" hidden="true" customHeight="true" outlineLevel="0" collapsed="false">
      <c r="A1428" s="131" t="s">
        <v>341</v>
      </c>
      <c r="B1428" s="127" t="s">
        <v>175</v>
      </c>
      <c r="C1428" s="97" t="s">
        <v>352</v>
      </c>
      <c r="D1428" s="122" t="s">
        <v>342</v>
      </c>
      <c r="E1428" s="53" t="n">
        <v>12</v>
      </c>
      <c r="F1428" s="31"/>
      <c r="G1428" s="31"/>
      <c r="H1428" s="31" t="n">
        <v>36</v>
      </c>
      <c r="I1428" s="31"/>
      <c r="J1428" s="31"/>
      <c r="K1428" s="31"/>
      <c r="L1428" s="31"/>
      <c r="M1428" s="31"/>
      <c r="N1428" s="33" t="n">
        <f aca="false">E1428*F1428+H1428+J1428+K1428+L1428+M1428</f>
        <v>36</v>
      </c>
      <c r="O1428" s="36"/>
      <c r="P1428" s="31" t="n">
        <v>14</v>
      </c>
      <c r="Q1428" s="31"/>
      <c r="R1428" s="31"/>
      <c r="S1428" s="31"/>
      <c r="T1428" s="31"/>
      <c r="U1428" s="31"/>
      <c r="V1428" s="31"/>
      <c r="W1428" s="31"/>
      <c r="X1428" s="31"/>
      <c r="Y1428" s="31"/>
      <c r="Z1428" s="36" t="n">
        <f aca="false">P1428*Q1428+S1428+U1428+V1428+W1428+X1428+Y1428</f>
        <v>0</v>
      </c>
      <c r="AA1428" s="36" t="n">
        <f aca="false">N1428+Z1428</f>
        <v>36</v>
      </c>
      <c r="AB1428" s="47" t="s">
        <v>273</v>
      </c>
      <c r="AC1428" s="31"/>
      <c r="AD1428" s="31"/>
      <c r="AE1428" s="36" t="n">
        <f aca="false">P1428*Q1428</f>
        <v>0</v>
      </c>
      <c r="AF1428" s="38" t="n">
        <f aca="false">AA1428-L1428-M1428-W1428-X1428</f>
        <v>36</v>
      </c>
      <c r="AG1428" s="39" t="str">
        <f aca="false">AB1428</f>
        <v>Трусов Г.А.</v>
      </c>
      <c r="AH1428" s="39" t="str">
        <f aca="false">C1428</f>
        <v>3ИСП9-16а ВБ (п)</v>
      </c>
      <c r="AI1428" s="40" t="str">
        <f aca="false">B1428</f>
        <v>13</v>
      </c>
      <c r="AJ1428" s="39" t="str">
        <f aca="false">CONCATENATE(A1428," ",D1428)</f>
        <v>МДК.04.02 Обеспечение качества функционирования компьютерных систем</v>
      </c>
      <c r="AK1428" s="39" t="n">
        <f aca="false">E1428*F1428+P1428*Q1428+H1428+J1428+S1428+U1428</f>
        <v>36</v>
      </c>
      <c r="AL1428" s="39" t="n">
        <f aca="false">L1428+W1428</f>
        <v>0</v>
      </c>
      <c r="AM1428" s="39" t="n">
        <f aca="false">M1428+X1428</f>
        <v>0</v>
      </c>
      <c r="AN1428" s="39" t="n">
        <f aca="false">Y1428</f>
        <v>0</v>
      </c>
      <c r="AO1428" s="39" t="n">
        <f aca="false">SUM(AK1428:AN1428)</f>
        <v>36</v>
      </c>
      <c r="AP1428" s="41" t="n">
        <f aca="false">K1428+V1428</f>
        <v>0</v>
      </c>
    </row>
    <row r="1429" s="42" customFormat="true" ht="16.5" hidden="true" customHeight="true" outlineLevel="0" collapsed="false">
      <c r="A1429" s="131" t="s">
        <v>341</v>
      </c>
      <c r="B1429" s="127" t="s">
        <v>53</v>
      </c>
      <c r="C1429" s="97" t="s">
        <v>353</v>
      </c>
      <c r="D1429" s="122" t="s">
        <v>342</v>
      </c>
      <c r="E1429" s="53" t="n">
        <v>12</v>
      </c>
      <c r="F1429" s="31"/>
      <c r="G1429" s="31"/>
      <c r="H1429" s="31" t="n">
        <v>36</v>
      </c>
      <c r="I1429" s="31"/>
      <c r="J1429" s="31"/>
      <c r="K1429" s="31"/>
      <c r="L1429" s="31"/>
      <c r="M1429" s="31"/>
      <c r="N1429" s="33" t="n">
        <f aca="false">E1429*F1429+H1429+J1429+K1429+L1429+M1429</f>
        <v>36</v>
      </c>
      <c r="O1429" s="36"/>
      <c r="P1429" s="31" t="n">
        <v>14</v>
      </c>
      <c r="Q1429" s="31"/>
      <c r="R1429" s="31"/>
      <c r="S1429" s="31"/>
      <c r="T1429" s="31"/>
      <c r="U1429" s="31"/>
      <c r="V1429" s="31"/>
      <c r="W1429" s="31"/>
      <c r="X1429" s="31"/>
      <c r="Y1429" s="31"/>
      <c r="Z1429" s="36" t="n">
        <f aca="false">P1429*Q1429+S1429+U1429+V1429+W1429+X1429+Y1429</f>
        <v>0</v>
      </c>
      <c r="AA1429" s="36" t="n">
        <f aca="false">N1429+Z1429</f>
        <v>36</v>
      </c>
      <c r="AB1429" s="47" t="s">
        <v>69</v>
      </c>
      <c r="AC1429" s="31"/>
      <c r="AD1429" s="31"/>
      <c r="AE1429" s="36" t="n">
        <f aca="false">P1429*Q1429</f>
        <v>0</v>
      </c>
      <c r="AF1429" s="38" t="n">
        <f aca="false">AA1429-L1429-M1429-W1429-X1429</f>
        <v>36</v>
      </c>
      <c r="AG1429" s="39" t="str">
        <f aca="false">AB1429</f>
        <v>вак. 2 п/гр</v>
      </c>
      <c r="AH1429" s="39" t="str">
        <f aca="false">C1429</f>
        <v>3ИСП9-16б ВБ (п)</v>
      </c>
      <c r="AI1429" s="40" t="str">
        <f aca="false">B1429</f>
        <v>12</v>
      </c>
      <c r="AJ1429" s="39" t="str">
        <f aca="false">CONCATENATE(A1429," ",D1429)</f>
        <v>МДК.04.02 Обеспечение качества функционирования компьютерных систем</v>
      </c>
      <c r="AK1429" s="39" t="n">
        <f aca="false">E1429*F1429+P1429*Q1429+H1429+J1429+S1429+U1429</f>
        <v>36</v>
      </c>
      <c r="AL1429" s="39" t="n">
        <f aca="false">L1429+W1429</f>
        <v>0</v>
      </c>
      <c r="AM1429" s="39" t="n">
        <f aca="false">M1429+X1429</f>
        <v>0</v>
      </c>
      <c r="AN1429" s="39" t="n">
        <f aca="false">Y1429</f>
        <v>0</v>
      </c>
      <c r="AO1429" s="39" t="n">
        <f aca="false">SUM(AK1429:AN1429)</f>
        <v>36</v>
      </c>
      <c r="AP1429" s="41" t="n">
        <f aca="false">K1429+V1429</f>
        <v>0</v>
      </c>
    </row>
    <row r="1430" s="42" customFormat="true" ht="16.5" hidden="true" customHeight="true" outlineLevel="0" collapsed="false">
      <c r="A1430" s="131" t="s">
        <v>343</v>
      </c>
      <c r="B1430" s="127" t="s">
        <v>238</v>
      </c>
      <c r="C1430" s="97" t="s">
        <v>351</v>
      </c>
      <c r="D1430" s="122" t="s">
        <v>163</v>
      </c>
      <c r="E1430" s="53" t="n">
        <v>4</v>
      </c>
      <c r="F1430" s="31" t="n">
        <v>9</v>
      </c>
      <c r="G1430" s="31"/>
      <c r="H1430" s="31"/>
      <c r="I1430" s="31"/>
      <c r="J1430" s="31"/>
      <c r="K1430" s="31"/>
      <c r="L1430" s="31"/>
      <c r="M1430" s="31"/>
      <c r="N1430" s="33" t="n">
        <f aca="false">E1430*F1430+H1430+J1430+K1430+L1430+M1430</f>
        <v>36</v>
      </c>
      <c r="O1430" s="36"/>
      <c r="P1430" s="31" t="n">
        <v>14</v>
      </c>
      <c r="Q1430" s="31"/>
      <c r="R1430" s="31"/>
      <c r="S1430" s="31"/>
      <c r="T1430" s="31"/>
      <c r="U1430" s="31"/>
      <c r="V1430" s="31"/>
      <c r="W1430" s="31"/>
      <c r="X1430" s="31"/>
      <c r="Y1430" s="31"/>
      <c r="Z1430" s="36" t="n">
        <f aca="false">P1430*Q1430+S1430+U1430+V1430+W1430+X1430+Y1430</f>
        <v>0</v>
      </c>
      <c r="AA1430" s="36" t="n">
        <f aca="false">N1430+Z1430</f>
        <v>36</v>
      </c>
      <c r="AB1430" s="36" t="s">
        <v>283</v>
      </c>
      <c r="AC1430" s="31"/>
      <c r="AD1430" s="31"/>
      <c r="AE1430" s="36" t="n">
        <f aca="false">P1430*Q1430</f>
        <v>0</v>
      </c>
      <c r="AF1430" s="38" t="n">
        <f aca="false">AA1430-L1430-M1430-W1430-X1430</f>
        <v>36</v>
      </c>
      <c r="AG1430" s="39" t="str">
        <f aca="false">AB1430</f>
        <v>Томашевич А.А.</v>
      </c>
      <c r="AH1430" s="39" t="str">
        <f aca="false">C1430</f>
        <v>3ИСП9-16 ВБ (п)</v>
      </c>
      <c r="AI1430" s="40" t="str">
        <f aca="false">B1430</f>
        <v>25</v>
      </c>
      <c r="AJ1430" s="39" t="str">
        <f aca="false">CONCATENATE(A1430," ",D1430)</f>
        <v>ПП.04 Производственная практика</v>
      </c>
      <c r="AK1430" s="39" t="n">
        <f aca="false">E1430*F1430+P1430*Q1430+H1430+J1430+S1430+U1430</f>
        <v>36</v>
      </c>
      <c r="AL1430" s="39" t="n">
        <f aca="false">L1430+W1430</f>
        <v>0</v>
      </c>
      <c r="AM1430" s="39" t="n">
        <f aca="false">M1430+X1430</f>
        <v>0</v>
      </c>
      <c r="AN1430" s="39" t="n">
        <f aca="false">Y1430</f>
        <v>0</v>
      </c>
      <c r="AO1430" s="39" t="n">
        <f aca="false">SUM(AK1430:AN1430)</f>
        <v>36</v>
      </c>
      <c r="AP1430" s="41" t="n">
        <f aca="false">K1430+V1430</f>
        <v>0</v>
      </c>
    </row>
    <row r="1431" s="42" customFormat="true" ht="16.5" hidden="true" customHeight="true" outlineLevel="0" collapsed="false">
      <c r="A1431" s="131" t="s">
        <v>343</v>
      </c>
      <c r="B1431" s="127" t="s">
        <v>238</v>
      </c>
      <c r="C1431" s="97" t="s">
        <v>351</v>
      </c>
      <c r="D1431" s="122" t="s">
        <v>163</v>
      </c>
      <c r="E1431" s="53" t="n">
        <v>4</v>
      </c>
      <c r="F1431" s="31" t="n">
        <v>9</v>
      </c>
      <c r="G1431" s="31"/>
      <c r="H1431" s="31"/>
      <c r="I1431" s="31"/>
      <c r="J1431" s="31"/>
      <c r="K1431" s="31"/>
      <c r="L1431" s="31"/>
      <c r="M1431" s="31"/>
      <c r="N1431" s="33" t="n">
        <f aca="false">E1431*F1431+H1431+J1431+K1431+L1431+M1431</f>
        <v>36</v>
      </c>
      <c r="O1431" s="36"/>
      <c r="P1431" s="31" t="n">
        <v>14</v>
      </c>
      <c r="Q1431" s="31"/>
      <c r="R1431" s="31"/>
      <c r="S1431" s="31"/>
      <c r="T1431" s="31"/>
      <c r="U1431" s="31"/>
      <c r="V1431" s="31"/>
      <c r="W1431" s="31"/>
      <c r="X1431" s="31"/>
      <c r="Y1431" s="31"/>
      <c r="Z1431" s="36" t="n">
        <f aca="false">P1431*Q1431+S1431+U1431+V1431+W1431+X1431+Y1431</f>
        <v>0</v>
      </c>
      <c r="AA1431" s="36" t="n">
        <f aca="false">N1431+Z1431</f>
        <v>36</v>
      </c>
      <c r="AB1431" s="71" t="s">
        <v>222</v>
      </c>
      <c r="AC1431" s="291" t="s">
        <v>732</v>
      </c>
      <c r="AD1431" s="31"/>
      <c r="AE1431" s="36" t="n">
        <f aca="false">P1431*Q1431</f>
        <v>0</v>
      </c>
      <c r="AF1431" s="38" t="n">
        <f aca="false">AA1431-L1431-M1431-W1431-X1431</f>
        <v>36</v>
      </c>
      <c r="AG1431" s="39" t="str">
        <f aca="false">AB1431</f>
        <v>Золотарева М.В.</v>
      </c>
      <c r="AH1431" s="39" t="str">
        <f aca="false">C1431</f>
        <v>3ИСП9-16 ВБ (п)</v>
      </c>
      <c r="AI1431" s="40" t="str">
        <f aca="false">B1431</f>
        <v>25</v>
      </c>
      <c r="AJ1431" s="39" t="str">
        <f aca="false">CONCATENATE(A1431," ",D1431)</f>
        <v>ПП.04 Производственная практика</v>
      </c>
      <c r="AK1431" s="39" t="n">
        <f aca="false">E1431*F1431+P1431*Q1431+H1431+J1431+S1431+U1431</f>
        <v>36</v>
      </c>
      <c r="AL1431" s="39" t="n">
        <f aca="false">L1431+W1431</f>
        <v>0</v>
      </c>
      <c r="AM1431" s="39" t="n">
        <f aca="false">M1431+X1431</f>
        <v>0</v>
      </c>
      <c r="AN1431" s="39" t="n">
        <f aca="false">Y1431</f>
        <v>0</v>
      </c>
      <c r="AO1431" s="39" t="n">
        <f aca="false">SUM(AK1431:AN1431)</f>
        <v>36</v>
      </c>
      <c r="AP1431" s="41" t="n">
        <f aca="false">K1431+V1431</f>
        <v>0</v>
      </c>
    </row>
    <row r="1432" s="42" customFormat="true" ht="16.5" hidden="true" customHeight="true" outlineLevel="0" collapsed="false">
      <c r="A1432" s="131" t="s">
        <v>343</v>
      </c>
      <c r="B1432" s="127" t="s">
        <v>238</v>
      </c>
      <c r="C1432" s="97" t="s">
        <v>351</v>
      </c>
      <c r="D1432" s="122" t="s">
        <v>163</v>
      </c>
      <c r="E1432" s="53" t="n">
        <v>4</v>
      </c>
      <c r="F1432" s="31" t="n">
        <v>9</v>
      </c>
      <c r="G1432" s="31"/>
      <c r="H1432" s="31"/>
      <c r="I1432" s="31"/>
      <c r="J1432" s="31"/>
      <c r="K1432" s="31"/>
      <c r="L1432" s="31"/>
      <c r="M1432" s="31"/>
      <c r="N1432" s="33" t="n">
        <f aca="false">E1432*F1432+H1432+J1432+K1432+L1432+M1432</f>
        <v>36</v>
      </c>
      <c r="O1432" s="36"/>
      <c r="P1432" s="31" t="n">
        <v>14</v>
      </c>
      <c r="Q1432" s="31"/>
      <c r="R1432" s="31"/>
      <c r="S1432" s="31"/>
      <c r="T1432" s="31"/>
      <c r="U1432" s="31"/>
      <c r="V1432" s="31"/>
      <c r="W1432" s="31"/>
      <c r="X1432" s="31"/>
      <c r="Y1432" s="31"/>
      <c r="Z1432" s="36" t="n">
        <f aca="false">P1432*Q1432+S1432+U1432+V1432+W1432+X1432+Y1432</f>
        <v>0</v>
      </c>
      <c r="AA1432" s="36" t="n">
        <f aca="false">N1432+Z1432</f>
        <v>36</v>
      </c>
      <c r="AB1432" s="47" t="s">
        <v>708</v>
      </c>
      <c r="AC1432" s="44" t="s">
        <v>725</v>
      </c>
      <c r="AD1432" s="31"/>
      <c r="AE1432" s="36" t="n">
        <f aca="false">P1432*Q1432</f>
        <v>0</v>
      </c>
      <c r="AF1432" s="38" t="n">
        <f aca="false">AA1432-L1432-M1432-W1432-X1432</f>
        <v>36</v>
      </c>
      <c r="AG1432" s="39" t="str">
        <f aca="false">AB1432</f>
        <v>Ходжиматов А.А.</v>
      </c>
      <c r="AH1432" s="39" t="str">
        <f aca="false">C1432</f>
        <v>3ИСП9-16 ВБ (п)</v>
      </c>
      <c r="AI1432" s="40" t="str">
        <f aca="false">B1432</f>
        <v>25</v>
      </c>
      <c r="AJ1432" s="39" t="str">
        <f aca="false">CONCATENATE(A1432," ",D1432)</f>
        <v>ПП.04 Производственная практика</v>
      </c>
      <c r="AK1432" s="39" t="n">
        <f aca="false">E1432*F1432+P1432*Q1432+H1432+J1432+S1432+U1432</f>
        <v>36</v>
      </c>
      <c r="AL1432" s="39" t="n">
        <f aca="false">L1432+W1432</f>
        <v>0</v>
      </c>
      <c r="AM1432" s="39" t="n">
        <f aca="false">M1432+X1432</f>
        <v>0</v>
      </c>
      <c r="AN1432" s="39" t="n">
        <f aca="false">Y1432</f>
        <v>0</v>
      </c>
      <c r="AO1432" s="39" t="n">
        <f aca="false">SUM(AK1432:AN1432)</f>
        <v>36</v>
      </c>
      <c r="AP1432" s="41" t="n">
        <f aca="false">K1432+V1432</f>
        <v>0</v>
      </c>
    </row>
    <row r="1433" s="42" customFormat="true" ht="16.5" hidden="true" customHeight="true" outlineLevel="0" collapsed="false">
      <c r="A1433" s="131" t="s">
        <v>343</v>
      </c>
      <c r="B1433" s="127" t="s">
        <v>238</v>
      </c>
      <c r="C1433" s="97" t="s">
        <v>351</v>
      </c>
      <c r="D1433" s="122" t="s">
        <v>163</v>
      </c>
      <c r="E1433" s="53" t="n">
        <v>4</v>
      </c>
      <c r="F1433" s="31" t="n">
        <v>9</v>
      </c>
      <c r="G1433" s="31"/>
      <c r="H1433" s="31"/>
      <c r="I1433" s="31"/>
      <c r="J1433" s="31"/>
      <c r="K1433" s="31"/>
      <c r="L1433" s="31"/>
      <c r="M1433" s="31"/>
      <c r="N1433" s="33" t="n">
        <f aca="false">E1433*F1433+H1433+J1433+K1433+L1433+M1433</f>
        <v>36</v>
      </c>
      <c r="O1433" s="36"/>
      <c r="P1433" s="31" t="n">
        <v>14</v>
      </c>
      <c r="Q1433" s="31"/>
      <c r="R1433" s="31"/>
      <c r="S1433" s="31"/>
      <c r="T1433" s="31"/>
      <c r="U1433" s="31"/>
      <c r="V1433" s="31"/>
      <c r="W1433" s="31"/>
      <c r="X1433" s="31"/>
      <c r="Y1433" s="31"/>
      <c r="Z1433" s="36" t="n">
        <f aca="false">P1433*Q1433+S1433+U1433+V1433+W1433+X1433+Y1433</f>
        <v>0</v>
      </c>
      <c r="AA1433" s="36" t="n">
        <f aca="false">N1433+Z1433</f>
        <v>36</v>
      </c>
      <c r="AB1433" s="36" t="s">
        <v>143</v>
      </c>
      <c r="AC1433" s="31"/>
      <c r="AD1433" s="31"/>
      <c r="AE1433" s="36" t="n">
        <f aca="false">P1433*Q1433</f>
        <v>0</v>
      </c>
      <c r="AF1433" s="38" t="n">
        <f aca="false">AA1433-L1433-M1433-W1433-X1433</f>
        <v>36</v>
      </c>
      <c r="AG1433" s="39" t="str">
        <f aca="false">AB1433</f>
        <v>вак. ПП</v>
      </c>
      <c r="AH1433" s="39" t="str">
        <f aca="false">C1433</f>
        <v>3ИСП9-16 ВБ (п)</v>
      </c>
      <c r="AI1433" s="40" t="str">
        <f aca="false">B1433</f>
        <v>25</v>
      </c>
      <c r="AJ1433" s="39" t="str">
        <f aca="false">CONCATENATE(A1433," ",D1433)</f>
        <v>ПП.04 Производственная практика</v>
      </c>
      <c r="AK1433" s="39" t="n">
        <f aca="false">E1433*F1433+P1433*Q1433+H1433+J1433+S1433+U1433</f>
        <v>36</v>
      </c>
      <c r="AL1433" s="39" t="n">
        <f aca="false">L1433+W1433</f>
        <v>0</v>
      </c>
      <c r="AM1433" s="39" t="n">
        <f aca="false">M1433+X1433</f>
        <v>0</v>
      </c>
      <c r="AN1433" s="39" t="n">
        <f aca="false">Y1433</f>
        <v>0</v>
      </c>
      <c r="AO1433" s="39" t="n">
        <f aca="false">SUM(AK1433:AN1433)</f>
        <v>36</v>
      </c>
      <c r="AP1433" s="41" t="n">
        <f aca="false">K1433+V1433</f>
        <v>0</v>
      </c>
    </row>
    <row r="1434" s="42" customFormat="true" ht="16.5" hidden="true" customHeight="true" outlineLevel="0" collapsed="false">
      <c r="A1434" s="131" t="s">
        <v>344</v>
      </c>
      <c r="B1434" s="127" t="s">
        <v>238</v>
      </c>
      <c r="C1434" s="97" t="s">
        <v>351</v>
      </c>
      <c r="D1434" s="122" t="s">
        <v>145</v>
      </c>
      <c r="E1434" s="53" t="n">
        <v>12</v>
      </c>
      <c r="F1434" s="31"/>
      <c r="G1434" s="31"/>
      <c r="H1434" s="31"/>
      <c r="I1434" s="31"/>
      <c r="J1434" s="31"/>
      <c r="K1434" s="31"/>
      <c r="L1434" s="31"/>
      <c r="M1434" s="31" t="n">
        <v>24</v>
      </c>
      <c r="N1434" s="33" t="n">
        <f aca="false">E1434*F1434+H1434+J1434+K1434+L1434+M1434</f>
        <v>24</v>
      </c>
      <c r="O1434" s="36"/>
      <c r="P1434" s="31" t="n">
        <v>14</v>
      </c>
      <c r="Q1434" s="31"/>
      <c r="R1434" s="31"/>
      <c r="S1434" s="31"/>
      <c r="T1434" s="31"/>
      <c r="U1434" s="31"/>
      <c r="V1434" s="31"/>
      <c r="W1434" s="31"/>
      <c r="X1434" s="31"/>
      <c r="Y1434" s="31"/>
      <c r="Z1434" s="36" t="n">
        <f aca="false">P1434*Q1434+S1434+U1434+V1434+W1434+X1434+Y1434</f>
        <v>0</v>
      </c>
      <c r="AA1434" s="36" t="n">
        <f aca="false">N1434+Z1434</f>
        <v>24</v>
      </c>
      <c r="AB1434" s="36" t="s">
        <v>146</v>
      </c>
      <c r="AC1434" s="31"/>
      <c r="AD1434" s="31"/>
      <c r="AE1434" s="36" t="n">
        <f aca="false">P1434*Q1434</f>
        <v>0</v>
      </c>
      <c r="AF1434" s="38" t="n">
        <f aca="false">AA1434-L1434-M1434-W1434-X1434</f>
        <v>0</v>
      </c>
      <c r="AG1434" s="39" t="str">
        <f aca="false">AB1434</f>
        <v>вак. ДЭ</v>
      </c>
      <c r="AH1434" s="39" t="str">
        <f aca="false">C1434</f>
        <v>3ИСП9-16 ВБ (п)</v>
      </c>
      <c r="AI1434" s="40" t="str">
        <f aca="false">B1434</f>
        <v>25</v>
      </c>
      <c r="AJ1434" s="39" t="str">
        <f aca="false">CONCATENATE(A1434," ",D1434)</f>
        <v>ДЭ.04 Демонстрационный экзамен по модулю</v>
      </c>
      <c r="AK1434" s="39" t="n">
        <f aca="false">E1434*F1434+P1434*Q1434+H1434+J1434+S1434+U1434</f>
        <v>0</v>
      </c>
      <c r="AL1434" s="39" t="n">
        <f aca="false">L1434+W1434</f>
        <v>0</v>
      </c>
      <c r="AM1434" s="39" t="n">
        <f aca="false">M1434+X1434</f>
        <v>24</v>
      </c>
      <c r="AN1434" s="39" t="n">
        <f aca="false">Y1434</f>
        <v>0</v>
      </c>
      <c r="AO1434" s="39" t="n">
        <f aca="false">SUM(AK1434:AN1434)</f>
        <v>24</v>
      </c>
      <c r="AP1434" s="41" t="n">
        <f aca="false">K1434+V1434</f>
        <v>0</v>
      </c>
    </row>
    <row r="1435" s="42" customFormat="true" ht="16.5" hidden="true" customHeight="true" outlineLevel="0" collapsed="false">
      <c r="A1435" s="131" t="s">
        <v>345</v>
      </c>
      <c r="B1435" s="127" t="s">
        <v>238</v>
      </c>
      <c r="C1435" s="97" t="s">
        <v>351</v>
      </c>
      <c r="D1435" s="122" t="s">
        <v>346</v>
      </c>
      <c r="E1435" s="53" t="n">
        <v>12</v>
      </c>
      <c r="F1435" s="31" t="n">
        <v>5</v>
      </c>
      <c r="G1435" s="31" t="n">
        <v>70</v>
      </c>
      <c r="H1435" s="31" t="n">
        <v>-28</v>
      </c>
      <c r="I1435" s="31"/>
      <c r="J1435" s="31"/>
      <c r="K1435" s="31"/>
      <c r="L1435" s="31" t="n">
        <v>4</v>
      </c>
      <c r="M1435" s="31"/>
      <c r="N1435" s="33" t="n">
        <f aca="false">E1435*F1435+H1435+J1435+K1435+L1435+M1435</f>
        <v>36</v>
      </c>
      <c r="O1435" s="36"/>
      <c r="P1435" s="31" t="n">
        <v>14</v>
      </c>
      <c r="Q1435" s="31"/>
      <c r="R1435" s="31"/>
      <c r="S1435" s="31"/>
      <c r="T1435" s="31"/>
      <c r="U1435" s="31"/>
      <c r="V1435" s="31"/>
      <c r="W1435" s="31"/>
      <c r="X1435" s="31"/>
      <c r="Y1435" s="31"/>
      <c r="Z1435" s="36" t="n">
        <f aca="false">P1435*Q1435+S1435+U1435+V1435+W1435+X1435+Y1435</f>
        <v>0</v>
      </c>
      <c r="AA1435" s="36" t="n">
        <f aca="false">N1435+Z1435</f>
        <v>36</v>
      </c>
      <c r="AB1435" s="47" t="s">
        <v>302</v>
      </c>
      <c r="AC1435" s="31"/>
      <c r="AD1435" s="31"/>
      <c r="AE1435" s="36" t="n">
        <f aca="false">P1435*Q1435</f>
        <v>0</v>
      </c>
      <c r="AF1435" s="38" t="n">
        <f aca="false">AA1435-L1435-M1435-W1435-X1435</f>
        <v>32</v>
      </c>
      <c r="AG1435" s="39" t="str">
        <f aca="false">AB1435</f>
        <v>Казиханов Ф.И.</v>
      </c>
      <c r="AH1435" s="39" t="str">
        <f aca="false">C1435</f>
        <v>3ИСП9-16 ВБ (п)</v>
      </c>
      <c r="AI1435" s="40" t="str">
        <f aca="false">B1435</f>
        <v>25</v>
      </c>
      <c r="AJ1435" s="39" t="str">
        <f aca="false">CONCATENATE(A1435," ",D1435)</f>
        <v>МДК.11.01 Технология разработки и защиты баз данных</v>
      </c>
      <c r="AK1435" s="39" t="n">
        <f aca="false">E1435*F1435+P1435*Q1435+H1435+J1435+S1435+U1435</f>
        <v>32</v>
      </c>
      <c r="AL1435" s="39" t="n">
        <f aca="false">L1435+W1435</f>
        <v>4</v>
      </c>
      <c r="AM1435" s="39" t="n">
        <f aca="false">M1435+X1435</f>
        <v>0</v>
      </c>
      <c r="AN1435" s="39" t="n">
        <f aca="false">Y1435</f>
        <v>0</v>
      </c>
      <c r="AO1435" s="39" t="n">
        <f aca="false">SUM(AK1435:AN1435)</f>
        <v>36</v>
      </c>
      <c r="AP1435" s="41" t="n">
        <f aca="false">K1435+V1435</f>
        <v>0</v>
      </c>
    </row>
    <row r="1436" s="42" customFormat="true" ht="16.5" hidden="true" customHeight="true" outlineLevel="0" collapsed="false">
      <c r="A1436" s="131" t="s">
        <v>345</v>
      </c>
      <c r="B1436" s="127" t="s">
        <v>175</v>
      </c>
      <c r="C1436" s="97" t="s">
        <v>352</v>
      </c>
      <c r="D1436" s="122" t="s">
        <v>346</v>
      </c>
      <c r="E1436" s="53" t="n">
        <v>12</v>
      </c>
      <c r="F1436" s="31"/>
      <c r="G1436" s="31"/>
      <c r="H1436" s="31" t="n">
        <v>28</v>
      </c>
      <c r="I1436" s="31"/>
      <c r="J1436" s="31"/>
      <c r="K1436" s="31"/>
      <c r="L1436" s="31"/>
      <c r="M1436" s="31"/>
      <c r="N1436" s="33" t="n">
        <f aca="false">E1436*F1436+H1436+J1436+K1436+L1436+M1436</f>
        <v>28</v>
      </c>
      <c r="O1436" s="36"/>
      <c r="P1436" s="31" t="n">
        <v>14</v>
      </c>
      <c r="Q1436" s="31"/>
      <c r="R1436" s="31"/>
      <c r="S1436" s="31"/>
      <c r="T1436" s="31"/>
      <c r="U1436" s="31"/>
      <c r="V1436" s="31"/>
      <c r="W1436" s="31"/>
      <c r="X1436" s="31"/>
      <c r="Y1436" s="31"/>
      <c r="Z1436" s="36" t="n">
        <f aca="false">P1436*Q1436+S1436+U1436+V1436+W1436+X1436+Y1436</f>
        <v>0</v>
      </c>
      <c r="AA1436" s="36" t="n">
        <f aca="false">N1436+Z1436</f>
        <v>28</v>
      </c>
      <c r="AB1436" s="47" t="s">
        <v>302</v>
      </c>
      <c r="AC1436" s="31"/>
      <c r="AD1436" s="31"/>
      <c r="AE1436" s="36" t="n">
        <f aca="false">P1436*Q1436</f>
        <v>0</v>
      </c>
      <c r="AF1436" s="38" t="n">
        <f aca="false">AA1436-L1436-M1436-W1436-X1436</f>
        <v>28</v>
      </c>
      <c r="AG1436" s="39" t="str">
        <f aca="false">AB1436</f>
        <v>Казиханов Ф.И.</v>
      </c>
      <c r="AH1436" s="39" t="str">
        <f aca="false">C1436</f>
        <v>3ИСП9-16а ВБ (п)</v>
      </c>
      <c r="AI1436" s="40" t="str">
        <f aca="false">B1436</f>
        <v>13</v>
      </c>
      <c r="AJ1436" s="39" t="str">
        <f aca="false">CONCATENATE(A1436," ",D1436)</f>
        <v>МДК.11.01 Технология разработки и защиты баз данных</v>
      </c>
      <c r="AK1436" s="39" t="n">
        <f aca="false">E1436*F1436+P1436*Q1436+H1436+J1436+S1436+U1436</f>
        <v>28</v>
      </c>
      <c r="AL1436" s="39" t="n">
        <f aca="false">L1436+W1436</f>
        <v>0</v>
      </c>
      <c r="AM1436" s="39" t="n">
        <f aca="false">M1436+X1436</f>
        <v>0</v>
      </c>
      <c r="AN1436" s="39" t="n">
        <f aca="false">Y1436</f>
        <v>0</v>
      </c>
      <c r="AO1436" s="39" t="n">
        <f aca="false">SUM(AK1436:AN1436)</f>
        <v>28</v>
      </c>
      <c r="AP1436" s="41" t="n">
        <f aca="false">K1436+V1436</f>
        <v>0</v>
      </c>
    </row>
    <row r="1437" s="42" customFormat="true" ht="16.5" hidden="true" customHeight="true" outlineLevel="0" collapsed="false">
      <c r="A1437" s="131" t="s">
        <v>345</v>
      </c>
      <c r="B1437" s="127" t="s">
        <v>53</v>
      </c>
      <c r="C1437" s="97" t="s">
        <v>353</v>
      </c>
      <c r="D1437" s="122" t="s">
        <v>346</v>
      </c>
      <c r="E1437" s="53" t="n">
        <v>12</v>
      </c>
      <c r="F1437" s="31"/>
      <c r="G1437" s="31"/>
      <c r="H1437" s="31" t="n">
        <v>28</v>
      </c>
      <c r="I1437" s="31"/>
      <c r="J1437" s="31"/>
      <c r="K1437" s="31"/>
      <c r="L1437" s="31"/>
      <c r="M1437" s="31"/>
      <c r="N1437" s="33" t="n">
        <f aca="false">E1437*F1437+H1437+J1437+K1437+L1437+M1437</f>
        <v>28</v>
      </c>
      <c r="O1437" s="36"/>
      <c r="P1437" s="31" t="n">
        <v>14</v>
      </c>
      <c r="Q1437" s="31"/>
      <c r="R1437" s="31"/>
      <c r="S1437" s="31"/>
      <c r="T1437" s="31"/>
      <c r="U1437" s="31"/>
      <c r="V1437" s="31"/>
      <c r="W1437" s="31"/>
      <c r="X1437" s="31"/>
      <c r="Y1437" s="31"/>
      <c r="Z1437" s="36" t="n">
        <f aca="false">P1437*Q1437+S1437+U1437+V1437+W1437+X1437+Y1437</f>
        <v>0</v>
      </c>
      <c r="AA1437" s="36" t="n">
        <f aca="false">N1437+Z1437</f>
        <v>28</v>
      </c>
      <c r="AB1437" s="47" t="s">
        <v>69</v>
      </c>
      <c r="AC1437" s="31"/>
      <c r="AD1437" s="31"/>
      <c r="AE1437" s="36" t="n">
        <f aca="false">P1437*Q1437</f>
        <v>0</v>
      </c>
      <c r="AF1437" s="38" t="n">
        <f aca="false">AA1437-L1437-M1437-W1437-X1437</f>
        <v>28</v>
      </c>
      <c r="AG1437" s="39" t="str">
        <f aca="false">AB1437</f>
        <v>вак. 2 п/гр</v>
      </c>
      <c r="AH1437" s="39" t="str">
        <f aca="false">C1437</f>
        <v>3ИСП9-16б ВБ (п)</v>
      </c>
      <c r="AI1437" s="40" t="str">
        <f aca="false">B1437</f>
        <v>12</v>
      </c>
      <c r="AJ1437" s="39" t="str">
        <f aca="false">CONCATENATE(A1437," ",D1437)</f>
        <v>МДК.11.01 Технология разработки и защиты баз данных</v>
      </c>
      <c r="AK1437" s="39" t="n">
        <f aca="false">E1437*F1437+P1437*Q1437+H1437+J1437+S1437+U1437</f>
        <v>28</v>
      </c>
      <c r="AL1437" s="39" t="n">
        <f aca="false">L1437+W1437</f>
        <v>0</v>
      </c>
      <c r="AM1437" s="39" t="n">
        <f aca="false">M1437+X1437</f>
        <v>0</v>
      </c>
      <c r="AN1437" s="39" t="n">
        <f aca="false">Y1437</f>
        <v>0</v>
      </c>
      <c r="AO1437" s="39" t="n">
        <f aca="false">SUM(AK1437:AN1437)</f>
        <v>28</v>
      </c>
      <c r="AP1437" s="41" t="n">
        <f aca="false">K1437+V1437</f>
        <v>0</v>
      </c>
    </row>
    <row r="1438" s="42" customFormat="true" ht="16.5" hidden="true" customHeight="true" outlineLevel="0" collapsed="false">
      <c r="A1438" s="131" t="s">
        <v>345</v>
      </c>
      <c r="B1438" s="127" t="s">
        <v>238</v>
      </c>
      <c r="C1438" s="97" t="s">
        <v>351</v>
      </c>
      <c r="D1438" s="122" t="s">
        <v>346</v>
      </c>
      <c r="E1438" s="53" t="n">
        <v>12</v>
      </c>
      <c r="F1438" s="31"/>
      <c r="G1438" s="31"/>
      <c r="H1438" s="31"/>
      <c r="I1438" s="31"/>
      <c r="J1438" s="31"/>
      <c r="K1438" s="31"/>
      <c r="L1438" s="31"/>
      <c r="M1438" s="31"/>
      <c r="N1438" s="33" t="n">
        <f aca="false">E1438*F1438+H1438+J1438+K1438+L1438+M1438</f>
        <v>0</v>
      </c>
      <c r="O1438" s="36"/>
      <c r="P1438" s="31" t="n">
        <v>14</v>
      </c>
      <c r="Q1438" s="31" t="n">
        <v>5</v>
      </c>
      <c r="R1438" s="31"/>
      <c r="S1438" s="31" t="n">
        <v>-42</v>
      </c>
      <c r="T1438" s="31"/>
      <c r="U1438" s="292" t="n">
        <v>-14</v>
      </c>
      <c r="V1438" s="31"/>
      <c r="W1438" s="31" t="n">
        <v>8</v>
      </c>
      <c r="X1438" s="31" t="n">
        <v>8</v>
      </c>
      <c r="Y1438" s="31"/>
      <c r="Z1438" s="36" t="n">
        <f aca="false">P1438*Q1438+S1438+U1438+V1438+W1438+X1438+Y1438</f>
        <v>30</v>
      </c>
      <c r="AA1438" s="36" t="n">
        <f aca="false">N1438+Z1438</f>
        <v>30</v>
      </c>
      <c r="AB1438" s="293" t="s">
        <v>322</v>
      </c>
      <c r="AC1438" s="60" t="s">
        <v>731</v>
      </c>
      <c r="AD1438" s="31"/>
      <c r="AE1438" s="36" t="n">
        <f aca="false">P1438*Q1438</f>
        <v>70</v>
      </c>
      <c r="AF1438" s="38" t="n">
        <f aca="false">AA1438-L1438-M1438-W1438-X1438</f>
        <v>14</v>
      </c>
      <c r="AG1438" s="39" t="str">
        <f aca="false">AB1438</f>
        <v>Куропаткина О.П.</v>
      </c>
      <c r="AH1438" s="39" t="str">
        <f aca="false">C1438</f>
        <v>3ИСП9-16 ВБ (п)</v>
      </c>
      <c r="AI1438" s="40" t="str">
        <f aca="false">B1438</f>
        <v>25</v>
      </c>
      <c r="AJ1438" s="39" t="str">
        <f aca="false">CONCATENATE(A1438," ",D1438)</f>
        <v>МДК.11.01 Технология разработки и защиты баз данных</v>
      </c>
      <c r="AK1438" s="39" t="n">
        <f aca="false">E1438*F1438+P1438*Q1438+H1438+J1438+S1438+U1438</f>
        <v>14</v>
      </c>
      <c r="AL1438" s="39" t="n">
        <f aca="false">L1438+W1438</f>
        <v>8</v>
      </c>
      <c r="AM1438" s="39" t="n">
        <f aca="false">M1438+X1438</f>
        <v>8</v>
      </c>
      <c r="AN1438" s="39" t="n">
        <f aca="false">Y1438</f>
        <v>0</v>
      </c>
      <c r="AO1438" s="39" t="n">
        <f aca="false">SUM(AK1438:AN1438)</f>
        <v>30</v>
      </c>
      <c r="AP1438" s="41" t="n">
        <f aca="false">K1438+V1438</f>
        <v>0</v>
      </c>
    </row>
    <row r="1439" s="42" customFormat="true" ht="16.5" hidden="true" customHeight="true" outlineLevel="0" collapsed="false">
      <c r="A1439" s="131" t="s">
        <v>345</v>
      </c>
      <c r="B1439" s="127" t="s">
        <v>175</v>
      </c>
      <c r="C1439" s="97" t="s">
        <v>352</v>
      </c>
      <c r="D1439" s="122" t="s">
        <v>346</v>
      </c>
      <c r="E1439" s="53" t="n">
        <v>12</v>
      </c>
      <c r="F1439" s="31"/>
      <c r="G1439" s="31"/>
      <c r="H1439" s="31"/>
      <c r="I1439" s="31"/>
      <c r="J1439" s="31"/>
      <c r="K1439" s="31"/>
      <c r="L1439" s="31"/>
      <c r="M1439" s="31"/>
      <c r="N1439" s="33" t="n">
        <f aca="false">E1439*F1439+H1439+J1439+K1439+L1439+M1439</f>
        <v>0</v>
      </c>
      <c r="O1439" s="36"/>
      <c r="P1439" s="31" t="n">
        <v>14</v>
      </c>
      <c r="Q1439" s="31"/>
      <c r="R1439" s="31"/>
      <c r="S1439" s="31" t="n">
        <v>42</v>
      </c>
      <c r="T1439" s="31"/>
      <c r="U1439" s="31"/>
      <c r="V1439" s="31"/>
      <c r="W1439" s="31"/>
      <c r="X1439" s="31"/>
      <c r="Y1439" s="31"/>
      <c r="Z1439" s="36" t="n">
        <f aca="false">P1439*Q1439+S1439+U1439+V1439+W1439+X1439+Y1439</f>
        <v>42</v>
      </c>
      <c r="AA1439" s="36" t="n">
        <f aca="false">N1439+Z1439</f>
        <v>42</v>
      </c>
      <c r="AB1439" s="293" t="s">
        <v>322</v>
      </c>
      <c r="AC1439" s="60" t="s">
        <v>731</v>
      </c>
      <c r="AD1439" s="31"/>
      <c r="AE1439" s="36" t="n">
        <f aca="false">P1439*Q1439</f>
        <v>0</v>
      </c>
      <c r="AF1439" s="38" t="n">
        <f aca="false">AA1439-L1439-M1439-W1439-X1439</f>
        <v>42</v>
      </c>
      <c r="AG1439" s="39" t="str">
        <f aca="false">AB1439</f>
        <v>Куропаткина О.П.</v>
      </c>
      <c r="AH1439" s="39" t="str">
        <f aca="false">C1439</f>
        <v>3ИСП9-16а ВБ (п)</v>
      </c>
      <c r="AI1439" s="40" t="str">
        <f aca="false">B1439</f>
        <v>13</v>
      </c>
      <c r="AJ1439" s="39" t="str">
        <f aca="false">CONCATENATE(A1439," ",D1439)</f>
        <v>МДК.11.01 Технология разработки и защиты баз данных</v>
      </c>
      <c r="AK1439" s="39" t="n">
        <f aca="false">E1439*F1439+P1439*Q1439+H1439+J1439+S1439+U1439</f>
        <v>42</v>
      </c>
      <c r="AL1439" s="39" t="n">
        <f aca="false">L1439+W1439</f>
        <v>0</v>
      </c>
      <c r="AM1439" s="39" t="n">
        <f aca="false">M1439+X1439</f>
        <v>0</v>
      </c>
      <c r="AN1439" s="39" t="n">
        <f aca="false">Y1439</f>
        <v>0</v>
      </c>
      <c r="AO1439" s="39" t="n">
        <f aca="false">SUM(AK1439:AN1439)</f>
        <v>42</v>
      </c>
      <c r="AP1439" s="41" t="n">
        <f aca="false">K1439+V1439</f>
        <v>0</v>
      </c>
    </row>
    <row r="1440" s="42" customFormat="true" ht="16.5" hidden="true" customHeight="true" outlineLevel="0" collapsed="false">
      <c r="A1440" s="131" t="s">
        <v>345</v>
      </c>
      <c r="B1440" s="127" t="s">
        <v>53</v>
      </c>
      <c r="C1440" s="97" t="s">
        <v>353</v>
      </c>
      <c r="D1440" s="122" t="s">
        <v>346</v>
      </c>
      <c r="E1440" s="53" t="n">
        <v>12</v>
      </c>
      <c r="F1440" s="31"/>
      <c r="G1440" s="31"/>
      <c r="H1440" s="31"/>
      <c r="I1440" s="31"/>
      <c r="J1440" s="31"/>
      <c r="K1440" s="31"/>
      <c r="L1440" s="31"/>
      <c r="M1440" s="31"/>
      <c r="N1440" s="33" t="n">
        <f aca="false">E1440*F1440+H1440+J1440+K1440+L1440+M1440</f>
        <v>0</v>
      </c>
      <c r="O1440" s="36"/>
      <c r="P1440" s="31" t="n">
        <v>14</v>
      </c>
      <c r="Q1440" s="31"/>
      <c r="R1440" s="31"/>
      <c r="S1440" s="31" t="n">
        <v>42</v>
      </c>
      <c r="T1440" s="31"/>
      <c r="U1440" s="31"/>
      <c r="V1440" s="31"/>
      <c r="W1440" s="31"/>
      <c r="X1440" s="31"/>
      <c r="Y1440" s="31"/>
      <c r="Z1440" s="36" t="n">
        <f aca="false">P1440*Q1440+S1440+U1440+V1440+W1440+X1440+Y1440</f>
        <v>42</v>
      </c>
      <c r="AA1440" s="36" t="n">
        <f aca="false">N1440+Z1440</f>
        <v>42</v>
      </c>
      <c r="AB1440" s="47" t="s">
        <v>69</v>
      </c>
      <c r="AC1440" s="31"/>
      <c r="AD1440" s="31"/>
      <c r="AE1440" s="36" t="n">
        <f aca="false">P1440*Q1440</f>
        <v>0</v>
      </c>
      <c r="AF1440" s="38" t="n">
        <f aca="false">AA1440-L1440-M1440-W1440-X1440</f>
        <v>42</v>
      </c>
      <c r="AG1440" s="39" t="str">
        <f aca="false">AB1440</f>
        <v>вак. 2 п/гр</v>
      </c>
      <c r="AH1440" s="39" t="str">
        <f aca="false">C1440</f>
        <v>3ИСП9-16б ВБ (п)</v>
      </c>
      <c r="AI1440" s="40" t="str">
        <f aca="false">B1440</f>
        <v>12</v>
      </c>
      <c r="AJ1440" s="39" t="str">
        <f aca="false">CONCATENATE(A1440," ",D1440)</f>
        <v>МДК.11.01 Технология разработки и защиты баз данных</v>
      </c>
      <c r="AK1440" s="39" t="n">
        <f aca="false">E1440*F1440+P1440*Q1440+H1440+J1440+S1440+U1440</f>
        <v>42</v>
      </c>
      <c r="AL1440" s="39" t="n">
        <f aca="false">L1440+W1440</f>
        <v>0</v>
      </c>
      <c r="AM1440" s="39" t="n">
        <f aca="false">M1440+X1440</f>
        <v>0</v>
      </c>
      <c r="AN1440" s="39" t="n">
        <f aca="false">Y1440</f>
        <v>0</v>
      </c>
      <c r="AO1440" s="39" t="n">
        <f aca="false">SUM(AK1440:AN1440)</f>
        <v>42</v>
      </c>
      <c r="AP1440" s="41" t="n">
        <f aca="false">K1440+V1440</f>
        <v>0</v>
      </c>
    </row>
    <row r="1441" s="42" customFormat="true" ht="16.5" hidden="true" customHeight="true" outlineLevel="0" collapsed="false">
      <c r="A1441" s="131" t="s">
        <v>347</v>
      </c>
      <c r="B1441" s="127" t="s">
        <v>175</v>
      </c>
      <c r="C1441" s="97" t="s">
        <v>352</v>
      </c>
      <c r="D1441" s="122" t="s">
        <v>108</v>
      </c>
      <c r="E1441" s="53" t="n">
        <v>12</v>
      </c>
      <c r="F1441" s="31"/>
      <c r="G1441" s="31"/>
      <c r="H1441" s="31"/>
      <c r="I1441" s="31"/>
      <c r="J1441" s="31"/>
      <c r="K1441" s="31"/>
      <c r="L1441" s="31"/>
      <c r="M1441" s="31"/>
      <c r="N1441" s="33" t="n">
        <v>0</v>
      </c>
      <c r="O1441" s="36"/>
      <c r="P1441" s="31" t="n">
        <v>2</v>
      </c>
      <c r="Q1441" s="31" t="n">
        <v>36</v>
      </c>
      <c r="R1441" s="31"/>
      <c r="S1441" s="31"/>
      <c r="T1441" s="31"/>
      <c r="U1441" s="31"/>
      <c r="V1441" s="31"/>
      <c r="W1441" s="31"/>
      <c r="X1441" s="31"/>
      <c r="Y1441" s="31"/>
      <c r="Z1441" s="36" t="n">
        <v>72</v>
      </c>
      <c r="AA1441" s="36" t="n">
        <f aca="false">N1441+Z1441</f>
        <v>72</v>
      </c>
      <c r="AB1441" s="130" t="s">
        <v>314</v>
      </c>
      <c r="AC1441" s="31"/>
      <c r="AD1441" s="31"/>
      <c r="AE1441" s="36"/>
      <c r="AF1441" s="38"/>
      <c r="AG1441" s="39" t="str">
        <f aca="false">AB1441</f>
        <v>Троицкая М.С.</v>
      </c>
      <c r="AH1441" s="39" t="str">
        <f aca="false">C1441</f>
        <v>3ИСП9-16а ВБ (п)</v>
      </c>
      <c r="AI1441" s="40" t="str">
        <f aca="false">B1441</f>
        <v>13</v>
      </c>
      <c r="AJ1441" s="39" t="str">
        <f aca="false">CONCATENATE(A1441," ",D1441)</f>
        <v>УП.11 Учебная практика</v>
      </c>
      <c r="AK1441" s="39" t="n">
        <f aca="false">E1441*F1441+P1441*Q1441+H1441+J1441+S1441+U1441</f>
        <v>72</v>
      </c>
      <c r="AL1441" s="39" t="n">
        <f aca="false">L1441+W1441</f>
        <v>0</v>
      </c>
      <c r="AM1441" s="39" t="n">
        <f aca="false">M1441+X1441</f>
        <v>0</v>
      </c>
      <c r="AN1441" s="39" t="n">
        <f aca="false">Y1441</f>
        <v>0</v>
      </c>
      <c r="AO1441" s="39" t="n">
        <f aca="false">SUM(AK1441:AN1441)</f>
        <v>72</v>
      </c>
      <c r="AP1441" s="41" t="n">
        <f aca="false">K1441+V1441</f>
        <v>0</v>
      </c>
    </row>
    <row r="1442" s="42" customFormat="true" ht="16.5" hidden="true" customHeight="true" outlineLevel="0" collapsed="false">
      <c r="A1442" s="132" t="s">
        <v>347</v>
      </c>
      <c r="B1442" s="127" t="s">
        <v>53</v>
      </c>
      <c r="C1442" s="97" t="s">
        <v>353</v>
      </c>
      <c r="D1442" s="133" t="s">
        <v>108</v>
      </c>
      <c r="E1442" s="53" t="n">
        <v>12</v>
      </c>
      <c r="F1442" s="31"/>
      <c r="G1442" s="31"/>
      <c r="H1442" s="31"/>
      <c r="I1442" s="31"/>
      <c r="J1442" s="31"/>
      <c r="K1442" s="31"/>
      <c r="L1442" s="31"/>
      <c r="M1442" s="31"/>
      <c r="N1442" s="33" t="n">
        <f aca="false">E1442*F1442+H1442+J1442+K1442+L1442+M1442</f>
        <v>0</v>
      </c>
      <c r="O1442" s="36"/>
      <c r="P1442" s="31" t="n">
        <v>2</v>
      </c>
      <c r="Q1442" s="31" t="n">
        <v>36</v>
      </c>
      <c r="R1442" s="31"/>
      <c r="S1442" s="31"/>
      <c r="T1442" s="31"/>
      <c r="U1442" s="31"/>
      <c r="V1442" s="31"/>
      <c r="W1442" s="31"/>
      <c r="X1442" s="31"/>
      <c r="Y1442" s="31"/>
      <c r="Z1442" s="36" t="n">
        <f aca="false">P1442*Q1442+S1442+U1442+V1442+W1442+X1442+Y1442</f>
        <v>72</v>
      </c>
      <c r="AA1442" s="36" t="n">
        <f aca="false">N1442+Z1442</f>
        <v>72</v>
      </c>
      <c r="AB1442" s="73" t="s">
        <v>293</v>
      </c>
      <c r="AC1442" s="31"/>
      <c r="AD1442" s="31"/>
      <c r="AE1442" s="36" t="n">
        <f aca="false">P1442*Q1442</f>
        <v>72</v>
      </c>
      <c r="AF1442" s="38" t="n">
        <f aca="false">AA1442-L1442-M1442-W1442-X1442</f>
        <v>72</v>
      </c>
      <c r="AG1442" s="39" t="str">
        <f aca="false">AB1442</f>
        <v>Васильцев И.И.</v>
      </c>
      <c r="AH1442" s="39" t="str">
        <f aca="false">C1442</f>
        <v>3ИСП9-16б ВБ (п)</v>
      </c>
      <c r="AI1442" s="40" t="str">
        <f aca="false">B1442</f>
        <v>12</v>
      </c>
      <c r="AJ1442" s="39" t="str">
        <f aca="false">CONCATENATE(A1442," ",D1442)</f>
        <v>УП.11 Учебная практика</v>
      </c>
      <c r="AK1442" s="39" t="n">
        <f aca="false">E1442*F1442+P1442*Q1442+H1442+J1442+S1442+U1442</f>
        <v>72</v>
      </c>
      <c r="AL1442" s="39" t="n">
        <f aca="false">L1442+W1442</f>
        <v>0</v>
      </c>
      <c r="AM1442" s="39" t="n">
        <f aca="false">M1442+X1442</f>
        <v>0</v>
      </c>
      <c r="AN1442" s="39" t="n">
        <f aca="false">Y1442</f>
        <v>0</v>
      </c>
      <c r="AO1442" s="39" t="n">
        <f aca="false">SUM(AK1442:AN1442)</f>
        <v>72</v>
      </c>
      <c r="AP1442" s="41" t="n">
        <f aca="false">K1442+V1442</f>
        <v>0</v>
      </c>
    </row>
    <row r="1443" s="42" customFormat="true" ht="16.5" hidden="true" customHeight="true" outlineLevel="0" collapsed="false">
      <c r="A1443" s="132" t="s">
        <v>349</v>
      </c>
      <c r="B1443" s="127" t="s">
        <v>238</v>
      </c>
      <c r="C1443" s="97" t="s">
        <v>351</v>
      </c>
      <c r="D1443" s="134" t="s">
        <v>163</v>
      </c>
      <c r="E1443" s="53" t="n">
        <v>12</v>
      </c>
      <c r="F1443" s="31"/>
      <c r="G1443" s="31"/>
      <c r="H1443" s="31"/>
      <c r="I1443" s="31"/>
      <c r="J1443" s="31"/>
      <c r="K1443" s="31"/>
      <c r="L1443" s="31"/>
      <c r="M1443" s="31"/>
      <c r="N1443" s="33" t="n">
        <f aca="false">E1443*F1443+H1443+J1443+K1443+L1443+M1443</f>
        <v>0</v>
      </c>
      <c r="O1443" s="36"/>
      <c r="P1443" s="31" t="n">
        <v>2</v>
      </c>
      <c r="Q1443" s="31" t="n">
        <v>9</v>
      </c>
      <c r="R1443" s="31"/>
      <c r="S1443" s="31"/>
      <c r="T1443" s="31"/>
      <c r="U1443" s="31"/>
      <c r="V1443" s="31"/>
      <c r="W1443" s="31"/>
      <c r="X1443" s="31"/>
      <c r="Y1443" s="31"/>
      <c r="Z1443" s="36" t="n">
        <f aca="false">P1443*Q1443+S1443+U1443+V1443+W1443+X1443+Y1443</f>
        <v>18</v>
      </c>
      <c r="AA1443" s="36" t="n">
        <f aca="false">N1443+Z1443</f>
        <v>18</v>
      </c>
      <c r="AB1443" s="36" t="s">
        <v>283</v>
      </c>
      <c r="AC1443" s="31"/>
      <c r="AD1443" s="31"/>
      <c r="AE1443" s="36" t="n">
        <f aca="false">P1443*Q1443</f>
        <v>18</v>
      </c>
      <c r="AF1443" s="38" t="n">
        <f aca="false">AA1443-L1443-M1443-W1443-X1443</f>
        <v>18</v>
      </c>
      <c r="AG1443" s="39" t="str">
        <f aca="false">AB1443</f>
        <v>Томашевич А.А.</v>
      </c>
      <c r="AH1443" s="39" t="str">
        <f aca="false">C1443</f>
        <v>3ИСП9-16 ВБ (п)</v>
      </c>
      <c r="AI1443" s="40" t="str">
        <f aca="false">B1443</f>
        <v>25</v>
      </c>
      <c r="AJ1443" s="39" t="str">
        <f aca="false">CONCATENATE(A1443," ",D1443)</f>
        <v>ПП.11 Производственная практика</v>
      </c>
      <c r="AK1443" s="39" t="n">
        <f aca="false">E1443*F1443+P1443*Q1443+H1443+J1443+S1443+U1443</f>
        <v>18</v>
      </c>
      <c r="AL1443" s="39" t="n">
        <f aca="false">L1443+W1443</f>
        <v>0</v>
      </c>
      <c r="AM1443" s="39" t="n">
        <f aca="false">M1443+X1443</f>
        <v>0</v>
      </c>
      <c r="AN1443" s="39" t="n">
        <f aca="false">Y1443</f>
        <v>0</v>
      </c>
      <c r="AO1443" s="39" t="n">
        <f aca="false">SUM(AK1443:AN1443)</f>
        <v>18</v>
      </c>
      <c r="AP1443" s="41" t="n">
        <f aca="false">K1443+V1443</f>
        <v>0</v>
      </c>
    </row>
    <row r="1444" s="42" customFormat="true" ht="16.5" hidden="true" customHeight="true" outlineLevel="0" collapsed="false">
      <c r="A1444" s="132" t="s">
        <v>349</v>
      </c>
      <c r="B1444" s="127" t="s">
        <v>238</v>
      </c>
      <c r="C1444" s="97" t="s">
        <v>351</v>
      </c>
      <c r="D1444" s="134" t="s">
        <v>163</v>
      </c>
      <c r="E1444" s="53" t="n">
        <v>12</v>
      </c>
      <c r="F1444" s="31"/>
      <c r="G1444" s="31"/>
      <c r="H1444" s="31"/>
      <c r="I1444" s="31"/>
      <c r="J1444" s="31"/>
      <c r="K1444" s="31"/>
      <c r="L1444" s="31"/>
      <c r="M1444" s="31"/>
      <c r="N1444" s="33" t="n">
        <f aca="false">E1444*F1444+H1444+J1444+K1444+L1444+M1444</f>
        <v>0</v>
      </c>
      <c r="O1444" s="36"/>
      <c r="P1444" s="31" t="n">
        <v>2</v>
      </c>
      <c r="Q1444" s="31" t="n">
        <v>9</v>
      </c>
      <c r="R1444" s="31"/>
      <c r="S1444" s="31"/>
      <c r="T1444" s="31"/>
      <c r="U1444" s="31"/>
      <c r="V1444" s="31"/>
      <c r="W1444" s="31"/>
      <c r="X1444" s="31"/>
      <c r="Y1444" s="31"/>
      <c r="Z1444" s="36" t="n">
        <f aca="false">P1444*Q1444+S1444+U1444+V1444+W1444+X1444+Y1444</f>
        <v>18</v>
      </c>
      <c r="AA1444" s="36" t="n">
        <f aca="false">N1444+Z1444</f>
        <v>18</v>
      </c>
      <c r="AB1444" s="71" t="s">
        <v>222</v>
      </c>
      <c r="AC1444" s="291" t="s">
        <v>732</v>
      </c>
      <c r="AD1444" s="31"/>
      <c r="AE1444" s="36" t="n">
        <f aca="false">P1444*Q1444</f>
        <v>18</v>
      </c>
      <c r="AF1444" s="38" t="n">
        <f aca="false">AA1444-L1444-M1444-W1444-X1444</f>
        <v>18</v>
      </c>
      <c r="AG1444" s="39" t="str">
        <f aca="false">AB1444</f>
        <v>Золотарева М.В.</v>
      </c>
      <c r="AH1444" s="39" t="str">
        <f aca="false">C1444</f>
        <v>3ИСП9-16 ВБ (п)</v>
      </c>
      <c r="AI1444" s="40" t="str">
        <f aca="false">B1444</f>
        <v>25</v>
      </c>
      <c r="AJ1444" s="39" t="str">
        <f aca="false">CONCATENATE(A1444," ",D1444)</f>
        <v>ПП.11 Производственная практика</v>
      </c>
      <c r="AK1444" s="39" t="n">
        <f aca="false">E1444*F1444+P1444*Q1444+H1444+J1444+S1444+U1444</f>
        <v>18</v>
      </c>
      <c r="AL1444" s="39" t="n">
        <f aca="false">L1444+W1444</f>
        <v>0</v>
      </c>
      <c r="AM1444" s="39" t="n">
        <f aca="false">M1444+X1444</f>
        <v>0</v>
      </c>
      <c r="AN1444" s="39" t="n">
        <f aca="false">Y1444</f>
        <v>0</v>
      </c>
      <c r="AO1444" s="39" t="n">
        <f aca="false">SUM(AK1444:AN1444)</f>
        <v>18</v>
      </c>
      <c r="AP1444" s="41" t="n">
        <f aca="false">K1444+V1444</f>
        <v>0</v>
      </c>
    </row>
    <row r="1445" s="42" customFormat="true" ht="16.5" hidden="true" customHeight="true" outlineLevel="0" collapsed="false">
      <c r="A1445" s="132" t="s">
        <v>349</v>
      </c>
      <c r="B1445" s="127" t="s">
        <v>238</v>
      </c>
      <c r="C1445" s="97" t="s">
        <v>351</v>
      </c>
      <c r="D1445" s="134" t="s">
        <v>163</v>
      </c>
      <c r="E1445" s="53" t="n">
        <v>12</v>
      </c>
      <c r="F1445" s="31"/>
      <c r="G1445" s="31"/>
      <c r="H1445" s="31"/>
      <c r="I1445" s="31"/>
      <c r="J1445" s="31"/>
      <c r="K1445" s="31"/>
      <c r="L1445" s="31"/>
      <c r="M1445" s="31"/>
      <c r="N1445" s="33" t="n">
        <f aca="false">E1445*F1445+H1445+J1445+K1445+L1445+M1445</f>
        <v>0</v>
      </c>
      <c r="O1445" s="36"/>
      <c r="P1445" s="31" t="n">
        <v>2</v>
      </c>
      <c r="Q1445" s="31" t="n">
        <v>9</v>
      </c>
      <c r="R1445" s="31"/>
      <c r="S1445" s="31"/>
      <c r="T1445" s="31"/>
      <c r="U1445" s="31"/>
      <c r="V1445" s="31"/>
      <c r="W1445" s="31"/>
      <c r="X1445" s="31"/>
      <c r="Y1445" s="31"/>
      <c r="Z1445" s="36" t="n">
        <f aca="false">P1445*Q1445+S1445+U1445+V1445+W1445+X1445+Y1445</f>
        <v>18</v>
      </c>
      <c r="AA1445" s="36" t="n">
        <f aca="false">N1445+Z1445</f>
        <v>18</v>
      </c>
      <c r="AB1445" s="289" t="s">
        <v>340</v>
      </c>
      <c r="AC1445" s="291" t="s">
        <v>726</v>
      </c>
      <c r="AD1445" s="31"/>
      <c r="AE1445" s="36" t="n">
        <f aca="false">P1445*Q1445</f>
        <v>18</v>
      </c>
      <c r="AF1445" s="38" t="n">
        <f aca="false">AA1445-L1445-M1445-W1445-X1445</f>
        <v>18</v>
      </c>
      <c r="AG1445" s="39" t="str">
        <f aca="false">AB1445</f>
        <v>Малыгина М.Ю.</v>
      </c>
      <c r="AH1445" s="39" t="str">
        <f aca="false">C1445</f>
        <v>3ИСП9-16 ВБ (п)</v>
      </c>
      <c r="AI1445" s="40" t="str">
        <f aca="false">B1445</f>
        <v>25</v>
      </c>
      <c r="AJ1445" s="39" t="str">
        <f aca="false">CONCATENATE(A1445," ",D1445)</f>
        <v>ПП.11 Производственная практика</v>
      </c>
      <c r="AK1445" s="39" t="n">
        <f aca="false">E1445*F1445+P1445*Q1445+H1445+J1445+S1445+U1445</f>
        <v>18</v>
      </c>
      <c r="AL1445" s="39" t="n">
        <f aca="false">L1445+W1445</f>
        <v>0</v>
      </c>
      <c r="AM1445" s="39" t="n">
        <f aca="false">M1445+X1445</f>
        <v>0</v>
      </c>
      <c r="AN1445" s="39" t="n">
        <f aca="false">Y1445</f>
        <v>0</v>
      </c>
      <c r="AO1445" s="39" t="n">
        <f aca="false">SUM(AK1445:AN1445)</f>
        <v>18</v>
      </c>
      <c r="AP1445" s="41" t="n">
        <f aca="false">K1445+V1445</f>
        <v>0</v>
      </c>
    </row>
    <row r="1446" s="42" customFormat="true" ht="16.5" hidden="true" customHeight="true" outlineLevel="0" collapsed="false">
      <c r="A1446" s="132" t="s">
        <v>349</v>
      </c>
      <c r="B1446" s="127" t="s">
        <v>238</v>
      </c>
      <c r="C1446" s="97" t="s">
        <v>351</v>
      </c>
      <c r="D1446" s="134" t="s">
        <v>163</v>
      </c>
      <c r="E1446" s="53" t="n">
        <v>12</v>
      </c>
      <c r="F1446" s="31"/>
      <c r="G1446" s="31"/>
      <c r="H1446" s="31"/>
      <c r="I1446" s="31"/>
      <c r="J1446" s="31"/>
      <c r="K1446" s="31"/>
      <c r="L1446" s="31"/>
      <c r="M1446" s="31"/>
      <c r="N1446" s="33" t="n">
        <f aca="false">E1446*F1446+H1446+J1446+K1446+L1446+M1446</f>
        <v>0</v>
      </c>
      <c r="O1446" s="36"/>
      <c r="P1446" s="31" t="n">
        <v>2</v>
      </c>
      <c r="Q1446" s="31" t="n">
        <v>9</v>
      </c>
      <c r="R1446" s="31"/>
      <c r="S1446" s="31"/>
      <c r="T1446" s="31"/>
      <c r="U1446" s="31"/>
      <c r="V1446" s="31"/>
      <c r="W1446" s="31"/>
      <c r="X1446" s="31"/>
      <c r="Y1446" s="31"/>
      <c r="Z1446" s="36" t="n">
        <f aca="false">P1446*Q1446+S1446+U1446+V1446+W1446+X1446+Y1446</f>
        <v>18</v>
      </c>
      <c r="AA1446" s="36" t="n">
        <f aca="false">N1446+Z1446</f>
        <v>18</v>
      </c>
      <c r="AB1446" s="36" t="s">
        <v>143</v>
      </c>
      <c r="AC1446" s="31"/>
      <c r="AD1446" s="31"/>
      <c r="AE1446" s="36" t="n">
        <f aca="false">P1446*Q1446</f>
        <v>18</v>
      </c>
      <c r="AF1446" s="38" t="n">
        <f aca="false">AA1446-L1446-M1446-W1446-X1446</f>
        <v>18</v>
      </c>
      <c r="AG1446" s="39" t="str">
        <f aca="false">AB1446</f>
        <v>вак. ПП</v>
      </c>
      <c r="AH1446" s="39" t="str">
        <f aca="false">C1446</f>
        <v>3ИСП9-16 ВБ (п)</v>
      </c>
      <c r="AI1446" s="40" t="str">
        <f aca="false">B1446</f>
        <v>25</v>
      </c>
      <c r="AJ1446" s="39" t="str">
        <f aca="false">CONCATENATE(A1446," ",D1446)</f>
        <v>ПП.11 Производственная практика</v>
      </c>
      <c r="AK1446" s="39" t="n">
        <f aca="false">E1446*F1446+P1446*Q1446+H1446+J1446+S1446+U1446</f>
        <v>18</v>
      </c>
      <c r="AL1446" s="39" t="n">
        <f aca="false">L1446+W1446</f>
        <v>0</v>
      </c>
      <c r="AM1446" s="39" t="n">
        <f aca="false">M1446+X1446</f>
        <v>0</v>
      </c>
      <c r="AN1446" s="39" t="n">
        <f aca="false">Y1446</f>
        <v>0</v>
      </c>
      <c r="AO1446" s="39" t="n">
        <f aca="false">SUM(AK1446:AN1446)</f>
        <v>18</v>
      </c>
      <c r="AP1446" s="41" t="n">
        <f aca="false">K1446+V1446</f>
        <v>0</v>
      </c>
    </row>
    <row r="1447" s="42" customFormat="true" ht="16.5" hidden="true" customHeight="true" outlineLevel="0" collapsed="false">
      <c r="A1447" s="132" t="s">
        <v>350</v>
      </c>
      <c r="B1447" s="127" t="s">
        <v>238</v>
      </c>
      <c r="C1447" s="97" t="s">
        <v>351</v>
      </c>
      <c r="D1447" s="134" t="s">
        <v>145</v>
      </c>
      <c r="E1447" s="53" t="n">
        <v>12</v>
      </c>
      <c r="F1447" s="31"/>
      <c r="G1447" s="31"/>
      <c r="H1447" s="31"/>
      <c r="I1447" s="31"/>
      <c r="J1447" s="31"/>
      <c r="K1447" s="31"/>
      <c r="L1447" s="31"/>
      <c r="M1447" s="31"/>
      <c r="N1447" s="33" t="n">
        <f aca="false">E1447*F1447+H1447+J1447+K1447+L1447+M1447</f>
        <v>0</v>
      </c>
      <c r="O1447" s="36"/>
      <c r="P1447" s="31" t="n">
        <v>14</v>
      </c>
      <c r="Q1447" s="31"/>
      <c r="R1447" s="31"/>
      <c r="S1447" s="31"/>
      <c r="T1447" s="31"/>
      <c r="U1447" s="31"/>
      <c r="V1447" s="31"/>
      <c r="W1447" s="31"/>
      <c r="X1447" s="31" t="n">
        <v>24</v>
      </c>
      <c r="Y1447" s="31"/>
      <c r="Z1447" s="36" t="n">
        <f aca="false">P1447*Q1447+S1447+U1447+V1447+W1447+X1447+Y1447</f>
        <v>24</v>
      </c>
      <c r="AA1447" s="36" t="n">
        <f aca="false">N1447+Z1447</f>
        <v>24</v>
      </c>
      <c r="AB1447" s="36" t="s">
        <v>146</v>
      </c>
      <c r="AC1447" s="31"/>
      <c r="AD1447" s="31"/>
      <c r="AE1447" s="36" t="n">
        <f aca="false">P1447*Q1447</f>
        <v>0</v>
      </c>
      <c r="AF1447" s="38" t="n">
        <f aca="false">AA1447-L1447-M1447-W1447-X1447</f>
        <v>0</v>
      </c>
      <c r="AG1447" s="39" t="str">
        <f aca="false">AB1447</f>
        <v>вак. ДЭ</v>
      </c>
      <c r="AH1447" s="39" t="str">
        <f aca="false">C1447</f>
        <v>3ИСП9-16 ВБ (п)</v>
      </c>
      <c r="AI1447" s="40" t="str">
        <f aca="false">B1447</f>
        <v>25</v>
      </c>
      <c r="AJ1447" s="39" t="str">
        <f aca="false">CONCATENATE(A1447," ",D1447)</f>
        <v>ДЭ.11 Демонстрационный экзамен по модулю</v>
      </c>
      <c r="AK1447" s="39" t="n">
        <f aca="false">E1447*F1447+P1447*Q1447+H1447+J1447+S1447+U1447</f>
        <v>0</v>
      </c>
      <c r="AL1447" s="39" t="n">
        <f aca="false">L1447+W1447</f>
        <v>0</v>
      </c>
      <c r="AM1447" s="39" t="n">
        <f aca="false">M1447+X1447</f>
        <v>24</v>
      </c>
      <c r="AN1447" s="39" t="n">
        <f aca="false">Y1447</f>
        <v>0</v>
      </c>
      <c r="AO1447" s="39" t="n">
        <f aca="false">SUM(AK1447:AN1447)</f>
        <v>24</v>
      </c>
      <c r="AP1447" s="41" t="n">
        <f aca="false">K1447+V1447</f>
        <v>0</v>
      </c>
    </row>
    <row r="1448" s="42" customFormat="true" ht="16.5" hidden="true" customHeight="true" outlineLevel="0" collapsed="false">
      <c r="A1448" s="70" t="s">
        <v>113</v>
      </c>
      <c r="B1448" s="127" t="s">
        <v>238</v>
      </c>
      <c r="C1448" s="97" t="s">
        <v>351</v>
      </c>
      <c r="D1448" s="134" t="s">
        <v>114</v>
      </c>
      <c r="E1448" s="53" t="n">
        <v>12</v>
      </c>
      <c r="F1448" s="31"/>
      <c r="G1448" s="31"/>
      <c r="H1448" s="31" t="n">
        <v>8</v>
      </c>
      <c r="I1448" s="31"/>
      <c r="J1448" s="31"/>
      <c r="K1448" s="31"/>
      <c r="L1448" s="31"/>
      <c r="M1448" s="31"/>
      <c r="N1448" s="33" t="n">
        <f aca="false">E1448*F1448+H1448+J1448+K1448+L1448+M1448</f>
        <v>8</v>
      </c>
      <c r="O1448" s="36"/>
      <c r="P1448" s="31" t="n">
        <v>14</v>
      </c>
      <c r="Q1448" s="31"/>
      <c r="R1448" s="31"/>
      <c r="S1448" s="31"/>
      <c r="T1448" s="31"/>
      <c r="U1448" s="31"/>
      <c r="V1448" s="31"/>
      <c r="W1448" s="31"/>
      <c r="X1448" s="31"/>
      <c r="Y1448" s="31"/>
      <c r="Z1448" s="36" t="n">
        <f aca="false">P1448*Q1448+S1448+U1448+V1448+W1448+X1448+Y1448</f>
        <v>0</v>
      </c>
      <c r="AA1448" s="36" t="n">
        <f aca="false">N1448+Z1448</f>
        <v>8</v>
      </c>
      <c r="AB1448" s="36" t="s">
        <v>283</v>
      </c>
      <c r="AC1448" s="31"/>
      <c r="AD1448" s="31"/>
      <c r="AE1448" s="36" t="n">
        <f aca="false">P1448*Q1448</f>
        <v>0</v>
      </c>
      <c r="AF1448" s="38" t="n">
        <f aca="false">AA1448-L1448-M1448-W1448-X1448</f>
        <v>8</v>
      </c>
      <c r="AG1448" s="39" t="str">
        <f aca="false">AB1448</f>
        <v>Томашевич А.А.</v>
      </c>
      <c r="AH1448" s="39" t="str">
        <f aca="false">C1448</f>
        <v>3ИСП9-16 ВБ (п)</v>
      </c>
      <c r="AI1448" s="40" t="str">
        <f aca="false">B1448</f>
        <v>25</v>
      </c>
      <c r="AJ1448" s="39" t="str">
        <f aca="false">CONCATENATE(A1448," ",D1448)</f>
        <v>ВнеУр Разговоры о важном</v>
      </c>
      <c r="AK1448" s="39" t="n">
        <f aca="false">E1448*F1448+P1448*Q1448+H1448+J1448+S1448+U1448</f>
        <v>8</v>
      </c>
      <c r="AL1448" s="39" t="n">
        <f aca="false">L1448+W1448</f>
        <v>0</v>
      </c>
      <c r="AM1448" s="39" t="n">
        <f aca="false">M1448+X1448</f>
        <v>0</v>
      </c>
      <c r="AN1448" s="39" t="n">
        <f aca="false">Y1448</f>
        <v>0</v>
      </c>
      <c r="AO1448" s="39" t="n">
        <f aca="false">SUM(AK1448:AN1448)</f>
        <v>8</v>
      </c>
      <c r="AP1448" s="41" t="n">
        <f aca="false">K1448+V1448</f>
        <v>0</v>
      </c>
    </row>
    <row r="1449" s="42" customFormat="true" ht="16.5" hidden="true" customHeight="true" outlineLevel="0" collapsed="false">
      <c r="A1449" s="70" t="s">
        <v>113</v>
      </c>
      <c r="B1449" s="127" t="s">
        <v>238</v>
      </c>
      <c r="C1449" s="97" t="s">
        <v>351</v>
      </c>
      <c r="D1449" s="134" t="s">
        <v>114</v>
      </c>
      <c r="E1449" s="53" t="n">
        <v>12</v>
      </c>
      <c r="F1449" s="31"/>
      <c r="G1449" s="31"/>
      <c r="H1449" s="31" t="n">
        <v>9</v>
      </c>
      <c r="I1449" s="31"/>
      <c r="J1449" s="31"/>
      <c r="K1449" s="31"/>
      <c r="L1449" s="31"/>
      <c r="M1449" s="31"/>
      <c r="N1449" s="33" t="n">
        <f aca="false">E1449*F1449+H1449+J1449+K1449+L1449+M1449</f>
        <v>9</v>
      </c>
      <c r="O1449" s="36"/>
      <c r="P1449" s="31" t="n">
        <v>14</v>
      </c>
      <c r="Q1449" s="31"/>
      <c r="R1449" s="31"/>
      <c r="S1449" s="31" t="n">
        <v>12</v>
      </c>
      <c r="T1449" s="31"/>
      <c r="U1449" s="31"/>
      <c r="V1449" s="31"/>
      <c r="W1449" s="31"/>
      <c r="X1449" s="31"/>
      <c r="Y1449" s="31"/>
      <c r="Z1449" s="36" t="n">
        <f aca="false">P1449*Q1449+S1449+U1449+V1449+W1449+X1449+Y1449</f>
        <v>12</v>
      </c>
      <c r="AA1449" s="36" t="n">
        <f aca="false">N1449+Z1449</f>
        <v>21</v>
      </c>
      <c r="AB1449" s="74" t="s">
        <v>115</v>
      </c>
      <c r="AC1449" s="31"/>
      <c r="AD1449" s="31"/>
      <c r="AE1449" s="36" t="n">
        <f aca="false">P1449*Q1449</f>
        <v>0</v>
      </c>
      <c r="AF1449" s="38" t="n">
        <f aca="false">AA1449-L1449-M1449-W1449-X1449</f>
        <v>21</v>
      </c>
      <c r="AG1449" s="39" t="str">
        <f aca="false">AB1449</f>
        <v>вак. РоВ</v>
      </c>
      <c r="AH1449" s="39" t="str">
        <f aca="false">C1449</f>
        <v>3ИСП9-16 ВБ (п)</v>
      </c>
      <c r="AI1449" s="40" t="str">
        <f aca="false">B1449</f>
        <v>25</v>
      </c>
      <c r="AJ1449" s="39" t="str">
        <f aca="false">CONCATENATE(A1449," ",D1449)</f>
        <v>ВнеУр Разговоры о важном</v>
      </c>
      <c r="AK1449" s="39" t="n">
        <f aca="false">E1449*F1449+P1449*Q1449+H1449+J1449+S1449+U1449</f>
        <v>21</v>
      </c>
      <c r="AL1449" s="39" t="n">
        <f aca="false">L1449+W1449</f>
        <v>0</v>
      </c>
      <c r="AM1449" s="39" t="n">
        <f aca="false">M1449+X1449</f>
        <v>0</v>
      </c>
      <c r="AN1449" s="39" t="n">
        <f aca="false">Y1449</f>
        <v>0</v>
      </c>
      <c r="AO1449" s="39" t="n">
        <f aca="false">SUM(AK1449:AN1449)</f>
        <v>21</v>
      </c>
      <c r="AP1449" s="41" t="n">
        <f aca="false">K1449+V1449</f>
        <v>0</v>
      </c>
    </row>
    <row r="1450" s="42" customFormat="true" ht="16.5" hidden="true" customHeight="true" outlineLevel="0" collapsed="false">
      <c r="A1450" s="70" t="s">
        <v>113</v>
      </c>
      <c r="B1450" s="127" t="s">
        <v>238</v>
      </c>
      <c r="C1450" s="97" t="s">
        <v>351</v>
      </c>
      <c r="D1450" s="134" t="s">
        <v>114</v>
      </c>
      <c r="E1450" s="53" t="n">
        <v>12</v>
      </c>
      <c r="F1450" s="31"/>
      <c r="G1450" s="31"/>
      <c r="H1450" s="31"/>
      <c r="I1450" s="31"/>
      <c r="J1450" s="31"/>
      <c r="K1450" s="31"/>
      <c r="L1450" s="31"/>
      <c r="M1450" s="31"/>
      <c r="N1450" s="33" t="n">
        <f aca="false">E1450*F1450+H1450+J1450+K1450+L1450+M1450</f>
        <v>0</v>
      </c>
      <c r="O1450" s="36"/>
      <c r="P1450" s="31" t="n">
        <v>14</v>
      </c>
      <c r="Q1450" s="31"/>
      <c r="R1450" s="31"/>
      <c r="S1450" s="31" t="n">
        <v>6</v>
      </c>
      <c r="T1450" s="31"/>
      <c r="U1450" s="31"/>
      <c r="V1450" s="31"/>
      <c r="W1450" s="31"/>
      <c r="X1450" s="31"/>
      <c r="Y1450" s="31"/>
      <c r="Z1450" s="36" t="n">
        <f aca="false">P1450*Q1450+S1450+U1450+V1450+W1450+X1450+Y1450</f>
        <v>6</v>
      </c>
      <c r="AA1450" s="36" t="n">
        <f aca="false">N1450+Z1450</f>
        <v>6</v>
      </c>
      <c r="AB1450" s="36" t="s">
        <v>293</v>
      </c>
      <c r="AC1450" s="31"/>
      <c r="AD1450" s="31"/>
      <c r="AE1450" s="36" t="n">
        <f aca="false">P1450*Q1450</f>
        <v>0</v>
      </c>
      <c r="AF1450" s="38" t="n">
        <f aca="false">AA1450-L1450-M1450-W1450-X1450</f>
        <v>6</v>
      </c>
      <c r="AG1450" s="39" t="str">
        <f aca="false">AB1450</f>
        <v>Васильцев И.И.</v>
      </c>
      <c r="AH1450" s="39" t="str">
        <f aca="false">C1450</f>
        <v>3ИСП9-16 ВБ (п)</v>
      </c>
      <c r="AI1450" s="40" t="str">
        <f aca="false">B1450</f>
        <v>25</v>
      </c>
      <c r="AJ1450" s="39" t="str">
        <f aca="false">CONCATENATE(A1450," ",D1450)</f>
        <v>ВнеУр Разговоры о важном</v>
      </c>
      <c r="AK1450" s="39" t="n">
        <f aca="false">E1450*F1450+P1450*Q1450+H1450+J1450+S1450+U1450</f>
        <v>6</v>
      </c>
      <c r="AL1450" s="39" t="n">
        <f aca="false">L1450+W1450</f>
        <v>0</v>
      </c>
      <c r="AM1450" s="39" t="n">
        <f aca="false">M1450+X1450</f>
        <v>0</v>
      </c>
      <c r="AN1450" s="39" t="n">
        <f aca="false">Y1450</f>
        <v>0</v>
      </c>
      <c r="AO1450" s="39" t="n">
        <f aca="false">SUM(AK1450:AN1450)</f>
        <v>6</v>
      </c>
      <c r="AP1450" s="41" t="n">
        <f aca="false">K1450+V1450</f>
        <v>0</v>
      </c>
    </row>
    <row r="1451" s="42" customFormat="true" ht="16.5" hidden="false" customHeight="true" outlineLevel="0" collapsed="false">
      <c r="A1451" s="95" t="s">
        <v>44</v>
      </c>
      <c r="B1451" s="127" t="s">
        <v>238</v>
      </c>
      <c r="C1451" s="97" t="s">
        <v>354</v>
      </c>
      <c r="D1451" s="122" t="s">
        <v>47</v>
      </c>
      <c r="E1451" s="53" t="n">
        <v>12</v>
      </c>
      <c r="F1451" s="44" t="n">
        <v>2</v>
      </c>
      <c r="G1451" s="31" t="n">
        <v>18</v>
      </c>
      <c r="H1451" s="31"/>
      <c r="I1451" s="31"/>
      <c r="J1451" s="31"/>
      <c r="K1451" s="31"/>
      <c r="L1451" s="31" t="n">
        <v>2</v>
      </c>
      <c r="M1451" s="31"/>
      <c r="N1451" s="33" t="n">
        <f aca="false">E1451*F1451+H1451+J1451+K1451+L1451+M1451</f>
        <v>26</v>
      </c>
      <c r="O1451" s="36"/>
      <c r="P1451" s="31" t="n">
        <v>14</v>
      </c>
      <c r="Q1451" s="44" t="n">
        <v>2</v>
      </c>
      <c r="R1451" s="31"/>
      <c r="S1451" s="31" t="n">
        <v>-4</v>
      </c>
      <c r="T1451" s="31"/>
      <c r="U1451" s="31"/>
      <c r="V1451" s="31"/>
      <c r="W1451" s="31"/>
      <c r="X1451" s="31"/>
      <c r="Y1451" s="31"/>
      <c r="Z1451" s="36" t="n">
        <f aca="false">P1451*Q1451+S1451+U1451+V1451+W1451+X1451+Y1451</f>
        <v>24</v>
      </c>
      <c r="AA1451" s="36" t="n">
        <f aca="false">N1451+Z1451</f>
        <v>50</v>
      </c>
      <c r="AB1451" s="47" t="s">
        <v>48</v>
      </c>
      <c r="AC1451" s="31"/>
      <c r="AD1451" s="31"/>
      <c r="AE1451" s="36" t="n">
        <f aca="false">P1451*Q1451</f>
        <v>28</v>
      </c>
      <c r="AF1451" s="38"/>
      <c r="AG1451" s="39" t="str">
        <f aca="false">AB1451</f>
        <v>Карабчук И.В.</v>
      </c>
      <c r="AH1451" s="39" t="str">
        <f aca="false">C1451</f>
        <v>3ИСП9-17 ВБ (п)</v>
      </c>
      <c r="AI1451" s="40" t="str">
        <f aca="false">B1451</f>
        <v>25</v>
      </c>
      <c r="AJ1451" s="39" t="str">
        <f aca="false">CONCATENATE(A1451," ",D1451)</f>
        <v>ОГСЭ.01 Основы философии</v>
      </c>
      <c r="AK1451" s="39" t="n">
        <f aca="false">E1451*F1451+P1451*Q1451+H1451+J1451+S1451+U1451</f>
        <v>48</v>
      </c>
      <c r="AL1451" s="39" t="n">
        <f aca="false">L1451+W1451</f>
        <v>2</v>
      </c>
      <c r="AM1451" s="39" t="n">
        <f aca="false">M1451+X1451</f>
        <v>0</v>
      </c>
      <c r="AN1451" s="39" t="n">
        <f aca="false">Y1451</f>
        <v>0</v>
      </c>
      <c r="AO1451" s="39" t="n">
        <f aca="false">SUM(AK1451:AN1451)</f>
        <v>50</v>
      </c>
      <c r="AP1451" s="41" t="n">
        <f aca="false">K1451+V1451</f>
        <v>0</v>
      </c>
    </row>
    <row r="1452" s="42" customFormat="true" ht="16.5" hidden="false" customHeight="true" outlineLevel="0" collapsed="false">
      <c r="A1452" s="95" t="s">
        <v>52</v>
      </c>
      <c r="B1452" s="127" t="s">
        <v>53</v>
      </c>
      <c r="C1452" s="97" t="s">
        <v>355</v>
      </c>
      <c r="D1452" s="122" t="s">
        <v>55</v>
      </c>
      <c r="E1452" s="53" t="n">
        <v>12</v>
      </c>
      <c r="F1452" s="31" t="n">
        <v>2</v>
      </c>
      <c r="G1452" s="31"/>
      <c r="H1452" s="31"/>
      <c r="I1452" s="31"/>
      <c r="J1452" s="31"/>
      <c r="K1452" s="31"/>
      <c r="L1452" s="31"/>
      <c r="M1452" s="31"/>
      <c r="N1452" s="33" t="n">
        <f aca="false">E1452*F1452+H1452+J1452+K1452+L1452+M1452</f>
        <v>24</v>
      </c>
      <c r="O1452" s="36"/>
      <c r="P1452" s="31" t="n">
        <v>14</v>
      </c>
      <c r="Q1452" s="31" t="n">
        <v>2</v>
      </c>
      <c r="R1452" s="31"/>
      <c r="S1452" s="31"/>
      <c r="T1452" s="31"/>
      <c r="U1452" s="31"/>
      <c r="V1452" s="31"/>
      <c r="W1452" s="31"/>
      <c r="X1452" s="31"/>
      <c r="Y1452" s="31"/>
      <c r="Z1452" s="36" t="n">
        <f aca="false">P1452*Q1452+S1452+U1452+V1452+W1452+X1452+Y1452</f>
        <v>28</v>
      </c>
      <c r="AA1452" s="36" t="n">
        <f aca="false">N1452+Z1452</f>
        <v>52</v>
      </c>
      <c r="AB1452" s="47" t="s">
        <v>299</v>
      </c>
      <c r="AC1452" s="31"/>
      <c r="AD1452" s="31"/>
      <c r="AE1452" s="36" t="n">
        <f aca="false">P1452*Q1452</f>
        <v>28</v>
      </c>
      <c r="AF1452" s="38"/>
      <c r="AG1452" s="39" t="str">
        <f aca="false">AB1452</f>
        <v>Климова И.В.</v>
      </c>
      <c r="AH1452" s="39" t="str">
        <f aca="false">C1452</f>
        <v>3ИСП9-17а ВБ (п)</v>
      </c>
      <c r="AI1452" s="40" t="str">
        <f aca="false">B1452</f>
        <v>12</v>
      </c>
      <c r="AJ1452" s="39" t="str">
        <f aca="false">CONCATENATE(A1452," ",D1452)</f>
        <v>ОГСЭ.03 Иностранный язык в профессиональной деятельности</v>
      </c>
      <c r="AK1452" s="39" t="n">
        <f aca="false">E1452*F1452+P1452*Q1452+H1452+J1452+S1452+U1452</f>
        <v>52</v>
      </c>
      <c r="AL1452" s="39" t="n">
        <f aca="false">L1452+W1452</f>
        <v>0</v>
      </c>
      <c r="AM1452" s="39" t="n">
        <f aca="false">M1452+X1452</f>
        <v>0</v>
      </c>
      <c r="AN1452" s="39" t="n">
        <f aca="false">Y1452</f>
        <v>0</v>
      </c>
      <c r="AO1452" s="39" t="n">
        <f aca="false">SUM(AK1452:AN1452)</f>
        <v>52</v>
      </c>
      <c r="AP1452" s="41" t="n">
        <f aca="false">K1452+V1452</f>
        <v>0</v>
      </c>
    </row>
    <row r="1453" s="42" customFormat="true" ht="16.5" hidden="false" customHeight="true" outlineLevel="0" collapsed="false">
      <c r="A1453" s="95" t="s">
        <v>52</v>
      </c>
      <c r="B1453" s="127" t="s">
        <v>175</v>
      </c>
      <c r="C1453" s="97" t="s">
        <v>356</v>
      </c>
      <c r="D1453" s="122" t="s">
        <v>55</v>
      </c>
      <c r="E1453" s="53" t="n">
        <v>12</v>
      </c>
      <c r="F1453" s="31" t="n">
        <v>2</v>
      </c>
      <c r="G1453" s="31"/>
      <c r="H1453" s="31"/>
      <c r="I1453" s="31"/>
      <c r="J1453" s="31"/>
      <c r="K1453" s="31"/>
      <c r="L1453" s="31"/>
      <c r="M1453" s="31"/>
      <c r="N1453" s="33" t="n">
        <f aca="false">E1453*F1453+H1453+J1453+K1453+L1453+M1453</f>
        <v>24</v>
      </c>
      <c r="O1453" s="36"/>
      <c r="P1453" s="31" t="n">
        <v>14</v>
      </c>
      <c r="Q1453" s="31" t="n">
        <v>2</v>
      </c>
      <c r="R1453" s="31"/>
      <c r="S1453" s="31"/>
      <c r="T1453" s="31"/>
      <c r="U1453" s="31"/>
      <c r="V1453" s="31"/>
      <c r="W1453" s="31"/>
      <c r="X1453" s="31"/>
      <c r="Y1453" s="31"/>
      <c r="Z1453" s="36" t="n">
        <f aca="false">P1453*Q1453+S1453+U1453+V1453+W1453+X1453+Y1453</f>
        <v>28</v>
      </c>
      <c r="AA1453" s="36" t="n">
        <f aca="false">N1453+Z1453</f>
        <v>52</v>
      </c>
      <c r="AB1453" s="84" t="s">
        <v>297</v>
      </c>
      <c r="AC1453" s="31"/>
      <c r="AD1453" s="31"/>
      <c r="AE1453" s="36" t="n">
        <f aca="false">P1453*Q1453</f>
        <v>28</v>
      </c>
      <c r="AF1453" s="38"/>
      <c r="AG1453" s="39" t="str">
        <f aca="false">AB1453</f>
        <v>Баранова Ел.Ва.</v>
      </c>
      <c r="AH1453" s="39" t="str">
        <f aca="false">C1453</f>
        <v>3ИСП9-17б ВБ (п)</v>
      </c>
      <c r="AI1453" s="40" t="str">
        <f aca="false">B1453</f>
        <v>13</v>
      </c>
      <c r="AJ1453" s="39" t="str">
        <f aca="false">CONCATENATE(A1453," ",D1453)</f>
        <v>ОГСЭ.03 Иностранный язык в профессиональной деятельности</v>
      </c>
      <c r="AK1453" s="39" t="n">
        <f aca="false">E1453*F1453+P1453*Q1453+H1453+J1453+S1453+U1453</f>
        <v>52</v>
      </c>
      <c r="AL1453" s="39" t="n">
        <f aca="false">L1453+W1453</f>
        <v>0</v>
      </c>
      <c r="AM1453" s="39" t="n">
        <f aca="false">M1453+X1453</f>
        <v>0</v>
      </c>
      <c r="AN1453" s="39" t="n">
        <f aca="false">Y1453</f>
        <v>0</v>
      </c>
      <c r="AO1453" s="39" t="n">
        <f aca="false">SUM(AK1453:AN1453)</f>
        <v>52</v>
      </c>
      <c r="AP1453" s="41" t="n">
        <f aca="false">K1453+V1453</f>
        <v>0</v>
      </c>
    </row>
    <row r="1454" s="42" customFormat="true" ht="16.5" hidden="false" customHeight="true" outlineLevel="0" collapsed="false">
      <c r="A1454" s="95" t="s">
        <v>60</v>
      </c>
      <c r="B1454" s="127" t="s">
        <v>238</v>
      </c>
      <c r="C1454" s="97" t="s">
        <v>354</v>
      </c>
      <c r="D1454" s="122" t="s">
        <v>61</v>
      </c>
      <c r="E1454" s="53" t="n">
        <v>12</v>
      </c>
      <c r="F1454" s="31" t="n">
        <v>2</v>
      </c>
      <c r="G1454" s="31"/>
      <c r="H1454" s="31"/>
      <c r="I1454" s="31"/>
      <c r="J1454" s="31"/>
      <c r="K1454" s="31"/>
      <c r="L1454" s="31"/>
      <c r="M1454" s="31"/>
      <c r="N1454" s="33" t="n">
        <f aca="false">E1454*F1454+H1454+J1454+K1454+L1454+M1454</f>
        <v>24</v>
      </c>
      <c r="O1454" s="36"/>
      <c r="P1454" s="31" t="n">
        <v>14</v>
      </c>
      <c r="Q1454" s="31" t="n">
        <v>2</v>
      </c>
      <c r="R1454" s="31"/>
      <c r="S1454" s="31"/>
      <c r="T1454" s="31"/>
      <c r="U1454" s="31"/>
      <c r="V1454" s="31"/>
      <c r="W1454" s="31"/>
      <c r="X1454" s="31"/>
      <c r="Y1454" s="31"/>
      <c r="Z1454" s="36" t="n">
        <f aca="false">P1454*Q1454+S1454+U1454+V1454+W1454+X1454+Y1454</f>
        <v>28</v>
      </c>
      <c r="AA1454" s="36" t="n">
        <f aca="false">N1454+Z1454</f>
        <v>52</v>
      </c>
      <c r="AB1454" s="47" t="s">
        <v>290</v>
      </c>
      <c r="AC1454" s="31"/>
      <c r="AD1454" s="31"/>
      <c r="AE1454" s="36" t="n">
        <f aca="false">P1454*Q1454</f>
        <v>28</v>
      </c>
      <c r="AF1454" s="38"/>
      <c r="AG1454" s="39" t="str">
        <f aca="false">AB1454</f>
        <v>Климаков В.А</v>
      </c>
      <c r="AH1454" s="39" t="str">
        <f aca="false">C1454</f>
        <v>3ИСП9-17 ВБ (п)</v>
      </c>
      <c r="AI1454" s="40" t="str">
        <f aca="false">B1454</f>
        <v>25</v>
      </c>
      <c r="AJ1454" s="39" t="str">
        <f aca="false">CONCATENATE(A1454," ",D1454)</f>
        <v>ОГСЭ.04 Физическая культура</v>
      </c>
      <c r="AK1454" s="39" t="n">
        <f aca="false">E1454*F1454+P1454*Q1454+H1454+J1454+S1454+U1454</f>
        <v>52</v>
      </c>
      <c r="AL1454" s="39" t="n">
        <f aca="false">L1454+W1454</f>
        <v>0</v>
      </c>
      <c r="AM1454" s="39" t="n">
        <f aca="false">M1454+X1454</f>
        <v>0</v>
      </c>
      <c r="AN1454" s="39" t="n">
        <f aca="false">Y1454</f>
        <v>0</v>
      </c>
      <c r="AO1454" s="39" t="n">
        <f aca="false">SUM(AK1454:AN1454)</f>
        <v>52</v>
      </c>
      <c r="AP1454" s="41" t="n">
        <f aca="false">K1454+V1454</f>
        <v>0</v>
      </c>
    </row>
    <row r="1455" s="42" customFormat="true" ht="16.5" hidden="false" customHeight="true" outlineLevel="0" collapsed="false">
      <c r="A1455" s="95" t="s">
        <v>88</v>
      </c>
      <c r="B1455" s="127" t="s">
        <v>238</v>
      </c>
      <c r="C1455" s="97" t="s">
        <v>354</v>
      </c>
      <c r="D1455" s="123" t="s">
        <v>132</v>
      </c>
      <c r="E1455" s="53" t="n">
        <v>12</v>
      </c>
      <c r="F1455" s="31" t="n">
        <v>6</v>
      </c>
      <c r="G1455" s="31" t="n">
        <v>26</v>
      </c>
      <c r="H1455" s="31"/>
      <c r="I1455" s="31"/>
      <c r="J1455" s="31"/>
      <c r="K1455" s="31"/>
      <c r="L1455" s="31"/>
      <c r="M1455" s="31"/>
      <c r="N1455" s="33" t="n">
        <f aca="false">E1455*F1455+H1455+J1455+K1455+L1455+M1455</f>
        <v>72</v>
      </c>
      <c r="O1455" s="36"/>
      <c r="P1455" s="31" t="n">
        <v>14</v>
      </c>
      <c r="Q1455" s="31"/>
      <c r="R1455" s="31"/>
      <c r="S1455" s="31"/>
      <c r="T1455" s="31"/>
      <c r="U1455" s="31"/>
      <c r="V1455" s="31"/>
      <c r="W1455" s="31"/>
      <c r="X1455" s="31"/>
      <c r="Y1455" s="31"/>
      <c r="Z1455" s="36" t="n">
        <f aca="false">P1455*Q1455+S1455+U1455+V1455+W1455+X1455+Y1455</f>
        <v>0</v>
      </c>
      <c r="AA1455" s="36" t="n">
        <f aca="false">N1455+Z1455</f>
        <v>72</v>
      </c>
      <c r="AB1455" s="54" t="s">
        <v>186</v>
      </c>
      <c r="AC1455" s="31"/>
      <c r="AD1455" s="31"/>
      <c r="AE1455" s="36" t="n">
        <f aca="false">P1455*Q1455</f>
        <v>0</v>
      </c>
      <c r="AF1455" s="38"/>
      <c r="AG1455" s="39" t="str">
        <f aca="false">AB1455</f>
        <v>Кобцев Р.А.</v>
      </c>
      <c r="AH1455" s="39" t="str">
        <f aca="false">C1455</f>
        <v>3ИСП9-17 ВБ (п)</v>
      </c>
      <c r="AI1455" s="40" t="str">
        <f aca="false">B1455</f>
        <v>25</v>
      </c>
      <c r="AJ1455" s="39" t="str">
        <f aca="false">CONCATENATE(A1455," ",D1455)</f>
        <v>ОП.06 Безопасность жизнедеятельности</v>
      </c>
      <c r="AK1455" s="39" t="n">
        <f aca="false">E1455*F1455+P1455*Q1455+H1455+J1455+S1455+U1455</f>
        <v>72</v>
      </c>
      <c r="AL1455" s="39" t="n">
        <f aca="false">L1455+W1455</f>
        <v>0</v>
      </c>
      <c r="AM1455" s="39" t="n">
        <f aca="false">M1455+X1455</f>
        <v>0</v>
      </c>
      <c r="AN1455" s="39" t="n">
        <f aca="false">Y1455</f>
        <v>0</v>
      </c>
      <c r="AO1455" s="39" t="n">
        <f aca="false">SUM(AK1455:AN1455)</f>
        <v>72</v>
      </c>
      <c r="AP1455" s="41" t="n">
        <f aca="false">K1455+V1455</f>
        <v>0</v>
      </c>
    </row>
    <row r="1456" s="42" customFormat="true" ht="16.5" hidden="false" customHeight="true" outlineLevel="0" collapsed="false">
      <c r="A1456" s="95" t="s">
        <v>326</v>
      </c>
      <c r="B1456" s="127" t="s">
        <v>238</v>
      </c>
      <c r="C1456" s="97" t="s">
        <v>354</v>
      </c>
      <c r="D1456" s="123" t="s">
        <v>327</v>
      </c>
      <c r="E1456" s="53" t="n">
        <v>12</v>
      </c>
      <c r="F1456" s="31"/>
      <c r="G1456" s="31"/>
      <c r="H1456" s="31"/>
      <c r="I1456" s="31"/>
      <c r="J1456" s="31"/>
      <c r="K1456" s="31"/>
      <c r="L1456" s="31"/>
      <c r="M1456" s="31"/>
      <c r="N1456" s="33" t="n">
        <f aca="false">E1456*F1456+H1456+J1456+K1456+L1456+M1456</f>
        <v>0</v>
      </c>
      <c r="O1456" s="36"/>
      <c r="P1456" s="31" t="n">
        <v>14</v>
      </c>
      <c r="Q1456" s="31" t="n">
        <v>3</v>
      </c>
      <c r="R1456" s="31" t="n">
        <v>14</v>
      </c>
      <c r="S1456" s="31"/>
      <c r="T1456" s="31"/>
      <c r="U1456" s="31"/>
      <c r="V1456" s="31"/>
      <c r="W1456" s="31" t="n">
        <v>2</v>
      </c>
      <c r="X1456" s="31"/>
      <c r="Y1456" s="31"/>
      <c r="Z1456" s="36" t="n">
        <f aca="false">P1456*Q1456+S1456+U1456+V1456+W1456+X1456+Y1456</f>
        <v>44</v>
      </c>
      <c r="AA1456" s="36" t="n">
        <f aca="false">N1456+Z1456</f>
        <v>44</v>
      </c>
      <c r="AB1456" s="47" t="s">
        <v>186</v>
      </c>
      <c r="AC1456" s="31"/>
      <c r="AD1456" s="31"/>
      <c r="AE1456" s="36" t="n">
        <f aca="false">P1456*Q1456</f>
        <v>42</v>
      </c>
      <c r="AF1456" s="38"/>
      <c r="AG1456" s="39" t="str">
        <f aca="false">AB1456</f>
        <v>Кобцев Р.А.</v>
      </c>
      <c r="AH1456" s="39" t="str">
        <f aca="false">C1456</f>
        <v>3ИСП9-17 ВБ (п)</v>
      </c>
      <c r="AI1456" s="40" t="str">
        <f aca="false">B1456</f>
        <v>25</v>
      </c>
      <c r="AJ1456" s="39" t="str">
        <f aca="false">CONCATENATE(A1456," ",D1456)</f>
        <v>ОП.07 Экономика отрасли</v>
      </c>
      <c r="AK1456" s="39" t="n">
        <f aca="false">E1456*F1456+P1456*Q1456+H1456+J1456+S1456+U1456</f>
        <v>42</v>
      </c>
      <c r="AL1456" s="39" t="n">
        <f aca="false">L1456+W1456</f>
        <v>2</v>
      </c>
      <c r="AM1456" s="39" t="n">
        <f aca="false">M1456+X1456</f>
        <v>0</v>
      </c>
      <c r="AN1456" s="39" t="n">
        <f aca="false">Y1456</f>
        <v>0</v>
      </c>
      <c r="AO1456" s="39" t="n">
        <f aca="false">SUM(AK1456:AN1456)</f>
        <v>44</v>
      </c>
      <c r="AP1456" s="41" t="n">
        <f aca="false">K1456+V1456</f>
        <v>0</v>
      </c>
    </row>
    <row r="1457" s="42" customFormat="true" ht="16.5" hidden="false" customHeight="true" outlineLevel="0" collapsed="false">
      <c r="A1457" s="95" t="s">
        <v>100</v>
      </c>
      <c r="B1457" s="127" t="s">
        <v>238</v>
      </c>
      <c r="C1457" s="97" t="s">
        <v>354</v>
      </c>
      <c r="D1457" s="128" t="s">
        <v>328</v>
      </c>
      <c r="E1457" s="53" t="n">
        <v>12</v>
      </c>
      <c r="F1457" s="60" t="n">
        <v>2</v>
      </c>
      <c r="G1457" s="31"/>
      <c r="H1457" s="31" t="n">
        <v>-30</v>
      </c>
      <c r="I1457" s="31"/>
      <c r="J1457" s="31"/>
      <c r="K1457" s="31"/>
      <c r="L1457" s="31"/>
      <c r="M1457" s="31"/>
      <c r="N1457" s="33" t="n">
        <f aca="false">E1457*F1457+H1457+J1457+K1457+L1457+M1457</f>
        <v>-6</v>
      </c>
      <c r="O1457" s="36"/>
      <c r="P1457" s="31" t="n">
        <v>14</v>
      </c>
      <c r="Q1457" s="60" t="n">
        <v>4</v>
      </c>
      <c r="R1457" s="31" t="n">
        <v>98</v>
      </c>
      <c r="S1457" s="31" t="n">
        <v>4</v>
      </c>
      <c r="T1457" s="31"/>
      <c r="U1457" s="31"/>
      <c r="V1457" s="31"/>
      <c r="W1457" s="31" t="n">
        <v>4</v>
      </c>
      <c r="X1457" s="31"/>
      <c r="Y1457" s="31"/>
      <c r="Z1457" s="36" t="n">
        <f aca="false">P1457*Q1457+S1457+U1457+V1457+W1457+X1457+Y1457</f>
        <v>64</v>
      </c>
      <c r="AA1457" s="36" t="n">
        <f aca="false">N1457+Z1457</f>
        <v>58</v>
      </c>
      <c r="AB1457" s="47" t="s">
        <v>329</v>
      </c>
      <c r="AC1457" s="31" t="s">
        <v>330</v>
      </c>
      <c r="AD1457" s="31" t="s">
        <v>262</v>
      </c>
      <c r="AE1457" s="36" t="n">
        <f aca="false">P1457*Q1457</f>
        <v>56</v>
      </c>
      <c r="AF1457" s="38" t="n">
        <f aca="false">AA1457-L1457-M1457-W1457-X1457</f>
        <v>54</v>
      </c>
      <c r="AG1457" s="39" t="str">
        <f aca="false">AB1457</f>
        <v>Токарь И.А.</v>
      </c>
      <c r="AH1457" s="39" t="str">
        <f aca="false">C1457</f>
        <v>3ИСП9-17 ВБ (п)</v>
      </c>
      <c r="AI1457" s="40" t="str">
        <f aca="false">B1457</f>
        <v>25</v>
      </c>
      <c r="AJ1457" s="39" t="str">
        <f aca="false">CONCATENATE(A1457," ",D1457)</f>
        <v>МДК.01.01 Разработка программных модулей</v>
      </c>
      <c r="AK1457" s="39" t="n">
        <f aca="false">E1457*F1457+P1457*Q1457+H1457+J1457+S1457+U1457</f>
        <v>54</v>
      </c>
      <c r="AL1457" s="39" t="n">
        <f aca="false">L1457+W1457</f>
        <v>4</v>
      </c>
      <c r="AM1457" s="39" t="n">
        <f aca="false">M1457+X1457</f>
        <v>0</v>
      </c>
      <c r="AN1457" s="39" t="n">
        <f aca="false">Y1457</f>
        <v>0</v>
      </c>
      <c r="AO1457" s="39" t="n">
        <f aca="false">SUM(AK1457:AN1457)</f>
        <v>58</v>
      </c>
      <c r="AP1457" s="41" t="n">
        <f aca="false">K1457+V1457</f>
        <v>0</v>
      </c>
    </row>
    <row r="1458" s="42" customFormat="true" ht="16.5" hidden="false" customHeight="true" outlineLevel="0" collapsed="false">
      <c r="A1458" s="95" t="s">
        <v>100</v>
      </c>
      <c r="B1458" s="127" t="s">
        <v>53</v>
      </c>
      <c r="C1458" s="97" t="s">
        <v>355</v>
      </c>
      <c r="D1458" s="128" t="s">
        <v>328</v>
      </c>
      <c r="E1458" s="53" t="n">
        <v>12</v>
      </c>
      <c r="F1458" s="60"/>
      <c r="G1458" s="31"/>
      <c r="H1458" s="31" t="n">
        <v>30</v>
      </c>
      <c r="I1458" s="31"/>
      <c r="J1458" s="31"/>
      <c r="K1458" s="31"/>
      <c r="L1458" s="31"/>
      <c r="M1458" s="31"/>
      <c r="N1458" s="33" t="n">
        <f aca="false">E1458*F1458+H1458+J1458+K1458+L1458+M1458</f>
        <v>30</v>
      </c>
      <c r="O1458" s="36"/>
      <c r="P1458" s="31" t="n">
        <v>14</v>
      </c>
      <c r="Q1458" s="60"/>
      <c r="R1458" s="31"/>
      <c r="S1458" s="31"/>
      <c r="T1458" s="31"/>
      <c r="U1458" s="31"/>
      <c r="V1458" s="31"/>
      <c r="W1458" s="31"/>
      <c r="X1458" s="31"/>
      <c r="Y1458" s="31"/>
      <c r="Z1458" s="36" t="n">
        <f aca="false">P1458*Q1458+S1458+U1458+V1458+W1458+X1458+Y1458</f>
        <v>0</v>
      </c>
      <c r="AA1458" s="36" t="n">
        <f aca="false">N1458+Z1458</f>
        <v>30</v>
      </c>
      <c r="AB1458" s="47" t="s">
        <v>329</v>
      </c>
      <c r="AC1458" s="31" t="s">
        <v>330</v>
      </c>
      <c r="AD1458" s="31" t="s">
        <v>262</v>
      </c>
      <c r="AE1458" s="36" t="n">
        <f aca="false">P1458*Q1458</f>
        <v>0</v>
      </c>
      <c r="AF1458" s="38" t="n">
        <f aca="false">AA1458-L1458-M1458-W1458-X1458</f>
        <v>30</v>
      </c>
      <c r="AG1458" s="39" t="str">
        <f aca="false">AB1458</f>
        <v>Токарь И.А.</v>
      </c>
      <c r="AH1458" s="39" t="str">
        <f aca="false">C1458</f>
        <v>3ИСП9-17а ВБ (п)</v>
      </c>
      <c r="AI1458" s="40" t="str">
        <f aca="false">B1458</f>
        <v>12</v>
      </c>
      <c r="AJ1458" s="39" t="str">
        <f aca="false">CONCATENATE(A1458," ",D1458)</f>
        <v>МДК.01.01 Разработка программных модулей</v>
      </c>
      <c r="AK1458" s="39" t="n">
        <f aca="false">E1458*F1458+P1458*Q1458+H1458+J1458+S1458+U1458</f>
        <v>30</v>
      </c>
      <c r="AL1458" s="39" t="n">
        <f aca="false">L1458+W1458</f>
        <v>0</v>
      </c>
      <c r="AM1458" s="39" t="n">
        <f aca="false">M1458+X1458</f>
        <v>0</v>
      </c>
      <c r="AN1458" s="39" t="n">
        <f aca="false">Y1458</f>
        <v>0</v>
      </c>
      <c r="AO1458" s="39" t="n">
        <f aca="false">SUM(AK1458:AN1458)</f>
        <v>30</v>
      </c>
      <c r="AP1458" s="41" t="n">
        <f aca="false">K1458+V1458</f>
        <v>0</v>
      </c>
    </row>
    <row r="1459" s="42" customFormat="true" ht="16.5" hidden="false" customHeight="true" outlineLevel="0" collapsed="false">
      <c r="A1459" s="95" t="s">
        <v>100</v>
      </c>
      <c r="B1459" s="127" t="s">
        <v>175</v>
      </c>
      <c r="C1459" s="97" t="s">
        <v>356</v>
      </c>
      <c r="D1459" s="128" t="s">
        <v>328</v>
      </c>
      <c r="E1459" s="53" t="n">
        <v>12</v>
      </c>
      <c r="F1459" s="60"/>
      <c r="G1459" s="31"/>
      <c r="H1459" s="31" t="n">
        <v>30</v>
      </c>
      <c r="I1459" s="31"/>
      <c r="J1459" s="31"/>
      <c r="K1459" s="31"/>
      <c r="L1459" s="31"/>
      <c r="M1459" s="31"/>
      <c r="N1459" s="33" t="n">
        <f aca="false">E1459*F1459+H1459+J1459+K1459+L1459+M1459</f>
        <v>30</v>
      </c>
      <c r="O1459" s="36"/>
      <c r="P1459" s="31" t="n">
        <v>14</v>
      </c>
      <c r="Q1459" s="60"/>
      <c r="R1459" s="31"/>
      <c r="S1459" s="31"/>
      <c r="T1459" s="31"/>
      <c r="U1459" s="31"/>
      <c r="V1459" s="31"/>
      <c r="W1459" s="31"/>
      <c r="X1459" s="31"/>
      <c r="Y1459" s="31"/>
      <c r="Z1459" s="36" t="n">
        <f aca="false">P1459*Q1459+S1459+U1459+V1459+W1459+X1459+Y1459</f>
        <v>0</v>
      </c>
      <c r="AA1459" s="36" t="n">
        <f aca="false">N1459+Z1459</f>
        <v>30</v>
      </c>
      <c r="AB1459" s="47" t="s">
        <v>69</v>
      </c>
      <c r="AC1459" s="31" t="s">
        <v>330</v>
      </c>
      <c r="AD1459" s="31" t="s">
        <v>262</v>
      </c>
      <c r="AE1459" s="36" t="n">
        <f aca="false">P1459*Q1459</f>
        <v>0</v>
      </c>
      <c r="AF1459" s="38" t="n">
        <f aca="false">AA1459-L1459-M1459-W1459-X1459</f>
        <v>30</v>
      </c>
      <c r="AG1459" s="39" t="str">
        <f aca="false">AB1459</f>
        <v>вак. 2 п/гр</v>
      </c>
      <c r="AH1459" s="39" t="str">
        <f aca="false">C1459</f>
        <v>3ИСП9-17б ВБ (п)</v>
      </c>
      <c r="AI1459" s="40" t="str">
        <f aca="false">B1459</f>
        <v>13</v>
      </c>
      <c r="AJ1459" s="39" t="str">
        <f aca="false">CONCATENATE(A1459," ",D1459)</f>
        <v>МДК.01.01 Разработка программных модулей</v>
      </c>
      <c r="AK1459" s="39" t="n">
        <f aca="false">E1459*F1459+P1459*Q1459+H1459+J1459+S1459+U1459</f>
        <v>30</v>
      </c>
      <c r="AL1459" s="39" t="n">
        <f aca="false">L1459+W1459</f>
        <v>0</v>
      </c>
      <c r="AM1459" s="39" t="n">
        <f aca="false">M1459+X1459</f>
        <v>0</v>
      </c>
      <c r="AN1459" s="39" t="n">
        <f aca="false">Y1459</f>
        <v>0</v>
      </c>
      <c r="AO1459" s="39" t="n">
        <f aca="false">SUM(AK1459:AN1459)</f>
        <v>30</v>
      </c>
      <c r="AP1459" s="41" t="n">
        <f aca="false">K1459+V1459</f>
        <v>0</v>
      </c>
    </row>
    <row r="1460" s="42" customFormat="true" ht="16.5" hidden="false" customHeight="true" outlineLevel="0" collapsed="false">
      <c r="A1460" s="95" t="s">
        <v>136</v>
      </c>
      <c r="B1460" s="127" t="s">
        <v>238</v>
      </c>
      <c r="C1460" s="97" t="s">
        <v>354</v>
      </c>
      <c r="D1460" s="128" t="s">
        <v>331</v>
      </c>
      <c r="E1460" s="53" t="n">
        <v>12</v>
      </c>
      <c r="F1460" s="31"/>
      <c r="G1460" s="31"/>
      <c r="H1460" s="31"/>
      <c r="I1460" s="31"/>
      <c r="J1460" s="31"/>
      <c r="K1460" s="31"/>
      <c r="L1460" s="31"/>
      <c r="M1460" s="31"/>
      <c r="N1460" s="33" t="n">
        <f aca="false">E1460*F1460+H1460+J1460+K1460+L1460+M1460</f>
        <v>0</v>
      </c>
      <c r="O1460" s="36"/>
      <c r="P1460" s="31" t="n">
        <v>14</v>
      </c>
      <c r="Q1460" s="31" t="n">
        <v>5</v>
      </c>
      <c r="R1460" s="31" t="n">
        <v>60</v>
      </c>
      <c r="S1460" s="31" t="n">
        <v>-30</v>
      </c>
      <c r="T1460" s="31"/>
      <c r="U1460" s="31"/>
      <c r="V1460" s="31"/>
      <c r="W1460" s="31" t="n">
        <v>2</v>
      </c>
      <c r="X1460" s="31"/>
      <c r="Y1460" s="31"/>
      <c r="Z1460" s="36" t="n">
        <f aca="false">P1460*Q1460+S1460+U1460+V1460+W1460+X1460+Y1460</f>
        <v>42</v>
      </c>
      <c r="AA1460" s="36" t="n">
        <f aca="false">N1460+Z1460</f>
        <v>42</v>
      </c>
      <c r="AB1460" s="47" t="s">
        <v>329</v>
      </c>
      <c r="AC1460" s="31" t="s">
        <v>332</v>
      </c>
      <c r="AD1460" s="31"/>
      <c r="AE1460" s="36" t="n">
        <f aca="false">P1460*Q1460</f>
        <v>70</v>
      </c>
      <c r="AF1460" s="38" t="n">
        <f aca="false">AA1460-L1460-M1460-W1460-X1460</f>
        <v>40</v>
      </c>
      <c r="AG1460" s="39" t="str">
        <f aca="false">AB1460</f>
        <v>Токарь И.А.</v>
      </c>
      <c r="AH1460" s="39" t="str">
        <f aca="false">C1460</f>
        <v>3ИСП9-17 ВБ (п)</v>
      </c>
      <c r="AI1460" s="40" t="str">
        <f aca="false">B1460</f>
        <v>25</v>
      </c>
      <c r="AJ1460" s="39" t="str">
        <f aca="false">CONCATENATE(A1460," ",D1460)</f>
        <v>МДК.01.03 Разработка мобильных приложений</v>
      </c>
      <c r="AK1460" s="39" t="n">
        <f aca="false">E1460*F1460+P1460*Q1460+H1460+J1460+S1460+U1460</f>
        <v>40</v>
      </c>
      <c r="AL1460" s="39" t="n">
        <f aca="false">L1460+W1460</f>
        <v>2</v>
      </c>
      <c r="AM1460" s="39" t="n">
        <f aca="false">M1460+X1460</f>
        <v>0</v>
      </c>
      <c r="AN1460" s="39" t="n">
        <f aca="false">Y1460</f>
        <v>0</v>
      </c>
      <c r="AO1460" s="39" t="n">
        <f aca="false">SUM(AK1460:AN1460)</f>
        <v>42</v>
      </c>
      <c r="AP1460" s="41" t="n">
        <f aca="false">K1460+V1460</f>
        <v>0</v>
      </c>
    </row>
    <row r="1461" s="42" customFormat="true" ht="16.5" hidden="false" customHeight="true" outlineLevel="0" collapsed="false">
      <c r="A1461" s="95" t="s">
        <v>136</v>
      </c>
      <c r="B1461" s="127" t="s">
        <v>53</v>
      </c>
      <c r="C1461" s="97" t="s">
        <v>355</v>
      </c>
      <c r="D1461" s="128" t="s">
        <v>331</v>
      </c>
      <c r="E1461" s="53" t="n">
        <v>12</v>
      </c>
      <c r="F1461" s="31"/>
      <c r="G1461" s="31"/>
      <c r="H1461" s="31"/>
      <c r="I1461" s="31"/>
      <c r="J1461" s="31"/>
      <c r="K1461" s="31"/>
      <c r="L1461" s="31"/>
      <c r="M1461" s="31"/>
      <c r="N1461" s="33" t="n">
        <f aca="false">E1461*F1461+H1461+J1461+K1461+L1461+M1461</f>
        <v>0</v>
      </c>
      <c r="O1461" s="36"/>
      <c r="P1461" s="31" t="n">
        <v>14</v>
      </c>
      <c r="Q1461" s="31"/>
      <c r="R1461" s="31"/>
      <c r="S1461" s="31" t="n">
        <v>30</v>
      </c>
      <c r="T1461" s="31"/>
      <c r="U1461" s="31"/>
      <c r="V1461" s="31"/>
      <c r="W1461" s="31"/>
      <c r="X1461" s="31"/>
      <c r="Y1461" s="31"/>
      <c r="Z1461" s="36" t="n">
        <f aca="false">P1461*Q1461+S1461+U1461+V1461+W1461+X1461+Y1461</f>
        <v>30</v>
      </c>
      <c r="AA1461" s="36" t="n">
        <f aca="false">N1461+Z1461</f>
        <v>30</v>
      </c>
      <c r="AB1461" s="47" t="s">
        <v>329</v>
      </c>
      <c r="AC1461" s="31" t="s">
        <v>332</v>
      </c>
      <c r="AD1461" s="31"/>
      <c r="AE1461" s="36" t="n">
        <f aca="false">P1461*Q1461</f>
        <v>0</v>
      </c>
      <c r="AF1461" s="38" t="n">
        <f aca="false">AA1461-L1461-M1461-W1461-X1461</f>
        <v>30</v>
      </c>
      <c r="AG1461" s="39" t="str">
        <f aca="false">AB1461</f>
        <v>Токарь И.А.</v>
      </c>
      <c r="AH1461" s="39" t="str">
        <f aca="false">C1461</f>
        <v>3ИСП9-17а ВБ (п)</v>
      </c>
      <c r="AI1461" s="40" t="str">
        <f aca="false">B1461</f>
        <v>12</v>
      </c>
      <c r="AJ1461" s="39" t="str">
        <f aca="false">CONCATENATE(A1461," ",D1461)</f>
        <v>МДК.01.03 Разработка мобильных приложений</v>
      </c>
      <c r="AK1461" s="39" t="n">
        <f aca="false">E1461*F1461+P1461*Q1461+H1461+J1461+S1461+U1461</f>
        <v>30</v>
      </c>
      <c r="AL1461" s="39" t="n">
        <f aca="false">L1461+W1461</f>
        <v>0</v>
      </c>
      <c r="AM1461" s="39" t="n">
        <f aca="false">M1461+X1461</f>
        <v>0</v>
      </c>
      <c r="AN1461" s="39" t="n">
        <f aca="false">Y1461</f>
        <v>0</v>
      </c>
      <c r="AO1461" s="39" t="n">
        <f aca="false">SUM(AK1461:AN1461)</f>
        <v>30</v>
      </c>
      <c r="AP1461" s="41" t="n">
        <f aca="false">K1461+V1461</f>
        <v>0</v>
      </c>
    </row>
    <row r="1462" s="42" customFormat="true" ht="16.5" hidden="false" customHeight="true" outlineLevel="0" collapsed="false">
      <c r="A1462" s="95" t="s">
        <v>136</v>
      </c>
      <c r="B1462" s="127" t="s">
        <v>175</v>
      </c>
      <c r="C1462" s="97" t="s">
        <v>356</v>
      </c>
      <c r="D1462" s="128" t="s">
        <v>331</v>
      </c>
      <c r="E1462" s="53" t="n">
        <v>12</v>
      </c>
      <c r="F1462" s="31"/>
      <c r="G1462" s="31"/>
      <c r="H1462" s="31"/>
      <c r="I1462" s="31"/>
      <c r="J1462" s="31"/>
      <c r="K1462" s="31"/>
      <c r="L1462" s="31"/>
      <c r="M1462" s="31"/>
      <c r="N1462" s="33" t="n">
        <f aca="false">E1462*F1462+H1462+J1462+K1462+L1462+M1462</f>
        <v>0</v>
      </c>
      <c r="O1462" s="36"/>
      <c r="P1462" s="31" t="n">
        <v>14</v>
      </c>
      <c r="Q1462" s="31"/>
      <c r="R1462" s="31"/>
      <c r="S1462" s="31" t="n">
        <v>30</v>
      </c>
      <c r="T1462" s="31"/>
      <c r="U1462" s="31"/>
      <c r="V1462" s="31"/>
      <c r="W1462" s="31"/>
      <c r="X1462" s="31"/>
      <c r="Y1462" s="31"/>
      <c r="Z1462" s="36" t="n">
        <f aca="false">P1462*Q1462+S1462+U1462+V1462+W1462+X1462+Y1462</f>
        <v>30</v>
      </c>
      <c r="AA1462" s="36" t="n">
        <f aca="false">N1462+Z1462</f>
        <v>30</v>
      </c>
      <c r="AB1462" s="47" t="s">
        <v>69</v>
      </c>
      <c r="AC1462" s="31" t="s">
        <v>332</v>
      </c>
      <c r="AD1462" s="31"/>
      <c r="AE1462" s="36" t="n">
        <f aca="false">P1462*Q1462</f>
        <v>0</v>
      </c>
      <c r="AF1462" s="38" t="n">
        <f aca="false">AA1462-L1462-M1462-W1462-X1462</f>
        <v>30</v>
      </c>
      <c r="AG1462" s="39" t="str">
        <f aca="false">AB1462</f>
        <v>вак. 2 п/гр</v>
      </c>
      <c r="AH1462" s="39" t="str">
        <f aca="false">C1462</f>
        <v>3ИСП9-17б ВБ (п)</v>
      </c>
      <c r="AI1462" s="40" t="str">
        <f aca="false">B1462</f>
        <v>13</v>
      </c>
      <c r="AJ1462" s="39" t="str">
        <f aca="false">CONCATENATE(A1462," ",D1462)</f>
        <v>МДК.01.03 Разработка мобильных приложений</v>
      </c>
      <c r="AK1462" s="39" t="n">
        <f aca="false">E1462*F1462+P1462*Q1462+H1462+J1462+S1462+U1462</f>
        <v>30</v>
      </c>
      <c r="AL1462" s="39" t="n">
        <f aca="false">L1462+W1462</f>
        <v>0</v>
      </c>
      <c r="AM1462" s="39" t="n">
        <f aca="false">M1462+X1462</f>
        <v>0</v>
      </c>
      <c r="AN1462" s="39" t="n">
        <f aca="false">Y1462</f>
        <v>0</v>
      </c>
      <c r="AO1462" s="39" t="n">
        <f aca="false">SUM(AK1462:AN1462)</f>
        <v>30</v>
      </c>
      <c r="AP1462" s="41" t="n">
        <f aca="false">K1462+V1462</f>
        <v>0</v>
      </c>
    </row>
    <row r="1463" s="42" customFormat="true" ht="16.5" hidden="false" customHeight="true" outlineLevel="0" collapsed="false">
      <c r="A1463" s="95" t="s">
        <v>333</v>
      </c>
      <c r="B1463" s="127" t="s">
        <v>238</v>
      </c>
      <c r="C1463" s="97" t="s">
        <v>354</v>
      </c>
      <c r="D1463" s="128" t="s">
        <v>334</v>
      </c>
      <c r="E1463" s="53" t="n">
        <v>12</v>
      </c>
      <c r="F1463" s="31" t="n">
        <v>8</v>
      </c>
      <c r="G1463" s="31" t="n">
        <v>82</v>
      </c>
      <c r="H1463" s="31" t="n">
        <v>-34</v>
      </c>
      <c r="I1463" s="31"/>
      <c r="J1463" s="31"/>
      <c r="K1463" s="31"/>
      <c r="L1463" s="31" t="n">
        <v>6</v>
      </c>
      <c r="M1463" s="31" t="n">
        <v>8</v>
      </c>
      <c r="N1463" s="33" t="n">
        <f aca="false">E1463*F1463+H1463+J1463+K1463+L1463+M1463</f>
        <v>76</v>
      </c>
      <c r="O1463" s="36"/>
      <c r="P1463" s="31" t="n">
        <v>14</v>
      </c>
      <c r="Q1463" s="31" t="n">
        <v>4</v>
      </c>
      <c r="R1463" s="31"/>
      <c r="S1463" s="31" t="n">
        <v>-48</v>
      </c>
      <c r="T1463" s="31"/>
      <c r="U1463" s="31"/>
      <c r="V1463" s="31"/>
      <c r="W1463" s="31" t="n">
        <v>2</v>
      </c>
      <c r="X1463" s="31"/>
      <c r="Y1463" s="31"/>
      <c r="Z1463" s="36" t="n">
        <f aca="false">P1463*Q1463+S1463+U1463+V1463+W1463+X1463+Y1463</f>
        <v>10</v>
      </c>
      <c r="AA1463" s="36" t="n">
        <f aca="false">N1463+Z1463</f>
        <v>86</v>
      </c>
      <c r="AB1463" s="47" t="s">
        <v>303</v>
      </c>
      <c r="AC1463" s="31"/>
      <c r="AD1463" s="31"/>
      <c r="AE1463" s="36" t="n">
        <f aca="false">P1463*Q1463</f>
        <v>56</v>
      </c>
      <c r="AF1463" s="38" t="n">
        <f aca="false">AA1463-L1463-M1463-W1463-X1463</f>
        <v>70</v>
      </c>
      <c r="AG1463" s="39" t="str">
        <f aca="false">AB1463</f>
        <v>Квеквескири В.А.</v>
      </c>
      <c r="AH1463" s="39" t="str">
        <f aca="false">C1463</f>
        <v>3ИСП9-17 ВБ (п)</v>
      </c>
      <c r="AI1463" s="40" t="str">
        <f aca="false">B1463</f>
        <v>25</v>
      </c>
      <c r="AJ1463" s="39" t="str">
        <f aca="false">CONCATENATE(A1463," ",D1463)</f>
        <v>МДК.01.04 Системное программирование</v>
      </c>
      <c r="AK1463" s="39" t="n">
        <f aca="false">E1463*F1463+P1463*Q1463+H1463+J1463+S1463+U1463</f>
        <v>70</v>
      </c>
      <c r="AL1463" s="39" t="n">
        <f aca="false">L1463+W1463</f>
        <v>8</v>
      </c>
      <c r="AM1463" s="39" t="n">
        <f aca="false">M1463+X1463</f>
        <v>8</v>
      </c>
      <c r="AN1463" s="39" t="n">
        <f aca="false">Y1463</f>
        <v>0</v>
      </c>
      <c r="AO1463" s="39" t="n">
        <f aca="false">SUM(AK1463:AN1463)</f>
        <v>86</v>
      </c>
      <c r="AP1463" s="41" t="n">
        <f aca="false">K1463+V1463</f>
        <v>0</v>
      </c>
    </row>
    <row r="1464" s="42" customFormat="true" ht="16.5" hidden="false" customHeight="true" outlineLevel="0" collapsed="false">
      <c r="A1464" s="95" t="s">
        <v>333</v>
      </c>
      <c r="B1464" s="127" t="s">
        <v>53</v>
      </c>
      <c r="C1464" s="97" t="s">
        <v>355</v>
      </c>
      <c r="D1464" s="128" t="s">
        <v>334</v>
      </c>
      <c r="E1464" s="53" t="n">
        <v>12</v>
      </c>
      <c r="F1464" s="31"/>
      <c r="G1464" s="31"/>
      <c r="H1464" s="31" t="n">
        <v>34</v>
      </c>
      <c r="I1464" s="31"/>
      <c r="J1464" s="31"/>
      <c r="K1464" s="31"/>
      <c r="L1464" s="31"/>
      <c r="M1464" s="31"/>
      <c r="N1464" s="33" t="n">
        <f aca="false">E1464*F1464+H1464+J1464+K1464+L1464+M1464</f>
        <v>34</v>
      </c>
      <c r="O1464" s="36"/>
      <c r="P1464" s="31" t="n">
        <v>14</v>
      </c>
      <c r="Q1464" s="31"/>
      <c r="R1464" s="31"/>
      <c r="S1464" s="31" t="n">
        <v>48</v>
      </c>
      <c r="T1464" s="31"/>
      <c r="U1464" s="31"/>
      <c r="V1464" s="31"/>
      <c r="W1464" s="31"/>
      <c r="X1464" s="31"/>
      <c r="Y1464" s="31"/>
      <c r="Z1464" s="36" t="n">
        <f aca="false">P1464*Q1464+S1464+U1464+V1464+W1464+X1464+Y1464</f>
        <v>48</v>
      </c>
      <c r="AA1464" s="36" t="n">
        <f aca="false">N1464+Z1464</f>
        <v>82</v>
      </c>
      <c r="AB1464" s="47" t="s">
        <v>303</v>
      </c>
      <c r="AC1464" s="31"/>
      <c r="AD1464" s="31"/>
      <c r="AE1464" s="36" t="n">
        <f aca="false">P1464*Q1464</f>
        <v>0</v>
      </c>
      <c r="AF1464" s="38" t="n">
        <f aca="false">AA1464-L1464-M1464-W1464-X1464</f>
        <v>82</v>
      </c>
      <c r="AG1464" s="39" t="str">
        <f aca="false">AB1464</f>
        <v>Квеквескири В.А.</v>
      </c>
      <c r="AH1464" s="39" t="str">
        <f aca="false">C1464</f>
        <v>3ИСП9-17а ВБ (п)</v>
      </c>
      <c r="AI1464" s="40" t="str">
        <f aca="false">B1464</f>
        <v>12</v>
      </c>
      <c r="AJ1464" s="39" t="str">
        <f aca="false">CONCATENATE(A1464," ",D1464)</f>
        <v>МДК.01.04 Системное программирование</v>
      </c>
      <c r="AK1464" s="39" t="n">
        <f aca="false">E1464*F1464+P1464*Q1464+H1464+J1464+S1464+U1464</f>
        <v>82</v>
      </c>
      <c r="AL1464" s="39" t="n">
        <f aca="false">L1464+W1464</f>
        <v>0</v>
      </c>
      <c r="AM1464" s="39" t="n">
        <f aca="false">M1464+X1464</f>
        <v>0</v>
      </c>
      <c r="AN1464" s="39" t="n">
        <f aca="false">Y1464</f>
        <v>0</v>
      </c>
      <c r="AO1464" s="39" t="n">
        <f aca="false">SUM(AK1464:AN1464)</f>
        <v>82</v>
      </c>
      <c r="AP1464" s="41" t="n">
        <f aca="false">K1464+V1464</f>
        <v>0</v>
      </c>
    </row>
    <row r="1465" s="42" customFormat="true" ht="16.5" hidden="false" customHeight="true" outlineLevel="0" collapsed="false">
      <c r="A1465" s="95" t="s">
        <v>333</v>
      </c>
      <c r="B1465" s="127" t="s">
        <v>175</v>
      </c>
      <c r="C1465" s="97" t="s">
        <v>356</v>
      </c>
      <c r="D1465" s="128" t="s">
        <v>334</v>
      </c>
      <c r="E1465" s="53" t="n">
        <v>12</v>
      </c>
      <c r="F1465" s="31"/>
      <c r="G1465" s="31"/>
      <c r="H1465" s="31" t="n">
        <v>34</v>
      </c>
      <c r="I1465" s="31"/>
      <c r="J1465" s="31"/>
      <c r="K1465" s="31"/>
      <c r="L1465" s="31"/>
      <c r="M1465" s="31"/>
      <c r="N1465" s="33" t="n">
        <f aca="false">E1465*F1465+H1465+J1465+K1465+L1465+M1465</f>
        <v>34</v>
      </c>
      <c r="O1465" s="36"/>
      <c r="P1465" s="31" t="n">
        <v>14</v>
      </c>
      <c r="Q1465" s="31"/>
      <c r="R1465" s="31"/>
      <c r="S1465" s="31" t="n">
        <v>48</v>
      </c>
      <c r="T1465" s="31"/>
      <c r="U1465" s="31"/>
      <c r="V1465" s="31"/>
      <c r="W1465" s="31"/>
      <c r="X1465" s="31"/>
      <c r="Y1465" s="31"/>
      <c r="Z1465" s="36" t="n">
        <f aca="false">P1465*Q1465+S1465+U1465+V1465+W1465+X1465+Y1465</f>
        <v>48</v>
      </c>
      <c r="AA1465" s="36" t="n">
        <f aca="false">N1465+Z1465</f>
        <v>82</v>
      </c>
      <c r="AB1465" s="47" t="s">
        <v>69</v>
      </c>
      <c r="AC1465" s="31"/>
      <c r="AD1465" s="31"/>
      <c r="AE1465" s="36" t="n">
        <f aca="false">P1465*Q1465</f>
        <v>0</v>
      </c>
      <c r="AF1465" s="38" t="n">
        <f aca="false">AA1465-L1465-M1465-W1465-X1465</f>
        <v>82</v>
      </c>
      <c r="AG1465" s="39" t="str">
        <f aca="false">AB1465</f>
        <v>вак. 2 п/гр</v>
      </c>
      <c r="AH1465" s="39" t="str">
        <f aca="false">C1465</f>
        <v>3ИСП9-17б ВБ (п)</v>
      </c>
      <c r="AI1465" s="40" t="str">
        <f aca="false">B1465</f>
        <v>13</v>
      </c>
      <c r="AJ1465" s="39" t="str">
        <f aca="false">CONCATENATE(A1465," ",D1465)</f>
        <v>МДК.01.04 Системное программирование</v>
      </c>
      <c r="AK1465" s="39" t="n">
        <f aca="false">E1465*F1465+P1465*Q1465+H1465+J1465+S1465+U1465</f>
        <v>82</v>
      </c>
      <c r="AL1465" s="39" t="n">
        <f aca="false">L1465+W1465</f>
        <v>0</v>
      </c>
      <c r="AM1465" s="39" t="n">
        <f aca="false">M1465+X1465</f>
        <v>0</v>
      </c>
      <c r="AN1465" s="39" t="n">
        <f aca="false">Y1465</f>
        <v>0</v>
      </c>
      <c r="AO1465" s="39" t="n">
        <f aca="false">SUM(AK1465:AN1465)</f>
        <v>82</v>
      </c>
      <c r="AP1465" s="41" t="n">
        <f aca="false">K1465+V1465</f>
        <v>0</v>
      </c>
    </row>
    <row r="1466" s="42" customFormat="true" ht="16.5" hidden="false" customHeight="true" outlineLevel="0" collapsed="false">
      <c r="A1466" s="95" t="s">
        <v>149</v>
      </c>
      <c r="B1466" s="127" t="s">
        <v>238</v>
      </c>
      <c r="C1466" s="97" t="s">
        <v>354</v>
      </c>
      <c r="D1466" s="128" t="s">
        <v>335</v>
      </c>
      <c r="E1466" s="53" t="n">
        <v>12</v>
      </c>
      <c r="F1466" s="31"/>
      <c r="G1466" s="31"/>
      <c r="H1466" s="31"/>
      <c r="I1466" s="31"/>
      <c r="J1466" s="31"/>
      <c r="K1466" s="31"/>
      <c r="L1466" s="31"/>
      <c r="M1466" s="31"/>
      <c r="N1466" s="33" t="n">
        <f aca="false">E1466*F1466+H1466+J1466+K1466+L1466+M1466</f>
        <v>0</v>
      </c>
      <c r="O1466" s="36"/>
      <c r="P1466" s="31" t="n">
        <v>14</v>
      </c>
      <c r="Q1466" s="31" t="n">
        <v>4</v>
      </c>
      <c r="R1466" s="31" t="n">
        <v>32</v>
      </c>
      <c r="S1466" s="31" t="n">
        <v>-32</v>
      </c>
      <c r="T1466" s="31"/>
      <c r="U1466" s="31"/>
      <c r="V1466" s="31"/>
      <c r="W1466" s="31" t="n">
        <v>6</v>
      </c>
      <c r="X1466" s="31" t="n">
        <v>8</v>
      </c>
      <c r="Y1466" s="31"/>
      <c r="Z1466" s="36" t="n">
        <f aca="false">P1466*Q1466+S1466+U1466+V1466+W1466+X1466+Y1466</f>
        <v>38</v>
      </c>
      <c r="AA1466" s="36" t="n">
        <f aca="false">N1466+Z1466</f>
        <v>38</v>
      </c>
      <c r="AB1466" s="47" t="s">
        <v>708</v>
      </c>
      <c r="AC1466" s="44" t="s">
        <v>725</v>
      </c>
      <c r="AD1466" s="31" t="s">
        <v>262</v>
      </c>
      <c r="AE1466" s="36" t="n">
        <f aca="false">P1466*Q1466</f>
        <v>56</v>
      </c>
      <c r="AF1466" s="38" t="n">
        <f aca="false">AA1466-L1466-M1466-W1466-X1466</f>
        <v>24</v>
      </c>
      <c r="AG1466" s="39" t="str">
        <f aca="false">AB1466</f>
        <v>Ходжиматов А.А.</v>
      </c>
      <c r="AH1466" s="39" t="str">
        <f aca="false">C1466</f>
        <v>3ИСП9-17 ВБ (п)</v>
      </c>
      <c r="AI1466" s="40" t="str">
        <f aca="false">B1466</f>
        <v>25</v>
      </c>
      <c r="AJ1466" s="39" t="str">
        <f aca="false">CONCATENATE(A1466," ",D1466)</f>
        <v>МДК.02.02 Инструментальные средства разработки программного обеспечения</v>
      </c>
      <c r="AK1466" s="39" t="n">
        <f aca="false">E1466*F1466+P1466*Q1466+H1466+J1466+S1466+U1466</f>
        <v>24</v>
      </c>
      <c r="AL1466" s="39" t="n">
        <f aca="false">L1466+W1466</f>
        <v>6</v>
      </c>
      <c r="AM1466" s="39" t="n">
        <f aca="false">M1466+X1466</f>
        <v>8</v>
      </c>
      <c r="AN1466" s="39" t="n">
        <f aca="false">Y1466</f>
        <v>0</v>
      </c>
      <c r="AO1466" s="39" t="n">
        <f aca="false">SUM(AK1466:AN1466)</f>
        <v>38</v>
      </c>
      <c r="AP1466" s="41" t="n">
        <f aca="false">K1466+V1466</f>
        <v>0</v>
      </c>
    </row>
    <row r="1467" s="42" customFormat="true" ht="16.5" hidden="false" customHeight="true" outlineLevel="0" collapsed="false">
      <c r="A1467" s="95" t="s">
        <v>149</v>
      </c>
      <c r="B1467" s="127" t="s">
        <v>53</v>
      </c>
      <c r="C1467" s="97" t="s">
        <v>355</v>
      </c>
      <c r="D1467" s="128" t="s">
        <v>335</v>
      </c>
      <c r="E1467" s="53" t="n">
        <v>12</v>
      </c>
      <c r="F1467" s="31"/>
      <c r="G1467" s="31"/>
      <c r="H1467" s="31"/>
      <c r="I1467" s="31"/>
      <c r="J1467" s="31"/>
      <c r="K1467" s="31"/>
      <c r="L1467" s="31"/>
      <c r="M1467" s="31"/>
      <c r="N1467" s="33" t="n">
        <f aca="false">E1467*F1467+H1467+J1467+K1467+L1467+M1467</f>
        <v>0</v>
      </c>
      <c r="O1467" s="36"/>
      <c r="P1467" s="31" t="n">
        <v>14</v>
      </c>
      <c r="Q1467" s="31"/>
      <c r="R1467" s="31"/>
      <c r="S1467" s="31" t="n">
        <v>32</v>
      </c>
      <c r="T1467" s="31"/>
      <c r="U1467" s="31"/>
      <c r="V1467" s="31"/>
      <c r="W1467" s="31"/>
      <c r="X1467" s="31"/>
      <c r="Y1467" s="31"/>
      <c r="Z1467" s="36" t="n">
        <f aca="false">P1467*Q1467+S1467+U1467+V1467+W1467+X1467+Y1467</f>
        <v>32</v>
      </c>
      <c r="AA1467" s="36" t="n">
        <f aca="false">N1467+Z1467</f>
        <v>32</v>
      </c>
      <c r="AB1467" s="47" t="s">
        <v>708</v>
      </c>
      <c r="AC1467" s="44" t="s">
        <v>725</v>
      </c>
      <c r="AD1467" s="31" t="s">
        <v>262</v>
      </c>
      <c r="AE1467" s="36" t="n">
        <f aca="false">P1467*Q1467</f>
        <v>0</v>
      </c>
      <c r="AF1467" s="38" t="n">
        <f aca="false">AA1467-L1467-M1467-W1467-X1467</f>
        <v>32</v>
      </c>
      <c r="AG1467" s="39" t="str">
        <f aca="false">AB1467</f>
        <v>Ходжиматов А.А.</v>
      </c>
      <c r="AH1467" s="39" t="str">
        <f aca="false">C1467</f>
        <v>3ИСП9-17а ВБ (п)</v>
      </c>
      <c r="AI1467" s="40" t="str">
        <f aca="false">B1467</f>
        <v>12</v>
      </c>
      <c r="AJ1467" s="39" t="str">
        <f aca="false">CONCATENATE(A1467," ",D1467)</f>
        <v>МДК.02.02 Инструментальные средства разработки программного обеспечения</v>
      </c>
      <c r="AK1467" s="39" t="n">
        <f aca="false">E1467*F1467+P1467*Q1467+H1467+J1467+S1467+U1467</f>
        <v>32</v>
      </c>
      <c r="AL1467" s="39" t="n">
        <f aca="false">L1467+W1467</f>
        <v>0</v>
      </c>
      <c r="AM1467" s="39" t="n">
        <f aca="false">M1467+X1467</f>
        <v>0</v>
      </c>
      <c r="AN1467" s="39" t="n">
        <f aca="false">Y1467</f>
        <v>0</v>
      </c>
      <c r="AO1467" s="39" t="n">
        <f aca="false">SUM(AK1467:AN1467)</f>
        <v>32</v>
      </c>
      <c r="AP1467" s="41" t="n">
        <f aca="false">K1467+V1467</f>
        <v>0</v>
      </c>
    </row>
    <row r="1468" s="42" customFormat="true" ht="16.5" hidden="false" customHeight="true" outlineLevel="0" collapsed="false">
      <c r="A1468" s="95" t="s">
        <v>149</v>
      </c>
      <c r="B1468" s="127" t="s">
        <v>175</v>
      </c>
      <c r="C1468" s="97" t="s">
        <v>356</v>
      </c>
      <c r="D1468" s="128" t="s">
        <v>335</v>
      </c>
      <c r="E1468" s="53" t="n">
        <v>12</v>
      </c>
      <c r="F1468" s="31"/>
      <c r="G1468" s="31"/>
      <c r="H1468" s="31"/>
      <c r="I1468" s="31"/>
      <c r="J1468" s="31"/>
      <c r="K1468" s="31"/>
      <c r="L1468" s="31"/>
      <c r="M1468" s="31"/>
      <c r="N1468" s="33" t="n">
        <f aca="false">E1468*F1468+H1468+J1468+K1468+L1468+M1468</f>
        <v>0</v>
      </c>
      <c r="O1468" s="36"/>
      <c r="P1468" s="31" t="n">
        <v>14</v>
      </c>
      <c r="Q1468" s="31"/>
      <c r="R1468" s="31"/>
      <c r="S1468" s="31" t="n">
        <v>32</v>
      </c>
      <c r="T1468" s="31"/>
      <c r="U1468" s="31"/>
      <c r="V1468" s="31"/>
      <c r="W1468" s="31"/>
      <c r="X1468" s="31"/>
      <c r="Y1468" s="31"/>
      <c r="Z1468" s="36" t="n">
        <f aca="false">P1468*Q1468+S1468+U1468+V1468+W1468+X1468+Y1468</f>
        <v>32</v>
      </c>
      <c r="AA1468" s="36" t="n">
        <f aca="false">N1468+Z1468</f>
        <v>32</v>
      </c>
      <c r="AB1468" s="47" t="s">
        <v>69</v>
      </c>
      <c r="AC1468" s="31"/>
      <c r="AD1468" s="31" t="s">
        <v>262</v>
      </c>
      <c r="AE1468" s="36" t="n">
        <f aca="false">P1468*Q1468</f>
        <v>0</v>
      </c>
      <c r="AF1468" s="38" t="n">
        <f aca="false">AA1468-L1468-M1468-W1468-X1468</f>
        <v>32</v>
      </c>
      <c r="AG1468" s="39" t="str">
        <f aca="false">AB1468</f>
        <v>вак. 2 п/гр</v>
      </c>
      <c r="AH1468" s="39" t="str">
        <f aca="false">C1468</f>
        <v>3ИСП9-17б ВБ (п)</v>
      </c>
      <c r="AI1468" s="40" t="str">
        <f aca="false">B1468</f>
        <v>13</v>
      </c>
      <c r="AJ1468" s="39" t="str">
        <f aca="false">CONCATENATE(A1468," ",D1468)</f>
        <v>МДК.02.02 Инструментальные средства разработки программного обеспечения</v>
      </c>
      <c r="AK1468" s="39" t="n">
        <f aca="false">E1468*F1468+P1468*Q1468+H1468+J1468+S1468+U1468</f>
        <v>32</v>
      </c>
      <c r="AL1468" s="39" t="n">
        <f aca="false">L1468+W1468</f>
        <v>0</v>
      </c>
      <c r="AM1468" s="39" t="n">
        <f aca="false">M1468+X1468</f>
        <v>0</v>
      </c>
      <c r="AN1468" s="39" t="n">
        <f aca="false">Y1468</f>
        <v>0</v>
      </c>
      <c r="AO1468" s="39" t="n">
        <f aca="false">SUM(AK1468:AN1468)</f>
        <v>32</v>
      </c>
      <c r="AP1468" s="41" t="n">
        <f aca="false">K1468+V1468</f>
        <v>0</v>
      </c>
    </row>
    <row r="1469" s="42" customFormat="true" ht="16.5" hidden="false" customHeight="true" outlineLevel="0" collapsed="false">
      <c r="A1469" s="95" t="s">
        <v>152</v>
      </c>
      <c r="B1469" s="127" t="s">
        <v>238</v>
      </c>
      <c r="C1469" s="97" t="s">
        <v>354</v>
      </c>
      <c r="D1469" s="128" t="s">
        <v>337</v>
      </c>
      <c r="E1469" s="53" t="n">
        <v>12</v>
      </c>
      <c r="F1469" s="31"/>
      <c r="G1469" s="31"/>
      <c r="H1469" s="31"/>
      <c r="I1469" s="31"/>
      <c r="J1469" s="31"/>
      <c r="K1469" s="31"/>
      <c r="L1469" s="31"/>
      <c r="M1469" s="31"/>
      <c r="N1469" s="33" t="n">
        <f aca="false">E1469*F1469+H1469+J1469+K1469+L1469+M1469</f>
        <v>0</v>
      </c>
      <c r="O1469" s="36"/>
      <c r="P1469" s="31" t="n">
        <v>14</v>
      </c>
      <c r="Q1469" s="31" t="n">
        <v>3</v>
      </c>
      <c r="R1469" s="31" t="n">
        <v>14</v>
      </c>
      <c r="S1469" s="31" t="n">
        <v>-14</v>
      </c>
      <c r="T1469" s="31"/>
      <c r="U1469" s="292" t="n">
        <v>-4</v>
      </c>
      <c r="V1469" s="31"/>
      <c r="W1469" s="31" t="n">
        <v>2</v>
      </c>
      <c r="X1469" s="31"/>
      <c r="Y1469" s="31"/>
      <c r="Z1469" s="36" t="n">
        <f aca="false">P1469*Q1469+S1469+U1469+V1469+W1469+X1469+Y1469</f>
        <v>26</v>
      </c>
      <c r="AA1469" s="36" t="n">
        <f aca="false">N1469+Z1469</f>
        <v>26</v>
      </c>
      <c r="AB1469" s="294" t="s">
        <v>730</v>
      </c>
      <c r="AC1469" s="39" t="s">
        <v>731</v>
      </c>
      <c r="AD1469" s="31"/>
      <c r="AE1469" s="36" t="n">
        <f aca="false">P1469*Q1469</f>
        <v>42</v>
      </c>
      <c r="AF1469" s="38" t="n">
        <f aca="false">AA1469-L1469-M1469-W1469-X1469</f>
        <v>24</v>
      </c>
      <c r="AG1469" s="39" t="str">
        <f aca="false">AB1469</f>
        <v>Мамонова К.И. - ГПХ</v>
      </c>
      <c r="AH1469" s="39" t="str">
        <f aca="false">C1469</f>
        <v>3ИСП9-17 ВБ (п)</v>
      </c>
      <c r="AI1469" s="40" t="str">
        <f aca="false">B1469</f>
        <v>25</v>
      </c>
      <c r="AJ1469" s="39" t="str">
        <f aca="false">CONCATENATE(A1469," ",D1469)</f>
        <v>МДК.02.03 Математическое моделирование</v>
      </c>
      <c r="AK1469" s="39" t="n">
        <f aca="false">E1469*F1469+P1469*Q1469+H1469+J1469+S1469+U1469</f>
        <v>24</v>
      </c>
      <c r="AL1469" s="39" t="n">
        <f aca="false">L1469+W1469</f>
        <v>2</v>
      </c>
      <c r="AM1469" s="39" t="n">
        <f aca="false">M1469+X1469</f>
        <v>0</v>
      </c>
      <c r="AN1469" s="39" t="n">
        <f aca="false">Y1469</f>
        <v>0</v>
      </c>
      <c r="AO1469" s="39" t="n">
        <f aca="false">SUM(AK1469:AN1469)</f>
        <v>26</v>
      </c>
      <c r="AP1469" s="41" t="n">
        <f aca="false">K1469+V1469</f>
        <v>0</v>
      </c>
    </row>
    <row r="1470" s="42" customFormat="true" ht="16.5" hidden="false" customHeight="true" outlineLevel="0" collapsed="false">
      <c r="A1470" s="95" t="s">
        <v>152</v>
      </c>
      <c r="B1470" s="127" t="s">
        <v>53</v>
      </c>
      <c r="C1470" s="97" t="s">
        <v>355</v>
      </c>
      <c r="D1470" s="128" t="s">
        <v>337</v>
      </c>
      <c r="E1470" s="53" t="n">
        <v>12</v>
      </c>
      <c r="F1470" s="31"/>
      <c r="G1470" s="31"/>
      <c r="H1470" s="31"/>
      <c r="I1470" s="31"/>
      <c r="J1470" s="31"/>
      <c r="K1470" s="31"/>
      <c r="L1470" s="31"/>
      <c r="M1470" s="31"/>
      <c r="N1470" s="33" t="n">
        <f aca="false">E1470*F1470+H1470+J1470+K1470+L1470+M1470</f>
        <v>0</v>
      </c>
      <c r="O1470" s="36"/>
      <c r="P1470" s="31" t="n">
        <v>14</v>
      </c>
      <c r="Q1470" s="31"/>
      <c r="R1470" s="31"/>
      <c r="S1470" s="31" t="n">
        <v>14</v>
      </c>
      <c r="T1470" s="31"/>
      <c r="U1470" s="31"/>
      <c r="V1470" s="31"/>
      <c r="W1470" s="31"/>
      <c r="X1470" s="31"/>
      <c r="Y1470" s="31"/>
      <c r="Z1470" s="36" t="n">
        <f aca="false">P1470*Q1470+S1470+U1470+V1470+W1470+X1470+Y1470</f>
        <v>14</v>
      </c>
      <c r="AA1470" s="36" t="n">
        <f aca="false">N1470+Z1470</f>
        <v>14</v>
      </c>
      <c r="AB1470" s="294" t="s">
        <v>730</v>
      </c>
      <c r="AC1470" s="39" t="s">
        <v>731</v>
      </c>
      <c r="AD1470" s="31"/>
      <c r="AE1470" s="36" t="n">
        <f aca="false">P1470*Q1470</f>
        <v>0</v>
      </c>
      <c r="AF1470" s="38" t="n">
        <f aca="false">AA1470-L1470-M1470-W1470-X1470</f>
        <v>14</v>
      </c>
      <c r="AG1470" s="39" t="str">
        <f aca="false">AB1470</f>
        <v>Мамонова К.И. - ГПХ</v>
      </c>
      <c r="AH1470" s="39" t="str">
        <f aca="false">C1470</f>
        <v>3ИСП9-17а ВБ (п)</v>
      </c>
      <c r="AI1470" s="40" t="str">
        <f aca="false">B1470</f>
        <v>12</v>
      </c>
      <c r="AJ1470" s="39" t="str">
        <f aca="false">CONCATENATE(A1470," ",D1470)</f>
        <v>МДК.02.03 Математическое моделирование</v>
      </c>
      <c r="AK1470" s="39" t="n">
        <f aca="false">E1470*F1470+P1470*Q1470+H1470+J1470+S1470+U1470</f>
        <v>14</v>
      </c>
      <c r="AL1470" s="39" t="n">
        <f aca="false">L1470+W1470</f>
        <v>0</v>
      </c>
      <c r="AM1470" s="39" t="n">
        <f aca="false">M1470+X1470</f>
        <v>0</v>
      </c>
      <c r="AN1470" s="39" t="n">
        <f aca="false">Y1470</f>
        <v>0</v>
      </c>
      <c r="AO1470" s="39" t="n">
        <f aca="false">SUM(AK1470:AN1470)</f>
        <v>14</v>
      </c>
      <c r="AP1470" s="41" t="n">
        <f aca="false">K1470+V1470</f>
        <v>0</v>
      </c>
    </row>
    <row r="1471" s="42" customFormat="true" ht="16.5" hidden="false" customHeight="true" outlineLevel="0" collapsed="false">
      <c r="A1471" s="95" t="s">
        <v>152</v>
      </c>
      <c r="B1471" s="127" t="s">
        <v>175</v>
      </c>
      <c r="C1471" s="97" t="s">
        <v>356</v>
      </c>
      <c r="D1471" s="128" t="s">
        <v>337</v>
      </c>
      <c r="E1471" s="53" t="n">
        <v>12</v>
      </c>
      <c r="F1471" s="31"/>
      <c r="G1471" s="31"/>
      <c r="H1471" s="31"/>
      <c r="I1471" s="31"/>
      <c r="J1471" s="31"/>
      <c r="K1471" s="31"/>
      <c r="L1471" s="31"/>
      <c r="M1471" s="31"/>
      <c r="N1471" s="33" t="n">
        <f aca="false">E1471*F1471+H1471+J1471+K1471+L1471+M1471</f>
        <v>0</v>
      </c>
      <c r="O1471" s="36"/>
      <c r="P1471" s="31" t="n">
        <v>14</v>
      </c>
      <c r="Q1471" s="31"/>
      <c r="R1471" s="31"/>
      <c r="S1471" s="31" t="n">
        <v>14</v>
      </c>
      <c r="T1471" s="31"/>
      <c r="U1471" s="31"/>
      <c r="V1471" s="31"/>
      <c r="W1471" s="31"/>
      <c r="X1471" s="31"/>
      <c r="Y1471" s="31"/>
      <c r="Z1471" s="36" t="n">
        <f aca="false">P1471*Q1471+S1471+U1471+V1471+W1471+X1471+Y1471</f>
        <v>14</v>
      </c>
      <c r="AA1471" s="36" t="n">
        <f aca="false">N1471+Z1471</f>
        <v>14</v>
      </c>
      <c r="AB1471" s="47" t="s">
        <v>69</v>
      </c>
      <c r="AC1471" s="31"/>
      <c r="AD1471" s="31"/>
      <c r="AE1471" s="36" t="n">
        <f aca="false">P1471*Q1471</f>
        <v>0</v>
      </c>
      <c r="AF1471" s="38" t="n">
        <f aca="false">AA1471-L1471-M1471-W1471-X1471</f>
        <v>14</v>
      </c>
      <c r="AG1471" s="39" t="str">
        <f aca="false">AB1471</f>
        <v>вак. 2 п/гр</v>
      </c>
      <c r="AH1471" s="39" t="str">
        <f aca="false">C1471</f>
        <v>3ИСП9-17б ВБ (п)</v>
      </c>
      <c r="AI1471" s="40" t="str">
        <f aca="false">B1471</f>
        <v>13</v>
      </c>
      <c r="AJ1471" s="39" t="str">
        <f aca="false">CONCATENATE(A1471," ",D1471)</f>
        <v>МДК.02.03 Математическое моделирование</v>
      </c>
      <c r="AK1471" s="39" t="n">
        <f aca="false">E1471*F1471+P1471*Q1471+H1471+J1471+S1471+U1471</f>
        <v>14</v>
      </c>
      <c r="AL1471" s="39" t="n">
        <f aca="false">L1471+W1471</f>
        <v>0</v>
      </c>
      <c r="AM1471" s="39" t="n">
        <f aca="false">M1471+X1471</f>
        <v>0</v>
      </c>
      <c r="AN1471" s="39" t="n">
        <f aca="false">Y1471</f>
        <v>0</v>
      </c>
      <c r="AO1471" s="39" t="n">
        <f aca="false">SUM(AK1471:AN1471)</f>
        <v>14</v>
      </c>
      <c r="AP1471" s="41" t="n">
        <f aca="false">K1471+V1471</f>
        <v>0</v>
      </c>
    </row>
    <row r="1472" s="42" customFormat="true" ht="16.5" hidden="false" customHeight="true" outlineLevel="0" collapsed="false">
      <c r="A1472" s="95" t="s">
        <v>154</v>
      </c>
      <c r="B1472" s="127" t="s">
        <v>53</v>
      </c>
      <c r="C1472" s="97" t="s">
        <v>355</v>
      </c>
      <c r="D1472" s="128" t="s">
        <v>108</v>
      </c>
      <c r="E1472" s="53" t="n">
        <v>12</v>
      </c>
      <c r="F1472" s="31"/>
      <c r="G1472" s="31"/>
      <c r="H1472" s="31"/>
      <c r="I1472" s="31"/>
      <c r="J1472" s="31"/>
      <c r="K1472" s="31"/>
      <c r="L1472" s="31"/>
      <c r="M1472" s="31"/>
      <c r="N1472" s="33" t="n">
        <f aca="false">E1472*F1472+H1472+J1472+K1472+L1472+M1472</f>
        <v>0</v>
      </c>
      <c r="O1472" s="36"/>
      <c r="P1472" s="31" t="n">
        <v>4</v>
      </c>
      <c r="Q1472" s="31" t="n">
        <v>36</v>
      </c>
      <c r="R1472" s="31"/>
      <c r="S1472" s="31"/>
      <c r="T1472" s="31"/>
      <c r="U1472" s="31"/>
      <c r="V1472" s="31"/>
      <c r="W1472" s="31"/>
      <c r="X1472" s="31"/>
      <c r="Y1472" s="31"/>
      <c r="Z1472" s="36" t="n">
        <f aca="false">P1472*Q1472+S1472+U1472+V1472+W1472+X1472+Y1472</f>
        <v>144</v>
      </c>
      <c r="AA1472" s="36" t="n">
        <f aca="false">N1472+Z1472</f>
        <v>144</v>
      </c>
      <c r="AB1472" s="73" t="s">
        <v>314</v>
      </c>
      <c r="AC1472" s="31"/>
      <c r="AD1472" s="31"/>
      <c r="AE1472" s="36" t="n">
        <f aca="false">P1472*Q1472</f>
        <v>144</v>
      </c>
      <c r="AF1472" s="38" t="n">
        <f aca="false">AA1472-L1472-M1472-W1472-X1472</f>
        <v>144</v>
      </c>
      <c r="AG1472" s="39" t="str">
        <f aca="false">AB1472</f>
        <v>Троицкая М.С.</v>
      </c>
      <c r="AH1472" s="39" t="str">
        <f aca="false">C1472</f>
        <v>3ИСП9-17а ВБ (п)</v>
      </c>
      <c r="AI1472" s="40" t="str">
        <f aca="false">B1472</f>
        <v>12</v>
      </c>
      <c r="AJ1472" s="39" t="str">
        <f aca="false">CONCATENATE(A1472," ",D1472)</f>
        <v>УП.02 Учебная практика</v>
      </c>
      <c r="AK1472" s="39" t="n">
        <f aca="false">E1472*F1472+P1472*Q1472+H1472+J1472+S1472+U1472</f>
        <v>144</v>
      </c>
      <c r="AL1472" s="39" t="n">
        <f aca="false">L1472+W1472</f>
        <v>0</v>
      </c>
      <c r="AM1472" s="39" t="n">
        <f aca="false">M1472+X1472</f>
        <v>0</v>
      </c>
      <c r="AN1472" s="39" t="n">
        <f aca="false">Y1472</f>
        <v>0</v>
      </c>
      <c r="AO1472" s="39" t="n">
        <f aca="false">SUM(AK1472:AN1472)</f>
        <v>144</v>
      </c>
      <c r="AP1472" s="41" t="n">
        <f aca="false">K1472+V1472</f>
        <v>0</v>
      </c>
    </row>
    <row r="1473" s="42" customFormat="true" ht="16.5" hidden="false" customHeight="true" outlineLevel="0" collapsed="false">
      <c r="A1473" s="95" t="s">
        <v>154</v>
      </c>
      <c r="B1473" s="127" t="s">
        <v>175</v>
      </c>
      <c r="C1473" s="97" t="s">
        <v>356</v>
      </c>
      <c r="D1473" s="128" t="s">
        <v>108</v>
      </c>
      <c r="E1473" s="53" t="n">
        <v>12</v>
      </c>
      <c r="F1473" s="31"/>
      <c r="G1473" s="31"/>
      <c r="H1473" s="31"/>
      <c r="I1473" s="31"/>
      <c r="J1473" s="31"/>
      <c r="K1473" s="31"/>
      <c r="L1473" s="31"/>
      <c r="M1473" s="31"/>
      <c r="N1473" s="33" t="n">
        <f aca="false">E1473*F1473+H1473+J1473+K1473+L1473+M1473</f>
        <v>0</v>
      </c>
      <c r="O1473" s="36"/>
      <c r="P1473" s="31" t="n">
        <v>4</v>
      </c>
      <c r="Q1473" s="31" t="n">
        <v>36</v>
      </c>
      <c r="R1473" s="31"/>
      <c r="S1473" s="31"/>
      <c r="T1473" s="31"/>
      <c r="U1473" s="31"/>
      <c r="V1473" s="31"/>
      <c r="W1473" s="31"/>
      <c r="X1473" s="31"/>
      <c r="Y1473" s="31"/>
      <c r="Z1473" s="36" t="n">
        <f aca="false">P1473*Q1473+S1473+U1473+V1473+W1473+X1473+Y1473</f>
        <v>144</v>
      </c>
      <c r="AA1473" s="36" t="n">
        <f aca="false">N1473+Z1473</f>
        <v>144</v>
      </c>
      <c r="AB1473" s="73" t="s">
        <v>294</v>
      </c>
      <c r="AC1473" s="31"/>
      <c r="AD1473" s="31"/>
      <c r="AE1473" s="36"/>
      <c r="AF1473" s="38"/>
      <c r="AG1473" s="39" t="str">
        <f aca="false">AB1473</f>
        <v>Долаш Д.В.</v>
      </c>
      <c r="AH1473" s="39" t="str">
        <f aca="false">C1473</f>
        <v>3ИСП9-17б ВБ (п)</v>
      </c>
      <c r="AI1473" s="40" t="str">
        <f aca="false">B1473</f>
        <v>13</v>
      </c>
      <c r="AJ1473" s="39" t="str">
        <f aca="false">CONCATENATE(A1473," ",D1473)</f>
        <v>УП.02 Учебная практика</v>
      </c>
      <c r="AK1473" s="39" t="n">
        <f aca="false">E1473*F1473+P1473*Q1473+H1473+J1473+S1473+U1473</f>
        <v>144</v>
      </c>
      <c r="AL1473" s="39" t="n">
        <f aca="false">L1473+W1473</f>
        <v>0</v>
      </c>
      <c r="AM1473" s="39" t="n">
        <f aca="false">M1473+X1473</f>
        <v>0</v>
      </c>
      <c r="AN1473" s="39" t="n">
        <f aca="false">Y1473</f>
        <v>0</v>
      </c>
      <c r="AO1473" s="39" t="n">
        <f aca="false">SUM(AK1473:AN1473)</f>
        <v>144</v>
      </c>
      <c r="AP1473" s="41" t="n">
        <f aca="false">K1473+V1473</f>
        <v>0</v>
      </c>
    </row>
    <row r="1474" s="42" customFormat="true" ht="16.5" hidden="false" customHeight="true" outlineLevel="0" collapsed="false">
      <c r="A1474" s="95" t="s">
        <v>155</v>
      </c>
      <c r="B1474" s="127" t="s">
        <v>238</v>
      </c>
      <c r="C1474" s="97" t="s">
        <v>354</v>
      </c>
      <c r="D1474" s="128" t="s">
        <v>163</v>
      </c>
      <c r="E1474" s="53" t="n">
        <v>12</v>
      </c>
      <c r="F1474" s="31"/>
      <c r="G1474" s="31"/>
      <c r="H1474" s="31"/>
      <c r="I1474" s="31"/>
      <c r="J1474" s="31"/>
      <c r="K1474" s="31"/>
      <c r="L1474" s="31"/>
      <c r="M1474" s="31"/>
      <c r="N1474" s="33" t="n">
        <f aca="false">E1474*F1474+H1474+J1474+K1474+L1474+M1474</f>
        <v>0</v>
      </c>
      <c r="O1474" s="36"/>
      <c r="P1474" s="31" t="n">
        <v>2</v>
      </c>
      <c r="Q1474" s="31" t="n">
        <v>9</v>
      </c>
      <c r="R1474" s="31"/>
      <c r="S1474" s="31"/>
      <c r="T1474" s="31"/>
      <c r="U1474" s="31"/>
      <c r="V1474" s="31"/>
      <c r="W1474" s="31"/>
      <c r="X1474" s="31"/>
      <c r="Y1474" s="31"/>
      <c r="Z1474" s="36" t="n">
        <f aca="false">P1474*Q1474+S1474+U1474+V1474+W1474+X1474+Y1474</f>
        <v>18</v>
      </c>
      <c r="AA1474" s="36" t="n">
        <f aca="false">N1474+Z1474</f>
        <v>18</v>
      </c>
      <c r="AB1474" s="36" t="s">
        <v>285</v>
      </c>
      <c r="AC1474" s="31"/>
      <c r="AD1474" s="31"/>
      <c r="AE1474" s="36" t="n">
        <f aca="false">P1474*Q1474</f>
        <v>18</v>
      </c>
      <c r="AF1474" s="38" t="n">
        <f aca="false">AA1474-L1474-M1474-W1474-X1474</f>
        <v>18</v>
      </c>
      <c r="AG1474" s="39" t="str">
        <f aca="false">AB1474</f>
        <v>Квеквескири Е.С.</v>
      </c>
      <c r="AH1474" s="39" t="str">
        <f aca="false">C1474</f>
        <v>3ИСП9-17 ВБ (п)</v>
      </c>
      <c r="AI1474" s="40" t="str">
        <f aca="false">B1474</f>
        <v>25</v>
      </c>
      <c r="AJ1474" s="39" t="str">
        <f aca="false">CONCATENATE(A1474," ",D1474)</f>
        <v>ПП.02 Производственная практика</v>
      </c>
      <c r="AK1474" s="39" t="n">
        <f aca="false">E1474*F1474+P1474*Q1474+H1474+J1474+S1474+U1474</f>
        <v>18</v>
      </c>
      <c r="AL1474" s="39" t="n">
        <f aca="false">L1474+W1474</f>
        <v>0</v>
      </c>
      <c r="AM1474" s="39" t="n">
        <f aca="false">M1474+X1474</f>
        <v>0</v>
      </c>
      <c r="AN1474" s="39" t="n">
        <f aca="false">Y1474</f>
        <v>0</v>
      </c>
      <c r="AO1474" s="39" t="n">
        <f aca="false">SUM(AK1474:AN1474)</f>
        <v>18</v>
      </c>
      <c r="AP1474" s="41" t="n">
        <f aca="false">K1474+V1474</f>
        <v>0</v>
      </c>
    </row>
    <row r="1475" s="42" customFormat="true" ht="16.5" hidden="false" customHeight="true" outlineLevel="0" collapsed="false">
      <c r="A1475" s="95" t="s">
        <v>155</v>
      </c>
      <c r="B1475" s="127" t="s">
        <v>238</v>
      </c>
      <c r="C1475" s="97" t="s">
        <v>354</v>
      </c>
      <c r="D1475" s="128" t="s">
        <v>163</v>
      </c>
      <c r="E1475" s="53" t="n">
        <v>12</v>
      </c>
      <c r="F1475" s="31"/>
      <c r="G1475" s="31"/>
      <c r="H1475" s="31"/>
      <c r="I1475" s="31"/>
      <c r="J1475" s="31"/>
      <c r="K1475" s="31"/>
      <c r="L1475" s="31"/>
      <c r="M1475" s="31"/>
      <c r="N1475" s="33" t="n">
        <f aca="false">E1475*F1475+H1475+J1475+K1475+L1475+M1475</f>
        <v>0</v>
      </c>
      <c r="O1475" s="36"/>
      <c r="P1475" s="31" t="n">
        <v>2</v>
      </c>
      <c r="Q1475" s="31" t="n">
        <v>9</v>
      </c>
      <c r="R1475" s="31"/>
      <c r="S1475" s="31"/>
      <c r="T1475" s="31"/>
      <c r="U1475" s="31"/>
      <c r="V1475" s="31"/>
      <c r="W1475" s="31"/>
      <c r="X1475" s="31"/>
      <c r="Y1475" s="31"/>
      <c r="Z1475" s="36" t="n">
        <f aca="false">P1475*Q1475+S1475+U1475+V1475+W1475+X1475+Y1475</f>
        <v>18</v>
      </c>
      <c r="AA1475" s="36" t="n">
        <f aca="false">N1475+Z1475</f>
        <v>18</v>
      </c>
      <c r="AB1475" s="36" t="s">
        <v>143</v>
      </c>
      <c r="AC1475" s="31"/>
      <c r="AD1475" s="31"/>
      <c r="AE1475" s="36" t="n">
        <f aca="false">P1475*Q1475</f>
        <v>18</v>
      </c>
      <c r="AF1475" s="38" t="n">
        <f aca="false">AA1475-L1475-M1475-W1475-X1475</f>
        <v>18</v>
      </c>
      <c r="AG1475" s="39" t="str">
        <f aca="false">AB1475</f>
        <v>вак. ПП</v>
      </c>
      <c r="AH1475" s="39" t="str">
        <f aca="false">C1475</f>
        <v>3ИСП9-17 ВБ (п)</v>
      </c>
      <c r="AI1475" s="40" t="str">
        <f aca="false">B1475</f>
        <v>25</v>
      </c>
      <c r="AJ1475" s="39" t="str">
        <f aca="false">CONCATENATE(A1475," ",D1475)</f>
        <v>ПП.02 Производственная практика</v>
      </c>
      <c r="AK1475" s="39" t="n">
        <f aca="false">E1475*F1475+P1475*Q1475+H1475+J1475+S1475+U1475</f>
        <v>18</v>
      </c>
      <c r="AL1475" s="39" t="n">
        <f aca="false">L1475+W1475</f>
        <v>0</v>
      </c>
      <c r="AM1475" s="39" t="n">
        <f aca="false">M1475+X1475</f>
        <v>0</v>
      </c>
      <c r="AN1475" s="39" t="n">
        <f aca="false">Y1475</f>
        <v>0</v>
      </c>
      <c r="AO1475" s="39" t="n">
        <f aca="false">SUM(AK1475:AN1475)</f>
        <v>18</v>
      </c>
      <c r="AP1475" s="41" t="n">
        <f aca="false">K1475+V1475</f>
        <v>0</v>
      </c>
    </row>
    <row r="1476" s="42" customFormat="true" ht="16.5" hidden="false" customHeight="true" outlineLevel="0" collapsed="false">
      <c r="A1476" s="95" t="s">
        <v>155</v>
      </c>
      <c r="B1476" s="127" t="s">
        <v>238</v>
      </c>
      <c r="C1476" s="97" t="s">
        <v>354</v>
      </c>
      <c r="D1476" s="128" t="s">
        <v>163</v>
      </c>
      <c r="E1476" s="53" t="n">
        <v>12</v>
      </c>
      <c r="F1476" s="31"/>
      <c r="G1476" s="31"/>
      <c r="H1476" s="31"/>
      <c r="I1476" s="31"/>
      <c r="J1476" s="31"/>
      <c r="K1476" s="31"/>
      <c r="L1476" s="31"/>
      <c r="M1476" s="31"/>
      <c r="N1476" s="33" t="n">
        <f aca="false">E1476*F1476+H1476+J1476+K1476+L1476+M1476</f>
        <v>0</v>
      </c>
      <c r="O1476" s="36"/>
      <c r="P1476" s="31" t="n">
        <v>2</v>
      </c>
      <c r="Q1476" s="31" t="n">
        <v>9</v>
      </c>
      <c r="R1476" s="31"/>
      <c r="S1476" s="31"/>
      <c r="T1476" s="31"/>
      <c r="U1476" s="31"/>
      <c r="V1476" s="31"/>
      <c r="W1476" s="31"/>
      <c r="X1476" s="31"/>
      <c r="Y1476" s="31"/>
      <c r="Z1476" s="36" t="n">
        <f aca="false">P1476*Q1476+S1476+U1476+V1476+W1476+X1476+Y1476</f>
        <v>18</v>
      </c>
      <c r="AA1476" s="36" t="n">
        <f aca="false">N1476+Z1476</f>
        <v>18</v>
      </c>
      <c r="AB1476" s="36" t="s">
        <v>143</v>
      </c>
      <c r="AC1476" s="31"/>
      <c r="AD1476" s="31"/>
      <c r="AE1476" s="36" t="n">
        <f aca="false">P1476*Q1476</f>
        <v>18</v>
      </c>
      <c r="AF1476" s="38" t="n">
        <f aca="false">AA1476-L1476-M1476-W1476-X1476</f>
        <v>18</v>
      </c>
      <c r="AG1476" s="39" t="str">
        <f aca="false">AB1476</f>
        <v>вак. ПП</v>
      </c>
      <c r="AH1476" s="39" t="str">
        <f aca="false">C1476</f>
        <v>3ИСП9-17 ВБ (п)</v>
      </c>
      <c r="AI1476" s="40" t="str">
        <f aca="false">B1476</f>
        <v>25</v>
      </c>
      <c r="AJ1476" s="39" t="str">
        <f aca="false">CONCATENATE(A1476," ",D1476)</f>
        <v>ПП.02 Производственная практика</v>
      </c>
      <c r="AK1476" s="39" t="n">
        <f aca="false">E1476*F1476+P1476*Q1476+H1476+J1476+S1476+U1476</f>
        <v>18</v>
      </c>
      <c r="AL1476" s="39" t="n">
        <f aca="false">L1476+W1476</f>
        <v>0</v>
      </c>
      <c r="AM1476" s="39" t="n">
        <f aca="false">M1476+X1476</f>
        <v>0</v>
      </c>
      <c r="AN1476" s="39" t="n">
        <f aca="false">Y1476</f>
        <v>0</v>
      </c>
      <c r="AO1476" s="39" t="n">
        <f aca="false">SUM(AK1476:AN1476)</f>
        <v>18</v>
      </c>
      <c r="AP1476" s="41" t="n">
        <f aca="false">K1476+V1476</f>
        <v>0</v>
      </c>
    </row>
    <row r="1477" s="42" customFormat="true" ht="16.5" hidden="false" customHeight="true" outlineLevel="0" collapsed="false">
      <c r="A1477" s="95" t="s">
        <v>155</v>
      </c>
      <c r="B1477" s="127" t="s">
        <v>238</v>
      </c>
      <c r="C1477" s="97" t="s">
        <v>354</v>
      </c>
      <c r="D1477" s="128" t="s">
        <v>163</v>
      </c>
      <c r="E1477" s="53" t="n">
        <v>12</v>
      </c>
      <c r="F1477" s="31"/>
      <c r="G1477" s="31"/>
      <c r="H1477" s="31"/>
      <c r="I1477" s="31"/>
      <c r="J1477" s="31"/>
      <c r="K1477" s="31"/>
      <c r="L1477" s="31"/>
      <c r="M1477" s="31"/>
      <c r="N1477" s="33" t="n">
        <f aca="false">E1477*F1477+H1477+J1477+K1477+L1477+M1477</f>
        <v>0</v>
      </c>
      <c r="O1477" s="36"/>
      <c r="P1477" s="31" t="n">
        <v>2</v>
      </c>
      <c r="Q1477" s="31" t="n">
        <v>9</v>
      </c>
      <c r="R1477" s="31"/>
      <c r="S1477" s="31"/>
      <c r="T1477" s="31"/>
      <c r="U1477" s="31"/>
      <c r="V1477" s="31"/>
      <c r="W1477" s="31"/>
      <c r="X1477" s="31"/>
      <c r="Y1477" s="31"/>
      <c r="Z1477" s="36" t="n">
        <f aca="false">P1477*Q1477+S1477+U1477+V1477+W1477+X1477+Y1477</f>
        <v>18</v>
      </c>
      <c r="AA1477" s="36" t="n">
        <f aca="false">N1477+Z1477</f>
        <v>18</v>
      </c>
      <c r="AB1477" s="36" t="s">
        <v>143</v>
      </c>
      <c r="AC1477" s="31"/>
      <c r="AD1477" s="31"/>
      <c r="AE1477" s="36" t="n">
        <f aca="false">P1477*Q1477</f>
        <v>18</v>
      </c>
      <c r="AF1477" s="38" t="n">
        <f aca="false">AA1477-L1477-M1477-W1477-X1477</f>
        <v>18</v>
      </c>
      <c r="AG1477" s="39" t="str">
        <f aca="false">AB1477</f>
        <v>вак. ПП</v>
      </c>
      <c r="AH1477" s="39" t="str">
        <f aca="false">C1477</f>
        <v>3ИСП9-17 ВБ (п)</v>
      </c>
      <c r="AI1477" s="40" t="str">
        <f aca="false">B1477</f>
        <v>25</v>
      </c>
      <c r="AJ1477" s="39" t="str">
        <f aca="false">CONCATENATE(A1477," ",D1477)</f>
        <v>ПП.02 Производственная практика</v>
      </c>
      <c r="AK1477" s="39" t="n">
        <f aca="false">E1477*F1477+P1477*Q1477+H1477+J1477+S1477+U1477</f>
        <v>18</v>
      </c>
      <c r="AL1477" s="39" t="n">
        <f aca="false">L1477+W1477</f>
        <v>0</v>
      </c>
      <c r="AM1477" s="39" t="n">
        <f aca="false">M1477+X1477</f>
        <v>0</v>
      </c>
      <c r="AN1477" s="39" t="n">
        <f aca="false">Y1477</f>
        <v>0</v>
      </c>
      <c r="AO1477" s="39" t="n">
        <f aca="false">SUM(AK1477:AN1477)</f>
        <v>18</v>
      </c>
      <c r="AP1477" s="41" t="n">
        <f aca="false">K1477+V1477</f>
        <v>0</v>
      </c>
    </row>
    <row r="1478" s="42" customFormat="true" ht="16.5" hidden="false" customHeight="true" outlineLevel="0" collapsed="false">
      <c r="A1478" s="131" t="s">
        <v>341</v>
      </c>
      <c r="B1478" s="127" t="s">
        <v>238</v>
      </c>
      <c r="C1478" s="97" t="s">
        <v>354</v>
      </c>
      <c r="D1478" s="122" t="s">
        <v>342</v>
      </c>
      <c r="E1478" s="53" t="n">
        <v>12</v>
      </c>
      <c r="F1478" s="31" t="n">
        <v>7</v>
      </c>
      <c r="G1478" s="31" t="n">
        <v>36</v>
      </c>
      <c r="H1478" s="31" t="n">
        <v>-36</v>
      </c>
      <c r="I1478" s="31"/>
      <c r="J1478" s="31"/>
      <c r="K1478" s="31"/>
      <c r="L1478" s="31" t="n">
        <v>6</v>
      </c>
      <c r="M1478" s="31" t="n">
        <v>8</v>
      </c>
      <c r="N1478" s="33" t="n">
        <f aca="false">E1478*F1478+H1478+J1478+K1478+L1478+M1478</f>
        <v>62</v>
      </c>
      <c r="O1478" s="36"/>
      <c r="P1478" s="31" t="n">
        <v>14</v>
      </c>
      <c r="Q1478" s="31"/>
      <c r="R1478" s="31"/>
      <c r="S1478" s="31"/>
      <c r="T1478" s="31"/>
      <c r="U1478" s="31"/>
      <c r="V1478" s="31"/>
      <c r="W1478" s="31"/>
      <c r="X1478" s="31"/>
      <c r="Y1478" s="31"/>
      <c r="Z1478" s="36" t="n">
        <f aca="false">P1478*Q1478+S1478+U1478+V1478+W1478+X1478+Y1478</f>
        <v>0</v>
      </c>
      <c r="AA1478" s="36" t="n">
        <f aca="false">N1478+Z1478</f>
        <v>62</v>
      </c>
      <c r="AB1478" s="31" t="s">
        <v>357</v>
      </c>
      <c r="AC1478" s="31"/>
      <c r="AD1478" s="31"/>
      <c r="AE1478" s="36" t="n">
        <f aca="false">P1478*Q1478</f>
        <v>0</v>
      </c>
      <c r="AF1478" s="38" t="n">
        <f aca="false">AA1478-L1478-M1478-W1478-X1478</f>
        <v>48</v>
      </c>
      <c r="AG1478" s="39" t="str">
        <f aca="false">AB1478</f>
        <v>Падев В.К.</v>
      </c>
      <c r="AH1478" s="39" t="str">
        <f aca="false">C1478</f>
        <v>3ИСП9-17 ВБ (п)</v>
      </c>
      <c r="AI1478" s="40" t="str">
        <f aca="false">B1478</f>
        <v>25</v>
      </c>
      <c r="AJ1478" s="39" t="str">
        <f aca="false">CONCATENATE(A1478," ",D1478)</f>
        <v>МДК.04.02 Обеспечение качества функционирования компьютерных систем</v>
      </c>
      <c r="AK1478" s="39" t="n">
        <f aca="false">E1478*F1478+P1478*Q1478+H1478+J1478+S1478+U1478</f>
        <v>48</v>
      </c>
      <c r="AL1478" s="39" t="n">
        <f aca="false">L1478+W1478</f>
        <v>6</v>
      </c>
      <c r="AM1478" s="39" t="n">
        <f aca="false">M1478+X1478</f>
        <v>8</v>
      </c>
      <c r="AN1478" s="39" t="n">
        <f aca="false">Y1478</f>
        <v>0</v>
      </c>
      <c r="AO1478" s="39" t="n">
        <f aca="false">SUM(AK1478:AN1478)</f>
        <v>62</v>
      </c>
      <c r="AP1478" s="41" t="n">
        <f aca="false">K1478+V1478</f>
        <v>0</v>
      </c>
    </row>
    <row r="1479" s="42" customFormat="true" ht="16.5" hidden="false" customHeight="true" outlineLevel="0" collapsed="false">
      <c r="A1479" s="131" t="s">
        <v>341</v>
      </c>
      <c r="B1479" s="127" t="s">
        <v>53</v>
      </c>
      <c r="C1479" s="97" t="s">
        <v>355</v>
      </c>
      <c r="D1479" s="122" t="s">
        <v>342</v>
      </c>
      <c r="E1479" s="53" t="n">
        <v>12</v>
      </c>
      <c r="F1479" s="31"/>
      <c r="G1479" s="31"/>
      <c r="H1479" s="31" t="n">
        <v>36</v>
      </c>
      <c r="I1479" s="31"/>
      <c r="J1479" s="31"/>
      <c r="K1479" s="31"/>
      <c r="L1479" s="31"/>
      <c r="M1479" s="31"/>
      <c r="N1479" s="33" t="n">
        <f aca="false">E1479*F1479+H1479+J1479+K1479+L1479+M1479</f>
        <v>36</v>
      </c>
      <c r="O1479" s="36"/>
      <c r="P1479" s="31" t="n">
        <v>14</v>
      </c>
      <c r="Q1479" s="31"/>
      <c r="R1479" s="31"/>
      <c r="S1479" s="31"/>
      <c r="T1479" s="31"/>
      <c r="U1479" s="31"/>
      <c r="V1479" s="31"/>
      <c r="W1479" s="31"/>
      <c r="X1479" s="31"/>
      <c r="Y1479" s="31"/>
      <c r="Z1479" s="36" t="n">
        <f aca="false">P1479*Q1479+S1479+U1479+V1479+W1479+X1479+Y1479</f>
        <v>0</v>
      </c>
      <c r="AA1479" s="36" t="n">
        <f aca="false">N1479+Z1479</f>
        <v>36</v>
      </c>
      <c r="AB1479" s="31" t="s">
        <v>357</v>
      </c>
      <c r="AC1479" s="31"/>
      <c r="AD1479" s="31"/>
      <c r="AE1479" s="36" t="n">
        <f aca="false">P1479*Q1479</f>
        <v>0</v>
      </c>
      <c r="AF1479" s="38" t="n">
        <f aca="false">AA1479-L1479-M1479-W1479-X1479</f>
        <v>36</v>
      </c>
      <c r="AG1479" s="39" t="str">
        <f aca="false">AB1479</f>
        <v>Падев В.К.</v>
      </c>
      <c r="AH1479" s="39" t="str">
        <f aca="false">C1479</f>
        <v>3ИСП9-17а ВБ (п)</v>
      </c>
      <c r="AI1479" s="40" t="str">
        <f aca="false">B1479</f>
        <v>12</v>
      </c>
      <c r="AJ1479" s="39" t="str">
        <f aca="false">CONCATENATE(A1479," ",D1479)</f>
        <v>МДК.04.02 Обеспечение качества функционирования компьютерных систем</v>
      </c>
      <c r="AK1479" s="39" t="n">
        <f aca="false">E1479*F1479+P1479*Q1479+H1479+J1479+S1479+U1479</f>
        <v>36</v>
      </c>
      <c r="AL1479" s="39" t="n">
        <f aca="false">L1479+W1479</f>
        <v>0</v>
      </c>
      <c r="AM1479" s="39" t="n">
        <f aca="false">M1479+X1479</f>
        <v>0</v>
      </c>
      <c r="AN1479" s="39" t="n">
        <f aca="false">Y1479</f>
        <v>0</v>
      </c>
      <c r="AO1479" s="39" t="n">
        <f aca="false">SUM(AK1479:AN1479)</f>
        <v>36</v>
      </c>
      <c r="AP1479" s="41" t="n">
        <f aca="false">K1479+V1479</f>
        <v>0</v>
      </c>
    </row>
    <row r="1480" s="42" customFormat="true" ht="16.5" hidden="false" customHeight="true" outlineLevel="0" collapsed="false">
      <c r="A1480" s="131" t="s">
        <v>341</v>
      </c>
      <c r="B1480" s="127" t="s">
        <v>175</v>
      </c>
      <c r="C1480" s="97" t="s">
        <v>356</v>
      </c>
      <c r="D1480" s="122" t="s">
        <v>342</v>
      </c>
      <c r="E1480" s="53" t="n">
        <v>12</v>
      </c>
      <c r="F1480" s="31"/>
      <c r="G1480" s="31"/>
      <c r="H1480" s="31" t="n">
        <v>36</v>
      </c>
      <c r="I1480" s="31"/>
      <c r="J1480" s="31"/>
      <c r="K1480" s="31"/>
      <c r="L1480" s="31"/>
      <c r="M1480" s="31"/>
      <c r="N1480" s="33" t="n">
        <f aca="false">E1480*F1480+H1480+J1480+K1480+L1480+M1480</f>
        <v>36</v>
      </c>
      <c r="O1480" s="36"/>
      <c r="P1480" s="31" t="n">
        <v>14</v>
      </c>
      <c r="Q1480" s="31"/>
      <c r="R1480" s="31"/>
      <c r="S1480" s="31"/>
      <c r="T1480" s="31"/>
      <c r="U1480" s="31"/>
      <c r="V1480" s="31"/>
      <c r="W1480" s="31"/>
      <c r="X1480" s="31"/>
      <c r="Y1480" s="31"/>
      <c r="Z1480" s="36" t="n">
        <f aca="false">P1480*Q1480+S1480+U1480+V1480+W1480+X1480+Y1480</f>
        <v>0</v>
      </c>
      <c r="AA1480" s="36" t="n">
        <f aca="false">N1480+Z1480</f>
        <v>36</v>
      </c>
      <c r="AB1480" s="47" t="s">
        <v>69</v>
      </c>
      <c r="AC1480" s="31"/>
      <c r="AD1480" s="31"/>
      <c r="AE1480" s="36" t="n">
        <f aca="false">P1480*Q1480</f>
        <v>0</v>
      </c>
      <c r="AF1480" s="38" t="n">
        <f aca="false">AA1480-L1480-M1480-W1480-X1480</f>
        <v>36</v>
      </c>
      <c r="AG1480" s="39" t="str">
        <f aca="false">AB1480</f>
        <v>вак. 2 п/гр</v>
      </c>
      <c r="AH1480" s="39" t="str">
        <f aca="false">C1480</f>
        <v>3ИСП9-17б ВБ (п)</v>
      </c>
      <c r="AI1480" s="40" t="str">
        <f aca="false">B1480</f>
        <v>13</v>
      </c>
      <c r="AJ1480" s="39" t="str">
        <f aca="false">CONCATENATE(A1480," ",D1480)</f>
        <v>МДК.04.02 Обеспечение качества функционирования компьютерных систем</v>
      </c>
      <c r="AK1480" s="39" t="n">
        <f aca="false">E1480*F1480+P1480*Q1480+H1480+J1480+S1480+U1480</f>
        <v>36</v>
      </c>
      <c r="AL1480" s="39" t="n">
        <f aca="false">L1480+W1480</f>
        <v>0</v>
      </c>
      <c r="AM1480" s="39" t="n">
        <f aca="false">M1480+X1480</f>
        <v>0</v>
      </c>
      <c r="AN1480" s="39" t="n">
        <f aca="false">Y1480</f>
        <v>0</v>
      </c>
      <c r="AO1480" s="39" t="n">
        <f aca="false">SUM(AK1480:AN1480)</f>
        <v>36</v>
      </c>
      <c r="AP1480" s="41" t="n">
        <f aca="false">K1480+V1480</f>
        <v>0</v>
      </c>
    </row>
    <row r="1481" s="42" customFormat="true" ht="16.5" hidden="false" customHeight="true" outlineLevel="0" collapsed="false">
      <c r="A1481" s="131" t="s">
        <v>343</v>
      </c>
      <c r="B1481" s="127" t="s">
        <v>238</v>
      </c>
      <c r="C1481" s="97" t="s">
        <v>354</v>
      </c>
      <c r="D1481" s="122" t="s">
        <v>163</v>
      </c>
      <c r="E1481" s="53" t="n">
        <v>4</v>
      </c>
      <c r="F1481" s="31" t="n">
        <v>9</v>
      </c>
      <c r="G1481" s="31"/>
      <c r="H1481" s="31"/>
      <c r="I1481" s="31"/>
      <c r="J1481" s="31"/>
      <c r="K1481" s="31"/>
      <c r="L1481" s="31"/>
      <c r="M1481" s="31"/>
      <c r="N1481" s="33" t="n">
        <f aca="false">E1481*F1481+H1481+J1481+K1481+L1481+M1481</f>
        <v>36</v>
      </c>
      <c r="O1481" s="36"/>
      <c r="P1481" s="31" t="n">
        <v>14</v>
      </c>
      <c r="Q1481" s="31"/>
      <c r="R1481" s="31"/>
      <c r="S1481" s="31"/>
      <c r="T1481" s="31"/>
      <c r="U1481" s="31"/>
      <c r="V1481" s="31"/>
      <c r="W1481" s="31"/>
      <c r="X1481" s="31"/>
      <c r="Y1481" s="31"/>
      <c r="Z1481" s="36" t="n">
        <f aca="false">P1481*Q1481+S1481+U1481+V1481+W1481+X1481+Y1481</f>
        <v>0</v>
      </c>
      <c r="AA1481" s="36" t="n">
        <f aca="false">N1481+Z1481</f>
        <v>36</v>
      </c>
      <c r="AB1481" s="36" t="s">
        <v>285</v>
      </c>
      <c r="AC1481" s="31"/>
      <c r="AD1481" s="31"/>
      <c r="AE1481" s="36" t="n">
        <f aca="false">P1481*Q1481</f>
        <v>0</v>
      </c>
      <c r="AF1481" s="38" t="n">
        <f aca="false">AA1481-L1481-M1481-W1481-X1481</f>
        <v>36</v>
      </c>
      <c r="AG1481" s="39" t="str">
        <f aca="false">AB1481</f>
        <v>Квеквескири Е.С.</v>
      </c>
      <c r="AH1481" s="39" t="str">
        <f aca="false">C1481</f>
        <v>3ИСП9-17 ВБ (п)</v>
      </c>
      <c r="AI1481" s="40" t="str">
        <f aca="false">B1481</f>
        <v>25</v>
      </c>
      <c r="AJ1481" s="39" t="str">
        <f aca="false">CONCATENATE(A1481," ",D1481)</f>
        <v>ПП.04 Производственная практика</v>
      </c>
      <c r="AK1481" s="39" t="n">
        <f aca="false">E1481*F1481+P1481*Q1481+H1481+J1481+S1481+U1481</f>
        <v>36</v>
      </c>
      <c r="AL1481" s="39" t="n">
        <f aca="false">L1481+W1481</f>
        <v>0</v>
      </c>
      <c r="AM1481" s="39" t="n">
        <f aca="false">M1481+X1481</f>
        <v>0</v>
      </c>
      <c r="AN1481" s="39" t="n">
        <f aca="false">Y1481</f>
        <v>0</v>
      </c>
      <c r="AO1481" s="39" t="n">
        <f aca="false">SUM(AK1481:AN1481)</f>
        <v>36</v>
      </c>
      <c r="AP1481" s="41" t="n">
        <f aca="false">K1481+V1481</f>
        <v>0</v>
      </c>
    </row>
    <row r="1482" s="42" customFormat="true" ht="16.5" hidden="false" customHeight="true" outlineLevel="0" collapsed="false">
      <c r="A1482" s="131" t="s">
        <v>343</v>
      </c>
      <c r="B1482" s="127" t="s">
        <v>238</v>
      </c>
      <c r="C1482" s="97" t="s">
        <v>354</v>
      </c>
      <c r="D1482" s="122" t="s">
        <v>163</v>
      </c>
      <c r="E1482" s="53" t="n">
        <v>4</v>
      </c>
      <c r="F1482" s="31" t="n">
        <v>9</v>
      </c>
      <c r="G1482" s="31"/>
      <c r="H1482" s="31"/>
      <c r="I1482" s="31"/>
      <c r="J1482" s="31"/>
      <c r="K1482" s="31"/>
      <c r="L1482" s="31"/>
      <c r="M1482" s="31"/>
      <c r="N1482" s="33" t="n">
        <f aca="false">E1482*F1482+H1482+J1482+K1482+L1482+M1482</f>
        <v>36</v>
      </c>
      <c r="O1482" s="36"/>
      <c r="P1482" s="31" t="n">
        <v>14</v>
      </c>
      <c r="Q1482" s="31"/>
      <c r="R1482" s="31"/>
      <c r="S1482" s="31"/>
      <c r="T1482" s="31"/>
      <c r="U1482" s="31"/>
      <c r="V1482" s="31"/>
      <c r="W1482" s="31"/>
      <c r="X1482" s="31"/>
      <c r="Y1482" s="31"/>
      <c r="Z1482" s="36" t="n">
        <f aca="false">P1482*Q1482+S1482+U1482+V1482+W1482+X1482+Y1482</f>
        <v>0</v>
      </c>
      <c r="AA1482" s="36" t="n">
        <f aca="false">N1482+Z1482</f>
        <v>36</v>
      </c>
      <c r="AB1482" s="47" t="s">
        <v>708</v>
      </c>
      <c r="AC1482" s="44" t="s">
        <v>725</v>
      </c>
      <c r="AD1482" s="31"/>
      <c r="AE1482" s="36" t="n">
        <f aca="false">P1482*Q1482</f>
        <v>0</v>
      </c>
      <c r="AF1482" s="38" t="n">
        <f aca="false">AA1482-L1482-M1482-W1482-X1482</f>
        <v>36</v>
      </c>
      <c r="AG1482" s="39" t="str">
        <f aca="false">AB1482</f>
        <v>Ходжиматов А.А.</v>
      </c>
      <c r="AH1482" s="39" t="str">
        <f aca="false">C1482</f>
        <v>3ИСП9-17 ВБ (п)</v>
      </c>
      <c r="AI1482" s="40" t="str">
        <f aca="false">B1482</f>
        <v>25</v>
      </c>
      <c r="AJ1482" s="39" t="str">
        <f aca="false">CONCATENATE(A1482," ",D1482)</f>
        <v>ПП.04 Производственная практика</v>
      </c>
      <c r="AK1482" s="39" t="n">
        <f aca="false">E1482*F1482+P1482*Q1482+H1482+J1482+S1482+U1482</f>
        <v>36</v>
      </c>
      <c r="AL1482" s="39" t="n">
        <f aca="false">L1482+W1482</f>
        <v>0</v>
      </c>
      <c r="AM1482" s="39" t="n">
        <f aca="false">M1482+X1482</f>
        <v>0</v>
      </c>
      <c r="AN1482" s="39" t="n">
        <f aca="false">Y1482</f>
        <v>0</v>
      </c>
      <c r="AO1482" s="39" t="n">
        <f aca="false">SUM(AK1482:AN1482)</f>
        <v>36</v>
      </c>
      <c r="AP1482" s="41" t="n">
        <f aca="false">K1482+V1482</f>
        <v>0</v>
      </c>
    </row>
    <row r="1483" s="42" customFormat="true" ht="16.5" hidden="false" customHeight="true" outlineLevel="0" collapsed="false">
      <c r="A1483" s="131" t="s">
        <v>343</v>
      </c>
      <c r="B1483" s="127" t="s">
        <v>238</v>
      </c>
      <c r="C1483" s="97" t="s">
        <v>354</v>
      </c>
      <c r="D1483" s="122" t="s">
        <v>163</v>
      </c>
      <c r="E1483" s="53" t="n">
        <v>4</v>
      </c>
      <c r="F1483" s="31" t="n">
        <v>9</v>
      </c>
      <c r="G1483" s="31"/>
      <c r="H1483" s="31"/>
      <c r="I1483" s="31"/>
      <c r="J1483" s="31"/>
      <c r="K1483" s="31"/>
      <c r="L1483" s="31"/>
      <c r="M1483" s="31"/>
      <c r="N1483" s="33" t="n">
        <f aca="false">E1483*F1483+H1483+J1483+K1483+L1483+M1483</f>
        <v>36</v>
      </c>
      <c r="O1483" s="36"/>
      <c r="P1483" s="31" t="n">
        <v>14</v>
      </c>
      <c r="Q1483" s="31"/>
      <c r="R1483" s="31"/>
      <c r="S1483" s="31"/>
      <c r="T1483" s="31"/>
      <c r="U1483" s="31"/>
      <c r="V1483" s="31"/>
      <c r="W1483" s="31"/>
      <c r="X1483" s="31"/>
      <c r="Y1483" s="31"/>
      <c r="Z1483" s="36" t="n">
        <f aca="false">P1483*Q1483+S1483+U1483+V1483+W1483+X1483+Y1483</f>
        <v>0</v>
      </c>
      <c r="AA1483" s="36" t="n">
        <f aca="false">N1483+Z1483</f>
        <v>36</v>
      </c>
      <c r="AB1483" s="289" t="s">
        <v>48</v>
      </c>
      <c r="AC1483" s="291" t="s">
        <v>732</v>
      </c>
      <c r="AD1483" s="31"/>
      <c r="AE1483" s="36" t="n">
        <f aca="false">P1483*Q1483</f>
        <v>0</v>
      </c>
      <c r="AF1483" s="38" t="n">
        <f aca="false">AA1483-L1483-M1483-W1483-X1483</f>
        <v>36</v>
      </c>
      <c r="AG1483" s="39" t="str">
        <f aca="false">AB1483</f>
        <v>Карабчук И.В.</v>
      </c>
      <c r="AH1483" s="39" t="str">
        <f aca="false">C1483</f>
        <v>3ИСП9-17 ВБ (п)</v>
      </c>
      <c r="AI1483" s="40" t="str">
        <f aca="false">B1483</f>
        <v>25</v>
      </c>
      <c r="AJ1483" s="39" t="str">
        <f aca="false">CONCATENATE(A1483," ",D1483)</f>
        <v>ПП.04 Производственная практика</v>
      </c>
      <c r="AK1483" s="39" t="n">
        <f aca="false">E1483*F1483+P1483*Q1483+H1483+J1483+S1483+U1483</f>
        <v>36</v>
      </c>
      <c r="AL1483" s="39" t="n">
        <f aca="false">L1483+W1483</f>
        <v>0</v>
      </c>
      <c r="AM1483" s="39" t="n">
        <f aca="false">M1483+X1483</f>
        <v>0</v>
      </c>
      <c r="AN1483" s="39" t="n">
        <f aca="false">Y1483</f>
        <v>0</v>
      </c>
      <c r="AO1483" s="39" t="n">
        <f aca="false">SUM(AK1483:AN1483)</f>
        <v>36</v>
      </c>
      <c r="AP1483" s="41" t="n">
        <f aca="false">K1483+V1483</f>
        <v>0</v>
      </c>
    </row>
    <row r="1484" s="42" customFormat="true" ht="16.5" hidden="false" customHeight="true" outlineLevel="0" collapsed="false">
      <c r="A1484" s="131" t="s">
        <v>343</v>
      </c>
      <c r="B1484" s="127" t="s">
        <v>238</v>
      </c>
      <c r="C1484" s="97" t="s">
        <v>354</v>
      </c>
      <c r="D1484" s="122" t="s">
        <v>163</v>
      </c>
      <c r="E1484" s="53" t="n">
        <v>4</v>
      </c>
      <c r="F1484" s="31" t="n">
        <v>9</v>
      </c>
      <c r="G1484" s="31"/>
      <c r="H1484" s="31"/>
      <c r="I1484" s="31"/>
      <c r="J1484" s="31"/>
      <c r="K1484" s="31"/>
      <c r="L1484" s="31"/>
      <c r="M1484" s="31"/>
      <c r="N1484" s="33" t="n">
        <f aca="false">E1484*F1484+H1484+J1484+K1484+L1484+M1484</f>
        <v>36</v>
      </c>
      <c r="O1484" s="36"/>
      <c r="P1484" s="31" t="n">
        <v>14</v>
      </c>
      <c r="Q1484" s="31"/>
      <c r="R1484" s="31"/>
      <c r="S1484" s="31"/>
      <c r="T1484" s="31"/>
      <c r="U1484" s="31"/>
      <c r="V1484" s="31"/>
      <c r="W1484" s="31"/>
      <c r="X1484" s="31"/>
      <c r="Y1484" s="31"/>
      <c r="Z1484" s="36" t="n">
        <f aca="false">P1484*Q1484+S1484+U1484+V1484+W1484+X1484+Y1484</f>
        <v>0</v>
      </c>
      <c r="AA1484" s="36" t="n">
        <f aca="false">N1484+Z1484</f>
        <v>36</v>
      </c>
      <c r="AB1484" s="36" t="s">
        <v>143</v>
      </c>
      <c r="AC1484" s="31"/>
      <c r="AD1484" s="31"/>
      <c r="AE1484" s="36" t="n">
        <f aca="false">P1484*Q1484</f>
        <v>0</v>
      </c>
      <c r="AF1484" s="38" t="n">
        <f aca="false">AA1484-L1484-M1484-W1484-X1484</f>
        <v>36</v>
      </c>
      <c r="AG1484" s="39" t="str">
        <f aca="false">AB1484</f>
        <v>вак. ПП</v>
      </c>
      <c r="AH1484" s="39" t="str">
        <f aca="false">C1484</f>
        <v>3ИСП9-17 ВБ (п)</v>
      </c>
      <c r="AI1484" s="40" t="str">
        <f aca="false">B1484</f>
        <v>25</v>
      </c>
      <c r="AJ1484" s="39" t="str">
        <f aca="false">CONCATENATE(A1484," ",D1484)</f>
        <v>ПП.04 Производственная практика</v>
      </c>
      <c r="AK1484" s="39" t="n">
        <f aca="false">E1484*F1484+P1484*Q1484+H1484+J1484+S1484+U1484</f>
        <v>36</v>
      </c>
      <c r="AL1484" s="39" t="n">
        <f aca="false">L1484+W1484</f>
        <v>0</v>
      </c>
      <c r="AM1484" s="39" t="n">
        <f aca="false">M1484+X1484</f>
        <v>0</v>
      </c>
      <c r="AN1484" s="39" t="n">
        <f aca="false">Y1484</f>
        <v>0</v>
      </c>
      <c r="AO1484" s="39" t="n">
        <f aca="false">SUM(AK1484:AN1484)</f>
        <v>36</v>
      </c>
      <c r="AP1484" s="41" t="n">
        <f aca="false">K1484+V1484</f>
        <v>0</v>
      </c>
    </row>
    <row r="1485" s="42" customFormat="true" ht="16.5" hidden="false" customHeight="true" outlineLevel="0" collapsed="false">
      <c r="A1485" s="131" t="s">
        <v>344</v>
      </c>
      <c r="B1485" s="127" t="s">
        <v>238</v>
      </c>
      <c r="C1485" s="97" t="s">
        <v>354</v>
      </c>
      <c r="D1485" s="122" t="s">
        <v>145</v>
      </c>
      <c r="E1485" s="53" t="n">
        <v>12</v>
      </c>
      <c r="F1485" s="31"/>
      <c r="G1485" s="31"/>
      <c r="H1485" s="31"/>
      <c r="I1485" s="31"/>
      <c r="J1485" s="31"/>
      <c r="K1485" s="31"/>
      <c r="L1485" s="31"/>
      <c r="M1485" s="31" t="n">
        <v>24</v>
      </c>
      <c r="N1485" s="33" t="n">
        <f aca="false">E1485*F1485+H1485+J1485+K1485+L1485+M1485</f>
        <v>24</v>
      </c>
      <c r="O1485" s="36"/>
      <c r="P1485" s="31" t="n">
        <v>14</v>
      </c>
      <c r="Q1485" s="31"/>
      <c r="R1485" s="31"/>
      <c r="S1485" s="31"/>
      <c r="T1485" s="31"/>
      <c r="U1485" s="31"/>
      <c r="V1485" s="31"/>
      <c r="W1485" s="31"/>
      <c r="X1485" s="31"/>
      <c r="Y1485" s="31"/>
      <c r="Z1485" s="36" t="n">
        <f aca="false">P1485*Q1485+S1485+U1485+V1485+W1485+X1485+Y1485</f>
        <v>0</v>
      </c>
      <c r="AA1485" s="36" t="n">
        <f aca="false">N1485+Z1485</f>
        <v>24</v>
      </c>
      <c r="AB1485" s="36" t="s">
        <v>146</v>
      </c>
      <c r="AC1485" s="31"/>
      <c r="AD1485" s="31"/>
      <c r="AE1485" s="36" t="n">
        <f aca="false">P1485*Q1485</f>
        <v>0</v>
      </c>
      <c r="AF1485" s="38" t="n">
        <f aca="false">AA1485-L1485-M1485-W1485-X1485</f>
        <v>0</v>
      </c>
      <c r="AG1485" s="39" t="str">
        <f aca="false">AB1485</f>
        <v>вак. ДЭ</v>
      </c>
      <c r="AH1485" s="39" t="str">
        <f aca="false">C1485</f>
        <v>3ИСП9-17 ВБ (п)</v>
      </c>
      <c r="AI1485" s="40" t="str">
        <f aca="false">B1485</f>
        <v>25</v>
      </c>
      <c r="AJ1485" s="39" t="str">
        <f aca="false">CONCATENATE(A1485," ",D1485)</f>
        <v>ДЭ.04 Демонстрационный экзамен по модулю</v>
      </c>
      <c r="AK1485" s="39" t="n">
        <f aca="false">E1485*F1485+P1485*Q1485+H1485+J1485+S1485+U1485</f>
        <v>0</v>
      </c>
      <c r="AL1485" s="39" t="n">
        <f aca="false">L1485+W1485</f>
        <v>0</v>
      </c>
      <c r="AM1485" s="39" t="n">
        <f aca="false">M1485+X1485</f>
        <v>24</v>
      </c>
      <c r="AN1485" s="39" t="n">
        <f aca="false">Y1485</f>
        <v>0</v>
      </c>
      <c r="AO1485" s="39" t="n">
        <f aca="false">SUM(AK1485:AN1485)</f>
        <v>24</v>
      </c>
      <c r="AP1485" s="41" t="n">
        <f aca="false">K1485+V1485</f>
        <v>0</v>
      </c>
    </row>
    <row r="1486" s="42" customFormat="true" ht="16.5" hidden="false" customHeight="true" outlineLevel="0" collapsed="false">
      <c r="A1486" s="131" t="s">
        <v>345</v>
      </c>
      <c r="B1486" s="127" t="s">
        <v>238</v>
      </c>
      <c r="C1486" s="97" t="s">
        <v>354</v>
      </c>
      <c r="D1486" s="122" t="s">
        <v>346</v>
      </c>
      <c r="E1486" s="53" t="n">
        <v>12</v>
      </c>
      <c r="F1486" s="31" t="n">
        <v>5</v>
      </c>
      <c r="G1486" s="31" t="n">
        <v>70</v>
      </c>
      <c r="H1486" s="31" t="n">
        <v>-28</v>
      </c>
      <c r="I1486" s="31"/>
      <c r="J1486" s="31"/>
      <c r="K1486" s="31"/>
      <c r="L1486" s="31" t="n">
        <v>4</v>
      </c>
      <c r="M1486" s="31"/>
      <c r="N1486" s="33" t="n">
        <f aca="false">E1486*F1486+H1486+J1486+K1486+L1486+M1486</f>
        <v>36</v>
      </c>
      <c r="O1486" s="36"/>
      <c r="P1486" s="31" t="n">
        <v>14</v>
      </c>
      <c r="Q1486" s="31" t="n">
        <v>5</v>
      </c>
      <c r="R1486" s="31"/>
      <c r="S1486" s="31" t="n">
        <v>-42</v>
      </c>
      <c r="T1486" s="31"/>
      <c r="U1486" s="31"/>
      <c r="V1486" s="31"/>
      <c r="W1486" s="31" t="n">
        <v>8</v>
      </c>
      <c r="X1486" s="31" t="n">
        <v>8</v>
      </c>
      <c r="Y1486" s="31"/>
      <c r="Z1486" s="36" t="n">
        <f aca="false">P1486*Q1486+S1486+U1486+V1486+W1486+X1486+Y1486</f>
        <v>44</v>
      </c>
      <c r="AA1486" s="36" t="n">
        <f aca="false">N1486+Z1486</f>
        <v>80</v>
      </c>
      <c r="AB1486" s="47" t="s">
        <v>302</v>
      </c>
      <c r="AC1486" s="31"/>
      <c r="AD1486" s="31"/>
      <c r="AE1486" s="36" t="n">
        <f aca="false">P1486*Q1486</f>
        <v>70</v>
      </c>
      <c r="AF1486" s="38" t="n">
        <f aca="false">AA1486-L1486-M1486-W1486-X1486</f>
        <v>60</v>
      </c>
      <c r="AG1486" s="39" t="str">
        <f aca="false">AB1486</f>
        <v>Казиханов Ф.И.</v>
      </c>
      <c r="AH1486" s="39" t="str">
        <f aca="false">C1486</f>
        <v>3ИСП9-17 ВБ (п)</v>
      </c>
      <c r="AI1486" s="40" t="str">
        <f aca="false">B1486</f>
        <v>25</v>
      </c>
      <c r="AJ1486" s="39" t="str">
        <f aca="false">CONCATENATE(A1486," ",D1486)</f>
        <v>МДК.11.01 Технология разработки и защиты баз данных</v>
      </c>
      <c r="AK1486" s="39" t="n">
        <f aca="false">E1486*F1486+P1486*Q1486+H1486+J1486+S1486+U1486</f>
        <v>60</v>
      </c>
      <c r="AL1486" s="39" t="n">
        <f aca="false">L1486+W1486</f>
        <v>12</v>
      </c>
      <c r="AM1486" s="39" t="n">
        <f aca="false">M1486+X1486</f>
        <v>8</v>
      </c>
      <c r="AN1486" s="39" t="n">
        <f aca="false">Y1486</f>
        <v>0</v>
      </c>
      <c r="AO1486" s="39" t="n">
        <f aca="false">SUM(AK1486:AN1486)</f>
        <v>80</v>
      </c>
      <c r="AP1486" s="41" t="n">
        <f aca="false">K1486+V1486</f>
        <v>0</v>
      </c>
    </row>
    <row r="1487" s="42" customFormat="true" ht="16.5" hidden="false" customHeight="true" outlineLevel="0" collapsed="false">
      <c r="A1487" s="131" t="s">
        <v>345</v>
      </c>
      <c r="B1487" s="127" t="s">
        <v>53</v>
      </c>
      <c r="C1487" s="97" t="s">
        <v>355</v>
      </c>
      <c r="D1487" s="122" t="s">
        <v>346</v>
      </c>
      <c r="E1487" s="53" t="n">
        <v>12</v>
      </c>
      <c r="F1487" s="31"/>
      <c r="G1487" s="31"/>
      <c r="H1487" s="31" t="n">
        <v>28</v>
      </c>
      <c r="I1487" s="31"/>
      <c r="J1487" s="31"/>
      <c r="K1487" s="31"/>
      <c r="L1487" s="31"/>
      <c r="M1487" s="31"/>
      <c r="N1487" s="33" t="n">
        <f aca="false">E1487*F1487+H1487+J1487+K1487+L1487+M1487</f>
        <v>28</v>
      </c>
      <c r="O1487" s="36"/>
      <c r="P1487" s="31" t="n">
        <v>14</v>
      </c>
      <c r="Q1487" s="31"/>
      <c r="R1487" s="31"/>
      <c r="S1487" s="31" t="n">
        <v>42</v>
      </c>
      <c r="T1487" s="31"/>
      <c r="U1487" s="31"/>
      <c r="V1487" s="31"/>
      <c r="W1487" s="31"/>
      <c r="X1487" s="31"/>
      <c r="Y1487" s="31"/>
      <c r="Z1487" s="36" t="n">
        <f aca="false">P1487*Q1487+S1487+U1487+V1487+W1487+X1487+Y1487</f>
        <v>42</v>
      </c>
      <c r="AA1487" s="36" t="n">
        <f aca="false">N1487+Z1487</f>
        <v>70</v>
      </c>
      <c r="AB1487" s="47" t="s">
        <v>302</v>
      </c>
      <c r="AC1487" s="31"/>
      <c r="AD1487" s="31"/>
      <c r="AE1487" s="36" t="n">
        <f aca="false">P1487*Q1487</f>
        <v>0</v>
      </c>
      <c r="AF1487" s="38" t="n">
        <f aca="false">AA1487-L1487-M1487-W1487-X1487</f>
        <v>70</v>
      </c>
      <c r="AG1487" s="39" t="str">
        <f aca="false">AB1487</f>
        <v>Казиханов Ф.И.</v>
      </c>
      <c r="AH1487" s="39" t="str">
        <f aca="false">C1487</f>
        <v>3ИСП9-17а ВБ (п)</v>
      </c>
      <c r="AI1487" s="40" t="str">
        <f aca="false">B1487</f>
        <v>12</v>
      </c>
      <c r="AJ1487" s="39" t="str">
        <f aca="false">CONCATENATE(A1487," ",D1487)</f>
        <v>МДК.11.01 Технология разработки и защиты баз данных</v>
      </c>
      <c r="AK1487" s="39" t="n">
        <f aca="false">E1487*F1487+P1487*Q1487+H1487+J1487+S1487+U1487</f>
        <v>70</v>
      </c>
      <c r="AL1487" s="39" t="n">
        <f aca="false">L1487+W1487</f>
        <v>0</v>
      </c>
      <c r="AM1487" s="39" t="n">
        <f aca="false">M1487+X1487</f>
        <v>0</v>
      </c>
      <c r="AN1487" s="39" t="n">
        <f aca="false">Y1487</f>
        <v>0</v>
      </c>
      <c r="AO1487" s="39" t="n">
        <f aca="false">SUM(AK1487:AN1487)</f>
        <v>70</v>
      </c>
      <c r="AP1487" s="41" t="n">
        <f aca="false">K1487+V1487</f>
        <v>0</v>
      </c>
    </row>
    <row r="1488" s="42" customFormat="true" ht="16.5" hidden="false" customHeight="true" outlineLevel="0" collapsed="false">
      <c r="A1488" s="131" t="s">
        <v>345</v>
      </c>
      <c r="B1488" s="127" t="s">
        <v>175</v>
      </c>
      <c r="C1488" s="97" t="s">
        <v>356</v>
      </c>
      <c r="D1488" s="122" t="s">
        <v>346</v>
      </c>
      <c r="E1488" s="53" t="n">
        <v>12</v>
      </c>
      <c r="F1488" s="31"/>
      <c r="G1488" s="31"/>
      <c r="H1488" s="31" t="n">
        <v>28</v>
      </c>
      <c r="I1488" s="31"/>
      <c r="J1488" s="31"/>
      <c r="K1488" s="31"/>
      <c r="L1488" s="31"/>
      <c r="M1488" s="31"/>
      <c r="N1488" s="33" t="n">
        <f aca="false">E1488*F1488+H1488+J1488+K1488+L1488+M1488</f>
        <v>28</v>
      </c>
      <c r="O1488" s="36"/>
      <c r="P1488" s="31" t="n">
        <v>14</v>
      </c>
      <c r="Q1488" s="31"/>
      <c r="R1488" s="31"/>
      <c r="S1488" s="31" t="n">
        <v>42</v>
      </c>
      <c r="T1488" s="31"/>
      <c r="U1488" s="31"/>
      <c r="V1488" s="31"/>
      <c r="W1488" s="31"/>
      <c r="X1488" s="31"/>
      <c r="Y1488" s="31"/>
      <c r="Z1488" s="36" t="n">
        <f aca="false">P1488*Q1488+S1488+U1488+V1488+W1488+X1488+Y1488</f>
        <v>42</v>
      </c>
      <c r="AA1488" s="36" t="n">
        <f aca="false">N1488+Z1488</f>
        <v>70</v>
      </c>
      <c r="AB1488" s="47" t="s">
        <v>69</v>
      </c>
      <c r="AC1488" s="31"/>
      <c r="AD1488" s="31"/>
      <c r="AE1488" s="36" t="n">
        <f aca="false">P1488*Q1488</f>
        <v>0</v>
      </c>
      <c r="AF1488" s="38" t="n">
        <f aca="false">AA1488-L1488-M1488-W1488-X1488</f>
        <v>70</v>
      </c>
      <c r="AG1488" s="39" t="str">
        <f aca="false">AB1488</f>
        <v>вак. 2 п/гр</v>
      </c>
      <c r="AH1488" s="39" t="str">
        <f aca="false">C1488</f>
        <v>3ИСП9-17б ВБ (п)</v>
      </c>
      <c r="AI1488" s="40" t="str">
        <f aca="false">B1488</f>
        <v>13</v>
      </c>
      <c r="AJ1488" s="39" t="str">
        <f aca="false">CONCATENATE(A1488," ",D1488)</f>
        <v>МДК.11.01 Технология разработки и защиты баз данных</v>
      </c>
      <c r="AK1488" s="39" t="n">
        <f aca="false">E1488*F1488+P1488*Q1488+H1488+J1488+S1488+U1488</f>
        <v>70</v>
      </c>
      <c r="AL1488" s="39" t="n">
        <f aca="false">L1488+W1488</f>
        <v>0</v>
      </c>
      <c r="AM1488" s="39" t="n">
        <f aca="false">M1488+X1488</f>
        <v>0</v>
      </c>
      <c r="AN1488" s="39" t="n">
        <f aca="false">Y1488</f>
        <v>0</v>
      </c>
      <c r="AO1488" s="39" t="n">
        <f aca="false">SUM(AK1488:AN1488)</f>
        <v>70</v>
      </c>
      <c r="AP1488" s="41" t="n">
        <f aca="false">K1488+V1488</f>
        <v>0</v>
      </c>
    </row>
    <row r="1489" s="42" customFormat="true" ht="16.5" hidden="false" customHeight="true" outlineLevel="0" collapsed="false">
      <c r="A1489" s="132" t="s">
        <v>347</v>
      </c>
      <c r="B1489" s="127" t="s">
        <v>53</v>
      </c>
      <c r="C1489" s="97" t="s">
        <v>355</v>
      </c>
      <c r="D1489" s="133" t="s">
        <v>108</v>
      </c>
      <c r="E1489" s="53" t="n">
        <v>12</v>
      </c>
      <c r="F1489" s="31"/>
      <c r="G1489" s="31"/>
      <c r="H1489" s="31"/>
      <c r="I1489" s="31"/>
      <c r="J1489" s="31"/>
      <c r="K1489" s="31"/>
      <c r="L1489" s="31"/>
      <c r="M1489" s="31"/>
      <c r="N1489" s="33" t="n">
        <f aca="false">E1489*F1489+H1489+J1489+K1489+L1489+M1489</f>
        <v>0</v>
      </c>
      <c r="O1489" s="36"/>
      <c r="P1489" s="31" t="n">
        <v>2</v>
      </c>
      <c r="Q1489" s="31" t="n">
        <v>36</v>
      </c>
      <c r="R1489" s="31"/>
      <c r="S1489" s="31"/>
      <c r="T1489" s="31"/>
      <c r="U1489" s="31"/>
      <c r="V1489" s="31"/>
      <c r="W1489" s="31"/>
      <c r="X1489" s="31"/>
      <c r="Y1489" s="31"/>
      <c r="Z1489" s="36" t="n">
        <f aca="false">P1489*Q1489+S1489+U1489+V1489+W1489+X1489+Y1489</f>
        <v>72</v>
      </c>
      <c r="AA1489" s="36" t="n">
        <f aca="false">N1489+Z1489</f>
        <v>72</v>
      </c>
      <c r="AB1489" s="73" t="s">
        <v>314</v>
      </c>
      <c r="AC1489" s="31"/>
      <c r="AD1489" s="31"/>
      <c r="AE1489" s="36" t="n">
        <f aca="false">P1489*Q1489</f>
        <v>72</v>
      </c>
      <c r="AF1489" s="38" t="n">
        <f aca="false">AA1489-L1489-M1489-W1489-X1489</f>
        <v>72</v>
      </c>
      <c r="AG1489" s="39" t="str">
        <f aca="false">AB1489</f>
        <v>Троицкая М.С.</v>
      </c>
      <c r="AH1489" s="39" t="str">
        <f aca="false">C1489</f>
        <v>3ИСП9-17а ВБ (п)</v>
      </c>
      <c r="AI1489" s="40" t="str">
        <f aca="false">B1489</f>
        <v>12</v>
      </c>
      <c r="AJ1489" s="39" t="str">
        <f aca="false">CONCATENATE(A1489," ",D1489)</f>
        <v>УП.11 Учебная практика</v>
      </c>
      <c r="AK1489" s="39" t="n">
        <f aca="false">E1489*F1489+P1489*Q1489+H1489+J1489+S1489+U1489</f>
        <v>72</v>
      </c>
      <c r="AL1489" s="39" t="n">
        <f aca="false">L1489+W1489</f>
        <v>0</v>
      </c>
      <c r="AM1489" s="39" t="n">
        <f aca="false">M1489+X1489</f>
        <v>0</v>
      </c>
      <c r="AN1489" s="39" t="n">
        <f aca="false">Y1489</f>
        <v>0</v>
      </c>
      <c r="AO1489" s="39" t="n">
        <f aca="false">SUM(AK1489:AN1489)</f>
        <v>72</v>
      </c>
      <c r="AP1489" s="41" t="n">
        <f aca="false">K1489+V1489</f>
        <v>0</v>
      </c>
    </row>
    <row r="1490" s="42" customFormat="true" ht="16.5" hidden="false" customHeight="true" outlineLevel="0" collapsed="false">
      <c r="A1490" s="132" t="s">
        <v>347</v>
      </c>
      <c r="B1490" s="127" t="s">
        <v>175</v>
      </c>
      <c r="C1490" s="97" t="s">
        <v>356</v>
      </c>
      <c r="D1490" s="133" t="s">
        <v>108</v>
      </c>
      <c r="E1490" s="53" t="n">
        <v>12</v>
      </c>
      <c r="F1490" s="31"/>
      <c r="G1490" s="31"/>
      <c r="H1490" s="31"/>
      <c r="I1490" s="31"/>
      <c r="J1490" s="31"/>
      <c r="K1490" s="31"/>
      <c r="L1490" s="31"/>
      <c r="M1490" s="31"/>
      <c r="N1490" s="33" t="n">
        <f aca="false">E1490*F1490+H1490+J1490+K1490+L1490+M1490</f>
        <v>0</v>
      </c>
      <c r="O1490" s="36"/>
      <c r="P1490" s="31" t="n">
        <v>2</v>
      </c>
      <c r="Q1490" s="31" t="n">
        <v>36</v>
      </c>
      <c r="R1490" s="31"/>
      <c r="S1490" s="31"/>
      <c r="T1490" s="31"/>
      <c r="U1490" s="31"/>
      <c r="V1490" s="31"/>
      <c r="W1490" s="31"/>
      <c r="X1490" s="31"/>
      <c r="Y1490" s="31"/>
      <c r="Z1490" s="36" t="n">
        <f aca="false">P1490*Q1490+S1490+U1490+V1490+W1490+X1490+Y1490</f>
        <v>72</v>
      </c>
      <c r="AA1490" s="36" t="n">
        <f aca="false">N1490+Z1490</f>
        <v>72</v>
      </c>
      <c r="AB1490" s="73" t="s">
        <v>294</v>
      </c>
      <c r="AC1490" s="31"/>
      <c r="AD1490" s="31"/>
      <c r="AE1490" s="36"/>
      <c r="AF1490" s="38"/>
      <c r="AG1490" s="39" t="str">
        <f aca="false">AB1490</f>
        <v>Долаш Д.В.</v>
      </c>
      <c r="AH1490" s="39" t="str">
        <f aca="false">C1490</f>
        <v>3ИСП9-17б ВБ (п)</v>
      </c>
      <c r="AI1490" s="40" t="str">
        <f aca="false">B1490</f>
        <v>13</v>
      </c>
      <c r="AJ1490" s="39" t="str">
        <f aca="false">CONCATENATE(A1490," ",D1490)</f>
        <v>УП.11 Учебная практика</v>
      </c>
      <c r="AK1490" s="39" t="n">
        <f aca="false">E1490*F1490+P1490*Q1490+H1490+J1490+S1490+U1490</f>
        <v>72</v>
      </c>
      <c r="AL1490" s="39" t="n">
        <f aca="false">L1490+W1490</f>
        <v>0</v>
      </c>
      <c r="AM1490" s="39" t="n">
        <f aca="false">M1490+X1490</f>
        <v>0</v>
      </c>
      <c r="AN1490" s="39" t="n">
        <f aca="false">Y1490</f>
        <v>0</v>
      </c>
      <c r="AO1490" s="39" t="n">
        <f aca="false">SUM(AK1490:AN1490)</f>
        <v>72</v>
      </c>
      <c r="AP1490" s="41" t="n">
        <f aca="false">K1490+V1490</f>
        <v>0</v>
      </c>
    </row>
    <row r="1491" s="42" customFormat="true" ht="16.5" hidden="false" customHeight="true" outlineLevel="0" collapsed="false">
      <c r="A1491" s="132" t="s">
        <v>349</v>
      </c>
      <c r="B1491" s="127" t="s">
        <v>238</v>
      </c>
      <c r="C1491" s="97" t="s">
        <v>354</v>
      </c>
      <c r="D1491" s="134" t="s">
        <v>163</v>
      </c>
      <c r="E1491" s="53" t="n">
        <v>12</v>
      </c>
      <c r="F1491" s="31"/>
      <c r="G1491" s="31"/>
      <c r="H1491" s="31"/>
      <c r="I1491" s="31"/>
      <c r="J1491" s="31"/>
      <c r="K1491" s="31"/>
      <c r="L1491" s="31"/>
      <c r="M1491" s="31"/>
      <c r="N1491" s="33" t="n">
        <f aca="false">E1491*F1491+H1491+J1491+K1491+L1491+M1491</f>
        <v>0</v>
      </c>
      <c r="O1491" s="36"/>
      <c r="P1491" s="31" t="n">
        <v>2</v>
      </c>
      <c r="Q1491" s="31" t="n">
        <v>9</v>
      </c>
      <c r="R1491" s="31"/>
      <c r="S1491" s="31"/>
      <c r="T1491" s="31"/>
      <c r="U1491" s="31"/>
      <c r="V1491" s="31"/>
      <c r="W1491" s="31"/>
      <c r="X1491" s="31"/>
      <c r="Y1491" s="31"/>
      <c r="Z1491" s="36" t="n">
        <f aca="false">P1491*Q1491+S1491+U1491+V1491+W1491+X1491+Y1491</f>
        <v>18</v>
      </c>
      <c r="AA1491" s="36" t="n">
        <f aca="false">N1491+Z1491</f>
        <v>18</v>
      </c>
      <c r="AB1491" s="36" t="s">
        <v>285</v>
      </c>
      <c r="AC1491" s="31"/>
      <c r="AD1491" s="31"/>
      <c r="AE1491" s="36" t="n">
        <f aca="false">P1491*Q1491</f>
        <v>18</v>
      </c>
      <c r="AF1491" s="38" t="n">
        <f aca="false">AA1491-L1491-M1491-W1491-X1491</f>
        <v>18</v>
      </c>
      <c r="AG1491" s="39" t="str">
        <f aca="false">AB1491</f>
        <v>Квеквескири Е.С.</v>
      </c>
      <c r="AH1491" s="39" t="str">
        <f aca="false">C1491</f>
        <v>3ИСП9-17 ВБ (п)</v>
      </c>
      <c r="AI1491" s="40" t="str">
        <f aca="false">B1491</f>
        <v>25</v>
      </c>
      <c r="AJ1491" s="39" t="str">
        <f aca="false">CONCATENATE(A1491," ",D1491)</f>
        <v>ПП.11 Производственная практика</v>
      </c>
      <c r="AK1491" s="39" t="n">
        <f aca="false">E1491*F1491+P1491*Q1491+H1491+J1491+S1491+U1491</f>
        <v>18</v>
      </c>
      <c r="AL1491" s="39" t="n">
        <f aca="false">L1491+W1491</f>
        <v>0</v>
      </c>
      <c r="AM1491" s="39" t="n">
        <f aca="false">M1491+X1491</f>
        <v>0</v>
      </c>
      <c r="AN1491" s="39" t="n">
        <f aca="false">Y1491</f>
        <v>0</v>
      </c>
      <c r="AO1491" s="39" t="n">
        <f aca="false">SUM(AK1491:AN1491)</f>
        <v>18</v>
      </c>
      <c r="AP1491" s="41" t="n">
        <f aca="false">K1491+V1491</f>
        <v>0</v>
      </c>
    </row>
    <row r="1492" s="42" customFormat="true" ht="16.5" hidden="false" customHeight="true" outlineLevel="0" collapsed="false">
      <c r="A1492" s="132" t="s">
        <v>349</v>
      </c>
      <c r="B1492" s="127" t="s">
        <v>238</v>
      </c>
      <c r="C1492" s="97" t="s">
        <v>354</v>
      </c>
      <c r="D1492" s="134" t="s">
        <v>163</v>
      </c>
      <c r="E1492" s="53" t="n">
        <v>12</v>
      </c>
      <c r="F1492" s="31"/>
      <c r="G1492" s="31"/>
      <c r="H1492" s="31"/>
      <c r="I1492" s="31"/>
      <c r="J1492" s="31"/>
      <c r="K1492" s="31"/>
      <c r="L1492" s="31"/>
      <c r="M1492" s="31"/>
      <c r="N1492" s="33" t="n">
        <f aca="false">E1492*F1492+H1492+J1492+K1492+L1492+M1492</f>
        <v>0</v>
      </c>
      <c r="O1492" s="36"/>
      <c r="P1492" s="31" t="n">
        <v>2</v>
      </c>
      <c r="Q1492" s="31" t="n">
        <v>9</v>
      </c>
      <c r="R1492" s="31"/>
      <c r="S1492" s="31"/>
      <c r="T1492" s="31"/>
      <c r="U1492" s="31"/>
      <c r="V1492" s="31"/>
      <c r="W1492" s="31"/>
      <c r="X1492" s="31"/>
      <c r="Y1492" s="31"/>
      <c r="Z1492" s="36" t="n">
        <f aca="false">P1492*Q1492+S1492+U1492+V1492+W1492+X1492+Y1492</f>
        <v>18</v>
      </c>
      <c r="AA1492" s="36" t="n">
        <f aca="false">N1492+Z1492</f>
        <v>18</v>
      </c>
      <c r="AB1492" s="296" t="s">
        <v>222</v>
      </c>
      <c r="AC1492" s="296" t="s">
        <v>733</v>
      </c>
      <c r="AD1492" s="31"/>
      <c r="AE1492" s="36" t="n">
        <f aca="false">P1492*Q1492</f>
        <v>18</v>
      </c>
      <c r="AF1492" s="38" t="n">
        <f aca="false">AA1492-L1492-M1492-W1492-X1492</f>
        <v>18</v>
      </c>
      <c r="AG1492" s="39" t="str">
        <f aca="false">AB1492</f>
        <v>Золотарева М.В.</v>
      </c>
      <c r="AH1492" s="39" t="str">
        <f aca="false">C1492</f>
        <v>3ИСП9-17 ВБ (п)</v>
      </c>
      <c r="AI1492" s="40" t="str">
        <f aca="false">B1492</f>
        <v>25</v>
      </c>
      <c r="AJ1492" s="39" t="str">
        <f aca="false">CONCATENATE(A1492," ",D1492)</f>
        <v>ПП.11 Производственная практика</v>
      </c>
      <c r="AK1492" s="39" t="n">
        <f aca="false">E1492*F1492+P1492*Q1492+H1492+J1492+S1492+U1492</f>
        <v>18</v>
      </c>
      <c r="AL1492" s="39" t="n">
        <f aca="false">L1492+W1492</f>
        <v>0</v>
      </c>
      <c r="AM1492" s="39" t="n">
        <f aca="false">M1492+X1492</f>
        <v>0</v>
      </c>
      <c r="AN1492" s="39" t="n">
        <f aca="false">Y1492</f>
        <v>0</v>
      </c>
      <c r="AO1492" s="39" t="n">
        <f aca="false">SUM(AK1492:AN1492)</f>
        <v>18</v>
      </c>
      <c r="AP1492" s="41" t="n">
        <f aca="false">K1492+V1492</f>
        <v>0</v>
      </c>
    </row>
    <row r="1493" s="42" customFormat="true" ht="16.5" hidden="false" customHeight="true" outlineLevel="0" collapsed="false">
      <c r="A1493" s="132" t="s">
        <v>349</v>
      </c>
      <c r="B1493" s="127" t="s">
        <v>238</v>
      </c>
      <c r="C1493" s="97" t="s">
        <v>354</v>
      </c>
      <c r="D1493" s="134" t="s">
        <v>163</v>
      </c>
      <c r="E1493" s="53" t="n">
        <v>12</v>
      </c>
      <c r="F1493" s="31"/>
      <c r="G1493" s="31"/>
      <c r="H1493" s="31"/>
      <c r="I1493" s="31"/>
      <c r="J1493" s="31"/>
      <c r="K1493" s="31"/>
      <c r="L1493" s="31"/>
      <c r="M1493" s="31"/>
      <c r="N1493" s="33" t="n">
        <f aca="false">E1493*F1493+H1493+J1493+K1493+L1493+M1493</f>
        <v>0</v>
      </c>
      <c r="O1493" s="36"/>
      <c r="P1493" s="31" t="n">
        <v>2</v>
      </c>
      <c r="Q1493" s="31" t="n">
        <v>9</v>
      </c>
      <c r="R1493" s="31"/>
      <c r="S1493" s="31"/>
      <c r="T1493" s="31"/>
      <c r="U1493" s="31"/>
      <c r="V1493" s="31"/>
      <c r="W1493" s="31"/>
      <c r="X1493" s="31"/>
      <c r="Y1493" s="31"/>
      <c r="Z1493" s="36" t="n">
        <f aca="false">P1493*Q1493+S1493+U1493+V1493+W1493+X1493+Y1493</f>
        <v>18</v>
      </c>
      <c r="AA1493" s="36" t="n">
        <f aca="false">N1493+Z1493</f>
        <v>18</v>
      </c>
      <c r="AB1493" s="36" t="s">
        <v>143</v>
      </c>
      <c r="AC1493" s="31"/>
      <c r="AD1493" s="31"/>
      <c r="AE1493" s="36" t="n">
        <f aca="false">P1493*Q1493</f>
        <v>18</v>
      </c>
      <c r="AF1493" s="38" t="n">
        <f aca="false">AA1493-L1493-M1493-W1493-X1493</f>
        <v>18</v>
      </c>
      <c r="AG1493" s="39" t="str">
        <f aca="false">AB1493</f>
        <v>вак. ПП</v>
      </c>
      <c r="AH1493" s="39" t="str">
        <f aca="false">C1493</f>
        <v>3ИСП9-17 ВБ (п)</v>
      </c>
      <c r="AI1493" s="40" t="str">
        <f aca="false">B1493</f>
        <v>25</v>
      </c>
      <c r="AJ1493" s="39" t="str">
        <f aca="false">CONCATENATE(A1493," ",D1493)</f>
        <v>ПП.11 Производственная практика</v>
      </c>
      <c r="AK1493" s="39" t="n">
        <f aca="false">E1493*F1493+P1493*Q1493+H1493+J1493+S1493+U1493</f>
        <v>18</v>
      </c>
      <c r="AL1493" s="39" t="n">
        <f aca="false">L1493+W1493</f>
        <v>0</v>
      </c>
      <c r="AM1493" s="39" t="n">
        <f aca="false">M1493+X1493</f>
        <v>0</v>
      </c>
      <c r="AN1493" s="39" t="n">
        <f aca="false">Y1493</f>
        <v>0</v>
      </c>
      <c r="AO1493" s="39" t="n">
        <f aca="false">SUM(AK1493:AN1493)</f>
        <v>18</v>
      </c>
      <c r="AP1493" s="41" t="n">
        <f aca="false">K1493+V1493</f>
        <v>0</v>
      </c>
    </row>
    <row r="1494" s="42" customFormat="true" ht="16.5" hidden="false" customHeight="true" outlineLevel="0" collapsed="false">
      <c r="A1494" s="132" t="s">
        <v>349</v>
      </c>
      <c r="B1494" s="127" t="s">
        <v>238</v>
      </c>
      <c r="C1494" s="97" t="s">
        <v>354</v>
      </c>
      <c r="D1494" s="134" t="s">
        <v>163</v>
      </c>
      <c r="E1494" s="53" t="n">
        <v>12</v>
      </c>
      <c r="F1494" s="31"/>
      <c r="G1494" s="31"/>
      <c r="H1494" s="31"/>
      <c r="I1494" s="31"/>
      <c r="J1494" s="31"/>
      <c r="K1494" s="31"/>
      <c r="L1494" s="31"/>
      <c r="M1494" s="31"/>
      <c r="N1494" s="33" t="n">
        <f aca="false">E1494*F1494+H1494+J1494+K1494+L1494+M1494</f>
        <v>0</v>
      </c>
      <c r="O1494" s="36"/>
      <c r="P1494" s="31" t="n">
        <v>2</v>
      </c>
      <c r="Q1494" s="31" t="n">
        <v>9</v>
      </c>
      <c r="R1494" s="31"/>
      <c r="S1494" s="31"/>
      <c r="T1494" s="31"/>
      <c r="U1494" s="31"/>
      <c r="V1494" s="31"/>
      <c r="W1494" s="31"/>
      <c r="X1494" s="31"/>
      <c r="Y1494" s="31"/>
      <c r="Z1494" s="36" t="n">
        <f aca="false">P1494*Q1494+S1494+U1494+V1494+W1494+X1494+Y1494</f>
        <v>18</v>
      </c>
      <c r="AA1494" s="36" t="n">
        <f aca="false">N1494+Z1494</f>
        <v>18</v>
      </c>
      <c r="AB1494" s="36" t="s">
        <v>143</v>
      </c>
      <c r="AC1494" s="31"/>
      <c r="AD1494" s="31"/>
      <c r="AE1494" s="36" t="n">
        <f aca="false">P1494*Q1494</f>
        <v>18</v>
      </c>
      <c r="AF1494" s="38" t="n">
        <f aca="false">AA1494-L1494-M1494-W1494-X1494</f>
        <v>18</v>
      </c>
      <c r="AG1494" s="39" t="str">
        <f aca="false">AB1494</f>
        <v>вак. ПП</v>
      </c>
      <c r="AH1494" s="39" t="str">
        <f aca="false">C1494</f>
        <v>3ИСП9-17 ВБ (п)</v>
      </c>
      <c r="AI1494" s="40" t="str">
        <f aca="false">B1494</f>
        <v>25</v>
      </c>
      <c r="AJ1494" s="39" t="str">
        <f aca="false">CONCATENATE(A1494," ",D1494)</f>
        <v>ПП.11 Производственная практика</v>
      </c>
      <c r="AK1494" s="39" t="n">
        <f aca="false">E1494*F1494+P1494*Q1494+H1494+J1494+S1494+U1494</f>
        <v>18</v>
      </c>
      <c r="AL1494" s="39" t="n">
        <f aca="false">L1494+W1494</f>
        <v>0</v>
      </c>
      <c r="AM1494" s="39" t="n">
        <f aca="false">M1494+X1494</f>
        <v>0</v>
      </c>
      <c r="AN1494" s="39" t="n">
        <f aca="false">Y1494</f>
        <v>0</v>
      </c>
      <c r="AO1494" s="39" t="n">
        <f aca="false">SUM(AK1494:AN1494)</f>
        <v>18</v>
      </c>
      <c r="AP1494" s="41" t="n">
        <f aca="false">K1494+V1494</f>
        <v>0</v>
      </c>
    </row>
    <row r="1495" s="42" customFormat="true" ht="16.5" hidden="false" customHeight="true" outlineLevel="0" collapsed="false">
      <c r="A1495" s="132" t="s">
        <v>350</v>
      </c>
      <c r="B1495" s="127" t="s">
        <v>238</v>
      </c>
      <c r="C1495" s="97" t="s">
        <v>354</v>
      </c>
      <c r="D1495" s="134" t="s">
        <v>145</v>
      </c>
      <c r="E1495" s="53" t="n">
        <v>12</v>
      </c>
      <c r="F1495" s="31"/>
      <c r="G1495" s="31"/>
      <c r="H1495" s="31"/>
      <c r="I1495" s="31"/>
      <c r="J1495" s="31"/>
      <c r="K1495" s="31"/>
      <c r="L1495" s="31"/>
      <c r="M1495" s="31"/>
      <c r="N1495" s="33" t="n">
        <f aca="false">E1495*F1495+H1495+J1495+K1495+L1495+M1495</f>
        <v>0</v>
      </c>
      <c r="O1495" s="36"/>
      <c r="P1495" s="31" t="n">
        <v>14</v>
      </c>
      <c r="Q1495" s="31"/>
      <c r="R1495" s="31"/>
      <c r="S1495" s="31"/>
      <c r="T1495" s="31"/>
      <c r="U1495" s="31"/>
      <c r="V1495" s="31"/>
      <c r="W1495" s="31"/>
      <c r="X1495" s="31" t="n">
        <v>24</v>
      </c>
      <c r="Y1495" s="31"/>
      <c r="Z1495" s="36" t="n">
        <f aca="false">P1495*Q1495+S1495+U1495+V1495+W1495+X1495+Y1495</f>
        <v>24</v>
      </c>
      <c r="AA1495" s="36" t="n">
        <f aca="false">N1495+Z1495</f>
        <v>24</v>
      </c>
      <c r="AB1495" s="36" t="s">
        <v>146</v>
      </c>
      <c r="AC1495" s="31"/>
      <c r="AD1495" s="31"/>
      <c r="AE1495" s="36" t="n">
        <f aca="false">P1495*Q1495</f>
        <v>0</v>
      </c>
      <c r="AF1495" s="38" t="n">
        <f aca="false">AA1495-L1495-M1495-W1495-X1495</f>
        <v>0</v>
      </c>
      <c r="AG1495" s="39" t="str">
        <f aca="false">AB1495</f>
        <v>вак. ДЭ</v>
      </c>
      <c r="AH1495" s="39" t="str">
        <f aca="false">C1495</f>
        <v>3ИСП9-17 ВБ (п)</v>
      </c>
      <c r="AI1495" s="40" t="str">
        <f aca="false">B1495</f>
        <v>25</v>
      </c>
      <c r="AJ1495" s="39" t="str">
        <f aca="false">CONCATENATE(A1495," ",D1495)</f>
        <v>ДЭ.11 Демонстрационный экзамен по модулю</v>
      </c>
      <c r="AK1495" s="39" t="n">
        <f aca="false">E1495*F1495+P1495*Q1495+H1495+J1495+S1495+U1495</f>
        <v>0</v>
      </c>
      <c r="AL1495" s="39" t="n">
        <f aca="false">L1495+W1495</f>
        <v>0</v>
      </c>
      <c r="AM1495" s="39" t="n">
        <f aca="false">M1495+X1495</f>
        <v>24</v>
      </c>
      <c r="AN1495" s="39" t="n">
        <f aca="false">Y1495</f>
        <v>0</v>
      </c>
      <c r="AO1495" s="39" t="n">
        <f aca="false">SUM(AK1495:AN1495)</f>
        <v>24</v>
      </c>
      <c r="AP1495" s="41" t="n">
        <f aca="false">K1495+V1495</f>
        <v>0</v>
      </c>
    </row>
    <row r="1496" s="42" customFormat="true" ht="16.5" hidden="false" customHeight="true" outlineLevel="0" collapsed="false">
      <c r="A1496" s="70" t="s">
        <v>113</v>
      </c>
      <c r="B1496" s="127" t="s">
        <v>238</v>
      </c>
      <c r="C1496" s="97" t="s">
        <v>354</v>
      </c>
      <c r="D1496" s="134" t="s">
        <v>114</v>
      </c>
      <c r="E1496" s="53" t="n">
        <v>12</v>
      </c>
      <c r="F1496" s="31"/>
      <c r="G1496" s="31"/>
      <c r="H1496" s="31" t="n">
        <v>17</v>
      </c>
      <c r="I1496" s="31"/>
      <c r="J1496" s="31"/>
      <c r="K1496" s="31"/>
      <c r="L1496" s="31"/>
      <c r="M1496" s="31"/>
      <c r="N1496" s="33" t="n">
        <f aca="false">E1496*F1496+H1496+J1496+K1496+L1496+M1496</f>
        <v>17</v>
      </c>
      <c r="O1496" s="36"/>
      <c r="P1496" s="31" t="n">
        <v>14</v>
      </c>
      <c r="Q1496" s="31"/>
      <c r="R1496" s="31"/>
      <c r="S1496" s="31" t="n">
        <v>12</v>
      </c>
      <c r="T1496" s="31"/>
      <c r="U1496" s="31"/>
      <c r="V1496" s="31"/>
      <c r="W1496" s="31"/>
      <c r="X1496" s="31"/>
      <c r="Y1496" s="31"/>
      <c r="Z1496" s="36" t="n">
        <f aca="false">P1496*Q1496+S1496+U1496+V1496+W1496+X1496+Y1496</f>
        <v>12</v>
      </c>
      <c r="AA1496" s="36" t="n">
        <f aca="false">N1496+Z1496</f>
        <v>29</v>
      </c>
      <c r="AB1496" s="74" t="s">
        <v>115</v>
      </c>
      <c r="AC1496" s="31"/>
      <c r="AD1496" s="31"/>
      <c r="AE1496" s="36" t="n">
        <f aca="false">P1496*Q1496</f>
        <v>0</v>
      </c>
      <c r="AF1496" s="38" t="n">
        <f aca="false">AA1496-L1496-M1496-W1496-X1496</f>
        <v>29</v>
      </c>
      <c r="AG1496" s="39" t="str">
        <f aca="false">AB1496</f>
        <v>вак. РоВ</v>
      </c>
      <c r="AH1496" s="39" t="str">
        <f aca="false">C1496</f>
        <v>3ИСП9-17 ВБ (п)</v>
      </c>
      <c r="AI1496" s="40" t="str">
        <f aca="false">B1496</f>
        <v>25</v>
      </c>
      <c r="AJ1496" s="39" t="str">
        <f aca="false">CONCATENATE(A1496," ",D1496)</f>
        <v>ВнеУр Разговоры о важном</v>
      </c>
      <c r="AK1496" s="39" t="n">
        <f aca="false">E1496*F1496+P1496*Q1496+H1496+J1496+S1496+U1496</f>
        <v>29</v>
      </c>
      <c r="AL1496" s="39" t="n">
        <f aca="false">L1496+W1496</f>
        <v>0</v>
      </c>
      <c r="AM1496" s="39" t="n">
        <f aca="false">M1496+X1496</f>
        <v>0</v>
      </c>
      <c r="AN1496" s="39" t="n">
        <f aca="false">Y1496</f>
        <v>0</v>
      </c>
      <c r="AO1496" s="39" t="n">
        <f aca="false">SUM(AK1496:AN1496)</f>
        <v>29</v>
      </c>
      <c r="AP1496" s="41" t="n">
        <f aca="false">K1496+V1496</f>
        <v>0</v>
      </c>
    </row>
    <row r="1497" s="42" customFormat="true" ht="16.5" hidden="false" customHeight="true" outlineLevel="0" collapsed="false">
      <c r="A1497" s="70" t="s">
        <v>113</v>
      </c>
      <c r="B1497" s="127" t="s">
        <v>238</v>
      </c>
      <c r="C1497" s="97" t="s">
        <v>354</v>
      </c>
      <c r="D1497" s="134" t="s">
        <v>114</v>
      </c>
      <c r="E1497" s="53" t="n">
        <v>12</v>
      </c>
      <c r="F1497" s="31"/>
      <c r="G1497" s="31"/>
      <c r="H1497" s="31"/>
      <c r="I1497" s="31"/>
      <c r="J1497" s="31"/>
      <c r="K1497" s="31"/>
      <c r="L1497" s="31"/>
      <c r="M1497" s="31"/>
      <c r="N1497" s="33" t="n">
        <f aca="false">E1497*F1497+H1497+J1497+K1497+L1497+M1497</f>
        <v>0</v>
      </c>
      <c r="O1497" s="36"/>
      <c r="P1497" s="31" t="n">
        <v>14</v>
      </c>
      <c r="Q1497" s="31"/>
      <c r="R1497" s="31"/>
      <c r="S1497" s="31" t="n">
        <v>6</v>
      </c>
      <c r="T1497" s="31"/>
      <c r="U1497" s="31"/>
      <c r="V1497" s="31"/>
      <c r="W1497" s="31"/>
      <c r="X1497" s="31"/>
      <c r="Y1497" s="31"/>
      <c r="Z1497" s="36" t="n">
        <f aca="false">P1497*Q1497+S1497+U1497+V1497+W1497+X1497+Y1497</f>
        <v>6</v>
      </c>
      <c r="AA1497" s="36" t="n">
        <f aca="false">N1497+Z1497</f>
        <v>6</v>
      </c>
      <c r="AB1497" s="36" t="s">
        <v>314</v>
      </c>
      <c r="AC1497" s="31"/>
      <c r="AD1497" s="31"/>
      <c r="AE1497" s="36" t="n">
        <f aca="false">P1497*Q1497</f>
        <v>0</v>
      </c>
      <c r="AF1497" s="38" t="n">
        <f aca="false">AA1497-L1497-M1497-W1497-X1497</f>
        <v>6</v>
      </c>
      <c r="AG1497" s="39" t="str">
        <f aca="false">AB1497</f>
        <v>Троицкая М.С.</v>
      </c>
      <c r="AH1497" s="39" t="str">
        <f aca="false">C1497</f>
        <v>3ИСП9-17 ВБ (п)</v>
      </c>
      <c r="AI1497" s="40" t="str">
        <f aca="false">B1497</f>
        <v>25</v>
      </c>
      <c r="AJ1497" s="39" t="str">
        <f aca="false">CONCATENATE(A1497," ",D1497)</f>
        <v>ВнеУр Разговоры о важном</v>
      </c>
      <c r="AK1497" s="39" t="n">
        <f aca="false">E1497*F1497+P1497*Q1497+H1497+J1497+S1497+U1497</f>
        <v>6</v>
      </c>
      <c r="AL1497" s="39" t="n">
        <f aca="false">L1497+W1497</f>
        <v>0</v>
      </c>
      <c r="AM1497" s="39" t="n">
        <f aca="false">M1497+X1497</f>
        <v>0</v>
      </c>
      <c r="AN1497" s="39" t="n">
        <f aca="false">Y1497</f>
        <v>0</v>
      </c>
      <c r="AO1497" s="39" t="n">
        <f aca="false">SUM(AK1497:AN1497)</f>
        <v>6</v>
      </c>
      <c r="AP1497" s="41" t="n">
        <f aca="false">K1497+V1497</f>
        <v>0</v>
      </c>
    </row>
    <row r="1498" s="42" customFormat="true" ht="16.5" hidden="true" customHeight="true" outlineLevel="0" collapsed="false">
      <c r="A1498" s="132" t="s">
        <v>44</v>
      </c>
      <c r="B1498" s="135" t="s">
        <v>238</v>
      </c>
      <c r="C1498" s="111" t="s">
        <v>633</v>
      </c>
      <c r="D1498" s="62" t="s">
        <v>47</v>
      </c>
      <c r="E1498" s="53" t="n">
        <v>12</v>
      </c>
      <c r="F1498" s="31" t="n">
        <v>4</v>
      </c>
      <c r="G1498" s="31" t="n">
        <v>18</v>
      </c>
      <c r="H1498" s="31"/>
      <c r="I1498" s="31"/>
      <c r="J1498" s="31"/>
      <c r="K1498" s="31"/>
      <c r="L1498" s="31" t="n">
        <v>2</v>
      </c>
      <c r="M1498" s="31"/>
      <c r="N1498" s="33" t="n">
        <f aca="false">E1498*F1498+H1498+J1498+K1498+L1498+M1498</f>
        <v>50</v>
      </c>
      <c r="O1498" s="36"/>
      <c r="P1498" s="31" t="n">
        <v>14</v>
      </c>
      <c r="Q1498" s="31"/>
      <c r="R1498" s="31"/>
      <c r="S1498" s="31"/>
      <c r="T1498" s="31"/>
      <c r="U1498" s="31"/>
      <c r="V1498" s="31"/>
      <c r="W1498" s="31"/>
      <c r="X1498" s="31"/>
      <c r="Y1498" s="31"/>
      <c r="Z1498" s="36" t="n">
        <f aca="false">P1498*Q1498+S1498+U1498+V1498+W1498+X1498+Y1498</f>
        <v>0</v>
      </c>
      <c r="AA1498" s="36" t="n">
        <f aca="false">N1498+Z1498</f>
        <v>50</v>
      </c>
      <c r="AB1498" s="47" t="s">
        <v>48</v>
      </c>
      <c r="AC1498" s="47"/>
      <c r="AD1498" s="47"/>
      <c r="AE1498" s="36" t="n">
        <f aca="false">P1498*Q1498</f>
        <v>0</v>
      </c>
      <c r="AF1498" s="38" t="n">
        <f aca="false">AA1498-L1498-M1498-W1498-X1498</f>
        <v>48</v>
      </c>
      <c r="AG1498" s="39" t="str">
        <f aca="false">AB1498</f>
        <v>Карабчук И.В.</v>
      </c>
      <c r="AH1498" s="39" t="str">
        <f aca="false">C1498</f>
        <v>3ИСП9-13 (БД)</v>
      </c>
      <c r="AI1498" s="40" t="str">
        <f aca="false">B1498</f>
        <v>25</v>
      </c>
      <c r="AJ1498" s="39" t="str">
        <f aca="false">CONCATENATE(A1498," ",D1498)</f>
        <v>ОГСЭ.01 Основы философии</v>
      </c>
      <c r="AK1498" s="39" t="n">
        <f aca="false">E1498*F1498+P1498*Q1498+H1498+J1498+S1498+U1498</f>
        <v>48</v>
      </c>
      <c r="AL1498" s="39" t="n">
        <f aca="false">L1498+W1498</f>
        <v>2</v>
      </c>
      <c r="AM1498" s="39" t="n">
        <f aca="false">M1498+X1498</f>
        <v>0</v>
      </c>
      <c r="AN1498" s="39" t="n">
        <f aca="false">Y1498</f>
        <v>0</v>
      </c>
      <c r="AO1498" s="39" t="n">
        <f aca="false">SUM(AK1498:AN1498)</f>
        <v>50</v>
      </c>
      <c r="AP1498" s="41" t="n">
        <f aca="false">K1498+V1498</f>
        <v>0</v>
      </c>
    </row>
    <row r="1499" s="42" customFormat="true" ht="16.5" hidden="true" customHeight="true" outlineLevel="0" collapsed="false">
      <c r="A1499" s="132" t="s">
        <v>52</v>
      </c>
      <c r="B1499" s="30" t="s">
        <v>175</v>
      </c>
      <c r="C1499" s="111" t="s">
        <v>634</v>
      </c>
      <c r="D1499" s="62" t="s">
        <v>55</v>
      </c>
      <c r="E1499" s="53" t="n">
        <v>12</v>
      </c>
      <c r="F1499" s="31" t="n">
        <v>3</v>
      </c>
      <c r="G1499" s="31"/>
      <c r="H1499" s="31"/>
      <c r="I1499" s="31"/>
      <c r="J1499" s="31"/>
      <c r="K1499" s="31"/>
      <c r="L1499" s="31"/>
      <c r="M1499" s="31"/>
      <c r="N1499" s="33" t="n">
        <f aca="false">E1499*F1499+H1499+J1499+K1499+L1499+M1499</f>
        <v>36</v>
      </c>
      <c r="O1499" s="36"/>
      <c r="P1499" s="31" t="n">
        <v>14</v>
      </c>
      <c r="Q1499" s="31" t="n">
        <v>3</v>
      </c>
      <c r="R1499" s="31"/>
      <c r="S1499" s="31"/>
      <c r="T1499" s="31"/>
      <c r="U1499" s="31"/>
      <c r="V1499" s="31"/>
      <c r="W1499" s="31"/>
      <c r="X1499" s="31"/>
      <c r="Y1499" s="31"/>
      <c r="Z1499" s="36" t="n">
        <f aca="false">P1499*Q1499+S1499+U1499+V1499+W1499+X1499+Y1499</f>
        <v>42</v>
      </c>
      <c r="AA1499" s="36" t="n">
        <f aca="false">N1499+Z1499</f>
        <v>78</v>
      </c>
      <c r="AB1499" s="74" t="s">
        <v>56</v>
      </c>
      <c r="AC1499" s="47"/>
      <c r="AD1499" s="47"/>
      <c r="AE1499" s="36" t="n">
        <f aca="false">P1499*Q1499</f>
        <v>42</v>
      </c>
      <c r="AF1499" s="38" t="n">
        <f aca="false">AA1499-L1499-M1499-W1499-X1499</f>
        <v>78</v>
      </c>
      <c r="AG1499" s="39" t="str">
        <f aca="false">AB1499</f>
        <v>Копылова И.М.</v>
      </c>
      <c r="AH1499" s="39" t="str">
        <f aca="false">C1499</f>
        <v>3ИСП9-13а (БД)</v>
      </c>
      <c r="AI1499" s="40" t="str">
        <f aca="false">B1499</f>
        <v>13</v>
      </c>
      <c r="AJ1499" s="39" t="str">
        <f aca="false">CONCATENATE(A1499," ",D1499)</f>
        <v>ОГСЭ.03 Иностранный язык в профессиональной деятельности</v>
      </c>
      <c r="AK1499" s="39" t="n">
        <f aca="false">E1499*F1499+P1499*Q1499+H1499+J1499+S1499+U1499</f>
        <v>78</v>
      </c>
      <c r="AL1499" s="39" t="n">
        <f aca="false">L1499+W1499</f>
        <v>0</v>
      </c>
      <c r="AM1499" s="39" t="n">
        <f aca="false">M1499+X1499</f>
        <v>0</v>
      </c>
      <c r="AN1499" s="39" t="n">
        <f aca="false">Y1499</f>
        <v>0</v>
      </c>
      <c r="AO1499" s="39" t="n">
        <f aca="false">SUM(AK1499:AN1499)</f>
        <v>78</v>
      </c>
      <c r="AP1499" s="41" t="n">
        <f aca="false">K1499+V1499</f>
        <v>0</v>
      </c>
    </row>
    <row r="1500" s="42" customFormat="true" ht="16.5" hidden="true" customHeight="true" outlineLevel="0" collapsed="false">
      <c r="A1500" s="132" t="s">
        <v>52</v>
      </c>
      <c r="B1500" s="30" t="s">
        <v>53</v>
      </c>
      <c r="C1500" s="111" t="s">
        <v>635</v>
      </c>
      <c r="D1500" s="62" t="s">
        <v>55</v>
      </c>
      <c r="E1500" s="53" t="n">
        <v>12</v>
      </c>
      <c r="F1500" s="31" t="n">
        <v>3</v>
      </c>
      <c r="G1500" s="31"/>
      <c r="H1500" s="31"/>
      <c r="I1500" s="31"/>
      <c r="J1500" s="31"/>
      <c r="K1500" s="31"/>
      <c r="L1500" s="31"/>
      <c r="M1500" s="31"/>
      <c r="N1500" s="33" t="n">
        <f aca="false">E1500*F1500+H1500+J1500+K1500+L1500+M1500</f>
        <v>36</v>
      </c>
      <c r="O1500" s="36"/>
      <c r="P1500" s="31" t="n">
        <v>14</v>
      </c>
      <c r="Q1500" s="31" t="n">
        <v>3</v>
      </c>
      <c r="R1500" s="31"/>
      <c r="S1500" s="31"/>
      <c r="T1500" s="31"/>
      <c r="U1500" s="31"/>
      <c r="V1500" s="31"/>
      <c r="W1500" s="31"/>
      <c r="X1500" s="31"/>
      <c r="Y1500" s="31"/>
      <c r="Z1500" s="36" t="n">
        <f aca="false">P1500*Q1500+S1500+U1500+V1500+W1500+X1500+Y1500</f>
        <v>42</v>
      </c>
      <c r="AA1500" s="36" t="n">
        <f aca="false">N1500+Z1500</f>
        <v>78</v>
      </c>
      <c r="AB1500" s="74" t="s">
        <v>59</v>
      </c>
      <c r="AC1500" s="47"/>
      <c r="AD1500" s="47"/>
      <c r="AE1500" s="36" t="n">
        <f aca="false">P1500*Q1500</f>
        <v>42</v>
      </c>
      <c r="AF1500" s="38" t="n">
        <f aca="false">AA1500-L1500-M1500-W1500-X1500</f>
        <v>78</v>
      </c>
      <c r="AG1500" s="39" t="str">
        <f aca="false">AB1500</f>
        <v>Пестова К.В.</v>
      </c>
      <c r="AH1500" s="39" t="str">
        <f aca="false">C1500</f>
        <v>3ИСП9-13б (БД)</v>
      </c>
      <c r="AI1500" s="40" t="str">
        <f aca="false">B1500</f>
        <v>12</v>
      </c>
      <c r="AJ1500" s="39" t="str">
        <f aca="false">CONCATENATE(A1500," ",D1500)</f>
        <v>ОГСЭ.03 Иностранный язык в профессиональной деятельности</v>
      </c>
      <c r="AK1500" s="39" t="n">
        <f aca="false">E1500*F1500+P1500*Q1500+H1500+J1500+S1500+U1500</f>
        <v>78</v>
      </c>
      <c r="AL1500" s="39" t="n">
        <f aca="false">L1500+W1500</f>
        <v>0</v>
      </c>
      <c r="AM1500" s="39" t="n">
        <f aca="false">M1500+X1500</f>
        <v>0</v>
      </c>
      <c r="AN1500" s="39" t="n">
        <f aca="false">Y1500</f>
        <v>0</v>
      </c>
      <c r="AO1500" s="39" t="n">
        <f aca="false">SUM(AK1500:AN1500)</f>
        <v>78</v>
      </c>
      <c r="AP1500" s="41" t="n">
        <f aca="false">K1500+V1500</f>
        <v>0</v>
      </c>
    </row>
    <row r="1501" s="42" customFormat="true" ht="16.5" hidden="true" customHeight="true" outlineLevel="0" collapsed="false">
      <c r="A1501" s="132" t="s">
        <v>60</v>
      </c>
      <c r="B1501" s="135" t="s">
        <v>238</v>
      </c>
      <c r="C1501" s="111" t="s">
        <v>633</v>
      </c>
      <c r="D1501" s="62" t="s">
        <v>61</v>
      </c>
      <c r="E1501" s="53" t="n">
        <v>12</v>
      </c>
      <c r="F1501" s="31" t="n">
        <v>2</v>
      </c>
      <c r="G1501" s="31"/>
      <c r="H1501" s="31"/>
      <c r="I1501" s="31"/>
      <c r="J1501" s="31"/>
      <c r="K1501" s="31"/>
      <c r="L1501" s="31"/>
      <c r="M1501" s="31"/>
      <c r="N1501" s="33" t="n">
        <f aca="false">E1501*F1501+H1501+J1501+K1501+L1501+M1501</f>
        <v>24</v>
      </c>
      <c r="O1501" s="36"/>
      <c r="P1501" s="31" t="n">
        <v>14</v>
      </c>
      <c r="Q1501" s="31" t="n">
        <v>2</v>
      </c>
      <c r="R1501" s="31"/>
      <c r="S1501" s="31"/>
      <c r="T1501" s="31"/>
      <c r="U1501" s="31"/>
      <c r="V1501" s="31"/>
      <c r="W1501" s="31"/>
      <c r="X1501" s="31"/>
      <c r="Y1501" s="31"/>
      <c r="Z1501" s="36" t="n">
        <f aca="false">P1501*Q1501+S1501+U1501+V1501+W1501+X1501+Y1501</f>
        <v>28</v>
      </c>
      <c r="AA1501" s="36" t="n">
        <f aca="false">N1501+Z1501</f>
        <v>52</v>
      </c>
      <c r="AB1501" s="74" t="s">
        <v>290</v>
      </c>
      <c r="AC1501" s="47"/>
      <c r="AD1501" s="47"/>
      <c r="AE1501" s="36" t="n">
        <f aca="false">P1501*Q1501</f>
        <v>28</v>
      </c>
      <c r="AF1501" s="38" t="n">
        <f aca="false">AA1501-L1501-M1501-W1501-X1501</f>
        <v>52</v>
      </c>
      <c r="AG1501" s="39" t="str">
        <f aca="false">AB1501</f>
        <v>Климаков В.А</v>
      </c>
      <c r="AH1501" s="39" t="str">
        <f aca="false">C1501</f>
        <v>3ИСП9-13 (БД)</v>
      </c>
      <c r="AI1501" s="40" t="str">
        <f aca="false">B1501</f>
        <v>25</v>
      </c>
      <c r="AJ1501" s="39" t="str">
        <f aca="false">CONCATENATE(A1501," ",D1501)</f>
        <v>ОГСЭ.04 Физическая культура</v>
      </c>
      <c r="AK1501" s="39" t="n">
        <f aca="false">E1501*F1501+P1501*Q1501+H1501+J1501+S1501+U1501</f>
        <v>52</v>
      </c>
      <c r="AL1501" s="39" t="n">
        <f aca="false">L1501+W1501</f>
        <v>0</v>
      </c>
      <c r="AM1501" s="39" t="n">
        <f aca="false">M1501+X1501</f>
        <v>0</v>
      </c>
      <c r="AN1501" s="39" t="n">
        <f aca="false">Y1501</f>
        <v>0</v>
      </c>
      <c r="AO1501" s="39" t="n">
        <f aca="false">SUM(AK1501:AN1501)</f>
        <v>52</v>
      </c>
      <c r="AP1501" s="41" t="n">
        <f aca="false">K1501+V1501</f>
        <v>0</v>
      </c>
    </row>
    <row r="1502" s="42" customFormat="true" ht="16.5" hidden="true" customHeight="true" outlineLevel="0" collapsed="false">
      <c r="A1502" s="132" t="s">
        <v>88</v>
      </c>
      <c r="B1502" s="135" t="s">
        <v>238</v>
      </c>
      <c r="C1502" s="111" t="s">
        <v>633</v>
      </c>
      <c r="D1502" s="62" t="s">
        <v>132</v>
      </c>
      <c r="E1502" s="53" t="n">
        <v>12</v>
      </c>
      <c r="F1502" s="31" t="n">
        <v>4</v>
      </c>
      <c r="G1502" s="31" t="n">
        <v>26</v>
      </c>
      <c r="H1502" s="31"/>
      <c r="I1502" s="31"/>
      <c r="J1502" s="31"/>
      <c r="K1502" s="31"/>
      <c r="L1502" s="31"/>
      <c r="M1502" s="31"/>
      <c r="N1502" s="33" t="n">
        <f aca="false">E1502*F1502+H1502+J1502+K1502+L1502+M1502</f>
        <v>48</v>
      </c>
      <c r="O1502" s="36"/>
      <c r="P1502" s="31" t="n">
        <v>14</v>
      </c>
      <c r="Q1502" s="31" t="n">
        <v>2</v>
      </c>
      <c r="R1502" s="31"/>
      <c r="S1502" s="31"/>
      <c r="T1502" s="31"/>
      <c r="U1502" s="31"/>
      <c r="V1502" s="31"/>
      <c r="W1502" s="31"/>
      <c r="X1502" s="31"/>
      <c r="Y1502" s="31"/>
      <c r="Z1502" s="36" t="n">
        <f aca="false">P1502*Q1502+S1502+U1502+V1502+W1502+X1502+Y1502</f>
        <v>28</v>
      </c>
      <c r="AA1502" s="36" t="n">
        <f aca="false">N1502+Z1502</f>
        <v>76</v>
      </c>
      <c r="AB1502" s="31" t="s">
        <v>237</v>
      </c>
      <c r="AC1502" s="36"/>
      <c r="AD1502" s="36"/>
      <c r="AE1502" s="36" t="n">
        <f aca="false">P1502*Q1502</f>
        <v>28</v>
      </c>
      <c r="AF1502" s="38" t="n">
        <f aca="false">AA1502-L1502-M1502-W1502-X1502</f>
        <v>76</v>
      </c>
      <c r="AG1502" s="39" t="str">
        <f aca="false">AB1502</f>
        <v>Симонов В.Г.</v>
      </c>
      <c r="AH1502" s="39" t="str">
        <f aca="false">C1502</f>
        <v>3ИСП9-13 (БД)</v>
      </c>
      <c r="AI1502" s="40" t="str">
        <f aca="false">B1502</f>
        <v>25</v>
      </c>
      <c r="AJ1502" s="39" t="str">
        <f aca="false">CONCATENATE(A1502," ",D1502)</f>
        <v>ОП.06 Безопасность жизнедеятельности</v>
      </c>
      <c r="AK1502" s="39" t="n">
        <f aca="false">E1502*F1502+P1502*Q1502+H1502+J1502+S1502+U1502</f>
        <v>76</v>
      </c>
      <c r="AL1502" s="39" t="n">
        <f aca="false">L1502+W1502</f>
        <v>0</v>
      </c>
      <c r="AM1502" s="39" t="n">
        <f aca="false">M1502+X1502</f>
        <v>0</v>
      </c>
      <c r="AN1502" s="39" t="n">
        <f aca="false">Y1502</f>
        <v>0</v>
      </c>
      <c r="AO1502" s="39" t="n">
        <f aca="false">SUM(AK1502:AN1502)</f>
        <v>76</v>
      </c>
      <c r="AP1502" s="41" t="n">
        <f aca="false">K1502+V1502</f>
        <v>0</v>
      </c>
    </row>
    <row r="1503" s="42" customFormat="true" ht="16.5" hidden="true" customHeight="true" outlineLevel="0" collapsed="false">
      <c r="A1503" s="132" t="s">
        <v>100</v>
      </c>
      <c r="B1503" s="135" t="s">
        <v>238</v>
      </c>
      <c r="C1503" s="111" t="s">
        <v>633</v>
      </c>
      <c r="D1503" s="62" t="s">
        <v>328</v>
      </c>
      <c r="E1503" s="53" t="n">
        <v>12</v>
      </c>
      <c r="F1503" s="31" t="n">
        <v>4</v>
      </c>
      <c r="G1503" s="31" t="n">
        <v>24</v>
      </c>
      <c r="H1503" s="31" t="n">
        <v>-24</v>
      </c>
      <c r="I1503" s="31"/>
      <c r="J1503" s="31"/>
      <c r="K1503" s="31"/>
      <c r="L1503" s="31" t="n">
        <v>4</v>
      </c>
      <c r="M1503" s="44" t="n">
        <v>8</v>
      </c>
      <c r="N1503" s="33" t="n">
        <f aca="false">E1503*F1503+H1503+J1503+K1503+L1503+M1503</f>
        <v>36</v>
      </c>
      <c r="O1503" s="36"/>
      <c r="P1503" s="31" t="n">
        <v>14</v>
      </c>
      <c r="Q1503" s="31"/>
      <c r="R1503" s="31"/>
      <c r="S1503" s="31"/>
      <c r="T1503" s="31"/>
      <c r="U1503" s="31"/>
      <c r="V1503" s="31"/>
      <c r="W1503" s="31"/>
      <c r="X1503" s="31"/>
      <c r="Y1503" s="31"/>
      <c r="Z1503" s="36" t="n">
        <f aca="false">P1503*Q1503+S1503+U1503+V1503+W1503+X1503+Y1503</f>
        <v>0</v>
      </c>
      <c r="AA1503" s="36" t="n">
        <f aca="false">N1503+Z1503</f>
        <v>36</v>
      </c>
      <c r="AB1503" s="47" t="s">
        <v>329</v>
      </c>
      <c r="AC1503" s="36"/>
      <c r="AD1503" s="36"/>
      <c r="AE1503" s="36" t="n">
        <f aca="false">P1503*Q1503</f>
        <v>0</v>
      </c>
      <c r="AF1503" s="38" t="n">
        <f aca="false">AA1503-L1503-M1503-W1503-X1503</f>
        <v>24</v>
      </c>
      <c r="AG1503" s="39" t="str">
        <f aca="false">AB1503</f>
        <v>Токарь И.А.</v>
      </c>
      <c r="AH1503" s="39" t="str">
        <f aca="false">C1503</f>
        <v>3ИСП9-13 (БД)</v>
      </c>
      <c r="AI1503" s="40" t="str">
        <f aca="false">B1503</f>
        <v>25</v>
      </c>
      <c r="AJ1503" s="39" t="str">
        <f aca="false">CONCATENATE(A1503," ",D1503)</f>
        <v>МДК.01.01 Разработка программных модулей</v>
      </c>
      <c r="AK1503" s="39" t="n">
        <f aca="false">E1503*F1503+P1503*Q1503+H1503+J1503+S1503+U1503</f>
        <v>24</v>
      </c>
      <c r="AL1503" s="39" t="n">
        <f aca="false">L1503+W1503</f>
        <v>4</v>
      </c>
      <c r="AM1503" s="39" t="n">
        <f aca="false">M1503+X1503</f>
        <v>8</v>
      </c>
      <c r="AN1503" s="39" t="n">
        <f aca="false">Y1503</f>
        <v>0</v>
      </c>
      <c r="AO1503" s="39" t="n">
        <f aca="false">SUM(AK1503:AN1503)</f>
        <v>36</v>
      </c>
      <c r="AP1503" s="41" t="n">
        <f aca="false">K1503+V1503</f>
        <v>0</v>
      </c>
    </row>
    <row r="1504" s="42" customFormat="true" ht="16.5" hidden="true" customHeight="true" outlineLevel="0" collapsed="false">
      <c r="A1504" s="132" t="s">
        <v>100</v>
      </c>
      <c r="B1504" s="30" t="s">
        <v>175</v>
      </c>
      <c r="C1504" s="111" t="s">
        <v>634</v>
      </c>
      <c r="D1504" s="62" t="s">
        <v>328</v>
      </c>
      <c r="E1504" s="53" t="n">
        <v>12</v>
      </c>
      <c r="F1504" s="31"/>
      <c r="G1504" s="31"/>
      <c r="H1504" s="31" t="n">
        <v>24</v>
      </c>
      <c r="I1504" s="31"/>
      <c r="J1504" s="31"/>
      <c r="K1504" s="31"/>
      <c r="L1504" s="31"/>
      <c r="M1504" s="44"/>
      <c r="N1504" s="33" t="n">
        <f aca="false">E1504*F1504+H1504+J1504+K1504+L1504+M1504</f>
        <v>24</v>
      </c>
      <c r="O1504" s="36"/>
      <c r="P1504" s="31" t="n">
        <v>14</v>
      </c>
      <c r="Q1504" s="31"/>
      <c r="R1504" s="31"/>
      <c r="S1504" s="31"/>
      <c r="T1504" s="31"/>
      <c r="U1504" s="31"/>
      <c r="V1504" s="31"/>
      <c r="W1504" s="31"/>
      <c r="X1504" s="31"/>
      <c r="Y1504" s="31"/>
      <c r="Z1504" s="36" t="n">
        <f aca="false">P1504*Q1504+S1504+U1504+V1504+W1504+X1504+Y1504</f>
        <v>0</v>
      </c>
      <c r="AA1504" s="36" t="n">
        <f aca="false">N1504+Z1504</f>
        <v>24</v>
      </c>
      <c r="AB1504" s="47" t="s">
        <v>329</v>
      </c>
      <c r="AC1504" s="36"/>
      <c r="AD1504" s="36"/>
      <c r="AE1504" s="36" t="n">
        <f aca="false">P1504*Q1504</f>
        <v>0</v>
      </c>
      <c r="AF1504" s="38" t="n">
        <f aca="false">AA1504-L1504-M1504-W1504-X1504</f>
        <v>24</v>
      </c>
      <c r="AG1504" s="39" t="str">
        <f aca="false">AB1504</f>
        <v>Токарь И.А.</v>
      </c>
      <c r="AH1504" s="39" t="str">
        <f aca="false">C1504</f>
        <v>3ИСП9-13а (БД)</v>
      </c>
      <c r="AI1504" s="40" t="str">
        <f aca="false">B1504</f>
        <v>13</v>
      </c>
      <c r="AJ1504" s="39" t="str">
        <f aca="false">CONCATENATE(A1504," ",D1504)</f>
        <v>МДК.01.01 Разработка программных модулей</v>
      </c>
      <c r="AK1504" s="39" t="n">
        <f aca="false">E1504*F1504+P1504*Q1504+H1504+J1504+S1504+U1504</f>
        <v>24</v>
      </c>
      <c r="AL1504" s="39" t="n">
        <f aca="false">L1504+W1504</f>
        <v>0</v>
      </c>
      <c r="AM1504" s="39" t="n">
        <f aca="false">M1504+X1504</f>
        <v>0</v>
      </c>
      <c r="AN1504" s="39" t="n">
        <f aca="false">Y1504</f>
        <v>0</v>
      </c>
      <c r="AO1504" s="39" t="n">
        <f aca="false">SUM(AK1504:AN1504)</f>
        <v>24</v>
      </c>
      <c r="AP1504" s="41" t="n">
        <f aca="false">K1504+V1504</f>
        <v>0</v>
      </c>
    </row>
    <row r="1505" s="42" customFormat="true" ht="16.5" hidden="true" customHeight="true" outlineLevel="0" collapsed="false">
      <c r="A1505" s="132" t="s">
        <v>100</v>
      </c>
      <c r="B1505" s="30" t="s">
        <v>53</v>
      </c>
      <c r="C1505" s="111" t="s">
        <v>635</v>
      </c>
      <c r="D1505" s="62" t="s">
        <v>328</v>
      </c>
      <c r="E1505" s="53" t="n">
        <v>12</v>
      </c>
      <c r="F1505" s="31"/>
      <c r="G1505" s="31"/>
      <c r="H1505" s="31" t="n">
        <v>24</v>
      </c>
      <c r="I1505" s="31"/>
      <c r="J1505" s="31"/>
      <c r="K1505" s="31"/>
      <c r="L1505" s="31"/>
      <c r="M1505" s="44"/>
      <c r="N1505" s="33" t="n">
        <f aca="false">E1505*F1505+H1505+J1505+K1505+L1505+M1505</f>
        <v>24</v>
      </c>
      <c r="O1505" s="36"/>
      <c r="P1505" s="31" t="n">
        <v>14</v>
      </c>
      <c r="Q1505" s="31"/>
      <c r="R1505" s="31"/>
      <c r="S1505" s="31"/>
      <c r="T1505" s="31"/>
      <c r="U1505" s="31"/>
      <c r="V1505" s="31"/>
      <c r="W1505" s="31"/>
      <c r="X1505" s="31"/>
      <c r="Y1505" s="31"/>
      <c r="Z1505" s="36" t="n">
        <f aca="false">P1505*Q1505+S1505+U1505+V1505+W1505+X1505+Y1505</f>
        <v>0</v>
      </c>
      <c r="AA1505" s="36" t="n">
        <f aca="false">N1505+Z1505</f>
        <v>24</v>
      </c>
      <c r="AB1505" s="47" t="s">
        <v>69</v>
      </c>
      <c r="AC1505" s="36"/>
      <c r="AD1505" s="36"/>
      <c r="AE1505" s="36" t="n">
        <f aca="false">P1505*Q1505</f>
        <v>0</v>
      </c>
      <c r="AF1505" s="38" t="n">
        <f aca="false">AA1505-L1505-M1505-W1505-X1505</f>
        <v>24</v>
      </c>
      <c r="AG1505" s="39" t="str">
        <f aca="false">AB1505</f>
        <v>вак. 2 п/гр</v>
      </c>
      <c r="AH1505" s="39" t="str">
        <f aca="false">C1505</f>
        <v>3ИСП9-13б (БД)</v>
      </c>
      <c r="AI1505" s="40" t="str">
        <f aca="false">B1505</f>
        <v>12</v>
      </c>
      <c r="AJ1505" s="39" t="str">
        <f aca="false">CONCATENATE(A1505," ",D1505)</f>
        <v>МДК.01.01 Разработка программных модулей</v>
      </c>
      <c r="AK1505" s="39" t="n">
        <f aca="false">E1505*F1505+P1505*Q1505+H1505+J1505+S1505+U1505</f>
        <v>24</v>
      </c>
      <c r="AL1505" s="39" t="n">
        <f aca="false">L1505+W1505</f>
        <v>0</v>
      </c>
      <c r="AM1505" s="39" t="n">
        <f aca="false">M1505+X1505</f>
        <v>0</v>
      </c>
      <c r="AN1505" s="39" t="n">
        <f aca="false">Y1505</f>
        <v>0</v>
      </c>
      <c r="AO1505" s="39" t="n">
        <f aca="false">SUM(AK1505:AN1505)</f>
        <v>24</v>
      </c>
      <c r="AP1505" s="41" t="n">
        <f aca="false">K1505+V1505</f>
        <v>0</v>
      </c>
    </row>
    <row r="1506" s="42" customFormat="true" ht="16.5" hidden="true" customHeight="true" outlineLevel="0" collapsed="false">
      <c r="A1506" s="132" t="s">
        <v>104</v>
      </c>
      <c r="B1506" s="135" t="s">
        <v>238</v>
      </c>
      <c r="C1506" s="111" t="s">
        <v>633</v>
      </c>
      <c r="D1506" s="128" t="s">
        <v>361</v>
      </c>
      <c r="E1506" s="53" t="n">
        <v>12</v>
      </c>
      <c r="F1506" s="31"/>
      <c r="G1506" s="31"/>
      <c r="H1506" s="31"/>
      <c r="I1506" s="31"/>
      <c r="J1506" s="31"/>
      <c r="K1506" s="31"/>
      <c r="L1506" s="31"/>
      <c r="M1506" s="31"/>
      <c r="N1506" s="33" t="n">
        <f aca="false">E1506*F1506+H1506+J1506+K1506+L1506+M1506</f>
        <v>0</v>
      </c>
      <c r="O1506" s="36"/>
      <c r="P1506" s="31" t="n">
        <v>14</v>
      </c>
      <c r="Q1506" s="31" t="n">
        <v>3</v>
      </c>
      <c r="R1506" s="31" t="n">
        <v>18</v>
      </c>
      <c r="S1506" s="31" t="n">
        <v>-18</v>
      </c>
      <c r="T1506" s="31"/>
      <c r="U1506" s="31"/>
      <c r="V1506" s="31"/>
      <c r="W1506" s="31" t="n">
        <v>2</v>
      </c>
      <c r="X1506" s="31"/>
      <c r="Y1506" s="31"/>
      <c r="Z1506" s="36" t="n">
        <f aca="false">P1506*Q1506+S1506+U1506+V1506+W1506+X1506+Y1506</f>
        <v>26</v>
      </c>
      <c r="AA1506" s="36" t="n">
        <f aca="false">N1506+Z1506</f>
        <v>26</v>
      </c>
      <c r="AB1506" s="47" t="s">
        <v>708</v>
      </c>
      <c r="AC1506" s="44" t="s">
        <v>725</v>
      </c>
      <c r="AD1506" s="36"/>
      <c r="AE1506" s="36" t="n">
        <f aca="false">P1506*Q1506</f>
        <v>42</v>
      </c>
      <c r="AF1506" s="38" t="n">
        <f aca="false">AA1506-L1506-M1506-W1506-X1506</f>
        <v>24</v>
      </c>
      <c r="AG1506" s="39" t="str">
        <f aca="false">AB1506</f>
        <v>Ходжиматов А.А.</v>
      </c>
      <c r="AH1506" s="39" t="str">
        <f aca="false">C1506</f>
        <v>3ИСП9-13 (БД)</v>
      </c>
      <c r="AI1506" s="40" t="str">
        <f aca="false">B1506</f>
        <v>25</v>
      </c>
      <c r="AJ1506" s="39" t="str">
        <f aca="false">CONCATENATE(A1506," ",D1506)</f>
        <v>МДК.01.02 Поддержка и тестирование программных модулей</v>
      </c>
      <c r="AK1506" s="39" t="n">
        <f aca="false">E1506*F1506+P1506*Q1506+H1506+J1506+S1506+U1506</f>
        <v>24</v>
      </c>
      <c r="AL1506" s="39" t="n">
        <f aca="false">L1506+W1506</f>
        <v>2</v>
      </c>
      <c r="AM1506" s="39" t="n">
        <f aca="false">M1506+X1506</f>
        <v>0</v>
      </c>
      <c r="AN1506" s="39" t="n">
        <f aca="false">Y1506</f>
        <v>0</v>
      </c>
      <c r="AO1506" s="39" t="n">
        <f aca="false">SUM(AK1506:AN1506)</f>
        <v>26</v>
      </c>
      <c r="AP1506" s="41" t="n">
        <f aca="false">K1506+V1506</f>
        <v>0</v>
      </c>
    </row>
    <row r="1507" s="42" customFormat="true" ht="16.5" hidden="true" customHeight="true" outlineLevel="0" collapsed="false">
      <c r="A1507" s="132" t="s">
        <v>104</v>
      </c>
      <c r="B1507" s="30" t="s">
        <v>175</v>
      </c>
      <c r="C1507" s="111" t="s">
        <v>634</v>
      </c>
      <c r="D1507" s="62" t="s">
        <v>361</v>
      </c>
      <c r="E1507" s="53" t="n">
        <v>12</v>
      </c>
      <c r="F1507" s="31"/>
      <c r="G1507" s="31"/>
      <c r="H1507" s="31"/>
      <c r="I1507" s="31"/>
      <c r="J1507" s="31"/>
      <c r="K1507" s="31"/>
      <c r="L1507" s="31"/>
      <c r="M1507" s="31"/>
      <c r="N1507" s="33" t="n">
        <f aca="false">E1507*F1507+H1507+J1507+K1507+L1507+M1507</f>
        <v>0</v>
      </c>
      <c r="O1507" s="36"/>
      <c r="P1507" s="31" t="n">
        <v>14</v>
      </c>
      <c r="Q1507" s="31"/>
      <c r="R1507" s="31"/>
      <c r="S1507" s="31" t="n">
        <v>18</v>
      </c>
      <c r="T1507" s="31"/>
      <c r="U1507" s="31"/>
      <c r="V1507" s="31"/>
      <c r="W1507" s="31"/>
      <c r="X1507" s="31"/>
      <c r="Y1507" s="31"/>
      <c r="Z1507" s="36" t="n">
        <f aca="false">P1507*Q1507+S1507+U1507+V1507+W1507+X1507+Y1507</f>
        <v>18</v>
      </c>
      <c r="AA1507" s="36" t="n">
        <f aca="false">N1507+Z1507</f>
        <v>18</v>
      </c>
      <c r="AB1507" s="47" t="s">
        <v>708</v>
      </c>
      <c r="AC1507" s="44" t="s">
        <v>725</v>
      </c>
      <c r="AD1507" s="36"/>
      <c r="AE1507" s="36" t="n">
        <f aca="false">P1507*Q1507</f>
        <v>0</v>
      </c>
      <c r="AF1507" s="38" t="n">
        <f aca="false">AA1507-L1507-M1507-W1507-X1507</f>
        <v>18</v>
      </c>
      <c r="AG1507" s="39" t="str">
        <f aca="false">AB1507</f>
        <v>Ходжиматов А.А.</v>
      </c>
      <c r="AH1507" s="39" t="str">
        <f aca="false">C1507</f>
        <v>3ИСП9-13а (БД)</v>
      </c>
      <c r="AI1507" s="40" t="str">
        <f aca="false">B1507</f>
        <v>13</v>
      </c>
      <c r="AJ1507" s="39" t="str">
        <f aca="false">CONCATENATE(A1507," ",D1507)</f>
        <v>МДК.01.02 Поддержка и тестирование программных модулей</v>
      </c>
      <c r="AK1507" s="39" t="n">
        <f aca="false">E1507*F1507+P1507*Q1507+H1507+J1507+S1507+U1507</f>
        <v>18</v>
      </c>
      <c r="AL1507" s="39" t="n">
        <f aca="false">L1507+W1507</f>
        <v>0</v>
      </c>
      <c r="AM1507" s="39" t="n">
        <f aca="false">M1507+X1507</f>
        <v>0</v>
      </c>
      <c r="AN1507" s="39" t="n">
        <f aca="false">Y1507</f>
        <v>0</v>
      </c>
      <c r="AO1507" s="39" t="n">
        <f aca="false">SUM(AK1507:AN1507)</f>
        <v>18</v>
      </c>
      <c r="AP1507" s="41" t="n">
        <f aca="false">K1507+V1507</f>
        <v>0</v>
      </c>
    </row>
    <row r="1508" s="42" customFormat="true" ht="16.5" hidden="true" customHeight="true" outlineLevel="0" collapsed="false">
      <c r="A1508" s="132" t="s">
        <v>104</v>
      </c>
      <c r="B1508" s="30" t="s">
        <v>53</v>
      </c>
      <c r="C1508" s="111" t="s">
        <v>635</v>
      </c>
      <c r="D1508" s="62" t="s">
        <v>361</v>
      </c>
      <c r="E1508" s="53" t="n">
        <v>12</v>
      </c>
      <c r="F1508" s="31"/>
      <c r="G1508" s="31"/>
      <c r="H1508" s="31"/>
      <c r="I1508" s="31"/>
      <c r="J1508" s="31"/>
      <c r="K1508" s="31"/>
      <c r="L1508" s="31"/>
      <c r="M1508" s="31"/>
      <c r="N1508" s="33" t="n">
        <f aca="false">E1508*F1508+H1508+J1508+K1508+L1508+M1508</f>
        <v>0</v>
      </c>
      <c r="O1508" s="36"/>
      <c r="P1508" s="31" t="n">
        <v>14</v>
      </c>
      <c r="Q1508" s="31"/>
      <c r="R1508" s="31"/>
      <c r="S1508" s="31" t="n">
        <v>18</v>
      </c>
      <c r="T1508" s="31"/>
      <c r="U1508" s="31"/>
      <c r="V1508" s="31"/>
      <c r="W1508" s="31"/>
      <c r="X1508" s="31"/>
      <c r="Y1508" s="31"/>
      <c r="Z1508" s="36" t="n">
        <f aca="false">P1508*Q1508+S1508+U1508+V1508+W1508+X1508+Y1508</f>
        <v>18</v>
      </c>
      <c r="AA1508" s="36" t="n">
        <f aca="false">N1508+Z1508</f>
        <v>18</v>
      </c>
      <c r="AB1508" s="47" t="s">
        <v>69</v>
      </c>
      <c r="AC1508" s="36"/>
      <c r="AD1508" s="36"/>
      <c r="AE1508" s="36" t="n">
        <f aca="false">P1508*Q1508</f>
        <v>0</v>
      </c>
      <c r="AF1508" s="38" t="n">
        <f aca="false">AA1508-L1508-M1508-W1508-X1508</f>
        <v>18</v>
      </c>
      <c r="AG1508" s="39" t="str">
        <f aca="false">AB1508</f>
        <v>вак. 2 п/гр</v>
      </c>
      <c r="AH1508" s="39" t="str">
        <f aca="false">C1508</f>
        <v>3ИСП9-13б (БД)</v>
      </c>
      <c r="AI1508" s="40" t="str">
        <f aca="false">B1508</f>
        <v>12</v>
      </c>
      <c r="AJ1508" s="39" t="str">
        <f aca="false">CONCATENATE(A1508," ",D1508)</f>
        <v>МДК.01.02 Поддержка и тестирование программных модулей</v>
      </c>
      <c r="AK1508" s="39" t="n">
        <f aca="false">E1508*F1508+P1508*Q1508+H1508+J1508+S1508+U1508</f>
        <v>18</v>
      </c>
      <c r="AL1508" s="39" t="n">
        <f aca="false">L1508+W1508</f>
        <v>0</v>
      </c>
      <c r="AM1508" s="39" t="n">
        <f aca="false">M1508+X1508</f>
        <v>0</v>
      </c>
      <c r="AN1508" s="39" t="n">
        <f aca="false">Y1508</f>
        <v>0</v>
      </c>
      <c r="AO1508" s="39" t="n">
        <f aca="false">SUM(AK1508:AN1508)</f>
        <v>18</v>
      </c>
      <c r="AP1508" s="41" t="n">
        <f aca="false">K1508+V1508</f>
        <v>0</v>
      </c>
    </row>
    <row r="1509" s="42" customFormat="true" ht="16.5" hidden="true" customHeight="true" outlineLevel="0" collapsed="false">
      <c r="A1509" s="132" t="s">
        <v>136</v>
      </c>
      <c r="B1509" s="135" t="s">
        <v>238</v>
      </c>
      <c r="C1509" s="111" t="s">
        <v>633</v>
      </c>
      <c r="D1509" s="62" t="s">
        <v>331</v>
      </c>
      <c r="E1509" s="53" t="n">
        <v>12</v>
      </c>
      <c r="F1509" s="31" t="n">
        <v>4</v>
      </c>
      <c r="G1509" s="31" t="n">
        <v>24</v>
      </c>
      <c r="H1509" s="31" t="n">
        <v>-24</v>
      </c>
      <c r="I1509" s="31"/>
      <c r="J1509" s="31"/>
      <c r="K1509" s="31"/>
      <c r="L1509" s="31" t="n">
        <v>4</v>
      </c>
      <c r="M1509" s="44" t="n">
        <v>8</v>
      </c>
      <c r="N1509" s="33" t="n">
        <f aca="false">E1509*F1509+H1509+J1509+K1509+L1509+M1509</f>
        <v>36</v>
      </c>
      <c r="O1509" s="36"/>
      <c r="P1509" s="31" t="n">
        <v>14</v>
      </c>
      <c r="Q1509" s="31"/>
      <c r="R1509" s="31"/>
      <c r="S1509" s="31"/>
      <c r="T1509" s="31"/>
      <c r="U1509" s="31"/>
      <c r="V1509" s="31"/>
      <c r="W1509" s="31"/>
      <c r="X1509" s="31"/>
      <c r="Y1509" s="31"/>
      <c r="Z1509" s="36" t="n">
        <f aca="false">P1509*Q1509+S1509+U1509+V1509+W1509+X1509+Y1509</f>
        <v>0</v>
      </c>
      <c r="AA1509" s="36" t="n">
        <f aca="false">N1509+Z1509</f>
        <v>36</v>
      </c>
      <c r="AB1509" s="36" t="s">
        <v>303</v>
      </c>
      <c r="AC1509" s="36"/>
      <c r="AD1509" s="36"/>
      <c r="AE1509" s="36" t="n">
        <f aca="false">P1509*Q1509</f>
        <v>0</v>
      </c>
      <c r="AF1509" s="38" t="n">
        <f aca="false">AA1509-L1509-M1509-W1509-X1509</f>
        <v>24</v>
      </c>
      <c r="AG1509" s="39" t="str">
        <f aca="false">AB1509</f>
        <v>Квеквескири В.А.</v>
      </c>
      <c r="AH1509" s="39" t="str">
        <f aca="false">C1509</f>
        <v>3ИСП9-13 (БД)</v>
      </c>
      <c r="AI1509" s="40" t="str">
        <f aca="false">B1509</f>
        <v>25</v>
      </c>
      <c r="AJ1509" s="39" t="str">
        <f aca="false">CONCATENATE(A1509," ",D1509)</f>
        <v>МДК.01.03 Разработка мобильных приложений</v>
      </c>
      <c r="AK1509" s="39" t="n">
        <f aca="false">E1509*F1509+P1509*Q1509+H1509+J1509+S1509+U1509</f>
        <v>24</v>
      </c>
      <c r="AL1509" s="39" t="n">
        <f aca="false">L1509+W1509</f>
        <v>4</v>
      </c>
      <c r="AM1509" s="39" t="n">
        <f aca="false">M1509+X1509</f>
        <v>8</v>
      </c>
      <c r="AN1509" s="39" t="n">
        <f aca="false">Y1509</f>
        <v>0</v>
      </c>
      <c r="AO1509" s="39" t="n">
        <f aca="false">SUM(AK1509:AN1509)</f>
        <v>36</v>
      </c>
      <c r="AP1509" s="41" t="n">
        <f aca="false">K1509+V1509</f>
        <v>0</v>
      </c>
    </row>
    <row r="1510" s="42" customFormat="true" ht="16.5" hidden="true" customHeight="true" outlineLevel="0" collapsed="false">
      <c r="A1510" s="132" t="s">
        <v>136</v>
      </c>
      <c r="B1510" s="30" t="s">
        <v>175</v>
      </c>
      <c r="C1510" s="111" t="s">
        <v>634</v>
      </c>
      <c r="D1510" s="62" t="s">
        <v>331</v>
      </c>
      <c r="E1510" s="53" t="n">
        <v>12</v>
      </c>
      <c r="F1510" s="31"/>
      <c r="G1510" s="31"/>
      <c r="H1510" s="31" t="n">
        <v>24</v>
      </c>
      <c r="I1510" s="31"/>
      <c r="J1510" s="31"/>
      <c r="K1510" s="31"/>
      <c r="L1510" s="31"/>
      <c r="M1510" s="44"/>
      <c r="N1510" s="33" t="n">
        <f aca="false">E1510*F1510+H1510+J1510+K1510+L1510+M1510</f>
        <v>24</v>
      </c>
      <c r="O1510" s="36"/>
      <c r="P1510" s="31" t="n">
        <v>14</v>
      </c>
      <c r="Q1510" s="31"/>
      <c r="R1510" s="31"/>
      <c r="S1510" s="31"/>
      <c r="T1510" s="31"/>
      <c r="U1510" s="31"/>
      <c r="V1510" s="31"/>
      <c r="W1510" s="31"/>
      <c r="X1510" s="31"/>
      <c r="Y1510" s="31"/>
      <c r="Z1510" s="36" t="n">
        <f aca="false">P1510*Q1510+S1510+U1510+V1510+W1510+X1510+Y1510</f>
        <v>0</v>
      </c>
      <c r="AA1510" s="36" t="n">
        <f aca="false">N1510+Z1510</f>
        <v>24</v>
      </c>
      <c r="AB1510" s="36" t="s">
        <v>303</v>
      </c>
      <c r="AC1510" s="36"/>
      <c r="AD1510" s="36"/>
      <c r="AE1510" s="36" t="n">
        <f aca="false">P1510*Q1510</f>
        <v>0</v>
      </c>
      <c r="AF1510" s="38" t="n">
        <f aca="false">AA1510-L1510-M1510-W1510-X1510</f>
        <v>24</v>
      </c>
      <c r="AG1510" s="39" t="str">
        <f aca="false">AB1510</f>
        <v>Квеквескири В.А.</v>
      </c>
      <c r="AH1510" s="39" t="str">
        <f aca="false">C1510</f>
        <v>3ИСП9-13а (БД)</v>
      </c>
      <c r="AI1510" s="40" t="str">
        <f aca="false">B1510</f>
        <v>13</v>
      </c>
      <c r="AJ1510" s="39" t="str">
        <f aca="false">CONCATENATE(A1510," ",D1510)</f>
        <v>МДК.01.03 Разработка мобильных приложений</v>
      </c>
      <c r="AK1510" s="39" t="n">
        <f aca="false">E1510*F1510+P1510*Q1510+H1510+J1510+S1510+U1510</f>
        <v>24</v>
      </c>
      <c r="AL1510" s="39" t="n">
        <f aca="false">L1510+W1510</f>
        <v>0</v>
      </c>
      <c r="AM1510" s="39" t="n">
        <f aca="false">M1510+X1510</f>
        <v>0</v>
      </c>
      <c r="AN1510" s="39" t="n">
        <f aca="false">Y1510</f>
        <v>0</v>
      </c>
      <c r="AO1510" s="39" t="n">
        <f aca="false">SUM(AK1510:AN1510)</f>
        <v>24</v>
      </c>
      <c r="AP1510" s="41" t="n">
        <f aca="false">K1510+V1510</f>
        <v>0</v>
      </c>
    </row>
    <row r="1511" s="42" customFormat="true" ht="16.5" hidden="true" customHeight="true" outlineLevel="0" collapsed="false">
      <c r="A1511" s="132" t="s">
        <v>136</v>
      </c>
      <c r="B1511" s="30" t="s">
        <v>53</v>
      </c>
      <c r="C1511" s="111" t="s">
        <v>635</v>
      </c>
      <c r="D1511" s="62" t="s">
        <v>331</v>
      </c>
      <c r="E1511" s="53" t="n">
        <v>12</v>
      </c>
      <c r="F1511" s="31"/>
      <c r="G1511" s="31"/>
      <c r="H1511" s="31" t="n">
        <v>24</v>
      </c>
      <c r="I1511" s="31"/>
      <c r="J1511" s="31"/>
      <c r="K1511" s="31"/>
      <c r="L1511" s="31"/>
      <c r="M1511" s="44"/>
      <c r="N1511" s="33" t="n">
        <f aca="false">E1511*F1511+H1511+J1511+K1511+L1511+M1511</f>
        <v>24</v>
      </c>
      <c r="O1511" s="36"/>
      <c r="P1511" s="31" t="n">
        <v>14</v>
      </c>
      <c r="Q1511" s="31"/>
      <c r="R1511" s="31"/>
      <c r="S1511" s="31"/>
      <c r="T1511" s="31"/>
      <c r="U1511" s="31"/>
      <c r="V1511" s="31"/>
      <c r="W1511" s="31"/>
      <c r="X1511" s="31"/>
      <c r="Y1511" s="31"/>
      <c r="Z1511" s="36" t="n">
        <f aca="false">P1511*Q1511+S1511+U1511+V1511+W1511+X1511+Y1511</f>
        <v>0</v>
      </c>
      <c r="AA1511" s="36" t="n">
        <f aca="false">N1511+Z1511</f>
        <v>24</v>
      </c>
      <c r="AB1511" s="47" t="s">
        <v>69</v>
      </c>
      <c r="AC1511" s="36"/>
      <c r="AD1511" s="36"/>
      <c r="AE1511" s="36" t="n">
        <f aca="false">P1511*Q1511</f>
        <v>0</v>
      </c>
      <c r="AF1511" s="38" t="n">
        <f aca="false">AA1511-L1511-M1511-W1511-X1511</f>
        <v>24</v>
      </c>
      <c r="AG1511" s="39" t="str">
        <f aca="false">AB1511</f>
        <v>вак. 2 п/гр</v>
      </c>
      <c r="AH1511" s="39" t="str">
        <f aca="false">C1511</f>
        <v>3ИСП9-13б (БД)</v>
      </c>
      <c r="AI1511" s="40" t="str">
        <f aca="false">B1511</f>
        <v>12</v>
      </c>
      <c r="AJ1511" s="39" t="str">
        <f aca="false">CONCATENATE(A1511," ",D1511)</f>
        <v>МДК.01.03 Разработка мобильных приложений</v>
      </c>
      <c r="AK1511" s="39" t="n">
        <f aca="false">E1511*F1511+P1511*Q1511+H1511+J1511+S1511+U1511</f>
        <v>24</v>
      </c>
      <c r="AL1511" s="39" t="n">
        <f aca="false">L1511+W1511</f>
        <v>0</v>
      </c>
      <c r="AM1511" s="39" t="n">
        <f aca="false">M1511+X1511</f>
        <v>0</v>
      </c>
      <c r="AN1511" s="39" t="n">
        <f aca="false">Y1511</f>
        <v>0</v>
      </c>
      <c r="AO1511" s="39" t="n">
        <f aca="false">SUM(AK1511:AN1511)</f>
        <v>24</v>
      </c>
      <c r="AP1511" s="41" t="n">
        <f aca="false">K1511+V1511</f>
        <v>0</v>
      </c>
    </row>
    <row r="1512" s="42" customFormat="true" ht="16.5" hidden="true" customHeight="true" outlineLevel="0" collapsed="false">
      <c r="A1512" s="132" t="s">
        <v>333</v>
      </c>
      <c r="B1512" s="135" t="s">
        <v>238</v>
      </c>
      <c r="C1512" s="111" t="s">
        <v>633</v>
      </c>
      <c r="D1512" s="62" t="s">
        <v>334</v>
      </c>
      <c r="E1512" s="53" t="n">
        <v>12</v>
      </c>
      <c r="F1512" s="31"/>
      <c r="G1512" s="31"/>
      <c r="H1512" s="31"/>
      <c r="I1512" s="31"/>
      <c r="J1512" s="31"/>
      <c r="K1512" s="31"/>
      <c r="L1512" s="31"/>
      <c r="M1512" s="31"/>
      <c r="N1512" s="33" t="n">
        <f aca="false">E1512*F1512+H1512+J1512+K1512+L1512+M1512</f>
        <v>0</v>
      </c>
      <c r="O1512" s="36"/>
      <c r="P1512" s="31" t="n">
        <v>14</v>
      </c>
      <c r="Q1512" s="31" t="n">
        <v>3</v>
      </c>
      <c r="R1512" s="31" t="n">
        <v>20</v>
      </c>
      <c r="S1512" s="31" t="n">
        <v>-20</v>
      </c>
      <c r="T1512" s="31"/>
      <c r="U1512" s="31"/>
      <c r="V1512" s="31"/>
      <c r="W1512" s="31" t="n">
        <v>2</v>
      </c>
      <c r="X1512" s="31"/>
      <c r="Y1512" s="31"/>
      <c r="Z1512" s="36" t="n">
        <f aca="false">P1512*Q1512+S1512+U1512+V1512+W1512+X1512+Y1512</f>
        <v>24</v>
      </c>
      <c r="AA1512" s="36" t="n">
        <f aca="false">N1512+Z1512</f>
        <v>24</v>
      </c>
      <c r="AB1512" s="47" t="s">
        <v>226</v>
      </c>
      <c r="AC1512" s="36"/>
      <c r="AD1512" s="36"/>
      <c r="AE1512" s="36" t="n">
        <f aca="false">P1512*Q1512</f>
        <v>42</v>
      </c>
      <c r="AF1512" s="38" t="n">
        <f aca="false">AA1512-L1512-M1512-W1512-X1512</f>
        <v>22</v>
      </c>
      <c r="AG1512" s="39" t="str">
        <f aca="false">AB1512</f>
        <v>Орлов А.Д.</v>
      </c>
      <c r="AH1512" s="39" t="str">
        <f aca="false">C1512</f>
        <v>3ИСП9-13 (БД)</v>
      </c>
      <c r="AI1512" s="40" t="str">
        <f aca="false">B1512</f>
        <v>25</v>
      </c>
      <c r="AJ1512" s="39" t="str">
        <f aca="false">CONCATENATE(A1512," ",D1512)</f>
        <v>МДК.01.04 Системное программирование</v>
      </c>
      <c r="AK1512" s="39" t="n">
        <f aca="false">E1512*F1512+P1512*Q1512+H1512+J1512+S1512+U1512</f>
        <v>22</v>
      </c>
      <c r="AL1512" s="39" t="n">
        <f aca="false">L1512+W1512</f>
        <v>2</v>
      </c>
      <c r="AM1512" s="39" t="n">
        <f aca="false">M1512+X1512</f>
        <v>0</v>
      </c>
      <c r="AN1512" s="39" t="n">
        <f aca="false">Y1512</f>
        <v>0</v>
      </c>
      <c r="AO1512" s="39" t="n">
        <f aca="false">SUM(AK1512:AN1512)</f>
        <v>24</v>
      </c>
      <c r="AP1512" s="41" t="n">
        <f aca="false">K1512+V1512</f>
        <v>0</v>
      </c>
    </row>
    <row r="1513" s="42" customFormat="true" ht="16.5" hidden="true" customHeight="true" outlineLevel="0" collapsed="false">
      <c r="A1513" s="132" t="s">
        <v>333</v>
      </c>
      <c r="B1513" s="30" t="s">
        <v>175</v>
      </c>
      <c r="C1513" s="111" t="s">
        <v>634</v>
      </c>
      <c r="D1513" s="62" t="s">
        <v>334</v>
      </c>
      <c r="E1513" s="53" t="n">
        <v>12</v>
      </c>
      <c r="F1513" s="31"/>
      <c r="G1513" s="31"/>
      <c r="H1513" s="31"/>
      <c r="I1513" s="31"/>
      <c r="J1513" s="31"/>
      <c r="K1513" s="31"/>
      <c r="L1513" s="31"/>
      <c r="M1513" s="31"/>
      <c r="N1513" s="33" t="n">
        <f aca="false">E1513*F1513+H1513+J1513+K1513+L1513+M1513</f>
        <v>0</v>
      </c>
      <c r="O1513" s="36"/>
      <c r="P1513" s="31" t="n">
        <v>14</v>
      </c>
      <c r="Q1513" s="31"/>
      <c r="R1513" s="31"/>
      <c r="S1513" s="31" t="n">
        <v>20</v>
      </c>
      <c r="T1513" s="31"/>
      <c r="U1513" s="31"/>
      <c r="V1513" s="31"/>
      <c r="W1513" s="31"/>
      <c r="X1513" s="31"/>
      <c r="Y1513" s="31"/>
      <c r="Z1513" s="36" t="n">
        <f aca="false">P1513*Q1513+S1513+U1513+V1513+W1513+X1513+Y1513</f>
        <v>20</v>
      </c>
      <c r="AA1513" s="36" t="n">
        <f aca="false">N1513+Z1513</f>
        <v>20</v>
      </c>
      <c r="AB1513" s="47" t="s">
        <v>226</v>
      </c>
      <c r="AC1513" s="36"/>
      <c r="AD1513" s="36"/>
      <c r="AE1513" s="36" t="n">
        <f aca="false">P1513*Q1513</f>
        <v>0</v>
      </c>
      <c r="AF1513" s="38" t="n">
        <f aca="false">AA1513-L1513-M1513-W1513-X1513</f>
        <v>20</v>
      </c>
      <c r="AG1513" s="39" t="str">
        <f aca="false">AB1513</f>
        <v>Орлов А.Д.</v>
      </c>
      <c r="AH1513" s="39" t="str">
        <f aca="false">C1513</f>
        <v>3ИСП9-13а (БД)</v>
      </c>
      <c r="AI1513" s="40" t="str">
        <f aca="false">B1513</f>
        <v>13</v>
      </c>
      <c r="AJ1513" s="39" t="str">
        <f aca="false">CONCATENATE(A1513," ",D1513)</f>
        <v>МДК.01.04 Системное программирование</v>
      </c>
      <c r="AK1513" s="39" t="n">
        <f aca="false">E1513*F1513+P1513*Q1513+H1513+J1513+S1513+U1513</f>
        <v>20</v>
      </c>
      <c r="AL1513" s="39" t="n">
        <f aca="false">L1513+W1513</f>
        <v>0</v>
      </c>
      <c r="AM1513" s="39" t="n">
        <f aca="false">M1513+X1513</f>
        <v>0</v>
      </c>
      <c r="AN1513" s="39" t="n">
        <f aca="false">Y1513</f>
        <v>0</v>
      </c>
      <c r="AO1513" s="39" t="n">
        <f aca="false">SUM(AK1513:AN1513)</f>
        <v>20</v>
      </c>
      <c r="AP1513" s="41" t="n">
        <f aca="false">K1513+V1513</f>
        <v>0</v>
      </c>
    </row>
    <row r="1514" s="42" customFormat="true" ht="16.5" hidden="true" customHeight="true" outlineLevel="0" collapsed="false">
      <c r="A1514" s="132" t="s">
        <v>333</v>
      </c>
      <c r="B1514" s="30" t="s">
        <v>53</v>
      </c>
      <c r="C1514" s="111" t="s">
        <v>635</v>
      </c>
      <c r="D1514" s="62" t="s">
        <v>334</v>
      </c>
      <c r="E1514" s="53" t="n">
        <v>12</v>
      </c>
      <c r="F1514" s="31"/>
      <c r="G1514" s="31"/>
      <c r="H1514" s="31"/>
      <c r="I1514" s="31"/>
      <c r="J1514" s="31"/>
      <c r="K1514" s="31"/>
      <c r="L1514" s="31"/>
      <c r="M1514" s="31"/>
      <c r="N1514" s="33" t="n">
        <f aca="false">E1514*F1514+H1514+J1514+K1514+L1514+M1514</f>
        <v>0</v>
      </c>
      <c r="O1514" s="36"/>
      <c r="P1514" s="31" t="n">
        <v>14</v>
      </c>
      <c r="Q1514" s="31"/>
      <c r="R1514" s="31"/>
      <c r="S1514" s="31" t="n">
        <v>20</v>
      </c>
      <c r="T1514" s="31"/>
      <c r="U1514" s="31"/>
      <c r="V1514" s="31"/>
      <c r="W1514" s="31"/>
      <c r="X1514" s="31"/>
      <c r="Y1514" s="31"/>
      <c r="Z1514" s="36" t="n">
        <f aca="false">P1514*Q1514+S1514+U1514+V1514+W1514+X1514+Y1514</f>
        <v>20</v>
      </c>
      <c r="AA1514" s="36" t="n">
        <f aca="false">N1514+Z1514</f>
        <v>20</v>
      </c>
      <c r="AB1514" s="47" t="s">
        <v>69</v>
      </c>
      <c r="AC1514" s="36"/>
      <c r="AD1514" s="36"/>
      <c r="AE1514" s="36" t="n">
        <f aca="false">P1514*Q1514</f>
        <v>0</v>
      </c>
      <c r="AF1514" s="38" t="n">
        <f aca="false">AA1514-L1514-M1514-W1514-X1514</f>
        <v>20</v>
      </c>
      <c r="AG1514" s="39" t="str">
        <f aca="false">AB1514</f>
        <v>вак. 2 п/гр</v>
      </c>
      <c r="AH1514" s="39" t="str">
        <f aca="false">C1514</f>
        <v>3ИСП9-13б (БД)</v>
      </c>
      <c r="AI1514" s="40" t="str">
        <f aca="false">B1514</f>
        <v>12</v>
      </c>
      <c r="AJ1514" s="39" t="str">
        <f aca="false">CONCATENATE(A1514," ",D1514)</f>
        <v>МДК.01.04 Системное программирование</v>
      </c>
      <c r="AK1514" s="39" t="n">
        <f aca="false">E1514*F1514+P1514*Q1514+H1514+J1514+S1514+U1514</f>
        <v>20</v>
      </c>
      <c r="AL1514" s="39" t="n">
        <f aca="false">L1514+W1514</f>
        <v>0</v>
      </c>
      <c r="AM1514" s="39" t="n">
        <f aca="false">M1514+X1514</f>
        <v>0</v>
      </c>
      <c r="AN1514" s="39" t="n">
        <f aca="false">Y1514</f>
        <v>0</v>
      </c>
      <c r="AO1514" s="39" t="n">
        <f aca="false">SUM(AK1514:AN1514)</f>
        <v>20</v>
      </c>
      <c r="AP1514" s="41" t="n">
        <f aca="false">K1514+V1514</f>
        <v>0</v>
      </c>
    </row>
    <row r="1515" s="42" customFormat="true" ht="16.5" hidden="true" customHeight="true" outlineLevel="0" collapsed="false">
      <c r="A1515" s="132" t="s">
        <v>138</v>
      </c>
      <c r="B1515" s="30" t="s">
        <v>175</v>
      </c>
      <c r="C1515" s="111" t="s">
        <v>634</v>
      </c>
      <c r="D1515" s="62" t="s">
        <v>108</v>
      </c>
      <c r="E1515" s="53" t="n">
        <v>12</v>
      </c>
      <c r="F1515" s="31"/>
      <c r="G1515" s="31"/>
      <c r="H1515" s="31"/>
      <c r="I1515" s="31"/>
      <c r="J1515" s="31"/>
      <c r="K1515" s="31"/>
      <c r="L1515" s="31"/>
      <c r="M1515" s="31"/>
      <c r="N1515" s="33" t="n">
        <f aca="false">E1515*F1515+H1515+J1515+K1515+L1515+M1515</f>
        <v>0</v>
      </c>
      <c r="O1515" s="36"/>
      <c r="P1515" s="31" t="n">
        <v>2</v>
      </c>
      <c r="Q1515" s="31" t="n">
        <v>36</v>
      </c>
      <c r="R1515" s="31"/>
      <c r="S1515" s="31"/>
      <c r="T1515" s="31"/>
      <c r="U1515" s="31"/>
      <c r="V1515" s="31"/>
      <c r="W1515" s="31"/>
      <c r="X1515" s="31"/>
      <c r="Y1515" s="31"/>
      <c r="Z1515" s="36" t="n">
        <f aca="false">P1515*Q1515+S1515+U1515+V1515+W1515+X1515+Y1515</f>
        <v>72</v>
      </c>
      <c r="AA1515" s="36" t="n">
        <f aca="false">N1515+Z1515</f>
        <v>72</v>
      </c>
      <c r="AB1515" s="73" t="s">
        <v>321</v>
      </c>
      <c r="AC1515" s="36"/>
      <c r="AD1515" s="36"/>
      <c r="AE1515" s="36" t="n">
        <f aca="false">P1515*Q1515</f>
        <v>72</v>
      </c>
      <c r="AF1515" s="38" t="n">
        <f aca="false">AA1515-L1515-M1515-W1515-X1515</f>
        <v>72</v>
      </c>
      <c r="AG1515" s="39" t="str">
        <f aca="false">AB1515</f>
        <v>Вашкевич С.И.</v>
      </c>
      <c r="AH1515" s="39" t="str">
        <f aca="false">C1515</f>
        <v>3ИСП9-13а (БД)</v>
      </c>
      <c r="AI1515" s="40" t="str">
        <f aca="false">B1515</f>
        <v>13</v>
      </c>
      <c r="AJ1515" s="39" t="str">
        <f aca="false">CONCATENATE(A1515," ",D1515)</f>
        <v>УП.01 Учебная практика</v>
      </c>
      <c r="AK1515" s="39" t="n">
        <f aca="false">E1515*F1515+P1515*Q1515+H1515+J1515+S1515+U1515</f>
        <v>72</v>
      </c>
      <c r="AL1515" s="39" t="n">
        <f aca="false">L1515+W1515</f>
        <v>0</v>
      </c>
      <c r="AM1515" s="39" t="n">
        <f aca="false">M1515+X1515</f>
        <v>0</v>
      </c>
      <c r="AN1515" s="39" t="n">
        <f aca="false">Y1515</f>
        <v>0</v>
      </c>
      <c r="AO1515" s="39" t="n">
        <f aca="false">SUM(AK1515:AN1515)</f>
        <v>72</v>
      </c>
      <c r="AP1515" s="41" t="n">
        <f aca="false">K1515+V1515</f>
        <v>0</v>
      </c>
    </row>
    <row r="1516" s="42" customFormat="true" ht="16.5" hidden="true" customHeight="true" outlineLevel="0" collapsed="false">
      <c r="A1516" s="132" t="s">
        <v>138</v>
      </c>
      <c r="B1516" s="30" t="s">
        <v>53</v>
      </c>
      <c r="C1516" s="111" t="s">
        <v>635</v>
      </c>
      <c r="D1516" s="62" t="s">
        <v>108</v>
      </c>
      <c r="E1516" s="53" t="n">
        <v>12</v>
      </c>
      <c r="F1516" s="31"/>
      <c r="G1516" s="31"/>
      <c r="H1516" s="31"/>
      <c r="I1516" s="31"/>
      <c r="J1516" s="31"/>
      <c r="K1516" s="31"/>
      <c r="L1516" s="31"/>
      <c r="M1516" s="31"/>
      <c r="N1516" s="33" t="n">
        <f aca="false">E1516*F1516+H1516+J1516+K1516+L1516+M1516</f>
        <v>0</v>
      </c>
      <c r="O1516" s="36"/>
      <c r="P1516" s="31" t="n">
        <v>2</v>
      </c>
      <c r="Q1516" s="31" t="n">
        <v>36</v>
      </c>
      <c r="R1516" s="31"/>
      <c r="S1516" s="31"/>
      <c r="T1516" s="31"/>
      <c r="U1516" s="31"/>
      <c r="V1516" s="31"/>
      <c r="W1516" s="31"/>
      <c r="X1516" s="31"/>
      <c r="Y1516" s="31"/>
      <c r="Z1516" s="36" t="n">
        <f aca="false">P1516*Q1516+S1516+U1516+V1516+W1516+X1516+Y1516</f>
        <v>72</v>
      </c>
      <c r="AA1516" s="36" t="n">
        <f aca="false">N1516+Z1516</f>
        <v>72</v>
      </c>
      <c r="AB1516" s="73" t="s">
        <v>365</v>
      </c>
      <c r="AC1516" s="36"/>
      <c r="AD1516" s="36"/>
      <c r="AE1516" s="36"/>
      <c r="AF1516" s="38"/>
      <c r="AG1516" s="39" t="str">
        <f aca="false">AB1516</f>
        <v>Возвахов Д.А.</v>
      </c>
      <c r="AH1516" s="39" t="str">
        <f aca="false">C1516</f>
        <v>3ИСП9-13б (БД)</v>
      </c>
      <c r="AI1516" s="40" t="str">
        <f aca="false">B1516</f>
        <v>12</v>
      </c>
      <c r="AJ1516" s="39" t="str">
        <f aca="false">CONCATENATE(A1516," ",D1516)</f>
        <v>УП.01 Учебная практика</v>
      </c>
      <c r="AK1516" s="39" t="n">
        <f aca="false">E1516*F1516+P1516*Q1516+H1516+J1516+S1516+U1516</f>
        <v>72</v>
      </c>
      <c r="AL1516" s="39" t="n">
        <f aca="false">L1516+W1516</f>
        <v>0</v>
      </c>
      <c r="AM1516" s="39" t="n">
        <f aca="false">M1516+X1516</f>
        <v>0</v>
      </c>
      <c r="AN1516" s="39" t="n">
        <f aca="false">Y1516</f>
        <v>0</v>
      </c>
      <c r="AO1516" s="39" t="n">
        <f aca="false">SUM(AK1516:AN1516)</f>
        <v>72</v>
      </c>
      <c r="AP1516" s="41" t="n">
        <f aca="false">K1516+V1516</f>
        <v>0</v>
      </c>
    </row>
    <row r="1517" s="42" customFormat="true" ht="16.5" hidden="true" customHeight="true" outlineLevel="0" collapsed="false">
      <c r="A1517" s="132" t="s">
        <v>139</v>
      </c>
      <c r="B1517" s="135" t="s">
        <v>238</v>
      </c>
      <c r="C1517" s="111" t="s">
        <v>633</v>
      </c>
      <c r="D1517" s="62" t="s">
        <v>163</v>
      </c>
      <c r="E1517" s="53" t="n">
        <v>12</v>
      </c>
      <c r="F1517" s="31"/>
      <c r="G1517" s="31"/>
      <c r="H1517" s="31"/>
      <c r="I1517" s="31"/>
      <c r="J1517" s="31"/>
      <c r="K1517" s="31"/>
      <c r="L1517" s="31"/>
      <c r="M1517" s="31"/>
      <c r="N1517" s="33" t="n">
        <f aca="false">E1517*F1517+H1517+J1517+K1517+L1517+M1517</f>
        <v>0</v>
      </c>
      <c r="O1517" s="36"/>
      <c r="P1517" s="31" t="n">
        <v>2</v>
      </c>
      <c r="Q1517" s="31" t="n">
        <v>9</v>
      </c>
      <c r="R1517" s="31"/>
      <c r="S1517" s="31"/>
      <c r="T1517" s="31"/>
      <c r="U1517" s="31"/>
      <c r="V1517" s="31"/>
      <c r="W1517" s="31"/>
      <c r="X1517" s="31"/>
      <c r="Y1517" s="31"/>
      <c r="Z1517" s="36" t="n">
        <f aca="false">P1517*Q1517+S1517+U1517+V1517+W1517+X1517+Y1517</f>
        <v>18</v>
      </c>
      <c r="AA1517" s="36" t="n">
        <f aca="false">N1517+Z1517</f>
        <v>18</v>
      </c>
      <c r="AB1517" s="36" t="s">
        <v>363</v>
      </c>
      <c r="AC1517" s="36"/>
      <c r="AD1517" s="36"/>
      <c r="AE1517" s="36" t="n">
        <f aca="false">P1517*Q1517</f>
        <v>18</v>
      </c>
      <c r="AF1517" s="38" t="n">
        <f aca="false">AA1517-L1517-M1517-W1517-X1517</f>
        <v>18</v>
      </c>
      <c r="AG1517" s="39" t="str">
        <f aca="false">AB1517</f>
        <v>Адышкин С.С.</v>
      </c>
      <c r="AH1517" s="39" t="str">
        <f aca="false">C1517</f>
        <v>3ИСП9-13 (БД)</v>
      </c>
      <c r="AI1517" s="40" t="str">
        <f aca="false">B1517</f>
        <v>25</v>
      </c>
      <c r="AJ1517" s="39" t="str">
        <f aca="false">CONCATENATE(A1517," ",D1517)</f>
        <v>ПП.01 Производственная практика</v>
      </c>
      <c r="AK1517" s="39" t="n">
        <f aca="false">E1517*F1517+P1517*Q1517+H1517+J1517+S1517+U1517</f>
        <v>18</v>
      </c>
      <c r="AL1517" s="39" t="n">
        <f aca="false">L1517+W1517</f>
        <v>0</v>
      </c>
      <c r="AM1517" s="39" t="n">
        <f aca="false">M1517+X1517</f>
        <v>0</v>
      </c>
      <c r="AN1517" s="39" t="n">
        <f aca="false">Y1517</f>
        <v>0</v>
      </c>
      <c r="AO1517" s="39" t="n">
        <f aca="false">SUM(AK1517:AN1517)</f>
        <v>18</v>
      </c>
      <c r="AP1517" s="41" t="n">
        <f aca="false">K1517+V1517</f>
        <v>0</v>
      </c>
    </row>
    <row r="1518" s="42" customFormat="true" ht="16.5" hidden="true" customHeight="true" outlineLevel="0" collapsed="false">
      <c r="A1518" s="132" t="s">
        <v>139</v>
      </c>
      <c r="B1518" s="135" t="s">
        <v>238</v>
      </c>
      <c r="C1518" s="111" t="s">
        <v>633</v>
      </c>
      <c r="D1518" s="62" t="s">
        <v>163</v>
      </c>
      <c r="E1518" s="53" t="n">
        <v>12</v>
      </c>
      <c r="F1518" s="31"/>
      <c r="G1518" s="31"/>
      <c r="H1518" s="31"/>
      <c r="I1518" s="31"/>
      <c r="J1518" s="31"/>
      <c r="K1518" s="31"/>
      <c r="L1518" s="31"/>
      <c r="M1518" s="31"/>
      <c r="N1518" s="33" t="n">
        <f aca="false">E1518*F1518+H1518+J1518+K1518+L1518+M1518</f>
        <v>0</v>
      </c>
      <c r="O1518" s="36"/>
      <c r="P1518" s="31" t="n">
        <v>2</v>
      </c>
      <c r="Q1518" s="31" t="n">
        <v>9</v>
      </c>
      <c r="R1518" s="31"/>
      <c r="S1518" s="31"/>
      <c r="T1518" s="31"/>
      <c r="U1518" s="31"/>
      <c r="V1518" s="31"/>
      <c r="W1518" s="31"/>
      <c r="X1518" s="31"/>
      <c r="Y1518" s="31"/>
      <c r="Z1518" s="36" t="n">
        <f aca="false">P1518*Q1518+S1518+U1518+V1518+W1518+X1518+Y1518</f>
        <v>18</v>
      </c>
      <c r="AA1518" s="36" t="n">
        <f aca="false">N1518+Z1518</f>
        <v>18</v>
      </c>
      <c r="AB1518" s="297" t="s">
        <v>277</v>
      </c>
      <c r="AC1518" s="291" t="s">
        <v>732</v>
      </c>
      <c r="AD1518" s="36"/>
      <c r="AE1518" s="36" t="n">
        <f aca="false">P1518*Q1518</f>
        <v>18</v>
      </c>
      <c r="AF1518" s="38" t="n">
        <f aca="false">AA1518-L1518-M1518-W1518-X1518</f>
        <v>18</v>
      </c>
      <c r="AG1518" s="39" t="str">
        <f aca="false">AB1518</f>
        <v>Белоусова О.И.</v>
      </c>
      <c r="AH1518" s="39" t="str">
        <f aca="false">C1518</f>
        <v>3ИСП9-13 (БД)</v>
      </c>
      <c r="AI1518" s="40" t="str">
        <f aca="false">B1518</f>
        <v>25</v>
      </c>
      <c r="AJ1518" s="39" t="str">
        <f aca="false">CONCATENATE(A1518," ",D1518)</f>
        <v>ПП.01 Производственная практика</v>
      </c>
      <c r="AK1518" s="39" t="n">
        <f aca="false">E1518*F1518+P1518*Q1518+H1518+J1518+S1518+U1518</f>
        <v>18</v>
      </c>
      <c r="AL1518" s="39" t="n">
        <f aca="false">L1518+W1518</f>
        <v>0</v>
      </c>
      <c r="AM1518" s="39" t="n">
        <f aca="false">M1518+X1518</f>
        <v>0</v>
      </c>
      <c r="AN1518" s="39" t="n">
        <f aca="false">Y1518</f>
        <v>0</v>
      </c>
      <c r="AO1518" s="39" t="n">
        <f aca="false">SUM(AK1518:AN1518)</f>
        <v>18</v>
      </c>
      <c r="AP1518" s="41" t="n">
        <f aca="false">K1518+V1518</f>
        <v>0</v>
      </c>
    </row>
    <row r="1519" s="42" customFormat="true" ht="16.5" hidden="true" customHeight="true" outlineLevel="0" collapsed="false">
      <c r="A1519" s="132" t="s">
        <v>139</v>
      </c>
      <c r="B1519" s="135" t="s">
        <v>238</v>
      </c>
      <c r="C1519" s="111" t="s">
        <v>633</v>
      </c>
      <c r="D1519" s="62" t="s">
        <v>163</v>
      </c>
      <c r="E1519" s="53" t="n">
        <v>12</v>
      </c>
      <c r="F1519" s="31"/>
      <c r="G1519" s="31"/>
      <c r="H1519" s="31"/>
      <c r="I1519" s="31"/>
      <c r="J1519" s="31"/>
      <c r="K1519" s="31"/>
      <c r="L1519" s="31"/>
      <c r="M1519" s="31"/>
      <c r="N1519" s="33" t="n">
        <f aca="false">E1519*F1519+H1519+J1519+K1519+L1519+M1519</f>
        <v>0</v>
      </c>
      <c r="O1519" s="36"/>
      <c r="P1519" s="31" t="n">
        <v>2</v>
      </c>
      <c r="Q1519" s="31" t="n">
        <v>9</v>
      </c>
      <c r="R1519" s="31"/>
      <c r="S1519" s="31"/>
      <c r="T1519" s="31"/>
      <c r="U1519" s="31"/>
      <c r="V1519" s="31"/>
      <c r="W1519" s="31"/>
      <c r="X1519" s="31"/>
      <c r="Y1519" s="31"/>
      <c r="Z1519" s="36" t="n">
        <f aca="false">P1519*Q1519+S1519+U1519+V1519+W1519+X1519+Y1519</f>
        <v>18</v>
      </c>
      <c r="AA1519" s="36" t="n">
        <f aca="false">N1519+Z1519</f>
        <v>18</v>
      </c>
      <c r="AB1519" s="283" t="s">
        <v>708</v>
      </c>
      <c r="AC1519" s="44" t="s">
        <v>732</v>
      </c>
      <c r="AD1519" s="36"/>
      <c r="AE1519" s="36" t="n">
        <f aca="false">P1519*Q1519</f>
        <v>18</v>
      </c>
      <c r="AF1519" s="38" t="n">
        <f aca="false">AA1519-L1519-M1519-W1519-X1519</f>
        <v>18</v>
      </c>
      <c r="AG1519" s="39" t="str">
        <f aca="false">AB1519</f>
        <v>Ходжиматов А.А.</v>
      </c>
      <c r="AH1519" s="39" t="str">
        <f aca="false">C1519</f>
        <v>3ИСП9-13 (БД)</v>
      </c>
      <c r="AI1519" s="40" t="str">
        <f aca="false">B1519</f>
        <v>25</v>
      </c>
      <c r="AJ1519" s="39" t="str">
        <f aca="false">CONCATENATE(A1519," ",D1519)</f>
        <v>ПП.01 Производственная практика</v>
      </c>
      <c r="AK1519" s="39" t="n">
        <f aca="false">E1519*F1519+P1519*Q1519+H1519+J1519+S1519+U1519</f>
        <v>18</v>
      </c>
      <c r="AL1519" s="39" t="n">
        <f aca="false">L1519+W1519</f>
        <v>0</v>
      </c>
      <c r="AM1519" s="39" t="n">
        <f aca="false">M1519+X1519</f>
        <v>0</v>
      </c>
      <c r="AN1519" s="39" t="n">
        <f aca="false">Y1519</f>
        <v>0</v>
      </c>
      <c r="AO1519" s="39" t="n">
        <f aca="false">SUM(AK1519:AN1519)</f>
        <v>18</v>
      </c>
      <c r="AP1519" s="41" t="n">
        <f aca="false">K1519+V1519</f>
        <v>0</v>
      </c>
    </row>
    <row r="1520" s="42" customFormat="true" ht="16.5" hidden="true" customHeight="true" outlineLevel="0" collapsed="false">
      <c r="A1520" s="132" t="s">
        <v>139</v>
      </c>
      <c r="B1520" s="135" t="s">
        <v>238</v>
      </c>
      <c r="C1520" s="111" t="s">
        <v>633</v>
      </c>
      <c r="D1520" s="62" t="s">
        <v>163</v>
      </c>
      <c r="E1520" s="53" t="n">
        <v>12</v>
      </c>
      <c r="F1520" s="31"/>
      <c r="G1520" s="31"/>
      <c r="H1520" s="31"/>
      <c r="I1520" s="31"/>
      <c r="J1520" s="31"/>
      <c r="K1520" s="31"/>
      <c r="L1520" s="31"/>
      <c r="M1520" s="31"/>
      <c r="N1520" s="33" t="n">
        <f aca="false">E1520*F1520+H1520+J1520+K1520+L1520+M1520</f>
        <v>0</v>
      </c>
      <c r="O1520" s="36"/>
      <c r="P1520" s="31" t="n">
        <v>2</v>
      </c>
      <c r="Q1520" s="31" t="n">
        <v>9</v>
      </c>
      <c r="R1520" s="31"/>
      <c r="S1520" s="31"/>
      <c r="T1520" s="31"/>
      <c r="U1520" s="31"/>
      <c r="V1520" s="31"/>
      <c r="W1520" s="31"/>
      <c r="X1520" s="31"/>
      <c r="Y1520" s="31"/>
      <c r="Z1520" s="36" t="n">
        <f aca="false">P1520*Q1520+S1520+U1520+V1520+W1520+X1520+Y1520</f>
        <v>18</v>
      </c>
      <c r="AA1520" s="36" t="n">
        <f aca="false">N1520+Z1520</f>
        <v>18</v>
      </c>
      <c r="AB1520" s="36" t="s">
        <v>143</v>
      </c>
      <c r="AC1520" s="36"/>
      <c r="AD1520" s="36"/>
      <c r="AE1520" s="36" t="n">
        <f aca="false">P1520*Q1520</f>
        <v>18</v>
      </c>
      <c r="AF1520" s="38" t="n">
        <f aca="false">AA1520-L1520-M1520-W1520-X1520</f>
        <v>18</v>
      </c>
      <c r="AG1520" s="39" t="str">
        <f aca="false">AB1520</f>
        <v>вак. ПП</v>
      </c>
      <c r="AH1520" s="39" t="str">
        <f aca="false">C1520</f>
        <v>3ИСП9-13 (БД)</v>
      </c>
      <c r="AI1520" s="40" t="str">
        <f aca="false">B1520</f>
        <v>25</v>
      </c>
      <c r="AJ1520" s="39" t="str">
        <f aca="false">CONCATENATE(A1520," ",D1520)</f>
        <v>ПП.01 Производственная практика</v>
      </c>
      <c r="AK1520" s="39" t="n">
        <f aca="false">E1520*F1520+P1520*Q1520+H1520+J1520+S1520+U1520</f>
        <v>18</v>
      </c>
      <c r="AL1520" s="39" t="n">
        <f aca="false">L1520+W1520</f>
        <v>0</v>
      </c>
      <c r="AM1520" s="39" t="n">
        <f aca="false">M1520+X1520</f>
        <v>0</v>
      </c>
      <c r="AN1520" s="39" t="n">
        <f aca="false">Y1520</f>
        <v>0</v>
      </c>
      <c r="AO1520" s="39" t="n">
        <f aca="false">SUM(AK1520:AN1520)</f>
        <v>18</v>
      </c>
      <c r="AP1520" s="41" t="n">
        <f aca="false">K1520+V1520</f>
        <v>0</v>
      </c>
    </row>
    <row r="1521" s="42" customFormat="true" ht="16.5" hidden="true" customHeight="true" outlineLevel="0" collapsed="false">
      <c r="A1521" s="132" t="s">
        <v>144</v>
      </c>
      <c r="B1521" s="135" t="s">
        <v>238</v>
      </c>
      <c r="C1521" s="111" t="s">
        <v>633</v>
      </c>
      <c r="D1521" s="62" t="s">
        <v>145</v>
      </c>
      <c r="E1521" s="53" t="n">
        <v>12</v>
      </c>
      <c r="F1521" s="31"/>
      <c r="G1521" s="31"/>
      <c r="H1521" s="31"/>
      <c r="I1521" s="31"/>
      <c r="J1521" s="31"/>
      <c r="K1521" s="31"/>
      <c r="L1521" s="31"/>
      <c r="M1521" s="31"/>
      <c r="N1521" s="33" t="n">
        <f aca="false">E1521*F1521+H1521+J1521+K1521+L1521+M1521</f>
        <v>0</v>
      </c>
      <c r="O1521" s="36"/>
      <c r="P1521" s="31" t="n">
        <v>14</v>
      </c>
      <c r="Q1521" s="31"/>
      <c r="R1521" s="31"/>
      <c r="S1521" s="31"/>
      <c r="T1521" s="31"/>
      <c r="U1521" s="31"/>
      <c r="V1521" s="31"/>
      <c r="W1521" s="31"/>
      <c r="X1521" s="31" t="n">
        <v>24</v>
      </c>
      <c r="Y1521" s="31"/>
      <c r="Z1521" s="36" t="n">
        <f aca="false">P1521*Q1521+S1521+U1521+V1521+W1521+X1521+Y1521</f>
        <v>24</v>
      </c>
      <c r="AA1521" s="36" t="n">
        <f aca="false">N1521+Z1521</f>
        <v>24</v>
      </c>
      <c r="AB1521" s="36" t="s">
        <v>146</v>
      </c>
      <c r="AC1521" s="36"/>
      <c r="AD1521" s="36"/>
      <c r="AE1521" s="36" t="n">
        <f aca="false">P1521*Q1521</f>
        <v>0</v>
      </c>
      <c r="AF1521" s="38" t="n">
        <f aca="false">AA1521-L1521-M1521-W1521-X1521</f>
        <v>0</v>
      </c>
      <c r="AG1521" s="39" t="str">
        <f aca="false">AB1521</f>
        <v>вак. ДЭ</v>
      </c>
      <c r="AH1521" s="39" t="str">
        <f aca="false">C1521</f>
        <v>3ИСП9-13 (БД)</v>
      </c>
      <c r="AI1521" s="40" t="str">
        <f aca="false">B1521</f>
        <v>25</v>
      </c>
      <c r="AJ1521" s="39" t="str">
        <f aca="false">CONCATENATE(A1521," ",D1521)</f>
        <v>ДЭ.01 Демонстрационный экзамен по модулю</v>
      </c>
      <c r="AK1521" s="39" t="n">
        <f aca="false">E1521*F1521+P1521*Q1521+H1521+J1521+S1521+U1521</f>
        <v>0</v>
      </c>
      <c r="AL1521" s="39" t="n">
        <f aca="false">L1521+W1521</f>
        <v>0</v>
      </c>
      <c r="AM1521" s="39" t="n">
        <f aca="false">M1521+X1521</f>
        <v>24</v>
      </c>
      <c r="AN1521" s="39" t="n">
        <f aca="false">Y1521</f>
        <v>0</v>
      </c>
      <c r="AO1521" s="39" t="n">
        <f aca="false">SUM(AK1521:AN1521)</f>
        <v>24</v>
      </c>
      <c r="AP1521" s="41" t="n">
        <f aca="false">K1521+V1521</f>
        <v>0</v>
      </c>
    </row>
    <row r="1522" s="42" customFormat="true" ht="16.5" hidden="true" customHeight="true" outlineLevel="0" collapsed="false">
      <c r="A1522" s="132" t="s">
        <v>149</v>
      </c>
      <c r="B1522" s="135" t="s">
        <v>238</v>
      </c>
      <c r="C1522" s="111" t="s">
        <v>633</v>
      </c>
      <c r="D1522" s="62" t="s">
        <v>335</v>
      </c>
      <c r="E1522" s="53" t="n">
        <v>12</v>
      </c>
      <c r="F1522" s="31"/>
      <c r="G1522" s="31"/>
      <c r="H1522" s="31"/>
      <c r="I1522" s="31"/>
      <c r="J1522" s="31"/>
      <c r="K1522" s="31"/>
      <c r="L1522" s="31"/>
      <c r="M1522" s="31"/>
      <c r="N1522" s="33" t="n">
        <f aca="false">E1522*F1522+H1522+J1522+K1522+L1522+M1522</f>
        <v>0</v>
      </c>
      <c r="O1522" s="36"/>
      <c r="P1522" s="31" t="n">
        <v>14</v>
      </c>
      <c r="Q1522" s="31" t="n">
        <v>5</v>
      </c>
      <c r="R1522" s="31" t="n">
        <v>32</v>
      </c>
      <c r="S1522" s="31" t="n">
        <v>-32</v>
      </c>
      <c r="T1522" s="31"/>
      <c r="U1522" s="31"/>
      <c r="V1522" s="31"/>
      <c r="W1522" s="31" t="n">
        <v>6</v>
      </c>
      <c r="X1522" s="31" t="n">
        <v>8</v>
      </c>
      <c r="Y1522" s="31"/>
      <c r="Z1522" s="36" t="n">
        <f aca="false">P1522*Q1522+S1522+U1522+V1522+W1522+X1522+Y1522</f>
        <v>52</v>
      </c>
      <c r="AA1522" s="36" t="n">
        <f aca="false">N1522+Z1522</f>
        <v>52</v>
      </c>
      <c r="AB1522" s="47" t="s">
        <v>363</v>
      </c>
      <c r="AC1522" s="36"/>
      <c r="AD1522" s="36"/>
      <c r="AE1522" s="36" t="n">
        <f aca="false">P1522*Q1522</f>
        <v>70</v>
      </c>
      <c r="AF1522" s="38" t="n">
        <f aca="false">AA1522-L1522-M1522-W1522-X1522</f>
        <v>38</v>
      </c>
      <c r="AG1522" s="39" t="str">
        <f aca="false">AB1522</f>
        <v>Адышкин С.С.</v>
      </c>
      <c r="AH1522" s="39" t="str">
        <f aca="false">C1522</f>
        <v>3ИСП9-13 (БД)</v>
      </c>
      <c r="AI1522" s="40" t="str">
        <f aca="false">B1522</f>
        <v>25</v>
      </c>
      <c r="AJ1522" s="39" t="str">
        <f aca="false">CONCATENATE(A1522," ",D1522)</f>
        <v>МДК.02.02 Инструментальные средства разработки программного обеспечения</v>
      </c>
      <c r="AK1522" s="39" t="n">
        <f aca="false">E1522*F1522+P1522*Q1522+H1522+J1522+S1522+U1522</f>
        <v>38</v>
      </c>
      <c r="AL1522" s="39" t="n">
        <f aca="false">L1522+W1522</f>
        <v>6</v>
      </c>
      <c r="AM1522" s="39" t="n">
        <f aca="false">M1522+X1522</f>
        <v>8</v>
      </c>
      <c r="AN1522" s="39" t="n">
        <f aca="false">Y1522</f>
        <v>0</v>
      </c>
      <c r="AO1522" s="39" t="n">
        <f aca="false">SUM(AK1522:AN1522)</f>
        <v>52</v>
      </c>
      <c r="AP1522" s="41" t="n">
        <f aca="false">K1522+V1522</f>
        <v>0</v>
      </c>
    </row>
    <row r="1523" s="42" customFormat="true" ht="16.5" hidden="true" customHeight="true" outlineLevel="0" collapsed="false">
      <c r="A1523" s="132" t="s">
        <v>149</v>
      </c>
      <c r="B1523" s="30" t="s">
        <v>175</v>
      </c>
      <c r="C1523" s="111" t="s">
        <v>634</v>
      </c>
      <c r="D1523" s="62" t="s">
        <v>335</v>
      </c>
      <c r="E1523" s="53" t="n">
        <v>12</v>
      </c>
      <c r="F1523" s="31"/>
      <c r="G1523" s="31"/>
      <c r="H1523" s="31"/>
      <c r="I1523" s="31"/>
      <c r="J1523" s="31"/>
      <c r="K1523" s="31"/>
      <c r="L1523" s="31"/>
      <c r="M1523" s="31"/>
      <c r="N1523" s="33" t="n">
        <f aca="false">E1523*F1523+H1523+J1523+K1523+L1523+M1523</f>
        <v>0</v>
      </c>
      <c r="O1523" s="36"/>
      <c r="P1523" s="31" t="n">
        <v>14</v>
      </c>
      <c r="Q1523" s="31"/>
      <c r="R1523" s="31"/>
      <c r="S1523" s="31" t="n">
        <v>32</v>
      </c>
      <c r="T1523" s="31"/>
      <c r="U1523" s="31"/>
      <c r="V1523" s="31"/>
      <c r="W1523" s="31"/>
      <c r="X1523" s="31"/>
      <c r="Y1523" s="31"/>
      <c r="Z1523" s="36" t="n">
        <f aca="false">P1523*Q1523+S1523+U1523+V1523+W1523+X1523+Y1523</f>
        <v>32</v>
      </c>
      <c r="AA1523" s="36" t="n">
        <f aca="false">N1523+Z1523</f>
        <v>32</v>
      </c>
      <c r="AB1523" s="47" t="s">
        <v>363</v>
      </c>
      <c r="AC1523" s="36"/>
      <c r="AD1523" s="36"/>
      <c r="AE1523" s="36" t="n">
        <f aca="false">P1523*Q1523</f>
        <v>0</v>
      </c>
      <c r="AF1523" s="38" t="n">
        <f aca="false">AA1523-L1523-M1523-W1523-X1523</f>
        <v>32</v>
      </c>
      <c r="AG1523" s="39" t="str">
        <f aca="false">AB1523</f>
        <v>Адышкин С.С.</v>
      </c>
      <c r="AH1523" s="39" t="str">
        <f aca="false">C1523</f>
        <v>3ИСП9-13а (БД)</v>
      </c>
      <c r="AI1523" s="40" t="str">
        <f aca="false">B1523</f>
        <v>13</v>
      </c>
      <c r="AJ1523" s="39" t="str">
        <f aca="false">CONCATENATE(A1523," ",D1523)</f>
        <v>МДК.02.02 Инструментальные средства разработки программного обеспечения</v>
      </c>
      <c r="AK1523" s="39" t="n">
        <f aca="false">E1523*F1523+P1523*Q1523+H1523+J1523+S1523+U1523</f>
        <v>32</v>
      </c>
      <c r="AL1523" s="39" t="n">
        <f aca="false">L1523+W1523</f>
        <v>0</v>
      </c>
      <c r="AM1523" s="39" t="n">
        <f aca="false">M1523+X1523</f>
        <v>0</v>
      </c>
      <c r="AN1523" s="39" t="n">
        <f aca="false">Y1523</f>
        <v>0</v>
      </c>
      <c r="AO1523" s="39" t="n">
        <f aca="false">SUM(AK1523:AN1523)</f>
        <v>32</v>
      </c>
      <c r="AP1523" s="41" t="n">
        <f aca="false">K1523+V1523</f>
        <v>0</v>
      </c>
    </row>
    <row r="1524" s="42" customFormat="true" ht="16.5" hidden="true" customHeight="true" outlineLevel="0" collapsed="false">
      <c r="A1524" s="132" t="s">
        <v>149</v>
      </c>
      <c r="B1524" s="30" t="s">
        <v>53</v>
      </c>
      <c r="C1524" s="111" t="s">
        <v>635</v>
      </c>
      <c r="D1524" s="62" t="s">
        <v>335</v>
      </c>
      <c r="E1524" s="53" t="n">
        <v>12</v>
      </c>
      <c r="F1524" s="31"/>
      <c r="G1524" s="31"/>
      <c r="H1524" s="31"/>
      <c r="I1524" s="31"/>
      <c r="J1524" s="31"/>
      <c r="K1524" s="31"/>
      <c r="L1524" s="31"/>
      <c r="M1524" s="31"/>
      <c r="N1524" s="33" t="n">
        <f aca="false">E1524*F1524+H1524+J1524+K1524+L1524+M1524</f>
        <v>0</v>
      </c>
      <c r="O1524" s="36"/>
      <c r="P1524" s="31" t="n">
        <v>14</v>
      </c>
      <c r="Q1524" s="31"/>
      <c r="R1524" s="31"/>
      <c r="S1524" s="31" t="n">
        <v>32</v>
      </c>
      <c r="T1524" s="31"/>
      <c r="U1524" s="31"/>
      <c r="V1524" s="31"/>
      <c r="W1524" s="31"/>
      <c r="X1524" s="31"/>
      <c r="Y1524" s="31"/>
      <c r="Z1524" s="36" t="n">
        <f aca="false">P1524*Q1524+S1524+U1524+V1524+W1524+X1524+Y1524</f>
        <v>32</v>
      </c>
      <c r="AA1524" s="36" t="n">
        <f aca="false">N1524+Z1524</f>
        <v>32</v>
      </c>
      <c r="AB1524" s="47" t="s">
        <v>69</v>
      </c>
      <c r="AC1524" s="36"/>
      <c r="AD1524" s="36"/>
      <c r="AE1524" s="36" t="n">
        <f aca="false">P1524*Q1524</f>
        <v>0</v>
      </c>
      <c r="AF1524" s="38" t="n">
        <f aca="false">AA1524-L1524-M1524-W1524-X1524</f>
        <v>32</v>
      </c>
      <c r="AG1524" s="39" t="str">
        <f aca="false">AB1524</f>
        <v>вак. 2 п/гр</v>
      </c>
      <c r="AH1524" s="39" t="str">
        <f aca="false">C1524</f>
        <v>3ИСП9-13б (БД)</v>
      </c>
      <c r="AI1524" s="40" t="str">
        <f aca="false">B1524</f>
        <v>12</v>
      </c>
      <c r="AJ1524" s="39" t="str">
        <f aca="false">CONCATENATE(A1524," ",D1524)</f>
        <v>МДК.02.02 Инструментальные средства разработки программного обеспечения</v>
      </c>
      <c r="AK1524" s="39" t="n">
        <f aca="false">E1524*F1524+P1524*Q1524+H1524+J1524+S1524+U1524</f>
        <v>32</v>
      </c>
      <c r="AL1524" s="39" t="n">
        <f aca="false">L1524+W1524</f>
        <v>0</v>
      </c>
      <c r="AM1524" s="39" t="n">
        <f aca="false">M1524+X1524</f>
        <v>0</v>
      </c>
      <c r="AN1524" s="39" t="n">
        <f aca="false">Y1524</f>
        <v>0</v>
      </c>
      <c r="AO1524" s="39" t="n">
        <f aca="false">SUM(AK1524:AN1524)</f>
        <v>32</v>
      </c>
      <c r="AP1524" s="41" t="n">
        <f aca="false">K1524+V1524</f>
        <v>0</v>
      </c>
    </row>
    <row r="1525" s="42" customFormat="true" ht="16.5" hidden="true" customHeight="true" outlineLevel="0" collapsed="false">
      <c r="A1525" s="132" t="s">
        <v>152</v>
      </c>
      <c r="B1525" s="135" t="s">
        <v>238</v>
      </c>
      <c r="C1525" s="111" t="s">
        <v>633</v>
      </c>
      <c r="D1525" s="62" t="s">
        <v>337</v>
      </c>
      <c r="E1525" s="53" t="n">
        <v>12</v>
      </c>
      <c r="F1525" s="31"/>
      <c r="G1525" s="31"/>
      <c r="H1525" s="31"/>
      <c r="I1525" s="31"/>
      <c r="J1525" s="31"/>
      <c r="K1525" s="31"/>
      <c r="L1525" s="31"/>
      <c r="M1525" s="31"/>
      <c r="N1525" s="33" t="n">
        <f aca="false">E1525*F1525+H1525+J1525+K1525+L1525+M1525</f>
        <v>0</v>
      </c>
      <c r="O1525" s="36"/>
      <c r="P1525" s="31" t="n">
        <v>14</v>
      </c>
      <c r="Q1525" s="31" t="n">
        <v>3</v>
      </c>
      <c r="R1525" s="31" t="n">
        <v>14</v>
      </c>
      <c r="S1525" s="31" t="n">
        <v>-14</v>
      </c>
      <c r="T1525" s="31"/>
      <c r="U1525" s="292" t="n">
        <v>-8</v>
      </c>
      <c r="V1525" s="31"/>
      <c r="W1525" s="31"/>
      <c r="X1525" s="31"/>
      <c r="Y1525" s="31"/>
      <c r="Z1525" s="36" t="n">
        <f aca="false">P1525*Q1525+S1525+U1525+V1525+W1525+X1525+Y1525</f>
        <v>20</v>
      </c>
      <c r="AA1525" s="36" t="n">
        <f aca="false">N1525+Z1525</f>
        <v>20</v>
      </c>
      <c r="AB1525" s="293" t="s">
        <v>300</v>
      </c>
      <c r="AC1525" s="60" t="s">
        <v>731</v>
      </c>
      <c r="AD1525" s="31"/>
      <c r="AE1525" s="36" t="n">
        <f aca="false">P1525*Q1525</f>
        <v>42</v>
      </c>
      <c r="AF1525" s="38" t="n">
        <f aca="false">AA1525-L1525-M1525-W1525-X1525</f>
        <v>20</v>
      </c>
      <c r="AG1525" s="39" t="str">
        <f aca="false">AB1525</f>
        <v>Зайцева О.В.</v>
      </c>
      <c r="AH1525" s="39" t="str">
        <f aca="false">C1525</f>
        <v>3ИСП9-13 (БД)</v>
      </c>
      <c r="AI1525" s="40" t="str">
        <f aca="false">B1525</f>
        <v>25</v>
      </c>
      <c r="AJ1525" s="39" t="str">
        <f aca="false">CONCATENATE(A1525," ",D1525)</f>
        <v>МДК.02.03 Математическое моделирование</v>
      </c>
      <c r="AK1525" s="39" t="n">
        <f aca="false">E1525*F1525+P1525*Q1525+H1525+J1525+S1525+U1525</f>
        <v>20</v>
      </c>
      <c r="AL1525" s="39" t="n">
        <f aca="false">L1525+W1525</f>
        <v>0</v>
      </c>
      <c r="AM1525" s="39" t="n">
        <f aca="false">M1525+X1525</f>
        <v>0</v>
      </c>
      <c r="AN1525" s="39" t="n">
        <f aca="false">Y1525</f>
        <v>0</v>
      </c>
      <c r="AO1525" s="39" t="n">
        <f aca="false">SUM(AK1525:AN1525)</f>
        <v>20</v>
      </c>
      <c r="AP1525" s="41" t="n">
        <f aca="false">K1525+V1525</f>
        <v>0</v>
      </c>
    </row>
    <row r="1526" s="42" customFormat="true" ht="16.5" hidden="true" customHeight="true" outlineLevel="0" collapsed="false">
      <c r="A1526" s="132" t="s">
        <v>152</v>
      </c>
      <c r="B1526" s="30" t="s">
        <v>175</v>
      </c>
      <c r="C1526" s="111" t="s">
        <v>634</v>
      </c>
      <c r="D1526" s="62" t="s">
        <v>337</v>
      </c>
      <c r="E1526" s="53" t="n">
        <v>12</v>
      </c>
      <c r="F1526" s="31"/>
      <c r="G1526" s="31"/>
      <c r="H1526" s="31"/>
      <c r="I1526" s="31"/>
      <c r="J1526" s="31"/>
      <c r="K1526" s="31"/>
      <c r="L1526" s="31"/>
      <c r="M1526" s="31"/>
      <c r="N1526" s="33" t="n">
        <f aca="false">E1526*F1526+H1526+J1526+K1526+L1526+M1526</f>
        <v>0</v>
      </c>
      <c r="O1526" s="36"/>
      <c r="P1526" s="31" t="n">
        <v>14</v>
      </c>
      <c r="Q1526" s="31"/>
      <c r="R1526" s="31"/>
      <c r="S1526" s="31" t="n">
        <v>14</v>
      </c>
      <c r="T1526" s="31"/>
      <c r="U1526" s="31"/>
      <c r="V1526" s="31"/>
      <c r="W1526" s="31"/>
      <c r="X1526" s="31"/>
      <c r="Y1526" s="31"/>
      <c r="Z1526" s="36" t="n">
        <f aca="false">P1526*Q1526+S1526+U1526+V1526+W1526+X1526+Y1526</f>
        <v>14</v>
      </c>
      <c r="AA1526" s="36" t="n">
        <f aca="false">N1526+Z1526</f>
        <v>14</v>
      </c>
      <c r="AB1526" s="293" t="s">
        <v>300</v>
      </c>
      <c r="AC1526" s="60" t="s">
        <v>731</v>
      </c>
      <c r="AD1526" s="31"/>
      <c r="AE1526" s="36" t="n">
        <f aca="false">P1526*Q1526</f>
        <v>0</v>
      </c>
      <c r="AF1526" s="38" t="n">
        <f aca="false">AA1526-L1526-M1526-W1526-X1526</f>
        <v>14</v>
      </c>
      <c r="AG1526" s="39" t="str">
        <f aca="false">AB1526</f>
        <v>Зайцева О.В.</v>
      </c>
      <c r="AH1526" s="39" t="str">
        <f aca="false">C1526</f>
        <v>3ИСП9-13а (БД)</v>
      </c>
      <c r="AI1526" s="40" t="str">
        <f aca="false">B1526</f>
        <v>13</v>
      </c>
      <c r="AJ1526" s="39" t="str">
        <f aca="false">CONCATENATE(A1526," ",D1526)</f>
        <v>МДК.02.03 Математическое моделирование</v>
      </c>
      <c r="AK1526" s="39" t="n">
        <f aca="false">E1526*F1526+P1526*Q1526+H1526+J1526+S1526+U1526</f>
        <v>14</v>
      </c>
      <c r="AL1526" s="39" t="n">
        <f aca="false">L1526+W1526</f>
        <v>0</v>
      </c>
      <c r="AM1526" s="39" t="n">
        <f aca="false">M1526+X1526</f>
        <v>0</v>
      </c>
      <c r="AN1526" s="39" t="n">
        <f aca="false">Y1526</f>
        <v>0</v>
      </c>
      <c r="AO1526" s="39" t="n">
        <f aca="false">SUM(AK1526:AN1526)</f>
        <v>14</v>
      </c>
      <c r="AP1526" s="41" t="n">
        <f aca="false">K1526+V1526</f>
        <v>0</v>
      </c>
    </row>
    <row r="1527" s="42" customFormat="true" ht="16.5" hidden="true" customHeight="true" outlineLevel="0" collapsed="false">
      <c r="A1527" s="132" t="s">
        <v>152</v>
      </c>
      <c r="B1527" s="30" t="s">
        <v>53</v>
      </c>
      <c r="C1527" s="111" t="s">
        <v>635</v>
      </c>
      <c r="D1527" s="62" t="s">
        <v>337</v>
      </c>
      <c r="E1527" s="53" t="n">
        <v>12</v>
      </c>
      <c r="F1527" s="31"/>
      <c r="G1527" s="31"/>
      <c r="H1527" s="31"/>
      <c r="I1527" s="31"/>
      <c r="J1527" s="31"/>
      <c r="K1527" s="31"/>
      <c r="L1527" s="31"/>
      <c r="M1527" s="31"/>
      <c r="N1527" s="33" t="n">
        <f aca="false">E1527*F1527+H1527+J1527+K1527+L1527+M1527</f>
        <v>0</v>
      </c>
      <c r="O1527" s="36"/>
      <c r="P1527" s="31" t="n">
        <v>14</v>
      </c>
      <c r="Q1527" s="31"/>
      <c r="R1527" s="31"/>
      <c r="S1527" s="31" t="n">
        <v>14</v>
      </c>
      <c r="T1527" s="31"/>
      <c r="U1527" s="31"/>
      <c r="V1527" s="31"/>
      <c r="W1527" s="31"/>
      <c r="X1527" s="31"/>
      <c r="Y1527" s="31"/>
      <c r="Z1527" s="36" t="n">
        <f aca="false">P1527*Q1527+S1527+U1527+V1527+W1527+X1527+Y1527</f>
        <v>14</v>
      </c>
      <c r="AA1527" s="36" t="n">
        <f aca="false">N1527+Z1527</f>
        <v>14</v>
      </c>
      <c r="AB1527" s="47" t="s">
        <v>69</v>
      </c>
      <c r="AC1527" s="31"/>
      <c r="AD1527" s="31"/>
      <c r="AE1527" s="36" t="n">
        <f aca="false">P1527*Q1527</f>
        <v>0</v>
      </c>
      <c r="AF1527" s="38" t="n">
        <f aca="false">AA1527-L1527-M1527-W1527-X1527</f>
        <v>14</v>
      </c>
      <c r="AG1527" s="39" t="str">
        <f aca="false">AB1527</f>
        <v>вак. 2 п/гр</v>
      </c>
      <c r="AH1527" s="39" t="str">
        <f aca="false">C1527</f>
        <v>3ИСП9-13б (БД)</v>
      </c>
      <c r="AI1527" s="40" t="str">
        <f aca="false">B1527</f>
        <v>12</v>
      </c>
      <c r="AJ1527" s="39" t="str">
        <f aca="false">CONCATENATE(A1527," ",D1527)</f>
        <v>МДК.02.03 Математическое моделирование</v>
      </c>
      <c r="AK1527" s="39" t="n">
        <f aca="false">E1527*F1527+P1527*Q1527+H1527+J1527+S1527+U1527</f>
        <v>14</v>
      </c>
      <c r="AL1527" s="39" t="n">
        <f aca="false">L1527+W1527</f>
        <v>0</v>
      </c>
      <c r="AM1527" s="39" t="n">
        <f aca="false">M1527+X1527</f>
        <v>0</v>
      </c>
      <c r="AN1527" s="39" t="n">
        <f aca="false">Y1527</f>
        <v>0</v>
      </c>
      <c r="AO1527" s="39" t="n">
        <f aca="false">SUM(AK1527:AN1527)</f>
        <v>14</v>
      </c>
      <c r="AP1527" s="41" t="n">
        <f aca="false">K1527+V1527</f>
        <v>0</v>
      </c>
    </row>
    <row r="1528" s="42" customFormat="true" ht="16.5" hidden="true" customHeight="true" outlineLevel="0" collapsed="false">
      <c r="A1528" s="132" t="s">
        <v>154</v>
      </c>
      <c r="B1528" s="30" t="s">
        <v>175</v>
      </c>
      <c r="C1528" s="111" t="s">
        <v>634</v>
      </c>
      <c r="D1528" s="62" t="s">
        <v>108</v>
      </c>
      <c r="E1528" s="53" t="n">
        <v>12</v>
      </c>
      <c r="F1528" s="31"/>
      <c r="G1528" s="31"/>
      <c r="H1528" s="31"/>
      <c r="I1528" s="31"/>
      <c r="J1528" s="31"/>
      <c r="K1528" s="31"/>
      <c r="L1528" s="31"/>
      <c r="M1528" s="31"/>
      <c r="N1528" s="33" t="n">
        <f aca="false">E1528*F1528+H1528+J1528+K1528+L1528+M1528</f>
        <v>0</v>
      </c>
      <c r="O1528" s="36"/>
      <c r="P1528" s="31" t="n">
        <v>2</v>
      </c>
      <c r="Q1528" s="31" t="n">
        <v>36</v>
      </c>
      <c r="R1528" s="31"/>
      <c r="S1528" s="31"/>
      <c r="T1528" s="31"/>
      <c r="U1528" s="31"/>
      <c r="V1528" s="31"/>
      <c r="W1528" s="31"/>
      <c r="X1528" s="31"/>
      <c r="Y1528" s="31"/>
      <c r="Z1528" s="36" t="n">
        <f aca="false">P1528*Q1528+S1528+U1528+V1528+W1528+X1528+Y1528</f>
        <v>72</v>
      </c>
      <c r="AA1528" s="36" t="n">
        <f aca="false">N1528+Z1528</f>
        <v>72</v>
      </c>
      <c r="AB1528" s="73" t="s">
        <v>321</v>
      </c>
      <c r="AC1528" s="31"/>
      <c r="AD1528" s="31"/>
      <c r="AE1528" s="36" t="n">
        <f aca="false">P1528*Q1528</f>
        <v>72</v>
      </c>
      <c r="AF1528" s="38" t="n">
        <f aca="false">AA1528-L1528-M1528-W1528-X1528</f>
        <v>72</v>
      </c>
      <c r="AG1528" s="39" t="str">
        <f aca="false">AB1528</f>
        <v>Вашкевич С.И.</v>
      </c>
      <c r="AH1528" s="39" t="str">
        <f aca="false">C1528</f>
        <v>3ИСП9-13а (БД)</v>
      </c>
      <c r="AI1528" s="40" t="str">
        <f aca="false">B1528</f>
        <v>13</v>
      </c>
      <c r="AJ1528" s="39" t="str">
        <f aca="false">CONCATENATE(A1528," ",D1528)</f>
        <v>УП.02 Учебная практика</v>
      </c>
      <c r="AK1528" s="39" t="n">
        <f aca="false">E1528*F1528+P1528*Q1528+H1528+J1528+S1528+U1528</f>
        <v>72</v>
      </c>
      <c r="AL1528" s="39" t="n">
        <f aca="false">L1528+W1528</f>
        <v>0</v>
      </c>
      <c r="AM1528" s="39" t="n">
        <f aca="false">M1528+X1528</f>
        <v>0</v>
      </c>
      <c r="AN1528" s="39" t="n">
        <f aca="false">Y1528</f>
        <v>0</v>
      </c>
      <c r="AO1528" s="39" t="n">
        <f aca="false">SUM(AK1528:AN1528)</f>
        <v>72</v>
      </c>
      <c r="AP1528" s="41" t="n">
        <f aca="false">K1528+V1528</f>
        <v>0</v>
      </c>
    </row>
    <row r="1529" s="42" customFormat="true" ht="16.5" hidden="true" customHeight="true" outlineLevel="0" collapsed="false">
      <c r="A1529" s="132" t="s">
        <v>154</v>
      </c>
      <c r="B1529" s="30" t="s">
        <v>53</v>
      </c>
      <c r="C1529" s="111" t="s">
        <v>635</v>
      </c>
      <c r="D1529" s="62" t="s">
        <v>108</v>
      </c>
      <c r="E1529" s="53" t="n">
        <v>12</v>
      </c>
      <c r="F1529" s="31"/>
      <c r="G1529" s="31"/>
      <c r="H1529" s="31"/>
      <c r="I1529" s="31"/>
      <c r="J1529" s="31"/>
      <c r="K1529" s="31"/>
      <c r="L1529" s="31"/>
      <c r="M1529" s="31"/>
      <c r="N1529" s="33" t="n">
        <f aca="false">E1529*F1529+H1529+J1529+K1529+L1529+M1529</f>
        <v>0</v>
      </c>
      <c r="O1529" s="36"/>
      <c r="P1529" s="31" t="n">
        <v>2</v>
      </c>
      <c r="Q1529" s="31" t="n">
        <v>36</v>
      </c>
      <c r="R1529" s="31"/>
      <c r="S1529" s="31"/>
      <c r="T1529" s="31"/>
      <c r="U1529" s="31"/>
      <c r="V1529" s="31"/>
      <c r="W1529" s="31"/>
      <c r="X1529" s="31"/>
      <c r="Y1529" s="31"/>
      <c r="Z1529" s="36" t="n">
        <f aca="false">P1529*Q1529+S1529+U1529+V1529+W1529+X1529+Y1529</f>
        <v>72</v>
      </c>
      <c r="AA1529" s="36" t="n">
        <f aca="false">N1529+Z1529</f>
        <v>72</v>
      </c>
      <c r="AB1529" s="73" t="s">
        <v>365</v>
      </c>
      <c r="AC1529" s="31"/>
      <c r="AD1529" s="31"/>
      <c r="AE1529" s="36"/>
      <c r="AF1529" s="38"/>
      <c r="AG1529" s="39" t="str">
        <f aca="false">AB1529</f>
        <v>Возвахов Д.А.</v>
      </c>
      <c r="AH1529" s="39" t="str">
        <f aca="false">C1529</f>
        <v>3ИСП9-13б (БД)</v>
      </c>
      <c r="AI1529" s="40" t="str">
        <f aca="false">B1529</f>
        <v>12</v>
      </c>
      <c r="AJ1529" s="39" t="str">
        <f aca="false">CONCATENATE(A1529," ",D1529)</f>
        <v>УП.02 Учебная практика</v>
      </c>
      <c r="AK1529" s="39" t="n">
        <f aca="false">E1529*F1529+P1529*Q1529+H1529+J1529+S1529+U1529</f>
        <v>72</v>
      </c>
      <c r="AL1529" s="39" t="n">
        <f aca="false">L1529+W1529</f>
        <v>0</v>
      </c>
      <c r="AM1529" s="39" t="n">
        <f aca="false">M1529+X1529</f>
        <v>0</v>
      </c>
      <c r="AN1529" s="39" t="n">
        <f aca="false">Y1529</f>
        <v>0</v>
      </c>
      <c r="AO1529" s="39" t="n">
        <f aca="false">SUM(AK1529:AN1529)</f>
        <v>72</v>
      </c>
      <c r="AP1529" s="41" t="n">
        <f aca="false">K1529+V1529</f>
        <v>0</v>
      </c>
    </row>
    <row r="1530" s="42" customFormat="true" ht="16.5" hidden="true" customHeight="true" outlineLevel="0" collapsed="false">
      <c r="A1530" s="132" t="s">
        <v>155</v>
      </c>
      <c r="B1530" s="135" t="s">
        <v>238</v>
      </c>
      <c r="C1530" s="111" t="s">
        <v>633</v>
      </c>
      <c r="D1530" s="62" t="s">
        <v>163</v>
      </c>
      <c r="E1530" s="53" t="n">
        <v>12</v>
      </c>
      <c r="F1530" s="31"/>
      <c r="G1530" s="31"/>
      <c r="H1530" s="31"/>
      <c r="I1530" s="31"/>
      <c r="J1530" s="31"/>
      <c r="K1530" s="31"/>
      <c r="L1530" s="31"/>
      <c r="M1530" s="31"/>
      <c r="N1530" s="33" t="n">
        <f aca="false">E1530*F1530+H1530+J1530+K1530+L1530+M1530</f>
        <v>0</v>
      </c>
      <c r="O1530" s="36"/>
      <c r="P1530" s="31" t="n">
        <v>2</v>
      </c>
      <c r="Q1530" s="31" t="n">
        <v>9</v>
      </c>
      <c r="R1530" s="31"/>
      <c r="S1530" s="31"/>
      <c r="T1530" s="31"/>
      <c r="U1530" s="31"/>
      <c r="V1530" s="31"/>
      <c r="W1530" s="31"/>
      <c r="X1530" s="31"/>
      <c r="Y1530" s="31"/>
      <c r="Z1530" s="36" t="n">
        <f aca="false">P1530*Q1530+S1530+U1530+V1530+W1530+X1530+Y1530</f>
        <v>18</v>
      </c>
      <c r="AA1530" s="36" t="n">
        <f aca="false">N1530+Z1530</f>
        <v>18</v>
      </c>
      <c r="AB1530" s="36" t="s">
        <v>363</v>
      </c>
      <c r="AC1530" s="31"/>
      <c r="AD1530" s="31"/>
      <c r="AE1530" s="36" t="n">
        <f aca="false">P1530*Q1530</f>
        <v>18</v>
      </c>
      <c r="AF1530" s="38" t="n">
        <f aca="false">AA1530-L1530-M1530-W1530-X1530</f>
        <v>18</v>
      </c>
      <c r="AG1530" s="39" t="str">
        <f aca="false">AB1530</f>
        <v>Адышкин С.С.</v>
      </c>
      <c r="AH1530" s="39" t="str">
        <f aca="false">C1530</f>
        <v>3ИСП9-13 (БД)</v>
      </c>
      <c r="AI1530" s="40" t="str">
        <f aca="false">B1530</f>
        <v>25</v>
      </c>
      <c r="AJ1530" s="39" t="str">
        <f aca="false">CONCATENATE(A1530," ",D1530)</f>
        <v>ПП.02 Производственная практика</v>
      </c>
      <c r="AK1530" s="39" t="n">
        <f aca="false">E1530*F1530+P1530*Q1530+H1530+J1530+S1530+U1530</f>
        <v>18</v>
      </c>
      <c r="AL1530" s="39" t="n">
        <f aca="false">L1530+W1530</f>
        <v>0</v>
      </c>
      <c r="AM1530" s="39" t="n">
        <f aca="false">M1530+X1530</f>
        <v>0</v>
      </c>
      <c r="AN1530" s="39" t="n">
        <f aca="false">Y1530</f>
        <v>0</v>
      </c>
      <c r="AO1530" s="39" t="n">
        <f aca="false">SUM(AK1530:AN1530)</f>
        <v>18</v>
      </c>
      <c r="AP1530" s="41" t="n">
        <f aca="false">K1530+V1530</f>
        <v>0</v>
      </c>
    </row>
    <row r="1531" s="42" customFormat="true" ht="16.5" hidden="true" customHeight="true" outlineLevel="0" collapsed="false">
      <c r="A1531" s="132" t="s">
        <v>155</v>
      </c>
      <c r="B1531" s="135" t="s">
        <v>238</v>
      </c>
      <c r="C1531" s="111" t="s">
        <v>633</v>
      </c>
      <c r="D1531" s="62" t="s">
        <v>163</v>
      </c>
      <c r="E1531" s="53" t="n">
        <v>12</v>
      </c>
      <c r="F1531" s="31"/>
      <c r="G1531" s="31"/>
      <c r="H1531" s="31"/>
      <c r="I1531" s="31"/>
      <c r="J1531" s="31"/>
      <c r="K1531" s="31"/>
      <c r="L1531" s="31"/>
      <c r="M1531" s="31"/>
      <c r="N1531" s="33" t="n">
        <f aca="false">E1531*F1531+H1531+J1531+K1531+L1531+M1531</f>
        <v>0</v>
      </c>
      <c r="O1531" s="36"/>
      <c r="P1531" s="31" t="n">
        <v>2</v>
      </c>
      <c r="Q1531" s="31" t="n">
        <v>9</v>
      </c>
      <c r="R1531" s="31"/>
      <c r="S1531" s="31"/>
      <c r="T1531" s="31"/>
      <c r="U1531" s="31"/>
      <c r="V1531" s="31"/>
      <c r="W1531" s="31"/>
      <c r="X1531" s="31"/>
      <c r="Y1531" s="31"/>
      <c r="Z1531" s="36" t="n">
        <f aca="false">P1531*Q1531+S1531+U1531+V1531+W1531+X1531+Y1531</f>
        <v>18</v>
      </c>
      <c r="AA1531" s="36" t="n">
        <f aca="false">N1531+Z1531</f>
        <v>18</v>
      </c>
      <c r="AB1531" s="297" t="s">
        <v>277</v>
      </c>
      <c r="AC1531" s="291" t="s">
        <v>732</v>
      </c>
      <c r="AD1531" s="31"/>
      <c r="AE1531" s="36" t="n">
        <f aca="false">P1531*Q1531</f>
        <v>18</v>
      </c>
      <c r="AF1531" s="38" t="n">
        <f aca="false">AA1531-L1531-M1531-W1531-X1531</f>
        <v>18</v>
      </c>
      <c r="AG1531" s="39" t="str">
        <f aca="false">AB1531</f>
        <v>Белоусова О.И.</v>
      </c>
      <c r="AH1531" s="39" t="str">
        <f aca="false">C1531</f>
        <v>3ИСП9-13 (БД)</v>
      </c>
      <c r="AI1531" s="40" t="str">
        <f aca="false">B1531</f>
        <v>25</v>
      </c>
      <c r="AJ1531" s="39" t="str">
        <f aca="false">CONCATENATE(A1531," ",D1531)</f>
        <v>ПП.02 Производственная практика</v>
      </c>
      <c r="AK1531" s="39" t="n">
        <f aca="false">E1531*F1531+P1531*Q1531+H1531+J1531+S1531+U1531</f>
        <v>18</v>
      </c>
      <c r="AL1531" s="39" t="n">
        <f aca="false">L1531+W1531</f>
        <v>0</v>
      </c>
      <c r="AM1531" s="39" t="n">
        <f aca="false">M1531+X1531</f>
        <v>0</v>
      </c>
      <c r="AN1531" s="39" t="n">
        <f aca="false">Y1531</f>
        <v>0</v>
      </c>
      <c r="AO1531" s="39" t="n">
        <f aca="false">SUM(AK1531:AN1531)</f>
        <v>18</v>
      </c>
      <c r="AP1531" s="41" t="n">
        <f aca="false">K1531+V1531</f>
        <v>0</v>
      </c>
    </row>
    <row r="1532" s="42" customFormat="true" ht="16.5" hidden="true" customHeight="true" outlineLevel="0" collapsed="false">
      <c r="A1532" s="132" t="s">
        <v>155</v>
      </c>
      <c r="B1532" s="135" t="s">
        <v>238</v>
      </c>
      <c r="C1532" s="111" t="s">
        <v>633</v>
      </c>
      <c r="D1532" s="62" t="s">
        <v>163</v>
      </c>
      <c r="E1532" s="53" t="n">
        <v>12</v>
      </c>
      <c r="F1532" s="31"/>
      <c r="G1532" s="31"/>
      <c r="H1532" s="31"/>
      <c r="I1532" s="31"/>
      <c r="J1532" s="31"/>
      <c r="K1532" s="31"/>
      <c r="L1532" s="31"/>
      <c r="M1532" s="31"/>
      <c r="N1532" s="33" t="n">
        <f aca="false">E1532*F1532+H1532+J1532+K1532+L1532+M1532</f>
        <v>0</v>
      </c>
      <c r="O1532" s="36"/>
      <c r="P1532" s="31" t="n">
        <v>2</v>
      </c>
      <c r="Q1532" s="31" t="n">
        <v>9</v>
      </c>
      <c r="R1532" s="31"/>
      <c r="S1532" s="31"/>
      <c r="T1532" s="31"/>
      <c r="U1532" s="31"/>
      <c r="V1532" s="31"/>
      <c r="W1532" s="31"/>
      <c r="X1532" s="31"/>
      <c r="Y1532" s="31"/>
      <c r="Z1532" s="36" t="n">
        <f aca="false">P1532*Q1532+S1532+U1532+V1532+W1532+X1532+Y1532</f>
        <v>18</v>
      </c>
      <c r="AA1532" s="36" t="n">
        <f aca="false">N1532+Z1532</f>
        <v>18</v>
      </c>
      <c r="AB1532" s="283" t="s">
        <v>708</v>
      </c>
      <c r="AC1532" s="44" t="s">
        <v>732</v>
      </c>
      <c r="AD1532" s="31"/>
      <c r="AE1532" s="36" t="n">
        <f aca="false">P1532*Q1532</f>
        <v>18</v>
      </c>
      <c r="AF1532" s="38" t="n">
        <f aca="false">AA1532-L1532-M1532-W1532-X1532</f>
        <v>18</v>
      </c>
      <c r="AG1532" s="39" t="str">
        <f aca="false">AB1532</f>
        <v>Ходжиматов А.А.</v>
      </c>
      <c r="AH1532" s="39" t="str">
        <f aca="false">C1532</f>
        <v>3ИСП9-13 (БД)</v>
      </c>
      <c r="AI1532" s="40" t="str">
        <f aca="false">B1532</f>
        <v>25</v>
      </c>
      <c r="AJ1532" s="39" t="str">
        <f aca="false">CONCATENATE(A1532," ",D1532)</f>
        <v>ПП.02 Производственная практика</v>
      </c>
      <c r="AK1532" s="39" t="n">
        <f aca="false">E1532*F1532+P1532*Q1532+H1532+J1532+S1532+U1532</f>
        <v>18</v>
      </c>
      <c r="AL1532" s="39" t="n">
        <f aca="false">L1532+W1532</f>
        <v>0</v>
      </c>
      <c r="AM1532" s="39" t="n">
        <f aca="false">M1532+X1532</f>
        <v>0</v>
      </c>
      <c r="AN1532" s="39" t="n">
        <f aca="false">Y1532</f>
        <v>0</v>
      </c>
      <c r="AO1532" s="39" t="n">
        <f aca="false">SUM(AK1532:AN1532)</f>
        <v>18</v>
      </c>
      <c r="AP1532" s="41" t="n">
        <f aca="false">K1532+V1532</f>
        <v>0</v>
      </c>
    </row>
    <row r="1533" s="42" customFormat="true" ht="16.5" hidden="true" customHeight="true" outlineLevel="0" collapsed="false">
      <c r="A1533" s="132" t="s">
        <v>155</v>
      </c>
      <c r="B1533" s="135" t="s">
        <v>238</v>
      </c>
      <c r="C1533" s="111" t="s">
        <v>633</v>
      </c>
      <c r="D1533" s="62" t="s">
        <v>163</v>
      </c>
      <c r="E1533" s="53" t="n">
        <v>12</v>
      </c>
      <c r="F1533" s="31"/>
      <c r="G1533" s="31"/>
      <c r="H1533" s="31"/>
      <c r="I1533" s="31"/>
      <c r="J1533" s="31"/>
      <c r="K1533" s="31"/>
      <c r="L1533" s="31"/>
      <c r="M1533" s="31"/>
      <c r="N1533" s="33" t="n">
        <f aca="false">E1533*F1533+H1533+J1533+K1533+L1533+M1533</f>
        <v>0</v>
      </c>
      <c r="O1533" s="36"/>
      <c r="P1533" s="31" t="n">
        <v>2</v>
      </c>
      <c r="Q1533" s="31" t="n">
        <v>9</v>
      </c>
      <c r="R1533" s="31"/>
      <c r="S1533" s="31"/>
      <c r="T1533" s="31"/>
      <c r="U1533" s="31"/>
      <c r="V1533" s="31"/>
      <c r="W1533" s="31"/>
      <c r="X1533" s="31"/>
      <c r="Y1533" s="31"/>
      <c r="Z1533" s="36" t="n">
        <f aca="false">P1533*Q1533+S1533+U1533+V1533+W1533+X1533+Y1533</f>
        <v>18</v>
      </c>
      <c r="AA1533" s="36" t="n">
        <f aca="false">N1533+Z1533</f>
        <v>18</v>
      </c>
      <c r="AB1533" s="36" t="s">
        <v>143</v>
      </c>
      <c r="AC1533" s="31"/>
      <c r="AD1533" s="31"/>
      <c r="AE1533" s="36" t="n">
        <f aca="false">P1533*Q1533</f>
        <v>18</v>
      </c>
      <c r="AF1533" s="38" t="n">
        <f aca="false">AA1533-L1533-M1533-W1533-X1533</f>
        <v>18</v>
      </c>
      <c r="AG1533" s="39" t="str">
        <f aca="false">AB1533</f>
        <v>вак. ПП</v>
      </c>
      <c r="AH1533" s="39" t="str">
        <f aca="false">C1533</f>
        <v>3ИСП9-13 (БД)</v>
      </c>
      <c r="AI1533" s="40" t="str">
        <f aca="false">B1533</f>
        <v>25</v>
      </c>
      <c r="AJ1533" s="39" t="str">
        <f aca="false">CONCATENATE(A1533," ",D1533)</f>
        <v>ПП.02 Производственная практика</v>
      </c>
      <c r="AK1533" s="39" t="n">
        <f aca="false">E1533*F1533+P1533*Q1533+H1533+J1533+S1533+U1533</f>
        <v>18</v>
      </c>
      <c r="AL1533" s="39" t="n">
        <f aca="false">L1533+W1533</f>
        <v>0</v>
      </c>
      <c r="AM1533" s="39" t="n">
        <f aca="false">M1533+X1533</f>
        <v>0</v>
      </c>
      <c r="AN1533" s="39" t="n">
        <f aca="false">Y1533</f>
        <v>0</v>
      </c>
      <c r="AO1533" s="39" t="n">
        <f aca="false">SUM(AK1533:AN1533)</f>
        <v>18</v>
      </c>
      <c r="AP1533" s="41" t="n">
        <f aca="false">K1533+V1533</f>
        <v>0</v>
      </c>
    </row>
    <row r="1534" s="42" customFormat="true" ht="16.5" hidden="true" customHeight="true" outlineLevel="0" collapsed="false">
      <c r="A1534" s="132" t="s">
        <v>341</v>
      </c>
      <c r="B1534" s="135" t="s">
        <v>238</v>
      </c>
      <c r="C1534" s="111" t="s">
        <v>633</v>
      </c>
      <c r="D1534" s="62" t="s">
        <v>342</v>
      </c>
      <c r="E1534" s="53" t="n">
        <v>12</v>
      </c>
      <c r="F1534" s="31" t="n">
        <v>6</v>
      </c>
      <c r="G1534" s="31" t="n">
        <v>36</v>
      </c>
      <c r="H1534" s="31" t="n">
        <v>-36</v>
      </c>
      <c r="I1534" s="31"/>
      <c r="J1534" s="31"/>
      <c r="K1534" s="31"/>
      <c r="L1534" s="31" t="n">
        <v>6</v>
      </c>
      <c r="M1534" s="31" t="n">
        <v>8</v>
      </c>
      <c r="N1534" s="33" t="n">
        <f aca="false">E1534*F1534+H1534+J1534+K1534+L1534+M1534</f>
        <v>50</v>
      </c>
      <c r="O1534" s="36"/>
      <c r="P1534" s="31" t="n">
        <v>14</v>
      </c>
      <c r="Q1534" s="31"/>
      <c r="R1534" s="31"/>
      <c r="S1534" s="31"/>
      <c r="T1534" s="31"/>
      <c r="U1534" s="31"/>
      <c r="V1534" s="31"/>
      <c r="W1534" s="31"/>
      <c r="X1534" s="31"/>
      <c r="Y1534" s="31"/>
      <c r="Z1534" s="36" t="n">
        <f aca="false">P1534*Q1534+S1534+U1534+V1534+W1534+X1534+Y1534</f>
        <v>0</v>
      </c>
      <c r="AA1534" s="36" t="n">
        <f aca="false">N1534+Z1534</f>
        <v>50</v>
      </c>
      <c r="AB1534" s="47" t="s">
        <v>338</v>
      </c>
      <c r="AC1534" s="31"/>
      <c r="AD1534" s="31"/>
      <c r="AE1534" s="36" t="n">
        <f aca="false">P1534*Q1534</f>
        <v>0</v>
      </c>
      <c r="AF1534" s="38" t="n">
        <f aca="false">AA1534-L1534-M1534-W1534-X1534</f>
        <v>36</v>
      </c>
      <c r="AG1534" s="39" t="str">
        <f aca="false">AB1534</f>
        <v>Дружинин Б.Н.</v>
      </c>
      <c r="AH1534" s="39" t="str">
        <f aca="false">C1534</f>
        <v>3ИСП9-13 (БД)</v>
      </c>
      <c r="AI1534" s="40" t="str">
        <f aca="false">B1534</f>
        <v>25</v>
      </c>
      <c r="AJ1534" s="39" t="str">
        <f aca="false">CONCATENATE(A1534," ",D1534)</f>
        <v>МДК.04.02 Обеспечение качества функционирования компьютерных систем</v>
      </c>
      <c r="AK1534" s="39" t="n">
        <f aca="false">E1534*F1534+P1534*Q1534+H1534+J1534+S1534+U1534</f>
        <v>36</v>
      </c>
      <c r="AL1534" s="39" t="n">
        <f aca="false">L1534+W1534</f>
        <v>6</v>
      </c>
      <c r="AM1534" s="39" t="n">
        <f aca="false">M1534+X1534</f>
        <v>8</v>
      </c>
      <c r="AN1534" s="39" t="n">
        <f aca="false">Y1534</f>
        <v>0</v>
      </c>
      <c r="AO1534" s="39" t="n">
        <f aca="false">SUM(AK1534:AN1534)</f>
        <v>50</v>
      </c>
      <c r="AP1534" s="41" t="n">
        <f aca="false">K1534+V1534</f>
        <v>0</v>
      </c>
    </row>
    <row r="1535" s="42" customFormat="true" ht="16.5" hidden="true" customHeight="true" outlineLevel="0" collapsed="false">
      <c r="A1535" s="132" t="s">
        <v>341</v>
      </c>
      <c r="B1535" s="30" t="s">
        <v>175</v>
      </c>
      <c r="C1535" s="111" t="s">
        <v>634</v>
      </c>
      <c r="D1535" s="62" t="s">
        <v>342</v>
      </c>
      <c r="E1535" s="53" t="n">
        <v>12</v>
      </c>
      <c r="F1535" s="31"/>
      <c r="G1535" s="31"/>
      <c r="H1535" s="31" t="n">
        <v>36</v>
      </c>
      <c r="I1535" s="31"/>
      <c r="J1535" s="31"/>
      <c r="K1535" s="31"/>
      <c r="L1535" s="31"/>
      <c r="M1535" s="31"/>
      <c r="N1535" s="33" t="n">
        <f aca="false">E1535*F1535+H1535+J1535+K1535+L1535+M1535</f>
        <v>36</v>
      </c>
      <c r="O1535" s="36"/>
      <c r="P1535" s="31" t="n">
        <v>14</v>
      </c>
      <c r="Q1535" s="31"/>
      <c r="R1535" s="31"/>
      <c r="S1535" s="31"/>
      <c r="T1535" s="31"/>
      <c r="U1535" s="31"/>
      <c r="V1535" s="31"/>
      <c r="W1535" s="31"/>
      <c r="X1535" s="31"/>
      <c r="Y1535" s="31"/>
      <c r="Z1535" s="36" t="n">
        <f aca="false">P1535*Q1535+S1535+U1535+V1535+W1535+X1535+Y1535</f>
        <v>0</v>
      </c>
      <c r="AA1535" s="36" t="n">
        <f aca="false">N1535+Z1535</f>
        <v>36</v>
      </c>
      <c r="AB1535" s="47" t="s">
        <v>338</v>
      </c>
      <c r="AC1535" s="31"/>
      <c r="AD1535" s="31"/>
      <c r="AE1535" s="36" t="n">
        <f aca="false">P1535*Q1535</f>
        <v>0</v>
      </c>
      <c r="AF1535" s="38" t="n">
        <f aca="false">AA1535-L1535-M1535-W1535-X1535</f>
        <v>36</v>
      </c>
      <c r="AG1535" s="39" t="str">
        <f aca="false">AB1535</f>
        <v>Дружинин Б.Н.</v>
      </c>
      <c r="AH1535" s="39" t="str">
        <f aca="false">C1535</f>
        <v>3ИСП9-13а (БД)</v>
      </c>
      <c r="AI1535" s="40" t="str">
        <f aca="false">B1535</f>
        <v>13</v>
      </c>
      <c r="AJ1535" s="39" t="str">
        <f aca="false">CONCATENATE(A1535," ",D1535)</f>
        <v>МДК.04.02 Обеспечение качества функционирования компьютерных систем</v>
      </c>
      <c r="AK1535" s="39" t="n">
        <f aca="false">E1535*F1535+P1535*Q1535+H1535+J1535+S1535+U1535</f>
        <v>36</v>
      </c>
      <c r="AL1535" s="39" t="n">
        <f aca="false">L1535+W1535</f>
        <v>0</v>
      </c>
      <c r="AM1535" s="39" t="n">
        <f aca="false">M1535+X1535</f>
        <v>0</v>
      </c>
      <c r="AN1535" s="39" t="n">
        <f aca="false">Y1535</f>
        <v>0</v>
      </c>
      <c r="AO1535" s="39" t="n">
        <f aca="false">SUM(AK1535:AN1535)</f>
        <v>36</v>
      </c>
      <c r="AP1535" s="41" t="n">
        <f aca="false">K1535+V1535</f>
        <v>0</v>
      </c>
    </row>
    <row r="1536" s="42" customFormat="true" ht="16.5" hidden="true" customHeight="true" outlineLevel="0" collapsed="false">
      <c r="A1536" s="132" t="s">
        <v>341</v>
      </c>
      <c r="B1536" s="30" t="s">
        <v>53</v>
      </c>
      <c r="C1536" s="111" t="s">
        <v>635</v>
      </c>
      <c r="D1536" s="62" t="s">
        <v>342</v>
      </c>
      <c r="E1536" s="53" t="n">
        <v>12</v>
      </c>
      <c r="F1536" s="31"/>
      <c r="G1536" s="31"/>
      <c r="H1536" s="31" t="n">
        <v>36</v>
      </c>
      <c r="I1536" s="31"/>
      <c r="J1536" s="31"/>
      <c r="K1536" s="31"/>
      <c r="L1536" s="31"/>
      <c r="M1536" s="31"/>
      <c r="N1536" s="33" t="n">
        <f aca="false">E1536*F1536+H1536+J1536+K1536+L1536+M1536</f>
        <v>36</v>
      </c>
      <c r="O1536" s="36"/>
      <c r="P1536" s="31" t="n">
        <v>14</v>
      </c>
      <c r="Q1536" s="31"/>
      <c r="R1536" s="31"/>
      <c r="S1536" s="31"/>
      <c r="T1536" s="31"/>
      <c r="U1536" s="31"/>
      <c r="V1536" s="31"/>
      <c r="W1536" s="31"/>
      <c r="X1536" s="31"/>
      <c r="Y1536" s="31"/>
      <c r="Z1536" s="36" t="n">
        <f aca="false">P1536*Q1536+S1536+U1536+V1536+W1536+X1536+Y1536</f>
        <v>0</v>
      </c>
      <c r="AA1536" s="36" t="n">
        <f aca="false">N1536+Z1536</f>
        <v>36</v>
      </c>
      <c r="AB1536" s="47" t="s">
        <v>69</v>
      </c>
      <c r="AC1536" s="31"/>
      <c r="AD1536" s="31"/>
      <c r="AE1536" s="36" t="n">
        <f aca="false">P1536*Q1536</f>
        <v>0</v>
      </c>
      <c r="AF1536" s="38" t="n">
        <f aca="false">AA1536-L1536-M1536-W1536-X1536</f>
        <v>36</v>
      </c>
      <c r="AG1536" s="39" t="str">
        <f aca="false">AB1536</f>
        <v>вак. 2 п/гр</v>
      </c>
      <c r="AH1536" s="39" t="str">
        <f aca="false">C1536</f>
        <v>3ИСП9-13б (БД)</v>
      </c>
      <c r="AI1536" s="40" t="str">
        <f aca="false">B1536</f>
        <v>12</v>
      </c>
      <c r="AJ1536" s="39" t="str">
        <f aca="false">CONCATENATE(A1536," ",D1536)</f>
        <v>МДК.04.02 Обеспечение качества функционирования компьютерных систем</v>
      </c>
      <c r="AK1536" s="39" t="n">
        <f aca="false">E1536*F1536+P1536*Q1536+H1536+J1536+S1536+U1536</f>
        <v>36</v>
      </c>
      <c r="AL1536" s="39" t="n">
        <f aca="false">L1536+W1536</f>
        <v>0</v>
      </c>
      <c r="AM1536" s="39" t="n">
        <f aca="false">M1536+X1536</f>
        <v>0</v>
      </c>
      <c r="AN1536" s="39" t="n">
        <f aca="false">Y1536</f>
        <v>0</v>
      </c>
      <c r="AO1536" s="39" t="n">
        <f aca="false">SUM(AK1536:AN1536)</f>
        <v>36</v>
      </c>
      <c r="AP1536" s="41" t="n">
        <f aca="false">K1536+V1536</f>
        <v>0</v>
      </c>
    </row>
    <row r="1537" s="42" customFormat="true" ht="16.5" hidden="true" customHeight="true" outlineLevel="0" collapsed="false">
      <c r="A1537" s="132" t="s">
        <v>343</v>
      </c>
      <c r="B1537" s="135" t="s">
        <v>238</v>
      </c>
      <c r="C1537" s="111" t="s">
        <v>633</v>
      </c>
      <c r="D1537" s="62" t="s">
        <v>163</v>
      </c>
      <c r="E1537" s="53" t="n">
        <v>4</v>
      </c>
      <c r="F1537" s="31" t="n">
        <v>9</v>
      </c>
      <c r="G1537" s="31"/>
      <c r="H1537" s="31"/>
      <c r="I1537" s="31"/>
      <c r="J1537" s="31"/>
      <c r="K1537" s="31"/>
      <c r="L1537" s="31"/>
      <c r="M1537" s="31"/>
      <c r="N1537" s="33" t="n">
        <f aca="false">E1537*F1537+H1537+J1537+K1537+L1537+M1537</f>
        <v>36</v>
      </c>
      <c r="O1537" s="36"/>
      <c r="P1537" s="31" t="n">
        <v>14</v>
      </c>
      <c r="Q1537" s="31"/>
      <c r="R1537" s="31"/>
      <c r="S1537" s="31"/>
      <c r="T1537" s="31"/>
      <c r="U1537" s="31"/>
      <c r="V1537" s="31"/>
      <c r="W1537" s="31"/>
      <c r="X1537" s="31"/>
      <c r="Y1537" s="31"/>
      <c r="Z1537" s="36" t="n">
        <f aca="false">P1537*Q1537+S1537+U1537+V1537+W1537+X1537+Y1537</f>
        <v>0</v>
      </c>
      <c r="AA1537" s="36" t="n">
        <f aca="false">N1537+Z1537</f>
        <v>36</v>
      </c>
      <c r="AB1537" s="36" t="s">
        <v>363</v>
      </c>
      <c r="AC1537" s="31"/>
      <c r="AD1537" s="31"/>
      <c r="AE1537" s="36" t="n">
        <f aca="false">P1537*Q1537</f>
        <v>0</v>
      </c>
      <c r="AF1537" s="38" t="n">
        <f aca="false">AA1537-L1537-M1537-W1537-X1537</f>
        <v>36</v>
      </c>
      <c r="AG1537" s="39" t="str">
        <f aca="false">AB1537</f>
        <v>Адышкин С.С.</v>
      </c>
      <c r="AH1537" s="39" t="str">
        <f aca="false">C1537</f>
        <v>3ИСП9-13 (БД)</v>
      </c>
      <c r="AI1537" s="40" t="str">
        <f aca="false">B1537</f>
        <v>25</v>
      </c>
      <c r="AJ1537" s="39" t="str">
        <f aca="false">CONCATENATE(A1537," ",D1537)</f>
        <v>ПП.04 Производственная практика</v>
      </c>
      <c r="AK1537" s="39" t="n">
        <f aca="false">E1537*F1537+P1537*Q1537+H1537+J1537+S1537+U1537</f>
        <v>36</v>
      </c>
      <c r="AL1537" s="39" t="n">
        <f aca="false">L1537+W1537</f>
        <v>0</v>
      </c>
      <c r="AM1537" s="39" t="n">
        <f aca="false">M1537+X1537</f>
        <v>0</v>
      </c>
      <c r="AN1537" s="39" t="n">
        <f aca="false">Y1537</f>
        <v>0</v>
      </c>
      <c r="AO1537" s="39" t="n">
        <f aca="false">SUM(AK1537:AN1537)</f>
        <v>36</v>
      </c>
      <c r="AP1537" s="41" t="n">
        <f aca="false">K1537+V1537</f>
        <v>0</v>
      </c>
    </row>
    <row r="1538" s="42" customFormat="true" ht="16.5" hidden="true" customHeight="true" outlineLevel="0" collapsed="false">
      <c r="A1538" s="132" t="s">
        <v>343</v>
      </c>
      <c r="B1538" s="135" t="s">
        <v>238</v>
      </c>
      <c r="C1538" s="111" t="s">
        <v>633</v>
      </c>
      <c r="D1538" s="62" t="s">
        <v>163</v>
      </c>
      <c r="E1538" s="53" t="n">
        <v>4</v>
      </c>
      <c r="F1538" s="31" t="n">
        <v>9</v>
      </c>
      <c r="G1538" s="31"/>
      <c r="H1538" s="31"/>
      <c r="I1538" s="31"/>
      <c r="J1538" s="31"/>
      <c r="K1538" s="31"/>
      <c r="L1538" s="31"/>
      <c r="M1538" s="31"/>
      <c r="N1538" s="33" t="n">
        <f aca="false">E1538*F1538+H1538+J1538+K1538+L1538+M1538</f>
        <v>36</v>
      </c>
      <c r="O1538" s="36"/>
      <c r="P1538" s="31" t="n">
        <v>14</v>
      </c>
      <c r="Q1538" s="31"/>
      <c r="R1538" s="31"/>
      <c r="S1538" s="31"/>
      <c r="T1538" s="31"/>
      <c r="U1538" s="31"/>
      <c r="V1538" s="31"/>
      <c r="W1538" s="31"/>
      <c r="X1538" s="31"/>
      <c r="Y1538" s="31"/>
      <c r="Z1538" s="36" t="n">
        <f aca="false">P1538*Q1538+S1538+U1538+V1538+W1538+X1538+Y1538</f>
        <v>0</v>
      </c>
      <c r="AA1538" s="36" t="n">
        <f aca="false">N1538+Z1538</f>
        <v>36</v>
      </c>
      <c r="AB1538" s="47" t="s">
        <v>708</v>
      </c>
      <c r="AC1538" s="44" t="s">
        <v>725</v>
      </c>
      <c r="AD1538" s="31"/>
      <c r="AE1538" s="36" t="n">
        <f aca="false">P1538*Q1538</f>
        <v>0</v>
      </c>
      <c r="AF1538" s="38" t="n">
        <f aca="false">AA1538-L1538-M1538-W1538-X1538</f>
        <v>36</v>
      </c>
      <c r="AG1538" s="39" t="str">
        <f aca="false">AB1538</f>
        <v>Ходжиматов А.А.</v>
      </c>
      <c r="AH1538" s="39" t="str">
        <f aca="false">C1538</f>
        <v>3ИСП9-13 (БД)</v>
      </c>
      <c r="AI1538" s="40" t="str">
        <f aca="false">B1538</f>
        <v>25</v>
      </c>
      <c r="AJ1538" s="39" t="str">
        <f aca="false">CONCATENATE(A1538," ",D1538)</f>
        <v>ПП.04 Производственная практика</v>
      </c>
      <c r="AK1538" s="39" t="n">
        <f aca="false">E1538*F1538+P1538*Q1538+H1538+J1538+S1538+U1538</f>
        <v>36</v>
      </c>
      <c r="AL1538" s="39" t="n">
        <f aca="false">L1538+W1538</f>
        <v>0</v>
      </c>
      <c r="AM1538" s="39" t="n">
        <f aca="false">M1538+X1538</f>
        <v>0</v>
      </c>
      <c r="AN1538" s="39" t="n">
        <f aca="false">Y1538</f>
        <v>0</v>
      </c>
      <c r="AO1538" s="39" t="n">
        <f aca="false">SUM(AK1538:AN1538)</f>
        <v>36</v>
      </c>
      <c r="AP1538" s="41" t="n">
        <f aca="false">K1538+V1538</f>
        <v>0</v>
      </c>
    </row>
    <row r="1539" s="42" customFormat="true" ht="16.5" hidden="true" customHeight="true" outlineLevel="0" collapsed="false">
      <c r="A1539" s="132" t="s">
        <v>343</v>
      </c>
      <c r="B1539" s="135" t="s">
        <v>238</v>
      </c>
      <c r="C1539" s="111" t="s">
        <v>633</v>
      </c>
      <c r="D1539" s="62" t="s">
        <v>163</v>
      </c>
      <c r="E1539" s="53" t="n">
        <v>4</v>
      </c>
      <c r="F1539" s="31" t="n">
        <v>9</v>
      </c>
      <c r="G1539" s="31"/>
      <c r="H1539" s="31"/>
      <c r="I1539" s="31"/>
      <c r="J1539" s="31"/>
      <c r="K1539" s="31"/>
      <c r="L1539" s="31"/>
      <c r="M1539" s="31"/>
      <c r="N1539" s="33" t="n">
        <f aca="false">E1539*F1539+H1539+J1539+K1539+L1539+M1539</f>
        <v>36</v>
      </c>
      <c r="O1539" s="36"/>
      <c r="P1539" s="31" t="n">
        <v>14</v>
      </c>
      <c r="Q1539" s="31"/>
      <c r="R1539" s="31"/>
      <c r="S1539" s="31"/>
      <c r="T1539" s="31"/>
      <c r="U1539" s="31"/>
      <c r="V1539" s="31"/>
      <c r="W1539" s="31"/>
      <c r="X1539" s="31"/>
      <c r="Y1539" s="31"/>
      <c r="Z1539" s="36" t="n">
        <f aca="false">P1539*Q1539+S1539+U1539+V1539+W1539+X1539+Y1539</f>
        <v>0</v>
      </c>
      <c r="AA1539" s="33" t="n">
        <f aca="false">N1539+Z1539</f>
        <v>36</v>
      </c>
      <c r="AB1539" s="297" t="s">
        <v>277</v>
      </c>
      <c r="AC1539" s="291" t="s">
        <v>732</v>
      </c>
      <c r="AD1539" s="53"/>
      <c r="AE1539" s="36" t="n">
        <f aca="false">P1539*Q1539</f>
        <v>0</v>
      </c>
      <c r="AF1539" s="38" t="n">
        <f aca="false">AA1539-L1539-M1539-W1539-X1539</f>
        <v>36</v>
      </c>
      <c r="AG1539" s="39" t="str">
        <f aca="false">AB1539</f>
        <v>Белоусова О.И.</v>
      </c>
      <c r="AH1539" s="39" t="str">
        <f aca="false">C1539</f>
        <v>3ИСП9-13 (БД)</v>
      </c>
      <c r="AI1539" s="40" t="str">
        <f aca="false">B1539</f>
        <v>25</v>
      </c>
      <c r="AJ1539" s="39" t="str">
        <f aca="false">CONCATENATE(A1539," ",D1539)</f>
        <v>ПП.04 Производственная практика</v>
      </c>
      <c r="AK1539" s="39" t="n">
        <f aca="false">E1539*F1539+P1539*Q1539+H1539+J1539+S1539+U1539</f>
        <v>36</v>
      </c>
      <c r="AL1539" s="39" t="n">
        <f aca="false">L1539+W1539</f>
        <v>0</v>
      </c>
      <c r="AM1539" s="39" t="n">
        <f aca="false">M1539+X1539</f>
        <v>0</v>
      </c>
      <c r="AN1539" s="39" t="n">
        <f aca="false">Y1539</f>
        <v>0</v>
      </c>
      <c r="AO1539" s="39" t="n">
        <f aca="false">SUM(AK1539:AN1539)</f>
        <v>36</v>
      </c>
      <c r="AP1539" s="41" t="n">
        <f aca="false">K1539+V1539</f>
        <v>0</v>
      </c>
    </row>
    <row r="1540" s="42" customFormat="true" ht="16.5" hidden="true" customHeight="true" outlineLevel="0" collapsed="false">
      <c r="A1540" s="132" t="s">
        <v>343</v>
      </c>
      <c r="B1540" s="135" t="s">
        <v>238</v>
      </c>
      <c r="C1540" s="111" t="s">
        <v>633</v>
      </c>
      <c r="D1540" s="62" t="s">
        <v>163</v>
      </c>
      <c r="E1540" s="53" t="n">
        <v>4</v>
      </c>
      <c r="F1540" s="31" t="n">
        <v>9</v>
      </c>
      <c r="G1540" s="31"/>
      <c r="H1540" s="31"/>
      <c r="I1540" s="31"/>
      <c r="J1540" s="31"/>
      <c r="K1540" s="31"/>
      <c r="L1540" s="31"/>
      <c r="M1540" s="31"/>
      <c r="N1540" s="33" t="n">
        <f aca="false">E1540*F1540+H1540+J1540+K1540+L1540+M1540</f>
        <v>36</v>
      </c>
      <c r="O1540" s="36"/>
      <c r="P1540" s="31" t="n">
        <v>14</v>
      </c>
      <c r="Q1540" s="31"/>
      <c r="R1540" s="31"/>
      <c r="S1540" s="31"/>
      <c r="T1540" s="31"/>
      <c r="U1540" s="31"/>
      <c r="V1540" s="31"/>
      <c r="W1540" s="31"/>
      <c r="X1540" s="31"/>
      <c r="Y1540" s="31"/>
      <c r="Z1540" s="36" t="n">
        <f aca="false">P1540*Q1540+S1540+U1540+V1540+W1540+X1540+Y1540</f>
        <v>0</v>
      </c>
      <c r="AA1540" s="36" t="n">
        <f aca="false">N1540+Z1540</f>
        <v>36</v>
      </c>
      <c r="AB1540" s="297" t="s">
        <v>303</v>
      </c>
      <c r="AC1540" s="291" t="s">
        <v>732</v>
      </c>
      <c r="AD1540" s="31"/>
      <c r="AE1540" s="36" t="n">
        <f aca="false">P1540*Q1540</f>
        <v>0</v>
      </c>
      <c r="AF1540" s="38" t="n">
        <f aca="false">AA1540-L1540-M1540-W1540-X1540</f>
        <v>36</v>
      </c>
      <c r="AG1540" s="39" t="str">
        <f aca="false">AB1540</f>
        <v>Квеквескири В.А.</v>
      </c>
      <c r="AH1540" s="39" t="str">
        <f aca="false">C1540</f>
        <v>3ИСП9-13 (БД)</v>
      </c>
      <c r="AI1540" s="40" t="str">
        <f aca="false">B1540</f>
        <v>25</v>
      </c>
      <c r="AJ1540" s="39" t="str">
        <f aca="false">CONCATENATE(A1540," ",D1540)</f>
        <v>ПП.04 Производственная практика</v>
      </c>
      <c r="AK1540" s="39" t="n">
        <f aca="false">E1540*F1540+P1540*Q1540+H1540+J1540+S1540+U1540</f>
        <v>36</v>
      </c>
      <c r="AL1540" s="39" t="n">
        <f aca="false">L1540+W1540</f>
        <v>0</v>
      </c>
      <c r="AM1540" s="39" t="n">
        <f aca="false">M1540+X1540</f>
        <v>0</v>
      </c>
      <c r="AN1540" s="39" t="n">
        <f aca="false">Y1540</f>
        <v>0</v>
      </c>
      <c r="AO1540" s="39" t="n">
        <f aca="false">SUM(AK1540:AN1540)</f>
        <v>36</v>
      </c>
      <c r="AP1540" s="41" t="n">
        <f aca="false">K1540+V1540</f>
        <v>0</v>
      </c>
    </row>
    <row r="1541" s="42" customFormat="true" ht="16.5" hidden="true" customHeight="true" outlineLevel="0" collapsed="false">
      <c r="A1541" s="132" t="s">
        <v>344</v>
      </c>
      <c r="B1541" s="135" t="s">
        <v>238</v>
      </c>
      <c r="C1541" s="111" t="s">
        <v>633</v>
      </c>
      <c r="D1541" s="62" t="s">
        <v>145</v>
      </c>
      <c r="E1541" s="31" t="n">
        <v>12</v>
      </c>
      <c r="F1541" s="31"/>
      <c r="G1541" s="31"/>
      <c r="H1541" s="31"/>
      <c r="I1541" s="31"/>
      <c r="J1541" s="31"/>
      <c r="K1541" s="31"/>
      <c r="L1541" s="31"/>
      <c r="M1541" s="31" t="n">
        <v>24</v>
      </c>
      <c r="N1541" s="33" t="n">
        <f aca="false">E1541*F1541+H1541+J1541+K1541+L1541+M1541</f>
        <v>24</v>
      </c>
      <c r="O1541" s="36"/>
      <c r="P1541" s="31" t="n">
        <v>14</v>
      </c>
      <c r="Q1541" s="31"/>
      <c r="R1541" s="31"/>
      <c r="S1541" s="31"/>
      <c r="T1541" s="31"/>
      <c r="U1541" s="31"/>
      <c r="V1541" s="31"/>
      <c r="W1541" s="31"/>
      <c r="X1541" s="31"/>
      <c r="Y1541" s="31"/>
      <c r="Z1541" s="36" t="n">
        <f aca="false">P1541*Q1541+S1541+U1541+V1541+W1541+X1541+Y1541</f>
        <v>0</v>
      </c>
      <c r="AA1541" s="36" t="n">
        <f aca="false">N1541+Z1541</f>
        <v>24</v>
      </c>
      <c r="AB1541" s="36" t="s">
        <v>146</v>
      </c>
      <c r="AC1541" s="31"/>
      <c r="AD1541" s="31"/>
      <c r="AE1541" s="36" t="n">
        <f aca="false">P1541*Q1541</f>
        <v>0</v>
      </c>
      <c r="AF1541" s="38" t="n">
        <f aca="false">AA1541-L1541-M1541-W1541-X1541</f>
        <v>0</v>
      </c>
      <c r="AG1541" s="39" t="str">
        <f aca="false">AB1541</f>
        <v>вак. ДЭ</v>
      </c>
      <c r="AH1541" s="39" t="str">
        <f aca="false">C1541</f>
        <v>3ИСП9-13 (БД)</v>
      </c>
      <c r="AI1541" s="40" t="str">
        <f aca="false">B1541</f>
        <v>25</v>
      </c>
      <c r="AJ1541" s="39" t="str">
        <f aca="false">CONCATENATE(A1541," ",D1541)</f>
        <v>ДЭ.04 Демонстрационный экзамен по модулю</v>
      </c>
      <c r="AK1541" s="39" t="n">
        <f aca="false">E1541*F1541+P1541*Q1541+H1541+J1541+S1541+U1541</f>
        <v>0</v>
      </c>
      <c r="AL1541" s="39" t="n">
        <f aca="false">L1541+W1541</f>
        <v>0</v>
      </c>
      <c r="AM1541" s="39" t="n">
        <f aca="false">M1541+X1541</f>
        <v>24</v>
      </c>
      <c r="AN1541" s="39" t="n">
        <f aca="false">Y1541</f>
        <v>0</v>
      </c>
      <c r="AO1541" s="39" t="n">
        <f aca="false">SUM(AK1541:AN1541)</f>
        <v>24</v>
      </c>
      <c r="AP1541" s="41" t="n">
        <f aca="false">K1541+V1541</f>
        <v>0</v>
      </c>
    </row>
    <row r="1542" s="42" customFormat="true" ht="16.5" hidden="true" customHeight="true" outlineLevel="0" collapsed="false">
      <c r="A1542" s="136" t="s">
        <v>366</v>
      </c>
      <c r="B1542" s="135" t="s">
        <v>238</v>
      </c>
      <c r="C1542" s="111" t="s">
        <v>633</v>
      </c>
      <c r="D1542" s="137" t="s">
        <v>367</v>
      </c>
      <c r="E1542" s="31" t="n">
        <v>12</v>
      </c>
      <c r="F1542" s="31"/>
      <c r="G1542" s="31"/>
      <c r="H1542" s="31"/>
      <c r="I1542" s="31"/>
      <c r="J1542" s="31"/>
      <c r="K1542" s="31"/>
      <c r="L1542" s="31"/>
      <c r="M1542" s="31"/>
      <c r="N1542" s="33" t="n">
        <f aca="false">E1542*F1542+H1542+J1542+K1542+L1542+M1542</f>
        <v>0</v>
      </c>
      <c r="O1542" s="36"/>
      <c r="P1542" s="31" t="n">
        <v>14</v>
      </c>
      <c r="Q1542" s="31" t="n">
        <v>4</v>
      </c>
      <c r="R1542" s="31" t="n">
        <v>80</v>
      </c>
      <c r="S1542" s="31" t="n">
        <v>-24</v>
      </c>
      <c r="T1542" s="31"/>
      <c r="U1542" s="31"/>
      <c r="V1542" s="31"/>
      <c r="W1542" s="31" t="n">
        <v>6</v>
      </c>
      <c r="X1542" s="31"/>
      <c r="Y1542" s="31"/>
      <c r="Z1542" s="36" t="n">
        <f aca="false">P1542*Q1542+S1542+U1542+V1542+W1542+X1542+Y1542</f>
        <v>38</v>
      </c>
      <c r="AA1542" s="36" t="n">
        <f aca="false">N1542+Z1542</f>
        <v>38</v>
      </c>
      <c r="AB1542" s="47" t="s">
        <v>265</v>
      </c>
      <c r="AC1542" s="31" t="s">
        <v>369</v>
      </c>
      <c r="AD1542" s="31"/>
      <c r="AE1542" s="36" t="n">
        <f aca="false">P1542*Q1542</f>
        <v>56</v>
      </c>
      <c r="AF1542" s="38" t="n">
        <f aca="false">AA1542-L1542-M1542-W1542-X1542</f>
        <v>32</v>
      </c>
      <c r="AG1542" s="39" t="str">
        <f aca="false">AB1542</f>
        <v>Новицкий Д.Ю.</v>
      </c>
      <c r="AH1542" s="39" t="str">
        <f aca="false">C1542</f>
        <v>3ИСП9-13 (БД)</v>
      </c>
      <c r="AI1542" s="40" t="str">
        <f aca="false">B1542</f>
        <v>25</v>
      </c>
      <c r="AJ1542" s="39" t="str">
        <f aca="false">CONCATENATE(A1542," ",D1542)</f>
        <v>МДК.07.01 Управление и автоматизация баз данных</v>
      </c>
      <c r="AK1542" s="39" t="n">
        <f aca="false">E1542*F1542+P1542*Q1542+H1542+J1542+S1542+U1542</f>
        <v>32</v>
      </c>
      <c r="AL1542" s="39" t="n">
        <f aca="false">L1542+W1542</f>
        <v>6</v>
      </c>
      <c r="AM1542" s="39" t="n">
        <f aca="false">M1542+X1542</f>
        <v>0</v>
      </c>
      <c r="AN1542" s="39" t="n">
        <f aca="false">Y1542</f>
        <v>0</v>
      </c>
      <c r="AO1542" s="39" t="n">
        <f aca="false">SUM(AK1542:AN1542)</f>
        <v>38</v>
      </c>
      <c r="AP1542" s="41" t="n">
        <f aca="false">K1542+V1542</f>
        <v>0</v>
      </c>
    </row>
    <row r="1543" s="42" customFormat="true" ht="16.5" hidden="true" customHeight="true" outlineLevel="0" collapsed="false">
      <c r="A1543" s="136" t="s">
        <v>366</v>
      </c>
      <c r="B1543" s="30" t="s">
        <v>175</v>
      </c>
      <c r="C1543" s="111" t="s">
        <v>634</v>
      </c>
      <c r="D1543" s="137" t="s">
        <v>367</v>
      </c>
      <c r="E1543" s="31" t="n">
        <v>12</v>
      </c>
      <c r="F1543" s="31"/>
      <c r="G1543" s="31"/>
      <c r="H1543" s="31"/>
      <c r="I1543" s="31"/>
      <c r="J1543" s="31"/>
      <c r="K1543" s="31"/>
      <c r="L1543" s="31"/>
      <c r="M1543" s="31"/>
      <c r="N1543" s="33" t="n">
        <f aca="false">E1543*F1543+H1543+J1543+K1543+L1543+M1543</f>
        <v>0</v>
      </c>
      <c r="O1543" s="36"/>
      <c r="P1543" s="31" t="n">
        <v>14</v>
      </c>
      <c r="Q1543" s="31"/>
      <c r="R1543" s="31"/>
      <c r="S1543" s="31" t="n">
        <v>24</v>
      </c>
      <c r="T1543" s="31"/>
      <c r="U1543" s="31"/>
      <c r="V1543" s="31"/>
      <c r="W1543" s="31"/>
      <c r="X1543" s="31"/>
      <c r="Y1543" s="31"/>
      <c r="Z1543" s="36" t="n">
        <f aca="false">P1543*Q1543+S1543+U1543+V1543+W1543+X1543+Y1543</f>
        <v>24</v>
      </c>
      <c r="AA1543" s="36" t="n">
        <f aca="false">N1543+Z1543</f>
        <v>24</v>
      </c>
      <c r="AB1543" s="47" t="s">
        <v>265</v>
      </c>
      <c r="AC1543" s="31" t="s">
        <v>369</v>
      </c>
      <c r="AD1543" s="31"/>
      <c r="AE1543" s="36" t="n">
        <f aca="false">P1543*Q1543</f>
        <v>0</v>
      </c>
      <c r="AF1543" s="38" t="n">
        <f aca="false">AA1543-L1543-M1543-W1543-X1543</f>
        <v>24</v>
      </c>
      <c r="AG1543" s="39" t="str">
        <f aca="false">AB1543</f>
        <v>Новицкий Д.Ю.</v>
      </c>
      <c r="AH1543" s="39" t="str">
        <f aca="false">C1543</f>
        <v>3ИСП9-13а (БД)</v>
      </c>
      <c r="AI1543" s="40" t="str">
        <f aca="false">B1543</f>
        <v>13</v>
      </c>
      <c r="AJ1543" s="39" t="str">
        <f aca="false">CONCATENATE(A1543," ",D1543)</f>
        <v>МДК.07.01 Управление и автоматизация баз данных</v>
      </c>
      <c r="AK1543" s="39" t="n">
        <f aca="false">E1543*F1543+P1543*Q1543+H1543+J1543+S1543+U1543</f>
        <v>24</v>
      </c>
      <c r="AL1543" s="39" t="n">
        <f aca="false">L1543+W1543</f>
        <v>0</v>
      </c>
      <c r="AM1543" s="39" t="n">
        <f aca="false">M1543+X1543</f>
        <v>0</v>
      </c>
      <c r="AN1543" s="39" t="n">
        <f aca="false">Y1543</f>
        <v>0</v>
      </c>
      <c r="AO1543" s="39" t="n">
        <f aca="false">SUM(AK1543:AN1543)</f>
        <v>24</v>
      </c>
      <c r="AP1543" s="41" t="n">
        <f aca="false">K1543+V1543</f>
        <v>0</v>
      </c>
    </row>
    <row r="1544" s="42" customFormat="true" ht="16.5" hidden="true" customHeight="true" outlineLevel="0" collapsed="false">
      <c r="A1544" s="136" t="s">
        <v>366</v>
      </c>
      <c r="B1544" s="30" t="s">
        <v>53</v>
      </c>
      <c r="C1544" s="111" t="s">
        <v>635</v>
      </c>
      <c r="D1544" s="137" t="s">
        <v>367</v>
      </c>
      <c r="E1544" s="31" t="n">
        <v>12</v>
      </c>
      <c r="F1544" s="31"/>
      <c r="G1544" s="31"/>
      <c r="H1544" s="31"/>
      <c r="I1544" s="31"/>
      <c r="J1544" s="31"/>
      <c r="K1544" s="31"/>
      <c r="L1544" s="31"/>
      <c r="M1544" s="31"/>
      <c r="N1544" s="33" t="n">
        <f aca="false">E1544*F1544+H1544+J1544+K1544+L1544+M1544</f>
        <v>0</v>
      </c>
      <c r="O1544" s="36"/>
      <c r="P1544" s="31" t="n">
        <v>14</v>
      </c>
      <c r="Q1544" s="31"/>
      <c r="R1544" s="31"/>
      <c r="S1544" s="31" t="n">
        <v>24</v>
      </c>
      <c r="T1544" s="31"/>
      <c r="U1544" s="31"/>
      <c r="V1544" s="31"/>
      <c r="W1544" s="31"/>
      <c r="X1544" s="31"/>
      <c r="Y1544" s="31"/>
      <c r="Z1544" s="36" t="n">
        <f aca="false">P1544*Q1544+S1544+U1544+V1544+W1544+X1544+Y1544</f>
        <v>24</v>
      </c>
      <c r="AA1544" s="36" t="n">
        <f aca="false">N1544+Z1544</f>
        <v>24</v>
      </c>
      <c r="AB1544" s="47" t="s">
        <v>69</v>
      </c>
      <c r="AC1544" s="31" t="s">
        <v>369</v>
      </c>
      <c r="AD1544" s="31"/>
      <c r="AE1544" s="36" t="n">
        <f aca="false">P1544*Q1544</f>
        <v>0</v>
      </c>
      <c r="AF1544" s="38" t="n">
        <f aca="false">AA1544-L1544-M1544-W1544-X1544</f>
        <v>24</v>
      </c>
      <c r="AG1544" s="39" t="str">
        <f aca="false">AB1544</f>
        <v>вак. 2 п/гр</v>
      </c>
      <c r="AH1544" s="39" t="str">
        <f aca="false">C1544</f>
        <v>3ИСП9-13б (БД)</v>
      </c>
      <c r="AI1544" s="40" t="str">
        <f aca="false">B1544</f>
        <v>12</v>
      </c>
      <c r="AJ1544" s="39" t="str">
        <f aca="false">CONCATENATE(A1544," ",D1544)</f>
        <v>МДК.07.01 Управление и автоматизация баз данных</v>
      </c>
      <c r="AK1544" s="39" t="n">
        <f aca="false">E1544*F1544+P1544*Q1544+H1544+J1544+S1544+U1544</f>
        <v>24</v>
      </c>
      <c r="AL1544" s="39" t="n">
        <f aca="false">L1544+W1544</f>
        <v>0</v>
      </c>
      <c r="AM1544" s="39" t="n">
        <f aca="false">M1544+X1544</f>
        <v>0</v>
      </c>
      <c r="AN1544" s="39" t="n">
        <f aca="false">Y1544</f>
        <v>0</v>
      </c>
      <c r="AO1544" s="39" t="n">
        <f aca="false">SUM(AK1544:AN1544)</f>
        <v>24</v>
      </c>
      <c r="AP1544" s="41" t="n">
        <f aca="false">K1544+V1544</f>
        <v>0</v>
      </c>
    </row>
    <row r="1545" s="42" customFormat="true" ht="16.5" hidden="true" customHeight="true" outlineLevel="0" collapsed="false">
      <c r="A1545" s="136" t="s">
        <v>370</v>
      </c>
      <c r="B1545" s="135" t="s">
        <v>238</v>
      </c>
      <c r="C1545" s="111" t="s">
        <v>633</v>
      </c>
      <c r="D1545" s="137" t="s">
        <v>371</v>
      </c>
      <c r="E1545" s="31" t="n">
        <v>12</v>
      </c>
      <c r="F1545" s="31"/>
      <c r="G1545" s="31"/>
      <c r="H1545" s="31"/>
      <c r="I1545" s="31"/>
      <c r="J1545" s="31"/>
      <c r="K1545" s="31"/>
      <c r="L1545" s="31"/>
      <c r="M1545" s="31"/>
      <c r="N1545" s="33" t="n">
        <f aca="false">E1545*F1545+H1545+J1545+K1545+L1545+M1545</f>
        <v>0</v>
      </c>
      <c r="O1545" s="36"/>
      <c r="P1545" s="31" t="n">
        <v>14</v>
      </c>
      <c r="Q1545" s="31" t="n">
        <v>3</v>
      </c>
      <c r="R1545" s="31" t="n">
        <v>50</v>
      </c>
      <c r="S1545" s="31"/>
      <c r="T1545" s="31" t="n">
        <v>50</v>
      </c>
      <c r="U1545" s="31"/>
      <c r="V1545" s="31"/>
      <c r="W1545" s="31" t="n">
        <v>4</v>
      </c>
      <c r="X1545" s="31"/>
      <c r="Y1545" s="31"/>
      <c r="Z1545" s="36" t="n">
        <f aca="false">P1545*Q1545+S1545+U1545+V1545+W1545+X1545+Y1545</f>
        <v>46</v>
      </c>
      <c r="AA1545" s="36" t="n">
        <f aca="false">N1545+Z1545</f>
        <v>46</v>
      </c>
      <c r="AB1545" s="47" t="s">
        <v>284</v>
      </c>
      <c r="AC1545" s="31" t="s">
        <v>372</v>
      </c>
      <c r="AD1545" s="31"/>
      <c r="AE1545" s="36" t="n">
        <f aca="false">P1545*Q1545</f>
        <v>42</v>
      </c>
      <c r="AF1545" s="38" t="n">
        <f aca="false">AA1545-L1545-M1545-W1545-X1545</f>
        <v>42</v>
      </c>
      <c r="AG1545" s="39" t="str">
        <f aca="false">AB1545</f>
        <v>Свистунова С.А.</v>
      </c>
      <c r="AH1545" s="39" t="str">
        <f aca="false">C1545</f>
        <v>3ИСП9-13 (БД)</v>
      </c>
      <c r="AI1545" s="40" t="str">
        <f aca="false">B1545</f>
        <v>25</v>
      </c>
      <c r="AJ1545" s="39" t="str">
        <f aca="false">CONCATENATE(A1545," ",D1545)</f>
        <v>МДК.07.02 Сертификация информационных систем</v>
      </c>
      <c r="AK1545" s="39" t="n">
        <f aca="false">E1545*F1545+P1545*Q1545+H1545+J1545+S1545+U1545</f>
        <v>42</v>
      </c>
      <c r="AL1545" s="39" t="n">
        <f aca="false">L1545+W1545</f>
        <v>4</v>
      </c>
      <c r="AM1545" s="39" t="n">
        <f aca="false">M1545+X1545</f>
        <v>0</v>
      </c>
      <c r="AN1545" s="39" t="n">
        <f aca="false">Y1545</f>
        <v>0</v>
      </c>
      <c r="AO1545" s="39" t="n">
        <f aca="false">SUM(AK1545:AN1545)</f>
        <v>46</v>
      </c>
      <c r="AP1545" s="41" t="n">
        <f aca="false">K1545+V1545</f>
        <v>0</v>
      </c>
    </row>
    <row r="1546" s="42" customFormat="true" ht="16.5" hidden="true" customHeight="true" outlineLevel="0" collapsed="false">
      <c r="A1546" s="136" t="s">
        <v>373</v>
      </c>
      <c r="B1546" s="30" t="s">
        <v>175</v>
      </c>
      <c r="C1546" s="111" t="s">
        <v>634</v>
      </c>
      <c r="D1546" s="137" t="s">
        <v>108</v>
      </c>
      <c r="E1546" s="31" t="n">
        <v>12</v>
      </c>
      <c r="F1546" s="31"/>
      <c r="G1546" s="31"/>
      <c r="H1546" s="31"/>
      <c r="I1546" s="31"/>
      <c r="J1546" s="31"/>
      <c r="K1546" s="31"/>
      <c r="L1546" s="31"/>
      <c r="M1546" s="31"/>
      <c r="N1546" s="33" t="n">
        <f aca="false">E1546*F1546+H1546+J1546+K1546+L1546+M1546</f>
        <v>0</v>
      </c>
      <c r="O1546" s="36"/>
      <c r="P1546" s="31" t="n">
        <v>2</v>
      </c>
      <c r="Q1546" s="31" t="n">
        <v>36</v>
      </c>
      <c r="R1546" s="31"/>
      <c r="S1546" s="31"/>
      <c r="T1546" s="31"/>
      <c r="U1546" s="31"/>
      <c r="V1546" s="31"/>
      <c r="W1546" s="31"/>
      <c r="X1546" s="31"/>
      <c r="Y1546" s="31"/>
      <c r="Z1546" s="36" t="n">
        <f aca="false">P1546*Q1546+S1546+U1546+V1546+W1546+X1546+Y1546</f>
        <v>72</v>
      </c>
      <c r="AA1546" s="36" t="n">
        <f aca="false">N1546+Z1546</f>
        <v>72</v>
      </c>
      <c r="AB1546" s="73" t="s">
        <v>321</v>
      </c>
      <c r="AC1546" s="31"/>
      <c r="AD1546" s="31"/>
      <c r="AE1546" s="36" t="n">
        <f aca="false">P1546*Q1546</f>
        <v>72</v>
      </c>
      <c r="AF1546" s="38" t="n">
        <f aca="false">AA1546-L1546-M1546-W1546-X1546</f>
        <v>72</v>
      </c>
      <c r="AG1546" s="39" t="str">
        <f aca="false">AB1546</f>
        <v>Вашкевич С.И.</v>
      </c>
      <c r="AH1546" s="39" t="str">
        <f aca="false">C1546</f>
        <v>3ИСП9-13а (БД)</v>
      </c>
      <c r="AI1546" s="40" t="str">
        <f aca="false">B1546</f>
        <v>13</v>
      </c>
      <c r="AJ1546" s="39" t="str">
        <f aca="false">CONCATENATE(A1546," ",D1546)</f>
        <v>УП.07 Учебная практика</v>
      </c>
      <c r="AK1546" s="39" t="n">
        <f aca="false">E1546*F1546+P1546*Q1546+H1546+J1546+S1546+U1546</f>
        <v>72</v>
      </c>
      <c r="AL1546" s="39" t="n">
        <f aca="false">L1546+W1546</f>
        <v>0</v>
      </c>
      <c r="AM1546" s="39" t="n">
        <f aca="false">M1546+X1546</f>
        <v>0</v>
      </c>
      <c r="AN1546" s="39" t="n">
        <f aca="false">Y1546</f>
        <v>0</v>
      </c>
      <c r="AO1546" s="39" t="n">
        <f aca="false">SUM(AK1546:AN1546)</f>
        <v>72</v>
      </c>
      <c r="AP1546" s="41" t="n">
        <f aca="false">K1546+V1546</f>
        <v>0</v>
      </c>
    </row>
    <row r="1547" s="42" customFormat="true" ht="16.5" hidden="true" customHeight="true" outlineLevel="0" collapsed="false">
      <c r="A1547" s="136" t="s">
        <v>373</v>
      </c>
      <c r="B1547" s="30" t="s">
        <v>53</v>
      </c>
      <c r="C1547" s="111" t="s">
        <v>635</v>
      </c>
      <c r="D1547" s="137" t="s">
        <v>108</v>
      </c>
      <c r="E1547" s="31" t="n">
        <v>12</v>
      </c>
      <c r="F1547" s="31"/>
      <c r="G1547" s="31"/>
      <c r="H1547" s="31"/>
      <c r="I1547" s="31"/>
      <c r="J1547" s="31"/>
      <c r="K1547" s="31"/>
      <c r="L1547" s="31"/>
      <c r="M1547" s="31"/>
      <c r="N1547" s="33" t="n">
        <f aca="false">E1547*F1547+H1547+J1547+K1547+L1547+M1547</f>
        <v>0</v>
      </c>
      <c r="O1547" s="36"/>
      <c r="P1547" s="31" t="n">
        <v>2</v>
      </c>
      <c r="Q1547" s="31" t="n">
        <v>36</v>
      </c>
      <c r="R1547" s="31"/>
      <c r="S1547" s="31"/>
      <c r="T1547" s="31"/>
      <c r="U1547" s="31"/>
      <c r="V1547" s="31"/>
      <c r="W1547" s="31"/>
      <c r="X1547" s="31"/>
      <c r="Y1547" s="31"/>
      <c r="Z1547" s="36" t="n">
        <f aca="false">P1547*Q1547+S1547+U1547+V1547+W1547+X1547+Y1547</f>
        <v>72</v>
      </c>
      <c r="AA1547" s="36" t="n">
        <f aca="false">N1547+Z1547</f>
        <v>72</v>
      </c>
      <c r="AB1547" s="73" t="s">
        <v>365</v>
      </c>
      <c r="AC1547" s="31"/>
      <c r="AD1547" s="31"/>
      <c r="AE1547" s="36"/>
      <c r="AF1547" s="38"/>
      <c r="AG1547" s="39" t="str">
        <f aca="false">AB1547</f>
        <v>Возвахов Д.А.</v>
      </c>
      <c r="AH1547" s="39" t="str">
        <f aca="false">C1547</f>
        <v>3ИСП9-13б (БД)</v>
      </c>
      <c r="AI1547" s="40" t="str">
        <f aca="false">B1547</f>
        <v>12</v>
      </c>
      <c r="AJ1547" s="39" t="str">
        <f aca="false">CONCATENATE(A1547," ",D1547)</f>
        <v>УП.07 Учебная практика</v>
      </c>
      <c r="AK1547" s="39" t="n">
        <f aca="false">E1547*F1547+P1547*Q1547+H1547+J1547+S1547+U1547</f>
        <v>72</v>
      </c>
      <c r="AL1547" s="39" t="n">
        <f aca="false">L1547+W1547</f>
        <v>0</v>
      </c>
      <c r="AM1547" s="39" t="n">
        <f aca="false">M1547+X1547</f>
        <v>0</v>
      </c>
      <c r="AN1547" s="39" t="n">
        <f aca="false">Y1547</f>
        <v>0</v>
      </c>
      <c r="AO1547" s="39" t="n">
        <f aca="false">SUM(AK1547:AN1547)</f>
        <v>72</v>
      </c>
      <c r="AP1547" s="41" t="n">
        <f aca="false">K1547+V1547</f>
        <v>0</v>
      </c>
    </row>
    <row r="1548" s="42" customFormat="true" ht="16.5" hidden="true" customHeight="true" outlineLevel="0" collapsed="false">
      <c r="A1548" s="136" t="s">
        <v>345</v>
      </c>
      <c r="B1548" s="135" t="s">
        <v>238</v>
      </c>
      <c r="C1548" s="111" t="s">
        <v>633</v>
      </c>
      <c r="D1548" s="137" t="s">
        <v>346</v>
      </c>
      <c r="E1548" s="31" t="n">
        <v>12</v>
      </c>
      <c r="F1548" s="31" t="n">
        <v>7</v>
      </c>
      <c r="G1548" s="31" t="n">
        <v>140</v>
      </c>
      <c r="H1548" s="31" t="n">
        <v>-22</v>
      </c>
      <c r="I1548" s="31"/>
      <c r="J1548" s="31"/>
      <c r="K1548" s="31"/>
      <c r="L1548" s="31"/>
      <c r="M1548" s="31"/>
      <c r="N1548" s="33" t="n">
        <f aca="false">E1548*F1548+H1548+J1548+K1548+L1548+M1548</f>
        <v>62</v>
      </c>
      <c r="O1548" s="36"/>
      <c r="P1548" s="31" t="n">
        <v>14</v>
      </c>
      <c r="Q1548" s="31" t="n">
        <v>6</v>
      </c>
      <c r="R1548" s="31"/>
      <c r="S1548" s="31" t="n">
        <v>-58</v>
      </c>
      <c r="T1548" s="31"/>
      <c r="U1548" s="31"/>
      <c r="V1548" s="31"/>
      <c r="W1548" s="31" t="n">
        <v>8</v>
      </c>
      <c r="X1548" s="31" t="n">
        <v>8</v>
      </c>
      <c r="Y1548" s="31"/>
      <c r="Z1548" s="36" t="n">
        <f aca="false">P1548*Q1548+S1548+U1548+V1548+W1548+X1548+Y1548</f>
        <v>42</v>
      </c>
      <c r="AA1548" s="36" t="n">
        <f aca="false">N1548+Z1548</f>
        <v>104</v>
      </c>
      <c r="AB1548" s="47" t="s">
        <v>292</v>
      </c>
      <c r="AC1548" s="31" t="s">
        <v>374</v>
      </c>
      <c r="AD1548" s="31"/>
      <c r="AE1548" s="36" t="n">
        <f aca="false">P1548*Q1548</f>
        <v>84</v>
      </c>
      <c r="AF1548" s="38" t="n">
        <f aca="false">AA1548-L1548-M1548-W1548-X1548</f>
        <v>88</v>
      </c>
      <c r="AG1548" s="39" t="str">
        <f aca="false">AB1548</f>
        <v>Николаенко Н.А.</v>
      </c>
      <c r="AH1548" s="39" t="str">
        <f aca="false">C1548</f>
        <v>3ИСП9-13 (БД)</v>
      </c>
      <c r="AI1548" s="40" t="str">
        <f aca="false">B1548</f>
        <v>25</v>
      </c>
      <c r="AJ1548" s="39" t="str">
        <f aca="false">CONCATENATE(A1548," ",D1548)</f>
        <v>МДК.11.01 Технология разработки и защиты баз данных</v>
      </c>
      <c r="AK1548" s="39" t="n">
        <f aca="false">E1548*F1548+P1548*Q1548+H1548+J1548+S1548+U1548</f>
        <v>88</v>
      </c>
      <c r="AL1548" s="39" t="n">
        <f aca="false">L1548+W1548</f>
        <v>8</v>
      </c>
      <c r="AM1548" s="39" t="n">
        <f aca="false">M1548+X1548</f>
        <v>8</v>
      </c>
      <c r="AN1548" s="39" t="n">
        <f aca="false">Y1548</f>
        <v>0</v>
      </c>
      <c r="AO1548" s="39" t="n">
        <f aca="false">SUM(AK1548:AN1548)</f>
        <v>104</v>
      </c>
      <c r="AP1548" s="41" t="n">
        <f aca="false">K1548+V1548</f>
        <v>0</v>
      </c>
    </row>
    <row r="1549" s="42" customFormat="true" ht="16.5" hidden="true" customHeight="true" outlineLevel="0" collapsed="false">
      <c r="A1549" s="136" t="s">
        <v>345</v>
      </c>
      <c r="B1549" s="30" t="s">
        <v>175</v>
      </c>
      <c r="C1549" s="111" t="s">
        <v>634</v>
      </c>
      <c r="D1549" s="137" t="s">
        <v>346</v>
      </c>
      <c r="E1549" s="31" t="n">
        <v>12</v>
      </c>
      <c r="F1549" s="31"/>
      <c r="G1549" s="31"/>
      <c r="H1549" s="31" t="n">
        <v>22</v>
      </c>
      <c r="I1549" s="31"/>
      <c r="J1549" s="31"/>
      <c r="K1549" s="31"/>
      <c r="L1549" s="31"/>
      <c r="M1549" s="31"/>
      <c r="N1549" s="33" t="n">
        <f aca="false">E1549*F1549+H1549+J1549+K1549+L1549+M1549</f>
        <v>22</v>
      </c>
      <c r="O1549" s="36"/>
      <c r="P1549" s="31" t="n">
        <v>14</v>
      </c>
      <c r="Q1549" s="31"/>
      <c r="R1549" s="31"/>
      <c r="S1549" s="31" t="n">
        <v>58</v>
      </c>
      <c r="T1549" s="31"/>
      <c r="U1549" s="31"/>
      <c r="V1549" s="31"/>
      <c r="W1549" s="31"/>
      <c r="X1549" s="31"/>
      <c r="Y1549" s="31"/>
      <c r="Z1549" s="36" t="n">
        <f aca="false">P1549*Q1549+S1549+U1549+V1549+W1549+X1549+Y1549</f>
        <v>58</v>
      </c>
      <c r="AA1549" s="36" t="n">
        <f aca="false">N1549+Z1549</f>
        <v>80</v>
      </c>
      <c r="AB1549" s="47" t="s">
        <v>292</v>
      </c>
      <c r="AC1549" s="31" t="s">
        <v>374</v>
      </c>
      <c r="AD1549" s="31"/>
      <c r="AE1549" s="36" t="n">
        <f aca="false">P1549*Q1549</f>
        <v>0</v>
      </c>
      <c r="AF1549" s="38" t="n">
        <f aca="false">AA1549-L1549-M1549-W1549-X1549</f>
        <v>80</v>
      </c>
      <c r="AG1549" s="39" t="str">
        <f aca="false">AB1549</f>
        <v>Николаенко Н.А.</v>
      </c>
      <c r="AH1549" s="39" t="str">
        <f aca="false">C1549</f>
        <v>3ИСП9-13а (БД)</v>
      </c>
      <c r="AI1549" s="40" t="str">
        <f aca="false">B1549</f>
        <v>13</v>
      </c>
      <c r="AJ1549" s="39" t="str">
        <f aca="false">CONCATENATE(A1549," ",D1549)</f>
        <v>МДК.11.01 Технология разработки и защиты баз данных</v>
      </c>
      <c r="AK1549" s="39" t="n">
        <f aca="false">E1549*F1549+P1549*Q1549+H1549+J1549+S1549+U1549</f>
        <v>80</v>
      </c>
      <c r="AL1549" s="39" t="n">
        <f aca="false">L1549+W1549</f>
        <v>0</v>
      </c>
      <c r="AM1549" s="39" t="n">
        <f aca="false">M1549+X1549</f>
        <v>0</v>
      </c>
      <c r="AN1549" s="39" t="n">
        <f aca="false">Y1549</f>
        <v>0</v>
      </c>
      <c r="AO1549" s="39" t="n">
        <f aca="false">SUM(AK1549:AN1549)</f>
        <v>80</v>
      </c>
      <c r="AP1549" s="41" t="n">
        <f aca="false">K1549+V1549</f>
        <v>0</v>
      </c>
    </row>
    <row r="1550" s="42" customFormat="true" ht="16.5" hidden="true" customHeight="true" outlineLevel="0" collapsed="false">
      <c r="A1550" s="136" t="s">
        <v>345</v>
      </c>
      <c r="B1550" s="30" t="s">
        <v>53</v>
      </c>
      <c r="C1550" s="111" t="s">
        <v>635</v>
      </c>
      <c r="D1550" s="137" t="s">
        <v>346</v>
      </c>
      <c r="E1550" s="31" t="n">
        <v>12</v>
      </c>
      <c r="F1550" s="31"/>
      <c r="G1550" s="31"/>
      <c r="H1550" s="31" t="n">
        <v>22</v>
      </c>
      <c r="I1550" s="31"/>
      <c r="J1550" s="31"/>
      <c r="K1550" s="31"/>
      <c r="L1550" s="31"/>
      <c r="M1550" s="31"/>
      <c r="N1550" s="33" t="n">
        <f aca="false">E1550*F1550+H1550+J1550+K1550+L1550+M1550</f>
        <v>22</v>
      </c>
      <c r="O1550" s="36"/>
      <c r="P1550" s="31" t="n">
        <v>14</v>
      </c>
      <c r="Q1550" s="31"/>
      <c r="R1550" s="31"/>
      <c r="S1550" s="31" t="n">
        <v>58</v>
      </c>
      <c r="T1550" s="31"/>
      <c r="U1550" s="31"/>
      <c r="V1550" s="31"/>
      <c r="W1550" s="31"/>
      <c r="X1550" s="31"/>
      <c r="Y1550" s="31"/>
      <c r="Z1550" s="36" t="n">
        <f aca="false">P1550*Q1550+S1550+U1550+V1550+W1550+X1550+Y1550</f>
        <v>58</v>
      </c>
      <c r="AA1550" s="36" t="n">
        <f aca="false">N1550+Z1550</f>
        <v>80</v>
      </c>
      <c r="AB1550" s="47" t="s">
        <v>69</v>
      </c>
      <c r="AC1550" s="31" t="s">
        <v>374</v>
      </c>
      <c r="AD1550" s="31"/>
      <c r="AE1550" s="36" t="n">
        <f aca="false">P1550*Q1550</f>
        <v>0</v>
      </c>
      <c r="AF1550" s="38" t="n">
        <f aca="false">AA1550-L1550-M1550-W1550-X1550</f>
        <v>80</v>
      </c>
      <c r="AG1550" s="39" t="str">
        <f aca="false">AB1550</f>
        <v>вак. 2 п/гр</v>
      </c>
      <c r="AH1550" s="39" t="str">
        <f aca="false">C1550</f>
        <v>3ИСП9-13б (БД)</v>
      </c>
      <c r="AI1550" s="40" t="str">
        <f aca="false">B1550</f>
        <v>12</v>
      </c>
      <c r="AJ1550" s="39" t="str">
        <f aca="false">CONCATENATE(A1550," ",D1550)</f>
        <v>МДК.11.01 Технология разработки и защиты баз данных</v>
      </c>
      <c r="AK1550" s="39" t="n">
        <f aca="false">E1550*F1550+P1550*Q1550+H1550+J1550+S1550+U1550</f>
        <v>80</v>
      </c>
      <c r="AL1550" s="39" t="n">
        <f aca="false">L1550+W1550</f>
        <v>0</v>
      </c>
      <c r="AM1550" s="39" t="n">
        <f aca="false">M1550+X1550</f>
        <v>0</v>
      </c>
      <c r="AN1550" s="39" t="n">
        <f aca="false">Y1550</f>
        <v>0</v>
      </c>
      <c r="AO1550" s="39" t="n">
        <f aca="false">SUM(AK1550:AN1550)</f>
        <v>80</v>
      </c>
      <c r="AP1550" s="41" t="n">
        <f aca="false">K1550+V1550</f>
        <v>0</v>
      </c>
    </row>
    <row r="1551" s="42" customFormat="true" ht="16.5" hidden="true" customHeight="true" outlineLevel="0" collapsed="false">
      <c r="A1551" s="70" t="s">
        <v>113</v>
      </c>
      <c r="B1551" s="135" t="s">
        <v>238</v>
      </c>
      <c r="C1551" s="111" t="s">
        <v>633</v>
      </c>
      <c r="D1551" s="137" t="s">
        <v>114</v>
      </c>
      <c r="E1551" s="31" t="n">
        <v>12</v>
      </c>
      <c r="F1551" s="31"/>
      <c r="G1551" s="31"/>
      <c r="H1551" s="31" t="n">
        <v>8</v>
      </c>
      <c r="I1551" s="31"/>
      <c r="J1551" s="31"/>
      <c r="K1551" s="31"/>
      <c r="L1551" s="31"/>
      <c r="M1551" s="31"/>
      <c r="N1551" s="33" t="n">
        <f aca="false">E1551*F1551+H1551+J1551+K1551+L1551+M1551</f>
        <v>8</v>
      </c>
      <c r="O1551" s="36"/>
      <c r="P1551" s="31" t="n">
        <v>14</v>
      </c>
      <c r="Q1551" s="31"/>
      <c r="R1551" s="31"/>
      <c r="S1551" s="31"/>
      <c r="T1551" s="31"/>
      <c r="U1551" s="31"/>
      <c r="V1551" s="31"/>
      <c r="W1551" s="31"/>
      <c r="X1551" s="31"/>
      <c r="Y1551" s="31"/>
      <c r="Z1551" s="36" t="n">
        <f aca="false">P1551*Q1551+S1551+U1551+V1551+W1551+X1551+Y1551</f>
        <v>0</v>
      </c>
      <c r="AA1551" s="36" t="n">
        <f aca="false">N1551+Z1551</f>
        <v>8</v>
      </c>
      <c r="AB1551" s="47" t="s">
        <v>363</v>
      </c>
      <c r="AC1551" s="31" t="s">
        <v>374</v>
      </c>
      <c r="AD1551" s="31"/>
      <c r="AE1551" s="36" t="n">
        <f aca="false">P1551*Q1551</f>
        <v>0</v>
      </c>
      <c r="AF1551" s="38" t="n">
        <f aca="false">AA1551-L1551-M1551-W1551-X1551</f>
        <v>8</v>
      </c>
      <c r="AG1551" s="39" t="str">
        <f aca="false">AB1551</f>
        <v>Адышкин С.С.</v>
      </c>
      <c r="AH1551" s="39" t="str">
        <f aca="false">C1551</f>
        <v>3ИСП9-13 (БД)</v>
      </c>
      <c r="AI1551" s="40" t="str">
        <f aca="false">B1551</f>
        <v>25</v>
      </c>
      <c r="AJ1551" s="39" t="str">
        <f aca="false">CONCATENATE(A1551," ",D1551)</f>
        <v>ВнеУр Разговоры о важном</v>
      </c>
      <c r="AK1551" s="39" t="n">
        <f aca="false">E1551*F1551+P1551*Q1551+H1551+J1551+S1551+U1551</f>
        <v>8</v>
      </c>
      <c r="AL1551" s="39" t="n">
        <f aca="false">L1551+W1551</f>
        <v>0</v>
      </c>
      <c r="AM1551" s="39" t="n">
        <f aca="false">M1551+X1551</f>
        <v>0</v>
      </c>
      <c r="AN1551" s="39" t="n">
        <f aca="false">Y1551</f>
        <v>0</v>
      </c>
      <c r="AO1551" s="39" t="n">
        <f aca="false">SUM(AK1551:AN1551)</f>
        <v>8</v>
      </c>
      <c r="AP1551" s="41" t="n">
        <f aca="false">K1551+V1551</f>
        <v>0</v>
      </c>
    </row>
    <row r="1552" s="42" customFormat="true" ht="16.5" hidden="true" customHeight="true" outlineLevel="0" collapsed="false">
      <c r="A1552" s="70" t="s">
        <v>113</v>
      </c>
      <c r="B1552" s="135" t="s">
        <v>238</v>
      </c>
      <c r="C1552" s="111" t="s">
        <v>633</v>
      </c>
      <c r="D1552" s="137" t="s">
        <v>114</v>
      </c>
      <c r="E1552" s="31" t="n">
        <v>12</v>
      </c>
      <c r="F1552" s="31"/>
      <c r="G1552" s="31"/>
      <c r="H1552" s="31" t="n">
        <v>9</v>
      </c>
      <c r="I1552" s="31"/>
      <c r="J1552" s="31"/>
      <c r="K1552" s="31"/>
      <c r="L1552" s="31"/>
      <c r="M1552" s="31"/>
      <c r="N1552" s="33" t="n">
        <f aca="false">E1552*F1552+H1552+J1552+K1552+L1552+M1552</f>
        <v>9</v>
      </c>
      <c r="O1552" s="36"/>
      <c r="P1552" s="31" t="n">
        <v>14</v>
      </c>
      <c r="Q1552" s="31"/>
      <c r="R1552" s="31"/>
      <c r="S1552" s="31" t="n">
        <v>12</v>
      </c>
      <c r="T1552" s="31"/>
      <c r="U1552" s="31"/>
      <c r="V1552" s="31"/>
      <c r="W1552" s="31"/>
      <c r="X1552" s="31"/>
      <c r="Y1552" s="31"/>
      <c r="Z1552" s="36" t="n">
        <f aca="false">P1552*Q1552+S1552+U1552+V1552+W1552+X1552+Y1552</f>
        <v>12</v>
      </c>
      <c r="AA1552" s="36" t="n">
        <f aca="false">N1552+Z1552</f>
        <v>21</v>
      </c>
      <c r="AB1552" s="74" t="s">
        <v>115</v>
      </c>
      <c r="AC1552" s="31" t="s">
        <v>374</v>
      </c>
      <c r="AD1552" s="31"/>
      <c r="AE1552" s="36" t="n">
        <f aca="false">P1552*Q1552</f>
        <v>0</v>
      </c>
      <c r="AF1552" s="38" t="n">
        <f aca="false">AA1552-L1552-M1552-W1552-X1552</f>
        <v>21</v>
      </c>
      <c r="AG1552" s="39" t="str">
        <f aca="false">AB1552</f>
        <v>вак. РоВ</v>
      </c>
      <c r="AH1552" s="39" t="str">
        <f aca="false">C1552</f>
        <v>3ИСП9-13 (БД)</v>
      </c>
      <c r="AI1552" s="40" t="str">
        <f aca="false">B1552</f>
        <v>25</v>
      </c>
      <c r="AJ1552" s="39" t="str">
        <f aca="false">CONCATENATE(A1552," ",D1552)</f>
        <v>ВнеУр Разговоры о важном</v>
      </c>
      <c r="AK1552" s="39" t="n">
        <f aca="false">E1552*F1552+P1552*Q1552+H1552+J1552+S1552+U1552</f>
        <v>21</v>
      </c>
      <c r="AL1552" s="39" t="n">
        <f aca="false">L1552+W1552</f>
        <v>0</v>
      </c>
      <c r="AM1552" s="39" t="n">
        <f aca="false">M1552+X1552</f>
        <v>0</v>
      </c>
      <c r="AN1552" s="39" t="n">
        <f aca="false">Y1552</f>
        <v>0</v>
      </c>
      <c r="AO1552" s="39" t="n">
        <f aca="false">SUM(AK1552:AN1552)</f>
        <v>21</v>
      </c>
      <c r="AP1552" s="41" t="n">
        <f aca="false">K1552+V1552</f>
        <v>0</v>
      </c>
    </row>
    <row r="1553" s="42" customFormat="true" ht="16.5" hidden="true" customHeight="true" outlineLevel="0" collapsed="false">
      <c r="A1553" s="70" t="s">
        <v>113</v>
      </c>
      <c r="B1553" s="135" t="s">
        <v>238</v>
      </c>
      <c r="C1553" s="111" t="s">
        <v>633</v>
      </c>
      <c r="D1553" s="137" t="s">
        <v>114</v>
      </c>
      <c r="E1553" s="31" t="n">
        <v>12</v>
      </c>
      <c r="F1553" s="31"/>
      <c r="G1553" s="31"/>
      <c r="H1553" s="31"/>
      <c r="I1553" s="31"/>
      <c r="J1553" s="31"/>
      <c r="K1553" s="31"/>
      <c r="L1553" s="31"/>
      <c r="M1553" s="31"/>
      <c r="N1553" s="33" t="n">
        <f aca="false">E1553*F1553+H1553+J1553+K1553+L1553+M1553</f>
        <v>0</v>
      </c>
      <c r="O1553" s="36"/>
      <c r="P1553" s="31" t="n">
        <v>14</v>
      </c>
      <c r="Q1553" s="31"/>
      <c r="R1553" s="31"/>
      <c r="S1553" s="31" t="n">
        <v>6</v>
      </c>
      <c r="T1553" s="31"/>
      <c r="U1553" s="31"/>
      <c r="V1553" s="31"/>
      <c r="W1553" s="31"/>
      <c r="X1553" s="31"/>
      <c r="Y1553" s="31"/>
      <c r="Z1553" s="36" t="n">
        <f aca="false">P1553*Q1553+S1553+U1553+V1553+W1553+X1553+Y1553</f>
        <v>6</v>
      </c>
      <c r="AA1553" s="36" t="n">
        <f aca="false">N1553+Z1553</f>
        <v>6</v>
      </c>
      <c r="AB1553" s="47" t="s">
        <v>365</v>
      </c>
      <c r="AC1553" s="31" t="s">
        <v>374</v>
      </c>
      <c r="AD1553" s="31"/>
      <c r="AE1553" s="36" t="n">
        <f aca="false">P1553*Q1553</f>
        <v>0</v>
      </c>
      <c r="AF1553" s="38" t="n">
        <f aca="false">AA1553-L1553-M1553-W1553-X1553</f>
        <v>6</v>
      </c>
      <c r="AG1553" s="39" t="str">
        <f aca="false">AB1553</f>
        <v>Возвахов Д.А.</v>
      </c>
      <c r="AH1553" s="39" t="str">
        <f aca="false">C1553</f>
        <v>3ИСП9-13 (БД)</v>
      </c>
      <c r="AI1553" s="40" t="str">
        <f aca="false">B1553</f>
        <v>25</v>
      </c>
      <c r="AJ1553" s="39" t="str">
        <f aca="false">CONCATENATE(A1553," ",D1553)</f>
        <v>ВнеУр Разговоры о важном</v>
      </c>
      <c r="AK1553" s="39" t="n">
        <f aca="false">E1553*F1553+P1553*Q1553+H1553+J1553+S1553+U1553</f>
        <v>6</v>
      </c>
      <c r="AL1553" s="39" t="n">
        <f aca="false">L1553+W1553</f>
        <v>0</v>
      </c>
      <c r="AM1553" s="39" t="n">
        <f aca="false">M1553+X1553</f>
        <v>0</v>
      </c>
      <c r="AN1553" s="39" t="n">
        <f aca="false">Y1553</f>
        <v>0</v>
      </c>
      <c r="AO1553" s="39" t="n">
        <f aca="false">SUM(AK1553:AN1553)</f>
        <v>6</v>
      </c>
      <c r="AP1553" s="41" t="n">
        <f aca="false">K1553+V1553</f>
        <v>0</v>
      </c>
    </row>
    <row r="1554" s="42" customFormat="true" ht="16.5" hidden="true" customHeight="true" outlineLevel="0" collapsed="false">
      <c r="A1554" s="132" t="s">
        <v>44</v>
      </c>
      <c r="B1554" s="135" t="s">
        <v>238</v>
      </c>
      <c r="C1554" s="111" t="s">
        <v>636</v>
      </c>
      <c r="D1554" s="62" t="s">
        <v>47</v>
      </c>
      <c r="E1554" s="53" t="n">
        <v>12</v>
      </c>
      <c r="F1554" s="31" t="n">
        <v>4</v>
      </c>
      <c r="G1554" s="31" t="n">
        <v>18</v>
      </c>
      <c r="H1554" s="31"/>
      <c r="I1554" s="31"/>
      <c r="J1554" s="31"/>
      <c r="K1554" s="31"/>
      <c r="L1554" s="31" t="n">
        <v>2</v>
      </c>
      <c r="M1554" s="31"/>
      <c r="N1554" s="33" t="n">
        <f aca="false">E1554*F1554+H1554+J1554+K1554+L1554+M1554</f>
        <v>50</v>
      </c>
      <c r="O1554" s="36"/>
      <c r="P1554" s="31" t="n">
        <v>14</v>
      </c>
      <c r="Q1554" s="31"/>
      <c r="R1554" s="31"/>
      <c r="S1554" s="31"/>
      <c r="T1554" s="31"/>
      <c r="U1554" s="31"/>
      <c r="V1554" s="31"/>
      <c r="W1554" s="31"/>
      <c r="X1554" s="31"/>
      <c r="Y1554" s="31"/>
      <c r="Z1554" s="36" t="n">
        <f aca="false">P1554*Q1554+S1554+U1554+V1554+W1554+X1554+Y1554</f>
        <v>0</v>
      </c>
      <c r="AA1554" s="36" t="n">
        <f aca="false">N1554+Z1554</f>
        <v>50</v>
      </c>
      <c r="AB1554" s="47" t="s">
        <v>48</v>
      </c>
      <c r="AC1554" s="47"/>
      <c r="AD1554" s="47"/>
      <c r="AE1554" s="36" t="n">
        <f aca="false">P1554*Q1554</f>
        <v>0</v>
      </c>
      <c r="AF1554" s="38" t="n">
        <f aca="false">AA1554-L1554-M1554-W1554-X1554</f>
        <v>48</v>
      </c>
      <c r="AG1554" s="39" t="str">
        <f aca="false">AB1554</f>
        <v>Карабчук И.В.</v>
      </c>
      <c r="AH1554" s="39" t="str">
        <f aca="false">C1554</f>
        <v>3ИСП9-14 (БД)</v>
      </c>
      <c r="AI1554" s="40" t="str">
        <f aca="false">B1554</f>
        <v>25</v>
      </c>
      <c r="AJ1554" s="39" t="str">
        <f aca="false">CONCATENATE(A1554," ",D1554)</f>
        <v>ОГСЭ.01 Основы философии</v>
      </c>
      <c r="AK1554" s="39" t="n">
        <f aca="false">E1554*F1554+P1554*Q1554+H1554+J1554+S1554+U1554</f>
        <v>48</v>
      </c>
      <c r="AL1554" s="39" t="n">
        <f aca="false">L1554+W1554</f>
        <v>2</v>
      </c>
      <c r="AM1554" s="39" t="n">
        <f aca="false">M1554+X1554</f>
        <v>0</v>
      </c>
      <c r="AN1554" s="39" t="n">
        <f aca="false">Y1554</f>
        <v>0</v>
      </c>
      <c r="AO1554" s="39" t="n">
        <f aca="false">SUM(AK1554:AN1554)</f>
        <v>50</v>
      </c>
      <c r="AP1554" s="41" t="n">
        <f aca="false">K1554+V1554</f>
        <v>0</v>
      </c>
    </row>
    <row r="1555" s="42" customFormat="true" ht="16.5" hidden="true" customHeight="true" outlineLevel="0" collapsed="false">
      <c r="A1555" s="132" t="s">
        <v>52</v>
      </c>
      <c r="B1555" s="30" t="s">
        <v>175</v>
      </c>
      <c r="C1555" s="111" t="s">
        <v>637</v>
      </c>
      <c r="D1555" s="62" t="s">
        <v>55</v>
      </c>
      <c r="E1555" s="53" t="n">
        <v>12</v>
      </c>
      <c r="F1555" s="31" t="n">
        <v>3</v>
      </c>
      <c r="G1555" s="31"/>
      <c r="H1555" s="31"/>
      <c r="I1555" s="31"/>
      <c r="J1555" s="31"/>
      <c r="K1555" s="31"/>
      <c r="L1555" s="31"/>
      <c r="M1555" s="31"/>
      <c r="N1555" s="33" t="n">
        <f aca="false">E1555*F1555+H1555+J1555+K1555+L1555+M1555</f>
        <v>36</v>
      </c>
      <c r="O1555" s="36"/>
      <c r="P1555" s="31" t="n">
        <v>14</v>
      </c>
      <c r="Q1555" s="31" t="n">
        <v>3</v>
      </c>
      <c r="R1555" s="31"/>
      <c r="S1555" s="31"/>
      <c r="T1555" s="31"/>
      <c r="U1555" s="31"/>
      <c r="V1555" s="31"/>
      <c r="W1555" s="31"/>
      <c r="X1555" s="31"/>
      <c r="Y1555" s="31"/>
      <c r="Z1555" s="36" t="n">
        <f aca="false">P1555*Q1555+S1555+U1555+V1555+W1555+X1555+Y1555</f>
        <v>42</v>
      </c>
      <c r="AA1555" s="36" t="n">
        <f aca="false">N1555+Z1555</f>
        <v>78</v>
      </c>
      <c r="AB1555" s="74" t="s">
        <v>59</v>
      </c>
      <c r="AC1555" s="47"/>
      <c r="AD1555" s="47"/>
      <c r="AE1555" s="36" t="n">
        <f aca="false">P1555*Q1555</f>
        <v>42</v>
      </c>
      <c r="AF1555" s="38" t="n">
        <f aca="false">AA1555-L1555-M1555-W1555-X1555</f>
        <v>78</v>
      </c>
      <c r="AG1555" s="39" t="str">
        <f aca="false">AB1555</f>
        <v>Пестова К.В.</v>
      </c>
      <c r="AH1555" s="39" t="str">
        <f aca="false">C1555</f>
        <v>3ИСП9-14а (БД)</v>
      </c>
      <c r="AI1555" s="40" t="str">
        <f aca="false">B1555</f>
        <v>13</v>
      </c>
      <c r="AJ1555" s="39" t="str">
        <f aca="false">CONCATENATE(A1555," ",D1555)</f>
        <v>ОГСЭ.03 Иностранный язык в профессиональной деятельности</v>
      </c>
      <c r="AK1555" s="39" t="n">
        <f aca="false">E1555*F1555+P1555*Q1555+H1555+J1555+S1555+U1555</f>
        <v>78</v>
      </c>
      <c r="AL1555" s="39" t="n">
        <f aca="false">L1555+W1555</f>
        <v>0</v>
      </c>
      <c r="AM1555" s="39" t="n">
        <f aca="false">M1555+X1555</f>
        <v>0</v>
      </c>
      <c r="AN1555" s="39" t="n">
        <f aca="false">Y1555</f>
        <v>0</v>
      </c>
      <c r="AO1555" s="39" t="n">
        <f aca="false">SUM(AK1555:AN1555)</f>
        <v>78</v>
      </c>
      <c r="AP1555" s="41" t="n">
        <f aca="false">K1555+V1555</f>
        <v>0</v>
      </c>
    </row>
    <row r="1556" s="42" customFormat="true" ht="16.5" hidden="true" customHeight="true" outlineLevel="0" collapsed="false">
      <c r="A1556" s="132" t="s">
        <v>52</v>
      </c>
      <c r="B1556" s="30" t="s">
        <v>53</v>
      </c>
      <c r="C1556" s="111" t="s">
        <v>638</v>
      </c>
      <c r="D1556" s="62" t="s">
        <v>55</v>
      </c>
      <c r="E1556" s="53" t="n">
        <v>12</v>
      </c>
      <c r="F1556" s="31" t="n">
        <v>3</v>
      </c>
      <c r="G1556" s="31"/>
      <c r="H1556" s="31"/>
      <c r="I1556" s="31"/>
      <c r="J1556" s="31"/>
      <c r="K1556" s="31"/>
      <c r="L1556" s="31"/>
      <c r="M1556" s="31"/>
      <c r="N1556" s="33" t="n">
        <f aca="false">E1556*F1556+H1556+J1556+K1556+L1556+M1556</f>
        <v>36</v>
      </c>
      <c r="O1556" s="36"/>
      <c r="P1556" s="31" t="n">
        <v>14</v>
      </c>
      <c r="Q1556" s="31" t="n">
        <v>3</v>
      </c>
      <c r="R1556" s="31"/>
      <c r="S1556" s="31"/>
      <c r="T1556" s="31"/>
      <c r="U1556" s="31"/>
      <c r="V1556" s="31"/>
      <c r="W1556" s="31"/>
      <c r="X1556" s="31"/>
      <c r="Y1556" s="31"/>
      <c r="Z1556" s="36" t="n">
        <f aca="false">P1556*Q1556+S1556+U1556+V1556+W1556+X1556+Y1556</f>
        <v>42</v>
      </c>
      <c r="AA1556" s="36" t="n">
        <f aca="false">N1556+Z1556</f>
        <v>78</v>
      </c>
      <c r="AB1556" s="74" t="s">
        <v>56</v>
      </c>
      <c r="AC1556" s="47"/>
      <c r="AD1556" s="47"/>
      <c r="AE1556" s="36" t="n">
        <f aca="false">P1556*Q1556</f>
        <v>42</v>
      </c>
      <c r="AF1556" s="38" t="n">
        <f aca="false">AA1556-L1556-M1556-W1556-X1556</f>
        <v>78</v>
      </c>
      <c r="AG1556" s="39" t="str">
        <f aca="false">AB1556</f>
        <v>Копылова И.М.</v>
      </c>
      <c r="AH1556" s="39" t="str">
        <f aca="false">C1556</f>
        <v>3ИСП9-14б (БД)</v>
      </c>
      <c r="AI1556" s="40" t="str">
        <f aca="false">B1556</f>
        <v>12</v>
      </c>
      <c r="AJ1556" s="39" t="str">
        <f aca="false">CONCATENATE(A1556," ",D1556)</f>
        <v>ОГСЭ.03 Иностранный язык в профессиональной деятельности</v>
      </c>
      <c r="AK1556" s="39" t="n">
        <f aca="false">E1556*F1556+P1556*Q1556+H1556+J1556+S1556+U1556</f>
        <v>78</v>
      </c>
      <c r="AL1556" s="39" t="n">
        <f aca="false">L1556+W1556</f>
        <v>0</v>
      </c>
      <c r="AM1556" s="39" t="n">
        <f aca="false">M1556+X1556</f>
        <v>0</v>
      </c>
      <c r="AN1556" s="39" t="n">
        <f aca="false">Y1556</f>
        <v>0</v>
      </c>
      <c r="AO1556" s="39" t="n">
        <f aca="false">SUM(AK1556:AN1556)</f>
        <v>78</v>
      </c>
      <c r="AP1556" s="41" t="n">
        <f aca="false">K1556+V1556</f>
        <v>0</v>
      </c>
    </row>
    <row r="1557" s="42" customFormat="true" ht="16.5" hidden="true" customHeight="true" outlineLevel="0" collapsed="false">
      <c r="A1557" s="132" t="s">
        <v>60</v>
      </c>
      <c r="B1557" s="135" t="s">
        <v>238</v>
      </c>
      <c r="C1557" s="111" t="s">
        <v>636</v>
      </c>
      <c r="D1557" s="62" t="s">
        <v>61</v>
      </c>
      <c r="E1557" s="53" t="n">
        <v>12</v>
      </c>
      <c r="F1557" s="31" t="n">
        <v>2</v>
      </c>
      <c r="G1557" s="31"/>
      <c r="H1557" s="31"/>
      <c r="I1557" s="31"/>
      <c r="J1557" s="31"/>
      <c r="K1557" s="31"/>
      <c r="L1557" s="31"/>
      <c r="M1557" s="31"/>
      <c r="N1557" s="33" t="n">
        <f aca="false">E1557*F1557+H1557+J1557+K1557+L1557+M1557</f>
        <v>24</v>
      </c>
      <c r="O1557" s="36"/>
      <c r="P1557" s="31" t="n">
        <v>14</v>
      </c>
      <c r="Q1557" s="31" t="n">
        <v>2</v>
      </c>
      <c r="R1557" s="31"/>
      <c r="S1557" s="31"/>
      <c r="T1557" s="31"/>
      <c r="U1557" s="31"/>
      <c r="V1557" s="31"/>
      <c r="W1557" s="31"/>
      <c r="X1557" s="31"/>
      <c r="Y1557" s="31"/>
      <c r="Z1557" s="36" t="n">
        <f aca="false">P1557*Q1557+S1557+U1557+V1557+W1557+X1557+Y1557</f>
        <v>28</v>
      </c>
      <c r="AA1557" s="36" t="n">
        <f aca="false">N1557+Z1557</f>
        <v>52</v>
      </c>
      <c r="AB1557" s="74" t="s">
        <v>62</v>
      </c>
      <c r="AC1557" s="47"/>
      <c r="AD1557" s="47"/>
      <c r="AE1557" s="36" t="n">
        <f aca="false">P1557*Q1557</f>
        <v>28</v>
      </c>
      <c r="AF1557" s="38" t="n">
        <f aca="false">AA1557-L1557-M1557-W1557-X1557</f>
        <v>52</v>
      </c>
      <c r="AG1557" s="39" t="str">
        <f aca="false">AB1557</f>
        <v>Рябцев Ю.В.</v>
      </c>
      <c r="AH1557" s="39" t="str">
        <f aca="false">C1557</f>
        <v>3ИСП9-14 (БД)</v>
      </c>
      <c r="AI1557" s="40" t="str">
        <f aca="false">B1557</f>
        <v>25</v>
      </c>
      <c r="AJ1557" s="39" t="str">
        <f aca="false">CONCATENATE(A1557," ",D1557)</f>
        <v>ОГСЭ.04 Физическая культура</v>
      </c>
      <c r="AK1557" s="39" t="n">
        <f aca="false">E1557*F1557+P1557*Q1557+H1557+J1557+S1557+U1557</f>
        <v>52</v>
      </c>
      <c r="AL1557" s="39" t="n">
        <f aca="false">L1557+W1557</f>
        <v>0</v>
      </c>
      <c r="AM1557" s="39" t="n">
        <f aca="false">M1557+X1557</f>
        <v>0</v>
      </c>
      <c r="AN1557" s="39" t="n">
        <f aca="false">Y1557</f>
        <v>0</v>
      </c>
      <c r="AO1557" s="39" t="n">
        <f aca="false">SUM(AK1557:AN1557)</f>
        <v>52</v>
      </c>
      <c r="AP1557" s="41" t="n">
        <f aca="false">K1557+V1557</f>
        <v>0</v>
      </c>
    </row>
    <row r="1558" s="42" customFormat="true" ht="16.5" hidden="true" customHeight="true" outlineLevel="0" collapsed="false">
      <c r="A1558" s="132" t="s">
        <v>88</v>
      </c>
      <c r="B1558" s="135" t="s">
        <v>238</v>
      </c>
      <c r="C1558" s="111" t="s">
        <v>636</v>
      </c>
      <c r="D1558" s="62" t="s">
        <v>132</v>
      </c>
      <c r="E1558" s="53" t="n">
        <v>12</v>
      </c>
      <c r="F1558" s="31" t="n">
        <v>4</v>
      </c>
      <c r="G1558" s="31" t="n">
        <v>26</v>
      </c>
      <c r="H1558" s="31"/>
      <c r="I1558" s="31"/>
      <c r="J1558" s="31"/>
      <c r="K1558" s="31"/>
      <c r="L1558" s="31"/>
      <c r="M1558" s="31"/>
      <c r="N1558" s="33" t="n">
        <f aca="false">E1558*F1558+H1558+J1558+K1558+L1558+M1558</f>
        <v>48</v>
      </c>
      <c r="O1558" s="36"/>
      <c r="P1558" s="31" t="n">
        <v>14</v>
      </c>
      <c r="Q1558" s="31" t="n">
        <v>2</v>
      </c>
      <c r="R1558" s="31"/>
      <c r="S1558" s="31"/>
      <c r="T1558" s="31"/>
      <c r="U1558" s="31"/>
      <c r="V1558" s="31"/>
      <c r="W1558" s="31"/>
      <c r="X1558" s="31"/>
      <c r="Y1558" s="31"/>
      <c r="Z1558" s="36" t="n">
        <f aca="false">P1558*Q1558+S1558+U1558+V1558+W1558+X1558+Y1558</f>
        <v>28</v>
      </c>
      <c r="AA1558" s="36" t="n">
        <f aca="false">N1558+Z1558</f>
        <v>76</v>
      </c>
      <c r="AB1558" s="31" t="s">
        <v>237</v>
      </c>
      <c r="AC1558" s="36"/>
      <c r="AD1558" s="36"/>
      <c r="AE1558" s="36" t="n">
        <f aca="false">P1558*Q1558</f>
        <v>28</v>
      </c>
      <c r="AF1558" s="38" t="n">
        <f aca="false">AA1558-L1558-M1558-W1558-X1558</f>
        <v>76</v>
      </c>
      <c r="AG1558" s="39" t="str">
        <f aca="false">AB1558</f>
        <v>Симонов В.Г.</v>
      </c>
      <c r="AH1558" s="39" t="str">
        <f aca="false">C1558</f>
        <v>3ИСП9-14 (БД)</v>
      </c>
      <c r="AI1558" s="40" t="str">
        <f aca="false">B1558</f>
        <v>25</v>
      </c>
      <c r="AJ1558" s="39" t="str">
        <f aca="false">CONCATENATE(A1558," ",D1558)</f>
        <v>ОП.06 Безопасность жизнедеятельности</v>
      </c>
      <c r="AK1558" s="39" t="n">
        <f aca="false">E1558*F1558+P1558*Q1558+H1558+J1558+S1558+U1558</f>
        <v>76</v>
      </c>
      <c r="AL1558" s="39" t="n">
        <f aca="false">L1558+W1558</f>
        <v>0</v>
      </c>
      <c r="AM1558" s="39" t="n">
        <f aca="false">M1558+X1558</f>
        <v>0</v>
      </c>
      <c r="AN1558" s="39" t="n">
        <f aca="false">Y1558</f>
        <v>0</v>
      </c>
      <c r="AO1558" s="39" t="n">
        <f aca="false">SUM(AK1558:AN1558)</f>
        <v>76</v>
      </c>
      <c r="AP1558" s="41" t="n">
        <f aca="false">K1558+V1558</f>
        <v>0</v>
      </c>
    </row>
    <row r="1559" s="42" customFormat="true" ht="16.5" hidden="true" customHeight="true" outlineLevel="0" collapsed="false">
      <c r="A1559" s="132" t="s">
        <v>100</v>
      </c>
      <c r="B1559" s="135" t="s">
        <v>238</v>
      </c>
      <c r="C1559" s="111" t="s">
        <v>636</v>
      </c>
      <c r="D1559" s="62" t="s">
        <v>328</v>
      </c>
      <c r="E1559" s="53" t="n">
        <v>12</v>
      </c>
      <c r="F1559" s="31" t="n">
        <v>4</v>
      </c>
      <c r="G1559" s="31" t="n">
        <v>24</v>
      </c>
      <c r="H1559" s="31" t="n">
        <v>-24</v>
      </c>
      <c r="I1559" s="31"/>
      <c r="J1559" s="31"/>
      <c r="K1559" s="31"/>
      <c r="L1559" s="31" t="n">
        <v>4</v>
      </c>
      <c r="M1559" s="44" t="n">
        <v>8</v>
      </c>
      <c r="N1559" s="33" t="n">
        <f aca="false">E1559*F1559+H1559+J1559+K1559+L1559+M1559</f>
        <v>36</v>
      </c>
      <c r="O1559" s="36"/>
      <c r="P1559" s="31" t="n">
        <v>14</v>
      </c>
      <c r="Q1559" s="31"/>
      <c r="R1559" s="31"/>
      <c r="S1559" s="31"/>
      <c r="T1559" s="31"/>
      <c r="U1559" s="31"/>
      <c r="V1559" s="31"/>
      <c r="W1559" s="31"/>
      <c r="X1559" s="31"/>
      <c r="Y1559" s="31"/>
      <c r="Z1559" s="36" t="n">
        <f aca="false">P1559*Q1559+S1559+U1559+V1559+W1559+X1559+Y1559</f>
        <v>0</v>
      </c>
      <c r="AA1559" s="36" t="n">
        <f aca="false">N1559+Z1559</f>
        <v>36</v>
      </c>
      <c r="AB1559" s="47" t="s">
        <v>329</v>
      </c>
      <c r="AC1559" s="36"/>
      <c r="AD1559" s="36"/>
      <c r="AE1559" s="36" t="n">
        <f aca="false">P1559*Q1559</f>
        <v>0</v>
      </c>
      <c r="AF1559" s="38" t="n">
        <f aca="false">AA1559-L1559-M1559-W1559-X1559</f>
        <v>24</v>
      </c>
      <c r="AG1559" s="39" t="str">
        <f aca="false">AB1559</f>
        <v>Токарь И.А.</v>
      </c>
      <c r="AH1559" s="39" t="str">
        <f aca="false">C1559</f>
        <v>3ИСП9-14 (БД)</v>
      </c>
      <c r="AI1559" s="40" t="str">
        <f aca="false">B1559</f>
        <v>25</v>
      </c>
      <c r="AJ1559" s="39" t="str">
        <f aca="false">CONCATENATE(A1559," ",D1559)</f>
        <v>МДК.01.01 Разработка программных модулей</v>
      </c>
      <c r="AK1559" s="39" t="n">
        <f aca="false">E1559*F1559+P1559*Q1559+H1559+J1559+S1559+U1559</f>
        <v>24</v>
      </c>
      <c r="AL1559" s="39" t="n">
        <f aca="false">L1559+W1559</f>
        <v>4</v>
      </c>
      <c r="AM1559" s="39" t="n">
        <f aca="false">M1559+X1559</f>
        <v>8</v>
      </c>
      <c r="AN1559" s="39" t="n">
        <f aca="false">Y1559</f>
        <v>0</v>
      </c>
      <c r="AO1559" s="39" t="n">
        <f aca="false">SUM(AK1559:AN1559)</f>
        <v>36</v>
      </c>
      <c r="AP1559" s="41" t="n">
        <f aca="false">K1559+V1559</f>
        <v>0</v>
      </c>
    </row>
    <row r="1560" s="42" customFormat="true" ht="16.5" hidden="true" customHeight="true" outlineLevel="0" collapsed="false">
      <c r="A1560" s="132" t="s">
        <v>100</v>
      </c>
      <c r="B1560" s="30" t="s">
        <v>175</v>
      </c>
      <c r="C1560" s="111" t="s">
        <v>637</v>
      </c>
      <c r="D1560" s="62" t="s">
        <v>328</v>
      </c>
      <c r="E1560" s="53" t="n">
        <v>12</v>
      </c>
      <c r="F1560" s="31"/>
      <c r="G1560" s="31"/>
      <c r="H1560" s="31" t="n">
        <v>24</v>
      </c>
      <c r="I1560" s="31"/>
      <c r="J1560" s="31"/>
      <c r="K1560" s="31"/>
      <c r="L1560" s="31"/>
      <c r="M1560" s="44"/>
      <c r="N1560" s="33" t="n">
        <f aca="false">E1560*F1560+H1560+J1560+K1560+L1560+M1560</f>
        <v>24</v>
      </c>
      <c r="O1560" s="36"/>
      <c r="P1560" s="31" t="n">
        <v>14</v>
      </c>
      <c r="Q1560" s="31"/>
      <c r="R1560" s="31"/>
      <c r="S1560" s="31"/>
      <c r="T1560" s="31"/>
      <c r="U1560" s="31"/>
      <c r="V1560" s="31"/>
      <c r="W1560" s="31"/>
      <c r="X1560" s="31"/>
      <c r="Y1560" s="31"/>
      <c r="Z1560" s="36" t="n">
        <f aca="false">P1560*Q1560+S1560+U1560+V1560+W1560+X1560+Y1560</f>
        <v>0</v>
      </c>
      <c r="AA1560" s="36" t="n">
        <f aca="false">N1560+Z1560</f>
        <v>24</v>
      </c>
      <c r="AB1560" s="47" t="s">
        <v>329</v>
      </c>
      <c r="AC1560" s="36"/>
      <c r="AD1560" s="36"/>
      <c r="AE1560" s="36" t="n">
        <f aca="false">P1560*Q1560</f>
        <v>0</v>
      </c>
      <c r="AF1560" s="38" t="n">
        <f aca="false">AA1560-L1560-M1560-W1560-X1560</f>
        <v>24</v>
      </c>
      <c r="AG1560" s="39" t="str">
        <f aca="false">AB1560</f>
        <v>Токарь И.А.</v>
      </c>
      <c r="AH1560" s="39" t="str">
        <f aca="false">C1560</f>
        <v>3ИСП9-14а (БД)</v>
      </c>
      <c r="AI1560" s="40" t="str">
        <f aca="false">B1560</f>
        <v>13</v>
      </c>
      <c r="AJ1560" s="39" t="str">
        <f aca="false">CONCATENATE(A1560," ",D1560)</f>
        <v>МДК.01.01 Разработка программных модулей</v>
      </c>
      <c r="AK1560" s="39" t="n">
        <f aca="false">E1560*F1560+P1560*Q1560+H1560+J1560+S1560+U1560</f>
        <v>24</v>
      </c>
      <c r="AL1560" s="39" t="n">
        <f aca="false">L1560+W1560</f>
        <v>0</v>
      </c>
      <c r="AM1560" s="39" t="n">
        <f aca="false">M1560+X1560</f>
        <v>0</v>
      </c>
      <c r="AN1560" s="39" t="n">
        <f aca="false">Y1560</f>
        <v>0</v>
      </c>
      <c r="AO1560" s="39" t="n">
        <f aca="false">SUM(AK1560:AN1560)</f>
        <v>24</v>
      </c>
      <c r="AP1560" s="41" t="n">
        <f aca="false">K1560+V1560</f>
        <v>0</v>
      </c>
    </row>
    <row r="1561" s="42" customFormat="true" ht="16.5" hidden="true" customHeight="true" outlineLevel="0" collapsed="false">
      <c r="A1561" s="132" t="s">
        <v>100</v>
      </c>
      <c r="B1561" s="30" t="s">
        <v>53</v>
      </c>
      <c r="C1561" s="111" t="s">
        <v>638</v>
      </c>
      <c r="D1561" s="62" t="s">
        <v>328</v>
      </c>
      <c r="E1561" s="53" t="n">
        <v>12</v>
      </c>
      <c r="F1561" s="31"/>
      <c r="G1561" s="31"/>
      <c r="H1561" s="31" t="n">
        <v>24</v>
      </c>
      <c r="I1561" s="31"/>
      <c r="J1561" s="31"/>
      <c r="K1561" s="31"/>
      <c r="L1561" s="31"/>
      <c r="M1561" s="44"/>
      <c r="N1561" s="33" t="n">
        <f aca="false">E1561*F1561+H1561+J1561+K1561+L1561+M1561</f>
        <v>24</v>
      </c>
      <c r="O1561" s="36"/>
      <c r="P1561" s="31" t="n">
        <v>14</v>
      </c>
      <c r="Q1561" s="31"/>
      <c r="R1561" s="31"/>
      <c r="S1561" s="31"/>
      <c r="T1561" s="31"/>
      <c r="U1561" s="31"/>
      <c r="V1561" s="31"/>
      <c r="W1561" s="31"/>
      <c r="X1561" s="31"/>
      <c r="Y1561" s="31"/>
      <c r="Z1561" s="36" t="n">
        <f aca="false">P1561*Q1561+S1561+U1561+V1561+W1561+X1561+Y1561</f>
        <v>0</v>
      </c>
      <c r="AA1561" s="36" t="n">
        <f aca="false">N1561+Z1561</f>
        <v>24</v>
      </c>
      <c r="AB1561" s="47" t="s">
        <v>69</v>
      </c>
      <c r="AC1561" s="36"/>
      <c r="AD1561" s="36"/>
      <c r="AE1561" s="36" t="n">
        <f aca="false">P1561*Q1561</f>
        <v>0</v>
      </c>
      <c r="AF1561" s="38" t="n">
        <f aca="false">AA1561-L1561-M1561-W1561-X1561</f>
        <v>24</v>
      </c>
      <c r="AG1561" s="39" t="str">
        <f aca="false">AB1561</f>
        <v>вак. 2 п/гр</v>
      </c>
      <c r="AH1561" s="39" t="str">
        <f aca="false">C1561</f>
        <v>3ИСП9-14б (БД)</v>
      </c>
      <c r="AI1561" s="40" t="str">
        <f aca="false">B1561</f>
        <v>12</v>
      </c>
      <c r="AJ1561" s="39" t="str">
        <f aca="false">CONCATENATE(A1561," ",D1561)</f>
        <v>МДК.01.01 Разработка программных модулей</v>
      </c>
      <c r="AK1561" s="39" t="n">
        <f aca="false">E1561*F1561+P1561*Q1561+H1561+J1561+S1561+U1561</f>
        <v>24</v>
      </c>
      <c r="AL1561" s="39" t="n">
        <f aca="false">L1561+W1561</f>
        <v>0</v>
      </c>
      <c r="AM1561" s="39" t="n">
        <f aca="false">M1561+X1561</f>
        <v>0</v>
      </c>
      <c r="AN1561" s="39" t="n">
        <f aca="false">Y1561</f>
        <v>0</v>
      </c>
      <c r="AO1561" s="39" t="n">
        <f aca="false">SUM(AK1561:AN1561)</f>
        <v>24</v>
      </c>
      <c r="AP1561" s="41" t="n">
        <f aca="false">K1561+V1561</f>
        <v>0</v>
      </c>
    </row>
    <row r="1562" s="42" customFormat="true" ht="16.5" hidden="true" customHeight="true" outlineLevel="0" collapsed="false">
      <c r="A1562" s="132" t="s">
        <v>104</v>
      </c>
      <c r="B1562" s="135" t="s">
        <v>238</v>
      </c>
      <c r="C1562" s="111" t="s">
        <v>636</v>
      </c>
      <c r="D1562" s="62" t="s">
        <v>361</v>
      </c>
      <c r="E1562" s="53" t="n">
        <v>12</v>
      </c>
      <c r="F1562" s="31"/>
      <c r="G1562" s="31"/>
      <c r="H1562" s="31"/>
      <c r="I1562" s="31"/>
      <c r="J1562" s="31"/>
      <c r="K1562" s="31"/>
      <c r="L1562" s="31"/>
      <c r="M1562" s="31"/>
      <c r="N1562" s="33" t="n">
        <f aca="false">E1562*F1562+H1562+J1562+K1562+L1562+M1562</f>
        <v>0</v>
      </c>
      <c r="O1562" s="36"/>
      <c r="P1562" s="31" t="n">
        <v>14</v>
      </c>
      <c r="Q1562" s="31" t="n">
        <v>3</v>
      </c>
      <c r="R1562" s="31" t="n">
        <v>18</v>
      </c>
      <c r="S1562" s="31" t="n">
        <v>-18</v>
      </c>
      <c r="T1562" s="31"/>
      <c r="U1562" s="31"/>
      <c r="V1562" s="31"/>
      <c r="W1562" s="31" t="n">
        <v>2</v>
      </c>
      <c r="X1562" s="31"/>
      <c r="Y1562" s="31"/>
      <c r="Z1562" s="36" t="n">
        <f aca="false">P1562*Q1562+S1562+U1562+V1562+W1562+X1562+Y1562</f>
        <v>26</v>
      </c>
      <c r="AA1562" s="36" t="n">
        <f aca="false">N1562+Z1562</f>
        <v>26</v>
      </c>
      <c r="AB1562" s="47" t="s">
        <v>708</v>
      </c>
      <c r="AC1562" s="44" t="s">
        <v>725</v>
      </c>
      <c r="AD1562" s="36"/>
      <c r="AE1562" s="36" t="n">
        <f aca="false">P1562*Q1562</f>
        <v>42</v>
      </c>
      <c r="AF1562" s="38" t="n">
        <f aca="false">AA1562-L1562-M1562-W1562-X1562</f>
        <v>24</v>
      </c>
      <c r="AG1562" s="39" t="str">
        <f aca="false">AB1562</f>
        <v>Ходжиматов А.А.</v>
      </c>
      <c r="AH1562" s="39" t="str">
        <f aca="false">C1562</f>
        <v>3ИСП9-14 (БД)</v>
      </c>
      <c r="AI1562" s="40" t="str">
        <f aca="false">B1562</f>
        <v>25</v>
      </c>
      <c r="AJ1562" s="39" t="str">
        <f aca="false">CONCATENATE(A1562," ",D1562)</f>
        <v>МДК.01.02 Поддержка и тестирование программных модулей</v>
      </c>
      <c r="AK1562" s="39" t="n">
        <f aca="false">E1562*F1562+P1562*Q1562+H1562+J1562+S1562+U1562</f>
        <v>24</v>
      </c>
      <c r="AL1562" s="39" t="n">
        <f aca="false">L1562+W1562</f>
        <v>2</v>
      </c>
      <c r="AM1562" s="39" t="n">
        <f aca="false">M1562+X1562</f>
        <v>0</v>
      </c>
      <c r="AN1562" s="39" t="n">
        <f aca="false">Y1562</f>
        <v>0</v>
      </c>
      <c r="AO1562" s="39" t="n">
        <f aca="false">SUM(AK1562:AN1562)</f>
        <v>26</v>
      </c>
      <c r="AP1562" s="41" t="n">
        <f aca="false">K1562+V1562</f>
        <v>0</v>
      </c>
    </row>
    <row r="1563" s="42" customFormat="true" ht="16.5" hidden="true" customHeight="true" outlineLevel="0" collapsed="false">
      <c r="A1563" s="132" t="s">
        <v>104</v>
      </c>
      <c r="B1563" s="30" t="s">
        <v>175</v>
      </c>
      <c r="C1563" s="111" t="s">
        <v>637</v>
      </c>
      <c r="D1563" s="62" t="s">
        <v>361</v>
      </c>
      <c r="E1563" s="53" t="n">
        <v>12</v>
      </c>
      <c r="F1563" s="31"/>
      <c r="G1563" s="31"/>
      <c r="H1563" s="31"/>
      <c r="I1563" s="31"/>
      <c r="J1563" s="31"/>
      <c r="K1563" s="31"/>
      <c r="L1563" s="31"/>
      <c r="M1563" s="31"/>
      <c r="N1563" s="33" t="n">
        <f aca="false">E1563*F1563+H1563+J1563+K1563+L1563+M1563</f>
        <v>0</v>
      </c>
      <c r="O1563" s="36"/>
      <c r="P1563" s="31" t="n">
        <v>14</v>
      </c>
      <c r="Q1563" s="31"/>
      <c r="R1563" s="31"/>
      <c r="S1563" s="31" t="n">
        <v>18</v>
      </c>
      <c r="T1563" s="31"/>
      <c r="U1563" s="31"/>
      <c r="V1563" s="31"/>
      <c r="W1563" s="31"/>
      <c r="X1563" s="31"/>
      <c r="Y1563" s="31"/>
      <c r="Z1563" s="36" t="n">
        <f aca="false">P1563*Q1563+S1563+U1563+V1563+W1563+X1563+Y1563</f>
        <v>18</v>
      </c>
      <c r="AA1563" s="36" t="n">
        <f aca="false">N1563+Z1563</f>
        <v>18</v>
      </c>
      <c r="AB1563" s="47" t="s">
        <v>708</v>
      </c>
      <c r="AC1563" s="44" t="s">
        <v>725</v>
      </c>
      <c r="AD1563" s="36"/>
      <c r="AE1563" s="36" t="n">
        <f aca="false">P1563*Q1563</f>
        <v>0</v>
      </c>
      <c r="AF1563" s="38" t="n">
        <f aca="false">AA1563-L1563-M1563-W1563-X1563</f>
        <v>18</v>
      </c>
      <c r="AG1563" s="39" t="str">
        <f aca="false">AB1563</f>
        <v>Ходжиматов А.А.</v>
      </c>
      <c r="AH1563" s="39" t="str">
        <f aca="false">C1563</f>
        <v>3ИСП9-14а (БД)</v>
      </c>
      <c r="AI1563" s="40" t="str">
        <f aca="false">B1563</f>
        <v>13</v>
      </c>
      <c r="AJ1563" s="39" t="str">
        <f aca="false">CONCATENATE(A1563," ",D1563)</f>
        <v>МДК.01.02 Поддержка и тестирование программных модулей</v>
      </c>
      <c r="AK1563" s="39" t="n">
        <f aca="false">E1563*F1563+P1563*Q1563+H1563+J1563+S1563+U1563</f>
        <v>18</v>
      </c>
      <c r="AL1563" s="39" t="n">
        <f aca="false">L1563+W1563</f>
        <v>0</v>
      </c>
      <c r="AM1563" s="39" t="n">
        <f aca="false">M1563+X1563</f>
        <v>0</v>
      </c>
      <c r="AN1563" s="39" t="n">
        <f aca="false">Y1563</f>
        <v>0</v>
      </c>
      <c r="AO1563" s="39" t="n">
        <f aca="false">SUM(AK1563:AN1563)</f>
        <v>18</v>
      </c>
      <c r="AP1563" s="41" t="n">
        <f aca="false">K1563+V1563</f>
        <v>0</v>
      </c>
    </row>
    <row r="1564" s="42" customFormat="true" ht="16.5" hidden="true" customHeight="true" outlineLevel="0" collapsed="false">
      <c r="A1564" s="132" t="s">
        <v>104</v>
      </c>
      <c r="B1564" s="30" t="s">
        <v>53</v>
      </c>
      <c r="C1564" s="111" t="s">
        <v>638</v>
      </c>
      <c r="D1564" s="62" t="s">
        <v>361</v>
      </c>
      <c r="E1564" s="53" t="n">
        <v>12</v>
      </c>
      <c r="F1564" s="31"/>
      <c r="G1564" s="31"/>
      <c r="H1564" s="31"/>
      <c r="I1564" s="31"/>
      <c r="J1564" s="31"/>
      <c r="K1564" s="31"/>
      <c r="L1564" s="31"/>
      <c r="M1564" s="31"/>
      <c r="N1564" s="33" t="n">
        <f aca="false">E1564*F1564+H1564+J1564+K1564+L1564+M1564</f>
        <v>0</v>
      </c>
      <c r="O1564" s="36"/>
      <c r="P1564" s="31" t="n">
        <v>14</v>
      </c>
      <c r="Q1564" s="31"/>
      <c r="R1564" s="31"/>
      <c r="S1564" s="31" t="n">
        <v>18</v>
      </c>
      <c r="T1564" s="31"/>
      <c r="U1564" s="31"/>
      <c r="V1564" s="31"/>
      <c r="W1564" s="31"/>
      <c r="X1564" s="31"/>
      <c r="Y1564" s="31"/>
      <c r="Z1564" s="36" t="n">
        <f aca="false">P1564*Q1564+S1564+U1564+V1564+W1564+X1564+Y1564</f>
        <v>18</v>
      </c>
      <c r="AA1564" s="36" t="n">
        <f aca="false">N1564+Z1564</f>
        <v>18</v>
      </c>
      <c r="AB1564" s="47" t="s">
        <v>69</v>
      </c>
      <c r="AC1564" s="36"/>
      <c r="AD1564" s="36"/>
      <c r="AE1564" s="36" t="n">
        <f aca="false">P1564*Q1564</f>
        <v>0</v>
      </c>
      <c r="AF1564" s="38" t="n">
        <f aca="false">AA1564-L1564-M1564-W1564-X1564</f>
        <v>18</v>
      </c>
      <c r="AG1564" s="39" t="str">
        <f aca="false">AB1564</f>
        <v>вак. 2 п/гр</v>
      </c>
      <c r="AH1564" s="39" t="str">
        <f aca="false">C1564</f>
        <v>3ИСП9-14б (БД)</v>
      </c>
      <c r="AI1564" s="40" t="str">
        <f aca="false">B1564</f>
        <v>12</v>
      </c>
      <c r="AJ1564" s="39" t="str">
        <f aca="false">CONCATENATE(A1564," ",D1564)</f>
        <v>МДК.01.02 Поддержка и тестирование программных модулей</v>
      </c>
      <c r="AK1564" s="39" t="n">
        <f aca="false">E1564*F1564+P1564*Q1564+H1564+J1564+S1564+U1564</f>
        <v>18</v>
      </c>
      <c r="AL1564" s="39" t="n">
        <f aca="false">L1564+W1564</f>
        <v>0</v>
      </c>
      <c r="AM1564" s="39" t="n">
        <f aca="false">M1564+X1564</f>
        <v>0</v>
      </c>
      <c r="AN1564" s="39" t="n">
        <f aca="false">Y1564</f>
        <v>0</v>
      </c>
      <c r="AO1564" s="39" t="n">
        <f aca="false">SUM(AK1564:AN1564)</f>
        <v>18</v>
      </c>
      <c r="AP1564" s="41" t="n">
        <f aca="false">K1564+V1564</f>
        <v>0</v>
      </c>
    </row>
    <row r="1565" s="42" customFormat="true" ht="16.5" hidden="true" customHeight="true" outlineLevel="0" collapsed="false">
      <c r="A1565" s="132" t="s">
        <v>136</v>
      </c>
      <c r="B1565" s="135" t="s">
        <v>238</v>
      </c>
      <c r="C1565" s="111" t="s">
        <v>636</v>
      </c>
      <c r="D1565" s="62" t="s">
        <v>331</v>
      </c>
      <c r="E1565" s="53" t="n">
        <v>12</v>
      </c>
      <c r="F1565" s="31" t="n">
        <v>4</v>
      </c>
      <c r="G1565" s="31" t="n">
        <v>24</v>
      </c>
      <c r="H1565" s="31" t="n">
        <v>-24</v>
      </c>
      <c r="I1565" s="31"/>
      <c r="J1565" s="31"/>
      <c r="K1565" s="31"/>
      <c r="L1565" s="31" t="n">
        <v>4</v>
      </c>
      <c r="M1565" s="44" t="n">
        <v>8</v>
      </c>
      <c r="N1565" s="33" t="n">
        <f aca="false">E1565*F1565+H1565+J1565+K1565+L1565+M1565</f>
        <v>36</v>
      </c>
      <c r="O1565" s="36"/>
      <c r="P1565" s="31" t="n">
        <v>14</v>
      </c>
      <c r="Q1565" s="31"/>
      <c r="R1565" s="31"/>
      <c r="S1565" s="31"/>
      <c r="T1565" s="31"/>
      <c r="U1565" s="31"/>
      <c r="V1565" s="31"/>
      <c r="W1565" s="31"/>
      <c r="X1565" s="31"/>
      <c r="Y1565" s="31"/>
      <c r="Z1565" s="36" t="n">
        <f aca="false">P1565*Q1565+S1565+U1565+V1565+W1565+X1565+Y1565</f>
        <v>0</v>
      </c>
      <c r="AA1565" s="36" t="n">
        <f aca="false">N1565+Z1565</f>
        <v>36</v>
      </c>
      <c r="AB1565" s="36" t="s">
        <v>363</v>
      </c>
      <c r="AC1565" s="36" t="s">
        <v>389</v>
      </c>
      <c r="AD1565" s="36"/>
      <c r="AE1565" s="36" t="n">
        <f aca="false">P1565*Q1565</f>
        <v>0</v>
      </c>
      <c r="AF1565" s="38" t="n">
        <f aca="false">AA1565-L1565-M1565-W1565-X1565</f>
        <v>24</v>
      </c>
      <c r="AG1565" s="39" t="str">
        <f aca="false">AB1565</f>
        <v>Адышкин С.С.</v>
      </c>
      <c r="AH1565" s="39" t="str">
        <f aca="false">C1565</f>
        <v>3ИСП9-14 (БД)</v>
      </c>
      <c r="AI1565" s="40" t="str">
        <f aca="false">B1565</f>
        <v>25</v>
      </c>
      <c r="AJ1565" s="39" t="str">
        <f aca="false">CONCATENATE(A1565," ",D1565)</f>
        <v>МДК.01.03 Разработка мобильных приложений</v>
      </c>
      <c r="AK1565" s="39" t="n">
        <f aca="false">E1565*F1565+P1565*Q1565+H1565+J1565+S1565+U1565</f>
        <v>24</v>
      </c>
      <c r="AL1565" s="39" t="n">
        <f aca="false">L1565+W1565</f>
        <v>4</v>
      </c>
      <c r="AM1565" s="39" t="n">
        <f aca="false">M1565+X1565</f>
        <v>8</v>
      </c>
      <c r="AN1565" s="39" t="n">
        <f aca="false">Y1565</f>
        <v>0</v>
      </c>
      <c r="AO1565" s="39" t="n">
        <f aca="false">SUM(AK1565:AN1565)</f>
        <v>36</v>
      </c>
      <c r="AP1565" s="41" t="n">
        <f aca="false">K1565+V1565</f>
        <v>0</v>
      </c>
    </row>
    <row r="1566" s="42" customFormat="true" ht="16.5" hidden="true" customHeight="true" outlineLevel="0" collapsed="false">
      <c r="A1566" s="132" t="s">
        <v>136</v>
      </c>
      <c r="B1566" s="30" t="s">
        <v>175</v>
      </c>
      <c r="C1566" s="111" t="s">
        <v>637</v>
      </c>
      <c r="D1566" s="62" t="s">
        <v>331</v>
      </c>
      <c r="E1566" s="53" t="n">
        <v>12</v>
      </c>
      <c r="F1566" s="31"/>
      <c r="G1566" s="31"/>
      <c r="H1566" s="31" t="n">
        <v>24</v>
      </c>
      <c r="I1566" s="31"/>
      <c r="J1566" s="31"/>
      <c r="K1566" s="31"/>
      <c r="L1566" s="31"/>
      <c r="M1566" s="44"/>
      <c r="N1566" s="33" t="n">
        <f aca="false">E1566*F1566+H1566+J1566+K1566+L1566+M1566</f>
        <v>24</v>
      </c>
      <c r="O1566" s="36"/>
      <c r="P1566" s="31" t="n">
        <v>14</v>
      </c>
      <c r="Q1566" s="31"/>
      <c r="R1566" s="31"/>
      <c r="S1566" s="31"/>
      <c r="T1566" s="31"/>
      <c r="U1566" s="31"/>
      <c r="V1566" s="31"/>
      <c r="W1566" s="31"/>
      <c r="X1566" s="31"/>
      <c r="Y1566" s="31"/>
      <c r="Z1566" s="36" t="n">
        <f aca="false">P1566*Q1566+S1566+U1566+V1566+W1566+X1566+Y1566</f>
        <v>0</v>
      </c>
      <c r="AA1566" s="36" t="n">
        <f aca="false">N1566+Z1566</f>
        <v>24</v>
      </c>
      <c r="AB1566" s="36" t="s">
        <v>363</v>
      </c>
      <c r="AC1566" s="36" t="s">
        <v>389</v>
      </c>
      <c r="AD1566" s="36"/>
      <c r="AE1566" s="36" t="n">
        <f aca="false">P1566*Q1566</f>
        <v>0</v>
      </c>
      <c r="AF1566" s="38" t="n">
        <f aca="false">AA1566-L1566-M1566-W1566-X1566</f>
        <v>24</v>
      </c>
      <c r="AG1566" s="39" t="str">
        <f aca="false">AB1566</f>
        <v>Адышкин С.С.</v>
      </c>
      <c r="AH1566" s="39" t="str">
        <f aca="false">C1566</f>
        <v>3ИСП9-14а (БД)</v>
      </c>
      <c r="AI1566" s="40" t="str">
        <f aca="false">B1566</f>
        <v>13</v>
      </c>
      <c r="AJ1566" s="39" t="str">
        <f aca="false">CONCATENATE(A1566," ",D1566)</f>
        <v>МДК.01.03 Разработка мобильных приложений</v>
      </c>
      <c r="AK1566" s="39" t="n">
        <f aca="false">E1566*F1566+P1566*Q1566+H1566+J1566+S1566+U1566</f>
        <v>24</v>
      </c>
      <c r="AL1566" s="39" t="n">
        <f aca="false">L1566+W1566</f>
        <v>0</v>
      </c>
      <c r="AM1566" s="39" t="n">
        <f aca="false">M1566+X1566</f>
        <v>0</v>
      </c>
      <c r="AN1566" s="39" t="n">
        <f aca="false">Y1566</f>
        <v>0</v>
      </c>
      <c r="AO1566" s="39" t="n">
        <f aca="false">SUM(AK1566:AN1566)</f>
        <v>24</v>
      </c>
      <c r="AP1566" s="41" t="n">
        <f aca="false">K1566+V1566</f>
        <v>0</v>
      </c>
    </row>
    <row r="1567" s="42" customFormat="true" ht="16.5" hidden="true" customHeight="true" outlineLevel="0" collapsed="false">
      <c r="A1567" s="132" t="s">
        <v>136</v>
      </c>
      <c r="B1567" s="30" t="s">
        <v>53</v>
      </c>
      <c r="C1567" s="111" t="s">
        <v>638</v>
      </c>
      <c r="D1567" s="62" t="s">
        <v>331</v>
      </c>
      <c r="E1567" s="53" t="n">
        <v>12</v>
      </c>
      <c r="F1567" s="31"/>
      <c r="G1567" s="31"/>
      <c r="H1567" s="31" t="n">
        <v>24</v>
      </c>
      <c r="I1567" s="31"/>
      <c r="J1567" s="31"/>
      <c r="K1567" s="31"/>
      <c r="L1567" s="31"/>
      <c r="M1567" s="44"/>
      <c r="N1567" s="33" t="n">
        <f aca="false">E1567*F1567+H1567+J1567+K1567+L1567+M1567</f>
        <v>24</v>
      </c>
      <c r="O1567" s="36"/>
      <c r="P1567" s="31" t="n">
        <v>14</v>
      </c>
      <c r="Q1567" s="31"/>
      <c r="R1567" s="31"/>
      <c r="S1567" s="31"/>
      <c r="T1567" s="31"/>
      <c r="U1567" s="31"/>
      <c r="V1567" s="31"/>
      <c r="W1567" s="31"/>
      <c r="X1567" s="31"/>
      <c r="Y1567" s="31"/>
      <c r="Z1567" s="36" t="n">
        <f aca="false">P1567*Q1567+S1567+U1567+V1567+W1567+X1567+Y1567</f>
        <v>0</v>
      </c>
      <c r="AA1567" s="36" t="n">
        <f aca="false">N1567+Z1567</f>
        <v>24</v>
      </c>
      <c r="AB1567" s="47" t="s">
        <v>69</v>
      </c>
      <c r="AC1567" s="36" t="s">
        <v>389</v>
      </c>
      <c r="AD1567" s="36"/>
      <c r="AE1567" s="36" t="n">
        <f aca="false">P1567*Q1567</f>
        <v>0</v>
      </c>
      <c r="AF1567" s="38" t="n">
        <f aca="false">AA1567-L1567-M1567-W1567-X1567</f>
        <v>24</v>
      </c>
      <c r="AG1567" s="39" t="str">
        <f aca="false">AB1567</f>
        <v>вак. 2 п/гр</v>
      </c>
      <c r="AH1567" s="39" t="str">
        <f aca="false">C1567</f>
        <v>3ИСП9-14б (БД)</v>
      </c>
      <c r="AI1567" s="40" t="str">
        <f aca="false">B1567</f>
        <v>12</v>
      </c>
      <c r="AJ1567" s="39" t="str">
        <f aca="false">CONCATENATE(A1567," ",D1567)</f>
        <v>МДК.01.03 Разработка мобильных приложений</v>
      </c>
      <c r="AK1567" s="39" t="n">
        <f aca="false">E1567*F1567+P1567*Q1567+H1567+J1567+S1567+U1567</f>
        <v>24</v>
      </c>
      <c r="AL1567" s="39" t="n">
        <f aca="false">L1567+W1567</f>
        <v>0</v>
      </c>
      <c r="AM1567" s="39" t="n">
        <f aca="false">M1567+X1567</f>
        <v>0</v>
      </c>
      <c r="AN1567" s="39" t="n">
        <f aca="false">Y1567</f>
        <v>0</v>
      </c>
      <c r="AO1567" s="39" t="n">
        <f aca="false">SUM(AK1567:AN1567)</f>
        <v>24</v>
      </c>
      <c r="AP1567" s="41" t="n">
        <f aca="false">K1567+V1567</f>
        <v>0</v>
      </c>
    </row>
    <row r="1568" s="42" customFormat="true" ht="16.5" hidden="true" customHeight="true" outlineLevel="0" collapsed="false">
      <c r="A1568" s="132" t="s">
        <v>333</v>
      </c>
      <c r="B1568" s="135" t="s">
        <v>238</v>
      </c>
      <c r="C1568" s="111" t="s">
        <v>636</v>
      </c>
      <c r="D1568" s="62" t="s">
        <v>334</v>
      </c>
      <c r="E1568" s="53" t="n">
        <v>12</v>
      </c>
      <c r="F1568" s="31"/>
      <c r="G1568" s="31"/>
      <c r="H1568" s="31"/>
      <c r="I1568" s="31"/>
      <c r="J1568" s="31"/>
      <c r="K1568" s="31"/>
      <c r="L1568" s="31"/>
      <c r="M1568" s="31"/>
      <c r="N1568" s="33" t="n">
        <f aca="false">E1568*F1568+H1568+J1568+K1568+L1568+M1568</f>
        <v>0</v>
      </c>
      <c r="O1568" s="36"/>
      <c r="P1568" s="31" t="n">
        <v>14</v>
      </c>
      <c r="Q1568" s="31" t="n">
        <v>3</v>
      </c>
      <c r="R1568" s="31" t="n">
        <v>20</v>
      </c>
      <c r="S1568" s="31" t="n">
        <v>-20</v>
      </c>
      <c r="T1568" s="31"/>
      <c r="U1568" s="31"/>
      <c r="V1568" s="31"/>
      <c r="W1568" s="31" t="n">
        <v>2</v>
      </c>
      <c r="X1568" s="31"/>
      <c r="Y1568" s="31"/>
      <c r="Z1568" s="36" t="n">
        <f aca="false">P1568*Q1568+S1568+U1568+V1568+W1568+X1568+Y1568</f>
        <v>24</v>
      </c>
      <c r="AA1568" s="36" t="n">
        <f aca="false">N1568+Z1568</f>
        <v>24</v>
      </c>
      <c r="AB1568" s="47" t="s">
        <v>226</v>
      </c>
      <c r="AC1568" s="36"/>
      <c r="AD1568" s="36"/>
      <c r="AE1568" s="36" t="n">
        <f aca="false">P1568*Q1568</f>
        <v>42</v>
      </c>
      <c r="AF1568" s="38" t="n">
        <f aca="false">AA1568-L1568-M1568-W1568-X1568</f>
        <v>22</v>
      </c>
      <c r="AG1568" s="39" t="str">
        <f aca="false">AB1568</f>
        <v>Орлов А.Д.</v>
      </c>
      <c r="AH1568" s="39" t="str">
        <f aca="false">C1568</f>
        <v>3ИСП9-14 (БД)</v>
      </c>
      <c r="AI1568" s="40" t="str">
        <f aca="false">B1568</f>
        <v>25</v>
      </c>
      <c r="AJ1568" s="39" t="str">
        <f aca="false">CONCATENATE(A1568," ",D1568)</f>
        <v>МДК.01.04 Системное программирование</v>
      </c>
      <c r="AK1568" s="39" t="n">
        <f aca="false">E1568*F1568+P1568*Q1568+H1568+J1568+S1568+U1568</f>
        <v>22</v>
      </c>
      <c r="AL1568" s="39" t="n">
        <f aca="false">L1568+W1568</f>
        <v>2</v>
      </c>
      <c r="AM1568" s="39" t="n">
        <f aca="false">M1568+X1568</f>
        <v>0</v>
      </c>
      <c r="AN1568" s="39" t="n">
        <f aca="false">Y1568</f>
        <v>0</v>
      </c>
      <c r="AO1568" s="39" t="n">
        <f aca="false">SUM(AK1568:AN1568)</f>
        <v>24</v>
      </c>
      <c r="AP1568" s="41" t="n">
        <f aca="false">K1568+V1568</f>
        <v>0</v>
      </c>
    </row>
    <row r="1569" s="42" customFormat="true" ht="16.5" hidden="true" customHeight="true" outlineLevel="0" collapsed="false">
      <c r="A1569" s="132" t="s">
        <v>333</v>
      </c>
      <c r="B1569" s="30" t="s">
        <v>175</v>
      </c>
      <c r="C1569" s="111" t="s">
        <v>637</v>
      </c>
      <c r="D1569" s="62" t="s">
        <v>334</v>
      </c>
      <c r="E1569" s="53" t="n">
        <v>12</v>
      </c>
      <c r="F1569" s="31"/>
      <c r="G1569" s="31"/>
      <c r="H1569" s="31"/>
      <c r="I1569" s="31"/>
      <c r="J1569" s="31"/>
      <c r="K1569" s="31"/>
      <c r="L1569" s="31"/>
      <c r="M1569" s="31"/>
      <c r="N1569" s="33" t="n">
        <f aca="false">E1569*F1569+H1569+J1569+K1569+L1569+M1569</f>
        <v>0</v>
      </c>
      <c r="O1569" s="36"/>
      <c r="P1569" s="31" t="n">
        <v>14</v>
      </c>
      <c r="Q1569" s="31"/>
      <c r="R1569" s="31"/>
      <c r="S1569" s="31" t="n">
        <v>20</v>
      </c>
      <c r="T1569" s="31"/>
      <c r="U1569" s="31"/>
      <c r="V1569" s="31"/>
      <c r="W1569" s="31"/>
      <c r="X1569" s="31"/>
      <c r="Y1569" s="31"/>
      <c r="Z1569" s="36" t="n">
        <f aca="false">P1569*Q1569+S1569+U1569+V1569+W1569+X1569+Y1569</f>
        <v>20</v>
      </c>
      <c r="AA1569" s="36" t="n">
        <f aca="false">N1569+Z1569</f>
        <v>20</v>
      </c>
      <c r="AB1569" s="47" t="s">
        <v>226</v>
      </c>
      <c r="AC1569" s="36"/>
      <c r="AD1569" s="36"/>
      <c r="AE1569" s="36" t="n">
        <f aca="false">P1569*Q1569</f>
        <v>0</v>
      </c>
      <c r="AF1569" s="38" t="n">
        <f aca="false">AA1569-L1569-M1569-W1569-X1569</f>
        <v>20</v>
      </c>
      <c r="AG1569" s="39" t="str">
        <f aca="false">AB1569</f>
        <v>Орлов А.Д.</v>
      </c>
      <c r="AH1569" s="39" t="str">
        <f aca="false">C1569</f>
        <v>3ИСП9-14а (БД)</v>
      </c>
      <c r="AI1569" s="40" t="str">
        <f aca="false">B1569</f>
        <v>13</v>
      </c>
      <c r="AJ1569" s="39" t="str">
        <f aca="false">CONCATENATE(A1569," ",D1569)</f>
        <v>МДК.01.04 Системное программирование</v>
      </c>
      <c r="AK1569" s="39" t="n">
        <f aca="false">E1569*F1569+P1569*Q1569+H1569+J1569+S1569+U1569</f>
        <v>20</v>
      </c>
      <c r="AL1569" s="39" t="n">
        <f aca="false">L1569+W1569</f>
        <v>0</v>
      </c>
      <c r="AM1569" s="39" t="n">
        <f aca="false">M1569+X1569</f>
        <v>0</v>
      </c>
      <c r="AN1569" s="39" t="n">
        <f aca="false">Y1569</f>
        <v>0</v>
      </c>
      <c r="AO1569" s="39" t="n">
        <f aca="false">SUM(AK1569:AN1569)</f>
        <v>20</v>
      </c>
      <c r="AP1569" s="41" t="n">
        <f aca="false">K1569+V1569</f>
        <v>0</v>
      </c>
    </row>
    <row r="1570" s="42" customFormat="true" ht="16.5" hidden="true" customHeight="true" outlineLevel="0" collapsed="false">
      <c r="A1570" s="132" t="s">
        <v>333</v>
      </c>
      <c r="B1570" s="30" t="s">
        <v>53</v>
      </c>
      <c r="C1570" s="111" t="s">
        <v>638</v>
      </c>
      <c r="D1570" s="62" t="s">
        <v>334</v>
      </c>
      <c r="E1570" s="53" t="n">
        <v>12</v>
      </c>
      <c r="F1570" s="31"/>
      <c r="G1570" s="31"/>
      <c r="H1570" s="31"/>
      <c r="I1570" s="31"/>
      <c r="J1570" s="31"/>
      <c r="K1570" s="31"/>
      <c r="L1570" s="31"/>
      <c r="M1570" s="31"/>
      <c r="N1570" s="33" t="n">
        <f aca="false">E1570*F1570+H1570+J1570+K1570+L1570+M1570</f>
        <v>0</v>
      </c>
      <c r="O1570" s="36"/>
      <c r="P1570" s="31" t="n">
        <v>14</v>
      </c>
      <c r="Q1570" s="31"/>
      <c r="R1570" s="31"/>
      <c r="S1570" s="31" t="n">
        <v>20</v>
      </c>
      <c r="T1570" s="31"/>
      <c r="U1570" s="31"/>
      <c r="V1570" s="31"/>
      <c r="W1570" s="31"/>
      <c r="X1570" s="31"/>
      <c r="Y1570" s="31"/>
      <c r="Z1570" s="36" t="n">
        <f aca="false">P1570*Q1570+S1570+U1570+V1570+W1570+X1570+Y1570</f>
        <v>20</v>
      </c>
      <c r="AA1570" s="36" t="n">
        <f aca="false">N1570+Z1570</f>
        <v>20</v>
      </c>
      <c r="AB1570" s="47" t="s">
        <v>69</v>
      </c>
      <c r="AC1570" s="36"/>
      <c r="AD1570" s="36"/>
      <c r="AE1570" s="36" t="n">
        <f aca="false">P1570*Q1570</f>
        <v>0</v>
      </c>
      <c r="AF1570" s="38" t="n">
        <f aca="false">AA1570-L1570-M1570-W1570-X1570</f>
        <v>20</v>
      </c>
      <c r="AG1570" s="39" t="str">
        <f aca="false">AB1570</f>
        <v>вак. 2 п/гр</v>
      </c>
      <c r="AH1570" s="39" t="str">
        <f aca="false">C1570</f>
        <v>3ИСП9-14б (БД)</v>
      </c>
      <c r="AI1570" s="40" t="str">
        <f aca="false">B1570</f>
        <v>12</v>
      </c>
      <c r="AJ1570" s="39" t="str">
        <f aca="false">CONCATENATE(A1570," ",D1570)</f>
        <v>МДК.01.04 Системное программирование</v>
      </c>
      <c r="AK1570" s="39" t="n">
        <f aca="false">E1570*F1570+P1570*Q1570+H1570+J1570+S1570+U1570</f>
        <v>20</v>
      </c>
      <c r="AL1570" s="39" t="n">
        <f aca="false">L1570+W1570</f>
        <v>0</v>
      </c>
      <c r="AM1570" s="39" t="n">
        <f aca="false">M1570+X1570</f>
        <v>0</v>
      </c>
      <c r="AN1570" s="39" t="n">
        <f aca="false">Y1570</f>
        <v>0</v>
      </c>
      <c r="AO1570" s="39" t="n">
        <f aca="false">SUM(AK1570:AN1570)</f>
        <v>20</v>
      </c>
      <c r="AP1570" s="41" t="n">
        <f aca="false">K1570+V1570</f>
        <v>0</v>
      </c>
    </row>
    <row r="1571" s="42" customFormat="true" ht="16.5" hidden="true" customHeight="true" outlineLevel="0" collapsed="false">
      <c r="A1571" s="132" t="s">
        <v>138</v>
      </c>
      <c r="B1571" s="30" t="s">
        <v>175</v>
      </c>
      <c r="C1571" s="111" t="s">
        <v>637</v>
      </c>
      <c r="D1571" s="62" t="s">
        <v>108</v>
      </c>
      <c r="E1571" s="53" t="n">
        <v>12</v>
      </c>
      <c r="F1571" s="31"/>
      <c r="G1571" s="31"/>
      <c r="H1571" s="31"/>
      <c r="I1571" s="31"/>
      <c r="J1571" s="31"/>
      <c r="K1571" s="31"/>
      <c r="L1571" s="31"/>
      <c r="M1571" s="31"/>
      <c r="N1571" s="33" t="n">
        <f aca="false">E1571*F1571+H1571+J1571+K1571+L1571+M1571</f>
        <v>0</v>
      </c>
      <c r="O1571" s="36"/>
      <c r="P1571" s="31" t="n">
        <v>2</v>
      </c>
      <c r="Q1571" s="31" t="n">
        <v>36</v>
      </c>
      <c r="R1571" s="31"/>
      <c r="S1571" s="31"/>
      <c r="T1571" s="31"/>
      <c r="U1571" s="31"/>
      <c r="V1571" s="31"/>
      <c r="W1571" s="31"/>
      <c r="X1571" s="31"/>
      <c r="Y1571" s="31"/>
      <c r="Z1571" s="36" t="n">
        <f aca="false">P1571*Q1571+S1571+U1571+V1571+W1571+X1571+Y1571</f>
        <v>72</v>
      </c>
      <c r="AA1571" s="36" t="n">
        <f aca="false">N1571+Z1571</f>
        <v>72</v>
      </c>
      <c r="AB1571" s="237" t="s">
        <v>315</v>
      </c>
      <c r="AC1571" s="36"/>
      <c r="AD1571" s="36"/>
      <c r="AE1571" s="36" t="n">
        <f aca="false">P1571*Q1571</f>
        <v>72</v>
      </c>
      <c r="AF1571" s="38" t="n">
        <f aca="false">AA1571-L1571-M1571-W1571-X1571</f>
        <v>72</v>
      </c>
      <c r="AG1571" s="39" t="str">
        <f aca="false">AB1571</f>
        <v>Мартиросян В.А.</v>
      </c>
      <c r="AH1571" s="39" t="str">
        <f aca="false">C1571</f>
        <v>3ИСП9-14а (БД)</v>
      </c>
      <c r="AI1571" s="40" t="str">
        <f aca="false">B1571</f>
        <v>13</v>
      </c>
      <c r="AJ1571" s="39" t="str">
        <f aca="false">CONCATENATE(A1571," ",D1571)</f>
        <v>УП.01 Учебная практика</v>
      </c>
      <c r="AK1571" s="39" t="n">
        <f aca="false">E1571*F1571+P1571*Q1571+H1571+J1571+S1571+U1571</f>
        <v>72</v>
      </c>
      <c r="AL1571" s="39" t="n">
        <f aca="false">L1571+W1571</f>
        <v>0</v>
      </c>
      <c r="AM1571" s="39" t="n">
        <f aca="false">M1571+X1571</f>
        <v>0</v>
      </c>
      <c r="AN1571" s="39" t="n">
        <f aca="false">Y1571</f>
        <v>0</v>
      </c>
      <c r="AO1571" s="39" t="n">
        <f aca="false">SUM(AK1571:AN1571)</f>
        <v>72</v>
      </c>
      <c r="AP1571" s="41" t="n">
        <f aca="false">K1571+V1571</f>
        <v>0</v>
      </c>
    </row>
    <row r="1572" s="42" customFormat="true" ht="16.5" hidden="true" customHeight="true" outlineLevel="0" collapsed="false">
      <c r="A1572" s="132" t="s">
        <v>138</v>
      </c>
      <c r="B1572" s="30" t="s">
        <v>53</v>
      </c>
      <c r="C1572" s="111" t="s">
        <v>638</v>
      </c>
      <c r="D1572" s="62" t="s">
        <v>108</v>
      </c>
      <c r="E1572" s="53" t="n">
        <v>12</v>
      </c>
      <c r="F1572" s="31"/>
      <c r="G1572" s="31"/>
      <c r="H1572" s="31"/>
      <c r="I1572" s="31"/>
      <c r="J1572" s="31"/>
      <c r="K1572" s="31"/>
      <c r="L1572" s="31"/>
      <c r="M1572" s="31"/>
      <c r="N1572" s="33" t="n">
        <f aca="false">E1572*F1572+H1572+J1572+K1572+L1572+M1572</f>
        <v>0</v>
      </c>
      <c r="O1572" s="36"/>
      <c r="P1572" s="31" t="n">
        <v>2</v>
      </c>
      <c r="Q1572" s="31" t="n">
        <v>36</v>
      </c>
      <c r="R1572" s="31"/>
      <c r="S1572" s="31"/>
      <c r="T1572" s="31"/>
      <c r="U1572" s="31"/>
      <c r="V1572" s="31"/>
      <c r="W1572" s="31"/>
      <c r="X1572" s="31"/>
      <c r="Y1572" s="31"/>
      <c r="Z1572" s="36" t="n">
        <f aca="false">P1572*Q1572+S1572+U1572+V1572+W1572+X1572+Y1572</f>
        <v>72</v>
      </c>
      <c r="AA1572" s="36" t="n">
        <f aca="false">N1572+Z1572</f>
        <v>72</v>
      </c>
      <c r="AB1572" s="73" t="s">
        <v>275</v>
      </c>
      <c r="AC1572" s="36"/>
      <c r="AD1572" s="36"/>
      <c r="AE1572" s="36"/>
      <c r="AF1572" s="38"/>
      <c r="AG1572" s="39" t="str">
        <f aca="false">AB1572</f>
        <v>Клименко С.В.</v>
      </c>
      <c r="AH1572" s="39" t="str">
        <f aca="false">C1572</f>
        <v>3ИСП9-14б (БД)</v>
      </c>
      <c r="AI1572" s="40" t="str">
        <f aca="false">B1572</f>
        <v>12</v>
      </c>
      <c r="AJ1572" s="39" t="str">
        <f aca="false">CONCATENATE(A1572," ",D1572)</f>
        <v>УП.01 Учебная практика</v>
      </c>
      <c r="AK1572" s="39" t="n">
        <f aca="false">E1572*F1572+P1572*Q1572+H1572+J1572+S1572+U1572</f>
        <v>72</v>
      </c>
      <c r="AL1572" s="39" t="n">
        <f aca="false">L1572+W1572</f>
        <v>0</v>
      </c>
      <c r="AM1572" s="39" t="n">
        <f aca="false">M1572+X1572</f>
        <v>0</v>
      </c>
      <c r="AN1572" s="39" t="n">
        <f aca="false">Y1572</f>
        <v>0</v>
      </c>
      <c r="AO1572" s="39" t="n">
        <f aca="false">SUM(AK1572:AN1572)</f>
        <v>72</v>
      </c>
      <c r="AP1572" s="41" t="n">
        <f aca="false">K1572+V1572</f>
        <v>0</v>
      </c>
    </row>
    <row r="1573" s="42" customFormat="true" ht="16.5" hidden="true" customHeight="true" outlineLevel="0" collapsed="false">
      <c r="A1573" s="132" t="s">
        <v>139</v>
      </c>
      <c r="B1573" s="135" t="s">
        <v>238</v>
      </c>
      <c r="C1573" s="111" t="s">
        <v>636</v>
      </c>
      <c r="D1573" s="62" t="s">
        <v>163</v>
      </c>
      <c r="E1573" s="53" t="n">
        <v>12</v>
      </c>
      <c r="F1573" s="31"/>
      <c r="G1573" s="31"/>
      <c r="H1573" s="31"/>
      <c r="I1573" s="31"/>
      <c r="J1573" s="31"/>
      <c r="K1573" s="31"/>
      <c r="L1573" s="31"/>
      <c r="M1573" s="31"/>
      <c r="N1573" s="33" t="n">
        <f aca="false">E1573*F1573+H1573+J1573+K1573+L1573+M1573</f>
        <v>0</v>
      </c>
      <c r="O1573" s="36"/>
      <c r="P1573" s="31" t="n">
        <v>2</v>
      </c>
      <c r="Q1573" s="31" t="n">
        <v>9</v>
      </c>
      <c r="R1573" s="31"/>
      <c r="S1573" s="31"/>
      <c r="T1573" s="31"/>
      <c r="U1573" s="31"/>
      <c r="V1573" s="31"/>
      <c r="W1573" s="31"/>
      <c r="X1573" s="31"/>
      <c r="Y1573" s="31"/>
      <c r="Z1573" s="36" t="n">
        <f aca="false">P1573*Q1573+S1573+U1573+V1573+W1573+X1573+Y1573</f>
        <v>18</v>
      </c>
      <c r="AA1573" s="36" t="n">
        <f aca="false">N1573+Z1573</f>
        <v>18</v>
      </c>
      <c r="AB1573" s="283" t="s">
        <v>708</v>
      </c>
      <c r="AC1573" s="44" t="s">
        <v>732</v>
      </c>
      <c r="AD1573" s="36"/>
      <c r="AE1573" s="36" t="n">
        <f aca="false">P1573*Q1573</f>
        <v>18</v>
      </c>
      <c r="AF1573" s="38" t="n">
        <f aca="false">AA1573-L1573-M1573-W1573-X1573</f>
        <v>18</v>
      </c>
      <c r="AG1573" s="39" t="str">
        <f aca="false">AB1573</f>
        <v>Ходжиматов А.А.</v>
      </c>
      <c r="AH1573" s="39" t="str">
        <f aca="false">C1573</f>
        <v>3ИСП9-14 (БД)</v>
      </c>
      <c r="AI1573" s="40" t="str">
        <f aca="false">B1573</f>
        <v>25</v>
      </c>
      <c r="AJ1573" s="39" t="str">
        <f aca="false">CONCATENATE(A1573," ",D1573)</f>
        <v>ПП.01 Производственная практика</v>
      </c>
      <c r="AK1573" s="39" t="n">
        <f aca="false">E1573*F1573+P1573*Q1573+H1573+J1573+S1573+U1573</f>
        <v>18</v>
      </c>
      <c r="AL1573" s="39" t="n">
        <f aca="false">L1573+W1573</f>
        <v>0</v>
      </c>
      <c r="AM1573" s="39" t="n">
        <f aca="false">M1573+X1573</f>
        <v>0</v>
      </c>
      <c r="AN1573" s="39" t="n">
        <f aca="false">Y1573</f>
        <v>0</v>
      </c>
      <c r="AO1573" s="39" t="n">
        <f aca="false">SUM(AK1573:AN1573)</f>
        <v>18</v>
      </c>
      <c r="AP1573" s="41" t="n">
        <f aca="false">K1573+V1573</f>
        <v>0</v>
      </c>
    </row>
    <row r="1574" s="42" customFormat="true" ht="16.5" hidden="true" customHeight="true" outlineLevel="0" collapsed="false">
      <c r="A1574" s="132" t="s">
        <v>139</v>
      </c>
      <c r="B1574" s="135" t="s">
        <v>238</v>
      </c>
      <c r="C1574" s="111" t="s">
        <v>636</v>
      </c>
      <c r="D1574" s="62" t="s">
        <v>163</v>
      </c>
      <c r="E1574" s="53" t="n">
        <v>12</v>
      </c>
      <c r="F1574" s="31"/>
      <c r="G1574" s="31"/>
      <c r="H1574" s="31"/>
      <c r="I1574" s="31"/>
      <c r="J1574" s="31"/>
      <c r="K1574" s="31"/>
      <c r="L1574" s="31"/>
      <c r="M1574" s="31"/>
      <c r="N1574" s="33" t="n">
        <f aca="false">E1574*F1574+H1574+J1574+K1574+L1574+M1574</f>
        <v>0</v>
      </c>
      <c r="O1574" s="36"/>
      <c r="P1574" s="31" t="n">
        <v>2</v>
      </c>
      <c r="Q1574" s="31" t="n">
        <v>9</v>
      </c>
      <c r="R1574" s="31"/>
      <c r="S1574" s="31"/>
      <c r="T1574" s="31"/>
      <c r="U1574" s="31"/>
      <c r="V1574" s="31"/>
      <c r="W1574" s="31"/>
      <c r="X1574" s="31"/>
      <c r="Y1574" s="31"/>
      <c r="Z1574" s="36" t="n">
        <f aca="false">P1574*Q1574+S1574+U1574+V1574+W1574+X1574+Y1574</f>
        <v>18</v>
      </c>
      <c r="AA1574" s="36" t="n">
        <f aca="false">N1574+Z1574</f>
        <v>18</v>
      </c>
      <c r="AB1574" s="296" t="s">
        <v>222</v>
      </c>
      <c r="AC1574" s="296" t="s">
        <v>733</v>
      </c>
      <c r="AD1574" s="36"/>
      <c r="AE1574" s="36" t="n">
        <f aca="false">P1574*Q1574</f>
        <v>18</v>
      </c>
      <c r="AF1574" s="38" t="n">
        <f aca="false">AA1574-L1574-M1574-W1574-X1574</f>
        <v>18</v>
      </c>
      <c r="AG1574" s="39" t="str">
        <f aca="false">AB1574</f>
        <v>Золотарева М.В.</v>
      </c>
      <c r="AH1574" s="39" t="str">
        <f aca="false">C1574</f>
        <v>3ИСП9-14 (БД)</v>
      </c>
      <c r="AI1574" s="40" t="str">
        <f aca="false">B1574</f>
        <v>25</v>
      </c>
      <c r="AJ1574" s="39" t="str">
        <f aca="false">CONCATENATE(A1574," ",D1574)</f>
        <v>ПП.01 Производственная практика</v>
      </c>
      <c r="AK1574" s="39" t="n">
        <f aca="false">E1574*F1574+P1574*Q1574+H1574+J1574+S1574+U1574</f>
        <v>18</v>
      </c>
      <c r="AL1574" s="39" t="n">
        <f aca="false">L1574+W1574</f>
        <v>0</v>
      </c>
      <c r="AM1574" s="39" t="n">
        <f aca="false">M1574+X1574</f>
        <v>0</v>
      </c>
      <c r="AN1574" s="39" t="n">
        <f aca="false">Y1574</f>
        <v>0</v>
      </c>
      <c r="AO1574" s="39" t="n">
        <f aca="false">SUM(AK1574:AN1574)</f>
        <v>18</v>
      </c>
      <c r="AP1574" s="41" t="n">
        <f aca="false">K1574+V1574</f>
        <v>0</v>
      </c>
    </row>
    <row r="1575" s="42" customFormat="true" ht="16.5" hidden="true" customHeight="true" outlineLevel="0" collapsed="false">
      <c r="A1575" s="132" t="s">
        <v>139</v>
      </c>
      <c r="B1575" s="135" t="s">
        <v>238</v>
      </c>
      <c r="C1575" s="111" t="s">
        <v>636</v>
      </c>
      <c r="D1575" s="62" t="s">
        <v>163</v>
      </c>
      <c r="E1575" s="53" t="n">
        <v>12</v>
      </c>
      <c r="F1575" s="31"/>
      <c r="G1575" s="31"/>
      <c r="H1575" s="31"/>
      <c r="I1575" s="31"/>
      <c r="J1575" s="31"/>
      <c r="K1575" s="31"/>
      <c r="L1575" s="31"/>
      <c r="M1575" s="31"/>
      <c r="N1575" s="33" t="n">
        <f aca="false">E1575*F1575+H1575+J1575+K1575+L1575+M1575</f>
        <v>0</v>
      </c>
      <c r="O1575" s="36"/>
      <c r="P1575" s="31" t="n">
        <v>2</v>
      </c>
      <c r="Q1575" s="31" t="n">
        <v>9</v>
      </c>
      <c r="R1575" s="31"/>
      <c r="S1575" s="31"/>
      <c r="T1575" s="31"/>
      <c r="U1575" s="31"/>
      <c r="V1575" s="31"/>
      <c r="W1575" s="31"/>
      <c r="X1575" s="31"/>
      <c r="Y1575" s="31"/>
      <c r="Z1575" s="36" t="n">
        <f aca="false">P1575*Q1575+S1575+U1575+V1575+W1575+X1575+Y1575</f>
        <v>18</v>
      </c>
      <c r="AA1575" s="36" t="n">
        <f aca="false">N1575+Z1575</f>
        <v>18</v>
      </c>
      <c r="AB1575" s="36" t="s">
        <v>143</v>
      </c>
      <c r="AC1575" s="36"/>
      <c r="AD1575" s="36"/>
      <c r="AE1575" s="36" t="n">
        <f aca="false">P1575*Q1575</f>
        <v>18</v>
      </c>
      <c r="AF1575" s="38" t="n">
        <f aca="false">AA1575-L1575-M1575-W1575-X1575</f>
        <v>18</v>
      </c>
      <c r="AG1575" s="39" t="str">
        <f aca="false">AB1575</f>
        <v>вак. ПП</v>
      </c>
      <c r="AH1575" s="39" t="str">
        <f aca="false">C1575</f>
        <v>3ИСП9-14 (БД)</v>
      </c>
      <c r="AI1575" s="40" t="str">
        <f aca="false">B1575</f>
        <v>25</v>
      </c>
      <c r="AJ1575" s="39" t="str">
        <f aca="false">CONCATENATE(A1575," ",D1575)</f>
        <v>ПП.01 Производственная практика</v>
      </c>
      <c r="AK1575" s="39" t="n">
        <f aca="false">E1575*F1575+P1575*Q1575+H1575+J1575+S1575+U1575</f>
        <v>18</v>
      </c>
      <c r="AL1575" s="39" t="n">
        <f aca="false">L1575+W1575</f>
        <v>0</v>
      </c>
      <c r="AM1575" s="39" t="n">
        <f aca="false">M1575+X1575</f>
        <v>0</v>
      </c>
      <c r="AN1575" s="39" t="n">
        <f aca="false">Y1575</f>
        <v>0</v>
      </c>
      <c r="AO1575" s="39" t="n">
        <f aca="false">SUM(AK1575:AN1575)</f>
        <v>18</v>
      </c>
      <c r="AP1575" s="41" t="n">
        <f aca="false">K1575+V1575</f>
        <v>0</v>
      </c>
    </row>
    <row r="1576" s="42" customFormat="true" ht="16.5" hidden="true" customHeight="true" outlineLevel="0" collapsed="false">
      <c r="A1576" s="132" t="s">
        <v>139</v>
      </c>
      <c r="B1576" s="135" t="s">
        <v>238</v>
      </c>
      <c r="C1576" s="111" t="s">
        <v>636</v>
      </c>
      <c r="D1576" s="62" t="s">
        <v>163</v>
      </c>
      <c r="E1576" s="53" t="n">
        <v>12</v>
      </c>
      <c r="F1576" s="31"/>
      <c r="G1576" s="31"/>
      <c r="H1576" s="31"/>
      <c r="I1576" s="31"/>
      <c r="J1576" s="31"/>
      <c r="K1576" s="31"/>
      <c r="L1576" s="31"/>
      <c r="M1576" s="31"/>
      <c r="N1576" s="33" t="n">
        <f aca="false">E1576*F1576+H1576+J1576+K1576+L1576+M1576</f>
        <v>0</v>
      </c>
      <c r="O1576" s="36"/>
      <c r="P1576" s="31" t="n">
        <v>2</v>
      </c>
      <c r="Q1576" s="31" t="n">
        <v>9</v>
      </c>
      <c r="R1576" s="31"/>
      <c r="S1576" s="31"/>
      <c r="T1576" s="31"/>
      <c r="U1576" s="31"/>
      <c r="V1576" s="31"/>
      <c r="W1576" s="31"/>
      <c r="X1576" s="31"/>
      <c r="Y1576" s="31"/>
      <c r="Z1576" s="36" t="n">
        <f aca="false">P1576*Q1576+S1576+U1576+V1576+W1576+X1576+Y1576</f>
        <v>18</v>
      </c>
      <c r="AA1576" s="36" t="n">
        <f aca="false">N1576+Z1576</f>
        <v>18</v>
      </c>
      <c r="AB1576" s="36" t="s">
        <v>143</v>
      </c>
      <c r="AC1576" s="36"/>
      <c r="AD1576" s="36"/>
      <c r="AE1576" s="36" t="n">
        <f aca="false">P1576*Q1576</f>
        <v>18</v>
      </c>
      <c r="AF1576" s="38" t="n">
        <f aca="false">AA1576-L1576-M1576-W1576-X1576</f>
        <v>18</v>
      </c>
      <c r="AG1576" s="39" t="str">
        <f aca="false">AB1576</f>
        <v>вак. ПП</v>
      </c>
      <c r="AH1576" s="39" t="str">
        <f aca="false">C1576</f>
        <v>3ИСП9-14 (БД)</v>
      </c>
      <c r="AI1576" s="40" t="str">
        <f aca="false">B1576</f>
        <v>25</v>
      </c>
      <c r="AJ1576" s="39" t="str">
        <f aca="false">CONCATENATE(A1576," ",D1576)</f>
        <v>ПП.01 Производственная практика</v>
      </c>
      <c r="AK1576" s="39" t="n">
        <f aca="false">E1576*F1576+P1576*Q1576+H1576+J1576+S1576+U1576</f>
        <v>18</v>
      </c>
      <c r="AL1576" s="39" t="n">
        <f aca="false">L1576+W1576</f>
        <v>0</v>
      </c>
      <c r="AM1576" s="39" t="n">
        <f aca="false">M1576+X1576</f>
        <v>0</v>
      </c>
      <c r="AN1576" s="39" t="n">
        <f aca="false">Y1576</f>
        <v>0</v>
      </c>
      <c r="AO1576" s="39" t="n">
        <f aca="false">SUM(AK1576:AN1576)</f>
        <v>18</v>
      </c>
      <c r="AP1576" s="41" t="n">
        <f aca="false">K1576+V1576</f>
        <v>0</v>
      </c>
    </row>
    <row r="1577" s="42" customFormat="true" ht="16.5" hidden="true" customHeight="true" outlineLevel="0" collapsed="false">
      <c r="A1577" s="132" t="s">
        <v>144</v>
      </c>
      <c r="B1577" s="135" t="s">
        <v>238</v>
      </c>
      <c r="C1577" s="111" t="s">
        <v>636</v>
      </c>
      <c r="D1577" s="62" t="s">
        <v>145</v>
      </c>
      <c r="E1577" s="53" t="n">
        <v>12</v>
      </c>
      <c r="F1577" s="31"/>
      <c r="G1577" s="31"/>
      <c r="H1577" s="31"/>
      <c r="I1577" s="31"/>
      <c r="J1577" s="31"/>
      <c r="K1577" s="31"/>
      <c r="L1577" s="31"/>
      <c r="M1577" s="31"/>
      <c r="N1577" s="33" t="n">
        <f aca="false">E1577*F1577+H1577+J1577+K1577+L1577+M1577</f>
        <v>0</v>
      </c>
      <c r="O1577" s="36"/>
      <c r="P1577" s="31" t="n">
        <v>14</v>
      </c>
      <c r="Q1577" s="31"/>
      <c r="R1577" s="31"/>
      <c r="S1577" s="31"/>
      <c r="T1577" s="31"/>
      <c r="U1577" s="31"/>
      <c r="V1577" s="31"/>
      <c r="W1577" s="31"/>
      <c r="X1577" s="31" t="n">
        <v>24</v>
      </c>
      <c r="Y1577" s="31"/>
      <c r="Z1577" s="36" t="n">
        <f aca="false">P1577*Q1577+S1577+U1577+V1577+W1577+X1577+Y1577</f>
        <v>24</v>
      </c>
      <c r="AA1577" s="36" t="n">
        <f aca="false">N1577+Z1577</f>
        <v>24</v>
      </c>
      <c r="AB1577" s="36" t="s">
        <v>146</v>
      </c>
      <c r="AC1577" s="36"/>
      <c r="AD1577" s="36"/>
      <c r="AE1577" s="36" t="n">
        <f aca="false">P1577*Q1577</f>
        <v>0</v>
      </c>
      <c r="AF1577" s="38" t="n">
        <f aca="false">AA1577-L1577-M1577-W1577-X1577</f>
        <v>0</v>
      </c>
      <c r="AG1577" s="39" t="str">
        <f aca="false">AB1577</f>
        <v>вак. ДЭ</v>
      </c>
      <c r="AH1577" s="39" t="str">
        <f aca="false">C1577</f>
        <v>3ИСП9-14 (БД)</v>
      </c>
      <c r="AI1577" s="40" t="str">
        <f aca="false">B1577</f>
        <v>25</v>
      </c>
      <c r="AJ1577" s="39" t="str">
        <f aca="false">CONCATENATE(A1577," ",D1577)</f>
        <v>ДЭ.01 Демонстрационный экзамен по модулю</v>
      </c>
      <c r="AK1577" s="39" t="n">
        <f aca="false">E1577*F1577+P1577*Q1577+H1577+J1577+S1577+U1577</f>
        <v>0</v>
      </c>
      <c r="AL1577" s="39" t="n">
        <f aca="false">L1577+W1577</f>
        <v>0</v>
      </c>
      <c r="AM1577" s="39" t="n">
        <f aca="false">M1577+X1577</f>
        <v>24</v>
      </c>
      <c r="AN1577" s="39" t="n">
        <f aca="false">Y1577</f>
        <v>0</v>
      </c>
      <c r="AO1577" s="39" t="n">
        <f aca="false">SUM(AK1577:AN1577)</f>
        <v>24</v>
      </c>
      <c r="AP1577" s="41" t="n">
        <f aca="false">K1577+V1577</f>
        <v>0</v>
      </c>
    </row>
    <row r="1578" s="42" customFormat="true" ht="16.5" hidden="true" customHeight="true" outlineLevel="0" collapsed="false">
      <c r="A1578" s="132" t="s">
        <v>149</v>
      </c>
      <c r="B1578" s="135" t="s">
        <v>238</v>
      </c>
      <c r="C1578" s="111" t="s">
        <v>636</v>
      </c>
      <c r="D1578" s="62" t="s">
        <v>335</v>
      </c>
      <c r="E1578" s="53" t="n">
        <v>12</v>
      </c>
      <c r="F1578" s="31"/>
      <c r="G1578" s="31"/>
      <c r="H1578" s="31"/>
      <c r="I1578" s="31"/>
      <c r="J1578" s="31"/>
      <c r="K1578" s="31"/>
      <c r="L1578" s="31"/>
      <c r="M1578" s="31"/>
      <c r="N1578" s="33" t="n">
        <f aca="false">E1578*F1578+H1578+J1578+K1578+L1578+M1578</f>
        <v>0</v>
      </c>
      <c r="O1578" s="36"/>
      <c r="P1578" s="31" t="n">
        <v>14</v>
      </c>
      <c r="Q1578" s="31" t="n">
        <v>5</v>
      </c>
      <c r="R1578" s="31" t="n">
        <v>32</v>
      </c>
      <c r="S1578" s="31" t="n">
        <v>-32</v>
      </c>
      <c r="T1578" s="31"/>
      <c r="U1578" s="31"/>
      <c r="V1578" s="31"/>
      <c r="W1578" s="31" t="n">
        <v>6</v>
      </c>
      <c r="X1578" s="31" t="n">
        <v>8</v>
      </c>
      <c r="Y1578" s="31"/>
      <c r="Z1578" s="36" t="n">
        <f aca="false">P1578*Q1578+S1578+U1578+V1578+W1578+X1578+Y1578</f>
        <v>52</v>
      </c>
      <c r="AA1578" s="36" t="n">
        <f aca="false">N1578+Z1578</f>
        <v>52</v>
      </c>
      <c r="AB1578" s="47" t="s">
        <v>363</v>
      </c>
      <c r="AC1578" s="36"/>
      <c r="AD1578" s="36"/>
      <c r="AE1578" s="36" t="n">
        <f aca="false">P1578*Q1578</f>
        <v>70</v>
      </c>
      <c r="AF1578" s="38" t="n">
        <f aca="false">AA1578-L1578-M1578-W1578-X1578</f>
        <v>38</v>
      </c>
      <c r="AG1578" s="39" t="str">
        <f aca="false">AB1578</f>
        <v>Адышкин С.С.</v>
      </c>
      <c r="AH1578" s="39" t="str">
        <f aca="false">C1578</f>
        <v>3ИСП9-14 (БД)</v>
      </c>
      <c r="AI1578" s="40" t="str">
        <f aca="false">B1578</f>
        <v>25</v>
      </c>
      <c r="AJ1578" s="39" t="str">
        <f aca="false">CONCATENATE(A1578," ",D1578)</f>
        <v>МДК.02.02 Инструментальные средства разработки программного обеспечения</v>
      </c>
      <c r="AK1578" s="39" t="n">
        <f aca="false">E1578*F1578+P1578*Q1578+H1578+J1578+S1578+U1578</f>
        <v>38</v>
      </c>
      <c r="AL1578" s="39" t="n">
        <f aca="false">L1578+W1578</f>
        <v>6</v>
      </c>
      <c r="AM1578" s="39" t="n">
        <f aca="false">M1578+X1578</f>
        <v>8</v>
      </c>
      <c r="AN1578" s="39" t="n">
        <f aca="false">Y1578</f>
        <v>0</v>
      </c>
      <c r="AO1578" s="39" t="n">
        <f aca="false">SUM(AK1578:AN1578)</f>
        <v>52</v>
      </c>
      <c r="AP1578" s="41" t="n">
        <f aca="false">K1578+V1578</f>
        <v>0</v>
      </c>
    </row>
    <row r="1579" s="42" customFormat="true" ht="16.5" hidden="true" customHeight="true" outlineLevel="0" collapsed="false">
      <c r="A1579" s="132" t="s">
        <v>149</v>
      </c>
      <c r="B1579" s="30" t="s">
        <v>175</v>
      </c>
      <c r="C1579" s="111" t="s">
        <v>637</v>
      </c>
      <c r="D1579" s="62" t="s">
        <v>335</v>
      </c>
      <c r="E1579" s="53" t="n">
        <v>12</v>
      </c>
      <c r="F1579" s="31"/>
      <c r="G1579" s="31"/>
      <c r="H1579" s="31"/>
      <c r="I1579" s="31"/>
      <c r="J1579" s="31"/>
      <c r="K1579" s="31"/>
      <c r="L1579" s="31"/>
      <c r="M1579" s="31"/>
      <c r="N1579" s="33" t="n">
        <f aca="false">E1579*F1579+H1579+J1579+K1579+L1579+M1579</f>
        <v>0</v>
      </c>
      <c r="O1579" s="36"/>
      <c r="P1579" s="31" t="n">
        <v>14</v>
      </c>
      <c r="Q1579" s="31"/>
      <c r="R1579" s="31"/>
      <c r="S1579" s="31" t="n">
        <v>32</v>
      </c>
      <c r="T1579" s="31"/>
      <c r="U1579" s="31"/>
      <c r="V1579" s="31"/>
      <c r="W1579" s="31"/>
      <c r="X1579" s="31"/>
      <c r="Y1579" s="31"/>
      <c r="Z1579" s="36" t="n">
        <f aca="false">P1579*Q1579+S1579+U1579+V1579+W1579+X1579+Y1579</f>
        <v>32</v>
      </c>
      <c r="AA1579" s="36" t="n">
        <f aca="false">N1579+Z1579</f>
        <v>32</v>
      </c>
      <c r="AB1579" s="47" t="s">
        <v>363</v>
      </c>
      <c r="AC1579" s="36"/>
      <c r="AD1579" s="36"/>
      <c r="AE1579" s="36" t="n">
        <f aca="false">P1579*Q1579</f>
        <v>0</v>
      </c>
      <c r="AF1579" s="38" t="n">
        <f aca="false">AA1579-L1579-M1579-W1579-X1579</f>
        <v>32</v>
      </c>
      <c r="AG1579" s="39" t="str">
        <f aca="false">AB1579</f>
        <v>Адышкин С.С.</v>
      </c>
      <c r="AH1579" s="39" t="str">
        <f aca="false">C1579</f>
        <v>3ИСП9-14а (БД)</v>
      </c>
      <c r="AI1579" s="40" t="str">
        <f aca="false">B1579</f>
        <v>13</v>
      </c>
      <c r="AJ1579" s="39" t="str">
        <f aca="false">CONCATENATE(A1579," ",D1579)</f>
        <v>МДК.02.02 Инструментальные средства разработки программного обеспечения</v>
      </c>
      <c r="AK1579" s="39" t="n">
        <f aca="false">E1579*F1579+P1579*Q1579+H1579+J1579+S1579+U1579</f>
        <v>32</v>
      </c>
      <c r="AL1579" s="39" t="n">
        <f aca="false">L1579+W1579</f>
        <v>0</v>
      </c>
      <c r="AM1579" s="39" t="n">
        <f aca="false">M1579+X1579</f>
        <v>0</v>
      </c>
      <c r="AN1579" s="39" t="n">
        <f aca="false">Y1579</f>
        <v>0</v>
      </c>
      <c r="AO1579" s="39" t="n">
        <f aca="false">SUM(AK1579:AN1579)</f>
        <v>32</v>
      </c>
      <c r="AP1579" s="41" t="n">
        <f aca="false">K1579+V1579</f>
        <v>0</v>
      </c>
    </row>
    <row r="1580" s="42" customFormat="true" ht="16.5" hidden="true" customHeight="true" outlineLevel="0" collapsed="false">
      <c r="A1580" s="132" t="s">
        <v>149</v>
      </c>
      <c r="B1580" s="30" t="s">
        <v>53</v>
      </c>
      <c r="C1580" s="111" t="s">
        <v>638</v>
      </c>
      <c r="D1580" s="62" t="s">
        <v>335</v>
      </c>
      <c r="E1580" s="53" t="n">
        <v>12</v>
      </c>
      <c r="F1580" s="31"/>
      <c r="G1580" s="31"/>
      <c r="H1580" s="31"/>
      <c r="I1580" s="31"/>
      <c r="J1580" s="31"/>
      <c r="K1580" s="31"/>
      <c r="L1580" s="31"/>
      <c r="M1580" s="31"/>
      <c r="N1580" s="33" t="n">
        <f aca="false">E1580*F1580+H1580+J1580+K1580+L1580+M1580</f>
        <v>0</v>
      </c>
      <c r="O1580" s="36"/>
      <c r="P1580" s="31" t="n">
        <v>14</v>
      </c>
      <c r="Q1580" s="31"/>
      <c r="R1580" s="31"/>
      <c r="S1580" s="31" t="n">
        <v>32</v>
      </c>
      <c r="T1580" s="31"/>
      <c r="U1580" s="31"/>
      <c r="V1580" s="31"/>
      <c r="W1580" s="31"/>
      <c r="X1580" s="31"/>
      <c r="Y1580" s="31"/>
      <c r="Z1580" s="36" t="n">
        <f aca="false">P1580*Q1580+S1580+U1580+V1580+W1580+X1580+Y1580</f>
        <v>32</v>
      </c>
      <c r="AA1580" s="36" t="n">
        <f aca="false">N1580+Z1580</f>
        <v>32</v>
      </c>
      <c r="AB1580" s="47" t="s">
        <v>69</v>
      </c>
      <c r="AC1580" s="36"/>
      <c r="AD1580" s="36"/>
      <c r="AE1580" s="36" t="n">
        <f aca="false">P1580*Q1580</f>
        <v>0</v>
      </c>
      <c r="AF1580" s="38" t="n">
        <f aca="false">AA1580-L1580-M1580-W1580-X1580</f>
        <v>32</v>
      </c>
      <c r="AG1580" s="39" t="str">
        <f aca="false">AB1580</f>
        <v>вак. 2 п/гр</v>
      </c>
      <c r="AH1580" s="39" t="str">
        <f aca="false">C1580</f>
        <v>3ИСП9-14б (БД)</v>
      </c>
      <c r="AI1580" s="40" t="str">
        <f aca="false">B1580</f>
        <v>12</v>
      </c>
      <c r="AJ1580" s="39" t="str">
        <f aca="false">CONCATENATE(A1580," ",D1580)</f>
        <v>МДК.02.02 Инструментальные средства разработки программного обеспечения</v>
      </c>
      <c r="AK1580" s="39" t="n">
        <f aca="false">E1580*F1580+P1580*Q1580+H1580+J1580+S1580+U1580</f>
        <v>32</v>
      </c>
      <c r="AL1580" s="39" t="n">
        <f aca="false">L1580+W1580</f>
        <v>0</v>
      </c>
      <c r="AM1580" s="39" t="n">
        <f aca="false">M1580+X1580</f>
        <v>0</v>
      </c>
      <c r="AN1580" s="39" t="n">
        <f aca="false">Y1580</f>
        <v>0</v>
      </c>
      <c r="AO1580" s="39" t="n">
        <f aca="false">SUM(AK1580:AN1580)</f>
        <v>32</v>
      </c>
      <c r="AP1580" s="41" t="n">
        <f aca="false">K1580+V1580</f>
        <v>0</v>
      </c>
    </row>
    <row r="1581" s="42" customFormat="true" ht="16.5" hidden="true" customHeight="true" outlineLevel="0" collapsed="false">
      <c r="A1581" s="132" t="s">
        <v>152</v>
      </c>
      <c r="B1581" s="135" t="s">
        <v>238</v>
      </c>
      <c r="C1581" s="111" t="s">
        <v>636</v>
      </c>
      <c r="D1581" s="62" t="s">
        <v>337</v>
      </c>
      <c r="E1581" s="53" t="n">
        <v>12</v>
      </c>
      <c r="F1581" s="31"/>
      <c r="G1581" s="31"/>
      <c r="H1581" s="31"/>
      <c r="I1581" s="31"/>
      <c r="J1581" s="31"/>
      <c r="K1581" s="31"/>
      <c r="L1581" s="31"/>
      <c r="M1581" s="31"/>
      <c r="N1581" s="33" t="n">
        <f aca="false">E1581*F1581+H1581+J1581+K1581+L1581+M1581</f>
        <v>0</v>
      </c>
      <c r="O1581" s="36"/>
      <c r="P1581" s="31" t="n">
        <v>14</v>
      </c>
      <c r="Q1581" s="31" t="n">
        <v>3</v>
      </c>
      <c r="R1581" s="31" t="n">
        <v>14</v>
      </c>
      <c r="S1581" s="31" t="n">
        <v>-14</v>
      </c>
      <c r="T1581" s="31"/>
      <c r="U1581" s="292" t="n">
        <v>-4</v>
      </c>
      <c r="V1581" s="31"/>
      <c r="W1581" s="31"/>
      <c r="X1581" s="31"/>
      <c r="Y1581" s="31"/>
      <c r="Z1581" s="36" t="n">
        <f aca="false">P1581*Q1581+S1581+U1581+V1581+W1581+X1581+Y1581</f>
        <v>24</v>
      </c>
      <c r="AA1581" s="36" t="n">
        <f aca="false">N1581+Z1581</f>
        <v>24</v>
      </c>
      <c r="AB1581" s="294" t="s">
        <v>730</v>
      </c>
      <c r="AC1581" s="39" t="s">
        <v>731</v>
      </c>
      <c r="AD1581" s="31"/>
      <c r="AE1581" s="36" t="n">
        <f aca="false">P1581*Q1581</f>
        <v>42</v>
      </c>
      <c r="AF1581" s="38" t="n">
        <f aca="false">AA1581-L1581-M1581-W1581-X1581</f>
        <v>24</v>
      </c>
      <c r="AG1581" s="39" t="str">
        <f aca="false">AB1581</f>
        <v>Мамонова К.И. - ГПХ</v>
      </c>
      <c r="AH1581" s="39" t="str">
        <f aca="false">C1581</f>
        <v>3ИСП9-14 (БД)</v>
      </c>
      <c r="AI1581" s="40" t="str">
        <f aca="false">B1581</f>
        <v>25</v>
      </c>
      <c r="AJ1581" s="39" t="str">
        <f aca="false">CONCATENATE(A1581," ",D1581)</f>
        <v>МДК.02.03 Математическое моделирование</v>
      </c>
      <c r="AK1581" s="39" t="n">
        <f aca="false">E1581*F1581+P1581*Q1581+H1581+J1581+S1581+U1581</f>
        <v>24</v>
      </c>
      <c r="AL1581" s="39" t="n">
        <f aca="false">L1581+W1581</f>
        <v>0</v>
      </c>
      <c r="AM1581" s="39" t="n">
        <f aca="false">M1581+X1581</f>
        <v>0</v>
      </c>
      <c r="AN1581" s="39" t="n">
        <f aca="false">Y1581</f>
        <v>0</v>
      </c>
      <c r="AO1581" s="39" t="n">
        <f aca="false">SUM(AK1581:AN1581)</f>
        <v>24</v>
      </c>
      <c r="AP1581" s="41" t="n">
        <f aca="false">K1581+V1581</f>
        <v>0</v>
      </c>
    </row>
    <row r="1582" s="42" customFormat="true" ht="16.5" hidden="true" customHeight="true" outlineLevel="0" collapsed="false">
      <c r="A1582" s="132" t="s">
        <v>152</v>
      </c>
      <c r="B1582" s="30" t="s">
        <v>175</v>
      </c>
      <c r="C1582" s="111" t="s">
        <v>637</v>
      </c>
      <c r="D1582" s="62" t="s">
        <v>337</v>
      </c>
      <c r="E1582" s="53" t="n">
        <v>12</v>
      </c>
      <c r="F1582" s="31"/>
      <c r="G1582" s="31"/>
      <c r="H1582" s="31"/>
      <c r="I1582" s="31"/>
      <c r="J1582" s="31"/>
      <c r="K1582" s="31"/>
      <c r="L1582" s="31"/>
      <c r="M1582" s="31"/>
      <c r="N1582" s="33" t="n">
        <f aca="false">E1582*F1582+H1582+J1582+K1582+L1582+M1582</f>
        <v>0</v>
      </c>
      <c r="O1582" s="36"/>
      <c r="P1582" s="31" t="n">
        <v>14</v>
      </c>
      <c r="Q1582" s="31"/>
      <c r="R1582" s="31"/>
      <c r="S1582" s="31" t="n">
        <v>14</v>
      </c>
      <c r="T1582" s="31"/>
      <c r="U1582" s="31"/>
      <c r="V1582" s="31"/>
      <c r="W1582" s="31"/>
      <c r="X1582" s="31"/>
      <c r="Y1582" s="31"/>
      <c r="Z1582" s="36" t="n">
        <f aca="false">P1582*Q1582+S1582+U1582+V1582+W1582+X1582+Y1582</f>
        <v>14</v>
      </c>
      <c r="AA1582" s="36" t="n">
        <f aca="false">N1582+Z1582</f>
        <v>14</v>
      </c>
      <c r="AB1582" s="294" t="s">
        <v>730</v>
      </c>
      <c r="AC1582" s="39" t="s">
        <v>731</v>
      </c>
      <c r="AD1582" s="31"/>
      <c r="AE1582" s="36" t="n">
        <f aca="false">P1582*Q1582</f>
        <v>0</v>
      </c>
      <c r="AF1582" s="38" t="n">
        <f aca="false">AA1582-L1582-M1582-W1582-X1582</f>
        <v>14</v>
      </c>
      <c r="AG1582" s="39" t="str">
        <f aca="false">AB1582</f>
        <v>Мамонова К.И. - ГПХ</v>
      </c>
      <c r="AH1582" s="39" t="str">
        <f aca="false">C1582</f>
        <v>3ИСП9-14а (БД)</v>
      </c>
      <c r="AI1582" s="40" t="str">
        <f aca="false">B1582</f>
        <v>13</v>
      </c>
      <c r="AJ1582" s="39" t="str">
        <f aca="false">CONCATENATE(A1582," ",D1582)</f>
        <v>МДК.02.03 Математическое моделирование</v>
      </c>
      <c r="AK1582" s="39" t="n">
        <f aca="false">E1582*F1582+P1582*Q1582+H1582+J1582+S1582+U1582</f>
        <v>14</v>
      </c>
      <c r="AL1582" s="39" t="n">
        <f aca="false">L1582+W1582</f>
        <v>0</v>
      </c>
      <c r="AM1582" s="39" t="n">
        <f aca="false">M1582+X1582</f>
        <v>0</v>
      </c>
      <c r="AN1582" s="39" t="n">
        <f aca="false">Y1582</f>
        <v>0</v>
      </c>
      <c r="AO1582" s="39" t="n">
        <f aca="false">SUM(AK1582:AN1582)</f>
        <v>14</v>
      </c>
      <c r="AP1582" s="41" t="n">
        <f aca="false">K1582+V1582</f>
        <v>0</v>
      </c>
    </row>
    <row r="1583" s="42" customFormat="true" ht="16.5" hidden="true" customHeight="true" outlineLevel="0" collapsed="false">
      <c r="A1583" s="132" t="s">
        <v>152</v>
      </c>
      <c r="B1583" s="30" t="s">
        <v>53</v>
      </c>
      <c r="C1583" s="111" t="s">
        <v>638</v>
      </c>
      <c r="D1583" s="62" t="s">
        <v>337</v>
      </c>
      <c r="E1583" s="53" t="n">
        <v>12</v>
      </c>
      <c r="F1583" s="31"/>
      <c r="G1583" s="31"/>
      <c r="H1583" s="31"/>
      <c r="I1583" s="31"/>
      <c r="J1583" s="31"/>
      <c r="K1583" s="31"/>
      <c r="L1583" s="31"/>
      <c r="M1583" s="31"/>
      <c r="N1583" s="33" t="n">
        <f aca="false">E1583*F1583+H1583+J1583+K1583+L1583+M1583</f>
        <v>0</v>
      </c>
      <c r="O1583" s="36"/>
      <c r="P1583" s="31" t="n">
        <v>14</v>
      </c>
      <c r="Q1583" s="31"/>
      <c r="R1583" s="31"/>
      <c r="S1583" s="31" t="n">
        <v>14</v>
      </c>
      <c r="T1583" s="31"/>
      <c r="U1583" s="31"/>
      <c r="V1583" s="31"/>
      <c r="W1583" s="31"/>
      <c r="X1583" s="31"/>
      <c r="Y1583" s="31"/>
      <c r="Z1583" s="36" t="n">
        <f aca="false">P1583*Q1583+S1583+U1583+V1583+W1583+X1583+Y1583</f>
        <v>14</v>
      </c>
      <c r="AA1583" s="36" t="n">
        <f aca="false">N1583+Z1583</f>
        <v>14</v>
      </c>
      <c r="AB1583" s="47" t="s">
        <v>69</v>
      </c>
      <c r="AC1583" s="31"/>
      <c r="AD1583" s="31"/>
      <c r="AE1583" s="36" t="n">
        <f aca="false">P1583*Q1583</f>
        <v>0</v>
      </c>
      <c r="AF1583" s="38" t="n">
        <f aca="false">AA1583-L1583-M1583-W1583-X1583</f>
        <v>14</v>
      </c>
      <c r="AG1583" s="39" t="str">
        <f aca="false">AB1583</f>
        <v>вак. 2 п/гр</v>
      </c>
      <c r="AH1583" s="39" t="str">
        <f aca="false">C1583</f>
        <v>3ИСП9-14б (БД)</v>
      </c>
      <c r="AI1583" s="40" t="str">
        <f aca="false">B1583</f>
        <v>12</v>
      </c>
      <c r="AJ1583" s="39" t="str">
        <f aca="false">CONCATENATE(A1583," ",D1583)</f>
        <v>МДК.02.03 Математическое моделирование</v>
      </c>
      <c r="AK1583" s="39" t="n">
        <f aca="false">E1583*F1583+P1583*Q1583+H1583+J1583+S1583+U1583</f>
        <v>14</v>
      </c>
      <c r="AL1583" s="39" t="n">
        <f aca="false">L1583+W1583</f>
        <v>0</v>
      </c>
      <c r="AM1583" s="39" t="n">
        <f aca="false">M1583+X1583</f>
        <v>0</v>
      </c>
      <c r="AN1583" s="39" t="n">
        <f aca="false">Y1583</f>
        <v>0</v>
      </c>
      <c r="AO1583" s="39" t="n">
        <f aca="false">SUM(AK1583:AN1583)</f>
        <v>14</v>
      </c>
      <c r="AP1583" s="41" t="n">
        <f aca="false">K1583+V1583</f>
        <v>0</v>
      </c>
    </row>
    <row r="1584" s="42" customFormat="true" ht="16.5" hidden="true" customHeight="true" outlineLevel="0" collapsed="false">
      <c r="A1584" s="132" t="s">
        <v>154</v>
      </c>
      <c r="B1584" s="30" t="s">
        <v>175</v>
      </c>
      <c r="C1584" s="111" t="s">
        <v>637</v>
      </c>
      <c r="D1584" s="62" t="s">
        <v>108</v>
      </c>
      <c r="E1584" s="53" t="n">
        <v>12</v>
      </c>
      <c r="F1584" s="31"/>
      <c r="G1584" s="31"/>
      <c r="H1584" s="31"/>
      <c r="I1584" s="31"/>
      <c r="J1584" s="31"/>
      <c r="K1584" s="31"/>
      <c r="L1584" s="31"/>
      <c r="M1584" s="31"/>
      <c r="N1584" s="33" t="n">
        <f aca="false">E1584*F1584+H1584+J1584+K1584+L1584+M1584</f>
        <v>0</v>
      </c>
      <c r="O1584" s="36"/>
      <c r="P1584" s="31" t="n">
        <v>2</v>
      </c>
      <c r="Q1584" s="31" t="n">
        <v>36</v>
      </c>
      <c r="R1584" s="31"/>
      <c r="S1584" s="31"/>
      <c r="T1584" s="31"/>
      <c r="U1584" s="31"/>
      <c r="V1584" s="31"/>
      <c r="W1584" s="31"/>
      <c r="X1584" s="31"/>
      <c r="Y1584" s="31"/>
      <c r="Z1584" s="36" t="n">
        <f aca="false">P1584*Q1584+S1584+U1584+V1584+W1584+X1584+Y1584</f>
        <v>72</v>
      </c>
      <c r="AA1584" s="36" t="n">
        <f aca="false">N1584+Z1584</f>
        <v>72</v>
      </c>
      <c r="AB1584" s="73" t="s">
        <v>315</v>
      </c>
      <c r="AC1584" s="31"/>
      <c r="AD1584" s="31"/>
      <c r="AE1584" s="36" t="n">
        <f aca="false">P1584*Q1584</f>
        <v>72</v>
      </c>
      <c r="AF1584" s="38" t="n">
        <f aca="false">AA1584-L1584-M1584-W1584-X1584</f>
        <v>72</v>
      </c>
      <c r="AG1584" s="39" t="str">
        <f aca="false">AB1584</f>
        <v>Мартиросян В.А.</v>
      </c>
      <c r="AH1584" s="39" t="str">
        <f aca="false">C1584</f>
        <v>3ИСП9-14а (БД)</v>
      </c>
      <c r="AI1584" s="40" t="str">
        <f aca="false">B1584</f>
        <v>13</v>
      </c>
      <c r="AJ1584" s="39" t="str">
        <f aca="false">CONCATENATE(A1584," ",D1584)</f>
        <v>УП.02 Учебная практика</v>
      </c>
      <c r="AK1584" s="39" t="n">
        <f aca="false">E1584*F1584+P1584*Q1584+H1584+J1584+S1584+U1584</f>
        <v>72</v>
      </c>
      <c r="AL1584" s="39" t="n">
        <f aca="false">L1584+W1584</f>
        <v>0</v>
      </c>
      <c r="AM1584" s="39" t="n">
        <f aca="false">M1584+X1584</f>
        <v>0</v>
      </c>
      <c r="AN1584" s="39" t="n">
        <f aca="false">Y1584</f>
        <v>0</v>
      </c>
      <c r="AO1584" s="39" t="n">
        <f aca="false">SUM(AK1584:AN1584)</f>
        <v>72</v>
      </c>
      <c r="AP1584" s="41" t="n">
        <f aca="false">K1584+V1584</f>
        <v>0</v>
      </c>
    </row>
    <row r="1585" s="42" customFormat="true" ht="16.5" hidden="true" customHeight="true" outlineLevel="0" collapsed="false">
      <c r="A1585" s="132" t="s">
        <v>154</v>
      </c>
      <c r="B1585" s="30" t="s">
        <v>53</v>
      </c>
      <c r="C1585" s="111" t="s">
        <v>638</v>
      </c>
      <c r="D1585" s="62" t="s">
        <v>108</v>
      </c>
      <c r="E1585" s="53" t="n">
        <v>12</v>
      </c>
      <c r="F1585" s="31"/>
      <c r="G1585" s="31"/>
      <c r="H1585" s="31"/>
      <c r="I1585" s="31"/>
      <c r="J1585" s="31"/>
      <c r="K1585" s="31"/>
      <c r="L1585" s="31"/>
      <c r="M1585" s="31"/>
      <c r="N1585" s="33" t="n">
        <f aca="false">E1585*F1585+H1585+J1585+K1585+L1585+M1585</f>
        <v>0</v>
      </c>
      <c r="O1585" s="36"/>
      <c r="P1585" s="31" t="n">
        <v>2</v>
      </c>
      <c r="Q1585" s="31" t="n">
        <v>36</v>
      </c>
      <c r="R1585" s="31"/>
      <c r="S1585" s="31"/>
      <c r="T1585" s="31"/>
      <c r="U1585" s="31"/>
      <c r="V1585" s="31"/>
      <c r="W1585" s="31"/>
      <c r="X1585" s="31"/>
      <c r="Y1585" s="31"/>
      <c r="Z1585" s="36" t="n">
        <f aca="false">P1585*Q1585+S1585+U1585+V1585+W1585+X1585+Y1585</f>
        <v>72</v>
      </c>
      <c r="AA1585" s="36" t="n">
        <f aca="false">N1585+Z1585</f>
        <v>72</v>
      </c>
      <c r="AB1585" s="73" t="s">
        <v>275</v>
      </c>
      <c r="AC1585" s="31"/>
      <c r="AD1585" s="31"/>
      <c r="AE1585" s="36"/>
      <c r="AF1585" s="38"/>
      <c r="AG1585" s="39" t="str">
        <f aca="false">AB1585</f>
        <v>Клименко С.В.</v>
      </c>
      <c r="AH1585" s="39" t="str">
        <f aca="false">C1585</f>
        <v>3ИСП9-14б (БД)</v>
      </c>
      <c r="AI1585" s="40" t="str">
        <f aca="false">B1585</f>
        <v>12</v>
      </c>
      <c r="AJ1585" s="39" t="str">
        <f aca="false">CONCATENATE(A1585," ",D1585)</f>
        <v>УП.02 Учебная практика</v>
      </c>
      <c r="AK1585" s="39" t="n">
        <f aca="false">E1585*F1585+P1585*Q1585+H1585+J1585+S1585+U1585</f>
        <v>72</v>
      </c>
      <c r="AL1585" s="39" t="n">
        <f aca="false">L1585+W1585</f>
        <v>0</v>
      </c>
      <c r="AM1585" s="39" t="n">
        <f aca="false">M1585+X1585</f>
        <v>0</v>
      </c>
      <c r="AN1585" s="39" t="n">
        <f aca="false">Y1585</f>
        <v>0</v>
      </c>
      <c r="AO1585" s="39" t="n">
        <f aca="false">SUM(AK1585:AN1585)</f>
        <v>72</v>
      </c>
      <c r="AP1585" s="41" t="n">
        <f aca="false">K1585+V1585</f>
        <v>0</v>
      </c>
    </row>
    <row r="1586" s="42" customFormat="true" ht="16.5" hidden="true" customHeight="true" outlineLevel="0" collapsed="false">
      <c r="A1586" s="132" t="s">
        <v>155</v>
      </c>
      <c r="B1586" s="135" t="s">
        <v>238</v>
      </c>
      <c r="C1586" s="111" t="s">
        <v>636</v>
      </c>
      <c r="D1586" s="62" t="s">
        <v>163</v>
      </c>
      <c r="E1586" s="53" t="n">
        <v>12</v>
      </c>
      <c r="F1586" s="31"/>
      <c r="G1586" s="31"/>
      <c r="H1586" s="31"/>
      <c r="I1586" s="31"/>
      <c r="J1586" s="31"/>
      <c r="K1586" s="31"/>
      <c r="L1586" s="31"/>
      <c r="M1586" s="31"/>
      <c r="N1586" s="33" t="n">
        <f aca="false">E1586*F1586+H1586+J1586+K1586+L1586+M1586</f>
        <v>0</v>
      </c>
      <c r="O1586" s="36"/>
      <c r="P1586" s="31" t="n">
        <v>2</v>
      </c>
      <c r="Q1586" s="31" t="n">
        <v>9</v>
      </c>
      <c r="R1586" s="31"/>
      <c r="S1586" s="31"/>
      <c r="T1586" s="31"/>
      <c r="U1586" s="31"/>
      <c r="V1586" s="31"/>
      <c r="W1586" s="31"/>
      <c r="X1586" s="31"/>
      <c r="Y1586" s="31"/>
      <c r="Z1586" s="36" t="n">
        <f aca="false">P1586*Q1586+S1586+U1586+V1586+W1586+X1586+Y1586</f>
        <v>18</v>
      </c>
      <c r="AA1586" s="36" t="n">
        <f aca="false">N1586+Z1586</f>
        <v>18</v>
      </c>
      <c r="AB1586" s="283" t="s">
        <v>708</v>
      </c>
      <c r="AC1586" s="44" t="s">
        <v>732</v>
      </c>
      <c r="AD1586" s="31"/>
      <c r="AE1586" s="36" t="n">
        <f aca="false">P1586*Q1586</f>
        <v>18</v>
      </c>
      <c r="AF1586" s="38" t="n">
        <f aca="false">AA1586-L1586-M1586-W1586-X1586</f>
        <v>18</v>
      </c>
      <c r="AG1586" s="39" t="str">
        <f aca="false">AB1586</f>
        <v>Ходжиматов А.А.</v>
      </c>
      <c r="AH1586" s="39" t="str">
        <f aca="false">C1586</f>
        <v>3ИСП9-14 (БД)</v>
      </c>
      <c r="AI1586" s="40" t="str">
        <f aca="false">B1586</f>
        <v>25</v>
      </c>
      <c r="AJ1586" s="39" t="str">
        <f aca="false">CONCATENATE(A1586," ",D1586)</f>
        <v>ПП.02 Производственная практика</v>
      </c>
      <c r="AK1586" s="39" t="n">
        <f aca="false">E1586*F1586+P1586*Q1586+H1586+J1586+S1586+U1586</f>
        <v>18</v>
      </c>
      <c r="AL1586" s="39" t="n">
        <f aca="false">L1586+W1586</f>
        <v>0</v>
      </c>
      <c r="AM1586" s="39" t="n">
        <f aca="false">M1586+X1586</f>
        <v>0</v>
      </c>
      <c r="AN1586" s="39" t="n">
        <f aca="false">Y1586</f>
        <v>0</v>
      </c>
      <c r="AO1586" s="39" t="n">
        <f aca="false">SUM(AK1586:AN1586)</f>
        <v>18</v>
      </c>
      <c r="AP1586" s="41" t="n">
        <f aca="false">K1586+V1586</f>
        <v>0</v>
      </c>
    </row>
    <row r="1587" s="42" customFormat="true" ht="16.5" hidden="true" customHeight="true" outlineLevel="0" collapsed="false">
      <c r="A1587" s="132" t="s">
        <v>155</v>
      </c>
      <c r="B1587" s="135" t="s">
        <v>238</v>
      </c>
      <c r="C1587" s="111" t="s">
        <v>636</v>
      </c>
      <c r="D1587" s="62" t="s">
        <v>163</v>
      </c>
      <c r="E1587" s="53" t="n">
        <v>12</v>
      </c>
      <c r="F1587" s="31"/>
      <c r="G1587" s="31"/>
      <c r="H1587" s="31"/>
      <c r="I1587" s="31"/>
      <c r="J1587" s="31"/>
      <c r="K1587" s="31"/>
      <c r="L1587" s="31"/>
      <c r="M1587" s="31"/>
      <c r="N1587" s="33" t="n">
        <f aca="false">E1587*F1587+H1587+J1587+K1587+L1587+M1587</f>
        <v>0</v>
      </c>
      <c r="O1587" s="36"/>
      <c r="P1587" s="31" t="n">
        <v>2</v>
      </c>
      <c r="Q1587" s="31" t="n">
        <v>9</v>
      </c>
      <c r="R1587" s="31"/>
      <c r="S1587" s="31"/>
      <c r="T1587" s="31"/>
      <c r="U1587" s="31"/>
      <c r="V1587" s="31"/>
      <c r="W1587" s="31"/>
      <c r="X1587" s="31"/>
      <c r="Y1587" s="31"/>
      <c r="Z1587" s="36" t="n">
        <f aca="false">P1587*Q1587+S1587+U1587+V1587+W1587+X1587+Y1587</f>
        <v>18</v>
      </c>
      <c r="AA1587" s="36" t="n">
        <f aca="false">N1587+Z1587</f>
        <v>18</v>
      </c>
      <c r="AB1587" s="296" t="s">
        <v>222</v>
      </c>
      <c r="AC1587" s="296" t="s">
        <v>733</v>
      </c>
      <c r="AD1587" s="31"/>
      <c r="AE1587" s="36" t="n">
        <f aca="false">P1587*Q1587</f>
        <v>18</v>
      </c>
      <c r="AF1587" s="38" t="n">
        <f aca="false">AA1587-L1587-M1587-W1587-X1587</f>
        <v>18</v>
      </c>
      <c r="AG1587" s="39" t="str">
        <f aca="false">AB1587</f>
        <v>Золотарева М.В.</v>
      </c>
      <c r="AH1587" s="39" t="str">
        <f aca="false">C1587</f>
        <v>3ИСП9-14 (БД)</v>
      </c>
      <c r="AI1587" s="40" t="str">
        <f aca="false">B1587</f>
        <v>25</v>
      </c>
      <c r="AJ1587" s="39" t="str">
        <f aca="false">CONCATENATE(A1587," ",D1587)</f>
        <v>ПП.02 Производственная практика</v>
      </c>
      <c r="AK1587" s="39" t="n">
        <f aca="false">E1587*F1587+P1587*Q1587+H1587+J1587+S1587+U1587</f>
        <v>18</v>
      </c>
      <c r="AL1587" s="39" t="n">
        <f aca="false">L1587+W1587</f>
        <v>0</v>
      </c>
      <c r="AM1587" s="39" t="n">
        <f aca="false">M1587+X1587</f>
        <v>0</v>
      </c>
      <c r="AN1587" s="39" t="n">
        <f aca="false">Y1587</f>
        <v>0</v>
      </c>
      <c r="AO1587" s="39" t="n">
        <f aca="false">SUM(AK1587:AN1587)</f>
        <v>18</v>
      </c>
      <c r="AP1587" s="41" t="n">
        <f aca="false">K1587+V1587</f>
        <v>0</v>
      </c>
    </row>
    <row r="1588" s="42" customFormat="true" ht="16.5" hidden="true" customHeight="true" outlineLevel="0" collapsed="false">
      <c r="A1588" s="132" t="s">
        <v>155</v>
      </c>
      <c r="B1588" s="135" t="s">
        <v>238</v>
      </c>
      <c r="C1588" s="111" t="s">
        <v>636</v>
      </c>
      <c r="D1588" s="62" t="s">
        <v>163</v>
      </c>
      <c r="E1588" s="53" t="n">
        <v>12</v>
      </c>
      <c r="F1588" s="31"/>
      <c r="G1588" s="31"/>
      <c r="H1588" s="31"/>
      <c r="I1588" s="31"/>
      <c r="J1588" s="31"/>
      <c r="K1588" s="31"/>
      <c r="L1588" s="31"/>
      <c r="M1588" s="31"/>
      <c r="N1588" s="33" t="n">
        <f aca="false">E1588*F1588+H1588+J1588+K1588+L1588+M1588</f>
        <v>0</v>
      </c>
      <c r="O1588" s="36"/>
      <c r="P1588" s="31" t="n">
        <v>2</v>
      </c>
      <c r="Q1588" s="31" t="n">
        <v>9</v>
      </c>
      <c r="R1588" s="31"/>
      <c r="S1588" s="31"/>
      <c r="T1588" s="31"/>
      <c r="U1588" s="31"/>
      <c r="V1588" s="31"/>
      <c r="W1588" s="31"/>
      <c r="X1588" s="31"/>
      <c r="Y1588" s="31"/>
      <c r="Z1588" s="36" t="n">
        <f aca="false">P1588*Q1588+S1588+U1588+V1588+W1588+X1588+Y1588</f>
        <v>18</v>
      </c>
      <c r="AA1588" s="36" t="n">
        <f aca="false">N1588+Z1588</f>
        <v>18</v>
      </c>
      <c r="AB1588" s="36" t="s">
        <v>143</v>
      </c>
      <c r="AC1588" s="31"/>
      <c r="AD1588" s="31"/>
      <c r="AE1588" s="36" t="n">
        <f aca="false">P1588*Q1588</f>
        <v>18</v>
      </c>
      <c r="AF1588" s="38" t="n">
        <f aca="false">AA1588-L1588-M1588-W1588-X1588</f>
        <v>18</v>
      </c>
      <c r="AG1588" s="39" t="str">
        <f aca="false">AB1588</f>
        <v>вак. ПП</v>
      </c>
      <c r="AH1588" s="39" t="str">
        <f aca="false">C1588</f>
        <v>3ИСП9-14 (БД)</v>
      </c>
      <c r="AI1588" s="40" t="str">
        <f aca="false">B1588</f>
        <v>25</v>
      </c>
      <c r="AJ1588" s="39" t="str">
        <f aca="false">CONCATENATE(A1588," ",D1588)</f>
        <v>ПП.02 Производственная практика</v>
      </c>
      <c r="AK1588" s="39" t="n">
        <f aca="false">E1588*F1588+P1588*Q1588+H1588+J1588+S1588+U1588</f>
        <v>18</v>
      </c>
      <c r="AL1588" s="39" t="n">
        <f aca="false">L1588+W1588</f>
        <v>0</v>
      </c>
      <c r="AM1588" s="39" t="n">
        <f aca="false">M1588+X1588</f>
        <v>0</v>
      </c>
      <c r="AN1588" s="39" t="n">
        <f aca="false">Y1588</f>
        <v>0</v>
      </c>
      <c r="AO1588" s="39" t="n">
        <f aca="false">SUM(AK1588:AN1588)</f>
        <v>18</v>
      </c>
      <c r="AP1588" s="41" t="n">
        <f aca="false">K1588+V1588</f>
        <v>0</v>
      </c>
    </row>
    <row r="1589" s="42" customFormat="true" ht="16.5" hidden="true" customHeight="true" outlineLevel="0" collapsed="false">
      <c r="A1589" s="132" t="s">
        <v>155</v>
      </c>
      <c r="B1589" s="135" t="s">
        <v>238</v>
      </c>
      <c r="C1589" s="111" t="s">
        <v>636</v>
      </c>
      <c r="D1589" s="62" t="s">
        <v>163</v>
      </c>
      <c r="E1589" s="53" t="n">
        <v>12</v>
      </c>
      <c r="F1589" s="31"/>
      <c r="G1589" s="31"/>
      <c r="H1589" s="31"/>
      <c r="I1589" s="31"/>
      <c r="J1589" s="31"/>
      <c r="K1589" s="31"/>
      <c r="L1589" s="31"/>
      <c r="M1589" s="31"/>
      <c r="N1589" s="33" t="n">
        <f aca="false">E1589*F1589+H1589+J1589+K1589+L1589+M1589</f>
        <v>0</v>
      </c>
      <c r="O1589" s="36"/>
      <c r="P1589" s="31" t="n">
        <v>2</v>
      </c>
      <c r="Q1589" s="31" t="n">
        <v>9</v>
      </c>
      <c r="R1589" s="31"/>
      <c r="S1589" s="31"/>
      <c r="T1589" s="31"/>
      <c r="U1589" s="31"/>
      <c r="V1589" s="31"/>
      <c r="W1589" s="31"/>
      <c r="X1589" s="31"/>
      <c r="Y1589" s="31"/>
      <c r="Z1589" s="36" t="n">
        <f aca="false">P1589*Q1589+S1589+U1589+V1589+W1589+X1589+Y1589</f>
        <v>18</v>
      </c>
      <c r="AA1589" s="36" t="n">
        <f aca="false">N1589+Z1589</f>
        <v>18</v>
      </c>
      <c r="AB1589" s="36" t="s">
        <v>143</v>
      </c>
      <c r="AC1589" s="31"/>
      <c r="AD1589" s="31"/>
      <c r="AE1589" s="36" t="n">
        <f aca="false">P1589*Q1589</f>
        <v>18</v>
      </c>
      <c r="AF1589" s="38" t="n">
        <f aca="false">AA1589-L1589-M1589-W1589-X1589</f>
        <v>18</v>
      </c>
      <c r="AG1589" s="39" t="str">
        <f aca="false">AB1589</f>
        <v>вак. ПП</v>
      </c>
      <c r="AH1589" s="39" t="str">
        <f aca="false">C1589</f>
        <v>3ИСП9-14 (БД)</v>
      </c>
      <c r="AI1589" s="40" t="str">
        <f aca="false">B1589</f>
        <v>25</v>
      </c>
      <c r="AJ1589" s="39" t="str">
        <f aca="false">CONCATENATE(A1589," ",D1589)</f>
        <v>ПП.02 Производственная практика</v>
      </c>
      <c r="AK1589" s="39" t="n">
        <f aca="false">E1589*F1589+P1589*Q1589+H1589+J1589+S1589+U1589</f>
        <v>18</v>
      </c>
      <c r="AL1589" s="39" t="n">
        <f aca="false">L1589+W1589</f>
        <v>0</v>
      </c>
      <c r="AM1589" s="39" t="n">
        <f aca="false">M1589+X1589</f>
        <v>0</v>
      </c>
      <c r="AN1589" s="39" t="n">
        <f aca="false">Y1589</f>
        <v>0</v>
      </c>
      <c r="AO1589" s="39" t="n">
        <f aca="false">SUM(AK1589:AN1589)</f>
        <v>18</v>
      </c>
      <c r="AP1589" s="41" t="n">
        <f aca="false">K1589+V1589</f>
        <v>0</v>
      </c>
    </row>
    <row r="1590" s="42" customFormat="true" ht="16.5" hidden="true" customHeight="true" outlineLevel="0" collapsed="false">
      <c r="A1590" s="132" t="s">
        <v>341</v>
      </c>
      <c r="B1590" s="135" t="s">
        <v>238</v>
      </c>
      <c r="C1590" s="111" t="s">
        <v>636</v>
      </c>
      <c r="D1590" s="62" t="s">
        <v>342</v>
      </c>
      <c r="E1590" s="53" t="n">
        <v>12</v>
      </c>
      <c r="F1590" s="31" t="n">
        <v>6</v>
      </c>
      <c r="G1590" s="31" t="n">
        <v>36</v>
      </c>
      <c r="H1590" s="31" t="n">
        <v>-36</v>
      </c>
      <c r="I1590" s="31"/>
      <c r="J1590" s="31"/>
      <c r="K1590" s="31"/>
      <c r="L1590" s="31" t="n">
        <v>6</v>
      </c>
      <c r="M1590" s="31" t="n">
        <v>8</v>
      </c>
      <c r="N1590" s="33" t="n">
        <f aca="false">E1590*F1590+H1590+J1590+K1590+L1590+M1590</f>
        <v>50</v>
      </c>
      <c r="O1590" s="36"/>
      <c r="P1590" s="31" t="n">
        <v>14</v>
      </c>
      <c r="Q1590" s="31"/>
      <c r="R1590" s="31"/>
      <c r="S1590" s="31"/>
      <c r="T1590" s="31"/>
      <c r="U1590" s="31"/>
      <c r="V1590" s="31"/>
      <c r="W1590" s="31"/>
      <c r="X1590" s="31"/>
      <c r="Y1590" s="31"/>
      <c r="Z1590" s="36" t="n">
        <f aca="false">P1590*Q1590+S1590+U1590+V1590+W1590+X1590+Y1590</f>
        <v>0</v>
      </c>
      <c r="AA1590" s="36" t="n">
        <f aca="false">N1590+Z1590</f>
        <v>50</v>
      </c>
      <c r="AB1590" s="47" t="s">
        <v>338</v>
      </c>
      <c r="AC1590" s="31"/>
      <c r="AD1590" s="31"/>
      <c r="AE1590" s="36" t="n">
        <f aca="false">P1590*Q1590</f>
        <v>0</v>
      </c>
      <c r="AF1590" s="38" t="n">
        <f aca="false">AA1590-L1590-M1590-W1590-X1590</f>
        <v>36</v>
      </c>
      <c r="AG1590" s="39" t="str">
        <f aca="false">AB1590</f>
        <v>Дружинин Б.Н.</v>
      </c>
      <c r="AH1590" s="39" t="str">
        <f aca="false">C1590</f>
        <v>3ИСП9-14 (БД)</v>
      </c>
      <c r="AI1590" s="40" t="str">
        <f aca="false">B1590</f>
        <v>25</v>
      </c>
      <c r="AJ1590" s="39" t="str">
        <f aca="false">CONCATENATE(A1590," ",D1590)</f>
        <v>МДК.04.02 Обеспечение качества функционирования компьютерных систем</v>
      </c>
      <c r="AK1590" s="39" t="n">
        <f aca="false">E1590*F1590+P1590*Q1590+H1590+J1590+S1590+U1590</f>
        <v>36</v>
      </c>
      <c r="AL1590" s="39" t="n">
        <f aca="false">L1590+W1590</f>
        <v>6</v>
      </c>
      <c r="AM1590" s="39" t="n">
        <f aca="false">M1590+X1590</f>
        <v>8</v>
      </c>
      <c r="AN1590" s="39" t="n">
        <f aca="false">Y1590</f>
        <v>0</v>
      </c>
      <c r="AO1590" s="39" t="n">
        <f aca="false">SUM(AK1590:AN1590)</f>
        <v>50</v>
      </c>
      <c r="AP1590" s="41" t="n">
        <f aca="false">K1590+V1590</f>
        <v>0</v>
      </c>
    </row>
    <row r="1591" s="42" customFormat="true" ht="16.5" hidden="true" customHeight="true" outlineLevel="0" collapsed="false">
      <c r="A1591" s="132" t="s">
        <v>341</v>
      </c>
      <c r="B1591" s="30" t="s">
        <v>175</v>
      </c>
      <c r="C1591" s="111" t="s">
        <v>637</v>
      </c>
      <c r="D1591" s="62" t="s">
        <v>342</v>
      </c>
      <c r="E1591" s="53" t="n">
        <v>12</v>
      </c>
      <c r="F1591" s="31"/>
      <c r="G1591" s="31"/>
      <c r="H1591" s="31" t="n">
        <v>36</v>
      </c>
      <c r="I1591" s="31"/>
      <c r="J1591" s="31"/>
      <c r="K1591" s="31"/>
      <c r="L1591" s="31"/>
      <c r="M1591" s="31"/>
      <c r="N1591" s="33" t="n">
        <f aca="false">E1591*F1591+H1591+J1591+K1591+L1591+M1591</f>
        <v>36</v>
      </c>
      <c r="O1591" s="36"/>
      <c r="P1591" s="31" t="n">
        <v>14</v>
      </c>
      <c r="Q1591" s="31"/>
      <c r="R1591" s="31"/>
      <c r="S1591" s="31"/>
      <c r="T1591" s="31"/>
      <c r="U1591" s="31"/>
      <c r="V1591" s="31"/>
      <c r="W1591" s="31"/>
      <c r="X1591" s="31"/>
      <c r="Y1591" s="31"/>
      <c r="Z1591" s="36" t="n">
        <f aca="false">P1591*Q1591+S1591+U1591+V1591+W1591+X1591+Y1591</f>
        <v>0</v>
      </c>
      <c r="AA1591" s="36" t="n">
        <f aca="false">N1591+Z1591</f>
        <v>36</v>
      </c>
      <c r="AB1591" s="47" t="s">
        <v>338</v>
      </c>
      <c r="AC1591" s="31"/>
      <c r="AD1591" s="31"/>
      <c r="AE1591" s="36" t="n">
        <f aca="false">P1591*Q1591</f>
        <v>0</v>
      </c>
      <c r="AF1591" s="38" t="n">
        <f aca="false">AA1591-L1591-M1591-W1591-X1591</f>
        <v>36</v>
      </c>
      <c r="AG1591" s="39" t="str">
        <f aca="false">AB1591</f>
        <v>Дружинин Б.Н.</v>
      </c>
      <c r="AH1591" s="39" t="str">
        <f aca="false">C1591</f>
        <v>3ИСП9-14а (БД)</v>
      </c>
      <c r="AI1591" s="40" t="str">
        <f aca="false">B1591</f>
        <v>13</v>
      </c>
      <c r="AJ1591" s="39" t="str">
        <f aca="false">CONCATENATE(A1591," ",D1591)</f>
        <v>МДК.04.02 Обеспечение качества функционирования компьютерных систем</v>
      </c>
      <c r="AK1591" s="39" t="n">
        <f aca="false">E1591*F1591+P1591*Q1591+H1591+J1591+S1591+U1591</f>
        <v>36</v>
      </c>
      <c r="AL1591" s="39" t="n">
        <f aca="false">L1591+W1591</f>
        <v>0</v>
      </c>
      <c r="AM1591" s="39" t="n">
        <f aca="false">M1591+X1591</f>
        <v>0</v>
      </c>
      <c r="AN1591" s="39" t="n">
        <f aca="false">Y1591</f>
        <v>0</v>
      </c>
      <c r="AO1591" s="39" t="n">
        <f aca="false">SUM(AK1591:AN1591)</f>
        <v>36</v>
      </c>
      <c r="AP1591" s="41" t="n">
        <f aca="false">K1591+V1591</f>
        <v>0</v>
      </c>
    </row>
    <row r="1592" s="42" customFormat="true" ht="16.5" hidden="true" customHeight="true" outlineLevel="0" collapsed="false">
      <c r="A1592" s="132" t="s">
        <v>341</v>
      </c>
      <c r="B1592" s="30" t="s">
        <v>53</v>
      </c>
      <c r="C1592" s="111" t="s">
        <v>638</v>
      </c>
      <c r="D1592" s="62" t="s">
        <v>342</v>
      </c>
      <c r="E1592" s="53" t="n">
        <v>12</v>
      </c>
      <c r="F1592" s="31"/>
      <c r="G1592" s="31"/>
      <c r="H1592" s="31" t="n">
        <v>36</v>
      </c>
      <c r="I1592" s="31"/>
      <c r="J1592" s="31"/>
      <c r="K1592" s="31"/>
      <c r="L1592" s="31"/>
      <c r="M1592" s="31"/>
      <c r="N1592" s="33" t="n">
        <f aca="false">E1592*F1592+H1592+J1592+K1592+L1592+M1592</f>
        <v>36</v>
      </c>
      <c r="O1592" s="36"/>
      <c r="P1592" s="31" t="n">
        <v>14</v>
      </c>
      <c r="Q1592" s="31"/>
      <c r="R1592" s="31"/>
      <c r="S1592" s="31"/>
      <c r="T1592" s="31"/>
      <c r="U1592" s="31"/>
      <c r="V1592" s="31"/>
      <c r="W1592" s="31"/>
      <c r="X1592" s="31"/>
      <c r="Y1592" s="31"/>
      <c r="Z1592" s="36" t="n">
        <f aca="false">P1592*Q1592+S1592+U1592+V1592+W1592+X1592+Y1592</f>
        <v>0</v>
      </c>
      <c r="AA1592" s="36" t="n">
        <f aca="false">N1592+Z1592</f>
        <v>36</v>
      </c>
      <c r="AB1592" s="47" t="s">
        <v>69</v>
      </c>
      <c r="AC1592" s="31"/>
      <c r="AD1592" s="31"/>
      <c r="AE1592" s="36" t="n">
        <f aca="false">P1592*Q1592</f>
        <v>0</v>
      </c>
      <c r="AF1592" s="38" t="n">
        <f aca="false">AA1592-L1592-M1592-W1592-X1592</f>
        <v>36</v>
      </c>
      <c r="AG1592" s="39" t="str">
        <f aca="false">AB1592</f>
        <v>вак. 2 п/гр</v>
      </c>
      <c r="AH1592" s="39" t="str">
        <f aca="false">C1592</f>
        <v>3ИСП9-14б (БД)</v>
      </c>
      <c r="AI1592" s="40" t="str">
        <f aca="false">B1592</f>
        <v>12</v>
      </c>
      <c r="AJ1592" s="39" t="str">
        <f aca="false">CONCATENATE(A1592," ",D1592)</f>
        <v>МДК.04.02 Обеспечение качества функционирования компьютерных систем</v>
      </c>
      <c r="AK1592" s="39" t="n">
        <f aca="false">E1592*F1592+P1592*Q1592+H1592+J1592+S1592+U1592</f>
        <v>36</v>
      </c>
      <c r="AL1592" s="39" t="n">
        <f aca="false">L1592+W1592</f>
        <v>0</v>
      </c>
      <c r="AM1592" s="39" t="n">
        <f aca="false">M1592+X1592</f>
        <v>0</v>
      </c>
      <c r="AN1592" s="39" t="n">
        <f aca="false">Y1592</f>
        <v>0</v>
      </c>
      <c r="AO1592" s="39" t="n">
        <f aca="false">SUM(AK1592:AN1592)</f>
        <v>36</v>
      </c>
      <c r="AP1592" s="41" t="n">
        <f aca="false">K1592+V1592</f>
        <v>0</v>
      </c>
    </row>
    <row r="1593" s="42" customFormat="true" ht="16.5" hidden="true" customHeight="true" outlineLevel="0" collapsed="false">
      <c r="A1593" s="132" t="s">
        <v>343</v>
      </c>
      <c r="B1593" s="135" t="s">
        <v>238</v>
      </c>
      <c r="C1593" s="111" t="s">
        <v>636</v>
      </c>
      <c r="D1593" s="62" t="s">
        <v>163</v>
      </c>
      <c r="E1593" s="53" t="n">
        <v>4</v>
      </c>
      <c r="F1593" s="31" t="n">
        <v>9</v>
      </c>
      <c r="G1593" s="31"/>
      <c r="H1593" s="31"/>
      <c r="I1593" s="31"/>
      <c r="J1593" s="31"/>
      <c r="K1593" s="31"/>
      <c r="L1593" s="31"/>
      <c r="M1593" s="31"/>
      <c r="N1593" s="33" t="n">
        <f aca="false">E1593*F1593+H1593+J1593+K1593+L1593+M1593</f>
        <v>36</v>
      </c>
      <c r="O1593" s="36"/>
      <c r="P1593" s="31" t="n">
        <v>14</v>
      </c>
      <c r="Q1593" s="31"/>
      <c r="R1593" s="31"/>
      <c r="S1593" s="31"/>
      <c r="T1593" s="31"/>
      <c r="U1593" s="31"/>
      <c r="V1593" s="31"/>
      <c r="W1593" s="31"/>
      <c r="X1593" s="31"/>
      <c r="Y1593" s="31"/>
      <c r="Z1593" s="36" t="n">
        <f aca="false">P1593*Q1593+S1593+U1593+V1593+W1593+X1593+Y1593</f>
        <v>0</v>
      </c>
      <c r="AA1593" s="36" t="n">
        <f aca="false">N1593+Z1593</f>
        <v>36</v>
      </c>
      <c r="AB1593" s="289" t="s">
        <v>322</v>
      </c>
      <c r="AC1593" s="289" t="s">
        <v>732</v>
      </c>
      <c r="AD1593" s="31"/>
      <c r="AE1593" s="36" t="n">
        <f aca="false">P1593*Q1593</f>
        <v>0</v>
      </c>
      <c r="AF1593" s="38" t="n">
        <f aca="false">AA1593-L1593-M1593-W1593-X1593</f>
        <v>36</v>
      </c>
      <c r="AG1593" s="39" t="str">
        <f aca="false">AB1593</f>
        <v>Куропаткина О.П.</v>
      </c>
      <c r="AH1593" s="39" t="str">
        <f aca="false">C1593</f>
        <v>3ИСП9-14 (БД)</v>
      </c>
      <c r="AI1593" s="40" t="str">
        <f aca="false">B1593</f>
        <v>25</v>
      </c>
      <c r="AJ1593" s="39" t="str">
        <f aca="false">CONCATENATE(A1593," ",D1593)</f>
        <v>ПП.04 Производственная практика</v>
      </c>
      <c r="AK1593" s="39" t="n">
        <f aca="false">E1593*F1593+P1593*Q1593+H1593+J1593+S1593+U1593</f>
        <v>36</v>
      </c>
      <c r="AL1593" s="39" t="n">
        <f aca="false">L1593+W1593</f>
        <v>0</v>
      </c>
      <c r="AM1593" s="39" t="n">
        <f aca="false">M1593+X1593</f>
        <v>0</v>
      </c>
      <c r="AN1593" s="39" t="n">
        <f aca="false">Y1593</f>
        <v>0</v>
      </c>
      <c r="AO1593" s="39" t="n">
        <f aca="false">SUM(AK1593:AN1593)</f>
        <v>36</v>
      </c>
      <c r="AP1593" s="41" t="n">
        <f aca="false">K1593+V1593</f>
        <v>0</v>
      </c>
    </row>
    <row r="1594" s="42" customFormat="true" ht="16.5" hidden="true" customHeight="true" outlineLevel="0" collapsed="false">
      <c r="A1594" s="132" t="s">
        <v>343</v>
      </c>
      <c r="B1594" s="135" t="s">
        <v>238</v>
      </c>
      <c r="C1594" s="111" t="s">
        <v>636</v>
      </c>
      <c r="D1594" s="62" t="s">
        <v>163</v>
      </c>
      <c r="E1594" s="53" t="n">
        <v>4</v>
      </c>
      <c r="F1594" s="31" t="n">
        <v>9</v>
      </c>
      <c r="G1594" s="31"/>
      <c r="H1594" s="31"/>
      <c r="I1594" s="31"/>
      <c r="J1594" s="31"/>
      <c r="K1594" s="31"/>
      <c r="L1594" s="31"/>
      <c r="M1594" s="31"/>
      <c r="N1594" s="33" t="n">
        <f aca="false">E1594*F1594+H1594+J1594+K1594+L1594+M1594</f>
        <v>36</v>
      </c>
      <c r="O1594" s="36"/>
      <c r="P1594" s="31" t="n">
        <v>14</v>
      </c>
      <c r="Q1594" s="31"/>
      <c r="R1594" s="31"/>
      <c r="S1594" s="31"/>
      <c r="T1594" s="31"/>
      <c r="U1594" s="31"/>
      <c r="V1594" s="31"/>
      <c r="W1594" s="31"/>
      <c r="X1594" s="31"/>
      <c r="Y1594" s="31"/>
      <c r="Z1594" s="36" t="n">
        <f aca="false">P1594*Q1594+S1594+U1594+V1594+W1594+X1594+Y1594</f>
        <v>0</v>
      </c>
      <c r="AA1594" s="36" t="n">
        <f aca="false">N1594+Z1594</f>
        <v>36</v>
      </c>
      <c r="AB1594" s="289" t="s">
        <v>303</v>
      </c>
      <c r="AC1594" s="289" t="s">
        <v>732</v>
      </c>
      <c r="AD1594" s="31"/>
      <c r="AE1594" s="36" t="n">
        <f aca="false">P1594*Q1594</f>
        <v>0</v>
      </c>
      <c r="AF1594" s="38" t="n">
        <f aca="false">AA1594-L1594-M1594-W1594-X1594</f>
        <v>36</v>
      </c>
      <c r="AG1594" s="39" t="str">
        <f aca="false">AB1594</f>
        <v>Квеквескири В.А.</v>
      </c>
      <c r="AH1594" s="39" t="str">
        <f aca="false">C1594</f>
        <v>3ИСП9-14 (БД)</v>
      </c>
      <c r="AI1594" s="40" t="str">
        <f aca="false">B1594</f>
        <v>25</v>
      </c>
      <c r="AJ1594" s="39" t="str">
        <f aca="false">CONCATENATE(A1594," ",D1594)</f>
        <v>ПП.04 Производственная практика</v>
      </c>
      <c r="AK1594" s="39" t="n">
        <f aca="false">E1594*F1594+P1594*Q1594+H1594+J1594+S1594+U1594</f>
        <v>36</v>
      </c>
      <c r="AL1594" s="39" t="n">
        <f aca="false">L1594+W1594</f>
        <v>0</v>
      </c>
      <c r="AM1594" s="39" t="n">
        <f aca="false">M1594+X1594</f>
        <v>0</v>
      </c>
      <c r="AN1594" s="39" t="n">
        <f aca="false">Y1594</f>
        <v>0</v>
      </c>
      <c r="AO1594" s="39" t="n">
        <f aca="false">SUM(AK1594:AN1594)</f>
        <v>36</v>
      </c>
      <c r="AP1594" s="41" t="n">
        <f aca="false">K1594+V1594</f>
        <v>0</v>
      </c>
    </row>
    <row r="1595" s="42" customFormat="true" ht="16.5" hidden="true" customHeight="true" outlineLevel="0" collapsed="false">
      <c r="A1595" s="132" t="s">
        <v>343</v>
      </c>
      <c r="B1595" s="135" t="s">
        <v>238</v>
      </c>
      <c r="C1595" s="111" t="s">
        <v>636</v>
      </c>
      <c r="D1595" s="62" t="s">
        <v>163</v>
      </c>
      <c r="E1595" s="53" t="n">
        <v>4</v>
      </c>
      <c r="F1595" s="31" t="n">
        <v>9</v>
      </c>
      <c r="G1595" s="31"/>
      <c r="H1595" s="31"/>
      <c r="I1595" s="31"/>
      <c r="J1595" s="31"/>
      <c r="K1595" s="31"/>
      <c r="L1595" s="31"/>
      <c r="M1595" s="31"/>
      <c r="N1595" s="33" t="n">
        <f aca="false">E1595*F1595+H1595+J1595+K1595+L1595+M1595</f>
        <v>36</v>
      </c>
      <c r="O1595" s="36"/>
      <c r="P1595" s="31" t="n">
        <v>14</v>
      </c>
      <c r="Q1595" s="31"/>
      <c r="R1595" s="31"/>
      <c r="S1595" s="31"/>
      <c r="T1595" s="31"/>
      <c r="U1595" s="31"/>
      <c r="V1595" s="31"/>
      <c r="W1595" s="31"/>
      <c r="X1595" s="31"/>
      <c r="Y1595" s="31"/>
      <c r="Z1595" s="36" t="n">
        <f aca="false">P1595*Q1595+S1595+U1595+V1595+W1595+X1595+Y1595</f>
        <v>0</v>
      </c>
      <c r="AA1595" s="36" t="n">
        <f aca="false">N1595+Z1595</f>
        <v>36</v>
      </c>
      <c r="AB1595" s="289" t="s">
        <v>303</v>
      </c>
      <c r="AC1595" s="289" t="s">
        <v>732</v>
      </c>
      <c r="AD1595" s="31"/>
      <c r="AE1595" s="36" t="n">
        <f aca="false">P1595*Q1595</f>
        <v>0</v>
      </c>
      <c r="AF1595" s="38" t="n">
        <f aca="false">AA1595-L1595-M1595-W1595-X1595</f>
        <v>36</v>
      </c>
      <c r="AG1595" s="39" t="str">
        <f aca="false">AB1595</f>
        <v>Квеквескири В.А.</v>
      </c>
      <c r="AH1595" s="39" t="str">
        <f aca="false">C1595</f>
        <v>3ИСП9-14 (БД)</v>
      </c>
      <c r="AI1595" s="40" t="str">
        <f aca="false">B1595</f>
        <v>25</v>
      </c>
      <c r="AJ1595" s="39" t="str">
        <f aca="false">CONCATENATE(A1595," ",D1595)</f>
        <v>ПП.04 Производственная практика</v>
      </c>
      <c r="AK1595" s="39" t="n">
        <f aca="false">E1595*F1595+P1595*Q1595+H1595+J1595+S1595+U1595</f>
        <v>36</v>
      </c>
      <c r="AL1595" s="39" t="n">
        <f aca="false">L1595+W1595</f>
        <v>0</v>
      </c>
      <c r="AM1595" s="39" t="n">
        <f aca="false">M1595+X1595</f>
        <v>0</v>
      </c>
      <c r="AN1595" s="39" t="n">
        <f aca="false">Y1595</f>
        <v>0</v>
      </c>
      <c r="AO1595" s="39" t="n">
        <f aca="false">SUM(AK1595:AN1595)</f>
        <v>36</v>
      </c>
      <c r="AP1595" s="41" t="n">
        <f aca="false">K1595+V1595</f>
        <v>0</v>
      </c>
    </row>
    <row r="1596" s="42" customFormat="true" ht="16.5" hidden="true" customHeight="true" outlineLevel="0" collapsed="false">
      <c r="A1596" s="132" t="s">
        <v>343</v>
      </c>
      <c r="B1596" s="135" t="s">
        <v>238</v>
      </c>
      <c r="C1596" s="111" t="s">
        <v>636</v>
      </c>
      <c r="D1596" s="62" t="s">
        <v>163</v>
      </c>
      <c r="E1596" s="53" t="n">
        <v>4</v>
      </c>
      <c r="F1596" s="31" t="n">
        <v>9</v>
      </c>
      <c r="G1596" s="31"/>
      <c r="H1596" s="31"/>
      <c r="I1596" s="31"/>
      <c r="J1596" s="31"/>
      <c r="K1596" s="31"/>
      <c r="L1596" s="31"/>
      <c r="M1596" s="31"/>
      <c r="N1596" s="33" t="n">
        <f aca="false">E1596*F1596+H1596+J1596+K1596+L1596+M1596</f>
        <v>36</v>
      </c>
      <c r="O1596" s="36"/>
      <c r="P1596" s="31" t="n">
        <v>14</v>
      </c>
      <c r="Q1596" s="31"/>
      <c r="R1596" s="31"/>
      <c r="S1596" s="31"/>
      <c r="T1596" s="31"/>
      <c r="U1596" s="31"/>
      <c r="V1596" s="31"/>
      <c r="W1596" s="31"/>
      <c r="X1596" s="31"/>
      <c r="Y1596" s="31"/>
      <c r="Z1596" s="36" t="n">
        <f aca="false">P1596*Q1596+S1596+U1596+V1596+W1596+X1596+Y1596</f>
        <v>0</v>
      </c>
      <c r="AA1596" s="36" t="n">
        <f aca="false">N1596+Z1596</f>
        <v>36</v>
      </c>
      <c r="AB1596" s="36" t="s">
        <v>143</v>
      </c>
      <c r="AC1596" s="31"/>
      <c r="AD1596" s="31"/>
      <c r="AE1596" s="36" t="n">
        <f aca="false">P1596*Q1596</f>
        <v>0</v>
      </c>
      <c r="AF1596" s="38" t="n">
        <f aca="false">AA1596-L1596-M1596-W1596-X1596</f>
        <v>36</v>
      </c>
      <c r="AG1596" s="39" t="str">
        <f aca="false">AB1596</f>
        <v>вак. ПП</v>
      </c>
      <c r="AH1596" s="39" t="str">
        <f aca="false">C1596</f>
        <v>3ИСП9-14 (БД)</v>
      </c>
      <c r="AI1596" s="40" t="str">
        <f aca="false">B1596</f>
        <v>25</v>
      </c>
      <c r="AJ1596" s="39" t="str">
        <f aca="false">CONCATENATE(A1596," ",D1596)</f>
        <v>ПП.04 Производственная практика</v>
      </c>
      <c r="AK1596" s="39" t="n">
        <f aca="false">E1596*F1596+P1596*Q1596+H1596+J1596+S1596+U1596</f>
        <v>36</v>
      </c>
      <c r="AL1596" s="39" t="n">
        <f aca="false">L1596+W1596</f>
        <v>0</v>
      </c>
      <c r="AM1596" s="39" t="n">
        <f aca="false">M1596+X1596</f>
        <v>0</v>
      </c>
      <c r="AN1596" s="39" t="n">
        <f aca="false">Y1596</f>
        <v>0</v>
      </c>
      <c r="AO1596" s="39" t="n">
        <f aca="false">SUM(AK1596:AN1596)</f>
        <v>36</v>
      </c>
      <c r="AP1596" s="41" t="n">
        <f aca="false">K1596+V1596</f>
        <v>0</v>
      </c>
    </row>
    <row r="1597" s="42" customFormat="true" ht="16.5" hidden="true" customHeight="true" outlineLevel="0" collapsed="false">
      <c r="A1597" s="132" t="s">
        <v>344</v>
      </c>
      <c r="B1597" s="135" t="s">
        <v>238</v>
      </c>
      <c r="C1597" s="111" t="s">
        <v>636</v>
      </c>
      <c r="D1597" s="62" t="s">
        <v>145</v>
      </c>
      <c r="E1597" s="31" t="n">
        <v>12</v>
      </c>
      <c r="F1597" s="31"/>
      <c r="G1597" s="31"/>
      <c r="H1597" s="31"/>
      <c r="I1597" s="31"/>
      <c r="J1597" s="31"/>
      <c r="K1597" s="31"/>
      <c r="L1597" s="31"/>
      <c r="M1597" s="31" t="n">
        <v>24</v>
      </c>
      <c r="N1597" s="33" t="n">
        <f aca="false">E1597*F1597+H1597+J1597+K1597+L1597+M1597</f>
        <v>24</v>
      </c>
      <c r="O1597" s="36"/>
      <c r="P1597" s="31" t="n">
        <v>14</v>
      </c>
      <c r="Q1597" s="31"/>
      <c r="R1597" s="31"/>
      <c r="S1597" s="31"/>
      <c r="T1597" s="31"/>
      <c r="U1597" s="31"/>
      <c r="V1597" s="31"/>
      <c r="W1597" s="31"/>
      <c r="X1597" s="31"/>
      <c r="Y1597" s="31"/>
      <c r="Z1597" s="36" t="n">
        <f aca="false">P1597*Q1597+S1597+U1597+V1597+W1597+X1597+Y1597</f>
        <v>0</v>
      </c>
      <c r="AA1597" s="36" t="n">
        <f aca="false">N1597+Z1597</f>
        <v>24</v>
      </c>
      <c r="AB1597" s="36" t="s">
        <v>146</v>
      </c>
      <c r="AC1597" s="31"/>
      <c r="AD1597" s="31"/>
      <c r="AE1597" s="36" t="n">
        <f aca="false">P1597*Q1597</f>
        <v>0</v>
      </c>
      <c r="AF1597" s="38" t="n">
        <f aca="false">AA1597-L1597-M1597-W1597-X1597</f>
        <v>0</v>
      </c>
      <c r="AG1597" s="39" t="str">
        <f aca="false">AB1597</f>
        <v>вак. ДЭ</v>
      </c>
      <c r="AH1597" s="39" t="str">
        <f aca="false">C1597</f>
        <v>3ИСП9-14 (БД)</v>
      </c>
      <c r="AI1597" s="40" t="str">
        <f aca="false">B1597</f>
        <v>25</v>
      </c>
      <c r="AJ1597" s="39" t="str">
        <f aca="false">CONCATENATE(A1597," ",D1597)</f>
        <v>ДЭ.04 Демонстрационный экзамен по модулю</v>
      </c>
      <c r="AK1597" s="39" t="n">
        <f aca="false">E1597*F1597+P1597*Q1597+H1597+J1597+S1597+U1597</f>
        <v>0</v>
      </c>
      <c r="AL1597" s="39" t="n">
        <f aca="false">L1597+W1597</f>
        <v>0</v>
      </c>
      <c r="AM1597" s="39" t="n">
        <f aca="false">M1597+X1597</f>
        <v>24</v>
      </c>
      <c r="AN1597" s="39" t="n">
        <f aca="false">Y1597</f>
        <v>0</v>
      </c>
      <c r="AO1597" s="39" t="n">
        <f aca="false">SUM(AK1597:AN1597)</f>
        <v>24</v>
      </c>
      <c r="AP1597" s="41" t="n">
        <f aca="false">K1597+V1597</f>
        <v>0</v>
      </c>
    </row>
    <row r="1598" s="42" customFormat="true" ht="16.5" hidden="true" customHeight="true" outlineLevel="0" collapsed="false">
      <c r="A1598" s="136" t="s">
        <v>366</v>
      </c>
      <c r="B1598" s="135" t="s">
        <v>238</v>
      </c>
      <c r="C1598" s="111" t="s">
        <v>636</v>
      </c>
      <c r="D1598" s="137" t="s">
        <v>367</v>
      </c>
      <c r="E1598" s="31" t="n">
        <v>12</v>
      </c>
      <c r="F1598" s="31"/>
      <c r="G1598" s="31"/>
      <c r="H1598" s="31"/>
      <c r="I1598" s="31"/>
      <c r="J1598" s="31"/>
      <c r="K1598" s="31"/>
      <c r="L1598" s="31"/>
      <c r="M1598" s="31"/>
      <c r="N1598" s="33" t="n">
        <f aca="false">E1598*F1598+H1598+J1598+K1598+L1598+M1598</f>
        <v>0</v>
      </c>
      <c r="O1598" s="36"/>
      <c r="P1598" s="31" t="n">
        <v>14</v>
      </c>
      <c r="Q1598" s="31" t="n">
        <v>4</v>
      </c>
      <c r="R1598" s="31" t="n">
        <v>80</v>
      </c>
      <c r="S1598" s="31" t="n">
        <v>-24</v>
      </c>
      <c r="T1598" s="31"/>
      <c r="U1598" s="31"/>
      <c r="V1598" s="31"/>
      <c r="W1598" s="31" t="n">
        <v>6</v>
      </c>
      <c r="X1598" s="31"/>
      <c r="Y1598" s="31"/>
      <c r="Z1598" s="36" t="n">
        <f aca="false">P1598*Q1598+S1598+U1598+V1598+W1598+X1598+Y1598</f>
        <v>38</v>
      </c>
      <c r="AA1598" s="36" t="n">
        <f aca="false">N1598+Z1598</f>
        <v>38</v>
      </c>
      <c r="AB1598" s="47" t="s">
        <v>708</v>
      </c>
      <c r="AC1598" s="44" t="s">
        <v>725</v>
      </c>
      <c r="AD1598" s="31"/>
      <c r="AE1598" s="36" t="n">
        <f aca="false">P1598*Q1598</f>
        <v>56</v>
      </c>
      <c r="AF1598" s="38" t="n">
        <f aca="false">AA1598-L1598-M1598-W1598-X1598</f>
        <v>32</v>
      </c>
      <c r="AG1598" s="39" t="str">
        <f aca="false">AB1598</f>
        <v>Ходжиматов А.А.</v>
      </c>
      <c r="AH1598" s="39" t="str">
        <f aca="false">C1598</f>
        <v>3ИСП9-14 (БД)</v>
      </c>
      <c r="AI1598" s="40" t="str">
        <f aca="false">B1598</f>
        <v>25</v>
      </c>
      <c r="AJ1598" s="39" t="str">
        <f aca="false">CONCATENATE(A1598," ",D1598)</f>
        <v>МДК.07.01 Управление и автоматизация баз данных</v>
      </c>
      <c r="AK1598" s="39" t="n">
        <f aca="false">E1598*F1598+P1598*Q1598+H1598+J1598+S1598+U1598</f>
        <v>32</v>
      </c>
      <c r="AL1598" s="39" t="n">
        <f aca="false">L1598+W1598</f>
        <v>6</v>
      </c>
      <c r="AM1598" s="39" t="n">
        <f aca="false">M1598+X1598</f>
        <v>0</v>
      </c>
      <c r="AN1598" s="39" t="n">
        <f aca="false">Y1598</f>
        <v>0</v>
      </c>
      <c r="AO1598" s="39" t="n">
        <f aca="false">SUM(AK1598:AN1598)</f>
        <v>38</v>
      </c>
      <c r="AP1598" s="41" t="n">
        <f aca="false">K1598+V1598</f>
        <v>0</v>
      </c>
    </row>
    <row r="1599" s="42" customFormat="true" ht="16.5" hidden="true" customHeight="true" outlineLevel="0" collapsed="false">
      <c r="A1599" s="136" t="s">
        <v>366</v>
      </c>
      <c r="B1599" s="30" t="s">
        <v>175</v>
      </c>
      <c r="C1599" s="111" t="s">
        <v>637</v>
      </c>
      <c r="D1599" s="137" t="s">
        <v>367</v>
      </c>
      <c r="E1599" s="31" t="n">
        <v>12</v>
      </c>
      <c r="F1599" s="31"/>
      <c r="G1599" s="31"/>
      <c r="H1599" s="31"/>
      <c r="I1599" s="31"/>
      <c r="J1599" s="31"/>
      <c r="K1599" s="31"/>
      <c r="L1599" s="31"/>
      <c r="M1599" s="31"/>
      <c r="N1599" s="33" t="n">
        <f aca="false">E1599*F1599+H1599+J1599+K1599+L1599+M1599</f>
        <v>0</v>
      </c>
      <c r="O1599" s="36"/>
      <c r="P1599" s="31" t="n">
        <v>14</v>
      </c>
      <c r="Q1599" s="31"/>
      <c r="R1599" s="31"/>
      <c r="S1599" s="31" t="n">
        <v>24</v>
      </c>
      <c r="T1599" s="31"/>
      <c r="U1599" s="31"/>
      <c r="V1599" s="31"/>
      <c r="W1599" s="31"/>
      <c r="X1599" s="31"/>
      <c r="Y1599" s="31"/>
      <c r="Z1599" s="36" t="n">
        <f aca="false">P1599*Q1599+S1599+U1599+V1599+W1599+X1599+Y1599</f>
        <v>24</v>
      </c>
      <c r="AA1599" s="36" t="n">
        <f aca="false">N1599+Z1599</f>
        <v>24</v>
      </c>
      <c r="AB1599" s="47" t="s">
        <v>708</v>
      </c>
      <c r="AC1599" s="44" t="s">
        <v>725</v>
      </c>
      <c r="AD1599" s="31"/>
      <c r="AE1599" s="36" t="n">
        <f aca="false">P1599*Q1599</f>
        <v>0</v>
      </c>
      <c r="AF1599" s="38" t="n">
        <f aca="false">AA1599-L1599-M1599-W1599-X1599</f>
        <v>24</v>
      </c>
      <c r="AG1599" s="39" t="str">
        <f aca="false">AB1599</f>
        <v>Ходжиматов А.А.</v>
      </c>
      <c r="AH1599" s="39" t="str">
        <f aca="false">C1599</f>
        <v>3ИСП9-14а (БД)</v>
      </c>
      <c r="AI1599" s="40" t="str">
        <f aca="false">B1599</f>
        <v>13</v>
      </c>
      <c r="AJ1599" s="39" t="str">
        <f aca="false">CONCATENATE(A1599," ",D1599)</f>
        <v>МДК.07.01 Управление и автоматизация баз данных</v>
      </c>
      <c r="AK1599" s="39" t="n">
        <f aca="false">E1599*F1599+P1599*Q1599+H1599+J1599+S1599+U1599</f>
        <v>24</v>
      </c>
      <c r="AL1599" s="39" t="n">
        <f aca="false">L1599+W1599</f>
        <v>0</v>
      </c>
      <c r="AM1599" s="39" t="n">
        <f aca="false">M1599+X1599</f>
        <v>0</v>
      </c>
      <c r="AN1599" s="39" t="n">
        <f aca="false">Y1599</f>
        <v>0</v>
      </c>
      <c r="AO1599" s="39" t="n">
        <f aca="false">SUM(AK1599:AN1599)</f>
        <v>24</v>
      </c>
      <c r="AP1599" s="41" t="n">
        <f aca="false">K1599+V1599</f>
        <v>0</v>
      </c>
    </row>
    <row r="1600" s="42" customFormat="true" ht="16.5" hidden="true" customHeight="true" outlineLevel="0" collapsed="false">
      <c r="A1600" s="136" t="s">
        <v>366</v>
      </c>
      <c r="B1600" s="30" t="s">
        <v>53</v>
      </c>
      <c r="C1600" s="111" t="s">
        <v>638</v>
      </c>
      <c r="D1600" s="137" t="s">
        <v>367</v>
      </c>
      <c r="E1600" s="31" t="n">
        <v>12</v>
      </c>
      <c r="F1600" s="31"/>
      <c r="G1600" s="31"/>
      <c r="H1600" s="31"/>
      <c r="I1600" s="31"/>
      <c r="J1600" s="31"/>
      <c r="K1600" s="31"/>
      <c r="L1600" s="31"/>
      <c r="M1600" s="31"/>
      <c r="N1600" s="33" t="n">
        <f aca="false">E1600*F1600+H1600+J1600+K1600+L1600+M1600</f>
        <v>0</v>
      </c>
      <c r="O1600" s="36"/>
      <c r="P1600" s="31" t="n">
        <v>14</v>
      </c>
      <c r="Q1600" s="31"/>
      <c r="R1600" s="31"/>
      <c r="S1600" s="31" t="n">
        <v>24</v>
      </c>
      <c r="T1600" s="31"/>
      <c r="U1600" s="31"/>
      <c r="V1600" s="31"/>
      <c r="W1600" s="31"/>
      <c r="X1600" s="31"/>
      <c r="Y1600" s="31"/>
      <c r="Z1600" s="36" t="n">
        <f aca="false">P1600*Q1600+S1600+U1600+V1600+W1600+X1600+Y1600</f>
        <v>24</v>
      </c>
      <c r="AA1600" s="36" t="n">
        <f aca="false">N1600+Z1600</f>
        <v>24</v>
      </c>
      <c r="AB1600" s="47" t="s">
        <v>69</v>
      </c>
      <c r="AC1600" s="31" t="s">
        <v>369</v>
      </c>
      <c r="AD1600" s="31"/>
      <c r="AE1600" s="36" t="n">
        <f aca="false">P1600*Q1600</f>
        <v>0</v>
      </c>
      <c r="AF1600" s="38" t="n">
        <f aca="false">AA1600-L1600-M1600-W1600-X1600</f>
        <v>24</v>
      </c>
      <c r="AG1600" s="39" t="str">
        <f aca="false">AB1600</f>
        <v>вак. 2 п/гр</v>
      </c>
      <c r="AH1600" s="39" t="str">
        <f aca="false">C1600</f>
        <v>3ИСП9-14б (БД)</v>
      </c>
      <c r="AI1600" s="40" t="str">
        <f aca="false">B1600</f>
        <v>12</v>
      </c>
      <c r="AJ1600" s="39" t="str">
        <f aca="false">CONCATENATE(A1600," ",D1600)</f>
        <v>МДК.07.01 Управление и автоматизация баз данных</v>
      </c>
      <c r="AK1600" s="39" t="n">
        <f aca="false">E1600*F1600+P1600*Q1600+H1600+J1600+S1600+U1600</f>
        <v>24</v>
      </c>
      <c r="AL1600" s="39" t="n">
        <f aca="false">L1600+W1600</f>
        <v>0</v>
      </c>
      <c r="AM1600" s="39" t="n">
        <f aca="false">M1600+X1600</f>
        <v>0</v>
      </c>
      <c r="AN1600" s="39" t="n">
        <f aca="false">Y1600</f>
        <v>0</v>
      </c>
      <c r="AO1600" s="39" t="n">
        <f aca="false">SUM(AK1600:AN1600)</f>
        <v>24</v>
      </c>
      <c r="AP1600" s="41" t="n">
        <f aca="false">K1600+V1600</f>
        <v>0</v>
      </c>
    </row>
    <row r="1601" s="42" customFormat="true" ht="16.5" hidden="true" customHeight="true" outlineLevel="0" collapsed="false">
      <c r="A1601" s="136" t="s">
        <v>370</v>
      </c>
      <c r="B1601" s="135" t="s">
        <v>238</v>
      </c>
      <c r="C1601" s="111" t="s">
        <v>636</v>
      </c>
      <c r="D1601" s="137" t="s">
        <v>371</v>
      </c>
      <c r="E1601" s="31" t="n">
        <v>12</v>
      </c>
      <c r="F1601" s="31"/>
      <c r="G1601" s="31"/>
      <c r="H1601" s="31"/>
      <c r="I1601" s="31"/>
      <c r="J1601" s="31"/>
      <c r="K1601" s="31"/>
      <c r="L1601" s="31"/>
      <c r="M1601" s="31"/>
      <c r="N1601" s="33" t="n">
        <f aca="false">E1601*F1601+H1601+J1601+K1601+L1601+M1601</f>
        <v>0</v>
      </c>
      <c r="O1601" s="36"/>
      <c r="P1601" s="31" t="n">
        <v>14</v>
      </c>
      <c r="Q1601" s="31" t="n">
        <v>3</v>
      </c>
      <c r="R1601" s="31" t="n">
        <v>50</v>
      </c>
      <c r="S1601" s="31"/>
      <c r="T1601" s="31" t="n">
        <v>50</v>
      </c>
      <c r="U1601" s="31"/>
      <c r="V1601" s="31"/>
      <c r="W1601" s="31" t="n">
        <v>4</v>
      </c>
      <c r="X1601" s="31"/>
      <c r="Y1601" s="31"/>
      <c r="Z1601" s="36" t="n">
        <f aca="false">P1601*Q1601+S1601+U1601+V1601+W1601+X1601+Y1601</f>
        <v>46</v>
      </c>
      <c r="AA1601" s="36" t="n">
        <f aca="false">N1601+Z1601</f>
        <v>46</v>
      </c>
      <c r="AB1601" s="47" t="s">
        <v>284</v>
      </c>
      <c r="AC1601" s="31" t="s">
        <v>372</v>
      </c>
      <c r="AD1601" s="31"/>
      <c r="AE1601" s="36" t="n">
        <f aca="false">P1601*Q1601</f>
        <v>42</v>
      </c>
      <c r="AF1601" s="38" t="n">
        <f aca="false">AA1601-L1601-M1601-W1601-X1601</f>
        <v>42</v>
      </c>
      <c r="AG1601" s="39" t="str">
        <f aca="false">AB1601</f>
        <v>Свистунова С.А.</v>
      </c>
      <c r="AH1601" s="39" t="str">
        <f aca="false">C1601</f>
        <v>3ИСП9-14 (БД)</v>
      </c>
      <c r="AI1601" s="40" t="str">
        <f aca="false">B1601</f>
        <v>25</v>
      </c>
      <c r="AJ1601" s="39" t="str">
        <f aca="false">CONCATENATE(A1601," ",D1601)</f>
        <v>МДК.07.02 Сертификация информационных систем</v>
      </c>
      <c r="AK1601" s="39" t="n">
        <f aca="false">E1601*F1601+P1601*Q1601+H1601+J1601+S1601+U1601</f>
        <v>42</v>
      </c>
      <c r="AL1601" s="39" t="n">
        <f aca="false">L1601+W1601</f>
        <v>4</v>
      </c>
      <c r="AM1601" s="39" t="n">
        <f aca="false">M1601+X1601</f>
        <v>0</v>
      </c>
      <c r="AN1601" s="39" t="n">
        <f aca="false">Y1601</f>
        <v>0</v>
      </c>
      <c r="AO1601" s="39" t="n">
        <f aca="false">SUM(AK1601:AN1601)</f>
        <v>46</v>
      </c>
      <c r="AP1601" s="41" t="n">
        <f aca="false">K1601+V1601</f>
        <v>0</v>
      </c>
    </row>
    <row r="1602" s="42" customFormat="true" ht="16.5" hidden="true" customHeight="true" outlineLevel="0" collapsed="false">
      <c r="A1602" s="136" t="s">
        <v>373</v>
      </c>
      <c r="B1602" s="30" t="s">
        <v>175</v>
      </c>
      <c r="C1602" s="111" t="s">
        <v>637</v>
      </c>
      <c r="D1602" s="137" t="s">
        <v>108</v>
      </c>
      <c r="E1602" s="31" t="n">
        <v>12</v>
      </c>
      <c r="F1602" s="31"/>
      <c r="G1602" s="31"/>
      <c r="H1602" s="31"/>
      <c r="I1602" s="31"/>
      <c r="J1602" s="31"/>
      <c r="K1602" s="31"/>
      <c r="L1602" s="31"/>
      <c r="M1602" s="31"/>
      <c r="N1602" s="33" t="n">
        <f aca="false">E1602*F1602+H1602+J1602+K1602+L1602+M1602</f>
        <v>0</v>
      </c>
      <c r="O1602" s="36"/>
      <c r="P1602" s="31" t="n">
        <v>2</v>
      </c>
      <c r="Q1602" s="31" t="n">
        <v>36</v>
      </c>
      <c r="R1602" s="31"/>
      <c r="S1602" s="31"/>
      <c r="T1602" s="31"/>
      <c r="U1602" s="31"/>
      <c r="V1602" s="31"/>
      <c r="W1602" s="31"/>
      <c r="X1602" s="31"/>
      <c r="Y1602" s="31"/>
      <c r="Z1602" s="36" t="n">
        <f aca="false">P1602*Q1602+S1602+U1602+V1602+W1602+X1602+Y1602</f>
        <v>72</v>
      </c>
      <c r="AA1602" s="36" t="n">
        <f aca="false">N1602+Z1602</f>
        <v>72</v>
      </c>
      <c r="AB1602" s="73" t="s">
        <v>315</v>
      </c>
      <c r="AC1602" s="31"/>
      <c r="AD1602" s="31"/>
      <c r="AE1602" s="36" t="n">
        <f aca="false">P1602*Q1602</f>
        <v>72</v>
      </c>
      <c r="AF1602" s="38" t="n">
        <f aca="false">AA1602-L1602-M1602-W1602-X1602</f>
        <v>72</v>
      </c>
      <c r="AG1602" s="39" t="str">
        <f aca="false">AB1602</f>
        <v>Мартиросян В.А.</v>
      </c>
      <c r="AH1602" s="39" t="str">
        <f aca="false">C1602</f>
        <v>3ИСП9-14а (БД)</v>
      </c>
      <c r="AI1602" s="40" t="str">
        <f aca="false">B1602</f>
        <v>13</v>
      </c>
      <c r="AJ1602" s="39" t="str">
        <f aca="false">CONCATENATE(A1602," ",D1602)</f>
        <v>УП.07 Учебная практика</v>
      </c>
      <c r="AK1602" s="39" t="n">
        <f aca="false">E1602*F1602+P1602*Q1602+H1602+J1602+S1602+U1602</f>
        <v>72</v>
      </c>
      <c r="AL1602" s="39" t="n">
        <f aca="false">L1602+W1602</f>
        <v>0</v>
      </c>
      <c r="AM1602" s="39" t="n">
        <f aca="false">M1602+X1602</f>
        <v>0</v>
      </c>
      <c r="AN1602" s="39" t="n">
        <f aca="false">Y1602</f>
        <v>0</v>
      </c>
      <c r="AO1602" s="39" t="n">
        <f aca="false">SUM(AK1602:AN1602)</f>
        <v>72</v>
      </c>
      <c r="AP1602" s="41" t="n">
        <f aca="false">K1602+V1602</f>
        <v>0</v>
      </c>
    </row>
    <row r="1603" s="42" customFormat="true" ht="16.5" hidden="true" customHeight="true" outlineLevel="0" collapsed="false">
      <c r="A1603" s="136" t="s">
        <v>373</v>
      </c>
      <c r="B1603" s="30" t="s">
        <v>53</v>
      </c>
      <c r="C1603" s="111" t="s">
        <v>638</v>
      </c>
      <c r="D1603" s="137" t="s">
        <v>108</v>
      </c>
      <c r="E1603" s="31" t="n">
        <v>12</v>
      </c>
      <c r="F1603" s="31"/>
      <c r="G1603" s="31"/>
      <c r="H1603" s="31"/>
      <c r="I1603" s="31"/>
      <c r="J1603" s="31"/>
      <c r="K1603" s="31"/>
      <c r="L1603" s="31"/>
      <c r="M1603" s="31"/>
      <c r="N1603" s="33" t="n">
        <f aca="false">E1603*F1603+H1603+J1603+K1603+L1603+M1603</f>
        <v>0</v>
      </c>
      <c r="O1603" s="36"/>
      <c r="P1603" s="31" t="n">
        <v>2</v>
      </c>
      <c r="Q1603" s="31" t="n">
        <v>36</v>
      </c>
      <c r="R1603" s="31"/>
      <c r="S1603" s="31"/>
      <c r="T1603" s="31"/>
      <c r="U1603" s="31"/>
      <c r="V1603" s="31"/>
      <c r="W1603" s="31"/>
      <c r="X1603" s="31"/>
      <c r="Y1603" s="31"/>
      <c r="Z1603" s="36" t="n">
        <f aca="false">P1603*Q1603+S1603+U1603+V1603+W1603+X1603+Y1603</f>
        <v>72</v>
      </c>
      <c r="AA1603" s="36" t="n">
        <f aca="false">N1603+Z1603</f>
        <v>72</v>
      </c>
      <c r="AB1603" s="73" t="s">
        <v>275</v>
      </c>
      <c r="AC1603" s="31"/>
      <c r="AD1603" s="31"/>
      <c r="AE1603" s="36"/>
      <c r="AF1603" s="38"/>
      <c r="AG1603" s="39" t="str">
        <f aca="false">AB1603</f>
        <v>Клименко С.В.</v>
      </c>
      <c r="AH1603" s="39" t="str">
        <f aca="false">C1603</f>
        <v>3ИСП9-14б (БД)</v>
      </c>
      <c r="AI1603" s="40" t="str">
        <f aca="false">B1603</f>
        <v>12</v>
      </c>
      <c r="AJ1603" s="39" t="str">
        <f aca="false">CONCATENATE(A1603," ",D1603)</f>
        <v>УП.07 Учебная практика</v>
      </c>
      <c r="AK1603" s="39" t="n">
        <f aca="false">E1603*F1603+P1603*Q1603+H1603+J1603+S1603+U1603</f>
        <v>72</v>
      </c>
      <c r="AL1603" s="39" t="n">
        <f aca="false">L1603+W1603</f>
        <v>0</v>
      </c>
      <c r="AM1603" s="39" t="n">
        <f aca="false">M1603+X1603</f>
        <v>0</v>
      </c>
      <c r="AN1603" s="39" t="n">
        <f aca="false">Y1603</f>
        <v>0</v>
      </c>
      <c r="AO1603" s="39" t="n">
        <f aca="false">SUM(AK1603:AN1603)</f>
        <v>72</v>
      </c>
      <c r="AP1603" s="41" t="n">
        <f aca="false">K1603+V1603</f>
        <v>0</v>
      </c>
    </row>
    <row r="1604" s="42" customFormat="true" ht="16.5" hidden="true" customHeight="true" outlineLevel="0" collapsed="false">
      <c r="A1604" s="136" t="s">
        <v>345</v>
      </c>
      <c r="B1604" s="135" t="s">
        <v>238</v>
      </c>
      <c r="C1604" s="111" t="s">
        <v>636</v>
      </c>
      <c r="D1604" s="137" t="s">
        <v>346</v>
      </c>
      <c r="E1604" s="31" t="n">
        <v>12</v>
      </c>
      <c r="F1604" s="31" t="n">
        <v>7</v>
      </c>
      <c r="G1604" s="31" t="n">
        <v>140</v>
      </c>
      <c r="H1604" s="31" t="n">
        <v>-22</v>
      </c>
      <c r="I1604" s="31"/>
      <c r="J1604" s="31"/>
      <c r="K1604" s="31"/>
      <c r="L1604" s="31"/>
      <c r="M1604" s="31"/>
      <c r="N1604" s="33" t="n">
        <f aca="false">E1604*F1604+H1604+J1604+K1604+L1604+M1604</f>
        <v>62</v>
      </c>
      <c r="O1604" s="36"/>
      <c r="P1604" s="31" t="n">
        <v>14</v>
      </c>
      <c r="Q1604" s="31" t="n">
        <v>6</v>
      </c>
      <c r="R1604" s="31"/>
      <c r="S1604" s="31" t="n">
        <v>-58</v>
      </c>
      <c r="T1604" s="31"/>
      <c r="U1604" s="31"/>
      <c r="V1604" s="31"/>
      <c r="W1604" s="31" t="n">
        <v>8</v>
      </c>
      <c r="X1604" s="31" t="n">
        <v>8</v>
      </c>
      <c r="Y1604" s="31"/>
      <c r="Z1604" s="36" t="n">
        <f aca="false">P1604*Q1604+S1604+U1604+V1604+W1604+X1604+Y1604</f>
        <v>42</v>
      </c>
      <c r="AA1604" s="36" t="n">
        <f aca="false">N1604+Z1604</f>
        <v>104</v>
      </c>
      <c r="AB1604" s="47" t="s">
        <v>322</v>
      </c>
      <c r="AC1604" s="31" t="s">
        <v>374</v>
      </c>
      <c r="AD1604" s="31"/>
      <c r="AE1604" s="36" t="n">
        <f aca="false">P1604*Q1604</f>
        <v>84</v>
      </c>
      <c r="AF1604" s="38" t="n">
        <f aca="false">AA1604-L1604-M1604-W1604-X1604</f>
        <v>88</v>
      </c>
      <c r="AG1604" s="39" t="str">
        <f aca="false">AB1604</f>
        <v>Куропаткина О.П.</v>
      </c>
      <c r="AH1604" s="39" t="str">
        <f aca="false">C1604</f>
        <v>3ИСП9-14 (БД)</v>
      </c>
      <c r="AI1604" s="40" t="str">
        <f aca="false">B1604</f>
        <v>25</v>
      </c>
      <c r="AJ1604" s="39" t="str">
        <f aca="false">CONCATENATE(A1604," ",D1604)</f>
        <v>МДК.11.01 Технология разработки и защиты баз данных</v>
      </c>
      <c r="AK1604" s="39" t="n">
        <f aca="false">E1604*F1604+P1604*Q1604+H1604+J1604+S1604+U1604</f>
        <v>88</v>
      </c>
      <c r="AL1604" s="39" t="n">
        <f aca="false">L1604+W1604</f>
        <v>8</v>
      </c>
      <c r="AM1604" s="39" t="n">
        <f aca="false">M1604+X1604</f>
        <v>8</v>
      </c>
      <c r="AN1604" s="39" t="n">
        <f aca="false">Y1604</f>
        <v>0</v>
      </c>
      <c r="AO1604" s="39" t="n">
        <f aca="false">SUM(AK1604:AN1604)</f>
        <v>104</v>
      </c>
      <c r="AP1604" s="41" t="n">
        <f aca="false">K1604+V1604</f>
        <v>0</v>
      </c>
    </row>
    <row r="1605" s="42" customFormat="true" ht="16.5" hidden="true" customHeight="true" outlineLevel="0" collapsed="false">
      <c r="A1605" s="136" t="s">
        <v>345</v>
      </c>
      <c r="B1605" s="30" t="s">
        <v>175</v>
      </c>
      <c r="C1605" s="111" t="s">
        <v>637</v>
      </c>
      <c r="D1605" s="137" t="s">
        <v>346</v>
      </c>
      <c r="E1605" s="31" t="n">
        <v>12</v>
      </c>
      <c r="F1605" s="31"/>
      <c r="G1605" s="31"/>
      <c r="H1605" s="31" t="n">
        <v>22</v>
      </c>
      <c r="I1605" s="31"/>
      <c r="J1605" s="31"/>
      <c r="K1605" s="31"/>
      <c r="L1605" s="31"/>
      <c r="M1605" s="31"/>
      <c r="N1605" s="33" t="n">
        <f aca="false">E1605*F1605+H1605+J1605+K1605+L1605+M1605</f>
        <v>22</v>
      </c>
      <c r="O1605" s="36"/>
      <c r="P1605" s="31" t="n">
        <v>14</v>
      </c>
      <c r="Q1605" s="31"/>
      <c r="R1605" s="31"/>
      <c r="S1605" s="31" t="n">
        <v>58</v>
      </c>
      <c r="T1605" s="31"/>
      <c r="U1605" s="31"/>
      <c r="V1605" s="31"/>
      <c r="W1605" s="31"/>
      <c r="X1605" s="31"/>
      <c r="Y1605" s="31"/>
      <c r="Z1605" s="36" t="n">
        <f aca="false">P1605*Q1605+S1605+U1605+V1605+W1605+X1605+Y1605</f>
        <v>58</v>
      </c>
      <c r="AA1605" s="36" t="n">
        <f aca="false">N1605+Z1605</f>
        <v>80</v>
      </c>
      <c r="AB1605" s="47" t="s">
        <v>322</v>
      </c>
      <c r="AC1605" s="31" t="s">
        <v>374</v>
      </c>
      <c r="AD1605" s="31"/>
      <c r="AE1605" s="36" t="n">
        <f aca="false">P1605*Q1605</f>
        <v>0</v>
      </c>
      <c r="AF1605" s="38" t="n">
        <f aca="false">AA1605-L1605-M1605-W1605-X1605</f>
        <v>80</v>
      </c>
      <c r="AG1605" s="39" t="str">
        <f aca="false">AB1605</f>
        <v>Куропаткина О.П.</v>
      </c>
      <c r="AH1605" s="39" t="str">
        <f aca="false">C1605</f>
        <v>3ИСП9-14а (БД)</v>
      </c>
      <c r="AI1605" s="40" t="str">
        <f aca="false">B1605</f>
        <v>13</v>
      </c>
      <c r="AJ1605" s="39" t="str">
        <f aca="false">CONCATENATE(A1605," ",D1605)</f>
        <v>МДК.11.01 Технология разработки и защиты баз данных</v>
      </c>
      <c r="AK1605" s="39" t="n">
        <f aca="false">E1605*F1605+P1605*Q1605+H1605+J1605+S1605+U1605</f>
        <v>80</v>
      </c>
      <c r="AL1605" s="39" t="n">
        <f aca="false">L1605+W1605</f>
        <v>0</v>
      </c>
      <c r="AM1605" s="39" t="n">
        <f aca="false">M1605+X1605</f>
        <v>0</v>
      </c>
      <c r="AN1605" s="39" t="n">
        <f aca="false">Y1605</f>
        <v>0</v>
      </c>
      <c r="AO1605" s="39" t="n">
        <f aca="false">SUM(AK1605:AN1605)</f>
        <v>80</v>
      </c>
      <c r="AP1605" s="41" t="n">
        <f aca="false">K1605+V1605</f>
        <v>0</v>
      </c>
    </row>
    <row r="1606" s="42" customFormat="true" ht="16.5" hidden="true" customHeight="true" outlineLevel="0" collapsed="false">
      <c r="A1606" s="136" t="s">
        <v>345</v>
      </c>
      <c r="B1606" s="30" t="s">
        <v>53</v>
      </c>
      <c r="C1606" s="111" t="s">
        <v>638</v>
      </c>
      <c r="D1606" s="137" t="s">
        <v>346</v>
      </c>
      <c r="E1606" s="31" t="n">
        <v>12</v>
      </c>
      <c r="F1606" s="31"/>
      <c r="G1606" s="31"/>
      <c r="H1606" s="31" t="n">
        <v>22</v>
      </c>
      <c r="I1606" s="31"/>
      <c r="J1606" s="31"/>
      <c r="K1606" s="31"/>
      <c r="L1606" s="31"/>
      <c r="M1606" s="31"/>
      <c r="N1606" s="33" t="n">
        <f aca="false">E1606*F1606+H1606+J1606+K1606+L1606+M1606</f>
        <v>22</v>
      </c>
      <c r="O1606" s="36"/>
      <c r="P1606" s="31" t="n">
        <v>14</v>
      </c>
      <c r="Q1606" s="31"/>
      <c r="R1606" s="31"/>
      <c r="S1606" s="31" t="n">
        <v>58</v>
      </c>
      <c r="T1606" s="31"/>
      <c r="U1606" s="31"/>
      <c r="V1606" s="31"/>
      <c r="W1606" s="31"/>
      <c r="X1606" s="31"/>
      <c r="Y1606" s="31"/>
      <c r="Z1606" s="36" t="n">
        <f aca="false">P1606*Q1606+S1606+U1606+V1606+W1606+X1606+Y1606</f>
        <v>58</v>
      </c>
      <c r="AA1606" s="36" t="n">
        <f aca="false">N1606+Z1606</f>
        <v>80</v>
      </c>
      <c r="AB1606" s="47" t="s">
        <v>69</v>
      </c>
      <c r="AC1606" s="31" t="s">
        <v>374</v>
      </c>
      <c r="AD1606" s="31"/>
      <c r="AE1606" s="36" t="n">
        <f aca="false">P1606*Q1606</f>
        <v>0</v>
      </c>
      <c r="AF1606" s="38" t="n">
        <f aca="false">AA1606-L1606-M1606-W1606-X1606</f>
        <v>80</v>
      </c>
      <c r="AG1606" s="39" t="str">
        <f aca="false">AB1606</f>
        <v>вак. 2 п/гр</v>
      </c>
      <c r="AH1606" s="39" t="str">
        <f aca="false">C1606</f>
        <v>3ИСП9-14б (БД)</v>
      </c>
      <c r="AI1606" s="40" t="str">
        <f aca="false">B1606</f>
        <v>12</v>
      </c>
      <c r="AJ1606" s="39" t="str">
        <f aca="false">CONCATENATE(A1606," ",D1606)</f>
        <v>МДК.11.01 Технология разработки и защиты баз данных</v>
      </c>
      <c r="AK1606" s="39" t="n">
        <f aca="false">E1606*F1606+P1606*Q1606+H1606+J1606+S1606+U1606</f>
        <v>80</v>
      </c>
      <c r="AL1606" s="39" t="n">
        <f aca="false">L1606+W1606</f>
        <v>0</v>
      </c>
      <c r="AM1606" s="39" t="n">
        <f aca="false">M1606+X1606</f>
        <v>0</v>
      </c>
      <c r="AN1606" s="39" t="n">
        <f aca="false">Y1606</f>
        <v>0</v>
      </c>
      <c r="AO1606" s="39" t="n">
        <f aca="false">SUM(AK1606:AN1606)</f>
        <v>80</v>
      </c>
      <c r="AP1606" s="41" t="n">
        <f aca="false">K1606+V1606</f>
        <v>0</v>
      </c>
    </row>
    <row r="1607" s="42" customFormat="true" ht="16.5" hidden="true" customHeight="true" outlineLevel="0" collapsed="false">
      <c r="A1607" s="70" t="s">
        <v>113</v>
      </c>
      <c r="B1607" s="30" t="s">
        <v>238</v>
      </c>
      <c r="C1607" s="111" t="s">
        <v>636</v>
      </c>
      <c r="D1607" s="137" t="s">
        <v>114</v>
      </c>
      <c r="E1607" s="31" t="n">
        <v>12</v>
      </c>
      <c r="F1607" s="31"/>
      <c r="G1607" s="31"/>
      <c r="H1607" s="31" t="n">
        <v>8</v>
      </c>
      <c r="I1607" s="31"/>
      <c r="J1607" s="31"/>
      <c r="K1607" s="31"/>
      <c r="L1607" s="31"/>
      <c r="M1607" s="31"/>
      <c r="N1607" s="33" t="n">
        <f aca="false">E1607*F1607+H1607+J1607+K1607+L1607+M1607</f>
        <v>8</v>
      </c>
      <c r="O1607" s="36"/>
      <c r="P1607" s="31" t="n">
        <v>14</v>
      </c>
      <c r="Q1607" s="31"/>
      <c r="R1607" s="31"/>
      <c r="S1607" s="31"/>
      <c r="T1607" s="31"/>
      <c r="U1607" s="31"/>
      <c r="V1607" s="31"/>
      <c r="W1607" s="31"/>
      <c r="X1607" s="31"/>
      <c r="Y1607" s="31"/>
      <c r="Z1607" s="36" t="n">
        <f aca="false">P1607*Q1607+S1607+U1607+V1607+W1607+X1607+Y1607</f>
        <v>0</v>
      </c>
      <c r="AA1607" s="36" t="n">
        <f aca="false">N1607+Z1607</f>
        <v>8</v>
      </c>
      <c r="AB1607" s="47" t="s">
        <v>303</v>
      </c>
      <c r="AC1607" s="31" t="s">
        <v>374</v>
      </c>
      <c r="AD1607" s="31"/>
      <c r="AE1607" s="36" t="n">
        <f aca="false">P1607*Q1607</f>
        <v>0</v>
      </c>
      <c r="AF1607" s="38" t="n">
        <f aca="false">AA1607-L1607-M1607-W1607-X1607</f>
        <v>8</v>
      </c>
      <c r="AG1607" s="39" t="str">
        <f aca="false">AB1607</f>
        <v>Квеквескири В.А.</v>
      </c>
      <c r="AH1607" s="39" t="str">
        <f aca="false">C1607</f>
        <v>3ИСП9-14 (БД)</v>
      </c>
      <c r="AI1607" s="40" t="str">
        <f aca="false">B1607</f>
        <v>25</v>
      </c>
      <c r="AJ1607" s="39" t="str">
        <f aca="false">CONCATENATE(A1607," ",D1607)</f>
        <v>ВнеУр Разговоры о важном</v>
      </c>
      <c r="AK1607" s="39" t="n">
        <f aca="false">E1607*F1607+P1607*Q1607+H1607+J1607+S1607+U1607</f>
        <v>8</v>
      </c>
      <c r="AL1607" s="39" t="n">
        <f aca="false">L1607+W1607</f>
        <v>0</v>
      </c>
      <c r="AM1607" s="39" t="n">
        <f aca="false">M1607+X1607</f>
        <v>0</v>
      </c>
      <c r="AN1607" s="39" t="n">
        <f aca="false">Y1607</f>
        <v>0</v>
      </c>
      <c r="AO1607" s="39" t="n">
        <f aca="false">SUM(AK1607:AN1607)</f>
        <v>8</v>
      </c>
      <c r="AP1607" s="41" t="n">
        <f aca="false">K1607+V1607</f>
        <v>0</v>
      </c>
    </row>
    <row r="1608" s="42" customFormat="true" ht="16.5" hidden="true" customHeight="true" outlineLevel="0" collapsed="false">
      <c r="A1608" s="70" t="s">
        <v>113</v>
      </c>
      <c r="B1608" s="30" t="s">
        <v>238</v>
      </c>
      <c r="C1608" s="111" t="s">
        <v>636</v>
      </c>
      <c r="D1608" s="137" t="s">
        <v>114</v>
      </c>
      <c r="E1608" s="31" t="n">
        <v>12</v>
      </c>
      <c r="F1608" s="31"/>
      <c r="G1608" s="31"/>
      <c r="H1608" s="31" t="n">
        <v>9</v>
      </c>
      <c r="I1608" s="31"/>
      <c r="J1608" s="31"/>
      <c r="K1608" s="31"/>
      <c r="L1608" s="31"/>
      <c r="M1608" s="31"/>
      <c r="N1608" s="33" t="n">
        <f aca="false">E1608*F1608+H1608+J1608+K1608+L1608+M1608</f>
        <v>9</v>
      </c>
      <c r="O1608" s="36"/>
      <c r="P1608" s="31" t="n">
        <v>14</v>
      </c>
      <c r="Q1608" s="31"/>
      <c r="R1608" s="31"/>
      <c r="S1608" s="31" t="n">
        <v>12</v>
      </c>
      <c r="T1608" s="31"/>
      <c r="U1608" s="31"/>
      <c r="V1608" s="31"/>
      <c r="W1608" s="31"/>
      <c r="X1608" s="31"/>
      <c r="Y1608" s="31"/>
      <c r="Z1608" s="36" t="n">
        <f aca="false">P1608*Q1608+S1608+U1608+V1608+W1608+X1608+Y1608</f>
        <v>12</v>
      </c>
      <c r="AA1608" s="36" t="n">
        <f aca="false">N1608+Z1608</f>
        <v>21</v>
      </c>
      <c r="AB1608" s="74" t="s">
        <v>115</v>
      </c>
      <c r="AC1608" s="31" t="s">
        <v>374</v>
      </c>
      <c r="AD1608" s="31"/>
      <c r="AE1608" s="36" t="n">
        <f aca="false">P1608*Q1608</f>
        <v>0</v>
      </c>
      <c r="AF1608" s="38" t="n">
        <f aca="false">AA1608-L1608-M1608-W1608-X1608</f>
        <v>21</v>
      </c>
      <c r="AG1608" s="39" t="str">
        <f aca="false">AB1608</f>
        <v>вак. РоВ</v>
      </c>
      <c r="AH1608" s="39" t="str">
        <f aca="false">C1608</f>
        <v>3ИСП9-14 (БД)</v>
      </c>
      <c r="AI1608" s="40" t="str">
        <f aca="false">B1608</f>
        <v>25</v>
      </c>
      <c r="AJ1608" s="39" t="str">
        <f aca="false">CONCATENATE(A1608," ",D1608)</f>
        <v>ВнеУр Разговоры о важном</v>
      </c>
      <c r="AK1608" s="39" t="n">
        <f aca="false">E1608*F1608+P1608*Q1608+H1608+J1608+S1608+U1608</f>
        <v>21</v>
      </c>
      <c r="AL1608" s="39" t="n">
        <f aca="false">L1608+W1608</f>
        <v>0</v>
      </c>
      <c r="AM1608" s="39" t="n">
        <f aca="false">M1608+X1608</f>
        <v>0</v>
      </c>
      <c r="AN1608" s="39" t="n">
        <f aca="false">Y1608</f>
        <v>0</v>
      </c>
      <c r="AO1608" s="39" t="n">
        <f aca="false">SUM(AK1608:AN1608)</f>
        <v>21</v>
      </c>
      <c r="AP1608" s="41" t="n">
        <f aca="false">K1608+V1608</f>
        <v>0</v>
      </c>
    </row>
    <row r="1609" s="42" customFormat="true" ht="16.5" hidden="true" customHeight="true" outlineLevel="0" collapsed="false">
      <c r="A1609" s="70" t="s">
        <v>113</v>
      </c>
      <c r="B1609" s="30" t="s">
        <v>238</v>
      </c>
      <c r="C1609" s="111" t="s">
        <v>636</v>
      </c>
      <c r="D1609" s="137" t="s">
        <v>114</v>
      </c>
      <c r="E1609" s="31" t="n">
        <v>12</v>
      </c>
      <c r="F1609" s="31"/>
      <c r="G1609" s="31"/>
      <c r="H1609" s="31"/>
      <c r="I1609" s="31"/>
      <c r="J1609" s="31"/>
      <c r="K1609" s="31"/>
      <c r="L1609" s="31"/>
      <c r="M1609" s="31"/>
      <c r="N1609" s="33" t="n">
        <f aca="false">E1609*F1609+H1609+J1609+K1609+L1609+M1609</f>
        <v>0</v>
      </c>
      <c r="O1609" s="36"/>
      <c r="P1609" s="31" t="n">
        <v>14</v>
      </c>
      <c r="Q1609" s="31"/>
      <c r="R1609" s="31"/>
      <c r="S1609" s="31" t="n">
        <v>6</v>
      </c>
      <c r="T1609" s="31"/>
      <c r="U1609" s="31"/>
      <c r="V1609" s="31"/>
      <c r="W1609" s="31"/>
      <c r="X1609" s="31"/>
      <c r="Y1609" s="31"/>
      <c r="Z1609" s="36" t="n">
        <f aca="false">P1609*Q1609+S1609+U1609+V1609+W1609+X1609+Y1609</f>
        <v>6</v>
      </c>
      <c r="AA1609" s="36" t="n">
        <f aca="false">N1609+Z1609</f>
        <v>6</v>
      </c>
      <c r="AB1609" s="47" t="s">
        <v>275</v>
      </c>
      <c r="AC1609" s="31" t="s">
        <v>374</v>
      </c>
      <c r="AD1609" s="31"/>
      <c r="AE1609" s="36" t="n">
        <f aca="false">P1609*Q1609</f>
        <v>0</v>
      </c>
      <c r="AF1609" s="38" t="n">
        <f aca="false">AA1609-L1609-M1609-W1609-X1609</f>
        <v>6</v>
      </c>
      <c r="AG1609" s="39" t="str">
        <f aca="false">AB1609</f>
        <v>Клименко С.В.</v>
      </c>
      <c r="AH1609" s="39" t="str">
        <f aca="false">C1609</f>
        <v>3ИСП9-14 (БД)</v>
      </c>
      <c r="AI1609" s="40" t="str">
        <f aca="false">B1609</f>
        <v>25</v>
      </c>
      <c r="AJ1609" s="39" t="str">
        <f aca="false">CONCATENATE(A1609," ",D1609)</f>
        <v>ВнеУр Разговоры о важном</v>
      </c>
      <c r="AK1609" s="39" t="n">
        <f aca="false">E1609*F1609+P1609*Q1609+H1609+J1609+S1609+U1609</f>
        <v>6</v>
      </c>
      <c r="AL1609" s="39" t="n">
        <f aca="false">L1609+W1609</f>
        <v>0</v>
      </c>
      <c r="AM1609" s="39" t="n">
        <f aca="false">M1609+X1609</f>
        <v>0</v>
      </c>
      <c r="AN1609" s="39" t="n">
        <f aca="false">Y1609</f>
        <v>0</v>
      </c>
      <c r="AO1609" s="39" t="n">
        <f aca="false">SUM(AK1609:AN1609)</f>
        <v>6</v>
      </c>
      <c r="AP1609" s="41" t="n">
        <f aca="false">K1609+V1609</f>
        <v>0</v>
      </c>
    </row>
    <row r="1610" s="42" customFormat="true" ht="16.5" hidden="true" customHeight="true" outlineLevel="0" collapsed="false">
      <c r="A1610" s="132" t="s">
        <v>44</v>
      </c>
      <c r="B1610" s="135" t="s">
        <v>286</v>
      </c>
      <c r="C1610" s="111" t="s">
        <v>358</v>
      </c>
      <c r="D1610" s="62" t="s">
        <v>47</v>
      </c>
      <c r="E1610" s="53" t="n">
        <v>12</v>
      </c>
      <c r="F1610" s="31" t="n">
        <v>4</v>
      </c>
      <c r="G1610" s="31" t="n">
        <v>18</v>
      </c>
      <c r="H1610" s="31"/>
      <c r="I1610" s="31"/>
      <c r="J1610" s="31"/>
      <c r="K1610" s="31"/>
      <c r="L1610" s="31" t="n">
        <v>2</v>
      </c>
      <c r="M1610" s="31"/>
      <c r="N1610" s="33" t="n">
        <f aca="false">E1610*F1610+H1610+J1610+K1610+L1610+M1610</f>
        <v>50</v>
      </c>
      <c r="O1610" s="36"/>
      <c r="P1610" s="31" t="n">
        <v>14</v>
      </c>
      <c r="Q1610" s="31"/>
      <c r="R1610" s="31"/>
      <c r="S1610" s="31"/>
      <c r="T1610" s="31"/>
      <c r="U1610" s="31"/>
      <c r="V1610" s="31"/>
      <c r="W1610" s="31"/>
      <c r="X1610" s="31"/>
      <c r="Y1610" s="31"/>
      <c r="Z1610" s="36" t="n">
        <f aca="false">P1610*Q1610+S1610+U1610+V1610+W1610+X1610+Y1610</f>
        <v>0</v>
      </c>
      <c r="AA1610" s="36" t="n">
        <f aca="false">N1610+Z1610</f>
        <v>50</v>
      </c>
      <c r="AB1610" s="47" t="s">
        <v>48</v>
      </c>
      <c r="AC1610" s="47"/>
      <c r="AD1610" s="47"/>
      <c r="AE1610" s="36" t="n">
        <f aca="false">P1610*Q1610</f>
        <v>0</v>
      </c>
      <c r="AF1610" s="38" t="n">
        <f aca="false">AA1610-L1610-M1610-W1610-X1610</f>
        <v>48</v>
      </c>
      <c r="AG1610" s="39" t="str">
        <f aca="false">AB1610</f>
        <v>Карабчук И.В.</v>
      </c>
      <c r="AH1610" s="39" t="str">
        <f aca="false">C1610</f>
        <v>3ИСП9-18 ВБ (БД)</v>
      </c>
      <c r="AI1610" s="40" t="str">
        <f aca="false">B1610</f>
        <v>23</v>
      </c>
      <c r="AJ1610" s="39" t="str">
        <f aca="false">CONCATENATE(A1610," ",D1610)</f>
        <v>ОГСЭ.01 Основы философии</v>
      </c>
      <c r="AK1610" s="39" t="n">
        <f aca="false">E1610*F1610+P1610*Q1610+H1610+J1610+S1610+U1610</f>
        <v>48</v>
      </c>
      <c r="AL1610" s="39" t="n">
        <f aca="false">L1610+W1610</f>
        <v>2</v>
      </c>
      <c r="AM1610" s="39" t="n">
        <f aca="false">M1610+X1610</f>
        <v>0</v>
      </c>
      <c r="AN1610" s="39" t="n">
        <f aca="false">Y1610</f>
        <v>0</v>
      </c>
      <c r="AO1610" s="39" t="n">
        <f aca="false">SUM(AK1610:AN1610)</f>
        <v>50</v>
      </c>
      <c r="AP1610" s="41" t="n">
        <f aca="false">K1610+V1610</f>
        <v>0</v>
      </c>
    </row>
    <row r="1611" s="42" customFormat="true" ht="16.5" hidden="true" customHeight="true" outlineLevel="0" collapsed="false">
      <c r="A1611" s="132" t="s">
        <v>52</v>
      </c>
      <c r="B1611" s="30" t="s">
        <v>53</v>
      </c>
      <c r="C1611" s="111" t="s">
        <v>359</v>
      </c>
      <c r="D1611" s="62" t="s">
        <v>55</v>
      </c>
      <c r="E1611" s="53" t="n">
        <v>12</v>
      </c>
      <c r="F1611" s="31" t="n">
        <v>3</v>
      </c>
      <c r="G1611" s="31"/>
      <c r="H1611" s="31"/>
      <c r="I1611" s="31"/>
      <c r="J1611" s="31"/>
      <c r="K1611" s="31"/>
      <c r="L1611" s="31"/>
      <c r="M1611" s="31"/>
      <c r="N1611" s="33" t="n">
        <f aca="false">E1611*F1611+H1611+J1611+K1611+L1611+M1611</f>
        <v>36</v>
      </c>
      <c r="O1611" s="36"/>
      <c r="P1611" s="31" t="n">
        <v>14</v>
      </c>
      <c r="Q1611" s="31" t="n">
        <v>3</v>
      </c>
      <c r="R1611" s="31"/>
      <c r="S1611" s="31"/>
      <c r="T1611" s="31"/>
      <c r="U1611" s="31"/>
      <c r="V1611" s="31"/>
      <c r="W1611" s="31"/>
      <c r="X1611" s="31"/>
      <c r="Y1611" s="31"/>
      <c r="Z1611" s="36" t="n">
        <f aca="false">P1611*Q1611+S1611+U1611+V1611+W1611+X1611+Y1611</f>
        <v>42</v>
      </c>
      <c r="AA1611" s="36" t="n">
        <f aca="false">N1611+Z1611</f>
        <v>78</v>
      </c>
      <c r="AB1611" s="84" t="s">
        <v>297</v>
      </c>
      <c r="AC1611" s="47"/>
      <c r="AD1611" s="47"/>
      <c r="AE1611" s="36" t="n">
        <f aca="false">P1611*Q1611</f>
        <v>42</v>
      </c>
      <c r="AF1611" s="38" t="n">
        <f aca="false">AA1611-L1611-M1611-W1611-X1611</f>
        <v>78</v>
      </c>
      <c r="AG1611" s="39" t="str">
        <f aca="false">AB1611</f>
        <v>Баранова Ел.Ва.</v>
      </c>
      <c r="AH1611" s="39" t="str">
        <f aca="false">C1611</f>
        <v>3ИСП9-18а ВБ (БД)</v>
      </c>
      <c r="AI1611" s="40" t="str">
        <f aca="false">B1611</f>
        <v>12</v>
      </c>
      <c r="AJ1611" s="39" t="str">
        <f aca="false">CONCATENATE(A1611," ",D1611)</f>
        <v>ОГСЭ.03 Иностранный язык в профессиональной деятельности</v>
      </c>
      <c r="AK1611" s="39" t="n">
        <f aca="false">E1611*F1611+P1611*Q1611+H1611+J1611+S1611+U1611</f>
        <v>78</v>
      </c>
      <c r="AL1611" s="39" t="n">
        <f aca="false">L1611+W1611</f>
        <v>0</v>
      </c>
      <c r="AM1611" s="39" t="n">
        <f aca="false">M1611+X1611</f>
        <v>0</v>
      </c>
      <c r="AN1611" s="39" t="n">
        <f aca="false">Y1611</f>
        <v>0</v>
      </c>
      <c r="AO1611" s="39" t="n">
        <f aca="false">SUM(AK1611:AN1611)</f>
        <v>78</v>
      </c>
      <c r="AP1611" s="41" t="n">
        <f aca="false">K1611+V1611</f>
        <v>0</v>
      </c>
    </row>
    <row r="1612" s="42" customFormat="true" ht="16.5" hidden="true" customHeight="true" outlineLevel="0" collapsed="false">
      <c r="A1612" s="132" t="s">
        <v>52</v>
      </c>
      <c r="B1612" s="30" t="s">
        <v>116</v>
      </c>
      <c r="C1612" s="111" t="s">
        <v>360</v>
      </c>
      <c r="D1612" s="62" t="s">
        <v>55</v>
      </c>
      <c r="E1612" s="53" t="n">
        <v>12</v>
      </c>
      <c r="F1612" s="31" t="n">
        <v>3</v>
      </c>
      <c r="G1612" s="31"/>
      <c r="H1612" s="31"/>
      <c r="I1612" s="31"/>
      <c r="J1612" s="31"/>
      <c r="K1612" s="31"/>
      <c r="L1612" s="31"/>
      <c r="M1612" s="31"/>
      <c r="N1612" s="33" t="n">
        <f aca="false">E1612*F1612+H1612+J1612+K1612+L1612+M1612</f>
        <v>36</v>
      </c>
      <c r="O1612" s="36"/>
      <c r="P1612" s="31" t="n">
        <v>14</v>
      </c>
      <c r="Q1612" s="31" t="n">
        <v>3</v>
      </c>
      <c r="R1612" s="31"/>
      <c r="S1612" s="31"/>
      <c r="T1612" s="31"/>
      <c r="U1612" s="31"/>
      <c r="V1612" s="31"/>
      <c r="W1612" s="31"/>
      <c r="X1612" s="31"/>
      <c r="Y1612" s="31"/>
      <c r="Z1612" s="36" t="n">
        <f aca="false">P1612*Q1612+S1612+U1612+V1612+W1612+X1612+Y1612</f>
        <v>42</v>
      </c>
      <c r="AA1612" s="36" t="n">
        <f aca="false">N1612+Z1612</f>
        <v>78</v>
      </c>
      <c r="AB1612" s="74" t="s">
        <v>299</v>
      </c>
      <c r="AC1612" s="47"/>
      <c r="AD1612" s="47"/>
      <c r="AE1612" s="36" t="n">
        <f aca="false">P1612*Q1612</f>
        <v>42</v>
      </c>
      <c r="AF1612" s="38" t="n">
        <f aca="false">AA1612-L1612-M1612-W1612-X1612</f>
        <v>78</v>
      </c>
      <c r="AG1612" s="39" t="str">
        <f aca="false">AB1612</f>
        <v>Климова И.В.</v>
      </c>
      <c r="AH1612" s="39" t="str">
        <f aca="false">C1612</f>
        <v>3ИСП9-18б ВБ (БД)</v>
      </c>
      <c r="AI1612" s="40" t="str">
        <f aca="false">B1612</f>
        <v>11</v>
      </c>
      <c r="AJ1612" s="39" t="str">
        <f aca="false">CONCATENATE(A1612," ",D1612)</f>
        <v>ОГСЭ.03 Иностранный язык в профессиональной деятельности</v>
      </c>
      <c r="AK1612" s="39" t="n">
        <f aca="false">E1612*F1612+P1612*Q1612+H1612+J1612+S1612+U1612</f>
        <v>78</v>
      </c>
      <c r="AL1612" s="39" t="n">
        <f aca="false">L1612+W1612</f>
        <v>0</v>
      </c>
      <c r="AM1612" s="39" t="n">
        <f aca="false">M1612+X1612</f>
        <v>0</v>
      </c>
      <c r="AN1612" s="39" t="n">
        <f aca="false">Y1612</f>
        <v>0</v>
      </c>
      <c r="AO1612" s="39" t="n">
        <f aca="false">SUM(AK1612:AN1612)</f>
        <v>78</v>
      </c>
      <c r="AP1612" s="41" t="n">
        <f aca="false">K1612+V1612</f>
        <v>0</v>
      </c>
    </row>
    <row r="1613" s="42" customFormat="true" ht="16.5" hidden="true" customHeight="true" outlineLevel="0" collapsed="false">
      <c r="A1613" s="132" t="s">
        <v>60</v>
      </c>
      <c r="B1613" s="135" t="s">
        <v>286</v>
      </c>
      <c r="C1613" s="111" t="s">
        <v>358</v>
      </c>
      <c r="D1613" s="62" t="s">
        <v>61</v>
      </c>
      <c r="E1613" s="53" t="n">
        <v>12</v>
      </c>
      <c r="F1613" s="31" t="n">
        <v>2</v>
      </c>
      <c r="G1613" s="31"/>
      <c r="H1613" s="31"/>
      <c r="I1613" s="31"/>
      <c r="J1613" s="31"/>
      <c r="K1613" s="31"/>
      <c r="L1613" s="31"/>
      <c r="M1613" s="31"/>
      <c r="N1613" s="33" t="n">
        <f aca="false">E1613*F1613+H1613+J1613+K1613+L1613+M1613</f>
        <v>24</v>
      </c>
      <c r="O1613" s="36"/>
      <c r="P1613" s="31" t="n">
        <v>14</v>
      </c>
      <c r="Q1613" s="31" t="n">
        <v>2</v>
      </c>
      <c r="R1613" s="31"/>
      <c r="S1613" s="31"/>
      <c r="T1613" s="31"/>
      <c r="U1613" s="31"/>
      <c r="V1613" s="31"/>
      <c r="W1613" s="31"/>
      <c r="X1613" s="31"/>
      <c r="Y1613" s="31"/>
      <c r="Z1613" s="36" t="n">
        <f aca="false">P1613*Q1613+S1613+U1613+V1613+W1613+X1613+Y1613</f>
        <v>28</v>
      </c>
      <c r="AA1613" s="36" t="n">
        <f aca="false">N1613+Z1613</f>
        <v>52</v>
      </c>
      <c r="AB1613" s="74" t="s">
        <v>62</v>
      </c>
      <c r="AC1613" s="47"/>
      <c r="AD1613" s="47"/>
      <c r="AE1613" s="36" t="n">
        <f aca="false">P1613*Q1613</f>
        <v>28</v>
      </c>
      <c r="AF1613" s="38" t="n">
        <f aca="false">AA1613-L1613-M1613-W1613-X1613</f>
        <v>52</v>
      </c>
      <c r="AG1613" s="39" t="str">
        <f aca="false">AB1613</f>
        <v>Рябцев Ю.В.</v>
      </c>
      <c r="AH1613" s="39" t="str">
        <f aca="false">C1613</f>
        <v>3ИСП9-18 ВБ (БД)</v>
      </c>
      <c r="AI1613" s="40" t="str">
        <f aca="false">B1613</f>
        <v>23</v>
      </c>
      <c r="AJ1613" s="39" t="str">
        <f aca="false">CONCATENATE(A1613," ",D1613)</f>
        <v>ОГСЭ.04 Физическая культура</v>
      </c>
      <c r="AK1613" s="39" t="n">
        <f aca="false">E1613*F1613+P1613*Q1613+H1613+J1613+S1613+U1613</f>
        <v>52</v>
      </c>
      <c r="AL1613" s="39" t="n">
        <f aca="false">L1613+W1613</f>
        <v>0</v>
      </c>
      <c r="AM1613" s="39" t="n">
        <f aca="false">M1613+X1613</f>
        <v>0</v>
      </c>
      <c r="AN1613" s="39" t="n">
        <f aca="false">Y1613</f>
        <v>0</v>
      </c>
      <c r="AO1613" s="39" t="n">
        <f aca="false">SUM(AK1613:AN1613)</f>
        <v>52</v>
      </c>
      <c r="AP1613" s="41" t="n">
        <f aca="false">K1613+V1613</f>
        <v>0</v>
      </c>
    </row>
    <row r="1614" s="42" customFormat="true" ht="16.5" hidden="true" customHeight="true" outlineLevel="0" collapsed="false">
      <c r="A1614" s="132" t="s">
        <v>88</v>
      </c>
      <c r="B1614" s="135" t="s">
        <v>286</v>
      </c>
      <c r="C1614" s="111" t="s">
        <v>358</v>
      </c>
      <c r="D1614" s="62" t="s">
        <v>132</v>
      </c>
      <c r="E1614" s="53" t="n">
        <v>12</v>
      </c>
      <c r="F1614" s="31" t="n">
        <v>4</v>
      </c>
      <c r="G1614" s="31" t="n">
        <v>26</v>
      </c>
      <c r="H1614" s="31"/>
      <c r="I1614" s="31"/>
      <c r="J1614" s="31"/>
      <c r="K1614" s="31"/>
      <c r="L1614" s="31"/>
      <c r="M1614" s="31"/>
      <c r="N1614" s="33" t="n">
        <f aca="false">E1614*F1614+H1614+J1614+K1614+L1614+M1614</f>
        <v>48</v>
      </c>
      <c r="O1614" s="36"/>
      <c r="P1614" s="31" t="n">
        <v>14</v>
      </c>
      <c r="Q1614" s="31" t="n">
        <v>2</v>
      </c>
      <c r="R1614" s="31"/>
      <c r="S1614" s="31"/>
      <c r="T1614" s="31"/>
      <c r="U1614" s="31"/>
      <c r="V1614" s="31"/>
      <c r="W1614" s="31"/>
      <c r="X1614" s="31"/>
      <c r="Y1614" s="31"/>
      <c r="Z1614" s="36" t="n">
        <f aca="false">P1614*Q1614+S1614+U1614+V1614+W1614+X1614+Y1614</f>
        <v>28</v>
      </c>
      <c r="AA1614" s="36" t="n">
        <f aca="false">N1614+Z1614</f>
        <v>76</v>
      </c>
      <c r="AB1614" s="54" t="s">
        <v>237</v>
      </c>
      <c r="AC1614" s="36"/>
      <c r="AD1614" s="36"/>
      <c r="AE1614" s="36" t="n">
        <f aca="false">P1614*Q1614</f>
        <v>28</v>
      </c>
      <c r="AF1614" s="38" t="n">
        <f aca="false">AA1614-L1614-M1614-W1614-X1614</f>
        <v>76</v>
      </c>
      <c r="AG1614" s="39" t="str">
        <f aca="false">AB1614</f>
        <v>Симонов В.Г.</v>
      </c>
      <c r="AH1614" s="39" t="str">
        <f aca="false">C1614</f>
        <v>3ИСП9-18 ВБ (БД)</v>
      </c>
      <c r="AI1614" s="40" t="str">
        <f aca="false">B1614</f>
        <v>23</v>
      </c>
      <c r="AJ1614" s="39" t="str">
        <f aca="false">CONCATENATE(A1614," ",D1614)</f>
        <v>ОП.06 Безопасность жизнедеятельности</v>
      </c>
      <c r="AK1614" s="39" t="n">
        <f aca="false">E1614*F1614+P1614*Q1614+H1614+J1614+S1614+U1614</f>
        <v>76</v>
      </c>
      <c r="AL1614" s="39" t="n">
        <f aca="false">L1614+W1614</f>
        <v>0</v>
      </c>
      <c r="AM1614" s="39" t="n">
        <f aca="false">M1614+X1614</f>
        <v>0</v>
      </c>
      <c r="AN1614" s="39" t="n">
        <f aca="false">Y1614</f>
        <v>0</v>
      </c>
      <c r="AO1614" s="39" t="n">
        <f aca="false">SUM(AK1614:AN1614)</f>
        <v>76</v>
      </c>
      <c r="AP1614" s="41" t="n">
        <f aca="false">K1614+V1614</f>
        <v>0</v>
      </c>
    </row>
    <row r="1615" s="42" customFormat="true" ht="16.5" hidden="true" customHeight="true" outlineLevel="0" collapsed="false">
      <c r="A1615" s="132" t="s">
        <v>100</v>
      </c>
      <c r="B1615" s="135" t="s">
        <v>286</v>
      </c>
      <c r="C1615" s="111" t="s">
        <v>358</v>
      </c>
      <c r="D1615" s="62" t="s">
        <v>328</v>
      </c>
      <c r="E1615" s="53" t="n">
        <v>12</v>
      </c>
      <c r="F1615" s="31" t="n">
        <v>4</v>
      </c>
      <c r="G1615" s="31" t="n">
        <v>24</v>
      </c>
      <c r="H1615" s="31" t="n">
        <v>-24</v>
      </c>
      <c r="I1615" s="31"/>
      <c r="J1615" s="31"/>
      <c r="K1615" s="31"/>
      <c r="L1615" s="31" t="n">
        <v>4</v>
      </c>
      <c r="M1615" s="44" t="n">
        <v>8</v>
      </c>
      <c r="N1615" s="33" t="n">
        <f aca="false">E1615*F1615+H1615+J1615+K1615+L1615+M1615</f>
        <v>36</v>
      </c>
      <c r="O1615" s="36"/>
      <c r="P1615" s="31" t="n">
        <v>14</v>
      </c>
      <c r="Q1615" s="31"/>
      <c r="R1615" s="31"/>
      <c r="S1615" s="31"/>
      <c r="T1615" s="31"/>
      <c r="U1615" s="31"/>
      <c r="V1615" s="31"/>
      <c r="W1615" s="31"/>
      <c r="X1615" s="31"/>
      <c r="Y1615" s="31"/>
      <c r="Z1615" s="36" t="n">
        <f aca="false">P1615*Q1615+S1615+U1615+V1615+W1615+X1615+Y1615</f>
        <v>0</v>
      </c>
      <c r="AA1615" s="36" t="n">
        <f aca="false">N1615+Z1615</f>
        <v>36</v>
      </c>
      <c r="AB1615" s="47" t="s">
        <v>329</v>
      </c>
      <c r="AC1615" s="36"/>
      <c r="AD1615" s="36"/>
      <c r="AE1615" s="36" t="n">
        <f aca="false">P1615*Q1615</f>
        <v>0</v>
      </c>
      <c r="AF1615" s="38" t="n">
        <f aca="false">AA1615-L1615-M1615-W1615-X1615</f>
        <v>24</v>
      </c>
      <c r="AG1615" s="39" t="str">
        <f aca="false">AB1615</f>
        <v>Токарь И.А.</v>
      </c>
      <c r="AH1615" s="39" t="str">
        <f aca="false">C1615</f>
        <v>3ИСП9-18 ВБ (БД)</v>
      </c>
      <c r="AI1615" s="40" t="str">
        <f aca="false">B1615</f>
        <v>23</v>
      </c>
      <c r="AJ1615" s="39" t="str">
        <f aca="false">CONCATENATE(A1615," ",D1615)</f>
        <v>МДК.01.01 Разработка программных модулей</v>
      </c>
      <c r="AK1615" s="39" t="n">
        <f aca="false">E1615*F1615+P1615*Q1615+H1615+J1615+S1615+U1615</f>
        <v>24</v>
      </c>
      <c r="AL1615" s="39" t="n">
        <f aca="false">L1615+W1615</f>
        <v>4</v>
      </c>
      <c r="AM1615" s="39" t="n">
        <f aca="false">M1615+X1615</f>
        <v>8</v>
      </c>
      <c r="AN1615" s="39" t="n">
        <f aca="false">Y1615</f>
        <v>0</v>
      </c>
      <c r="AO1615" s="39" t="n">
        <f aca="false">SUM(AK1615:AN1615)</f>
        <v>36</v>
      </c>
      <c r="AP1615" s="41" t="n">
        <f aca="false">K1615+V1615</f>
        <v>0</v>
      </c>
    </row>
    <row r="1616" s="42" customFormat="true" ht="16.5" hidden="true" customHeight="true" outlineLevel="0" collapsed="false">
      <c r="A1616" s="132" t="s">
        <v>100</v>
      </c>
      <c r="B1616" s="30" t="s">
        <v>53</v>
      </c>
      <c r="C1616" s="111" t="s">
        <v>359</v>
      </c>
      <c r="D1616" s="62" t="s">
        <v>328</v>
      </c>
      <c r="E1616" s="53" t="n">
        <v>12</v>
      </c>
      <c r="F1616" s="31"/>
      <c r="G1616" s="31"/>
      <c r="H1616" s="31" t="n">
        <v>24</v>
      </c>
      <c r="I1616" s="31"/>
      <c r="J1616" s="31"/>
      <c r="K1616" s="31"/>
      <c r="L1616" s="31"/>
      <c r="M1616" s="44"/>
      <c r="N1616" s="33" t="n">
        <f aca="false">E1616*F1616+H1616+J1616+K1616+L1616+M1616</f>
        <v>24</v>
      </c>
      <c r="O1616" s="36"/>
      <c r="P1616" s="31" t="n">
        <v>14</v>
      </c>
      <c r="Q1616" s="31"/>
      <c r="R1616" s="31"/>
      <c r="S1616" s="31"/>
      <c r="T1616" s="31"/>
      <c r="U1616" s="31"/>
      <c r="V1616" s="31"/>
      <c r="W1616" s="31"/>
      <c r="X1616" s="31"/>
      <c r="Y1616" s="31"/>
      <c r="Z1616" s="36" t="n">
        <f aca="false">P1616*Q1616+S1616+U1616+V1616+W1616+X1616+Y1616</f>
        <v>0</v>
      </c>
      <c r="AA1616" s="36" t="n">
        <f aca="false">N1616+Z1616</f>
        <v>24</v>
      </c>
      <c r="AB1616" s="47" t="s">
        <v>329</v>
      </c>
      <c r="AC1616" s="36"/>
      <c r="AD1616" s="36"/>
      <c r="AE1616" s="36" t="n">
        <f aca="false">P1616*Q1616</f>
        <v>0</v>
      </c>
      <c r="AF1616" s="38" t="n">
        <f aca="false">AA1616-L1616-M1616-W1616-X1616</f>
        <v>24</v>
      </c>
      <c r="AG1616" s="39" t="str">
        <f aca="false">AB1616</f>
        <v>Токарь И.А.</v>
      </c>
      <c r="AH1616" s="39" t="str">
        <f aca="false">C1616</f>
        <v>3ИСП9-18а ВБ (БД)</v>
      </c>
      <c r="AI1616" s="40" t="str">
        <f aca="false">B1616</f>
        <v>12</v>
      </c>
      <c r="AJ1616" s="39" t="str">
        <f aca="false">CONCATENATE(A1616," ",D1616)</f>
        <v>МДК.01.01 Разработка программных модулей</v>
      </c>
      <c r="AK1616" s="39" t="n">
        <f aca="false">E1616*F1616+P1616*Q1616+H1616+J1616+S1616+U1616</f>
        <v>24</v>
      </c>
      <c r="AL1616" s="39" t="n">
        <f aca="false">L1616+W1616</f>
        <v>0</v>
      </c>
      <c r="AM1616" s="39" t="n">
        <f aca="false">M1616+X1616</f>
        <v>0</v>
      </c>
      <c r="AN1616" s="39" t="n">
        <f aca="false">Y1616</f>
        <v>0</v>
      </c>
      <c r="AO1616" s="39" t="n">
        <f aca="false">SUM(AK1616:AN1616)</f>
        <v>24</v>
      </c>
      <c r="AP1616" s="41" t="n">
        <f aca="false">K1616+V1616</f>
        <v>0</v>
      </c>
    </row>
    <row r="1617" s="42" customFormat="true" ht="16.5" hidden="true" customHeight="true" outlineLevel="0" collapsed="false">
      <c r="A1617" s="132" t="s">
        <v>100</v>
      </c>
      <c r="B1617" s="30" t="s">
        <v>116</v>
      </c>
      <c r="C1617" s="111" t="s">
        <v>360</v>
      </c>
      <c r="D1617" s="62" t="s">
        <v>328</v>
      </c>
      <c r="E1617" s="53" t="n">
        <v>12</v>
      </c>
      <c r="F1617" s="31"/>
      <c r="G1617" s="31"/>
      <c r="H1617" s="31" t="n">
        <v>24</v>
      </c>
      <c r="I1617" s="31"/>
      <c r="J1617" s="31"/>
      <c r="K1617" s="31"/>
      <c r="L1617" s="31"/>
      <c r="M1617" s="44"/>
      <c r="N1617" s="33" t="n">
        <f aca="false">E1617*F1617+H1617+J1617+K1617+L1617+M1617</f>
        <v>24</v>
      </c>
      <c r="O1617" s="36"/>
      <c r="P1617" s="31" t="n">
        <v>14</v>
      </c>
      <c r="Q1617" s="31"/>
      <c r="R1617" s="31"/>
      <c r="S1617" s="31"/>
      <c r="T1617" s="31"/>
      <c r="U1617" s="31"/>
      <c r="V1617" s="31"/>
      <c r="W1617" s="31"/>
      <c r="X1617" s="31"/>
      <c r="Y1617" s="31"/>
      <c r="Z1617" s="36" t="n">
        <f aca="false">P1617*Q1617+S1617+U1617+V1617+W1617+X1617+Y1617</f>
        <v>0</v>
      </c>
      <c r="AA1617" s="36" t="n">
        <f aca="false">N1617+Z1617</f>
        <v>24</v>
      </c>
      <c r="AB1617" s="47" t="s">
        <v>69</v>
      </c>
      <c r="AC1617" s="36"/>
      <c r="AD1617" s="36"/>
      <c r="AE1617" s="36" t="n">
        <f aca="false">P1617*Q1617</f>
        <v>0</v>
      </c>
      <c r="AF1617" s="38" t="n">
        <f aca="false">AA1617-L1617-M1617-W1617-X1617</f>
        <v>24</v>
      </c>
      <c r="AG1617" s="39" t="str">
        <f aca="false">AB1617</f>
        <v>вак. 2 п/гр</v>
      </c>
      <c r="AH1617" s="39" t="str">
        <f aca="false">C1617</f>
        <v>3ИСП9-18б ВБ (БД)</v>
      </c>
      <c r="AI1617" s="40" t="str">
        <f aca="false">B1617</f>
        <v>11</v>
      </c>
      <c r="AJ1617" s="39" t="str">
        <f aca="false">CONCATENATE(A1617," ",D1617)</f>
        <v>МДК.01.01 Разработка программных модулей</v>
      </c>
      <c r="AK1617" s="39" t="n">
        <f aca="false">E1617*F1617+P1617*Q1617+H1617+J1617+S1617+U1617</f>
        <v>24</v>
      </c>
      <c r="AL1617" s="39" t="n">
        <f aca="false">L1617+W1617</f>
        <v>0</v>
      </c>
      <c r="AM1617" s="39" t="n">
        <f aca="false">M1617+X1617</f>
        <v>0</v>
      </c>
      <c r="AN1617" s="39" t="n">
        <f aca="false">Y1617</f>
        <v>0</v>
      </c>
      <c r="AO1617" s="39" t="n">
        <f aca="false">SUM(AK1617:AN1617)</f>
        <v>24</v>
      </c>
      <c r="AP1617" s="41" t="n">
        <f aca="false">K1617+V1617</f>
        <v>0</v>
      </c>
    </row>
    <row r="1618" s="42" customFormat="true" ht="16.5" hidden="true" customHeight="true" outlineLevel="0" collapsed="false">
      <c r="A1618" s="132" t="s">
        <v>104</v>
      </c>
      <c r="B1618" s="135" t="s">
        <v>286</v>
      </c>
      <c r="C1618" s="111" t="s">
        <v>358</v>
      </c>
      <c r="D1618" s="62" t="s">
        <v>361</v>
      </c>
      <c r="E1618" s="53" t="n">
        <v>12</v>
      </c>
      <c r="F1618" s="31"/>
      <c r="G1618" s="31"/>
      <c r="H1618" s="31"/>
      <c r="I1618" s="31"/>
      <c r="J1618" s="31"/>
      <c r="K1618" s="31"/>
      <c r="L1618" s="31"/>
      <c r="M1618" s="31"/>
      <c r="N1618" s="33" t="n">
        <f aca="false">E1618*F1618+H1618+J1618+K1618+L1618+M1618</f>
        <v>0</v>
      </c>
      <c r="O1618" s="36"/>
      <c r="P1618" s="31" t="n">
        <v>14</v>
      </c>
      <c r="Q1618" s="31" t="n">
        <v>3</v>
      </c>
      <c r="R1618" s="31" t="n">
        <v>18</v>
      </c>
      <c r="S1618" s="31" t="n">
        <v>-18</v>
      </c>
      <c r="T1618" s="31"/>
      <c r="U1618" s="31"/>
      <c r="V1618" s="31"/>
      <c r="W1618" s="31" t="n">
        <v>2</v>
      </c>
      <c r="X1618" s="31"/>
      <c r="Y1618" s="31"/>
      <c r="Z1618" s="36" t="n">
        <f aca="false">P1618*Q1618+S1618+U1618+V1618+W1618+X1618+Y1618</f>
        <v>26</v>
      </c>
      <c r="AA1618" s="36" t="n">
        <f aca="false">N1618+Z1618</f>
        <v>26</v>
      </c>
      <c r="AB1618" s="47" t="s">
        <v>708</v>
      </c>
      <c r="AC1618" s="44" t="s">
        <v>725</v>
      </c>
      <c r="AD1618" s="36"/>
      <c r="AE1618" s="36" t="n">
        <f aca="false">P1618*Q1618</f>
        <v>42</v>
      </c>
      <c r="AF1618" s="38" t="n">
        <f aca="false">AA1618-L1618-M1618-W1618-X1618</f>
        <v>24</v>
      </c>
      <c r="AG1618" s="39" t="str">
        <f aca="false">AB1618</f>
        <v>Ходжиматов А.А.</v>
      </c>
      <c r="AH1618" s="39" t="str">
        <f aca="false">C1618</f>
        <v>3ИСП9-18 ВБ (БД)</v>
      </c>
      <c r="AI1618" s="40" t="str">
        <f aca="false">B1618</f>
        <v>23</v>
      </c>
      <c r="AJ1618" s="39" t="str">
        <f aca="false">CONCATENATE(A1618," ",D1618)</f>
        <v>МДК.01.02 Поддержка и тестирование программных модулей</v>
      </c>
      <c r="AK1618" s="39" t="n">
        <f aca="false">E1618*F1618+P1618*Q1618+H1618+J1618+S1618+U1618</f>
        <v>24</v>
      </c>
      <c r="AL1618" s="39" t="n">
        <f aca="false">L1618+W1618</f>
        <v>2</v>
      </c>
      <c r="AM1618" s="39" t="n">
        <f aca="false">M1618+X1618</f>
        <v>0</v>
      </c>
      <c r="AN1618" s="39" t="n">
        <f aca="false">Y1618</f>
        <v>0</v>
      </c>
      <c r="AO1618" s="39" t="n">
        <f aca="false">SUM(AK1618:AN1618)</f>
        <v>26</v>
      </c>
      <c r="AP1618" s="41" t="n">
        <f aca="false">K1618+V1618</f>
        <v>0</v>
      </c>
    </row>
    <row r="1619" s="42" customFormat="true" ht="16.5" hidden="true" customHeight="true" outlineLevel="0" collapsed="false">
      <c r="A1619" s="132" t="s">
        <v>104</v>
      </c>
      <c r="B1619" s="30" t="s">
        <v>53</v>
      </c>
      <c r="C1619" s="111" t="s">
        <v>359</v>
      </c>
      <c r="D1619" s="62" t="s">
        <v>361</v>
      </c>
      <c r="E1619" s="53" t="n">
        <v>12</v>
      </c>
      <c r="F1619" s="31"/>
      <c r="G1619" s="31"/>
      <c r="H1619" s="31"/>
      <c r="I1619" s="31"/>
      <c r="J1619" s="31"/>
      <c r="K1619" s="31"/>
      <c r="L1619" s="31"/>
      <c r="M1619" s="31"/>
      <c r="N1619" s="33" t="n">
        <f aca="false">E1619*F1619+H1619+J1619+K1619+L1619+M1619</f>
        <v>0</v>
      </c>
      <c r="O1619" s="36"/>
      <c r="P1619" s="31" t="n">
        <v>14</v>
      </c>
      <c r="Q1619" s="31"/>
      <c r="R1619" s="31"/>
      <c r="S1619" s="31" t="n">
        <v>18</v>
      </c>
      <c r="T1619" s="31"/>
      <c r="U1619" s="31"/>
      <c r="V1619" s="31"/>
      <c r="W1619" s="31"/>
      <c r="X1619" s="31"/>
      <c r="Y1619" s="31"/>
      <c r="Z1619" s="36" t="n">
        <f aca="false">P1619*Q1619+S1619+U1619+V1619+W1619+X1619+Y1619</f>
        <v>18</v>
      </c>
      <c r="AA1619" s="36" t="n">
        <f aca="false">N1619+Z1619</f>
        <v>18</v>
      </c>
      <c r="AB1619" s="47" t="s">
        <v>708</v>
      </c>
      <c r="AC1619" s="44" t="s">
        <v>725</v>
      </c>
      <c r="AD1619" s="36"/>
      <c r="AE1619" s="36" t="n">
        <f aca="false">P1619*Q1619</f>
        <v>0</v>
      </c>
      <c r="AF1619" s="38" t="n">
        <f aca="false">AA1619-L1619-M1619-W1619-X1619</f>
        <v>18</v>
      </c>
      <c r="AG1619" s="39" t="str">
        <f aca="false">AB1619</f>
        <v>Ходжиматов А.А.</v>
      </c>
      <c r="AH1619" s="39" t="str">
        <f aca="false">C1619</f>
        <v>3ИСП9-18а ВБ (БД)</v>
      </c>
      <c r="AI1619" s="40" t="str">
        <f aca="false">B1619</f>
        <v>12</v>
      </c>
      <c r="AJ1619" s="39" t="str">
        <f aca="false">CONCATENATE(A1619," ",D1619)</f>
        <v>МДК.01.02 Поддержка и тестирование программных модулей</v>
      </c>
      <c r="AK1619" s="39" t="n">
        <f aca="false">E1619*F1619+P1619*Q1619+H1619+J1619+S1619+U1619</f>
        <v>18</v>
      </c>
      <c r="AL1619" s="39" t="n">
        <f aca="false">L1619+W1619</f>
        <v>0</v>
      </c>
      <c r="AM1619" s="39" t="n">
        <f aca="false">M1619+X1619</f>
        <v>0</v>
      </c>
      <c r="AN1619" s="39" t="n">
        <f aca="false">Y1619</f>
        <v>0</v>
      </c>
      <c r="AO1619" s="39" t="n">
        <f aca="false">SUM(AK1619:AN1619)</f>
        <v>18</v>
      </c>
      <c r="AP1619" s="41" t="n">
        <f aca="false">K1619+V1619</f>
        <v>0</v>
      </c>
    </row>
    <row r="1620" s="42" customFormat="true" ht="16.5" hidden="true" customHeight="true" outlineLevel="0" collapsed="false">
      <c r="A1620" s="132" t="s">
        <v>104</v>
      </c>
      <c r="B1620" s="30" t="s">
        <v>116</v>
      </c>
      <c r="C1620" s="111" t="s">
        <v>360</v>
      </c>
      <c r="D1620" s="62" t="s">
        <v>361</v>
      </c>
      <c r="E1620" s="53" t="n">
        <v>12</v>
      </c>
      <c r="F1620" s="31"/>
      <c r="G1620" s="31"/>
      <c r="H1620" s="31"/>
      <c r="I1620" s="31"/>
      <c r="J1620" s="31"/>
      <c r="K1620" s="31"/>
      <c r="L1620" s="31"/>
      <c r="M1620" s="31"/>
      <c r="N1620" s="33" t="n">
        <f aca="false">E1620*F1620+H1620+J1620+K1620+L1620+M1620</f>
        <v>0</v>
      </c>
      <c r="O1620" s="36"/>
      <c r="P1620" s="31" t="n">
        <v>14</v>
      </c>
      <c r="Q1620" s="31"/>
      <c r="R1620" s="31"/>
      <c r="S1620" s="31" t="n">
        <v>18</v>
      </c>
      <c r="T1620" s="31"/>
      <c r="U1620" s="31"/>
      <c r="V1620" s="31"/>
      <c r="W1620" s="31"/>
      <c r="X1620" s="31"/>
      <c r="Y1620" s="31"/>
      <c r="Z1620" s="36" t="n">
        <f aca="false">P1620*Q1620+S1620+U1620+V1620+W1620+X1620+Y1620</f>
        <v>18</v>
      </c>
      <c r="AA1620" s="36" t="n">
        <f aca="false">N1620+Z1620</f>
        <v>18</v>
      </c>
      <c r="AB1620" s="47" t="s">
        <v>69</v>
      </c>
      <c r="AC1620" s="36"/>
      <c r="AD1620" s="36"/>
      <c r="AE1620" s="36" t="n">
        <f aca="false">P1620*Q1620</f>
        <v>0</v>
      </c>
      <c r="AF1620" s="38" t="n">
        <f aca="false">AA1620-L1620-M1620-W1620-X1620</f>
        <v>18</v>
      </c>
      <c r="AG1620" s="39" t="str">
        <f aca="false">AB1620</f>
        <v>вак. 2 п/гр</v>
      </c>
      <c r="AH1620" s="39" t="str">
        <f aca="false">C1620</f>
        <v>3ИСП9-18б ВБ (БД)</v>
      </c>
      <c r="AI1620" s="40" t="str">
        <f aca="false">B1620</f>
        <v>11</v>
      </c>
      <c r="AJ1620" s="39" t="str">
        <f aca="false">CONCATENATE(A1620," ",D1620)</f>
        <v>МДК.01.02 Поддержка и тестирование программных модулей</v>
      </c>
      <c r="AK1620" s="39" t="n">
        <f aca="false">E1620*F1620+P1620*Q1620+H1620+J1620+S1620+U1620</f>
        <v>18</v>
      </c>
      <c r="AL1620" s="39" t="n">
        <f aca="false">L1620+W1620</f>
        <v>0</v>
      </c>
      <c r="AM1620" s="39" t="n">
        <f aca="false">M1620+X1620</f>
        <v>0</v>
      </c>
      <c r="AN1620" s="39" t="n">
        <f aca="false">Y1620</f>
        <v>0</v>
      </c>
      <c r="AO1620" s="39" t="n">
        <f aca="false">SUM(AK1620:AN1620)</f>
        <v>18</v>
      </c>
      <c r="AP1620" s="41" t="n">
        <f aca="false">K1620+V1620</f>
        <v>0</v>
      </c>
    </row>
    <row r="1621" s="42" customFormat="true" ht="16.5" hidden="true" customHeight="true" outlineLevel="0" collapsed="false">
      <c r="A1621" s="132" t="s">
        <v>136</v>
      </c>
      <c r="B1621" s="135" t="s">
        <v>286</v>
      </c>
      <c r="C1621" s="111" t="s">
        <v>358</v>
      </c>
      <c r="D1621" s="62" t="s">
        <v>331</v>
      </c>
      <c r="E1621" s="53" t="n">
        <v>12</v>
      </c>
      <c r="F1621" s="31" t="n">
        <v>4</v>
      </c>
      <c r="G1621" s="31" t="n">
        <v>24</v>
      </c>
      <c r="H1621" s="31" t="n">
        <v>-24</v>
      </c>
      <c r="I1621" s="31"/>
      <c r="J1621" s="31"/>
      <c r="K1621" s="31"/>
      <c r="L1621" s="31" t="n">
        <v>4</v>
      </c>
      <c r="M1621" s="44" t="n">
        <v>8</v>
      </c>
      <c r="N1621" s="33" t="n">
        <f aca="false">E1621*F1621+H1621+J1621+K1621+L1621+M1621</f>
        <v>36</v>
      </c>
      <c r="O1621" s="36"/>
      <c r="P1621" s="31" t="n">
        <v>14</v>
      </c>
      <c r="Q1621" s="31"/>
      <c r="R1621" s="31"/>
      <c r="S1621" s="31"/>
      <c r="T1621" s="31"/>
      <c r="U1621" s="31"/>
      <c r="V1621" s="31"/>
      <c r="W1621" s="31"/>
      <c r="X1621" s="31"/>
      <c r="Y1621" s="31"/>
      <c r="Z1621" s="36" t="n">
        <f aca="false">P1621*Q1621+S1621+U1621+V1621+W1621+X1621+Y1621</f>
        <v>0</v>
      </c>
      <c r="AA1621" s="36" t="n">
        <f aca="false">N1621+Z1621</f>
        <v>36</v>
      </c>
      <c r="AB1621" s="36" t="s">
        <v>363</v>
      </c>
      <c r="AC1621" s="36"/>
      <c r="AD1621" s="36"/>
      <c r="AE1621" s="36" t="n">
        <f aca="false">P1621*Q1621</f>
        <v>0</v>
      </c>
      <c r="AF1621" s="38" t="n">
        <f aca="false">AA1621-L1621-M1621-W1621-X1621</f>
        <v>24</v>
      </c>
      <c r="AG1621" s="39" t="str">
        <f aca="false">AB1621</f>
        <v>Адышкин С.С.</v>
      </c>
      <c r="AH1621" s="39" t="str">
        <f aca="false">C1621</f>
        <v>3ИСП9-18 ВБ (БД)</v>
      </c>
      <c r="AI1621" s="40" t="str">
        <f aca="false">B1621</f>
        <v>23</v>
      </c>
      <c r="AJ1621" s="39" t="str">
        <f aca="false">CONCATENATE(A1621," ",D1621)</f>
        <v>МДК.01.03 Разработка мобильных приложений</v>
      </c>
      <c r="AK1621" s="39" t="n">
        <f aca="false">E1621*F1621+P1621*Q1621+H1621+J1621+S1621+U1621</f>
        <v>24</v>
      </c>
      <c r="AL1621" s="39" t="n">
        <f aca="false">L1621+W1621</f>
        <v>4</v>
      </c>
      <c r="AM1621" s="39" t="n">
        <f aca="false">M1621+X1621</f>
        <v>8</v>
      </c>
      <c r="AN1621" s="39" t="n">
        <f aca="false">Y1621</f>
        <v>0</v>
      </c>
      <c r="AO1621" s="39" t="n">
        <f aca="false">SUM(AK1621:AN1621)</f>
        <v>36</v>
      </c>
      <c r="AP1621" s="41" t="n">
        <f aca="false">K1621+V1621</f>
        <v>0</v>
      </c>
    </row>
    <row r="1622" s="42" customFormat="true" ht="16.5" hidden="true" customHeight="true" outlineLevel="0" collapsed="false">
      <c r="A1622" s="132" t="s">
        <v>136</v>
      </c>
      <c r="B1622" s="30" t="s">
        <v>53</v>
      </c>
      <c r="C1622" s="111" t="s">
        <v>359</v>
      </c>
      <c r="D1622" s="62" t="s">
        <v>331</v>
      </c>
      <c r="E1622" s="53" t="n">
        <v>12</v>
      </c>
      <c r="F1622" s="31"/>
      <c r="G1622" s="31"/>
      <c r="H1622" s="31" t="n">
        <v>24</v>
      </c>
      <c r="I1622" s="31"/>
      <c r="J1622" s="31"/>
      <c r="K1622" s="31"/>
      <c r="L1622" s="31"/>
      <c r="M1622" s="44"/>
      <c r="N1622" s="33" t="n">
        <f aca="false">E1622*F1622+H1622+J1622+K1622+L1622+M1622</f>
        <v>24</v>
      </c>
      <c r="O1622" s="36"/>
      <c r="P1622" s="31" t="n">
        <v>14</v>
      </c>
      <c r="Q1622" s="31"/>
      <c r="R1622" s="31"/>
      <c r="S1622" s="31"/>
      <c r="T1622" s="31"/>
      <c r="U1622" s="31"/>
      <c r="V1622" s="31"/>
      <c r="W1622" s="31"/>
      <c r="X1622" s="31"/>
      <c r="Y1622" s="31"/>
      <c r="Z1622" s="36" t="n">
        <f aca="false">P1622*Q1622+S1622+U1622+V1622+W1622+X1622+Y1622</f>
        <v>0</v>
      </c>
      <c r="AA1622" s="36" t="n">
        <f aca="false">N1622+Z1622</f>
        <v>24</v>
      </c>
      <c r="AB1622" s="36" t="s">
        <v>363</v>
      </c>
      <c r="AC1622" s="36"/>
      <c r="AD1622" s="36"/>
      <c r="AE1622" s="36" t="n">
        <f aca="false">P1622*Q1622</f>
        <v>0</v>
      </c>
      <c r="AF1622" s="38" t="n">
        <f aca="false">AA1622-L1622-M1622-W1622-X1622</f>
        <v>24</v>
      </c>
      <c r="AG1622" s="39" t="str">
        <f aca="false">AB1622</f>
        <v>Адышкин С.С.</v>
      </c>
      <c r="AH1622" s="39" t="str">
        <f aca="false">C1622</f>
        <v>3ИСП9-18а ВБ (БД)</v>
      </c>
      <c r="AI1622" s="40" t="str">
        <f aca="false">B1622</f>
        <v>12</v>
      </c>
      <c r="AJ1622" s="39" t="str">
        <f aca="false">CONCATENATE(A1622," ",D1622)</f>
        <v>МДК.01.03 Разработка мобильных приложений</v>
      </c>
      <c r="AK1622" s="39" t="n">
        <f aca="false">E1622*F1622+P1622*Q1622+H1622+J1622+S1622+U1622</f>
        <v>24</v>
      </c>
      <c r="AL1622" s="39" t="n">
        <f aca="false">L1622+W1622</f>
        <v>0</v>
      </c>
      <c r="AM1622" s="39" t="n">
        <f aca="false">M1622+X1622</f>
        <v>0</v>
      </c>
      <c r="AN1622" s="39" t="n">
        <f aca="false">Y1622</f>
        <v>0</v>
      </c>
      <c r="AO1622" s="39" t="n">
        <f aca="false">SUM(AK1622:AN1622)</f>
        <v>24</v>
      </c>
      <c r="AP1622" s="41" t="n">
        <f aca="false">K1622+V1622</f>
        <v>0</v>
      </c>
    </row>
    <row r="1623" s="42" customFormat="true" ht="16.5" hidden="true" customHeight="true" outlineLevel="0" collapsed="false">
      <c r="A1623" s="132" t="s">
        <v>136</v>
      </c>
      <c r="B1623" s="30" t="s">
        <v>116</v>
      </c>
      <c r="C1623" s="111" t="s">
        <v>360</v>
      </c>
      <c r="D1623" s="62" t="s">
        <v>331</v>
      </c>
      <c r="E1623" s="53" t="n">
        <v>12</v>
      </c>
      <c r="F1623" s="31"/>
      <c r="G1623" s="31"/>
      <c r="H1623" s="31" t="n">
        <v>24</v>
      </c>
      <c r="I1623" s="31"/>
      <c r="J1623" s="31"/>
      <c r="K1623" s="31"/>
      <c r="L1623" s="31"/>
      <c r="M1623" s="44"/>
      <c r="N1623" s="33" t="n">
        <f aca="false">E1623*F1623+H1623+J1623+K1623+L1623+M1623</f>
        <v>24</v>
      </c>
      <c r="O1623" s="36"/>
      <c r="P1623" s="31" t="n">
        <v>14</v>
      </c>
      <c r="Q1623" s="31"/>
      <c r="R1623" s="31"/>
      <c r="S1623" s="31"/>
      <c r="T1623" s="31"/>
      <c r="U1623" s="31"/>
      <c r="V1623" s="31"/>
      <c r="W1623" s="31"/>
      <c r="X1623" s="31"/>
      <c r="Y1623" s="31"/>
      <c r="Z1623" s="36" t="n">
        <f aca="false">P1623*Q1623+S1623+U1623+V1623+W1623+X1623+Y1623</f>
        <v>0</v>
      </c>
      <c r="AA1623" s="36" t="n">
        <f aca="false">N1623+Z1623</f>
        <v>24</v>
      </c>
      <c r="AB1623" s="47" t="s">
        <v>69</v>
      </c>
      <c r="AC1623" s="36"/>
      <c r="AD1623" s="36"/>
      <c r="AE1623" s="36" t="n">
        <f aca="false">P1623*Q1623</f>
        <v>0</v>
      </c>
      <c r="AF1623" s="38" t="n">
        <f aca="false">AA1623-L1623-M1623-W1623-X1623</f>
        <v>24</v>
      </c>
      <c r="AG1623" s="39" t="str">
        <f aca="false">AB1623</f>
        <v>вак. 2 п/гр</v>
      </c>
      <c r="AH1623" s="39" t="str">
        <f aca="false">C1623</f>
        <v>3ИСП9-18б ВБ (БД)</v>
      </c>
      <c r="AI1623" s="40" t="str">
        <f aca="false">B1623</f>
        <v>11</v>
      </c>
      <c r="AJ1623" s="39" t="str">
        <f aca="false">CONCATENATE(A1623," ",D1623)</f>
        <v>МДК.01.03 Разработка мобильных приложений</v>
      </c>
      <c r="AK1623" s="39" t="n">
        <f aca="false">E1623*F1623+P1623*Q1623+H1623+J1623+S1623+U1623</f>
        <v>24</v>
      </c>
      <c r="AL1623" s="39" t="n">
        <f aca="false">L1623+W1623</f>
        <v>0</v>
      </c>
      <c r="AM1623" s="39" t="n">
        <f aca="false">M1623+X1623</f>
        <v>0</v>
      </c>
      <c r="AN1623" s="39" t="n">
        <f aca="false">Y1623</f>
        <v>0</v>
      </c>
      <c r="AO1623" s="39" t="n">
        <f aca="false">SUM(AK1623:AN1623)</f>
        <v>24</v>
      </c>
      <c r="AP1623" s="41" t="n">
        <f aca="false">K1623+V1623</f>
        <v>0</v>
      </c>
    </row>
    <row r="1624" s="42" customFormat="true" ht="16.5" hidden="true" customHeight="true" outlineLevel="0" collapsed="false">
      <c r="A1624" s="132" t="s">
        <v>333</v>
      </c>
      <c r="B1624" s="135" t="s">
        <v>286</v>
      </c>
      <c r="C1624" s="111" t="s">
        <v>358</v>
      </c>
      <c r="D1624" s="62" t="s">
        <v>334</v>
      </c>
      <c r="E1624" s="53" t="n">
        <v>12</v>
      </c>
      <c r="F1624" s="31"/>
      <c r="G1624" s="31"/>
      <c r="H1624" s="31"/>
      <c r="I1624" s="31"/>
      <c r="J1624" s="31"/>
      <c r="K1624" s="31"/>
      <c r="L1624" s="31"/>
      <c r="M1624" s="31"/>
      <c r="N1624" s="33" t="n">
        <f aca="false">E1624*F1624+H1624+J1624+K1624+L1624+M1624</f>
        <v>0</v>
      </c>
      <c r="O1624" s="36"/>
      <c r="P1624" s="31" t="n">
        <v>14</v>
      </c>
      <c r="Q1624" s="31" t="n">
        <v>3</v>
      </c>
      <c r="R1624" s="31" t="n">
        <v>20</v>
      </c>
      <c r="S1624" s="31" t="n">
        <v>-20</v>
      </c>
      <c r="T1624" s="31"/>
      <c r="U1624" s="31"/>
      <c r="V1624" s="31"/>
      <c r="W1624" s="31" t="n">
        <v>2</v>
      </c>
      <c r="X1624" s="31"/>
      <c r="Y1624" s="31"/>
      <c r="Z1624" s="36" t="n">
        <f aca="false">P1624*Q1624+S1624+U1624+V1624+W1624+X1624+Y1624</f>
        <v>24</v>
      </c>
      <c r="AA1624" s="36" t="n">
        <f aca="false">N1624+Z1624</f>
        <v>24</v>
      </c>
      <c r="AB1624" s="47" t="s">
        <v>226</v>
      </c>
      <c r="AC1624" s="36"/>
      <c r="AD1624" s="36"/>
      <c r="AE1624" s="36" t="n">
        <f aca="false">P1624*Q1624</f>
        <v>42</v>
      </c>
      <c r="AF1624" s="38" t="n">
        <f aca="false">AA1624-L1624-M1624-W1624-X1624</f>
        <v>22</v>
      </c>
      <c r="AG1624" s="39" t="str">
        <f aca="false">AB1624</f>
        <v>Орлов А.Д.</v>
      </c>
      <c r="AH1624" s="39" t="str">
        <f aca="false">C1624</f>
        <v>3ИСП9-18 ВБ (БД)</v>
      </c>
      <c r="AI1624" s="40" t="str">
        <f aca="false">B1624</f>
        <v>23</v>
      </c>
      <c r="AJ1624" s="39" t="str">
        <f aca="false">CONCATENATE(A1624," ",D1624)</f>
        <v>МДК.01.04 Системное программирование</v>
      </c>
      <c r="AK1624" s="39" t="n">
        <f aca="false">E1624*F1624+P1624*Q1624+H1624+J1624+S1624+U1624</f>
        <v>22</v>
      </c>
      <c r="AL1624" s="39" t="n">
        <f aca="false">L1624+W1624</f>
        <v>2</v>
      </c>
      <c r="AM1624" s="39" t="n">
        <f aca="false">M1624+X1624</f>
        <v>0</v>
      </c>
      <c r="AN1624" s="39" t="n">
        <f aca="false">Y1624</f>
        <v>0</v>
      </c>
      <c r="AO1624" s="39" t="n">
        <f aca="false">SUM(AK1624:AN1624)</f>
        <v>24</v>
      </c>
      <c r="AP1624" s="41" t="n">
        <f aca="false">K1624+V1624</f>
        <v>0</v>
      </c>
    </row>
    <row r="1625" s="42" customFormat="true" ht="16.5" hidden="true" customHeight="true" outlineLevel="0" collapsed="false">
      <c r="A1625" s="132" t="s">
        <v>333</v>
      </c>
      <c r="B1625" s="30" t="s">
        <v>53</v>
      </c>
      <c r="C1625" s="111" t="s">
        <v>359</v>
      </c>
      <c r="D1625" s="62" t="s">
        <v>334</v>
      </c>
      <c r="E1625" s="53" t="n">
        <v>12</v>
      </c>
      <c r="F1625" s="31"/>
      <c r="G1625" s="31"/>
      <c r="H1625" s="31"/>
      <c r="I1625" s="31"/>
      <c r="J1625" s="31"/>
      <c r="K1625" s="31"/>
      <c r="L1625" s="31"/>
      <c r="M1625" s="31"/>
      <c r="N1625" s="33" t="n">
        <f aca="false">E1625*F1625+H1625+J1625+K1625+L1625+M1625</f>
        <v>0</v>
      </c>
      <c r="O1625" s="36"/>
      <c r="P1625" s="31" t="n">
        <v>14</v>
      </c>
      <c r="Q1625" s="31"/>
      <c r="R1625" s="31"/>
      <c r="S1625" s="31" t="n">
        <v>20</v>
      </c>
      <c r="T1625" s="31"/>
      <c r="U1625" s="31"/>
      <c r="V1625" s="31"/>
      <c r="W1625" s="31"/>
      <c r="X1625" s="31"/>
      <c r="Y1625" s="31"/>
      <c r="Z1625" s="36" t="n">
        <f aca="false">P1625*Q1625+S1625+U1625+V1625+W1625+X1625+Y1625</f>
        <v>20</v>
      </c>
      <c r="AA1625" s="36" t="n">
        <f aca="false">N1625+Z1625</f>
        <v>20</v>
      </c>
      <c r="AB1625" s="47" t="s">
        <v>226</v>
      </c>
      <c r="AC1625" s="36"/>
      <c r="AD1625" s="36"/>
      <c r="AE1625" s="36" t="n">
        <f aca="false">P1625*Q1625</f>
        <v>0</v>
      </c>
      <c r="AF1625" s="38" t="n">
        <f aca="false">AA1625-L1625-M1625-W1625-X1625</f>
        <v>20</v>
      </c>
      <c r="AG1625" s="39" t="str">
        <f aca="false">AB1625</f>
        <v>Орлов А.Д.</v>
      </c>
      <c r="AH1625" s="39" t="str">
        <f aca="false">C1625</f>
        <v>3ИСП9-18а ВБ (БД)</v>
      </c>
      <c r="AI1625" s="40" t="str">
        <f aca="false">B1625</f>
        <v>12</v>
      </c>
      <c r="AJ1625" s="39" t="str">
        <f aca="false">CONCATENATE(A1625," ",D1625)</f>
        <v>МДК.01.04 Системное программирование</v>
      </c>
      <c r="AK1625" s="39" t="n">
        <f aca="false">E1625*F1625+P1625*Q1625+H1625+J1625+S1625+U1625</f>
        <v>20</v>
      </c>
      <c r="AL1625" s="39" t="n">
        <f aca="false">L1625+W1625</f>
        <v>0</v>
      </c>
      <c r="AM1625" s="39" t="n">
        <f aca="false">M1625+X1625</f>
        <v>0</v>
      </c>
      <c r="AN1625" s="39" t="n">
        <f aca="false">Y1625</f>
        <v>0</v>
      </c>
      <c r="AO1625" s="39" t="n">
        <f aca="false">SUM(AK1625:AN1625)</f>
        <v>20</v>
      </c>
      <c r="AP1625" s="41" t="n">
        <f aca="false">K1625+V1625</f>
        <v>0</v>
      </c>
    </row>
    <row r="1626" s="42" customFormat="true" ht="16.5" hidden="true" customHeight="true" outlineLevel="0" collapsed="false">
      <c r="A1626" s="132" t="s">
        <v>333</v>
      </c>
      <c r="B1626" s="30" t="s">
        <v>116</v>
      </c>
      <c r="C1626" s="111" t="s">
        <v>360</v>
      </c>
      <c r="D1626" s="62" t="s">
        <v>334</v>
      </c>
      <c r="E1626" s="53" t="n">
        <v>12</v>
      </c>
      <c r="F1626" s="31"/>
      <c r="G1626" s="31"/>
      <c r="H1626" s="31"/>
      <c r="I1626" s="31"/>
      <c r="J1626" s="31"/>
      <c r="K1626" s="31"/>
      <c r="L1626" s="31"/>
      <c r="M1626" s="31"/>
      <c r="N1626" s="33" t="n">
        <f aca="false">E1626*F1626+H1626+J1626+K1626+L1626+M1626</f>
        <v>0</v>
      </c>
      <c r="O1626" s="36"/>
      <c r="P1626" s="31" t="n">
        <v>14</v>
      </c>
      <c r="Q1626" s="31"/>
      <c r="R1626" s="31"/>
      <c r="S1626" s="31" t="n">
        <v>20</v>
      </c>
      <c r="T1626" s="31"/>
      <c r="U1626" s="31"/>
      <c r="V1626" s="31"/>
      <c r="W1626" s="31"/>
      <c r="X1626" s="31"/>
      <c r="Y1626" s="31"/>
      <c r="Z1626" s="36" t="n">
        <f aca="false">P1626*Q1626+S1626+U1626+V1626+W1626+X1626+Y1626</f>
        <v>20</v>
      </c>
      <c r="AA1626" s="36" t="n">
        <f aca="false">N1626+Z1626</f>
        <v>20</v>
      </c>
      <c r="AB1626" s="47" t="s">
        <v>69</v>
      </c>
      <c r="AC1626" s="36"/>
      <c r="AD1626" s="36"/>
      <c r="AE1626" s="36" t="n">
        <f aca="false">P1626*Q1626</f>
        <v>0</v>
      </c>
      <c r="AF1626" s="38" t="n">
        <f aca="false">AA1626-L1626-M1626-W1626-X1626</f>
        <v>20</v>
      </c>
      <c r="AG1626" s="39" t="str">
        <f aca="false">AB1626</f>
        <v>вак. 2 п/гр</v>
      </c>
      <c r="AH1626" s="39" t="str">
        <f aca="false">C1626</f>
        <v>3ИСП9-18б ВБ (БД)</v>
      </c>
      <c r="AI1626" s="40" t="str">
        <f aca="false">B1626</f>
        <v>11</v>
      </c>
      <c r="AJ1626" s="39" t="str">
        <f aca="false">CONCATENATE(A1626," ",D1626)</f>
        <v>МДК.01.04 Системное программирование</v>
      </c>
      <c r="AK1626" s="39" t="n">
        <f aca="false">E1626*F1626+P1626*Q1626+H1626+J1626+S1626+U1626</f>
        <v>20</v>
      </c>
      <c r="AL1626" s="39" t="n">
        <f aca="false">L1626+W1626</f>
        <v>0</v>
      </c>
      <c r="AM1626" s="39" t="n">
        <f aca="false">M1626+X1626</f>
        <v>0</v>
      </c>
      <c r="AN1626" s="39" t="n">
        <f aca="false">Y1626</f>
        <v>0</v>
      </c>
      <c r="AO1626" s="39" t="n">
        <f aca="false">SUM(AK1626:AN1626)</f>
        <v>20</v>
      </c>
      <c r="AP1626" s="41" t="n">
        <f aca="false">K1626+V1626</f>
        <v>0</v>
      </c>
    </row>
    <row r="1627" s="42" customFormat="true" ht="16.5" hidden="true" customHeight="true" outlineLevel="0" collapsed="false">
      <c r="A1627" s="132" t="s">
        <v>138</v>
      </c>
      <c r="B1627" s="30" t="s">
        <v>53</v>
      </c>
      <c r="C1627" s="111" t="s">
        <v>359</v>
      </c>
      <c r="D1627" s="62" t="s">
        <v>108</v>
      </c>
      <c r="E1627" s="53" t="n">
        <v>12</v>
      </c>
      <c r="F1627" s="31"/>
      <c r="G1627" s="31"/>
      <c r="H1627" s="31"/>
      <c r="I1627" s="31"/>
      <c r="J1627" s="31"/>
      <c r="K1627" s="31"/>
      <c r="L1627" s="31"/>
      <c r="M1627" s="31"/>
      <c r="N1627" s="33" t="n">
        <f aca="false">E1627*F1627+H1627+J1627+K1627+L1627+M1627</f>
        <v>0</v>
      </c>
      <c r="O1627" s="36"/>
      <c r="P1627" s="31" t="n">
        <v>2</v>
      </c>
      <c r="Q1627" s="31" t="n">
        <v>36</v>
      </c>
      <c r="R1627" s="31"/>
      <c r="S1627" s="31"/>
      <c r="T1627" s="31"/>
      <c r="U1627" s="31"/>
      <c r="V1627" s="31"/>
      <c r="W1627" s="31"/>
      <c r="X1627" s="31"/>
      <c r="Y1627" s="31"/>
      <c r="Z1627" s="36" t="n">
        <f aca="false">P1627*Q1627+S1627+U1627+V1627+W1627+X1627+Y1627</f>
        <v>72</v>
      </c>
      <c r="AA1627" s="36" t="n">
        <f aca="false">N1627+Z1627</f>
        <v>72</v>
      </c>
      <c r="AB1627" s="73" t="s">
        <v>364</v>
      </c>
      <c r="AC1627" s="36"/>
      <c r="AD1627" s="36"/>
      <c r="AE1627" s="36" t="n">
        <f aca="false">P1627*Q1627</f>
        <v>72</v>
      </c>
      <c r="AF1627" s="38" t="n">
        <f aca="false">AA1627-L1627-M1627-W1627-X1627</f>
        <v>72</v>
      </c>
      <c r="AG1627" s="39" t="str">
        <f aca="false">AB1627</f>
        <v>Карпов Р.В.</v>
      </c>
      <c r="AH1627" s="39" t="str">
        <f aca="false">C1627</f>
        <v>3ИСП9-18а ВБ (БД)</v>
      </c>
      <c r="AI1627" s="40" t="str">
        <f aca="false">B1627</f>
        <v>12</v>
      </c>
      <c r="AJ1627" s="39" t="str">
        <f aca="false">CONCATENATE(A1627," ",D1627)</f>
        <v>УП.01 Учебная практика</v>
      </c>
      <c r="AK1627" s="39" t="n">
        <f aca="false">E1627*F1627+P1627*Q1627+H1627+J1627+S1627+U1627</f>
        <v>72</v>
      </c>
      <c r="AL1627" s="39" t="n">
        <f aca="false">L1627+W1627</f>
        <v>0</v>
      </c>
      <c r="AM1627" s="39" t="n">
        <f aca="false">M1627+X1627</f>
        <v>0</v>
      </c>
      <c r="AN1627" s="39" t="n">
        <f aca="false">Y1627</f>
        <v>0</v>
      </c>
      <c r="AO1627" s="39" t="n">
        <f aca="false">SUM(AK1627:AN1627)</f>
        <v>72</v>
      </c>
      <c r="AP1627" s="41" t="n">
        <f aca="false">K1627+V1627</f>
        <v>0</v>
      </c>
    </row>
    <row r="1628" s="42" customFormat="true" ht="16.5" hidden="true" customHeight="true" outlineLevel="0" collapsed="false">
      <c r="A1628" s="132" t="s">
        <v>138</v>
      </c>
      <c r="B1628" s="30" t="s">
        <v>116</v>
      </c>
      <c r="C1628" s="111" t="s">
        <v>360</v>
      </c>
      <c r="D1628" s="62" t="s">
        <v>108</v>
      </c>
      <c r="E1628" s="53" t="n">
        <v>12</v>
      </c>
      <c r="F1628" s="31"/>
      <c r="G1628" s="31"/>
      <c r="H1628" s="31"/>
      <c r="I1628" s="31"/>
      <c r="J1628" s="31"/>
      <c r="K1628" s="31"/>
      <c r="L1628" s="31"/>
      <c r="M1628" s="31"/>
      <c r="N1628" s="33" t="n">
        <f aca="false">E1628*F1628+H1628+J1628+K1628+L1628+M1628</f>
        <v>0</v>
      </c>
      <c r="O1628" s="36"/>
      <c r="P1628" s="31" t="n">
        <v>2</v>
      </c>
      <c r="Q1628" s="31" t="n">
        <v>36</v>
      </c>
      <c r="R1628" s="31"/>
      <c r="S1628" s="31"/>
      <c r="T1628" s="31"/>
      <c r="U1628" s="31"/>
      <c r="V1628" s="31"/>
      <c r="W1628" s="31"/>
      <c r="X1628" s="31"/>
      <c r="Y1628" s="31"/>
      <c r="Z1628" s="36" t="n">
        <f aca="false">P1628*Q1628+S1628+U1628+V1628+W1628+X1628+Y1628</f>
        <v>72</v>
      </c>
      <c r="AA1628" s="36" t="n">
        <f aca="false">N1628+Z1628</f>
        <v>72</v>
      </c>
      <c r="AB1628" s="73" t="s">
        <v>365</v>
      </c>
      <c r="AC1628" s="36"/>
      <c r="AD1628" s="36"/>
      <c r="AE1628" s="36"/>
      <c r="AF1628" s="38"/>
      <c r="AG1628" s="39" t="str">
        <f aca="false">AB1628</f>
        <v>Возвахов Д.А.</v>
      </c>
      <c r="AH1628" s="39" t="str">
        <f aca="false">C1628</f>
        <v>3ИСП9-18б ВБ (БД)</v>
      </c>
      <c r="AI1628" s="40" t="str">
        <f aca="false">B1628</f>
        <v>11</v>
      </c>
      <c r="AJ1628" s="39" t="str">
        <f aca="false">CONCATENATE(A1628," ",D1628)</f>
        <v>УП.01 Учебная практика</v>
      </c>
      <c r="AK1628" s="39" t="n">
        <f aca="false">E1628*F1628+P1628*Q1628+H1628+J1628+S1628+U1628</f>
        <v>72</v>
      </c>
      <c r="AL1628" s="39" t="n">
        <f aca="false">L1628+W1628</f>
        <v>0</v>
      </c>
      <c r="AM1628" s="39" t="n">
        <f aca="false">M1628+X1628</f>
        <v>0</v>
      </c>
      <c r="AN1628" s="39" t="n">
        <f aca="false">Y1628</f>
        <v>0</v>
      </c>
      <c r="AO1628" s="39" t="n">
        <f aca="false">SUM(AK1628:AN1628)</f>
        <v>72</v>
      </c>
      <c r="AP1628" s="41" t="n">
        <f aca="false">K1628+V1628</f>
        <v>0</v>
      </c>
    </row>
    <row r="1629" s="42" customFormat="true" ht="16.5" hidden="true" customHeight="true" outlineLevel="0" collapsed="false">
      <c r="A1629" s="132" t="s">
        <v>139</v>
      </c>
      <c r="B1629" s="135" t="s">
        <v>286</v>
      </c>
      <c r="C1629" s="111" t="s">
        <v>358</v>
      </c>
      <c r="D1629" s="62" t="s">
        <v>163</v>
      </c>
      <c r="E1629" s="53" t="n">
        <v>12</v>
      </c>
      <c r="F1629" s="31"/>
      <c r="G1629" s="31"/>
      <c r="H1629" s="31"/>
      <c r="I1629" s="31"/>
      <c r="J1629" s="31"/>
      <c r="K1629" s="31"/>
      <c r="L1629" s="31"/>
      <c r="M1629" s="31"/>
      <c r="N1629" s="33" t="n">
        <f aca="false">E1629*F1629+H1629+J1629+K1629+L1629+M1629</f>
        <v>0</v>
      </c>
      <c r="O1629" s="36"/>
      <c r="P1629" s="31" t="n">
        <v>2</v>
      </c>
      <c r="Q1629" s="31" t="n">
        <v>9</v>
      </c>
      <c r="R1629" s="31"/>
      <c r="S1629" s="31"/>
      <c r="T1629" s="31"/>
      <c r="U1629" s="31"/>
      <c r="V1629" s="31"/>
      <c r="W1629" s="31"/>
      <c r="X1629" s="31"/>
      <c r="Y1629" s="31"/>
      <c r="Z1629" s="36" t="n">
        <f aca="false">P1629*Q1629+S1629+U1629+V1629+W1629+X1629+Y1629</f>
        <v>18</v>
      </c>
      <c r="AA1629" s="36" t="n">
        <f aca="false">N1629+Z1629</f>
        <v>18</v>
      </c>
      <c r="AB1629" s="36" t="s">
        <v>340</v>
      </c>
      <c r="AC1629" s="36"/>
      <c r="AD1629" s="36"/>
      <c r="AE1629" s="36" t="n">
        <f aca="false">P1629*Q1629</f>
        <v>18</v>
      </c>
      <c r="AF1629" s="38" t="n">
        <f aca="false">AA1629-L1629-M1629-W1629-X1629</f>
        <v>18</v>
      </c>
      <c r="AG1629" s="39" t="str">
        <f aca="false">AB1629</f>
        <v>Малыгина М.Ю.</v>
      </c>
      <c r="AH1629" s="39" t="str">
        <f aca="false">C1629</f>
        <v>3ИСП9-18 ВБ (БД)</v>
      </c>
      <c r="AI1629" s="40" t="str">
        <f aca="false">B1629</f>
        <v>23</v>
      </c>
      <c r="AJ1629" s="39" t="str">
        <f aca="false">CONCATENATE(A1629," ",D1629)</f>
        <v>ПП.01 Производственная практика</v>
      </c>
      <c r="AK1629" s="39" t="n">
        <f aca="false">E1629*F1629+P1629*Q1629+H1629+J1629+S1629+U1629</f>
        <v>18</v>
      </c>
      <c r="AL1629" s="39" t="n">
        <f aca="false">L1629+W1629</f>
        <v>0</v>
      </c>
      <c r="AM1629" s="39" t="n">
        <f aca="false">M1629+X1629</f>
        <v>0</v>
      </c>
      <c r="AN1629" s="39" t="n">
        <f aca="false">Y1629</f>
        <v>0</v>
      </c>
      <c r="AO1629" s="39" t="n">
        <f aca="false">SUM(AK1629:AN1629)</f>
        <v>18</v>
      </c>
      <c r="AP1629" s="41" t="n">
        <f aca="false">K1629+V1629</f>
        <v>0</v>
      </c>
    </row>
    <row r="1630" s="42" customFormat="true" ht="16.5" hidden="true" customHeight="true" outlineLevel="0" collapsed="false">
      <c r="A1630" s="132" t="s">
        <v>139</v>
      </c>
      <c r="B1630" s="135" t="s">
        <v>286</v>
      </c>
      <c r="C1630" s="111" t="s">
        <v>358</v>
      </c>
      <c r="D1630" s="62" t="s">
        <v>163</v>
      </c>
      <c r="E1630" s="53" t="n">
        <v>12</v>
      </c>
      <c r="F1630" s="31"/>
      <c r="G1630" s="31"/>
      <c r="H1630" s="31"/>
      <c r="I1630" s="31"/>
      <c r="J1630" s="31"/>
      <c r="K1630" s="31"/>
      <c r="L1630" s="31"/>
      <c r="M1630" s="31"/>
      <c r="N1630" s="33" t="n">
        <f aca="false">E1630*F1630+H1630+J1630+K1630+L1630+M1630</f>
        <v>0</v>
      </c>
      <c r="O1630" s="36"/>
      <c r="P1630" s="31" t="n">
        <v>2</v>
      </c>
      <c r="Q1630" s="31" t="n">
        <v>9</v>
      </c>
      <c r="R1630" s="31"/>
      <c r="S1630" s="31"/>
      <c r="T1630" s="31"/>
      <c r="U1630" s="31"/>
      <c r="V1630" s="31"/>
      <c r="W1630" s="31"/>
      <c r="X1630" s="31"/>
      <c r="Y1630" s="31"/>
      <c r="Z1630" s="36" t="n">
        <f aca="false">P1630*Q1630+S1630+U1630+V1630+W1630+X1630+Y1630</f>
        <v>18</v>
      </c>
      <c r="AA1630" s="36" t="n">
        <f aca="false">N1630+Z1630</f>
        <v>18</v>
      </c>
      <c r="AB1630" s="145" t="s">
        <v>706</v>
      </c>
      <c r="AC1630" s="44" t="s">
        <v>723</v>
      </c>
      <c r="AD1630" s="36"/>
      <c r="AE1630" s="36" t="n">
        <f aca="false">P1630*Q1630</f>
        <v>18</v>
      </c>
      <c r="AF1630" s="38" t="n">
        <f aca="false">AA1630-L1630-M1630-W1630-X1630</f>
        <v>18</v>
      </c>
      <c r="AG1630" s="39" t="str">
        <f aca="false">AB1630</f>
        <v>Воронин В.А.</v>
      </c>
      <c r="AH1630" s="39" t="str">
        <f aca="false">C1630</f>
        <v>3ИСП9-18 ВБ (БД)</v>
      </c>
      <c r="AI1630" s="40" t="str">
        <f aca="false">B1630</f>
        <v>23</v>
      </c>
      <c r="AJ1630" s="39" t="str">
        <f aca="false">CONCATENATE(A1630," ",D1630)</f>
        <v>ПП.01 Производственная практика</v>
      </c>
      <c r="AK1630" s="39" t="n">
        <f aca="false">E1630*F1630+P1630*Q1630+H1630+J1630+S1630+U1630</f>
        <v>18</v>
      </c>
      <c r="AL1630" s="39" t="n">
        <f aca="false">L1630+W1630</f>
        <v>0</v>
      </c>
      <c r="AM1630" s="39" t="n">
        <f aca="false">M1630+X1630</f>
        <v>0</v>
      </c>
      <c r="AN1630" s="39" t="n">
        <f aca="false">Y1630</f>
        <v>0</v>
      </c>
      <c r="AO1630" s="39" t="n">
        <f aca="false">SUM(AK1630:AN1630)</f>
        <v>18</v>
      </c>
      <c r="AP1630" s="41" t="n">
        <f aca="false">K1630+V1630</f>
        <v>0</v>
      </c>
    </row>
    <row r="1631" s="42" customFormat="true" ht="16.5" hidden="true" customHeight="true" outlineLevel="0" collapsed="false">
      <c r="A1631" s="132" t="s">
        <v>139</v>
      </c>
      <c r="B1631" s="135" t="s">
        <v>286</v>
      </c>
      <c r="C1631" s="111" t="s">
        <v>358</v>
      </c>
      <c r="D1631" s="62" t="s">
        <v>163</v>
      </c>
      <c r="E1631" s="53" t="n">
        <v>12</v>
      </c>
      <c r="F1631" s="31"/>
      <c r="G1631" s="31"/>
      <c r="H1631" s="31"/>
      <c r="I1631" s="31"/>
      <c r="J1631" s="31"/>
      <c r="K1631" s="31"/>
      <c r="L1631" s="31"/>
      <c r="M1631" s="31"/>
      <c r="N1631" s="33" t="n">
        <f aca="false">E1631*F1631+H1631+J1631+K1631+L1631+M1631</f>
        <v>0</v>
      </c>
      <c r="O1631" s="36"/>
      <c r="P1631" s="31" t="n">
        <v>2</v>
      </c>
      <c r="Q1631" s="31" t="n">
        <v>9</v>
      </c>
      <c r="R1631" s="31"/>
      <c r="S1631" s="31"/>
      <c r="T1631" s="31"/>
      <c r="U1631" s="31"/>
      <c r="V1631" s="31"/>
      <c r="W1631" s="31"/>
      <c r="X1631" s="31"/>
      <c r="Y1631" s="31"/>
      <c r="Z1631" s="36" t="n">
        <f aca="false">P1631*Q1631+S1631+U1631+V1631+W1631+X1631+Y1631</f>
        <v>18</v>
      </c>
      <c r="AA1631" s="36" t="n">
        <f aca="false">N1631+Z1631</f>
        <v>18</v>
      </c>
      <c r="AB1631" s="36" t="s">
        <v>143</v>
      </c>
      <c r="AC1631" s="36"/>
      <c r="AD1631" s="36"/>
      <c r="AE1631" s="36" t="n">
        <f aca="false">P1631*Q1631</f>
        <v>18</v>
      </c>
      <c r="AF1631" s="38" t="n">
        <f aca="false">AA1631-L1631-M1631-W1631-X1631</f>
        <v>18</v>
      </c>
      <c r="AG1631" s="39" t="str">
        <f aca="false">AB1631</f>
        <v>вак. ПП</v>
      </c>
      <c r="AH1631" s="39" t="str">
        <f aca="false">C1631</f>
        <v>3ИСП9-18 ВБ (БД)</v>
      </c>
      <c r="AI1631" s="40" t="str">
        <f aca="false">B1631</f>
        <v>23</v>
      </c>
      <c r="AJ1631" s="39" t="str">
        <f aca="false">CONCATENATE(A1631," ",D1631)</f>
        <v>ПП.01 Производственная практика</v>
      </c>
      <c r="AK1631" s="39" t="n">
        <f aca="false">E1631*F1631+P1631*Q1631+H1631+J1631+S1631+U1631</f>
        <v>18</v>
      </c>
      <c r="AL1631" s="39" t="n">
        <f aca="false">L1631+W1631</f>
        <v>0</v>
      </c>
      <c r="AM1631" s="39" t="n">
        <f aca="false">M1631+X1631</f>
        <v>0</v>
      </c>
      <c r="AN1631" s="39" t="n">
        <f aca="false">Y1631</f>
        <v>0</v>
      </c>
      <c r="AO1631" s="39" t="n">
        <f aca="false">SUM(AK1631:AN1631)</f>
        <v>18</v>
      </c>
      <c r="AP1631" s="41" t="n">
        <f aca="false">K1631+V1631</f>
        <v>0</v>
      </c>
    </row>
    <row r="1632" s="42" customFormat="true" ht="16.5" hidden="true" customHeight="true" outlineLevel="0" collapsed="false">
      <c r="A1632" s="132" t="s">
        <v>139</v>
      </c>
      <c r="B1632" s="135" t="s">
        <v>286</v>
      </c>
      <c r="C1632" s="111" t="s">
        <v>358</v>
      </c>
      <c r="D1632" s="62" t="s">
        <v>163</v>
      </c>
      <c r="E1632" s="53" t="n">
        <v>12</v>
      </c>
      <c r="F1632" s="31"/>
      <c r="G1632" s="31"/>
      <c r="H1632" s="31"/>
      <c r="I1632" s="31"/>
      <c r="J1632" s="31"/>
      <c r="K1632" s="31"/>
      <c r="L1632" s="31"/>
      <c r="M1632" s="31"/>
      <c r="N1632" s="33" t="n">
        <f aca="false">E1632*F1632+H1632+J1632+K1632+L1632+M1632</f>
        <v>0</v>
      </c>
      <c r="O1632" s="36"/>
      <c r="P1632" s="31" t="n">
        <v>2</v>
      </c>
      <c r="Q1632" s="31" t="n">
        <v>9</v>
      </c>
      <c r="R1632" s="31"/>
      <c r="S1632" s="31"/>
      <c r="T1632" s="31"/>
      <c r="U1632" s="31"/>
      <c r="V1632" s="31"/>
      <c r="W1632" s="31"/>
      <c r="X1632" s="31"/>
      <c r="Y1632" s="31"/>
      <c r="Z1632" s="36" t="n">
        <f aca="false">P1632*Q1632+S1632+U1632+V1632+W1632+X1632+Y1632</f>
        <v>18</v>
      </c>
      <c r="AA1632" s="36" t="n">
        <f aca="false">N1632+Z1632</f>
        <v>18</v>
      </c>
      <c r="AB1632" s="36" t="s">
        <v>143</v>
      </c>
      <c r="AC1632" s="36"/>
      <c r="AD1632" s="36"/>
      <c r="AE1632" s="36" t="n">
        <f aca="false">P1632*Q1632</f>
        <v>18</v>
      </c>
      <c r="AF1632" s="38" t="n">
        <f aca="false">AA1632-L1632-M1632-W1632-X1632</f>
        <v>18</v>
      </c>
      <c r="AG1632" s="39" t="str">
        <f aca="false">AB1632</f>
        <v>вак. ПП</v>
      </c>
      <c r="AH1632" s="39" t="str">
        <f aca="false">C1632</f>
        <v>3ИСП9-18 ВБ (БД)</v>
      </c>
      <c r="AI1632" s="40" t="str">
        <f aca="false">B1632</f>
        <v>23</v>
      </c>
      <c r="AJ1632" s="39" t="str">
        <f aca="false">CONCATENATE(A1632," ",D1632)</f>
        <v>ПП.01 Производственная практика</v>
      </c>
      <c r="AK1632" s="39" t="n">
        <f aca="false">E1632*F1632+P1632*Q1632+H1632+J1632+S1632+U1632</f>
        <v>18</v>
      </c>
      <c r="AL1632" s="39" t="n">
        <f aca="false">L1632+W1632</f>
        <v>0</v>
      </c>
      <c r="AM1632" s="39" t="n">
        <f aca="false">M1632+X1632</f>
        <v>0</v>
      </c>
      <c r="AN1632" s="39" t="n">
        <f aca="false">Y1632</f>
        <v>0</v>
      </c>
      <c r="AO1632" s="39" t="n">
        <f aca="false">SUM(AK1632:AN1632)</f>
        <v>18</v>
      </c>
      <c r="AP1632" s="41" t="n">
        <f aca="false">K1632+V1632</f>
        <v>0</v>
      </c>
    </row>
    <row r="1633" s="42" customFormat="true" ht="16.5" hidden="true" customHeight="true" outlineLevel="0" collapsed="false">
      <c r="A1633" s="132" t="s">
        <v>144</v>
      </c>
      <c r="B1633" s="135" t="s">
        <v>286</v>
      </c>
      <c r="C1633" s="111" t="s">
        <v>358</v>
      </c>
      <c r="D1633" s="62" t="s">
        <v>145</v>
      </c>
      <c r="E1633" s="53" t="n">
        <v>12</v>
      </c>
      <c r="F1633" s="31"/>
      <c r="G1633" s="31"/>
      <c r="H1633" s="31"/>
      <c r="I1633" s="31"/>
      <c r="J1633" s="31"/>
      <c r="K1633" s="31"/>
      <c r="L1633" s="31"/>
      <c r="M1633" s="31"/>
      <c r="N1633" s="33" t="n">
        <f aca="false">E1633*F1633+H1633+J1633+K1633+L1633+M1633</f>
        <v>0</v>
      </c>
      <c r="O1633" s="36"/>
      <c r="P1633" s="31" t="n">
        <v>14</v>
      </c>
      <c r="Q1633" s="31"/>
      <c r="R1633" s="31"/>
      <c r="S1633" s="31"/>
      <c r="T1633" s="31"/>
      <c r="U1633" s="31"/>
      <c r="V1633" s="31"/>
      <c r="W1633" s="31"/>
      <c r="X1633" s="31" t="n">
        <v>24</v>
      </c>
      <c r="Y1633" s="31"/>
      <c r="Z1633" s="36" t="n">
        <f aca="false">P1633*Q1633+S1633+U1633+V1633+W1633+X1633+Y1633</f>
        <v>24</v>
      </c>
      <c r="AA1633" s="36" t="n">
        <f aca="false">N1633+Z1633</f>
        <v>24</v>
      </c>
      <c r="AB1633" s="36" t="s">
        <v>146</v>
      </c>
      <c r="AC1633" s="36"/>
      <c r="AD1633" s="36"/>
      <c r="AE1633" s="36" t="n">
        <f aca="false">P1633*Q1633</f>
        <v>0</v>
      </c>
      <c r="AF1633" s="38" t="n">
        <f aca="false">AA1633-L1633-M1633-W1633-X1633</f>
        <v>0</v>
      </c>
      <c r="AG1633" s="39" t="str">
        <f aca="false">AB1633</f>
        <v>вак. ДЭ</v>
      </c>
      <c r="AH1633" s="39" t="str">
        <f aca="false">C1633</f>
        <v>3ИСП9-18 ВБ (БД)</v>
      </c>
      <c r="AI1633" s="40" t="str">
        <f aca="false">B1633</f>
        <v>23</v>
      </c>
      <c r="AJ1633" s="39" t="str">
        <f aca="false">CONCATENATE(A1633," ",D1633)</f>
        <v>ДЭ.01 Демонстрационный экзамен по модулю</v>
      </c>
      <c r="AK1633" s="39" t="n">
        <f aca="false">E1633*F1633+P1633*Q1633+H1633+J1633+S1633+U1633</f>
        <v>0</v>
      </c>
      <c r="AL1633" s="39" t="n">
        <f aca="false">L1633+W1633</f>
        <v>0</v>
      </c>
      <c r="AM1633" s="39" t="n">
        <f aca="false">M1633+X1633</f>
        <v>24</v>
      </c>
      <c r="AN1633" s="39" t="n">
        <f aca="false">Y1633</f>
        <v>0</v>
      </c>
      <c r="AO1633" s="39" t="n">
        <f aca="false">SUM(AK1633:AN1633)</f>
        <v>24</v>
      </c>
      <c r="AP1633" s="41" t="n">
        <f aca="false">K1633+V1633</f>
        <v>0</v>
      </c>
    </row>
    <row r="1634" s="42" customFormat="true" ht="16.5" hidden="true" customHeight="true" outlineLevel="0" collapsed="false">
      <c r="A1634" s="132" t="s">
        <v>149</v>
      </c>
      <c r="B1634" s="135" t="s">
        <v>286</v>
      </c>
      <c r="C1634" s="111" t="s">
        <v>358</v>
      </c>
      <c r="D1634" s="62" t="s">
        <v>335</v>
      </c>
      <c r="E1634" s="53" t="n">
        <v>12</v>
      </c>
      <c r="F1634" s="31"/>
      <c r="G1634" s="31"/>
      <c r="H1634" s="31"/>
      <c r="I1634" s="31"/>
      <c r="J1634" s="31"/>
      <c r="K1634" s="31"/>
      <c r="L1634" s="31"/>
      <c r="M1634" s="31"/>
      <c r="N1634" s="33" t="n">
        <f aca="false">E1634*F1634+H1634+J1634+K1634+L1634+M1634</f>
        <v>0</v>
      </c>
      <c r="O1634" s="36"/>
      <c r="P1634" s="31" t="n">
        <v>14</v>
      </c>
      <c r="Q1634" s="31" t="n">
        <v>5</v>
      </c>
      <c r="R1634" s="31" t="n">
        <v>32</v>
      </c>
      <c r="S1634" s="31" t="n">
        <v>-32</v>
      </c>
      <c r="T1634" s="31"/>
      <c r="U1634" s="31"/>
      <c r="V1634" s="31"/>
      <c r="W1634" s="31" t="n">
        <v>6</v>
      </c>
      <c r="X1634" s="31" t="n">
        <v>8</v>
      </c>
      <c r="Y1634" s="31"/>
      <c r="Z1634" s="36" t="n">
        <f aca="false">P1634*Q1634+S1634+U1634+V1634+W1634+X1634+Y1634</f>
        <v>52</v>
      </c>
      <c r="AA1634" s="36" t="n">
        <f aca="false">N1634+Z1634</f>
        <v>52</v>
      </c>
      <c r="AB1634" s="47" t="s">
        <v>363</v>
      </c>
      <c r="AC1634" s="36"/>
      <c r="AD1634" s="36"/>
      <c r="AE1634" s="36" t="n">
        <f aca="false">P1634*Q1634</f>
        <v>70</v>
      </c>
      <c r="AF1634" s="38" t="n">
        <f aca="false">AA1634-L1634-M1634-W1634-X1634</f>
        <v>38</v>
      </c>
      <c r="AG1634" s="39" t="str">
        <f aca="false">AB1634</f>
        <v>Адышкин С.С.</v>
      </c>
      <c r="AH1634" s="39" t="str">
        <f aca="false">C1634</f>
        <v>3ИСП9-18 ВБ (БД)</v>
      </c>
      <c r="AI1634" s="40" t="str">
        <f aca="false">B1634</f>
        <v>23</v>
      </c>
      <c r="AJ1634" s="39" t="str">
        <f aca="false">CONCATENATE(A1634," ",D1634)</f>
        <v>МДК.02.02 Инструментальные средства разработки программного обеспечения</v>
      </c>
      <c r="AK1634" s="39" t="n">
        <f aca="false">E1634*F1634+P1634*Q1634+H1634+J1634+S1634+U1634</f>
        <v>38</v>
      </c>
      <c r="AL1634" s="39" t="n">
        <f aca="false">L1634+W1634</f>
        <v>6</v>
      </c>
      <c r="AM1634" s="39" t="n">
        <f aca="false">M1634+X1634</f>
        <v>8</v>
      </c>
      <c r="AN1634" s="39" t="n">
        <f aca="false">Y1634</f>
        <v>0</v>
      </c>
      <c r="AO1634" s="39" t="n">
        <f aca="false">SUM(AK1634:AN1634)</f>
        <v>52</v>
      </c>
      <c r="AP1634" s="41" t="n">
        <f aca="false">K1634+V1634</f>
        <v>0</v>
      </c>
    </row>
    <row r="1635" s="42" customFormat="true" ht="16.5" hidden="true" customHeight="true" outlineLevel="0" collapsed="false">
      <c r="A1635" s="132" t="s">
        <v>149</v>
      </c>
      <c r="B1635" s="30" t="s">
        <v>53</v>
      </c>
      <c r="C1635" s="111" t="s">
        <v>359</v>
      </c>
      <c r="D1635" s="62" t="s">
        <v>335</v>
      </c>
      <c r="E1635" s="53" t="n">
        <v>12</v>
      </c>
      <c r="F1635" s="31"/>
      <c r="G1635" s="31"/>
      <c r="H1635" s="31"/>
      <c r="I1635" s="31"/>
      <c r="J1635" s="31"/>
      <c r="K1635" s="31"/>
      <c r="L1635" s="31"/>
      <c r="M1635" s="31"/>
      <c r="N1635" s="33" t="n">
        <f aca="false">E1635*F1635+H1635+J1635+K1635+L1635+M1635</f>
        <v>0</v>
      </c>
      <c r="O1635" s="36"/>
      <c r="P1635" s="31" t="n">
        <v>14</v>
      </c>
      <c r="Q1635" s="31"/>
      <c r="R1635" s="31"/>
      <c r="S1635" s="31" t="n">
        <v>32</v>
      </c>
      <c r="T1635" s="31"/>
      <c r="U1635" s="31"/>
      <c r="V1635" s="31"/>
      <c r="W1635" s="31"/>
      <c r="X1635" s="31"/>
      <c r="Y1635" s="31"/>
      <c r="Z1635" s="36" t="n">
        <f aca="false">P1635*Q1635+S1635+U1635+V1635+W1635+X1635+Y1635</f>
        <v>32</v>
      </c>
      <c r="AA1635" s="36" t="n">
        <f aca="false">N1635+Z1635</f>
        <v>32</v>
      </c>
      <c r="AB1635" s="47" t="s">
        <v>363</v>
      </c>
      <c r="AC1635" s="36"/>
      <c r="AD1635" s="36"/>
      <c r="AE1635" s="36" t="n">
        <f aca="false">P1635*Q1635</f>
        <v>0</v>
      </c>
      <c r="AF1635" s="38" t="n">
        <f aca="false">AA1635-L1635-M1635-W1635-X1635</f>
        <v>32</v>
      </c>
      <c r="AG1635" s="39" t="str">
        <f aca="false">AB1635</f>
        <v>Адышкин С.С.</v>
      </c>
      <c r="AH1635" s="39" t="str">
        <f aca="false">C1635</f>
        <v>3ИСП9-18а ВБ (БД)</v>
      </c>
      <c r="AI1635" s="40" t="str">
        <f aca="false">B1635</f>
        <v>12</v>
      </c>
      <c r="AJ1635" s="39" t="str">
        <f aca="false">CONCATENATE(A1635," ",D1635)</f>
        <v>МДК.02.02 Инструментальные средства разработки программного обеспечения</v>
      </c>
      <c r="AK1635" s="39" t="n">
        <f aca="false">E1635*F1635+P1635*Q1635+H1635+J1635+S1635+U1635</f>
        <v>32</v>
      </c>
      <c r="AL1635" s="39" t="n">
        <f aca="false">L1635+W1635</f>
        <v>0</v>
      </c>
      <c r="AM1635" s="39" t="n">
        <f aca="false">M1635+X1635</f>
        <v>0</v>
      </c>
      <c r="AN1635" s="39" t="n">
        <f aca="false">Y1635</f>
        <v>0</v>
      </c>
      <c r="AO1635" s="39" t="n">
        <f aca="false">SUM(AK1635:AN1635)</f>
        <v>32</v>
      </c>
      <c r="AP1635" s="41" t="n">
        <f aca="false">K1635+V1635</f>
        <v>0</v>
      </c>
    </row>
    <row r="1636" s="42" customFormat="true" ht="16.5" hidden="true" customHeight="true" outlineLevel="0" collapsed="false">
      <c r="A1636" s="132" t="s">
        <v>149</v>
      </c>
      <c r="B1636" s="30" t="s">
        <v>116</v>
      </c>
      <c r="C1636" s="111" t="s">
        <v>360</v>
      </c>
      <c r="D1636" s="62" t="s">
        <v>335</v>
      </c>
      <c r="E1636" s="53" t="n">
        <v>12</v>
      </c>
      <c r="F1636" s="31"/>
      <c r="G1636" s="31"/>
      <c r="H1636" s="31"/>
      <c r="I1636" s="31"/>
      <c r="J1636" s="31"/>
      <c r="K1636" s="31"/>
      <c r="L1636" s="31"/>
      <c r="M1636" s="31"/>
      <c r="N1636" s="33" t="n">
        <f aca="false">E1636*F1636+H1636+J1636+K1636+L1636+M1636</f>
        <v>0</v>
      </c>
      <c r="O1636" s="36"/>
      <c r="P1636" s="31" t="n">
        <v>14</v>
      </c>
      <c r="Q1636" s="31"/>
      <c r="R1636" s="31"/>
      <c r="S1636" s="31" t="n">
        <v>32</v>
      </c>
      <c r="T1636" s="31"/>
      <c r="U1636" s="31"/>
      <c r="V1636" s="31"/>
      <c r="W1636" s="31"/>
      <c r="X1636" s="31"/>
      <c r="Y1636" s="31"/>
      <c r="Z1636" s="36" t="n">
        <f aca="false">P1636*Q1636+S1636+U1636+V1636+W1636+X1636+Y1636</f>
        <v>32</v>
      </c>
      <c r="AA1636" s="36" t="n">
        <f aca="false">N1636+Z1636</f>
        <v>32</v>
      </c>
      <c r="AB1636" s="47" t="s">
        <v>69</v>
      </c>
      <c r="AC1636" s="36"/>
      <c r="AD1636" s="36"/>
      <c r="AE1636" s="36" t="n">
        <f aca="false">P1636*Q1636</f>
        <v>0</v>
      </c>
      <c r="AF1636" s="38" t="n">
        <f aca="false">AA1636-L1636-M1636-W1636-X1636</f>
        <v>32</v>
      </c>
      <c r="AG1636" s="39" t="str">
        <f aca="false">AB1636</f>
        <v>вак. 2 п/гр</v>
      </c>
      <c r="AH1636" s="39" t="str">
        <f aca="false">C1636</f>
        <v>3ИСП9-18б ВБ (БД)</v>
      </c>
      <c r="AI1636" s="40" t="str">
        <f aca="false">B1636</f>
        <v>11</v>
      </c>
      <c r="AJ1636" s="39" t="str">
        <f aca="false">CONCATENATE(A1636," ",D1636)</f>
        <v>МДК.02.02 Инструментальные средства разработки программного обеспечения</v>
      </c>
      <c r="AK1636" s="39" t="n">
        <f aca="false">E1636*F1636+P1636*Q1636+H1636+J1636+S1636+U1636</f>
        <v>32</v>
      </c>
      <c r="AL1636" s="39" t="n">
        <f aca="false">L1636+W1636</f>
        <v>0</v>
      </c>
      <c r="AM1636" s="39" t="n">
        <f aca="false">M1636+X1636</f>
        <v>0</v>
      </c>
      <c r="AN1636" s="39" t="n">
        <f aca="false">Y1636</f>
        <v>0</v>
      </c>
      <c r="AO1636" s="39" t="n">
        <f aca="false">SUM(AK1636:AN1636)</f>
        <v>32</v>
      </c>
      <c r="AP1636" s="41" t="n">
        <f aca="false">K1636+V1636</f>
        <v>0</v>
      </c>
    </row>
    <row r="1637" s="42" customFormat="true" ht="16.5" hidden="true" customHeight="true" outlineLevel="0" collapsed="false">
      <c r="A1637" s="132" t="s">
        <v>152</v>
      </c>
      <c r="B1637" s="135" t="s">
        <v>286</v>
      </c>
      <c r="C1637" s="111" t="s">
        <v>358</v>
      </c>
      <c r="D1637" s="62" t="s">
        <v>337</v>
      </c>
      <c r="E1637" s="53" t="n">
        <v>12</v>
      </c>
      <c r="F1637" s="31"/>
      <c r="G1637" s="31"/>
      <c r="H1637" s="31"/>
      <c r="I1637" s="31"/>
      <c r="J1637" s="31"/>
      <c r="K1637" s="31"/>
      <c r="L1637" s="31"/>
      <c r="M1637" s="31"/>
      <c r="N1637" s="33" t="n">
        <f aca="false">E1637*F1637+H1637+J1637+K1637+L1637+M1637</f>
        <v>0</v>
      </c>
      <c r="O1637" s="36"/>
      <c r="P1637" s="31" t="n">
        <v>14</v>
      </c>
      <c r="Q1637" s="31" t="n">
        <v>3</v>
      </c>
      <c r="R1637" s="31" t="n">
        <v>14</v>
      </c>
      <c r="S1637" s="31" t="n">
        <v>-14</v>
      </c>
      <c r="T1637" s="31"/>
      <c r="U1637" s="31"/>
      <c r="V1637" s="31"/>
      <c r="W1637" s="31"/>
      <c r="X1637" s="31"/>
      <c r="Y1637" s="31"/>
      <c r="Z1637" s="36" t="n">
        <f aca="false">P1637*Q1637+S1637+U1637+V1637+W1637+X1637+Y1637</f>
        <v>28</v>
      </c>
      <c r="AA1637" s="36" t="n">
        <f aca="false">N1637+Z1637</f>
        <v>28</v>
      </c>
      <c r="AB1637" s="47" t="s">
        <v>300</v>
      </c>
      <c r="AC1637" s="31"/>
      <c r="AD1637" s="31"/>
      <c r="AE1637" s="36" t="n">
        <f aca="false">P1637*Q1637</f>
        <v>42</v>
      </c>
      <c r="AF1637" s="38" t="n">
        <f aca="false">AA1637-L1637-M1637-W1637-X1637</f>
        <v>28</v>
      </c>
      <c r="AG1637" s="39" t="str">
        <f aca="false">AB1637</f>
        <v>Зайцева О.В.</v>
      </c>
      <c r="AH1637" s="39" t="str">
        <f aca="false">C1637</f>
        <v>3ИСП9-18 ВБ (БД)</v>
      </c>
      <c r="AI1637" s="40" t="str">
        <f aca="false">B1637</f>
        <v>23</v>
      </c>
      <c r="AJ1637" s="39" t="str">
        <f aca="false">CONCATENATE(A1637," ",D1637)</f>
        <v>МДК.02.03 Математическое моделирование</v>
      </c>
      <c r="AK1637" s="39" t="n">
        <f aca="false">E1637*F1637+P1637*Q1637+H1637+J1637+S1637+U1637</f>
        <v>28</v>
      </c>
      <c r="AL1637" s="39" t="n">
        <f aca="false">L1637+W1637</f>
        <v>0</v>
      </c>
      <c r="AM1637" s="39" t="n">
        <f aca="false">M1637+X1637</f>
        <v>0</v>
      </c>
      <c r="AN1637" s="39" t="n">
        <f aca="false">Y1637</f>
        <v>0</v>
      </c>
      <c r="AO1637" s="39" t="n">
        <f aca="false">SUM(AK1637:AN1637)</f>
        <v>28</v>
      </c>
      <c r="AP1637" s="41" t="n">
        <f aca="false">K1637+V1637</f>
        <v>0</v>
      </c>
    </row>
    <row r="1638" s="42" customFormat="true" ht="16.5" hidden="true" customHeight="true" outlineLevel="0" collapsed="false">
      <c r="A1638" s="132" t="s">
        <v>152</v>
      </c>
      <c r="B1638" s="30" t="s">
        <v>53</v>
      </c>
      <c r="C1638" s="111" t="s">
        <v>359</v>
      </c>
      <c r="D1638" s="62" t="s">
        <v>337</v>
      </c>
      <c r="E1638" s="53" t="n">
        <v>12</v>
      </c>
      <c r="F1638" s="31"/>
      <c r="G1638" s="31"/>
      <c r="H1638" s="31"/>
      <c r="I1638" s="31"/>
      <c r="J1638" s="31"/>
      <c r="K1638" s="31"/>
      <c r="L1638" s="31"/>
      <c r="M1638" s="31"/>
      <c r="N1638" s="33" t="n">
        <f aca="false">E1638*F1638+H1638+J1638+K1638+L1638+M1638</f>
        <v>0</v>
      </c>
      <c r="O1638" s="36"/>
      <c r="P1638" s="31" t="n">
        <v>14</v>
      </c>
      <c r="Q1638" s="31"/>
      <c r="R1638" s="31"/>
      <c r="S1638" s="31" t="n">
        <v>14</v>
      </c>
      <c r="T1638" s="31"/>
      <c r="U1638" s="31"/>
      <c r="V1638" s="31"/>
      <c r="W1638" s="31"/>
      <c r="X1638" s="31"/>
      <c r="Y1638" s="31"/>
      <c r="Z1638" s="36" t="n">
        <f aca="false">P1638*Q1638+S1638+U1638+V1638+W1638+X1638+Y1638</f>
        <v>14</v>
      </c>
      <c r="AA1638" s="36" t="n">
        <f aca="false">N1638+Z1638</f>
        <v>14</v>
      </c>
      <c r="AB1638" s="47" t="s">
        <v>300</v>
      </c>
      <c r="AC1638" s="31"/>
      <c r="AD1638" s="31"/>
      <c r="AE1638" s="36" t="n">
        <f aca="false">P1638*Q1638</f>
        <v>0</v>
      </c>
      <c r="AF1638" s="38" t="n">
        <f aca="false">AA1638-L1638-M1638-W1638-X1638</f>
        <v>14</v>
      </c>
      <c r="AG1638" s="39" t="str">
        <f aca="false">AB1638</f>
        <v>Зайцева О.В.</v>
      </c>
      <c r="AH1638" s="39" t="str">
        <f aca="false">C1638</f>
        <v>3ИСП9-18а ВБ (БД)</v>
      </c>
      <c r="AI1638" s="40" t="str">
        <f aca="false">B1638</f>
        <v>12</v>
      </c>
      <c r="AJ1638" s="39" t="str">
        <f aca="false">CONCATENATE(A1638," ",D1638)</f>
        <v>МДК.02.03 Математическое моделирование</v>
      </c>
      <c r="AK1638" s="39" t="n">
        <f aca="false">E1638*F1638+P1638*Q1638+H1638+J1638+S1638+U1638</f>
        <v>14</v>
      </c>
      <c r="AL1638" s="39" t="n">
        <f aca="false">L1638+W1638</f>
        <v>0</v>
      </c>
      <c r="AM1638" s="39" t="n">
        <f aca="false">M1638+X1638</f>
        <v>0</v>
      </c>
      <c r="AN1638" s="39" t="n">
        <f aca="false">Y1638</f>
        <v>0</v>
      </c>
      <c r="AO1638" s="39" t="n">
        <f aca="false">SUM(AK1638:AN1638)</f>
        <v>14</v>
      </c>
      <c r="AP1638" s="41" t="n">
        <f aca="false">K1638+V1638</f>
        <v>0</v>
      </c>
    </row>
    <row r="1639" s="42" customFormat="true" ht="16.5" hidden="true" customHeight="true" outlineLevel="0" collapsed="false">
      <c r="A1639" s="132" t="s">
        <v>152</v>
      </c>
      <c r="B1639" s="30" t="s">
        <v>116</v>
      </c>
      <c r="C1639" s="111" t="s">
        <v>360</v>
      </c>
      <c r="D1639" s="62" t="s">
        <v>337</v>
      </c>
      <c r="E1639" s="53" t="n">
        <v>12</v>
      </c>
      <c r="F1639" s="31"/>
      <c r="G1639" s="31"/>
      <c r="H1639" s="31"/>
      <c r="I1639" s="31"/>
      <c r="J1639" s="31"/>
      <c r="K1639" s="31"/>
      <c r="L1639" s="31"/>
      <c r="M1639" s="31"/>
      <c r="N1639" s="33" t="n">
        <f aca="false">E1639*F1639+H1639+J1639+K1639+L1639+M1639</f>
        <v>0</v>
      </c>
      <c r="O1639" s="36"/>
      <c r="P1639" s="31" t="n">
        <v>14</v>
      </c>
      <c r="Q1639" s="31"/>
      <c r="R1639" s="31"/>
      <c r="S1639" s="31" t="n">
        <v>14</v>
      </c>
      <c r="T1639" s="31"/>
      <c r="U1639" s="31"/>
      <c r="V1639" s="31"/>
      <c r="W1639" s="31"/>
      <c r="X1639" s="31"/>
      <c r="Y1639" s="31"/>
      <c r="Z1639" s="36" t="n">
        <f aca="false">P1639*Q1639+S1639+U1639+V1639+W1639+X1639+Y1639</f>
        <v>14</v>
      </c>
      <c r="AA1639" s="36" t="n">
        <f aca="false">N1639+Z1639</f>
        <v>14</v>
      </c>
      <c r="AB1639" s="47" t="s">
        <v>69</v>
      </c>
      <c r="AC1639" s="31"/>
      <c r="AD1639" s="31"/>
      <c r="AE1639" s="36" t="n">
        <f aca="false">P1639*Q1639</f>
        <v>0</v>
      </c>
      <c r="AF1639" s="38" t="n">
        <f aca="false">AA1639-L1639-M1639-W1639-X1639</f>
        <v>14</v>
      </c>
      <c r="AG1639" s="39" t="str">
        <f aca="false">AB1639</f>
        <v>вак. 2 п/гр</v>
      </c>
      <c r="AH1639" s="39" t="str">
        <f aca="false">C1639</f>
        <v>3ИСП9-18б ВБ (БД)</v>
      </c>
      <c r="AI1639" s="40" t="str">
        <f aca="false">B1639</f>
        <v>11</v>
      </c>
      <c r="AJ1639" s="39" t="str">
        <f aca="false">CONCATENATE(A1639," ",D1639)</f>
        <v>МДК.02.03 Математическое моделирование</v>
      </c>
      <c r="AK1639" s="39" t="n">
        <f aca="false">E1639*F1639+P1639*Q1639+H1639+J1639+S1639+U1639</f>
        <v>14</v>
      </c>
      <c r="AL1639" s="39" t="n">
        <f aca="false">L1639+W1639</f>
        <v>0</v>
      </c>
      <c r="AM1639" s="39" t="n">
        <f aca="false">M1639+X1639</f>
        <v>0</v>
      </c>
      <c r="AN1639" s="39" t="n">
        <f aca="false">Y1639</f>
        <v>0</v>
      </c>
      <c r="AO1639" s="39" t="n">
        <f aca="false">SUM(AK1639:AN1639)</f>
        <v>14</v>
      </c>
      <c r="AP1639" s="41" t="n">
        <f aca="false">K1639+V1639</f>
        <v>0</v>
      </c>
    </row>
    <row r="1640" s="42" customFormat="true" ht="16.5" hidden="true" customHeight="true" outlineLevel="0" collapsed="false">
      <c r="A1640" s="132" t="s">
        <v>154</v>
      </c>
      <c r="B1640" s="30" t="s">
        <v>53</v>
      </c>
      <c r="C1640" s="111" t="s">
        <v>359</v>
      </c>
      <c r="D1640" s="62" t="s">
        <v>108</v>
      </c>
      <c r="E1640" s="53" t="n">
        <v>12</v>
      </c>
      <c r="F1640" s="31"/>
      <c r="G1640" s="31"/>
      <c r="H1640" s="31"/>
      <c r="I1640" s="31"/>
      <c r="J1640" s="31"/>
      <c r="K1640" s="31"/>
      <c r="L1640" s="31"/>
      <c r="M1640" s="31"/>
      <c r="N1640" s="33" t="n">
        <f aca="false">E1640*F1640+H1640+J1640+K1640+L1640+M1640</f>
        <v>0</v>
      </c>
      <c r="O1640" s="36"/>
      <c r="P1640" s="31" t="n">
        <v>2</v>
      </c>
      <c r="Q1640" s="31" t="n">
        <v>36</v>
      </c>
      <c r="R1640" s="31"/>
      <c r="S1640" s="31"/>
      <c r="T1640" s="31"/>
      <c r="U1640" s="31"/>
      <c r="V1640" s="31"/>
      <c r="W1640" s="31"/>
      <c r="X1640" s="31"/>
      <c r="Y1640" s="31"/>
      <c r="Z1640" s="36" t="n">
        <f aca="false">P1640*Q1640+S1640+U1640+V1640+W1640+X1640+Y1640</f>
        <v>72</v>
      </c>
      <c r="AA1640" s="36" t="n">
        <f aca="false">N1640+Z1640</f>
        <v>72</v>
      </c>
      <c r="AB1640" s="73" t="s">
        <v>364</v>
      </c>
      <c r="AC1640" s="31"/>
      <c r="AD1640" s="31"/>
      <c r="AE1640" s="36" t="n">
        <f aca="false">P1640*Q1640</f>
        <v>72</v>
      </c>
      <c r="AF1640" s="38" t="n">
        <f aca="false">AA1640-L1640-M1640-W1640-X1640</f>
        <v>72</v>
      </c>
      <c r="AG1640" s="39" t="str">
        <f aca="false">AB1640</f>
        <v>Карпов Р.В.</v>
      </c>
      <c r="AH1640" s="39" t="str">
        <f aca="false">C1640</f>
        <v>3ИСП9-18а ВБ (БД)</v>
      </c>
      <c r="AI1640" s="40" t="str">
        <f aca="false">B1640</f>
        <v>12</v>
      </c>
      <c r="AJ1640" s="39" t="str">
        <f aca="false">CONCATENATE(A1640," ",D1640)</f>
        <v>УП.02 Учебная практика</v>
      </c>
      <c r="AK1640" s="39" t="n">
        <f aca="false">E1640*F1640+P1640*Q1640+H1640+J1640+S1640+U1640</f>
        <v>72</v>
      </c>
      <c r="AL1640" s="39" t="n">
        <f aca="false">L1640+W1640</f>
        <v>0</v>
      </c>
      <c r="AM1640" s="39" t="n">
        <f aca="false">M1640+X1640</f>
        <v>0</v>
      </c>
      <c r="AN1640" s="39" t="n">
        <f aca="false">Y1640</f>
        <v>0</v>
      </c>
      <c r="AO1640" s="39" t="n">
        <f aca="false">SUM(AK1640:AN1640)</f>
        <v>72</v>
      </c>
      <c r="AP1640" s="41" t="n">
        <f aca="false">K1640+V1640</f>
        <v>0</v>
      </c>
    </row>
    <row r="1641" s="42" customFormat="true" ht="16.5" hidden="true" customHeight="true" outlineLevel="0" collapsed="false">
      <c r="A1641" s="132" t="s">
        <v>154</v>
      </c>
      <c r="B1641" s="30" t="s">
        <v>116</v>
      </c>
      <c r="C1641" s="111" t="s">
        <v>360</v>
      </c>
      <c r="D1641" s="62" t="s">
        <v>108</v>
      </c>
      <c r="E1641" s="53" t="n">
        <v>12</v>
      </c>
      <c r="F1641" s="31"/>
      <c r="G1641" s="31"/>
      <c r="H1641" s="31"/>
      <c r="I1641" s="31"/>
      <c r="J1641" s="31"/>
      <c r="K1641" s="31"/>
      <c r="L1641" s="31"/>
      <c r="M1641" s="31"/>
      <c r="N1641" s="33" t="n">
        <f aca="false">E1641*F1641+H1641+J1641+K1641+L1641+M1641</f>
        <v>0</v>
      </c>
      <c r="O1641" s="36"/>
      <c r="P1641" s="31" t="n">
        <v>2</v>
      </c>
      <c r="Q1641" s="31" t="n">
        <v>36</v>
      </c>
      <c r="R1641" s="31"/>
      <c r="S1641" s="31"/>
      <c r="T1641" s="31"/>
      <c r="U1641" s="31"/>
      <c r="V1641" s="31"/>
      <c r="W1641" s="31"/>
      <c r="X1641" s="31"/>
      <c r="Y1641" s="31"/>
      <c r="Z1641" s="36" t="n">
        <f aca="false">P1641*Q1641+S1641+U1641+V1641+W1641+X1641+Y1641</f>
        <v>72</v>
      </c>
      <c r="AA1641" s="36" t="n">
        <f aca="false">N1641+Z1641</f>
        <v>72</v>
      </c>
      <c r="AB1641" s="73" t="s">
        <v>365</v>
      </c>
      <c r="AC1641" s="31"/>
      <c r="AD1641" s="31"/>
      <c r="AE1641" s="36"/>
      <c r="AF1641" s="38"/>
      <c r="AG1641" s="39" t="str">
        <f aca="false">AB1641</f>
        <v>Возвахов Д.А.</v>
      </c>
      <c r="AH1641" s="39" t="str">
        <f aca="false">C1641</f>
        <v>3ИСП9-18б ВБ (БД)</v>
      </c>
      <c r="AI1641" s="40" t="str">
        <f aca="false">B1641</f>
        <v>11</v>
      </c>
      <c r="AJ1641" s="39" t="str">
        <f aca="false">CONCATENATE(A1641," ",D1641)</f>
        <v>УП.02 Учебная практика</v>
      </c>
      <c r="AK1641" s="39" t="n">
        <f aca="false">E1641*F1641+P1641*Q1641+H1641+J1641+S1641+U1641</f>
        <v>72</v>
      </c>
      <c r="AL1641" s="39" t="n">
        <f aca="false">L1641+W1641</f>
        <v>0</v>
      </c>
      <c r="AM1641" s="39" t="n">
        <f aca="false">M1641+X1641</f>
        <v>0</v>
      </c>
      <c r="AN1641" s="39" t="n">
        <f aca="false">Y1641</f>
        <v>0</v>
      </c>
      <c r="AO1641" s="39" t="n">
        <f aca="false">SUM(AK1641:AN1641)</f>
        <v>72</v>
      </c>
      <c r="AP1641" s="41" t="n">
        <f aca="false">K1641+V1641</f>
        <v>0</v>
      </c>
    </row>
    <row r="1642" s="42" customFormat="true" ht="16.5" hidden="true" customHeight="true" outlineLevel="0" collapsed="false">
      <c r="A1642" s="132" t="s">
        <v>155</v>
      </c>
      <c r="B1642" s="135" t="s">
        <v>286</v>
      </c>
      <c r="C1642" s="111" t="s">
        <v>358</v>
      </c>
      <c r="D1642" s="62" t="s">
        <v>163</v>
      </c>
      <c r="E1642" s="53" t="n">
        <v>12</v>
      </c>
      <c r="F1642" s="31"/>
      <c r="G1642" s="31"/>
      <c r="H1642" s="31"/>
      <c r="I1642" s="31"/>
      <c r="J1642" s="31"/>
      <c r="K1642" s="31"/>
      <c r="L1642" s="31"/>
      <c r="M1642" s="31"/>
      <c r="N1642" s="33" t="n">
        <f aca="false">E1642*F1642+H1642+J1642+K1642+L1642+M1642</f>
        <v>0</v>
      </c>
      <c r="O1642" s="36"/>
      <c r="P1642" s="31" t="n">
        <v>2</v>
      </c>
      <c r="Q1642" s="31" t="n">
        <v>9</v>
      </c>
      <c r="R1642" s="31"/>
      <c r="S1642" s="31"/>
      <c r="T1642" s="31"/>
      <c r="U1642" s="31"/>
      <c r="V1642" s="31"/>
      <c r="W1642" s="31"/>
      <c r="X1642" s="31"/>
      <c r="Y1642" s="31"/>
      <c r="Z1642" s="36" t="n">
        <f aca="false">P1642*Q1642+S1642+U1642+V1642+W1642+X1642+Y1642</f>
        <v>18</v>
      </c>
      <c r="AA1642" s="36" t="n">
        <f aca="false">N1642+Z1642</f>
        <v>18</v>
      </c>
      <c r="AB1642" s="36" t="s">
        <v>340</v>
      </c>
      <c r="AC1642" s="31"/>
      <c r="AD1642" s="31"/>
      <c r="AE1642" s="36" t="n">
        <f aca="false">P1642*Q1642</f>
        <v>18</v>
      </c>
      <c r="AF1642" s="38" t="n">
        <f aca="false">AA1642-L1642-M1642-W1642-X1642</f>
        <v>18</v>
      </c>
      <c r="AG1642" s="39" t="str">
        <f aca="false">AB1642</f>
        <v>Малыгина М.Ю.</v>
      </c>
      <c r="AH1642" s="39" t="str">
        <f aca="false">C1642</f>
        <v>3ИСП9-18 ВБ (БД)</v>
      </c>
      <c r="AI1642" s="40" t="str">
        <f aca="false">B1642</f>
        <v>23</v>
      </c>
      <c r="AJ1642" s="39" t="str">
        <f aca="false">CONCATENATE(A1642," ",D1642)</f>
        <v>ПП.02 Производственная практика</v>
      </c>
      <c r="AK1642" s="39" t="n">
        <f aca="false">E1642*F1642+P1642*Q1642+H1642+J1642+S1642+U1642</f>
        <v>18</v>
      </c>
      <c r="AL1642" s="39" t="n">
        <f aca="false">L1642+W1642</f>
        <v>0</v>
      </c>
      <c r="AM1642" s="39" t="n">
        <f aca="false">M1642+X1642</f>
        <v>0</v>
      </c>
      <c r="AN1642" s="39" t="n">
        <f aca="false">Y1642</f>
        <v>0</v>
      </c>
      <c r="AO1642" s="39" t="n">
        <f aca="false">SUM(AK1642:AN1642)</f>
        <v>18</v>
      </c>
      <c r="AP1642" s="41" t="n">
        <f aca="false">K1642+V1642</f>
        <v>0</v>
      </c>
    </row>
    <row r="1643" s="42" customFormat="true" ht="16.5" hidden="true" customHeight="true" outlineLevel="0" collapsed="false">
      <c r="A1643" s="132" t="s">
        <v>155</v>
      </c>
      <c r="B1643" s="135" t="s">
        <v>286</v>
      </c>
      <c r="C1643" s="111" t="s">
        <v>358</v>
      </c>
      <c r="D1643" s="62" t="s">
        <v>163</v>
      </c>
      <c r="E1643" s="53" t="n">
        <v>12</v>
      </c>
      <c r="F1643" s="31"/>
      <c r="G1643" s="31"/>
      <c r="H1643" s="31"/>
      <c r="I1643" s="31"/>
      <c r="J1643" s="31"/>
      <c r="K1643" s="31"/>
      <c r="L1643" s="31"/>
      <c r="M1643" s="31"/>
      <c r="N1643" s="33" t="n">
        <f aca="false">E1643*F1643+H1643+J1643+K1643+L1643+M1643</f>
        <v>0</v>
      </c>
      <c r="O1643" s="36"/>
      <c r="P1643" s="31" t="n">
        <v>2</v>
      </c>
      <c r="Q1643" s="31" t="n">
        <v>9</v>
      </c>
      <c r="R1643" s="31"/>
      <c r="S1643" s="31"/>
      <c r="T1643" s="31"/>
      <c r="U1643" s="31"/>
      <c r="V1643" s="31"/>
      <c r="W1643" s="31"/>
      <c r="X1643" s="31"/>
      <c r="Y1643" s="31"/>
      <c r="Z1643" s="36" t="n">
        <f aca="false">P1643*Q1643+S1643+U1643+V1643+W1643+X1643+Y1643</f>
        <v>18</v>
      </c>
      <c r="AA1643" s="36" t="n">
        <f aca="false">N1643+Z1643</f>
        <v>18</v>
      </c>
      <c r="AB1643" s="145" t="s">
        <v>706</v>
      </c>
      <c r="AC1643" s="44" t="s">
        <v>723</v>
      </c>
      <c r="AD1643" s="31"/>
      <c r="AE1643" s="36" t="n">
        <f aca="false">P1643*Q1643</f>
        <v>18</v>
      </c>
      <c r="AF1643" s="38" t="n">
        <f aca="false">AA1643-L1643-M1643-W1643-X1643</f>
        <v>18</v>
      </c>
      <c r="AG1643" s="39" t="str">
        <f aca="false">AB1643</f>
        <v>Воронин В.А.</v>
      </c>
      <c r="AH1643" s="39" t="str">
        <f aca="false">C1643</f>
        <v>3ИСП9-18 ВБ (БД)</v>
      </c>
      <c r="AI1643" s="40" t="str">
        <f aca="false">B1643</f>
        <v>23</v>
      </c>
      <c r="AJ1643" s="39" t="str">
        <f aca="false">CONCATENATE(A1643," ",D1643)</f>
        <v>ПП.02 Производственная практика</v>
      </c>
      <c r="AK1643" s="39" t="n">
        <f aca="false">E1643*F1643+P1643*Q1643+H1643+J1643+S1643+U1643</f>
        <v>18</v>
      </c>
      <c r="AL1643" s="39" t="n">
        <f aca="false">L1643+W1643</f>
        <v>0</v>
      </c>
      <c r="AM1643" s="39" t="n">
        <f aca="false">M1643+X1643</f>
        <v>0</v>
      </c>
      <c r="AN1643" s="39" t="n">
        <f aca="false">Y1643</f>
        <v>0</v>
      </c>
      <c r="AO1643" s="39" t="n">
        <f aca="false">SUM(AK1643:AN1643)</f>
        <v>18</v>
      </c>
      <c r="AP1643" s="41" t="n">
        <f aca="false">K1643+V1643</f>
        <v>0</v>
      </c>
    </row>
    <row r="1644" s="42" customFormat="true" ht="16.5" hidden="true" customHeight="true" outlineLevel="0" collapsed="false">
      <c r="A1644" s="132" t="s">
        <v>155</v>
      </c>
      <c r="B1644" s="135" t="s">
        <v>286</v>
      </c>
      <c r="C1644" s="111" t="s">
        <v>358</v>
      </c>
      <c r="D1644" s="62" t="s">
        <v>163</v>
      </c>
      <c r="E1644" s="53" t="n">
        <v>12</v>
      </c>
      <c r="F1644" s="31"/>
      <c r="G1644" s="31"/>
      <c r="H1644" s="31"/>
      <c r="I1644" s="31"/>
      <c r="J1644" s="31"/>
      <c r="K1644" s="31"/>
      <c r="L1644" s="31"/>
      <c r="M1644" s="31"/>
      <c r="N1644" s="33" t="n">
        <f aca="false">E1644*F1644+H1644+J1644+K1644+L1644+M1644</f>
        <v>0</v>
      </c>
      <c r="O1644" s="36"/>
      <c r="P1644" s="31" t="n">
        <v>2</v>
      </c>
      <c r="Q1644" s="31" t="n">
        <v>9</v>
      </c>
      <c r="R1644" s="31"/>
      <c r="S1644" s="31"/>
      <c r="T1644" s="31"/>
      <c r="U1644" s="31"/>
      <c r="V1644" s="31"/>
      <c r="W1644" s="31"/>
      <c r="X1644" s="31"/>
      <c r="Y1644" s="31"/>
      <c r="Z1644" s="36" t="n">
        <f aca="false">P1644*Q1644+S1644+U1644+V1644+W1644+X1644+Y1644</f>
        <v>18</v>
      </c>
      <c r="AA1644" s="36" t="n">
        <f aca="false">N1644+Z1644</f>
        <v>18</v>
      </c>
      <c r="AB1644" s="289" t="s">
        <v>340</v>
      </c>
      <c r="AC1644" s="291" t="s">
        <v>726</v>
      </c>
      <c r="AD1644" s="31"/>
      <c r="AE1644" s="36" t="n">
        <f aca="false">P1644*Q1644</f>
        <v>18</v>
      </c>
      <c r="AF1644" s="38" t="n">
        <f aca="false">AA1644-L1644-M1644-W1644-X1644</f>
        <v>18</v>
      </c>
      <c r="AG1644" s="39" t="str">
        <f aca="false">AB1644</f>
        <v>Малыгина М.Ю.</v>
      </c>
      <c r="AH1644" s="39" t="str">
        <f aca="false">C1644</f>
        <v>3ИСП9-18 ВБ (БД)</v>
      </c>
      <c r="AI1644" s="40" t="str">
        <f aca="false">B1644</f>
        <v>23</v>
      </c>
      <c r="AJ1644" s="39" t="str">
        <f aca="false">CONCATENATE(A1644," ",D1644)</f>
        <v>ПП.02 Производственная практика</v>
      </c>
      <c r="AK1644" s="39" t="n">
        <f aca="false">E1644*F1644+P1644*Q1644+H1644+J1644+S1644+U1644</f>
        <v>18</v>
      </c>
      <c r="AL1644" s="39" t="n">
        <f aca="false">L1644+W1644</f>
        <v>0</v>
      </c>
      <c r="AM1644" s="39" t="n">
        <f aca="false">M1644+X1644</f>
        <v>0</v>
      </c>
      <c r="AN1644" s="39" t="n">
        <f aca="false">Y1644</f>
        <v>0</v>
      </c>
      <c r="AO1644" s="39" t="n">
        <f aca="false">SUM(AK1644:AN1644)</f>
        <v>18</v>
      </c>
      <c r="AP1644" s="41" t="n">
        <f aca="false">K1644+V1644</f>
        <v>0</v>
      </c>
    </row>
    <row r="1645" s="42" customFormat="true" ht="16.5" hidden="true" customHeight="true" outlineLevel="0" collapsed="false">
      <c r="A1645" s="132" t="s">
        <v>155</v>
      </c>
      <c r="B1645" s="135" t="s">
        <v>286</v>
      </c>
      <c r="C1645" s="111" t="s">
        <v>358</v>
      </c>
      <c r="D1645" s="62" t="s">
        <v>163</v>
      </c>
      <c r="E1645" s="53" t="n">
        <v>12</v>
      </c>
      <c r="F1645" s="31"/>
      <c r="G1645" s="31"/>
      <c r="H1645" s="31"/>
      <c r="I1645" s="31"/>
      <c r="J1645" s="31"/>
      <c r="K1645" s="31"/>
      <c r="L1645" s="31"/>
      <c r="M1645" s="31"/>
      <c r="N1645" s="33" t="n">
        <f aca="false">E1645*F1645+H1645+J1645+K1645+L1645+M1645</f>
        <v>0</v>
      </c>
      <c r="O1645" s="36"/>
      <c r="P1645" s="31" t="n">
        <v>2</v>
      </c>
      <c r="Q1645" s="31" t="n">
        <v>9</v>
      </c>
      <c r="R1645" s="31"/>
      <c r="S1645" s="31"/>
      <c r="T1645" s="31"/>
      <c r="U1645" s="31"/>
      <c r="V1645" s="31"/>
      <c r="W1645" s="31"/>
      <c r="X1645" s="31"/>
      <c r="Y1645" s="31"/>
      <c r="Z1645" s="36" t="n">
        <f aca="false">P1645*Q1645+S1645+U1645+V1645+W1645+X1645+Y1645</f>
        <v>18</v>
      </c>
      <c r="AA1645" s="36" t="n">
        <f aca="false">N1645+Z1645</f>
        <v>18</v>
      </c>
      <c r="AB1645" s="36" t="s">
        <v>143</v>
      </c>
      <c r="AC1645" s="31"/>
      <c r="AD1645" s="31"/>
      <c r="AE1645" s="36" t="n">
        <f aca="false">P1645*Q1645</f>
        <v>18</v>
      </c>
      <c r="AF1645" s="38" t="n">
        <f aca="false">AA1645-L1645-M1645-W1645-X1645</f>
        <v>18</v>
      </c>
      <c r="AG1645" s="39" t="str">
        <f aca="false">AB1645</f>
        <v>вак. ПП</v>
      </c>
      <c r="AH1645" s="39" t="str">
        <f aca="false">C1645</f>
        <v>3ИСП9-18 ВБ (БД)</v>
      </c>
      <c r="AI1645" s="40" t="str">
        <f aca="false">B1645</f>
        <v>23</v>
      </c>
      <c r="AJ1645" s="39" t="str">
        <f aca="false">CONCATENATE(A1645," ",D1645)</f>
        <v>ПП.02 Производственная практика</v>
      </c>
      <c r="AK1645" s="39" t="n">
        <f aca="false">E1645*F1645+P1645*Q1645+H1645+J1645+S1645+U1645</f>
        <v>18</v>
      </c>
      <c r="AL1645" s="39" t="n">
        <f aca="false">L1645+W1645</f>
        <v>0</v>
      </c>
      <c r="AM1645" s="39" t="n">
        <f aca="false">M1645+X1645</f>
        <v>0</v>
      </c>
      <c r="AN1645" s="39" t="n">
        <f aca="false">Y1645</f>
        <v>0</v>
      </c>
      <c r="AO1645" s="39" t="n">
        <f aca="false">SUM(AK1645:AN1645)</f>
        <v>18</v>
      </c>
      <c r="AP1645" s="41" t="n">
        <f aca="false">K1645+V1645</f>
        <v>0</v>
      </c>
    </row>
    <row r="1646" s="42" customFormat="true" ht="16.5" hidden="true" customHeight="true" outlineLevel="0" collapsed="false">
      <c r="A1646" s="132" t="s">
        <v>341</v>
      </c>
      <c r="B1646" s="135" t="s">
        <v>286</v>
      </c>
      <c r="C1646" s="111" t="s">
        <v>358</v>
      </c>
      <c r="D1646" s="62" t="s">
        <v>342</v>
      </c>
      <c r="E1646" s="53" t="n">
        <v>12</v>
      </c>
      <c r="F1646" s="31" t="n">
        <v>6</v>
      </c>
      <c r="G1646" s="31" t="n">
        <v>36</v>
      </c>
      <c r="H1646" s="31" t="n">
        <v>-36</v>
      </c>
      <c r="I1646" s="31"/>
      <c r="J1646" s="31"/>
      <c r="K1646" s="31"/>
      <c r="L1646" s="31" t="n">
        <v>6</v>
      </c>
      <c r="M1646" s="31" t="n">
        <v>8</v>
      </c>
      <c r="N1646" s="33" t="n">
        <f aca="false">E1646*F1646+H1646+J1646+K1646+L1646+M1646</f>
        <v>50</v>
      </c>
      <c r="O1646" s="36"/>
      <c r="P1646" s="31" t="n">
        <v>14</v>
      </c>
      <c r="Q1646" s="31"/>
      <c r="R1646" s="31"/>
      <c r="S1646" s="31"/>
      <c r="T1646" s="31"/>
      <c r="U1646" s="31"/>
      <c r="V1646" s="31"/>
      <c r="W1646" s="31"/>
      <c r="X1646" s="31"/>
      <c r="Y1646" s="31"/>
      <c r="Z1646" s="36" t="n">
        <f aca="false">P1646*Q1646+S1646+U1646+V1646+W1646+X1646+Y1646</f>
        <v>0</v>
      </c>
      <c r="AA1646" s="36" t="n">
        <f aca="false">N1646+Z1646</f>
        <v>50</v>
      </c>
      <c r="AB1646" s="47" t="s">
        <v>270</v>
      </c>
      <c r="AC1646" s="31"/>
      <c r="AD1646" s="31"/>
      <c r="AE1646" s="36" t="n">
        <f aca="false">P1646*Q1646</f>
        <v>0</v>
      </c>
      <c r="AF1646" s="38" t="n">
        <f aca="false">AA1646-L1646-M1646-W1646-X1646</f>
        <v>36</v>
      </c>
      <c r="AG1646" s="39" t="str">
        <f aca="false">AB1646</f>
        <v>Корнейчик В.А.</v>
      </c>
      <c r="AH1646" s="39" t="str">
        <f aca="false">C1646</f>
        <v>3ИСП9-18 ВБ (БД)</v>
      </c>
      <c r="AI1646" s="40" t="str">
        <f aca="false">B1646</f>
        <v>23</v>
      </c>
      <c r="AJ1646" s="39" t="str">
        <f aca="false">CONCATENATE(A1646," ",D1646)</f>
        <v>МДК.04.02 Обеспечение качества функционирования компьютерных систем</v>
      </c>
      <c r="AK1646" s="39" t="n">
        <f aca="false">E1646*F1646+P1646*Q1646+H1646+J1646+S1646+U1646</f>
        <v>36</v>
      </c>
      <c r="AL1646" s="39" t="n">
        <f aca="false">L1646+W1646</f>
        <v>6</v>
      </c>
      <c r="AM1646" s="39" t="n">
        <f aca="false">M1646+X1646</f>
        <v>8</v>
      </c>
      <c r="AN1646" s="39" t="n">
        <f aca="false">Y1646</f>
        <v>0</v>
      </c>
      <c r="AO1646" s="39" t="n">
        <f aca="false">SUM(AK1646:AN1646)</f>
        <v>50</v>
      </c>
      <c r="AP1646" s="41" t="n">
        <f aca="false">K1646+V1646</f>
        <v>0</v>
      </c>
    </row>
    <row r="1647" s="42" customFormat="true" ht="16.5" hidden="true" customHeight="true" outlineLevel="0" collapsed="false">
      <c r="A1647" s="132" t="s">
        <v>341</v>
      </c>
      <c r="B1647" s="30" t="s">
        <v>53</v>
      </c>
      <c r="C1647" s="111" t="s">
        <v>359</v>
      </c>
      <c r="D1647" s="62" t="s">
        <v>342</v>
      </c>
      <c r="E1647" s="53" t="n">
        <v>12</v>
      </c>
      <c r="F1647" s="31"/>
      <c r="G1647" s="31"/>
      <c r="H1647" s="31" t="n">
        <v>36</v>
      </c>
      <c r="I1647" s="31"/>
      <c r="J1647" s="31"/>
      <c r="K1647" s="31"/>
      <c r="L1647" s="31"/>
      <c r="M1647" s="31"/>
      <c r="N1647" s="33" t="n">
        <f aca="false">E1647*F1647+H1647+J1647+K1647+L1647+M1647</f>
        <v>36</v>
      </c>
      <c r="O1647" s="36"/>
      <c r="P1647" s="31" t="n">
        <v>14</v>
      </c>
      <c r="Q1647" s="31"/>
      <c r="R1647" s="31"/>
      <c r="S1647" s="31"/>
      <c r="T1647" s="31"/>
      <c r="U1647" s="31"/>
      <c r="V1647" s="31"/>
      <c r="W1647" s="31"/>
      <c r="X1647" s="31"/>
      <c r="Y1647" s="31"/>
      <c r="Z1647" s="36" t="n">
        <f aca="false">P1647*Q1647+S1647+U1647+V1647+W1647+X1647+Y1647</f>
        <v>0</v>
      </c>
      <c r="AA1647" s="36" t="n">
        <f aca="false">N1647+Z1647</f>
        <v>36</v>
      </c>
      <c r="AB1647" s="47" t="s">
        <v>270</v>
      </c>
      <c r="AC1647" s="31"/>
      <c r="AD1647" s="31"/>
      <c r="AE1647" s="36" t="n">
        <f aca="false">P1647*Q1647</f>
        <v>0</v>
      </c>
      <c r="AF1647" s="38" t="n">
        <f aca="false">AA1647-L1647-M1647-W1647-X1647</f>
        <v>36</v>
      </c>
      <c r="AG1647" s="39" t="str">
        <f aca="false">AB1647</f>
        <v>Корнейчик В.А.</v>
      </c>
      <c r="AH1647" s="39" t="str">
        <f aca="false">C1647</f>
        <v>3ИСП9-18а ВБ (БД)</v>
      </c>
      <c r="AI1647" s="40" t="str">
        <f aca="false">B1647</f>
        <v>12</v>
      </c>
      <c r="AJ1647" s="39" t="str">
        <f aca="false">CONCATENATE(A1647," ",D1647)</f>
        <v>МДК.04.02 Обеспечение качества функционирования компьютерных систем</v>
      </c>
      <c r="AK1647" s="39" t="n">
        <f aca="false">E1647*F1647+P1647*Q1647+H1647+J1647+S1647+U1647</f>
        <v>36</v>
      </c>
      <c r="AL1647" s="39" t="n">
        <f aca="false">L1647+W1647</f>
        <v>0</v>
      </c>
      <c r="AM1647" s="39" t="n">
        <f aca="false">M1647+X1647</f>
        <v>0</v>
      </c>
      <c r="AN1647" s="39" t="n">
        <f aca="false">Y1647</f>
        <v>0</v>
      </c>
      <c r="AO1647" s="39" t="n">
        <f aca="false">SUM(AK1647:AN1647)</f>
        <v>36</v>
      </c>
      <c r="AP1647" s="41" t="n">
        <f aca="false">K1647+V1647</f>
        <v>0</v>
      </c>
    </row>
    <row r="1648" s="42" customFormat="true" ht="16.5" hidden="true" customHeight="true" outlineLevel="0" collapsed="false">
      <c r="A1648" s="132" t="s">
        <v>341</v>
      </c>
      <c r="B1648" s="30" t="s">
        <v>116</v>
      </c>
      <c r="C1648" s="111" t="s">
        <v>360</v>
      </c>
      <c r="D1648" s="62" t="s">
        <v>342</v>
      </c>
      <c r="E1648" s="53" t="n">
        <v>12</v>
      </c>
      <c r="F1648" s="31"/>
      <c r="G1648" s="31"/>
      <c r="H1648" s="31" t="n">
        <v>36</v>
      </c>
      <c r="I1648" s="31"/>
      <c r="J1648" s="31"/>
      <c r="K1648" s="31"/>
      <c r="L1648" s="31"/>
      <c r="M1648" s="31"/>
      <c r="N1648" s="33" t="n">
        <f aca="false">E1648*F1648+H1648+J1648+K1648+L1648+M1648</f>
        <v>36</v>
      </c>
      <c r="O1648" s="36"/>
      <c r="P1648" s="31" t="n">
        <v>14</v>
      </c>
      <c r="Q1648" s="31"/>
      <c r="R1648" s="31"/>
      <c r="S1648" s="31"/>
      <c r="T1648" s="31"/>
      <c r="U1648" s="31"/>
      <c r="V1648" s="31"/>
      <c r="W1648" s="31"/>
      <c r="X1648" s="31"/>
      <c r="Y1648" s="31"/>
      <c r="Z1648" s="36" t="n">
        <f aca="false">P1648*Q1648+S1648+U1648+V1648+W1648+X1648+Y1648</f>
        <v>0</v>
      </c>
      <c r="AA1648" s="36" t="n">
        <f aca="false">N1648+Z1648</f>
        <v>36</v>
      </c>
      <c r="AB1648" s="47" t="s">
        <v>69</v>
      </c>
      <c r="AC1648" s="31"/>
      <c r="AD1648" s="31"/>
      <c r="AE1648" s="36" t="n">
        <f aca="false">P1648*Q1648</f>
        <v>0</v>
      </c>
      <c r="AF1648" s="38" t="n">
        <f aca="false">AA1648-L1648-M1648-W1648-X1648</f>
        <v>36</v>
      </c>
      <c r="AG1648" s="39" t="str">
        <f aca="false">AB1648</f>
        <v>вак. 2 п/гр</v>
      </c>
      <c r="AH1648" s="39" t="str">
        <f aca="false">C1648</f>
        <v>3ИСП9-18б ВБ (БД)</v>
      </c>
      <c r="AI1648" s="40" t="str">
        <f aca="false">B1648</f>
        <v>11</v>
      </c>
      <c r="AJ1648" s="39" t="str">
        <f aca="false">CONCATENATE(A1648," ",D1648)</f>
        <v>МДК.04.02 Обеспечение качества функционирования компьютерных систем</v>
      </c>
      <c r="AK1648" s="39" t="n">
        <f aca="false">E1648*F1648+P1648*Q1648+H1648+J1648+S1648+U1648</f>
        <v>36</v>
      </c>
      <c r="AL1648" s="39" t="n">
        <f aca="false">L1648+W1648</f>
        <v>0</v>
      </c>
      <c r="AM1648" s="39" t="n">
        <f aca="false">M1648+X1648</f>
        <v>0</v>
      </c>
      <c r="AN1648" s="39" t="n">
        <f aca="false">Y1648</f>
        <v>0</v>
      </c>
      <c r="AO1648" s="39" t="n">
        <f aca="false">SUM(AK1648:AN1648)</f>
        <v>36</v>
      </c>
      <c r="AP1648" s="41" t="n">
        <f aca="false">K1648+V1648</f>
        <v>0</v>
      </c>
    </row>
    <row r="1649" s="42" customFormat="true" ht="16.5" hidden="true" customHeight="true" outlineLevel="0" collapsed="false">
      <c r="A1649" s="132" t="s">
        <v>343</v>
      </c>
      <c r="B1649" s="135" t="s">
        <v>286</v>
      </c>
      <c r="C1649" s="111" t="s">
        <v>358</v>
      </c>
      <c r="D1649" s="62" t="s">
        <v>163</v>
      </c>
      <c r="E1649" s="53" t="n">
        <v>4</v>
      </c>
      <c r="F1649" s="31" t="n">
        <v>9</v>
      </c>
      <c r="G1649" s="31"/>
      <c r="H1649" s="31"/>
      <c r="I1649" s="31"/>
      <c r="J1649" s="31"/>
      <c r="K1649" s="31"/>
      <c r="L1649" s="31"/>
      <c r="M1649" s="31"/>
      <c r="N1649" s="33" t="n">
        <f aca="false">E1649*F1649+H1649+J1649+K1649+L1649+M1649</f>
        <v>36</v>
      </c>
      <c r="O1649" s="36"/>
      <c r="P1649" s="31" t="n">
        <v>14</v>
      </c>
      <c r="Q1649" s="31"/>
      <c r="R1649" s="31"/>
      <c r="S1649" s="31"/>
      <c r="T1649" s="31"/>
      <c r="U1649" s="31"/>
      <c r="V1649" s="31"/>
      <c r="W1649" s="31"/>
      <c r="X1649" s="31"/>
      <c r="Y1649" s="31"/>
      <c r="Z1649" s="36" t="n">
        <f aca="false">P1649*Q1649+S1649+U1649+V1649+W1649+X1649+Y1649</f>
        <v>0</v>
      </c>
      <c r="AA1649" s="36" t="n">
        <f aca="false">N1649+Z1649</f>
        <v>36</v>
      </c>
      <c r="AB1649" s="36" t="s">
        <v>340</v>
      </c>
      <c r="AC1649" s="31"/>
      <c r="AD1649" s="31"/>
      <c r="AE1649" s="36" t="n">
        <f aca="false">P1649*Q1649</f>
        <v>0</v>
      </c>
      <c r="AF1649" s="38" t="n">
        <f aca="false">AA1649-L1649-M1649-W1649-X1649</f>
        <v>36</v>
      </c>
      <c r="AG1649" s="39" t="str">
        <f aca="false">AB1649</f>
        <v>Малыгина М.Ю.</v>
      </c>
      <c r="AH1649" s="39" t="str">
        <f aca="false">C1649</f>
        <v>3ИСП9-18 ВБ (БД)</v>
      </c>
      <c r="AI1649" s="40" t="str">
        <f aca="false">B1649</f>
        <v>23</v>
      </c>
      <c r="AJ1649" s="39" t="str">
        <f aca="false">CONCATENATE(A1649," ",D1649)</f>
        <v>ПП.04 Производственная практика</v>
      </c>
      <c r="AK1649" s="39" t="n">
        <f aca="false">E1649*F1649+P1649*Q1649+H1649+J1649+S1649+U1649</f>
        <v>36</v>
      </c>
      <c r="AL1649" s="39" t="n">
        <f aca="false">L1649+W1649</f>
        <v>0</v>
      </c>
      <c r="AM1649" s="39" t="n">
        <f aca="false">M1649+X1649</f>
        <v>0</v>
      </c>
      <c r="AN1649" s="39" t="n">
        <f aca="false">Y1649</f>
        <v>0</v>
      </c>
      <c r="AO1649" s="39" t="n">
        <f aca="false">SUM(AK1649:AN1649)</f>
        <v>36</v>
      </c>
      <c r="AP1649" s="41" t="n">
        <f aca="false">K1649+V1649</f>
        <v>0</v>
      </c>
    </row>
    <row r="1650" s="42" customFormat="true" ht="16.5" hidden="true" customHeight="true" outlineLevel="0" collapsed="false">
      <c r="A1650" s="132" t="s">
        <v>343</v>
      </c>
      <c r="B1650" s="135" t="s">
        <v>286</v>
      </c>
      <c r="C1650" s="111" t="s">
        <v>358</v>
      </c>
      <c r="D1650" s="62" t="s">
        <v>163</v>
      </c>
      <c r="E1650" s="53" t="n">
        <v>4</v>
      </c>
      <c r="F1650" s="31" t="n">
        <v>9</v>
      </c>
      <c r="G1650" s="31"/>
      <c r="H1650" s="31"/>
      <c r="I1650" s="31"/>
      <c r="J1650" s="31"/>
      <c r="K1650" s="31"/>
      <c r="L1650" s="31"/>
      <c r="M1650" s="31"/>
      <c r="N1650" s="33" t="n">
        <f aca="false">E1650*F1650+H1650+J1650+K1650+L1650+M1650</f>
        <v>36</v>
      </c>
      <c r="O1650" s="36"/>
      <c r="P1650" s="31" t="n">
        <v>14</v>
      </c>
      <c r="Q1650" s="31"/>
      <c r="R1650" s="31"/>
      <c r="S1650" s="31"/>
      <c r="T1650" s="31"/>
      <c r="U1650" s="31"/>
      <c r="V1650" s="31"/>
      <c r="W1650" s="31"/>
      <c r="X1650" s="31"/>
      <c r="Y1650" s="31"/>
      <c r="Z1650" s="36" t="n">
        <f aca="false">P1650*Q1650+S1650+U1650+V1650+W1650+X1650+Y1650</f>
        <v>0</v>
      </c>
      <c r="AA1650" s="36" t="n">
        <f aca="false">N1650+Z1650</f>
        <v>36</v>
      </c>
      <c r="AB1650" s="145" t="s">
        <v>706</v>
      </c>
      <c r="AC1650" s="44" t="s">
        <v>723</v>
      </c>
      <c r="AD1650" s="31"/>
      <c r="AE1650" s="36" t="n">
        <f aca="false">P1650*Q1650</f>
        <v>0</v>
      </c>
      <c r="AF1650" s="38" t="n">
        <f aca="false">AA1650-L1650-M1650-W1650-X1650</f>
        <v>36</v>
      </c>
      <c r="AG1650" s="39" t="str">
        <f aca="false">AB1650</f>
        <v>Воронин В.А.</v>
      </c>
      <c r="AH1650" s="39" t="str">
        <f aca="false">C1650</f>
        <v>3ИСП9-18 ВБ (БД)</v>
      </c>
      <c r="AI1650" s="40" t="str">
        <f aca="false">B1650</f>
        <v>23</v>
      </c>
      <c r="AJ1650" s="39" t="str">
        <f aca="false">CONCATENATE(A1650," ",D1650)</f>
        <v>ПП.04 Производственная практика</v>
      </c>
      <c r="AK1650" s="39" t="n">
        <f aca="false">E1650*F1650+P1650*Q1650+H1650+J1650+S1650+U1650</f>
        <v>36</v>
      </c>
      <c r="AL1650" s="39" t="n">
        <f aca="false">L1650+W1650</f>
        <v>0</v>
      </c>
      <c r="AM1650" s="39" t="n">
        <f aca="false">M1650+X1650</f>
        <v>0</v>
      </c>
      <c r="AN1650" s="39" t="n">
        <f aca="false">Y1650</f>
        <v>0</v>
      </c>
      <c r="AO1650" s="39" t="n">
        <f aca="false">SUM(AK1650:AN1650)</f>
        <v>36</v>
      </c>
      <c r="AP1650" s="41" t="n">
        <f aca="false">K1650+V1650</f>
        <v>0</v>
      </c>
    </row>
    <row r="1651" s="42" customFormat="true" ht="16.5" hidden="true" customHeight="true" outlineLevel="0" collapsed="false">
      <c r="A1651" s="132" t="s">
        <v>343</v>
      </c>
      <c r="B1651" s="135" t="s">
        <v>286</v>
      </c>
      <c r="C1651" s="111" t="s">
        <v>358</v>
      </c>
      <c r="D1651" s="62" t="s">
        <v>163</v>
      </c>
      <c r="E1651" s="53" t="n">
        <v>4</v>
      </c>
      <c r="F1651" s="31" t="n">
        <v>9</v>
      </c>
      <c r="G1651" s="31"/>
      <c r="H1651" s="31"/>
      <c r="I1651" s="31"/>
      <c r="J1651" s="31"/>
      <c r="K1651" s="31"/>
      <c r="L1651" s="31"/>
      <c r="M1651" s="31"/>
      <c r="N1651" s="33" t="n">
        <f aca="false">E1651*F1651+H1651+J1651+K1651+L1651+M1651</f>
        <v>36</v>
      </c>
      <c r="O1651" s="36"/>
      <c r="P1651" s="31" t="n">
        <v>14</v>
      </c>
      <c r="Q1651" s="31"/>
      <c r="R1651" s="31"/>
      <c r="S1651" s="31"/>
      <c r="T1651" s="31"/>
      <c r="U1651" s="31"/>
      <c r="V1651" s="31"/>
      <c r="W1651" s="31"/>
      <c r="X1651" s="31"/>
      <c r="Y1651" s="31"/>
      <c r="Z1651" s="36" t="n">
        <f aca="false">P1651*Q1651+S1651+U1651+V1651+W1651+X1651+Y1651</f>
        <v>0</v>
      </c>
      <c r="AA1651" s="36" t="n">
        <f aca="false">N1651+Z1651</f>
        <v>36</v>
      </c>
      <c r="AB1651" s="289" t="s">
        <v>329</v>
      </c>
      <c r="AC1651" s="291" t="s">
        <v>732</v>
      </c>
      <c r="AD1651" s="31"/>
      <c r="AE1651" s="36" t="n">
        <f aca="false">P1651*Q1651</f>
        <v>0</v>
      </c>
      <c r="AF1651" s="38" t="n">
        <f aca="false">AA1651-L1651-M1651-W1651-X1651</f>
        <v>36</v>
      </c>
      <c r="AG1651" s="39" t="str">
        <f aca="false">AB1651</f>
        <v>Токарь И.А.</v>
      </c>
      <c r="AH1651" s="39" t="str">
        <f aca="false">C1651</f>
        <v>3ИСП9-18 ВБ (БД)</v>
      </c>
      <c r="AI1651" s="40" t="str">
        <f aca="false">B1651</f>
        <v>23</v>
      </c>
      <c r="AJ1651" s="39" t="str">
        <f aca="false">CONCATENATE(A1651," ",D1651)</f>
        <v>ПП.04 Производственная практика</v>
      </c>
      <c r="AK1651" s="39" t="n">
        <f aca="false">E1651*F1651+P1651*Q1651+H1651+J1651+S1651+U1651</f>
        <v>36</v>
      </c>
      <c r="AL1651" s="39" t="n">
        <f aca="false">L1651+W1651</f>
        <v>0</v>
      </c>
      <c r="AM1651" s="39" t="n">
        <f aca="false">M1651+X1651</f>
        <v>0</v>
      </c>
      <c r="AN1651" s="39" t="n">
        <f aca="false">Y1651</f>
        <v>0</v>
      </c>
      <c r="AO1651" s="39" t="n">
        <f aca="false">SUM(AK1651:AN1651)</f>
        <v>36</v>
      </c>
      <c r="AP1651" s="41" t="n">
        <f aca="false">K1651+V1651</f>
        <v>0</v>
      </c>
    </row>
    <row r="1652" s="42" customFormat="true" ht="16.5" hidden="true" customHeight="true" outlineLevel="0" collapsed="false">
      <c r="A1652" s="132" t="s">
        <v>343</v>
      </c>
      <c r="B1652" s="135" t="s">
        <v>286</v>
      </c>
      <c r="C1652" s="111" t="s">
        <v>358</v>
      </c>
      <c r="D1652" s="62" t="s">
        <v>163</v>
      </c>
      <c r="E1652" s="53" t="n">
        <v>4</v>
      </c>
      <c r="F1652" s="31" t="n">
        <v>9</v>
      </c>
      <c r="G1652" s="31"/>
      <c r="H1652" s="31"/>
      <c r="I1652" s="31"/>
      <c r="J1652" s="31"/>
      <c r="K1652" s="31"/>
      <c r="L1652" s="31"/>
      <c r="M1652" s="31"/>
      <c r="N1652" s="33" t="n">
        <f aca="false">E1652*F1652+H1652+J1652+K1652+L1652+M1652</f>
        <v>36</v>
      </c>
      <c r="O1652" s="36"/>
      <c r="P1652" s="31" t="n">
        <v>14</v>
      </c>
      <c r="Q1652" s="31"/>
      <c r="R1652" s="31"/>
      <c r="S1652" s="31"/>
      <c r="T1652" s="31"/>
      <c r="U1652" s="31"/>
      <c r="V1652" s="31"/>
      <c r="W1652" s="31"/>
      <c r="X1652" s="31"/>
      <c r="Y1652" s="31"/>
      <c r="Z1652" s="36" t="n">
        <f aca="false">P1652*Q1652+S1652+U1652+V1652+W1652+X1652+Y1652</f>
        <v>0</v>
      </c>
      <c r="AA1652" s="36" t="n">
        <f aca="false">N1652+Z1652</f>
        <v>36</v>
      </c>
      <c r="AB1652" s="36" t="s">
        <v>143</v>
      </c>
      <c r="AC1652" s="31"/>
      <c r="AD1652" s="31"/>
      <c r="AE1652" s="36" t="n">
        <f aca="false">P1652*Q1652</f>
        <v>0</v>
      </c>
      <c r="AF1652" s="38" t="n">
        <f aca="false">AA1652-L1652-M1652-W1652-X1652</f>
        <v>36</v>
      </c>
      <c r="AG1652" s="39" t="str">
        <f aca="false">AB1652</f>
        <v>вак. ПП</v>
      </c>
      <c r="AH1652" s="39" t="str">
        <f aca="false">C1652</f>
        <v>3ИСП9-18 ВБ (БД)</v>
      </c>
      <c r="AI1652" s="40" t="str">
        <f aca="false">B1652</f>
        <v>23</v>
      </c>
      <c r="AJ1652" s="39" t="str">
        <f aca="false">CONCATENATE(A1652," ",D1652)</f>
        <v>ПП.04 Производственная практика</v>
      </c>
      <c r="AK1652" s="39" t="n">
        <f aca="false">E1652*F1652+P1652*Q1652+H1652+J1652+S1652+U1652</f>
        <v>36</v>
      </c>
      <c r="AL1652" s="39" t="n">
        <f aca="false">L1652+W1652</f>
        <v>0</v>
      </c>
      <c r="AM1652" s="39" t="n">
        <f aca="false">M1652+X1652</f>
        <v>0</v>
      </c>
      <c r="AN1652" s="39" t="n">
        <f aca="false">Y1652</f>
        <v>0</v>
      </c>
      <c r="AO1652" s="39" t="n">
        <f aca="false">SUM(AK1652:AN1652)</f>
        <v>36</v>
      </c>
      <c r="AP1652" s="41" t="n">
        <f aca="false">K1652+V1652</f>
        <v>0</v>
      </c>
    </row>
    <row r="1653" s="42" customFormat="true" ht="16.5" hidden="true" customHeight="true" outlineLevel="0" collapsed="false">
      <c r="A1653" s="132" t="s">
        <v>344</v>
      </c>
      <c r="B1653" s="135" t="s">
        <v>286</v>
      </c>
      <c r="C1653" s="111" t="s">
        <v>358</v>
      </c>
      <c r="D1653" s="62" t="s">
        <v>145</v>
      </c>
      <c r="E1653" s="31" t="n">
        <v>12</v>
      </c>
      <c r="F1653" s="31"/>
      <c r="G1653" s="31"/>
      <c r="H1653" s="31"/>
      <c r="I1653" s="31"/>
      <c r="J1653" s="31"/>
      <c r="K1653" s="31"/>
      <c r="L1653" s="31"/>
      <c r="M1653" s="31" t="n">
        <v>24</v>
      </c>
      <c r="N1653" s="33" t="n">
        <f aca="false">E1653*F1653+H1653+J1653+K1653+L1653+M1653</f>
        <v>24</v>
      </c>
      <c r="O1653" s="36"/>
      <c r="P1653" s="31" t="n">
        <v>14</v>
      </c>
      <c r="Q1653" s="31"/>
      <c r="R1653" s="31"/>
      <c r="S1653" s="31"/>
      <c r="T1653" s="31"/>
      <c r="U1653" s="31"/>
      <c r="V1653" s="31"/>
      <c r="W1653" s="31"/>
      <c r="X1653" s="31"/>
      <c r="Y1653" s="31"/>
      <c r="Z1653" s="36" t="n">
        <f aca="false">P1653*Q1653+S1653+U1653+V1653+W1653+X1653+Y1653</f>
        <v>0</v>
      </c>
      <c r="AA1653" s="36" t="n">
        <f aca="false">N1653+Z1653</f>
        <v>24</v>
      </c>
      <c r="AB1653" s="36" t="s">
        <v>146</v>
      </c>
      <c r="AC1653" s="31"/>
      <c r="AD1653" s="31"/>
      <c r="AE1653" s="36" t="n">
        <f aca="false">P1653*Q1653</f>
        <v>0</v>
      </c>
      <c r="AF1653" s="38" t="n">
        <f aca="false">AA1653-L1653-M1653-W1653-X1653</f>
        <v>0</v>
      </c>
      <c r="AG1653" s="39" t="str">
        <f aca="false">AB1653</f>
        <v>вак. ДЭ</v>
      </c>
      <c r="AH1653" s="39" t="str">
        <f aca="false">C1653</f>
        <v>3ИСП9-18 ВБ (БД)</v>
      </c>
      <c r="AI1653" s="40" t="str">
        <f aca="false">B1653</f>
        <v>23</v>
      </c>
      <c r="AJ1653" s="39" t="str">
        <f aca="false">CONCATENATE(A1653," ",D1653)</f>
        <v>ДЭ.04 Демонстрационный экзамен по модулю</v>
      </c>
      <c r="AK1653" s="39" t="n">
        <f aca="false">E1653*F1653+P1653*Q1653+H1653+J1653+S1653+U1653</f>
        <v>0</v>
      </c>
      <c r="AL1653" s="39" t="n">
        <f aca="false">L1653+W1653</f>
        <v>0</v>
      </c>
      <c r="AM1653" s="39" t="n">
        <f aca="false">M1653+X1653</f>
        <v>24</v>
      </c>
      <c r="AN1653" s="39" t="n">
        <f aca="false">Y1653</f>
        <v>0</v>
      </c>
      <c r="AO1653" s="39" t="n">
        <f aca="false">SUM(AK1653:AN1653)</f>
        <v>24</v>
      </c>
      <c r="AP1653" s="41" t="n">
        <f aca="false">K1653+V1653</f>
        <v>0</v>
      </c>
    </row>
    <row r="1654" s="42" customFormat="true" ht="16.5" hidden="true" customHeight="true" outlineLevel="0" collapsed="false">
      <c r="A1654" s="136" t="s">
        <v>366</v>
      </c>
      <c r="B1654" s="135" t="s">
        <v>286</v>
      </c>
      <c r="C1654" s="111" t="s">
        <v>358</v>
      </c>
      <c r="D1654" s="137" t="s">
        <v>367</v>
      </c>
      <c r="E1654" s="31" t="n">
        <v>12</v>
      </c>
      <c r="F1654" s="31"/>
      <c r="G1654" s="31"/>
      <c r="H1654" s="31"/>
      <c r="I1654" s="31"/>
      <c r="J1654" s="31"/>
      <c r="K1654" s="31"/>
      <c r="L1654" s="31"/>
      <c r="M1654" s="31"/>
      <c r="N1654" s="33" t="n">
        <f aca="false">E1654*F1654+H1654+J1654+K1654+L1654+M1654</f>
        <v>0</v>
      </c>
      <c r="O1654" s="36"/>
      <c r="P1654" s="31" t="n">
        <v>14</v>
      </c>
      <c r="Q1654" s="31" t="n">
        <v>4</v>
      </c>
      <c r="R1654" s="31" t="n">
        <v>80</v>
      </c>
      <c r="S1654" s="31" t="n">
        <v>-24</v>
      </c>
      <c r="T1654" s="31"/>
      <c r="U1654" s="31"/>
      <c r="V1654" s="31"/>
      <c r="W1654" s="31" t="n">
        <v>6</v>
      </c>
      <c r="X1654" s="31"/>
      <c r="Y1654" s="31"/>
      <c r="Z1654" s="36" t="n">
        <f aca="false">P1654*Q1654+S1654+U1654+V1654+W1654+X1654+Y1654</f>
        <v>38</v>
      </c>
      <c r="AA1654" s="36" t="n">
        <f aca="false">N1654+Z1654</f>
        <v>38</v>
      </c>
      <c r="AB1654" s="47" t="s">
        <v>706</v>
      </c>
      <c r="AC1654" s="44" t="s">
        <v>723</v>
      </c>
      <c r="AD1654" s="31"/>
      <c r="AE1654" s="36" t="n">
        <f aca="false">P1654*Q1654</f>
        <v>56</v>
      </c>
      <c r="AF1654" s="38" t="n">
        <f aca="false">AA1654-L1654-M1654-W1654-X1654</f>
        <v>32</v>
      </c>
      <c r="AG1654" s="39" t="str">
        <f aca="false">AB1654</f>
        <v>Воронин В.А.</v>
      </c>
      <c r="AH1654" s="39" t="str">
        <f aca="false">C1654</f>
        <v>3ИСП9-18 ВБ (БД)</v>
      </c>
      <c r="AI1654" s="40" t="str">
        <f aca="false">B1654</f>
        <v>23</v>
      </c>
      <c r="AJ1654" s="39" t="str">
        <f aca="false">CONCATENATE(A1654," ",D1654)</f>
        <v>МДК.07.01 Управление и автоматизация баз данных</v>
      </c>
      <c r="AK1654" s="39" t="n">
        <f aca="false">E1654*F1654+P1654*Q1654+H1654+J1654+S1654+U1654</f>
        <v>32</v>
      </c>
      <c r="AL1654" s="39" t="n">
        <f aca="false">L1654+W1654</f>
        <v>6</v>
      </c>
      <c r="AM1654" s="39" t="n">
        <f aca="false">M1654+X1654</f>
        <v>0</v>
      </c>
      <c r="AN1654" s="39" t="n">
        <f aca="false">Y1654</f>
        <v>0</v>
      </c>
      <c r="AO1654" s="39" t="n">
        <f aca="false">SUM(AK1654:AN1654)</f>
        <v>38</v>
      </c>
      <c r="AP1654" s="41" t="n">
        <f aca="false">K1654+V1654</f>
        <v>0</v>
      </c>
    </row>
    <row r="1655" s="42" customFormat="true" ht="16.5" hidden="true" customHeight="true" outlineLevel="0" collapsed="false">
      <c r="A1655" s="136" t="s">
        <v>366</v>
      </c>
      <c r="B1655" s="30" t="s">
        <v>53</v>
      </c>
      <c r="C1655" s="111" t="s">
        <v>359</v>
      </c>
      <c r="D1655" s="137" t="s">
        <v>367</v>
      </c>
      <c r="E1655" s="31" t="n">
        <v>12</v>
      </c>
      <c r="F1655" s="31"/>
      <c r="G1655" s="31"/>
      <c r="H1655" s="31"/>
      <c r="I1655" s="31"/>
      <c r="J1655" s="31"/>
      <c r="K1655" s="31"/>
      <c r="L1655" s="31"/>
      <c r="M1655" s="31"/>
      <c r="N1655" s="33" t="n">
        <f aca="false">E1655*F1655+H1655+J1655+K1655+L1655+M1655</f>
        <v>0</v>
      </c>
      <c r="O1655" s="36"/>
      <c r="P1655" s="31" t="n">
        <v>14</v>
      </c>
      <c r="Q1655" s="31"/>
      <c r="R1655" s="31"/>
      <c r="S1655" s="31" t="n">
        <v>24</v>
      </c>
      <c r="T1655" s="31"/>
      <c r="U1655" s="31"/>
      <c r="V1655" s="31"/>
      <c r="W1655" s="31"/>
      <c r="X1655" s="31"/>
      <c r="Y1655" s="31"/>
      <c r="Z1655" s="36" t="n">
        <f aca="false">P1655*Q1655+S1655+U1655+V1655+W1655+X1655+Y1655</f>
        <v>24</v>
      </c>
      <c r="AA1655" s="36" t="n">
        <f aca="false">N1655+Z1655</f>
        <v>24</v>
      </c>
      <c r="AB1655" s="47" t="s">
        <v>706</v>
      </c>
      <c r="AC1655" s="44" t="s">
        <v>723</v>
      </c>
      <c r="AD1655" s="31"/>
      <c r="AE1655" s="36" t="n">
        <f aca="false">P1655*Q1655</f>
        <v>0</v>
      </c>
      <c r="AF1655" s="38" t="n">
        <f aca="false">AA1655-L1655-M1655-W1655-X1655</f>
        <v>24</v>
      </c>
      <c r="AG1655" s="39" t="str">
        <f aca="false">AB1655</f>
        <v>Воронин В.А.</v>
      </c>
      <c r="AH1655" s="39" t="str">
        <f aca="false">C1655</f>
        <v>3ИСП9-18а ВБ (БД)</v>
      </c>
      <c r="AI1655" s="40" t="str">
        <f aca="false">B1655</f>
        <v>12</v>
      </c>
      <c r="AJ1655" s="39" t="str">
        <f aca="false">CONCATENATE(A1655," ",D1655)</f>
        <v>МДК.07.01 Управление и автоматизация баз данных</v>
      </c>
      <c r="AK1655" s="39" t="n">
        <f aca="false">E1655*F1655+P1655*Q1655+H1655+J1655+S1655+U1655</f>
        <v>24</v>
      </c>
      <c r="AL1655" s="39" t="n">
        <f aca="false">L1655+W1655</f>
        <v>0</v>
      </c>
      <c r="AM1655" s="39" t="n">
        <f aca="false">M1655+X1655</f>
        <v>0</v>
      </c>
      <c r="AN1655" s="39" t="n">
        <f aca="false">Y1655</f>
        <v>0</v>
      </c>
      <c r="AO1655" s="39" t="n">
        <f aca="false">SUM(AK1655:AN1655)</f>
        <v>24</v>
      </c>
      <c r="AP1655" s="41" t="n">
        <f aca="false">K1655+V1655</f>
        <v>0</v>
      </c>
    </row>
    <row r="1656" s="42" customFormat="true" ht="16.5" hidden="true" customHeight="true" outlineLevel="0" collapsed="false">
      <c r="A1656" s="136" t="s">
        <v>366</v>
      </c>
      <c r="B1656" s="30" t="s">
        <v>116</v>
      </c>
      <c r="C1656" s="111" t="s">
        <v>360</v>
      </c>
      <c r="D1656" s="137" t="s">
        <v>367</v>
      </c>
      <c r="E1656" s="31" t="n">
        <v>12</v>
      </c>
      <c r="F1656" s="31"/>
      <c r="G1656" s="31"/>
      <c r="H1656" s="31"/>
      <c r="I1656" s="31"/>
      <c r="J1656" s="31"/>
      <c r="K1656" s="31"/>
      <c r="L1656" s="31"/>
      <c r="M1656" s="31"/>
      <c r="N1656" s="33" t="n">
        <f aca="false">E1656*F1656+H1656+J1656+K1656+L1656+M1656</f>
        <v>0</v>
      </c>
      <c r="O1656" s="36"/>
      <c r="P1656" s="31" t="n">
        <v>14</v>
      </c>
      <c r="Q1656" s="31"/>
      <c r="R1656" s="31"/>
      <c r="S1656" s="31" t="n">
        <v>24</v>
      </c>
      <c r="T1656" s="31"/>
      <c r="U1656" s="31"/>
      <c r="V1656" s="31"/>
      <c r="W1656" s="31"/>
      <c r="X1656" s="31"/>
      <c r="Y1656" s="31"/>
      <c r="Z1656" s="36" t="n">
        <f aca="false">P1656*Q1656+S1656+U1656+V1656+W1656+X1656+Y1656</f>
        <v>24</v>
      </c>
      <c r="AA1656" s="36" t="n">
        <f aca="false">N1656+Z1656</f>
        <v>24</v>
      </c>
      <c r="AB1656" s="47" t="s">
        <v>69</v>
      </c>
      <c r="AC1656" s="31" t="s">
        <v>369</v>
      </c>
      <c r="AD1656" s="31"/>
      <c r="AE1656" s="36" t="n">
        <f aca="false">P1656*Q1656</f>
        <v>0</v>
      </c>
      <c r="AF1656" s="38" t="n">
        <f aca="false">AA1656-L1656-M1656-W1656-X1656</f>
        <v>24</v>
      </c>
      <c r="AG1656" s="39" t="str">
        <f aca="false">AB1656</f>
        <v>вак. 2 п/гр</v>
      </c>
      <c r="AH1656" s="39" t="str">
        <f aca="false">C1656</f>
        <v>3ИСП9-18б ВБ (БД)</v>
      </c>
      <c r="AI1656" s="40" t="str">
        <f aca="false">B1656</f>
        <v>11</v>
      </c>
      <c r="AJ1656" s="39" t="str">
        <f aca="false">CONCATENATE(A1656," ",D1656)</f>
        <v>МДК.07.01 Управление и автоматизация баз данных</v>
      </c>
      <c r="AK1656" s="39" t="n">
        <f aca="false">E1656*F1656+P1656*Q1656+H1656+J1656+S1656+U1656</f>
        <v>24</v>
      </c>
      <c r="AL1656" s="39" t="n">
        <f aca="false">L1656+W1656</f>
        <v>0</v>
      </c>
      <c r="AM1656" s="39" t="n">
        <f aca="false">M1656+X1656</f>
        <v>0</v>
      </c>
      <c r="AN1656" s="39" t="n">
        <f aca="false">Y1656</f>
        <v>0</v>
      </c>
      <c r="AO1656" s="39" t="n">
        <f aca="false">SUM(AK1656:AN1656)</f>
        <v>24</v>
      </c>
      <c r="AP1656" s="41" t="n">
        <f aca="false">K1656+V1656</f>
        <v>0</v>
      </c>
    </row>
    <row r="1657" s="42" customFormat="true" ht="16.5" hidden="true" customHeight="true" outlineLevel="0" collapsed="false">
      <c r="A1657" s="136" t="s">
        <v>370</v>
      </c>
      <c r="B1657" s="135" t="s">
        <v>286</v>
      </c>
      <c r="C1657" s="111" t="s">
        <v>358</v>
      </c>
      <c r="D1657" s="137" t="s">
        <v>371</v>
      </c>
      <c r="E1657" s="31" t="n">
        <v>12</v>
      </c>
      <c r="F1657" s="31"/>
      <c r="G1657" s="31"/>
      <c r="H1657" s="31"/>
      <c r="I1657" s="31"/>
      <c r="J1657" s="31"/>
      <c r="K1657" s="31"/>
      <c r="L1657" s="31"/>
      <c r="M1657" s="31"/>
      <c r="N1657" s="33" t="n">
        <f aca="false">E1657*F1657+H1657+J1657+K1657+L1657+M1657</f>
        <v>0</v>
      </c>
      <c r="O1657" s="36"/>
      <c r="P1657" s="31" t="n">
        <v>14</v>
      </c>
      <c r="Q1657" s="31" t="n">
        <v>3</v>
      </c>
      <c r="R1657" s="31" t="n">
        <v>50</v>
      </c>
      <c r="S1657" s="31"/>
      <c r="T1657" s="31" t="n">
        <v>50</v>
      </c>
      <c r="U1657" s="31"/>
      <c r="V1657" s="31"/>
      <c r="W1657" s="31" t="n">
        <v>4</v>
      </c>
      <c r="X1657" s="31"/>
      <c r="Y1657" s="31"/>
      <c r="Z1657" s="36" t="n">
        <f aca="false">P1657*Q1657+S1657+U1657+V1657+W1657+X1657+Y1657</f>
        <v>46</v>
      </c>
      <c r="AA1657" s="36" t="n">
        <f aca="false">N1657+Z1657</f>
        <v>46</v>
      </c>
      <c r="AB1657" s="47" t="s">
        <v>284</v>
      </c>
      <c r="AC1657" s="31" t="s">
        <v>372</v>
      </c>
      <c r="AD1657" s="31"/>
      <c r="AE1657" s="36" t="n">
        <f aca="false">P1657*Q1657</f>
        <v>42</v>
      </c>
      <c r="AF1657" s="38" t="n">
        <f aca="false">AA1657-L1657-M1657-W1657-X1657</f>
        <v>42</v>
      </c>
      <c r="AG1657" s="39" t="str">
        <f aca="false">AB1657</f>
        <v>Свистунова С.А.</v>
      </c>
      <c r="AH1657" s="39" t="str">
        <f aca="false">C1657</f>
        <v>3ИСП9-18 ВБ (БД)</v>
      </c>
      <c r="AI1657" s="40" t="str">
        <f aca="false">B1657</f>
        <v>23</v>
      </c>
      <c r="AJ1657" s="39" t="str">
        <f aca="false">CONCATENATE(A1657," ",D1657)</f>
        <v>МДК.07.02 Сертификация информационных систем</v>
      </c>
      <c r="AK1657" s="39" t="n">
        <f aca="false">E1657*F1657+P1657*Q1657+H1657+J1657+S1657+U1657</f>
        <v>42</v>
      </c>
      <c r="AL1657" s="39" t="n">
        <f aca="false">L1657+W1657</f>
        <v>4</v>
      </c>
      <c r="AM1657" s="39" t="n">
        <f aca="false">M1657+X1657</f>
        <v>0</v>
      </c>
      <c r="AN1657" s="39" t="n">
        <f aca="false">Y1657</f>
        <v>0</v>
      </c>
      <c r="AO1657" s="39" t="n">
        <f aca="false">SUM(AK1657:AN1657)</f>
        <v>46</v>
      </c>
      <c r="AP1657" s="41" t="n">
        <f aca="false">K1657+V1657</f>
        <v>0</v>
      </c>
    </row>
    <row r="1658" s="42" customFormat="true" ht="16.5" hidden="true" customHeight="true" outlineLevel="0" collapsed="false">
      <c r="A1658" s="136" t="s">
        <v>373</v>
      </c>
      <c r="B1658" s="30" t="s">
        <v>53</v>
      </c>
      <c r="C1658" s="111" t="s">
        <v>359</v>
      </c>
      <c r="D1658" s="137" t="s">
        <v>108</v>
      </c>
      <c r="E1658" s="31" t="n">
        <v>12</v>
      </c>
      <c r="F1658" s="31"/>
      <c r="G1658" s="31"/>
      <c r="H1658" s="31"/>
      <c r="I1658" s="31"/>
      <c r="J1658" s="31"/>
      <c r="K1658" s="31"/>
      <c r="L1658" s="31"/>
      <c r="M1658" s="31"/>
      <c r="N1658" s="33" t="n">
        <f aca="false">E1658*F1658+H1658+J1658+K1658+L1658+M1658</f>
        <v>0</v>
      </c>
      <c r="O1658" s="36"/>
      <c r="P1658" s="31" t="n">
        <v>2</v>
      </c>
      <c r="Q1658" s="31" t="n">
        <v>36</v>
      </c>
      <c r="R1658" s="31"/>
      <c r="S1658" s="31"/>
      <c r="T1658" s="31"/>
      <c r="U1658" s="31"/>
      <c r="V1658" s="31"/>
      <c r="W1658" s="31"/>
      <c r="X1658" s="31"/>
      <c r="Y1658" s="31"/>
      <c r="Z1658" s="36" t="n">
        <f aca="false">P1658*Q1658+S1658+U1658+V1658+W1658+X1658+Y1658</f>
        <v>72</v>
      </c>
      <c r="AA1658" s="36" t="n">
        <f aca="false">N1658+Z1658</f>
        <v>72</v>
      </c>
      <c r="AB1658" s="73" t="s">
        <v>364</v>
      </c>
      <c r="AC1658" s="31"/>
      <c r="AD1658" s="31"/>
      <c r="AE1658" s="36" t="n">
        <f aca="false">P1658*Q1658</f>
        <v>72</v>
      </c>
      <c r="AF1658" s="38" t="n">
        <f aca="false">AA1658-L1658-M1658-W1658-X1658</f>
        <v>72</v>
      </c>
      <c r="AG1658" s="39" t="str">
        <f aca="false">AB1658</f>
        <v>Карпов Р.В.</v>
      </c>
      <c r="AH1658" s="39" t="str">
        <f aca="false">C1658</f>
        <v>3ИСП9-18а ВБ (БД)</v>
      </c>
      <c r="AI1658" s="40" t="str">
        <f aca="false">B1658</f>
        <v>12</v>
      </c>
      <c r="AJ1658" s="39" t="str">
        <f aca="false">CONCATENATE(A1658," ",D1658)</f>
        <v>УП.07 Учебная практика</v>
      </c>
      <c r="AK1658" s="39" t="n">
        <f aca="false">E1658*F1658+P1658*Q1658+H1658+J1658+S1658+U1658</f>
        <v>72</v>
      </c>
      <c r="AL1658" s="39" t="n">
        <f aca="false">L1658+W1658</f>
        <v>0</v>
      </c>
      <c r="AM1658" s="39" t="n">
        <f aca="false">M1658+X1658</f>
        <v>0</v>
      </c>
      <c r="AN1658" s="39" t="n">
        <f aca="false">Y1658</f>
        <v>0</v>
      </c>
      <c r="AO1658" s="39" t="n">
        <f aca="false">SUM(AK1658:AN1658)</f>
        <v>72</v>
      </c>
      <c r="AP1658" s="41" t="n">
        <f aca="false">K1658+V1658</f>
        <v>0</v>
      </c>
    </row>
    <row r="1659" s="42" customFormat="true" ht="16.5" hidden="true" customHeight="true" outlineLevel="0" collapsed="false">
      <c r="A1659" s="136" t="s">
        <v>373</v>
      </c>
      <c r="B1659" s="30" t="s">
        <v>116</v>
      </c>
      <c r="C1659" s="111" t="s">
        <v>360</v>
      </c>
      <c r="D1659" s="137" t="s">
        <v>108</v>
      </c>
      <c r="E1659" s="31" t="n">
        <v>12</v>
      </c>
      <c r="F1659" s="31"/>
      <c r="G1659" s="31"/>
      <c r="H1659" s="31"/>
      <c r="I1659" s="31"/>
      <c r="J1659" s="31"/>
      <c r="K1659" s="31"/>
      <c r="L1659" s="31"/>
      <c r="M1659" s="31"/>
      <c r="N1659" s="33" t="n">
        <f aca="false">E1659*F1659+H1659+J1659+K1659+L1659+M1659</f>
        <v>0</v>
      </c>
      <c r="O1659" s="36"/>
      <c r="P1659" s="31" t="n">
        <v>2</v>
      </c>
      <c r="Q1659" s="31" t="n">
        <v>36</v>
      </c>
      <c r="R1659" s="31"/>
      <c r="S1659" s="31"/>
      <c r="T1659" s="31"/>
      <c r="U1659" s="31"/>
      <c r="V1659" s="31"/>
      <c r="W1659" s="31"/>
      <c r="X1659" s="31"/>
      <c r="Y1659" s="31"/>
      <c r="Z1659" s="36" t="n">
        <f aca="false">P1659*Q1659+S1659+U1659+V1659+W1659+X1659+Y1659</f>
        <v>72</v>
      </c>
      <c r="AA1659" s="36" t="n">
        <f aca="false">N1659+Z1659</f>
        <v>72</v>
      </c>
      <c r="AB1659" s="73" t="s">
        <v>365</v>
      </c>
      <c r="AC1659" s="31"/>
      <c r="AD1659" s="31"/>
      <c r="AE1659" s="36"/>
      <c r="AF1659" s="38"/>
      <c r="AG1659" s="39" t="str">
        <f aca="false">AB1659</f>
        <v>Возвахов Д.А.</v>
      </c>
      <c r="AH1659" s="39" t="str">
        <f aca="false">C1659</f>
        <v>3ИСП9-18б ВБ (БД)</v>
      </c>
      <c r="AI1659" s="40" t="str">
        <f aca="false">B1659</f>
        <v>11</v>
      </c>
      <c r="AJ1659" s="39" t="str">
        <f aca="false">CONCATENATE(A1659," ",D1659)</f>
        <v>УП.07 Учебная практика</v>
      </c>
      <c r="AK1659" s="39" t="n">
        <f aca="false">E1659*F1659+P1659*Q1659+H1659+J1659+S1659+U1659</f>
        <v>72</v>
      </c>
      <c r="AL1659" s="39" t="n">
        <f aca="false">L1659+W1659</f>
        <v>0</v>
      </c>
      <c r="AM1659" s="39" t="n">
        <f aca="false">M1659+X1659</f>
        <v>0</v>
      </c>
      <c r="AN1659" s="39" t="n">
        <f aca="false">Y1659</f>
        <v>0</v>
      </c>
      <c r="AO1659" s="39" t="n">
        <f aca="false">SUM(AK1659:AN1659)</f>
        <v>72</v>
      </c>
      <c r="AP1659" s="41" t="n">
        <f aca="false">K1659+V1659</f>
        <v>0</v>
      </c>
    </row>
    <row r="1660" s="42" customFormat="true" ht="16.5" hidden="true" customHeight="true" outlineLevel="0" collapsed="false">
      <c r="A1660" s="136" t="s">
        <v>345</v>
      </c>
      <c r="B1660" s="135" t="s">
        <v>286</v>
      </c>
      <c r="C1660" s="111" t="s">
        <v>358</v>
      </c>
      <c r="D1660" s="137" t="s">
        <v>346</v>
      </c>
      <c r="E1660" s="31" t="n">
        <v>12</v>
      </c>
      <c r="F1660" s="31" t="n">
        <v>7</v>
      </c>
      <c r="G1660" s="31" t="n">
        <v>140</v>
      </c>
      <c r="H1660" s="31" t="n">
        <v>-22</v>
      </c>
      <c r="I1660" s="31"/>
      <c r="J1660" s="31"/>
      <c r="K1660" s="31"/>
      <c r="L1660" s="31"/>
      <c r="M1660" s="31"/>
      <c r="N1660" s="33" t="n">
        <f aca="false">E1660*F1660+H1660+J1660+K1660+L1660+M1660</f>
        <v>62</v>
      </c>
      <c r="O1660" s="36"/>
      <c r="P1660" s="31" t="n">
        <v>14</v>
      </c>
      <c r="Q1660" s="31" t="n">
        <v>6</v>
      </c>
      <c r="R1660" s="31"/>
      <c r="S1660" s="31" t="n">
        <v>-58</v>
      </c>
      <c r="T1660" s="31"/>
      <c r="U1660" s="31"/>
      <c r="V1660" s="31"/>
      <c r="W1660" s="31" t="n">
        <v>8</v>
      </c>
      <c r="X1660" s="31" t="n">
        <v>8</v>
      </c>
      <c r="Y1660" s="31"/>
      <c r="Z1660" s="36" t="n">
        <f aca="false">P1660*Q1660+S1660+U1660+V1660+W1660+X1660+Y1660</f>
        <v>42</v>
      </c>
      <c r="AA1660" s="36" t="n">
        <f aca="false">N1660+Z1660</f>
        <v>104</v>
      </c>
      <c r="AB1660" s="47" t="s">
        <v>292</v>
      </c>
      <c r="AC1660" s="31" t="s">
        <v>374</v>
      </c>
      <c r="AD1660" s="31"/>
      <c r="AE1660" s="36" t="n">
        <f aca="false">P1660*Q1660</f>
        <v>84</v>
      </c>
      <c r="AF1660" s="38" t="n">
        <f aca="false">AA1660-L1660-M1660-W1660-X1660</f>
        <v>88</v>
      </c>
      <c r="AG1660" s="39" t="str">
        <f aca="false">AB1660</f>
        <v>Николаенко Н.А.</v>
      </c>
      <c r="AH1660" s="39" t="str">
        <f aca="false">C1660</f>
        <v>3ИСП9-18 ВБ (БД)</v>
      </c>
      <c r="AI1660" s="40" t="str">
        <f aca="false">B1660</f>
        <v>23</v>
      </c>
      <c r="AJ1660" s="39" t="str">
        <f aca="false">CONCATENATE(A1660," ",D1660)</f>
        <v>МДК.11.01 Технология разработки и защиты баз данных</v>
      </c>
      <c r="AK1660" s="39" t="n">
        <f aca="false">E1660*F1660+P1660*Q1660+H1660+J1660+S1660+U1660</f>
        <v>88</v>
      </c>
      <c r="AL1660" s="39" t="n">
        <f aca="false">L1660+W1660</f>
        <v>8</v>
      </c>
      <c r="AM1660" s="39" t="n">
        <f aca="false">M1660+X1660</f>
        <v>8</v>
      </c>
      <c r="AN1660" s="39" t="n">
        <f aca="false">Y1660</f>
        <v>0</v>
      </c>
      <c r="AO1660" s="39" t="n">
        <f aca="false">SUM(AK1660:AN1660)</f>
        <v>104</v>
      </c>
      <c r="AP1660" s="41" t="n">
        <f aca="false">K1660+V1660</f>
        <v>0</v>
      </c>
    </row>
    <row r="1661" s="42" customFormat="true" ht="16.5" hidden="true" customHeight="true" outlineLevel="0" collapsed="false">
      <c r="A1661" s="136" t="s">
        <v>345</v>
      </c>
      <c r="B1661" s="30" t="s">
        <v>53</v>
      </c>
      <c r="C1661" s="111" t="s">
        <v>359</v>
      </c>
      <c r="D1661" s="137" t="s">
        <v>346</v>
      </c>
      <c r="E1661" s="31" t="n">
        <v>12</v>
      </c>
      <c r="F1661" s="31"/>
      <c r="G1661" s="31"/>
      <c r="H1661" s="31" t="n">
        <v>22</v>
      </c>
      <c r="I1661" s="31"/>
      <c r="J1661" s="31"/>
      <c r="K1661" s="31"/>
      <c r="L1661" s="31"/>
      <c r="M1661" s="31"/>
      <c r="N1661" s="33" t="n">
        <f aca="false">E1661*F1661+H1661+J1661+K1661+L1661+M1661</f>
        <v>22</v>
      </c>
      <c r="O1661" s="36"/>
      <c r="P1661" s="31" t="n">
        <v>14</v>
      </c>
      <c r="Q1661" s="31"/>
      <c r="R1661" s="31"/>
      <c r="S1661" s="31" t="n">
        <v>58</v>
      </c>
      <c r="T1661" s="31"/>
      <c r="U1661" s="31"/>
      <c r="V1661" s="31"/>
      <c r="W1661" s="31"/>
      <c r="X1661" s="31"/>
      <c r="Y1661" s="31"/>
      <c r="Z1661" s="36" t="n">
        <f aca="false">P1661*Q1661+S1661+U1661+V1661+W1661+X1661+Y1661</f>
        <v>58</v>
      </c>
      <c r="AA1661" s="36" t="n">
        <f aca="false">N1661+Z1661</f>
        <v>80</v>
      </c>
      <c r="AB1661" s="47" t="s">
        <v>292</v>
      </c>
      <c r="AC1661" s="31" t="s">
        <v>374</v>
      </c>
      <c r="AD1661" s="31"/>
      <c r="AE1661" s="36" t="n">
        <f aca="false">P1661*Q1661</f>
        <v>0</v>
      </c>
      <c r="AF1661" s="38" t="n">
        <f aca="false">AA1661-L1661-M1661-W1661-X1661</f>
        <v>80</v>
      </c>
      <c r="AG1661" s="39" t="str">
        <f aca="false">AB1661</f>
        <v>Николаенко Н.А.</v>
      </c>
      <c r="AH1661" s="39" t="str">
        <f aca="false">C1661</f>
        <v>3ИСП9-18а ВБ (БД)</v>
      </c>
      <c r="AI1661" s="40" t="str">
        <f aca="false">B1661</f>
        <v>12</v>
      </c>
      <c r="AJ1661" s="39" t="str">
        <f aca="false">CONCATENATE(A1661," ",D1661)</f>
        <v>МДК.11.01 Технология разработки и защиты баз данных</v>
      </c>
      <c r="AK1661" s="39" t="n">
        <f aca="false">E1661*F1661+P1661*Q1661+H1661+J1661+S1661+U1661</f>
        <v>80</v>
      </c>
      <c r="AL1661" s="39" t="n">
        <f aca="false">L1661+W1661</f>
        <v>0</v>
      </c>
      <c r="AM1661" s="39" t="n">
        <f aca="false">M1661+X1661</f>
        <v>0</v>
      </c>
      <c r="AN1661" s="39" t="n">
        <f aca="false">Y1661</f>
        <v>0</v>
      </c>
      <c r="AO1661" s="39" t="n">
        <f aca="false">SUM(AK1661:AN1661)</f>
        <v>80</v>
      </c>
      <c r="AP1661" s="41" t="n">
        <f aca="false">K1661+V1661</f>
        <v>0</v>
      </c>
    </row>
    <row r="1662" s="42" customFormat="true" ht="16.5" hidden="true" customHeight="true" outlineLevel="0" collapsed="false">
      <c r="A1662" s="136" t="s">
        <v>345</v>
      </c>
      <c r="B1662" s="30" t="s">
        <v>116</v>
      </c>
      <c r="C1662" s="111" t="s">
        <v>360</v>
      </c>
      <c r="D1662" s="137" t="s">
        <v>346</v>
      </c>
      <c r="E1662" s="31" t="n">
        <v>12</v>
      </c>
      <c r="F1662" s="31"/>
      <c r="G1662" s="31"/>
      <c r="H1662" s="31" t="n">
        <v>22</v>
      </c>
      <c r="I1662" s="31"/>
      <c r="J1662" s="31"/>
      <c r="K1662" s="31"/>
      <c r="L1662" s="31"/>
      <c r="M1662" s="31"/>
      <c r="N1662" s="33" t="n">
        <f aca="false">E1662*F1662+H1662+J1662+K1662+L1662+M1662</f>
        <v>22</v>
      </c>
      <c r="O1662" s="36"/>
      <c r="P1662" s="31" t="n">
        <v>14</v>
      </c>
      <c r="Q1662" s="31"/>
      <c r="R1662" s="31"/>
      <c r="S1662" s="31" t="n">
        <v>58</v>
      </c>
      <c r="T1662" s="31"/>
      <c r="U1662" s="31"/>
      <c r="V1662" s="31"/>
      <c r="W1662" s="31"/>
      <c r="X1662" s="31"/>
      <c r="Y1662" s="31"/>
      <c r="Z1662" s="36" t="n">
        <f aca="false">P1662*Q1662+S1662+U1662+V1662+W1662+X1662+Y1662</f>
        <v>58</v>
      </c>
      <c r="AA1662" s="36" t="n">
        <f aca="false">N1662+Z1662</f>
        <v>80</v>
      </c>
      <c r="AB1662" s="47" t="s">
        <v>69</v>
      </c>
      <c r="AC1662" s="31" t="s">
        <v>374</v>
      </c>
      <c r="AD1662" s="31"/>
      <c r="AE1662" s="36" t="n">
        <f aca="false">P1662*Q1662</f>
        <v>0</v>
      </c>
      <c r="AF1662" s="38" t="n">
        <f aca="false">AA1662-L1662-M1662-W1662-X1662</f>
        <v>80</v>
      </c>
      <c r="AG1662" s="39" t="str">
        <f aca="false">AB1662</f>
        <v>вак. 2 п/гр</v>
      </c>
      <c r="AH1662" s="39" t="str">
        <f aca="false">C1662</f>
        <v>3ИСП9-18б ВБ (БД)</v>
      </c>
      <c r="AI1662" s="40" t="str">
        <f aca="false">B1662</f>
        <v>11</v>
      </c>
      <c r="AJ1662" s="39" t="str">
        <f aca="false">CONCATENATE(A1662," ",D1662)</f>
        <v>МДК.11.01 Технология разработки и защиты баз данных</v>
      </c>
      <c r="AK1662" s="39" t="n">
        <f aca="false">E1662*F1662+P1662*Q1662+H1662+J1662+S1662+U1662</f>
        <v>80</v>
      </c>
      <c r="AL1662" s="39" t="n">
        <f aca="false">L1662+W1662</f>
        <v>0</v>
      </c>
      <c r="AM1662" s="39" t="n">
        <f aca="false">M1662+X1662</f>
        <v>0</v>
      </c>
      <c r="AN1662" s="39" t="n">
        <f aca="false">Y1662</f>
        <v>0</v>
      </c>
      <c r="AO1662" s="39" t="n">
        <f aca="false">SUM(AK1662:AN1662)</f>
        <v>80</v>
      </c>
      <c r="AP1662" s="41" t="n">
        <f aca="false">K1662+V1662</f>
        <v>0</v>
      </c>
    </row>
    <row r="1663" s="42" customFormat="true" ht="16.5" hidden="true" customHeight="true" outlineLevel="0" collapsed="false">
      <c r="A1663" s="70" t="s">
        <v>113</v>
      </c>
      <c r="B1663" s="30" t="s">
        <v>286</v>
      </c>
      <c r="C1663" s="111" t="s">
        <v>358</v>
      </c>
      <c r="D1663" s="137" t="s">
        <v>114</v>
      </c>
      <c r="E1663" s="31" t="n">
        <v>12</v>
      </c>
      <c r="F1663" s="31"/>
      <c r="G1663" s="31"/>
      <c r="H1663" s="31" t="n">
        <v>8</v>
      </c>
      <c r="I1663" s="31"/>
      <c r="J1663" s="31"/>
      <c r="K1663" s="31"/>
      <c r="L1663" s="31"/>
      <c r="M1663" s="31"/>
      <c r="N1663" s="33" t="n">
        <f aca="false">E1663*F1663+H1663+J1663+K1663+L1663+M1663</f>
        <v>8</v>
      </c>
      <c r="O1663" s="36"/>
      <c r="P1663" s="31" t="n">
        <v>14</v>
      </c>
      <c r="Q1663" s="31"/>
      <c r="R1663" s="31"/>
      <c r="S1663" s="31"/>
      <c r="T1663" s="31"/>
      <c r="U1663" s="31"/>
      <c r="V1663" s="31"/>
      <c r="W1663" s="31"/>
      <c r="X1663" s="31"/>
      <c r="Y1663" s="31"/>
      <c r="Z1663" s="36" t="n">
        <f aca="false">P1663*Q1663+S1663+U1663+V1663+W1663+X1663+Y1663</f>
        <v>0</v>
      </c>
      <c r="AA1663" s="36" t="n">
        <f aca="false">N1663+Z1663</f>
        <v>8</v>
      </c>
      <c r="AB1663" s="47" t="s">
        <v>340</v>
      </c>
      <c r="AC1663" s="31" t="s">
        <v>374</v>
      </c>
      <c r="AD1663" s="31"/>
      <c r="AE1663" s="36" t="n">
        <f aca="false">P1663*Q1663</f>
        <v>0</v>
      </c>
      <c r="AF1663" s="38" t="n">
        <f aca="false">AA1663-L1663-M1663-W1663-X1663</f>
        <v>8</v>
      </c>
      <c r="AG1663" s="39" t="str">
        <f aca="false">AB1663</f>
        <v>Малыгина М.Ю.</v>
      </c>
      <c r="AH1663" s="39" t="str">
        <f aca="false">C1663</f>
        <v>3ИСП9-18 ВБ (БД)</v>
      </c>
      <c r="AI1663" s="40" t="str">
        <f aca="false">B1663</f>
        <v>23</v>
      </c>
      <c r="AJ1663" s="39" t="str">
        <f aca="false">CONCATENATE(A1663," ",D1663)</f>
        <v>ВнеУр Разговоры о важном</v>
      </c>
      <c r="AK1663" s="39" t="n">
        <f aca="false">E1663*F1663+P1663*Q1663+H1663+J1663+S1663+U1663</f>
        <v>8</v>
      </c>
      <c r="AL1663" s="39" t="n">
        <f aca="false">L1663+W1663</f>
        <v>0</v>
      </c>
      <c r="AM1663" s="39" t="n">
        <f aca="false">M1663+X1663</f>
        <v>0</v>
      </c>
      <c r="AN1663" s="39" t="n">
        <f aca="false">Y1663</f>
        <v>0</v>
      </c>
      <c r="AO1663" s="39" t="n">
        <f aca="false">SUM(AK1663:AN1663)</f>
        <v>8</v>
      </c>
      <c r="AP1663" s="41" t="n">
        <f aca="false">K1663+V1663</f>
        <v>0</v>
      </c>
    </row>
    <row r="1664" s="42" customFormat="true" ht="16.5" hidden="true" customHeight="true" outlineLevel="0" collapsed="false">
      <c r="A1664" s="70" t="s">
        <v>113</v>
      </c>
      <c r="B1664" s="30" t="s">
        <v>286</v>
      </c>
      <c r="C1664" s="111" t="s">
        <v>358</v>
      </c>
      <c r="D1664" s="137" t="s">
        <v>114</v>
      </c>
      <c r="E1664" s="31" t="n">
        <v>12</v>
      </c>
      <c r="F1664" s="31"/>
      <c r="G1664" s="31"/>
      <c r="H1664" s="31" t="n">
        <v>9</v>
      </c>
      <c r="I1664" s="31"/>
      <c r="J1664" s="31"/>
      <c r="K1664" s="31"/>
      <c r="L1664" s="31"/>
      <c r="M1664" s="31"/>
      <c r="N1664" s="33" t="n">
        <f aca="false">E1664*F1664+H1664+J1664+K1664+L1664+M1664</f>
        <v>9</v>
      </c>
      <c r="O1664" s="36"/>
      <c r="P1664" s="31" t="n">
        <v>14</v>
      </c>
      <c r="Q1664" s="31"/>
      <c r="R1664" s="31"/>
      <c r="S1664" s="31" t="n">
        <v>12</v>
      </c>
      <c r="T1664" s="31"/>
      <c r="U1664" s="31"/>
      <c r="V1664" s="31"/>
      <c r="W1664" s="31"/>
      <c r="X1664" s="31"/>
      <c r="Y1664" s="31"/>
      <c r="Z1664" s="36" t="n">
        <f aca="false">P1664*Q1664+S1664+U1664+V1664+W1664+X1664+Y1664</f>
        <v>12</v>
      </c>
      <c r="AA1664" s="36" t="n">
        <f aca="false">N1664+Z1664</f>
        <v>21</v>
      </c>
      <c r="AB1664" s="74" t="s">
        <v>115</v>
      </c>
      <c r="AC1664" s="31" t="s">
        <v>374</v>
      </c>
      <c r="AD1664" s="31"/>
      <c r="AE1664" s="36" t="n">
        <f aca="false">P1664*Q1664</f>
        <v>0</v>
      </c>
      <c r="AF1664" s="38" t="n">
        <f aca="false">AA1664-L1664-M1664-W1664-X1664</f>
        <v>21</v>
      </c>
      <c r="AG1664" s="39" t="str">
        <f aca="false">AB1664</f>
        <v>вак. РоВ</v>
      </c>
      <c r="AH1664" s="39" t="str">
        <f aca="false">C1664</f>
        <v>3ИСП9-18 ВБ (БД)</v>
      </c>
      <c r="AI1664" s="40" t="str">
        <f aca="false">B1664</f>
        <v>23</v>
      </c>
      <c r="AJ1664" s="39" t="str">
        <f aca="false">CONCATENATE(A1664," ",D1664)</f>
        <v>ВнеУр Разговоры о важном</v>
      </c>
      <c r="AK1664" s="39" t="n">
        <f aca="false">E1664*F1664+P1664*Q1664+H1664+J1664+S1664+U1664</f>
        <v>21</v>
      </c>
      <c r="AL1664" s="39" t="n">
        <f aca="false">L1664+W1664</f>
        <v>0</v>
      </c>
      <c r="AM1664" s="39" t="n">
        <f aca="false">M1664+X1664</f>
        <v>0</v>
      </c>
      <c r="AN1664" s="39" t="n">
        <f aca="false">Y1664</f>
        <v>0</v>
      </c>
      <c r="AO1664" s="39" t="n">
        <f aca="false">SUM(AK1664:AN1664)</f>
        <v>21</v>
      </c>
      <c r="AP1664" s="41" t="n">
        <f aca="false">K1664+V1664</f>
        <v>0</v>
      </c>
    </row>
    <row r="1665" s="42" customFormat="true" ht="16.5" hidden="true" customHeight="true" outlineLevel="0" collapsed="false">
      <c r="A1665" s="70" t="s">
        <v>113</v>
      </c>
      <c r="B1665" s="30" t="s">
        <v>286</v>
      </c>
      <c r="C1665" s="111" t="s">
        <v>358</v>
      </c>
      <c r="D1665" s="137" t="s">
        <v>114</v>
      </c>
      <c r="E1665" s="31" t="n">
        <v>12</v>
      </c>
      <c r="F1665" s="31"/>
      <c r="G1665" s="31"/>
      <c r="H1665" s="31"/>
      <c r="I1665" s="31"/>
      <c r="J1665" s="31"/>
      <c r="K1665" s="31"/>
      <c r="L1665" s="31"/>
      <c r="M1665" s="31"/>
      <c r="N1665" s="33" t="n">
        <f aca="false">E1665*F1665+H1665+J1665+K1665+L1665+M1665</f>
        <v>0</v>
      </c>
      <c r="O1665" s="36"/>
      <c r="P1665" s="31" t="n">
        <v>14</v>
      </c>
      <c r="Q1665" s="31"/>
      <c r="R1665" s="31"/>
      <c r="S1665" s="31" t="n">
        <v>6</v>
      </c>
      <c r="T1665" s="31"/>
      <c r="U1665" s="31"/>
      <c r="V1665" s="31"/>
      <c r="W1665" s="31"/>
      <c r="X1665" s="31"/>
      <c r="Y1665" s="31"/>
      <c r="Z1665" s="36" t="n">
        <f aca="false">P1665*Q1665+S1665+U1665+V1665+W1665+X1665+Y1665</f>
        <v>6</v>
      </c>
      <c r="AA1665" s="36" t="n">
        <f aca="false">N1665+Z1665</f>
        <v>6</v>
      </c>
      <c r="AB1665" s="47" t="s">
        <v>365</v>
      </c>
      <c r="AC1665" s="31" t="s">
        <v>374</v>
      </c>
      <c r="AD1665" s="31"/>
      <c r="AE1665" s="36" t="n">
        <f aca="false">P1665*Q1665</f>
        <v>0</v>
      </c>
      <c r="AF1665" s="38" t="n">
        <f aca="false">AA1665-L1665-M1665-W1665-X1665</f>
        <v>6</v>
      </c>
      <c r="AG1665" s="39" t="str">
        <f aca="false">AB1665</f>
        <v>Возвахов Д.А.</v>
      </c>
      <c r="AH1665" s="39" t="str">
        <f aca="false">C1665</f>
        <v>3ИСП9-18 ВБ (БД)</v>
      </c>
      <c r="AI1665" s="40" t="str">
        <f aca="false">B1665</f>
        <v>23</v>
      </c>
      <c r="AJ1665" s="39" t="str">
        <f aca="false">CONCATENATE(A1665," ",D1665)</f>
        <v>ВнеУр Разговоры о важном</v>
      </c>
      <c r="AK1665" s="39" t="n">
        <f aca="false">E1665*F1665+P1665*Q1665+H1665+J1665+S1665+U1665</f>
        <v>6</v>
      </c>
      <c r="AL1665" s="39" t="n">
        <f aca="false">L1665+W1665</f>
        <v>0</v>
      </c>
      <c r="AM1665" s="39" t="n">
        <f aca="false">M1665+X1665</f>
        <v>0</v>
      </c>
      <c r="AN1665" s="39" t="n">
        <f aca="false">Y1665</f>
        <v>0</v>
      </c>
      <c r="AO1665" s="39" t="n">
        <f aca="false">SUM(AK1665:AN1665)</f>
        <v>6</v>
      </c>
      <c r="AP1665" s="41" t="n">
        <f aca="false">K1665+V1665</f>
        <v>0</v>
      </c>
    </row>
    <row r="1666" s="42" customFormat="true" ht="16.5" hidden="true" customHeight="true" outlineLevel="0" collapsed="false">
      <c r="A1666" s="132" t="s">
        <v>44</v>
      </c>
      <c r="B1666" s="135" t="s">
        <v>375</v>
      </c>
      <c r="C1666" s="111" t="s">
        <v>376</v>
      </c>
      <c r="D1666" s="62" t="s">
        <v>47</v>
      </c>
      <c r="E1666" s="53" t="n">
        <v>12</v>
      </c>
      <c r="F1666" s="31" t="n">
        <v>4</v>
      </c>
      <c r="G1666" s="31" t="n">
        <v>18</v>
      </c>
      <c r="H1666" s="31"/>
      <c r="I1666" s="31"/>
      <c r="J1666" s="31"/>
      <c r="K1666" s="31"/>
      <c r="L1666" s="31" t="n">
        <v>2</v>
      </c>
      <c r="M1666" s="31"/>
      <c r="N1666" s="33" t="n">
        <f aca="false">E1666*F1666+H1666+J1666+K1666+L1666+M1666</f>
        <v>50</v>
      </c>
      <c r="O1666" s="36"/>
      <c r="P1666" s="31" t="n">
        <v>14</v>
      </c>
      <c r="Q1666" s="31"/>
      <c r="R1666" s="31"/>
      <c r="S1666" s="31"/>
      <c r="T1666" s="31"/>
      <c r="U1666" s="31"/>
      <c r="V1666" s="31"/>
      <c r="W1666" s="31"/>
      <c r="X1666" s="31"/>
      <c r="Y1666" s="31"/>
      <c r="Z1666" s="36" t="n">
        <f aca="false">P1666*Q1666+S1666+U1666+V1666+W1666+X1666+Y1666</f>
        <v>0</v>
      </c>
      <c r="AA1666" s="36" t="n">
        <f aca="false">N1666+Z1666</f>
        <v>50</v>
      </c>
      <c r="AB1666" s="47" t="s">
        <v>48</v>
      </c>
      <c r="AC1666" s="47"/>
      <c r="AD1666" s="47"/>
      <c r="AE1666" s="36" t="n">
        <f aca="false">P1666*Q1666</f>
        <v>0</v>
      </c>
      <c r="AF1666" s="38" t="n">
        <f aca="false">AA1666-L1666-M1666-W1666-X1666</f>
        <v>48</v>
      </c>
      <c r="AG1666" s="39" t="str">
        <f aca="false">AB1666</f>
        <v>Карабчук И.В.</v>
      </c>
      <c r="AH1666" s="39" t="str">
        <f aca="false">C1666</f>
        <v>3ИСП9-19 ВБ (БД)</v>
      </c>
      <c r="AI1666" s="40" t="str">
        <f aca="false">B1666</f>
        <v>21</v>
      </c>
      <c r="AJ1666" s="39" t="str">
        <f aca="false">CONCATENATE(A1666," ",D1666)</f>
        <v>ОГСЭ.01 Основы философии</v>
      </c>
      <c r="AK1666" s="39" t="n">
        <f aca="false">E1666*F1666+P1666*Q1666+H1666+J1666+S1666+U1666</f>
        <v>48</v>
      </c>
      <c r="AL1666" s="39" t="n">
        <f aca="false">L1666+W1666</f>
        <v>2</v>
      </c>
      <c r="AM1666" s="39" t="n">
        <f aca="false">M1666+X1666</f>
        <v>0</v>
      </c>
      <c r="AN1666" s="39" t="n">
        <f aca="false">Y1666</f>
        <v>0</v>
      </c>
      <c r="AO1666" s="39" t="n">
        <f aca="false">SUM(AK1666:AN1666)</f>
        <v>50</v>
      </c>
      <c r="AP1666" s="41" t="n">
        <f aca="false">K1666+V1666</f>
        <v>0</v>
      </c>
    </row>
    <row r="1667" s="42" customFormat="true" ht="16.5" hidden="true" customHeight="true" outlineLevel="0" collapsed="false">
      <c r="A1667" s="132" t="s">
        <v>52</v>
      </c>
      <c r="B1667" s="30" t="s">
        <v>116</v>
      </c>
      <c r="C1667" s="111" t="s">
        <v>377</v>
      </c>
      <c r="D1667" s="62" t="s">
        <v>55</v>
      </c>
      <c r="E1667" s="53" t="n">
        <v>12</v>
      </c>
      <c r="F1667" s="31" t="n">
        <v>3</v>
      </c>
      <c r="G1667" s="31"/>
      <c r="H1667" s="31"/>
      <c r="I1667" s="31"/>
      <c r="J1667" s="31"/>
      <c r="K1667" s="31"/>
      <c r="L1667" s="31"/>
      <c r="M1667" s="31"/>
      <c r="N1667" s="33" t="n">
        <f aca="false">E1667*F1667+H1667+J1667+K1667+L1667+M1667</f>
        <v>36</v>
      </c>
      <c r="O1667" s="36"/>
      <c r="P1667" s="31" t="n">
        <v>14</v>
      </c>
      <c r="Q1667" s="31" t="n">
        <v>3</v>
      </c>
      <c r="R1667" s="31"/>
      <c r="S1667" s="31"/>
      <c r="T1667" s="31"/>
      <c r="U1667" s="31"/>
      <c r="V1667" s="31"/>
      <c r="W1667" s="31"/>
      <c r="X1667" s="31"/>
      <c r="Y1667" s="31"/>
      <c r="Z1667" s="36" t="n">
        <f aca="false">P1667*Q1667+S1667+U1667+V1667+W1667+X1667+Y1667</f>
        <v>42</v>
      </c>
      <c r="AA1667" s="36" t="n">
        <f aca="false">N1667+Z1667</f>
        <v>78</v>
      </c>
      <c r="AB1667" s="84" t="s">
        <v>297</v>
      </c>
      <c r="AC1667" s="47"/>
      <c r="AD1667" s="47"/>
      <c r="AE1667" s="36" t="n">
        <f aca="false">P1667*Q1667</f>
        <v>42</v>
      </c>
      <c r="AF1667" s="38" t="n">
        <f aca="false">AA1667-L1667-M1667-W1667-X1667</f>
        <v>78</v>
      </c>
      <c r="AG1667" s="39" t="str">
        <f aca="false">AB1667</f>
        <v>Баранова Ел.Ва.</v>
      </c>
      <c r="AH1667" s="39" t="str">
        <f aca="false">C1667</f>
        <v>3ИСП9-19а ВБ (БД)</v>
      </c>
      <c r="AI1667" s="40" t="str">
        <f aca="false">B1667</f>
        <v>11</v>
      </c>
      <c r="AJ1667" s="39" t="str">
        <f aca="false">CONCATENATE(A1667," ",D1667)</f>
        <v>ОГСЭ.03 Иностранный язык в профессиональной деятельности</v>
      </c>
      <c r="AK1667" s="39" t="n">
        <f aca="false">E1667*F1667+P1667*Q1667+H1667+J1667+S1667+U1667</f>
        <v>78</v>
      </c>
      <c r="AL1667" s="39" t="n">
        <f aca="false">L1667+W1667</f>
        <v>0</v>
      </c>
      <c r="AM1667" s="39" t="n">
        <f aca="false">M1667+X1667</f>
        <v>0</v>
      </c>
      <c r="AN1667" s="39" t="n">
        <f aca="false">Y1667</f>
        <v>0</v>
      </c>
      <c r="AO1667" s="39" t="n">
        <f aca="false">SUM(AK1667:AN1667)</f>
        <v>78</v>
      </c>
      <c r="AP1667" s="41" t="n">
        <f aca="false">K1667+V1667</f>
        <v>0</v>
      </c>
    </row>
    <row r="1668" s="42" customFormat="true" ht="16.5" hidden="true" customHeight="true" outlineLevel="0" collapsed="false">
      <c r="A1668" s="132" t="s">
        <v>52</v>
      </c>
      <c r="B1668" s="30" t="s">
        <v>57</v>
      </c>
      <c r="C1668" s="111" t="s">
        <v>378</v>
      </c>
      <c r="D1668" s="62" t="s">
        <v>55</v>
      </c>
      <c r="E1668" s="53" t="n">
        <v>12</v>
      </c>
      <c r="F1668" s="31" t="n">
        <v>3</v>
      </c>
      <c r="G1668" s="31"/>
      <c r="H1668" s="31"/>
      <c r="I1668" s="31"/>
      <c r="J1668" s="31"/>
      <c r="K1668" s="31"/>
      <c r="L1668" s="31"/>
      <c r="M1668" s="31"/>
      <c r="N1668" s="33" t="n">
        <f aca="false">E1668*F1668+H1668+J1668+K1668+L1668+M1668</f>
        <v>36</v>
      </c>
      <c r="O1668" s="36"/>
      <c r="P1668" s="31" t="n">
        <v>14</v>
      </c>
      <c r="Q1668" s="31" t="n">
        <v>3</v>
      </c>
      <c r="R1668" s="31"/>
      <c r="S1668" s="31"/>
      <c r="T1668" s="31"/>
      <c r="U1668" s="31"/>
      <c r="V1668" s="31"/>
      <c r="W1668" s="31"/>
      <c r="X1668" s="31"/>
      <c r="Y1668" s="31"/>
      <c r="Z1668" s="36" t="n">
        <f aca="false">P1668*Q1668+S1668+U1668+V1668+W1668+X1668+Y1668</f>
        <v>42</v>
      </c>
      <c r="AA1668" s="36" t="n">
        <f aca="false">N1668+Z1668</f>
        <v>78</v>
      </c>
      <c r="AB1668" s="74" t="s">
        <v>299</v>
      </c>
      <c r="AC1668" s="47"/>
      <c r="AD1668" s="47"/>
      <c r="AE1668" s="36" t="n">
        <f aca="false">P1668*Q1668</f>
        <v>42</v>
      </c>
      <c r="AF1668" s="38" t="n">
        <f aca="false">AA1668-L1668-M1668-W1668-X1668</f>
        <v>78</v>
      </c>
      <c r="AG1668" s="39" t="str">
        <f aca="false">AB1668</f>
        <v>Климова И.В.</v>
      </c>
      <c r="AH1668" s="39" t="str">
        <f aca="false">C1668</f>
        <v>3ИСП9-19б ВБ (БД)</v>
      </c>
      <c r="AI1668" s="40" t="str">
        <f aca="false">B1668</f>
        <v>10</v>
      </c>
      <c r="AJ1668" s="39" t="str">
        <f aca="false">CONCATENATE(A1668," ",D1668)</f>
        <v>ОГСЭ.03 Иностранный язык в профессиональной деятельности</v>
      </c>
      <c r="AK1668" s="39" t="n">
        <f aca="false">E1668*F1668+P1668*Q1668+H1668+J1668+S1668+U1668</f>
        <v>78</v>
      </c>
      <c r="AL1668" s="39" t="n">
        <f aca="false">L1668+W1668</f>
        <v>0</v>
      </c>
      <c r="AM1668" s="39" t="n">
        <f aca="false">M1668+X1668</f>
        <v>0</v>
      </c>
      <c r="AN1668" s="39" t="n">
        <f aca="false">Y1668</f>
        <v>0</v>
      </c>
      <c r="AO1668" s="39" t="n">
        <f aca="false">SUM(AK1668:AN1668)</f>
        <v>78</v>
      </c>
      <c r="AP1668" s="41" t="n">
        <f aca="false">K1668+V1668</f>
        <v>0</v>
      </c>
    </row>
    <row r="1669" s="42" customFormat="true" ht="16.5" hidden="true" customHeight="true" outlineLevel="0" collapsed="false">
      <c r="A1669" s="132" t="s">
        <v>60</v>
      </c>
      <c r="B1669" s="135" t="s">
        <v>375</v>
      </c>
      <c r="C1669" s="111" t="s">
        <v>376</v>
      </c>
      <c r="D1669" s="62" t="s">
        <v>61</v>
      </c>
      <c r="E1669" s="53" t="n">
        <v>12</v>
      </c>
      <c r="F1669" s="31" t="n">
        <v>2</v>
      </c>
      <c r="G1669" s="31"/>
      <c r="H1669" s="31"/>
      <c r="I1669" s="31"/>
      <c r="J1669" s="31"/>
      <c r="K1669" s="31"/>
      <c r="L1669" s="31"/>
      <c r="M1669" s="31"/>
      <c r="N1669" s="33" t="n">
        <f aca="false">E1669*F1669+H1669+J1669+K1669+L1669+M1669</f>
        <v>24</v>
      </c>
      <c r="O1669" s="36"/>
      <c r="P1669" s="31" t="n">
        <v>14</v>
      </c>
      <c r="Q1669" s="31" t="n">
        <v>2</v>
      </c>
      <c r="R1669" s="31"/>
      <c r="S1669" s="31"/>
      <c r="T1669" s="31"/>
      <c r="U1669" s="31"/>
      <c r="V1669" s="31"/>
      <c r="W1669" s="31"/>
      <c r="X1669" s="31"/>
      <c r="Y1669" s="31"/>
      <c r="Z1669" s="36" t="n">
        <f aca="false">P1669*Q1669+S1669+U1669+V1669+W1669+X1669+Y1669</f>
        <v>28</v>
      </c>
      <c r="AA1669" s="36" t="n">
        <f aca="false">N1669+Z1669</f>
        <v>52</v>
      </c>
      <c r="AB1669" s="74" t="s">
        <v>62</v>
      </c>
      <c r="AC1669" s="47"/>
      <c r="AD1669" s="47"/>
      <c r="AE1669" s="36" t="n">
        <f aca="false">P1669*Q1669</f>
        <v>28</v>
      </c>
      <c r="AF1669" s="38" t="n">
        <f aca="false">AA1669-L1669-M1669-W1669-X1669</f>
        <v>52</v>
      </c>
      <c r="AG1669" s="39" t="str">
        <f aca="false">AB1669</f>
        <v>Рябцев Ю.В.</v>
      </c>
      <c r="AH1669" s="39" t="str">
        <f aca="false">C1669</f>
        <v>3ИСП9-19 ВБ (БД)</v>
      </c>
      <c r="AI1669" s="40" t="str">
        <f aca="false">B1669</f>
        <v>21</v>
      </c>
      <c r="AJ1669" s="39" t="str">
        <f aca="false">CONCATENATE(A1669," ",D1669)</f>
        <v>ОГСЭ.04 Физическая культура</v>
      </c>
      <c r="AK1669" s="39" t="n">
        <f aca="false">E1669*F1669+P1669*Q1669+H1669+J1669+S1669+U1669</f>
        <v>52</v>
      </c>
      <c r="AL1669" s="39" t="n">
        <f aca="false">L1669+W1669</f>
        <v>0</v>
      </c>
      <c r="AM1669" s="39" t="n">
        <f aca="false">M1669+X1669</f>
        <v>0</v>
      </c>
      <c r="AN1669" s="39" t="n">
        <f aca="false">Y1669</f>
        <v>0</v>
      </c>
      <c r="AO1669" s="39" t="n">
        <f aca="false">SUM(AK1669:AN1669)</f>
        <v>52</v>
      </c>
      <c r="AP1669" s="41" t="n">
        <f aca="false">K1669+V1669</f>
        <v>0</v>
      </c>
    </row>
    <row r="1670" s="42" customFormat="true" ht="16.5" hidden="true" customHeight="true" outlineLevel="0" collapsed="false">
      <c r="A1670" s="132" t="s">
        <v>88</v>
      </c>
      <c r="B1670" s="135" t="s">
        <v>375</v>
      </c>
      <c r="C1670" s="111" t="s">
        <v>376</v>
      </c>
      <c r="D1670" s="62" t="s">
        <v>132</v>
      </c>
      <c r="E1670" s="53" t="n">
        <v>12</v>
      </c>
      <c r="F1670" s="31" t="n">
        <v>4</v>
      </c>
      <c r="G1670" s="31" t="n">
        <v>26</v>
      </c>
      <c r="H1670" s="31"/>
      <c r="I1670" s="31"/>
      <c r="J1670" s="31"/>
      <c r="K1670" s="31"/>
      <c r="L1670" s="31"/>
      <c r="M1670" s="31"/>
      <c r="N1670" s="33" t="n">
        <f aca="false">E1670*F1670+H1670+J1670+K1670+L1670+M1670</f>
        <v>48</v>
      </c>
      <c r="O1670" s="36"/>
      <c r="P1670" s="31" t="n">
        <v>14</v>
      </c>
      <c r="Q1670" s="31" t="n">
        <v>2</v>
      </c>
      <c r="R1670" s="31"/>
      <c r="S1670" s="31"/>
      <c r="T1670" s="31"/>
      <c r="U1670" s="31"/>
      <c r="V1670" s="31"/>
      <c r="W1670" s="31"/>
      <c r="X1670" s="31"/>
      <c r="Y1670" s="31"/>
      <c r="Z1670" s="36" t="n">
        <f aca="false">P1670*Q1670+S1670+U1670+V1670+W1670+X1670+Y1670</f>
        <v>28</v>
      </c>
      <c r="AA1670" s="36" t="n">
        <f aca="false">N1670+Z1670</f>
        <v>76</v>
      </c>
      <c r="AB1670" s="54" t="s">
        <v>237</v>
      </c>
      <c r="AC1670" s="36"/>
      <c r="AD1670" s="36"/>
      <c r="AE1670" s="36" t="n">
        <f aca="false">P1670*Q1670</f>
        <v>28</v>
      </c>
      <c r="AF1670" s="38" t="n">
        <f aca="false">AA1670-L1670-M1670-W1670-X1670</f>
        <v>76</v>
      </c>
      <c r="AG1670" s="39" t="str">
        <f aca="false">AB1670</f>
        <v>Симонов В.Г.</v>
      </c>
      <c r="AH1670" s="39" t="str">
        <f aca="false">C1670</f>
        <v>3ИСП9-19 ВБ (БД)</v>
      </c>
      <c r="AI1670" s="40" t="str">
        <f aca="false">B1670</f>
        <v>21</v>
      </c>
      <c r="AJ1670" s="39" t="str">
        <f aca="false">CONCATENATE(A1670," ",D1670)</f>
        <v>ОП.06 Безопасность жизнедеятельности</v>
      </c>
      <c r="AK1670" s="39" t="n">
        <f aca="false">E1670*F1670+P1670*Q1670+H1670+J1670+S1670+U1670</f>
        <v>76</v>
      </c>
      <c r="AL1670" s="39" t="n">
        <f aca="false">L1670+W1670</f>
        <v>0</v>
      </c>
      <c r="AM1670" s="39" t="n">
        <f aca="false">M1670+X1670</f>
        <v>0</v>
      </c>
      <c r="AN1670" s="39" t="n">
        <f aca="false">Y1670</f>
        <v>0</v>
      </c>
      <c r="AO1670" s="39" t="n">
        <f aca="false">SUM(AK1670:AN1670)</f>
        <v>76</v>
      </c>
      <c r="AP1670" s="41" t="n">
        <f aca="false">K1670+V1670</f>
        <v>0</v>
      </c>
    </row>
    <row r="1671" s="42" customFormat="true" ht="16.5" hidden="true" customHeight="true" outlineLevel="0" collapsed="false">
      <c r="A1671" s="132" t="s">
        <v>100</v>
      </c>
      <c r="B1671" s="135" t="s">
        <v>375</v>
      </c>
      <c r="C1671" s="111" t="s">
        <v>376</v>
      </c>
      <c r="D1671" s="62" t="s">
        <v>328</v>
      </c>
      <c r="E1671" s="53" t="n">
        <v>12</v>
      </c>
      <c r="F1671" s="31" t="n">
        <v>4</v>
      </c>
      <c r="G1671" s="31" t="n">
        <v>24</v>
      </c>
      <c r="H1671" s="31" t="n">
        <v>-24</v>
      </c>
      <c r="I1671" s="31"/>
      <c r="J1671" s="31"/>
      <c r="K1671" s="31"/>
      <c r="L1671" s="31" t="n">
        <v>4</v>
      </c>
      <c r="M1671" s="44" t="n">
        <v>8</v>
      </c>
      <c r="N1671" s="33" t="n">
        <f aca="false">E1671*F1671+H1671+J1671+K1671+L1671+M1671</f>
        <v>36</v>
      </c>
      <c r="O1671" s="36"/>
      <c r="P1671" s="31" t="n">
        <v>14</v>
      </c>
      <c r="Q1671" s="31"/>
      <c r="R1671" s="31"/>
      <c r="S1671" s="31"/>
      <c r="T1671" s="31"/>
      <c r="U1671" s="31"/>
      <c r="V1671" s="31"/>
      <c r="W1671" s="31"/>
      <c r="X1671" s="31"/>
      <c r="Y1671" s="31"/>
      <c r="Z1671" s="36" t="n">
        <f aca="false">P1671*Q1671+S1671+U1671+V1671+W1671+X1671+Y1671</f>
        <v>0</v>
      </c>
      <c r="AA1671" s="36" t="n">
        <f aca="false">N1671+Z1671</f>
        <v>36</v>
      </c>
      <c r="AB1671" s="47" t="s">
        <v>329</v>
      </c>
      <c r="AC1671" s="36"/>
      <c r="AD1671" s="36"/>
      <c r="AE1671" s="36" t="n">
        <f aca="false">P1671*Q1671</f>
        <v>0</v>
      </c>
      <c r="AF1671" s="38" t="n">
        <f aca="false">AA1671-L1671-M1671-W1671-X1671</f>
        <v>24</v>
      </c>
      <c r="AG1671" s="39" t="str">
        <f aca="false">AB1671</f>
        <v>Токарь И.А.</v>
      </c>
      <c r="AH1671" s="39" t="str">
        <f aca="false">C1671</f>
        <v>3ИСП9-19 ВБ (БД)</v>
      </c>
      <c r="AI1671" s="40" t="str">
        <f aca="false">B1671</f>
        <v>21</v>
      </c>
      <c r="AJ1671" s="39" t="str">
        <f aca="false">CONCATENATE(A1671," ",D1671)</f>
        <v>МДК.01.01 Разработка программных модулей</v>
      </c>
      <c r="AK1671" s="39" t="n">
        <f aca="false">E1671*F1671+P1671*Q1671+H1671+J1671+S1671+U1671</f>
        <v>24</v>
      </c>
      <c r="AL1671" s="39" t="n">
        <f aca="false">L1671+W1671</f>
        <v>4</v>
      </c>
      <c r="AM1671" s="39" t="n">
        <f aca="false">M1671+X1671</f>
        <v>8</v>
      </c>
      <c r="AN1671" s="39" t="n">
        <f aca="false">Y1671</f>
        <v>0</v>
      </c>
      <c r="AO1671" s="39" t="n">
        <f aca="false">SUM(AK1671:AN1671)</f>
        <v>36</v>
      </c>
      <c r="AP1671" s="41" t="n">
        <f aca="false">K1671+V1671</f>
        <v>0</v>
      </c>
    </row>
    <row r="1672" s="42" customFormat="true" ht="16.5" hidden="true" customHeight="true" outlineLevel="0" collapsed="false">
      <c r="A1672" s="132" t="s">
        <v>100</v>
      </c>
      <c r="B1672" s="30" t="s">
        <v>116</v>
      </c>
      <c r="C1672" s="111" t="s">
        <v>377</v>
      </c>
      <c r="D1672" s="62" t="s">
        <v>328</v>
      </c>
      <c r="E1672" s="53" t="n">
        <v>12</v>
      </c>
      <c r="F1672" s="31"/>
      <c r="G1672" s="31"/>
      <c r="H1672" s="31" t="n">
        <v>24</v>
      </c>
      <c r="I1672" s="31"/>
      <c r="J1672" s="31"/>
      <c r="K1672" s="31"/>
      <c r="L1672" s="31"/>
      <c r="M1672" s="44"/>
      <c r="N1672" s="33" t="n">
        <f aca="false">E1672*F1672+H1672+J1672+K1672+L1672+M1672</f>
        <v>24</v>
      </c>
      <c r="O1672" s="36"/>
      <c r="P1672" s="31" t="n">
        <v>14</v>
      </c>
      <c r="Q1672" s="31"/>
      <c r="R1672" s="31"/>
      <c r="S1672" s="31"/>
      <c r="T1672" s="31"/>
      <c r="U1672" s="31"/>
      <c r="V1672" s="31"/>
      <c r="W1672" s="31"/>
      <c r="X1672" s="31"/>
      <c r="Y1672" s="31"/>
      <c r="Z1672" s="36" t="n">
        <f aca="false">P1672*Q1672+S1672+U1672+V1672+W1672+X1672+Y1672</f>
        <v>0</v>
      </c>
      <c r="AA1672" s="36" t="n">
        <f aca="false">N1672+Z1672</f>
        <v>24</v>
      </c>
      <c r="AB1672" s="47" t="s">
        <v>329</v>
      </c>
      <c r="AC1672" s="36"/>
      <c r="AD1672" s="36"/>
      <c r="AE1672" s="36" t="n">
        <f aca="false">P1672*Q1672</f>
        <v>0</v>
      </c>
      <c r="AF1672" s="38" t="n">
        <f aca="false">AA1672-L1672-M1672-W1672-X1672</f>
        <v>24</v>
      </c>
      <c r="AG1672" s="39" t="str">
        <f aca="false">AB1672</f>
        <v>Токарь И.А.</v>
      </c>
      <c r="AH1672" s="39" t="str">
        <f aca="false">C1672</f>
        <v>3ИСП9-19а ВБ (БД)</v>
      </c>
      <c r="AI1672" s="40" t="str">
        <f aca="false">B1672</f>
        <v>11</v>
      </c>
      <c r="AJ1672" s="39" t="str">
        <f aca="false">CONCATENATE(A1672," ",D1672)</f>
        <v>МДК.01.01 Разработка программных модулей</v>
      </c>
      <c r="AK1672" s="39" t="n">
        <f aca="false">E1672*F1672+P1672*Q1672+H1672+J1672+S1672+U1672</f>
        <v>24</v>
      </c>
      <c r="AL1672" s="39" t="n">
        <f aca="false">L1672+W1672</f>
        <v>0</v>
      </c>
      <c r="AM1672" s="39" t="n">
        <f aca="false">M1672+X1672</f>
        <v>0</v>
      </c>
      <c r="AN1672" s="39" t="n">
        <f aca="false">Y1672</f>
        <v>0</v>
      </c>
      <c r="AO1672" s="39" t="n">
        <f aca="false">SUM(AK1672:AN1672)</f>
        <v>24</v>
      </c>
      <c r="AP1672" s="41" t="n">
        <f aca="false">K1672+V1672</f>
        <v>0</v>
      </c>
    </row>
    <row r="1673" s="42" customFormat="true" ht="16.5" hidden="true" customHeight="true" outlineLevel="0" collapsed="false">
      <c r="A1673" s="132" t="s">
        <v>100</v>
      </c>
      <c r="B1673" s="30" t="s">
        <v>57</v>
      </c>
      <c r="C1673" s="111" t="s">
        <v>378</v>
      </c>
      <c r="D1673" s="62" t="s">
        <v>328</v>
      </c>
      <c r="E1673" s="53" t="n">
        <v>12</v>
      </c>
      <c r="F1673" s="31"/>
      <c r="G1673" s="31"/>
      <c r="H1673" s="31" t="n">
        <v>24</v>
      </c>
      <c r="I1673" s="31"/>
      <c r="J1673" s="31"/>
      <c r="K1673" s="31"/>
      <c r="L1673" s="31"/>
      <c r="M1673" s="44"/>
      <c r="N1673" s="33" t="n">
        <f aca="false">E1673*F1673+H1673+J1673+K1673+L1673+M1673</f>
        <v>24</v>
      </c>
      <c r="O1673" s="36"/>
      <c r="P1673" s="31" t="n">
        <v>14</v>
      </c>
      <c r="Q1673" s="31"/>
      <c r="R1673" s="31"/>
      <c r="S1673" s="31"/>
      <c r="T1673" s="31"/>
      <c r="U1673" s="31"/>
      <c r="V1673" s="31"/>
      <c r="W1673" s="31"/>
      <c r="X1673" s="31"/>
      <c r="Y1673" s="31"/>
      <c r="Z1673" s="36" t="n">
        <f aca="false">P1673*Q1673+S1673+U1673+V1673+W1673+X1673+Y1673</f>
        <v>0</v>
      </c>
      <c r="AA1673" s="36" t="n">
        <f aca="false">N1673+Z1673</f>
        <v>24</v>
      </c>
      <c r="AB1673" s="47" t="s">
        <v>69</v>
      </c>
      <c r="AC1673" s="36"/>
      <c r="AD1673" s="36"/>
      <c r="AE1673" s="36" t="n">
        <f aca="false">P1673*Q1673</f>
        <v>0</v>
      </c>
      <c r="AF1673" s="38" t="n">
        <f aca="false">AA1673-L1673-M1673-W1673-X1673</f>
        <v>24</v>
      </c>
      <c r="AG1673" s="39" t="str">
        <f aca="false">AB1673</f>
        <v>вак. 2 п/гр</v>
      </c>
      <c r="AH1673" s="39" t="str">
        <f aca="false">C1673</f>
        <v>3ИСП9-19б ВБ (БД)</v>
      </c>
      <c r="AI1673" s="40" t="str">
        <f aca="false">B1673</f>
        <v>10</v>
      </c>
      <c r="AJ1673" s="39" t="str">
        <f aca="false">CONCATENATE(A1673," ",D1673)</f>
        <v>МДК.01.01 Разработка программных модулей</v>
      </c>
      <c r="AK1673" s="39" t="n">
        <f aca="false">E1673*F1673+P1673*Q1673+H1673+J1673+S1673+U1673</f>
        <v>24</v>
      </c>
      <c r="AL1673" s="39" t="n">
        <f aca="false">L1673+W1673</f>
        <v>0</v>
      </c>
      <c r="AM1673" s="39" t="n">
        <f aca="false">M1673+X1673</f>
        <v>0</v>
      </c>
      <c r="AN1673" s="39" t="n">
        <f aca="false">Y1673</f>
        <v>0</v>
      </c>
      <c r="AO1673" s="39" t="n">
        <f aca="false">SUM(AK1673:AN1673)</f>
        <v>24</v>
      </c>
      <c r="AP1673" s="41" t="n">
        <f aca="false">K1673+V1673</f>
        <v>0</v>
      </c>
    </row>
    <row r="1674" s="42" customFormat="true" ht="16.5" hidden="true" customHeight="true" outlineLevel="0" collapsed="false">
      <c r="A1674" s="132" t="s">
        <v>104</v>
      </c>
      <c r="B1674" s="135" t="s">
        <v>375</v>
      </c>
      <c r="C1674" s="111" t="s">
        <v>376</v>
      </c>
      <c r="D1674" s="62" t="s">
        <v>361</v>
      </c>
      <c r="E1674" s="53" t="n">
        <v>12</v>
      </c>
      <c r="F1674" s="31"/>
      <c r="G1674" s="31"/>
      <c r="H1674" s="31"/>
      <c r="I1674" s="31"/>
      <c r="J1674" s="31"/>
      <c r="K1674" s="31"/>
      <c r="L1674" s="31"/>
      <c r="M1674" s="31"/>
      <c r="N1674" s="33" t="n">
        <f aca="false">E1674*F1674+H1674+J1674+K1674+L1674+M1674</f>
        <v>0</v>
      </c>
      <c r="O1674" s="36"/>
      <c r="P1674" s="31" t="n">
        <v>14</v>
      </c>
      <c r="Q1674" s="31" t="n">
        <v>3</v>
      </c>
      <c r="R1674" s="31" t="n">
        <v>18</v>
      </c>
      <c r="S1674" s="31" t="n">
        <v>-18</v>
      </c>
      <c r="T1674" s="31"/>
      <c r="U1674" s="31"/>
      <c r="V1674" s="31"/>
      <c r="W1674" s="31" t="n">
        <v>2</v>
      </c>
      <c r="X1674" s="31"/>
      <c r="Y1674" s="31"/>
      <c r="Z1674" s="36" t="n">
        <f aca="false">P1674*Q1674+S1674+U1674+V1674+W1674+X1674+Y1674</f>
        <v>26</v>
      </c>
      <c r="AA1674" s="36" t="n">
        <f aca="false">N1674+Z1674</f>
        <v>26</v>
      </c>
      <c r="AB1674" s="47" t="s">
        <v>708</v>
      </c>
      <c r="AC1674" s="44" t="s">
        <v>725</v>
      </c>
      <c r="AD1674" s="36"/>
      <c r="AE1674" s="36" t="n">
        <f aca="false">P1674*Q1674</f>
        <v>42</v>
      </c>
      <c r="AF1674" s="38" t="n">
        <f aca="false">AA1674-L1674-M1674-W1674-X1674</f>
        <v>24</v>
      </c>
      <c r="AG1674" s="39" t="str">
        <f aca="false">AB1674</f>
        <v>Ходжиматов А.А.</v>
      </c>
      <c r="AH1674" s="39" t="str">
        <f aca="false">C1674</f>
        <v>3ИСП9-19 ВБ (БД)</v>
      </c>
      <c r="AI1674" s="40" t="str">
        <f aca="false">B1674</f>
        <v>21</v>
      </c>
      <c r="AJ1674" s="39" t="str">
        <f aca="false">CONCATENATE(A1674," ",D1674)</f>
        <v>МДК.01.02 Поддержка и тестирование программных модулей</v>
      </c>
      <c r="AK1674" s="39" t="n">
        <f aca="false">E1674*F1674+P1674*Q1674+H1674+J1674+S1674+U1674</f>
        <v>24</v>
      </c>
      <c r="AL1674" s="39" t="n">
        <f aca="false">L1674+W1674</f>
        <v>2</v>
      </c>
      <c r="AM1674" s="39" t="n">
        <f aca="false">M1674+X1674</f>
        <v>0</v>
      </c>
      <c r="AN1674" s="39" t="n">
        <f aca="false">Y1674</f>
        <v>0</v>
      </c>
      <c r="AO1674" s="39" t="n">
        <f aca="false">SUM(AK1674:AN1674)</f>
        <v>26</v>
      </c>
      <c r="AP1674" s="41" t="n">
        <f aca="false">K1674+V1674</f>
        <v>0</v>
      </c>
    </row>
    <row r="1675" s="42" customFormat="true" ht="16.5" hidden="true" customHeight="true" outlineLevel="0" collapsed="false">
      <c r="A1675" s="132" t="s">
        <v>104</v>
      </c>
      <c r="B1675" s="30" t="s">
        <v>116</v>
      </c>
      <c r="C1675" s="111" t="s">
        <v>377</v>
      </c>
      <c r="D1675" s="62" t="s">
        <v>361</v>
      </c>
      <c r="E1675" s="53" t="n">
        <v>12</v>
      </c>
      <c r="F1675" s="31"/>
      <c r="G1675" s="31"/>
      <c r="H1675" s="31"/>
      <c r="I1675" s="31"/>
      <c r="J1675" s="31"/>
      <c r="K1675" s="31"/>
      <c r="L1675" s="31"/>
      <c r="M1675" s="31"/>
      <c r="N1675" s="33" t="n">
        <f aca="false">E1675*F1675+H1675+J1675+K1675+L1675+M1675</f>
        <v>0</v>
      </c>
      <c r="O1675" s="36"/>
      <c r="P1675" s="31" t="n">
        <v>14</v>
      </c>
      <c r="Q1675" s="31"/>
      <c r="R1675" s="31"/>
      <c r="S1675" s="31" t="n">
        <v>18</v>
      </c>
      <c r="T1675" s="31"/>
      <c r="U1675" s="31"/>
      <c r="V1675" s="31"/>
      <c r="W1675" s="31"/>
      <c r="X1675" s="31"/>
      <c r="Y1675" s="31"/>
      <c r="Z1675" s="36" t="n">
        <f aca="false">P1675*Q1675+S1675+U1675+V1675+W1675+X1675+Y1675</f>
        <v>18</v>
      </c>
      <c r="AA1675" s="36" t="n">
        <f aca="false">N1675+Z1675</f>
        <v>18</v>
      </c>
      <c r="AB1675" s="47" t="s">
        <v>708</v>
      </c>
      <c r="AC1675" s="44" t="s">
        <v>725</v>
      </c>
      <c r="AD1675" s="36"/>
      <c r="AE1675" s="36" t="n">
        <f aca="false">P1675*Q1675</f>
        <v>0</v>
      </c>
      <c r="AF1675" s="38" t="n">
        <f aca="false">AA1675-L1675-M1675-W1675-X1675</f>
        <v>18</v>
      </c>
      <c r="AG1675" s="39" t="str">
        <f aca="false">AB1675</f>
        <v>Ходжиматов А.А.</v>
      </c>
      <c r="AH1675" s="39" t="str">
        <f aca="false">C1675</f>
        <v>3ИСП9-19а ВБ (БД)</v>
      </c>
      <c r="AI1675" s="40" t="str">
        <f aca="false">B1675</f>
        <v>11</v>
      </c>
      <c r="AJ1675" s="39" t="str">
        <f aca="false">CONCATENATE(A1675," ",D1675)</f>
        <v>МДК.01.02 Поддержка и тестирование программных модулей</v>
      </c>
      <c r="AK1675" s="39" t="n">
        <f aca="false">E1675*F1675+P1675*Q1675+H1675+J1675+S1675+U1675</f>
        <v>18</v>
      </c>
      <c r="AL1675" s="39" t="n">
        <f aca="false">L1675+W1675</f>
        <v>0</v>
      </c>
      <c r="AM1675" s="39" t="n">
        <f aca="false">M1675+X1675</f>
        <v>0</v>
      </c>
      <c r="AN1675" s="39" t="n">
        <f aca="false">Y1675</f>
        <v>0</v>
      </c>
      <c r="AO1675" s="39" t="n">
        <f aca="false">SUM(AK1675:AN1675)</f>
        <v>18</v>
      </c>
      <c r="AP1675" s="41" t="n">
        <f aca="false">K1675+V1675</f>
        <v>0</v>
      </c>
    </row>
    <row r="1676" s="42" customFormat="true" ht="16.5" hidden="true" customHeight="true" outlineLevel="0" collapsed="false">
      <c r="A1676" s="132" t="s">
        <v>104</v>
      </c>
      <c r="B1676" s="30" t="s">
        <v>57</v>
      </c>
      <c r="C1676" s="111" t="s">
        <v>378</v>
      </c>
      <c r="D1676" s="62" t="s">
        <v>361</v>
      </c>
      <c r="E1676" s="53" t="n">
        <v>12</v>
      </c>
      <c r="F1676" s="31"/>
      <c r="G1676" s="31"/>
      <c r="H1676" s="31"/>
      <c r="I1676" s="31"/>
      <c r="J1676" s="31"/>
      <c r="K1676" s="31"/>
      <c r="L1676" s="31"/>
      <c r="M1676" s="31"/>
      <c r="N1676" s="33" t="n">
        <f aca="false">E1676*F1676+H1676+J1676+K1676+L1676+M1676</f>
        <v>0</v>
      </c>
      <c r="O1676" s="36"/>
      <c r="P1676" s="31" t="n">
        <v>14</v>
      </c>
      <c r="Q1676" s="31"/>
      <c r="R1676" s="31"/>
      <c r="S1676" s="31" t="n">
        <v>18</v>
      </c>
      <c r="T1676" s="31"/>
      <c r="U1676" s="31"/>
      <c r="V1676" s="31"/>
      <c r="W1676" s="31"/>
      <c r="X1676" s="31"/>
      <c r="Y1676" s="31"/>
      <c r="Z1676" s="36" t="n">
        <f aca="false">P1676*Q1676+S1676+U1676+V1676+W1676+X1676+Y1676</f>
        <v>18</v>
      </c>
      <c r="AA1676" s="36" t="n">
        <f aca="false">N1676+Z1676</f>
        <v>18</v>
      </c>
      <c r="AB1676" s="47" t="s">
        <v>69</v>
      </c>
      <c r="AC1676" s="36"/>
      <c r="AD1676" s="36"/>
      <c r="AE1676" s="36" t="n">
        <f aca="false">P1676*Q1676</f>
        <v>0</v>
      </c>
      <c r="AF1676" s="38" t="n">
        <f aca="false">AA1676-L1676-M1676-W1676-X1676</f>
        <v>18</v>
      </c>
      <c r="AG1676" s="39" t="str">
        <f aca="false">AB1676</f>
        <v>вак. 2 п/гр</v>
      </c>
      <c r="AH1676" s="39" t="str">
        <f aca="false">C1676</f>
        <v>3ИСП9-19б ВБ (БД)</v>
      </c>
      <c r="AI1676" s="40" t="str">
        <f aca="false">B1676</f>
        <v>10</v>
      </c>
      <c r="AJ1676" s="39" t="str">
        <f aca="false">CONCATENATE(A1676," ",D1676)</f>
        <v>МДК.01.02 Поддержка и тестирование программных модулей</v>
      </c>
      <c r="AK1676" s="39" t="n">
        <f aca="false">E1676*F1676+P1676*Q1676+H1676+J1676+S1676+U1676</f>
        <v>18</v>
      </c>
      <c r="AL1676" s="39" t="n">
        <f aca="false">L1676+W1676</f>
        <v>0</v>
      </c>
      <c r="AM1676" s="39" t="n">
        <f aca="false">M1676+X1676</f>
        <v>0</v>
      </c>
      <c r="AN1676" s="39" t="n">
        <f aca="false">Y1676</f>
        <v>0</v>
      </c>
      <c r="AO1676" s="39" t="n">
        <f aca="false">SUM(AK1676:AN1676)</f>
        <v>18</v>
      </c>
      <c r="AP1676" s="41" t="n">
        <f aca="false">K1676+V1676</f>
        <v>0</v>
      </c>
    </row>
    <row r="1677" s="42" customFormat="true" ht="16.5" hidden="true" customHeight="true" outlineLevel="0" collapsed="false">
      <c r="A1677" s="132" t="s">
        <v>136</v>
      </c>
      <c r="B1677" s="135" t="s">
        <v>375</v>
      </c>
      <c r="C1677" s="111" t="s">
        <v>376</v>
      </c>
      <c r="D1677" s="62" t="s">
        <v>331</v>
      </c>
      <c r="E1677" s="53" t="n">
        <v>12</v>
      </c>
      <c r="F1677" s="31" t="n">
        <v>4</v>
      </c>
      <c r="G1677" s="31" t="n">
        <v>24</v>
      </c>
      <c r="H1677" s="31" t="n">
        <v>-24</v>
      </c>
      <c r="I1677" s="31"/>
      <c r="J1677" s="31"/>
      <c r="K1677" s="31"/>
      <c r="L1677" s="31" t="n">
        <v>4</v>
      </c>
      <c r="M1677" s="44" t="n">
        <v>8</v>
      </c>
      <c r="N1677" s="33" t="n">
        <f aca="false">E1677*F1677+H1677+J1677+K1677+L1677+M1677</f>
        <v>36</v>
      </c>
      <c r="O1677" s="36"/>
      <c r="P1677" s="31" t="n">
        <v>14</v>
      </c>
      <c r="Q1677" s="31"/>
      <c r="R1677" s="31"/>
      <c r="S1677" s="31"/>
      <c r="T1677" s="31"/>
      <c r="U1677" s="31"/>
      <c r="V1677" s="31"/>
      <c r="W1677" s="31"/>
      <c r="X1677" s="31"/>
      <c r="Y1677" s="31"/>
      <c r="Z1677" s="36" t="n">
        <f aca="false">P1677*Q1677+S1677+U1677+V1677+W1677+X1677+Y1677</f>
        <v>0</v>
      </c>
      <c r="AA1677" s="36" t="n">
        <f aca="false">N1677+Z1677</f>
        <v>36</v>
      </c>
      <c r="AB1677" s="36" t="s">
        <v>363</v>
      </c>
      <c r="AC1677" s="36"/>
      <c r="AD1677" s="36"/>
      <c r="AE1677" s="36" t="n">
        <f aca="false">P1677*Q1677</f>
        <v>0</v>
      </c>
      <c r="AF1677" s="38" t="n">
        <f aca="false">AA1677-L1677-M1677-W1677-X1677</f>
        <v>24</v>
      </c>
      <c r="AG1677" s="39" t="str">
        <f aca="false">AB1677</f>
        <v>Адышкин С.С.</v>
      </c>
      <c r="AH1677" s="39" t="str">
        <f aca="false">C1677</f>
        <v>3ИСП9-19 ВБ (БД)</v>
      </c>
      <c r="AI1677" s="40" t="str">
        <f aca="false">B1677</f>
        <v>21</v>
      </c>
      <c r="AJ1677" s="39" t="str">
        <f aca="false">CONCATENATE(A1677," ",D1677)</f>
        <v>МДК.01.03 Разработка мобильных приложений</v>
      </c>
      <c r="AK1677" s="39" t="n">
        <f aca="false">E1677*F1677+P1677*Q1677+H1677+J1677+S1677+U1677</f>
        <v>24</v>
      </c>
      <c r="AL1677" s="39" t="n">
        <f aca="false">L1677+W1677</f>
        <v>4</v>
      </c>
      <c r="AM1677" s="39" t="n">
        <f aca="false">M1677+X1677</f>
        <v>8</v>
      </c>
      <c r="AN1677" s="39" t="n">
        <f aca="false">Y1677</f>
        <v>0</v>
      </c>
      <c r="AO1677" s="39" t="n">
        <f aca="false">SUM(AK1677:AN1677)</f>
        <v>36</v>
      </c>
      <c r="AP1677" s="41" t="n">
        <f aca="false">K1677+V1677</f>
        <v>0</v>
      </c>
    </row>
    <row r="1678" s="42" customFormat="true" ht="16.5" hidden="true" customHeight="true" outlineLevel="0" collapsed="false">
      <c r="A1678" s="132" t="s">
        <v>136</v>
      </c>
      <c r="B1678" s="30" t="s">
        <v>116</v>
      </c>
      <c r="C1678" s="111" t="s">
        <v>377</v>
      </c>
      <c r="D1678" s="62" t="s">
        <v>331</v>
      </c>
      <c r="E1678" s="53" t="n">
        <v>12</v>
      </c>
      <c r="F1678" s="31"/>
      <c r="G1678" s="31"/>
      <c r="H1678" s="31" t="n">
        <v>24</v>
      </c>
      <c r="I1678" s="31"/>
      <c r="J1678" s="31"/>
      <c r="K1678" s="31"/>
      <c r="L1678" s="31"/>
      <c r="M1678" s="44"/>
      <c r="N1678" s="33" t="n">
        <f aca="false">E1678*F1678+H1678+J1678+K1678+L1678+M1678</f>
        <v>24</v>
      </c>
      <c r="O1678" s="36"/>
      <c r="P1678" s="31" t="n">
        <v>14</v>
      </c>
      <c r="Q1678" s="31"/>
      <c r="R1678" s="31"/>
      <c r="S1678" s="31"/>
      <c r="T1678" s="31"/>
      <c r="U1678" s="31"/>
      <c r="V1678" s="31"/>
      <c r="W1678" s="31"/>
      <c r="X1678" s="31"/>
      <c r="Y1678" s="31"/>
      <c r="Z1678" s="36" t="n">
        <f aca="false">P1678*Q1678+S1678+U1678+V1678+W1678+X1678+Y1678</f>
        <v>0</v>
      </c>
      <c r="AA1678" s="36" t="n">
        <f aca="false">N1678+Z1678</f>
        <v>24</v>
      </c>
      <c r="AB1678" s="36" t="s">
        <v>363</v>
      </c>
      <c r="AC1678" s="36"/>
      <c r="AD1678" s="36"/>
      <c r="AE1678" s="36" t="n">
        <f aca="false">P1678*Q1678</f>
        <v>0</v>
      </c>
      <c r="AF1678" s="38" t="n">
        <f aca="false">AA1678-L1678-M1678-W1678-X1678</f>
        <v>24</v>
      </c>
      <c r="AG1678" s="39" t="str">
        <f aca="false">AB1678</f>
        <v>Адышкин С.С.</v>
      </c>
      <c r="AH1678" s="39" t="str">
        <f aca="false">C1678</f>
        <v>3ИСП9-19а ВБ (БД)</v>
      </c>
      <c r="AI1678" s="40" t="str">
        <f aca="false">B1678</f>
        <v>11</v>
      </c>
      <c r="AJ1678" s="39" t="str">
        <f aca="false">CONCATENATE(A1678," ",D1678)</f>
        <v>МДК.01.03 Разработка мобильных приложений</v>
      </c>
      <c r="AK1678" s="39" t="n">
        <f aca="false">E1678*F1678+P1678*Q1678+H1678+J1678+S1678+U1678</f>
        <v>24</v>
      </c>
      <c r="AL1678" s="39" t="n">
        <f aca="false">L1678+W1678</f>
        <v>0</v>
      </c>
      <c r="AM1678" s="39" t="n">
        <f aca="false">M1678+X1678</f>
        <v>0</v>
      </c>
      <c r="AN1678" s="39" t="n">
        <f aca="false">Y1678</f>
        <v>0</v>
      </c>
      <c r="AO1678" s="39" t="n">
        <f aca="false">SUM(AK1678:AN1678)</f>
        <v>24</v>
      </c>
      <c r="AP1678" s="41" t="n">
        <f aca="false">K1678+V1678</f>
        <v>0</v>
      </c>
    </row>
    <row r="1679" s="42" customFormat="true" ht="16.5" hidden="true" customHeight="true" outlineLevel="0" collapsed="false">
      <c r="A1679" s="132" t="s">
        <v>136</v>
      </c>
      <c r="B1679" s="30" t="s">
        <v>57</v>
      </c>
      <c r="C1679" s="111" t="s">
        <v>378</v>
      </c>
      <c r="D1679" s="62" t="s">
        <v>331</v>
      </c>
      <c r="E1679" s="53" t="n">
        <v>12</v>
      </c>
      <c r="F1679" s="31"/>
      <c r="G1679" s="31"/>
      <c r="H1679" s="31" t="n">
        <v>24</v>
      </c>
      <c r="I1679" s="31"/>
      <c r="J1679" s="31"/>
      <c r="K1679" s="31"/>
      <c r="L1679" s="31"/>
      <c r="M1679" s="44"/>
      <c r="N1679" s="33" t="n">
        <f aca="false">E1679*F1679+H1679+J1679+K1679+L1679+M1679</f>
        <v>24</v>
      </c>
      <c r="O1679" s="36"/>
      <c r="P1679" s="31" t="n">
        <v>14</v>
      </c>
      <c r="Q1679" s="31"/>
      <c r="R1679" s="31"/>
      <c r="S1679" s="31"/>
      <c r="T1679" s="31"/>
      <c r="U1679" s="31"/>
      <c r="V1679" s="31"/>
      <c r="W1679" s="31"/>
      <c r="X1679" s="31"/>
      <c r="Y1679" s="31"/>
      <c r="Z1679" s="36" t="n">
        <f aca="false">P1679*Q1679+S1679+U1679+V1679+W1679+X1679+Y1679</f>
        <v>0</v>
      </c>
      <c r="AA1679" s="36" t="n">
        <f aca="false">N1679+Z1679</f>
        <v>24</v>
      </c>
      <c r="AB1679" s="47" t="s">
        <v>69</v>
      </c>
      <c r="AC1679" s="36"/>
      <c r="AD1679" s="36"/>
      <c r="AE1679" s="36" t="n">
        <f aca="false">P1679*Q1679</f>
        <v>0</v>
      </c>
      <c r="AF1679" s="38" t="n">
        <f aca="false">AA1679-L1679-M1679-W1679-X1679</f>
        <v>24</v>
      </c>
      <c r="AG1679" s="39" t="str">
        <f aca="false">AB1679</f>
        <v>вак. 2 п/гр</v>
      </c>
      <c r="AH1679" s="39" t="str">
        <f aca="false">C1679</f>
        <v>3ИСП9-19б ВБ (БД)</v>
      </c>
      <c r="AI1679" s="40" t="str">
        <f aca="false">B1679</f>
        <v>10</v>
      </c>
      <c r="AJ1679" s="39" t="str">
        <f aca="false">CONCATENATE(A1679," ",D1679)</f>
        <v>МДК.01.03 Разработка мобильных приложений</v>
      </c>
      <c r="AK1679" s="39" t="n">
        <f aca="false">E1679*F1679+P1679*Q1679+H1679+J1679+S1679+U1679</f>
        <v>24</v>
      </c>
      <c r="AL1679" s="39" t="n">
        <f aca="false">L1679+W1679</f>
        <v>0</v>
      </c>
      <c r="AM1679" s="39" t="n">
        <f aca="false">M1679+X1679</f>
        <v>0</v>
      </c>
      <c r="AN1679" s="39" t="n">
        <f aca="false">Y1679</f>
        <v>0</v>
      </c>
      <c r="AO1679" s="39" t="n">
        <f aca="false">SUM(AK1679:AN1679)</f>
        <v>24</v>
      </c>
      <c r="AP1679" s="41" t="n">
        <f aca="false">K1679+V1679</f>
        <v>0</v>
      </c>
    </row>
    <row r="1680" s="42" customFormat="true" ht="16.5" hidden="true" customHeight="true" outlineLevel="0" collapsed="false">
      <c r="A1680" s="132" t="s">
        <v>333</v>
      </c>
      <c r="B1680" s="135" t="s">
        <v>375</v>
      </c>
      <c r="C1680" s="111" t="s">
        <v>376</v>
      </c>
      <c r="D1680" s="62" t="s">
        <v>334</v>
      </c>
      <c r="E1680" s="53" t="n">
        <v>12</v>
      </c>
      <c r="F1680" s="31"/>
      <c r="G1680" s="31"/>
      <c r="H1680" s="31"/>
      <c r="I1680" s="31"/>
      <c r="J1680" s="31"/>
      <c r="K1680" s="31"/>
      <c r="L1680" s="31"/>
      <c r="M1680" s="31"/>
      <c r="N1680" s="33" t="n">
        <f aca="false">E1680*F1680+H1680+J1680+K1680+L1680+M1680</f>
        <v>0</v>
      </c>
      <c r="O1680" s="36"/>
      <c r="P1680" s="31" t="n">
        <v>14</v>
      </c>
      <c r="Q1680" s="31" t="n">
        <v>3</v>
      </c>
      <c r="R1680" s="31" t="n">
        <v>20</v>
      </c>
      <c r="S1680" s="31" t="n">
        <v>-20</v>
      </c>
      <c r="T1680" s="31"/>
      <c r="U1680" s="31"/>
      <c r="V1680" s="31"/>
      <c r="W1680" s="31" t="n">
        <v>2</v>
      </c>
      <c r="X1680" s="31"/>
      <c r="Y1680" s="31"/>
      <c r="Z1680" s="36" t="n">
        <f aca="false">P1680*Q1680+S1680+U1680+V1680+W1680+X1680+Y1680</f>
        <v>24</v>
      </c>
      <c r="AA1680" s="36" t="n">
        <f aca="false">N1680+Z1680</f>
        <v>24</v>
      </c>
      <c r="AB1680" s="47" t="s">
        <v>226</v>
      </c>
      <c r="AC1680" s="36"/>
      <c r="AD1680" s="36"/>
      <c r="AE1680" s="36" t="n">
        <f aca="false">P1680*Q1680</f>
        <v>42</v>
      </c>
      <c r="AF1680" s="38" t="n">
        <f aca="false">AA1680-L1680-M1680-W1680-X1680</f>
        <v>22</v>
      </c>
      <c r="AG1680" s="39" t="str">
        <f aca="false">AB1680</f>
        <v>Орлов А.Д.</v>
      </c>
      <c r="AH1680" s="39" t="str">
        <f aca="false">C1680</f>
        <v>3ИСП9-19 ВБ (БД)</v>
      </c>
      <c r="AI1680" s="40" t="str">
        <f aca="false">B1680</f>
        <v>21</v>
      </c>
      <c r="AJ1680" s="39" t="str">
        <f aca="false">CONCATENATE(A1680," ",D1680)</f>
        <v>МДК.01.04 Системное программирование</v>
      </c>
      <c r="AK1680" s="39" t="n">
        <f aca="false">E1680*F1680+P1680*Q1680+H1680+J1680+S1680+U1680</f>
        <v>22</v>
      </c>
      <c r="AL1680" s="39" t="n">
        <f aca="false">L1680+W1680</f>
        <v>2</v>
      </c>
      <c r="AM1680" s="39" t="n">
        <f aca="false">M1680+X1680</f>
        <v>0</v>
      </c>
      <c r="AN1680" s="39" t="n">
        <f aca="false">Y1680</f>
        <v>0</v>
      </c>
      <c r="AO1680" s="39" t="n">
        <f aca="false">SUM(AK1680:AN1680)</f>
        <v>24</v>
      </c>
      <c r="AP1680" s="41" t="n">
        <f aca="false">K1680+V1680</f>
        <v>0</v>
      </c>
    </row>
    <row r="1681" s="42" customFormat="true" ht="16.5" hidden="true" customHeight="true" outlineLevel="0" collapsed="false">
      <c r="A1681" s="132" t="s">
        <v>333</v>
      </c>
      <c r="B1681" s="30" t="s">
        <v>116</v>
      </c>
      <c r="C1681" s="111" t="s">
        <v>377</v>
      </c>
      <c r="D1681" s="62" t="s">
        <v>334</v>
      </c>
      <c r="E1681" s="53" t="n">
        <v>12</v>
      </c>
      <c r="F1681" s="31"/>
      <c r="G1681" s="31"/>
      <c r="H1681" s="31"/>
      <c r="I1681" s="31"/>
      <c r="J1681" s="31"/>
      <c r="K1681" s="31"/>
      <c r="L1681" s="31"/>
      <c r="M1681" s="31"/>
      <c r="N1681" s="33" t="n">
        <f aca="false">E1681*F1681+H1681+J1681+K1681+L1681+M1681</f>
        <v>0</v>
      </c>
      <c r="O1681" s="36"/>
      <c r="P1681" s="31" t="n">
        <v>14</v>
      </c>
      <c r="Q1681" s="31"/>
      <c r="R1681" s="31"/>
      <c r="S1681" s="31" t="n">
        <v>20</v>
      </c>
      <c r="T1681" s="31"/>
      <c r="U1681" s="31"/>
      <c r="V1681" s="31"/>
      <c r="W1681" s="31"/>
      <c r="X1681" s="31"/>
      <c r="Y1681" s="31"/>
      <c r="Z1681" s="36" t="n">
        <f aca="false">P1681*Q1681+S1681+U1681+V1681+W1681+X1681+Y1681</f>
        <v>20</v>
      </c>
      <c r="AA1681" s="36" t="n">
        <f aca="false">N1681+Z1681</f>
        <v>20</v>
      </c>
      <c r="AB1681" s="47" t="s">
        <v>226</v>
      </c>
      <c r="AC1681" s="36"/>
      <c r="AD1681" s="36"/>
      <c r="AE1681" s="36" t="n">
        <f aca="false">P1681*Q1681</f>
        <v>0</v>
      </c>
      <c r="AF1681" s="38" t="n">
        <f aca="false">AA1681-L1681-M1681-W1681-X1681</f>
        <v>20</v>
      </c>
      <c r="AG1681" s="39" t="str">
        <f aca="false">AB1681</f>
        <v>Орлов А.Д.</v>
      </c>
      <c r="AH1681" s="39" t="str">
        <f aca="false">C1681</f>
        <v>3ИСП9-19а ВБ (БД)</v>
      </c>
      <c r="AI1681" s="40" t="str">
        <f aca="false">B1681</f>
        <v>11</v>
      </c>
      <c r="AJ1681" s="39" t="str">
        <f aca="false">CONCATENATE(A1681," ",D1681)</f>
        <v>МДК.01.04 Системное программирование</v>
      </c>
      <c r="AK1681" s="39" t="n">
        <f aca="false">E1681*F1681+P1681*Q1681+H1681+J1681+S1681+U1681</f>
        <v>20</v>
      </c>
      <c r="AL1681" s="39" t="n">
        <f aca="false">L1681+W1681</f>
        <v>0</v>
      </c>
      <c r="AM1681" s="39" t="n">
        <f aca="false">M1681+X1681</f>
        <v>0</v>
      </c>
      <c r="AN1681" s="39" t="n">
        <f aca="false">Y1681</f>
        <v>0</v>
      </c>
      <c r="AO1681" s="39" t="n">
        <f aca="false">SUM(AK1681:AN1681)</f>
        <v>20</v>
      </c>
      <c r="AP1681" s="41" t="n">
        <f aca="false">K1681+V1681</f>
        <v>0</v>
      </c>
    </row>
    <row r="1682" s="42" customFormat="true" ht="16.5" hidden="true" customHeight="true" outlineLevel="0" collapsed="false">
      <c r="A1682" s="132" t="s">
        <v>333</v>
      </c>
      <c r="B1682" s="30" t="s">
        <v>57</v>
      </c>
      <c r="C1682" s="111" t="s">
        <v>378</v>
      </c>
      <c r="D1682" s="62" t="s">
        <v>334</v>
      </c>
      <c r="E1682" s="53" t="n">
        <v>12</v>
      </c>
      <c r="F1682" s="31"/>
      <c r="G1682" s="31"/>
      <c r="H1682" s="31"/>
      <c r="I1682" s="31"/>
      <c r="J1682" s="31"/>
      <c r="K1682" s="31"/>
      <c r="L1682" s="31"/>
      <c r="M1682" s="31"/>
      <c r="N1682" s="33" t="n">
        <f aca="false">E1682*F1682+H1682+J1682+K1682+L1682+M1682</f>
        <v>0</v>
      </c>
      <c r="O1682" s="36"/>
      <c r="P1682" s="31" t="n">
        <v>14</v>
      </c>
      <c r="Q1682" s="31"/>
      <c r="R1682" s="31"/>
      <c r="S1682" s="31" t="n">
        <v>20</v>
      </c>
      <c r="T1682" s="31"/>
      <c r="U1682" s="31"/>
      <c r="V1682" s="31"/>
      <c r="W1682" s="31"/>
      <c r="X1682" s="31"/>
      <c r="Y1682" s="31"/>
      <c r="Z1682" s="36" t="n">
        <f aca="false">P1682*Q1682+S1682+U1682+V1682+W1682+X1682+Y1682</f>
        <v>20</v>
      </c>
      <c r="AA1682" s="36" t="n">
        <f aca="false">N1682+Z1682</f>
        <v>20</v>
      </c>
      <c r="AB1682" s="47" t="s">
        <v>69</v>
      </c>
      <c r="AC1682" s="36"/>
      <c r="AD1682" s="36"/>
      <c r="AE1682" s="36" t="n">
        <f aca="false">P1682*Q1682</f>
        <v>0</v>
      </c>
      <c r="AF1682" s="38" t="n">
        <f aca="false">AA1682-L1682-M1682-W1682-X1682</f>
        <v>20</v>
      </c>
      <c r="AG1682" s="39" t="str">
        <f aca="false">AB1682</f>
        <v>вак. 2 п/гр</v>
      </c>
      <c r="AH1682" s="39" t="str">
        <f aca="false">C1682</f>
        <v>3ИСП9-19б ВБ (БД)</v>
      </c>
      <c r="AI1682" s="40" t="str">
        <f aca="false">B1682</f>
        <v>10</v>
      </c>
      <c r="AJ1682" s="39" t="str">
        <f aca="false">CONCATENATE(A1682," ",D1682)</f>
        <v>МДК.01.04 Системное программирование</v>
      </c>
      <c r="AK1682" s="39" t="n">
        <f aca="false">E1682*F1682+P1682*Q1682+H1682+J1682+S1682+U1682</f>
        <v>20</v>
      </c>
      <c r="AL1682" s="39" t="n">
        <f aca="false">L1682+W1682</f>
        <v>0</v>
      </c>
      <c r="AM1682" s="39" t="n">
        <f aca="false">M1682+X1682</f>
        <v>0</v>
      </c>
      <c r="AN1682" s="39" t="n">
        <f aca="false">Y1682</f>
        <v>0</v>
      </c>
      <c r="AO1682" s="39" t="n">
        <f aca="false">SUM(AK1682:AN1682)</f>
        <v>20</v>
      </c>
      <c r="AP1682" s="41" t="n">
        <f aca="false">K1682+V1682</f>
        <v>0</v>
      </c>
    </row>
    <row r="1683" s="42" customFormat="true" ht="16.5" hidden="true" customHeight="true" outlineLevel="0" collapsed="false">
      <c r="A1683" s="132" t="s">
        <v>138</v>
      </c>
      <c r="B1683" s="30" t="s">
        <v>116</v>
      </c>
      <c r="C1683" s="111" t="s">
        <v>377</v>
      </c>
      <c r="D1683" s="62" t="s">
        <v>108</v>
      </c>
      <c r="E1683" s="53" t="n">
        <v>12</v>
      </c>
      <c r="F1683" s="31"/>
      <c r="G1683" s="31"/>
      <c r="H1683" s="31"/>
      <c r="I1683" s="31"/>
      <c r="J1683" s="31"/>
      <c r="K1683" s="31"/>
      <c r="L1683" s="31"/>
      <c r="M1683" s="31"/>
      <c r="N1683" s="33" t="n">
        <f aca="false">E1683*F1683+H1683+J1683+K1683+L1683+M1683</f>
        <v>0</v>
      </c>
      <c r="O1683" s="36"/>
      <c r="P1683" s="31" t="n">
        <v>2</v>
      </c>
      <c r="Q1683" s="31" t="n">
        <v>36</v>
      </c>
      <c r="R1683" s="31"/>
      <c r="S1683" s="31"/>
      <c r="T1683" s="31"/>
      <c r="U1683" s="31"/>
      <c r="V1683" s="31"/>
      <c r="W1683" s="31"/>
      <c r="X1683" s="31"/>
      <c r="Y1683" s="31"/>
      <c r="Z1683" s="36" t="n">
        <f aca="false">P1683*Q1683+S1683+U1683+V1683+W1683+X1683+Y1683</f>
        <v>72</v>
      </c>
      <c r="AA1683" s="36" t="n">
        <f aca="false">N1683+Z1683</f>
        <v>72</v>
      </c>
      <c r="AB1683" s="73" t="s">
        <v>339</v>
      </c>
      <c r="AC1683" s="36"/>
      <c r="AD1683" s="36"/>
      <c r="AE1683" s="36" t="n">
        <f aca="false">P1683*Q1683</f>
        <v>72</v>
      </c>
      <c r="AF1683" s="38" t="n">
        <f aca="false">AA1683-L1683-M1683-W1683-X1683</f>
        <v>72</v>
      </c>
      <c r="AG1683" s="39" t="str">
        <f aca="false">AB1683</f>
        <v>Самхарадзе И.З.</v>
      </c>
      <c r="AH1683" s="39" t="str">
        <f aca="false">C1683</f>
        <v>3ИСП9-19а ВБ (БД)</v>
      </c>
      <c r="AI1683" s="40" t="str">
        <f aca="false">B1683</f>
        <v>11</v>
      </c>
      <c r="AJ1683" s="39" t="str">
        <f aca="false">CONCATENATE(A1683," ",D1683)</f>
        <v>УП.01 Учебная практика</v>
      </c>
      <c r="AK1683" s="39" t="n">
        <f aca="false">E1683*F1683+P1683*Q1683+H1683+J1683+S1683+U1683</f>
        <v>72</v>
      </c>
      <c r="AL1683" s="39" t="n">
        <f aca="false">L1683+W1683</f>
        <v>0</v>
      </c>
      <c r="AM1683" s="39" t="n">
        <f aca="false">M1683+X1683</f>
        <v>0</v>
      </c>
      <c r="AN1683" s="39" t="n">
        <f aca="false">Y1683</f>
        <v>0</v>
      </c>
      <c r="AO1683" s="39" t="n">
        <f aca="false">SUM(AK1683:AN1683)</f>
        <v>72</v>
      </c>
      <c r="AP1683" s="41" t="n">
        <f aca="false">K1683+V1683</f>
        <v>0</v>
      </c>
    </row>
    <row r="1684" s="42" customFormat="true" ht="16.5" hidden="true" customHeight="true" outlineLevel="0" collapsed="false">
      <c r="A1684" s="132" t="s">
        <v>138</v>
      </c>
      <c r="B1684" s="30" t="s">
        <v>57</v>
      </c>
      <c r="C1684" s="111" t="s">
        <v>378</v>
      </c>
      <c r="D1684" s="62" t="s">
        <v>108</v>
      </c>
      <c r="E1684" s="53" t="n">
        <v>12</v>
      </c>
      <c r="F1684" s="31"/>
      <c r="G1684" s="31"/>
      <c r="H1684" s="31"/>
      <c r="I1684" s="31"/>
      <c r="J1684" s="31"/>
      <c r="K1684" s="31"/>
      <c r="L1684" s="31"/>
      <c r="M1684" s="31"/>
      <c r="N1684" s="33" t="n">
        <f aca="false">E1684*F1684+H1684+J1684+K1684+L1684+M1684</f>
        <v>0</v>
      </c>
      <c r="O1684" s="36"/>
      <c r="P1684" s="31" t="n">
        <v>2</v>
      </c>
      <c r="Q1684" s="31" t="n">
        <v>36</v>
      </c>
      <c r="R1684" s="31"/>
      <c r="S1684" s="31"/>
      <c r="T1684" s="31"/>
      <c r="U1684" s="31"/>
      <c r="V1684" s="31"/>
      <c r="W1684" s="31"/>
      <c r="X1684" s="31"/>
      <c r="Y1684" s="31"/>
      <c r="Z1684" s="36" t="n">
        <f aca="false">P1684*Q1684+S1684+U1684+V1684+W1684+X1684+Y1684</f>
        <v>72</v>
      </c>
      <c r="AA1684" s="36" t="n">
        <f aca="false">N1684+Z1684</f>
        <v>72</v>
      </c>
      <c r="AB1684" s="73" t="s">
        <v>379</v>
      </c>
      <c r="AC1684" s="36"/>
      <c r="AD1684" s="36"/>
      <c r="AE1684" s="36"/>
      <c r="AF1684" s="38"/>
      <c r="AG1684" s="39" t="str">
        <f aca="false">AB1684</f>
        <v>Харламов Д. </v>
      </c>
      <c r="AH1684" s="39" t="str">
        <f aca="false">C1684</f>
        <v>3ИСП9-19б ВБ (БД)</v>
      </c>
      <c r="AI1684" s="40" t="str">
        <f aca="false">B1684</f>
        <v>10</v>
      </c>
      <c r="AJ1684" s="39" t="str">
        <f aca="false">CONCATENATE(A1684," ",D1684)</f>
        <v>УП.01 Учебная практика</v>
      </c>
      <c r="AK1684" s="39" t="n">
        <f aca="false">E1684*F1684+P1684*Q1684+H1684+J1684+S1684+U1684</f>
        <v>72</v>
      </c>
      <c r="AL1684" s="39" t="n">
        <f aca="false">L1684+W1684</f>
        <v>0</v>
      </c>
      <c r="AM1684" s="39" t="n">
        <f aca="false">M1684+X1684</f>
        <v>0</v>
      </c>
      <c r="AN1684" s="39" t="n">
        <f aca="false">Y1684</f>
        <v>0</v>
      </c>
      <c r="AO1684" s="39" t="n">
        <f aca="false">SUM(AK1684:AN1684)</f>
        <v>72</v>
      </c>
      <c r="AP1684" s="41" t="n">
        <f aca="false">K1684+V1684</f>
        <v>0</v>
      </c>
    </row>
    <row r="1685" s="42" customFormat="true" ht="16.5" hidden="true" customHeight="true" outlineLevel="0" collapsed="false">
      <c r="A1685" s="132" t="s">
        <v>139</v>
      </c>
      <c r="B1685" s="135" t="s">
        <v>375</v>
      </c>
      <c r="C1685" s="111" t="s">
        <v>376</v>
      </c>
      <c r="D1685" s="62" t="s">
        <v>163</v>
      </c>
      <c r="E1685" s="53" t="n">
        <v>12</v>
      </c>
      <c r="F1685" s="31"/>
      <c r="G1685" s="31"/>
      <c r="H1685" s="31"/>
      <c r="I1685" s="31"/>
      <c r="J1685" s="31"/>
      <c r="K1685" s="31"/>
      <c r="L1685" s="31"/>
      <c r="M1685" s="31"/>
      <c r="N1685" s="33" t="n">
        <f aca="false">E1685*F1685+H1685+J1685+K1685+L1685+M1685</f>
        <v>0</v>
      </c>
      <c r="O1685" s="36"/>
      <c r="P1685" s="31" t="n">
        <v>2</v>
      </c>
      <c r="Q1685" s="31" t="n">
        <v>9</v>
      </c>
      <c r="R1685" s="31"/>
      <c r="S1685" s="31"/>
      <c r="T1685" s="31"/>
      <c r="U1685" s="31"/>
      <c r="V1685" s="31"/>
      <c r="W1685" s="31"/>
      <c r="X1685" s="31"/>
      <c r="Y1685" s="31"/>
      <c r="Z1685" s="36" t="n">
        <f aca="false">P1685*Q1685+S1685+U1685+V1685+W1685+X1685+Y1685</f>
        <v>18</v>
      </c>
      <c r="AA1685" s="36" t="n">
        <f aca="false">N1685+Z1685</f>
        <v>18</v>
      </c>
      <c r="AB1685" s="145" t="s">
        <v>708</v>
      </c>
      <c r="AC1685" s="44" t="s">
        <v>732</v>
      </c>
      <c r="AD1685" s="36"/>
      <c r="AE1685" s="36" t="n">
        <f aca="false">P1685*Q1685</f>
        <v>18</v>
      </c>
      <c r="AF1685" s="38" t="n">
        <f aca="false">AA1685-L1685-M1685-W1685-X1685</f>
        <v>18</v>
      </c>
      <c r="AG1685" s="39" t="str">
        <f aca="false">AB1685</f>
        <v>Ходжиматов А.А.</v>
      </c>
      <c r="AH1685" s="39" t="str">
        <f aca="false">C1685</f>
        <v>3ИСП9-19 ВБ (БД)</v>
      </c>
      <c r="AI1685" s="40" t="str">
        <f aca="false">B1685</f>
        <v>21</v>
      </c>
      <c r="AJ1685" s="39" t="str">
        <f aca="false">CONCATENATE(A1685," ",D1685)</f>
        <v>ПП.01 Производственная практика</v>
      </c>
      <c r="AK1685" s="39" t="n">
        <f aca="false">E1685*F1685+P1685*Q1685+H1685+J1685+S1685+U1685</f>
        <v>18</v>
      </c>
      <c r="AL1685" s="39" t="n">
        <f aca="false">L1685+W1685</f>
        <v>0</v>
      </c>
      <c r="AM1685" s="39" t="n">
        <f aca="false">M1685+X1685</f>
        <v>0</v>
      </c>
      <c r="AN1685" s="39" t="n">
        <f aca="false">Y1685</f>
        <v>0</v>
      </c>
      <c r="AO1685" s="39" t="n">
        <f aca="false">SUM(AK1685:AN1685)</f>
        <v>18</v>
      </c>
      <c r="AP1685" s="41" t="n">
        <f aca="false">K1685+V1685</f>
        <v>0</v>
      </c>
    </row>
    <row r="1686" s="42" customFormat="true" ht="16.5" hidden="true" customHeight="true" outlineLevel="0" collapsed="false">
      <c r="A1686" s="132" t="s">
        <v>139</v>
      </c>
      <c r="B1686" s="135" t="s">
        <v>375</v>
      </c>
      <c r="C1686" s="111" t="s">
        <v>376</v>
      </c>
      <c r="D1686" s="62" t="s">
        <v>163</v>
      </c>
      <c r="E1686" s="53" t="n">
        <v>12</v>
      </c>
      <c r="F1686" s="31"/>
      <c r="G1686" s="31"/>
      <c r="H1686" s="31"/>
      <c r="I1686" s="31"/>
      <c r="J1686" s="31"/>
      <c r="K1686" s="31"/>
      <c r="L1686" s="31"/>
      <c r="M1686" s="31"/>
      <c r="N1686" s="33" t="n">
        <f aca="false">E1686*F1686+H1686+J1686+K1686+L1686+M1686</f>
        <v>0</v>
      </c>
      <c r="O1686" s="36"/>
      <c r="P1686" s="31" t="n">
        <v>2</v>
      </c>
      <c r="Q1686" s="31" t="n">
        <v>9</v>
      </c>
      <c r="R1686" s="31"/>
      <c r="S1686" s="31"/>
      <c r="T1686" s="31"/>
      <c r="U1686" s="31"/>
      <c r="V1686" s="31"/>
      <c r="W1686" s="31"/>
      <c r="X1686" s="31"/>
      <c r="Y1686" s="31"/>
      <c r="Z1686" s="36" t="n">
        <f aca="false">P1686*Q1686+S1686+U1686+V1686+W1686+X1686+Y1686</f>
        <v>18</v>
      </c>
      <c r="AA1686" s="36" t="n">
        <f aca="false">N1686+Z1686</f>
        <v>18</v>
      </c>
      <c r="AB1686" s="145" t="s">
        <v>706</v>
      </c>
      <c r="AC1686" s="44" t="s">
        <v>723</v>
      </c>
      <c r="AD1686" s="36"/>
      <c r="AE1686" s="36" t="n">
        <f aca="false">P1686*Q1686</f>
        <v>18</v>
      </c>
      <c r="AF1686" s="38" t="n">
        <f aca="false">AA1686-L1686-M1686-W1686-X1686</f>
        <v>18</v>
      </c>
      <c r="AG1686" s="39" t="str">
        <f aca="false">AB1686</f>
        <v>Воронин В.А.</v>
      </c>
      <c r="AH1686" s="39" t="str">
        <f aca="false">C1686</f>
        <v>3ИСП9-19 ВБ (БД)</v>
      </c>
      <c r="AI1686" s="40" t="str">
        <f aca="false">B1686</f>
        <v>21</v>
      </c>
      <c r="AJ1686" s="39" t="str">
        <f aca="false">CONCATENATE(A1686," ",D1686)</f>
        <v>ПП.01 Производственная практика</v>
      </c>
      <c r="AK1686" s="39" t="n">
        <f aca="false">E1686*F1686+P1686*Q1686+H1686+J1686+S1686+U1686</f>
        <v>18</v>
      </c>
      <c r="AL1686" s="39" t="n">
        <f aca="false">L1686+W1686</f>
        <v>0</v>
      </c>
      <c r="AM1686" s="39" t="n">
        <f aca="false">M1686+X1686</f>
        <v>0</v>
      </c>
      <c r="AN1686" s="39" t="n">
        <f aca="false">Y1686</f>
        <v>0</v>
      </c>
      <c r="AO1686" s="39" t="n">
        <f aca="false">SUM(AK1686:AN1686)</f>
        <v>18</v>
      </c>
      <c r="AP1686" s="41" t="n">
        <f aca="false">K1686+V1686</f>
        <v>0</v>
      </c>
    </row>
    <row r="1687" s="42" customFormat="true" ht="16.5" hidden="true" customHeight="true" outlineLevel="0" collapsed="false">
      <c r="A1687" s="132" t="s">
        <v>139</v>
      </c>
      <c r="B1687" s="135" t="s">
        <v>375</v>
      </c>
      <c r="C1687" s="111" t="s">
        <v>376</v>
      </c>
      <c r="D1687" s="62" t="s">
        <v>163</v>
      </c>
      <c r="E1687" s="53" t="n">
        <v>12</v>
      </c>
      <c r="F1687" s="31"/>
      <c r="G1687" s="31"/>
      <c r="H1687" s="31"/>
      <c r="I1687" s="31"/>
      <c r="J1687" s="31"/>
      <c r="K1687" s="31"/>
      <c r="L1687" s="31"/>
      <c r="M1687" s="31"/>
      <c r="N1687" s="33" t="n">
        <f aca="false">E1687*F1687+H1687+J1687+K1687+L1687+M1687</f>
        <v>0</v>
      </c>
      <c r="O1687" s="36"/>
      <c r="P1687" s="31" t="n">
        <v>2</v>
      </c>
      <c r="Q1687" s="31" t="n">
        <v>9</v>
      </c>
      <c r="R1687" s="31"/>
      <c r="S1687" s="31"/>
      <c r="T1687" s="31"/>
      <c r="U1687" s="31"/>
      <c r="V1687" s="31"/>
      <c r="W1687" s="31"/>
      <c r="X1687" s="31"/>
      <c r="Y1687" s="31"/>
      <c r="Z1687" s="36" t="n">
        <f aca="false">P1687*Q1687+S1687+U1687+V1687+W1687+X1687+Y1687</f>
        <v>18</v>
      </c>
      <c r="AA1687" s="36" t="n">
        <f aca="false">N1687+Z1687</f>
        <v>18</v>
      </c>
      <c r="AB1687" s="36" t="s">
        <v>143</v>
      </c>
      <c r="AC1687" s="36"/>
      <c r="AD1687" s="36"/>
      <c r="AE1687" s="36" t="n">
        <f aca="false">P1687*Q1687</f>
        <v>18</v>
      </c>
      <c r="AF1687" s="38" t="n">
        <f aca="false">AA1687-L1687-M1687-W1687-X1687</f>
        <v>18</v>
      </c>
      <c r="AG1687" s="39" t="str">
        <f aca="false">AB1687</f>
        <v>вак. ПП</v>
      </c>
      <c r="AH1687" s="39" t="str">
        <f aca="false">C1687</f>
        <v>3ИСП9-19 ВБ (БД)</v>
      </c>
      <c r="AI1687" s="40" t="str">
        <f aca="false">B1687</f>
        <v>21</v>
      </c>
      <c r="AJ1687" s="39" t="str">
        <f aca="false">CONCATENATE(A1687," ",D1687)</f>
        <v>ПП.01 Производственная практика</v>
      </c>
      <c r="AK1687" s="39" t="n">
        <f aca="false">E1687*F1687+P1687*Q1687+H1687+J1687+S1687+U1687</f>
        <v>18</v>
      </c>
      <c r="AL1687" s="39" t="n">
        <f aca="false">L1687+W1687</f>
        <v>0</v>
      </c>
      <c r="AM1687" s="39" t="n">
        <f aca="false">M1687+X1687</f>
        <v>0</v>
      </c>
      <c r="AN1687" s="39" t="n">
        <f aca="false">Y1687</f>
        <v>0</v>
      </c>
      <c r="AO1687" s="39" t="n">
        <f aca="false">SUM(AK1687:AN1687)</f>
        <v>18</v>
      </c>
      <c r="AP1687" s="41" t="n">
        <f aca="false">K1687+V1687</f>
        <v>0</v>
      </c>
    </row>
    <row r="1688" s="42" customFormat="true" ht="16.5" hidden="true" customHeight="true" outlineLevel="0" collapsed="false">
      <c r="A1688" s="132" t="s">
        <v>139</v>
      </c>
      <c r="B1688" s="135" t="s">
        <v>375</v>
      </c>
      <c r="C1688" s="111" t="s">
        <v>376</v>
      </c>
      <c r="D1688" s="62" t="s">
        <v>163</v>
      </c>
      <c r="E1688" s="53" t="n">
        <v>12</v>
      </c>
      <c r="F1688" s="31"/>
      <c r="G1688" s="31"/>
      <c r="H1688" s="31"/>
      <c r="I1688" s="31"/>
      <c r="J1688" s="31"/>
      <c r="K1688" s="31"/>
      <c r="L1688" s="31"/>
      <c r="M1688" s="31"/>
      <c r="N1688" s="33" t="n">
        <f aca="false">E1688*F1688+H1688+J1688+K1688+L1688+M1688</f>
        <v>0</v>
      </c>
      <c r="O1688" s="36"/>
      <c r="P1688" s="31" t="n">
        <v>2</v>
      </c>
      <c r="Q1688" s="31" t="n">
        <v>9</v>
      </c>
      <c r="R1688" s="31"/>
      <c r="S1688" s="31"/>
      <c r="T1688" s="31"/>
      <c r="U1688" s="31"/>
      <c r="V1688" s="31"/>
      <c r="W1688" s="31"/>
      <c r="X1688" s="31"/>
      <c r="Y1688" s="31"/>
      <c r="Z1688" s="36" t="n">
        <f aca="false">P1688*Q1688+S1688+U1688+V1688+W1688+X1688+Y1688</f>
        <v>18</v>
      </c>
      <c r="AA1688" s="36" t="n">
        <f aca="false">N1688+Z1688</f>
        <v>18</v>
      </c>
      <c r="AB1688" s="36" t="s">
        <v>143</v>
      </c>
      <c r="AC1688" s="36"/>
      <c r="AD1688" s="36"/>
      <c r="AE1688" s="36" t="n">
        <f aca="false">P1688*Q1688</f>
        <v>18</v>
      </c>
      <c r="AF1688" s="38" t="n">
        <f aca="false">AA1688-L1688-M1688-W1688-X1688</f>
        <v>18</v>
      </c>
      <c r="AG1688" s="39" t="str">
        <f aca="false">AB1688</f>
        <v>вак. ПП</v>
      </c>
      <c r="AH1688" s="39" t="str">
        <f aca="false">C1688</f>
        <v>3ИСП9-19 ВБ (БД)</v>
      </c>
      <c r="AI1688" s="40" t="str">
        <f aca="false">B1688</f>
        <v>21</v>
      </c>
      <c r="AJ1688" s="39" t="str">
        <f aca="false">CONCATENATE(A1688," ",D1688)</f>
        <v>ПП.01 Производственная практика</v>
      </c>
      <c r="AK1688" s="39" t="n">
        <f aca="false">E1688*F1688+P1688*Q1688+H1688+J1688+S1688+U1688</f>
        <v>18</v>
      </c>
      <c r="AL1688" s="39" t="n">
        <f aca="false">L1688+W1688</f>
        <v>0</v>
      </c>
      <c r="AM1688" s="39" t="n">
        <f aca="false">M1688+X1688</f>
        <v>0</v>
      </c>
      <c r="AN1688" s="39" t="n">
        <f aca="false">Y1688</f>
        <v>0</v>
      </c>
      <c r="AO1688" s="39" t="n">
        <f aca="false">SUM(AK1688:AN1688)</f>
        <v>18</v>
      </c>
      <c r="AP1688" s="41" t="n">
        <f aca="false">K1688+V1688</f>
        <v>0</v>
      </c>
    </row>
    <row r="1689" s="42" customFormat="true" ht="16.5" hidden="true" customHeight="true" outlineLevel="0" collapsed="false">
      <c r="A1689" s="132" t="s">
        <v>144</v>
      </c>
      <c r="B1689" s="135" t="s">
        <v>375</v>
      </c>
      <c r="C1689" s="111" t="s">
        <v>376</v>
      </c>
      <c r="D1689" s="62" t="s">
        <v>145</v>
      </c>
      <c r="E1689" s="53" t="n">
        <v>12</v>
      </c>
      <c r="F1689" s="31"/>
      <c r="G1689" s="31"/>
      <c r="H1689" s="31"/>
      <c r="I1689" s="31"/>
      <c r="J1689" s="31"/>
      <c r="K1689" s="31"/>
      <c r="L1689" s="31"/>
      <c r="M1689" s="31"/>
      <c r="N1689" s="33" t="n">
        <f aca="false">E1689*F1689+H1689+J1689+K1689+L1689+M1689</f>
        <v>0</v>
      </c>
      <c r="O1689" s="36"/>
      <c r="P1689" s="31" t="n">
        <v>14</v>
      </c>
      <c r="Q1689" s="31"/>
      <c r="R1689" s="31"/>
      <c r="S1689" s="31"/>
      <c r="T1689" s="31"/>
      <c r="U1689" s="31"/>
      <c r="V1689" s="31"/>
      <c r="W1689" s="31"/>
      <c r="X1689" s="31" t="n">
        <v>24</v>
      </c>
      <c r="Y1689" s="31"/>
      <c r="Z1689" s="36" t="n">
        <f aca="false">P1689*Q1689+S1689+U1689+V1689+W1689+X1689+Y1689</f>
        <v>24</v>
      </c>
      <c r="AA1689" s="36" t="n">
        <f aca="false">N1689+Z1689</f>
        <v>24</v>
      </c>
      <c r="AB1689" s="36" t="s">
        <v>146</v>
      </c>
      <c r="AC1689" s="36"/>
      <c r="AD1689" s="36"/>
      <c r="AE1689" s="36" t="n">
        <f aca="false">P1689*Q1689</f>
        <v>0</v>
      </c>
      <c r="AF1689" s="38" t="n">
        <f aca="false">AA1689-L1689-M1689-W1689-X1689</f>
        <v>0</v>
      </c>
      <c r="AG1689" s="39" t="str">
        <f aca="false">AB1689</f>
        <v>вак. ДЭ</v>
      </c>
      <c r="AH1689" s="39" t="str">
        <f aca="false">C1689</f>
        <v>3ИСП9-19 ВБ (БД)</v>
      </c>
      <c r="AI1689" s="40" t="str">
        <f aca="false">B1689</f>
        <v>21</v>
      </c>
      <c r="AJ1689" s="39" t="str">
        <f aca="false">CONCATENATE(A1689," ",D1689)</f>
        <v>ДЭ.01 Демонстрационный экзамен по модулю</v>
      </c>
      <c r="AK1689" s="39" t="n">
        <f aca="false">E1689*F1689+P1689*Q1689+H1689+J1689+S1689+U1689</f>
        <v>0</v>
      </c>
      <c r="AL1689" s="39" t="n">
        <f aca="false">L1689+W1689</f>
        <v>0</v>
      </c>
      <c r="AM1689" s="39" t="n">
        <f aca="false">M1689+X1689</f>
        <v>24</v>
      </c>
      <c r="AN1689" s="39" t="n">
        <f aca="false">Y1689</f>
        <v>0</v>
      </c>
      <c r="AO1689" s="39" t="n">
        <f aca="false">SUM(AK1689:AN1689)</f>
        <v>24</v>
      </c>
      <c r="AP1689" s="41" t="n">
        <f aca="false">K1689+V1689</f>
        <v>0</v>
      </c>
    </row>
    <row r="1690" s="42" customFormat="true" ht="16.5" hidden="true" customHeight="true" outlineLevel="0" collapsed="false">
      <c r="A1690" s="132" t="s">
        <v>149</v>
      </c>
      <c r="B1690" s="135" t="s">
        <v>375</v>
      </c>
      <c r="C1690" s="111" t="s">
        <v>376</v>
      </c>
      <c r="D1690" s="62" t="s">
        <v>335</v>
      </c>
      <c r="E1690" s="53" t="n">
        <v>12</v>
      </c>
      <c r="F1690" s="31"/>
      <c r="G1690" s="31"/>
      <c r="H1690" s="31"/>
      <c r="I1690" s="31"/>
      <c r="J1690" s="31"/>
      <c r="K1690" s="31"/>
      <c r="L1690" s="31"/>
      <c r="M1690" s="31"/>
      <c r="N1690" s="33" t="n">
        <f aca="false">E1690*F1690+H1690+J1690+K1690+L1690+M1690</f>
        <v>0</v>
      </c>
      <c r="O1690" s="36"/>
      <c r="P1690" s="31" t="n">
        <v>14</v>
      </c>
      <c r="Q1690" s="31" t="n">
        <v>5</v>
      </c>
      <c r="R1690" s="31" t="n">
        <v>32</v>
      </c>
      <c r="S1690" s="31" t="n">
        <v>-32</v>
      </c>
      <c r="T1690" s="31"/>
      <c r="U1690" s="31"/>
      <c r="V1690" s="31"/>
      <c r="W1690" s="31" t="n">
        <v>6</v>
      </c>
      <c r="X1690" s="31" t="n">
        <v>8</v>
      </c>
      <c r="Y1690" s="31"/>
      <c r="Z1690" s="36" t="n">
        <f aca="false">P1690*Q1690+S1690+U1690+V1690+W1690+X1690+Y1690</f>
        <v>52</v>
      </c>
      <c r="AA1690" s="36" t="n">
        <f aca="false">N1690+Z1690</f>
        <v>52</v>
      </c>
      <c r="AB1690" s="47" t="s">
        <v>363</v>
      </c>
      <c r="AC1690" s="36"/>
      <c r="AD1690" s="36"/>
      <c r="AE1690" s="36" t="n">
        <f aca="false">P1690*Q1690</f>
        <v>70</v>
      </c>
      <c r="AF1690" s="38" t="n">
        <f aca="false">AA1690-L1690-M1690-W1690-X1690</f>
        <v>38</v>
      </c>
      <c r="AG1690" s="39" t="str">
        <f aca="false">AB1690</f>
        <v>Адышкин С.С.</v>
      </c>
      <c r="AH1690" s="39" t="str">
        <f aca="false">C1690</f>
        <v>3ИСП9-19 ВБ (БД)</v>
      </c>
      <c r="AI1690" s="40" t="str">
        <f aca="false">B1690</f>
        <v>21</v>
      </c>
      <c r="AJ1690" s="39" t="str">
        <f aca="false">CONCATENATE(A1690," ",D1690)</f>
        <v>МДК.02.02 Инструментальные средства разработки программного обеспечения</v>
      </c>
      <c r="AK1690" s="39" t="n">
        <f aca="false">E1690*F1690+P1690*Q1690+H1690+J1690+S1690+U1690</f>
        <v>38</v>
      </c>
      <c r="AL1690" s="39" t="n">
        <f aca="false">L1690+W1690</f>
        <v>6</v>
      </c>
      <c r="AM1690" s="39" t="n">
        <f aca="false">M1690+X1690</f>
        <v>8</v>
      </c>
      <c r="AN1690" s="39" t="n">
        <f aca="false">Y1690</f>
        <v>0</v>
      </c>
      <c r="AO1690" s="39" t="n">
        <f aca="false">SUM(AK1690:AN1690)</f>
        <v>52</v>
      </c>
      <c r="AP1690" s="41" t="n">
        <f aca="false">K1690+V1690</f>
        <v>0</v>
      </c>
    </row>
    <row r="1691" s="42" customFormat="true" ht="16.5" hidden="true" customHeight="true" outlineLevel="0" collapsed="false">
      <c r="A1691" s="132" t="s">
        <v>149</v>
      </c>
      <c r="B1691" s="30" t="s">
        <v>116</v>
      </c>
      <c r="C1691" s="111" t="s">
        <v>377</v>
      </c>
      <c r="D1691" s="62" t="s">
        <v>335</v>
      </c>
      <c r="E1691" s="53" t="n">
        <v>12</v>
      </c>
      <c r="F1691" s="31"/>
      <c r="G1691" s="31"/>
      <c r="H1691" s="31"/>
      <c r="I1691" s="31"/>
      <c r="J1691" s="31"/>
      <c r="K1691" s="31"/>
      <c r="L1691" s="31"/>
      <c r="M1691" s="31"/>
      <c r="N1691" s="33" t="n">
        <f aca="false">E1691*F1691+H1691+J1691+K1691+L1691+M1691</f>
        <v>0</v>
      </c>
      <c r="O1691" s="36"/>
      <c r="P1691" s="31" t="n">
        <v>14</v>
      </c>
      <c r="Q1691" s="31"/>
      <c r="R1691" s="31"/>
      <c r="S1691" s="31" t="n">
        <v>32</v>
      </c>
      <c r="T1691" s="31"/>
      <c r="U1691" s="31"/>
      <c r="V1691" s="31"/>
      <c r="W1691" s="31"/>
      <c r="X1691" s="31"/>
      <c r="Y1691" s="31"/>
      <c r="Z1691" s="36" t="n">
        <f aca="false">P1691*Q1691+S1691+U1691+V1691+W1691+X1691+Y1691</f>
        <v>32</v>
      </c>
      <c r="AA1691" s="36" t="n">
        <f aca="false">N1691+Z1691</f>
        <v>32</v>
      </c>
      <c r="AB1691" s="47" t="s">
        <v>363</v>
      </c>
      <c r="AC1691" s="36"/>
      <c r="AD1691" s="36"/>
      <c r="AE1691" s="36" t="n">
        <f aca="false">P1691*Q1691</f>
        <v>0</v>
      </c>
      <c r="AF1691" s="38" t="n">
        <f aca="false">AA1691-L1691-M1691-W1691-X1691</f>
        <v>32</v>
      </c>
      <c r="AG1691" s="39" t="str">
        <f aca="false">AB1691</f>
        <v>Адышкин С.С.</v>
      </c>
      <c r="AH1691" s="39" t="str">
        <f aca="false">C1691</f>
        <v>3ИСП9-19а ВБ (БД)</v>
      </c>
      <c r="AI1691" s="40" t="str">
        <f aca="false">B1691</f>
        <v>11</v>
      </c>
      <c r="AJ1691" s="39" t="str">
        <f aca="false">CONCATENATE(A1691," ",D1691)</f>
        <v>МДК.02.02 Инструментальные средства разработки программного обеспечения</v>
      </c>
      <c r="AK1691" s="39" t="n">
        <f aca="false">E1691*F1691+P1691*Q1691+H1691+J1691+S1691+U1691</f>
        <v>32</v>
      </c>
      <c r="AL1691" s="39" t="n">
        <f aca="false">L1691+W1691</f>
        <v>0</v>
      </c>
      <c r="AM1691" s="39" t="n">
        <f aca="false">M1691+X1691</f>
        <v>0</v>
      </c>
      <c r="AN1691" s="39" t="n">
        <f aca="false">Y1691</f>
        <v>0</v>
      </c>
      <c r="AO1691" s="39" t="n">
        <f aca="false">SUM(AK1691:AN1691)</f>
        <v>32</v>
      </c>
      <c r="AP1691" s="41" t="n">
        <f aca="false">K1691+V1691</f>
        <v>0</v>
      </c>
    </row>
    <row r="1692" s="42" customFormat="true" ht="16.5" hidden="true" customHeight="true" outlineLevel="0" collapsed="false">
      <c r="A1692" s="132" t="s">
        <v>149</v>
      </c>
      <c r="B1692" s="30" t="s">
        <v>57</v>
      </c>
      <c r="C1692" s="111" t="s">
        <v>378</v>
      </c>
      <c r="D1692" s="62" t="s">
        <v>335</v>
      </c>
      <c r="E1692" s="53" t="n">
        <v>12</v>
      </c>
      <c r="F1692" s="31"/>
      <c r="G1692" s="31"/>
      <c r="H1692" s="31"/>
      <c r="I1692" s="31"/>
      <c r="J1692" s="31"/>
      <c r="K1692" s="31"/>
      <c r="L1692" s="31"/>
      <c r="M1692" s="31"/>
      <c r="N1692" s="33" t="n">
        <f aca="false">E1692*F1692+H1692+J1692+K1692+L1692+M1692</f>
        <v>0</v>
      </c>
      <c r="O1692" s="36"/>
      <c r="P1692" s="31" t="n">
        <v>14</v>
      </c>
      <c r="Q1692" s="31"/>
      <c r="R1692" s="31"/>
      <c r="S1692" s="31" t="n">
        <v>32</v>
      </c>
      <c r="T1692" s="31"/>
      <c r="U1692" s="31"/>
      <c r="V1692" s="31"/>
      <c r="W1692" s="31"/>
      <c r="X1692" s="31"/>
      <c r="Y1692" s="31"/>
      <c r="Z1692" s="36" t="n">
        <f aca="false">P1692*Q1692+S1692+U1692+V1692+W1692+X1692+Y1692</f>
        <v>32</v>
      </c>
      <c r="AA1692" s="36" t="n">
        <f aca="false">N1692+Z1692</f>
        <v>32</v>
      </c>
      <c r="AB1692" s="47" t="s">
        <v>69</v>
      </c>
      <c r="AC1692" s="36"/>
      <c r="AD1692" s="36"/>
      <c r="AE1692" s="36" t="n">
        <f aca="false">P1692*Q1692</f>
        <v>0</v>
      </c>
      <c r="AF1692" s="38" t="n">
        <f aca="false">AA1692-L1692-M1692-W1692-X1692</f>
        <v>32</v>
      </c>
      <c r="AG1692" s="39" t="str">
        <f aca="false">AB1692</f>
        <v>вак. 2 п/гр</v>
      </c>
      <c r="AH1692" s="39" t="str">
        <f aca="false">C1692</f>
        <v>3ИСП9-19б ВБ (БД)</v>
      </c>
      <c r="AI1692" s="40" t="str">
        <f aca="false">B1692</f>
        <v>10</v>
      </c>
      <c r="AJ1692" s="39" t="str">
        <f aca="false">CONCATENATE(A1692," ",D1692)</f>
        <v>МДК.02.02 Инструментальные средства разработки программного обеспечения</v>
      </c>
      <c r="AK1692" s="39" t="n">
        <f aca="false">E1692*F1692+P1692*Q1692+H1692+J1692+S1692+U1692</f>
        <v>32</v>
      </c>
      <c r="AL1692" s="39" t="n">
        <f aca="false">L1692+W1692</f>
        <v>0</v>
      </c>
      <c r="AM1692" s="39" t="n">
        <f aca="false">M1692+X1692</f>
        <v>0</v>
      </c>
      <c r="AN1692" s="39" t="n">
        <f aca="false">Y1692</f>
        <v>0</v>
      </c>
      <c r="AO1692" s="39" t="n">
        <f aca="false">SUM(AK1692:AN1692)</f>
        <v>32</v>
      </c>
      <c r="AP1692" s="41" t="n">
        <f aca="false">K1692+V1692</f>
        <v>0</v>
      </c>
    </row>
    <row r="1693" s="42" customFormat="true" ht="16.5" hidden="true" customHeight="true" outlineLevel="0" collapsed="false">
      <c r="A1693" s="132" t="s">
        <v>152</v>
      </c>
      <c r="B1693" s="135" t="s">
        <v>375</v>
      </c>
      <c r="C1693" s="111" t="s">
        <v>376</v>
      </c>
      <c r="D1693" s="62" t="s">
        <v>337</v>
      </c>
      <c r="E1693" s="53" t="n">
        <v>12</v>
      </c>
      <c r="F1693" s="31"/>
      <c r="G1693" s="31"/>
      <c r="H1693" s="31"/>
      <c r="I1693" s="31"/>
      <c r="J1693" s="31"/>
      <c r="K1693" s="31"/>
      <c r="L1693" s="31"/>
      <c r="M1693" s="31"/>
      <c r="N1693" s="33" t="n">
        <f aca="false">E1693*F1693+H1693+J1693+K1693+L1693+M1693</f>
        <v>0</v>
      </c>
      <c r="O1693" s="36"/>
      <c r="P1693" s="31" t="n">
        <v>14</v>
      </c>
      <c r="Q1693" s="31" t="n">
        <v>3</v>
      </c>
      <c r="R1693" s="31" t="n">
        <v>14</v>
      </c>
      <c r="S1693" s="31" t="n">
        <v>-14</v>
      </c>
      <c r="T1693" s="31"/>
      <c r="U1693" s="31"/>
      <c r="V1693" s="31"/>
      <c r="W1693" s="31"/>
      <c r="X1693" s="31"/>
      <c r="Y1693" s="31"/>
      <c r="Z1693" s="36" t="n">
        <f aca="false">P1693*Q1693+S1693+U1693+V1693+W1693+X1693+Y1693</f>
        <v>28</v>
      </c>
      <c r="AA1693" s="36" t="n">
        <f aca="false">N1693+Z1693</f>
        <v>28</v>
      </c>
      <c r="AB1693" s="47" t="s">
        <v>300</v>
      </c>
      <c r="AC1693" s="31"/>
      <c r="AD1693" s="31"/>
      <c r="AE1693" s="36" t="n">
        <f aca="false">P1693*Q1693</f>
        <v>42</v>
      </c>
      <c r="AF1693" s="38" t="n">
        <f aca="false">AA1693-L1693-M1693-W1693-X1693</f>
        <v>28</v>
      </c>
      <c r="AG1693" s="39" t="str">
        <f aca="false">AB1693</f>
        <v>Зайцева О.В.</v>
      </c>
      <c r="AH1693" s="39" t="str">
        <f aca="false">C1693</f>
        <v>3ИСП9-19 ВБ (БД)</v>
      </c>
      <c r="AI1693" s="40" t="str">
        <f aca="false">B1693</f>
        <v>21</v>
      </c>
      <c r="AJ1693" s="39" t="str">
        <f aca="false">CONCATENATE(A1693," ",D1693)</f>
        <v>МДК.02.03 Математическое моделирование</v>
      </c>
      <c r="AK1693" s="39" t="n">
        <f aca="false">E1693*F1693+P1693*Q1693+H1693+J1693+S1693+U1693</f>
        <v>28</v>
      </c>
      <c r="AL1693" s="39" t="n">
        <f aca="false">L1693+W1693</f>
        <v>0</v>
      </c>
      <c r="AM1693" s="39" t="n">
        <f aca="false">M1693+X1693</f>
        <v>0</v>
      </c>
      <c r="AN1693" s="39" t="n">
        <f aca="false">Y1693</f>
        <v>0</v>
      </c>
      <c r="AO1693" s="39" t="n">
        <f aca="false">SUM(AK1693:AN1693)</f>
        <v>28</v>
      </c>
      <c r="AP1693" s="41" t="n">
        <f aca="false">K1693+V1693</f>
        <v>0</v>
      </c>
    </row>
    <row r="1694" s="42" customFormat="true" ht="16.5" hidden="true" customHeight="true" outlineLevel="0" collapsed="false">
      <c r="A1694" s="132" t="s">
        <v>152</v>
      </c>
      <c r="B1694" s="30" t="s">
        <v>116</v>
      </c>
      <c r="C1694" s="111" t="s">
        <v>377</v>
      </c>
      <c r="D1694" s="62" t="s">
        <v>337</v>
      </c>
      <c r="E1694" s="53" t="n">
        <v>12</v>
      </c>
      <c r="F1694" s="31"/>
      <c r="G1694" s="31"/>
      <c r="H1694" s="31"/>
      <c r="I1694" s="31"/>
      <c r="J1694" s="31"/>
      <c r="K1694" s="31"/>
      <c r="L1694" s="31"/>
      <c r="M1694" s="31"/>
      <c r="N1694" s="33" t="n">
        <f aca="false">E1694*F1694+H1694+J1694+K1694+L1694+M1694</f>
        <v>0</v>
      </c>
      <c r="O1694" s="36"/>
      <c r="P1694" s="31" t="n">
        <v>14</v>
      </c>
      <c r="Q1694" s="31"/>
      <c r="R1694" s="31"/>
      <c r="S1694" s="31" t="n">
        <v>14</v>
      </c>
      <c r="T1694" s="31"/>
      <c r="U1694" s="31"/>
      <c r="V1694" s="31"/>
      <c r="W1694" s="31"/>
      <c r="X1694" s="31"/>
      <c r="Y1694" s="31"/>
      <c r="Z1694" s="36" t="n">
        <f aca="false">P1694*Q1694+S1694+U1694+V1694+W1694+X1694+Y1694</f>
        <v>14</v>
      </c>
      <c r="AA1694" s="36" t="n">
        <f aca="false">N1694+Z1694</f>
        <v>14</v>
      </c>
      <c r="AB1694" s="47" t="s">
        <v>300</v>
      </c>
      <c r="AC1694" s="31"/>
      <c r="AD1694" s="31"/>
      <c r="AE1694" s="36" t="n">
        <f aca="false">P1694*Q1694</f>
        <v>0</v>
      </c>
      <c r="AF1694" s="38" t="n">
        <f aca="false">AA1694-L1694-M1694-W1694-X1694</f>
        <v>14</v>
      </c>
      <c r="AG1694" s="39" t="str">
        <f aca="false">AB1694</f>
        <v>Зайцева О.В.</v>
      </c>
      <c r="AH1694" s="39" t="str">
        <f aca="false">C1694</f>
        <v>3ИСП9-19а ВБ (БД)</v>
      </c>
      <c r="AI1694" s="40" t="str">
        <f aca="false">B1694</f>
        <v>11</v>
      </c>
      <c r="AJ1694" s="39" t="str">
        <f aca="false">CONCATENATE(A1694," ",D1694)</f>
        <v>МДК.02.03 Математическое моделирование</v>
      </c>
      <c r="AK1694" s="39" t="n">
        <f aca="false">E1694*F1694+P1694*Q1694+H1694+J1694+S1694+U1694</f>
        <v>14</v>
      </c>
      <c r="AL1694" s="39" t="n">
        <f aca="false">L1694+W1694</f>
        <v>0</v>
      </c>
      <c r="AM1694" s="39" t="n">
        <f aca="false">M1694+X1694</f>
        <v>0</v>
      </c>
      <c r="AN1694" s="39" t="n">
        <f aca="false">Y1694</f>
        <v>0</v>
      </c>
      <c r="AO1694" s="39" t="n">
        <f aca="false">SUM(AK1694:AN1694)</f>
        <v>14</v>
      </c>
      <c r="AP1694" s="41" t="n">
        <f aca="false">K1694+V1694</f>
        <v>0</v>
      </c>
    </row>
    <row r="1695" s="42" customFormat="true" ht="16.5" hidden="true" customHeight="true" outlineLevel="0" collapsed="false">
      <c r="A1695" s="132" t="s">
        <v>152</v>
      </c>
      <c r="B1695" s="30" t="s">
        <v>57</v>
      </c>
      <c r="C1695" s="111" t="s">
        <v>378</v>
      </c>
      <c r="D1695" s="62" t="s">
        <v>337</v>
      </c>
      <c r="E1695" s="53" t="n">
        <v>12</v>
      </c>
      <c r="F1695" s="31"/>
      <c r="G1695" s="31"/>
      <c r="H1695" s="31"/>
      <c r="I1695" s="31"/>
      <c r="J1695" s="31"/>
      <c r="K1695" s="31"/>
      <c r="L1695" s="31"/>
      <c r="M1695" s="31"/>
      <c r="N1695" s="33" t="n">
        <f aca="false">E1695*F1695+H1695+J1695+K1695+L1695+M1695</f>
        <v>0</v>
      </c>
      <c r="O1695" s="36"/>
      <c r="P1695" s="31" t="n">
        <v>14</v>
      </c>
      <c r="Q1695" s="31"/>
      <c r="R1695" s="31"/>
      <c r="S1695" s="31" t="n">
        <v>14</v>
      </c>
      <c r="T1695" s="31"/>
      <c r="U1695" s="31"/>
      <c r="V1695" s="31"/>
      <c r="W1695" s="31"/>
      <c r="X1695" s="31"/>
      <c r="Y1695" s="31"/>
      <c r="Z1695" s="36" t="n">
        <f aca="false">P1695*Q1695+S1695+U1695+V1695+W1695+X1695+Y1695</f>
        <v>14</v>
      </c>
      <c r="AA1695" s="36" t="n">
        <f aca="false">N1695+Z1695</f>
        <v>14</v>
      </c>
      <c r="AB1695" s="47" t="s">
        <v>69</v>
      </c>
      <c r="AC1695" s="31"/>
      <c r="AD1695" s="31"/>
      <c r="AE1695" s="36" t="n">
        <f aca="false">P1695*Q1695</f>
        <v>0</v>
      </c>
      <c r="AF1695" s="38" t="n">
        <f aca="false">AA1695-L1695-M1695-W1695-X1695</f>
        <v>14</v>
      </c>
      <c r="AG1695" s="39" t="str">
        <f aca="false">AB1695</f>
        <v>вак. 2 п/гр</v>
      </c>
      <c r="AH1695" s="39" t="str">
        <f aca="false">C1695</f>
        <v>3ИСП9-19б ВБ (БД)</v>
      </c>
      <c r="AI1695" s="40" t="str">
        <f aca="false">B1695</f>
        <v>10</v>
      </c>
      <c r="AJ1695" s="39" t="str">
        <f aca="false">CONCATENATE(A1695," ",D1695)</f>
        <v>МДК.02.03 Математическое моделирование</v>
      </c>
      <c r="AK1695" s="39" t="n">
        <f aca="false">E1695*F1695+P1695*Q1695+H1695+J1695+S1695+U1695</f>
        <v>14</v>
      </c>
      <c r="AL1695" s="39" t="n">
        <f aca="false">L1695+W1695</f>
        <v>0</v>
      </c>
      <c r="AM1695" s="39" t="n">
        <f aca="false">M1695+X1695</f>
        <v>0</v>
      </c>
      <c r="AN1695" s="39" t="n">
        <f aca="false">Y1695</f>
        <v>0</v>
      </c>
      <c r="AO1695" s="39" t="n">
        <f aca="false">SUM(AK1695:AN1695)</f>
        <v>14</v>
      </c>
      <c r="AP1695" s="41" t="n">
        <f aca="false">K1695+V1695</f>
        <v>0</v>
      </c>
    </row>
    <row r="1696" s="42" customFormat="true" ht="16.5" hidden="true" customHeight="true" outlineLevel="0" collapsed="false">
      <c r="A1696" s="132" t="s">
        <v>154</v>
      </c>
      <c r="B1696" s="30" t="s">
        <v>116</v>
      </c>
      <c r="C1696" s="111" t="s">
        <v>377</v>
      </c>
      <c r="D1696" s="62" t="s">
        <v>108</v>
      </c>
      <c r="E1696" s="53" t="n">
        <v>12</v>
      </c>
      <c r="F1696" s="31"/>
      <c r="G1696" s="31"/>
      <c r="H1696" s="31"/>
      <c r="I1696" s="31"/>
      <c r="J1696" s="31"/>
      <c r="K1696" s="31"/>
      <c r="L1696" s="31"/>
      <c r="M1696" s="31"/>
      <c r="N1696" s="33" t="n">
        <f aca="false">E1696*F1696+H1696+J1696+K1696+L1696+M1696</f>
        <v>0</v>
      </c>
      <c r="O1696" s="36"/>
      <c r="P1696" s="31" t="n">
        <v>2</v>
      </c>
      <c r="Q1696" s="31" t="n">
        <v>36</v>
      </c>
      <c r="R1696" s="31"/>
      <c r="S1696" s="31"/>
      <c r="T1696" s="31"/>
      <c r="U1696" s="31"/>
      <c r="V1696" s="31"/>
      <c r="W1696" s="31"/>
      <c r="X1696" s="31"/>
      <c r="Y1696" s="31"/>
      <c r="Z1696" s="36" t="n">
        <f aca="false">P1696*Q1696+S1696+U1696+V1696+W1696+X1696+Y1696</f>
        <v>72</v>
      </c>
      <c r="AA1696" s="36" t="n">
        <f aca="false">N1696+Z1696</f>
        <v>72</v>
      </c>
      <c r="AB1696" s="73" t="s">
        <v>339</v>
      </c>
      <c r="AC1696" s="31"/>
      <c r="AD1696" s="31"/>
      <c r="AE1696" s="36" t="n">
        <f aca="false">P1696*Q1696</f>
        <v>72</v>
      </c>
      <c r="AF1696" s="38" t="n">
        <f aca="false">AA1696-L1696-M1696-W1696-X1696</f>
        <v>72</v>
      </c>
      <c r="AG1696" s="39" t="str">
        <f aca="false">AB1696</f>
        <v>Самхарадзе И.З.</v>
      </c>
      <c r="AH1696" s="39" t="str">
        <f aca="false">C1696</f>
        <v>3ИСП9-19а ВБ (БД)</v>
      </c>
      <c r="AI1696" s="40" t="str">
        <f aca="false">B1696</f>
        <v>11</v>
      </c>
      <c r="AJ1696" s="39" t="str">
        <f aca="false">CONCATENATE(A1696," ",D1696)</f>
        <v>УП.02 Учебная практика</v>
      </c>
      <c r="AK1696" s="39" t="n">
        <f aca="false">E1696*F1696+P1696*Q1696+H1696+J1696+S1696+U1696</f>
        <v>72</v>
      </c>
      <c r="AL1696" s="39" t="n">
        <f aca="false">L1696+W1696</f>
        <v>0</v>
      </c>
      <c r="AM1696" s="39" t="n">
        <f aca="false">M1696+X1696</f>
        <v>0</v>
      </c>
      <c r="AN1696" s="39" t="n">
        <f aca="false">Y1696</f>
        <v>0</v>
      </c>
      <c r="AO1696" s="39" t="n">
        <f aca="false">SUM(AK1696:AN1696)</f>
        <v>72</v>
      </c>
      <c r="AP1696" s="41" t="n">
        <f aca="false">K1696+V1696</f>
        <v>0</v>
      </c>
    </row>
    <row r="1697" s="42" customFormat="true" ht="16.5" hidden="true" customHeight="true" outlineLevel="0" collapsed="false">
      <c r="A1697" s="132" t="s">
        <v>154</v>
      </c>
      <c r="B1697" s="30" t="s">
        <v>57</v>
      </c>
      <c r="C1697" s="111" t="s">
        <v>378</v>
      </c>
      <c r="D1697" s="62" t="s">
        <v>108</v>
      </c>
      <c r="E1697" s="53" t="n">
        <v>12</v>
      </c>
      <c r="F1697" s="31"/>
      <c r="G1697" s="31"/>
      <c r="H1697" s="31"/>
      <c r="I1697" s="31"/>
      <c r="J1697" s="31"/>
      <c r="K1697" s="31"/>
      <c r="L1697" s="31"/>
      <c r="M1697" s="31"/>
      <c r="N1697" s="33" t="n">
        <f aca="false">E1697*F1697+H1697+J1697+K1697+L1697+M1697</f>
        <v>0</v>
      </c>
      <c r="O1697" s="36"/>
      <c r="P1697" s="31" t="n">
        <v>2</v>
      </c>
      <c r="Q1697" s="31" t="n">
        <v>36</v>
      </c>
      <c r="R1697" s="31"/>
      <c r="S1697" s="31"/>
      <c r="T1697" s="31"/>
      <c r="U1697" s="31"/>
      <c r="V1697" s="31"/>
      <c r="W1697" s="31"/>
      <c r="X1697" s="31"/>
      <c r="Y1697" s="31"/>
      <c r="Z1697" s="36" t="n">
        <f aca="false">P1697*Q1697+S1697+U1697+V1697+W1697+X1697+Y1697</f>
        <v>72</v>
      </c>
      <c r="AA1697" s="36" t="n">
        <f aca="false">N1697+Z1697</f>
        <v>72</v>
      </c>
      <c r="AB1697" s="73" t="s">
        <v>379</v>
      </c>
      <c r="AC1697" s="31"/>
      <c r="AD1697" s="31"/>
      <c r="AE1697" s="36"/>
      <c r="AF1697" s="38"/>
      <c r="AG1697" s="39" t="str">
        <f aca="false">AB1697</f>
        <v>Харламов Д. </v>
      </c>
      <c r="AH1697" s="39" t="str">
        <f aca="false">C1697</f>
        <v>3ИСП9-19б ВБ (БД)</v>
      </c>
      <c r="AI1697" s="40" t="str">
        <f aca="false">B1697</f>
        <v>10</v>
      </c>
      <c r="AJ1697" s="39" t="str">
        <f aca="false">CONCATENATE(A1697," ",D1697)</f>
        <v>УП.02 Учебная практика</v>
      </c>
      <c r="AK1697" s="39" t="n">
        <f aca="false">E1697*F1697+P1697*Q1697+H1697+J1697+S1697+U1697</f>
        <v>72</v>
      </c>
      <c r="AL1697" s="39" t="n">
        <f aca="false">L1697+W1697</f>
        <v>0</v>
      </c>
      <c r="AM1697" s="39" t="n">
        <f aca="false">M1697+X1697</f>
        <v>0</v>
      </c>
      <c r="AN1697" s="39" t="n">
        <f aca="false">Y1697</f>
        <v>0</v>
      </c>
      <c r="AO1697" s="39" t="n">
        <f aca="false">SUM(AK1697:AN1697)</f>
        <v>72</v>
      </c>
      <c r="AP1697" s="41" t="n">
        <f aca="false">K1697+V1697</f>
        <v>0</v>
      </c>
    </row>
    <row r="1698" s="42" customFormat="true" ht="16.5" hidden="true" customHeight="true" outlineLevel="0" collapsed="false">
      <c r="A1698" s="132" t="s">
        <v>155</v>
      </c>
      <c r="B1698" s="135" t="s">
        <v>375</v>
      </c>
      <c r="C1698" s="111" t="s">
        <v>376</v>
      </c>
      <c r="D1698" s="62" t="s">
        <v>163</v>
      </c>
      <c r="E1698" s="53" t="n">
        <v>12</v>
      </c>
      <c r="F1698" s="31"/>
      <c r="G1698" s="31"/>
      <c r="H1698" s="31"/>
      <c r="I1698" s="31"/>
      <c r="J1698" s="31"/>
      <c r="K1698" s="31"/>
      <c r="L1698" s="31"/>
      <c r="M1698" s="31"/>
      <c r="N1698" s="33" t="n">
        <f aca="false">E1698*F1698+H1698+J1698+K1698+L1698+M1698</f>
        <v>0</v>
      </c>
      <c r="O1698" s="36"/>
      <c r="P1698" s="31" t="n">
        <v>2</v>
      </c>
      <c r="Q1698" s="31" t="n">
        <v>9</v>
      </c>
      <c r="R1698" s="31"/>
      <c r="S1698" s="31"/>
      <c r="T1698" s="31"/>
      <c r="U1698" s="31"/>
      <c r="V1698" s="31"/>
      <c r="W1698" s="31"/>
      <c r="X1698" s="31"/>
      <c r="Y1698" s="31"/>
      <c r="Z1698" s="36" t="n">
        <f aca="false">P1698*Q1698+S1698+U1698+V1698+W1698+X1698+Y1698</f>
        <v>18</v>
      </c>
      <c r="AA1698" s="36" t="n">
        <f aca="false">N1698+Z1698</f>
        <v>18</v>
      </c>
      <c r="AB1698" s="145" t="s">
        <v>708</v>
      </c>
      <c r="AC1698" s="44" t="s">
        <v>732</v>
      </c>
      <c r="AD1698" s="31"/>
      <c r="AE1698" s="36" t="n">
        <f aca="false">P1698*Q1698</f>
        <v>18</v>
      </c>
      <c r="AF1698" s="38" t="n">
        <f aca="false">AA1698-L1698-M1698-W1698-X1698</f>
        <v>18</v>
      </c>
      <c r="AG1698" s="39" t="str">
        <f aca="false">AB1698</f>
        <v>Ходжиматов А.А.</v>
      </c>
      <c r="AH1698" s="39" t="str">
        <f aca="false">C1698</f>
        <v>3ИСП9-19 ВБ (БД)</v>
      </c>
      <c r="AI1698" s="40" t="str">
        <f aca="false">B1698</f>
        <v>21</v>
      </c>
      <c r="AJ1698" s="39" t="str">
        <f aca="false">CONCATENATE(A1698," ",D1698)</f>
        <v>ПП.02 Производственная практика</v>
      </c>
      <c r="AK1698" s="39" t="n">
        <f aca="false">E1698*F1698+P1698*Q1698+H1698+J1698+S1698+U1698</f>
        <v>18</v>
      </c>
      <c r="AL1698" s="39" t="n">
        <f aca="false">L1698+W1698</f>
        <v>0</v>
      </c>
      <c r="AM1698" s="39" t="n">
        <f aca="false">M1698+X1698</f>
        <v>0</v>
      </c>
      <c r="AN1698" s="39" t="n">
        <f aca="false">Y1698</f>
        <v>0</v>
      </c>
      <c r="AO1698" s="39" t="n">
        <f aca="false">SUM(AK1698:AN1698)</f>
        <v>18</v>
      </c>
      <c r="AP1698" s="41" t="n">
        <f aca="false">K1698+V1698</f>
        <v>0</v>
      </c>
    </row>
    <row r="1699" s="42" customFormat="true" ht="16.5" hidden="true" customHeight="true" outlineLevel="0" collapsed="false">
      <c r="A1699" s="132" t="s">
        <v>155</v>
      </c>
      <c r="B1699" s="135" t="s">
        <v>375</v>
      </c>
      <c r="C1699" s="111" t="s">
        <v>376</v>
      </c>
      <c r="D1699" s="62" t="s">
        <v>163</v>
      </c>
      <c r="E1699" s="53" t="n">
        <v>12</v>
      </c>
      <c r="F1699" s="31"/>
      <c r="G1699" s="31"/>
      <c r="H1699" s="31"/>
      <c r="I1699" s="31"/>
      <c r="J1699" s="31"/>
      <c r="K1699" s="31"/>
      <c r="L1699" s="31"/>
      <c r="M1699" s="31"/>
      <c r="N1699" s="33" t="n">
        <f aca="false">E1699*F1699+H1699+J1699+K1699+L1699+M1699</f>
        <v>0</v>
      </c>
      <c r="O1699" s="36"/>
      <c r="P1699" s="31" t="n">
        <v>2</v>
      </c>
      <c r="Q1699" s="31" t="n">
        <v>9</v>
      </c>
      <c r="R1699" s="31"/>
      <c r="S1699" s="31"/>
      <c r="T1699" s="31"/>
      <c r="U1699" s="31"/>
      <c r="V1699" s="31"/>
      <c r="W1699" s="31"/>
      <c r="X1699" s="31"/>
      <c r="Y1699" s="31"/>
      <c r="Z1699" s="36" t="n">
        <f aca="false">P1699*Q1699+S1699+U1699+V1699+W1699+X1699+Y1699</f>
        <v>18</v>
      </c>
      <c r="AA1699" s="36" t="n">
        <f aca="false">N1699+Z1699</f>
        <v>18</v>
      </c>
      <c r="AB1699" s="145" t="s">
        <v>706</v>
      </c>
      <c r="AC1699" s="44" t="s">
        <v>723</v>
      </c>
      <c r="AD1699" s="31"/>
      <c r="AE1699" s="36" t="n">
        <f aca="false">P1699*Q1699</f>
        <v>18</v>
      </c>
      <c r="AF1699" s="38" t="n">
        <f aca="false">AA1699-L1699-M1699-W1699-X1699</f>
        <v>18</v>
      </c>
      <c r="AG1699" s="39" t="str">
        <f aca="false">AB1699</f>
        <v>Воронин В.А.</v>
      </c>
      <c r="AH1699" s="39" t="str">
        <f aca="false">C1699</f>
        <v>3ИСП9-19 ВБ (БД)</v>
      </c>
      <c r="AI1699" s="40" t="str">
        <f aca="false">B1699</f>
        <v>21</v>
      </c>
      <c r="AJ1699" s="39" t="str">
        <f aca="false">CONCATENATE(A1699," ",D1699)</f>
        <v>ПП.02 Производственная практика</v>
      </c>
      <c r="AK1699" s="39" t="n">
        <f aca="false">E1699*F1699+P1699*Q1699+H1699+J1699+S1699+U1699</f>
        <v>18</v>
      </c>
      <c r="AL1699" s="39" t="n">
        <f aca="false">L1699+W1699</f>
        <v>0</v>
      </c>
      <c r="AM1699" s="39" t="n">
        <f aca="false">M1699+X1699</f>
        <v>0</v>
      </c>
      <c r="AN1699" s="39" t="n">
        <f aca="false">Y1699</f>
        <v>0</v>
      </c>
      <c r="AO1699" s="39" t="n">
        <f aca="false">SUM(AK1699:AN1699)</f>
        <v>18</v>
      </c>
      <c r="AP1699" s="41" t="n">
        <f aca="false">K1699+V1699</f>
        <v>0</v>
      </c>
    </row>
    <row r="1700" s="42" customFormat="true" ht="16.5" hidden="true" customHeight="true" outlineLevel="0" collapsed="false">
      <c r="A1700" s="132" t="s">
        <v>155</v>
      </c>
      <c r="B1700" s="135" t="s">
        <v>375</v>
      </c>
      <c r="C1700" s="111" t="s">
        <v>376</v>
      </c>
      <c r="D1700" s="62" t="s">
        <v>163</v>
      </c>
      <c r="E1700" s="53" t="n">
        <v>12</v>
      </c>
      <c r="F1700" s="31"/>
      <c r="G1700" s="31"/>
      <c r="H1700" s="31"/>
      <c r="I1700" s="31"/>
      <c r="J1700" s="31"/>
      <c r="K1700" s="31"/>
      <c r="L1700" s="31"/>
      <c r="M1700" s="31"/>
      <c r="N1700" s="33" t="n">
        <f aca="false">E1700*F1700+H1700+J1700+K1700+L1700+M1700</f>
        <v>0</v>
      </c>
      <c r="O1700" s="36"/>
      <c r="P1700" s="31" t="n">
        <v>2</v>
      </c>
      <c r="Q1700" s="31" t="n">
        <v>9</v>
      </c>
      <c r="R1700" s="31"/>
      <c r="S1700" s="31"/>
      <c r="T1700" s="31"/>
      <c r="U1700" s="31"/>
      <c r="V1700" s="31"/>
      <c r="W1700" s="31"/>
      <c r="X1700" s="31"/>
      <c r="Y1700" s="31"/>
      <c r="Z1700" s="36" t="n">
        <f aca="false">P1700*Q1700+S1700+U1700+V1700+W1700+X1700+Y1700</f>
        <v>18</v>
      </c>
      <c r="AA1700" s="36" t="n">
        <f aca="false">N1700+Z1700</f>
        <v>18</v>
      </c>
      <c r="AB1700" s="36" t="s">
        <v>143</v>
      </c>
      <c r="AC1700" s="31"/>
      <c r="AD1700" s="31"/>
      <c r="AE1700" s="36" t="n">
        <f aca="false">P1700*Q1700</f>
        <v>18</v>
      </c>
      <c r="AF1700" s="38" t="n">
        <f aca="false">AA1700-L1700-M1700-W1700-X1700</f>
        <v>18</v>
      </c>
      <c r="AG1700" s="39" t="str">
        <f aca="false">AB1700</f>
        <v>вак. ПП</v>
      </c>
      <c r="AH1700" s="39" t="str">
        <f aca="false">C1700</f>
        <v>3ИСП9-19 ВБ (БД)</v>
      </c>
      <c r="AI1700" s="40" t="str">
        <f aca="false">B1700</f>
        <v>21</v>
      </c>
      <c r="AJ1700" s="39" t="str">
        <f aca="false">CONCATENATE(A1700," ",D1700)</f>
        <v>ПП.02 Производственная практика</v>
      </c>
      <c r="AK1700" s="39" t="n">
        <f aca="false">E1700*F1700+P1700*Q1700+H1700+J1700+S1700+U1700</f>
        <v>18</v>
      </c>
      <c r="AL1700" s="39" t="n">
        <f aca="false">L1700+W1700</f>
        <v>0</v>
      </c>
      <c r="AM1700" s="39" t="n">
        <f aca="false">M1700+X1700</f>
        <v>0</v>
      </c>
      <c r="AN1700" s="39" t="n">
        <f aca="false">Y1700</f>
        <v>0</v>
      </c>
      <c r="AO1700" s="39" t="n">
        <f aca="false">SUM(AK1700:AN1700)</f>
        <v>18</v>
      </c>
      <c r="AP1700" s="41" t="n">
        <f aca="false">K1700+V1700</f>
        <v>0</v>
      </c>
    </row>
    <row r="1701" s="42" customFormat="true" ht="16.5" hidden="true" customHeight="true" outlineLevel="0" collapsed="false">
      <c r="A1701" s="132" t="s">
        <v>155</v>
      </c>
      <c r="B1701" s="135" t="s">
        <v>375</v>
      </c>
      <c r="C1701" s="111" t="s">
        <v>376</v>
      </c>
      <c r="D1701" s="62" t="s">
        <v>163</v>
      </c>
      <c r="E1701" s="53" t="n">
        <v>12</v>
      </c>
      <c r="F1701" s="31"/>
      <c r="G1701" s="31"/>
      <c r="H1701" s="31"/>
      <c r="I1701" s="31"/>
      <c r="J1701" s="31"/>
      <c r="K1701" s="31"/>
      <c r="L1701" s="31"/>
      <c r="M1701" s="31"/>
      <c r="N1701" s="33" t="n">
        <f aca="false">E1701*F1701+H1701+J1701+K1701+L1701+M1701</f>
        <v>0</v>
      </c>
      <c r="O1701" s="36"/>
      <c r="P1701" s="31" t="n">
        <v>2</v>
      </c>
      <c r="Q1701" s="31" t="n">
        <v>9</v>
      </c>
      <c r="R1701" s="31"/>
      <c r="S1701" s="31"/>
      <c r="T1701" s="31"/>
      <c r="U1701" s="31"/>
      <c r="V1701" s="31"/>
      <c r="W1701" s="31"/>
      <c r="X1701" s="31"/>
      <c r="Y1701" s="31"/>
      <c r="Z1701" s="36" t="n">
        <f aca="false">P1701*Q1701+S1701+U1701+V1701+W1701+X1701+Y1701</f>
        <v>18</v>
      </c>
      <c r="AA1701" s="36" t="n">
        <f aca="false">N1701+Z1701</f>
        <v>18</v>
      </c>
      <c r="AB1701" s="36" t="s">
        <v>143</v>
      </c>
      <c r="AC1701" s="31"/>
      <c r="AD1701" s="31"/>
      <c r="AE1701" s="36" t="n">
        <f aca="false">P1701*Q1701</f>
        <v>18</v>
      </c>
      <c r="AF1701" s="38" t="n">
        <f aca="false">AA1701-L1701-M1701-W1701-X1701</f>
        <v>18</v>
      </c>
      <c r="AG1701" s="39" t="str">
        <f aca="false">AB1701</f>
        <v>вак. ПП</v>
      </c>
      <c r="AH1701" s="39" t="str">
        <f aca="false">C1701</f>
        <v>3ИСП9-19 ВБ (БД)</v>
      </c>
      <c r="AI1701" s="40" t="str">
        <f aca="false">B1701</f>
        <v>21</v>
      </c>
      <c r="AJ1701" s="39" t="str">
        <f aca="false">CONCATENATE(A1701," ",D1701)</f>
        <v>ПП.02 Производственная практика</v>
      </c>
      <c r="AK1701" s="39" t="n">
        <f aca="false">E1701*F1701+P1701*Q1701+H1701+J1701+S1701+U1701</f>
        <v>18</v>
      </c>
      <c r="AL1701" s="39" t="n">
        <f aca="false">L1701+W1701</f>
        <v>0</v>
      </c>
      <c r="AM1701" s="39" t="n">
        <f aca="false">M1701+X1701</f>
        <v>0</v>
      </c>
      <c r="AN1701" s="39" t="n">
        <f aca="false">Y1701</f>
        <v>0</v>
      </c>
      <c r="AO1701" s="39" t="n">
        <f aca="false">SUM(AK1701:AN1701)</f>
        <v>18</v>
      </c>
      <c r="AP1701" s="41" t="n">
        <f aca="false">K1701+V1701</f>
        <v>0</v>
      </c>
    </row>
    <row r="1702" s="42" customFormat="true" ht="16.5" hidden="true" customHeight="true" outlineLevel="0" collapsed="false">
      <c r="A1702" s="132" t="s">
        <v>341</v>
      </c>
      <c r="B1702" s="135" t="s">
        <v>375</v>
      </c>
      <c r="C1702" s="111" t="s">
        <v>376</v>
      </c>
      <c r="D1702" s="62" t="s">
        <v>342</v>
      </c>
      <c r="E1702" s="53" t="n">
        <v>12</v>
      </c>
      <c r="F1702" s="31" t="n">
        <v>6</v>
      </c>
      <c r="G1702" s="31" t="n">
        <v>36</v>
      </c>
      <c r="H1702" s="31" t="n">
        <v>-36</v>
      </c>
      <c r="I1702" s="31"/>
      <c r="J1702" s="31"/>
      <c r="K1702" s="31"/>
      <c r="L1702" s="31" t="n">
        <v>6</v>
      </c>
      <c r="M1702" s="31" t="n">
        <v>8</v>
      </c>
      <c r="N1702" s="33" t="n">
        <f aca="false">E1702*F1702+H1702+J1702+K1702+L1702+M1702</f>
        <v>50</v>
      </c>
      <c r="O1702" s="36"/>
      <c r="P1702" s="31" t="n">
        <v>14</v>
      </c>
      <c r="Q1702" s="31"/>
      <c r="R1702" s="31"/>
      <c r="S1702" s="31"/>
      <c r="T1702" s="31"/>
      <c r="U1702" s="31"/>
      <c r="V1702" s="31"/>
      <c r="W1702" s="31"/>
      <c r="X1702" s="31"/>
      <c r="Y1702" s="31"/>
      <c r="Z1702" s="36" t="n">
        <f aca="false">P1702*Q1702+S1702+U1702+V1702+W1702+X1702+Y1702</f>
        <v>0</v>
      </c>
      <c r="AA1702" s="36" t="n">
        <f aca="false">N1702+Z1702</f>
        <v>50</v>
      </c>
      <c r="AB1702" s="47" t="s">
        <v>226</v>
      </c>
      <c r="AC1702" s="31"/>
      <c r="AD1702" s="31"/>
      <c r="AE1702" s="36" t="n">
        <f aca="false">P1702*Q1702</f>
        <v>0</v>
      </c>
      <c r="AF1702" s="38" t="n">
        <f aca="false">AA1702-L1702-M1702-W1702-X1702</f>
        <v>36</v>
      </c>
      <c r="AG1702" s="39" t="str">
        <f aca="false">AB1702</f>
        <v>Орлов А.Д.</v>
      </c>
      <c r="AH1702" s="39" t="str">
        <f aca="false">C1702</f>
        <v>3ИСП9-19 ВБ (БД)</v>
      </c>
      <c r="AI1702" s="40" t="str">
        <f aca="false">B1702</f>
        <v>21</v>
      </c>
      <c r="AJ1702" s="39" t="str">
        <f aca="false">CONCATENATE(A1702," ",D1702)</f>
        <v>МДК.04.02 Обеспечение качества функционирования компьютерных систем</v>
      </c>
      <c r="AK1702" s="39" t="n">
        <f aca="false">E1702*F1702+P1702*Q1702+H1702+J1702+S1702+U1702</f>
        <v>36</v>
      </c>
      <c r="AL1702" s="39" t="n">
        <f aca="false">L1702+W1702</f>
        <v>6</v>
      </c>
      <c r="AM1702" s="39" t="n">
        <f aca="false">M1702+X1702</f>
        <v>8</v>
      </c>
      <c r="AN1702" s="39" t="n">
        <f aca="false">Y1702</f>
        <v>0</v>
      </c>
      <c r="AO1702" s="39" t="n">
        <f aca="false">SUM(AK1702:AN1702)</f>
        <v>50</v>
      </c>
      <c r="AP1702" s="41" t="n">
        <f aca="false">K1702+V1702</f>
        <v>0</v>
      </c>
    </row>
    <row r="1703" s="42" customFormat="true" ht="16.5" hidden="true" customHeight="true" outlineLevel="0" collapsed="false">
      <c r="A1703" s="132" t="s">
        <v>341</v>
      </c>
      <c r="B1703" s="30" t="s">
        <v>116</v>
      </c>
      <c r="C1703" s="111" t="s">
        <v>377</v>
      </c>
      <c r="D1703" s="62" t="s">
        <v>342</v>
      </c>
      <c r="E1703" s="53" t="n">
        <v>12</v>
      </c>
      <c r="F1703" s="31"/>
      <c r="G1703" s="31"/>
      <c r="H1703" s="31" t="n">
        <v>36</v>
      </c>
      <c r="I1703" s="31"/>
      <c r="J1703" s="31"/>
      <c r="K1703" s="31"/>
      <c r="L1703" s="31"/>
      <c r="M1703" s="31"/>
      <c r="N1703" s="33" t="n">
        <f aca="false">E1703*F1703+H1703+J1703+K1703+L1703+M1703</f>
        <v>36</v>
      </c>
      <c r="O1703" s="36"/>
      <c r="P1703" s="31" t="n">
        <v>14</v>
      </c>
      <c r="Q1703" s="31"/>
      <c r="R1703" s="31"/>
      <c r="S1703" s="31"/>
      <c r="T1703" s="31"/>
      <c r="U1703" s="31"/>
      <c r="V1703" s="31"/>
      <c r="W1703" s="31"/>
      <c r="X1703" s="31"/>
      <c r="Y1703" s="31"/>
      <c r="Z1703" s="36" t="n">
        <f aca="false">P1703*Q1703+S1703+U1703+V1703+W1703+X1703+Y1703</f>
        <v>0</v>
      </c>
      <c r="AA1703" s="36" t="n">
        <f aca="false">N1703+Z1703</f>
        <v>36</v>
      </c>
      <c r="AB1703" s="47" t="s">
        <v>226</v>
      </c>
      <c r="AC1703" s="31"/>
      <c r="AD1703" s="31"/>
      <c r="AE1703" s="36" t="n">
        <f aca="false">P1703*Q1703</f>
        <v>0</v>
      </c>
      <c r="AF1703" s="38" t="n">
        <f aca="false">AA1703-L1703-M1703-W1703-X1703</f>
        <v>36</v>
      </c>
      <c r="AG1703" s="39" t="str">
        <f aca="false">AB1703</f>
        <v>Орлов А.Д.</v>
      </c>
      <c r="AH1703" s="39" t="str">
        <f aca="false">C1703</f>
        <v>3ИСП9-19а ВБ (БД)</v>
      </c>
      <c r="AI1703" s="40" t="str">
        <f aca="false">B1703</f>
        <v>11</v>
      </c>
      <c r="AJ1703" s="39" t="str">
        <f aca="false">CONCATENATE(A1703," ",D1703)</f>
        <v>МДК.04.02 Обеспечение качества функционирования компьютерных систем</v>
      </c>
      <c r="AK1703" s="39" t="n">
        <f aca="false">E1703*F1703+P1703*Q1703+H1703+J1703+S1703+U1703</f>
        <v>36</v>
      </c>
      <c r="AL1703" s="39" t="n">
        <f aca="false">L1703+W1703</f>
        <v>0</v>
      </c>
      <c r="AM1703" s="39" t="n">
        <f aca="false">M1703+X1703</f>
        <v>0</v>
      </c>
      <c r="AN1703" s="39" t="n">
        <f aca="false">Y1703</f>
        <v>0</v>
      </c>
      <c r="AO1703" s="39" t="n">
        <f aca="false">SUM(AK1703:AN1703)</f>
        <v>36</v>
      </c>
      <c r="AP1703" s="41" t="n">
        <f aca="false">K1703+V1703</f>
        <v>0</v>
      </c>
    </row>
    <row r="1704" s="42" customFormat="true" ht="16.5" hidden="true" customHeight="true" outlineLevel="0" collapsed="false">
      <c r="A1704" s="132" t="s">
        <v>341</v>
      </c>
      <c r="B1704" s="30" t="s">
        <v>57</v>
      </c>
      <c r="C1704" s="111" t="s">
        <v>378</v>
      </c>
      <c r="D1704" s="62" t="s">
        <v>342</v>
      </c>
      <c r="E1704" s="53" t="n">
        <v>12</v>
      </c>
      <c r="F1704" s="31"/>
      <c r="G1704" s="31"/>
      <c r="H1704" s="31" t="n">
        <v>36</v>
      </c>
      <c r="I1704" s="31"/>
      <c r="J1704" s="31"/>
      <c r="K1704" s="31"/>
      <c r="L1704" s="31"/>
      <c r="M1704" s="31"/>
      <c r="N1704" s="33" t="n">
        <f aca="false">E1704*F1704+H1704+J1704+K1704+L1704+M1704</f>
        <v>36</v>
      </c>
      <c r="O1704" s="36"/>
      <c r="P1704" s="31" t="n">
        <v>14</v>
      </c>
      <c r="Q1704" s="31"/>
      <c r="R1704" s="31"/>
      <c r="S1704" s="31"/>
      <c r="T1704" s="31"/>
      <c r="U1704" s="31"/>
      <c r="V1704" s="31"/>
      <c r="W1704" s="31"/>
      <c r="X1704" s="31"/>
      <c r="Y1704" s="31"/>
      <c r="Z1704" s="36" t="n">
        <f aca="false">P1704*Q1704+S1704+U1704+V1704+W1704+X1704+Y1704</f>
        <v>0</v>
      </c>
      <c r="AA1704" s="36" t="n">
        <f aca="false">N1704+Z1704</f>
        <v>36</v>
      </c>
      <c r="AB1704" s="47" t="s">
        <v>69</v>
      </c>
      <c r="AC1704" s="31"/>
      <c r="AD1704" s="31"/>
      <c r="AE1704" s="36" t="n">
        <f aca="false">P1704*Q1704</f>
        <v>0</v>
      </c>
      <c r="AF1704" s="38" t="n">
        <f aca="false">AA1704-L1704-M1704-W1704-X1704</f>
        <v>36</v>
      </c>
      <c r="AG1704" s="39" t="str">
        <f aca="false">AB1704</f>
        <v>вак. 2 п/гр</v>
      </c>
      <c r="AH1704" s="39" t="str">
        <f aca="false">C1704</f>
        <v>3ИСП9-19б ВБ (БД)</v>
      </c>
      <c r="AI1704" s="40" t="str">
        <f aca="false">B1704</f>
        <v>10</v>
      </c>
      <c r="AJ1704" s="39" t="str">
        <f aca="false">CONCATENATE(A1704," ",D1704)</f>
        <v>МДК.04.02 Обеспечение качества функционирования компьютерных систем</v>
      </c>
      <c r="AK1704" s="39" t="n">
        <f aca="false">E1704*F1704+P1704*Q1704+H1704+J1704+S1704+U1704</f>
        <v>36</v>
      </c>
      <c r="AL1704" s="39" t="n">
        <f aca="false">L1704+W1704</f>
        <v>0</v>
      </c>
      <c r="AM1704" s="39" t="n">
        <f aca="false">M1704+X1704</f>
        <v>0</v>
      </c>
      <c r="AN1704" s="39" t="n">
        <f aca="false">Y1704</f>
        <v>0</v>
      </c>
      <c r="AO1704" s="39" t="n">
        <f aca="false">SUM(AK1704:AN1704)</f>
        <v>36</v>
      </c>
      <c r="AP1704" s="41" t="n">
        <f aca="false">K1704+V1704</f>
        <v>0</v>
      </c>
    </row>
    <row r="1705" s="42" customFormat="true" ht="16.5" hidden="true" customHeight="true" outlineLevel="0" collapsed="false">
      <c r="A1705" s="132" t="s">
        <v>343</v>
      </c>
      <c r="B1705" s="135" t="s">
        <v>375</v>
      </c>
      <c r="C1705" s="111" t="s">
        <v>376</v>
      </c>
      <c r="D1705" s="62" t="s">
        <v>163</v>
      </c>
      <c r="E1705" s="53" t="n">
        <v>4</v>
      </c>
      <c r="F1705" s="31" t="n">
        <v>9</v>
      </c>
      <c r="G1705" s="31"/>
      <c r="H1705" s="31"/>
      <c r="I1705" s="31"/>
      <c r="J1705" s="31"/>
      <c r="K1705" s="31"/>
      <c r="L1705" s="31"/>
      <c r="M1705" s="31"/>
      <c r="N1705" s="33" t="n">
        <f aca="false">E1705*F1705+H1705+J1705+K1705+L1705+M1705</f>
        <v>36</v>
      </c>
      <c r="O1705" s="36"/>
      <c r="P1705" s="31" t="n">
        <v>14</v>
      </c>
      <c r="Q1705" s="31"/>
      <c r="R1705" s="31"/>
      <c r="S1705" s="31"/>
      <c r="T1705" s="31"/>
      <c r="U1705" s="31"/>
      <c r="V1705" s="31"/>
      <c r="W1705" s="31"/>
      <c r="X1705" s="31"/>
      <c r="Y1705" s="31"/>
      <c r="Z1705" s="36" t="n">
        <f aca="false">P1705*Q1705+S1705+U1705+V1705+W1705+X1705+Y1705</f>
        <v>0</v>
      </c>
      <c r="AA1705" s="36" t="n">
        <f aca="false">N1705+Z1705</f>
        <v>36</v>
      </c>
      <c r="AB1705" s="289" t="s">
        <v>322</v>
      </c>
      <c r="AC1705" s="289" t="s">
        <v>732</v>
      </c>
      <c r="AD1705" s="31"/>
      <c r="AE1705" s="36" t="n">
        <f aca="false">P1705*Q1705</f>
        <v>0</v>
      </c>
      <c r="AF1705" s="38" t="n">
        <f aca="false">AA1705-L1705-M1705-W1705-X1705</f>
        <v>36</v>
      </c>
      <c r="AG1705" s="39" t="str">
        <f aca="false">AB1705</f>
        <v>Куропаткина О.П.</v>
      </c>
      <c r="AH1705" s="39" t="str">
        <f aca="false">C1705</f>
        <v>3ИСП9-19 ВБ (БД)</v>
      </c>
      <c r="AI1705" s="40" t="str">
        <f aca="false">B1705</f>
        <v>21</v>
      </c>
      <c r="AJ1705" s="39" t="str">
        <f aca="false">CONCATENATE(A1705," ",D1705)</f>
        <v>ПП.04 Производственная практика</v>
      </c>
      <c r="AK1705" s="39" t="n">
        <f aca="false">E1705*F1705+P1705*Q1705+H1705+J1705+S1705+U1705</f>
        <v>36</v>
      </c>
      <c r="AL1705" s="39" t="n">
        <f aca="false">L1705+W1705</f>
        <v>0</v>
      </c>
      <c r="AM1705" s="39" t="n">
        <f aca="false">M1705+X1705</f>
        <v>0</v>
      </c>
      <c r="AN1705" s="39" t="n">
        <f aca="false">Y1705</f>
        <v>0</v>
      </c>
      <c r="AO1705" s="39" t="n">
        <f aca="false">SUM(AK1705:AN1705)</f>
        <v>36</v>
      </c>
      <c r="AP1705" s="41" t="n">
        <f aca="false">K1705+V1705</f>
        <v>0</v>
      </c>
    </row>
    <row r="1706" s="42" customFormat="true" ht="16.5" hidden="true" customHeight="true" outlineLevel="0" collapsed="false">
      <c r="A1706" s="132" t="s">
        <v>343</v>
      </c>
      <c r="B1706" s="135" t="s">
        <v>375</v>
      </c>
      <c r="C1706" s="111" t="s">
        <v>376</v>
      </c>
      <c r="D1706" s="62" t="s">
        <v>163</v>
      </c>
      <c r="E1706" s="53" t="n">
        <v>4</v>
      </c>
      <c r="F1706" s="31" t="n">
        <v>9</v>
      </c>
      <c r="G1706" s="31"/>
      <c r="H1706" s="31"/>
      <c r="I1706" s="31"/>
      <c r="J1706" s="31"/>
      <c r="K1706" s="31"/>
      <c r="L1706" s="31"/>
      <c r="M1706" s="31"/>
      <c r="N1706" s="33" t="n">
        <f aca="false">E1706*F1706+H1706+J1706+K1706+L1706+M1706</f>
        <v>36</v>
      </c>
      <c r="O1706" s="36"/>
      <c r="P1706" s="31" t="n">
        <v>14</v>
      </c>
      <c r="Q1706" s="31"/>
      <c r="R1706" s="31"/>
      <c r="S1706" s="31"/>
      <c r="T1706" s="31"/>
      <c r="U1706" s="31"/>
      <c r="V1706" s="31"/>
      <c r="W1706" s="31"/>
      <c r="X1706" s="31"/>
      <c r="Y1706" s="31"/>
      <c r="Z1706" s="36" t="n">
        <f aca="false">P1706*Q1706+S1706+U1706+V1706+W1706+X1706+Y1706</f>
        <v>0</v>
      </c>
      <c r="AA1706" s="36" t="n">
        <f aca="false">N1706+Z1706</f>
        <v>36</v>
      </c>
      <c r="AB1706" s="145" t="s">
        <v>706</v>
      </c>
      <c r="AC1706" s="44" t="s">
        <v>723</v>
      </c>
      <c r="AD1706" s="31"/>
      <c r="AE1706" s="36" t="n">
        <f aca="false">P1706*Q1706</f>
        <v>0</v>
      </c>
      <c r="AF1706" s="38" t="n">
        <f aca="false">AA1706-L1706-M1706-W1706-X1706</f>
        <v>36</v>
      </c>
      <c r="AG1706" s="39" t="str">
        <f aca="false">AB1706</f>
        <v>Воронин В.А.</v>
      </c>
      <c r="AH1706" s="39" t="str">
        <f aca="false">C1706</f>
        <v>3ИСП9-19 ВБ (БД)</v>
      </c>
      <c r="AI1706" s="40" t="str">
        <f aca="false">B1706</f>
        <v>21</v>
      </c>
      <c r="AJ1706" s="39" t="str">
        <f aca="false">CONCATENATE(A1706," ",D1706)</f>
        <v>ПП.04 Производственная практика</v>
      </c>
      <c r="AK1706" s="39" t="n">
        <f aca="false">E1706*F1706+P1706*Q1706+H1706+J1706+S1706+U1706</f>
        <v>36</v>
      </c>
      <c r="AL1706" s="39" t="n">
        <f aca="false">L1706+W1706</f>
        <v>0</v>
      </c>
      <c r="AM1706" s="39" t="n">
        <f aca="false">M1706+X1706</f>
        <v>0</v>
      </c>
      <c r="AN1706" s="39" t="n">
        <f aca="false">Y1706</f>
        <v>0</v>
      </c>
      <c r="AO1706" s="39" t="n">
        <f aca="false">SUM(AK1706:AN1706)</f>
        <v>36</v>
      </c>
      <c r="AP1706" s="41" t="n">
        <f aca="false">K1706+V1706</f>
        <v>0</v>
      </c>
    </row>
    <row r="1707" s="42" customFormat="true" ht="16.5" hidden="true" customHeight="true" outlineLevel="0" collapsed="false">
      <c r="A1707" s="132" t="s">
        <v>343</v>
      </c>
      <c r="B1707" s="135" t="s">
        <v>375</v>
      </c>
      <c r="C1707" s="111" t="s">
        <v>376</v>
      </c>
      <c r="D1707" s="62" t="s">
        <v>163</v>
      </c>
      <c r="E1707" s="53" t="n">
        <v>4</v>
      </c>
      <c r="F1707" s="31" t="n">
        <v>9</v>
      </c>
      <c r="G1707" s="31"/>
      <c r="H1707" s="31"/>
      <c r="I1707" s="31"/>
      <c r="J1707" s="31"/>
      <c r="K1707" s="31"/>
      <c r="L1707" s="31"/>
      <c r="M1707" s="31"/>
      <c r="N1707" s="33" t="n">
        <f aca="false">E1707*F1707+H1707+J1707+K1707+L1707+M1707</f>
        <v>36</v>
      </c>
      <c r="O1707" s="36"/>
      <c r="P1707" s="31" t="n">
        <v>14</v>
      </c>
      <c r="Q1707" s="31"/>
      <c r="R1707" s="31"/>
      <c r="S1707" s="31"/>
      <c r="T1707" s="31"/>
      <c r="U1707" s="31"/>
      <c r="V1707" s="31"/>
      <c r="W1707" s="31"/>
      <c r="X1707" s="31"/>
      <c r="Y1707" s="31"/>
      <c r="Z1707" s="36" t="n">
        <f aca="false">P1707*Q1707+S1707+U1707+V1707+W1707+X1707+Y1707</f>
        <v>0</v>
      </c>
      <c r="AA1707" s="36" t="n">
        <f aca="false">N1707+Z1707</f>
        <v>36</v>
      </c>
      <c r="AB1707" s="289" t="s">
        <v>292</v>
      </c>
      <c r="AC1707" s="289" t="s">
        <v>732</v>
      </c>
      <c r="AD1707" s="31"/>
      <c r="AE1707" s="36" t="n">
        <f aca="false">P1707*Q1707</f>
        <v>0</v>
      </c>
      <c r="AF1707" s="38" t="n">
        <f aca="false">AA1707-L1707-M1707-W1707-X1707</f>
        <v>36</v>
      </c>
      <c r="AG1707" s="39" t="str">
        <f aca="false">AB1707</f>
        <v>Николаенко Н.А.</v>
      </c>
      <c r="AH1707" s="39" t="str">
        <f aca="false">C1707</f>
        <v>3ИСП9-19 ВБ (БД)</v>
      </c>
      <c r="AI1707" s="40" t="str">
        <f aca="false">B1707</f>
        <v>21</v>
      </c>
      <c r="AJ1707" s="39" t="str">
        <f aca="false">CONCATENATE(A1707," ",D1707)</f>
        <v>ПП.04 Производственная практика</v>
      </c>
      <c r="AK1707" s="39" t="n">
        <f aca="false">E1707*F1707+P1707*Q1707+H1707+J1707+S1707+U1707</f>
        <v>36</v>
      </c>
      <c r="AL1707" s="39" t="n">
        <f aca="false">L1707+W1707</f>
        <v>0</v>
      </c>
      <c r="AM1707" s="39" t="n">
        <f aca="false">M1707+X1707</f>
        <v>0</v>
      </c>
      <c r="AN1707" s="39" t="n">
        <f aca="false">Y1707</f>
        <v>0</v>
      </c>
      <c r="AO1707" s="39" t="n">
        <f aca="false">SUM(AK1707:AN1707)</f>
        <v>36</v>
      </c>
      <c r="AP1707" s="41" t="n">
        <f aca="false">K1707+V1707</f>
        <v>0</v>
      </c>
    </row>
    <row r="1708" s="42" customFormat="true" ht="16.5" hidden="true" customHeight="true" outlineLevel="0" collapsed="false">
      <c r="A1708" s="132" t="s">
        <v>343</v>
      </c>
      <c r="B1708" s="135" t="s">
        <v>375</v>
      </c>
      <c r="C1708" s="111" t="s">
        <v>376</v>
      </c>
      <c r="D1708" s="62" t="s">
        <v>163</v>
      </c>
      <c r="E1708" s="53" t="n">
        <v>4</v>
      </c>
      <c r="F1708" s="31" t="n">
        <v>9</v>
      </c>
      <c r="G1708" s="31"/>
      <c r="H1708" s="31"/>
      <c r="I1708" s="31"/>
      <c r="J1708" s="31"/>
      <c r="K1708" s="31"/>
      <c r="L1708" s="31"/>
      <c r="M1708" s="31"/>
      <c r="N1708" s="33" t="n">
        <f aca="false">E1708*F1708+H1708+J1708+K1708+L1708+M1708</f>
        <v>36</v>
      </c>
      <c r="O1708" s="36"/>
      <c r="P1708" s="31" t="n">
        <v>14</v>
      </c>
      <c r="Q1708" s="31"/>
      <c r="R1708" s="31"/>
      <c r="S1708" s="31"/>
      <c r="T1708" s="31"/>
      <c r="U1708" s="31"/>
      <c r="V1708" s="31"/>
      <c r="W1708" s="31"/>
      <c r="X1708" s="31"/>
      <c r="Y1708" s="31"/>
      <c r="Z1708" s="36" t="n">
        <f aca="false">P1708*Q1708+S1708+U1708+V1708+W1708+X1708+Y1708</f>
        <v>0</v>
      </c>
      <c r="AA1708" s="36" t="n">
        <f aca="false">N1708+Z1708</f>
        <v>36</v>
      </c>
      <c r="AB1708" s="36" t="s">
        <v>143</v>
      </c>
      <c r="AC1708" s="31"/>
      <c r="AD1708" s="31"/>
      <c r="AE1708" s="36" t="n">
        <f aca="false">P1708*Q1708</f>
        <v>0</v>
      </c>
      <c r="AF1708" s="38" t="n">
        <f aca="false">AA1708-L1708-M1708-W1708-X1708</f>
        <v>36</v>
      </c>
      <c r="AG1708" s="39" t="str">
        <f aca="false">AB1708</f>
        <v>вак. ПП</v>
      </c>
      <c r="AH1708" s="39" t="str">
        <f aca="false">C1708</f>
        <v>3ИСП9-19 ВБ (БД)</v>
      </c>
      <c r="AI1708" s="40" t="str">
        <f aca="false">B1708</f>
        <v>21</v>
      </c>
      <c r="AJ1708" s="39" t="str">
        <f aca="false">CONCATENATE(A1708," ",D1708)</f>
        <v>ПП.04 Производственная практика</v>
      </c>
      <c r="AK1708" s="39" t="n">
        <f aca="false">E1708*F1708+P1708*Q1708+H1708+J1708+S1708+U1708</f>
        <v>36</v>
      </c>
      <c r="AL1708" s="39" t="n">
        <f aca="false">L1708+W1708</f>
        <v>0</v>
      </c>
      <c r="AM1708" s="39" t="n">
        <f aca="false">M1708+X1708</f>
        <v>0</v>
      </c>
      <c r="AN1708" s="39" t="n">
        <f aca="false">Y1708</f>
        <v>0</v>
      </c>
      <c r="AO1708" s="39" t="n">
        <f aca="false">SUM(AK1708:AN1708)</f>
        <v>36</v>
      </c>
      <c r="AP1708" s="41" t="n">
        <f aca="false">K1708+V1708</f>
        <v>0</v>
      </c>
    </row>
    <row r="1709" s="42" customFormat="true" ht="16.5" hidden="true" customHeight="true" outlineLevel="0" collapsed="false">
      <c r="A1709" s="132" t="s">
        <v>344</v>
      </c>
      <c r="B1709" s="135" t="s">
        <v>375</v>
      </c>
      <c r="C1709" s="111" t="s">
        <v>376</v>
      </c>
      <c r="D1709" s="62" t="s">
        <v>145</v>
      </c>
      <c r="E1709" s="31" t="n">
        <v>12</v>
      </c>
      <c r="F1709" s="31"/>
      <c r="G1709" s="31"/>
      <c r="H1709" s="31"/>
      <c r="I1709" s="31"/>
      <c r="J1709" s="31"/>
      <c r="K1709" s="31"/>
      <c r="L1709" s="31"/>
      <c r="M1709" s="31" t="n">
        <v>24</v>
      </c>
      <c r="N1709" s="33" t="n">
        <f aca="false">E1709*F1709+H1709+J1709+K1709+L1709+M1709</f>
        <v>24</v>
      </c>
      <c r="O1709" s="36"/>
      <c r="P1709" s="31" t="n">
        <v>14</v>
      </c>
      <c r="Q1709" s="31"/>
      <c r="R1709" s="31"/>
      <c r="S1709" s="31"/>
      <c r="T1709" s="31"/>
      <c r="U1709" s="31"/>
      <c r="V1709" s="31"/>
      <c r="W1709" s="31"/>
      <c r="X1709" s="31"/>
      <c r="Y1709" s="31"/>
      <c r="Z1709" s="36" t="n">
        <f aca="false">P1709*Q1709+S1709+U1709+V1709+W1709+X1709+Y1709</f>
        <v>0</v>
      </c>
      <c r="AA1709" s="36" t="n">
        <f aca="false">N1709+Z1709</f>
        <v>24</v>
      </c>
      <c r="AB1709" s="36" t="s">
        <v>146</v>
      </c>
      <c r="AC1709" s="31"/>
      <c r="AD1709" s="31"/>
      <c r="AE1709" s="36" t="n">
        <f aca="false">P1709*Q1709</f>
        <v>0</v>
      </c>
      <c r="AF1709" s="38" t="n">
        <f aca="false">AA1709-L1709-M1709-W1709-X1709</f>
        <v>0</v>
      </c>
      <c r="AG1709" s="39" t="str">
        <f aca="false">AB1709</f>
        <v>вак. ДЭ</v>
      </c>
      <c r="AH1709" s="39" t="str">
        <f aca="false">C1709</f>
        <v>3ИСП9-19 ВБ (БД)</v>
      </c>
      <c r="AI1709" s="40" t="str">
        <f aca="false">B1709</f>
        <v>21</v>
      </c>
      <c r="AJ1709" s="39" t="str">
        <f aca="false">CONCATENATE(A1709," ",D1709)</f>
        <v>ДЭ.04 Демонстрационный экзамен по модулю</v>
      </c>
      <c r="AK1709" s="39" t="n">
        <f aca="false">E1709*F1709+P1709*Q1709+H1709+J1709+S1709+U1709</f>
        <v>0</v>
      </c>
      <c r="AL1709" s="39" t="n">
        <f aca="false">L1709+W1709</f>
        <v>0</v>
      </c>
      <c r="AM1709" s="39" t="n">
        <f aca="false">M1709+X1709</f>
        <v>24</v>
      </c>
      <c r="AN1709" s="39" t="n">
        <f aca="false">Y1709</f>
        <v>0</v>
      </c>
      <c r="AO1709" s="39" t="n">
        <f aca="false">SUM(AK1709:AN1709)</f>
        <v>24</v>
      </c>
      <c r="AP1709" s="41" t="n">
        <f aca="false">K1709+V1709</f>
        <v>0</v>
      </c>
    </row>
    <row r="1710" s="42" customFormat="true" ht="16.5" hidden="true" customHeight="true" outlineLevel="0" collapsed="false">
      <c r="A1710" s="136" t="s">
        <v>366</v>
      </c>
      <c r="B1710" s="135" t="s">
        <v>375</v>
      </c>
      <c r="C1710" s="111" t="s">
        <v>376</v>
      </c>
      <c r="D1710" s="137" t="s">
        <v>367</v>
      </c>
      <c r="E1710" s="31" t="n">
        <v>12</v>
      </c>
      <c r="F1710" s="31"/>
      <c r="G1710" s="31"/>
      <c r="H1710" s="31"/>
      <c r="I1710" s="31"/>
      <c r="J1710" s="31"/>
      <c r="K1710" s="31"/>
      <c r="L1710" s="31"/>
      <c r="M1710" s="31"/>
      <c r="N1710" s="33" t="n">
        <f aca="false">E1710*F1710+H1710+J1710+K1710+L1710+M1710</f>
        <v>0</v>
      </c>
      <c r="O1710" s="36"/>
      <c r="P1710" s="31" t="n">
        <v>14</v>
      </c>
      <c r="Q1710" s="31" t="n">
        <v>4</v>
      </c>
      <c r="R1710" s="31" t="n">
        <v>80</v>
      </c>
      <c r="S1710" s="31" t="n">
        <v>-24</v>
      </c>
      <c r="T1710" s="31"/>
      <c r="U1710" s="31"/>
      <c r="V1710" s="31"/>
      <c r="W1710" s="31" t="n">
        <v>6</v>
      </c>
      <c r="X1710" s="31"/>
      <c r="Y1710" s="31"/>
      <c r="Z1710" s="36" t="n">
        <f aca="false">P1710*Q1710+S1710+U1710+V1710+W1710+X1710+Y1710</f>
        <v>38</v>
      </c>
      <c r="AA1710" s="36" t="n">
        <f aca="false">N1710+Z1710</f>
        <v>38</v>
      </c>
      <c r="AB1710" s="47" t="s">
        <v>706</v>
      </c>
      <c r="AC1710" s="44" t="s">
        <v>723</v>
      </c>
      <c r="AD1710" s="31"/>
      <c r="AE1710" s="36" t="n">
        <f aca="false">P1710*Q1710</f>
        <v>56</v>
      </c>
      <c r="AF1710" s="38" t="n">
        <f aca="false">AA1710-L1710-M1710-W1710-X1710</f>
        <v>32</v>
      </c>
      <c r="AG1710" s="39" t="str">
        <f aca="false">AB1710</f>
        <v>Воронин В.А.</v>
      </c>
      <c r="AH1710" s="39" t="str">
        <f aca="false">C1710</f>
        <v>3ИСП9-19 ВБ (БД)</v>
      </c>
      <c r="AI1710" s="40" t="str">
        <f aca="false">B1710</f>
        <v>21</v>
      </c>
      <c r="AJ1710" s="39" t="str">
        <f aca="false">CONCATENATE(A1710," ",D1710)</f>
        <v>МДК.07.01 Управление и автоматизация баз данных</v>
      </c>
      <c r="AK1710" s="39" t="n">
        <f aca="false">E1710*F1710+P1710*Q1710+H1710+J1710+S1710+U1710</f>
        <v>32</v>
      </c>
      <c r="AL1710" s="39" t="n">
        <f aca="false">L1710+W1710</f>
        <v>6</v>
      </c>
      <c r="AM1710" s="39" t="n">
        <f aca="false">M1710+X1710</f>
        <v>0</v>
      </c>
      <c r="AN1710" s="39" t="n">
        <f aca="false">Y1710</f>
        <v>0</v>
      </c>
      <c r="AO1710" s="39" t="n">
        <f aca="false">SUM(AK1710:AN1710)</f>
        <v>38</v>
      </c>
      <c r="AP1710" s="41" t="n">
        <f aca="false">K1710+V1710</f>
        <v>0</v>
      </c>
    </row>
    <row r="1711" s="42" customFormat="true" ht="16.5" hidden="true" customHeight="true" outlineLevel="0" collapsed="false">
      <c r="A1711" s="136" t="s">
        <v>366</v>
      </c>
      <c r="B1711" s="30" t="s">
        <v>116</v>
      </c>
      <c r="C1711" s="111" t="s">
        <v>377</v>
      </c>
      <c r="D1711" s="137" t="s">
        <v>367</v>
      </c>
      <c r="E1711" s="31" t="n">
        <v>12</v>
      </c>
      <c r="F1711" s="31"/>
      <c r="G1711" s="31"/>
      <c r="H1711" s="31"/>
      <c r="I1711" s="31"/>
      <c r="J1711" s="31"/>
      <c r="K1711" s="31"/>
      <c r="L1711" s="31"/>
      <c r="M1711" s="31"/>
      <c r="N1711" s="33" t="n">
        <f aca="false">E1711*F1711+H1711+J1711+K1711+L1711+M1711</f>
        <v>0</v>
      </c>
      <c r="O1711" s="36"/>
      <c r="P1711" s="31" t="n">
        <v>14</v>
      </c>
      <c r="Q1711" s="31"/>
      <c r="R1711" s="31"/>
      <c r="S1711" s="31" t="n">
        <v>24</v>
      </c>
      <c r="T1711" s="31"/>
      <c r="U1711" s="31"/>
      <c r="V1711" s="31"/>
      <c r="W1711" s="31"/>
      <c r="X1711" s="31"/>
      <c r="Y1711" s="31"/>
      <c r="Z1711" s="36" t="n">
        <f aca="false">P1711*Q1711+S1711+U1711+V1711+W1711+X1711+Y1711</f>
        <v>24</v>
      </c>
      <c r="AA1711" s="36" t="n">
        <f aca="false">N1711+Z1711</f>
        <v>24</v>
      </c>
      <c r="AB1711" s="47" t="s">
        <v>706</v>
      </c>
      <c r="AC1711" s="44" t="s">
        <v>723</v>
      </c>
      <c r="AD1711" s="31"/>
      <c r="AE1711" s="36" t="n">
        <f aca="false">P1711*Q1711</f>
        <v>0</v>
      </c>
      <c r="AF1711" s="38" t="n">
        <f aca="false">AA1711-L1711-M1711-W1711-X1711</f>
        <v>24</v>
      </c>
      <c r="AG1711" s="39" t="str">
        <f aca="false">AB1711</f>
        <v>Воронин В.А.</v>
      </c>
      <c r="AH1711" s="39" t="str">
        <f aca="false">C1711</f>
        <v>3ИСП9-19а ВБ (БД)</v>
      </c>
      <c r="AI1711" s="40" t="str">
        <f aca="false">B1711</f>
        <v>11</v>
      </c>
      <c r="AJ1711" s="39" t="str">
        <f aca="false">CONCATENATE(A1711," ",D1711)</f>
        <v>МДК.07.01 Управление и автоматизация баз данных</v>
      </c>
      <c r="AK1711" s="39" t="n">
        <f aca="false">E1711*F1711+P1711*Q1711+H1711+J1711+S1711+U1711</f>
        <v>24</v>
      </c>
      <c r="AL1711" s="39" t="n">
        <f aca="false">L1711+W1711</f>
        <v>0</v>
      </c>
      <c r="AM1711" s="39" t="n">
        <f aca="false">M1711+X1711</f>
        <v>0</v>
      </c>
      <c r="AN1711" s="39" t="n">
        <f aca="false">Y1711</f>
        <v>0</v>
      </c>
      <c r="AO1711" s="39" t="n">
        <f aca="false">SUM(AK1711:AN1711)</f>
        <v>24</v>
      </c>
      <c r="AP1711" s="41" t="n">
        <f aca="false">K1711+V1711</f>
        <v>0</v>
      </c>
    </row>
    <row r="1712" s="42" customFormat="true" ht="16.5" hidden="true" customHeight="true" outlineLevel="0" collapsed="false">
      <c r="A1712" s="136" t="s">
        <v>366</v>
      </c>
      <c r="B1712" s="30" t="s">
        <v>57</v>
      </c>
      <c r="C1712" s="111" t="s">
        <v>378</v>
      </c>
      <c r="D1712" s="137" t="s">
        <v>367</v>
      </c>
      <c r="E1712" s="31" t="n">
        <v>12</v>
      </c>
      <c r="F1712" s="31"/>
      <c r="G1712" s="31"/>
      <c r="H1712" s="31"/>
      <c r="I1712" s="31"/>
      <c r="J1712" s="31"/>
      <c r="K1712" s="31"/>
      <c r="L1712" s="31"/>
      <c r="M1712" s="31"/>
      <c r="N1712" s="33" t="n">
        <f aca="false">E1712*F1712+H1712+J1712+K1712+L1712+M1712</f>
        <v>0</v>
      </c>
      <c r="O1712" s="36"/>
      <c r="P1712" s="31" t="n">
        <v>14</v>
      </c>
      <c r="Q1712" s="31"/>
      <c r="R1712" s="31"/>
      <c r="S1712" s="31" t="n">
        <v>24</v>
      </c>
      <c r="T1712" s="31"/>
      <c r="U1712" s="31"/>
      <c r="V1712" s="31"/>
      <c r="W1712" s="31"/>
      <c r="X1712" s="31"/>
      <c r="Y1712" s="31"/>
      <c r="Z1712" s="36" t="n">
        <f aca="false">P1712*Q1712+S1712+U1712+V1712+W1712+X1712+Y1712</f>
        <v>24</v>
      </c>
      <c r="AA1712" s="36" t="n">
        <f aca="false">N1712+Z1712</f>
        <v>24</v>
      </c>
      <c r="AB1712" s="47" t="s">
        <v>69</v>
      </c>
      <c r="AC1712" s="31" t="s">
        <v>369</v>
      </c>
      <c r="AD1712" s="31"/>
      <c r="AE1712" s="36" t="n">
        <f aca="false">P1712*Q1712</f>
        <v>0</v>
      </c>
      <c r="AF1712" s="38" t="n">
        <f aca="false">AA1712-L1712-M1712-W1712-X1712</f>
        <v>24</v>
      </c>
      <c r="AG1712" s="39" t="str">
        <f aca="false">AB1712</f>
        <v>вак. 2 п/гр</v>
      </c>
      <c r="AH1712" s="39" t="str">
        <f aca="false">C1712</f>
        <v>3ИСП9-19б ВБ (БД)</v>
      </c>
      <c r="AI1712" s="40" t="str">
        <f aca="false">B1712</f>
        <v>10</v>
      </c>
      <c r="AJ1712" s="39" t="str">
        <f aca="false">CONCATENATE(A1712," ",D1712)</f>
        <v>МДК.07.01 Управление и автоматизация баз данных</v>
      </c>
      <c r="AK1712" s="39" t="n">
        <f aca="false">E1712*F1712+P1712*Q1712+H1712+J1712+S1712+U1712</f>
        <v>24</v>
      </c>
      <c r="AL1712" s="39" t="n">
        <f aca="false">L1712+W1712</f>
        <v>0</v>
      </c>
      <c r="AM1712" s="39" t="n">
        <f aca="false">M1712+X1712</f>
        <v>0</v>
      </c>
      <c r="AN1712" s="39" t="n">
        <f aca="false">Y1712</f>
        <v>0</v>
      </c>
      <c r="AO1712" s="39" t="n">
        <f aca="false">SUM(AK1712:AN1712)</f>
        <v>24</v>
      </c>
      <c r="AP1712" s="41" t="n">
        <f aca="false">K1712+V1712</f>
        <v>0</v>
      </c>
    </row>
    <row r="1713" s="42" customFormat="true" ht="16.5" hidden="true" customHeight="true" outlineLevel="0" collapsed="false">
      <c r="A1713" s="136" t="s">
        <v>370</v>
      </c>
      <c r="B1713" s="135" t="s">
        <v>375</v>
      </c>
      <c r="C1713" s="111" t="s">
        <v>376</v>
      </c>
      <c r="D1713" s="137" t="s">
        <v>371</v>
      </c>
      <c r="E1713" s="31" t="n">
        <v>12</v>
      </c>
      <c r="F1713" s="31"/>
      <c r="G1713" s="31"/>
      <c r="H1713" s="31"/>
      <c r="I1713" s="31"/>
      <c r="J1713" s="31"/>
      <c r="K1713" s="31"/>
      <c r="L1713" s="31"/>
      <c r="M1713" s="31"/>
      <c r="N1713" s="33" t="n">
        <f aca="false">E1713*F1713+H1713+J1713+K1713+L1713+M1713</f>
        <v>0</v>
      </c>
      <c r="O1713" s="36"/>
      <c r="P1713" s="31" t="n">
        <v>14</v>
      </c>
      <c r="Q1713" s="31" t="n">
        <v>3</v>
      </c>
      <c r="R1713" s="31" t="n">
        <v>50</v>
      </c>
      <c r="S1713" s="31"/>
      <c r="T1713" s="31" t="n">
        <v>50</v>
      </c>
      <c r="U1713" s="31"/>
      <c r="V1713" s="31"/>
      <c r="W1713" s="31" t="n">
        <v>4</v>
      </c>
      <c r="X1713" s="31"/>
      <c r="Y1713" s="31"/>
      <c r="Z1713" s="36" t="n">
        <f aca="false">P1713*Q1713+S1713+U1713+V1713+W1713+X1713+Y1713</f>
        <v>46</v>
      </c>
      <c r="AA1713" s="36" t="n">
        <f aca="false">N1713+Z1713</f>
        <v>46</v>
      </c>
      <c r="AB1713" s="47" t="s">
        <v>284</v>
      </c>
      <c r="AC1713" s="31" t="s">
        <v>372</v>
      </c>
      <c r="AD1713" s="31"/>
      <c r="AE1713" s="36" t="n">
        <f aca="false">P1713*Q1713</f>
        <v>42</v>
      </c>
      <c r="AF1713" s="38" t="n">
        <f aca="false">AA1713-L1713-M1713-W1713-X1713</f>
        <v>42</v>
      </c>
      <c r="AG1713" s="39" t="str">
        <f aca="false">AB1713</f>
        <v>Свистунова С.А.</v>
      </c>
      <c r="AH1713" s="39" t="str">
        <f aca="false">C1713</f>
        <v>3ИСП9-19 ВБ (БД)</v>
      </c>
      <c r="AI1713" s="40" t="str">
        <f aca="false">B1713</f>
        <v>21</v>
      </c>
      <c r="AJ1713" s="39" t="str">
        <f aca="false">CONCATENATE(A1713," ",D1713)</f>
        <v>МДК.07.02 Сертификация информационных систем</v>
      </c>
      <c r="AK1713" s="39" t="n">
        <f aca="false">E1713*F1713+P1713*Q1713+H1713+J1713+S1713+U1713</f>
        <v>42</v>
      </c>
      <c r="AL1713" s="39" t="n">
        <f aca="false">L1713+W1713</f>
        <v>4</v>
      </c>
      <c r="AM1713" s="39" t="n">
        <f aca="false">M1713+X1713</f>
        <v>0</v>
      </c>
      <c r="AN1713" s="39" t="n">
        <f aca="false">Y1713</f>
        <v>0</v>
      </c>
      <c r="AO1713" s="39" t="n">
        <f aca="false">SUM(AK1713:AN1713)</f>
        <v>46</v>
      </c>
      <c r="AP1713" s="41" t="n">
        <f aca="false">K1713+V1713</f>
        <v>0</v>
      </c>
    </row>
    <row r="1714" s="42" customFormat="true" ht="16.5" hidden="true" customHeight="true" outlineLevel="0" collapsed="false">
      <c r="A1714" s="136" t="s">
        <v>373</v>
      </c>
      <c r="B1714" s="30" t="s">
        <v>116</v>
      </c>
      <c r="C1714" s="111" t="s">
        <v>377</v>
      </c>
      <c r="D1714" s="137" t="s">
        <v>108</v>
      </c>
      <c r="E1714" s="31" t="n">
        <v>12</v>
      </c>
      <c r="F1714" s="31"/>
      <c r="G1714" s="31"/>
      <c r="H1714" s="31"/>
      <c r="I1714" s="31"/>
      <c r="J1714" s="31"/>
      <c r="K1714" s="31"/>
      <c r="L1714" s="31"/>
      <c r="M1714" s="31"/>
      <c r="N1714" s="33" t="n">
        <f aca="false">E1714*F1714+H1714+J1714+K1714+L1714+M1714</f>
        <v>0</v>
      </c>
      <c r="O1714" s="36"/>
      <c r="P1714" s="31" t="n">
        <v>2</v>
      </c>
      <c r="Q1714" s="31" t="n">
        <v>36</v>
      </c>
      <c r="R1714" s="31"/>
      <c r="S1714" s="31"/>
      <c r="T1714" s="31"/>
      <c r="U1714" s="31"/>
      <c r="V1714" s="31"/>
      <c r="W1714" s="31"/>
      <c r="X1714" s="31"/>
      <c r="Y1714" s="31"/>
      <c r="Z1714" s="36" t="n">
        <f aca="false">P1714*Q1714+S1714+U1714+V1714+W1714+X1714+Y1714</f>
        <v>72</v>
      </c>
      <c r="AA1714" s="36" t="n">
        <f aca="false">N1714+Z1714</f>
        <v>72</v>
      </c>
      <c r="AB1714" s="73" t="s">
        <v>339</v>
      </c>
      <c r="AC1714" s="31"/>
      <c r="AD1714" s="31"/>
      <c r="AE1714" s="36" t="n">
        <f aca="false">P1714*Q1714</f>
        <v>72</v>
      </c>
      <c r="AF1714" s="38" t="n">
        <f aca="false">AA1714-L1714-M1714-W1714-X1714</f>
        <v>72</v>
      </c>
      <c r="AG1714" s="39" t="str">
        <f aca="false">AB1714</f>
        <v>Самхарадзе И.З.</v>
      </c>
      <c r="AH1714" s="39" t="str">
        <f aca="false">C1714</f>
        <v>3ИСП9-19а ВБ (БД)</v>
      </c>
      <c r="AI1714" s="40" t="str">
        <f aca="false">B1714</f>
        <v>11</v>
      </c>
      <c r="AJ1714" s="39" t="str">
        <f aca="false">CONCATENATE(A1714," ",D1714)</f>
        <v>УП.07 Учебная практика</v>
      </c>
      <c r="AK1714" s="39" t="n">
        <f aca="false">E1714*F1714+P1714*Q1714+H1714+J1714+S1714+U1714</f>
        <v>72</v>
      </c>
      <c r="AL1714" s="39" t="n">
        <f aca="false">L1714+W1714</f>
        <v>0</v>
      </c>
      <c r="AM1714" s="39" t="n">
        <f aca="false">M1714+X1714</f>
        <v>0</v>
      </c>
      <c r="AN1714" s="39" t="n">
        <f aca="false">Y1714</f>
        <v>0</v>
      </c>
      <c r="AO1714" s="39" t="n">
        <f aca="false">SUM(AK1714:AN1714)</f>
        <v>72</v>
      </c>
      <c r="AP1714" s="41" t="n">
        <f aca="false">K1714+V1714</f>
        <v>0</v>
      </c>
    </row>
    <row r="1715" s="42" customFormat="true" ht="16.5" hidden="true" customHeight="true" outlineLevel="0" collapsed="false">
      <c r="A1715" s="136" t="s">
        <v>373</v>
      </c>
      <c r="B1715" s="30" t="s">
        <v>57</v>
      </c>
      <c r="C1715" s="111" t="s">
        <v>378</v>
      </c>
      <c r="D1715" s="137" t="s">
        <v>108</v>
      </c>
      <c r="E1715" s="31" t="n">
        <v>12</v>
      </c>
      <c r="F1715" s="31"/>
      <c r="G1715" s="31"/>
      <c r="H1715" s="31"/>
      <c r="I1715" s="31"/>
      <c r="J1715" s="31"/>
      <c r="K1715" s="31"/>
      <c r="L1715" s="31"/>
      <c r="M1715" s="31"/>
      <c r="N1715" s="33" t="n">
        <f aca="false">E1715*F1715+H1715+J1715+K1715+L1715+M1715</f>
        <v>0</v>
      </c>
      <c r="O1715" s="36"/>
      <c r="P1715" s="31" t="n">
        <v>2</v>
      </c>
      <c r="Q1715" s="31" t="n">
        <v>36</v>
      </c>
      <c r="R1715" s="31"/>
      <c r="S1715" s="31"/>
      <c r="T1715" s="31"/>
      <c r="U1715" s="31"/>
      <c r="V1715" s="31"/>
      <c r="W1715" s="31"/>
      <c r="X1715" s="31"/>
      <c r="Y1715" s="31"/>
      <c r="Z1715" s="36" t="n">
        <f aca="false">P1715*Q1715+S1715+U1715+V1715+W1715+X1715+Y1715</f>
        <v>72</v>
      </c>
      <c r="AA1715" s="36" t="n">
        <f aca="false">N1715+Z1715</f>
        <v>72</v>
      </c>
      <c r="AB1715" s="73" t="s">
        <v>379</v>
      </c>
      <c r="AC1715" s="31"/>
      <c r="AD1715" s="31"/>
      <c r="AE1715" s="36"/>
      <c r="AF1715" s="38"/>
      <c r="AG1715" s="39" t="str">
        <f aca="false">AB1715</f>
        <v>Харламов Д. </v>
      </c>
      <c r="AH1715" s="39" t="str">
        <f aca="false">C1715</f>
        <v>3ИСП9-19б ВБ (БД)</v>
      </c>
      <c r="AI1715" s="40" t="str">
        <f aca="false">B1715</f>
        <v>10</v>
      </c>
      <c r="AJ1715" s="39" t="str">
        <f aca="false">CONCATENATE(A1715," ",D1715)</f>
        <v>УП.07 Учебная практика</v>
      </c>
      <c r="AK1715" s="39" t="n">
        <f aca="false">E1715*F1715+P1715*Q1715+H1715+J1715+S1715+U1715</f>
        <v>72</v>
      </c>
      <c r="AL1715" s="39" t="n">
        <f aca="false">L1715+W1715</f>
        <v>0</v>
      </c>
      <c r="AM1715" s="39" t="n">
        <f aca="false">M1715+X1715</f>
        <v>0</v>
      </c>
      <c r="AN1715" s="39" t="n">
        <f aca="false">Y1715</f>
        <v>0</v>
      </c>
      <c r="AO1715" s="39" t="n">
        <f aca="false">SUM(AK1715:AN1715)</f>
        <v>72</v>
      </c>
      <c r="AP1715" s="41" t="n">
        <f aca="false">K1715+V1715</f>
        <v>0</v>
      </c>
    </row>
    <row r="1716" s="42" customFormat="true" ht="16.5" hidden="true" customHeight="true" outlineLevel="0" collapsed="false">
      <c r="A1716" s="136" t="s">
        <v>345</v>
      </c>
      <c r="B1716" s="135" t="s">
        <v>375</v>
      </c>
      <c r="C1716" s="111" t="s">
        <v>376</v>
      </c>
      <c r="D1716" s="137" t="s">
        <v>346</v>
      </c>
      <c r="E1716" s="31" t="n">
        <v>12</v>
      </c>
      <c r="F1716" s="31" t="n">
        <v>7</v>
      </c>
      <c r="G1716" s="31" t="n">
        <v>140</v>
      </c>
      <c r="H1716" s="31" t="n">
        <v>-22</v>
      </c>
      <c r="I1716" s="31"/>
      <c r="J1716" s="31"/>
      <c r="K1716" s="31"/>
      <c r="L1716" s="31"/>
      <c r="M1716" s="31"/>
      <c r="N1716" s="33" t="n">
        <f aca="false">E1716*F1716+H1716+J1716+K1716+L1716+M1716</f>
        <v>62</v>
      </c>
      <c r="O1716" s="36"/>
      <c r="P1716" s="31" t="n">
        <v>14</v>
      </c>
      <c r="Q1716" s="31" t="n">
        <v>6</v>
      </c>
      <c r="R1716" s="31"/>
      <c r="S1716" s="31" t="n">
        <v>-58</v>
      </c>
      <c r="T1716" s="31"/>
      <c r="U1716" s="31"/>
      <c r="V1716" s="31"/>
      <c r="W1716" s="31" t="n">
        <v>8</v>
      </c>
      <c r="X1716" s="31" t="n">
        <v>8</v>
      </c>
      <c r="Y1716" s="31"/>
      <c r="Z1716" s="36" t="n">
        <f aca="false">P1716*Q1716+S1716+U1716+V1716+W1716+X1716+Y1716</f>
        <v>42</v>
      </c>
      <c r="AA1716" s="36" t="n">
        <f aca="false">N1716+Z1716</f>
        <v>104</v>
      </c>
      <c r="AB1716" s="47" t="s">
        <v>322</v>
      </c>
      <c r="AC1716" s="31" t="s">
        <v>374</v>
      </c>
      <c r="AD1716" s="31"/>
      <c r="AE1716" s="36" t="n">
        <f aca="false">P1716*Q1716</f>
        <v>84</v>
      </c>
      <c r="AF1716" s="38" t="n">
        <f aca="false">AA1716-L1716-M1716-W1716-X1716</f>
        <v>88</v>
      </c>
      <c r="AG1716" s="39" t="str">
        <f aca="false">AB1716</f>
        <v>Куропаткина О.П.</v>
      </c>
      <c r="AH1716" s="39" t="str">
        <f aca="false">C1716</f>
        <v>3ИСП9-19 ВБ (БД)</v>
      </c>
      <c r="AI1716" s="40" t="str">
        <f aca="false">B1716</f>
        <v>21</v>
      </c>
      <c r="AJ1716" s="39" t="str">
        <f aca="false">CONCATENATE(A1716," ",D1716)</f>
        <v>МДК.11.01 Технология разработки и защиты баз данных</v>
      </c>
      <c r="AK1716" s="39" t="n">
        <f aca="false">E1716*F1716+P1716*Q1716+H1716+J1716+S1716+U1716</f>
        <v>88</v>
      </c>
      <c r="AL1716" s="39" t="n">
        <f aca="false">L1716+W1716</f>
        <v>8</v>
      </c>
      <c r="AM1716" s="39" t="n">
        <f aca="false">M1716+X1716</f>
        <v>8</v>
      </c>
      <c r="AN1716" s="39" t="n">
        <f aca="false">Y1716</f>
        <v>0</v>
      </c>
      <c r="AO1716" s="39" t="n">
        <f aca="false">SUM(AK1716:AN1716)</f>
        <v>104</v>
      </c>
      <c r="AP1716" s="41" t="n">
        <f aca="false">K1716+V1716</f>
        <v>0</v>
      </c>
    </row>
    <row r="1717" s="42" customFormat="true" ht="16.5" hidden="true" customHeight="true" outlineLevel="0" collapsed="false">
      <c r="A1717" s="136" t="s">
        <v>345</v>
      </c>
      <c r="B1717" s="30" t="s">
        <v>116</v>
      </c>
      <c r="C1717" s="111" t="s">
        <v>377</v>
      </c>
      <c r="D1717" s="137" t="s">
        <v>346</v>
      </c>
      <c r="E1717" s="31" t="n">
        <v>12</v>
      </c>
      <c r="F1717" s="31"/>
      <c r="G1717" s="31"/>
      <c r="H1717" s="31" t="n">
        <v>22</v>
      </c>
      <c r="I1717" s="31"/>
      <c r="J1717" s="31"/>
      <c r="K1717" s="31"/>
      <c r="L1717" s="31"/>
      <c r="M1717" s="31"/>
      <c r="N1717" s="33" t="n">
        <f aca="false">E1717*F1717+H1717+J1717+K1717+L1717+M1717</f>
        <v>22</v>
      </c>
      <c r="O1717" s="36"/>
      <c r="P1717" s="31" t="n">
        <v>14</v>
      </c>
      <c r="Q1717" s="31"/>
      <c r="R1717" s="31"/>
      <c r="S1717" s="31" t="n">
        <v>58</v>
      </c>
      <c r="T1717" s="31"/>
      <c r="U1717" s="31"/>
      <c r="V1717" s="31"/>
      <c r="W1717" s="31"/>
      <c r="X1717" s="31"/>
      <c r="Y1717" s="31"/>
      <c r="Z1717" s="36" t="n">
        <f aca="false">P1717*Q1717+S1717+U1717+V1717+W1717+X1717+Y1717</f>
        <v>58</v>
      </c>
      <c r="AA1717" s="36" t="n">
        <f aca="false">N1717+Z1717</f>
        <v>80</v>
      </c>
      <c r="AB1717" s="47" t="s">
        <v>322</v>
      </c>
      <c r="AC1717" s="31" t="s">
        <v>374</v>
      </c>
      <c r="AD1717" s="31"/>
      <c r="AE1717" s="36" t="n">
        <f aca="false">P1717*Q1717</f>
        <v>0</v>
      </c>
      <c r="AF1717" s="38" t="n">
        <f aca="false">AA1717-L1717-M1717-W1717-X1717</f>
        <v>80</v>
      </c>
      <c r="AG1717" s="39" t="str">
        <f aca="false">AB1717</f>
        <v>Куропаткина О.П.</v>
      </c>
      <c r="AH1717" s="39" t="str">
        <f aca="false">C1717</f>
        <v>3ИСП9-19а ВБ (БД)</v>
      </c>
      <c r="AI1717" s="40" t="str">
        <f aca="false">B1717</f>
        <v>11</v>
      </c>
      <c r="AJ1717" s="39" t="str">
        <f aca="false">CONCATENATE(A1717," ",D1717)</f>
        <v>МДК.11.01 Технология разработки и защиты баз данных</v>
      </c>
      <c r="AK1717" s="39" t="n">
        <f aca="false">E1717*F1717+P1717*Q1717+H1717+J1717+S1717+U1717</f>
        <v>80</v>
      </c>
      <c r="AL1717" s="39" t="n">
        <f aca="false">L1717+W1717</f>
        <v>0</v>
      </c>
      <c r="AM1717" s="39" t="n">
        <f aca="false">M1717+X1717</f>
        <v>0</v>
      </c>
      <c r="AN1717" s="39" t="n">
        <f aca="false">Y1717</f>
        <v>0</v>
      </c>
      <c r="AO1717" s="39" t="n">
        <f aca="false">SUM(AK1717:AN1717)</f>
        <v>80</v>
      </c>
      <c r="AP1717" s="41" t="n">
        <f aca="false">K1717+V1717</f>
        <v>0</v>
      </c>
    </row>
    <row r="1718" s="42" customFormat="true" ht="16.5" hidden="true" customHeight="true" outlineLevel="0" collapsed="false">
      <c r="A1718" s="136" t="s">
        <v>345</v>
      </c>
      <c r="B1718" s="30" t="s">
        <v>57</v>
      </c>
      <c r="C1718" s="111" t="s">
        <v>378</v>
      </c>
      <c r="D1718" s="137" t="s">
        <v>346</v>
      </c>
      <c r="E1718" s="31" t="n">
        <v>12</v>
      </c>
      <c r="F1718" s="31"/>
      <c r="G1718" s="31"/>
      <c r="H1718" s="31" t="n">
        <v>22</v>
      </c>
      <c r="I1718" s="31"/>
      <c r="J1718" s="31"/>
      <c r="K1718" s="31"/>
      <c r="L1718" s="31"/>
      <c r="M1718" s="31"/>
      <c r="N1718" s="33" t="n">
        <f aca="false">E1718*F1718+H1718+J1718+K1718+L1718+M1718</f>
        <v>22</v>
      </c>
      <c r="O1718" s="36"/>
      <c r="P1718" s="31" t="n">
        <v>14</v>
      </c>
      <c r="Q1718" s="31"/>
      <c r="R1718" s="31"/>
      <c r="S1718" s="31" t="n">
        <v>58</v>
      </c>
      <c r="T1718" s="31"/>
      <c r="U1718" s="31"/>
      <c r="V1718" s="31"/>
      <c r="W1718" s="31"/>
      <c r="X1718" s="31"/>
      <c r="Y1718" s="31"/>
      <c r="Z1718" s="36" t="n">
        <f aca="false">P1718*Q1718+S1718+U1718+V1718+W1718+X1718+Y1718</f>
        <v>58</v>
      </c>
      <c r="AA1718" s="36" t="n">
        <f aca="false">N1718+Z1718</f>
        <v>80</v>
      </c>
      <c r="AB1718" s="47" t="s">
        <v>69</v>
      </c>
      <c r="AC1718" s="31" t="s">
        <v>374</v>
      </c>
      <c r="AD1718" s="31"/>
      <c r="AE1718" s="36" t="n">
        <f aca="false">P1718*Q1718</f>
        <v>0</v>
      </c>
      <c r="AF1718" s="38" t="n">
        <f aca="false">AA1718-L1718-M1718-W1718-X1718</f>
        <v>80</v>
      </c>
      <c r="AG1718" s="39" t="str">
        <f aca="false">AB1718</f>
        <v>вак. 2 п/гр</v>
      </c>
      <c r="AH1718" s="39" t="str">
        <f aca="false">C1718</f>
        <v>3ИСП9-19б ВБ (БД)</v>
      </c>
      <c r="AI1718" s="40" t="str">
        <f aca="false">B1718</f>
        <v>10</v>
      </c>
      <c r="AJ1718" s="39" t="str">
        <f aca="false">CONCATENATE(A1718," ",D1718)</f>
        <v>МДК.11.01 Технология разработки и защиты баз данных</v>
      </c>
      <c r="AK1718" s="39" t="n">
        <f aca="false">E1718*F1718+P1718*Q1718+H1718+J1718+S1718+U1718</f>
        <v>80</v>
      </c>
      <c r="AL1718" s="39" t="n">
        <f aca="false">L1718+W1718</f>
        <v>0</v>
      </c>
      <c r="AM1718" s="39" t="n">
        <f aca="false">M1718+X1718</f>
        <v>0</v>
      </c>
      <c r="AN1718" s="39" t="n">
        <f aca="false">Y1718</f>
        <v>0</v>
      </c>
      <c r="AO1718" s="39" t="n">
        <f aca="false">SUM(AK1718:AN1718)</f>
        <v>80</v>
      </c>
      <c r="AP1718" s="41" t="n">
        <f aca="false">K1718+V1718</f>
        <v>0</v>
      </c>
    </row>
    <row r="1719" s="42" customFormat="true" ht="16.5" hidden="true" customHeight="true" outlineLevel="0" collapsed="false">
      <c r="A1719" s="70" t="s">
        <v>113</v>
      </c>
      <c r="B1719" s="30" t="s">
        <v>375</v>
      </c>
      <c r="C1719" s="111" t="s">
        <v>376</v>
      </c>
      <c r="D1719" s="137" t="s">
        <v>114</v>
      </c>
      <c r="E1719" s="31" t="n">
        <v>12</v>
      </c>
      <c r="F1719" s="31"/>
      <c r="G1719" s="31"/>
      <c r="H1719" s="31" t="n">
        <v>17</v>
      </c>
      <c r="I1719" s="31"/>
      <c r="J1719" s="31"/>
      <c r="K1719" s="31"/>
      <c r="L1719" s="31"/>
      <c r="M1719" s="31"/>
      <c r="N1719" s="33" t="n">
        <f aca="false">E1719*F1719+H1719+J1719+K1719+L1719+M1719</f>
        <v>17</v>
      </c>
      <c r="O1719" s="36"/>
      <c r="P1719" s="31" t="n">
        <v>14</v>
      </c>
      <c r="Q1719" s="31"/>
      <c r="R1719" s="31"/>
      <c r="S1719" s="31" t="n">
        <v>12</v>
      </c>
      <c r="T1719" s="31"/>
      <c r="U1719" s="31"/>
      <c r="V1719" s="31"/>
      <c r="W1719" s="31"/>
      <c r="X1719" s="31"/>
      <c r="Y1719" s="31"/>
      <c r="Z1719" s="36" t="n">
        <f aca="false">P1719*Q1719+S1719+U1719+V1719+W1719+X1719+Y1719</f>
        <v>12</v>
      </c>
      <c r="AA1719" s="36" t="n">
        <f aca="false">N1719+Z1719</f>
        <v>29</v>
      </c>
      <c r="AB1719" s="74" t="s">
        <v>115</v>
      </c>
      <c r="AC1719" s="31"/>
      <c r="AD1719" s="31"/>
      <c r="AE1719" s="36" t="n">
        <f aca="false">P1719*Q1719</f>
        <v>0</v>
      </c>
      <c r="AF1719" s="38" t="n">
        <f aca="false">AA1719-L1719-M1719-W1719-X1719</f>
        <v>29</v>
      </c>
      <c r="AG1719" s="39" t="str">
        <f aca="false">AB1719</f>
        <v>вак. РоВ</v>
      </c>
      <c r="AH1719" s="39" t="str">
        <f aca="false">C1719</f>
        <v>3ИСП9-19 ВБ (БД)</v>
      </c>
      <c r="AI1719" s="40" t="str">
        <f aca="false">B1719</f>
        <v>21</v>
      </c>
      <c r="AJ1719" s="39" t="str">
        <f aca="false">CONCATENATE(A1719," ",D1719)</f>
        <v>ВнеУр Разговоры о важном</v>
      </c>
      <c r="AK1719" s="39" t="n">
        <f aca="false">E1719*F1719+P1719*Q1719+H1719+J1719+S1719+U1719</f>
        <v>29</v>
      </c>
      <c r="AL1719" s="39" t="n">
        <f aca="false">L1719+W1719</f>
        <v>0</v>
      </c>
      <c r="AM1719" s="39" t="n">
        <f aca="false">M1719+X1719</f>
        <v>0</v>
      </c>
      <c r="AN1719" s="39" t="n">
        <f aca="false">Y1719</f>
        <v>0</v>
      </c>
      <c r="AO1719" s="39" t="n">
        <f aca="false">SUM(AK1719:AN1719)</f>
        <v>29</v>
      </c>
      <c r="AP1719" s="41" t="n">
        <f aca="false">K1719+V1719</f>
        <v>0</v>
      </c>
    </row>
    <row r="1720" s="42" customFormat="true" ht="16.5" hidden="true" customHeight="true" outlineLevel="0" collapsed="false">
      <c r="A1720" s="70" t="s">
        <v>113</v>
      </c>
      <c r="B1720" s="30" t="s">
        <v>375</v>
      </c>
      <c r="C1720" s="111" t="s">
        <v>376</v>
      </c>
      <c r="D1720" s="137" t="s">
        <v>114</v>
      </c>
      <c r="E1720" s="31" t="n">
        <v>12</v>
      </c>
      <c r="F1720" s="31"/>
      <c r="G1720" s="31"/>
      <c r="H1720" s="31"/>
      <c r="I1720" s="31"/>
      <c r="J1720" s="31"/>
      <c r="K1720" s="31"/>
      <c r="L1720" s="31"/>
      <c r="M1720" s="31"/>
      <c r="N1720" s="33" t="n">
        <f aca="false">E1720*F1720+H1720+J1720+K1720+L1720+M1720</f>
        <v>0</v>
      </c>
      <c r="O1720" s="36"/>
      <c r="P1720" s="31" t="n">
        <v>14</v>
      </c>
      <c r="Q1720" s="31"/>
      <c r="R1720" s="31"/>
      <c r="S1720" s="31" t="n">
        <v>6</v>
      </c>
      <c r="T1720" s="31"/>
      <c r="U1720" s="31"/>
      <c r="V1720" s="31"/>
      <c r="W1720" s="31"/>
      <c r="X1720" s="31"/>
      <c r="Y1720" s="31"/>
      <c r="Z1720" s="36" t="n">
        <f aca="false">P1720*Q1720+S1720+U1720+V1720+W1720+X1720+Y1720</f>
        <v>6</v>
      </c>
      <c r="AA1720" s="36" t="n">
        <f aca="false">N1720+Z1720</f>
        <v>6</v>
      </c>
      <c r="AB1720" s="54" t="s">
        <v>379</v>
      </c>
      <c r="AC1720" s="31"/>
      <c r="AD1720" s="31"/>
      <c r="AE1720" s="36" t="n">
        <f aca="false">P1720*Q1720</f>
        <v>0</v>
      </c>
      <c r="AF1720" s="38" t="n">
        <f aca="false">AA1720-L1720-M1720-W1720-X1720</f>
        <v>6</v>
      </c>
      <c r="AG1720" s="39" t="str">
        <f aca="false">AB1720</f>
        <v>Харламов Д. </v>
      </c>
      <c r="AH1720" s="39" t="str">
        <f aca="false">C1720</f>
        <v>3ИСП9-19 ВБ (БД)</v>
      </c>
      <c r="AI1720" s="40" t="str">
        <f aca="false">B1720</f>
        <v>21</v>
      </c>
      <c r="AJ1720" s="39" t="str">
        <f aca="false">CONCATENATE(A1720," ",D1720)</f>
        <v>ВнеУр Разговоры о важном</v>
      </c>
      <c r="AK1720" s="39" t="n">
        <f aca="false">E1720*F1720+P1720*Q1720+H1720+J1720+S1720+U1720</f>
        <v>6</v>
      </c>
      <c r="AL1720" s="39" t="n">
        <f aca="false">L1720+W1720</f>
        <v>0</v>
      </c>
      <c r="AM1720" s="39" t="n">
        <f aca="false">M1720+X1720</f>
        <v>0</v>
      </c>
      <c r="AN1720" s="39" t="n">
        <f aca="false">Y1720</f>
        <v>0</v>
      </c>
      <c r="AO1720" s="39" t="n">
        <f aca="false">SUM(AK1720:AN1720)</f>
        <v>6</v>
      </c>
      <c r="AP1720" s="41" t="n">
        <f aca="false">K1720+V1720</f>
        <v>0</v>
      </c>
    </row>
    <row r="1721" s="42" customFormat="true" ht="16.5" hidden="true" customHeight="true" outlineLevel="0" collapsed="false">
      <c r="A1721" s="138" t="s">
        <v>52</v>
      </c>
      <c r="B1721" s="30" t="s">
        <v>53</v>
      </c>
      <c r="C1721" s="31" t="s">
        <v>639</v>
      </c>
      <c r="D1721" s="139" t="s">
        <v>55</v>
      </c>
      <c r="E1721" s="31" t="n">
        <v>10</v>
      </c>
      <c r="F1721" s="31" t="n">
        <v>2</v>
      </c>
      <c r="G1721" s="31"/>
      <c r="H1721" s="31"/>
      <c r="I1721" s="31"/>
      <c r="J1721" s="31"/>
      <c r="K1721" s="31"/>
      <c r="L1721" s="31" t="n">
        <v>2</v>
      </c>
      <c r="M1721" s="31"/>
      <c r="N1721" s="33" t="n">
        <f aca="false">E1721*F1721+H1721+J1721+K1721+L1721+M1721</f>
        <v>22</v>
      </c>
      <c r="O1721" s="36"/>
      <c r="P1721" s="31" t="n">
        <v>8</v>
      </c>
      <c r="Q1721" s="31" t="n">
        <v>2</v>
      </c>
      <c r="R1721" s="31"/>
      <c r="S1721" s="31"/>
      <c r="T1721" s="31"/>
      <c r="U1721" s="31"/>
      <c r="V1721" s="31"/>
      <c r="W1721" s="31" t="n">
        <v>2</v>
      </c>
      <c r="X1721" s="31"/>
      <c r="Y1721" s="31"/>
      <c r="Z1721" s="36" t="n">
        <f aca="false">P1721*Q1721+S1721+U1721+V1721+W1721+X1721+Y1721</f>
        <v>18</v>
      </c>
      <c r="AA1721" s="36" t="n">
        <f aca="false">N1721+Z1721</f>
        <v>40</v>
      </c>
      <c r="AB1721" s="74" t="s">
        <v>299</v>
      </c>
      <c r="AC1721" s="31"/>
      <c r="AD1721" s="31"/>
      <c r="AE1721" s="36" t="n">
        <f aca="false">P1721*Q1721</f>
        <v>16</v>
      </c>
      <c r="AF1721" s="38" t="n">
        <f aca="false">AA1721-L1721-M1721-W1721-X1721</f>
        <v>36</v>
      </c>
      <c r="AG1721" s="39" t="str">
        <f aca="false">AB1721</f>
        <v>Климова И.В.</v>
      </c>
      <c r="AH1721" s="39" t="str">
        <f aca="false">C1721</f>
        <v>3ИСП11-14а (п)</v>
      </c>
      <c r="AI1721" s="40" t="str">
        <f aca="false">B1721</f>
        <v>12</v>
      </c>
      <c r="AJ1721" s="39" t="str">
        <f aca="false">CONCATENATE(A1721," ",D1721)</f>
        <v>ОГСЭ.03 Иностранный язык в профессиональной деятельности</v>
      </c>
      <c r="AK1721" s="39" t="n">
        <f aca="false">E1721*F1721+P1721*Q1721+H1721+J1721+S1721+U1721</f>
        <v>36</v>
      </c>
      <c r="AL1721" s="39" t="n">
        <f aca="false">L1721+W1721</f>
        <v>4</v>
      </c>
      <c r="AM1721" s="39" t="n">
        <f aca="false">M1721+X1721</f>
        <v>0</v>
      </c>
      <c r="AN1721" s="39" t="n">
        <f aca="false">Y1721</f>
        <v>0</v>
      </c>
      <c r="AO1721" s="39" t="n">
        <f aca="false">SUM(AK1721:AN1721)</f>
        <v>40</v>
      </c>
      <c r="AP1721" s="41" t="n">
        <f aca="false">K1721+V1721</f>
        <v>0</v>
      </c>
    </row>
    <row r="1722" s="42" customFormat="true" ht="16.5" hidden="true" customHeight="true" outlineLevel="0" collapsed="false">
      <c r="A1722" s="138" t="s">
        <v>52</v>
      </c>
      <c r="B1722" s="30" t="s">
        <v>116</v>
      </c>
      <c r="C1722" s="31" t="s">
        <v>640</v>
      </c>
      <c r="D1722" s="139" t="s">
        <v>55</v>
      </c>
      <c r="E1722" s="31" t="n">
        <v>10</v>
      </c>
      <c r="F1722" s="31" t="n">
        <v>2</v>
      </c>
      <c r="G1722" s="31"/>
      <c r="H1722" s="31"/>
      <c r="I1722" s="31"/>
      <c r="J1722" s="31"/>
      <c r="K1722" s="31"/>
      <c r="L1722" s="31" t="n">
        <v>2</v>
      </c>
      <c r="M1722" s="31"/>
      <c r="N1722" s="33" t="n">
        <f aca="false">E1722*F1722+H1722+J1722+K1722+L1722+M1722</f>
        <v>22</v>
      </c>
      <c r="O1722" s="36"/>
      <c r="P1722" s="31" t="n">
        <v>8</v>
      </c>
      <c r="Q1722" s="31" t="n">
        <v>2</v>
      </c>
      <c r="R1722" s="31"/>
      <c r="S1722" s="31"/>
      <c r="T1722" s="31"/>
      <c r="U1722" s="31"/>
      <c r="V1722" s="31"/>
      <c r="W1722" s="31" t="n">
        <v>2</v>
      </c>
      <c r="X1722" s="31"/>
      <c r="Y1722" s="31"/>
      <c r="Z1722" s="36" t="n">
        <f aca="false">P1722*Q1722+S1722+U1722+V1722+W1722+X1722+Y1722</f>
        <v>18</v>
      </c>
      <c r="AA1722" s="36" t="n">
        <f aca="false">N1722+Z1722</f>
        <v>40</v>
      </c>
      <c r="AB1722" s="84" t="s">
        <v>297</v>
      </c>
      <c r="AC1722" s="31"/>
      <c r="AD1722" s="31"/>
      <c r="AE1722" s="36" t="n">
        <f aca="false">P1722*Q1722</f>
        <v>16</v>
      </c>
      <c r="AF1722" s="38" t="n">
        <f aca="false">AA1722-L1722-M1722-W1722-X1722</f>
        <v>36</v>
      </c>
      <c r="AG1722" s="39" t="str">
        <f aca="false">AB1722</f>
        <v>Баранова Ел.Ва.</v>
      </c>
      <c r="AH1722" s="39" t="str">
        <f aca="false">C1722</f>
        <v>3ИСП11-14б (п)</v>
      </c>
      <c r="AI1722" s="40" t="str">
        <f aca="false">B1722</f>
        <v>11</v>
      </c>
      <c r="AJ1722" s="39" t="str">
        <f aca="false">CONCATENATE(A1722," ",D1722)</f>
        <v>ОГСЭ.03 Иностранный язык в профессиональной деятельности</v>
      </c>
      <c r="AK1722" s="39" t="n">
        <f aca="false">E1722*F1722+P1722*Q1722+H1722+J1722+S1722+U1722</f>
        <v>36</v>
      </c>
      <c r="AL1722" s="39" t="n">
        <f aca="false">L1722+W1722</f>
        <v>4</v>
      </c>
      <c r="AM1722" s="39" t="n">
        <f aca="false">M1722+X1722</f>
        <v>0</v>
      </c>
      <c r="AN1722" s="39" t="n">
        <f aca="false">Y1722</f>
        <v>0</v>
      </c>
      <c r="AO1722" s="39" t="n">
        <f aca="false">SUM(AK1722:AN1722)</f>
        <v>40</v>
      </c>
      <c r="AP1722" s="41" t="n">
        <f aca="false">K1722+V1722</f>
        <v>0</v>
      </c>
    </row>
    <row r="1723" s="42" customFormat="true" ht="16.5" hidden="true" customHeight="true" outlineLevel="0" collapsed="false">
      <c r="A1723" s="138" t="s">
        <v>60</v>
      </c>
      <c r="B1723" s="30" t="s">
        <v>286</v>
      </c>
      <c r="C1723" s="31" t="s">
        <v>641</v>
      </c>
      <c r="D1723" s="139" t="s">
        <v>61</v>
      </c>
      <c r="E1723" s="31" t="n">
        <v>10</v>
      </c>
      <c r="F1723" s="31" t="n">
        <v>2</v>
      </c>
      <c r="G1723" s="31"/>
      <c r="H1723" s="31"/>
      <c r="I1723" s="31"/>
      <c r="J1723" s="31"/>
      <c r="K1723" s="31"/>
      <c r="L1723" s="31"/>
      <c r="M1723" s="31"/>
      <c r="N1723" s="33" t="n">
        <f aca="false">E1723*F1723+H1723+J1723+K1723+L1723+M1723</f>
        <v>20</v>
      </c>
      <c r="O1723" s="36"/>
      <c r="P1723" s="31" t="n">
        <v>8</v>
      </c>
      <c r="Q1723" s="31" t="n">
        <v>2</v>
      </c>
      <c r="R1723" s="31"/>
      <c r="S1723" s="31"/>
      <c r="T1723" s="31"/>
      <c r="U1723" s="31"/>
      <c r="V1723" s="31"/>
      <c r="W1723" s="31"/>
      <c r="X1723" s="31"/>
      <c r="Y1723" s="31"/>
      <c r="Z1723" s="36" t="n">
        <f aca="false">P1723*Q1723+S1723+U1723+V1723+W1723+X1723+Y1723</f>
        <v>16</v>
      </c>
      <c r="AA1723" s="36" t="n">
        <f aca="false">N1723+Z1723</f>
        <v>36</v>
      </c>
      <c r="AB1723" s="74" t="s">
        <v>486</v>
      </c>
      <c r="AC1723" s="31"/>
      <c r="AD1723" s="31"/>
      <c r="AE1723" s="36" t="n">
        <f aca="false">P1723*Q1723</f>
        <v>16</v>
      </c>
      <c r="AF1723" s="38" t="n">
        <f aca="false">AA1723-L1723-M1723-W1723-X1723</f>
        <v>36</v>
      </c>
      <c r="AG1723" s="39" t="str">
        <f aca="false">AB1723</f>
        <v>Шадрин А.О.</v>
      </c>
      <c r="AH1723" s="39" t="str">
        <f aca="false">C1723</f>
        <v>3ИСП11-14 (п)</v>
      </c>
      <c r="AI1723" s="40" t="str">
        <f aca="false">B1723</f>
        <v>23</v>
      </c>
      <c r="AJ1723" s="39" t="str">
        <f aca="false">CONCATENATE(A1723," ",D1723)</f>
        <v>ОГСЭ.04 Физическая культура</v>
      </c>
      <c r="AK1723" s="39" t="n">
        <f aca="false">E1723*F1723+P1723*Q1723+H1723+J1723+S1723+U1723</f>
        <v>36</v>
      </c>
      <c r="AL1723" s="39" t="n">
        <f aca="false">L1723+W1723</f>
        <v>0</v>
      </c>
      <c r="AM1723" s="39" t="n">
        <f aca="false">M1723+X1723</f>
        <v>0</v>
      </c>
      <c r="AN1723" s="39" t="n">
        <f aca="false">Y1723</f>
        <v>0</v>
      </c>
      <c r="AO1723" s="39" t="n">
        <f aca="false">SUM(AK1723:AN1723)</f>
        <v>36</v>
      </c>
      <c r="AP1723" s="41" t="n">
        <f aca="false">K1723+V1723</f>
        <v>0</v>
      </c>
    </row>
    <row r="1724" s="42" customFormat="true" ht="16.5" hidden="true" customHeight="true" outlineLevel="0" collapsed="false">
      <c r="A1724" s="49" t="s">
        <v>94</v>
      </c>
      <c r="B1724" s="30" t="s">
        <v>286</v>
      </c>
      <c r="C1724" s="31" t="s">
        <v>641</v>
      </c>
      <c r="D1724" s="140" t="s">
        <v>383</v>
      </c>
      <c r="E1724" s="31" t="n">
        <v>10</v>
      </c>
      <c r="F1724" s="31" t="n">
        <v>4</v>
      </c>
      <c r="G1724" s="31" t="n">
        <v>14</v>
      </c>
      <c r="H1724" s="31"/>
      <c r="I1724" s="31"/>
      <c r="J1724" s="31"/>
      <c r="K1724" s="31"/>
      <c r="L1724" s="31"/>
      <c r="M1724" s="31"/>
      <c r="N1724" s="33" t="n">
        <f aca="false">E1724*F1724+H1724+J1724+K1724+L1724+M1724</f>
        <v>40</v>
      </c>
      <c r="O1724" s="36"/>
      <c r="P1724" s="31" t="n">
        <v>8</v>
      </c>
      <c r="Q1724" s="31"/>
      <c r="R1724" s="31"/>
      <c r="S1724" s="31"/>
      <c r="T1724" s="31"/>
      <c r="U1724" s="31"/>
      <c r="V1724" s="31"/>
      <c r="W1724" s="31"/>
      <c r="X1724" s="31"/>
      <c r="Y1724" s="31"/>
      <c r="Z1724" s="36" t="n">
        <f aca="false">P1724*Q1724+S1724+U1724+V1724+W1724+X1724+Y1724</f>
        <v>0</v>
      </c>
      <c r="AA1724" s="36" t="n">
        <f aca="false">N1724+Z1724</f>
        <v>40</v>
      </c>
      <c r="AB1724" s="47" t="s">
        <v>313</v>
      </c>
      <c r="AC1724" s="31"/>
      <c r="AD1724" s="31"/>
      <c r="AE1724" s="36" t="n">
        <f aca="false">P1724*Q1724</f>
        <v>0</v>
      </c>
      <c r="AF1724" s="38" t="n">
        <f aca="false">AA1724-L1724-M1724-W1724-X1724</f>
        <v>40</v>
      </c>
      <c r="AG1724" s="39" t="str">
        <f aca="false">AB1724</f>
        <v>Гаврилова Л.А.</v>
      </c>
      <c r="AH1724" s="39" t="str">
        <f aca="false">C1724</f>
        <v>3ИСП11-14 (п)</v>
      </c>
      <c r="AI1724" s="40" t="str">
        <f aca="false">B1724</f>
        <v>23</v>
      </c>
      <c r="AJ1724" s="39" t="str">
        <f aca="false">CONCATENATE(A1724," ",D1724)</f>
        <v>ОП.12 Менеджмент в профессиональной деятельности</v>
      </c>
      <c r="AK1724" s="39" t="n">
        <f aca="false">E1724*F1724+P1724*Q1724+H1724+J1724+S1724+U1724</f>
        <v>40</v>
      </c>
      <c r="AL1724" s="39" t="n">
        <f aca="false">L1724+W1724</f>
        <v>0</v>
      </c>
      <c r="AM1724" s="39" t="n">
        <f aca="false">M1724+X1724</f>
        <v>0</v>
      </c>
      <c r="AN1724" s="39" t="n">
        <f aca="false">Y1724</f>
        <v>0</v>
      </c>
      <c r="AO1724" s="39" t="n">
        <f aca="false">SUM(AK1724:AN1724)</f>
        <v>40</v>
      </c>
      <c r="AP1724" s="41" t="n">
        <f aca="false">K1724+V1724</f>
        <v>0</v>
      </c>
    </row>
    <row r="1725" s="42" customFormat="true" ht="16.5" hidden="true" customHeight="true" outlineLevel="0" collapsed="false">
      <c r="A1725" s="141" t="s">
        <v>96</v>
      </c>
      <c r="B1725" s="30" t="s">
        <v>286</v>
      </c>
      <c r="C1725" s="31" t="s">
        <v>641</v>
      </c>
      <c r="D1725" s="142" t="s">
        <v>384</v>
      </c>
      <c r="E1725" s="31" t="n">
        <v>10</v>
      </c>
      <c r="F1725" s="31"/>
      <c r="G1725" s="31"/>
      <c r="H1725" s="31"/>
      <c r="I1725" s="31"/>
      <c r="J1725" s="31"/>
      <c r="K1725" s="31"/>
      <c r="L1725" s="31"/>
      <c r="M1725" s="31"/>
      <c r="N1725" s="33" t="n">
        <f aca="false">E1725*F1725+H1725+J1725+K1725+L1725+M1725</f>
        <v>0</v>
      </c>
      <c r="O1725" s="36"/>
      <c r="P1725" s="31" t="n">
        <v>8</v>
      </c>
      <c r="Q1725" s="31" t="n">
        <v>8</v>
      </c>
      <c r="R1725" s="31" t="n">
        <v>18</v>
      </c>
      <c r="S1725" s="31"/>
      <c r="T1725" s="31"/>
      <c r="U1725" s="31"/>
      <c r="V1725" s="31"/>
      <c r="W1725" s="31" t="n">
        <v>6</v>
      </c>
      <c r="X1725" s="31"/>
      <c r="Y1725" s="31"/>
      <c r="Z1725" s="36" t="n">
        <f aca="false">P1725*Q1725+S1725+U1725+V1725+W1725+X1725+Y1725</f>
        <v>70</v>
      </c>
      <c r="AA1725" s="36" t="n">
        <f aca="false">N1725+Z1725</f>
        <v>70</v>
      </c>
      <c r="AB1725" s="47" t="s">
        <v>385</v>
      </c>
      <c r="AC1725" s="31"/>
      <c r="AD1725" s="31" t="s">
        <v>262</v>
      </c>
      <c r="AE1725" s="36" t="n">
        <f aca="false">P1725*Q1725</f>
        <v>64</v>
      </c>
      <c r="AF1725" s="38" t="n">
        <f aca="false">AA1725-L1725-M1725-W1725-X1725</f>
        <v>64</v>
      </c>
      <c r="AG1725" s="39" t="str">
        <f aca="false">AB1725</f>
        <v>Целых В.А.</v>
      </c>
      <c r="AH1725" s="39" t="str">
        <f aca="false">C1725</f>
        <v>3ИСП11-14 (п)</v>
      </c>
      <c r="AI1725" s="40" t="str">
        <f aca="false">B1725</f>
        <v>23</v>
      </c>
      <c r="AJ1725" s="39" t="str">
        <f aca="false">CONCATENATE(A1725," ",D1725)</f>
        <v>ОП.13 Управление малым предприятием</v>
      </c>
      <c r="AK1725" s="39" t="n">
        <f aca="false">E1725*F1725+P1725*Q1725+H1725+J1725+S1725+U1725</f>
        <v>64</v>
      </c>
      <c r="AL1725" s="39" t="n">
        <f aca="false">L1725+W1725</f>
        <v>6</v>
      </c>
      <c r="AM1725" s="39" t="n">
        <f aca="false">M1725+X1725</f>
        <v>0</v>
      </c>
      <c r="AN1725" s="39" t="n">
        <f aca="false">Y1725</f>
        <v>0</v>
      </c>
      <c r="AO1725" s="39" t="n">
        <f aca="false">SUM(AK1725:AN1725)</f>
        <v>70</v>
      </c>
      <c r="AP1725" s="41" t="n">
        <f aca="false">K1725+V1725</f>
        <v>0</v>
      </c>
    </row>
    <row r="1726" s="42" customFormat="true" ht="16.5" hidden="true" customHeight="true" outlineLevel="0" collapsed="false">
      <c r="A1726" s="68" t="s">
        <v>100</v>
      </c>
      <c r="B1726" s="30" t="s">
        <v>286</v>
      </c>
      <c r="C1726" s="31" t="s">
        <v>641</v>
      </c>
      <c r="D1726" s="143" t="s">
        <v>328</v>
      </c>
      <c r="E1726" s="31" t="n">
        <v>10</v>
      </c>
      <c r="F1726" s="31" t="n">
        <v>7</v>
      </c>
      <c r="G1726" s="31" t="n">
        <v>98</v>
      </c>
      <c r="H1726" s="31" t="n">
        <v>-48</v>
      </c>
      <c r="I1726" s="31"/>
      <c r="J1726" s="31"/>
      <c r="K1726" s="31"/>
      <c r="L1726" s="31" t="n">
        <v>4</v>
      </c>
      <c r="M1726" s="31"/>
      <c r="N1726" s="33" t="n">
        <f aca="false">E1726*F1726+H1726+J1726+K1726+L1726+M1726</f>
        <v>26</v>
      </c>
      <c r="O1726" s="36"/>
      <c r="P1726" s="31" t="n">
        <v>8</v>
      </c>
      <c r="Q1726" s="31"/>
      <c r="R1726" s="31"/>
      <c r="S1726" s="31"/>
      <c r="T1726" s="31"/>
      <c r="U1726" s="31"/>
      <c r="V1726" s="31"/>
      <c r="W1726" s="31"/>
      <c r="X1726" s="31"/>
      <c r="Y1726" s="31"/>
      <c r="Z1726" s="36" t="n">
        <f aca="false">P1726*Q1726+S1726+U1726+V1726+W1726+X1726+Y1726</f>
        <v>0</v>
      </c>
      <c r="AA1726" s="36" t="n">
        <f aca="false">N1726+Z1726</f>
        <v>26</v>
      </c>
      <c r="AB1726" s="47" t="s">
        <v>281</v>
      </c>
      <c r="AC1726" s="31" t="s">
        <v>386</v>
      </c>
      <c r="AD1726" s="31" t="s">
        <v>262</v>
      </c>
      <c r="AE1726" s="36" t="n">
        <f aca="false">P1726*Q1726</f>
        <v>0</v>
      </c>
      <c r="AF1726" s="38" t="n">
        <f aca="false">AA1726-L1726-M1726-W1726-X1726</f>
        <v>22</v>
      </c>
      <c r="AG1726" s="39" t="str">
        <f aca="false">AB1726</f>
        <v>Бастрыкин К.М.</v>
      </c>
      <c r="AH1726" s="39" t="str">
        <f aca="false">C1726</f>
        <v>3ИСП11-14 (п)</v>
      </c>
      <c r="AI1726" s="40" t="str">
        <f aca="false">B1726</f>
        <v>23</v>
      </c>
      <c r="AJ1726" s="39" t="str">
        <f aca="false">CONCATENATE(A1726," ",D1726)</f>
        <v>МДК.01.01 Разработка программных модулей</v>
      </c>
      <c r="AK1726" s="39" t="n">
        <f aca="false">E1726*F1726+P1726*Q1726+H1726+J1726+S1726+U1726</f>
        <v>22</v>
      </c>
      <c r="AL1726" s="39" t="n">
        <f aca="false">L1726+W1726</f>
        <v>4</v>
      </c>
      <c r="AM1726" s="39" t="n">
        <f aca="false">M1726+X1726</f>
        <v>0</v>
      </c>
      <c r="AN1726" s="39" t="n">
        <f aca="false">Y1726</f>
        <v>0</v>
      </c>
      <c r="AO1726" s="39" t="n">
        <f aca="false">SUM(AK1726:AN1726)</f>
        <v>26</v>
      </c>
      <c r="AP1726" s="41" t="n">
        <f aca="false">K1726+V1726</f>
        <v>0</v>
      </c>
    </row>
    <row r="1727" s="42" customFormat="true" ht="16.5" hidden="true" customHeight="true" outlineLevel="0" collapsed="false">
      <c r="A1727" s="68" t="s">
        <v>100</v>
      </c>
      <c r="B1727" s="30" t="s">
        <v>53</v>
      </c>
      <c r="C1727" s="31" t="s">
        <v>639</v>
      </c>
      <c r="D1727" s="143" t="s">
        <v>328</v>
      </c>
      <c r="E1727" s="31" t="n">
        <v>10</v>
      </c>
      <c r="F1727" s="31"/>
      <c r="G1727" s="31"/>
      <c r="H1727" s="31" t="n">
        <v>48</v>
      </c>
      <c r="I1727" s="31"/>
      <c r="J1727" s="31"/>
      <c r="K1727" s="31"/>
      <c r="L1727" s="31"/>
      <c r="M1727" s="31"/>
      <c r="N1727" s="33" t="n">
        <f aca="false">E1727*F1727+H1727+J1727+K1727+L1727+M1727</f>
        <v>48</v>
      </c>
      <c r="O1727" s="36"/>
      <c r="P1727" s="31" t="n">
        <v>8</v>
      </c>
      <c r="Q1727" s="31"/>
      <c r="R1727" s="31"/>
      <c r="S1727" s="31"/>
      <c r="T1727" s="31"/>
      <c r="U1727" s="31"/>
      <c r="V1727" s="31"/>
      <c r="W1727" s="31"/>
      <c r="X1727" s="31"/>
      <c r="Y1727" s="31"/>
      <c r="Z1727" s="36" t="n">
        <f aca="false">P1727*Q1727+S1727+U1727+V1727+W1727+X1727+Y1727</f>
        <v>0</v>
      </c>
      <c r="AA1727" s="36" t="n">
        <f aca="false">N1727+Z1727</f>
        <v>48</v>
      </c>
      <c r="AB1727" s="47" t="s">
        <v>281</v>
      </c>
      <c r="AC1727" s="31" t="s">
        <v>386</v>
      </c>
      <c r="AD1727" s="31" t="s">
        <v>262</v>
      </c>
      <c r="AE1727" s="36" t="n">
        <f aca="false">P1727*Q1727</f>
        <v>0</v>
      </c>
      <c r="AF1727" s="38" t="n">
        <f aca="false">AA1727-L1727-M1727-W1727-X1727</f>
        <v>48</v>
      </c>
      <c r="AG1727" s="39" t="str">
        <f aca="false">AB1727</f>
        <v>Бастрыкин К.М.</v>
      </c>
      <c r="AH1727" s="39" t="str">
        <f aca="false">C1727</f>
        <v>3ИСП11-14а (п)</v>
      </c>
      <c r="AI1727" s="40" t="str">
        <f aca="false">B1727</f>
        <v>12</v>
      </c>
      <c r="AJ1727" s="39" t="str">
        <f aca="false">CONCATENATE(A1727," ",D1727)</f>
        <v>МДК.01.01 Разработка программных модулей</v>
      </c>
      <c r="AK1727" s="39" t="n">
        <f aca="false">E1727*F1727+P1727*Q1727+H1727+J1727+S1727+U1727</f>
        <v>48</v>
      </c>
      <c r="AL1727" s="39" t="n">
        <f aca="false">L1727+W1727</f>
        <v>0</v>
      </c>
      <c r="AM1727" s="39" t="n">
        <f aca="false">M1727+X1727</f>
        <v>0</v>
      </c>
      <c r="AN1727" s="39" t="n">
        <f aca="false">Y1727</f>
        <v>0</v>
      </c>
      <c r="AO1727" s="39" t="n">
        <f aca="false">SUM(AK1727:AN1727)</f>
        <v>48</v>
      </c>
      <c r="AP1727" s="41" t="n">
        <f aca="false">K1727+V1727</f>
        <v>0</v>
      </c>
    </row>
    <row r="1728" s="42" customFormat="true" ht="16.5" hidden="true" customHeight="true" outlineLevel="0" collapsed="false">
      <c r="A1728" s="68" t="s">
        <v>100</v>
      </c>
      <c r="B1728" s="30" t="s">
        <v>116</v>
      </c>
      <c r="C1728" s="31" t="s">
        <v>640</v>
      </c>
      <c r="D1728" s="143" t="s">
        <v>328</v>
      </c>
      <c r="E1728" s="31" t="n">
        <v>10</v>
      </c>
      <c r="F1728" s="31"/>
      <c r="G1728" s="31"/>
      <c r="H1728" s="31" t="n">
        <v>48</v>
      </c>
      <c r="I1728" s="31"/>
      <c r="J1728" s="31"/>
      <c r="K1728" s="31"/>
      <c r="L1728" s="31"/>
      <c r="M1728" s="31"/>
      <c r="N1728" s="33" t="n">
        <f aca="false">E1728*F1728+H1728+J1728+K1728+L1728+M1728</f>
        <v>48</v>
      </c>
      <c r="O1728" s="36"/>
      <c r="P1728" s="31" t="n">
        <v>8</v>
      </c>
      <c r="Q1728" s="31"/>
      <c r="R1728" s="31"/>
      <c r="S1728" s="31"/>
      <c r="T1728" s="31"/>
      <c r="U1728" s="31"/>
      <c r="V1728" s="31"/>
      <c r="W1728" s="31"/>
      <c r="X1728" s="31"/>
      <c r="Y1728" s="31"/>
      <c r="Z1728" s="36" t="n">
        <f aca="false">P1728*Q1728+S1728+U1728+V1728+W1728+X1728+Y1728</f>
        <v>0</v>
      </c>
      <c r="AA1728" s="36" t="n">
        <f aca="false">N1728+Z1728</f>
        <v>48</v>
      </c>
      <c r="AB1728" s="47" t="s">
        <v>69</v>
      </c>
      <c r="AC1728" s="31" t="s">
        <v>386</v>
      </c>
      <c r="AD1728" s="31" t="s">
        <v>262</v>
      </c>
      <c r="AE1728" s="36" t="n">
        <f aca="false">P1728*Q1728</f>
        <v>0</v>
      </c>
      <c r="AF1728" s="38" t="n">
        <f aca="false">AA1728-L1728-M1728-W1728-X1728</f>
        <v>48</v>
      </c>
      <c r="AG1728" s="39" t="str">
        <f aca="false">AB1728</f>
        <v>вак. 2 п/гр</v>
      </c>
      <c r="AH1728" s="39" t="str">
        <f aca="false">C1728</f>
        <v>3ИСП11-14б (п)</v>
      </c>
      <c r="AI1728" s="40" t="str">
        <f aca="false">B1728</f>
        <v>11</v>
      </c>
      <c r="AJ1728" s="39" t="str">
        <f aca="false">CONCATENATE(A1728," ",D1728)</f>
        <v>МДК.01.01 Разработка программных модулей</v>
      </c>
      <c r="AK1728" s="39" t="n">
        <f aca="false">E1728*F1728+P1728*Q1728+H1728+J1728+S1728+U1728</f>
        <v>48</v>
      </c>
      <c r="AL1728" s="39" t="n">
        <f aca="false">L1728+W1728</f>
        <v>0</v>
      </c>
      <c r="AM1728" s="39" t="n">
        <f aca="false">M1728+X1728</f>
        <v>0</v>
      </c>
      <c r="AN1728" s="39" t="n">
        <f aca="false">Y1728</f>
        <v>0</v>
      </c>
      <c r="AO1728" s="39" t="n">
        <f aca="false">SUM(AK1728:AN1728)</f>
        <v>48</v>
      </c>
      <c r="AP1728" s="41" t="n">
        <f aca="false">K1728+V1728</f>
        <v>0</v>
      </c>
    </row>
    <row r="1729" s="42" customFormat="true" ht="16.5" hidden="true" customHeight="true" outlineLevel="0" collapsed="false">
      <c r="A1729" s="68" t="s">
        <v>100</v>
      </c>
      <c r="B1729" s="30" t="s">
        <v>286</v>
      </c>
      <c r="C1729" s="31" t="s">
        <v>641</v>
      </c>
      <c r="D1729" s="143" t="s">
        <v>328</v>
      </c>
      <c r="E1729" s="31" t="n">
        <v>10</v>
      </c>
      <c r="F1729" s="31"/>
      <c r="G1729" s="31"/>
      <c r="H1729" s="31"/>
      <c r="I1729" s="31"/>
      <c r="J1729" s="31"/>
      <c r="K1729" s="31"/>
      <c r="L1729" s="31"/>
      <c r="M1729" s="31"/>
      <c r="N1729" s="33" t="n">
        <f aca="false">E1729*F1729+H1729+J1729+K1729+L1729+M1729</f>
        <v>0</v>
      </c>
      <c r="O1729" s="36"/>
      <c r="P1729" s="31" t="n">
        <v>8</v>
      </c>
      <c r="Q1729" s="31" t="n">
        <v>11</v>
      </c>
      <c r="R1729" s="31"/>
      <c r="S1729" s="31" t="n">
        <v>-20</v>
      </c>
      <c r="T1729" s="31"/>
      <c r="U1729" s="31" t="n">
        <v>-30</v>
      </c>
      <c r="V1729" s="31" t="n">
        <v>23</v>
      </c>
      <c r="W1729" s="31" t="n">
        <v>6</v>
      </c>
      <c r="X1729" s="31" t="n">
        <v>8</v>
      </c>
      <c r="Y1729" s="31"/>
      <c r="Z1729" s="36" t="n">
        <f aca="false">P1729*Q1729+S1729+U1729+V1729+W1729+X1729+Y1729</f>
        <v>75</v>
      </c>
      <c r="AA1729" s="36" t="n">
        <f aca="false">N1729+Z1729</f>
        <v>75</v>
      </c>
      <c r="AB1729" s="47" t="s">
        <v>708</v>
      </c>
      <c r="AC1729" s="44" t="s">
        <v>725</v>
      </c>
      <c r="AD1729" s="31" t="s">
        <v>262</v>
      </c>
      <c r="AE1729" s="36" t="n">
        <f aca="false">P1729*Q1729</f>
        <v>88</v>
      </c>
      <c r="AF1729" s="38" t="n">
        <f aca="false">AA1729-L1729-M1729-W1729-X1729</f>
        <v>61</v>
      </c>
      <c r="AG1729" s="39" t="str">
        <f aca="false">AB1729</f>
        <v>Ходжиматов А.А.</v>
      </c>
      <c r="AH1729" s="39" t="str">
        <f aca="false">C1729</f>
        <v>3ИСП11-14 (п)</v>
      </c>
      <c r="AI1729" s="40" t="str">
        <f aca="false">B1729</f>
        <v>23</v>
      </c>
      <c r="AJ1729" s="39" t="str">
        <f aca="false">CONCATENATE(A1729," ",D1729)</f>
        <v>МДК.01.01 Разработка программных модулей</v>
      </c>
      <c r="AK1729" s="39" t="n">
        <f aca="false">E1729*F1729+P1729*Q1729+H1729+J1729+S1729+U1729</f>
        <v>38</v>
      </c>
      <c r="AL1729" s="39" t="n">
        <f aca="false">L1729+W1729</f>
        <v>6</v>
      </c>
      <c r="AM1729" s="39" t="n">
        <f aca="false">M1729+X1729</f>
        <v>8</v>
      </c>
      <c r="AN1729" s="39" t="n">
        <f aca="false">Y1729</f>
        <v>0</v>
      </c>
      <c r="AO1729" s="39" t="n">
        <f aca="false">SUM(AK1729:AN1729)</f>
        <v>52</v>
      </c>
      <c r="AP1729" s="41" t="n">
        <f aca="false">K1729+V1729</f>
        <v>23</v>
      </c>
    </row>
    <row r="1730" s="42" customFormat="true" ht="16.5" hidden="true" customHeight="true" outlineLevel="0" collapsed="false">
      <c r="A1730" s="68" t="s">
        <v>100</v>
      </c>
      <c r="B1730" s="30" t="s">
        <v>53</v>
      </c>
      <c r="C1730" s="31" t="s">
        <v>639</v>
      </c>
      <c r="D1730" s="143" t="s">
        <v>328</v>
      </c>
      <c r="E1730" s="31" t="n">
        <v>10</v>
      </c>
      <c r="F1730" s="31"/>
      <c r="G1730" s="31"/>
      <c r="H1730" s="31"/>
      <c r="I1730" s="31"/>
      <c r="J1730" s="31"/>
      <c r="K1730" s="31"/>
      <c r="L1730" s="31"/>
      <c r="M1730" s="31"/>
      <c r="N1730" s="33" t="n">
        <f aca="false">E1730*F1730+H1730+J1730+K1730+L1730+M1730</f>
        <v>0</v>
      </c>
      <c r="O1730" s="36"/>
      <c r="P1730" s="31" t="n">
        <v>8</v>
      </c>
      <c r="Q1730" s="31"/>
      <c r="R1730" s="31"/>
      <c r="S1730" s="31" t="n">
        <v>20</v>
      </c>
      <c r="T1730" s="31"/>
      <c r="U1730" s="31"/>
      <c r="V1730" s="31"/>
      <c r="W1730" s="31"/>
      <c r="X1730" s="31"/>
      <c r="Y1730" s="31"/>
      <c r="Z1730" s="36" t="n">
        <f aca="false">P1730*Q1730+S1730+U1730+V1730+W1730+X1730+Y1730</f>
        <v>20</v>
      </c>
      <c r="AA1730" s="36" t="n">
        <f aca="false">N1730+Z1730</f>
        <v>20</v>
      </c>
      <c r="AB1730" s="47" t="s">
        <v>708</v>
      </c>
      <c r="AC1730" s="44" t="s">
        <v>725</v>
      </c>
      <c r="AD1730" s="31" t="s">
        <v>262</v>
      </c>
      <c r="AE1730" s="36" t="n">
        <f aca="false">P1730*Q1730</f>
        <v>0</v>
      </c>
      <c r="AF1730" s="38" t="n">
        <f aca="false">AA1730-L1730-M1730-W1730-X1730</f>
        <v>20</v>
      </c>
      <c r="AG1730" s="39" t="str">
        <f aca="false">AB1730</f>
        <v>Ходжиматов А.А.</v>
      </c>
      <c r="AH1730" s="39" t="str">
        <f aca="false">C1730</f>
        <v>3ИСП11-14а (п)</v>
      </c>
      <c r="AI1730" s="40" t="str">
        <f aca="false">B1730</f>
        <v>12</v>
      </c>
      <c r="AJ1730" s="39" t="str">
        <f aca="false">CONCATENATE(A1730," ",D1730)</f>
        <v>МДК.01.01 Разработка программных модулей</v>
      </c>
      <c r="AK1730" s="39" t="n">
        <f aca="false">E1730*F1730+P1730*Q1730+H1730+J1730+S1730+U1730</f>
        <v>20</v>
      </c>
      <c r="AL1730" s="39" t="n">
        <f aca="false">L1730+W1730</f>
        <v>0</v>
      </c>
      <c r="AM1730" s="39" t="n">
        <f aca="false">M1730+X1730</f>
        <v>0</v>
      </c>
      <c r="AN1730" s="39" t="n">
        <f aca="false">Y1730</f>
        <v>0</v>
      </c>
      <c r="AO1730" s="39" t="n">
        <f aca="false">SUM(AK1730:AN1730)</f>
        <v>20</v>
      </c>
      <c r="AP1730" s="41" t="n">
        <f aca="false">K1730+V1730</f>
        <v>0</v>
      </c>
    </row>
    <row r="1731" s="42" customFormat="true" ht="16.5" hidden="true" customHeight="true" outlineLevel="0" collapsed="false">
      <c r="A1731" s="68" t="s">
        <v>100</v>
      </c>
      <c r="B1731" s="30" t="s">
        <v>116</v>
      </c>
      <c r="C1731" s="31" t="s">
        <v>640</v>
      </c>
      <c r="D1731" s="143" t="s">
        <v>328</v>
      </c>
      <c r="E1731" s="31" t="n">
        <v>10</v>
      </c>
      <c r="F1731" s="31"/>
      <c r="G1731" s="31"/>
      <c r="H1731" s="31"/>
      <c r="I1731" s="31"/>
      <c r="J1731" s="31"/>
      <c r="K1731" s="31"/>
      <c r="L1731" s="31"/>
      <c r="M1731" s="31"/>
      <c r="N1731" s="33" t="n">
        <f aca="false">E1731*F1731+H1731+J1731+K1731+L1731+M1731</f>
        <v>0</v>
      </c>
      <c r="O1731" s="36"/>
      <c r="P1731" s="31" t="n">
        <v>8</v>
      </c>
      <c r="Q1731" s="31"/>
      <c r="R1731" s="31"/>
      <c r="S1731" s="31" t="n">
        <v>20</v>
      </c>
      <c r="T1731" s="31"/>
      <c r="U1731" s="31"/>
      <c r="V1731" s="31"/>
      <c r="W1731" s="31"/>
      <c r="X1731" s="31"/>
      <c r="Y1731" s="31"/>
      <c r="Z1731" s="36" t="n">
        <f aca="false">P1731*Q1731+S1731+U1731+V1731+W1731+X1731+Y1731</f>
        <v>20</v>
      </c>
      <c r="AA1731" s="36" t="n">
        <f aca="false">N1731+Z1731</f>
        <v>20</v>
      </c>
      <c r="AB1731" s="47" t="s">
        <v>69</v>
      </c>
      <c r="AC1731" s="31" t="s">
        <v>386</v>
      </c>
      <c r="AD1731" s="31" t="s">
        <v>262</v>
      </c>
      <c r="AE1731" s="36" t="n">
        <f aca="false">P1731*Q1731</f>
        <v>0</v>
      </c>
      <c r="AF1731" s="38" t="n">
        <f aca="false">AA1731-L1731-M1731-W1731-X1731</f>
        <v>20</v>
      </c>
      <c r="AG1731" s="39" t="str">
        <f aca="false">AB1731</f>
        <v>вак. 2 п/гр</v>
      </c>
      <c r="AH1731" s="39" t="str">
        <f aca="false">C1731</f>
        <v>3ИСП11-14б (п)</v>
      </c>
      <c r="AI1731" s="40" t="str">
        <f aca="false">B1731</f>
        <v>11</v>
      </c>
      <c r="AJ1731" s="39" t="str">
        <f aca="false">CONCATENATE(A1731," ",D1731)</f>
        <v>МДК.01.01 Разработка программных модулей</v>
      </c>
      <c r="AK1731" s="39" t="n">
        <f aca="false">E1731*F1731+P1731*Q1731+H1731+J1731+S1731+U1731</f>
        <v>20</v>
      </c>
      <c r="AL1731" s="39" t="n">
        <f aca="false">L1731+W1731</f>
        <v>0</v>
      </c>
      <c r="AM1731" s="39" t="n">
        <f aca="false">M1731+X1731</f>
        <v>0</v>
      </c>
      <c r="AN1731" s="39" t="n">
        <f aca="false">Y1731</f>
        <v>0</v>
      </c>
      <c r="AO1731" s="39" t="n">
        <f aca="false">SUM(AK1731:AN1731)</f>
        <v>20</v>
      </c>
      <c r="AP1731" s="41" t="n">
        <f aca="false">K1731+V1731</f>
        <v>0</v>
      </c>
    </row>
    <row r="1732" s="42" customFormat="true" ht="16.5" hidden="true" customHeight="true" outlineLevel="0" collapsed="false">
      <c r="A1732" s="68" t="s">
        <v>100</v>
      </c>
      <c r="B1732" s="30" t="s">
        <v>53</v>
      </c>
      <c r="C1732" s="31" t="s">
        <v>639</v>
      </c>
      <c r="D1732" s="143" t="s">
        <v>387</v>
      </c>
      <c r="E1732" s="31" t="n">
        <v>10</v>
      </c>
      <c r="F1732" s="31"/>
      <c r="G1732" s="31"/>
      <c r="H1732" s="31"/>
      <c r="I1732" s="31"/>
      <c r="J1732" s="31"/>
      <c r="K1732" s="31"/>
      <c r="L1732" s="31"/>
      <c r="M1732" s="31"/>
      <c r="N1732" s="33" t="n">
        <f aca="false">E1732*F1732+H1732+J1732+K1732+L1732+M1732</f>
        <v>0</v>
      </c>
      <c r="O1732" s="36"/>
      <c r="P1732" s="31" t="n">
        <v>8</v>
      </c>
      <c r="Q1732" s="31"/>
      <c r="R1732" s="31"/>
      <c r="S1732" s="31"/>
      <c r="T1732" s="31"/>
      <c r="U1732" s="31" t="n">
        <v>30</v>
      </c>
      <c r="V1732" s="31"/>
      <c r="W1732" s="31"/>
      <c r="X1732" s="31"/>
      <c r="Y1732" s="31"/>
      <c r="Z1732" s="36" t="n">
        <f aca="false">P1732*Q1732+S1732+U1732+V1732+W1732+X1732+Y1732</f>
        <v>30</v>
      </c>
      <c r="AA1732" s="36" t="n">
        <f aca="false">N1732+Z1732</f>
        <v>30</v>
      </c>
      <c r="AB1732" s="47" t="s">
        <v>708</v>
      </c>
      <c r="AC1732" s="44" t="s">
        <v>725</v>
      </c>
      <c r="AD1732" s="31" t="s">
        <v>262</v>
      </c>
      <c r="AE1732" s="36" t="n">
        <f aca="false">P1732*Q1732</f>
        <v>0</v>
      </c>
      <c r="AF1732" s="38" t="n">
        <f aca="false">AA1732-L1732-M1732-W1732-X1732</f>
        <v>30</v>
      </c>
      <c r="AG1732" s="39" t="str">
        <f aca="false">AB1732</f>
        <v>Ходжиматов А.А.</v>
      </c>
      <c r="AH1732" s="39" t="str">
        <f aca="false">C1732</f>
        <v>3ИСП11-14а (п)</v>
      </c>
      <c r="AI1732" s="40" t="str">
        <f aca="false">B1732</f>
        <v>12</v>
      </c>
      <c r="AJ1732" s="39" t="str">
        <f aca="false">CONCATENATE(A1732," ",D1732)</f>
        <v>МДК.01.01 КП - Разработка программных модулей</v>
      </c>
      <c r="AK1732" s="39" t="n">
        <f aca="false">E1732*F1732+P1732*Q1732+H1732+J1732+S1732+U1732</f>
        <v>30</v>
      </c>
      <c r="AL1732" s="39" t="n">
        <f aca="false">L1732+W1732</f>
        <v>0</v>
      </c>
      <c r="AM1732" s="39" t="n">
        <f aca="false">M1732+X1732</f>
        <v>0</v>
      </c>
      <c r="AN1732" s="39" t="n">
        <f aca="false">Y1732</f>
        <v>0</v>
      </c>
      <c r="AO1732" s="39" t="n">
        <f aca="false">SUM(AK1732:AN1732)</f>
        <v>30</v>
      </c>
      <c r="AP1732" s="41" t="n">
        <f aca="false">K1732+V1732</f>
        <v>0</v>
      </c>
    </row>
    <row r="1733" s="42" customFormat="true" ht="16.5" hidden="true" customHeight="true" outlineLevel="0" collapsed="false">
      <c r="A1733" s="68" t="s">
        <v>100</v>
      </c>
      <c r="B1733" s="30" t="s">
        <v>116</v>
      </c>
      <c r="C1733" s="31" t="s">
        <v>640</v>
      </c>
      <c r="D1733" s="143" t="s">
        <v>387</v>
      </c>
      <c r="E1733" s="31" t="n">
        <v>10</v>
      </c>
      <c r="F1733" s="31"/>
      <c r="G1733" s="31"/>
      <c r="H1733" s="31"/>
      <c r="I1733" s="31"/>
      <c r="J1733" s="31"/>
      <c r="K1733" s="31"/>
      <c r="L1733" s="31"/>
      <c r="M1733" s="31"/>
      <c r="N1733" s="33" t="n">
        <f aca="false">E1733*F1733+H1733+J1733+K1733+L1733+M1733</f>
        <v>0</v>
      </c>
      <c r="O1733" s="36"/>
      <c r="P1733" s="31" t="n">
        <v>8</v>
      </c>
      <c r="Q1733" s="31"/>
      <c r="R1733" s="31"/>
      <c r="S1733" s="31"/>
      <c r="T1733" s="31"/>
      <c r="U1733" s="31" t="n">
        <v>30</v>
      </c>
      <c r="V1733" s="31"/>
      <c r="W1733" s="31"/>
      <c r="X1733" s="31"/>
      <c r="Y1733" s="31"/>
      <c r="Z1733" s="36" t="n">
        <f aca="false">P1733*Q1733+S1733+U1733+V1733+W1733+X1733+Y1733</f>
        <v>30</v>
      </c>
      <c r="AA1733" s="36" t="n">
        <f aca="false">N1733+Z1733</f>
        <v>30</v>
      </c>
      <c r="AB1733" s="47" t="s">
        <v>708</v>
      </c>
      <c r="AC1733" s="44" t="s">
        <v>725</v>
      </c>
      <c r="AD1733" s="31" t="s">
        <v>262</v>
      </c>
      <c r="AE1733" s="36" t="n">
        <f aca="false">P1733*Q1733</f>
        <v>0</v>
      </c>
      <c r="AF1733" s="38" t="n">
        <f aca="false">AA1733-L1733-M1733-W1733-X1733</f>
        <v>30</v>
      </c>
      <c r="AG1733" s="39" t="str">
        <f aca="false">AB1733</f>
        <v>Ходжиматов А.А.</v>
      </c>
      <c r="AH1733" s="39" t="str">
        <f aca="false">C1733</f>
        <v>3ИСП11-14б (п)</v>
      </c>
      <c r="AI1733" s="40" t="str">
        <f aca="false">B1733</f>
        <v>11</v>
      </c>
      <c r="AJ1733" s="39" t="str">
        <f aca="false">CONCATENATE(A1733," ",D1733)</f>
        <v>МДК.01.01 КП - Разработка программных модулей</v>
      </c>
      <c r="AK1733" s="39" t="n">
        <f aca="false">E1733*F1733+P1733*Q1733+H1733+J1733+S1733+U1733</f>
        <v>30</v>
      </c>
      <c r="AL1733" s="39" t="n">
        <f aca="false">L1733+W1733</f>
        <v>0</v>
      </c>
      <c r="AM1733" s="39" t="n">
        <f aca="false">M1733+X1733</f>
        <v>0</v>
      </c>
      <c r="AN1733" s="39" t="n">
        <f aca="false">Y1733</f>
        <v>0</v>
      </c>
      <c r="AO1733" s="39" t="n">
        <f aca="false">SUM(AK1733:AN1733)</f>
        <v>30</v>
      </c>
      <c r="AP1733" s="41" t="n">
        <f aca="false">K1733+V1733</f>
        <v>0</v>
      </c>
    </row>
    <row r="1734" s="42" customFormat="true" ht="16.5" hidden="true" customHeight="true" outlineLevel="0" collapsed="false">
      <c r="A1734" s="68" t="s">
        <v>104</v>
      </c>
      <c r="B1734" s="30" t="s">
        <v>286</v>
      </c>
      <c r="C1734" s="31" t="s">
        <v>641</v>
      </c>
      <c r="D1734" s="144" t="s">
        <v>361</v>
      </c>
      <c r="E1734" s="31" t="n">
        <v>10</v>
      </c>
      <c r="F1734" s="31" t="n">
        <v>4</v>
      </c>
      <c r="G1734" s="31" t="n">
        <v>72</v>
      </c>
      <c r="H1734" s="31" t="n">
        <v>-8</v>
      </c>
      <c r="I1734" s="31"/>
      <c r="J1734" s="31"/>
      <c r="K1734" s="31"/>
      <c r="L1734" s="31" t="n">
        <v>4</v>
      </c>
      <c r="M1734" s="31"/>
      <c r="N1734" s="33" t="n">
        <f aca="false">E1734*F1734+H1734+J1734+K1734+L1734+M1734</f>
        <v>36</v>
      </c>
      <c r="O1734" s="36"/>
      <c r="P1734" s="31" t="n">
        <v>8</v>
      </c>
      <c r="Q1734" s="31" t="n">
        <v>11</v>
      </c>
      <c r="R1734" s="31"/>
      <c r="S1734" s="31" t="n">
        <v>-64</v>
      </c>
      <c r="T1734" s="31"/>
      <c r="U1734" s="31"/>
      <c r="V1734" s="31"/>
      <c r="W1734" s="31" t="n">
        <v>6</v>
      </c>
      <c r="X1734" s="31" t="n">
        <v>8</v>
      </c>
      <c r="Y1734" s="31"/>
      <c r="Z1734" s="36" t="n">
        <f aca="false">P1734*Q1734+S1734+U1734+V1734+W1734+X1734+Y1734</f>
        <v>38</v>
      </c>
      <c r="AA1734" s="36" t="n">
        <f aca="false">N1734+Z1734</f>
        <v>74</v>
      </c>
      <c r="AB1734" s="47" t="s">
        <v>301</v>
      </c>
      <c r="AC1734" s="47"/>
      <c r="AD1734" s="31" t="s">
        <v>262</v>
      </c>
      <c r="AE1734" s="36" t="n">
        <f aca="false">P1734*Q1734</f>
        <v>88</v>
      </c>
      <c r="AF1734" s="38" t="n">
        <f aca="false">AA1734-L1734-M1734-W1734-X1734</f>
        <v>56</v>
      </c>
      <c r="AG1734" s="39" t="str">
        <f aca="false">AB1734</f>
        <v>Бастрыкина К.А.</v>
      </c>
      <c r="AH1734" s="39" t="str">
        <f aca="false">C1734</f>
        <v>3ИСП11-14 (п)</v>
      </c>
      <c r="AI1734" s="40" t="str">
        <f aca="false">B1734</f>
        <v>23</v>
      </c>
      <c r="AJ1734" s="39" t="str">
        <f aca="false">CONCATENATE(A1734," ",D1734)</f>
        <v>МДК.01.02 Поддержка и тестирование программных модулей</v>
      </c>
      <c r="AK1734" s="39" t="n">
        <f aca="false">E1734*F1734+P1734*Q1734+H1734+J1734+S1734+U1734</f>
        <v>56</v>
      </c>
      <c r="AL1734" s="39" t="n">
        <f aca="false">L1734+W1734</f>
        <v>10</v>
      </c>
      <c r="AM1734" s="39" t="n">
        <f aca="false">M1734+X1734</f>
        <v>8</v>
      </c>
      <c r="AN1734" s="39" t="n">
        <f aca="false">Y1734</f>
        <v>0</v>
      </c>
      <c r="AO1734" s="39" t="n">
        <f aca="false">SUM(AK1734:AN1734)</f>
        <v>74</v>
      </c>
      <c r="AP1734" s="41" t="n">
        <f aca="false">K1734+V1734</f>
        <v>0</v>
      </c>
    </row>
    <row r="1735" s="42" customFormat="true" ht="16.5" hidden="true" customHeight="true" outlineLevel="0" collapsed="false">
      <c r="A1735" s="68" t="s">
        <v>104</v>
      </c>
      <c r="B1735" s="30" t="s">
        <v>53</v>
      </c>
      <c r="C1735" s="31" t="s">
        <v>639</v>
      </c>
      <c r="D1735" s="144" t="s">
        <v>361</v>
      </c>
      <c r="E1735" s="31" t="n">
        <v>10</v>
      </c>
      <c r="F1735" s="31"/>
      <c r="G1735" s="31"/>
      <c r="H1735" s="31" t="n">
        <v>8</v>
      </c>
      <c r="I1735" s="31"/>
      <c r="J1735" s="31"/>
      <c r="K1735" s="31"/>
      <c r="L1735" s="31"/>
      <c r="M1735" s="31"/>
      <c r="N1735" s="33" t="n">
        <f aca="false">E1735*F1735+H1735+J1735+K1735+L1735+M1735</f>
        <v>8</v>
      </c>
      <c r="O1735" s="36"/>
      <c r="P1735" s="31" t="n">
        <v>8</v>
      </c>
      <c r="Q1735" s="31"/>
      <c r="R1735" s="31"/>
      <c r="S1735" s="31" t="n">
        <v>64</v>
      </c>
      <c r="T1735" s="31"/>
      <c r="U1735" s="31"/>
      <c r="V1735" s="31"/>
      <c r="W1735" s="31"/>
      <c r="X1735" s="31"/>
      <c r="Y1735" s="31"/>
      <c r="Z1735" s="36" t="n">
        <f aca="false">P1735*Q1735+S1735+U1735+V1735+W1735+X1735+Y1735</f>
        <v>64</v>
      </c>
      <c r="AA1735" s="36" t="n">
        <f aca="false">N1735+Z1735</f>
        <v>72</v>
      </c>
      <c r="AB1735" s="47" t="s">
        <v>301</v>
      </c>
      <c r="AC1735" s="47"/>
      <c r="AD1735" s="31" t="s">
        <v>262</v>
      </c>
      <c r="AE1735" s="36" t="n">
        <f aca="false">P1735*Q1735</f>
        <v>0</v>
      </c>
      <c r="AF1735" s="38" t="n">
        <f aca="false">AA1735-L1735-M1735-W1735-X1735</f>
        <v>72</v>
      </c>
      <c r="AG1735" s="39" t="str">
        <f aca="false">AB1735</f>
        <v>Бастрыкина К.А.</v>
      </c>
      <c r="AH1735" s="39" t="str">
        <f aca="false">C1735</f>
        <v>3ИСП11-14а (п)</v>
      </c>
      <c r="AI1735" s="40" t="str">
        <f aca="false">B1735</f>
        <v>12</v>
      </c>
      <c r="AJ1735" s="39" t="str">
        <f aca="false">CONCATENATE(A1735," ",D1735)</f>
        <v>МДК.01.02 Поддержка и тестирование программных модулей</v>
      </c>
      <c r="AK1735" s="39" t="n">
        <f aca="false">E1735*F1735+P1735*Q1735+H1735+J1735+S1735+U1735</f>
        <v>72</v>
      </c>
      <c r="AL1735" s="39" t="n">
        <f aca="false">L1735+W1735</f>
        <v>0</v>
      </c>
      <c r="AM1735" s="39" t="n">
        <f aca="false">M1735+X1735</f>
        <v>0</v>
      </c>
      <c r="AN1735" s="39" t="n">
        <f aca="false">Y1735</f>
        <v>0</v>
      </c>
      <c r="AO1735" s="39" t="n">
        <f aca="false">SUM(AK1735:AN1735)</f>
        <v>72</v>
      </c>
      <c r="AP1735" s="41" t="n">
        <f aca="false">K1735+V1735</f>
        <v>0</v>
      </c>
    </row>
    <row r="1736" s="42" customFormat="true" ht="16.5" hidden="true" customHeight="true" outlineLevel="0" collapsed="false">
      <c r="A1736" s="68" t="s">
        <v>104</v>
      </c>
      <c r="B1736" s="30" t="s">
        <v>116</v>
      </c>
      <c r="C1736" s="31" t="s">
        <v>640</v>
      </c>
      <c r="D1736" s="144" t="s">
        <v>361</v>
      </c>
      <c r="E1736" s="31" t="n">
        <v>10</v>
      </c>
      <c r="F1736" s="31"/>
      <c r="G1736" s="31"/>
      <c r="H1736" s="31" t="n">
        <v>8</v>
      </c>
      <c r="I1736" s="31"/>
      <c r="J1736" s="31"/>
      <c r="K1736" s="31"/>
      <c r="L1736" s="31"/>
      <c r="M1736" s="31"/>
      <c r="N1736" s="33" t="n">
        <f aca="false">E1736*F1736+H1736+J1736+K1736+L1736+M1736</f>
        <v>8</v>
      </c>
      <c r="O1736" s="36"/>
      <c r="P1736" s="31" t="n">
        <v>8</v>
      </c>
      <c r="Q1736" s="31"/>
      <c r="R1736" s="31"/>
      <c r="S1736" s="31" t="n">
        <v>64</v>
      </c>
      <c r="T1736" s="31"/>
      <c r="U1736" s="31"/>
      <c r="V1736" s="31"/>
      <c r="W1736" s="31"/>
      <c r="X1736" s="31"/>
      <c r="Y1736" s="31"/>
      <c r="Z1736" s="36" t="n">
        <f aca="false">P1736*Q1736+S1736+U1736+V1736+W1736+X1736+Y1736</f>
        <v>64</v>
      </c>
      <c r="AA1736" s="36" t="n">
        <f aca="false">N1736+Z1736</f>
        <v>72</v>
      </c>
      <c r="AB1736" s="47" t="s">
        <v>69</v>
      </c>
      <c r="AC1736" s="47"/>
      <c r="AD1736" s="31" t="s">
        <v>262</v>
      </c>
      <c r="AE1736" s="36" t="n">
        <f aca="false">P1736*Q1736</f>
        <v>0</v>
      </c>
      <c r="AF1736" s="38" t="n">
        <f aca="false">AA1736-L1736-M1736-W1736-X1736</f>
        <v>72</v>
      </c>
      <c r="AG1736" s="39" t="str">
        <f aca="false">AB1736</f>
        <v>вак. 2 п/гр</v>
      </c>
      <c r="AH1736" s="39" t="str">
        <f aca="false">C1736</f>
        <v>3ИСП11-14б (п)</v>
      </c>
      <c r="AI1736" s="40" t="str">
        <f aca="false">B1736</f>
        <v>11</v>
      </c>
      <c r="AJ1736" s="39" t="str">
        <f aca="false">CONCATENATE(A1736," ",D1736)</f>
        <v>МДК.01.02 Поддержка и тестирование программных модулей</v>
      </c>
      <c r="AK1736" s="39" t="n">
        <f aca="false">E1736*F1736+P1736*Q1736+H1736+J1736+S1736+U1736</f>
        <v>72</v>
      </c>
      <c r="AL1736" s="39" t="n">
        <f aca="false">L1736+W1736</f>
        <v>0</v>
      </c>
      <c r="AM1736" s="39" t="n">
        <f aca="false">M1736+X1736</f>
        <v>0</v>
      </c>
      <c r="AN1736" s="39" t="n">
        <f aca="false">Y1736</f>
        <v>0</v>
      </c>
      <c r="AO1736" s="39" t="n">
        <f aca="false">SUM(AK1736:AN1736)</f>
        <v>72</v>
      </c>
      <c r="AP1736" s="41" t="n">
        <f aca="false">K1736+V1736</f>
        <v>0</v>
      </c>
    </row>
    <row r="1737" s="42" customFormat="true" ht="16.5" hidden="true" customHeight="true" outlineLevel="0" collapsed="false">
      <c r="A1737" s="68" t="s">
        <v>136</v>
      </c>
      <c r="B1737" s="30" t="s">
        <v>286</v>
      </c>
      <c r="C1737" s="31" t="s">
        <v>641</v>
      </c>
      <c r="D1737" s="133" t="s">
        <v>331</v>
      </c>
      <c r="E1737" s="31" t="n">
        <v>10</v>
      </c>
      <c r="F1737" s="31" t="n">
        <v>8</v>
      </c>
      <c r="G1737" s="31" t="n">
        <v>60</v>
      </c>
      <c r="H1737" s="31" t="n">
        <v>-30</v>
      </c>
      <c r="I1737" s="31"/>
      <c r="J1737" s="31" t="n">
        <v>-30</v>
      </c>
      <c r="K1737" s="31" t="n">
        <v>23</v>
      </c>
      <c r="L1737" s="31" t="n">
        <v>6</v>
      </c>
      <c r="M1737" s="31" t="n">
        <v>8</v>
      </c>
      <c r="N1737" s="33" t="n">
        <f aca="false">E1737*F1737+H1737+J1737+K1737+L1737+M1737</f>
        <v>57</v>
      </c>
      <c r="O1737" s="36"/>
      <c r="P1737" s="31" t="n">
        <v>8</v>
      </c>
      <c r="Q1737" s="31"/>
      <c r="R1737" s="31"/>
      <c r="S1737" s="31"/>
      <c r="T1737" s="31"/>
      <c r="U1737" s="31"/>
      <c r="V1737" s="31"/>
      <c r="W1737" s="31"/>
      <c r="X1737" s="31"/>
      <c r="Y1737" s="31"/>
      <c r="Z1737" s="36" t="n">
        <f aca="false">P1737*Q1737+S1737+U1737+V1737+W1737+X1737+Y1737</f>
        <v>0</v>
      </c>
      <c r="AA1737" s="36" t="n">
        <f aca="false">N1737+Z1737</f>
        <v>57</v>
      </c>
      <c r="AB1737" s="284" t="s">
        <v>363</v>
      </c>
      <c r="AC1737" s="31" t="s">
        <v>389</v>
      </c>
      <c r="AD1737" s="31"/>
      <c r="AE1737" s="36" t="n">
        <f aca="false">P1737*Q1737</f>
        <v>0</v>
      </c>
      <c r="AF1737" s="38" t="n">
        <f aca="false">AA1737-L1737-M1737-W1737-X1737</f>
        <v>43</v>
      </c>
      <c r="AG1737" s="39" t="str">
        <f aca="false">AB1737</f>
        <v>Адышкин С.С.</v>
      </c>
      <c r="AH1737" s="39" t="str">
        <f aca="false">C1737</f>
        <v>3ИСП11-14 (п)</v>
      </c>
      <c r="AI1737" s="40" t="str">
        <f aca="false">B1737</f>
        <v>23</v>
      </c>
      <c r="AJ1737" s="39" t="str">
        <f aca="false">CONCATENATE(A1737," ",D1737)</f>
        <v>МДК.01.03 Разработка мобильных приложений</v>
      </c>
      <c r="AK1737" s="39" t="n">
        <f aca="false">E1737*F1737+P1737*Q1737+H1737+J1737+S1737+U1737</f>
        <v>20</v>
      </c>
      <c r="AL1737" s="39" t="n">
        <f aca="false">L1737+W1737</f>
        <v>6</v>
      </c>
      <c r="AM1737" s="39" t="n">
        <f aca="false">M1737+X1737</f>
        <v>8</v>
      </c>
      <c r="AN1737" s="39" t="n">
        <f aca="false">Y1737</f>
        <v>0</v>
      </c>
      <c r="AO1737" s="39" t="n">
        <f aca="false">SUM(AK1737:AN1737)</f>
        <v>34</v>
      </c>
      <c r="AP1737" s="41" t="n">
        <f aca="false">K1737+V1737</f>
        <v>23</v>
      </c>
    </row>
    <row r="1738" s="42" customFormat="true" ht="16.5" hidden="true" customHeight="true" outlineLevel="0" collapsed="false">
      <c r="A1738" s="68" t="s">
        <v>136</v>
      </c>
      <c r="B1738" s="30" t="s">
        <v>53</v>
      </c>
      <c r="C1738" s="31" t="s">
        <v>639</v>
      </c>
      <c r="D1738" s="133" t="s">
        <v>331</v>
      </c>
      <c r="E1738" s="31" t="n">
        <v>10</v>
      </c>
      <c r="F1738" s="31"/>
      <c r="G1738" s="31"/>
      <c r="H1738" s="31" t="n">
        <v>30</v>
      </c>
      <c r="I1738" s="31"/>
      <c r="J1738" s="31"/>
      <c r="K1738" s="31"/>
      <c r="L1738" s="31"/>
      <c r="M1738" s="31"/>
      <c r="N1738" s="33" t="n">
        <f aca="false">E1738*F1738+H1738+J1738+K1738+L1738+M1738</f>
        <v>30</v>
      </c>
      <c r="O1738" s="36"/>
      <c r="P1738" s="31" t="n">
        <v>8</v>
      </c>
      <c r="Q1738" s="31"/>
      <c r="R1738" s="31"/>
      <c r="S1738" s="31"/>
      <c r="T1738" s="31"/>
      <c r="U1738" s="31"/>
      <c r="V1738" s="31"/>
      <c r="W1738" s="31"/>
      <c r="X1738" s="31"/>
      <c r="Y1738" s="31"/>
      <c r="Z1738" s="36" t="n">
        <f aca="false">P1738*Q1738+S1738+U1738+V1738+W1738+X1738+Y1738</f>
        <v>0</v>
      </c>
      <c r="AA1738" s="36" t="n">
        <f aca="false">N1738+Z1738</f>
        <v>30</v>
      </c>
      <c r="AB1738" s="47" t="s">
        <v>363</v>
      </c>
      <c r="AC1738" s="31" t="s">
        <v>389</v>
      </c>
      <c r="AD1738" s="31"/>
      <c r="AE1738" s="36" t="n">
        <f aca="false">P1738*Q1738</f>
        <v>0</v>
      </c>
      <c r="AF1738" s="38" t="n">
        <f aca="false">AA1738-L1738-M1738-W1738-X1738</f>
        <v>30</v>
      </c>
      <c r="AG1738" s="39" t="str">
        <f aca="false">AB1738</f>
        <v>Адышкин С.С.</v>
      </c>
      <c r="AH1738" s="39" t="str">
        <f aca="false">C1738</f>
        <v>3ИСП11-14а (п)</v>
      </c>
      <c r="AI1738" s="40" t="str">
        <f aca="false">B1738</f>
        <v>12</v>
      </c>
      <c r="AJ1738" s="39" t="str">
        <f aca="false">CONCATENATE(A1738," ",D1738)</f>
        <v>МДК.01.03 Разработка мобильных приложений</v>
      </c>
      <c r="AK1738" s="39" t="n">
        <f aca="false">E1738*F1738+P1738*Q1738+H1738+J1738+S1738+U1738</f>
        <v>30</v>
      </c>
      <c r="AL1738" s="39" t="n">
        <f aca="false">L1738+W1738</f>
        <v>0</v>
      </c>
      <c r="AM1738" s="39" t="n">
        <f aca="false">M1738+X1738</f>
        <v>0</v>
      </c>
      <c r="AN1738" s="39" t="n">
        <f aca="false">Y1738</f>
        <v>0</v>
      </c>
      <c r="AO1738" s="39" t="n">
        <f aca="false">SUM(AK1738:AN1738)</f>
        <v>30</v>
      </c>
      <c r="AP1738" s="41" t="n">
        <f aca="false">K1738+V1738</f>
        <v>0</v>
      </c>
    </row>
    <row r="1739" s="42" customFormat="true" ht="16.5" hidden="true" customHeight="true" outlineLevel="0" collapsed="false">
      <c r="A1739" s="68" t="s">
        <v>136</v>
      </c>
      <c r="B1739" s="30" t="s">
        <v>116</v>
      </c>
      <c r="C1739" s="31" t="s">
        <v>640</v>
      </c>
      <c r="D1739" s="133" t="s">
        <v>331</v>
      </c>
      <c r="E1739" s="31" t="n">
        <v>10</v>
      </c>
      <c r="F1739" s="31"/>
      <c r="G1739" s="31"/>
      <c r="H1739" s="31" t="n">
        <v>30</v>
      </c>
      <c r="I1739" s="31"/>
      <c r="J1739" s="31"/>
      <c r="K1739" s="31"/>
      <c r="L1739" s="31"/>
      <c r="M1739" s="31"/>
      <c r="N1739" s="33" t="n">
        <f aca="false">E1739*F1739+H1739+J1739+K1739+L1739+M1739</f>
        <v>30</v>
      </c>
      <c r="O1739" s="36"/>
      <c r="P1739" s="31" t="n">
        <v>8</v>
      </c>
      <c r="Q1739" s="31"/>
      <c r="R1739" s="31"/>
      <c r="S1739" s="31"/>
      <c r="T1739" s="31"/>
      <c r="U1739" s="31"/>
      <c r="V1739" s="31"/>
      <c r="W1739" s="31"/>
      <c r="X1739" s="31"/>
      <c r="Y1739" s="31"/>
      <c r="Z1739" s="36" t="n">
        <f aca="false">P1739*Q1739+S1739+U1739+V1739+W1739+X1739+Y1739</f>
        <v>0</v>
      </c>
      <c r="AA1739" s="36" t="n">
        <f aca="false">N1739+Z1739</f>
        <v>30</v>
      </c>
      <c r="AB1739" s="47" t="s">
        <v>69</v>
      </c>
      <c r="AC1739" s="31" t="s">
        <v>389</v>
      </c>
      <c r="AD1739" s="31"/>
      <c r="AE1739" s="36" t="n">
        <f aca="false">P1739*Q1739</f>
        <v>0</v>
      </c>
      <c r="AF1739" s="38" t="n">
        <f aca="false">AA1739-L1739-M1739-W1739-X1739</f>
        <v>30</v>
      </c>
      <c r="AG1739" s="39" t="str">
        <f aca="false">AB1739</f>
        <v>вак. 2 п/гр</v>
      </c>
      <c r="AH1739" s="39" t="str">
        <f aca="false">C1739</f>
        <v>3ИСП11-14б (п)</v>
      </c>
      <c r="AI1739" s="40" t="str">
        <f aca="false">B1739</f>
        <v>11</v>
      </c>
      <c r="AJ1739" s="39" t="str">
        <f aca="false">CONCATENATE(A1739," ",D1739)</f>
        <v>МДК.01.03 Разработка мобильных приложений</v>
      </c>
      <c r="AK1739" s="39" t="n">
        <f aca="false">E1739*F1739+P1739*Q1739+H1739+J1739+S1739+U1739</f>
        <v>30</v>
      </c>
      <c r="AL1739" s="39" t="n">
        <f aca="false">L1739+W1739</f>
        <v>0</v>
      </c>
      <c r="AM1739" s="39" t="n">
        <f aca="false">M1739+X1739</f>
        <v>0</v>
      </c>
      <c r="AN1739" s="39" t="n">
        <f aca="false">Y1739</f>
        <v>0</v>
      </c>
      <c r="AO1739" s="39" t="n">
        <f aca="false">SUM(AK1739:AN1739)</f>
        <v>30</v>
      </c>
      <c r="AP1739" s="41" t="n">
        <f aca="false">K1739+V1739</f>
        <v>0</v>
      </c>
    </row>
    <row r="1740" s="42" customFormat="true" ht="16.5" hidden="true" customHeight="true" outlineLevel="0" collapsed="false">
      <c r="A1740" s="68" t="s">
        <v>136</v>
      </c>
      <c r="B1740" s="30" t="s">
        <v>53</v>
      </c>
      <c r="C1740" s="31" t="s">
        <v>639</v>
      </c>
      <c r="D1740" s="133" t="s">
        <v>390</v>
      </c>
      <c r="E1740" s="31" t="n">
        <v>10</v>
      </c>
      <c r="F1740" s="31"/>
      <c r="G1740" s="31"/>
      <c r="H1740" s="31"/>
      <c r="I1740" s="31"/>
      <c r="J1740" s="31" t="n">
        <v>30</v>
      </c>
      <c r="K1740" s="31"/>
      <c r="L1740" s="31"/>
      <c r="M1740" s="31"/>
      <c r="N1740" s="33" t="n">
        <f aca="false">E1740*F1740+H1740+J1740+K1740+L1740+M1740</f>
        <v>30</v>
      </c>
      <c r="O1740" s="36"/>
      <c r="P1740" s="31" t="n">
        <v>8</v>
      </c>
      <c r="Q1740" s="31"/>
      <c r="R1740" s="31"/>
      <c r="S1740" s="31"/>
      <c r="T1740" s="31"/>
      <c r="U1740" s="31"/>
      <c r="V1740" s="31"/>
      <c r="W1740" s="31"/>
      <c r="X1740" s="31"/>
      <c r="Y1740" s="31"/>
      <c r="Z1740" s="36" t="n">
        <f aca="false">P1740*Q1740+S1740+U1740+V1740+W1740+X1740+Y1740</f>
        <v>0</v>
      </c>
      <c r="AA1740" s="36" t="n">
        <f aca="false">N1740+Z1740</f>
        <v>30</v>
      </c>
      <c r="AB1740" s="284" t="s">
        <v>363</v>
      </c>
      <c r="AC1740" s="31" t="s">
        <v>389</v>
      </c>
      <c r="AD1740" s="31"/>
      <c r="AE1740" s="36" t="n">
        <f aca="false">P1740*Q1740</f>
        <v>0</v>
      </c>
      <c r="AF1740" s="38" t="n">
        <f aca="false">AA1740-L1740-M1740-W1740-X1740</f>
        <v>30</v>
      </c>
      <c r="AG1740" s="39" t="str">
        <f aca="false">AB1740</f>
        <v>Адышкин С.С.</v>
      </c>
      <c r="AH1740" s="39" t="str">
        <f aca="false">C1740</f>
        <v>3ИСП11-14а (п)</v>
      </c>
      <c r="AI1740" s="40" t="str">
        <f aca="false">B1740</f>
        <v>12</v>
      </c>
      <c r="AJ1740" s="39" t="str">
        <f aca="false">CONCATENATE(A1740," ",D1740)</f>
        <v>МДК.01.03 КП - Разработка мобильных приложений</v>
      </c>
      <c r="AK1740" s="39" t="n">
        <f aca="false">E1740*F1740+P1740*Q1740+H1740+J1740+S1740+U1740</f>
        <v>30</v>
      </c>
      <c r="AL1740" s="39" t="n">
        <f aca="false">L1740+W1740</f>
        <v>0</v>
      </c>
      <c r="AM1740" s="39" t="n">
        <f aca="false">M1740+X1740</f>
        <v>0</v>
      </c>
      <c r="AN1740" s="39" t="n">
        <f aca="false">Y1740</f>
        <v>0</v>
      </c>
      <c r="AO1740" s="39" t="n">
        <f aca="false">SUM(AK1740:AN1740)</f>
        <v>30</v>
      </c>
      <c r="AP1740" s="41" t="n">
        <f aca="false">K1740+V1740</f>
        <v>0</v>
      </c>
    </row>
    <row r="1741" s="42" customFormat="true" ht="16.5" hidden="true" customHeight="true" outlineLevel="0" collapsed="false">
      <c r="A1741" s="68" t="s">
        <v>136</v>
      </c>
      <c r="B1741" s="30" t="s">
        <v>116</v>
      </c>
      <c r="C1741" s="31" t="s">
        <v>640</v>
      </c>
      <c r="D1741" s="133" t="s">
        <v>390</v>
      </c>
      <c r="E1741" s="31" t="n">
        <v>10</v>
      </c>
      <c r="F1741" s="31"/>
      <c r="G1741" s="31"/>
      <c r="H1741" s="31"/>
      <c r="I1741" s="31"/>
      <c r="J1741" s="31" t="n">
        <v>30</v>
      </c>
      <c r="K1741" s="31"/>
      <c r="L1741" s="31"/>
      <c r="M1741" s="31"/>
      <c r="N1741" s="33" t="n">
        <f aca="false">E1741*F1741+H1741+J1741+K1741+L1741+M1741</f>
        <v>30</v>
      </c>
      <c r="O1741" s="36"/>
      <c r="P1741" s="31" t="n">
        <v>8</v>
      </c>
      <c r="Q1741" s="31"/>
      <c r="R1741" s="31"/>
      <c r="S1741" s="31"/>
      <c r="T1741" s="31"/>
      <c r="U1741" s="31"/>
      <c r="V1741" s="31"/>
      <c r="W1741" s="31"/>
      <c r="X1741" s="31"/>
      <c r="Y1741" s="31"/>
      <c r="Z1741" s="36" t="n">
        <f aca="false">P1741*Q1741+S1741+U1741+V1741+W1741+X1741+Y1741</f>
        <v>0</v>
      </c>
      <c r="AA1741" s="36" t="n">
        <f aca="false">N1741+Z1741</f>
        <v>30</v>
      </c>
      <c r="AB1741" s="71" t="s">
        <v>709</v>
      </c>
      <c r="AC1741" s="44" t="s">
        <v>734</v>
      </c>
      <c r="AD1741" s="31"/>
      <c r="AE1741" s="36" t="n">
        <f aca="false">P1741*Q1741</f>
        <v>0</v>
      </c>
      <c r="AF1741" s="38" t="n">
        <f aca="false">AA1741-L1741-M1741-W1741-X1741</f>
        <v>30</v>
      </c>
      <c r="AG1741" s="39" t="str">
        <f aca="false">AB1741</f>
        <v>Вак. КП Адышкин С.С.</v>
      </c>
      <c r="AH1741" s="39" t="str">
        <f aca="false">C1741</f>
        <v>3ИСП11-14б (п)</v>
      </c>
      <c r="AI1741" s="40" t="str">
        <f aca="false">B1741</f>
        <v>11</v>
      </c>
      <c r="AJ1741" s="39" t="str">
        <f aca="false">CONCATENATE(A1741," ",D1741)</f>
        <v>МДК.01.03 КП - Разработка мобильных приложений</v>
      </c>
      <c r="AK1741" s="39" t="n">
        <f aca="false">E1741*F1741+P1741*Q1741+H1741+J1741+S1741+U1741</f>
        <v>30</v>
      </c>
      <c r="AL1741" s="39" t="n">
        <f aca="false">L1741+W1741</f>
        <v>0</v>
      </c>
      <c r="AM1741" s="39" t="n">
        <f aca="false">M1741+X1741</f>
        <v>0</v>
      </c>
      <c r="AN1741" s="39" t="n">
        <f aca="false">Y1741</f>
        <v>0</v>
      </c>
      <c r="AO1741" s="39" t="n">
        <f aca="false">SUM(AK1741:AN1741)</f>
        <v>30</v>
      </c>
      <c r="AP1741" s="41" t="n">
        <f aca="false">K1741+V1741</f>
        <v>0</v>
      </c>
    </row>
    <row r="1742" s="42" customFormat="true" ht="16.5" hidden="true" customHeight="true" outlineLevel="0" collapsed="false">
      <c r="A1742" s="68" t="s">
        <v>138</v>
      </c>
      <c r="B1742" s="30" t="s">
        <v>53</v>
      </c>
      <c r="C1742" s="31" t="s">
        <v>639</v>
      </c>
      <c r="D1742" s="146" t="s">
        <v>108</v>
      </c>
      <c r="E1742" s="31" t="n">
        <v>2</v>
      </c>
      <c r="F1742" s="31" t="n">
        <v>36</v>
      </c>
      <c r="G1742" s="31"/>
      <c r="H1742" s="31"/>
      <c r="I1742" s="31"/>
      <c r="J1742" s="31"/>
      <c r="K1742" s="31"/>
      <c r="L1742" s="31"/>
      <c r="M1742" s="31"/>
      <c r="N1742" s="33" t="n">
        <f aca="false">E1742*F1742+H1742+J1742+K1742+L1742+M1742</f>
        <v>72</v>
      </c>
      <c r="O1742" s="36"/>
      <c r="P1742" s="31" t="n">
        <v>8</v>
      </c>
      <c r="Q1742" s="31"/>
      <c r="R1742" s="31"/>
      <c r="S1742" s="31"/>
      <c r="T1742" s="31"/>
      <c r="U1742" s="31"/>
      <c r="V1742" s="31"/>
      <c r="W1742" s="31"/>
      <c r="X1742" s="31"/>
      <c r="Y1742" s="31"/>
      <c r="Z1742" s="36" t="n">
        <f aca="false">P1742*Q1742+S1742+U1742+V1742+W1742+X1742+Y1742</f>
        <v>0</v>
      </c>
      <c r="AA1742" s="36" t="n">
        <f aca="false">N1742+Z1742</f>
        <v>72</v>
      </c>
      <c r="AB1742" s="73" t="s">
        <v>293</v>
      </c>
      <c r="AC1742" s="31"/>
      <c r="AD1742" s="31"/>
      <c r="AE1742" s="36" t="n">
        <f aca="false">P1742*Q1742</f>
        <v>0</v>
      </c>
      <c r="AF1742" s="38" t="n">
        <f aca="false">AA1742-L1742-M1742-W1742-X1742</f>
        <v>72</v>
      </c>
      <c r="AG1742" s="39" t="str">
        <f aca="false">AB1742</f>
        <v>Васильцев И.И.</v>
      </c>
      <c r="AH1742" s="39" t="str">
        <f aca="false">C1742</f>
        <v>3ИСП11-14а (п)</v>
      </c>
      <c r="AI1742" s="40" t="str">
        <f aca="false">B1742</f>
        <v>12</v>
      </c>
      <c r="AJ1742" s="39" t="str">
        <f aca="false">CONCATENATE(A1742," ",D1742)</f>
        <v>УП.01 Учебная практика</v>
      </c>
      <c r="AK1742" s="39" t="n">
        <f aca="false">E1742*F1742+P1742*Q1742+H1742+J1742+S1742+U1742</f>
        <v>72</v>
      </c>
      <c r="AL1742" s="39" t="n">
        <f aca="false">L1742+W1742</f>
        <v>0</v>
      </c>
      <c r="AM1742" s="39" t="n">
        <f aca="false">M1742+X1742</f>
        <v>0</v>
      </c>
      <c r="AN1742" s="39" t="n">
        <f aca="false">Y1742</f>
        <v>0</v>
      </c>
      <c r="AO1742" s="39" t="n">
        <f aca="false">SUM(AK1742:AN1742)</f>
        <v>72</v>
      </c>
      <c r="AP1742" s="41" t="n">
        <f aca="false">K1742+V1742</f>
        <v>0</v>
      </c>
    </row>
    <row r="1743" s="42" customFormat="true" ht="16.5" hidden="true" customHeight="true" outlineLevel="0" collapsed="false">
      <c r="A1743" s="68" t="s">
        <v>138</v>
      </c>
      <c r="B1743" s="30" t="s">
        <v>116</v>
      </c>
      <c r="C1743" s="31" t="s">
        <v>640</v>
      </c>
      <c r="D1743" s="146" t="s">
        <v>108</v>
      </c>
      <c r="E1743" s="31" t="n">
        <v>2</v>
      </c>
      <c r="F1743" s="31" t="n">
        <v>36</v>
      </c>
      <c r="G1743" s="31"/>
      <c r="H1743" s="31"/>
      <c r="I1743" s="31"/>
      <c r="J1743" s="31"/>
      <c r="K1743" s="31"/>
      <c r="L1743" s="31"/>
      <c r="M1743" s="31"/>
      <c r="N1743" s="33" t="n">
        <f aca="false">E1743*F1743+H1743+J1743+K1743+L1743+M1743</f>
        <v>72</v>
      </c>
      <c r="O1743" s="36"/>
      <c r="P1743" s="31" t="n">
        <v>8</v>
      </c>
      <c r="Q1743" s="31"/>
      <c r="R1743" s="31"/>
      <c r="S1743" s="31"/>
      <c r="T1743" s="31"/>
      <c r="U1743" s="31"/>
      <c r="V1743" s="31"/>
      <c r="W1743" s="31"/>
      <c r="X1743" s="31"/>
      <c r="Y1743" s="31"/>
      <c r="Z1743" s="36" t="n">
        <f aca="false">P1743*Q1743+S1743+U1743+V1743+W1743+X1743+Y1743</f>
        <v>0</v>
      </c>
      <c r="AA1743" s="36" t="n">
        <f aca="false">N1743+Z1743</f>
        <v>72</v>
      </c>
      <c r="AB1743" s="73" t="s">
        <v>379</v>
      </c>
      <c r="AC1743" s="31"/>
      <c r="AD1743" s="31"/>
      <c r="AE1743" s="36"/>
      <c r="AF1743" s="38"/>
      <c r="AG1743" s="39" t="str">
        <f aca="false">AB1743</f>
        <v>Харламов Д. </v>
      </c>
      <c r="AH1743" s="39" t="str">
        <f aca="false">C1743</f>
        <v>3ИСП11-14б (п)</v>
      </c>
      <c r="AI1743" s="40" t="str">
        <f aca="false">B1743</f>
        <v>11</v>
      </c>
      <c r="AJ1743" s="39" t="str">
        <f aca="false">CONCATENATE(A1743," ",D1743)</f>
        <v>УП.01 Учебная практика</v>
      </c>
      <c r="AK1743" s="39" t="n">
        <f aca="false">E1743*F1743+P1743*Q1743+H1743+J1743+S1743+U1743</f>
        <v>72</v>
      </c>
      <c r="AL1743" s="39" t="n">
        <f aca="false">L1743+W1743</f>
        <v>0</v>
      </c>
      <c r="AM1743" s="39" t="n">
        <f aca="false">M1743+X1743</f>
        <v>0</v>
      </c>
      <c r="AN1743" s="39" t="n">
        <f aca="false">Y1743</f>
        <v>0</v>
      </c>
      <c r="AO1743" s="39" t="n">
        <f aca="false">SUM(AK1743:AN1743)</f>
        <v>72</v>
      </c>
      <c r="AP1743" s="41" t="n">
        <f aca="false">K1743+V1743</f>
        <v>0</v>
      </c>
    </row>
    <row r="1744" s="42" customFormat="true" ht="16.5" hidden="true" customHeight="true" outlineLevel="0" collapsed="false">
      <c r="A1744" s="68" t="s">
        <v>139</v>
      </c>
      <c r="B1744" s="30" t="s">
        <v>286</v>
      </c>
      <c r="C1744" s="31" t="s">
        <v>641</v>
      </c>
      <c r="D1744" s="139" t="s">
        <v>163</v>
      </c>
      <c r="E1744" s="31" t="n">
        <v>2</v>
      </c>
      <c r="F1744" s="31" t="n">
        <v>9</v>
      </c>
      <c r="G1744" s="31"/>
      <c r="H1744" s="31"/>
      <c r="I1744" s="31"/>
      <c r="J1744" s="31"/>
      <c r="K1744" s="31"/>
      <c r="L1744" s="31"/>
      <c r="M1744" s="31"/>
      <c r="N1744" s="33" t="n">
        <f aca="false">E1744*F1744+H1744+J1744+K1744+L1744+M1744</f>
        <v>18</v>
      </c>
      <c r="O1744" s="36"/>
      <c r="P1744" s="31" t="n">
        <v>4</v>
      </c>
      <c r="Q1744" s="31" t="n">
        <v>9</v>
      </c>
      <c r="R1744" s="31"/>
      <c r="S1744" s="31"/>
      <c r="T1744" s="31"/>
      <c r="U1744" s="31"/>
      <c r="V1744" s="31"/>
      <c r="W1744" s="31"/>
      <c r="X1744" s="31"/>
      <c r="Y1744" s="31"/>
      <c r="Z1744" s="36" t="n">
        <f aca="false">P1744*Q1744+S1744+U1744+V1744+W1744+X1744+Y1744</f>
        <v>36</v>
      </c>
      <c r="AA1744" s="36" t="n">
        <f aca="false">N1744+Z1744</f>
        <v>54</v>
      </c>
      <c r="AB1744" s="36" t="s">
        <v>301</v>
      </c>
      <c r="AC1744" s="31"/>
      <c r="AD1744" s="31"/>
      <c r="AE1744" s="36" t="n">
        <f aca="false">P1744*Q1744</f>
        <v>36</v>
      </c>
      <c r="AF1744" s="38" t="n">
        <f aca="false">AA1744-L1744-M1744-W1744-X1744</f>
        <v>54</v>
      </c>
      <c r="AG1744" s="39" t="str">
        <f aca="false">AB1744</f>
        <v>Бастрыкина К.А.</v>
      </c>
      <c r="AH1744" s="39" t="str">
        <f aca="false">C1744</f>
        <v>3ИСП11-14 (п)</v>
      </c>
      <c r="AI1744" s="40" t="str">
        <f aca="false">B1744</f>
        <v>23</v>
      </c>
      <c r="AJ1744" s="39" t="str">
        <f aca="false">CONCATENATE(A1744," ",D1744)</f>
        <v>ПП.01 Производственная практика</v>
      </c>
      <c r="AK1744" s="39" t="n">
        <f aca="false">E1744*F1744+P1744*Q1744+H1744+J1744+S1744+U1744</f>
        <v>54</v>
      </c>
      <c r="AL1744" s="39" t="n">
        <f aca="false">L1744+W1744</f>
        <v>0</v>
      </c>
      <c r="AM1744" s="39" t="n">
        <f aca="false">M1744+X1744</f>
        <v>0</v>
      </c>
      <c r="AN1744" s="39" t="n">
        <f aca="false">Y1744</f>
        <v>0</v>
      </c>
      <c r="AO1744" s="39" t="n">
        <f aca="false">SUM(AK1744:AN1744)</f>
        <v>54</v>
      </c>
      <c r="AP1744" s="41" t="n">
        <f aca="false">K1744+V1744</f>
        <v>0</v>
      </c>
    </row>
    <row r="1745" s="42" customFormat="true" ht="16.5" hidden="true" customHeight="true" outlineLevel="0" collapsed="false">
      <c r="A1745" s="68" t="s">
        <v>139</v>
      </c>
      <c r="B1745" s="30" t="s">
        <v>286</v>
      </c>
      <c r="C1745" s="31" t="s">
        <v>641</v>
      </c>
      <c r="D1745" s="139" t="s">
        <v>163</v>
      </c>
      <c r="E1745" s="31" t="n">
        <v>2</v>
      </c>
      <c r="F1745" s="31" t="n">
        <v>9</v>
      </c>
      <c r="G1745" s="31"/>
      <c r="H1745" s="31"/>
      <c r="I1745" s="31"/>
      <c r="J1745" s="31"/>
      <c r="K1745" s="31"/>
      <c r="L1745" s="31"/>
      <c r="M1745" s="31"/>
      <c r="N1745" s="33" t="n">
        <f aca="false">E1745*F1745+H1745+J1745+K1745+L1745+M1745</f>
        <v>18</v>
      </c>
      <c r="O1745" s="36"/>
      <c r="P1745" s="31" t="n">
        <v>4</v>
      </c>
      <c r="Q1745" s="31" t="n">
        <v>9</v>
      </c>
      <c r="R1745" s="31"/>
      <c r="S1745" s="31"/>
      <c r="T1745" s="31"/>
      <c r="U1745" s="31"/>
      <c r="V1745" s="31"/>
      <c r="W1745" s="31"/>
      <c r="X1745" s="31"/>
      <c r="Y1745" s="31"/>
      <c r="Z1745" s="36" t="n">
        <f aca="false">P1745*Q1745+S1745+U1745+V1745+W1745+X1745+Y1745</f>
        <v>36</v>
      </c>
      <c r="AA1745" s="36" t="n">
        <f aca="false">N1745+Z1745</f>
        <v>54</v>
      </c>
      <c r="AB1745" s="36" t="s">
        <v>225</v>
      </c>
      <c r="AC1745" s="31"/>
      <c r="AD1745" s="31"/>
      <c r="AE1745" s="36" t="n">
        <f aca="false">P1745*Q1745</f>
        <v>36</v>
      </c>
      <c r="AF1745" s="38" t="n">
        <f aca="false">AA1745-L1745-M1745-W1745-X1745</f>
        <v>54</v>
      </c>
      <c r="AG1745" s="39" t="str">
        <f aca="false">AB1745</f>
        <v>Щур Д.С.</v>
      </c>
      <c r="AH1745" s="39" t="str">
        <f aca="false">C1745</f>
        <v>3ИСП11-14 (п)</v>
      </c>
      <c r="AI1745" s="40" t="str">
        <f aca="false">B1745</f>
        <v>23</v>
      </c>
      <c r="AJ1745" s="39" t="str">
        <f aca="false">CONCATENATE(A1745," ",D1745)</f>
        <v>ПП.01 Производственная практика</v>
      </c>
      <c r="AK1745" s="39" t="n">
        <f aca="false">E1745*F1745+P1745*Q1745+H1745+J1745+S1745+U1745</f>
        <v>54</v>
      </c>
      <c r="AL1745" s="39" t="n">
        <f aca="false">L1745+W1745</f>
        <v>0</v>
      </c>
      <c r="AM1745" s="39" t="n">
        <f aca="false">M1745+X1745</f>
        <v>0</v>
      </c>
      <c r="AN1745" s="39" t="n">
        <f aca="false">Y1745</f>
        <v>0</v>
      </c>
      <c r="AO1745" s="39" t="n">
        <f aca="false">SUM(AK1745:AN1745)</f>
        <v>54</v>
      </c>
      <c r="AP1745" s="41" t="n">
        <f aca="false">K1745+V1745</f>
        <v>0</v>
      </c>
    </row>
    <row r="1746" s="42" customFormat="true" ht="16.5" hidden="true" customHeight="true" outlineLevel="0" collapsed="false">
      <c r="A1746" s="68" t="s">
        <v>139</v>
      </c>
      <c r="B1746" s="30" t="s">
        <v>286</v>
      </c>
      <c r="C1746" s="31" t="s">
        <v>641</v>
      </c>
      <c r="D1746" s="139" t="s">
        <v>163</v>
      </c>
      <c r="E1746" s="31" t="n">
        <v>2</v>
      </c>
      <c r="F1746" s="31" t="n">
        <v>9</v>
      </c>
      <c r="G1746" s="31"/>
      <c r="H1746" s="31"/>
      <c r="I1746" s="31"/>
      <c r="J1746" s="31"/>
      <c r="K1746" s="31"/>
      <c r="L1746" s="31"/>
      <c r="M1746" s="31"/>
      <c r="N1746" s="33" t="n">
        <f aca="false">E1746*F1746+H1746+J1746+K1746+L1746+M1746</f>
        <v>18</v>
      </c>
      <c r="O1746" s="36"/>
      <c r="P1746" s="31" t="n">
        <v>4</v>
      </c>
      <c r="Q1746" s="31" t="n">
        <v>9</v>
      </c>
      <c r="R1746" s="31"/>
      <c r="S1746" s="31"/>
      <c r="T1746" s="31"/>
      <c r="U1746" s="31"/>
      <c r="V1746" s="31"/>
      <c r="W1746" s="31"/>
      <c r="X1746" s="31"/>
      <c r="Y1746" s="31"/>
      <c r="Z1746" s="36" t="n">
        <f aca="false">P1746*Q1746+S1746+U1746+V1746+W1746+X1746+Y1746</f>
        <v>36</v>
      </c>
      <c r="AA1746" s="36" t="n">
        <f aca="false">N1746+Z1746</f>
        <v>54</v>
      </c>
      <c r="AB1746" s="36" t="s">
        <v>273</v>
      </c>
      <c r="AC1746" s="31"/>
      <c r="AD1746" s="31"/>
      <c r="AE1746" s="36" t="n">
        <f aca="false">P1746*Q1746</f>
        <v>36</v>
      </c>
      <c r="AF1746" s="38" t="n">
        <f aca="false">AA1746-L1746-M1746-W1746-X1746</f>
        <v>54</v>
      </c>
      <c r="AG1746" s="39" t="str">
        <f aca="false">AB1746</f>
        <v>Трусов Г.А.</v>
      </c>
      <c r="AH1746" s="39" t="str">
        <f aca="false">C1746</f>
        <v>3ИСП11-14 (п)</v>
      </c>
      <c r="AI1746" s="40" t="str">
        <f aca="false">B1746</f>
        <v>23</v>
      </c>
      <c r="AJ1746" s="39" t="str">
        <f aca="false">CONCATENATE(A1746," ",D1746)</f>
        <v>ПП.01 Производственная практика</v>
      </c>
      <c r="AK1746" s="39" t="n">
        <f aca="false">E1746*F1746+P1746*Q1746+H1746+J1746+S1746+U1746</f>
        <v>54</v>
      </c>
      <c r="AL1746" s="39" t="n">
        <f aca="false">L1746+W1746</f>
        <v>0</v>
      </c>
      <c r="AM1746" s="39" t="n">
        <f aca="false">M1746+X1746</f>
        <v>0</v>
      </c>
      <c r="AN1746" s="39" t="n">
        <f aca="false">Y1746</f>
        <v>0</v>
      </c>
      <c r="AO1746" s="39" t="n">
        <f aca="false">SUM(AK1746:AN1746)</f>
        <v>54</v>
      </c>
      <c r="AP1746" s="41" t="n">
        <f aca="false">K1746+V1746</f>
        <v>0</v>
      </c>
    </row>
    <row r="1747" s="42" customFormat="true" ht="16.5" hidden="true" customHeight="true" outlineLevel="0" collapsed="false">
      <c r="A1747" s="68" t="s">
        <v>139</v>
      </c>
      <c r="B1747" s="30" t="s">
        <v>286</v>
      </c>
      <c r="C1747" s="31" t="s">
        <v>641</v>
      </c>
      <c r="D1747" s="139" t="s">
        <v>163</v>
      </c>
      <c r="E1747" s="31" t="n">
        <v>2</v>
      </c>
      <c r="F1747" s="31" t="n">
        <v>9</v>
      </c>
      <c r="G1747" s="31"/>
      <c r="H1747" s="31"/>
      <c r="I1747" s="31"/>
      <c r="J1747" s="31"/>
      <c r="K1747" s="31"/>
      <c r="L1747" s="31"/>
      <c r="M1747" s="31"/>
      <c r="N1747" s="33" t="n">
        <f aca="false">E1747*F1747+H1747+J1747+K1747+L1747+M1747</f>
        <v>18</v>
      </c>
      <c r="O1747" s="36"/>
      <c r="P1747" s="31" t="n">
        <v>4</v>
      </c>
      <c r="Q1747" s="31"/>
      <c r="R1747" s="31"/>
      <c r="S1747" s="31"/>
      <c r="T1747" s="31"/>
      <c r="U1747" s="31"/>
      <c r="V1747" s="31"/>
      <c r="W1747" s="31"/>
      <c r="X1747" s="31"/>
      <c r="Y1747" s="31"/>
      <c r="Z1747" s="36" t="n">
        <f aca="false">P1747*Q1747+S1747+U1747+V1747+W1747+X1747+Y1747</f>
        <v>0</v>
      </c>
      <c r="AA1747" s="36" t="n">
        <f aca="false">N1747+Z1747</f>
        <v>18</v>
      </c>
      <c r="AB1747" s="73" t="s">
        <v>735</v>
      </c>
      <c r="AC1747" s="291" t="s">
        <v>736</v>
      </c>
      <c r="AD1747" s="31"/>
      <c r="AE1747" s="36" t="n">
        <f aca="false">P1747*Q1747</f>
        <v>0</v>
      </c>
      <c r="AF1747" s="38" t="n">
        <f aca="false">AA1747-L1747-M1747-W1747-X1747</f>
        <v>18</v>
      </c>
      <c r="AG1747" s="39" t="str">
        <f aca="false">AB1747</f>
        <v>вакансия ГПХ?</v>
      </c>
      <c r="AH1747" s="39" t="str">
        <f aca="false">C1747</f>
        <v>3ИСП11-14 (п)</v>
      </c>
      <c r="AI1747" s="40" t="str">
        <f aca="false">B1747</f>
        <v>23</v>
      </c>
      <c r="AJ1747" s="39" t="str">
        <f aca="false">CONCATENATE(A1747," ",D1747)</f>
        <v>ПП.01 Производственная практика</v>
      </c>
      <c r="AK1747" s="39" t="n">
        <f aca="false">E1747*F1747+P1747*Q1747+H1747+J1747+S1747+U1747</f>
        <v>18</v>
      </c>
      <c r="AL1747" s="39" t="n">
        <f aca="false">L1747+W1747</f>
        <v>0</v>
      </c>
      <c r="AM1747" s="39" t="n">
        <f aca="false">M1747+X1747</f>
        <v>0</v>
      </c>
      <c r="AN1747" s="39" t="n">
        <f aca="false">Y1747</f>
        <v>0</v>
      </c>
      <c r="AO1747" s="39" t="n">
        <f aca="false">SUM(AK1747:AN1747)</f>
        <v>18</v>
      </c>
      <c r="AP1747" s="41" t="n">
        <f aca="false">K1747+V1747</f>
        <v>0</v>
      </c>
    </row>
    <row r="1748" s="42" customFormat="true" ht="16.5" hidden="true" customHeight="true" outlineLevel="0" collapsed="false">
      <c r="A1748" s="68" t="s">
        <v>139</v>
      </c>
      <c r="B1748" s="30" t="s">
        <v>286</v>
      </c>
      <c r="C1748" s="31" t="s">
        <v>641</v>
      </c>
      <c r="D1748" s="139" t="s">
        <v>163</v>
      </c>
      <c r="E1748" s="31" t="n">
        <v>2</v>
      </c>
      <c r="F1748" s="31"/>
      <c r="G1748" s="31"/>
      <c r="H1748" s="31"/>
      <c r="I1748" s="31"/>
      <c r="J1748" s="31"/>
      <c r="K1748" s="31"/>
      <c r="L1748" s="31"/>
      <c r="M1748" s="31"/>
      <c r="N1748" s="33" t="n">
        <f aca="false">E1748*F1748+H1748+J1748+K1748+L1748+M1748</f>
        <v>0</v>
      </c>
      <c r="O1748" s="36"/>
      <c r="P1748" s="31" t="n">
        <v>2</v>
      </c>
      <c r="Q1748" s="31" t="n">
        <v>9</v>
      </c>
      <c r="R1748" s="31"/>
      <c r="S1748" s="31"/>
      <c r="T1748" s="31"/>
      <c r="U1748" s="31"/>
      <c r="V1748" s="31"/>
      <c r="W1748" s="31"/>
      <c r="X1748" s="31"/>
      <c r="Y1748" s="31"/>
      <c r="Z1748" s="36" t="n">
        <f aca="false">P1748*Q1748+S1748+U1748+V1748+W1748+X1748+Y1748</f>
        <v>18</v>
      </c>
      <c r="AA1748" s="36" t="n">
        <f aca="false">N1748+Z1748</f>
        <v>18</v>
      </c>
      <c r="AB1748" s="73" t="s">
        <v>340</v>
      </c>
      <c r="AC1748" s="291" t="s">
        <v>726</v>
      </c>
      <c r="AD1748" s="31"/>
      <c r="AE1748" s="36" t="n">
        <f aca="false">P1748*Q1748</f>
        <v>18</v>
      </c>
      <c r="AF1748" s="38" t="n">
        <f aca="false">AA1748-L1748-M1748-W1748-X1748</f>
        <v>18</v>
      </c>
      <c r="AG1748" s="39" t="str">
        <f aca="false">AB1748</f>
        <v>Малыгина М.Ю.</v>
      </c>
      <c r="AH1748" s="39" t="str">
        <f aca="false">C1748</f>
        <v>3ИСП11-14 (п)</v>
      </c>
      <c r="AI1748" s="40" t="str">
        <f aca="false">B1748</f>
        <v>23</v>
      </c>
      <c r="AJ1748" s="39" t="str">
        <f aca="false">CONCATENATE(A1748," ",D1748)</f>
        <v>ПП.01 Производственная практика</v>
      </c>
      <c r="AK1748" s="39" t="n">
        <f aca="false">E1748*F1748+P1748*Q1748+H1748+J1748+S1748+U1748</f>
        <v>18</v>
      </c>
      <c r="AL1748" s="39" t="n">
        <f aca="false">L1748+W1748</f>
        <v>0</v>
      </c>
      <c r="AM1748" s="39" t="n">
        <f aca="false">M1748+X1748</f>
        <v>0</v>
      </c>
      <c r="AN1748" s="39" t="n">
        <f aca="false">Y1748</f>
        <v>0</v>
      </c>
      <c r="AO1748" s="39" t="n">
        <f aca="false">SUM(AK1748:AN1748)</f>
        <v>18</v>
      </c>
      <c r="AP1748" s="41" t="n">
        <f aca="false">K1748+V1748</f>
        <v>0</v>
      </c>
    </row>
    <row r="1749" s="42" customFormat="true" ht="16.5" hidden="true" customHeight="true" outlineLevel="0" collapsed="false">
      <c r="A1749" s="68" t="s">
        <v>139</v>
      </c>
      <c r="B1749" s="30" t="s">
        <v>286</v>
      </c>
      <c r="C1749" s="31" t="s">
        <v>641</v>
      </c>
      <c r="D1749" s="139" t="s">
        <v>163</v>
      </c>
      <c r="E1749" s="31" t="n">
        <v>2</v>
      </c>
      <c r="F1749" s="31"/>
      <c r="G1749" s="31"/>
      <c r="H1749" s="31"/>
      <c r="I1749" s="31"/>
      <c r="J1749" s="31"/>
      <c r="K1749" s="31"/>
      <c r="L1749" s="31"/>
      <c r="M1749" s="31"/>
      <c r="N1749" s="33" t="n">
        <f aca="false">E1749*F1749+H1749+J1749+K1749+L1749+M1749</f>
        <v>0</v>
      </c>
      <c r="O1749" s="36"/>
      <c r="P1749" s="31" t="n">
        <v>2</v>
      </c>
      <c r="Q1749" s="31" t="n">
        <v>9</v>
      </c>
      <c r="R1749" s="31"/>
      <c r="S1749" s="31"/>
      <c r="T1749" s="31"/>
      <c r="U1749" s="31"/>
      <c r="V1749" s="31"/>
      <c r="W1749" s="31"/>
      <c r="X1749" s="31"/>
      <c r="Y1749" s="31"/>
      <c r="Z1749" s="36" t="n">
        <f aca="false">P1749*Q1749+S1749+U1749+V1749+W1749+X1749+Y1749</f>
        <v>18</v>
      </c>
      <c r="AA1749" s="36" t="n">
        <f aca="false">N1749+Z1749</f>
        <v>18</v>
      </c>
      <c r="AB1749" s="73" t="s">
        <v>710</v>
      </c>
      <c r="AC1749" s="291" t="s">
        <v>736</v>
      </c>
      <c r="AD1749" s="31"/>
      <c r="AE1749" s="36" t="n">
        <f aca="false">P1749*Q1749</f>
        <v>18</v>
      </c>
      <c r="AF1749" s="38" t="n">
        <f aca="false">AA1749-L1749-M1749-W1749-X1749</f>
        <v>18</v>
      </c>
      <c r="AG1749" s="39" t="str">
        <f aca="false">AB1749</f>
        <v>вак - Шадрин А.О. </v>
      </c>
      <c r="AH1749" s="39" t="str">
        <f aca="false">C1749</f>
        <v>3ИСП11-14 (п)</v>
      </c>
      <c r="AI1749" s="40" t="str">
        <f aca="false">B1749</f>
        <v>23</v>
      </c>
      <c r="AJ1749" s="39" t="str">
        <f aca="false">CONCATENATE(A1749," ",D1749)</f>
        <v>ПП.01 Производственная практика</v>
      </c>
      <c r="AK1749" s="39" t="n">
        <f aca="false">E1749*F1749+P1749*Q1749+H1749+J1749+S1749+U1749</f>
        <v>18</v>
      </c>
      <c r="AL1749" s="39" t="n">
        <f aca="false">L1749+W1749</f>
        <v>0</v>
      </c>
      <c r="AM1749" s="39" t="n">
        <f aca="false">M1749+X1749</f>
        <v>0</v>
      </c>
      <c r="AN1749" s="39" t="n">
        <f aca="false">Y1749</f>
        <v>0</v>
      </c>
      <c r="AO1749" s="39" t="n">
        <f aca="false">SUM(AK1749:AN1749)</f>
        <v>18</v>
      </c>
      <c r="AP1749" s="41" t="n">
        <f aca="false">K1749+V1749</f>
        <v>0</v>
      </c>
    </row>
    <row r="1750" s="42" customFormat="true" ht="16.5" hidden="true" customHeight="true" outlineLevel="0" collapsed="false">
      <c r="A1750" s="68" t="s">
        <v>144</v>
      </c>
      <c r="B1750" s="30" t="s">
        <v>286</v>
      </c>
      <c r="C1750" s="31" t="s">
        <v>641</v>
      </c>
      <c r="D1750" s="139" t="s">
        <v>145</v>
      </c>
      <c r="E1750" s="31" t="n">
        <v>10</v>
      </c>
      <c r="F1750" s="31"/>
      <c r="G1750" s="31"/>
      <c r="H1750" s="31"/>
      <c r="I1750" s="31"/>
      <c r="J1750" s="31"/>
      <c r="K1750" s="31"/>
      <c r="L1750" s="31"/>
      <c r="M1750" s="31"/>
      <c r="N1750" s="33" t="n">
        <f aca="false">E1750*F1750+H1750+J1750+K1750+L1750+M1750</f>
        <v>0</v>
      </c>
      <c r="O1750" s="36"/>
      <c r="P1750" s="31" t="n">
        <v>8</v>
      </c>
      <c r="Q1750" s="31"/>
      <c r="R1750" s="31"/>
      <c r="S1750" s="31"/>
      <c r="T1750" s="31"/>
      <c r="U1750" s="31"/>
      <c r="V1750" s="31"/>
      <c r="W1750" s="31"/>
      <c r="X1750" s="31" t="n">
        <v>24</v>
      </c>
      <c r="Y1750" s="31"/>
      <c r="Z1750" s="36" t="n">
        <f aca="false">P1750*Q1750+S1750+U1750+V1750+W1750+X1750+Y1750</f>
        <v>24</v>
      </c>
      <c r="AA1750" s="36" t="n">
        <f aca="false">N1750+Z1750</f>
        <v>24</v>
      </c>
      <c r="AB1750" s="36" t="s">
        <v>146</v>
      </c>
      <c r="AC1750" s="31"/>
      <c r="AD1750" s="31"/>
      <c r="AE1750" s="36" t="n">
        <f aca="false">P1750*Q1750</f>
        <v>0</v>
      </c>
      <c r="AF1750" s="38" t="n">
        <f aca="false">AA1750-L1750-M1750-W1750-X1750</f>
        <v>0</v>
      </c>
      <c r="AG1750" s="39" t="str">
        <f aca="false">AB1750</f>
        <v>вак. ДЭ</v>
      </c>
      <c r="AH1750" s="39" t="str">
        <f aca="false">C1750</f>
        <v>3ИСП11-14 (п)</v>
      </c>
      <c r="AI1750" s="40" t="str">
        <f aca="false">B1750</f>
        <v>23</v>
      </c>
      <c r="AJ1750" s="39" t="str">
        <f aca="false">CONCATENATE(A1750," ",D1750)</f>
        <v>ДЭ.01 Демонстрационный экзамен по модулю</v>
      </c>
      <c r="AK1750" s="39" t="n">
        <f aca="false">E1750*F1750+P1750*Q1750+H1750+J1750+S1750+U1750</f>
        <v>0</v>
      </c>
      <c r="AL1750" s="39" t="n">
        <f aca="false">L1750+W1750</f>
        <v>0</v>
      </c>
      <c r="AM1750" s="39" t="n">
        <f aca="false">M1750+X1750</f>
        <v>24</v>
      </c>
      <c r="AN1750" s="39" t="n">
        <f aca="false">Y1750</f>
        <v>0</v>
      </c>
      <c r="AO1750" s="39" t="n">
        <f aca="false">SUM(AK1750:AN1750)</f>
        <v>24</v>
      </c>
      <c r="AP1750" s="41" t="n">
        <f aca="false">K1750+V1750</f>
        <v>0</v>
      </c>
    </row>
    <row r="1751" s="42" customFormat="true" ht="16.5" hidden="true" customHeight="true" outlineLevel="0" collapsed="false">
      <c r="A1751" s="138" t="s">
        <v>147</v>
      </c>
      <c r="B1751" s="30" t="s">
        <v>286</v>
      </c>
      <c r="C1751" s="31" t="s">
        <v>641</v>
      </c>
      <c r="D1751" s="147" t="s">
        <v>392</v>
      </c>
      <c r="E1751" s="31" t="n">
        <v>10</v>
      </c>
      <c r="F1751" s="31" t="n">
        <v>7</v>
      </c>
      <c r="G1751" s="31" t="n">
        <v>26</v>
      </c>
      <c r="H1751" s="31" t="n">
        <v>-26</v>
      </c>
      <c r="I1751" s="31"/>
      <c r="J1751" s="31"/>
      <c r="K1751" s="31"/>
      <c r="L1751" s="31" t="n">
        <v>8</v>
      </c>
      <c r="M1751" s="31" t="n">
        <v>8</v>
      </c>
      <c r="N1751" s="33" t="n">
        <f aca="false">E1751*F1751+H1751+J1751+K1751+L1751+M1751</f>
        <v>60</v>
      </c>
      <c r="O1751" s="36"/>
      <c r="P1751" s="31" t="n">
        <v>8</v>
      </c>
      <c r="Q1751" s="31"/>
      <c r="R1751" s="31"/>
      <c r="S1751" s="31"/>
      <c r="T1751" s="31"/>
      <c r="U1751" s="31"/>
      <c r="V1751" s="31"/>
      <c r="W1751" s="31"/>
      <c r="X1751" s="31"/>
      <c r="Y1751" s="31"/>
      <c r="Z1751" s="36" t="n">
        <f aca="false">P1751*Q1751+S1751+U1751+V1751+W1751+X1751+Y1751</f>
        <v>0</v>
      </c>
      <c r="AA1751" s="36" t="n">
        <f aca="false">N1751+Z1751</f>
        <v>60</v>
      </c>
      <c r="AB1751" s="47" t="s">
        <v>301</v>
      </c>
      <c r="AC1751" s="31"/>
      <c r="AD1751" s="31" t="s">
        <v>262</v>
      </c>
      <c r="AE1751" s="36" t="n">
        <f aca="false">P1751*Q1751</f>
        <v>0</v>
      </c>
      <c r="AF1751" s="38" t="n">
        <f aca="false">AA1751-L1751-M1751-W1751-X1751</f>
        <v>44</v>
      </c>
      <c r="AG1751" s="39" t="str">
        <f aca="false">AB1751</f>
        <v>Бастрыкина К.А.</v>
      </c>
      <c r="AH1751" s="39" t="str">
        <f aca="false">C1751</f>
        <v>3ИСП11-14 (п)</v>
      </c>
      <c r="AI1751" s="40" t="str">
        <f aca="false">B1751</f>
        <v>23</v>
      </c>
      <c r="AJ1751" s="39" t="str">
        <f aca="false">CONCATENATE(A1751," ",D1751)</f>
        <v>МДК.02.01 Технология разработки программного обеспечения</v>
      </c>
      <c r="AK1751" s="39" t="n">
        <f aca="false">E1751*F1751+P1751*Q1751+H1751+J1751+S1751+U1751</f>
        <v>44</v>
      </c>
      <c r="AL1751" s="39" t="n">
        <f aca="false">L1751+W1751</f>
        <v>8</v>
      </c>
      <c r="AM1751" s="39" t="n">
        <f aca="false">M1751+X1751</f>
        <v>8</v>
      </c>
      <c r="AN1751" s="39" t="n">
        <f aca="false">Y1751</f>
        <v>0</v>
      </c>
      <c r="AO1751" s="39" t="n">
        <f aca="false">SUM(AK1751:AN1751)</f>
        <v>60</v>
      </c>
      <c r="AP1751" s="41" t="n">
        <f aca="false">K1751+V1751</f>
        <v>0</v>
      </c>
    </row>
    <row r="1752" s="42" customFormat="true" ht="16.5" hidden="true" customHeight="true" outlineLevel="0" collapsed="false">
      <c r="A1752" s="138" t="s">
        <v>147</v>
      </c>
      <c r="B1752" s="30" t="s">
        <v>53</v>
      </c>
      <c r="C1752" s="31" t="s">
        <v>639</v>
      </c>
      <c r="D1752" s="147" t="s">
        <v>392</v>
      </c>
      <c r="E1752" s="31" t="n">
        <v>10</v>
      </c>
      <c r="F1752" s="31"/>
      <c r="G1752" s="31"/>
      <c r="H1752" s="31" t="n">
        <v>26</v>
      </c>
      <c r="I1752" s="31"/>
      <c r="J1752" s="31"/>
      <c r="K1752" s="31"/>
      <c r="L1752" s="31"/>
      <c r="M1752" s="31"/>
      <c r="N1752" s="33" t="n">
        <f aca="false">E1752*F1752+H1752+J1752+K1752+L1752+M1752</f>
        <v>26</v>
      </c>
      <c r="O1752" s="36"/>
      <c r="P1752" s="31" t="n">
        <v>8</v>
      </c>
      <c r="Q1752" s="31"/>
      <c r="R1752" s="31"/>
      <c r="S1752" s="31"/>
      <c r="T1752" s="31"/>
      <c r="U1752" s="31"/>
      <c r="V1752" s="31"/>
      <c r="W1752" s="31"/>
      <c r="X1752" s="31"/>
      <c r="Y1752" s="31"/>
      <c r="Z1752" s="36" t="n">
        <f aca="false">P1752*Q1752+S1752+U1752+V1752+W1752+X1752+Y1752</f>
        <v>0</v>
      </c>
      <c r="AA1752" s="36" t="n">
        <f aca="false">N1752+Z1752</f>
        <v>26</v>
      </c>
      <c r="AB1752" s="47" t="s">
        <v>301</v>
      </c>
      <c r="AC1752" s="31"/>
      <c r="AD1752" s="31" t="s">
        <v>262</v>
      </c>
      <c r="AE1752" s="36" t="n">
        <f aca="false">P1752*Q1752</f>
        <v>0</v>
      </c>
      <c r="AF1752" s="38" t="n">
        <f aca="false">AA1752-L1752-M1752-W1752-X1752</f>
        <v>26</v>
      </c>
      <c r="AG1752" s="39" t="str">
        <f aca="false">AB1752</f>
        <v>Бастрыкина К.А.</v>
      </c>
      <c r="AH1752" s="39" t="str">
        <f aca="false">C1752</f>
        <v>3ИСП11-14а (п)</v>
      </c>
      <c r="AI1752" s="40" t="str">
        <f aca="false">B1752</f>
        <v>12</v>
      </c>
      <c r="AJ1752" s="39" t="str">
        <f aca="false">CONCATENATE(A1752," ",D1752)</f>
        <v>МДК.02.01 Технология разработки программного обеспечения</v>
      </c>
      <c r="AK1752" s="39" t="n">
        <f aca="false">E1752*F1752+P1752*Q1752+H1752+J1752+S1752+U1752</f>
        <v>26</v>
      </c>
      <c r="AL1752" s="39" t="n">
        <f aca="false">L1752+W1752</f>
        <v>0</v>
      </c>
      <c r="AM1752" s="39" t="n">
        <f aca="false">M1752+X1752</f>
        <v>0</v>
      </c>
      <c r="AN1752" s="39" t="n">
        <f aca="false">Y1752</f>
        <v>0</v>
      </c>
      <c r="AO1752" s="39" t="n">
        <f aca="false">SUM(AK1752:AN1752)</f>
        <v>26</v>
      </c>
      <c r="AP1752" s="41" t="n">
        <f aca="false">K1752+V1752</f>
        <v>0</v>
      </c>
    </row>
    <row r="1753" s="42" customFormat="true" ht="16.5" hidden="true" customHeight="true" outlineLevel="0" collapsed="false">
      <c r="A1753" s="138" t="s">
        <v>147</v>
      </c>
      <c r="B1753" s="30" t="s">
        <v>116</v>
      </c>
      <c r="C1753" s="31" t="s">
        <v>640</v>
      </c>
      <c r="D1753" s="147" t="s">
        <v>392</v>
      </c>
      <c r="E1753" s="31" t="n">
        <v>10</v>
      </c>
      <c r="F1753" s="31"/>
      <c r="G1753" s="31"/>
      <c r="H1753" s="31" t="n">
        <v>26</v>
      </c>
      <c r="I1753" s="31"/>
      <c r="J1753" s="31"/>
      <c r="K1753" s="31"/>
      <c r="L1753" s="31"/>
      <c r="M1753" s="31"/>
      <c r="N1753" s="33" t="n">
        <f aca="false">E1753*F1753+H1753+J1753+K1753+L1753+M1753</f>
        <v>26</v>
      </c>
      <c r="O1753" s="36"/>
      <c r="P1753" s="31" t="n">
        <v>8</v>
      </c>
      <c r="Q1753" s="31"/>
      <c r="R1753" s="31"/>
      <c r="S1753" s="31"/>
      <c r="T1753" s="31"/>
      <c r="U1753" s="31"/>
      <c r="V1753" s="31"/>
      <c r="W1753" s="31"/>
      <c r="X1753" s="31"/>
      <c r="Y1753" s="31"/>
      <c r="Z1753" s="36" t="n">
        <f aca="false">P1753*Q1753+S1753+U1753+V1753+W1753+X1753+Y1753</f>
        <v>0</v>
      </c>
      <c r="AA1753" s="36" t="n">
        <f aca="false">N1753+Z1753</f>
        <v>26</v>
      </c>
      <c r="AB1753" s="47" t="s">
        <v>69</v>
      </c>
      <c r="AC1753" s="31"/>
      <c r="AD1753" s="31" t="s">
        <v>262</v>
      </c>
      <c r="AE1753" s="36" t="n">
        <f aca="false">P1753*Q1753</f>
        <v>0</v>
      </c>
      <c r="AF1753" s="38" t="n">
        <f aca="false">AA1753-L1753-M1753-W1753-X1753</f>
        <v>26</v>
      </c>
      <c r="AG1753" s="39" t="str">
        <f aca="false">AB1753</f>
        <v>вак. 2 п/гр</v>
      </c>
      <c r="AH1753" s="39" t="str">
        <f aca="false">C1753</f>
        <v>3ИСП11-14б (п)</v>
      </c>
      <c r="AI1753" s="40" t="str">
        <f aca="false">B1753</f>
        <v>11</v>
      </c>
      <c r="AJ1753" s="39" t="str">
        <f aca="false">CONCATENATE(A1753," ",D1753)</f>
        <v>МДК.02.01 Технология разработки программного обеспечения</v>
      </c>
      <c r="AK1753" s="39" t="n">
        <f aca="false">E1753*F1753+P1753*Q1753+H1753+J1753+S1753+U1753</f>
        <v>26</v>
      </c>
      <c r="AL1753" s="39" t="n">
        <f aca="false">L1753+W1753</f>
        <v>0</v>
      </c>
      <c r="AM1753" s="39" t="n">
        <f aca="false">M1753+X1753</f>
        <v>0</v>
      </c>
      <c r="AN1753" s="39" t="n">
        <f aca="false">Y1753</f>
        <v>0</v>
      </c>
      <c r="AO1753" s="39" t="n">
        <f aca="false">SUM(AK1753:AN1753)</f>
        <v>26</v>
      </c>
      <c r="AP1753" s="41" t="n">
        <f aca="false">K1753+V1753</f>
        <v>0</v>
      </c>
    </row>
    <row r="1754" s="42" customFormat="true" ht="16.5" hidden="true" customHeight="true" outlineLevel="0" collapsed="false">
      <c r="A1754" s="138" t="s">
        <v>155</v>
      </c>
      <c r="B1754" s="30" t="s">
        <v>286</v>
      </c>
      <c r="C1754" s="31" t="s">
        <v>641</v>
      </c>
      <c r="D1754" s="139" t="s">
        <v>163</v>
      </c>
      <c r="E1754" s="31" t="n">
        <v>2</v>
      </c>
      <c r="F1754" s="31" t="n">
        <v>9</v>
      </c>
      <c r="G1754" s="31"/>
      <c r="H1754" s="31"/>
      <c r="I1754" s="31"/>
      <c r="J1754" s="31"/>
      <c r="K1754" s="31"/>
      <c r="L1754" s="31"/>
      <c r="M1754" s="31"/>
      <c r="N1754" s="33" t="n">
        <f aca="false">E1754*F1754+H1754+J1754+K1754+L1754+M1754</f>
        <v>18</v>
      </c>
      <c r="O1754" s="36"/>
      <c r="P1754" s="31" t="n">
        <v>8</v>
      </c>
      <c r="Q1754" s="31"/>
      <c r="R1754" s="31"/>
      <c r="S1754" s="31"/>
      <c r="T1754" s="31"/>
      <c r="U1754" s="31"/>
      <c r="V1754" s="31"/>
      <c r="W1754" s="31"/>
      <c r="X1754" s="31"/>
      <c r="Y1754" s="31"/>
      <c r="Z1754" s="36" t="n">
        <f aca="false">P1754*Q1754+S1754+U1754+V1754+W1754+X1754+Y1754</f>
        <v>0</v>
      </c>
      <c r="AA1754" s="36" t="n">
        <f aca="false">N1754+Z1754</f>
        <v>18</v>
      </c>
      <c r="AB1754" s="36" t="s">
        <v>301</v>
      </c>
      <c r="AC1754" s="31"/>
      <c r="AD1754" s="31"/>
      <c r="AE1754" s="36" t="n">
        <f aca="false">P1754*Q1754</f>
        <v>0</v>
      </c>
      <c r="AF1754" s="38" t="n">
        <f aca="false">AA1754-L1754-M1754-W1754-X1754</f>
        <v>18</v>
      </c>
      <c r="AG1754" s="39" t="str">
        <f aca="false">AB1754</f>
        <v>Бастрыкина К.А.</v>
      </c>
      <c r="AH1754" s="39" t="str">
        <f aca="false">C1754</f>
        <v>3ИСП11-14 (п)</v>
      </c>
      <c r="AI1754" s="40" t="str">
        <f aca="false">B1754</f>
        <v>23</v>
      </c>
      <c r="AJ1754" s="39" t="str">
        <f aca="false">CONCATENATE(A1754," ",D1754)</f>
        <v>ПП.02 Производственная практика</v>
      </c>
      <c r="AK1754" s="39" t="n">
        <f aca="false">E1754*F1754+P1754*Q1754+H1754+J1754+S1754+U1754</f>
        <v>18</v>
      </c>
      <c r="AL1754" s="39" t="n">
        <f aca="false">L1754+W1754</f>
        <v>0</v>
      </c>
      <c r="AM1754" s="39" t="n">
        <f aca="false">M1754+X1754</f>
        <v>0</v>
      </c>
      <c r="AN1754" s="39" t="n">
        <f aca="false">Y1754</f>
        <v>0</v>
      </c>
      <c r="AO1754" s="39" t="n">
        <f aca="false">SUM(AK1754:AN1754)</f>
        <v>18</v>
      </c>
      <c r="AP1754" s="41" t="n">
        <f aca="false">K1754+V1754</f>
        <v>0</v>
      </c>
    </row>
    <row r="1755" s="42" customFormat="true" ht="16.5" hidden="true" customHeight="true" outlineLevel="0" collapsed="false">
      <c r="A1755" s="138" t="s">
        <v>155</v>
      </c>
      <c r="B1755" s="30" t="s">
        <v>286</v>
      </c>
      <c r="C1755" s="31" t="s">
        <v>641</v>
      </c>
      <c r="D1755" s="139" t="s">
        <v>163</v>
      </c>
      <c r="E1755" s="31" t="n">
        <v>2</v>
      </c>
      <c r="F1755" s="31" t="n">
        <v>9</v>
      </c>
      <c r="G1755" s="31"/>
      <c r="H1755" s="31"/>
      <c r="I1755" s="31"/>
      <c r="J1755" s="31"/>
      <c r="K1755" s="31"/>
      <c r="L1755" s="31"/>
      <c r="M1755" s="31"/>
      <c r="N1755" s="33" t="n">
        <f aca="false">E1755*F1755+H1755+J1755+K1755+L1755+M1755</f>
        <v>18</v>
      </c>
      <c r="O1755" s="36"/>
      <c r="P1755" s="31" t="n">
        <v>8</v>
      </c>
      <c r="Q1755" s="31"/>
      <c r="R1755" s="31"/>
      <c r="S1755" s="31"/>
      <c r="T1755" s="31"/>
      <c r="U1755" s="31"/>
      <c r="V1755" s="31"/>
      <c r="W1755" s="31"/>
      <c r="X1755" s="31"/>
      <c r="Y1755" s="31"/>
      <c r="Z1755" s="36" t="n">
        <f aca="false">P1755*Q1755+S1755+U1755+V1755+W1755+X1755+Y1755</f>
        <v>0</v>
      </c>
      <c r="AA1755" s="36" t="n">
        <f aca="false">N1755+Z1755</f>
        <v>18</v>
      </c>
      <c r="AB1755" s="36" t="s">
        <v>225</v>
      </c>
      <c r="AC1755" s="31"/>
      <c r="AD1755" s="31"/>
      <c r="AE1755" s="36" t="n">
        <f aca="false">P1755*Q1755</f>
        <v>0</v>
      </c>
      <c r="AF1755" s="38" t="n">
        <f aca="false">AA1755-L1755-M1755-W1755-X1755</f>
        <v>18</v>
      </c>
      <c r="AG1755" s="39" t="str">
        <f aca="false">AB1755</f>
        <v>Щур Д.С.</v>
      </c>
      <c r="AH1755" s="39" t="str">
        <f aca="false">C1755</f>
        <v>3ИСП11-14 (п)</v>
      </c>
      <c r="AI1755" s="40" t="str">
        <f aca="false">B1755</f>
        <v>23</v>
      </c>
      <c r="AJ1755" s="39" t="str">
        <f aca="false">CONCATENATE(A1755," ",D1755)</f>
        <v>ПП.02 Производственная практика</v>
      </c>
      <c r="AK1755" s="39" t="n">
        <f aca="false">E1755*F1755+P1755*Q1755+H1755+J1755+S1755+U1755</f>
        <v>18</v>
      </c>
      <c r="AL1755" s="39" t="n">
        <f aca="false">L1755+W1755</f>
        <v>0</v>
      </c>
      <c r="AM1755" s="39" t="n">
        <f aca="false">M1755+X1755</f>
        <v>0</v>
      </c>
      <c r="AN1755" s="39" t="n">
        <f aca="false">Y1755</f>
        <v>0</v>
      </c>
      <c r="AO1755" s="39" t="n">
        <f aca="false">SUM(AK1755:AN1755)</f>
        <v>18</v>
      </c>
      <c r="AP1755" s="41" t="n">
        <f aca="false">K1755+V1755</f>
        <v>0</v>
      </c>
    </row>
    <row r="1756" s="42" customFormat="true" ht="16.5" hidden="true" customHeight="true" outlineLevel="0" collapsed="false">
      <c r="A1756" s="138" t="s">
        <v>155</v>
      </c>
      <c r="B1756" s="30" t="s">
        <v>286</v>
      </c>
      <c r="C1756" s="31" t="s">
        <v>641</v>
      </c>
      <c r="D1756" s="139" t="s">
        <v>163</v>
      </c>
      <c r="E1756" s="31" t="n">
        <v>2</v>
      </c>
      <c r="F1756" s="31" t="n">
        <v>9</v>
      </c>
      <c r="G1756" s="31"/>
      <c r="H1756" s="31"/>
      <c r="I1756" s="31"/>
      <c r="J1756" s="31"/>
      <c r="K1756" s="31"/>
      <c r="L1756" s="31"/>
      <c r="M1756" s="31"/>
      <c r="N1756" s="33" t="n">
        <f aca="false">E1756*F1756+H1756+J1756+K1756+L1756+M1756</f>
        <v>18</v>
      </c>
      <c r="O1756" s="36"/>
      <c r="P1756" s="31" t="n">
        <v>8</v>
      </c>
      <c r="Q1756" s="31"/>
      <c r="R1756" s="31"/>
      <c r="S1756" s="31"/>
      <c r="T1756" s="31"/>
      <c r="U1756" s="31"/>
      <c r="V1756" s="31"/>
      <c r="W1756" s="31"/>
      <c r="X1756" s="31"/>
      <c r="Y1756" s="31"/>
      <c r="Z1756" s="36" t="n">
        <f aca="false">P1756*Q1756+S1756+U1756+V1756+W1756+X1756+Y1756</f>
        <v>0</v>
      </c>
      <c r="AA1756" s="36" t="n">
        <f aca="false">N1756+Z1756</f>
        <v>18</v>
      </c>
      <c r="AB1756" s="36" t="s">
        <v>273</v>
      </c>
      <c r="AC1756" s="31"/>
      <c r="AD1756" s="31"/>
      <c r="AE1756" s="36" t="n">
        <f aca="false">P1756*Q1756</f>
        <v>0</v>
      </c>
      <c r="AF1756" s="38" t="n">
        <f aca="false">AA1756-L1756-M1756-W1756-X1756</f>
        <v>18</v>
      </c>
      <c r="AG1756" s="39" t="str">
        <f aca="false">AB1756</f>
        <v>Трусов Г.А.</v>
      </c>
      <c r="AH1756" s="39" t="str">
        <f aca="false">C1756</f>
        <v>3ИСП11-14 (п)</v>
      </c>
      <c r="AI1756" s="40" t="str">
        <f aca="false">B1756</f>
        <v>23</v>
      </c>
      <c r="AJ1756" s="39" t="str">
        <f aca="false">CONCATENATE(A1756," ",D1756)</f>
        <v>ПП.02 Производственная практика</v>
      </c>
      <c r="AK1756" s="39" t="n">
        <f aca="false">E1756*F1756+P1756*Q1756+H1756+J1756+S1756+U1756</f>
        <v>18</v>
      </c>
      <c r="AL1756" s="39" t="n">
        <f aca="false">L1756+W1756</f>
        <v>0</v>
      </c>
      <c r="AM1756" s="39" t="n">
        <f aca="false">M1756+X1756</f>
        <v>0</v>
      </c>
      <c r="AN1756" s="39" t="n">
        <f aca="false">Y1756</f>
        <v>0</v>
      </c>
      <c r="AO1756" s="39" t="n">
        <f aca="false">SUM(AK1756:AN1756)</f>
        <v>18</v>
      </c>
      <c r="AP1756" s="41" t="n">
        <f aca="false">K1756+V1756</f>
        <v>0</v>
      </c>
    </row>
    <row r="1757" s="42" customFormat="true" ht="16.5" hidden="true" customHeight="true" outlineLevel="0" collapsed="false">
      <c r="A1757" s="138" t="s">
        <v>155</v>
      </c>
      <c r="B1757" s="30" t="s">
        <v>286</v>
      </c>
      <c r="C1757" s="31" t="s">
        <v>641</v>
      </c>
      <c r="D1757" s="139" t="s">
        <v>163</v>
      </c>
      <c r="E1757" s="31" t="n">
        <v>2</v>
      </c>
      <c r="F1757" s="31" t="n">
        <v>9</v>
      </c>
      <c r="G1757" s="31"/>
      <c r="H1757" s="31"/>
      <c r="I1757" s="31"/>
      <c r="J1757" s="31"/>
      <c r="K1757" s="31"/>
      <c r="L1757" s="31"/>
      <c r="M1757" s="31"/>
      <c r="N1757" s="33" t="n">
        <f aca="false">E1757*F1757+H1757+J1757+K1757+L1757+M1757</f>
        <v>18</v>
      </c>
      <c r="O1757" s="36"/>
      <c r="P1757" s="31" t="n">
        <v>8</v>
      </c>
      <c r="Q1757" s="31"/>
      <c r="R1757" s="31"/>
      <c r="S1757" s="31"/>
      <c r="T1757" s="31"/>
      <c r="U1757" s="31"/>
      <c r="V1757" s="31"/>
      <c r="W1757" s="31"/>
      <c r="X1757" s="31"/>
      <c r="Y1757" s="31"/>
      <c r="Z1757" s="36" t="n">
        <f aca="false">P1757*Q1757+S1757+U1757+V1757+W1757+X1757+Y1757</f>
        <v>0</v>
      </c>
      <c r="AA1757" s="36" t="n">
        <f aca="false">N1757+Z1757</f>
        <v>18</v>
      </c>
      <c r="AB1757" s="73" t="s">
        <v>710</v>
      </c>
      <c r="AC1757" s="291" t="s">
        <v>736</v>
      </c>
      <c r="AD1757" s="31"/>
      <c r="AE1757" s="36" t="n">
        <f aca="false">P1757*Q1757</f>
        <v>0</v>
      </c>
      <c r="AF1757" s="38" t="n">
        <f aca="false">AA1757-L1757-M1757-W1757-X1757</f>
        <v>18</v>
      </c>
      <c r="AG1757" s="39" t="str">
        <f aca="false">AB1757</f>
        <v>вак - Шадрин А.О. </v>
      </c>
      <c r="AH1757" s="39" t="str">
        <f aca="false">C1757</f>
        <v>3ИСП11-14 (п)</v>
      </c>
      <c r="AI1757" s="40" t="str">
        <f aca="false">B1757</f>
        <v>23</v>
      </c>
      <c r="AJ1757" s="39" t="str">
        <f aca="false">CONCATENATE(A1757," ",D1757)</f>
        <v>ПП.02 Производственная практика</v>
      </c>
      <c r="AK1757" s="39" t="n">
        <f aca="false">E1757*F1757+P1757*Q1757+H1757+J1757+S1757+U1757</f>
        <v>18</v>
      </c>
      <c r="AL1757" s="39" t="n">
        <f aca="false">L1757+W1757</f>
        <v>0</v>
      </c>
      <c r="AM1757" s="39" t="n">
        <f aca="false">M1757+X1757</f>
        <v>0</v>
      </c>
      <c r="AN1757" s="39" t="n">
        <f aca="false">Y1757</f>
        <v>0</v>
      </c>
      <c r="AO1757" s="39" t="n">
        <f aca="false">SUM(AK1757:AN1757)</f>
        <v>18</v>
      </c>
      <c r="AP1757" s="41" t="n">
        <f aca="false">K1757+V1757</f>
        <v>0</v>
      </c>
    </row>
    <row r="1758" s="42" customFormat="true" ht="16.5" hidden="true" customHeight="true" outlineLevel="0" collapsed="false">
      <c r="A1758" s="138" t="s">
        <v>156</v>
      </c>
      <c r="B1758" s="30" t="s">
        <v>286</v>
      </c>
      <c r="C1758" s="31" t="s">
        <v>641</v>
      </c>
      <c r="D1758" s="139" t="s">
        <v>145</v>
      </c>
      <c r="E1758" s="31" t="n">
        <v>10</v>
      </c>
      <c r="F1758" s="31"/>
      <c r="G1758" s="31"/>
      <c r="H1758" s="31"/>
      <c r="I1758" s="31"/>
      <c r="J1758" s="31"/>
      <c r="K1758" s="31"/>
      <c r="L1758" s="31"/>
      <c r="M1758" s="31" t="n">
        <v>24</v>
      </c>
      <c r="N1758" s="33" t="n">
        <f aca="false">E1758*F1758+H1758+J1758+K1758+L1758+M1758</f>
        <v>24</v>
      </c>
      <c r="O1758" s="36"/>
      <c r="P1758" s="31" t="n">
        <v>8</v>
      </c>
      <c r="Q1758" s="31"/>
      <c r="R1758" s="31"/>
      <c r="S1758" s="31"/>
      <c r="T1758" s="31"/>
      <c r="U1758" s="31"/>
      <c r="V1758" s="31"/>
      <c r="W1758" s="31"/>
      <c r="X1758" s="31"/>
      <c r="Y1758" s="31"/>
      <c r="Z1758" s="36" t="n">
        <f aca="false">P1758*Q1758+S1758+U1758+V1758+W1758+X1758+Y1758</f>
        <v>0</v>
      </c>
      <c r="AA1758" s="36" t="n">
        <f aca="false">N1758+Z1758</f>
        <v>24</v>
      </c>
      <c r="AB1758" s="36" t="s">
        <v>146</v>
      </c>
      <c r="AC1758" s="31"/>
      <c r="AD1758" s="31"/>
      <c r="AE1758" s="36" t="n">
        <f aca="false">P1758*Q1758</f>
        <v>0</v>
      </c>
      <c r="AF1758" s="38" t="n">
        <f aca="false">AA1758-L1758-M1758-W1758-X1758</f>
        <v>0</v>
      </c>
      <c r="AG1758" s="39" t="str">
        <f aca="false">AB1758</f>
        <v>вак. ДЭ</v>
      </c>
      <c r="AH1758" s="39" t="str">
        <f aca="false">C1758</f>
        <v>3ИСП11-14 (п)</v>
      </c>
      <c r="AI1758" s="40" t="str">
        <f aca="false">B1758</f>
        <v>23</v>
      </c>
      <c r="AJ1758" s="39" t="str">
        <f aca="false">CONCATENATE(A1758," ",D1758)</f>
        <v>ДЭ.02 Демонстрационный экзамен по модулю</v>
      </c>
      <c r="AK1758" s="39" t="n">
        <f aca="false">E1758*F1758+P1758*Q1758+H1758+J1758+S1758+U1758</f>
        <v>0</v>
      </c>
      <c r="AL1758" s="39" t="n">
        <f aca="false">L1758+W1758</f>
        <v>0</v>
      </c>
      <c r="AM1758" s="39" t="n">
        <f aca="false">M1758+X1758</f>
        <v>24</v>
      </c>
      <c r="AN1758" s="39" t="n">
        <f aca="false">Y1758</f>
        <v>0</v>
      </c>
      <c r="AO1758" s="39" t="n">
        <f aca="false">SUM(AK1758:AN1758)</f>
        <v>24</v>
      </c>
      <c r="AP1758" s="41" t="n">
        <f aca="false">K1758+V1758</f>
        <v>0</v>
      </c>
    </row>
    <row r="1759" s="42" customFormat="true" ht="16.5" hidden="true" customHeight="true" outlineLevel="0" collapsed="false">
      <c r="A1759" s="138" t="s">
        <v>393</v>
      </c>
      <c r="B1759" s="30" t="s">
        <v>286</v>
      </c>
      <c r="C1759" s="31" t="s">
        <v>641</v>
      </c>
      <c r="D1759" s="148" t="s">
        <v>394</v>
      </c>
      <c r="E1759" s="31" t="n">
        <v>10</v>
      </c>
      <c r="F1759" s="31"/>
      <c r="G1759" s="31"/>
      <c r="H1759" s="31"/>
      <c r="I1759" s="31"/>
      <c r="J1759" s="31"/>
      <c r="K1759" s="31"/>
      <c r="L1759" s="31"/>
      <c r="M1759" s="31"/>
      <c r="N1759" s="33" t="n">
        <f aca="false">E1759*F1759+H1759+J1759+K1759+L1759+M1759</f>
        <v>0</v>
      </c>
      <c r="O1759" s="36"/>
      <c r="P1759" s="31" t="n">
        <v>4</v>
      </c>
      <c r="Q1759" s="31" t="n">
        <v>9</v>
      </c>
      <c r="R1759" s="31"/>
      <c r="S1759" s="31"/>
      <c r="T1759" s="31"/>
      <c r="U1759" s="31"/>
      <c r="V1759" s="31"/>
      <c r="W1759" s="31"/>
      <c r="X1759" s="31"/>
      <c r="Y1759" s="31"/>
      <c r="Z1759" s="36" t="n">
        <f aca="false">P1759*Q1759+S1759+U1759+V1759+W1759+X1759+Y1759</f>
        <v>36</v>
      </c>
      <c r="AA1759" s="36" t="n">
        <f aca="false">N1759+Z1759</f>
        <v>36</v>
      </c>
      <c r="AB1759" s="47" t="s">
        <v>301</v>
      </c>
      <c r="AC1759" s="31"/>
      <c r="AD1759" s="31"/>
      <c r="AE1759" s="36" t="n">
        <f aca="false">P1759*Q1759</f>
        <v>36</v>
      </c>
      <c r="AF1759" s="38" t="n">
        <f aca="false">AA1759-L1759-M1759-W1759-X1759</f>
        <v>36</v>
      </c>
      <c r="AG1759" s="39" t="str">
        <f aca="false">AB1759</f>
        <v>Бастрыкина К.А.</v>
      </c>
      <c r="AH1759" s="39" t="str">
        <f aca="false">C1759</f>
        <v>3ИСП11-14 (п)</v>
      </c>
      <c r="AI1759" s="40" t="str">
        <f aca="false">B1759</f>
        <v>23</v>
      </c>
      <c r="AJ1759" s="39" t="str">
        <f aca="false">CONCATENATE(A1759," ",D1759)</f>
        <v>ПДП.00 Производственная практика (преддипломная)</v>
      </c>
      <c r="AK1759" s="39" t="n">
        <f aca="false">E1759*F1759+P1759*Q1759+H1759+J1759+S1759+U1759</f>
        <v>36</v>
      </c>
      <c r="AL1759" s="39" t="n">
        <f aca="false">L1759+W1759</f>
        <v>0</v>
      </c>
      <c r="AM1759" s="39" t="n">
        <f aca="false">M1759+X1759</f>
        <v>0</v>
      </c>
      <c r="AN1759" s="39" t="n">
        <f aca="false">Y1759</f>
        <v>0</v>
      </c>
      <c r="AO1759" s="39" t="n">
        <f aca="false">SUM(AK1759:AN1759)</f>
        <v>36</v>
      </c>
      <c r="AP1759" s="41" t="n">
        <f aca="false">K1759+V1759</f>
        <v>0</v>
      </c>
    </row>
    <row r="1760" s="42" customFormat="true" ht="16.5" hidden="true" customHeight="true" outlineLevel="0" collapsed="false">
      <c r="A1760" s="138" t="s">
        <v>393</v>
      </c>
      <c r="B1760" s="30" t="s">
        <v>286</v>
      </c>
      <c r="C1760" s="31" t="s">
        <v>641</v>
      </c>
      <c r="D1760" s="148" t="s">
        <v>394</v>
      </c>
      <c r="E1760" s="31" t="n">
        <v>10</v>
      </c>
      <c r="F1760" s="31"/>
      <c r="G1760" s="31"/>
      <c r="H1760" s="31"/>
      <c r="I1760" s="31"/>
      <c r="J1760" s="31"/>
      <c r="K1760" s="31"/>
      <c r="L1760" s="31"/>
      <c r="M1760" s="31"/>
      <c r="N1760" s="33" t="n">
        <f aca="false">E1760*F1760+H1760+J1760+K1760+L1760+M1760</f>
        <v>0</v>
      </c>
      <c r="O1760" s="36"/>
      <c r="P1760" s="31" t="n">
        <v>4</v>
      </c>
      <c r="Q1760" s="31" t="n">
        <v>9</v>
      </c>
      <c r="R1760" s="31"/>
      <c r="S1760" s="31"/>
      <c r="T1760" s="31"/>
      <c r="U1760" s="31"/>
      <c r="V1760" s="31"/>
      <c r="W1760" s="31"/>
      <c r="X1760" s="31"/>
      <c r="Y1760" s="31"/>
      <c r="Z1760" s="36" t="n">
        <f aca="false">P1760*Q1760+S1760+U1760+V1760+W1760+X1760+Y1760</f>
        <v>36</v>
      </c>
      <c r="AA1760" s="36" t="n">
        <f aca="false">N1760+Z1760</f>
        <v>36</v>
      </c>
      <c r="AB1760" s="47" t="s">
        <v>225</v>
      </c>
      <c r="AC1760" s="31"/>
      <c r="AD1760" s="31"/>
      <c r="AE1760" s="36" t="n">
        <f aca="false">P1760*Q1760</f>
        <v>36</v>
      </c>
      <c r="AF1760" s="38" t="n">
        <f aca="false">AA1760-L1760-M1760-W1760-X1760</f>
        <v>36</v>
      </c>
      <c r="AG1760" s="39" t="str">
        <f aca="false">AB1760</f>
        <v>Щур Д.С.</v>
      </c>
      <c r="AH1760" s="39" t="str">
        <f aca="false">C1760</f>
        <v>3ИСП11-14 (п)</v>
      </c>
      <c r="AI1760" s="40" t="str">
        <f aca="false">B1760</f>
        <v>23</v>
      </c>
      <c r="AJ1760" s="39" t="str">
        <f aca="false">CONCATENATE(A1760," ",D1760)</f>
        <v>ПДП.00 Производственная практика (преддипломная)</v>
      </c>
      <c r="AK1760" s="39" t="n">
        <f aca="false">E1760*F1760+P1760*Q1760+H1760+J1760+S1760+U1760</f>
        <v>36</v>
      </c>
      <c r="AL1760" s="39" t="n">
        <f aca="false">L1760+W1760</f>
        <v>0</v>
      </c>
      <c r="AM1760" s="39" t="n">
        <f aca="false">M1760+X1760</f>
        <v>0</v>
      </c>
      <c r="AN1760" s="39" t="n">
        <f aca="false">Y1760</f>
        <v>0</v>
      </c>
      <c r="AO1760" s="39" t="n">
        <f aca="false">SUM(AK1760:AN1760)</f>
        <v>36</v>
      </c>
      <c r="AP1760" s="41" t="n">
        <f aca="false">K1760+V1760</f>
        <v>0</v>
      </c>
    </row>
    <row r="1761" s="42" customFormat="true" ht="16.5" hidden="true" customHeight="true" outlineLevel="0" collapsed="false">
      <c r="A1761" s="138" t="s">
        <v>393</v>
      </c>
      <c r="B1761" s="30" t="s">
        <v>286</v>
      </c>
      <c r="C1761" s="31" t="s">
        <v>641</v>
      </c>
      <c r="D1761" s="148" t="s">
        <v>394</v>
      </c>
      <c r="E1761" s="31" t="n">
        <v>10</v>
      </c>
      <c r="F1761" s="31"/>
      <c r="G1761" s="31"/>
      <c r="H1761" s="31"/>
      <c r="I1761" s="31"/>
      <c r="J1761" s="31"/>
      <c r="K1761" s="31"/>
      <c r="L1761" s="31"/>
      <c r="M1761" s="31"/>
      <c r="N1761" s="33" t="n">
        <f aca="false">E1761*F1761+H1761+J1761+K1761+L1761+M1761</f>
        <v>0</v>
      </c>
      <c r="O1761" s="36"/>
      <c r="P1761" s="31" t="n">
        <v>4</v>
      </c>
      <c r="Q1761" s="31" t="n">
        <v>9</v>
      </c>
      <c r="R1761" s="31"/>
      <c r="S1761" s="31"/>
      <c r="T1761" s="31"/>
      <c r="U1761" s="31"/>
      <c r="V1761" s="31"/>
      <c r="W1761" s="31"/>
      <c r="X1761" s="31"/>
      <c r="Y1761" s="31"/>
      <c r="Z1761" s="36" t="n">
        <f aca="false">P1761*Q1761+S1761+U1761+V1761+W1761+X1761+Y1761</f>
        <v>36</v>
      </c>
      <c r="AA1761" s="36" t="n">
        <f aca="false">N1761+Z1761</f>
        <v>36</v>
      </c>
      <c r="AB1761" s="47" t="s">
        <v>273</v>
      </c>
      <c r="AC1761" s="31"/>
      <c r="AD1761" s="31"/>
      <c r="AE1761" s="36" t="n">
        <f aca="false">P1761*Q1761</f>
        <v>36</v>
      </c>
      <c r="AF1761" s="38" t="n">
        <f aca="false">AA1761-L1761-M1761-W1761-X1761</f>
        <v>36</v>
      </c>
      <c r="AG1761" s="39" t="str">
        <f aca="false">AB1761</f>
        <v>Трусов Г.А.</v>
      </c>
      <c r="AH1761" s="39" t="str">
        <f aca="false">C1761</f>
        <v>3ИСП11-14 (п)</v>
      </c>
      <c r="AI1761" s="40" t="str">
        <f aca="false">B1761</f>
        <v>23</v>
      </c>
      <c r="AJ1761" s="39" t="str">
        <f aca="false">CONCATENATE(A1761," ",D1761)</f>
        <v>ПДП.00 Производственная практика (преддипломная)</v>
      </c>
      <c r="AK1761" s="39" t="n">
        <f aca="false">E1761*F1761+P1761*Q1761+H1761+J1761+S1761+U1761</f>
        <v>36</v>
      </c>
      <c r="AL1761" s="39" t="n">
        <f aca="false">L1761+W1761</f>
        <v>0</v>
      </c>
      <c r="AM1761" s="39" t="n">
        <f aca="false">M1761+X1761</f>
        <v>0</v>
      </c>
      <c r="AN1761" s="39" t="n">
        <f aca="false">Y1761</f>
        <v>0</v>
      </c>
      <c r="AO1761" s="39" t="n">
        <f aca="false">SUM(AK1761:AN1761)</f>
        <v>36</v>
      </c>
      <c r="AP1761" s="41" t="n">
        <f aca="false">K1761+V1761</f>
        <v>0</v>
      </c>
    </row>
    <row r="1762" s="42" customFormat="true" ht="16.5" hidden="true" customHeight="true" outlineLevel="0" collapsed="false">
      <c r="A1762" s="138" t="s">
        <v>393</v>
      </c>
      <c r="B1762" s="30" t="s">
        <v>286</v>
      </c>
      <c r="C1762" s="31" t="s">
        <v>641</v>
      </c>
      <c r="D1762" s="148" t="s">
        <v>394</v>
      </c>
      <c r="E1762" s="31" t="n">
        <v>10</v>
      </c>
      <c r="F1762" s="31"/>
      <c r="G1762" s="31"/>
      <c r="H1762" s="31"/>
      <c r="I1762" s="31"/>
      <c r="J1762" s="31"/>
      <c r="K1762" s="31"/>
      <c r="L1762" s="31"/>
      <c r="M1762" s="31"/>
      <c r="N1762" s="33" t="n">
        <f aca="false">E1762*F1762+H1762+J1762+K1762+L1762+M1762</f>
        <v>0</v>
      </c>
      <c r="O1762" s="36"/>
      <c r="P1762" s="31" t="n">
        <v>4</v>
      </c>
      <c r="Q1762" s="31" t="n">
        <v>9</v>
      </c>
      <c r="R1762" s="31"/>
      <c r="S1762" s="31"/>
      <c r="T1762" s="31"/>
      <c r="U1762" s="31"/>
      <c r="V1762" s="31"/>
      <c r="W1762" s="31"/>
      <c r="X1762" s="31"/>
      <c r="Y1762" s="31"/>
      <c r="Z1762" s="36" t="n">
        <f aca="false">P1762*Q1762+S1762+U1762+V1762+W1762+X1762+Y1762</f>
        <v>36</v>
      </c>
      <c r="AA1762" s="36" t="n">
        <f aca="false">N1762+Z1762</f>
        <v>36</v>
      </c>
      <c r="AB1762" s="47" t="s">
        <v>737</v>
      </c>
      <c r="AC1762" s="31"/>
      <c r="AD1762" s="31"/>
      <c r="AE1762" s="36" t="n">
        <f aca="false">P1762*Q1762</f>
        <v>36</v>
      </c>
      <c r="AF1762" s="38" t="n">
        <f aca="false">AA1762-L1762-M1762-W1762-X1762</f>
        <v>36</v>
      </c>
      <c r="AG1762" s="39" t="str">
        <f aca="false">AB1762</f>
        <v>АВАНГАРД в ноябре</v>
      </c>
      <c r="AH1762" s="39" t="str">
        <f aca="false">C1762</f>
        <v>3ИСП11-14 (п)</v>
      </c>
      <c r="AI1762" s="40" t="str">
        <f aca="false">B1762</f>
        <v>23</v>
      </c>
      <c r="AJ1762" s="39" t="str">
        <f aca="false">CONCATENATE(A1762," ",D1762)</f>
        <v>ПДП.00 Производственная практика (преддипломная)</v>
      </c>
      <c r="AK1762" s="39" t="n">
        <f aca="false">E1762*F1762+P1762*Q1762+H1762+J1762+S1762+U1762</f>
        <v>36</v>
      </c>
      <c r="AL1762" s="39" t="n">
        <f aca="false">L1762+W1762</f>
        <v>0</v>
      </c>
      <c r="AM1762" s="39" t="n">
        <f aca="false">M1762+X1762</f>
        <v>0</v>
      </c>
      <c r="AN1762" s="39" t="n">
        <f aca="false">Y1762</f>
        <v>0</v>
      </c>
      <c r="AO1762" s="39" t="n">
        <f aca="false">SUM(AK1762:AN1762)</f>
        <v>36</v>
      </c>
      <c r="AP1762" s="41" t="n">
        <f aca="false">K1762+V1762</f>
        <v>0</v>
      </c>
    </row>
    <row r="1763" s="42" customFormat="true" ht="16.5" hidden="true" customHeight="true" outlineLevel="0" collapsed="false">
      <c r="A1763" s="138" t="s">
        <v>396</v>
      </c>
      <c r="B1763" s="30" t="s">
        <v>286</v>
      </c>
      <c r="C1763" s="31" t="s">
        <v>641</v>
      </c>
      <c r="D1763" s="133" t="s">
        <v>397</v>
      </c>
      <c r="E1763" s="31" t="n">
        <v>10</v>
      </c>
      <c r="F1763" s="31"/>
      <c r="G1763" s="31"/>
      <c r="H1763" s="31"/>
      <c r="I1763" s="31"/>
      <c r="J1763" s="31"/>
      <c r="K1763" s="31"/>
      <c r="L1763" s="31"/>
      <c r="M1763" s="31"/>
      <c r="N1763" s="33" t="n">
        <f aca="false">E1763*F1763+H1763+J1763+K1763+L1763+M1763</f>
        <v>0</v>
      </c>
      <c r="O1763" s="36"/>
      <c r="P1763" s="31" t="n">
        <v>8</v>
      </c>
      <c r="Q1763" s="31"/>
      <c r="R1763" s="31"/>
      <c r="S1763" s="31"/>
      <c r="T1763" s="31"/>
      <c r="U1763" s="31"/>
      <c r="V1763" s="31"/>
      <c r="W1763" s="31"/>
      <c r="X1763" s="31"/>
      <c r="Y1763" s="31" t="n">
        <v>60</v>
      </c>
      <c r="Z1763" s="36" t="n">
        <f aca="false">P1763*Q1763+S1763+U1763+V1763+W1763+X1763+Y1763</f>
        <v>60</v>
      </c>
      <c r="AA1763" s="36" t="n">
        <f aca="false">N1763+Z1763</f>
        <v>60</v>
      </c>
      <c r="AB1763" s="47" t="s">
        <v>283</v>
      </c>
      <c r="AC1763" s="291" t="s">
        <v>738</v>
      </c>
      <c r="AD1763" s="31"/>
      <c r="AE1763" s="36" t="n">
        <f aca="false">P1763*Q1763</f>
        <v>0</v>
      </c>
      <c r="AF1763" s="38"/>
      <c r="AG1763" s="39" t="str">
        <f aca="false">AB1763</f>
        <v>Томашевич А.А.</v>
      </c>
      <c r="AH1763" s="39" t="str">
        <f aca="false">C1763</f>
        <v>3ИСП11-14 (п)</v>
      </c>
      <c r="AI1763" s="40" t="str">
        <f aca="false">B1763</f>
        <v>23</v>
      </c>
      <c r="AJ1763" s="39" t="str">
        <f aca="false">CONCATENATE(A1763," ",D1763)</f>
        <v>ГИА.01.01 Подготовка  дипломного проекта (работы)  с 18 мая по 14 июня </v>
      </c>
      <c r="AK1763" s="39" t="n">
        <f aca="false">E1763*F1763+P1763*Q1763+H1763+J1763+S1763+U1763</f>
        <v>0</v>
      </c>
      <c r="AL1763" s="39" t="n">
        <f aca="false">L1763+W1763</f>
        <v>0</v>
      </c>
      <c r="AM1763" s="39" t="n">
        <f aca="false">M1763+X1763</f>
        <v>0</v>
      </c>
      <c r="AN1763" s="39" t="n">
        <f aca="false">Y1763</f>
        <v>60</v>
      </c>
      <c r="AO1763" s="39" t="n">
        <f aca="false">SUM(AK1763:AN1763)</f>
        <v>60</v>
      </c>
      <c r="AP1763" s="41" t="n">
        <f aca="false">K1763+V1763</f>
        <v>0</v>
      </c>
    </row>
    <row r="1764" s="42" customFormat="true" ht="16.5" hidden="true" customHeight="true" outlineLevel="0" collapsed="false">
      <c r="A1764" s="138" t="s">
        <v>396</v>
      </c>
      <c r="B1764" s="30" t="s">
        <v>286</v>
      </c>
      <c r="C1764" s="31" t="s">
        <v>641</v>
      </c>
      <c r="D1764" s="133" t="s">
        <v>397</v>
      </c>
      <c r="E1764" s="31" t="n">
        <v>10</v>
      </c>
      <c r="F1764" s="31"/>
      <c r="G1764" s="31"/>
      <c r="H1764" s="31"/>
      <c r="I1764" s="31"/>
      <c r="J1764" s="31"/>
      <c r="K1764" s="31"/>
      <c r="L1764" s="31"/>
      <c r="M1764" s="31"/>
      <c r="N1764" s="33" t="n">
        <f aca="false">E1764*F1764+H1764+J1764+K1764+L1764+M1764</f>
        <v>0</v>
      </c>
      <c r="O1764" s="36"/>
      <c r="P1764" s="31" t="n">
        <v>8</v>
      </c>
      <c r="Q1764" s="31"/>
      <c r="R1764" s="31"/>
      <c r="S1764" s="31"/>
      <c r="T1764" s="31"/>
      <c r="U1764" s="31"/>
      <c r="V1764" s="31"/>
      <c r="W1764" s="31"/>
      <c r="X1764" s="31"/>
      <c r="Y1764" s="31" t="n">
        <v>55</v>
      </c>
      <c r="Z1764" s="36" t="n">
        <f aca="false">P1764*Q1764+S1764+U1764+V1764+W1764+X1764+Y1764</f>
        <v>55</v>
      </c>
      <c r="AA1764" s="36" t="n">
        <f aca="false">N1764+Z1764</f>
        <v>55</v>
      </c>
      <c r="AB1764" s="47" t="s">
        <v>273</v>
      </c>
      <c r="AC1764" s="291" t="s">
        <v>738</v>
      </c>
      <c r="AD1764" s="31"/>
      <c r="AE1764" s="36" t="n">
        <f aca="false">P1764*Q1764</f>
        <v>0</v>
      </c>
      <c r="AF1764" s="38"/>
      <c r="AG1764" s="39" t="str">
        <f aca="false">AB1764</f>
        <v>Трусов Г.А.</v>
      </c>
      <c r="AH1764" s="39" t="str">
        <f aca="false">C1764</f>
        <v>3ИСП11-14 (п)</v>
      </c>
      <c r="AI1764" s="40" t="str">
        <f aca="false">B1764</f>
        <v>23</v>
      </c>
      <c r="AJ1764" s="39" t="str">
        <f aca="false">CONCATENATE(A1764," ",D1764)</f>
        <v>ГИА.01.01 Подготовка  дипломного проекта (работы)  с 18 мая по 14 июня </v>
      </c>
      <c r="AK1764" s="39" t="n">
        <f aca="false">E1764*F1764+P1764*Q1764+H1764+J1764+S1764+U1764</f>
        <v>0</v>
      </c>
      <c r="AL1764" s="39" t="n">
        <f aca="false">L1764+W1764</f>
        <v>0</v>
      </c>
      <c r="AM1764" s="39" t="n">
        <f aca="false">M1764+X1764</f>
        <v>0</v>
      </c>
      <c r="AN1764" s="39" t="n">
        <f aca="false">Y1764</f>
        <v>55</v>
      </c>
      <c r="AO1764" s="39" t="n">
        <f aca="false">SUM(AK1764:AN1764)</f>
        <v>55</v>
      </c>
      <c r="AP1764" s="41" t="n">
        <f aca="false">K1764+V1764</f>
        <v>0</v>
      </c>
    </row>
    <row r="1765" s="42" customFormat="true" ht="16.5" hidden="true" customHeight="true" outlineLevel="0" collapsed="false">
      <c r="A1765" s="138" t="s">
        <v>396</v>
      </c>
      <c r="B1765" s="30" t="s">
        <v>286</v>
      </c>
      <c r="C1765" s="31" t="s">
        <v>641</v>
      </c>
      <c r="D1765" s="133" t="s">
        <v>397</v>
      </c>
      <c r="E1765" s="31" t="n">
        <v>10</v>
      </c>
      <c r="F1765" s="31"/>
      <c r="G1765" s="31"/>
      <c r="H1765" s="31"/>
      <c r="I1765" s="31"/>
      <c r="J1765" s="31"/>
      <c r="K1765" s="31"/>
      <c r="L1765" s="31"/>
      <c r="M1765" s="31"/>
      <c r="N1765" s="33" t="n">
        <f aca="false">E1765*F1765+H1765+J1765+K1765+L1765+M1765</f>
        <v>0</v>
      </c>
      <c r="O1765" s="36"/>
      <c r="P1765" s="31" t="n">
        <v>8</v>
      </c>
      <c r="Q1765" s="31"/>
      <c r="R1765" s="31"/>
      <c r="S1765" s="31"/>
      <c r="T1765" s="31"/>
      <c r="U1765" s="31"/>
      <c r="V1765" s="31"/>
      <c r="W1765" s="31"/>
      <c r="X1765" s="31"/>
      <c r="Y1765" s="31" t="n">
        <v>65</v>
      </c>
      <c r="Z1765" s="36" t="n">
        <f aca="false">P1765*Q1765+S1765+U1765+V1765+W1765+X1765+Y1765</f>
        <v>65</v>
      </c>
      <c r="AA1765" s="36" t="n">
        <f aca="false">N1765+Z1765</f>
        <v>65</v>
      </c>
      <c r="AB1765" s="47" t="s">
        <v>711</v>
      </c>
      <c r="AC1765" s="31"/>
      <c r="AD1765" s="31"/>
      <c r="AE1765" s="36" t="n">
        <f aca="false">P1765*Q1765</f>
        <v>0</v>
      </c>
      <c r="AF1765" s="38"/>
      <c r="AG1765" s="39" t="str">
        <f aca="false">AB1765</f>
        <v>вак. ГИА - рецензии, предзащита, нормоконтроль</v>
      </c>
      <c r="AH1765" s="39" t="str">
        <f aca="false">C1765</f>
        <v>3ИСП11-14 (п)</v>
      </c>
      <c r="AI1765" s="40" t="str">
        <f aca="false">B1765</f>
        <v>23</v>
      </c>
      <c r="AJ1765" s="39" t="str">
        <f aca="false">CONCATENATE(A1765," ",D1765)</f>
        <v>ГИА.01.01 Подготовка  дипломного проекта (работы)  с 18 мая по 14 июня </v>
      </c>
      <c r="AK1765" s="39" t="n">
        <f aca="false">E1765*F1765+P1765*Q1765+H1765+J1765+S1765+U1765</f>
        <v>0</v>
      </c>
      <c r="AL1765" s="39" t="n">
        <f aca="false">L1765+W1765</f>
        <v>0</v>
      </c>
      <c r="AM1765" s="39" t="n">
        <f aca="false">M1765+X1765</f>
        <v>0</v>
      </c>
      <c r="AN1765" s="39" t="n">
        <f aca="false">Y1765</f>
        <v>65</v>
      </c>
      <c r="AO1765" s="39" t="n">
        <f aca="false">SUM(AK1765:AN1765)</f>
        <v>65</v>
      </c>
      <c r="AP1765" s="41" t="n">
        <f aca="false">K1765+V1765</f>
        <v>0</v>
      </c>
    </row>
    <row r="1766" s="42" customFormat="true" ht="16.5" hidden="true" customHeight="true" outlineLevel="0" collapsed="false">
      <c r="A1766" s="29" t="s">
        <v>399</v>
      </c>
      <c r="B1766" s="30" t="s">
        <v>286</v>
      </c>
      <c r="C1766" s="31" t="s">
        <v>641</v>
      </c>
      <c r="D1766" s="133" t="s">
        <v>400</v>
      </c>
      <c r="E1766" s="31" t="n">
        <v>10</v>
      </c>
      <c r="F1766" s="31"/>
      <c r="G1766" s="31"/>
      <c r="H1766" s="31"/>
      <c r="I1766" s="31"/>
      <c r="J1766" s="31"/>
      <c r="K1766" s="31"/>
      <c r="L1766" s="31"/>
      <c r="M1766" s="31"/>
      <c r="N1766" s="33" t="n">
        <f aca="false">E1766*F1766+H1766+J1766+K1766+L1766+M1766</f>
        <v>0</v>
      </c>
      <c r="O1766" s="36"/>
      <c r="P1766" s="31" t="n">
        <v>8</v>
      </c>
      <c r="Q1766" s="31"/>
      <c r="R1766" s="31"/>
      <c r="S1766" s="31"/>
      <c r="T1766" s="31"/>
      <c r="U1766" s="31"/>
      <c r="V1766" s="31"/>
      <c r="W1766" s="31"/>
      <c r="X1766" s="31"/>
      <c r="Y1766" s="31" t="n">
        <v>72</v>
      </c>
      <c r="Z1766" s="36" t="n">
        <f aca="false">P1766*Q1766+S1766+U1766+V1766+W1766+X1766+Y1766</f>
        <v>72</v>
      </c>
      <c r="AA1766" s="36" t="n">
        <f aca="false">N1766+Z1766</f>
        <v>72</v>
      </c>
      <c r="AB1766" s="47" t="s">
        <v>398</v>
      </c>
      <c r="AC1766" s="31"/>
      <c r="AD1766" s="31"/>
      <c r="AE1766" s="36" t="n">
        <f aca="false">P1766*Q1766</f>
        <v>0</v>
      </c>
      <c r="AF1766" s="38"/>
      <c r="AG1766" s="39" t="str">
        <f aca="false">AB1766</f>
        <v>вак. ГИА</v>
      </c>
      <c r="AH1766" s="39" t="str">
        <f aca="false">C1766</f>
        <v>3ИСП11-14 (п)</v>
      </c>
      <c r="AI1766" s="40" t="str">
        <f aca="false">B1766</f>
        <v>23</v>
      </c>
      <c r="AJ1766" s="39" t="str">
        <f aca="false">CONCATENATE(A1766," ",D1766)</f>
        <v>ГИА.01.04 Защита  дипломного проекта (работы)   с 15 июня по 28 июня</v>
      </c>
      <c r="AK1766" s="39" t="n">
        <f aca="false">E1766*F1766+P1766*Q1766+H1766+J1766+S1766+U1766</f>
        <v>0</v>
      </c>
      <c r="AL1766" s="39" t="n">
        <f aca="false">L1766+W1766</f>
        <v>0</v>
      </c>
      <c r="AM1766" s="39" t="n">
        <f aca="false">M1766+X1766</f>
        <v>0</v>
      </c>
      <c r="AN1766" s="39" t="n">
        <f aca="false">Y1766</f>
        <v>72</v>
      </c>
      <c r="AO1766" s="39" t="n">
        <f aca="false">SUM(AK1766:AN1766)</f>
        <v>72</v>
      </c>
      <c r="AP1766" s="41" t="n">
        <f aca="false">K1766+V1766</f>
        <v>0</v>
      </c>
    </row>
    <row r="1767" s="42" customFormat="true" ht="16.5" hidden="true" customHeight="true" outlineLevel="0" collapsed="false">
      <c r="A1767" s="70" t="s">
        <v>113</v>
      </c>
      <c r="B1767" s="30" t="s">
        <v>286</v>
      </c>
      <c r="C1767" s="31" t="s">
        <v>641</v>
      </c>
      <c r="D1767" s="133" t="s">
        <v>114</v>
      </c>
      <c r="E1767" s="31" t="n">
        <v>10</v>
      </c>
      <c r="F1767" s="31"/>
      <c r="G1767" s="31"/>
      <c r="H1767" s="31" t="n">
        <v>8</v>
      </c>
      <c r="I1767" s="31"/>
      <c r="J1767" s="31"/>
      <c r="K1767" s="31"/>
      <c r="L1767" s="31"/>
      <c r="M1767" s="31"/>
      <c r="N1767" s="33" t="n">
        <f aca="false">E1767*F1767+H1767+J1767+K1767+L1767+M1767</f>
        <v>8</v>
      </c>
      <c r="O1767" s="36"/>
      <c r="P1767" s="31" t="n">
        <v>8</v>
      </c>
      <c r="Q1767" s="31"/>
      <c r="R1767" s="31"/>
      <c r="S1767" s="31"/>
      <c r="T1767" s="31"/>
      <c r="U1767" s="31"/>
      <c r="V1767" s="31"/>
      <c r="W1767" s="31"/>
      <c r="X1767" s="31"/>
      <c r="Y1767" s="31"/>
      <c r="Z1767" s="36" t="n">
        <f aca="false">P1767*Q1767+S1767+U1767+V1767+W1767+X1767+Y1767</f>
        <v>0</v>
      </c>
      <c r="AA1767" s="36" t="n">
        <f aca="false">N1767+Z1767</f>
        <v>8</v>
      </c>
      <c r="AB1767" s="47" t="s">
        <v>302</v>
      </c>
      <c r="AC1767" s="31" t="s">
        <v>302</v>
      </c>
      <c r="AD1767" s="31"/>
      <c r="AE1767" s="36" t="n">
        <f aca="false">P1767*Q1767</f>
        <v>0</v>
      </c>
      <c r="AF1767" s="38"/>
      <c r="AG1767" s="39" t="str">
        <f aca="false">AB1767</f>
        <v>Казиханов Ф.И.</v>
      </c>
      <c r="AH1767" s="39" t="str">
        <f aca="false">C1767</f>
        <v>3ИСП11-14 (п)</v>
      </c>
      <c r="AI1767" s="40" t="str">
        <f aca="false">B1767</f>
        <v>23</v>
      </c>
      <c r="AJ1767" s="39" t="str">
        <f aca="false">CONCATENATE(A1767," ",D1767)</f>
        <v>ВнеУр Разговоры о важном</v>
      </c>
      <c r="AK1767" s="39" t="n">
        <f aca="false">E1767*F1767+P1767*Q1767+H1767+J1767+S1767+U1767</f>
        <v>8</v>
      </c>
      <c r="AL1767" s="39" t="n">
        <f aca="false">L1767+W1767</f>
        <v>0</v>
      </c>
      <c r="AM1767" s="39" t="n">
        <f aca="false">M1767+X1767</f>
        <v>0</v>
      </c>
      <c r="AN1767" s="39" t="n">
        <f aca="false">Y1767</f>
        <v>0</v>
      </c>
      <c r="AO1767" s="39" t="n">
        <f aca="false">SUM(AK1767:AN1767)</f>
        <v>8</v>
      </c>
      <c r="AP1767" s="41" t="n">
        <f aca="false">K1767+V1767</f>
        <v>0</v>
      </c>
    </row>
    <row r="1768" s="42" customFormat="true" ht="16.5" hidden="true" customHeight="true" outlineLevel="0" collapsed="false">
      <c r="A1768" s="70" t="s">
        <v>113</v>
      </c>
      <c r="B1768" s="30" t="s">
        <v>286</v>
      </c>
      <c r="C1768" s="31" t="s">
        <v>641</v>
      </c>
      <c r="D1768" s="133" t="s">
        <v>114</v>
      </c>
      <c r="E1768" s="31" t="n">
        <v>10</v>
      </c>
      <c r="F1768" s="31"/>
      <c r="G1768" s="31"/>
      <c r="H1768" s="31" t="n">
        <v>7</v>
      </c>
      <c r="I1768" s="31"/>
      <c r="J1768" s="31"/>
      <c r="K1768" s="31"/>
      <c r="L1768" s="31"/>
      <c r="M1768" s="31"/>
      <c r="N1768" s="33" t="n">
        <f aca="false">E1768*F1768+H1768+J1768+K1768+L1768+M1768</f>
        <v>7</v>
      </c>
      <c r="O1768" s="36"/>
      <c r="P1768" s="31" t="n">
        <v>8</v>
      </c>
      <c r="Q1768" s="31"/>
      <c r="R1768" s="31"/>
      <c r="S1768" s="31" t="n">
        <v>18</v>
      </c>
      <c r="T1768" s="31"/>
      <c r="U1768" s="31"/>
      <c r="V1768" s="31"/>
      <c r="W1768" s="31"/>
      <c r="X1768" s="31"/>
      <c r="Y1768" s="31"/>
      <c r="Z1768" s="36" t="n">
        <f aca="false">P1768*Q1768+S1768+U1768+V1768+W1768+X1768+Y1768</f>
        <v>18</v>
      </c>
      <c r="AA1768" s="36" t="n">
        <f aca="false">N1768+Z1768</f>
        <v>25</v>
      </c>
      <c r="AB1768" s="74" t="s">
        <v>115</v>
      </c>
      <c r="AC1768" s="31" t="s">
        <v>302</v>
      </c>
      <c r="AD1768" s="31"/>
      <c r="AE1768" s="36" t="n">
        <f aca="false">P1768*Q1768</f>
        <v>0</v>
      </c>
      <c r="AF1768" s="38"/>
      <c r="AG1768" s="39" t="str">
        <f aca="false">AB1768</f>
        <v>вак. РоВ</v>
      </c>
      <c r="AH1768" s="39" t="str">
        <f aca="false">C1768</f>
        <v>3ИСП11-14 (п)</v>
      </c>
      <c r="AI1768" s="40" t="str">
        <f aca="false">B1768</f>
        <v>23</v>
      </c>
      <c r="AJ1768" s="39" t="str">
        <f aca="false">CONCATENATE(A1768," ",D1768)</f>
        <v>ВнеУр Разговоры о важном</v>
      </c>
      <c r="AK1768" s="39" t="n">
        <f aca="false">E1768*F1768+P1768*Q1768+H1768+J1768+S1768+U1768</f>
        <v>25</v>
      </c>
      <c r="AL1768" s="39" t="n">
        <f aca="false">L1768+W1768</f>
        <v>0</v>
      </c>
      <c r="AM1768" s="39" t="n">
        <f aca="false">M1768+X1768</f>
        <v>0</v>
      </c>
      <c r="AN1768" s="39" t="n">
        <f aca="false">Y1768</f>
        <v>0</v>
      </c>
      <c r="AO1768" s="39" t="n">
        <f aca="false">SUM(AK1768:AN1768)</f>
        <v>25</v>
      </c>
      <c r="AP1768" s="41" t="n">
        <f aca="false">K1768+V1768</f>
        <v>0</v>
      </c>
    </row>
    <row r="1769" s="42" customFormat="true" ht="16.5" hidden="true" customHeight="true" outlineLevel="0" collapsed="false">
      <c r="A1769" s="70" t="s">
        <v>113</v>
      </c>
      <c r="B1769" s="30" t="s">
        <v>286</v>
      </c>
      <c r="C1769" s="31" t="s">
        <v>641</v>
      </c>
      <c r="D1769" s="133" t="s">
        <v>114</v>
      </c>
      <c r="E1769" s="31" t="n">
        <v>10</v>
      </c>
      <c r="F1769" s="31"/>
      <c r="G1769" s="31"/>
      <c r="H1769" s="31" t="n">
        <v>2</v>
      </c>
      <c r="I1769" s="31"/>
      <c r="J1769" s="31"/>
      <c r="K1769" s="31"/>
      <c r="L1769" s="31"/>
      <c r="M1769" s="31"/>
      <c r="N1769" s="33" t="n">
        <f aca="false">E1769*F1769+H1769+J1769+K1769+L1769+M1769</f>
        <v>2</v>
      </c>
      <c r="O1769" s="36"/>
      <c r="P1769" s="31" t="n">
        <v>8</v>
      </c>
      <c r="Q1769" s="31"/>
      <c r="R1769" s="31"/>
      <c r="S1769" s="31"/>
      <c r="T1769" s="31"/>
      <c r="U1769" s="31"/>
      <c r="V1769" s="31"/>
      <c r="W1769" s="31"/>
      <c r="X1769" s="31"/>
      <c r="Y1769" s="31"/>
      <c r="Z1769" s="36" t="n">
        <f aca="false">P1769*Q1769+S1769+U1769+V1769+W1769+X1769+Y1769</f>
        <v>0</v>
      </c>
      <c r="AA1769" s="36" t="n">
        <f aca="false">N1769+Z1769</f>
        <v>2</v>
      </c>
      <c r="AB1769" s="47" t="s">
        <v>293</v>
      </c>
      <c r="AC1769" s="31" t="s">
        <v>302</v>
      </c>
      <c r="AD1769" s="31"/>
      <c r="AE1769" s="36" t="n">
        <f aca="false">P1769*Q1769</f>
        <v>0</v>
      </c>
      <c r="AF1769" s="38"/>
      <c r="AG1769" s="39" t="str">
        <f aca="false">AB1769</f>
        <v>Васильцев И.И.</v>
      </c>
      <c r="AH1769" s="39" t="str">
        <f aca="false">C1769</f>
        <v>3ИСП11-14 (п)</v>
      </c>
      <c r="AI1769" s="40" t="str">
        <f aca="false">B1769</f>
        <v>23</v>
      </c>
      <c r="AJ1769" s="39" t="str">
        <f aca="false">CONCATENATE(A1769," ",D1769)</f>
        <v>ВнеУр Разговоры о важном</v>
      </c>
      <c r="AK1769" s="39" t="n">
        <f aca="false">E1769*F1769+P1769*Q1769+H1769+J1769+S1769+U1769</f>
        <v>2</v>
      </c>
      <c r="AL1769" s="39" t="n">
        <f aca="false">L1769+W1769</f>
        <v>0</v>
      </c>
      <c r="AM1769" s="39" t="n">
        <f aca="false">M1769+X1769</f>
        <v>0</v>
      </c>
      <c r="AN1769" s="39" t="n">
        <f aca="false">Y1769</f>
        <v>0</v>
      </c>
      <c r="AO1769" s="39" t="n">
        <f aca="false">SUM(AK1769:AN1769)</f>
        <v>2</v>
      </c>
      <c r="AP1769" s="41" t="n">
        <f aca="false">K1769+V1769</f>
        <v>0</v>
      </c>
    </row>
    <row r="1770" s="42" customFormat="true" ht="16.5" hidden="true" customHeight="true" outlineLevel="0" collapsed="false">
      <c r="A1770" s="138" t="s">
        <v>52</v>
      </c>
      <c r="B1770" s="30" t="s">
        <v>116</v>
      </c>
      <c r="C1770" s="31" t="s">
        <v>643</v>
      </c>
      <c r="D1770" s="139" t="s">
        <v>55</v>
      </c>
      <c r="E1770" s="31" t="n">
        <v>10</v>
      </c>
      <c r="F1770" s="31" t="n">
        <v>2</v>
      </c>
      <c r="G1770" s="31"/>
      <c r="H1770" s="31"/>
      <c r="I1770" s="31"/>
      <c r="J1770" s="31"/>
      <c r="K1770" s="31"/>
      <c r="L1770" s="31" t="n">
        <v>2</v>
      </c>
      <c r="M1770" s="31"/>
      <c r="N1770" s="33" t="n">
        <f aca="false">E1770*F1770+H1770+J1770+K1770+L1770+M1770</f>
        <v>22</v>
      </c>
      <c r="O1770" s="36"/>
      <c r="P1770" s="31" t="n">
        <v>8</v>
      </c>
      <c r="Q1770" s="31" t="n">
        <v>2</v>
      </c>
      <c r="R1770" s="31"/>
      <c r="S1770" s="31"/>
      <c r="T1770" s="31"/>
      <c r="U1770" s="31"/>
      <c r="V1770" s="31"/>
      <c r="W1770" s="31" t="n">
        <v>2</v>
      </c>
      <c r="X1770" s="31"/>
      <c r="Y1770" s="31"/>
      <c r="Z1770" s="36" t="n">
        <f aca="false">P1770*Q1770+S1770+U1770+V1770+W1770+X1770+Y1770</f>
        <v>18</v>
      </c>
      <c r="AA1770" s="36" t="n">
        <f aca="false">N1770+Z1770</f>
        <v>40</v>
      </c>
      <c r="AB1770" s="84" t="s">
        <v>297</v>
      </c>
      <c r="AC1770" s="31"/>
      <c r="AD1770" s="31"/>
      <c r="AE1770" s="36" t="n">
        <f aca="false">P1770*Q1770</f>
        <v>16</v>
      </c>
      <c r="AF1770" s="38" t="n">
        <f aca="false">AA1770-L1770-M1770-W1770-X1770</f>
        <v>36</v>
      </c>
      <c r="AG1770" s="39" t="str">
        <f aca="false">AB1770</f>
        <v>Баранова Ел.Ва.</v>
      </c>
      <c r="AH1770" s="39" t="str">
        <f aca="false">C1770</f>
        <v>3ИСП11-15а (п)</v>
      </c>
      <c r="AI1770" s="40" t="str">
        <f aca="false">B1770</f>
        <v>11</v>
      </c>
      <c r="AJ1770" s="39" t="str">
        <f aca="false">CONCATENATE(A1770," ",D1770)</f>
        <v>ОГСЭ.03 Иностранный язык в профессиональной деятельности</v>
      </c>
      <c r="AK1770" s="39" t="n">
        <f aca="false">E1770*F1770+P1770*Q1770+H1770+J1770+S1770+U1770</f>
        <v>36</v>
      </c>
      <c r="AL1770" s="39" t="n">
        <f aca="false">L1770+W1770</f>
        <v>4</v>
      </c>
      <c r="AM1770" s="39" t="n">
        <f aca="false">M1770+X1770</f>
        <v>0</v>
      </c>
      <c r="AN1770" s="39" t="n">
        <f aca="false">Y1770</f>
        <v>0</v>
      </c>
      <c r="AO1770" s="39" t="n">
        <f aca="false">SUM(AK1770:AN1770)</f>
        <v>40</v>
      </c>
      <c r="AP1770" s="41" t="n">
        <f aca="false">K1770+V1770</f>
        <v>0</v>
      </c>
    </row>
    <row r="1771" s="42" customFormat="true" ht="16.5" hidden="true" customHeight="true" outlineLevel="0" collapsed="false">
      <c r="A1771" s="138" t="s">
        <v>52</v>
      </c>
      <c r="B1771" s="30" t="s">
        <v>57</v>
      </c>
      <c r="C1771" s="31" t="s">
        <v>644</v>
      </c>
      <c r="D1771" s="139" t="s">
        <v>55</v>
      </c>
      <c r="E1771" s="31" t="n">
        <v>10</v>
      </c>
      <c r="F1771" s="31" t="n">
        <v>2</v>
      </c>
      <c r="G1771" s="31"/>
      <c r="H1771" s="31"/>
      <c r="I1771" s="31"/>
      <c r="J1771" s="31"/>
      <c r="K1771" s="31"/>
      <c r="L1771" s="31" t="n">
        <v>2</v>
      </c>
      <c r="M1771" s="31"/>
      <c r="N1771" s="33" t="n">
        <f aca="false">E1771*F1771+H1771+J1771+K1771+L1771+M1771</f>
        <v>22</v>
      </c>
      <c r="O1771" s="36"/>
      <c r="P1771" s="31" t="n">
        <v>8</v>
      </c>
      <c r="Q1771" s="31" t="n">
        <v>2</v>
      </c>
      <c r="R1771" s="31"/>
      <c r="S1771" s="31"/>
      <c r="T1771" s="31"/>
      <c r="U1771" s="31"/>
      <c r="V1771" s="31"/>
      <c r="W1771" s="31" t="n">
        <v>2</v>
      </c>
      <c r="X1771" s="31"/>
      <c r="Y1771" s="31"/>
      <c r="Z1771" s="36" t="n">
        <f aca="false">P1771*Q1771+S1771+U1771+V1771+W1771+X1771+Y1771</f>
        <v>18</v>
      </c>
      <c r="AA1771" s="36" t="n">
        <f aca="false">N1771+Z1771</f>
        <v>40</v>
      </c>
      <c r="AB1771" s="74" t="s">
        <v>299</v>
      </c>
      <c r="AC1771" s="31"/>
      <c r="AD1771" s="31"/>
      <c r="AE1771" s="36" t="n">
        <f aca="false">P1771*Q1771</f>
        <v>16</v>
      </c>
      <c r="AF1771" s="38" t="n">
        <f aca="false">AA1771-L1771-M1771-W1771-X1771</f>
        <v>36</v>
      </c>
      <c r="AG1771" s="39" t="str">
        <f aca="false">AB1771</f>
        <v>Климова И.В.</v>
      </c>
      <c r="AH1771" s="39" t="str">
        <f aca="false">C1771</f>
        <v>3ИСП11-15б (п)</v>
      </c>
      <c r="AI1771" s="40" t="str">
        <f aca="false">B1771</f>
        <v>10</v>
      </c>
      <c r="AJ1771" s="39" t="str">
        <f aca="false">CONCATENATE(A1771," ",D1771)</f>
        <v>ОГСЭ.03 Иностранный язык в профессиональной деятельности</v>
      </c>
      <c r="AK1771" s="39" t="n">
        <f aca="false">E1771*F1771+P1771*Q1771+H1771+J1771+S1771+U1771</f>
        <v>36</v>
      </c>
      <c r="AL1771" s="39" t="n">
        <f aca="false">L1771+W1771</f>
        <v>4</v>
      </c>
      <c r="AM1771" s="39" t="n">
        <f aca="false">M1771+X1771</f>
        <v>0</v>
      </c>
      <c r="AN1771" s="39" t="n">
        <f aca="false">Y1771</f>
        <v>0</v>
      </c>
      <c r="AO1771" s="39" t="n">
        <f aca="false">SUM(AK1771:AN1771)</f>
        <v>40</v>
      </c>
      <c r="AP1771" s="41" t="n">
        <f aca="false">K1771+V1771</f>
        <v>0</v>
      </c>
    </row>
    <row r="1772" s="42" customFormat="true" ht="16.5" hidden="true" customHeight="true" outlineLevel="0" collapsed="false">
      <c r="A1772" s="138" t="s">
        <v>60</v>
      </c>
      <c r="B1772" s="30" t="s">
        <v>375</v>
      </c>
      <c r="C1772" s="31" t="s">
        <v>645</v>
      </c>
      <c r="D1772" s="139" t="s">
        <v>61</v>
      </c>
      <c r="E1772" s="31" t="n">
        <v>10</v>
      </c>
      <c r="F1772" s="31" t="n">
        <v>2</v>
      </c>
      <c r="G1772" s="31"/>
      <c r="H1772" s="31"/>
      <c r="I1772" s="31"/>
      <c r="J1772" s="31"/>
      <c r="K1772" s="31"/>
      <c r="L1772" s="31"/>
      <c r="M1772" s="31"/>
      <c r="N1772" s="33" t="n">
        <f aca="false">E1772*F1772+H1772+J1772+K1772+L1772+M1772</f>
        <v>20</v>
      </c>
      <c r="O1772" s="36"/>
      <c r="P1772" s="31" t="n">
        <v>8</v>
      </c>
      <c r="Q1772" s="31" t="n">
        <v>2</v>
      </c>
      <c r="R1772" s="31"/>
      <c r="S1772" s="31"/>
      <c r="T1772" s="31"/>
      <c r="U1772" s="31"/>
      <c r="V1772" s="31"/>
      <c r="W1772" s="31"/>
      <c r="X1772" s="31"/>
      <c r="Y1772" s="31"/>
      <c r="Z1772" s="36" t="n">
        <f aca="false">P1772*Q1772+S1772+U1772+V1772+W1772+X1772+Y1772</f>
        <v>16</v>
      </c>
      <c r="AA1772" s="36" t="n">
        <f aca="false">N1772+Z1772</f>
        <v>36</v>
      </c>
      <c r="AB1772" s="74" t="s">
        <v>486</v>
      </c>
      <c r="AC1772" s="31"/>
      <c r="AD1772" s="31"/>
      <c r="AE1772" s="36" t="n">
        <f aca="false">P1772*Q1772</f>
        <v>16</v>
      </c>
      <c r="AF1772" s="38" t="n">
        <f aca="false">AA1772-L1772-M1772-W1772-X1772</f>
        <v>36</v>
      </c>
      <c r="AG1772" s="39" t="str">
        <f aca="false">AB1772</f>
        <v>Шадрин А.О.</v>
      </c>
      <c r="AH1772" s="39" t="str">
        <f aca="false">C1772</f>
        <v>3ИСП11-15 (п)</v>
      </c>
      <c r="AI1772" s="40" t="str">
        <f aca="false">B1772</f>
        <v>21</v>
      </c>
      <c r="AJ1772" s="39" t="str">
        <f aca="false">CONCATENATE(A1772," ",D1772)</f>
        <v>ОГСЭ.04 Физическая культура</v>
      </c>
      <c r="AK1772" s="39" t="n">
        <f aca="false">E1772*F1772+P1772*Q1772+H1772+J1772+S1772+U1772</f>
        <v>36</v>
      </c>
      <c r="AL1772" s="39" t="n">
        <f aca="false">L1772+W1772</f>
        <v>0</v>
      </c>
      <c r="AM1772" s="39" t="n">
        <f aca="false">M1772+X1772</f>
        <v>0</v>
      </c>
      <c r="AN1772" s="39" t="n">
        <f aca="false">Y1772</f>
        <v>0</v>
      </c>
      <c r="AO1772" s="39" t="n">
        <f aca="false">SUM(AK1772:AN1772)</f>
        <v>36</v>
      </c>
      <c r="AP1772" s="41" t="n">
        <f aca="false">K1772+V1772</f>
        <v>0</v>
      </c>
    </row>
    <row r="1773" s="42" customFormat="true" ht="16.5" hidden="true" customHeight="true" outlineLevel="0" collapsed="false">
      <c r="A1773" s="49" t="s">
        <v>94</v>
      </c>
      <c r="B1773" s="30" t="s">
        <v>375</v>
      </c>
      <c r="C1773" s="31" t="s">
        <v>645</v>
      </c>
      <c r="D1773" s="140" t="s">
        <v>383</v>
      </c>
      <c r="E1773" s="31" t="n">
        <v>10</v>
      </c>
      <c r="F1773" s="31" t="n">
        <v>4</v>
      </c>
      <c r="G1773" s="31" t="n">
        <v>14</v>
      </c>
      <c r="H1773" s="31"/>
      <c r="I1773" s="31"/>
      <c r="J1773" s="31"/>
      <c r="K1773" s="31"/>
      <c r="L1773" s="31"/>
      <c r="M1773" s="31"/>
      <c r="N1773" s="33" t="n">
        <f aca="false">E1773*F1773+H1773+J1773+K1773+L1773+M1773</f>
        <v>40</v>
      </c>
      <c r="O1773" s="36"/>
      <c r="P1773" s="31" t="n">
        <v>8</v>
      </c>
      <c r="Q1773" s="31"/>
      <c r="R1773" s="31"/>
      <c r="S1773" s="31"/>
      <c r="T1773" s="31"/>
      <c r="U1773" s="31"/>
      <c r="V1773" s="31"/>
      <c r="W1773" s="31"/>
      <c r="X1773" s="31"/>
      <c r="Y1773" s="31"/>
      <c r="Z1773" s="36" t="n">
        <f aca="false">P1773*Q1773+S1773+U1773+V1773+W1773+X1773+Y1773</f>
        <v>0</v>
      </c>
      <c r="AA1773" s="36" t="n">
        <f aca="false">N1773+Z1773</f>
        <v>40</v>
      </c>
      <c r="AB1773" s="47" t="s">
        <v>313</v>
      </c>
      <c r="AC1773" s="31"/>
      <c r="AD1773" s="31"/>
      <c r="AE1773" s="36" t="n">
        <f aca="false">P1773*Q1773</f>
        <v>0</v>
      </c>
      <c r="AF1773" s="38" t="n">
        <f aca="false">AA1773-L1773-M1773-W1773-X1773</f>
        <v>40</v>
      </c>
      <c r="AG1773" s="39" t="str">
        <f aca="false">AB1773</f>
        <v>Гаврилова Л.А.</v>
      </c>
      <c r="AH1773" s="39" t="str">
        <f aca="false">C1773</f>
        <v>3ИСП11-15 (п)</v>
      </c>
      <c r="AI1773" s="40" t="str">
        <f aca="false">B1773</f>
        <v>21</v>
      </c>
      <c r="AJ1773" s="39" t="str">
        <f aca="false">CONCATENATE(A1773," ",D1773)</f>
        <v>ОП.12 Менеджмент в профессиональной деятельности</v>
      </c>
      <c r="AK1773" s="39" t="n">
        <f aca="false">E1773*F1773+P1773*Q1773+H1773+J1773+S1773+U1773</f>
        <v>40</v>
      </c>
      <c r="AL1773" s="39" t="n">
        <f aca="false">L1773+W1773</f>
        <v>0</v>
      </c>
      <c r="AM1773" s="39" t="n">
        <f aca="false">M1773+X1773</f>
        <v>0</v>
      </c>
      <c r="AN1773" s="39" t="n">
        <f aca="false">Y1773</f>
        <v>0</v>
      </c>
      <c r="AO1773" s="39" t="n">
        <f aca="false">SUM(AK1773:AN1773)</f>
        <v>40</v>
      </c>
      <c r="AP1773" s="41" t="n">
        <f aca="false">K1773+V1773</f>
        <v>0</v>
      </c>
    </row>
    <row r="1774" s="42" customFormat="true" ht="16.5" hidden="true" customHeight="true" outlineLevel="0" collapsed="false">
      <c r="A1774" s="141" t="s">
        <v>96</v>
      </c>
      <c r="B1774" s="30" t="s">
        <v>375</v>
      </c>
      <c r="C1774" s="31" t="s">
        <v>645</v>
      </c>
      <c r="D1774" s="142" t="s">
        <v>384</v>
      </c>
      <c r="E1774" s="31" t="n">
        <v>10</v>
      </c>
      <c r="F1774" s="31"/>
      <c r="G1774" s="31"/>
      <c r="H1774" s="31"/>
      <c r="I1774" s="31"/>
      <c r="J1774" s="31"/>
      <c r="K1774" s="31"/>
      <c r="L1774" s="31"/>
      <c r="M1774" s="31"/>
      <c r="N1774" s="33" t="n">
        <f aca="false">E1774*F1774+H1774+J1774+K1774+L1774+M1774</f>
        <v>0</v>
      </c>
      <c r="O1774" s="36"/>
      <c r="P1774" s="31" t="n">
        <v>8</v>
      </c>
      <c r="Q1774" s="31" t="n">
        <v>8</v>
      </c>
      <c r="R1774" s="31" t="n">
        <v>18</v>
      </c>
      <c r="S1774" s="31"/>
      <c r="T1774" s="31"/>
      <c r="U1774" s="31"/>
      <c r="V1774" s="31"/>
      <c r="W1774" s="31" t="n">
        <v>6</v>
      </c>
      <c r="X1774" s="31"/>
      <c r="Y1774" s="31"/>
      <c r="Z1774" s="36" t="n">
        <f aca="false">P1774*Q1774+S1774+U1774+V1774+W1774+X1774+Y1774</f>
        <v>70</v>
      </c>
      <c r="AA1774" s="36" t="n">
        <f aca="false">N1774+Z1774</f>
        <v>70</v>
      </c>
      <c r="AB1774" s="47" t="s">
        <v>385</v>
      </c>
      <c r="AC1774" s="31"/>
      <c r="AD1774" s="31" t="s">
        <v>262</v>
      </c>
      <c r="AE1774" s="36" t="n">
        <f aca="false">P1774*Q1774</f>
        <v>64</v>
      </c>
      <c r="AF1774" s="38" t="n">
        <f aca="false">AA1774-L1774-M1774-W1774-X1774</f>
        <v>64</v>
      </c>
      <c r="AG1774" s="39" t="str">
        <f aca="false">AB1774</f>
        <v>Целых В.А.</v>
      </c>
      <c r="AH1774" s="39" t="str">
        <f aca="false">C1774</f>
        <v>3ИСП11-15 (п)</v>
      </c>
      <c r="AI1774" s="40" t="str">
        <f aca="false">B1774</f>
        <v>21</v>
      </c>
      <c r="AJ1774" s="39" t="str">
        <f aca="false">CONCATENATE(A1774," ",D1774)</f>
        <v>ОП.13 Управление малым предприятием</v>
      </c>
      <c r="AK1774" s="39" t="n">
        <f aca="false">E1774*F1774+P1774*Q1774+H1774+J1774+S1774+U1774</f>
        <v>64</v>
      </c>
      <c r="AL1774" s="39" t="n">
        <f aca="false">L1774+W1774</f>
        <v>6</v>
      </c>
      <c r="AM1774" s="39" t="n">
        <f aca="false">M1774+X1774</f>
        <v>0</v>
      </c>
      <c r="AN1774" s="39" t="n">
        <f aca="false">Y1774</f>
        <v>0</v>
      </c>
      <c r="AO1774" s="39" t="n">
        <f aca="false">SUM(AK1774:AN1774)</f>
        <v>70</v>
      </c>
      <c r="AP1774" s="41" t="n">
        <f aca="false">K1774+V1774</f>
        <v>0</v>
      </c>
    </row>
    <row r="1775" s="42" customFormat="true" ht="16.5" hidden="true" customHeight="true" outlineLevel="0" collapsed="false">
      <c r="A1775" s="68" t="s">
        <v>100</v>
      </c>
      <c r="B1775" s="30" t="s">
        <v>375</v>
      </c>
      <c r="C1775" s="31" t="s">
        <v>645</v>
      </c>
      <c r="D1775" s="143" t="s">
        <v>328</v>
      </c>
      <c r="E1775" s="31" t="n">
        <v>10</v>
      </c>
      <c r="F1775" s="31" t="n">
        <v>7</v>
      </c>
      <c r="G1775" s="31" t="n">
        <v>98</v>
      </c>
      <c r="H1775" s="31" t="n">
        <v>-48</v>
      </c>
      <c r="I1775" s="31"/>
      <c r="J1775" s="31"/>
      <c r="K1775" s="31"/>
      <c r="L1775" s="31" t="n">
        <v>4</v>
      </c>
      <c r="M1775" s="31"/>
      <c r="N1775" s="33" t="n">
        <f aca="false">E1775*F1775+H1775+J1775+K1775+L1775+M1775</f>
        <v>26</v>
      </c>
      <c r="O1775" s="36"/>
      <c r="P1775" s="31" t="n">
        <v>8</v>
      </c>
      <c r="Q1775" s="31" t="n">
        <v>11</v>
      </c>
      <c r="R1775" s="31"/>
      <c r="S1775" s="31" t="n">
        <v>-20</v>
      </c>
      <c r="T1775" s="31"/>
      <c r="U1775" s="31" t="n">
        <v>-30</v>
      </c>
      <c r="V1775" s="31" t="n">
        <v>21</v>
      </c>
      <c r="W1775" s="31" t="n">
        <v>6</v>
      </c>
      <c r="X1775" s="31" t="n">
        <v>8</v>
      </c>
      <c r="Y1775" s="31"/>
      <c r="Z1775" s="36" t="n">
        <f aca="false">P1775*Q1775+S1775+U1775+V1775+W1775+X1775+Y1775</f>
        <v>73</v>
      </c>
      <c r="AA1775" s="36" t="n">
        <f aca="false">N1775+Z1775</f>
        <v>99</v>
      </c>
      <c r="AB1775" s="284" t="s">
        <v>316</v>
      </c>
      <c r="AC1775" s="31" t="s">
        <v>386</v>
      </c>
      <c r="AD1775" s="31" t="s">
        <v>262</v>
      </c>
      <c r="AE1775" s="36" t="n">
        <f aca="false">P1775*Q1775</f>
        <v>88</v>
      </c>
      <c r="AF1775" s="38" t="n">
        <f aca="false">AA1775-L1775-M1775-W1775-X1775</f>
        <v>81</v>
      </c>
      <c r="AG1775" s="39" t="str">
        <f aca="false">AB1775</f>
        <v>Виеру А.Н.</v>
      </c>
      <c r="AH1775" s="39" t="str">
        <f aca="false">C1775</f>
        <v>3ИСП11-15 (п)</v>
      </c>
      <c r="AI1775" s="40" t="str">
        <f aca="false">B1775</f>
        <v>21</v>
      </c>
      <c r="AJ1775" s="39" t="str">
        <f aca="false">CONCATENATE(A1775," ",D1775)</f>
        <v>МДК.01.01 Разработка программных модулей</v>
      </c>
      <c r="AK1775" s="39" t="n">
        <f aca="false">E1775*F1775+P1775*Q1775+H1775+J1775+S1775+U1775</f>
        <v>60</v>
      </c>
      <c r="AL1775" s="39" t="n">
        <f aca="false">L1775+W1775</f>
        <v>10</v>
      </c>
      <c r="AM1775" s="39" t="n">
        <f aca="false">M1775+X1775</f>
        <v>8</v>
      </c>
      <c r="AN1775" s="39" t="n">
        <f aca="false">Y1775</f>
        <v>0</v>
      </c>
      <c r="AO1775" s="39" t="n">
        <f aca="false">SUM(AK1775:AN1775)</f>
        <v>78</v>
      </c>
      <c r="AP1775" s="41" t="n">
        <f aca="false">K1775+V1775</f>
        <v>21</v>
      </c>
    </row>
    <row r="1776" s="42" customFormat="true" ht="16.5" hidden="true" customHeight="true" outlineLevel="0" collapsed="false">
      <c r="A1776" s="68" t="s">
        <v>100</v>
      </c>
      <c r="B1776" s="30" t="s">
        <v>116</v>
      </c>
      <c r="C1776" s="31" t="s">
        <v>643</v>
      </c>
      <c r="D1776" s="143" t="s">
        <v>328</v>
      </c>
      <c r="E1776" s="31" t="n">
        <v>10</v>
      </c>
      <c r="F1776" s="31"/>
      <c r="G1776" s="31"/>
      <c r="H1776" s="31" t="n">
        <v>48</v>
      </c>
      <c r="I1776" s="31"/>
      <c r="J1776" s="31"/>
      <c r="K1776" s="31"/>
      <c r="L1776" s="31"/>
      <c r="M1776" s="31"/>
      <c r="N1776" s="33" t="n">
        <f aca="false">E1776*F1776+H1776+J1776+K1776+L1776+M1776</f>
        <v>48</v>
      </c>
      <c r="O1776" s="36"/>
      <c r="P1776" s="31" t="n">
        <v>8</v>
      </c>
      <c r="Q1776" s="31"/>
      <c r="R1776" s="31"/>
      <c r="S1776" s="31" t="n">
        <v>20</v>
      </c>
      <c r="T1776" s="31"/>
      <c r="U1776" s="31"/>
      <c r="V1776" s="31"/>
      <c r="W1776" s="31"/>
      <c r="X1776" s="31"/>
      <c r="Y1776" s="31"/>
      <c r="Z1776" s="36" t="n">
        <f aca="false">P1776*Q1776+S1776+U1776+V1776+W1776+X1776+Y1776</f>
        <v>20</v>
      </c>
      <c r="AA1776" s="36" t="n">
        <f aca="false">N1776+Z1776</f>
        <v>68</v>
      </c>
      <c r="AB1776" s="47" t="s">
        <v>316</v>
      </c>
      <c r="AC1776" s="31" t="s">
        <v>386</v>
      </c>
      <c r="AD1776" s="31" t="s">
        <v>262</v>
      </c>
      <c r="AE1776" s="36" t="n">
        <f aca="false">P1776*Q1776</f>
        <v>0</v>
      </c>
      <c r="AF1776" s="38" t="n">
        <f aca="false">AA1776-L1776-M1776-W1776-X1776</f>
        <v>68</v>
      </c>
      <c r="AG1776" s="39" t="str">
        <f aca="false">AB1776</f>
        <v>Виеру А.Н.</v>
      </c>
      <c r="AH1776" s="39" t="str">
        <f aca="false">C1776</f>
        <v>3ИСП11-15а (п)</v>
      </c>
      <c r="AI1776" s="40" t="str">
        <f aca="false">B1776</f>
        <v>11</v>
      </c>
      <c r="AJ1776" s="39" t="str">
        <f aca="false">CONCATENATE(A1776," ",D1776)</f>
        <v>МДК.01.01 Разработка программных модулей</v>
      </c>
      <c r="AK1776" s="39" t="n">
        <f aca="false">E1776*F1776+P1776*Q1776+H1776+J1776+S1776+U1776</f>
        <v>68</v>
      </c>
      <c r="AL1776" s="39" t="n">
        <f aca="false">L1776+W1776</f>
        <v>0</v>
      </c>
      <c r="AM1776" s="39" t="n">
        <f aca="false">M1776+X1776</f>
        <v>0</v>
      </c>
      <c r="AN1776" s="39" t="n">
        <f aca="false">Y1776</f>
        <v>0</v>
      </c>
      <c r="AO1776" s="39" t="n">
        <f aca="false">SUM(AK1776:AN1776)</f>
        <v>68</v>
      </c>
      <c r="AP1776" s="41" t="n">
        <f aca="false">K1776+V1776</f>
        <v>0</v>
      </c>
    </row>
    <row r="1777" s="42" customFormat="true" ht="16.5" hidden="true" customHeight="true" outlineLevel="0" collapsed="false">
      <c r="A1777" s="68" t="s">
        <v>100</v>
      </c>
      <c r="B1777" s="30" t="s">
        <v>57</v>
      </c>
      <c r="C1777" s="31" t="s">
        <v>644</v>
      </c>
      <c r="D1777" s="143" t="s">
        <v>328</v>
      </c>
      <c r="E1777" s="31" t="n">
        <v>10</v>
      </c>
      <c r="F1777" s="31"/>
      <c r="G1777" s="31"/>
      <c r="H1777" s="31" t="n">
        <v>48</v>
      </c>
      <c r="I1777" s="31"/>
      <c r="J1777" s="31"/>
      <c r="K1777" s="31"/>
      <c r="L1777" s="31"/>
      <c r="M1777" s="31"/>
      <c r="N1777" s="33" t="n">
        <f aca="false">E1777*F1777+H1777+J1777+K1777+L1777+M1777</f>
        <v>48</v>
      </c>
      <c r="O1777" s="36"/>
      <c r="P1777" s="31" t="n">
        <v>8</v>
      </c>
      <c r="Q1777" s="31"/>
      <c r="R1777" s="31"/>
      <c r="S1777" s="31" t="n">
        <v>20</v>
      </c>
      <c r="T1777" s="31"/>
      <c r="U1777" s="31"/>
      <c r="V1777" s="31"/>
      <c r="W1777" s="31"/>
      <c r="X1777" s="31"/>
      <c r="Y1777" s="31"/>
      <c r="Z1777" s="36" t="n">
        <f aca="false">P1777*Q1777+S1777+U1777+V1777+W1777+X1777+Y1777</f>
        <v>20</v>
      </c>
      <c r="AA1777" s="36" t="n">
        <f aca="false">N1777+Z1777</f>
        <v>68</v>
      </c>
      <c r="AB1777" s="47" t="s">
        <v>69</v>
      </c>
      <c r="AC1777" s="31" t="s">
        <v>386</v>
      </c>
      <c r="AD1777" s="31" t="s">
        <v>262</v>
      </c>
      <c r="AE1777" s="36" t="n">
        <f aca="false">P1777*Q1777</f>
        <v>0</v>
      </c>
      <c r="AF1777" s="38" t="n">
        <f aca="false">AA1777-L1777-M1777-W1777-X1777</f>
        <v>68</v>
      </c>
      <c r="AG1777" s="39" t="str">
        <f aca="false">AB1777</f>
        <v>вак. 2 п/гр</v>
      </c>
      <c r="AH1777" s="39" t="str">
        <f aca="false">C1777</f>
        <v>3ИСП11-15б (п)</v>
      </c>
      <c r="AI1777" s="40" t="str">
        <f aca="false">B1777</f>
        <v>10</v>
      </c>
      <c r="AJ1777" s="39" t="str">
        <f aca="false">CONCATENATE(A1777," ",D1777)</f>
        <v>МДК.01.01 Разработка программных модулей</v>
      </c>
      <c r="AK1777" s="39" t="n">
        <f aca="false">E1777*F1777+P1777*Q1777+H1777+J1777+S1777+U1777</f>
        <v>68</v>
      </c>
      <c r="AL1777" s="39" t="n">
        <f aca="false">L1777+W1777</f>
        <v>0</v>
      </c>
      <c r="AM1777" s="39" t="n">
        <f aca="false">M1777+X1777</f>
        <v>0</v>
      </c>
      <c r="AN1777" s="39" t="n">
        <f aca="false">Y1777</f>
        <v>0</v>
      </c>
      <c r="AO1777" s="39" t="n">
        <f aca="false">SUM(AK1777:AN1777)</f>
        <v>68</v>
      </c>
      <c r="AP1777" s="41" t="n">
        <f aca="false">K1777+V1777</f>
        <v>0</v>
      </c>
    </row>
    <row r="1778" s="42" customFormat="true" ht="16.5" hidden="true" customHeight="true" outlineLevel="0" collapsed="false">
      <c r="A1778" s="68" t="s">
        <v>100</v>
      </c>
      <c r="B1778" s="30" t="s">
        <v>116</v>
      </c>
      <c r="C1778" s="31" t="s">
        <v>643</v>
      </c>
      <c r="D1778" s="143" t="s">
        <v>387</v>
      </c>
      <c r="E1778" s="31" t="n">
        <v>10</v>
      </c>
      <c r="F1778" s="31"/>
      <c r="G1778" s="31"/>
      <c r="H1778" s="31"/>
      <c r="I1778" s="31"/>
      <c r="J1778" s="31"/>
      <c r="K1778" s="31"/>
      <c r="L1778" s="31"/>
      <c r="M1778" s="31"/>
      <c r="N1778" s="33" t="n">
        <f aca="false">E1778*F1778+H1778+J1778+K1778+L1778+M1778</f>
        <v>0</v>
      </c>
      <c r="O1778" s="36"/>
      <c r="P1778" s="31" t="n">
        <v>8</v>
      </c>
      <c r="Q1778" s="31"/>
      <c r="R1778" s="31"/>
      <c r="S1778" s="31"/>
      <c r="T1778" s="31"/>
      <c r="U1778" s="31" t="n">
        <v>30</v>
      </c>
      <c r="V1778" s="31"/>
      <c r="W1778" s="31"/>
      <c r="X1778" s="31"/>
      <c r="Y1778" s="31"/>
      <c r="Z1778" s="36" t="n">
        <f aca="false">P1778*Q1778+S1778+U1778+V1778+W1778+X1778+Y1778</f>
        <v>30</v>
      </c>
      <c r="AA1778" s="36" t="n">
        <f aca="false">N1778+Z1778</f>
        <v>30</v>
      </c>
      <c r="AB1778" s="284" t="s">
        <v>316</v>
      </c>
      <c r="AC1778" s="31" t="s">
        <v>386</v>
      </c>
      <c r="AD1778" s="31" t="s">
        <v>262</v>
      </c>
      <c r="AE1778" s="36" t="n">
        <f aca="false">P1778*Q1778</f>
        <v>0</v>
      </c>
      <c r="AF1778" s="38" t="n">
        <f aca="false">AA1778-L1778-M1778-W1778-X1778</f>
        <v>30</v>
      </c>
      <c r="AG1778" s="39" t="str">
        <f aca="false">AB1778</f>
        <v>Виеру А.Н.</v>
      </c>
      <c r="AH1778" s="39" t="str">
        <f aca="false">C1778</f>
        <v>3ИСП11-15а (п)</v>
      </c>
      <c r="AI1778" s="40" t="str">
        <f aca="false">B1778</f>
        <v>11</v>
      </c>
      <c r="AJ1778" s="39" t="str">
        <f aca="false">CONCATENATE(A1778," ",D1778)</f>
        <v>МДК.01.01 КП - Разработка программных модулей</v>
      </c>
      <c r="AK1778" s="39" t="n">
        <f aca="false">E1778*F1778+P1778*Q1778+H1778+J1778+S1778+U1778</f>
        <v>30</v>
      </c>
      <c r="AL1778" s="39" t="n">
        <f aca="false">L1778+W1778</f>
        <v>0</v>
      </c>
      <c r="AM1778" s="39" t="n">
        <f aca="false">M1778+X1778</f>
        <v>0</v>
      </c>
      <c r="AN1778" s="39" t="n">
        <f aca="false">Y1778</f>
        <v>0</v>
      </c>
      <c r="AO1778" s="39" t="n">
        <f aca="false">SUM(AK1778:AN1778)</f>
        <v>30</v>
      </c>
      <c r="AP1778" s="41" t="n">
        <f aca="false">K1778+V1778</f>
        <v>0</v>
      </c>
    </row>
    <row r="1779" s="42" customFormat="true" ht="16.5" hidden="true" customHeight="true" outlineLevel="0" collapsed="false">
      <c r="A1779" s="68" t="s">
        <v>100</v>
      </c>
      <c r="B1779" s="30" t="s">
        <v>57</v>
      </c>
      <c r="C1779" s="31" t="s">
        <v>644</v>
      </c>
      <c r="D1779" s="143" t="s">
        <v>387</v>
      </c>
      <c r="E1779" s="31" t="n">
        <v>10</v>
      </c>
      <c r="F1779" s="31"/>
      <c r="G1779" s="31"/>
      <c r="H1779" s="31"/>
      <c r="I1779" s="31"/>
      <c r="J1779" s="31"/>
      <c r="K1779" s="31"/>
      <c r="L1779" s="31"/>
      <c r="M1779" s="31"/>
      <c r="N1779" s="33" t="n">
        <f aca="false">E1779*F1779+H1779+J1779+K1779+L1779+M1779</f>
        <v>0</v>
      </c>
      <c r="O1779" s="36"/>
      <c r="P1779" s="31" t="n">
        <v>8</v>
      </c>
      <c r="Q1779" s="31"/>
      <c r="R1779" s="31"/>
      <c r="S1779" s="31"/>
      <c r="T1779" s="31"/>
      <c r="U1779" s="31" t="n">
        <v>30</v>
      </c>
      <c r="V1779" s="31"/>
      <c r="W1779" s="31"/>
      <c r="X1779" s="31"/>
      <c r="Y1779" s="31"/>
      <c r="Z1779" s="36" t="n">
        <f aca="false">P1779*Q1779+S1779+U1779+V1779+W1779+X1779+Y1779</f>
        <v>30</v>
      </c>
      <c r="AA1779" s="36" t="n">
        <f aca="false">N1779+Z1779</f>
        <v>30</v>
      </c>
      <c r="AB1779" s="71" t="s">
        <v>388</v>
      </c>
      <c r="AC1779" s="291" t="s">
        <v>739</v>
      </c>
      <c r="AD1779" s="31" t="s">
        <v>262</v>
      </c>
      <c r="AE1779" s="36" t="n">
        <f aca="false">P1779*Q1779</f>
        <v>0</v>
      </c>
      <c r="AF1779" s="38" t="n">
        <f aca="false">AA1779-L1779-M1779-W1779-X1779</f>
        <v>30</v>
      </c>
      <c r="AG1779" s="39" t="str">
        <f aca="false">AB1779</f>
        <v>Вак. КП - Виеру А.Н.</v>
      </c>
      <c r="AH1779" s="39" t="str">
        <f aca="false">C1779</f>
        <v>3ИСП11-15б (п)</v>
      </c>
      <c r="AI1779" s="40" t="str">
        <f aca="false">B1779</f>
        <v>10</v>
      </c>
      <c r="AJ1779" s="39" t="str">
        <f aca="false">CONCATENATE(A1779," ",D1779)</f>
        <v>МДК.01.01 КП - Разработка программных модулей</v>
      </c>
      <c r="AK1779" s="39" t="n">
        <f aca="false">E1779*F1779+P1779*Q1779+H1779+J1779+S1779+U1779</f>
        <v>30</v>
      </c>
      <c r="AL1779" s="39" t="n">
        <f aca="false">L1779+W1779</f>
        <v>0</v>
      </c>
      <c r="AM1779" s="39" t="n">
        <f aca="false">M1779+X1779</f>
        <v>0</v>
      </c>
      <c r="AN1779" s="39" t="n">
        <f aca="false">Y1779</f>
        <v>0</v>
      </c>
      <c r="AO1779" s="39" t="n">
        <f aca="false">SUM(AK1779:AN1779)</f>
        <v>30</v>
      </c>
      <c r="AP1779" s="41" t="n">
        <f aca="false">K1779+V1779</f>
        <v>0</v>
      </c>
    </row>
    <row r="1780" s="42" customFormat="true" ht="16.5" hidden="true" customHeight="true" outlineLevel="0" collapsed="false">
      <c r="A1780" s="68" t="s">
        <v>104</v>
      </c>
      <c r="B1780" s="30" t="s">
        <v>375</v>
      </c>
      <c r="C1780" s="31" t="s">
        <v>645</v>
      </c>
      <c r="D1780" s="144" t="s">
        <v>361</v>
      </c>
      <c r="E1780" s="31" t="n">
        <v>10</v>
      </c>
      <c r="F1780" s="31" t="n">
        <v>4</v>
      </c>
      <c r="G1780" s="31" t="n">
        <v>72</v>
      </c>
      <c r="H1780" s="31" t="n">
        <v>-8</v>
      </c>
      <c r="I1780" s="31"/>
      <c r="J1780" s="31"/>
      <c r="K1780" s="31"/>
      <c r="L1780" s="31" t="n">
        <v>4</v>
      </c>
      <c r="M1780" s="31"/>
      <c r="N1780" s="33" t="n">
        <f aca="false">E1780*F1780+H1780+J1780+K1780+L1780+M1780</f>
        <v>36</v>
      </c>
      <c r="O1780" s="36"/>
      <c r="P1780" s="31" t="n">
        <v>8</v>
      </c>
      <c r="Q1780" s="31" t="n">
        <v>11</v>
      </c>
      <c r="R1780" s="31"/>
      <c r="S1780" s="31" t="n">
        <v>-64</v>
      </c>
      <c r="T1780" s="31"/>
      <c r="U1780" s="31"/>
      <c r="V1780" s="31"/>
      <c r="W1780" s="31" t="n">
        <v>6</v>
      </c>
      <c r="X1780" s="31" t="n">
        <v>8</v>
      </c>
      <c r="Y1780" s="31"/>
      <c r="Z1780" s="36" t="n">
        <f aca="false">P1780*Q1780+S1780+U1780+V1780+W1780+X1780+Y1780</f>
        <v>38</v>
      </c>
      <c r="AA1780" s="36" t="n">
        <f aca="false">N1780+Z1780</f>
        <v>74</v>
      </c>
      <c r="AB1780" s="47" t="s">
        <v>301</v>
      </c>
      <c r="AC1780" s="47"/>
      <c r="AD1780" s="31" t="s">
        <v>262</v>
      </c>
      <c r="AE1780" s="36" t="n">
        <f aca="false">P1780*Q1780</f>
        <v>88</v>
      </c>
      <c r="AF1780" s="38" t="n">
        <f aca="false">AA1780-L1780-M1780-W1780-X1780</f>
        <v>56</v>
      </c>
      <c r="AG1780" s="39" t="str">
        <f aca="false">AB1780</f>
        <v>Бастрыкина К.А.</v>
      </c>
      <c r="AH1780" s="39" t="str">
        <f aca="false">C1780</f>
        <v>3ИСП11-15 (п)</v>
      </c>
      <c r="AI1780" s="40" t="str">
        <f aca="false">B1780</f>
        <v>21</v>
      </c>
      <c r="AJ1780" s="39" t="str">
        <f aca="false">CONCATENATE(A1780," ",D1780)</f>
        <v>МДК.01.02 Поддержка и тестирование программных модулей</v>
      </c>
      <c r="AK1780" s="39" t="n">
        <f aca="false">E1780*F1780+P1780*Q1780+H1780+J1780+S1780+U1780</f>
        <v>56</v>
      </c>
      <c r="AL1780" s="39" t="n">
        <f aca="false">L1780+W1780</f>
        <v>10</v>
      </c>
      <c r="AM1780" s="39" t="n">
        <f aca="false">M1780+X1780</f>
        <v>8</v>
      </c>
      <c r="AN1780" s="39" t="n">
        <f aca="false">Y1780</f>
        <v>0</v>
      </c>
      <c r="AO1780" s="39" t="n">
        <f aca="false">SUM(AK1780:AN1780)</f>
        <v>74</v>
      </c>
      <c r="AP1780" s="41" t="n">
        <f aca="false">K1780+V1780</f>
        <v>0</v>
      </c>
    </row>
    <row r="1781" s="42" customFormat="true" ht="16.5" hidden="true" customHeight="true" outlineLevel="0" collapsed="false">
      <c r="A1781" s="68" t="s">
        <v>104</v>
      </c>
      <c r="B1781" s="30" t="s">
        <v>116</v>
      </c>
      <c r="C1781" s="31" t="s">
        <v>643</v>
      </c>
      <c r="D1781" s="144" t="s">
        <v>361</v>
      </c>
      <c r="E1781" s="31" t="n">
        <v>10</v>
      </c>
      <c r="F1781" s="31"/>
      <c r="G1781" s="31"/>
      <c r="H1781" s="31" t="n">
        <v>8</v>
      </c>
      <c r="I1781" s="31"/>
      <c r="J1781" s="31"/>
      <c r="K1781" s="31"/>
      <c r="L1781" s="31"/>
      <c r="M1781" s="31"/>
      <c r="N1781" s="33" t="n">
        <f aca="false">E1781*F1781+H1781+J1781+K1781+L1781+M1781</f>
        <v>8</v>
      </c>
      <c r="O1781" s="36"/>
      <c r="P1781" s="31" t="n">
        <v>8</v>
      </c>
      <c r="Q1781" s="31"/>
      <c r="R1781" s="31"/>
      <c r="S1781" s="31" t="n">
        <v>64</v>
      </c>
      <c r="T1781" s="31"/>
      <c r="U1781" s="31"/>
      <c r="V1781" s="31"/>
      <c r="W1781" s="31"/>
      <c r="X1781" s="31"/>
      <c r="Y1781" s="31"/>
      <c r="Z1781" s="36" t="n">
        <f aca="false">P1781*Q1781+S1781+U1781+V1781+W1781+X1781+Y1781</f>
        <v>64</v>
      </c>
      <c r="AA1781" s="36" t="n">
        <f aca="false">N1781+Z1781</f>
        <v>72</v>
      </c>
      <c r="AB1781" s="47" t="s">
        <v>301</v>
      </c>
      <c r="AC1781" s="47"/>
      <c r="AD1781" s="31" t="s">
        <v>262</v>
      </c>
      <c r="AE1781" s="36" t="n">
        <f aca="false">P1781*Q1781</f>
        <v>0</v>
      </c>
      <c r="AF1781" s="38" t="n">
        <f aca="false">AA1781-L1781-M1781-W1781-X1781</f>
        <v>72</v>
      </c>
      <c r="AG1781" s="39" t="str">
        <f aca="false">AB1781</f>
        <v>Бастрыкина К.А.</v>
      </c>
      <c r="AH1781" s="39" t="str">
        <f aca="false">C1781</f>
        <v>3ИСП11-15а (п)</v>
      </c>
      <c r="AI1781" s="40" t="str">
        <f aca="false">B1781</f>
        <v>11</v>
      </c>
      <c r="AJ1781" s="39" t="str">
        <f aca="false">CONCATENATE(A1781," ",D1781)</f>
        <v>МДК.01.02 Поддержка и тестирование программных модулей</v>
      </c>
      <c r="AK1781" s="39" t="n">
        <f aca="false">E1781*F1781+P1781*Q1781+H1781+J1781+S1781+U1781</f>
        <v>72</v>
      </c>
      <c r="AL1781" s="39" t="n">
        <f aca="false">L1781+W1781</f>
        <v>0</v>
      </c>
      <c r="AM1781" s="39" t="n">
        <f aca="false">M1781+X1781</f>
        <v>0</v>
      </c>
      <c r="AN1781" s="39" t="n">
        <f aca="false">Y1781</f>
        <v>0</v>
      </c>
      <c r="AO1781" s="39" t="n">
        <f aca="false">SUM(AK1781:AN1781)</f>
        <v>72</v>
      </c>
      <c r="AP1781" s="41" t="n">
        <f aca="false">K1781+V1781</f>
        <v>0</v>
      </c>
    </row>
    <row r="1782" s="42" customFormat="true" ht="16.5" hidden="true" customHeight="true" outlineLevel="0" collapsed="false">
      <c r="A1782" s="68" t="s">
        <v>104</v>
      </c>
      <c r="B1782" s="30" t="s">
        <v>57</v>
      </c>
      <c r="C1782" s="31" t="s">
        <v>644</v>
      </c>
      <c r="D1782" s="144" t="s">
        <v>361</v>
      </c>
      <c r="E1782" s="31" t="n">
        <v>10</v>
      </c>
      <c r="F1782" s="31"/>
      <c r="G1782" s="31"/>
      <c r="H1782" s="31" t="n">
        <v>8</v>
      </c>
      <c r="I1782" s="31"/>
      <c r="J1782" s="31"/>
      <c r="K1782" s="31"/>
      <c r="L1782" s="31"/>
      <c r="M1782" s="31"/>
      <c r="N1782" s="33" t="n">
        <f aca="false">E1782*F1782+H1782+J1782+K1782+L1782+M1782</f>
        <v>8</v>
      </c>
      <c r="O1782" s="36"/>
      <c r="P1782" s="31" t="n">
        <v>8</v>
      </c>
      <c r="Q1782" s="31"/>
      <c r="R1782" s="31"/>
      <c r="S1782" s="31" t="n">
        <v>64</v>
      </c>
      <c r="T1782" s="31"/>
      <c r="U1782" s="31"/>
      <c r="V1782" s="31"/>
      <c r="W1782" s="31"/>
      <c r="X1782" s="31"/>
      <c r="Y1782" s="31"/>
      <c r="Z1782" s="36" t="n">
        <f aca="false">P1782*Q1782+S1782+U1782+V1782+W1782+X1782+Y1782</f>
        <v>64</v>
      </c>
      <c r="AA1782" s="36" t="n">
        <f aca="false">N1782+Z1782</f>
        <v>72</v>
      </c>
      <c r="AB1782" s="47" t="s">
        <v>69</v>
      </c>
      <c r="AC1782" s="47"/>
      <c r="AD1782" s="31" t="s">
        <v>262</v>
      </c>
      <c r="AE1782" s="36" t="n">
        <f aca="false">P1782*Q1782</f>
        <v>0</v>
      </c>
      <c r="AF1782" s="38" t="n">
        <f aca="false">AA1782-L1782-M1782-W1782-X1782</f>
        <v>72</v>
      </c>
      <c r="AG1782" s="39" t="str">
        <f aca="false">AB1782</f>
        <v>вак. 2 п/гр</v>
      </c>
      <c r="AH1782" s="39" t="str">
        <f aca="false">C1782</f>
        <v>3ИСП11-15б (п)</v>
      </c>
      <c r="AI1782" s="40" t="str">
        <f aca="false">B1782</f>
        <v>10</v>
      </c>
      <c r="AJ1782" s="39" t="str">
        <f aca="false">CONCATENATE(A1782," ",D1782)</f>
        <v>МДК.01.02 Поддержка и тестирование программных модулей</v>
      </c>
      <c r="AK1782" s="39" t="n">
        <f aca="false">E1782*F1782+P1782*Q1782+H1782+J1782+S1782+U1782</f>
        <v>72</v>
      </c>
      <c r="AL1782" s="39" t="n">
        <f aca="false">L1782+W1782</f>
        <v>0</v>
      </c>
      <c r="AM1782" s="39" t="n">
        <f aca="false">M1782+X1782</f>
        <v>0</v>
      </c>
      <c r="AN1782" s="39" t="n">
        <f aca="false">Y1782</f>
        <v>0</v>
      </c>
      <c r="AO1782" s="39" t="n">
        <f aca="false">SUM(AK1782:AN1782)</f>
        <v>72</v>
      </c>
      <c r="AP1782" s="41" t="n">
        <f aca="false">K1782+V1782</f>
        <v>0</v>
      </c>
    </row>
    <row r="1783" s="42" customFormat="true" ht="16.5" hidden="true" customHeight="true" outlineLevel="0" collapsed="false">
      <c r="A1783" s="68" t="s">
        <v>136</v>
      </c>
      <c r="B1783" s="30" t="s">
        <v>375</v>
      </c>
      <c r="C1783" s="31" t="s">
        <v>645</v>
      </c>
      <c r="D1783" s="133" t="s">
        <v>331</v>
      </c>
      <c r="E1783" s="31" t="n">
        <v>10</v>
      </c>
      <c r="F1783" s="31" t="n">
        <v>8</v>
      </c>
      <c r="G1783" s="31" t="n">
        <v>60</v>
      </c>
      <c r="H1783" s="31" t="n">
        <v>-30</v>
      </c>
      <c r="I1783" s="31"/>
      <c r="J1783" s="31" t="n">
        <v>-30</v>
      </c>
      <c r="K1783" s="31" t="n">
        <v>21</v>
      </c>
      <c r="L1783" s="31" t="n">
        <v>6</v>
      </c>
      <c r="M1783" s="31" t="n">
        <v>8</v>
      </c>
      <c r="N1783" s="33" t="n">
        <f aca="false">E1783*F1783+H1783+J1783+K1783+L1783+M1783</f>
        <v>55</v>
      </c>
      <c r="O1783" s="36"/>
      <c r="P1783" s="31" t="n">
        <v>8</v>
      </c>
      <c r="Q1783" s="31"/>
      <c r="R1783" s="31"/>
      <c r="S1783" s="31"/>
      <c r="T1783" s="31"/>
      <c r="U1783" s="31"/>
      <c r="V1783" s="31"/>
      <c r="W1783" s="31"/>
      <c r="X1783" s="31"/>
      <c r="Y1783" s="31"/>
      <c r="Z1783" s="36" t="n">
        <f aca="false">P1783*Q1783+S1783+U1783+V1783+W1783+X1783+Y1783</f>
        <v>0</v>
      </c>
      <c r="AA1783" s="36" t="n">
        <f aca="false">N1783+Z1783</f>
        <v>55</v>
      </c>
      <c r="AB1783" s="284" t="s">
        <v>316</v>
      </c>
      <c r="AC1783" s="31" t="s">
        <v>389</v>
      </c>
      <c r="AD1783" s="31"/>
      <c r="AE1783" s="36" t="n">
        <f aca="false">P1783*Q1783</f>
        <v>0</v>
      </c>
      <c r="AF1783" s="38" t="n">
        <f aca="false">AA1783-L1783-M1783-W1783-X1783</f>
        <v>41</v>
      </c>
      <c r="AG1783" s="39" t="str">
        <f aca="false">AB1783</f>
        <v>Виеру А.Н.</v>
      </c>
      <c r="AH1783" s="39" t="str">
        <f aca="false">C1783</f>
        <v>3ИСП11-15 (п)</v>
      </c>
      <c r="AI1783" s="40" t="str">
        <f aca="false">B1783</f>
        <v>21</v>
      </c>
      <c r="AJ1783" s="39" t="str">
        <f aca="false">CONCATENATE(A1783," ",D1783)</f>
        <v>МДК.01.03 Разработка мобильных приложений</v>
      </c>
      <c r="AK1783" s="39" t="n">
        <f aca="false">E1783*F1783+P1783*Q1783+H1783+J1783+S1783+U1783</f>
        <v>20</v>
      </c>
      <c r="AL1783" s="39" t="n">
        <f aca="false">L1783+W1783</f>
        <v>6</v>
      </c>
      <c r="AM1783" s="39" t="n">
        <f aca="false">M1783+X1783</f>
        <v>8</v>
      </c>
      <c r="AN1783" s="39" t="n">
        <f aca="false">Y1783</f>
        <v>0</v>
      </c>
      <c r="AO1783" s="39" t="n">
        <f aca="false">SUM(AK1783:AN1783)</f>
        <v>34</v>
      </c>
      <c r="AP1783" s="41" t="n">
        <f aca="false">K1783+V1783</f>
        <v>21</v>
      </c>
    </row>
    <row r="1784" s="42" customFormat="true" ht="16.5" hidden="true" customHeight="true" outlineLevel="0" collapsed="false">
      <c r="A1784" s="68" t="s">
        <v>136</v>
      </c>
      <c r="B1784" s="30" t="s">
        <v>116</v>
      </c>
      <c r="C1784" s="31" t="s">
        <v>643</v>
      </c>
      <c r="D1784" s="133" t="s">
        <v>331</v>
      </c>
      <c r="E1784" s="31" t="n">
        <v>10</v>
      </c>
      <c r="F1784" s="31"/>
      <c r="G1784" s="31"/>
      <c r="H1784" s="31" t="n">
        <v>30</v>
      </c>
      <c r="I1784" s="31"/>
      <c r="J1784" s="31"/>
      <c r="K1784" s="31"/>
      <c r="L1784" s="31"/>
      <c r="M1784" s="31"/>
      <c r="N1784" s="33" t="n">
        <f aca="false">E1784*F1784+H1784+J1784+K1784+L1784+M1784</f>
        <v>30</v>
      </c>
      <c r="O1784" s="36"/>
      <c r="P1784" s="31" t="n">
        <v>8</v>
      </c>
      <c r="Q1784" s="31"/>
      <c r="R1784" s="31"/>
      <c r="S1784" s="31"/>
      <c r="T1784" s="31"/>
      <c r="U1784" s="31"/>
      <c r="V1784" s="31"/>
      <c r="W1784" s="31"/>
      <c r="X1784" s="31"/>
      <c r="Y1784" s="31"/>
      <c r="Z1784" s="36" t="n">
        <f aca="false">P1784*Q1784+S1784+U1784+V1784+W1784+X1784+Y1784</f>
        <v>0</v>
      </c>
      <c r="AA1784" s="36" t="n">
        <f aca="false">N1784+Z1784</f>
        <v>30</v>
      </c>
      <c r="AB1784" s="47" t="s">
        <v>316</v>
      </c>
      <c r="AC1784" s="31" t="s">
        <v>389</v>
      </c>
      <c r="AD1784" s="31"/>
      <c r="AE1784" s="36" t="n">
        <f aca="false">P1784*Q1784</f>
        <v>0</v>
      </c>
      <c r="AF1784" s="38" t="n">
        <f aca="false">AA1784-L1784-M1784-W1784-X1784</f>
        <v>30</v>
      </c>
      <c r="AG1784" s="39" t="str">
        <f aca="false">AB1784</f>
        <v>Виеру А.Н.</v>
      </c>
      <c r="AH1784" s="39" t="str">
        <f aca="false">C1784</f>
        <v>3ИСП11-15а (п)</v>
      </c>
      <c r="AI1784" s="40" t="str">
        <f aca="false">B1784</f>
        <v>11</v>
      </c>
      <c r="AJ1784" s="39" t="str">
        <f aca="false">CONCATENATE(A1784," ",D1784)</f>
        <v>МДК.01.03 Разработка мобильных приложений</v>
      </c>
      <c r="AK1784" s="39" t="n">
        <f aca="false">E1784*F1784+P1784*Q1784+H1784+J1784+S1784+U1784</f>
        <v>30</v>
      </c>
      <c r="AL1784" s="39" t="n">
        <f aca="false">L1784+W1784</f>
        <v>0</v>
      </c>
      <c r="AM1784" s="39" t="n">
        <f aca="false">M1784+X1784</f>
        <v>0</v>
      </c>
      <c r="AN1784" s="39" t="n">
        <f aca="false">Y1784</f>
        <v>0</v>
      </c>
      <c r="AO1784" s="39" t="n">
        <f aca="false">SUM(AK1784:AN1784)</f>
        <v>30</v>
      </c>
      <c r="AP1784" s="41" t="n">
        <f aca="false">K1784+V1784</f>
        <v>0</v>
      </c>
    </row>
    <row r="1785" s="42" customFormat="true" ht="16.5" hidden="true" customHeight="true" outlineLevel="0" collapsed="false">
      <c r="A1785" s="68" t="s">
        <v>136</v>
      </c>
      <c r="B1785" s="30" t="s">
        <v>57</v>
      </c>
      <c r="C1785" s="31" t="s">
        <v>644</v>
      </c>
      <c r="D1785" s="133" t="s">
        <v>331</v>
      </c>
      <c r="E1785" s="31" t="n">
        <v>10</v>
      </c>
      <c r="F1785" s="31"/>
      <c r="G1785" s="31"/>
      <c r="H1785" s="31" t="n">
        <v>30</v>
      </c>
      <c r="I1785" s="31"/>
      <c r="J1785" s="31"/>
      <c r="K1785" s="31"/>
      <c r="L1785" s="31"/>
      <c r="M1785" s="31"/>
      <c r="N1785" s="33" t="n">
        <f aca="false">E1785*F1785+H1785+J1785+K1785+L1785+M1785</f>
        <v>30</v>
      </c>
      <c r="O1785" s="36"/>
      <c r="P1785" s="31" t="n">
        <v>8</v>
      </c>
      <c r="Q1785" s="31"/>
      <c r="R1785" s="31"/>
      <c r="S1785" s="31"/>
      <c r="T1785" s="31"/>
      <c r="U1785" s="31"/>
      <c r="V1785" s="31"/>
      <c r="W1785" s="31"/>
      <c r="X1785" s="31"/>
      <c r="Y1785" s="31"/>
      <c r="Z1785" s="36" t="n">
        <f aca="false">P1785*Q1785+S1785+U1785+V1785+W1785+X1785+Y1785</f>
        <v>0</v>
      </c>
      <c r="AA1785" s="36" t="n">
        <f aca="false">N1785+Z1785</f>
        <v>30</v>
      </c>
      <c r="AB1785" s="47" t="s">
        <v>69</v>
      </c>
      <c r="AC1785" s="31" t="s">
        <v>389</v>
      </c>
      <c r="AD1785" s="31"/>
      <c r="AE1785" s="36" t="n">
        <f aca="false">P1785*Q1785</f>
        <v>0</v>
      </c>
      <c r="AF1785" s="38" t="n">
        <f aca="false">AA1785-L1785-M1785-W1785-X1785</f>
        <v>30</v>
      </c>
      <c r="AG1785" s="39" t="str">
        <f aca="false">AB1785</f>
        <v>вак. 2 п/гр</v>
      </c>
      <c r="AH1785" s="39" t="str">
        <f aca="false">C1785</f>
        <v>3ИСП11-15б (п)</v>
      </c>
      <c r="AI1785" s="40" t="str">
        <f aca="false">B1785</f>
        <v>10</v>
      </c>
      <c r="AJ1785" s="39" t="str">
        <f aca="false">CONCATENATE(A1785," ",D1785)</f>
        <v>МДК.01.03 Разработка мобильных приложений</v>
      </c>
      <c r="AK1785" s="39" t="n">
        <f aca="false">E1785*F1785+P1785*Q1785+H1785+J1785+S1785+U1785</f>
        <v>30</v>
      </c>
      <c r="AL1785" s="39" t="n">
        <f aca="false">L1785+W1785</f>
        <v>0</v>
      </c>
      <c r="AM1785" s="39" t="n">
        <f aca="false">M1785+X1785</f>
        <v>0</v>
      </c>
      <c r="AN1785" s="39" t="n">
        <f aca="false">Y1785</f>
        <v>0</v>
      </c>
      <c r="AO1785" s="39" t="n">
        <f aca="false">SUM(AK1785:AN1785)</f>
        <v>30</v>
      </c>
      <c r="AP1785" s="41" t="n">
        <f aca="false">K1785+V1785</f>
        <v>0</v>
      </c>
    </row>
    <row r="1786" s="42" customFormat="true" ht="16.5" hidden="true" customHeight="true" outlineLevel="0" collapsed="false">
      <c r="A1786" s="68" t="s">
        <v>136</v>
      </c>
      <c r="B1786" s="30" t="s">
        <v>116</v>
      </c>
      <c r="C1786" s="31" t="s">
        <v>643</v>
      </c>
      <c r="D1786" s="133" t="s">
        <v>390</v>
      </c>
      <c r="E1786" s="31" t="n">
        <v>10</v>
      </c>
      <c r="F1786" s="31"/>
      <c r="G1786" s="31"/>
      <c r="H1786" s="31"/>
      <c r="I1786" s="31"/>
      <c r="J1786" s="31" t="n">
        <v>30</v>
      </c>
      <c r="K1786" s="31"/>
      <c r="L1786" s="31"/>
      <c r="M1786" s="31"/>
      <c r="N1786" s="33" t="n">
        <f aca="false">E1786*F1786+H1786+J1786+K1786+L1786+M1786</f>
        <v>30</v>
      </c>
      <c r="O1786" s="36"/>
      <c r="P1786" s="31" t="n">
        <v>8</v>
      </c>
      <c r="Q1786" s="31"/>
      <c r="R1786" s="31"/>
      <c r="S1786" s="31"/>
      <c r="T1786" s="31"/>
      <c r="U1786" s="31"/>
      <c r="V1786" s="31"/>
      <c r="W1786" s="31"/>
      <c r="X1786" s="31"/>
      <c r="Y1786" s="31"/>
      <c r="Z1786" s="36" t="n">
        <f aca="false">P1786*Q1786+S1786+U1786+V1786+W1786+X1786+Y1786</f>
        <v>0</v>
      </c>
      <c r="AA1786" s="36" t="n">
        <f aca="false">N1786+Z1786</f>
        <v>30</v>
      </c>
      <c r="AB1786" s="284" t="s">
        <v>316</v>
      </c>
      <c r="AC1786" s="31" t="s">
        <v>389</v>
      </c>
      <c r="AD1786" s="31"/>
      <c r="AE1786" s="36" t="n">
        <f aca="false">P1786*Q1786</f>
        <v>0</v>
      </c>
      <c r="AF1786" s="38" t="n">
        <f aca="false">AA1786-L1786-M1786-W1786-X1786</f>
        <v>30</v>
      </c>
      <c r="AG1786" s="39" t="str">
        <f aca="false">AB1786</f>
        <v>Виеру А.Н.</v>
      </c>
      <c r="AH1786" s="39" t="str">
        <f aca="false">C1786</f>
        <v>3ИСП11-15а (п)</v>
      </c>
      <c r="AI1786" s="40" t="str">
        <f aca="false">B1786</f>
        <v>11</v>
      </c>
      <c r="AJ1786" s="39" t="str">
        <f aca="false">CONCATENATE(A1786," ",D1786)</f>
        <v>МДК.01.03 КП - Разработка мобильных приложений</v>
      </c>
      <c r="AK1786" s="39" t="n">
        <f aca="false">E1786*F1786+P1786*Q1786+H1786+J1786+S1786+U1786</f>
        <v>30</v>
      </c>
      <c r="AL1786" s="39" t="n">
        <f aca="false">L1786+W1786</f>
        <v>0</v>
      </c>
      <c r="AM1786" s="39" t="n">
        <f aca="false">M1786+X1786</f>
        <v>0</v>
      </c>
      <c r="AN1786" s="39" t="n">
        <f aca="false">Y1786</f>
        <v>0</v>
      </c>
      <c r="AO1786" s="39" t="n">
        <f aca="false">SUM(AK1786:AN1786)</f>
        <v>30</v>
      </c>
      <c r="AP1786" s="41" t="n">
        <f aca="false">K1786+V1786</f>
        <v>0</v>
      </c>
    </row>
    <row r="1787" s="42" customFormat="true" ht="16.5" hidden="true" customHeight="true" outlineLevel="0" collapsed="false">
      <c r="A1787" s="68" t="s">
        <v>136</v>
      </c>
      <c r="B1787" s="30" t="s">
        <v>57</v>
      </c>
      <c r="C1787" s="31" t="s">
        <v>644</v>
      </c>
      <c r="D1787" s="133" t="s">
        <v>390</v>
      </c>
      <c r="E1787" s="31" t="n">
        <v>10</v>
      </c>
      <c r="F1787" s="31"/>
      <c r="G1787" s="31"/>
      <c r="H1787" s="31"/>
      <c r="I1787" s="31"/>
      <c r="J1787" s="31" t="n">
        <v>30</v>
      </c>
      <c r="K1787" s="31"/>
      <c r="L1787" s="31"/>
      <c r="M1787" s="31"/>
      <c r="N1787" s="33" t="n">
        <f aca="false">E1787*F1787+H1787+J1787+K1787+L1787+M1787</f>
        <v>30</v>
      </c>
      <c r="O1787" s="36"/>
      <c r="P1787" s="31" t="n">
        <v>8</v>
      </c>
      <c r="Q1787" s="31"/>
      <c r="R1787" s="31"/>
      <c r="S1787" s="31"/>
      <c r="T1787" s="31"/>
      <c r="U1787" s="31"/>
      <c r="V1787" s="31"/>
      <c r="W1787" s="31"/>
      <c r="X1787" s="31"/>
      <c r="Y1787" s="31"/>
      <c r="Z1787" s="36" t="n">
        <f aca="false">P1787*Q1787+S1787+U1787+V1787+W1787+X1787+Y1787</f>
        <v>0</v>
      </c>
      <c r="AA1787" s="36" t="n">
        <f aca="false">N1787+Z1787</f>
        <v>30</v>
      </c>
      <c r="AB1787" s="71" t="s">
        <v>712</v>
      </c>
      <c r="AC1787" s="291" t="s">
        <v>739</v>
      </c>
      <c r="AD1787" s="31"/>
      <c r="AE1787" s="36" t="n">
        <f aca="false">P1787*Q1787</f>
        <v>0</v>
      </c>
      <c r="AF1787" s="38" t="n">
        <f aca="false">AA1787-L1787-M1787-W1787-X1787</f>
        <v>30</v>
      </c>
      <c r="AG1787" s="39" t="str">
        <f aca="false">AB1787</f>
        <v>вак. КП - Виеру</v>
      </c>
      <c r="AH1787" s="39" t="str">
        <f aca="false">C1787</f>
        <v>3ИСП11-15б (п)</v>
      </c>
      <c r="AI1787" s="40" t="str">
        <f aca="false">B1787</f>
        <v>10</v>
      </c>
      <c r="AJ1787" s="39" t="str">
        <f aca="false">CONCATENATE(A1787," ",D1787)</f>
        <v>МДК.01.03 КП - Разработка мобильных приложений</v>
      </c>
      <c r="AK1787" s="39" t="n">
        <f aca="false">E1787*F1787+P1787*Q1787+H1787+J1787+S1787+U1787</f>
        <v>30</v>
      </c>
      <c r="AL1787" s="39" t="n">
        <f aca="false">L1787+W1787</f>
        <v>0</v>
      </c>
      <c r="AM1787" s="39" t="n">
        <f aca="false">M1787+X1787</f>
        <v>0</v>
      </c>
      <c r="AN1787" s="39" t="n">
        <f aca="false">Y1787</f>
        <v>0</v>
      </c>
      <c r="AO1787" s="39" t="n">
        <f aca="false">SUM(AK1787:AN1787)</f>
        <v>30</v>
      </c>
      <c r="AP1787" s="41" t="n">
        <f aca="false">K1787+V1787</f>
        <v>0</v>
      </c>
    </row>
    <row r="1788" s="42" customFormat="true" ht="16.5" hidden="true" customHeight="true" outlineLevel="0" collapsed="false">
      <c r="A1788" s="68" t="s">
        <v>138</v>
      </c>
      <c r="B1788" s="30" t="s">
        <v>116</v>
      </c>
      <c r="C1788" s="31" t="s">
        <v>643</v>
      </c>
      <c r="D1788" s="146" t="s">
        <v>108</v>
      </c>
      <c r="E1788" s="31" t="n">
        <v>2</v>
      </c>
      <c r="F1788" s="31" t="n">
        <v>36</v>
      </c>
      <c r="G1788" s="31"/>
      <c r="H1788" s="31"/>
      <c r="I1788" s="31"/>
      <c r="J1788" s="31"/>
      <c r="K1788" s="31"/>
      <c r="L1788" s="31"/>
      <c r="M1788" s="31"/>
      <c r="N1788" s="33" t="n">
        <f aca="false">E1788*F1788+H1788+J1788+K1788+L1788+M1788</f>
        <v>72</v>
      </c>
      <c r="O1788" s="36"/>
      <c r="P1788" s="31" t="n">
        <v>8</v>
      </c>
      <c r="Q1788" s="31"/>
      <c r="R1788" s="31"/>
      <c r="S1788" s="31"/>
      <c r="T1788" s="31"/>
      <c r="U1788" s="31"/>
      <c r="V1788" s="31"/>
      <c r="W1788" s="31"/>
      <c r="X1788" s="31"/>
      <c r="Y1788" s="31"/>
      <c r="Z1788" s="36" t="n">
        <f aca="false">P1788*Q1788+S1788+U1788+V1788+W1788+X1788+Y1788</f>
        <v>0</v>
      </c>
      <c r="AA1788" s="36" t="n">
        <f aca="false">N1788+Z1788</f>
        <v>72</v>
      </c>
      <c r="AB1788" s="73" t="s">
        <v>472</v>
      </c>
      <c r="AC1788" s="31"/>
      <c r="AD1788" s="31"/>
      <c r="AE1788" s="36" t="n">
        <f aca="false">P1788*Q1788</f>
        <v>0</v>
      </c>
      <c r="AF1788" s="38" t="n">
        <f aca="false">AA1788-L1788-M1788-W1788-X1788</f>
        <v>72</v>
      </c>
      <c r="AG1788" s="39" t="str">
        <f aca="false">AB1788</f>
        <v>Магомедов Э.М.</v>
      </c>
      <c r="AH1788" s="39" t="str">
        <f aca="false">C1788</f>
        <v>3ИСП11-15а (п)</v>
      </c>
      <c r="AI1788" s="40" t="str">
        <f aca="false">B1788</f>
        <v>11</v>
      </c>
      <c r="AJ1788" s="39" t="str">
        <f aca="false">CONCATENATE(A1788," ",D1788)</f>
        <v>УП.01 Учебная практика</v>
      </c>
      <c r="AK1788" s="39" t="n">
        <f aca="false">E1788*F1788+P1788*Q1788+H1788+J1788+S1788+U1788</f>
        <v>72</v>
      </c>
      <c r="AL1788" s="39" t="n">
        <f aca="false">L1788+W1788</f>
        <v>0</v>
      </c>
      <c r="AM1788" s="39" t="n">
        <f aca="false">M1788+X1788</f>
        <v>0</v>
      </c>
      <c r="AN1788" s="39" t="n">
        <f aca="false">Y1788</f>
        <v>0</v>
      </c>
      <c r="AO1788" s="39" t="n">
        <f aca="false">SUM(AK1788:AN1788)</f>
        <v>72</v>
      </c>
      <c r="AP1788" s="41" t="n">
        <f aca="false">K1788+V1788</f>
        <v>0</v>
      </c>
    </row>
    <row r="1789" s="42" customFormat="true" ht="16.5" hidden="true" customHeight="true" outlineLevel="0" collapsed="false">
      <c r="A1789" s="68" t="s">
        <v>138</v>
      </c>
      <c r="B1789" s="30" t="s">
        <v>57</v>
      </c>
      <c r="C1789" s="31" t="s">
        <v>644</v>
      </c>
      <c r="D1789" s="146" t="s">
        <v>108</v>
      </c>
      <c r="E1789" s="31" t="n">
        <v>2</v>
      </c>
      <c r="F1789" s="31" t="n">
        <v>36</v>
      </c>
      <c r="G1789" s="31"/>
      <c r="H1789" s="31"/>
      <c r="I1789" s="31"/>
      <c r="J1789" s="31"/>
      <c r="K1789" s="31"/>
      <c r="L1789" s="31"/>
      <c r="M1789" s="31"/>
      <c r="N1789" s="33" t="n">
        <f aca="false">E1789*F1789+H1789+J1789+K1789+L1789+M1789</f>
        <v>72</v>
      </c>
      <c r="O1789" s="36"/>
      <c r="P1789" s="31" t="n">
        <v>8</v>
      </c>
      <c r="Q1789" s="31"/>
      <c r="R1789" s="31"/>
      <c r="S1789" s="31"/>
      <c r="T1789" s="31"/>
      <c r="U1789" s="31"/>
      <c r="V1789" s="31"/>
      <c r="W1789" s="31"/>
      <c r="X1789" s="31"/>
      <c r="Y1789" s="31"/>
      <c r="Z1789" s="36" t="n">
        <f aca="false">P1789*Q1789+S1789+U1789+V1789+W1789+X1789+Y1789</f>
        <v>0</v>
      </c>
      <c r="AA1789" s="36" t="n">
        <f aca="false">N1789+Z1789</f>
        <v>72</v>
      </c>
      <c r="AB1789" s="73" t="s">
        <v>275</v>
      </c>
      <c r="AC1789" s="31"/>
      <c r="AD1789" s="31"/>
      <c r="AE1789" s="36"/>
      <c r="AF1789" s="38"/>
      <c r="AG1789" s="39" t="str">
        <f aca="false">AB1789</f>
        <v>Клименко С.В.</v>
      </c>
      <c r="AH1789" s="39" t="str">
        <f aca="false">C1789</f>
        <v>3ИСП11-15б (п)</v>
      </c>
      <c r="AI1789" s="40" t="str">
        <f aca="false">B1789</f>
        <v>10</v>
      </c>
      <c r="AJ1789" s="39" t="str">
        <f aca="false">CONCATENATE(A1789," ",D1789)</f>
        <v>УП.01 Учебная практика</v>
      </c>
      <c r="AK1789" s="39" t="n">
        <f aca="false">E1789*F1789+P1789*Q1789+H1789+J1789+S1789+U1789</f>
        <v>72</v>
      </c>
      <c r="AL1789" s="39" t="n">
        <f aca="false">L1789+W1789</f>
        <v>0</v>
      </c>
      <c r="AM1789" s="39" t="n">
        <f aca="false">M1789+X1789</f>
        <v>0</v>
      </c>
      <c r="AN1789" s="39" t="n">
        <f aca="false">Y1789</f>
        <v>0</v>
      </c>
      <c r="AO1789" s="39" t="n">
        <f aca="false">SUM(AK1789:AN1789)</f>
        <v>72</v>
      </c>
      <c r="AP1789" s="41" t="n">
        <f aca="false">K1789+V1789</f>
        <v>0</v>
      </c>
    </row>
    <row r="1790" s="42" customFormat="true" ht="16.5" hidden="true" customHeight="true" outlineLevel="0" collapsed="false">
      <c r="A1790" s="68" t="s">
        <v>139</v>
      </c>
      <c r="B1790" s="30" t="s">
        <v>375</v>
      </c>
      <c r="C1790" s="31" t="s">
        <v>645</v>
      </c>
      <c r="D1790" s="139" t="s">
        <v>163</v>
      </c>
      <c r="E1790" s="31" t="n">
        <v>2</v>
      </c>
      <c r="F1790" s="31" t="n">
        <v>9</v>
      </c>
      <c r="G1790" s="31"/>
      <c r="H1790" s="31"/>
      <c r="I1790" s="31"/>
      <c r="J1790" s="31"/>
      <c r="K1790" s="31"/>
      <c r="L1790" s="31"/>
      <c r="M1790" s="31"/>
      <c r="N1790" s="33" t="n">
        <f aca="false">E1790*F1790+H1790+J1790+K1790+L1790+M1790</f>
        <v>18</v>
      </c>
      <c r="O1790" s="36"/>
      <c r="P1790" s="31" t="n">
        <v>4</v>
      </c>
      <c r="Q1790" s="31" t="n">
        <v>9</v>
      </c>
      <c r="R1790" s="31"/>
      <c r="S1790" s="31"/>
      <c r="T1790" s="31"/>
      <c r="U1790" s="31"/>
      <c r="V1790" s="31"/>
      <c r="W1790" s="31"/>
      <c r="X1790" s="31"/>
      <c r="Y1790" s="31"/>
      <c r="Z1790" s="36" t="n">
        <f aca="false">P1790*Q1790+S1790+U1790+V1790+W1790+X1790+Y1790</f>
        <v>36</v>
      </c>
      <c r="AA1790" s="36" t="n">
        <f aca="false">N1790+Z1790</f>
        <v>54</v>
      </c>
      <c r="AB1790" s="36" t="s">
        <v>302</v>
      </c>
      <c r="AC1790" s="31"/>
      <c r="AD1790" s="31"/>
      <c r="AE1790" s="36" t="n">
        <f aca="false">P1790*Q1790</f>
        <v>36</v>
      </c>
      <c r="AF1790" s="38" t="n">
        <f aca="false">AA1790-L1790-M1790-W1790-X1790</f>
        <v>54</v>
      </c>
      <c r="AG1790" s="39" t="str">
        <f aca="false">AB1790</f>
        <v>Казиханов Ф.И.</v>
      </c>
      <c r="AH1790" s="39" t="str">
        <f aca="false">C1790</f>
        <v>3ИСП11-15 (п)</v>
      </c>
      <c r="AI1790" s="40" t="str">
        <f aca="false">B1790</f>
        <v>21</v>
      </c>
      <c r="AJ1790" s="39" t="str">
        <f aca="false">CONCATENATE(A1790," ",D1790)</f>
        <v>ПП.01 Производственная практика</v>
      </c>
      <c r="AK1790" s="39" t="n">
        <f aca="false">E1790*F1790+P1790*Q1790+H1790+J1790+S1790+U1790</f>
        <v>54</v>
      </c>
      <c r="AL1790" s="39" t="n">
        <f aca="false">L1790+W1790</f>
        <v>0</v>
      </c>
      <c r="AM1790" s="39" t="n">
        <f aca="false">M1790+X1790</f>
        <v>0</v>
      </c>
      <c r="AN1790" s="39" t="n">
        <f aca="false">Y1790</f>
        <v>0</v>
      </c>
      <c r="AO1790" s="39" t="n">
        <f aca="false">SUM(AK1790:AN1790)</f>
        <v>54</v>
      </c>
      <c r="AP1790" s="41" t="n">
        <f aca="false">K1790+V1790</f>
        <v>0</v>
      </c>
    </row>
    <row r="1791" s="42" customFormat="true" ht="16.5" hidden="true" customHeight="true" outlineLevel="0" collapsed="false">
      <c r="A1791" s="68" t="s">
        <v>139</v>
      </c>
      <c r="B1791" s="30" t="s">
        <v>375</v>
      </c>
      <c r="C1791" s="31" t="s">
        <v>645</v>
      </c>
      <c r="D1791" s="139" t="s">
        <v>163</v>
      </c>
      <c r="E1791" s="31" t="n">
        <v>2</v>
      </c>
      <c r="F1791" s="31" t="n">
        <v>9</v>
      </c>
      <c r="G1791" s="31"/>
      <c r="H1791" s="31"/>
      <c r="I1791" s="31"/>
      <c r="J1791" s="31"/>
      <c r="K1791" s="31"/>
      <c r="L1791" s="31"/>
      <c r="M1791" s="31"/>
      <c r="N1791" s="33" t="n">
        <f aca="false">E1791*F1791+H1791+J1791+K1791+L1791+M1791</f>
        <v>18</v>
      </c>
      <c r="O1791" s="36"/>
      <c r="P1791" s="31" t="n">
        <v>4</v>
      </c>
      <c r="Q1791" s="31" t="n">
        <v>9</v>
      </c>
      <c r="R1791" s="31"/>
      <c r="S1791" s="31"/>
      <c r="T1791" s="31"/>
      <c r="U1791" s="31"/>
      <c r="V1791" s="31"/>
      <c r="W1791" s="31"/>
      <c r="X1791" s="31"/>
      <c r="Y1791" s="31"/>
      <c r="Z1791" s="36" t="n">
        <f aca="false">P1791*Q1791+S1791+U1791+V1791+W1791+X1791+Y1791</f>
        <v>36</v>
      </c>
      <c r="AA1791" s="36" t="n">
        <f aca="false">N1791+Z1791</f>
        <v>54</v>
      </c>
      <c r="AB1791" s="36" t="s">
        <v>222</v>
      </c>
      <c r="AC1791" s="31"/>
      <c r="AD1791" s="31"/>
      <c r="AE1791" s="36" t="n">
        <f aca="false">P1791*Q1791</f>
        <v>36</v>
      </c>
      <c r="AF1791" s="38" t="n">
        <f aca="false">AA1791-L1791-M1791-W1791-X1791</f>
        <v>54</v>
      </c>
      <c r="AG1791" s="39" t="str">
        <f aca="false">AB1791</f>
        <v>Золотарева М.В.</v>
      </c>
      <c r="AH1791" s="39" t="str">
        <f aca="false">C1791</f>
        <v>3ИСП11-15 (п)</v>
      </c>
      <c r="AI1791" s="40" t="str">
        <f aca="false">B1791</f>
        <v>21</v>
      </c>
      <c r="AJ1791" s="39" t="str">
        <f aca="false">CONCATENATE(A1791," ",D1791)</f>
        <v>ПП.01 Производственная практика</v>
      </c>
      <c r="AK1791" s="39" t="n">
        <f aca="false">E1791*F1791+P1791*Q1791+H1791+J1791+S1791+U1791</f>
        <v>54</v>
      </c>
      <c r="AL1791" s="39" t="n">
        <f aca="false">L1791+W1791</f>
        <v>0</v>
      </c>
      <c r="AM1791" s="39" t="n">
        <f aca="false">M1791+X1791</f>
        <v>0</v>
      </c>
      <c r="AN1791" s="39" t="n">
        <f aca="false">Y1791</f>
        <v>0</v>
      </c>
      <c r="AO1791" s="39" t="n">
        <f aca="false">SUM(AK1791:AN1791)</f>
        <v>54</v>
      </c>
      <c r="AP1791" s="41" t="n">
        <f aca="false">K1791+V1791</f>
        <v>0</v>
      </c>
    </row>
    <row r="1792" s="42" customFormat="true" ht="16.5" hidden="true" customHeight="true" outlineLevel="0" collapsed="false">
      <c r="A1792" s="68" t="s">
        <v>139</v>
      </c>
      <c r="B1792" s="30" t="s">
        <v>375</v>
      </c>
      <c r="C1792" s="31" t="s">
        <v>645</v>
      </c>
      <c r="D1792" s="139" t="s">
        <v>163</v>
      </c>
      <c r="E1792" s="31" t="n">
        <v>2</v>
      </c>
      <c r="F1792" s="31" t="n">
        <v>9</v>
      </c>
      <c r="G1792" s="31"/>
      <c r="H1792" s="31"/>
      <c r="I1792" s="31"/>
      <c r="J1792" s="31"/>
      <c r="K1792" s="31"/>
      <c r="L1792" s="31"/>
      <c r="M1792" s="31"/>
      <c r="N1792" s="33" t="n">
        <f aca="false">E1792*F1792+H1792+J1792+K1792+L1792+M1792</f>
        <v>18</v>
      </c>
      <c r="O1792" s="36"/>
      <c r="P1792" s="31" t="n">
        <v>4</v>
      </c>
      <c r="Q1792" s="31"/>
      <c r="R1792" s="31"/>
      <c r="S1792" s="31"/>
      <c r="T1792" s="31"/>
      <c r="U1792" s="31"/>
      <c r="V1792" s="31"/>
      <c r="W1792" s="31"/>
      <c r="X1792" s="31"/>
      <c r="Y1792" s="31"/>
      <c r="Z1792" s="36" t="n">
        <f aca="false">P1792*Q1792+S1792+U1792+V1792+W1792+X1792+Y1792</f>
        <v>0</v>
      </c>
      <c r="AA1792" s="36" t="n">
        <f aca="false">N1792+Z1792</f>
        <v>18</v>
      </c>
      <c r="AB1792" s="73" t="s">
        <v>329</v>
      </c>
      <c r="AC1792" s="291" t="s">
        <v>732</v>
      </c>
      <c r="AD1792" s="31"/>
      <c r="AE1792" s="36" t="n">
        <f aca="false">P1792*Q1792</f>
        <v>0</v>
      </c>
      <c r="AF1792" s="38" t="n">
        <f aca="false">AA1792-L1792-M1792-W1792-X1792</f>
        <v>18</v>
      </c>
      <c r="AG1792" s="39" t="str">
        <f aca="false">AB1792</f>
        <v>Токарь И.А.</v>
      </c>
      <c r="AH1792" s="39" t="str">
        <f aca="false">C1792</f>
        <v>3ИСП11-15 (п)</v>
      </c>
      <c r="AI1792" s="40" t="str">
        <f aca="false">B1792</f>
        <v>21</v>
      </c>
      <c r="AJ1792" s="39" t="str">
        <f aca="false">CONCATENATE(A1792," ",D1792)</f>
        <v>ПП.01 Производственная практика</v>
      </c>
      <c r="AK1792" s="39" t="n">
        <f aca="false">E1792*F1792+P1792*Q1792+H1792+J1792+S1792+U1792</f>
        <v>18</v>
      </c>
      <c r="AL1792" s="39" t="n">
        <f aca="false">L1792+W1792</f>
        <v>0</v>
      </c>
      <c r="AM1792" s="39" t="n">
        <f aca="false">M1792+X1792</f>
        <v>0</v>
      </c>
      <c r="AN1792" s="39" t="n">
        <f aca="false">Y1792</f>
        <v>0</v>
      </c>
      <c r="AO1792" s="39" t="n">
        <f aca="false">SUM(AK1792:AN1792)</f>
        <v>18</v>
      </c>
      <c r="AP1792" s="41" t="n">
        <f aca="false">K1792+V1792</f>
        <v>0</v>
      </c>
    </row>
    <row r="1793" s="42" customFormat="true" ht="16.5" hidden="true" customHeight="true" outlineLevel="0" collapsed="false">
      <c r="A1793" s="68" t="s">
        <v>139</v>
      </c>
      <c r="B1793" s="30" t="s">
        <v>375</v>
      </c>
      <c r="C1793" s="31" t="s">
        <v>645</v>
      </c>
      <c r="D1793" s="139" t="s">
        <v>163</v>
      </c>
      <c r="E1793" s="31" t="n">
        <v>2</v>
      </c>
      <c r="F1793" s="31"/>
      <c r="G1793" s="31"/>
      <c r="H1793" s="31"/>
      <c r="I1793" s="31"/>
      <c r="J1793" s="31"/>
      <c r="K1793" s="31"/>
      <c r="L1793" s="31"/>
      <c r="M1793" s="31"/>
      <c r="N1793" s="33" t="n">
        <f aca="false">E1793*F1793+H1793+J1793+K1793+L1793+M1793</f>
        <v>0</v>
      </c>
      <c r="O1793" s="36"/>
      <c r="P1793" s="31" t="n">
        <v>4</v>
      </c>
      <c r="Q1793" s="31" t="n">
        <v>9</v>
      </c>
      <c r="R1793" s="31"/>
      <c r="S1793" s="31"/>
      <c r="T1793" s="31"/>
      <c r="U1793" s="31"/>
      <c r="V1793" s="31"/>
      <c r="W1793" s="31"/>
      <c r="X1793" s="31"/>
      <c r="Y1793" s="31"/>
      <c r="Z1793" s="36" t="n">
        <f aca="false">P1793*Q1793+S1793+U1793+V1793+W1793+X1793+Y1793</f>
        <v>36</v>
      </c>
      <c r="AA1793" s="36" t="n">
        <f aca="false">N1793+Z1793</f>
        <v>36</v>
      </c>
      <c r="AB1793" s="74" t="s">
        <v>143</v>
      </c>
      <c r="AC1793" s="31"/>
      <c r="AD1793" s="31"/>
      <c r="AE1793" s="36" t="n">
        <f aca="false">P1793*Q1793</f>
        <v>36</v>
      </c>
      <c r="AF1793" s="38" t="n">
        <f aca="false">AA1793-L1793-M1793-W1793-X1793</f>
        <v>36</v>
      </c>
      <c r="AG1793" s="39" t="str">
        <f aca="false">AB1793</f>
        <v>вак. ПП</v>
      </c>
      <c r="AH1793" s="39" t="str">
        <f aca="false">C1793</f>
        <v>3ИСП11-15 (п)</v>
      </c>
      <c r="AI1793" s="40" t="str">
        <f aca="false">B1793</f>
        <v>21</v>
      </c>
      <c r="AJ1793" s="39" t="str">
        <f aca="false">CONCATENATE(A1793," ",D1793)</f>
        <v>ПП.01 Производственная практика</v>
      </c>
      <c r="AK1793" s="39" t="n">
        <f aca="false">E1793*F1793+P1793*Q1793+H1793+J1793+S1793+U1793</f>
        <v>36</v>
      </c>
      <c r="AL1793" s="39" t="n">
        <f aca="false">L1793+W1793</f>
        <v>0</v>
      </c>
      <c r="AM1793" s="39" t="n">
        <f aca="false">M1793+X1793</f>
        <v>0</v>
      </c>
      <c r="AN1793" s="39" t="n">
        <f aca="false">Y1793</f>
        <v>0</v>
      </c>
      <c r="AO1793" s="39" t="n">
        <f aca="false">SUM(AK1793:AN1793)</f>
        <v>36</v>
      </c>
      <c r="AP1793" s="41" t="n">
        <f aca="false">K1793+V1793</f>
        <v>0</v>
      </c>
    </row>
    <row r="1794" s="42" customFormat="true" ht="16.5" hidden="true" customHeight="true" outlineLevel="0" collapsed="false">
      <c r="A1794" s="68" t="s">
        <v>139</v>
      </c>
      <c r="B1794" s="30" t="s">
        <v>375</v>
      </c>
      <c r="C1794" s="31" t="s">
        <v>645</v>
      </c>
      <c r="D1794" s="139" t="s">
        <v>163</v>
      </c>
      <c r="E1794" s="31" t="n">
        <v>2</v>
      </c>
      <c r="F1794" s="31" t="n">
        <v>9</v>
      </c>
      <c r="G1794" s="31"/>
      <c r="H1794" s="31"/>
      <c r="I1794" s="31"/>
      <c r="J1794" s="31"/>
      <c r="K1794" s="31"/>
      <c r="L1794" s="31"/>
      <c r="M1794" s="31"/>
      <c r="N1794" s="33" t="n">
        <f aca="false">E1794*F1794+H1794+J1794+K1794+L1794+M1794</f>
        <v>18</v>
      </c>
      <c r="O1794" s="36"/>
      <c r="P1794" s="31" t="n">
        <v>4</v>
      </c>
      <c r="Q1794" s="31"/>
      <c r="R1794" s="31"/>
      <c r="S1794" s="31"/>
      <c r="T1794" s="31"/>
      <c r="U1794" s="31"/>
      <c r="V1794" s="31"/>
      <c r="W1794" s="31"/>
      <c r="X1794" s="31"/>
      <c r="Y1794" s="31"/>
      <c r="Z1794" s="36" t="n">
        <f aca="false">P1794*Q1794+S1794+U1794+V1794+W1794+X1794+Y1794</f>
        <v>0</v>
      </c>
      <c r="AA1794" s="36" t="n">
        <f aca="false">N1794+Z1794</f>
        <v>18</v>
      </c>
      <c r="AB1794" s="73" t="s">
        <v>740</v>
      </c>
      <c r="AC1794" s="291"/>
      <c r="AD1794" s="31"/>
      <c r="AE1794" s="36" t="n">
        <f aca="false">P1794*Q1794</f>
        <v>0</v>
      </c>
      <c r="AF1794" s="38" t="n">
        <f aca="false">AA1794-L1794-M1794-W1794-X1794</f>
        <v>18</v>
      </c>
      <c r="AG1794" s="39" t="str">
        <f aca="false">AB1794</f>
        <v>Шадрин А.О.  по Ф3</v>
      </c>
      <c r="AH1794" s="39" t="str">
        <f aca="false">C1794</f>
        <v>3ИСП11-15 (п)</v>
      </c>
      <c r="AI1794" s="40" t="str">
        <f aca="false">B1794</f>
        <v>21</v>
      </c>
      <c r="AJ1794" s="39" t="str">
        <f aca="false">CONCATENATE(A1794," ",D1794)</f>
        <v>ПП.01 Производственная практика</v>
      </c>
      <c r="AK1794" s="39" t="n">
        <f aca="false">E1794*F1794+P1794*Q1794+H1794+J1794+S1794+U1794</f>
        <v>18</v>
      </c>
      <c r="AL1794" s="39" t="n">
        <f aca="false">L1794+W1794</f>
        <v>0</v>
      </c>
      <c r="AM1794" s="39" t="n">
        <f aca="false">M1794+X1794</f>
        <v>0</v>
      </c>
      <c r="AN1794" s="39" t="n">
        <f aca="false">Y1794</f>
        <v>0</v>
      </c>
      <c r="AO1794" s="39" t="n">
        <f aca="false">SUM(AK1794:AN1794)</f>
        <v>18</v>
      </c>
      <c r="AP1794" s="41" t="n">
        <f aca="false">K1794+V1794</f>
        <v>0</v>
      </c>
    </row>
    <row r="1795" s="42" customFormat="true" ht="16.5" hidden="true" customHeight="true" outlineLevel="0" collapsed="false">
      <c r="A1795" s="68" t="s">
        <v>139</v>
      </c>
      <c r="B1795" s="30" t="s">
        <v>375</v>
      </c>
      <c r="C1795" s="31" t="s">
        <v>645</v>
      </c>
      <c r="D1795" s="139" t="s">
        <v>163</v>
      </c>
      <c r="E1795" s="31" t="n">
        <v>2</v>
      </c>
      <c r="F1795" s="31"/>
      <c r="G1795" s="31"/>
      <c r="H1795" s="31"/>
      <c r="I1795" s="31"/>
      <c r="J1795" s="31"/>
      <c r="K1795" s="31"/>
      <c r="L1795" s="31"/>
      <c r="M1795" s="31"/>
      <c r="N1795" s="33" t="n">
        <f aca="false">E1795*F1795+H1795+J1795+K1795+L1795+M1795</f>
        <v>0</v>
      </c>
      <c r="O1795" s="36"/>
      <c r="P1795" s="31" t="n">
        <v>2</v>
      </c>
      <c r="Q1795" s="31" t="n">
        <v>9</v>
      </c>
      <c r="R1795" s="31"/>
      <c r="S1795" s="31"/>
      <c r="T1795" s="31"/>
      <c r="U1795" s="31"/>
      <c r="V1795" s="31"/>
      <c r="W1795" s="31"/>
      <c r="X1795" s="31"/>
      <c r="Y1795" s="31"/>
      <c r="Z1795" s="36" t="n">
        <f aca="false">P1795*Q1795+S1795+U1795+V1795+W1795+X1795+Y1795</f>
        <v>18</v>
      </c>
      <c r="AA1795" s="36" t="n">
        <f aca="false">N1795+Z1795</f>
        <v>18</v>
      </c>
      <c r="AB1795" s="73" t="s">
        <v>340</v>
      </c>
      <c r="AC1795" s="291" t="s">
        <v>726</v>
      </c>
      <c r="AD1795" s="31"/>
      <c r="AE1795" s="36" t="n">
        <f aca="false">P1795*Q1795</f>
        <v>18</v>
      </c>
      <c r="AF1795" s="38" t="n">
        <f aca="false">AA1795-L1795-M1795-W1795-X1795</f>
        <v>18</v>
      </c>
      <c r="AG1795" s="39" t="str">
        <f aca="false">AB1795</f>
        <v>Малыгина М.Ю.</v>
      </c>
      <c r="AH1795" s="39" t="str">
        <f aca="false">C1795</f>
        <v>3ИСП11-15 (п)</v>
      </c>
      <c r="AI1795" s="40" t="str">
        <f aca="false">B1795</f>
        <v>21</v>
      </c>
      <c r="AJ1795" s="39" t="str">
        <f aca="false">CONCATENATE(A1795," ",D1795)</f>
        <v>ПП.01 Производственная практика</v>
      </c>
      <c r="AK1795" s="39" t="n">
        <f aca="false">E1795*F1795+P1795*Q1795+H1795+J1795+S1795+U1795</f>
        <v>18</v>
      </c>
      <c r="AL1795" s="39" t="n">
        <f aca="false">L1795+W1795</f>
        <v>0</v>
      </c>
      <c r="AM1795" s="39" t="n">
        <f aca="false">M1795+X1795</f>
        <v>0</v>
      </c>
      <c r="AN1795" s="39" t="n">
        <f aca="false">Y1795</f>
        <v>0</v>
      </c>
      <c r="AO1795" s="39" t="n">
        <f aca="false">SUM(AK1795:AN1795)</f>
        <v>18</v>
      </c>
      <c r="AP1795" s="41" t="n">
        <f aca="false">K1795+V1795</f>
        <v>0</v>
      </c>
    </row>
    <row r="1796" s="42" customFormat="true" ht="16.5" hidden="true" customHeight="true" outlineLevel="0" collapsed="false">
      <c r="A1796" s="68" t="s">
        <v>139</v>
      </c>
      <c r="B1796" s="30" t="s">
        <v>375</v>
      </c>
      <c r="C1796" s="31" t="s">
        <v>645</v>
      </c>
      <c r="D1796" s="139" t="s">
        <v>163</v>
      </c>
      <c r="E1796" s="31" t="n">
        <v>2</v>
      </c>
      <c r="F1796" s="31"/>
      <c r="G1796" s="31"/>
      <c r="H1796" s="31"/>
      <c r="I1796" s="31"/>
      <c r="J1796" s="31"/>
      <c r="K1796" s="31"/>
      <c r="L1796" s="31"/>
      <c r="M1796" s="31"/>
      <c r="N1796" s="33" t="n">
        <f aca="false">E1796*F1796+H1796+J1796+K1796+L1796+M1796</f>
        <v>0</v>
      </c>
      <c r="O1796" s="36"/>
      <c r="P1796" s="31" t="n">
        <v>2</v>
      </c>
      <c r="Q1796" s="31" t="n">
        <v>9</v>
      </c>
      <c r="R1796" s="31"/>
      <c r="S1796" s="31"/>
      <c r="T1796" s="31"/>
      <c r="U1796" s="31"/>
      <c r="V1796" s="31"/>
      <c r="W1796" s="31"/>
      <c r="X1796" s="31"/>
      <c r="Y1796" s="31"/>
      <c r="Z1796" s="36" t="n">
        <f aca="false">P1796*Q1796+S1796+U1796+V1796+W1796+X1796+Y1796</f>
        <v>18</v>
      </c>
      <c r="AA1796" s="36" t="n">
        <f aca="false">N1796+Z1796</f>
        <v>18</v>
      </c>
      <c r="AB1796" s="73" t="s">
        <v>710</v>
      </c>
      <c r="AC1796" s="291" t="s">
        <v>736</v>
      </c>
      <c r="AD1796" s="31"/>
      <c r="AE1796" s="36" t="n">
        <f aca="false">P1796*Q1796</f>
        <v>18</v>
      </c>
      <c r="AF1796" s="38" t="n">
        <f aca="false">AA1796-L1796-M1796-W1796-X1796</f>
        <v>18</v>
      </c>
      <c r="AG1796" s="39" t="str">
        <f aca="false">AB1796</f>
        <v>вак - Шадрин А.О. </v>
      </c>
      <c r="AH1796" s="39" t="str">
        <f aca="false">C1796</f>
        <v>3ИСП11-15 (п)</v>
      </c>
      <c r="AI1796" s="40" t="str">
        <f aca="false">B1796</f>
        <v>21</v>
      </c>
      <c r="AJ1796" s="39" t="str">
        <f aca="false">CONCATENATE(A1796," ",D1796)</f>
        <v>ПП.01 Производственная практика</v>
      </c>
      <c r="AK1796" s="39" t="n">
        <f aca="false">E1796*F1796+P1796*Q1796+H1796+J1796+S1796+U1796</f>
        <v>18</v>
      </c>
      <c r="AL1796" s="39" t="n">
        <f aca="false">L1796+W1796</f>
        <v>0</v>
      </c>
      <c r="AM1796" s="39" t="n">
        <f aca="false">M1796+X1796</f>
        <v>0</v>
      </c>
      <c r="AN1796" s="39" t="n">
        <f aca="false">Y1796</f>
        <v>0</v>
      </c>
      <c r="AO1796" s="39" t="n">
        <f aca="false">SUM(AK1796:AN1796)</f>
        <v>18</v>
      </c>
      <c r="AP1796" s="41" t="n">
        <f aca="false">K1796+V1796</f>
        <v>0</v>
      </c>
    </row>
    <row r="1797" s="42" customFormat="true" ht="16.5" hidden="true" customHeight="true" outlineLevel="0" collapsed="false">
      <c r="A1797" s="68" t="s">
        <v>144</v>
      </c>
      <c r="B1797" s="30" t="s">
        <v>375</v>
      </c>
      <c r="C1797" s="31" t="s">
        <v>645</v>
      </c>
      <c r="D1797" s="139" t="s">
        <v>145</v>
      </c>
      <c r="E1797" s="31" t="n">
        <v>10</v>
      </c>
      <c r="F1797" s="31"/>
      <c r="G1797" s="31"/>
      <c r="H1797" s="31"/>
      <c r="I1797" s="31"/>
      <c r="J1797" s="31"/>
      <c r="K1797" s="31"/>
      <c r="L1797" s="31"/>
      <c r="M1797" s="31"/>
      <c r="N1797" s="33" t="n">
        <f aca="false">E1797*F1797+H1797+J1797+K1797+L1797+M1797</f>
        <v>0</v>
      </c>
      <c r="O1797" s="36"/>
      <c r="P1797" s="31" t="n">
        <v>8</v>
      </c>
      <c r="Q1797" s="31"/>
      <c r="R1797" s="31"/>
      <c r="S1797" s="31"/>
      <c r="T1797" s="31"/>
      <c r="U1797" s="31"/>
      <c r="V1797" s="31"/>
      <c r="W1797" s="31"/>
      <c r="X1797" s="31" t="n">
        <v>24</v>
      </c>
      <c r="Y1797" s="31"/>
      <c r="Z1797" s="36" t="n">
        <f aca="false">P1797*Q1797+S1797+U1797+V1797+W1797+X1797+Y1797</f>
        <v>24</v>
      </c>
      <c r="AA1797" s="36" t="n">
        <f aca="false">N1797+Z1797</f>
        <v>24</v>
      </c>
      <c r="AB1797" s="36" t="s">
        <v>146</v>
      </c>
      <c r="AC1797" s="31"/>
      <c r="AD1797" s="31"/>
      <c r="AE1797" s="36" t="n">
        <f aca="false">P1797*Q1797</f>
        <v>0</v>
      </c>
      <c r="AF1797" s="38" t="n">
        <f aca="false">AA1797-L1797-M1797-W1797-X1797</f>
        <v>0</v>
      </c>
      <c r="AG1797" s="39" t="str">
        <f aca="false">AB1797</f>
        <v>вак. ДЭ</v>
      </c>
      <c r="AH1797" s="39" t="str">
        <f aca="false">C1797</f>
        <v>3ИСП11-15 (п)</v>
      </c>
      <c r="AI1797" s="40" t="str">
        <f aca="false">B1797</f>
        <v>21</v>
      </c>
      <c r="AJ1797" s="39" t="str">
        <f aca="false">CONCATENATE(A1797," ",D1797)</f>
        <v>ДЭ.01 Демонстрационный экзамен по модулю</v>
      </c>
      <c r="AK1797" s="39" t="n">
        <f aca="false">E1797*F1797+P1797*Q1797+H1797+J1797+S1797+U1797</f>
        <v>0</v>
      </c>
      <c r="AL1797" s="39" t="n">
        <f aca="false">L1797+W1797</f>
        <v>0</v>
      </c>
      <c r="AM1797" s="39" t="n">
        <f aca="false">M1797+X1797</f>
        <v>24</v>
      </c>
      <c r="AN1797" s="39" t="n">
        <f aca="false">Y1797</f>
        <v>0</v>
      </c>
      <c r="AO1797" s="39" t="n">
        <f aca="false">SUM(AK1797:AN1797)</f>
        <v>24</v>
      </c>
      <c r="AP1797" s="41" t="n">
        <f aca="false">K1797+V1797</f>
        <v>0</v>
      </c>
    </row>
    <row r="1798" s="42" customFormat="true" ht="16.5" hidden="true" customHeight="true" outlineLevel="0" collapsed="false">
      <c r="A1798" s="138" t="s">
        <v>147</v>
      </c>
      <c r="B1798" s="30" t="s">
        <v>375</v>
      </c>
      <c r="C1798" s="31" t="s">
        <v>645</v>
      </c>
      <c r="D1798" s="147" t="s">
        <v>392</v>
      </c>
      <c r="E1798" s="31" t="n">
        <v>10</v>
      </c>
      <c r="F1798" s="31" t="n">
        <v>7</v>
      </c>
      <c r="G1798" s="31" t="n">
        <v>26</v>
      </c>
      <c r="H1798" s="31" t="n">
        <v>-26</v>
      </c>
      <c r="I1798" s="31"/>
      <c r="J1798" s="31"/>
      <c r="K1798" s="31"/>
      <c r="L1798" s="31" t="n">
        <v>8</v>
      </c>
      <c r="M1798" s="31" t="n">
        <v>8</v>
      </c>
      <c r="N1798" s="33" t="n">
        <f aca="false">E1798*F1798+H1798+J1798+K1798+L1798+M1798</f>
        <v>60</v>
      </c>
      <c r="O1798" s="36"/>
      <c r="P1798" s="31" t="n">
        <v>8</v>
      </c>
      <c r="Q1798" s="31"/>
      <c r="R1798" s="31"/>
      <c r="S1798" s="31"/>
      <c r="T1798" s="31"/>
      <c r="U1798" s="31"/>
      <c r="V1798" s="31"/>
      <c r="W1798" s="31"/>
      <c r="X1798" s="31"/>
      <c r="Y1798" s="31"/>
      <c r="Z1798" s="36" t="n">
        <f aca="false">P1798*Q1798+S1798+U1798+V1798+W1798+X1798+Y1798</f>
        <v>0</v>
      </c>
      <c r="AA1798" s="36" t="n">
        <f aca="false">N1798+Z1798</f>
        <v>60</v>
      </c>
      <c r="AB1798" s="47" t="s">
        <v>301</v>
      </c>
      <c r="AC1798" s="31"/>
      <c r="AD1798" s="31" t="s">
        <v>262</v>
      </c>
      <c r="AE1798" s="36" t="n">
        <f aca="false">P1798*Q1798</f>
        <v>0</v>
      </c>
      <c r="AF1798" s="38" t="n">
        <f aca="false">AA1798-L1798-M1798-W1798-X1798</f>
        <v>44</v>
      </c>
      <c r="AG1798" s="39" t="str">
        <f aca="false">AB1798</f>
        <v>Бастрыкина К.А.</v>
      </c>
      <c r="AH1798" s="39" t="str">
        <f aca="false">C1798</f>
        <v>3ИСП11-15 (п)</v>
      </c>
      <c r="AI1798" s="40" t="str">
        <f aca="false">B1798</f>
        <v>21</v>
      </c>
      <c r="AJ1798" s="39" t="str">
        <f aca="false">CONCATENATE(A1798," ",D1798)</f>
        <v>МДК.02.01 Технология разработки программного обеспечения</v>
      </c>
      <c r="AK1798" s="39" t="n">
        <f aca="false">E1798*F1798+P1798*Q1798+H1798+J1798+S1798+U1798</f>
        <v>44</v>
      </c>
      <c r="AL1798" s="39" t="n">
        <f aca="false">L1798+W1798</f>
        <v>8</v>
      </c>
      <c r="AM1798" s="39" t="n">
        <f aca="false">M1798+X1798</f>
        <v>8</v>
      </c>
      <c r="AN1798" s="39" t="n">
        <f aca="false">Y1798</f>
        <v>0</v>
      </c>
      <c r="AO1798" s="39" t="n">
        <f aca="false">SUM(AK1798:AN1798)</f>
        <v>60</v>
      </c>
      <c r="AP1798" s="41" t="n">
        <f aca="false">K1798+V1798</f>
        <v>0</v>
      </c>
    </row>
    <row r="1799" s="42" customFormat="true" ht="16.5" hidden="true" customHeight="true" outlineLevel="0" collapsed="false">
      <c r="A1799" s="138" t="s">
        <v>147</v>
      </c>
      <c r="B1799" s="30" t="s">
        <v>116</v>
      </c>
      <c r="C1799" s="31" t="s">
        <v>643</v>
      </c>
      <c r="D1799" s="147" t="s">
        <v>392</v>
      </c>
      <c r="E1799" s="31" t="n">
        <v>10</v>
      </c>
      <c r="F1799" s="31"/>
      <c r="G1799" s="31"/>
      <c r="H1799" s="31" t="n">
        <v>26</v>
      </c>
      <c r="I1799" s="31"/>
      <c r="J1799" s="31"/>
      <c r="K1799" s="31"/>
      <c r="L1799" s="31"/>
      <c r="M1799" s="31"/>
      <c r="N1799" s="33" t="n">
        <f aca="false">E1799*F1799+H1799+J1799+K1799+L1799+M1799</f>
        <v>26</v>
      </c>
      <c r="O1799" s="36"/>
      <c r="P1799" s="31" t="n">
        <v>8</v>
      </c>
      <c r="Q1799" s="31"/>
      <c r="R1799" s="31"/>
      <c r="S1799" s="31"/>
      <c r="T1799" s="31"/>
      <c r="U1799" s="31"/>
      <c r="V1799" s="31"/>
      <c r="W1799" s="31"/>
      <c r="X1799" s="31"/>
      <c r="Y1799" s="31"/>
      <c r="Z1799" s="36" t="n">
        <f aca="false">P1799*Q1799+S1799+U1799+V1799+W1799+X1799+Y1799</f>
        <v>0</v>
      </c>
      <c r="AA1799" s="36" t="n">
        <f aca="false">N1799+Z1799</f>
        <v>26</v>
      </c>
      <c r="AB1799" s="47" t="s">
        <v>301</v>
      </c>
      <c r="AC1799" s="31"/>
      <c r="AD1799" s="31" t="s">
        <v>262</v>
      </c>
      <c r="AE1799" s="36" t="n">
        <f aca="false">P1799*Q1799</f>
        <v>0</v>
      </c>
      <c r="AF1799" s="38" t="n">
        <f aca="false">AA1799-L1799-M1799-W1799-X1799</f>
        <v>26</v>
      </c>
      <c r="AG1799" s="39" t="str">
        <f aca="false">AB1799</f>
        <v>Бастрыкина К.А.</v>
      </c>
      <c r="AH1799" s="39" t="str">
        <f aca="false">C1799</f>
        <v>3ИСП11-15а (п)</v>
      </c>
      <c r="AI1799" s="40" t="str">
        <f aca="false">B1799</f>
        <v>11</v>
      </c>
      <c r="AJ1799" s="39" t="str">
        <f aca="false">CONCATENATE(A1799," ",D1799)</f>
        <v>МДК.02.01 Технология разработки программного обеспечения</v>
      </c>
      <c r="AK1799" s="39" t="n">
        <f aca="false">E1799*F1799+P1799*Q1799+H1799+J1799+S1799+U1799</f>
        <v>26</v>
      </c>
      <c r="AL1799" s="39" t="n">
        <f aca="false">L1799+W1799</f>
        <v>0</v>
      </c>
      <c r="AM1799" s="39" t="n">
        <f aca="false">M1799+X1799</f>
        <v>0</v>
      </c>
      <c r="AN1799" s="39" t="n">
        <f aca="false">Y1799</f>
        <v>0</v>
      </c>
      <c r="AO1799" s="39" t="n">
        <f aca="false">SUM(AK1799:AN1799)</f>
        <v>26</v>
      </c>
      <c r="AP1799" s="41" t="n">
        <f aca="false">K1799+V1799</f>
        <v>0</v>
      </c>
    </row>
    <row r="1800" s="42" customFormat="true" ht="16.5" hidden="true" customHeight="true" outlineLevel="0" collapsed="false">
      <c r="A1800" s="138" t="s">
        <v>147</v>
      </c>
      <c r="B1800" s="30" t="s">
        <v>57</v>
      </c>
      <c r="C1800" s="31" t="s">
        <v>644</v>
      </c>
      <c r="D1800" s="147" t="s">
        <v>392</v>
      </c>
      <c r="E1800" s="31" t="n">
        <v>10</v>
      </c>
      <c r="F1800" s="31"/>
      <c r="G1800" s="31"/>
      <c r="H1800" s="31" t="n">
        <v>26</v>
      </c>
      <c r="I1800" s="31"/>
      <c r="J1800" s="31"/>
      <c r="K1800" s="31"/>
      <c r="L1800" s="31"/>
      <c r="M1800" s="31"/>
      <c r="N1800" s="33" t="n">
        <f aca="false">E1800*F1800+H1800+J1800+K1800+L1800+M1800</f>
        <v>26</v>
      </c>
      <c r="O1800" s="36"/>
      <c r="P1800" s="31" t="n">
        <v>8</v>
      </c>
      <c r="Q1800" s="31"/>
      <c r="R1800" s="31"/>
      <c r="S1800" s="31"/>
      <c r="T1800" s="31"/>
      <c r="U1800" s="31"/>
      <c r="V1800" s="31"/>
      <c r="W1800" s="31"/>
      <c r="X1800" s="31"/>
      <c r="Y1800" s="31"/>
      <c r="Z1800" s="36" t="n">
        <f aca="false">P1800*Q1800+S1800+U1800+V1800+W1800+X1800+Y1800</f>
        <v>0</v>
      </c>
      <c r="AA1800" s="36" t="n">
        <f aca="false">N1800+Z1800</f>
        <v>26</v>
      </c>
      <c r="AB1800" s="47" t="s">
        <v>69</v>
      </c>
      <c r="AC1800" s="31"/>
      <c r="AD1800" s="31" t="s">
        <v>262</v>
      </c>
      <c r="AE1800" s="36" t="n">
        <f aca="false">P1800*Q1800</f>
        <v>0</v>
      </c>
      <c r="AF1800" s="38" t="n">
        <f aca="false">AA1800-L1800-M1800-W1800-X1800</f>
        <v>26</v>
      </c>
      <c r="AG1800" s="39" t="str">
        <f aca="false">AB1800</f>
        <v>вак. 2 п/гр</v>
      </c>
      <c r="AH1800" s="39" t="str">
        <f aca="false">C1800</f>
        <v>3ИСП11-15б (п)</v>
      </c>
      <c r="AI1800" s="40" t="str">
        <f aca="false">B1800</f>
        <v>10</v>
      </c>
      <c r="AJ1800" s="39" t="str">
        <f aca="false">CONCATENATE(A1800," ",D1800)</f>
        <v>МДК.02.01 Технология разработки программного обеспечения</v>
      </c>
      <c r="AK1800" s="39" t="n">
        <f aca="false">E1800*F1800+P1800*Q1800+H1800+J1800+S1800+U1800</f>
        <v>26</v>
      </c>
      <c r="AL1800" s="39" t="n">
        <f aca="false">L1800+W1800</f>
        <v>0</v>
      </c>
      <c r="AM1800" s="39" t="n">
        <f aca="false">M1800+X1800</f>
        <v>0</v>
      </c>
      <c r="AN1800" s="39" t="n">
        <f aca="false">Y1800</f>
        <v>0</v>
      </c>
      <c r="AO1800" s="39" t="n">
        <f aca="false">SUM(AK1800:AN1800)</f>
        <v>26</v>
      </c>
      <c r="AP1800" s="41" t="n">
        <f aca="false">K1800+V1800</f>
        <v>0</v>
      </c>
    </row>
    <row r="1801" s="42" customFormat="true" ht="16.5" hidden="true" customHeight="true" outlineLevel="0" collapsed="false">
      <c r="A1801" s="138" t="s">
        <v>155</v>
      </c>
      <c r="B1801" s="30" t="s">
        <v>375</v>
      </c>
      <c r="C1801" s="31" t="s">
        <v>645</v>
      </c>
      <c r="D1801" s="139" t="s">
        <v>163</v>
      </c>
      <c r="E1801" s="31" t="n">
        <v>2</v>
      </c>
      <c r="F1801" s="31" t="n">
        <v>9</v>
      </c>
      <c r="G1801" s="31"/>
      <c r="H1801" s="31"/>
      <c r="I1801" s="31"/>
      <c r="J1801" s="31"/>
      <c r="K1801" s="31"/>
      <c r="L1801" s="31"/>
      <c r="M1801" s="31"/>
      <c r="N1801" s="33" t="n">
        <f aca="false">E1801*F1801+H1801+J1801+K1801+L1801+M1801</f>
        <v>18</v>
      </c>
      <c r="O1801" s="36"/>
      <c r="P1801" s="31" t="n">
        <v>8</v>
      </c>
      <c r="Q1801" s="31"/>
      <c r="R1801" s="31"/>
      <c r="S1801" s="31"/>
      <c r="T1801" s="31"/>
      <c r="U1801" s="31"/>
      <c r="V1801" s="31"/>
      <c r="W1801" s="31"/>
      <c r="X1801" s="31"/>
      <c r="Y1801" s="31"/>
      <c r="Z1801" s="36" t="n">
        <f aca="false">P1801*Q1801+S1801+U1801+V1801+W1801+X1801+Y1801</f>
        <v>0</v>
      </c>
      <c r="AA1801" s="36" t="n">
        <f aca="false">N1801+Z1801</f>
        <v>18</v>
      </c>
      <c r="AB1801" s="73" t="s">
        <v>740</v>
      </c>
      <c r="AC1801" s="291"/>
      <c r="AD1801" s="31"/>
      <c r="AE1801" s="36" t="n">
        <f aca="false">P1801*Q1801</f>
        <v>0</v>
      </c>
      <c r="AF1801" s="38" t="n">
        <f aca="false">AA1801-L1801-M1801-W1801-X1801</f>
        <v>18</v>
      </c>
      <c r="AG1801" s="39" t="str">
        <f aca="false">AB1801</f>
        <v>Шадрин А.О.  по Ф3</v>
      </c>
      <c r="AH1801" s="39" t="str">
        <f aca="false">C1801</f>
        <v>3ИСП11-15 (п)</v>
      </c>
      <c r="AI1801" s="40" t="str">
        <f aca="false">B1801</f>
        <v>21</v>
      </c>
      <c r="AJ1801" s="39" t="str">
        <f aca="false">CONCATENATE(A1801," ",D1801)</f>
        <v>ПП.02 Производственная практика</v>
      </c>
      <c r="AK1801" s="39" t="n">
        <f aca="false">E1801*F1801+P1801*Q1801+H1801+J1801+S1801+U1801</f>
        <v>18</v>
      </c>
      <c r="AL1801" s="39" t="n">
        <f aca="false">L1801+W1801</f>
        <v>0</v>
      </c>
      <c r="AM1801" s="39" t="n">
        <f aca="false">M1801+X1801</f>
        <v>0</v>
      </c>
      <c r="AN1801" s="39" t="n">
        <f aca="false">Y1801</f>
        <v>0</v>
      </c>
      <c r="AO1801" s="39" t="n">
        <f aca="false">SUM(AK1801:AN1801)</f>
        <v>18</v>
      </c>
      <c r="AP1801" s="41" t="n">
        <f aca="false">K1801+V1801</f>
        <v>0</v>
      </c>
    </row>
    <row r="1802" s="42" customFormat="true" ht="16.5" hidden="true" customHeight="true" outlineLevel="0" collapsed="false">
      <c r="A1802" s="138" t="s">
        <v>155</v>
      </c>
      <c r="B1802" s="30" t="s">
        <v>375</v>
      </c>
      <c r="C1802" s="31" t="s">
        <v>645</v>
      </c>
      <c r="D1802" s="139" t="s">
        <v>163</v>
      </c>
      <c r="E1802" s="31" t="n">
        <v>2</v>
      </c>
      <c r="F1802" s="31" t="n">
        <v>9</v>
      </c>
      <c r="G1802" s="31"/>
      <c r="H1802" s="31"/>
      <c r="I1802" s="31"/>
      <c r="J1802" s="31"/>
      <c r="K1802" s="31"/>
      <c r="L1802" s="31"/>
      <c r="M1802" s="31"/>
      <c r="N1802" s="33" t="n">
        <f aca="false">E1802*F1802+H1802+J1802+K1802+L1802+M1802</f>
        <v>18</v>
      </c>
      <c r="O1802" s="36"/>
      <c r="P1802" s="31" t="n">
        <v>8</v>
      </c>
      <c r="Q1802" s="31"/>
      <c r="R1802" s="31"/>
      <c r="S1802" s="31"/>
      <c r="T1802" s="31"/>
      <c r="U1802" s="31"/>
      <c r="V1802" s="31"/>
      <c r="W1802" s="31"/>
      <c r="X1802" s="31"/>
      <c r="Y1802" s="31"/>
      <c r="Z1802" s="36" t="n">
        <f aca="false">P1802*Q1802+S1802+U1802+V1802+W1802+X1802+Y1802</f>
        <v>0</v>
      </c>
      <c r="AA1802" s="36" t="n">
        <f aca="false">N1802+Z1802</f>
        <v>18</v>
      </c>
      <c r="AB1802" s="36" t="s">
        <v>222</v>
      </c>
      <c r="AC1802" s="31"/>
      <c r="AD1802" s="31"/>
      <c r="AE1802" s="36" t="n">
        <f aca="false">P1802*Q1802</f>
        <v>0</v>
      </c>
      <c r="AF1802" s="38" t="n">
        <f aca="false">AA1802-L1802-M1802-W1802-X1802</f>
        <v>18</v>
      </c>
      <c r="AG1802" s="39" t="str">
        <f aca="false">AB1802</f>
        <v>Золотарева М.В.</v>
      </c>
      <c r="AH1802" s="39" t="str">
        <f aca="false">C1802</f>
        <v>3ИСП11-15 (п)</v>
      </c>
      <c r="AI1802" s="40" t="str">
        <f aca="false">B1802</f>
        <v>21</v>
      </c>
      <c r="AJ1802" s="39" t="str">
        <f aca="false">CONCATENATE(A1802," ",D1802)</f>
        <v>ПП.02 Производственная практика</v>
      </c>
      <c r="AK1802" s="39" t="n">
        <f aca="false">E1802*F1802+P1802*Q1802+H1802+J1802+S1802+U1802</f>
        <v>18</v>
      </c>
      <c r="AL1802" s="39" t="n">
        <f aca="false">L1802+W1802</f>
        <v>0</v>
      </c>
      <c r="AM1802" s="39" t="n">
        <f aca="false">M1802+X1802</f>
        <v>0</v>
      </c>
      <c r="AN1802" s="39" t="n">
        <f aca="false">Y1802</f>
        <v>0</v>
      </c>
      <c r="AO1802" s="39" t="n">
        <f aca="false">SUM(AK1802:AN1802)</f>
        <v>18</v>
      </c>
      <c r="AP1802" s="41" t="n">
        <f aca="false">K1802+V1802</f>
        <v>0</v>
      </c>
    </row>
    <row r="1803" s="42" customFormat="true" ht="16.5" hidden="true" customHeight="true" outlineLevel="0" collapsed="false">
      <c r="A1803" s="138" t="s">
        <v>155</v>
      </c>
      <c r="B1803" s="30" t="s">
        <v>375</v>
      </c>
      <c r="C1803" s="31" t="s">
        <v>645</v>
      </c>
      <c r="D1803" s="139" t="s">
        <v>163</v>
      </c>
      <c r="E1803" s="31" t="n">
        <v>2</v>
      </c>
      <c r="F1803" s="31" t="n">
        <v>9</v>
      </c>
      <c r="G1803" s="31"/>
      <c r="H1803" s="31"/>
      <c r="I1803" s="31"/>
      <c r="J1803" s="31"/>
      <c r="K1803" s="31"/>
      <c r="L1803" s="31"/>
      <c r="M1803" s="31"/>
      <c r="N1803" s="33" t="n">
        <f aca="false">E1803*F1803+H1803+J1803+K1803+L1803+M1803</f>
        <v>18</v>
      </c>
      <c r="O1803" s="36"/>
      <c r="P1803" s="31" t="n">
        <v>8</v>
      </c>
      <c r="Q1803" s="31"/>
      <c r="R1803" s="31"/>
      <c r="S1803" s="31"/>
      <c r="T1803" s="31"/>
      <c r="U1803" s="31"/>
      <c r="V1803" s="31"/>
      <c r="W1803" s="31"/>
      <c r="X1803" s="31"/>
      <c r="Y1803" s="31"/>
      <c r="Z1803" s="36" t="n">
        <f aca="false">P1803*Q1803+S1803+U1803+V1803+W1803+X1803+Y1803</f>
        <v>0</v>
      </c>
      <c r="AA1803" s="36" t="n">
        <f aca="false">N1803+Z1803</f>
        <v>18</v>
      </c>
      <c r="AB1803" s="73" t="s">
        <v>329</v>
      </c>
      <c r="AC1803" s="291" t="s">
        <v>732</v>
      </c>
      <c r="AD1803" s="31"/>
      <c r="AE1803" s="36" t="n">
        <f aca="false">P1803*Q1803</f>
        <v>0</v>
      </c>
      <c r="AF1803" s="38" t="n">
        <f aca="false">AA1803-L1803-M1803-W1803-X1803</f>
        <v>18</v>
      </c>
      <c r="AG1803" s="39" t="str">
        <f aca="false">AB1803</f>
        <v>Токарь И.А.</v>
      </c>
      <c r="AH1803" s="39" t="str">
        <f aca="false">C1803</f>
        <v>3ИСП11-15 (п)</v>
      </c>
      <c r="AI1803" s="40" t="str">
        <f aca="false">B1803</f>
        <v>21</v>
      </c>
      <c r="AJ1803" s="39" t="str">
        <f aca="false">CONCATENATE(A1803," ",D1803)</f>
        <v>ПП.02 Производственная практика</v>
      </c>
      <c r="AK1803" s="39" t="n">
        <f aca="false">E1803*F1803+P1803*Q1803+H1803+J1803+S1803+U1803</f>
        <v>18</v>
      </c>
      <c r="AL1803" s="39" t="n">
        <f aca="false">L1803+W1803</f>
        <v>0</v>
      </c>
      <c r="AM1803" s="39" t="n">
        <f aca="false">M1803+X1803</f>
        <v>0</v>
      </c>
      <c r="AN1803" s="39" t="n">
        <f aca="false">Y1803</f>
        <v>0</v>
      </c>
      <c r="AO1803" s="39" t="n">
        <f aca="false">SUM(AK1803:AN1803)</f>
        <v>18</v>
      </c>
      <c r="AP1803" s="41" t="n">
        <f aca="false">K1803+V1803</f>
        <v>0</v>
      </c>
    </row>
    <row r="1804" s="42" customFormat="true" ht="16.5" hidden="true" customHeight="true" outlineLevel="0" collapsed="false">
      <c r="A1804" s="138" t="s">
        <v>155</v>
      </c>
      <c r="B1804" s="30" t="s">
        <v>375</v>
      </c>
      <c r="C1804" s="31" t="s">
        <v>645</v>
      </c>
      <c r="D1804" s="139" t="s">
        <v>163</v>
      </c>
      <c r="E1804" s="31" t="n">
        <v>2</v>
      </c>
      <c r="F1804" s="31" t="n">
        <v>9</v>
      </c>
      <c r="G1804" s="31"/>
      <c r="H1804" s="31"/>
      <c r="I1804" s="31"/>
      <c r="J1804" s="31"/>
      <c r="K1804" s="31"/>
      <c r="L1804" s="31"/>
      <c r="M1804" s="31"/>
      <c r="N1804" s="33" t="n">
        <f aca="false">E1804*F1804+H1804+J1804+K1804+L1804+M1804</f>
        <v>18</v>
      </c>
      <c r="O1804" s="36"/>
      <c r="P1804" s="31" t="n">
        <v>8</v>
      </c>
      <c r="Q1804" s="31"/>
      <c r="R1804" s="31"/>
      <c r="S1804" s="31"/>
      <c r="T1804" s="31"/>
      <c r="U1804" s="31"/>
      <c r="V1804" s="31"/>
      <c r="W1804" s="31"/>
      <c r="X1804" s="31"/>
      <c r="Y1804" s="31"/>
      <c r="Z1804" s="36" t="n">
        <f aca="false">P1804*Q1804+S1804+U1804+V1804+W1804+X1804+Y1804</f>
        <v>0</v>
      </c>
      <c r="AA1804" s="36" t="n">
        <f aca="false">N1804+Z1804</f>
        <v>18</v>
      </c>
      <c r="AB1804" s="73" t="s">
        <v>740</v>
      </c>
      <c r="AC1804" s="291"/>
      <c r="AD1804" s="31"/>
      <c r="AE1804" s="36" t="n">
        <f aca="false">P1804*Q1804</f>
        <v>0</v>
      </c>
      <c r="AF1804" s="38" t="n">
        <f aca="false">AA1804-L1804-M1804-W1804-X1804</f>
        <v>18</v>
      </c>
      <c r="AG1804" s="39" t="str">
        <f aca="false">AB1804</f>
        <v>Шадрин А.О.  по Ф3</v>
      </c>
      <c r="AH1804" s="39" t="str">
        <f aca="false">C1804</f>
        <v>3ИСП11-15 (п)</v>
      </c>
      <c r="AI1804" s="40" t="str">
        <f aca="false">B1804</f>
        <v>21</v>
      </c>
      <c r="AJ1804" s="39" t="str">
        <f aca="false">CONCATENATE(A1804," ",D1804)</f>
        <v>ПП.02 Производственная практика</v>
      </c>
      <c r="AK1804" s="39" t="n">
        <f aca="false">E1804*F1804+P1804*Q1804+H1804+J1804+S1804+U1804</f>
        <v>18</v>
      </c>
      <c r="AL1804" s="39" t="n">
        <f aca="false">L1804+W1804</f>
        <v>0</v>
      </c>
      <c r="AM1804" s="39" t="n">
        <f aca="false">M1804+X1804</f>
        <v>0</v>
      </c>
      <c r="AN1804" s="39" t="n">
        <f aca="false">Y1804</f>
        <v>0</v>
      </c>
      <c r="AO1804" s="39" t="n">
        <f aca="false">SUM(AK1804:AN1804)</f>
        <v>18</v>
      </c>
      <c r="AP1804" s="41" t="n">
        <f aca="false">K1804+V1804</f>
        <v>0</v>
      </c>
    </row>
    <row r="1805" s="42" customFormat="true" ht="16.5" hidden="true" customHeight="true" outlineLevel="0" collapsed="false">
      <c r="A1805" s="138" t="s">
        <v>156</v>
      </c>
      <c r="B1805" s="30" t="s">
        <v>375</v>
      </c>
      <c r="C1805" s="31" t="s">
        <v>645</v>
      </c>
      <c r="D1805" s="139" t="s">
        <v>145</v>
      </c>
      <c r="E1805" s="31" t="n">
        <v>10</v>
      </c>
      <c r="F1805" s="31"/>
      <c r="G1805" s="31"/>
      <c r="H1805" s="31"/>
      <c r="I1805" s="31"/>
      <c r="J1805" s="31"/>
      <c r="K1805" s="31"/>
      <c r="L1805" s="31"/>
      <c r="M1805" s="31" t="n">
        <v>24</v>
      </c>
      <c r="N1805" s="33" t="n">
        <f aca="false">E1805*F1805+H1805+J1805+K1805+L1805+M1805</f>
        <v>24</v>
      </c>
      <c r="O1805" s="36"/>
      <c r="P1805" s="31" t="n">
        <v>8</v>
      </c>
      <c r="Q1805" s="31"/>
      <c r="R1805" s="31"/>
      <c r="S1805" s="31"/>
      <c r="T1805" s="31"/>
      <c r="U1805" s="31"/>
      <c r="V1805" s="31"/>
      <c r="W1805" s="31"/>
      <c r="X1805" s="31"/>
      <c r="Y1805" s="31"/>
      <c r="Z1805" s="36" t="n">
        <f aca="false">P1805*Q1805+S1805+U1805+V1805+W1805+X1805+Y1805</f>
        <v>0</v>
      </c>
      <c r="AA1805" s="36" t="n">
        <f aca="false">N1805+Z1805</f>
        <v>24</v>
      </c>
      <c r="AB1805" s="36" t="s">
        <v>146</v>
      </c>
      <c r="AC1805" s="31"/>
      <c r="AD1805" s="31"/>
      <c r="AE1805" s="36" t="n">
        <f aca="false">P1805*Q1805</f>
        <v>0</v>
      </c>
      <c r="AF1805" s="38" t="n">
        <f aca="false">AA1805-L1805-M1805-W1805-X1805</f>
        <v>0</v>
      </c>
      <c r="AG1805" s="39" t="str">
        <f aca="false">AB1805</f>
        <v>вак. ДЭ</v>
      </c>
      <c r="AH1805" s="39" t="str">
        <f aca="false">C1805</f>
        <v>3ИСП11-15 (п)</v>
      </c>
      <c r="AI1805" s="40" t="str">
        <f aca="false">B1805</f>
        <v>21</v>
      </c>
      <c r="AJ1805" s="39" t="str">
        <f aca="false">CONCATENATE(A1805," ",D1805)</f>
        <v>ДЭ.02 Демонстрационный экзамен по модулю</v>
      </c>
      <c r="AK1805" s="39" t="n">
        <f aca="false">E1805*F1805+P1805*Q1805+H1805+J1805+S1805+U1805</f>
        <v>0</v>
      </c>
      <c r="AL1805" s="39" t="n">
        <f aca="false">L1805+W1805</f>
        <v>0</v>
      </c>
      <c r="AM1805" s="39" t="n">
        <f aca="false">M1805+X1805</f>
        <v>24</v>
      </c>
      <c r="AN1805" s="39" t="n">
        <f aca="false">Y1805</f>
        <v>0</v>
      </c>
      <c r="AO1805" s="39" t="n">
        <f aca="false">SUM(AK1805:AN1805)</f>
        <v>24</v>
      </c>
      <c r="AP1805" s="41" t="n">
        <f aca="false">K1805+V1805</f>
        <v>0</v>
      </c>
    </row>
    <row r="1806" s="42" customFormat="true" ht="16.5" hidden="true" customHeight="true" outlineLevel="0" collapsed="false">
      <c r="A1806" s="138" t="s">
        <v>393</v>
      </c>
      <c r="B1806" s="30" t="s">
        <v>375</v>
      </c>
      <c r="C1806" s="31" t="s">
        <v>645</v>
      </c>
      <c r="D1806" s="148" t="s">
        <v>394</v>
      </c>
      <c r="E1806" s="31" t="n">
        <v>10</v>
      </c>
      <c r="F1806" s="31"/>
      <c r="G1806" s="31"/>
      <c r="H1806" s="31"/>
      <c r="I1806" s="31"/>
      <c r="J1806" s="31"/>
      <c r="K1806" s="31"/>
      <c r="L1806" s="31"/>
      <c r="M1806" s="31"/>
      <c r="N1806" s="33" t="n">
        <f aca="false">E1806*F1806+H1806+J1806+K1806+L1806+M1806</f>
        <v>0</v>
      </c>
      <c r="O1806" s="36"/>
      <c r="P1806" s="31" t="n">
        <v>4</v>
      </c>
      <c r="Q1806" s="31" t="n">
        <v>9</v>
      </c>
      <c r="R1806" s="31"/>
      <c r="S1806" s="31"/>
      <c r="T1806" s="31"/>
      <c r="U1806" s="31"/>
      <c r="V1806" s="31"/>
      <c r="W1806" s="31"/>
      <c r="X1806" s="31"/>
      <c r="Y1806" s="31"/>
      <c r="Z1806" s="36" t="n">
        <f aca="false">P1806*Q1806+S1806+U1806+V1806+W1806+X1806+Y1806</f>
        <v>36</v>
      </c>
      <c r="AA1806" s="36" t="n">
        <f aca="false">N1806+Z1806</f>
        <v>36</v>
      </c>
      <c r="AB1806" s="47" t="s">
        <v>302</v>
      </c>
      <c r="AC1806" s="31"/>
      <c r="AD1806" s="31"/>
      <c r="AE1806" s="36" t="n">
        <f aca="false">P1806*Q1806</f>
        <v>36</v>
      </c>
      <c r="AF1806" s="38" t="n">
        <f aca="false">AA1806-L1806-M1806-W1806-X1806</f>
        <v>36</v>
      </c>
      <c r="AG1806" s="39" t="str">
        <f aca="false">AB1806</f>
        <v>Казиханов Ф.И.</v>
      </c>
      <c r="AH1806" s="39" t="str">
        <f aca="false">C1806</f>
        <v>3ИСП11-15 (п)</v>
      </c>
      <c r="AI1806" s="40" t="str">
        <f aca="false">B1806</f>
        <v>21</v>
      </c>
      <c r="AJ1806" s="39" t="str">
        <f aca="false">CONCATENATE(A1806," ",D1806)</f>
        <v>ПДП.00 Производственная практика (преддипломная)</v>
      </c>
      <c r="AK1806" s="39" t="n">
        <f aca="false">E1806*F1806+P1806*Q1806+H1806+J1806+S1806+U1806</f>
        <v>36</v>
      </c>
      <c r="AL1806" s="39" t="n">
        <f aca="false">L1806+W1806</f>
        <v>0</v>
      </c>
      <c r="AM1806" s="39" t="n">
        <f aca="false">M1806+X1806</f>
        <v>0</v>
      </c>
      <c r="AN1806" s="39" t="n">
        <f aca="false">Y1806</f>
        <v>0</v>
      </c>
      <c r="AO1806" s="39" t="n">
        <f aca="false">SUM(AK1806:AN1806)</f>
        <v>36</v>
      </c>
      <c r="AP1806" s="41" t="n">
        <f aca="false">K1806+V1806</f>
        <v>0</v>
      </c>
    </row>
    <row r="1807" s="42" customFormat="true" ht="16.5" hidden="true" customHeight="true" outlineLevel="0" collapsed="false">
      <c r="A1807" s="138" t="s">
        <v>393</v>
      </c>
      <c r="B1807" s="30" t="s">
        <v>375</v>
      </c>
      <c r="C1807" s="31" t="s">
        <v>645</v>
      </c>
      <c r="D1807" s="148" t="s">
        <v>394</v>
      </c>
      <c r="E1807" s="31" t="n">
        <v>10</v>
      </c>
      <c r="F1807" s="31"/>
      <c r="G1807" s="31"/>
      <c r="H1807" s="31"/>
      <c r="I1807" s="31"/>
      <c r="J1807" s="31"/>
      <c r="K1807" s="31"/>
      <c r="L1807" s="31"/>
      <c r="M1807" s="31"/>
      <c r="N1807" s="33" t="n">
        <f aca="false">E1807*F1807+H1807+J1807+K1807+L1807+M1807</f>
        <v>0</v>
      </c>
      <c r="O1807" s="36"/>
      <c r="P1807" s="31" t="n">
        <v>4</v>
      </c>
      <c r="Q1807" s="31" t="n">
        <v>4.5</v>
      </c>
      <c r="R1807" s="31"/>
      <c r="S1807" s="31"/>
      <c r="T1807" s="31"/>
      <c r="U1807" s="31"/>
      <c r="V1807" s="31"/>
      <c r="W1807" s="31"/>
      <c r="X1807" s="31"/>
      <c r="Y1807" s="31"/>
      <c r="Z1807" s="36" t="n">
        <f aca="false">P1807*Q1807+S1807+U1807+V1807+W1807+X1807+Y1807</f>
        <v>18</v>
      </c>
      <c r="AA1807" s="36" t="n">
        <f aca="false">N1807+Z1807</f>
        <v>18</v>
      </c>
      <c r="AB1807" s="298" t="s">
        <v>222</v>
      </c>
      <c r="AC1807" s="292" t="s">
        <v>741</v>
      </c>
      <c r="AD1807" s="31"/>
      <c r="AE1807" s="36" t="n">
        <f aca="false">P1807*Q1807</f>
        <v>18</v>
      </c>
      <c r="AF1807" s="38" t="n">
        <f aca="false">AA1807-L1807-M1807-W1807-X1807</f>
        <v>18</v>
      </c>
      <c r="AG1807" s="39" t="str">
        <f aca="false">AB1807</f>
        <v>Золотарева М.В.</v>
      </c>
      <c r="AH1807" s="39" t="str">
        <f aca="false">C1807</f>
        <v>3ИСП11-15 (п)</v>
      </c>
      <c r="AI1807" s="40" t="str">
        <f aca="false">B1807</f>
        <v>21</v>
      </c>
      <c r="AJ1807" s="39" t="str">
        <f aca="false">CONCATENATE(A1807," ",D1807)</f>
        <v>ПДП.00 Производственная практика (преддипломная)</v>
      </c>
      <c r="AK1807" s="39" t="n">
        <f aca="false">E1807*F1807+P1807*Q1807+H1807+J1807+S1807+U1807</f>
        <v>18</v>
      </c>
      <c r="AL1807" s="39" t="n">
        <f aca="false">L1807+W1807</f>
        <v>0</v>
      </c>
      <c r="AM1807" s="39" t="n">
        <f aca="false">M1807+X1807</f>
        <v>0</v>
      </c>
      <c r="AN1807" s="39" t="n">
        <f aca="false">Y1807</f>
        <v>0</v>
      </c>
      <c r="AO1807" s="39" t="n">
        <f aca="false">SUM(AK1807:AN1807)</f>
        <v>18</v>
      </c>
      <c r="AP1807" s="41" t="n">
        <f aca="false">K1807+V1807</f>
        <v>0</v>
      </c>
    </row>
    <row r="1808" s="42" customFormat="true" ht="16.5" hidden="true" customHeight="true" outlineLevel="0" collapsed="false">
      <c r="A1808" s="138" t="s">
        <v>393</v>
      </c>
      <c r="B1808" s="30" t="s">
        <v>375</v>
      </c>
      <c r="C1808" s="31" t="s">
        <v>645</v>
      </c>
      <c r="D1808" s="148" t="s">
        <v>394</v>
      </c>
      <c r="E1808" s="31" t="n">
        <v>10</v>
      </c>
      <c r="F1808" s="31"/>
      <c r="G1808" s="31"/>
      <c r="H1808" s="31"/>
      <c r="I1808" s="31"/>
      <c r="J1808" s="31"/>
      <c r="K1808" s="31"/>
      <c r="L1808" s="31"/>
      <c r="M1808" s="31"/>
      <c r="N1808" s="33" t="n">
        <f aca="false">E1808*F1808+H1808+J1808+K1808+L1808+M1808</f>
        <v>0</v>
      </c>
      <c r="O1808" s="36"/>
      <c r="P1808" s="31" t="n">
        <v>4</v>
      </c>
      <c r="Q1808" s="31" t="n">
        <v>4.5</v>
      </c>
      <c r="R1808" s="31"/>
      <c r="S1808" s="31"/>
      <c r="T1808" s="31"/>
      <c r="U1808" s="31"/>
      <c r="V1808" s="31"/>
      <c r="W1808" s="31"/>
      <c r="X1808" s="31"/>
      <c r="Y1808" s="31"/>
      <c r="Z1808" s="36" t="n">
        <f aca="false">P1808*Q1808+S1808+U1808+V1808+W1808+X1808+Y1808</f>
        <v>18</v>
      </c>
      <c r="AA1808" s="36" t="n">
        <f aca="false">N1808+Z1808</f>
        <v>18</v>
      </c>
      <c r="AB1808" s="298" t="s">
        <v>395</v>
      </c>
      <c r="AC1808" s="292" t="s">
        <v>742</v>
      </c>
      <c r="AD1808" s="31"/>
      <c r="AE1808" s="36" t="n">
        <f aca="false">P1808*Q1808</f>
        <v>18</v>
      </c>
      <c r="AF1808" s="38" t="n">
        <f aca="false">AA1808-L1808-M1808-W1808-X1808</f>
        <v>18</v>
      </c>
      <c r="AG1808" s="39" t="str">
        <f aca="false">AB1808</f>
        <v>вак. ПДП</v>
      </c>
      <c r="AH1808" s="39" t="str">
        <f aca="false">C1808</f>
        <v>3ИСП11-15 (п)</v>
      </c>
      <c r="AI1808" s="40" t="str">
        <f aca="false">B1808</f>
        <v>21</v>
      </c>
      <c r="AJ1808" s="39" t="str">
        <f aca="false">CONCATENATE(A1808," ",D1808)</f>
        <v>ПДП.00 Производственная практика (преддипломная)</v>
      </c>
      <c r="AK1808" s="39" t="n">
        <f aca="false">E1808*F1808+P1808*Q1808+H1808+J1808+S1808+U1808</f>
        <v>18</v>
      </c>
      <c r="AL1808" s="39" t="n">
        <f aca="false">L1808+W1808</f>
        <v>0</v>
      </c>
      <c r="AM1808" s="39" t="n">
        <f aca="false">M1808+X1808</f>
        <v>0</v>
      </c>
      <c r="AN1808" s="39" t="n">
        <f aca="false">Y1808</f>
        <v>0</v>
      </c>
      <c r="AO1808" s="39" t="n">
        <f aca="false">SUM(AK1808:AN1808)</f>
        <v>18</v>
      </c>
      <c r="AP1808" s="41" t="n">
        <f aca="false">K1808+V1808</f>
        <v>0</v>
      </c>
    </row>
    <row r="1809" s="42" customFormat="true" ht="16.5" hidden="true" customHeight="true" outlineLevel="0" collapsed="false">
      <c r="A1809" s="138" t="s">
        <v>393</v>
      </c>
      <c r="B1809" s="30" t="s">
        <v>375</v>
      </c>
      <c r="C1809" s="31" t="s">
        <v>645</v>
      </c>
      <c r="D1809" s="148" t="s">
        <v>394</v>
      </c>
      <c r="E1809" s="31" t="n">
        <v>10</v>
      </c>
      <c r="F1809" s="31"/>
      <c r="G1809" s="31"/>
      <c r="H1809" s="31"/>
      <c r="I1809" s="31"/>
      <c r="J1809" s="31"/>
      <c r="K1809" s="31"/>
      <c r="L1809" s="31"/>
      <c r="M1809" s="31"/>
      <c r="N1809" s="33" t="n">
        <f aca="false">E1809*F1809+H1809+J1809+K1809+L1809+M1809</f>
        <v>0</v>
      </c>
      <c r="O1809" s="36"/>
      <c r="P1809" s="31" t="n">
        <v>4</v>
      </c>
      <c r="Q1809" s="31" t="n">
        <v>9</v>
      </c>
      <c r="R1809" s="31"/>
      <c r="S1809" s="31"/>
      <c r="T1809" s="31"/>
      <c r="U1809" s="31"/>
      <c r="V1809" s="31"/>
      <c r="W1809" s="31"/>
      <c r="X1809" s="31"/>
      <c r="Y1809" s="31"/>
      <c r="Z1809" s="36" t="n">
        <f aca="false">P1809*Q1809+S1809+U1809+V1809+W1809+X1809+Y1809</f>
        <v>36</v>
      </c>
      <c r="AA1809" s="36" t="n">
        <f aca="false">N1809+Z1809</f>
        <v>36</v>
      </c>
      <c r="AB1809" s="47" t="s">
        <v>629</v>
      </c>
      <c r="AC1809" s="31"/>
      <c r="AD1809" s="31"/>
      <c r="AE1809" s="36" t="n">
        <f aca="false">P1809*Q1809</f>
        <v>36</v>
      </c>
      <c r="AF1809" s="38" t="n">
        <f aca="false">AA1809-L1809-M1809-W1809-X1809</f>
        <v>36</v>
      </c>
      <c r="AG1809" s="39" t="str">
        <f aca="false">AB1809</f>
        <v>Магамедов Э.А.</v>
      </c>
      <c r="AH1809" s="39" t="str">
        <f aca="false">C1809</f>
        <v>3ИСП11-15 (п)</v>
      </c>
      <c r="AI1809" s="40" t="str">
        <f aca="false">B1809</f>
        <v>21</v>
      </c>
      <c r="AJ1809" s="39" t="str">
        <f aca="false">CONCATENATE(A1809," ",D1809)</f>
        <v>ПДП.00 Производственная практика (преддипломная)</v>
      </c>
      <c r="AK1809" s="39" t="n">
        <f aca="false">E1809*F1809+P1809*Q1809+H1809+J1809+S1809+U1809</f>
        <v>36</v>
      </c>
      <c r="AL1809" s="39" t="n">
        <f aca="false">L1809+W1809</f>
        <v>0</v>
      </c>
      <c r="AM1809" s="39" t="n">
        <f aca="false">M1809+X1809</f>
        <v>0</v>
      </c>
      <c r="AN1809" s="39" t="n">
        <f aca="false">Y1809</f>
        <v>0</v>
      </c>
      <c r="AO1809" s="39" t="n">
        <f aca="false">SUM(AK1809:AN1809)</f>
        <v>36</v>
      </c>
      <c r="AP1809" s="41" t="n">
        <f aca="false">K1809+V1809</f>
        <v>0</v>
      </c>
    </row>
    <row r="1810" s="42" customFormat="true" ht="16.5" hidden="true" customHeight="true" outlineLevel="0" collapsed="false">
      <c r="A1810" s="138" t="s">
        <v>393</v>
      </c>
      <c r="B1810" s="30" t="s">
        <v>375</v>
      </c>
      <c r="C1810" s="31" t="s">
        <v>645</v>
      </c>
      <c r="D1810" s="148" t="s">
        <v>394</v>
      </c>
      <c r="E1810" s="31" t="n">
        <v>10</v>
      </c>
      <c r="F1810" s="31"/>
      <c r="G1810" s="31"/>
      <c r="H1810" s="31"/>
      <c r="I1810" s="31"/>
      <c r="J1810" s="31"/>
      <c r="K1810" s="31"/>
      <c r="L1810" s="31"/>
      <c r="M1810" s="31"/>
      <c r="N1810" s="33" t="n">
        <f aca="false">E1810*F1810+H1810+J1810+K1810+L1810+M1810</f>
        <v>0</v>
      </c>
      <c r="O1810" s="36"/>
      <c r="P1810" s="31" t="n">
        <v>4</v>
      </c>
      <c r="Q1810" s="31" t="n">
        <v>9</v>
      </c>
      <c r="R1810" s="31"/>
      <c r="S1810" s="31"/>
      <c r="T1810" s="31"/>
      <c r="U1810" s="31"/>
      <c r="V1810" s="31"/>
      <c r="W1810" s="31"/>
      <c r="X1810" s="31"/>
      <c r="Y1810" s="31"/>
      <c r="Z1810" s="36" t="n">
        <f aca="false">P1810*Q1810+S1810+U1810+V1810+W1810+X1810+Y1810</f>
        <v>36</v>
      </c>
      <c r="AA1810" s="36" t="n">
        <f aca="false">N1810+Z1810</f>
        <v>36</v>
      </c>
      <c r="AB1810" s="47" t="s">
        <v>737</v>
      </c>
      <c r="AC1810" s="31"/>
      <c r="AD1810" s="31"/>
      <c r="AE1810" s="36" t="n">
        <f aca="false">P1810*Q1810</f>
        <v>36</v>
      </c>
      <c r="AF1810" s="38" t="n">
        <f aca="false">AA1810-L1810-M1810-W1810-X1810</f>
        <v>36</v>
      </c>
      <c r="AG1810" s="39" t="str">
        <f aca="false">AB1810</f>
        <v>АВАНГАРД в ноябре</v>
      </c>
      <c r="AH1810" s="39" t="str">
        <f aca="false">C1810</f>
        <v>3ИСП11-15 (п)</v>
      </c>
      <c r="AI1810" s="40" t="str">
        <f aca="false">B1810</f>
        <v>21</v>
      </c>
      <c r="AJ1810" s="39" t="str">
        <f aca="false">CONCATENATE(A1810," ",D1810)</f>
        <v>ПДП.00 Производственная практика (преддипломная)</v>
      </c>
      <c r="AK1810" s="39" t="n">
        <f aca="false">E1810*F1810+P1810*Q1810+H1810+J1810+S1810+U1810</f>
        <v>36</v>
      </c>
      <c r="AL1810" s="39" t="n">
        <f aca="false">L1810+W1810</f>
        <v>0</v>
      </c>
      <c r="AM1810" s="39" t="n">
        <f aca="false">M1810+X1810</f>
        <v>0</v>
      </c>
      <c r="AN1810" s="39" t="n">
        <f aca="false">Y1810</f>
        <v>0</v>
      </c>
      <c r="AO1810" s="39" t="n">
        <f aca="false">SUM(AK1810:AN1810)</f>
        <v>36</v>
      </c>
      <c r="AP1810" s="41" t="n">
        <f aca="false">K1810+V1810</f>
        <v>0</v>
      </c>
    </row>
    <row r="1811" s="42" customFormat="true" ht="16.5" hidden="true" customHeight="true" outlineLevel="0" collapsed="false">
      <c r="A1811" s="138" t="s">
        <v>396</v>
      </c>
      <c r="B1811" s="30" t="s">
        <v>375</v>
      </c>
      <c r="C1811" s="31" t="s">
        <v>645</v>
      </c>
      <c r="D1811" s="133" t="s">
        <v>397</v>
      </c>
      <c r="E1811" s="31" t="n">
        <v>10</v>
      </c>
      <c r="F1811" s="31"/>
      <c r="G1811" s="31"/>
      <c r="H1811" s="31"/>
      <c r="I1811" s="31"/>
      <c r="J1811" s="31"/>
      <c r="K1811" s="31"/>
      <c r="L1811" s="31"/>
      <c r="M1811" s="31"/>
      <c r="N1811" s="33" t="n">
        <f aca="false">E1811*F1811+H1811+J1811+K1811+L1811+M1811</f>
        <v>0</v>
      </c>
      <c r="O1811" s="36"/>
      <c r="P1811" s="31" t="n">
        <v>8</v>
      </c>
      <c r="Q1811" s="31"/>
      <c r="R1811" s="31"/>
      <c r="S1811" s="31"/>
      <c r="T1811" s="31"/>
      <c r="U1811" s="31"/>
      <c r="V1811" s="31"/>
      <c r="W1811" s="31"/>
      <c r="X1811" s="31"/>
      <c r="Y1811" s="31" t="n">
        <v>60</v>
      </c>
      <c r="Z1811" s="36" t="n">
        <f aca="false">P1811*Q1811+S1811+U1811+V1811+W1811+X1811+Y1811</f>
        <v>60</v>
      </c>
      <c r="AA1811" s="36" t="n">
        <f aca="false">N1811+Z1811</f>
        <v>60</v>
      </c>
      <c r="AB1811" s="47" t="s">
        <v>302</v>
      </c>
      <c r="AC1811" s="291" t="s">
        <v>738</v>
      </c>
      <c r="AD1811" s="31"/>
      <c r="AE1811" s="36" t="n">
        <f aca="false">P1811*Q1811</f>
        <v>0</v>
      </c>
      <c r="AF1811" s="38"/>
      <c r="AG1811" s="39" t="str">
        <f aca="false">AB1811</f>
        <v>Казиханов Ф.И.</v>
      </c>
      <c r="AH1811" s="39" t="str">
        <f aca="false">C1811</f>
        <v>3ИСП11-15 (п)</v>
      </c>
      <c r="AI1811" s="40" t="str">
        <f aca="false">B1811</f>
        <v>21</v>
      </c>
      <c r="AJ1811" s="39" t="str">
        <f aca="false">CONCATENATE(A1811," ",D1811)</f>
        <v>ГИА.01.01 Подготовка  дипломного проекта (работы)  с 18 мая по 14 июня </v>
      </c>
      <c r="AK1811" s="39" t="n">
        <f aca="false">E1811*F1811+P1811*Q1811+H1811+J1811+S1811+U1811</f>
        <v>0</v>
      </c>
      <c r="AL1811" s="39" t="n">
        <f aca="false">L1811+W1811</f>
        <v>0</v>
      </c>
      <c r="AM1811" s="39" t="n">
        <f aca="false">M1811+X1811</f>
        <v>0</v>
      </c>
      <c r="AN1811" s="39" t="n">
        <f aca="false">Y1811</f>
        <v>60</v>
      </c>
      <c r="AO1811" s="39" t="n">
        <f aca="false">SUM(AK1811:AN1811)</f>
        <v>60</v>
      </c>
      <c r="AP1811" s="41" t="n">
        <f aca="false">K1811+V1811</f>
        <v>0</v>
      </c>
    </row>
    <row r="1812" s="42" customFormat="true" ht="16.5" hidden="true" customHeight="true" outlineLevel="0" collapsed="false">
      <c r="A1812" s="138" t="s">
        <v>396</v>
      </c>
      <c r="B1812" s="30" t="s">
        <v>375</v>
      </c>
      <c r="C1812" s="31" t="s">
        <v>645</v>
      </c>
      <c r="D1812" s="133" t="s">
        <v>397</v>
      </c>
      <c r="E1812" s="31" t="n">
        <v>10</v>
      </c>
      <c r="F1812" s="31"/>
      <c r="G1812" s="31"/>
      <c r="H1812" s="31"/>
      <c r="I1812" s="31"/>
      <c r="J1812" s="31"/>
      <c r="K1812" s="31"/>
      <c r="L1812" s="31"/>
      <c r="M1812" s="31"/>
      <c r="N1812" s="33" t="n">
        <f aca="false">E1812*F1812+H1812+J1812+K1812+L1812+M1812</f>
        <v>0</v>
      </c>
      <c r="O1812" s="36"/>
      <c r="P1812" s="31" t="n">
        <v>8</v>
      </c>
      <c r="Q1812" s="31"/>
      <c r="R1812" s="31"/>
      <c r="S1812" s="31"/>
      <c r="T1812" s="31"/>
      <c r="U1812" s="31"/>
      <c r="V1812" s="31"/>
      <c r="W1812" s="31"/>
      <c r="X1812" s="31"/>
      <c r="Y1812" s="31" t="n">
        <v>50</v>
      </c>
      <c r="Z1812" s="36" t="n">
        <f aca="false">P1812*Q1812+S1812+U1812+V1812+W1812+X1812+Y1812</f>
        <v>50</v>
      </c>
      <c r="AA1812" s="36" t="n">
        <f aca="false">N1812+Z1812</f>
        <v>50</v>
      </c>
      <c r="AB1812" s="47" t="s">
        <v>329</v>
      </c>
      <c r="AC1812" s="291" t="s">
        <v>738</v>
      </c>
      <c r="AD1812" s="31"/>
      <c r="AE1812" s="36" t="n">
        <f aca="false">P1812*Q1812</f>
        <v>0</v>
      </c>
      <c r="AF1812" s="38"/>
      <c r="AG1812" s="39" t="str">
        <f aca="false">AB1812</f>
        <v>Токарь И.А.</v>
      </c>
      <c r="AH1812" s="39" t="str">
        <f aca="false">C1812</f>
        <v>3ИСП11-15 (п)</v>
      </c>
      <c r="AI1812" s="40" t="str">
        <f aca="false">B1812</f>
        <v>21</v>
      </c>
      <c r="AJ1812" s="39" t="str">
        <f aca="false">CONCATENATE(A1812," ",D1812)</f>
        <v>ГИА.01.01 Подготовка  дипломного проекта (работы)  с 18 мая по 14 июня </v>
      </c>
      <c r="AK1812" s="39" t="n">
        <f aca="false">E1812*F1812+P1812*Q1812+H1812+J1812+S1812+U1812</f>
        <v>0</v>
      </c>
      <c r="AL1812" s="39" t="n">
        <f aca="false">L1812+W1812</f>
        <v>0</v>
      </c>
      <c r="AM1812" s="39" t="n">
        <f aca="false">M1812+X1812</f>
        <v>0</v>
      </c>
      <c r="AN1812" s="39" t="n">
        <f aca="false">Y1812</f>
        <v>50</v>
      </c>
      <c r="AO1812" s="39" t="n">
        <f aca="false">SUM(AK1812:AN1812)</f>
        <v>50</v>
      </c>
      <c r="AP1812" s="41" t="n">
        <f aca="false">K1812+V1812</f>
        <v>0</v>
      </c>
    </row>
    <row r="1813" s="42" customFormat="true" ht="16.5" hidden="true" customHeight="true" outlineLevel="0" collapsed="false">
      <c r="A1813" s="138" t="s">
        <v>396</v>
      </c>
      <c r="B1813" s="30" t="s">
        <v>375</v>
      </c>
      <c r="C1813" s="31" t="s">
        <v>645</v>
      </c>
      <c r="D1813" s="133" t="s">
        <v>397</v>
      </c>
      <c r="E1813" s="31" t="n">
        <v>10</v>
      </c>
      <c r="F1813" s="31"/>
      <c r="G1813" s="31"/>
      <c r="H1813" s="31"/>
      <c r="I1813" s="31"/>
      <c r="J1813" s="31"/>
      <c r="K1813" s="31"/>
      <c r="L1813" s="31"/>
      <c r="M1813" s="31"/>
      <c r="N1813" s="33" t="n">
        <f aca="false">E1813*F1813+H1813+J1813+K1813+L1813+M1813</f>
        <v>0</v>
      </c>
      <c r="O1813" s="36"/>
      <c r="P1813" s="31" t="n">
        <v>8</v>
      </c>
      <c r="Q1813" s="31"/>
      <c r="R1813" s="31"/>
      <c r="S1813" s="31"/>
      <c r="T1813" s="31"/>
      <c r="U1813" s="31"/>
      <c r="V1813" s="31"/>
      <c r="W1813" s="31"/>
      <c r="X1813" s="31"/>
      <c r="Y1813" s="31" t="n">
        <v>70</v>
      </c>
      <c r="Z1813" s="36" t="n">
        <f aca="false">P1813*Q1813+S1813+U1813+V1813+W1813+X1813+Y1813</f>
        <v>70</v>
      </c>
      <c r="AA1813" s="36" t="n">
        <f aca="false">N1813+Z1813</f>
        <v>70</v>
      </c>
      <c r="AB1813" s="47" t="s">
        <v>398</v>
      </c>
      <c r="AC1813" s="31"/>
      <c r="AD1813" s="31"/>
      <c r="AE1813" s="36" t="n">
        <f aca="false">P1813*Q1813</f>
        <v>0</v>
      </c>
      <c r="AF1813" s="38"/>
      <c r="AG1813" s="39" t="str">
        <f aca="false">AB1813</f>
        <v>вак. ГИА</v>
      </c>
      <c r="AH1813" s="39" t="str">
        <f aca="false">C1813</f>
        <v>3ИСП11-15 (п)</v>
      </c>
      <c r="AI1813" s="40" t="str">
        <f aca="false">B1813</f>
        <v>21</v>
      </c>
      <c r="AJ1813" s="39" t="str">
        <f aca="false">CONCATENATE(A1813," ",D1813)</f>
        <v>ГИА.01.01 Подготовка  дипломного проекта (работы)  с 18 мая по 14 июня </v>
      </c>
      <c r="AK1813" s="39" t="n">
        <f aca="false">E1813*F1813+P1813*Q1813+H1813+J1813+S1813+U1813</f>
        <v>0</v>
      </c>
      <c r="AL1813" s="39" t="n">
        <f aca="false">L1813+W1813</f>
        <v>0</v>
      </c>
      <c r="AM1813" s="39" t="n">
        <f aca="false">M1813+X1813</f>
        <v>0</v>
      </c>
      <c r="AN1813" s="39" t="n">
        <f aca="false">Y1813</f>
        <v>70</v>
      </c>
      <c r="AO1813" s="39" t="n">
        <f aca="false">SUM(AK1813:AN1813)</f>
        <v>70</v>
      </c>
      <c r="AP1813" s="41" t="n">
        <f aca="false">K1813+V1813</f>
        <v>0</v>
      </c>
    </row>
    <row r="1814" s="42" customFormat="true" ht="16.5" hidden="true" customHeight="true" outlineLevel="0" collapsed="false">
      <c r="A1814" s="29" t="s">
        <v>399</v>
      </c>
      <c r="B1814" s="30" t="s">
        <v>375</v>
      </c>
      <c r="C1814" s="31" t="s">
        <v>645</v>
      </c>
      <c r="D1814" s="133" t="s">
        <v>400</v>
      </c>
      <c r="E1814" s="31" t="n">
        <v>10</v>
      </c>
      <c r="F1814" s="31"/>
      <c r="G1814" s="31"/>
      <c r="H1814" s="31"/>
      <c r="I1814" s="31"/>
      <c r="J1814" s="31"/>
      <c r="K1814" s="31"/>
      <c r="L1814" s="31"/>
      <c r="M1814" s="31"/>
      <c r="N1814" s="33" t="n">
        <f aca="false">E1814*F1814+H1814+J1814+K1814+L1814+M1814</f>
        <v>0</v>
      </c>
      <c r="O1814" s="36"/>
      <c r="P1814" s="31" t="n">
        <v>8</v>
      </c>
      <c r="Q1814" s="31"/>
      <c r="R1814" s="31"/>
      <c r="S1814" s="31"/>
      <c r="T1814" s="31"/>
      <c r="U1814" s="31"/>
      <c r="V1814" s="31"/>
      <c r="W1814" s="31"/>
      <c r="X1814" s="31"/>
      <c r="Y1814" s="31" t="n">
        <v>72</v>
      </c>
      <c r="Z1814" s="36" t="n">
        <f aca="false">P1814*Q1814+S1814+U1814+V1814+W1814+X1814+Y1814</f>
        <v>72</v>
      </c>
      <c r="AA1814" s="36" t="n">
        <f aca="false">N1814+Z1814</f>
        <v>72</v>
      </c>
      <c r="AB1814" s="47" t="s">
        <v>398</v>
      </c>
      <c r="AC1814" s="31"/>
      <c r="AD1814" s="31"/>
      <c r="AE1814" s="36" t="n">
        <f aca="false">P1814*Q1814</f>
        <v>0</v>
      </c>
      <c r="AF1814" s="38"/>
      <c r="AG1814" s="39" t="str">
        <f aca="false">AB1814</f>
        <v>вак. ГИА</v>
      </c>
      <c r="AH1814" s="39" t="str">
        <f aca="false">C1814</f>
        <v>3ИСП11-15 (п)</v>
      </c>
      <c r="AI1814" s="40" t="str">
        <f aca="false">B1814</f>
        <v>21</v>
      </c>
      <c r="AJ1814" s="39" t="str">
        <f aca="false">CONCATENATE(A1814," ",D1814)</f>
        <v>ГИА.01.04 Защита  дипломного проекта (работы)   с 15 июня по 28 июня</v>
      </c>
      <c r="AK1814" s="39" t="n">
        <f aca="false">E1814*F1814+P1814*Q1814+H1814+J1814+S1814+U1814</f>
        <v>0</v>
      </c>
      <c r="AL1814" s="39" t="n">
        <f aca="false">L1814+W1814</f>
        <v>0</v>
      </c>
      <c r="AM1814" s="39" t="n">
        <f aca="false">M1814+X1814</f>
        <v>0</v>
      </c>
      <c r="AN1814" s="39" t="n">
        <f aca="false">Y1814</f>
        <v>72</v>
      </c>
      <c r="AO1814" s="39" t="n">
        <f aca="false">SUM(AK1814:AN1814)</f>
        <v>72</v>
      </c>
      <c r="AP1814" s="41" t="n">
        <f aca="false">K1814+V1814</f>
        <v>0</v>
      </c>
    </row>
    <row r="1815" s="42" customFormat="true" ht="16.5" hidden="true" customHeight="true" outlineLevel="0" collapsed="false">
      <c r="A1815" s="70" t="s">
        <v>113</v>
      </c>
      <c r="B1815" s="30" t="s">
        <v>375</v>
      </c>
      <c r="C1815" s="31" t="s">
        <v>645</v>
      </c>
      <c r="D1815" s="133" t="s">
        <v>114</v>
      </c>
      <c r="E1815" s="31" t="n">
        <v>10</v>
      </c>
      <c r="F1815" s="31"/>
      <c r="G1815" s="31"/>
      <c r="H1815" s="31" t="n">
        <v>8</v>
      </c>
      <c r="I1815" s="31"/>
      <c r="J1815" s="31"/>
      <c r="K1815" s="31"/>
      <c r="L1815" s="31"/>
      <c r="M1815" s="31"/>
      <c r="N1815" s="33" t="n">
        <f aca="false">E1815*F1815+H1815+J1815+K1815+L1815+M1815</f>
        <v>8</v>
      </c>
      <c r="O1815" s="36"/>
      <c r="P1815" s="31" t="n">
        <v>8</v>
      </c>
      <c r="Q1815" s="31"/>
      <c r="R1815" s="31"/>
      <c r="S1815" s="31"/>
      <c r="T1815" s="31"/>
      <c r="U1815" s="31"/>
      <c r="V1815" s="31"/>
      <c r="W1815" s="31"/>
      <c r="X1815" s="31"/>
      <c r="Y1815" s="31"/>
      <c r="Z1815" s="36" t="n">
        <f aca="false">P1815*Q1815+S1815+U1815+V1815+W1815+X1815+Y1815</f>
        <v>0</v>
      </c>
      <c r="AA1815" s="36" t="n">
        <f aca="false">N1815+Z1815</f>
        <v>8</v>
      </c>
      <c r="AB1815" s="47" t="s">
        <v>302</v>
      </c>
      <c r="AC1815" s="31" t="s">
        <v>302</v>
      </c>
      <c r="AD1815" s="31"/>
      <c r="AE1815" s="36" t="n">
        <f aca="false">P1815*Q1815</f>
        <v>0</v>
      </c>
      <c r="AF1815" s="38"/>
      <c r="AG1815" s="39" t="str">
        <f aca="false">AB1815</f>
        <v>Казиханов Ф.И.</v>
      </c>
      <c r="AH1815" s="39" t="str">
        <f aca="false">C1815</f>
        <v>3ИСП11-15 (п)</v>
      </c>
      <c r="AI1815" s="40" t="str">
        <f aca="false">B1815</f>
        <v>21</v>
      </c>
      <c r="AJ1815" s="39" t="str">
        <f aca="false">CONCATENATE(A1815," ",D1815)</f>
        <v>ВнеУр Разговоры о важном</v>
      </c>
      <c r="AK1815" s="39" t="n">
        <f aca="false">E1815*F1815+P1815*Q1815+H1815+J1815+S1815+U1815</f>
        <v>8</v>
      </c>
      <c r="AL1815" s="39" t="n">
        <f aca="false">L1815+W1815</f>
        <v>0</v>
      </c>
      <c r="AM1815" s="39" t="n">
        <f aca="false">M1815+X1815</f>
        <v>0</v>
      </c>
      <c r="AN1815" s="39" t="n">
        <f aca="false">Y1815</f>
        <v>0</v>
      </c>
      <c r="AO1815" s="39" t="n">
        <f aca="false">SUM(AK1815:AN1815)</f>
        <v>8</v>
      </c>
      <c r="AP1815" s="41" t="n">
        <f aca="false">K1815+V1815</f>
        <v>0</v>
      </c>
    </row>
    <row r="1816" s="42" customFormat="true" ht="16.5" hidden="true" customHeight="true" outlineLevel="0" collapsed="false">
      <c r="A1816" s="70" t="s">
        <v>113</v>
      </c>
      <c r="B1816" s="30" t="s">
        <v>375</v>
      </c>
      <c r="C1816" s="31" t="s">
        <v>645</v>
      </c>
      <c r="D1816" s="133" t="s">
        <v>114</v>
      </c>
      <c r="E1816" s="31" t="n">
        <v>10</v>
      </c>
      <c r="F1816" s="31"/>
      <c r="G1816" s="31"/>
      <c r="H1816" s="31" t="n">
        <v>7</v>
      </c>
      <c r="I1816" s="31"/>
      <c r="J1816" s="31"/>
      <c r="K1816" s="31"/>
      <c r="L1816" s="31"/>
      <c r="M1816" s="31"/>
      <c r="N1816" s="33" t="n">
        <f aca="false">E1816*F1816+H1816+J1816+K1816+L1816+M1816</f>
        <v>7</v>
      </c>
      <c r="O1816" s="36"/>
      <c r="P1816" s="31" t="n">
        <v>8</v>
      </c>
      <c r="Q1816" s="31"/>
      <c r="R1816" s="31"/>
      <c r="S1816" s="31" t="n">
        <v>18</v>
      </c>
      <c r="T1816" s="31"/>
      <c r="U1816" s="31"/>
      <c r="V1816" s="31"/>
      <c r="W1816" s="31"/>
      <c r="X1816" s="31"/>
      <c r="Y1816" s="31"/>
      <c r="Z1816" s="36" t="n">
        <f aca="false">P1816*Q1816+S1816+U1816+V1816+W1816+X1816+Y1816</f>
        <v>18</v>
      </c>
      <c r="AA1816" s="36" t="n">
        <f aca="false">N1816+Z1816</f>
        <v>25</v>
      </c>
      <c r="AB1816" s="74" t="s">
        <v>115</v>
      </c>
      <c r="AC1816" s="31" t="s">
        <v>302</v>
      </c>
      <c r="AD1816" s="31"/>
      <c r="AE1816" s="36" t="n">
        <f aca="false">P1816*Q1816</f>
        <v>0</v>
      </c>
      <c r="AF1816" s="38"/>
      <c r="AG1816" s="39" t="str">
        <f aca="false">AB1816</f>
        <v>вак. РоВ</v>
      </c>
      <c r="AH1816" s="39" t="str">
        <f aca="false">C1816</f>
        <v>3ИСП11-15 (п)</v>
      </c>
      <c r="AI1816" s="40" t="str">
        <f aca="false">B1816</f>
        <v>21</v>
      </c>
      <c r="AJ1816" s="39" t="str">
        <f aca="false">CONCATENATE(A1816," ",D1816)</f>
        <v>ВнеУр Разговоры о важном</v>
      </c>
      <c r="AK1816" s="39" t="n">
        <f aca="false">E1816*F1816+P1816*Q1816+H1816+J1816+S1816+U1816</f>
        <v>25</v>
      </c>
      <c r="AL1816" s="39" t="n">
        <f aca="false">L1816+W1816</f>
        <v>0</v>
      </c>
      <c r="AM1816" s="39" t="n">
        <f aca="false">M1816+X1816</f>
        <v>0</v>
      </c>
      <c r="AN1816" s="39" t="n">
        <f aca="false">Y1816</f>
        <v>0</v>
      </c>
      <c r="AO1816" s="39" t="n">
        <f aca="false">SUM(AK1816:AN1816)</f>
        <v>25</v>
      </c>
      <c r="AP1816" s="41" t="n">
        <f aca="false">K1816+V1816</f>
        <v>0</v>
      </c>
    </row>
    <row r="1817" s="42" customFormat="true" ht="16.5" hidden="true" customHeight="true" outlineLevel="0" collapsed="false">
      <c r="A1817" s="70" t="s">
        <v>113</v>
      </c>
      <c r="B1817" s="30" t="s">
        <v>375</v>
      </c>
      <c r="C1817" s="31" t="s">
        <v>645</v>
      </c>
      <c r="D1817" s="133" t="s">
        <v>114</v>
      </c>
      <c r="E1817" s="31" t="n">
        <v>10</v>
      </c>
      <c r="F1817" s="31"/>
      <c r="G1817" s="31"/>
      <c r="H1817" s="31" t="n">
        <v>2</v>
      </c>
      <c r="I1817" s="31"/>
      <c r="J1817" s="31"/>
      <c r="K1817" s="31"/>
      <c r="L1817" s="31"/>
      <c r="M1817" s="31"/>
      <c r="N1817" s="33" t="n">
        <f aca="false">E1817*F1817+H1817+J1817+K1817+L1817+M1817</f>
        <v>2</v>
      </c>
      <c r="O1817" s="36"/>
      <c r="P1817" s="31" t="n">
        <v>8</v>
      </c>
      <c r="Q1817" s="31"/>
      <c r="R1817" s="31"/>
      <c r="S1817" s="31"/>
      <c r="T1817" s="31"/>
      <c r="U1817" s="31"/>
      <c r="V1817" s="31"/>
      <c r="W1817" s="31"/>
      <c r="X1817" s="31"/>
      <c r="Y1817" s="31"/>
      <c r="Z1817" s="36" t="n">
        <f aca="false">P1817*Q1817+S1817+U1817+V1817+W1817+X1817+Y1817</f>
        <v>0</v>
      </c>
      <c r="AA1817" s="36" t="n">
        <f aca="false">N1817+Z1817</f>
        <v>2</v>
      </c>
      <c r="AB1817" s="47" t="s">
        <v>472</v>
      </c>
      <c r="AC1817" s="31" t="s">
        <v>302</v>
      </c>
      <c r="AD1817" s="31"/>
      <c r="AE1817" s="36" t="n">
        <f aca="false">P1817*Q1817</f>
        <v>0</v>
      </c>
      <c r="AF1817" s="38"/>
      <c r="AG1817" s="39" t="str">
        <f aca="false">AB1817</f>
        <v>Магомедов Э.М.</v>
      </c>
      <c r="AH1817" s="39" t="str">
        <f aca="false">C1817</f>
        <v>3ИСП11-15 (п)</v>
      </c>
      <c r="AI1817" s="40" t="str">
        <f aca="false">B1817</f>
        <v>21</v>
      </c>
      <c r="AJ1817" s="39" t="str">
        <f aca="false">CONCATENATE(A1817," ",D1817)</f>
        <v>ВнеУр Разговоры о важном</v>
      </c>
      <c r="AK1817" s="39" t="n">
        <f aca="false">E1817*F1817+P1817*Q1817+H1817+J1817+S1817+U1817</f>
        <v>2</v>
      </c>
      <c r="AL1817" s="39" t="n">
        <f aca="false">L1817+W1817</f>
        <v>0</v>
      </c>
      <c r="AM1817" s="39" t="n">
        <f aca="false">M1817+X1817</f>
        <v>0</v>
      </c>
      <c r="AN1817" s="39" t="n">
        <f aca="false">Y1817</f>
        <v>0</v>
      </c>
      <c r="AO1817" s="39" t="n">
        <f aca="false">SUM(AK1817:AN1817)</f>
        <v>2</v>
      </c>
      <c r="AP1817" s="41" t="n">
        <f aca="false">K1817+V1817</f>
        <v>0</v>
      </c>
    </row>
    <row r="1818" s="42" customFormat="true" ht="16.5" hidden="true" customHeight="true" outlineLevel="0" collapsed="false">
      <c r="A1818" s="138" t="s">
        <v>52</v>
      </c>
      <c r="B1818" s="30" t="s">
        <v>53</v>
      </c>
      <c r="C1818" s="31" t="s">
        <v>646</v>
      </c>
      <c r="D1818" s="139" t="s">
        <v>55</v>
      </c>
      <c r="E1818" s="31" t="n">
        <v>10</v>
      </c>
      <c r="F1818" s="31" t="n">
        <v>2</v>
      </c>
      <c r="G1818" s="31"/>
      <c r="H1818" s="31"/>
      <c r="I1818" s="31"/>
      <c r="J1818" s="31"/>
      <c r="K1818" s="31"/>
      <c r="L1818" s="31" t="n">
        <v>2</v>
      </c>
      <c r="M1818" s="31"/>
      <c r="N1818" s="33" t="n">
        <f aca="false">E1818*F1818+H1818+J1818+K1818+L1818+M1818</f>
        <v>22</v>
      </c>
      <c r="O1818" s="36"/>
      <c r="P1818" s="31" t="n">
        <v>8</v>
      </c>
      <c r="Q1818" s="31" t="n">
        <v>2</v>
      </c>
      <c r="R1818" s="31"/>
      <c r="S1818" s="31"/>
      <c r="T1818" s="31"/>
      <c r="U1818" s="31"/>
      <c r="V1818" s="31"/>
      <c r="W1818" s="31" t="n">
        <v>2</v>
      </c>
      <c r="X1818" s="31"/>
      <c r="Y1818" s="31"/>
      <c r="Z1818" s="36" t="n">
        <f aca="false">P1818*Q1818+S1818+U1818+V1818+W1818+X1818+Y1818</f>
        <v>18</v>
      </c>
      <c r="AA1818" s="36" t="n">
        <f aca="false">N1818+Z1818</f>
        <v>40</v>
      </c>
      <c r="AB1818" s="74" t="s">
        <v>220</v>
      </c>
      <c r="AC1818" s="31"/>
      <c r="AD1818" s="31"/>
      <c r="AE1818" s="36" t="n">
        <f aca="false">P1818*Q1818</f>
        <v>16</v>
      </c>
      <c r="AF1818" s="38" t="n">
        <f aca="false">AA1818-L1818-M1818-W1818-X1818</f>
        <v>36</v>
      </c>
      <c r="AG1818" s="39" t="str">
        <f aca="false">AB1818</f>
        <v>Ветрова О.В.</v>
      </c>
      <c r="AH1818" s="39" t="str">
        <f aca="false">C1818</f>
        <v>4ИСП9-8а (п)</v>
      </c>
      <c r="AI1818" s="40" t="str">
        <f aca="false">B1818</f>
        <v>12</v>
      </c>
      <c r="AJ1818" s="39" t="str">
        <f aca="false">CONCATENATE(A1818," ",D1818)</f>
        <v>ОГСЭ.03 Иностранный язык в профессиональной деятельности</v>
      </c>
      <c r="AK1818" s="39" t="n">
        <f aca="false">E1818*F1818+P1818*Q1818+H1818+J1818+S1818+U1818</f>
        <v>36</v>
      </c>
      <c r="AL1818" s="39" t="n">
        <f aca="false">L1818+W1818</f>
        <v>4</v>
      </c>
      <c r="AM1818" s="39" t="n">
        <f aca="false">M1818+X1818</f>
        <v>0</v>
      </c>
      <c r="AN1818" s="39" t="n">
        <f aca="false">Y1818</f>
        <v>0</v>
      </c>
      <c r="AO1818" s="39" t="n">
        <f aca="false">SUM(AK1818:AN1818)</f>
        <v>40</v>
      </c>
      <c r="AP1818" s="41" t="n">
        <f aca="false">K1818+V1818</f>
        <v>0</v>
      </c>
    </row>
    <row r="1819" s="42" customFormat="true" ht="16.5" hidden="true" customHeight="true" outlineLevel="0" collapsed="false">
      <c r="A1819" s="138" t="s">
        <v>52</v>
      </c>
      <c r="B1819" s="30" t="s">
        <v>116</v>
      </c>
      <c r="C1819" s="31" t="s">
        <v>647</v>
      </c>
      <c r="D1819" s="139" t="s">
        <v>55</v>
      </c>
      <c r="E1819" s="31" t="n">
        <v>10</v>
      </c>
      <c r="F1819" s="31" t="n">
        <v>2</v>
      </c>
      <c r="G1819" s="31"/>
      <c r="H1819" s="31"/>
      <c r="I1819" s="31"/>
      <c r="J1819" s="31"/>
      <c r="K1819" s="31"/>
      <c r="L1819" s="31" t="n">
        <v>2</v>
      </c>
      <c r="M1819" s="31"/>
      <c r="N1819" s="33" t="n">
        <f aca="false">E1819*F1819+H1819+J1819+K1819+L1819+M1819</f>
        <v>22</v>
      </c>
      <c r="O1819" s="36"/>
      <c r="P1819" s="31" t="n">
        <v>8</v>
      </c>
      <c r="Q1819" s="31" t="n">
        <v>2</v>
      </c>
      <c r="R1819" s="31"/>
      <c r="S1819" s="31"/>
      <c r="T1819" s="31"/>
      <c r="U1819" s="31"/>
      <c r="V1819" s="31"/>
      <c r="W1819" s="31" t="n">
        <v>2</v>
      </c>
      <c r="X1819" s="31"/>
      <c r="Y1819" s="31"/>
      <c r="Z1819" s="36" t="n">
        <f aca="false">P1819*Q1819+S1819+U1819+V1819+W1819+X1819+Y1819</f>
        <v>18</v>
      </c>
      <c r="AA1819" s="36" t="n">
        <f aca="false">N1819+Z1819</f>
        <v>40</v>
      </c>
      <c r="AB1819" s="74" t="s">
        <v>218</v>
      </c>
      <c r="AC1819" s="31"/>
      <c r="AD1819" s="31"/>
      <c r="AE1819" s="36" t="n">
        <f aca="false">P1819*Q1819</f>
        <v>16</v>
      </c>
      <c r="AF1819" s="38" t="n">
        <f aca="false">AA1819-L1819-M1819-W1819-X1819</f>
        <v>36</v>
      </c>
      <c r="AG1819" s="39" t="str">
        <f aca="false">AB1819</f>
        <v>Бруй С.Ю.</v>
      </c>
      <c r="AH1819" s="39" t="str">
        <f aca="false">C1819</f>
        <v>4ИСП9-8б (п)</v>
      </c>
      <c r="AI1819" s="40" t="str">
        <f aca="false">B1819</f>
        <v>11</v>
      </c>
      <c r="AJ1819" s="39" t="str">
        <f aca="false">CONCATENATE(A1819," ",D1819)</f>
        <v>ОГСЭ.03 Иностранный язык в профессиональной деятельности</v>
      </c>
      <c r="AK1819" s="39" t="n">
        <f aca="false">E1819*F1819+P1819*Q1819+H1819+J1819+S1819+U1819</f>
        <v>36</v>
      </c>
      <c r="AL1819" s="39" t="n">
        <f aca="false">L1819+W1819</f>
        <v>4</v>
      </c>
      <c r="AM1819" s="39" t="n">
        <f aca="false">M1819+X1819</f>
        <v>0</v>
      </c>
      <c r="AN1819" s="39" t="n">
        <f aca="false">Y1819</f>
        <v>0</v>
      </c>
      <c r="AO1819" s="39" t="n">
        <f aca="false">SUM(AK1819:AN1819)</f>
        <v>40</v>
      </c>
      <c r="AP1819" s="41" t="n">
        <f aca="false">K1819+V1819</f>
        <v>0</v>
      </c>
    </row>
    <row r="1820" s="42" customFormat="true" ht="16.5" hidden="true" customHeight="true" outlineLevel="0" collapsed="false">
      <c r="A1820" s="138" t="s">
        <v>60</v>
      </c>
      <c r="B1820" s="30" t="s">
        <v>286</v>
      </c>
      <c r="C1820" s="31" t="s">
        <v>648</v>
      </c>
      <c r="D1820" s="139" t="s">
        <v>61</v>
      </c>
      <c r="E1820" s="31" t="n">
        <v>10</v>
      </c>
      <c r="F1820" s="31" t="n">
        <v>2</v>
      </c>
      <c r="G1820" s="31"/>
      <c r="H1820" s="31"/>
      <c r="I1820" s="31"/>
      <c r="J1820" s="31"/>
      <c r="K1820" s="31"/>
      <c r="L1820" s="31"/>
      <c r="M1820" s="31"/>
      <c r="N1820" s="33" t="n">
        <f aca="false">E1820*F1820+H1820+J1820+K1820+L1820+M1820</f>
        <v>20</v>
      </c>
      <c r="O1820" s="36"/>
      <c r="P1820" s="31" t="n">
        <v>8</v>
      </c>
      <c r="Q1820" s="31" t="n">
        <v>2</v>
      </c>
      <c r="R1820" s="31"/>
      <c r="S1820" s="31"/>
      <c r="T1820" s="31"/>
      <c r="U1820" s="31"/>
      <c r="V1820" s="31"/>
      <c r="W1820" s="31"/>
      <c r="X1820" s="31"/>
      <c r="Y1820" s="31"/>
      <c r="Z1820" s="36" t="n">
        <f aca="false">P1820*Q1820+S1820+U1820+V1820+W1820+X1820+Y1820</f>
        <v>16</v>
      </c>
      <c r="AA1820" s="36" t="n">
        <f aca="false">N1820+Z1820</f>
        <v>36</v>
      </c>
      <c r="AB1820" s="74" t="s">
        <v>486</v>
      </c>
      <c r="AC1820" s="31"/>
      <c r="AD1820" s="31"/>
      <c r="AE1820" s="36" t="n">
        <f aca="false">P1820*Q1820</f>
        <v>16</v>
      </c>
      <c r="AF1820" s="38" t="n">
        <f aca="false">AA1820-L1820-M1820-W1820-X1820</f>
        <v>36</v>
      </c>
      <c r="AG1820" s="39" t="str">
        <f aca="false">AB1820</f>
        <v>Шадрин А.О.</v>
      </c>
      <c r="AH1820" s="39" t="str">
        <f aca="false">C1820</f>
        <v>4ИСП9-8 (п)</v>
      </c>
      <c r="AI1820" s="40" t="str">
        <f aca="false">B1820</f>
        <v>23</v>
      </c>
      <c r="AJ1820" s="39" t="str">
        <f aca="false">CONCATENATE(A1820," ",D1820)</f>
        <v>ОГСЭ.04 Физическая культура</v>
      </c>
      <c r="AK1820" s="39" t="n">
        <f aca="false">E1820*F1820+P1820*Q1820+H1820+J1820+S1820+U1820</f>
        <v>36</v>
      </c>
      <c r="AL1820" s="39" t="n">
        <f aca="false">L1820+W1820</f>
        <v>0</v>
      </c>
      <c r="AM1820" s="39" t="n">
        <f aca="false">M1820+X1820</f>
        <v>0</v>
      </c>
      <c r="AN1820" s="39" t="n">
        <f aca="false">Y1820</f>
        <v>0</v>
      </c>
      <c r="AO1820" s="39" t="n">
        <f aca="false">SUM(AK1820:AN1820)</f>
        <v>36</v>
      </c>
      <c r="AP1820" s="41" t="n">
        <f aca="false">K1820+V1820</f>
        <v>0</v>
      </c>
    </row>
    <row r="1821" s="42" customFormat="true" ht="16.5" hidden="true" customHeight="true" outlineLevel="0" collapsed="false">
      <c r="A1821" s="49" t="s">
        <v>94</v>
      </c>
      <c r="B1821" s="30" t="s">
        <v>286</v>
      </c>
      <c r="C1821" s="31" t="s">
        <v>648</v>
      </c>
      <c r="D1821" s="140" t="s">
        <v>383</v>
      </c>
      <c r="E1821" s="31" t="n">
        <v>10</v>
      </c>
      <c r="F1821" s="31" t="n">
        <v>4</v>
      </c>
      <c r="G1821" s="31" t="n">
        <v>14</v>
      </c>
      <c r="H1821" s="31"/>
      <c r="I1821" s="31"/>
      <c r="J1821" s="31"/>
      <c r="K1821" s="31"/>
      <c r="L1821" s="31"/>
      <c r="M1821" s="31"/>
      <c r="N1821" s="33" t="n">
        <f aca="false">E1821*F1821+H1821+J1821+K1821+L1821+M1821</f>
        <v>40</v>
      </c>
      <c r="O1821" s="36"/>
      <c r="P1821" s="31" t="n">
        <v>8</v>
      </c>
      <c r="Q1821" s="31"/>
      <c r="R1821" s="31"/>
      <c r="S1821" s="31"/>
      <c r="T1821" s="31"/>
      <c r="U1821" s="31"/>
      <c r="V1821" s="31"/>
      <c r="W1821" s="31"/>
      <c r="X1821" s="31"/>
      <c r="Y1821" s="31"/>
      <c r="Z1821" s="36" t="n">
        <f aca="false">P1821*Q1821+S1821+U1821+V1821+W1821+X1821+Y1821</f>
        <v>0</v>
      </c>
      <c r="AA1821" s="36" t="n">
        <f aca="false">N1821+Z1821</f>
        <v>40</v>
      </c>
      <c r="AB1821" s="47" t="s">
        <v>313</v>
      </c>
      <c r="AC1821" s="31"/>
      <c r="AD1821" s="31"/>
      <c r="AE1821" s="36" t="n">
        <f aca="false">P1821*Q1821</f>
        <v>0</v>
      </c>
      <c r="AF1821" s="38" t="n">
        <f aca="false">AA1821-L1821-M1821-W1821-X1821</f>
        <v>40</v>
      </c>
      <c r="AG1821" s="39" t="str">
        <f aca="false">AB1821</f>
        <v>Гаврилова Л.А.</v>
      </c>
      <c r="AH1821" s="39" t="str">
        <f aca="false">C1821</f>
        <v>4ИСП9-8 (п)</v>
      </c>
      <c r="AI1821" s="40" t="str">
        <f aca="false">B1821</f>
        <v>23</v>
      </c>
      <c r="AJ1821" s="39" t="str">
        <f aca="false">CONCATENATE(A1821," ",D1821)</f>
        <v>ОП.12 Менеджмент в профессиональной деятельности</v>
      </c>
      <c r="AK1821" s="39" t="n">
        <f aca="false">E1821*F1821+P1821*Q1821+H1821+J1821+S1821+U1821</f>
        <v>40</v>
      </c>
      <c r="AL1821" s="39" t="n">
        <f aca="false">L1821+W1821</f>
        <v>0</v>
      </c>
      <c r="AM1821" s="39" t="n">
        <f aca="false">M1821+X1821</f>
        <v>0</v>
      </c>
      <c r="AN1821" s="39" t="n">
        <f aca="false">Y1821</f>
        <v>0</v>
      </c>
      <c r="AO1821" s="39" t="n">
        <f aca="false">SUM(AK1821:AN1821)</f>
        <v>40</v>
      </c>
      <c r="AP1821" s="41" t="n">
        <f aca="false">K1821+V1821</f>
        <v>0</v>
      </c>
    </row>
    <row r="1822" s="42" customFormat="true" ht="16.5" hidden="true" customHeight="true" outlineLevel="0" collapsed="false">
      <c r="A1822" s="141" t="s">
        <v>96</v>
      </c>
      <c r="B1822" s="30" t="s">
        <v>286</v>
      </c>
      <c r="C1822" s="31" t="s">
        <v>648</v>
      </c>
      <c r="D1822" s="142" t="s">
        <v>384</v>
      </c>
      <c r="E1822" s="31" t="n">
        <v>10</v>
      </c>
      <c r="F1822" s="31"/>
      <c r="G1822" s="31"/>
      <c r="H1822" s="31"/>
      <c r="I1822" s="31"/>
      <c r="J1822" s="31"/>
      <c r="K1822" s="31"/>
      <c r="L1822" s="31"/>
      <c r="M1822" s="31"/>
      <c r="N1822" s="33" t="n">
        <f aca="false">E1822*F1822+H1822+J1822+K1822+L1822+M1822</f>
        <v>0</v>
      </c>
      <c r="O1822" s="36"/>
      <c r="P1822" s="31" t="n">
        <v>8</v>
      </c>
      <c r="Q1822" s="31" t="n">
        <v>8</v>
      </c>
      <c r="R1822" s="31" t="n">
        <v>18</v>
      </c>
      <c r="S1822" s="31"/>
      <c r="T1822" s="31"/>
      <c r="U1822" s="31"/>
      <c r="V1822" s="31"/>
      <c r="W1822" s="31" t="n">
        <v>6</v>
      </c>
      <c r="X1822" s="31"/>
      <c r="Y1822" s="31"/>
      <c r="Z1822" s="36" t="n">
        <f aca="false">P1822*Q1822+S1822+U1822+V1822+W1822+X1822+Y1822</f>
        <v>70</v>
      </c>
      <c r="AA1822" s="36" t="n">
        <f aca="false">N1822+Z1822</f>
        <v>70</v>
      </c>
      <c r="AB1822" s="47" t="s">
        <v>385</v>
      </c>
      <c r="AC1822" s="31"/>
      <c r="AD1822" s="31" t="s">
        <v>262</v>
      </c>
      <c r="AE1822" s="36" t="n">
        <f aca="false">P1822*Q1822</f>
        <v>64</v>
      </c>
      <c r="AF1822" s="38" t="n">
        <f aca="false">AA1822-L1822-M1822-W1822-X1822</f>
        <v>64</v>
      </c>
      <c r="AG1822" s="39" t="str">
        <f aca="false">AB1822</f>
        <v>Целых В.А.</v>
      </c>
      <c r="AH1822" s="39" t="str">
        <f aca="false">C1822</f>
        <v>4ИСП9-8 (п)</v>
      </c>
      <c r="AI1822" s="40" t="str">
        <f aca="false">B1822</f>
        <v>23</v>
      </c>
      <c r="AJ1822" s="39" t="str">
        <f aca="false">CONCATENATE(A1822," ",D1822)</f>
        <v>ОП.13 Управление малым предприятием</v>
      </c>
      <c r="AK1822" s="39" t="n">
        <f aca="false">E1822*F1822+P1822*Q1822+H1822+J1822+S1822+U1822</f>
        <v>64</v>
      </c>
      <c r="AL1822" s="39" t="n">
        <f aca="false">L1822+W1822</f>
        <v>6</v>
      </c>
      <c r="AM1822" s="39" t="n">
        <f aca="false">M1822+X1822</f>
        <v>0</v>
      </c>
      <c r="AN1822" s="39" t="n">
        <f aca="false">Y1822</f>
        <v>0</v>
      </c>
      <c r="AO1822" s="39" t="n">
        <f aca="false">SUM(AK1822:AN1822)</f>
        <v>70</v>
      </c>
      <c r="AP1822" s="41" t="n">
        <f aca="false">K1822+V1822</f>
        <v>0</v>
      </c>
    </row>
    <row r="1823" s="42" customFormat="true" ht="16.5" hidden="true" customHeight="true" outlineLevel="0" collapsed="false">
      <c r="A1823" s="68" t="s">
        <v>100</v>
      </c>
      <c r="B1823" s="30" t="s">
        <v>286</v>
      </c>
      <c r="C1823" s="31" t="s">
        <v>648</v>
      </c>
      <c r="D1823" s="143" t="s">
        <v>328</v>
      </c>
      <c r="E1823" s="31" t="n">
        <v>10</v>
      </c>
      <c r="F1823" s="31" t="n">
        <v>7</v>
      </c>
      <c r="G1823" s="31" t="n">
        <v>98</v>
      </c>
      <c r="H1823" s="31" t="n">
        <v>-48</v>
      </c>
      <c r="I1823" s="31"/>
      <c r="J1823" s="31"/>
      <c r="K1823" s="31"/>
      <c r="L1823" s="31" t="n">
        <v>4</v>
      </c>
      <c r="M1823" s="31"/>
      <c r="N1823" s="33" t="n">
        <f aca="false">E1823*F1823+H1823+J1823+K1823+L1823+M1823</f>
        <v>26</v>
      </c>
      <c r="O1823" s="36"/>
      <c r="P1823" s="31" t="n">
        <v>8</v>
      </c>
      <c r="Q1823" s="31" t="n">
        <v>11</v>
      </c>
      <c r="R1823" s="31"/>
      <c r="S1823" s="31" t="n">
        <v>-20</v>
      </c>
      <c r="T1823" s="31"/>
      <c r="U1823" s="31" t="n">
        <v>-30</v>
      </c>
      <c r="V1823" s="31" t="n">
        <v>23</v>
      </c>
      <c r="W1823" s="31" t="n">
        <v>6</v>
      </c>
      <c r="X1823" s="31" t="n">
        <v>8</v>
      </c>
      <c r="Y1823" s="31"/>
      <c r="Z1823" s="36" t="n">
        <f aca="false">P1823*Q1823+S1823+U1823+V1823+W1823+X1823+Y1823</f>
        <v>75</v>
      </c>
      <c r="AA1823" s="36" t="n">
        <f aca="false">N1823+Z1823</f>
        <v>101</v>
      </c>
      <c r="AB1823" s="284" t="s">
        <v>316</v>
      </c>
      <c r="AC1823" s="31" t="s">
        <v>386</v>
      </c>
      <c r="AD1823" s="31" t="s">
        <v>262</v>
      </c>
      <c r="AE1823" s="36" t="n">
        <f aca="false">P1823*Q1823</f>
        <v>88</v>
      </c>
      <c r="AF1823" s="38" t="n">
        <f aca="false">AA1823-L1823-M1823-W1823-X1823</f>
        <v>83</v>
      </c>
      <c r="AG1823" s="39" t="str">
        <f aca="false">AB1823</f>
        <v>Виеру А.Н.</v>
      </c>
      <c r="AH1823" s="39" t="str">
        <f aca="false">C1823</f>
        <v>4ИСП9-8 (п)</v>
      </c>
      <c r="AI1823" s="40" t="str">
        <f aca="false">B1823</f>
        <v>23</v>
      </c>
      <c r="AJ1823" s="39" t="str">
        <f aca="false">CONCATENATE(A1823," ",D1823)</f>
        <v>МДК.01.01 Разработка программных модулей</v>
      </c>
      <c r="AK1823" s="39" t="n">
        <f aca="false">E1823*F1823+P1823*Q1823+H1823+J1823+S1823+U1823</f>
        <v>60</v>
      </c>
      <c r="AL1823" s="39" t="n">
        <f aca="false">L1823+W1823</f>
        <v>10</v>
      </c>
      <c r="AM1823" s="39" t="n">
        <f aca="false">M1823+X1823</f>
        <v>8</v>
      </c>
      <c r="AN1823" s="39" t="n">
        <f aca="false">Y1823</f>
        <v>0</v>
      </c>
      <c r="AO1823" s="39" t="n">
        <f aca="false">SUM(AK1823:AN1823)</f>
        <v>78</v>
      </c>
      <c r="AP1823" s="41" t="n">
        <f aca="false">K1823+V1823</f>
        <v>23</v>
      </c>
    </row>
    <row r="1824" s="42" customFormat="true" ht="16.5" hidden="true" customHeight="true" outlineLevel="0" collapsed="false">
      <c r="A1824" s="68" t="s">
        <v>100</v>
      </c>
      <c r="B1824" s="30" t="s">
        <v>53</v>
      </c>
      <c r="C1824" s="31" t="s">
        <v>646</v>
      </c>
      <c r="D1824" s="143" t="s">
        <v>328</v>
      </c>
      <c r="E1824" s="31" t="n">
        <v>10</v>
      </c>
      <c r="F1824" s="31"/>
      <c r="G1824" s="31"/>
      <c r="H1824" s="31" t="n">
        <v>48</v>
      </c>
      <c r="I1824" s="31"/>
      <c r="J1824" s="31"/>
      <c r="K1824" s="31"/>
      <c r="L1824" s="31"/>
      <c r="M1824" s="31"/>
      <c r="N1824" s="33" t="n">
        <f aca="false">E1824*F1824+H1824+J1824+K1824+L1824+M1824</f>
        <v>48</v>
      </c>
      <c r="O1824" s="36"/>
      <c r="P1824" s="31" t="n">
        <v>8</v>
      </c>
      <c r="Q1824" s="31"/>
      <c r="R1824" s="31"/>
      <c r="S1824" s="31" t="n">
        <v>20</v>
      </c>
      <c r="T1824" s="31"/>
      <c r="U1824" s="31"/>
      <c r="V1824" s="31"/>
      <c r="W1824" s="31"/>
      <c r="X1824" s="31"/>
      <c r="Y1824" s="31"/>
      <c r="Z1824" s="36" t="n">
        <f aca="false">P1824*Q1824+S1824+U1824+V1824+W1824+X1824+Y1824</f>
        <v>20</v>
      </c>
      <c r="AA1824" s="36" t="n">
        <f aca="false">N1824+Z1824</f>
        <v>68</v>
      </c>
      <c r="AB1824" s="47" t="s">
        <v>316</v>
      </c>
      <c r="AC1824" s="31" t="s">
        <v>386</v>
      </c>
      <c r="AD1824" s="31" t="s">
        <v>262</v>
      </c>
      <c r="AE1824" s="36" t="n">
        <f aca="false">P1824*Q1824</f>
        <v>0</v>
      </c>
      <c r="AF1824" s="38" t="n">
        <f aca="false">AA1824-L1824-M1824-W1824-X1824</f>
        <v>68</v>
      </c>
      <c r="AG1824" s="39" t="str">
        <f aca="false">AB1824</f>
        <v>Виеру А.Н.</v>
      </c>
      <c r="AH1824" s="39" t="str">
        <f aca="false">C1824</f>
        <v>4ИСП9-8а (п)</v>
      </c>
      <c r="AI1824" s="40" t="str">
        <f aca="false">B1824</f>
        <v>12</v>
      </c>
      <c r="AJ1824" s="39" t="str">
        <f aca="false">CONCATENATE(A1824," ",D1824)</f>
        <v>МДК.01.01 Разработка программных модулей</v>
      </c>
      <c r="AK1824" s="39" t="n">
        <f aca="false">E1824*F1824+P1824*Q1824+H1824+J1824+S1824+U1824</f>
        <v>68</v>
      </c>
      <c r="AL1824" s="39" t="n">
        <f aca="false">L1824+W1824</f>
        <v>0</v>
      </c>
      <c r="AM1824" s="39" t="n">
        <f aca="false">M1824+X1824</f>
        <v>0</v>
      </c>
      <c r="AN1824" s="39" t="n">
        <f aca="false">Y1824</f>
        <v>0</v>
      </c>
      <c r="AO1824" s="39" t="n">
        <f aca="false">SUM(AK1824:AN1824)</f>
        <v>68</v>
      </c>
      <c r="AP1824" s="41" t="n">
        <f aca="false">K1824+V1824</f>
        <v>0</v>
      </c>
    </row>
    <row r="1825" s="42" customFormat="true" ht="16.5" hidden="true" customHeight="true" outlineLevel="0" collapsed="false">
      <c r="A1825" s="68" t="s">
        <v>100</v>
      </c>
      <c r="B1825" s="30" t="s">
        <v>116</v>
      </c>
      <c r="C1825" s="31" t="s">
        <v>647</v>
      </c>
      <c r="D1825" s="143" t="s">
        <v>328</v>
      </c>
      <c r="E1825" s="31" t="n">
        <v>10</v>
      </c>
      <c r="F1825" s="31"/>
      <c r="G1825" s="31"/>
      <c r="H1825" s="31" t="n">
        <v>48</v>
      </c>
      <c r="I1825" s="31"/>
      <c r="J1825" s="31"/>
      <c r="K1825" s="31"/>
      <c r="L1825" s="31"/>
      <c r="M1825" s="31"/>
      <c r="N1825" s="33" t="n">
        <f aca="false">E1825*F1825+H1825+J1825+K1825+L1825+M1825</f>
        <v>48</v>
      </c>
      <c r="O1825" s="36"/>
      <c r="P1825" s="31" t="n">
        <v>8</v>
      </c>
      <c r="Q1825" s="31"/>
      <c r="R1825" s="31"/>
      <c r="S1825" s="31" t="n">
        <v>20</v>
      </c>
      <c r="T1825" s="31"/>
      <c r="U1825" s="31"/>
      <c r="V1825" s="31"/>
      <c r="W1825" s="31"/>
      <c r="X1825" s="31"/>
      <c r="Y1825" s="31"/>
      <c r="Z1825" s="36" t="n">
        <f aca="false">P1825*Q1825+S1825+U1825+V1825+W1825+X1825+Y1825</f>
        <v>20</v>
      </c>
      <c r="AA1825" s="36" t="n">
        <f aca="false">N1825+Z1825</f>
        <v>68</v>
      </c>
      <c r="AB1825" s="47" t="s">
        <v>69</v>
      </c>
      <c r="AC1825" s="31" t="s">
        <v>386</v>
      </c>
      <c r="AD1825" s="31" t="s">
        <v>262</v>
      </c>
      <c r="AE1825" s="36" t="n">
        <f aca="false">P1825*Q1825</f>
        <v>0</v>
      </c>
      <c r="AF1825" s="38" t="n">
        <f aca="false">AA1825-L1825-M1825-W1825-X1825</f>
        <v>68</v>
      </c>
      <c r="AG1825" s="39" t="str">
        <f aca="false">AB1825</f>
        <v>вак. 2 п/гр</v>
      </c>
      <c r="AH1825" s="39" t="str">
        <f aca="false">C1825</f>
        <v>4ИСП9-8б (п)</v>
      </c>
      <c r="AI1825" s="40" t="str">
        <f aca="false">B1825</f>
        <v>11</v>
      </c>
      <c r="AJ1825" s="39" t="str">
        <f aca="false">CONCATENATE(A1825," ",D1825)</f>
        <v>МДК.01.01 Разработка программных модулей</v>
      </c>
      <c r="AK1825" s="39" t="n">
        <f aca="false">E1825*F1825+P1825*Q1825+H1825+J1825+S1825+U1825</f>
        <v>68</v>
      </c>
      <c r="AL1825" s="39" t="n">
        <f aca="false">L1825+W1825</f>
        <v>0</v>
      </c>
      <c r="AM1825" s="39" t="n">
        <f aca="false">M1825+X1825</f>
        <v>0</v>
      </c>
      <c r="AN1825" s="39" t="n">
        <f aca="false">Y1825</f>
        <v>0</v>
      </c>
      <c r="AO1825" s="39" t="n">
        <f aca="false">SUM(AK1825:AN1825)</f>
        <v>68</v>
      </c>
      <c r="AP1825" s="41" t="n">
        <f aca="false">K1825+V1825</f>
        <v>0</v>
      </c>
    </row>
    <row r="1826" s="42" customFormat="true" ht="16.5" hidden="true" customHeight="true" outlineLevel="0" collapsed="false">
      <c r="A1826" s="68" t="s">
        <v>100</v>
      </c>
      <c r="B1826" s="30" t="s">
        <v>53</v>
      </c>
      <c r="C1826" s="31" t="s">
        <v>646</v>
      </c>
      <c r="D1826" s="143" t="s">
        <v>387</v>
      </c>
      <c r="E1826" s="31" t="n">
        <v>10</v>
      </c>
      <c r="F1826" s="31"/>
      <c r="G1826" s="31"/>
      <c r="H1826" s="31"/>
      <c r="I1826" s="31"/>
      <c r="J1826" s="31"/>
      <c r="K1826" s="31"/>
      <c r="L1826" s="31"/>
      <c r="M1826" s="31"/>
      <c r="N1826" s="33" t="n">
        <f aca="false">E1826*F1826+H1826+J1826+K1826+L1826+M1826</f>
        <v>0</v>
      </c>
      <c r="O1826" s="36"/>
      <c r="P1826" s="31" t="n">
        <v>8</v>
      </c>
      <c r="Q1826" s="31"/>
      <c r="R1826" s="31"/>
      <c r="S1826" s="31"/>
      <c r="T1826" s="31"/>
      <c r="U1826" s="31" t="n">
        <v>30</v>
      </c>
      <c r="V1826" s="31"/>
      <c r="W1826" s="31"/>
      <c r="X1826" s="31"/>
      <c r="Y1826" s="31"/>
      <c r="Z1826" s="36" t="n">
        <f aca="false">P1826*Q1826+S1826+U1826+V1826+W1826+X1826+Y1826</f>
        <v>30</v>
      </c>
      <c r="AA1826" s="36" t="n">
        <f aca="false">N1826+Z1826</f>
        <v>30</v>
      </c>
      <c r="AB1826" s="284" t="s">
        <v>316</v>
      </c>
      <c r="AC1826" s="31" t="s">
        <v>386</v>
      </c>
      <c r="AD1826" s="31" t="s">
        <v>262</v>
      </c>
      <c r="AE1826" s="36" t="n">
        <f aca="false">P1826*Q1826</f>
        <v>0</v>
      </c>
      <c r="AF1826" s="38" t="n">
        <f aca="false">AA1826-L1826-M1826-W1826-X1826</f>
        <v>30</v>
      </c>
      <c r="AG1826" s="39" t="str">
        <f aca="false">AB1826</f>
        <v>Виеру А.Н.</v>
      </c>
      <c r="AH1826" s="39" t="str">
        <f aca="false">C1826</f>
        <v>4ИСП9-8а (п)</v>
      </c>
      <c r="AI1826" s="40" t="str">
        <f aca="false">B1826</f>
        <v>12</v>
      </c>
      <c r="AJ1826" s="39" t="str">
        <f aca="false">CONCATENATE(A1826," ",D1826)</f>
        <v>МДК.01.01 КП - Разработка программных модулей</v>
      </c>
      <c r="AK1826" s="39" t="n">
        <f aca="false">E1826*F1826+P1826*Q1826+H1826+J1826+S1826+U1826</f>
        <v>30</v>
      </c>
      <c r="AL1826" s="39" t="n">
        <f aca="false">L1826+W1826</f>
        <v>0</v>
      </c>
      <c r="AM1826" s="39" t="n">
        <f aca="false">M1826+X1826</f>
        <v>0</v>
      </c>
      <c r="AN1826" s="39" t="n">
        <f aca="false">Y1826</f>
        <v>0</v>
      </c>
      <c r="AO1826" s="39" t="n">
        <f aca="false">SUM(AK1826:AN1826)</f>
        <v>30</v>
      </c>
      <c r="AP1826" s="41" t="n">
        <f aca="false">K1826+V1826</f>
        <v>0</v>
      </c>
    </row>
    <row r="1827" s="42" customFormat="true" ht="16.5" hidden="true" customHeight="true" outlineLevel="0" collapsed="false">
      <c r="A1827" s="68" t="s">
        <v>100</v>
      </c>
      <c r="B1827" s="30" t="s">
        <v>116</v>
      </c>
      <c r="C1827" s="31" t="s">
        <v>647</v>
      </c>
      <c r="D1827" s="143" t="s">
        <v>387</v>
      </c>
      <c r="E1827" s="31" t="n">
        <v>10</v>
      </c>
      <c r="F1827" s="31"/>
      <c r="G1827" s="31"/>
      <c r="H1827" s="31"/>
      <c r="I1827" s="31"/>
      <c r="J1827" s="31"/>
      <c r="K1827" s="31"/>
      <c r="L1827" s="31"/>
      <c r="M1827" s="31"/>
      <c r="N1827" s="33" t="n">
        <f aca="false">E1827*F1827+H1827+J1827+K1827+L1827+M1827</f>
        <v>0</v>
      </c>
      <c r="O1827" s="36"/>
      <c r="P1827" s="31" t="n">
        <v>8</v>
      </c>
      <c r="Q1827" s="31"/>
      <c r="R1827" s="31"/>
      <c r="S1827" s="31"/>
      <c r="T1827" s="31"/>
      <c r="U1827" s="31" t="n">
        <v>30</v>
      </c>
      <c r="V1827" s="31"/>
      <c r="W1827" s="31"/>
      <c r="X1827" s="31"/>
      <c r="Y1827" s="31"/>
      <c r="Z1827" s="36" t="n">
        <f aca="false">P1827*Q1827+S1827+U1827+V1827+W1827+X1827+Y1827</f>
        <v>30</v>
      </c>
      <c r="AA1827" s="36" t="n">
        <f aca="false">N1827+Z1827</f>
        <v>30</v>
      </c>
      <c r="AB1827" s="71" t="s">
        <v>388</v>
      </c>
      <c r="AC1827" s="291" t="s">
        <v>739</v>
      </c>
      <c r="AD1827" s="31" t="s">
        <v>262</v>
      </c>
      <c r="AE1827" s="36" t="n">
        <f aca="false">P1827*Q1827</f>
        <v>0</v>
      </c>
      <c r="AF1827" s="38" t="n">
        <f aca="false">AA1827-L1827-M1827-W1827-X1827</f>
        <v>30</v>
      </c>
      <c r="AG1827" s="39" t="str">
        <f aca="false">AB1827</f>
        <v>Вак. КП - Виеру А.Н.</v>
      </c>
      <c r="AH1827" s="39" t="str">
        <f aca="false">C1827</f>
        <v>4ИСП9-8б (п)</v>
      </c>
      <c r="AI1827" s="40" t="str">
        <f aca="false">B1827</f>
        <v>11</v>
      </c>
      <c r="AJ1827" s="39" t="str">
        <f aca="false">CONCATENATE(A1827," ",D1827)</f>
        <v>МДК.01.01 КП - Разработка программных модулей</v>
      </c>
      <c r="AK1827" s="39" t="n">
        <f aca="false">E1827*F1827+P1827*Q1827+H1827+J1827+S1827+U1827</f>
        <v>30</v>
      </c>
      <c r="AL1827" s="39" t="n">
        <f aca="false">L1827+W1827</f>
        <v>0</v>
      </c>
      <c r="AM1827" s="39" t="n">
        <f aca="false">M1827+X1827</f>
        <v>0</v>
      </c>
      <c r="AN1827" s="39" t="n">
        <f aca="false">Y1827</f>
        <v>0</v>
      </c>
      <c r="AO1827" s="39" t="n">
        <f aca="false">SUM(AK1827:AN1827)</f>
        <v>30</v>
      </c>
      <c r="AP1827" s="41" t="n">
        <f aca="false">K1827+V1827</f>
        <v>0</v>
      </c>
    </row>
    <row r="1828" s="42" customFormat="true" ht="16.5" hidden="true" customHeight="true" outlineLevel="0" collapsed="false">
      <c r="A1828" s="68" t="s">
        <v>104</v>
      </c>
      <c r="B1828" s="30" t="s">
        <v>286</v>
      </c>
      <c r="C1828" s="31" t="s">
        <v>648</v>
      </c>
      <c r="D1828" s="144" t="s">
        <v>361</v>
      </c>
      <c r="E1828" s="31" t="n">
        <v>10</v>
      </c>
      <c r="F1828" s="31" t="n">
        <v>4</v>
      </c>
      <c r="G1828" s="31" t="n">
        <v>72</v>
      </c>
      <c r="H1828" s="31" t="n">
        <v>-8</v>
      </c>
      <c r="I1828" s="31"/>
      <c r="J1828" s="31"/>
      <c r="K1828" s="31"/>
      <c r="L1828" s="31" t="n">
        <v>4</v>
      </c>
      <c r="M1828" s="31"/>
      <c r="N1828" s="33" t="n">
        <f aca="false">E1828*F1828+H1828+J1828+K1828+L1828+M1828</f>
        <v>36</v>
      </c>
      <c r="O1828" s="36"/>
      <c r="P1828" s="31" t="n">
        <v>8</v>
      </c>
      <c r="Q1828" s="31" t="n">
        <v>11</v>
      </c>
      <c r="R1828" s="31"/>
      <c r="S1828" s="31" t="n">
        <v>-64</v>
      </c>
      <c r="T1828" s="31"/>
      <c r="U1828" s="31"/>
      <c r="V1828" s="31"/>
      <c r="W1828" s="31" t="n">
        <v>6</v>
      </c>
      <c r="X1828" s="31" t="n">
        <v>8</v>
      </c>
      <c r="Y1828" s="31"/>
      <c r="Z1828" s="36" t="n">
        <f aca="false">P1828*Q1828+S1828+U1828+V1828+W1828+X1828+Y1828</f>
        <v>38</v>
      </c>
      <c r="AA1828" s="36" t="n">
        <f aca="false">N1828+Z1828</f>
        <v>74</v>
      </c>
      <c r="AB1828" s="47" t="s">
        <v>283</v>
      </c>
      <c r="AC1828" s="47"/>
      <c r="AD1828" s="31" t="s">
        <v>262</v>
      </c>
      <c r="AE1828" s="36" t="n">
        <f aca="false">P1828*Q1828</f>
        <v>88</v>
      </c>
      <c r="AF1828" s="38" t="n">
        <f aca="false">AA1828-L1828-M1828-W1828-X1828</f>
        <v>56</v>
      </c>
      <c r="AG1828" s="39" t="str">
        <f aca="false">AB1828</f>
        <v>Томашевич А.А.</v>
      </c>
      <c r="AH1828" s="39" t="str">
        <f aca="false">C1828</f>
        <v>4ИСП9-8 (п)</v>
      </c>
      <c r="AI1828" s="40" t="str">
        <f aca="false">B1828</f>
        <v>23</v>
      </c>
      <c r="AJ1828" s="39" t="str">
        <f aca="false">CONCATENATE(A1828," ",D1828)</f>
        <v>МДК.01.02 Поддержка и тестирование программных модулей</v>
      </c>
      <c r="AK1828" s="39" t="n">
        <f aca="false">E1828*F1828+P1828*Q1828+H1828+J1828+S1828+U1828</f>
        <v>56</v>
      </c>
      <c r="AL1828" s="39" t="n">
        <f aca="false">L1828+W1828</f>
        <v>10</v>
      </c>
      <c r="AM1828" s="39" t="n">
        <f aca="false">M1828+X1828</f>
        <v>8</v>
      </c>
      <c r="AN1828" s="39" t="n">
        <f aca="false">Y1828</f>
        <v>0</v>
      </c>
      <c r="AO1828" s="39" t="n">
        <f aca="false">SUM(AK1828:AN1828)</f>
        <v>74</v>
      </c>
      <c r="AP1828" s="41" t="n">
        <f aca="false">K1828+V1828</f>
        <v>0</v>
      </c>
    </row>
    <row r="1829" s="42" customFormat="true" ht="16.5" hidden="true" customHeight="true" outlineLevel="0" collapsed="false">
      <c r="A1829" s="68" t="s">
        <v>104</v>
      </c>
      <c r="B1829" s="30" t="s">
        <v>53</v>
      </c>
      <c r="C1829" s="31" t="s">
        <v>646</v>
      </c>
      <c r="D1829" s="144" t="s">
        <v>361</v>
      </c>
      <c r="E1829" s="31" t="n">
        <v>10</v>
      </c>
      <c r="F1829" s="31"/>
      <c r="G1829" s="31"/>
      <c r="H1829" s="31" t="n">
        <v>8</v>
      </c>
      <c r="I1829" s="31"/>
      <c r="J1829" s="31"/>
      <c r="K1829" s="31"/>
      <c r="L1829" s="31"/>
      <c r="M1829" s="31"/>
      <c r="N1829" s="33" t="n">
        <f aca="false">E1829*F1829+H1829+J1829+K1829+L1829+M1829</f>
        <v>8</v>
      </c>
      <c r="O1829" s="36"/>
      <c r="P1829" s="31" t="n">
        <v>8</v>
      </c>
      <c r="Q1829" s="31"/>
      <c r="R1829" s="31"/>
      <c r="S1829" s="31" t="n">
        <v>64</v>
      </c>
      <c r="T1829" s="31"/>
      <c r="U1829" s="31"/>
      <c r="V1829" s="31"/>
      <c r="W1829" s="31"/>
      <c r="X1829" s="31"/>
      <c r="Y1829" s="31"/>
      <c r="Z1829" s="36" t="n">
        <f aca="false">P1829*Q1829+S1829+U1829+V1829+W1829+X1829+Y1829</f>
        <v>64</v>
      </c>
      <c r="AA1829" s="36" t="n">
        <f aca="false">N1829+Z1829</f>
        <v>72</v>
      </c>
      <c r="AB1829" s="47" t="s">
        <v>283</v>
      </c>
      <c r="AC1829" s="47"/>
      <c r="AD1829" s="31" t="s">
        <v>262</v>
      </c>
      <c r="AE1829" s="36" t="n">
        <f aca="false">P1829*Q1829</f>
        <v>0</v>
      </c>
      <c r="AF1829" s="38" t="n">
        <f aca="false">AA1829-L1829-M1829-W1829-X1829</f>
        <v>72</v>
      </c>
      <c r="AG1829" s="39" t="str">
        <f aca="false">AB1829</f>
        <v>Томашевич А.А.</v>
      </c>
      <c r="AH1829" s="39" t="str">
        <f aca="false">C1829</f>
        <v>4ИСП9-8а (п)</v>
      </c>
      <c r="AI1829" s="40" t="str">
        <f aca="false">B1829</f>
        <v>12</v>
      </c>
      <c r="AJ1829" s="39" t="str">
        <f aca="false">CONCATENATE(A1829," ",D1829)</f>
        <v>МДК.01.02 Поддержка и тестирование программных модулей</v>
      </c>
      <c r="AK1829" s="39" t="n">
        <f aca="false">E1829*F1829+P1829*Q1829+H1829+J1829+S1829+U1829</f>
        <v>72</v>
      </c>
      <c r="AL1829" s="39" t="n">
        <f aca="false">L1829+W1829</f>
        <v>0</v>
      </c>
      <c r="AM1829" s="39" t="n">
        <f aca="false">M1829+X1829</f>
        <v>0</v>
      </c>
      <c r="AN1829" s="39" t="n">
        <f aca="false">Y1829</f>
        <v>0</v>
      </c>
      <c r="AO1829" s="39" t="n">
        <f aca="false">SUM(AK1829:AN1829)</f>
        <v>72</v>
      </c>
      <c r="AP1829" s="41" t="n">
        <f aca="false">K1829+V1829</f>
        <v>0</v>
      </c>
    </row>
    <row r="1830" s="42" customFormat="true" ht="16.5" hidden="true" customHeight="true" outlineLevel="0" collapsed="false">
      <c r="A1830" s="68" t="s">
        <v>104</v>
      </c>
      <c r="B1830" s="30" t="s">
        <v>116</v>
      </c>
      <c r="C1830" s="31" t="s">
        <v>647</v>
      </c>
      <c r="D1830" s="144" t="s">
        <v>361</v>
      </c>
      <c r="E1830" s="31" t="n">
        <v>10</v>
      </c>
      <c r="F1830" s="31"/>
      <c r="G1830" s="31"/>
      <c r="H1830" s="31" t="n">
        <v>8</v>
      </c>
      <c r="I1830" s="31"/>
      <c r="J1830" s="31"/>
      <c r="K1830" s="31"/>
      <c r="L1830" s="31"/>
      <c r="M1830" s="31"/>
      <c r="N1830" s="33" t="n">
        <f aca="false">E1830*F1830+H1830+J1830+K1830+L1830+M1830</f>
        <v>8</v>
      </c>
      <c r="O1830" s="36"/>
      <c r="P1830" s="31" t="n">
        <v>8</v>
      </c>
      <c r="Q1830" s="31"/>
      <c r="R1830" s="31"/>
      <c r="S1830" s="31" t="n">
        <v>64</v>
      </c>
      <c r="T1830" s="31"/>
      <c r="U1830" s="31"/>
      <c r="V1830" s="31"/>
      <c r="W1830" s="31"/>
      <c r="X1830" s="31"/>
      <c r="Y1830" s="31"/>
      <c r="Z1830" s="36" t="n">
        <f aca="false">P1830*Q1830+S1830+U1830+V1830+W1830+X1830+Y1830</f>
        <v>64</v>
      </c>
      <c r="AA1830" s="36" t="n">
        <f aca="false">N1830+Z1830</f>
        <v>72</v>
      </c>
      <c r="AB1830" s="47" t="s">
        <v>69</v>
      </c>
      <c r="AC1830" s="47"/>
      <c r="AD1830" s="31" t="s">
        <v>262</v>
      </c>
      <c r="AE1830" s="36" t="n">
        <f aca="false">P1830*Q1830</f>
        <v>0</v>
      </c>
      <c r="AF1830" s="38" t="n">
        <f aca="false">AA1830-L1830-M1830-W1830-X1830</f>
        <v>72</v>
      </c>
      <c r="AG1830" s="39" t="str">
        <f aca="false">AB1830</f>
        <v>вак. 2 п/гр</v>
      </c>
      <c r="AH1830" s="39" t="str">
        <f aca="false">C1830</f>
        <v>4ИСП9-8б (п)</v>
      </c>
      <c r="AI1830" s="40" t="str">
        <f aca="false">B1830</f>
        <v>11</v>
      </c>
      <c r="AJ1830" s="39" t="str">
        <f aca="false">CONCATENATE(A1830," ",D1830)</f>
        <v>МДК.01.02 Поддержка и тестирование программных модулей</v>
      </c>
      <c r="AK1830" s="39" t="n">
        <f aca="false">E1830*F1830+P1830*Q1830+H1830+J1830+S1830+U1830</f>
        <v>72</v>
      </c>
      <c r="AL1830" s="39" t="n">
        <f aca="false">L1830+W1830</f>
        <v>0</v>
      </c>
      <c r="AM1830" s="39" t="n">
        <f aca="false">M1830+X1830</f>
        <v>0</v>
      </c>
      <c r="AN1830" s="39" t="n">
        <f aca="false">Y1830</f>
        <v>0</v>
      </c>
      <c r="AO1830" s="39" t="n">
        <f aca="false">SUM(AK1830:AN1830)</f>
        <v>72</v>
      </c>
      <c r="AP1830" s="41" t="n">
        <f aca="false">K1830+V1830</f>
        <v>0</v>
      </c>
    </row>
    <row r="1831" s="42" customFormat="true" ht="16.5" hidden="true" customHeight="true" outlineLevel="0" collapsed="false">
      <c r="A1831" s="68" t="s">
        <v>136</v>
      </c>
      <c r="B1831" s="30" t="s">
        <v>286</v>
      </c>
      <c r="C1831" s="31" t="s">
        <v>648</v>
      </c>
      <c r="D1831" s="133" t="s">
        <v>331</v>
      </c>
      <c r="E1831" s="31" t="n">
        <v>10</v>
      </c>
      <c r="F1831" s="31" t="n">
        <v>8</v>
      </c>
      <c r="G1831" s="31" t="n">
        <v>60</v>
      </c>
      <c r="H1831" s="31" t="n">
        <v>-30</v>
      </c>
      <c r="I1831" s="31"/>
      <c r="J1831" s="31" t="n">
        <v>-30</v>
      </c>
      <c r="K1831" s="31" t="n">
        <v>23</v>
      </c>
      <c r="L1831" s="31" t="n">
        <v>8</v>
      </c>
      <c r="M1831" s="31" t="n">
        <v>8</v>
      </c>
      <c r="N1831" s="33" t="n">
        <f aca="false">E1831*F1831+H1831+J1831+K1831+L1831+M1831</f>
        <v>59</v>
      </c>
      <c r="O1831" s="36"/>
      <c r="P1831" s="31" t="n">
        <v>8</v>
      </c>
      <c r="Q1831" s="31"/>
      <c r="R1831" s="31"/>
      <c r="S1831" s="31"/>
      <c r="T1831" s="31"/>
      <c r="U1831" s="31"/>
      <c r="V1831" s="31"/>
      <c r="W1831" s="31"/>
      <c r="X1831" s="31"/>
      <c r="Y1831" s="31"/>
      <c r="Z1831" s="36" t="n">
        <f aca="false">P1831*Q1831+S1831+U1831+V1831+W1831+X1831+Y1831</f>
        <v>0</v>
      </c>
      <c r="AA1831" s="36" t="n">
        <f aca="false">N1831+Z1831</f>
        <v>59</v>
      </c>
      <c r="AB1831" s="284" t="s">
        <v>316</v>
      </c>
      <c r="AC1831" s="31" t="s">
        <v>389</v>
      </c>
      <c r="AD1831" s="31"/>
      <c r="AE1831" s="36" t="n">
        <f aca="false">P1831*Q1831</f>
        <v>0</v>
      </c>
      <c r="AF1831" s="38" t="n">
        <f aca="false">AA1831-L1831-M1831-W1831-X1831</f>
        <v>43</v>
      </c>
      <c r="AG1831" s="39" t="str">
        <f aca="false">AB1831</f>
        <v>Виеру А.Н.</v>
      </c>
      <c r="AH1831" s="39" t="str">
        <f aca="false">C1831</f>
        <v>4ИСП9-8 (п)</v>
      </c>
      <c r="AI1831" s="40" t="str">
        <f aca="false">B1831</f>
        <v>23</v>
      </c>
      <c r="AJ1831" s="39" t="str">
        <f aca="false">CONCATENATE(A1831," ",D1831)</f>
        <v>МДК.01.03 Разработка мобильных приложений</v>
      </c>
      <c r="AK1831" s="39" t="n">
        <f aca="false">E1831*F1831+P1831*Q1831+H1831+J1831+S1831+U1831</f>
        <v>20</v>
      </c>
      <c r="AL1831" s="39" t="n">
        <f aca="false">L1831+W1831</f>
        <v>8</v>
      </c>
      <c r="AM1831" s="39" t="n">
        <f aca="false">M1831+X1831</f>
        <v>8</v>
      </c>
      <c r="AN1831" s="39" t="n">
        <f aca="false">Y1831</f>
        <v>0</v>
      </c>
      <c r="AO1831" s="39" t="n">
        <f aca="false">SUM(AK1831:AN1831)</f>
        <v>36</v>
      </c>
      <c r="AP1831" s="41" t="n">
        <f aca="false">K1831+V1831</f>
        <v>23</v>
      </c>
    </row>
    <row r="1832" s="42" customFormat="true" ht="16.5" hidden="true" customHeight="true" outlineLevel="0" collapsed="false">
      <c r="A1832" s="68" t="s">
        <v>136</v>
      </c>
      <c r="B1832" s="30" t="s">
        <v>53</v>
      </c>
      <c r="C1832" s="31" t="s">
        <v>646</v>
      </c>
      <c r="D1832" s="133" t="s">
        <v>331</v>
      </c>
      <c r="E1832" s="31" t="n">
        <v>10</v>
      </c>
      <c r="F1832" s="31"/>
      <c r="G1832" s="31"/>
      <c r="H1832" s="31" t="n">
        <v>30</v>
      </c>
      <c r="I1832" s="31"/>
      <c r="J1832" s="31"/>
      <c r="K1832" s="31"/>
      <c r="L1832" s="31"/>
      <c r="M1832" s="31"/>
      <c r="N1832" s="33" t="n">
        <f aca="false">E1832*F1832+H1832+J1832+K1832+L1832+M1832</f>
        <v>30</v>
      </c>
      <c r="O1832" s="36"/>
      <c r="P1832" s="31" t="n">
        <v>8</v>
      </c>
      <c r="Q1832" s="31"/>
      <c r="R1832" s="31"/>
      <c r="S1832" s="31"/>
      <c r="T1832" s="31"/>
      <c r="U1832" s="31"/>
      <c r="V1832" s="31"/>
      <c r="W1832" s="31"/>
      <c r="X1832" s="31"/>
      <c r="Y1832" s="31"/>
      <c r="Z1832" s="36" t="n">
        <f aca="false">P1832*Q1832+S1832+U1832+V1832+W1832+X1832+Y1832</f>
        <v>0</v>
      </c>
      <c r="AA1832" s="36" t="n">
        <f aca="false">N1832+Z1832</f>
        <v>30</v>
      </c>
      <c r="AB1832" s="47" t="s">
        <v>316</v>
      </c>
      <c r="AC1832" s="31" t="s">
        <v>389</v>
      </c>
      <c r="AD1832" s="31"/>
      <c r="AE1832" s="36" t="n">
        <f aca="false">P1832*Q1832</f>
        <v>0</v>
      </c>
      <c r="AF1832" s="38" t="n">
        <f aca="false">AA1832-L1832-M1832-W1832-X1832</f>
        <v>30</v>
      </c>
      <c r="AG1832" s="39" t="str">
        <f aca="false">AB1832</f>
        <v>Виеру А.Н.</v>
      </c>
      <c r="AH1832" s="39" t="str">
        <f aca="false">C1832</f>
        <v>4ИСП9-8а (п)</v>
      </c>
      <c r="AI1832" s="40" t="str">
        <f aca="false">B1832</f>
        <v>12</v>
      </c>
      <c r="AJ1832" s="39" t="str">
        <f aca="false">CONCATENATE(A1832," ",D1832)</f>
        <v>МДК.01.03 Разработка мобильных приложений</v>
      </c>
      <c r="AK1832" s="39" t="n">
        <f aca="false">E1832*F1832+P1832*Q1832+H1832+J1832+S1832+U1832</f>
        <v>30</v>
      </c>
      <c r="AL1832" s="39" t="n">
        <f aca="false">L1832+W1832</f>
        <v>0</v>
      </c>
      <c r="AM1832" s="39" t="n">
        <f aca="false">M1832+X1832</f>
        <v>0</v>
      </c>
      <c r="AN1832" s="39" t="n">
        <f aca="false">Y1832</f>
        <v>0</v>
      </c>
      <c r="AO1832" s="39" t="n">
        <f aca="false">SUM(AK1832:AN1832)</f>
        <v>30</v>
      </c>
      <c r="AP1832" s="41" t="n">
        <f aca="false">K1832+V1832</f>
        <v>0</v>
      </c>
    </row>
    <row r="1833" s="42" customFormat="true" ht="16.5" hidden="true" customHeight="true" outlineLevel="0" collapsed="false">
      <c r="A1833" s="68" t="s">
        <v>136</v>
      </c>
      <c r="B1833" s="30" t="s">
        <v>116</v>
      </c>
      <c r="C1833" s="31" t="s">
        <v>647</v>
      </c>
      <c r="D1833" s="133" t="s">
        <v>331</v>
      </c>
      <c r="E1833" s="31" t="n">
        <v>10</v>
      </c>
      <c r="F1833" s="31"/>
      <c r="G1833" s="31"/>
      <c r="H1833" s="31" t="n">
        <v>30</v>
      </c>
      <c r="I1833" s="31"/>
      <c r="J1833" s="31"/>
      <c r="K1833" s="31"/>
      <c r="L1833" s="31"/>
      <c r="M1833" s="31"/>
      <c r="N1833" s="33" t="n">
        <f aca="false">E1833*F1833+H1833+J1833+K1833+L1833+M1833</f>
        <v>30</v>
      </c>
      <c r="O1833" s="36"/>
      <c r="P1833" s="31" t="n">
        <v>8</v>
      </c>
      <c r="Q1833" s="31"/>
      <c r="R1833" s="31"/>
      <c r="S1833" s="31"/>
      <c r="T1833" s="31"/>
      <c r="U1833" s="31"/>
      <c r="V1833" s="31"/>
      <c r="W1833" s="31"/>
      <c r="X1833" s="31"/>
      <c r="Y1833" s="31"/>
      <c r="Z1833" s="36" t="n">
        <f aca="false">P1833*Q1833+S1833+U1833+V1833+W1833+X1833+Y1833</f>
        <v>0</v>
      </c>
      <c r="AA1833" s="36" t="n">
        <f aca="false">N1833+Z1833</f>
        <v>30</v>
      </c>
      <c r="AB1833" s="47" t="s">
        <v>69</v>
      </c>
      <c r="AC1833" s="31" t="s">
        <v>389</v>
      </c>
      <c r="AD1833" s="31"/>
      <c r="AE1833" s="36" t="n">
        <f aca="false">P1833*Q1833</f>
        <v>0</v>
      </c>
      <c r="AF1833" s="38" t="n">
        <f aca="false">AA1833-L1833-M1833-W1833-X1833</f>
        <v>30</v>
      </c>
      <c r="AG1833" s="39" t="str">
        <f aca="false">AB1833</f>
        <v>вак. 2 п/гр</v>
      </c>
      <c r="AH1833" s="39" t="str">
        <f aca="false">C1833</f>
        <v>4ИСП9-8б (п)</v>
      </c>
      <c r="AI1833" s="40" t="str">
        <f aca="false">B1833</f>
        <v>11</v>
      </c>
      <c r="AJ1833" s="39" t="str">
        <f aca="false">CONCATENATE(A1833," ",D1833)</f>
        <v>МДК.01.03 Разработка мобильных приложений</v>
      </c>
      <c r="AK1833" s="39" t="n">
        <f aca="false">E1833*F1833+P1833*Q1833+H1833+J1833+S1833+U1833</f>
        <v>30</v>
      </c>
      <c r="AL1833" s="39" t="n">
        <f aca="false">L1833+W1833</f>
        <v>0</v>
      </c>
      <c r="AM1833" s="39" t="n">
        <f aca="false">M1833+X1833</f>
        <v>0</v>
      </c>
      <c r="AN1833" s="39" t="n">
        <f aca="false">Y1833</f>
        <v>0</v>
      </c>
      <c r="AO1833" s="39" t="n">
        <f aca="false">SUM(AK1833:AN1833)</f>
        <v>30</v>
      </c>
      <c r="AP1833" s="41" t="n">
        <f aca="false">K1833+V1833</f>
        <v>0</v>
      </c>
    </row>
    <row r="1834" s="42" customFormat="true" ht="16.5" hidden="true" customHeight="true" outlineLevel="0" collapsed="false">
      <c r="A1834" s="68" t="s">
        <v>136</v>
      </c>
      <c r="B1834" s="30" t="s">
        <v>53</v>
      </c>
      <c r="C1834" s="31" t="s">
        <v>646</v>
      </c>
      <c r="D1834" s="133" t="s">
        <v>390</v>
      </c>
      <c r="E1834" s="31" t="n">
        <v>10</v>
      </c>
      <c r="F1834" s="31"/>
      <c r="G1834" s="31"/>
      <c r="H1834" s="31"/>
      <c r="I1834" s="31"/>
      <c r="J1834" s="31" t="n">
        <v>30</v>
      </c>
      <c r="K1834" s="31"/>
      <c r="L1834" s="31"/>
      <c r="M1834" s="31"/>
      <c r="N1834" s="33" t="n">
        <f aca="false">E1834*F1834+H1834+J1834+K1834+L1834+M1834</f>
        <v>30</v>
      </c>
      <c r="O1834" s="36"/>
      <c r="P1834" s="31" t="n">
        <v>8</v>
      </c>
      <c r="Q1834" s="31"/>
      <c r="R1834" s="31"/>
      <c r="S1834" s="31"/>
      <c r="T1834" s="31"/>
      <c r="U1834" s="31"/>
      <c r="V1834" s="31"/>
      <c r="W1834" s="31"/>
      <c r="X1834" s="31"/>
      <c r="Y1834" s="31"/>
      <c r="Z1834" s="36" t="n">
        <f aca="false">P1834*Q1834+S1834+U1834+V1834+W1834+X1834+Y1834</f>
        <v>0</v>
      </c>
      <c r="AA1834" s="36" t="n">
        <f aca="false">N1834+Z1834</f>
        <v>30</v>
      </c>
      <c r="AB1834" s="284" t="s">
        <v>316</v>
      </c>
      <c r="AC1834" s="31" t="s">
        <v>389</v>
      </c>
      <c r="AD1834" s="31"/>
      <c r="AE1834" s="36" t="n">
        <f aca="false">P1834*Q1834</f>
        <v>0</v>
      </c>
      <c r="AF1834" s="38" t="n">
        <f aca="false">AA1834-L1834-M1834-W1834-X1834</f>
        <v>30</v>
      </c>
      <c r="AG1834" s="39" t="str">
        <f aca="false">AB1834</f>
        <v>Виеру А.Н.</v>
      </c>
      <c r="AH1834" s="39" t="str">
        <f aca="false">C1834</f>
        <v>4ИСП9-8а (п)</v>
      </c>
      <c r="AI1834" s="40" t="str">
        <f aca="false">B1834</f>
        <v>12</v>
      </c>
      <c r="AJ1834" s="39" t="str">
        <f aca="false">CONCATENATE(A1834," ",D1834)</f>
        <v>МДК.01.03 КП - Разработка мобильных приложений</v>
      </c>
      <c r="AK1834" s="39" t="n">
        <f aca="false">E1834*F1834+P1834*Q1834+H1834+J1834+S1834+U1834</f>
        <v>30</v>
      </c>
      <c r="AL1834" s="39" t="n">
        <f aca="false">L1834+W1834</f>
        <v>0</v>
      </c>
      <c r="AM1834" s="39" t="n">
        <f aca="false">M1834+X1834</f>
        <v>0</v>
      </c>
      <c r="AN1834" s="39" t="n">
        <f aca="false">Y1834</f>
        <v>0</v>
      </c>
      <c r="AO1834" s="39" t="n">
        <f aca="false">SUM(AK1834:AN1834)</f>
        <v>30</v>
      </c>
      <c r="AP1834" s="41" t="n">
        <f aca="false">K1834+V1834</f>
        <v>0</v>
      </c>
    </row>
    <row r="1835" s="42" customFormat="true" ht="16.5" hidden="true" customHeight="true" outlineLevel="0" collapsed="false">
      <c r="A1835" s="68" t="s">
        <v>136</v>
      </c>
      <c r="B1835" s="30" t="s">
        <v>116</v>
      </c>
      <c r="C1835" s="31" t="s">
        <v>647</v>
      </c>
      <c r="D1835" s="133" t="s">
        <v>390</v>
      </c>
      <c r="E1835" s="31" t="n">
        <v>10</v>
      </c>
      <c r="F1835" s="31"/>
      <c r="G1835" s="31"/>
      <c r="H1835" s="31"/>
      <c r="I1835" s="31"/>
      <c r="J1835" s="31" t="n">
        <v>30</v>
      </c>
      <c r="K1835" s="31"/>
      <c r="L1835" s="31"/>
      <c r="M1835" s="31"/>
      <c r="N1835" s="33" t="n">
        <f aca="false">E1835*F1835+H1835+J1835+K1835+L1835+M1835</f>
        <v>30</v>
      </c>
      <c r="O1835" s="36"/>
      <c r="P1835" s="31" t="n">
        <v>8</v>
      </c>
      <c r="Q1835" s="31"/>
      <c r="R1835" s="31"/>
      <c r="S1835" s="31"/>
      <c r="T1835" s="31"/>
      <c r="U1835" s="31"/>
      <c r="V1835" s="31"/>
      <c r="W1835" s="31"/>
      <c r="X1835" s="31"/>
      <c r="Y1835" s="31"/>
      <c r="Z1835" s="36" t="n">
        <f aca="false">P1835*Q1835+S1835+U1835+V1835+W1835+X1835+Y1835</f>
        <v>0</v>
      </c>
      <c r="AA1835" s="36" t="n">
        <f aca="false">N1835+Z1835</f>
        <v>30</v>
      </c>
      <c r="AB1835" s="71" t="s">
        <v>712</v>
      </c>
      <c r="AC1835" s="291" t="s">
        <v>739</v>
      </c>
      <c r="AD1835" s="31"/>
      <c r="AE1835" s="36" t="n">
        <f aca="false">P1835*Q1835</f>
        <v>0</v>
      </c>
      <c r="AF1835" s="38" t="n">
        <f aca="false">AA1835-L1835-M1835-W1835-X1835</f>
        <v>30</v>
      </c>
      <c r="AG1835" s="39" t="str">
        <f aca="false">AB1835</f>
        <v>вак. КП - Виеру</v>
      </c>
      <c r="AH1835" s="39" t="str">
        <f aca="false">C1835</f>
        <v>4ИСП9-8б (п)</v>
      </c>
      <c r="AI1835" s="40" t="str">
        <f aca="false">B1835</f>
        <v>11</v>
      </c>
      <c r="AJ1835" s="39" t="str">
        <f aca="false">CONCATENATE(A1835," ",D1835)</f>
        <v>МДК.01.03 КП - Разработка мобильных приложений</v>
      </c>
      <c r="AK1835" s="39" t="n">
        <f aca="false">E1835*F1835+P1835*Q1835+H1835+J1835+S1835+U1835</f>
        <v>30</v>
      </c>
      <c r="AL1835" s="39" t="n">
        <f aca="false">L1835+W1835</f>
        <v>0</v>
      </c>
      <c r="AM1835" s="39" t="n">
        <f aca="false">M1835+X1835</f>
        <v>0</v>
      </c>
      <c r="AN1835" s="39" t="n">
        <f aca="false">Y1835</f>
        <v>0</v>
      </c>
      <c r="AO1835" s="39" t="n">
        <f aca="false">SUM(AK1835:AN1835)</f>
        <v>30</v>
      </c>
      <c r="AP1835" s="41" t="n">
        <f aca="false">K1835+V1835</f>
        <v>0</v>
      </c>
    </row>
    <row r="1836" s="42" customFormat="true" ht="16.5" hidden="true" customHeight="true" outlineLevel="0" collapsed="false">
      <c r="A1836" s="68" t="s">
        <v>138</v>
      </c>
      <c r="B1836" s="30" t="s">
        <v>53</v>
      </c>
      <c r="C1836" s="31" t="s">
        <v>646</v>
      </c>
      <c r="D1836" s="146" t="s">
        <v>108</v>
      </c>
      <c r="E1836" s="31" t="n">
        <v>2</v>
      </c>
      <c r="F1836" s="31" t="n">
        <v>36</v>
      </c>
      <c r="G1836" s="31"/>
      <c r="H1836" s="31"/>
      <c r="I1836" s="31"/>
      <c r="J1836" s="31"/>
      <c r="K1836" s="31"/>
      <c r="L1836" s="31"/>
      <c r="M1836" s="31"/>
      <c r="N1836" s="33" t="n">
        <f aca="false">E1836*F1836+H1836+J1836+K1836+L1836+M1836</f>
        <v>72</v>
      </c>
      <c r="O1836" s="36"/>
      <c r="P1836" s="31" t="n">
        <v>8</v>
      </c>
      <c r="Q1836" s="31"/>
      <c r="R1836" s="31"/>
      <c r="S1836" s="31"/>
      <c r="T1836" s="31"/>
      <c r="U1836" s="31"/>
      <c r="V1836" s="31"/>
      <c r="W1836" s="31"/>
      <c r="X1836" s="31"/>
      <c r="Y1836" s="31"/>
      <c r="Z1836" s="36" t="n">
        <f aca="false">P1836*Q1836+S1836+U1836+V1836+W1836+X1836+Y1836</f>
        <v>0</v>
      </c>
      <c r="AA1836" s="36" t="n">
        <f aca="false">N1836+Z1836</f>
        <v>72</v>
      </c>
      <c r="AB1836" s="73" t="s">
        <v>379</v>
      </c>
      <c r="AC1836" s="31"/>
      <c r="AD1836" s="31"/>
      <c r="AE1836" s="36" t="n">
        <f aca="false">P1836*Q1836</f>
        <v>0</v>
      </c>
      <c r="AF1836" s="38" t="n">
        <f aca="false">AA1836-L1836-M1836-W1836-X1836</f>
        <v>72</v>
      </c>
      <c r="AG1836" s="39" t="str">
        <f aca="false">AB1836</f>
        <v>Харламов Д. </v>
      </c>
      <c r="AH1836" s="39" t="str">
        <f aca="false">C1836</f>
        <v>4ИСП9-8а (п)</v>
      </c>
      <c r="AI1836" s="40" t="str">
        <f aca="false">B1836</f>
        <v>12</v>
      </c>
      <c r="AJ1836" s="39" t="str">
        <f aca="false">CONCATENATE(A1836," ",D1836)</f>
        <v>УП.01 Учебная практика</v>
      </c>
      <c r="AK1836" s="39" t="n">
        <f aca="false">E1836*F1836+P1836*Q1836+H1836+J1836+S1836+U1836</f>
        <v>72</v>
      </c>
      <c r="AL1836" s="39" t="n">
        <f aca="false">L1836+W1836</f>
        <v>0</v>
      </c>
      <c r="AM1836" s="39" t="n">
        <f aca="false">M1836+X1836</f>
        <v>0</v>
      </c>
      <c r="AN1836" s="39" t="n">
        <f aca="false">Y1836</f>
        <v>0</v>
      </c>
      <c r="AO1836" s="39" t="n">
        <f aca="false">SUM(AK1836:AN1836)</f>
        <v>72</v>
      </c>
      <c r="AP1836" s="41" t="n">
        <f aca="false">K1836+V1836</f>
        <v>0</v>
      </c>
    </row>
    <row r="1837" s="42" customFormat="true" ht="16.5" hidden="true" customHeight="true" outlineLevel="0" collapsed="false">
      <c r="A1837" s="68" t="s">
        <v>138</v>
      </c>
      <c r="B1837" s="30" t="s">
        <v>116</v>
      </c>
      <c r="C1837" s="31" t="s">
        <v>647</v>
      </c>
      <c r="D1837" s="146" t="s">
        <v>108</v>
      </c>
      <c r="E1837" s="31" t="n">
        <v>2</v>
      </c>
      <c r="F1837" s="31" t="n">
        <v>36</v>
      </c>
      <c r="G1837" s="31"/>
      <c r="H1837" s="31"/>
      <c r="I1837" s="31"/>
      <c r="J1837" s="31"/>
      <c r="K1837" s="31"/>
      <c r="L1837" s="31"/>
      <c r="M1837" s="31"/>
      <c r="N1837" s="33" t="n">
        <f aca="false">E1837*F1837+H1837+J1837+K1837+L1837+M1837</f>
        <v>72</v>
      </c>
      <c r="O1837" s="36"/>
      <c r="P1837" s="31" t="n">
        <v>8</v>
      </c>
      <c r="Q1837" s="31"/>
      <c r="R1837" s="31"/>
      <c r="S1837" s="31"/>
      <c r="T1837" s="31"/>
      <c r="U1837" s="31"/>
      <c r="V1837" s="31"/>
      <c r="W1837" s="31"/>
      <c r="X1837" s="31"/>
      <c r="Y1837" s="31"/>
      <c r="Z1837" s="36" t="n">
        <f aca="false">P1837*Q1837+S1837+U1837+V1837+W1837+X1837+Y1837</f>
        <v>0</v>
      </c>
      <c r="AA1837" s="36" t="n">
        <f aca="false">N1837+Z1837</f>
        <v>72</v>
      </c>
      <c r="AB1837" s="73" t="s">
        <v>276</v>
      </c>
      <c r="AC1837" s="31"/>
      <c r="AD1837" s="31"/>
      <c r="AE1837" s="36"/>
      <c r="AF1837" s="38"/>
      <c r="AG1837" s="39" t="str">
        <f aca="false">AB1837</f>
        <v>Кузякова А.М.</v>
      </c>
      <c r="AH1837" s="39" t="str">
        <f aca="false">C1837</f>
        <v>4ИСП9-8б (п)</v>
      </c>
      <c r="AI1837" s="40" t="str">
        <f aca="false">B1837</f>
        <v>11</v>
      </c>
      <c r="AJ1837" s="39" t="str">
        <f aca="false">CONCATENATE(A1837," ",D1837)</f>
        <v>УП.01 Учебная практика</v>
      </c>
      <c r="AK1837" s="39" t="n">
        <f aca="false">E1837*F1837+P1837*Q1837+H1837+J1837+S1837+U1837</f>
        <v>72</v>
      </c>
      <c r="AL1837" s="39" t="n">
        <f aca="false">L1837+W1837</f>
        <v>0</v>
      </c>
      <c r="AM1837" s="39" t="n">
        <f aca="false">M1837+X1837</f>
        <v>0</v>
      </c>
      <c r="AN1837" s="39" t="n">
        <f aca="false">Y1837</f>
        <v>0</v>
      </c>
      <c r="AO1837" s="39" t="n">
        <f aca="false">SUM(AK1837:AN1837)</f>
        <v>72</v>
      </c>
      <c r="AP1837" s="41" t="n">
        <f aca="false">K1837+V1837</f>
        <v>0</v>
      </c>
    </row>
    <row r="1838" s="42" customFormat="true" ht="16.5" hidden="true" customHeight="true" outlineLevel="0" collapsed="false">
      <c r="A1838" s="68" t="s">
        <v>139</v>
      </c>
      <c r="B1838" s="30" t="s">
        <v>286</v>
      </c>
      <c r="C1838" s="31" t="s">
        <v>648</v>
      </c>
      <c r="D1838" s="139" t="s">
        <v>163</v>
      </c>
      <c r="E1838" s="31" t="n">
        <v>2</v>
      </c>
      <c r="F1838" s="31" t="n">
        <v>9</v>
      </c>
      <c r="G1838" s="31"/>
      <c r="H1838" s="31"/>
      <c r="I1838" s="31"/>
      <c r="J1838" s="31"/>
      <c r="K1838" s="31"/>
      <c r="L1838" s="31"/>
      <c r="M1838" s="31"/>
      <c r="N1838" s="33" t="n">
        <f aca="false">E1838*F1838+H1838+J1838+K1838+L1838+M1838</f>
        <v>18</v>
      </c>
      <c r="O1838" s="36"/>
      <c r="P1838" s="31" t="n">
        <v>4</v>
      </c>
      <c r="Q1838" s="31" t="n">
        <v>9</v>
      </c>
      <c r="R1838" s="31"/>
      <c r="S1838" s="31"/>
      <c r="T1838" s="31"/>
      <c r="U1838" s="31"/>
      <c r="V1838" s="31"/>
      <c r="W1838" s="31"/>
      <c r="X1838" s="31"/>
      <c r="Y1838" s="31"/>
      <c r="Z1838" s="36" t="n">
        <f aca="false">P1838*Q1838+S1838+U1838+V1838+W1838+X1838+Y1838</f>
        <v>36</v>
      </c>
      <c r="AA1838" s="36" t="n">
        <f aca="false">N1838+Z1838</f>
        <v>54</v>
      </c>
      <c r="AB1838" s="36" t="s">
        <v>283</v>
      </c>
      <c r="AC1838" s="31"/>
      <c r="AD1838" s="31"/>
      <c r="AE1838" s="36" t="n">
        <f aca="false">P1838*Q1838</f>
        <v>36</v>
      </c>
      <c r="AF1838" s="38" t="n">
        <f aca="false">AA1838-L1838-M1838-W1838-X1838</f>
        <v>54</v>
      </c>
      <c r="AG1838" s="39" t="str">
        <f aca="false">AB1838</f>
        <v>Томашевич А.А.</v>
      </c>
      <c r="AH1838" s="39" t="str">
        <f aca="false">C1838</f>
        <v>4ИСП9-8 (п)</v>
      </c>
      <c r="AI1838" s="40" t="str">
        <f aca="false">B1838</f>
        <v>23</v>
      </c>
      <c r="AJ1838" s="39" t="str">
        <f aca="false">CONCATENATE(A1838," ",D1838)</f>
        <v>ПП.01 Производственная практика</v>
      </c>
      <c r="AK1838" s="39" t="n">
        <f aca="false">E1838*F1838+P1838*Q1838+H1838+J1838+S1838+U1838</f>
        <v>54</v>
      </c>
      <c r="AL1838" s="39" t="n">
        <f aca="false">L1838+W1838</f>
        <v>0</v>
      </c>
      <c r="AM1838" s="39" t="n">
        <f aca="false">M1838+X1838</f>
        <v>0</v>
      </c>
      <c r="AN1838" s="39" t="n">
        <f aca="false">Y1838</f>
        <v>0</v>
      </c>
      <c r="AO1838" s="39" t="n">
        <f aca="false">SUM(AK1838:AN1838)</f>
        <v>54</v>
      </c>
      <c r="AP1838" s="41" t="n">
        <f aca="false">K1838+V1838</f>
        <v>0</v>
      </c>
    </row>
    <row r="1839" s="42" customFormat="true" ht="16.5" hidden="true" customHeight="true" outlineLevel="0" collapsed="false">
      <c r="A1839" s="68" t="s">
        <v>139</v>
      </c>
      <c r="B1839" s="30" t="s">
        <v>286</v>
      </c>
      <c r="C1839" s="31" t="s">
        <v>648</v>
      </c>
      <c r="D1839" s="139" t="s">
        <v>163</v>
      </c>
      <c r="E1839" s="31" t="n">
        <v>2</v>
      </c>
      <c r="F1839" s="31" t="n">
        <v>9</v>
      </c>
      <c r="G1839" s="31"/>
      <c r="H1839" s="31"/>
      <c r="I1839" s="31"/>
      <c r="J1839" s="31"/>
      <c r="K1839" s="31"/>
      <c r="L1839" s="31"/>
      <c r="M1839" s="31"/>
      <c r="N1839" s="33" t="n">
        <f aca="false">E1839*F1839+H1839+J1839+K1839+L1839+M1839</f>
        <v>18</v>
      </c>
      <c r="O1839" s="36"/>
      <c r="P1839" s="31" t="n">
        <v>4</v>
      </c>
      <c r="Q1839" s="31" t="n">
        <v>9</v>
      </c>
      <c r="R1839" s="31"/>
      <c r="S1839" s="31"/>
      <c r="T1839" s="31"/>
      <c r="U1839" s="31"/>
      <c r="V1839" s="31"/>
      <c r="W1839" s="31"/>
      <c r="X1839" s="31"/>
      <c r="Y1839" s="31"/>
      <c r="Z1839" s="36" t="n">
        <f aca="false">P1839*Q1839+S1839+U1839+V1839+W1839+X1839+Y1839</f>
        <v>36</v>
      </c>
      <c r="AA1839" s="36" t="n">
        <f aca="false">N1839+Z1839</f>
        <v>54</v>
      </c>
      <c r="AB1839" s="36" t="s">
        <v>340</v>
      </c>
      <c r="AC1839" s="31"/>
      <c r="AD1839" s="31"/>
      <c r="AE1839" s="36" t="n">
        <f aca="false">P1839*Q1839</f>
        <v>36</v>
      </c>
      <c r="AF1839" s="38" t="n">
        <f aca="false">AA1839-L1839-M1839-W1839-X1839</f>
        <v>54</v>
      </c>
      <c r="AG1839" s="39" t="str">
        <f aca="false">AB1839</f>
        <v>Малыгина М.Ю.</v>
      </c>
      <c r="AH1839" s="39" t="str">
        <f aca="false">C1839</f>
        <v>4ИСП9-8 (п)</v>
      </c>
      <c r="AI1839" s="40" t="str">
        <f aca="false">B1839</f>
        <v>23</v>
      </c>
      <c r="AJ1839" s="39" t="str">
        <f aca="false">CONCATENATE(A1839," ",D1839)</f>
        <v>ПП.01 Производственная практика</v>
      </c>
      <c r="AK1839" s="39" t="n">
        <f aca="false">E1839*F1839+P1839*Q1839+H1839+J1839+S1839+U1839</f>
        <v>54</v>
      </c>
      <c r="AL1839" s="39" t="n">
        <f aca="false">L1839+W1839</f>
        <v>0</v>
      </c>
      <c r="AM1839" s="39" t="n">
        <f aca="false">M1839+X1839</f>
        <v>0</v>
      </c>
      <c r="AN1839" s="39" t="n">
        <f aca="false">Y1839</f>
        <v>0</v>
      </c>
      <c r="AO1839" s="39" t="n">
        <f aca="false">SUM(AK1839:AN1839)</f>
        <v>54</v>
      </c>
      <c r="AP1839" s="41" t="n">
        <f aca="false">K1839+V1839</f>
        <v>0</v>
      </c>
    </row>
    <row r="1840" s="42" customFormat="true" ht="16.5" hidden="true" customHeight="true" outlineLevel="0" collapsed="false">
      <c r="A1840" s="68" t="s">
        <v>139</v>
      </c>
      <c r="B1840" s="30" t="s">
        <v>286</v>
      </c>
      <c r="C1840" s="31" t="s">
        <v>648</v>
      </c>
      <c r="D1840" s="139" t="s">
        <v>163</v>
      </c>
      <c r="E1840" s="31" t="n">
        <v>2</v>
      </c>
      <c r="F1840" s="31" t="n">
        <v>9</v>
      </c>
      <c r="G1840" s="31"/>
      <c r="H1840" s="31"/>
      <c r="I1840" s="31"/>
      <c r="J1840" s="31"/>
      <c r="K1840" s="31"/>
      <c r="L1840" s="31"/>
      <c r="M1840" s="31"/>
      <c r="N1840" s="33" t="n">
        <f aca="false">E1840*F1840+H1840+J1840+K1840+L1840+M1840</f>
        <v>18</v>
      </c>
      <c r="O1840" s="36"/>
      <c r="P1840" s="31" t="n">
        <v>4</v>
      </c>
      <c r="Q1840" s="31" t="n">
        <v>9</v>
      </c>
      <c r="R1840" s="31"/>
      <c r="S1840" s="31"/>
      <c r="T1840" s="31"/>
      <c r="U1840" s="31"/>
      <c r="V1840" s="31"/>
      <c r="W1840" s="31"/>
      <c r="X1840" s="31"/>
      <c r="Y1840" s="31"/>
      <c r="Z1840" s="36" t="n">
        <f aca="false">P1840*Q1840+S1840+U1840+V1840+W1840+X1840+Y1840</f>
        <v>36</v>
      </c>
      <c r="AA1840" s="36" t="n">
        <f aca="false">N1840+Z1840</f>
        <v>54</v>
      </c>
      <c r="AB1840" s="36" t="s">
        <v>329</v>
      </c>
      <c r="AC1840" s="31"/>
      <c r="AD1840" s="31"/>
      <c r="AE1840" s="36" t="n">
        <f aca="false">P1840*Q1840</f>
        <v>36</v>
      </c>
      <c r="AF1840" s="38" t="n">
        <f aca="false">AA1840-L1840-M1840-W1840-X1840</f>
        <v>54</v>
      </c>
      <c r="AG1840" s="39" t="str">
        <f aca="false">AB1840</f>
        <v>Токарь И.А.</v>
      </c>
      <c r="AH1840" s="39" t="str">
        <f aca="false">C1840</f>
        <v>4ИСП9-8 (п)</v>
      </c>
      <c r="AI1840" s="40" t="str">
        <f aca="false">B1840</f>
        <v>23</v>
      </c>
      <c r="AJ1840" s="39" t="str">
        <f aca="false">CONCATENATE(A1840," ",D1840)</f>
        <v>ПП.01 Производственная практика</v>
      </c>
      <c r="AK1840" s="39" t="n">
        <f aca="false">E1840*F1840+P1840*Q1840+H1840+J1840+S1840+U1840</f>
        <v>54</v>
      </c>
      <c r="AL1840" s="39" t="n">
        <f aca="false">L1840+W1840</f>
        <v>0</v>
      </c>
      <c r="AM1840" s="39" t="n">
        <f aca="false">M1840+X1840</f>
        <v>0</v>
      </c>
      <c r="AN1840" s="39" t="n">
        <f aca="false">Y1840</f>
        <v>0</v>
      </c>
      <c r="AO1840" s="39" t="n">
        <f aca="false">SUM(AK1840:AN1840)</f>
        <v>54</v>
      </c>
      <c r="AP1840" s="41" t="n">
        <f aca="false">K1840+V1840</f>
        <v>0</v>
      </c>
    </row>
    <row r="1841" s="42" customFormat="true" ht="16.5" hidden="true" customHeight="true" outlineLevel="0" collapsed="false">
      <c r="A1841" s="68" t="s">
        <v>139</v>
      </c>
      <c r="B1841" s="30" t="s">
        <v>286</v>
      </c>
      <c r="C1841" s="31" t="s">
        <v>648</v>
      </c>
      <c r="D1841" s="139" t="s">
        <v>163</v>
      </c>
      <c r="E1841" s="31" t="n">
        <v>2</v>
      </c>
      <c r="F1841" s="31" t="n">
        <v>9</v>
      </c>
      <c r="G1841" s="31"/>
      <c r="H1841" s="31"/>
      <c r="I1841" s="31"/>
      <c r="J1841" s="31"/>
      <c r="K1841" s="31"/>
      <c r="L1841" s="31"/>
      <c r="M1841" s="31"/>
      <c r="N1841" s="33" t="n">
        <f aca="false">E1841*F1841+H1841+J1841+K1841+L1841+M1841</f>
        <v>18</v>
      </c>
      <c r="O1841" s="36"/>
      <c r="P1841" s="31" t="n">
        <v>4</v>
      </c>
      <c r="Q1841" s="31"/>
      <c r="R1841" s="31"/>
      <c r="S1841" s="31"/>
      <c r="T1841" s="31"/>
      <c r="U1841" s="31"/>
      <c r="V1841" s="31"/>
      <c r="W1841" s="31"/>
      <c r="X1841" s="31"/>
      <c r="Y1841" s="31"/>
      <c r="Z1841" s="36" t="n">
        <f aca="false">P1841*Q1841+S1841+U1841+V1841+W1841+X1841+Y1841</f>
        <v>0</v>
      </c>
      <c r="AA1841" s="36" t="n">
        <f aca="false">N1841+Z1841</f>
        <v>18</v>
      </c>
      <c r="AB1841" s="73" t="s">
        <v>743</v>
      </c>
      <c r="AC1841" s="291"/>
      <c r="AD1841" s="31"/>
      <c r="AE1841" s="36" t="n">
        <f aca="false">P1841*Q1841</f>
        <v>0</v>
      </c>
      <c r="AF1841" s="38" t="n">
        <f aca="false">AA1841-L1841-M1841-W1841-X1841</f>
        <v>18</v>
      </c>
      <c r="AG1841" s="39" t="str">
        <f aca="false">AB1841</f>
        <v>Шадрин А.О. по Ф-3</v>
      </c>
      <c r="AH1841" s="39" t="str">
        <f aca="false">C1841</f>
        <v>4ИСП9-8 (п)</v>
      </c>
      <c r="AI1841" s="40" t="str">
        <f aca="false">B1841</f>
        <v>23</v>
      </c>
      <c r="AJ1841" s="39" t="str">
        <f aca="false">CONCATENATE(A1841," ",D1841)</f>
        <v>ПП.01 Производственная практика</v>
      </c>
      <c r="AK1841" s="39" t="n">
        <f aca="false">E1841*F1841+P1841*Q1841+H1841+J1841+S1841+U1841</f>
        <v>18</v>
      </c>
      <c r="AL1841" s="39" t="n">
        <f aca="false">L1841+W1841</f>
        <v>0</v>
      </c>
      <c r="AM1841" s="39" t="n">
        <f aca="false">M1841+X1841</f>
        <v>0</v>
      </c>
      <c r="AN1841" s="39" t="n">
        <f aca="false">Y1841</f>
        <v>0</v>
      </c>
      <c r="AO1841" s="39" t="n">
        <f aca="false">SUM(AK1841:AN1841)</f>
        <v>18</v>
      </c>
      <c r="AP1841" s="41" t="n">
        <f aca="false">K1841+V1841</f>
        <v>0</v>
      </c>
    </row>
    <row r="1842" s="42" customFormat="true" ht="16.5" hidden="true" customHeight="true" outlineLevel="0" collapsed="false">
      <c r="A1842" s="68" t="s">
        <v>139</v>
      </c>
      <c r="B1842" s="30" t="s">
        <v>286</v>
      </c>
      <c r="C1842" s="31" t="s">
        <v>648</v>
      </c>
      <c r="D1842" s="139" t="s">
        <v>163</v>
      </c>
      <c r="E1842" s="31" t="n">
        <v>2</v>
      </c>
      <c r="F1842" s="31"/>
      <c r="G1842" s="31"/>
      <c r="H1842" s="31"/>
      <c r="I1842" s="31"/>
      <c r="J1842" s="31"/>
      <c r="K1842" s="31"/>
      <c r="L1842" s="31"/>
      <c r="M1842" s="31"/>
      <c r="N1842" s="33" t="n">
        <f aca="false">E1842*F1842+H1842+J1842+K1842+L1842+M1842</f>
        <v>0</v>
      </c>
      <c r="O1842" s="36"/>
      <c r="P1842" s="31" t="n">
        <v>4</v>
      </c>
      <c r="Q1842" s="31" t="n">
        <v>9</v>
      </c>
      <c r="R1842" s="31"/>
      <c r="S1842" s="31"/>
      <c r="T1842" s="31"/>
      <c r="U1842" s="31"/>
      <c r="V1842" s="31"/>
      <c r="W1842" s="31"/>
      <c r="X1842" s="31"/>
      <c r="Y1842" s="31"/>
      <c r="Z1842" s="36" t="n">
        <f aca="false">P1842*Q1842+S1842+U1842+V1842+W1842+X1842+Y1842</f>
        <v>36</v>
      </c>
      <c r="AA1842" s="36" t="n">
        <f aca="false">N1842+Z1842</f>
        <v>36</v>
      </c>
      <c r="AB1842" s="73" t="s">
        <v>710</v>
      </c>
      <c r="AC1842" s="291" t="s">
        <v>736</v>
      </c>
      <c r="AD1842" s="31"/>
      <c r="AE1842" s="36" t="n">
        <f aca="false">P1842*Q1842</f>
        <v>36</v>
      </c>
      <c r="AF1842" s="38" t="n">
        <f aca="false">AA1842-L1842-M1842-W1842-X1842</f>
        <v>36</v>
      </c>
      <c r="AG1842" s="39" t="str">
        <f aca="false">AB1842</f>
        <v>вак - Шадрин А.О. </v>
      </c>
      <c r="AH1842" s="39" t="str">
        <f aca="false">C1842</f>
        <v>4ИСП9-8 (п)</v>
      </c>
      <c r="AI1842" s="40" t="str">
        <f aca="false">B1842</f>
        <v>23</v>
      </c>
      <c r="AJ1842" s="39" t="str">
        <f aca="false">CONCATENATE(A1842," ",D1842)</f>
        <v>ПП.01 Производственная практика</v>
      </c>
      <c r="AK1842" s="39" t="n">
        <f aca="false">E1842*F1842+P1842*Q1842+H1842+J1842+S1842+U1842</f>
        <v>36</v>
      </c>
      <c r="AL1842" s="39" t="n">
        <f aca="false">L1842+W1842</f>
        <v>0</v>
      </c>
      <c r="AM1842" s="39" t="n">
        <f aca="false">M1842+X1842</f>
        <v>0</v>
      </c>
      <c r="AN1842" s="39" t="n">
        <f aca="false">Y1842</f>
        <v>0</v>
      </c>
      <c r="AO1842" s="39" t="n">
        <f aca="false">SUM(AK1842:AN1842)</f>
        <v>36</v>
      </c>
      <c r="AP1842" s="41" t="n">
        <f aca="false">K1842+V1842</f>
        <v>0</v>
      </c>
    </row>
    <row r="1843" s="42" customFormat="true" ht="16.5" hidden="true" customHeight="true" outlineLevel="0" collapsed="false">
      <c r="A1843" s="68" t="s">
        <v>144</v>
      </c>
      <c r="B1843" s="30" t="s">
        <v>286</v>
      </c>
      <c r="C1843" s="31" t="s">
        <v>648</v>
      </c>
      <c r="D1843" s="139" t="s">
        <v>145</v>
      </c>
      <c r="E1843" s="31" t="n">
        <v>10</v>
      </c>
      <c r="F1843" s="31"/>
      <c r="G1843" s="31"/>
      <c r="H1843" s="31"/>
      <c r="I1843" s="31"/>
      <c r="J1843" s="31"/>
      <c r="K1843" s="31"/>
      <c r="L1843" s="31"/>
      <c r="M1843" s="31"/>
      <c r="N1843" s="33" t="n">
        <f aca="false">E1843*F1843+H1843+J1843+K1843+L1843+M1843</f>
        <v>0</v>
      </c>
      <c r="O1843" s="36"/>
      <c r="P1843" s="31" t="n">
        <v>8</v>
      </c>
      <c r="Q1843" s="31"/>
      <c r="R1843" s="31"/>
      <c r="S1843" s="31"/>
      <c r="T1843" s="31"/>
      <c r="U1843" s="31"/>
      <c r="V1843" s="31"/>
      <c r="W1843" s="31"/>
      <c r="X1843" s="31" t="n">
        <v>24</v>
      </c>
      <c r="Y1843" s="31"/>
      <c r="Z1843" s="36" t="n">
        <f aca="false">P1843*Q1843+S1843+U1843+V1843+W1843+X1843+Y1843</f>
        <v>24</v>
      </c>
      <c r="AA1843" s="36" t="n">
        <f aca="false">N1843+Z1843</f>
        <v>24</v>
      </c>
      <c r="AB1843" s="36" t="s">
        <v>146</v>
      </c>
      <c r="AC1843" s="31"/>
      <c r="AD1843" s="31"/>
      <c r="AE1843" s="36" t="n">
        <f aca="false">P1843*Q1843</f>
        <v>0</v>
      </c>
      <c r="AF1843" s="38" t="n">
        <f aca="false">AA1843-L1843-M1843-W1843-X1843</f>
        <v>0</v>
      </c>
      <c r="AG1843" s="39" t="str">
        <f aca="false">AB1843</f>
        <v>вак. ДЭ</v>
      </c>
      <c r="AH1843" s="39" t="str">
        <f aca="false">C1843</f>
        <v>4ИСП9-8 (п)</v>
      </c>
      <c r="AI1843" s="40" t="str">
        <f aca="false">B1843</f>
        <v>23</v>
      </c>
      <c r="AJ1843" s="39" t="str">
        <f aca="false">CONCATENATE(A1843," ",D1843)</f>
        <v>ДЭ.01 Демонстрационный экзамен по модулю</v>
      </c>
      <c r="AK1843" s="39" t="n">
        <f aca="false">E1843*F1843+P1843*Q1843+H1843+J1843+S1843+U1843</f>
        <v>0</v>
      </c>
      <c r="AL1843" s="39" t="n">
        <f aca="false">L1843+W1843</f>
        <v>0</v>
      </c>
      <c r="AM1843" s="39" t="n">
        <f aca="false">M1843+X1843</f>
        <v>24</v>
      </c>
      <c r="AN1843" s="39" t="n">
        <f aca="false">Y1843</f>
        <v>0</v>
      </c>
      <c r="AO1843" s="39" t="n">
        <f aca="false">SUM(AK1843:AN1843)</f>
        <v>24</v>
      </c>
      <c r="AP1843" s="41" t="n">
        <f aca="false">K1843+V1843</f>
        <v>0</v>
      </c>
    </row>
    <row r="1844" s="42" customFormat="true" ht="16.5" hidden="true" customHeight="true" outlineLevel="0" collapsed="false">
      <c r="A1844" s="138" t="s">
        <v>147</v>
      </c>
      <c r="B1844" s="30" t="s">
        <v>286</v>
      </c>
      <c r="C1844" s="31" t="s">
        <v>648</v>
      </c>
      <c r="D1844" s="147" t="s">
        <v>392</v>
      </c>
      <c r="E1844" s="31" t="n">
        <v>10</v>
      </c>
      <c r="F1844" s="31" t="n">
        <v>7</v>
      </c>
      <c r="G1844" s="31" t="n">
        <v>26</v>
      </c>
      <c r="H1844" s="31" t="n">
        <v>-26</v>
      </c>
      <c r="I1844" s="31"/>
      <c r="J1844" s="31"/>
      <c r="K1844" s="31"/>
      <c r="L1844" s="31" t="n">
        <v>8</v>
      </c>
      <c r="M1844" s="31" t="n">
        <v>8</v>
      </c>
      <c r="N1844" s="33" t="n">
        <f aca="false">E1844*F1844+H1844+J1844+K1844+L1844+M1844</f>
        <v>60</v>
      </c>
      <c r="O1844" s="36"/>
      <c r="P1844" s="31" t="n">
        <v>8</v>
      </c>
      <c r="Q1844" s="31"/>
      <c r="R1844" s="31"/>
      <c r="S1844" s="31"/>
      <c r="T1844" s="31"/>
      <c r="U1844" s="31"/>
      <c r="V1844" s="31"/>
      <c r="W1844" s="31"/>
      <c r="X1844" s="31"/>
      <c r="Y1844" s="31"/>
      <c r="Z1844" s="36" t="n">
        <f aca="false">P1844*Q1844+S1844+U1844+V1844+W1844+X1844+Y1844</f>
        <v>0</v>
      </c>
      <c r="AA1844" s="36" t="n">
        <f aca="false">N1844+Z1844</f>
        <v>60</v>
      </c>
      <c r="AB1844" s="74" t="s">
        <v>283</v>
      </c>
      <c r="AC1844" s="31"/>
      <c r="AD1844" s="31" t="s">
        <v>262</v>
      </c>
      <c r="AE1844" s="36" t="n">
        <f aca="false">P1844*Q1844</f>
        <v>0</v>
      </c>
      <c r="AF1844" s="38" t="n">
        <f aca="false">AA1844-L1844-M1844-W1844-X1844</f>
        <v>44</v>
      </c>
      <c r="AG1844" s="39" t="str">
        <f aca="false">AB1844</f>
        <v>Томашевич А.А.</v>
      </c>
      <c r="AH1844" s="39" t="str">
        <f aca="false">C1844</f>
        <v>4ИСП9-8 (п)</v>
      </c>
      <c r="AI1844" s="40" t="str">
        <f aca="false">B1844</f>
        <v>23</v>
      </c>
      <c r="AJ1844" s="39" t="str">
        <f aca="false">CONCATENATE(A1844," ",D1844)</f>
        <v>МДК.02.01 Технология разработки программного обеспечения</v>
      </c>
      <c r="AK1844" s="39" t="n">
        <f aca="false">E1844*F1844+P1844*Q1844+H1844+J1844+S1844+U1844</f>
        <v>44</v>
      </c>
      <c r="AL1844" s="39" t="n">
        <f aca="false">L1844+W1844</f>
        <v>8</v>
      </c>
      <c r="AM1844" s="39" t="n">
        <f aca="false">M1844+X1844</f>
        <v>8</v>
      </c>
      <c r="AN1844" s="39" t="n">
        <f aca="false">Y1844</f>
        <v>0</v>
      </c>
      <c r="AO1844" s="39" t="n">
        <f aca="false">SUM(AK1844:AN1844)</f>
        <v>60</v>
      </c>
      <c r="AP1844" s="41" t="n">
        <f aca="false">K1844+V1844</f>
        <v>0</v>
      </c>
    </row>
    <row r="1845" s="42" customFormat="true" ht="16.5" hidden="true" customHeight="true" outlineLevel="0" collapsed="false">
      <c r="A1845" s="138" t="s">
        <v>147</v>
      </c>
      <c r="B1845" s="30" t="s">
        <v>53</v>
      </c>
      <c r="C1845" s="31" t="s">
        <v>646</v>
      </c>
      <c r="D1845" s="147" t="s">
        <v>392</v>
      </c>
      <c r="E1845" s="31" t="n">
        <v>10</v>
      </c>
      <c r="F1845" s="31"/>
      <c r="G1845" s="31"/>
      <c r="H1845" s="31" t="n">
        <v>26</v>
      </c>
      <c r="I1845" s="31"/>
      <c r="J1845" s="31"/>
      <c r="K1845" s="31"/>
      <c r="L1845" s="31"/>
      <c r="M1845" s="31"/>
      <c r="N1845" s="33" t="n">
        <f aca="false">E1845*F1845+H1845+J1845+K1845+L1845+M1845</f>
        <v>26</v>
      </c>
      <c r="O1845" s="36"/>
      <c r="P1845" s="31" t="n">
        <v>8</v>
      </c>
      <c r="Q1845" s="31"/>
      <c r="R1845" s="31"/>
      <c r="S1845" s="31"/>
      <c r="T1845" s="31"/>
      <c r="U1845" s="31"/>
      <c r="V1845" s="31"/>
      <c r="W1845" s="31"/>
      <c r="X1845" s="31"/>
      <c r="Y1845" s="31"/>
      <c r="Z1845" s="36" t="n">
        <f aca="false">P1845*Q1845+S1845+U1845+V1845+W1845+X1845+Y1845</f>
        <v>0</v>
      </c>
      <c r="AA1845" s="36" t="n">
        <f aca="false">N1845+Z1845</f>
        <v>26</v>
      </c>
      <c r="AB1845" s="74" t="s">
        <v>283</v>
      </c>
      <c r="AC1845" s="31"/>
      <c r="AD1845" s="31" t="s">
        <v>262</v>
      </c>
      <c r="AE1845" s="36" t="n">
        <f aca="false">P1845*Q1845</f>
        <v>0</v>
      </c>
      <c r="AF1845" s="38" t="n">
        <f aca="false">AA1845-L1845-M1845-W1845-X1845</f>
        <v>26</v>
      </c>
      <c r="AG1845" s="39" t="str">
        <f aca="false">AB1845</f>
        <v>Томашевич А.А.</v>
      </c>
      <c r="AH1845" s="39" t="str">
        <f aca="false">C1845</f>
        <v>4ИСП9-8а (п)</v>
      </c>
      <c r="AI1845" s="40" t="str">
        <f aca="false">B1845</f>
        <v>12</v>
      </c>
      <c r="AJ1845" s="39" t="str">
        <f aca="false">CONCATENATE(A1845," ",D1845)</f>
        <v>МДК.02.01 Технология разработки программного обеспечения</v>
      </c>
      <c r="AK1845" s="39" t="n">
        <f aca="false">E1845*F1845+P1845*Q1845+H1845+J1845+S1845+U1845</f>
        <v>26</v>
      </c>
      <c r="AL1845" s="39" t="n">
        <f aca="false">L1845+W1845</f>
        <v>0</v>
      </c>
      <c r="AM1845" s="39" t="n">
        <f aca="false">M1845+X1845</f>
        <v>0</v>
      </c>
      <c r="AN1845" s="39" t="n">
        <f aca="false">Y1845</f>
        <v>0</v>
      </c>
      <c r="AO1845" s="39" t="n">
        <f aca="false">SUM(AK1845:AN1845)</f>
        <v>26</v>
      </c>
      <c r="AP1845" s="41" t="n">
        <f aca="false">K1845+V1845</f>
        <v>0</v>
      </c>
    </row>
    <row r="1846" s="42" customFormat="true" ht="16.5" hidden="true" customHeight="true" outlineLevel="0" collapsed="false">
      <c r="A1846" s="138" t="s">
        <v>147</v>
      </c>
      <c r="B1846" s="30" t="s">
        <v>116</v>
      </c>
      <c r="C1846" s="31" t="s">
        <v>647</v>
      </c>
      <c r="D1846" s="147" t="s">
        <v>392</v>
      </c>
      <c r="E1846" s="31" t="n">
        <v>10</v>
      </c>
      <c r="F1846" s="31"/>
      <c r="G1846" s="31"/>
      <c r="H1846" s="31" t="n">
        <v>26</v>
      </c>
      <c r="I1846" s="31"/>
      <c r="J1846" s="31"/>
      <c r="K1846" s="31"/>
      <c r="L1846" s="31"/>
      <c r="M1846" s="31"/>
      <c r="N1846" s="33" t="n">
        <f aca="false">E1846*F1846+H1846+J1846+K1846+L1846+M1846</f>
        <v>26</v>
      </c>
      <c r="O1846" s="36"/>
      <c r="P1846" s="31" t="n">
        <v>8</v>
      </c>
      <c r="Q1846" s="31"/>
      <c r="R1846" s="31"/>
      <c r="S1846" s="31"/>
      <c r="T1846" s="31"/>
      <c r="U1846" s="31"/>
      <c r="V1846" s="31"/>
      <c r="W1846" s="31"/>
      <c r="X1846" s="31"/>
      <c r="Y1846" s="31"/>
      <c r="Z1846" s="36" t="n">
        <f aca="false">P1846*Q1846+S1846+U1846+V1846+W1846+X1846+Y1846</f>
        <v>0</v>
      </c>
      <c r="AA1846" s="36" t="n">
        <f aca="false">N1846+Z1846</f>
        <v>26</v>
      </c>
      <c r="AB1846" s="47" t="s">
        <v>69</v>
      </c>
      <c r="AC1846" s="31"/>
      <c r="AD1846" s="31" t="s">
        <v>262</v>
      </c>
      <c r="AE1846" s="36" t="n">
        <f aca="false">P1846*Q1846</f>
        <v>0</v>
      </c>
      <c r="AF1846" s="38" t="n">
        <f aca="false">AA1846-L1846-M1846-W1846-X1846</f>
        <v>26</v>
      </c>
      <c r="AG1846" s="39" t="str">
        <f aca="false">AB1846</f>
        <v>вак. 2 п/гр</v>
      </c>
      <c r="AH1846" s="39" t="str">
        <f aca="false">C1846</f>
        <v>4ИСП9-8б (п)</v>
      </c>
      <c r="AI1846" s="40" t="str">
        <f aca="false">B1846</f>
        <v>11</v>
      </c>
      <c r="AJ1846" s="39" t="str">
        <f aca="false">CONCATENATE(A1846," ",D1846)</f>
        <v>МДК.02.01 Технология разработки программного обеспечения</v>
      </c>
      <c r="AK1846" s="39" t="n">
        <f aca="false">E1846*F1846+P1846*Q1846+H1846+J1846+S1846+U1846</f>
        <v>26</v>
      </c>
      <c r="AL1846" s="39" t="n">
        <f aca="false">L1846+W1846</f>
        <v>0</v>
      </c>
      <c r="AM1846" s="39" t="n">
        <f aca="false">M1846+X1846</f>
        <v>0</v>
      </c>
      <c r="AN1846" s="39" t="n">
        <f aca="false">Y1846</f>
        <v>0</v>
      </c>
      <c r="AO1846" s="39" t="n">
        <f aca="false">SUM(AK1846:AN1846)</f>
        <v>26</v>
      </c>
      <c r="AP1846" s="41" t="n">
        <f aca="false">K1846+V1846</f>
        <v>0</v>
      </c>
    </row>
    <row r="1847" s="42" customFormat="true" ht="16.5" hidden="true" customHeight="true" outlineLevel="0" collapsed="false">
      <c r="A1847" s="138" t="s">
        <v>155</v>
      </c>
      <c r="B1847" s="30" t="s">
        <v>286</v>
      </c>
      <c r="C1847" s="31" t="s">
        <v>648</v>
      </c>
      <c r="D1847" s="139" t="s">
        <v>163</v>
      </c>
      <c r="E1847" s="31" t="n">
        <v>2</v>
      </c>
      <c r="F1847" s="31" t="n">
        <v>9</v>
      </c>
      <c r="G1847" s="31"/>
      <c r="H1847" s="31"/>
      <c r="I1847" s="31"/>
      <c r="J1847" s="31"/>
      <c r="K1847" s="31"/>
      <c r="L1847" s="31"/>
      <c r="M1847" s="31"/>
      <c r="N1847" s="33" t="n">
        <f aca="false">E1847*F1847+H1847+J1847+K1847+L1847+M1847</f>
        <v>18</v>
      </c>
      <c r="O1847" s="36"/>
      <c r="P1847" s="31" t="n">
        <v>8</v>
      </c>
      <c r="Q1847" s="31"/>
      <c r="R1847" s="31"/>
      <c r="S1847" s="31"/>
      <c r="T1847" s="31"/>
      <c r="U1847" s="31"/>
      <c r="V1847" s="31"/>
      <c r="W1847" s="31"/>
      <c r="X1847" s="31"/>
      <c r="Y1847" s="31"/>
      <c r="Z1847" s="36" t="n">
        <f aca="false">P1847*Q1847+S1847+U1847+V1847+W1847+X1847+Y1847</f>
        <v>0</v>
      </c>
      <c r="AA1847" s="36" t="n">
        <f aca="false">N1847+Z1847</f>
        <v>18</v>
      </c>
      <c r="AB1847" s="47" t="s">
        <v>283</v>
      </c>
      <c r="AC1847" s="31"/>
      <c r="AD1847" s="31"/>
      <c r="AE1847" s="36" t="n">
        <f aca="false">P1847*Q1847</f>
        <v>0</v>
      </c>
      <c r="AF1847" s="38" t="n">
        <f aca="false">AA1847-L1847-M1847-W1847-X1847</f>
        <v>18</v>
      </c>
      <c r="AG1847" s="39" t="str">
        <f aca="false">AB1847</f>
        <v>Томашевич А.А.</v>
      </c>
      <c r="AH1847" s="39" t="str">
        <f aca="false">C1847</f>
        <v>4ИСП9-8 (п)</v>
      </c>
      <c r="AI1847" s="40" t="str">
        <f aca="false">B1847</f>
        <v>23</v>
      </c>
      <c r="AJ1847" s="39" t="str">
        <f aca="false">CONCATENATE(A1847," ",D1847)</f>
        <v>ПП.02 Производственная практика</v>
      </c>
      <c r="AK1847" s="39" t="n">
        <f aca="false">E1847*F1847+P1847*Q1847+H1847+J1847+S1847+U1847</f>
        <v>18</v>
      </c>
      <c r="AL1847" s="39" t="n">
        <f aca="false">L1847+W1847</f>
        <v>0</v>
      </c>
      <c r="AM1847" s="39" t="n">
        <f aca="false">M1847+X1847</f>
        <v>0</v>
      </c>
      <c r="AN1847" s="39" t="n">
        <f aca="false">Y1847</f>
        <v>0</v>
      </c>
      <c r="AO1847" s="39" t="n">
        <f aca="false">SUM(AK1847:AN1847)</f>
        <v>18</v>
      </c>
      <c r="AP1847" s="41" t="n">
        <f aca="false">K1847+V1847</f>
        <v>0</v>
      </c>
    </row>
    <row r="1848" s="42" customFormat="true" ht="16.5" hidden="true" customHeight="true" outlineLevel="0" collapsed="false">
      <c r="A1848" s="138" t="s">
        <v>155</v>
      </c>
      <c r="B1848" s="30" t="s">
        <v>286</v>
      </c>
      <c r="C1848" s="31" t="s">
        <v>648</v>
      </c>
      <c r="D1848" s="139" t="s">
        <v>163</v>
      </c>
      <c r="E1848" s="31" t="n">
        <v>2</v>
      </c>
      <c r="F1848" s="31" t="n">
        <v>9</v>
      </c>
      <c r="G1848" s="31"/>
      <c r="H1848" s="31"/>
      <c r="I1848" s="31"/>
      <c r="J1848" s="31"/>
      <c r="K1848" s="31"/>
      <c r="L1848" s="31"/>
      <c r="M1848" s="31"/>
      <c r="N1848" s="33" t="n">
        <f aca="false">E1848*F1848+H1848+J1848+K1848+L1848+M1848</f>
        <v>18</v>
      </c>
      <c r="O1848" s="36"/>
      <c r="P1848" s="31" t="n">
        <v>8</v>
      </c>
      <c r="Q1848" s="31"/>
      <c r="R1848" s="31"/>
      <c r="S1848" s="31"/>
      <c r="T1848" s="31"/>
      <c r="U1848" s="31"/>
      <c r="V1848" s="31"/>
      <c r="W1848" s="31"/>
      <c r="X1848" s="31"/>
      <c r="Y1848" s="31"/>
      <c r="Z1848" s="36" t="n">
        <f aca="false">P1848*Q1848+S1848+U1848+V1848+W1848+X1848+Y1848</f>
        <v>0</v>
      </c>
      <c r="AA1848" s="36" t="n">
        <f aca="false">N1848+Z1848</f>
        <v>18</v>
      </c>
      <c r="AB1848" s="47" t="s">
        <v>340</v>
      </c>
      <c r="AC1848" s="31"/>
      <c r="AD1848" s="31"/>
      <c r="AE1848" s="36" t="n">
        <f aca="false">P1848*Q1848</f>
        <v>0</v>
      </c>
      <c r="AF1848" s="38" t="n">
        <f aca="false">AA1848-L1848-M1848-W1848-X1848</f>
        <v>18</v>
      </c>
      <c r="AG1848" s="39" t="str">
        <f aca="false">AB1848</f>
        <v>Малыгина М.Ю.</v>
      </c>
      <c r="AH1848" s="39" t="str">
        <f aca="false">C1848</f>
        <v>4ИСП9-8 (п)</v>
      </c>
      <c r="AI1848" s="40" t="str">
        <f aca="false">B1848</f>
        <v>23</v>
      </c>
      <c r="AJ1848" s="39" t="str">
        <f aca="false">CONCATENATE(A1848," ",D1848)</f>
        <v>ПП.02 Производственная практика</v>
      </c>
      <c r="AK1848" s="39" t="n">
        <f aca="false">E1848*F1848+P1848*Q1848+H1848+J1848+S1848+U1848</f>
        <v>18</v>
      </c>
      <c r="AL1848" s="39" t="n">
        <f aca="false">L1848+W1848</f>
        <v>0</v>
      </c>
      <c r="AM1848" s="39" t="n">
        <f aca="false">M1848+X1848</f>
        <v>0</v>
      </c>
      <c r="AN1848" s="39" t="n">
        <f aca="false">Y1848</f>
        <v>0</v>
      </c>
      <c r="AO1848" s="39" t="n">
        <f aca="false">SUM(AK1848:AN1848)</f>
        <v>18</v>
      </c>
      <c r="AP1848" s="41" t="n">
        <f aca="false">K1848+V1848</f>
        <v>0</v>
      </c>
    </row>
    <row r="1849" s="42" customFormat="true" ht="16.5" hidden="true" customHeight="true" outlineLevel="0" collapsed="false">
      <c r="A1849" s="138" t="s">
        <v>155</v>
      </c>
      <c r="B1849" s="30" t="s">
        <v>286</v>
      </c>
      <c r="C1849" s="31" t="s">
        <v>648</v>
      </c>
      <c r="D1849" s="139" t="s">
        <v>163</v>
      </c>
      <c r="E1849" s="31" t="n">
        <v>2</v>
      </c>
      <c r="F1849" s="31" t="n">
        <v>9</v>
      </c>
      <c r="G1849" s="31"/>
      <c r="H1849" s="31"/>
      <c r="I1849" s="31"/>
      <c r="J1849" s="31"/>
      <c r="K1849" s="31"/>
      <c r="L1849" s="31"/>
      <c r="M1849" s="31"/>
      <c r="N1849" s="33" t="n">
        <f aca="false">E1849*F1849+H1849+J1849+K1849+L1849+M1849</f>
        <v>18</v>
      </c>
      <c r="O1849" s="36"/>
      <c r="P1849" s="31" t="n">
        <v>8</v>
      </c>
      <c r="Q1849" s="31"/>
      <c r="R1849" s="31"/>
      <c r="S1849" s="31"/>
      <c r="T1849" s="31"/>
      <c r="U1849" s="31"/>
      <c r="V1849" s="31"/>
      <c r="W1849" s="31"/>
      <c r="X1849" s="31"/>
      <c r="Y1849" s="31"/>
      <c r="Z1849" s="36" t="n">
        <f aca="false">P1849*Q1849+S1849+U1849+V1849+W1849+X1849+Y1849</f>
        <v>0</v>
      </c>
      <c r="AA1849" s="36" t="n">
        <f aca="false">N1849+Z1849</f>
        <v>18</v>
      </c>
      <c r="AB1849" s="47" t="s">
        <v>329</v>
      </c>
      <c r="AC1849" s="31"/>
      <c r="AD1849" s="31"/>
      <c r="AE1849" s="36" t="n">
        <f aca="false">P1849*Q1849</f>
        <v>0</v>
      </c>
      <c r="AF1849" s="38" t="n">
        <f aca="false">AA1849-L1849-M1849-W1849-X1849</f>
        <v>18</v>
      </c>
      <c r="AG1849" s="39" t="str">
        <f aca="false">AB1849</f>
        <v>Токарь И.А.</v>
      </c>
      <c r="AH1849" s="39" t="str">
        <f aca="false">C1849</f>
        <v>4ИСП9-8 (п)</v>
      </c>
      <c r="AI1849" s="40" t="str">
        <f aca="false">B1849</f>
        <v>23</v>
      </c>
      <c r="AJ1849" s="39" t="str">
        <f aca="false">CONCATENATE(A1849," ",D1849)</f>
        <v>ПП.02 Производственная практика</v>
      </c>
      <c r="AK1849" s="39" t="n">
        <f aca="false">E1849*F1849+P1849*Q1849+H1849+J1849+S1849+U1849</f>
        <v>18</v>
      </c>
      <c r="AL1849" s="39" t="n">
        <f aca="false">L1849+W1849</f>
        <v>0</v>
      </c>
      <c r="AM1849" s="39" t="n">
        <f aca="false">M1849+X1849</f>
        <v>0</v>
      </c>
      <c r="AN1849" s="39" t="n">
        <f aca="false">Y1849</f>
        <v>0</v>
      </c>
      <c r="AO1849" s="39" t="n">
        <f aca="false">SUM(AK1849:AN1849)</f>
        <v>18</v>
      </c>
      <c r="AP1849" s="41" t="n">
        <f aca="false">K1849+V1849</f>
        <v>0</v>
      </c>
    </row>
    <row r="1850" s="42" customFormat="true" ht="16.5" hidden="true" customHeight="true" outlineLevel="0" collapsed="false">
      <c r="A1850" s="138" t="s">
        <v>155</v>
      </c>
      <c r="B1850" s="30" t="s">
        <v>286</v>
      </c>
      <c r="C1850" s="31" t="s">
        <v>648</v>
      </c>
      <c r="D1850" s="139" t="s">
        <v>163</v>
      </c>
      <c r="E1850" s="31" t="n">
        <v>2</v>
      </c>
      <c r="F1850" s="31" t="n">
        <v>9</v>
      </c>
      <c r="G1850" s="31"/>
      <c r="H1850" s="31"/>
      <c r="I1850" s="31"/>
      <c r="J1850" s="31"/>
      <c r="K1850" s="31"/>
      <c r="L1850" s="31"/>
      <c r="M1850" s="31"/>
      <c r="N1850" s="33" t="n">
        <f aca="false">E1850*F1850+H1850+J1850+K1850+L1850+M1850</f>
        <v>18</v>
      </c>
      <c r="O1850" s="36"/>
      <c r="P1850" s="31" t="n">
        <v>8</v>
      </c>
      <c r="Q1850" s="31"/>
      <c r="R1850" s="31"/>
      <c r="S1850" s="31"/>
      <c r="T1850" s="31"/>
      <c r="U1850" s="31"/>
      <c r="V1850" s="31"/>
      <c r="W1850" s="31"/>
      <c r="X1850" s="31"/>
      <c r="Y1850" s="31"/>
      <c r="Z1850" s="36" t="n">
        <f aca="false">P1850*Q1850+S1850+U1850+V1850+W1850+X1850+Y1850</f>
        <v>0</v>
      </c>
      <c r="AA1850" s="36" t="n">
        <f aca="false">N1850+Z1850</f>
        <v>18</v>
      </c>
      <c r="AB1850" s="73" t="s">
        <v>743</v>
      </c>
      <c r="AC1850" s="291"/>
      <c r="AD1850" s="31"/>
      <c r="AE1850" s="36" t="n">
        <f aca="false">P1850*Q1850</f>
        <v>0</v>
      </c>
      <c r="AF1850" s="38" t="n">
        <f aca="false">AA1850-L1850-M1850-W1850-X1850</f>
        <v>18</v>
      </c>
      <c r="AG1850" s="39" t="str">
        <f aca="false">AB1850</f>
        <v>Шадрин А.О. по Ф-3</v>
      </c>
      <c r="AH1850" s="39" t="str">
        <f aca="false">C1850</f>
        <v>4ИСП9-8 (п)</v>
      </c>
      <c r="AI1850" s="40" t="str">
        <f aca="false">B1850</f>
        <v>23</v>
      </c>
      <c r="AJ1850" s="39" t="str">
        <f aca="false">CONCATENATE(A1850," ",D1850)</f>
        <v>ПП.02 Производственная практика</v>
      </c>
      <c r="AK1850" s="39" t="n">
        <f aca="false">E1850*F1850+P1850*Q1850+H1850+J1850+S1850+U1850</f>
        <v>18</v>
      </c>
      <c r="AL1850" s="39" t="n">
        <f aca="false">L1850+W1850</f>
        <v>0</v>
      </c>
      <c r="AM1850" s="39" t="n">
        <f aca="false">M1850+X1850</f>
        <v>0</v>
      </c>
      <c r="AN1850" s="39" t="n">
        <f aca="false">Y1850</f>
        <v>0</v>
      </c>
      <c r="AO1850" s="39" t="n">
        <f aca="false">SUM(AK1850:AN1850)</f>
        <v>18</v>
      </c>
      <c r="AP1850" s="41" t="n">
        <f aca="false">K1850+V1850</f>
        <v>0</v>
      </c>
    </row>
    <row r="1851" s="42" customFormat="true" ht="16.5" hidden="true" customHeight="true" outlineLevel="0" collapsed="false">
      <c r="A1851" s="138" t="s">
        <v>156</v>
      </c>
      <c r="B1851" s="30" t="s">
        <v>286</v>
      </c>
      <c r="C1851" s="31" t="s">
        <v>648</v>
      </c>
      <c r="D1851" s="139" t="s">
        <v>145</v>
      </c>
      <c r="E1851" s="31" t="n">
        <v>10</v>
      </c>
      <c r="F1851" s="31"/>
      <c r="G1851" s="31"/>
      <c r="H1851" s="31"/>
      <c r="I1851" s="31"/>
      <c r="J1851" s="31"/>
      <c r="K1851" s="31"/>
      <c r="L1851" s="31"/>
      <c r="M1851" s="31" t="n">
        <v>24</v>
      </c>
      <c r="N1851" s="33" t="n">
        <f aca="false">E1851*F1851+H1851+J1851+K1851+L1851+M1851</f>
        <v>24</v>
      </c>
      <c r="O1851" s="36"/>
      <c r="P1851" s="31" t="n">
        <v>8</v>
      </c>
      <c r="Q1851" s="31"/>
      <c r="R1851" s="31"/>
      <c r="S1851" s="31"/>
      <c r="T1851" s="31"/>
      <c r="U1851" s="31"/>
      <c r="V1851" s="31"/>
      <c r="W1851" s="31"/>
      <c r="X1851" s="31"/>
      <c r="Y1851" s="31"/>
      <c r="Z1851" s="36" t="n">
        <f aca="false">P1851*Q1851+S1851+U1851+V1851+W1851+X1851+Y1851</f>
        <v>0</v>
      </c>
      <c r="AA1851" s="36" t="n">
        <f aca="false">N1851+Z1851</f>
        <v>24</v>
      </c>
      <c r="AB1851" s="36" t="s">
        <v>146</v>
      </c>
      <c r="AC1851" s="31"/>
      <c r="AD1851" s="31"/>
      <c r="AE1851" s="36" t="n">
        <f aca="false">P1851*Q1851</f>
        <v>0</v>
      </c>
      <c r="AF1851" s="38" t="n">
        <f aca="false">AA1851-L1851-M1851-W1851-X1851</f>
        <v>0</v>
      </c>
      <c r="AG1851" s="39" t="str">
        <f aca="false">AB1851</f>
        <v>вак. ДЭ</v>
      </c>
      <c r="AH1851" s="39" t="str">
        <f aca="false">C1851</f>
        <v>4ИСП9-8 (п)</v>
      </c>
      <c r="AI1851" s="40" t="str">
        <f aca="false">B1851</f>
        <v>23</v>
      </c>
      <c r="AJ1851" s="39" t="str">
        <f aca="false">CONCATENATE(A1851," ",D1851)</f>
        <v>ДЭ.02 Демонстрационный экзамен по модулю</v>
      </c>
      <c r="AK1851" s="39" t="n">
        <f aca="false">E1851*F1851+P1851*Q1851+H1851+J1851+S1851+U1851</f>
        <v>0</v>
      </c>
      <c r="AL1851" s="39" t="n">
        <f aca="false">L1851+W1851</f>
        <v>0</v>
      </c>
      <c r="AM1851" s="39" t="n">
        <f aca="false">M1851+X1851</f>
        <v>24</v>
      </c>
      <c r="AN1851" s="39" t="n">
        <f aca="false">Y1851</f>
        <v>0</v>
      </c>
      <c r="AO1851" s="39" t="n">
        <f aca="false">SUM(AK1851:AN1851)</f>
        <v>24</v>
      </c>
      <c r="AP1851" s="41" t="n">
        <f aca="false">K1851+V1851</f>
        <v>0</v>
      </c>
    </row>
    <row r="1852" s="42" customFormat="true" ht="16.5" hidden="true" customHeight="true" outlineLevel="0" collapsed="false">
      <c r="A1852" s="138" t="s">
        <v>393</v>
      </c>
      <c r="B1852" s="30" t="s">
        <v>286</v>
      </c>
      <c r="C1852" s="31" t="s">
        <v>648</v>
      </c>
      <c r="D1852" s="148" t="s">
        <v>394</v>
      </c>
      <c r="E1852" s="31" t="n">
        <v>10</v>
      </c>
      <c r="F1852" s="31"/>
      <c r="G1852" s="31"/>
      <c r="H1852" s="31"/>
      <c r="I1852" s="31"/>
      <c r="J1852" s="31"/>
      <c r="K1852" s="31"/>
      <c r="L1852" s="31"/>
      <c r="M1852" s="31"/>
      <c r="N1852" s="33" t="n">
        <f aca="false">E1852*F1852+H1852+J1852+K1852+L1852+M1852</f>
        <v>0</v>
      </c>
      <c r="O1852" s="36"/>
      <c r="P1852" s="31" t="n">
        <v>4</v>
      </c>
      <c r="Q1852" s="31" t="n">
        <v>9</v>
      </c>
      <c r="R1852" s="31"/>
      <c r="S1852" s="31"/>
      <c r="T1852" s="31"/>
      <c r="U1852" s="31"/>
      <c r="V1852" s="31"/>
      <c r="W1852" s="31"/>
      <c r="X1852" s="31"/>
      <c r="Y1852" s="31"/>
      <c r="Z1852" s="36" t="n">
        <f aca="false">P1852*Q1852+S1852+U1852+V1852+W1852+X1852+Y1852</f>
        <v>36</v>
      </c>
      <c r="AA1852" s="36" t="n">
        <f aca="false">N1852+Z1852</f>
        <v>36</v>
      </c>
      <c r="AB1852" s="47" t="s">
        <v>283</v>
      </c>
      <c r="AC1852" s="31"/>
      <c r="AD1852" s="31"/>
      <c r="AE1852" s="36" t="n">
        <f aca="false">P1852*Q1852</f>
        <v>36</v>
      </c>
      <c r="AF1852" s="38" t="n">
        <f aca="false">AA1852-L1852-M1852-W1852-X1852</f>
        <v>36</v>
      </c>
      <c r="AG1852" s="39" t="str">
        <f aca="false">AB1852</f>
        <v>Томашевич А.А.</v>
      </c>
      <c r="AH1852" s="39" t="str">
        <f aca="false">C1852</f>
        <v>4ИСП9-8 (п)</v>
      </c>
      <c r="AI1852" s="40" t="str">
        <f aca="false">B1852</f>
        <v>23</v>
      </c>
      <c r="AJ1852" s="39" t="str">
        <f aca="false">CONCATENATE(A1852," ",D1852)</f>
        <v>ПДП.00 Производственная практика (преддипломная)</v>
      </c>
      <c r="AK1852" s="39" t="n">
        <f aca="false">E1852*F1852+P1852*Q1852+H1852+J1852+S1852+U1852</f>
        <v>36</v>
      </c>
      <c r="AL1852" s="39" t="n">
        <f aca="false">L1852+W1852</f>
        <v>0</v>
      </c>
      <c r="AM1852" s="39" t="n">
        <f aca="false">M1852+X1852</f>
        <v>0</v>
      </c>
      <c r="AN1852" s="39" t="n">
        <f aca="false">Y1852</f>
        <v>0</v>
      </c>
      <c r="AO1852" s="39" t="n">
        <f aca="false">SUM(AK1852:AN1852)</f>
        <v>36</v>
      </c>
      <c r="AP1852" s="41" t="n">
        <f aca="false">K1852+V1852</f>
        <v>0</v>
      </c>
    </row>
    <row r="1853" s="42" customFormat="true" ht="16.5" hidden="true" customHeight="true" outlineLevel="0" collapsed="false">
      <c r="A1853" s="138" t="s">
        <v>393</v>
      </c>
      <c r="B1853" s="30" t="s">
        <v>286</v>
      </c>
      <c r="C1853" s="31" t="s">
        <v>648</v>
      </c>
      <c r="D1853" s="148" t="s">
        <v>394</v>
      </c>
      <c r="E1853" s="31" t="n">
        <v>10</v>
      </c>
      <c r="F1853" s="31"/>
      <c r="G1853" s="31"/>
      <c r="H1853" s="31"/>
      <c r="I1853" s="31"/>
      <c r="J1853" s="31"/>
      <c r="K1853" s="31"/>
      <c r="L1853" s="31"/>
      <c r="M1853" s="31"/>
      <c r="N1853" s="33" t="n">
        <f aca="false">E1853*F1853+H1853+J1853+K1853+L1853+M1853</f>
        <v>0</v>
      </c>
      <c r="O1853" s="36"/>
      <c r="P1853" s="31" t="n">
        <v>4</v>
      </c>
      <c r="Q1853" s="31" t="n">
        <v>9</v>
      </c>
      <c r="R1853" s="31"/>
      <c r="S1853" s="31"/>
      <c r="T1853" s="31"/>
      <c r="U1853" s="31"/>
      <c r="V1853" s="31"/>
      <c r="W1853" s="31"/>
      <c r="X1853" s="31"/>
      <c r="Y1853" s="31"/>
      <c r="Z1853" s="36" t="n">
        <f aca="false">P1853*Q1853+S1853+U1853+V1853+W1853+X1853+Y1853</f>
        <v>36</v>
      </c>
      <c r="AA1853" s="36" t="n">
        <f aca="false">N1853+Z1853</f>
        <v>36</v>
      </c>
      <c r="AB1853" s="47" t="s">
        <v>340</v>
      </c>
      <c r="AC1853" s="31"/>
      <c r="AD1853" s="31"/>
      <c r="AE1853" s="36" t="n">
        <f aca="false">P1853*Q1853</f>
        <v>36</v>
      </c>
      <c r="AF1853" s="38" t="n">
        <f aca="false">AA1853-L1853-M1853-W1853-X1853</f>
        <v>36</v>
      </c>
      <c r="AG1853" s="39" t="str">
        <f aca="false">AB1853</f>
        <v>Малыгина М.Ю.</v>
      </c>
      <c r="AH1853" s="39" t="str">
        <f aca="false">C1853</f>
        <v>4ИСП9-8 (п)</v>
      </c>
      <c r="AI1853" s="40" t="str">
        <f aca="false">B1853</f>
        <v>23</v>
      </c>
      <c r="AJ1853" s="39" t="str">
        <f aca="false">CONCATENATE(A1853," ",D1853)</f>
        <v>ПДП.00 Производственная практика (преддипломная)</v>
      </c>
      <c r="AK1853" s="39" t="n">
        <f aca="false">E1853*F1853+P1853*Q1853+H1853+J1853+S1853+U1853</f>
        <v>36</v>
      </c>
      <c r="AL1853" s="39" t="n">
        <f aca="false">L1853+W1853</f>
        <v>0</v>
      </c>
      <c r="AM1853" s="39" t="n">
        <f aca="false">M1853+X1853</f>
        <v>0</v>
      </c>
      <c r="AN1853" s="39" t="n">
        <f aca="false">Y1853</f>
        <v>0</v>
      </c>
      <c r="AO1853" s="39" t="n">
        <f aca="false">SUM(AK1853:AN1853)</f>
        <v>36</v>
      </c>
      <c r="AP1853" s="41" t="n">
        <f aca="false">K1853+V1853</f>
        <v>0</v>
      </c>
    </row>
    <row r="1854" s="42" customFormat="true" ht="16.5" hidden="true" customHeight="true" outlineLevel="0" collapsed="false">
      <c r="A1854" s="138" t="s">
        <v>393</v>
      </c>
      <c r="B1854" s="30" t="s">
        <v>286</v>
      </c>
      <c r="C1854" s="31" t="s">
        <v>648</v>
      </c>
      <c r="D1854" s="148" t="s">
        <v>394</v>
      </c>
      <c r="E1854" s="31" t="n">
        <v>10</v>
      </c>
      <c r="F1854" s="31"/>
      <c r="G1854" s="31"/>
      <c r="H1854" s="31"/>
      <c r="I1854" s="31"/>
      <c r="J1854" s="31"/>
      <c r="K1854" s="31"/>
      <c r="L1854" s="31"/>
      <c r="M1854" s="31"/>
      <c r="N1854" s="33" t="n">
        <f aca="false">E1854*F1854+H1854+J1854+K1854+L1854+M1854</f>
        <v>0</v>
      </c>
      <c r="O1854" s="36"/>
      <c r="P1854" s="31" t="n">
        <v>4</v>
      </c>
      <c r="Q1854" s="31" t="n">
        <v>9</v>
      </c>
      <c r="R1854" s="31"/>
      <c r="S1854" s="31"/>
      <c r="T1854" s="31"/>
      <c r="U1854" s="31"/>
      <c r="V1854" s="31"/>
      <c r="W1854" s="31"/>
      <c r="X1854" s="31"/>
      <c r="Y1854" s="31"/>
      <c r="Z1854" s="36" t="n">
        <f aca="false">P1854*Q1854+S1854+U1854+V1854+W1854+X1854+Y1854</f>
        <v>36</v>
      </c>
      <c r="AA1854" s="36" t="n">
        <f aca="false">N1854+Z1854</f>
        <v>36</v>
      </c>
      <c r="AB1854" s="47" t="s">
        <v>329</v>
      </c>
      <c r="AC1854" s="31"/>
      <c r="AD1854" s="31"/>
      <c r="AE1854" s="36" t="n">
        <f aca="false">P1854*Q1854</f>
        <v>36</v>
      </c>
      <c r="AF1854" s="38" t="n">
        <f aca="false">AA1854-L1854-M1854-W1854-X1854</f>
        <v>36</v>
      </c>
      <c r="AG1854" s="39" t="str">
        <f aca="false">AB1854</f>
        <v>Токарь И.А.</v>
      </c>
      <c r="AH1854" s="39" t="str">
        <f aca="false">C1854</f>
        <v>4ИСП9-8 (п)</v>
      </c>
      <c r="AI1854" s="40" t="str">
        <f aca="false">B1854</f>
        <v>23</v>
      </c>
      <c r="AJ1854" s="39" t="str">
        <f aca="false">CONCATENATE(A1854," ",D1854)</f>
        <v>ПДП.00 Производственная практика (преддипломная)</v>
      </c>
      <c r="AK1854" s="39" t="n">
        <f aca="false">E1854*F1854+P1854*Q1854+H1854+J1854+S1854+U1854</f>
        <v>36</v>
      </c>
      <c r="AL1854" s="39" t="n">
        <f aca="false">L1854+W1854</f>
        <v>0</v>
      </c>
      <c r="AM1854" s="39" t="n">
        <f aca="false">M1854+X1854</f>
        <v>0</v>
      </c>
      <c r="AN1854" s="39" t="n">
        <f aca="false">Y1854</f>
        <v>0</v>
      </c>
      <c r="AO1854" s="39" t="n">
        <f aca="false">SUM(AK1854:AN1854)</f>
        <v>36</v>
      </c>
      <c r="AP1854" s="41" t="n">
        <f aca="false">K1854+V1854</f>
        <v>0</v>
      </c>
    </row>
    <row r="1855" s="42" customFormat="true" ht="16.5" hidden="true" customHeight="true" outlineLevel="0" collapsed="false">
      <c r="A1855" s="138" t="s">
        <v>393</v>
      </c>
      <c r="B1855" s="30" t="s">
        <v>286</v>
      </c>
      <c r="C1855" s="31" t="s">
        <v>648</v>
      </c>
      <c r="D1855" s="148" t="s">
        <v>394</v>
      </c>
      <c r="E1855" s="31" t="n">
        <v>10</v>
      </c>
      <c r="F1855" s="31"/>
      <c r="G1855" s="31"/>
      <c r="H1855" s="31"/>
      <c r="I1855" s="31"/>
      <c r="J1855" s="31"/>
      <c r="K1855" s="31"/>
      <c r="L1855" s="31"/>
      <c r="M1855" s="31"/>
      <c r="N1855" s="33" t="n">
        <f aca="false">E1855*F1855+H1855+J1855+K1855+L1855+M1855</f>
        <v>0</v>
      </c>
      <c r="O1855" s="36"/>
      <c r="P1855" s="31" t="n">
        <v>4</v>
      </c>
      <c r="Q1855" s="31" t="n">
        <v>9</v>
      </c>
      <c r="R1855" s="31"/>
      <c r="S1855" s="31"/>
      <c r="T1855" s="31"/>
      <c r="U1855" s="31"/>
      <c r="V1855" s="31"/>
      <c r="W1855" s="31"/>
      <c r="X1855" s="31"/>
      <c r="Y1855" s="31"/>
      <c r="Z1855" s="36" t="n">
        <f aca="false">P1855*Q1855+S1855+U1855+V1855+W1855+X1855+Y1855</f>
        <v>36</v>
      </c>
      <c r="AA1855" s="36" t="n">
        <f aca="false">N1855+Z1855</f>
        <v>36</v>
      </c>
      <c r="AB1855" s="47" t="s">
        <v>737</v>
      </c>
      <c r="AC1855" s="31"/>
      <c r="AD1855" s="31"/>
      <c r="AE1855" s="36" t="n">
        <f aca="false">P1855*Q1855</f>
        <v>36</v>
      </c>
      <c r="AF1855" s="38" t="n">
        <f aca="false">AA1855-L1855-M1855-W1855-X1855</f>
        <v>36</v>
      </c>
      <c r="AG1855" s="39" t="str">
        <f aca="false">AB1855</f>
        <v>АВАНГАРД в ноябре</v>
      </c>
      <c r="AH1855" s="39" t="str">
        <f aca="false">C1855</f>
        <v>4ИСП9-8 (п)</v>
      </c>
      <c r="AI1855" s="40" t="str">
        <f aca="false">B1855</f>
        <v>23</v>
      </c>
      <c r="AJ1855" s="39" t="str">
        <f aca="false">CONCATENATE(A1855," ",D1855)</f>
        <v>ПДП.00 Производственная практика (преддипломная)</v>
      </c>
      <c r="AK1855" s="39" t="n">
        <f aca="false">E1855*F1855+P1855*Q1855+H1855+J1855+S1855+U1855</f>
        <v>36</v>
      </c>
      <c r="AL1855" s="39" t="n">
        <f aca="false">L1855+W1855</f>
        <v>0</v>
      </c>
      <c r="AM1855" s="39" t="n">
        <f aca="false">M1855+X1855</f>
        <v>0</v>
      </c>
      <c r="AN1855" s="39" t="n">
        <f aca="false">Y1855</f>
        <v>0</v>
      </c>
      <c r="AO1855" s="39" t="n">
        <f aca="false">SUM(AK1855:AN1855)</f>
        <v>36</v>
      </c>
      <c r="AP1855" s="41" t="n">
        <f aca="false">K1855+V1855</f>
        <v>0</v>
      </c>
    </row>
    <row r="1856" s="42" customFormat="true" ht="16.5" hidden="true" customHeight="true" outlineLevel="0" collapsed="false">
      <c r="A1856" s="138" t="s">
        <v>396</v>
      </c>
      <c r="B1856" s="30" t="s">
        <v>286</v>
      </c>
      <c r="C1856" s="31" t="s">
        <v>648</v>
      </c>
      <c r="D1856" s="133" t="s">
        <v>397</v>
      </c>
      <c r="E1856" s="31" t="n">
        <v>10</v>
      </c>
      <c r="F1856" s="31"/>
      <c r="G1856" s="31"/>
      <c r="H1856" s="31"/>
      <c r="I1856" s="31"/>
      <c r="J1856" s="31"/>
      <c r="K1856" s="31"/>
      <c r="L1856" s="31"/>
      <c r="M1856" s="31"/>
      <c r="N1856" s="33" t="n">
        <f aca="false">E1856*F1856+H1856+J1856+K1856+L1856+M1856</f>
        <v>0</v>
      </c>
      <c r="O1856" s="36"/>
      <c r="P1856" s="31" t="n">
        <v>8</v>
      </c>
      <c r="Q1856" s="31"/>
      <c r="R1856" s="31"/>
      <c r="S1856" s="31"/>
      <c r="T1856" s="31"/>
      <c r="U1856" s="31"/>
      <c r="V1856" s="31"/>
      <c r="W1856" s="31"/>
      <c r="X1856" s="31"/>
      <c r="Y1856" s="31" t="n">
        <v>60</v>
      </c>
      <c r="Z1856" s="36" t="n">
        <f aca="false">P1856*Q1856+S1856+U1856+V1856+W1856+X1856+Y1856</f>
        <v>60</v>
      </c>
      <c r="AA1856" s="36" t="n">
        <f aca="false">N1856+Z1856</f>
        <v>60</v>
      </c>
      <c r="AB1856" s="47" t="s">
        <v>292</v>
      </c>
      <c r="AC1856" s="291" t="s">
        <v>738</v>
      </c>
      <c r="AD1856" s="31"/>
      <c r="AE1856" s="36" t="n">
        <f aca="false">P1856*Q1856</f>
        <v>0</v>
      </c>
      <c r="AF1856" s="38"/>
      <c r="AG1856" s="39" t="str">
        <f aca="false">AB1856</f>
        <v>Николаенко Н.А.</v>
      </c>
      <c r="AH1856" s="39" t="str">
        <f aca="false">C1856</f>
        <v>4ИСП9-8 (п)</v>
      </c>
      <c r="AI1856" s="40" t="str">
        <f aca="false">B1856</f>
        <v>23</v>
      </c>
      <c r="AJ1856" s="39" t="str">
        <f aca="false">CONCATENATE(A1856," ",D1856)</f>
        <v>ГИА.01.01 Подготовка  дипломного проекта (работы)  с 18 мая по 14 июня </v>
      </c>
      <c r="AK1856" s="39" t="n">
        <f aca="false">E1856*F1856+P1856*Q1856+H1856+J1856+S1856+U1856</f>
        <v>0</v>
      </c>
      <c r="AL1856" s="39" t="n">
        <f aca="false">L1856+W1856</f>
        <v>0</v>
      </c>
      <c r="AM1856" s="39" t="n">
        <f aca="false">M1856+X1856</f>
        <v>0</v>
      </c>
      <c r="AN1856" s="39" t="n">
        <f aca="false">Y1856</f>
        <v>60</v>
      </c>
      <c r="AO1856" s="39" t="n">
        <f aca="false">SUM(AK1856:AN1856)</f>
        <v>60</v>
      </c>
      <c r="AP1856" s="41" t="n">
        <f aca="false">K1856+V1856</f>
        <v>0</v>
      </c>
    </row>
    <row r="1857" s="42" customFormat="true" ht="16.5" hidden="true" customHeight="true" outlineLevel="0" collapsed="false">
      <c r="A1857" s="138" t="s">
        <v>396</v>
      </c>
      <c r="B1857" s="30" t="s">
        <v>286</v>
      </c>
      <c r="C1857" s="31" t="s">
        <v>648</v>
      </c>
      <c r="D1857" s="133" t="s">
        <v>397</v>
      </c>
      <c r="E1857" s="31" t="n">
        <v>10</v>
      </c>
      <c r="F1857" s="31"/>
      <c r="G1857" s="31"/>
      <c r="H1857" s="31"/>
      <c r="I1857" s="31"/>
      <c r="J1857" s="31"/>
      <c r="K1857" s="31"/>
      <c r="L1857" s="31"/>
      <c r="M1857" s="31"/>
      <c r="N1857" s="33" t="n">
        <f aca="false">E1857*F1857+H1857+J1857+K1857+L1857+M1857</f>
        <v>0</v>
      </c>
      <c r="O1857" s="36"/>
      <c r="P1857" s="31" t="n">
        <v>8</v>
      </c>
      <c r="Q1857" s="31"/>
      <c r="R1857" s="31"/>
      <c r="S1857" s="31"/>
      <c r="T1857" s="31"/>
      <c r="U1857" s="31"/>
      <c r="V1857" s="31"/>
      <c r="W1857" s="31"/>
      <c r="X1857" s="31"/>
      <c r="Y1857" s="31" t="n">
        <v>60</v>
      </c>
      <c r="Z1857" s="36" t="n">
        <f aca="false">P1857*Q1857+S1857+U1857+V1857+W1857+X1857+Y1857</f>
        <v>60</v>
      </c>
      <c r="AA1857" s="36" t="n">
        <f aca="false">N1857+Z1857</f>
        <v>60</v>
      </c>
      <c r="AB1857" s="47" t="s">
        <v>226</v>
      </c>
      <c r="AC1857" s="291" t="s">
        <v>738</v>
      </c>
      <c r="AD1857" s="31"/>
      <c r="AE1857" s="36" t="n">
        <f aca="false">P1857*Q1857</f>
        <v>0</v>
      </c>
      <c r="AF1857" s="38"/>
      <c r="AG1857" s="39" t="str">
        <f aca="false">AB1857</f>
        <v>Орлов А.Д.</v>
      </c>
      <c r="AH1857" s="39" t="str">
        <f aca="false">C1857</f>
        <v>4ИСП9-8 (п)</v>
      </c>
      <c r="AI1857" s="40" t="str">
        <f aca="false">B1857</f>
        <v>23</v>
      </c>
      <c r="AJ1857" s="39" t="str">
        <f aca="false">CONCATENATE(A1857," ",D1857)</f>
        <v>ГИА.01.01 Подготовка  дипломного проекта (работы)  с 18 мая по 14 июня </v>
      </c>
      <c r="AK1857" s="39" t="n">
        <f aca="false">E1857*F1857+P1857*Q1857+H1857+J1857+S1857+U1857</f>
        <v>0</v>
      </c>
      <c r="AL1857" s="39" t="n">
        <f aca="false">L1857+W1857</f>
        <v>0</v>
      </c>
      <c r="AM1857" s="39" t="n">
        <f aca="false">M1857+X1857</f>
        <v>0</v>
      </c>
      <c r="AN1857" s="39" t="n">
        <f aca="false">Y1857</f>
        <v>60</v>
      </c>
      <c r="AO1857" s="39" t="n">
        <f aca="false">SUM(AK1857:AN1857)</f>
        <v>60</v>
      </c>
      <c r="AP1857" s="41" t="n">
        <f aca="false">K1857+V1857</f>
        <v>0</v>
      </c>
    </row>
    <row r="1858" s="42" customFormat="true" ht="16.5" hidden="true" customHeight="true" outlineLevel="0" collapsed="false">
      <c r="A1858" s="138" t="s">
        <v>396</v>
      </c>
      <c r="B1858" s="30" t="s">
        <v>286</v>
      </c>
      <c r="C1858" s="31" t="s">
        <v>648</v>
      </c>
      <c r="D1858" s="133" t="s">
        <v>397</v>
      </c>
      <c r="E1858" s="31" t="n">
        <v>10</v>
      </c>
      <c r="F1858" s="31"/>
      <c r="G1858" s="31"/>
      <c r="H1858" s="31"/>
      <c r="I1858" s="31"/>
      <c r="J1858" s="31"/>
      <c r="K1858" s="31"/>
      <c r="L1858" s="31"/>
      <c r="M1858" s="31"/>
      <c r="N1858" s="33" t="n">
        <f aca="false">E1858*F1858+H1858+J1858+K1858+L1858+M1858</f>
        <v>0</v>
      </c>
      <c r="O1858" s="36"/>
      <c r="P1858" s="31" t="n">
        <v>8</v>
      </c>
      <c r="Q1858" s="31"/>
      <c r="R1858" s="31"/>
      <c r="S1858" s="31"/>
      <c r="T1858" s="31"/>
      <c r="U1858" s="31"/>
      <c r="V1858" s="31"/>
      <c r="W1858" s="31"/>
      <c r="X1858" s="31"/>
      <c r="Y1858" s="31" t="n">
        <v>60</v>
      </c>
      <c r="Z1858" s="36" t="n">
        <f aca="false">P1858*Q1858+S1858+U1858+V1858+W1858+X1858+Y1858</f>
        <v>60</v>
      </c>
      <c r="AA1858" s="36" t="n">
        <f aca="false">N1858+Z1858</f>
        <v>60</v>
      </c>
      <c r="AB1858" s="47" t="s">
        <v>398</v>
      </c>
      <c r="AC1858" s="31"/>
      <c r="AD1858" s="31"/>
      <c r="AE1858" s="36" t="n">
        <f aca="false">P1858*Q1858</f>
        <v>0</v>
      </c>
      <c r="AF1858" s="38"/>
      <c r="AG1858" s="39" t="str">
        <f aca="false">AB1858</f>
        <v>вак. ГИА</v>
      </c>
      <c r="AH1858" s="39" t="str">
        <f aca="false">C1858</f>
        <v>4ИСП9-8 (п)</v>
      </c>
      <c r="AI1858" s="40" t="str">
        <f aca="false">B1858</f>
        <v>23</v>
      </c>
      <c r="AJ1858" s="39" t="str">
        <f aca="false">CONCATENATE(A1858," ",D1858)</f>
        <v>ГИА.01.01 Подготовка  дипломного проекта (работы)  с 18 мая по 14 июня </v>
      </c>
      <c r="AK1858" s="39" t="n">
        <f aca="false">E1858*F1858+P1858*Q1858+H1858+J1858+S1858+U1858</f>
        <v>0</v>
      </c>
      <c r="AL1858" s="39" t="n">
        <f aca="false">L1858+W1858</f>
        <v>0</v>
      </c>
      <c r="AM1858" s="39" t="n">
        <f aca="false">M1858+X1858</f>
        <v>0</v>
      </c>
      <c r="AN1858" s="39" t="n">
        <f aca="false">Y1858</f>
        <v>60</v>
      </c>
      <c r="AO1858" s="39" t="n">
        <f aca="false">SUM(AK1858:AN1858)</f>
        <v>60</v>
      </c>
      <c r="AP1858" s="41" t="n">
        <f aca="false">K1858+V1858</f>
        <v>0</v>
      </c>
    </row>
    <row r="1859" s="42" customFormat="true" ht="16.5" hidden="true" customHeight="true" outlineLevel="0" collapsed="false">
      <c r="A1859" s="29" t="s">
        <v>399</v>
      </c>
      <c r="B1859" s="30" t="s">
        <v>286</v>
      </c>
      <c r="C1859" s="31" t="s">
        <v>648</v>
      </c>
      <c r="D1859" s="133" t="s">
        <v>400</v>
      </c>
      <c r="E1859" s="31" t="n">
        <v>10</v>
      </c>
      <c r="F1859" s="31"/>
      <c r="G1859" s="31"/>
      <c r="H1859" s="31"/>
      <c r="I1859" s="31"/>
      <c r="J1859" s="31"/>
      <c r="K1859" s="31"/>
      <c r="L1859" s="31"/>
      <c r="M1859" s="31"/>
      <c r="N1859" s="33" t="n">
        <f aca="false">E1859*F1859+H1859+J1859+K1859+L1859+M1859</f>
        <v>0</v>
      </c>
      <c r="O1859" s="36"/>
      <c r="P1859" s="31" t="n">
        <v>8</v>
      </c>
      <c r="Q1859" s="31"/>
      <c r="R1859" s="31"/>
      <c r="S1859" s="31"/>
      <c r="T1859" s="31"/>
      <c r="U1859" s="31"/>
      <c r="V1859" s="31"/>
      <c r="W1859" s="31"/>
      <c r="X1859" s="31"/>
      <c r="Y1859" s="31" t="n">
        <v>72</v>
      </c>
      <c r="Z1859" s="36" t="n">
        <f aca="false">P1859*Q1859+S1859+U1859+V1859+W1859+X1859+Y1859</f>
        <v>72</v>
      </c>
      <c r="AA1859" s="36" t="n">
        <f aca="false">N1859+Z1859</f>
        <v>72</v>
      </c>
      <c r="AB1859" s="47" t="s">
        <v>398</v>
      </c>
      <c r="AC1859" s="31"/>
      <c r="AD1859" s="31"/>
      <c r="AE1859" s="36" t="n">
        <f aca="false">P1859*Q1859</f>
        <v>0</v>
      </c>
      <c r="AF1859" s="38"/>
      <c r="AG1859" s="39" t="str">
        <f aca="false">AB1859</f>
        <v>вак. ГИА</v>
      </c>
      <c r="AH1859" s="39" t="str">
        <f aca="false">C1859</f>
        <v>4ИСП9-8 (п)</v>
      </c>
      <c r="AI1859" s="40" t="str">
        <f aca="false">B1859</f>
        <v>23</v>
      </c>
      <c r="AJ1859" s="39" t="str">
        <f aca="false">CONCATENATE(A1859," ",D1859)</f>
        <v>ГИА.01.04 Защита  дипломного проекта (работы)   с 15 июня по 28 июня</v>
      </c>
      <c r="AK1859" s="39" t="n">
        <f aca="false">E1859*F1859+P1859*Q1859+H1859+J1859+S1859+U1859</f>
        <v>0</v>
      </c>
      <c r="AL1859" s="39" t="n">
        <f aca="false">L1859+W1859</f>
        <v>0</v>
      </c>
      <c r="AM1859" s="39" t="n">
        <f aca="false">M1859+X1859</f>
        <v>0</v>
      </c>
      <c r="AN1859" s="39" t="n">
        <f aca="false">Y1859</f>
        <v>72</v>
      </c>
      <c r="AO1859" s="39" t="n">
        <f aca="false">SUM(AK1859:AN1859)</f>
        <v>72</v>
      </c>
      <c r="AP1859" s="41" t="n">
        <f aca="false">K1859+V1859</f>
        <v>0</v>
      </c>
    </row>
    <row r="1860" s="42" customFormat="true" ht="16.5" hidden="true" customHeight="true" outlineLevel="0" collapsed="false">
      <c r="A1860" s="70" t="s">
        <v>113</v>
      </c>
      <c r="B1860" s="30" t="s">
        <v>286</v>
      </c>
      <c r="C1860" s="31" t="s">
        <v>648</v>
      </c>
      <c r="D1860" s="133" t="s">
        <v>114</v>
      </c>
      <c r="E1860" s="31" t="n">
        <v>10</v>
      </c>
      <c r="F1860" s="31"/>
      <c r="G1860" s="31"/>
      <c r="H1860" s="31" t="n">
        <v>15</v>
      </c>
      <c r="I1860" s="31"/>
      <c r="J1860" s="31"/>
      <c r="K1860" s="31"/>
      <c r="L1860" s="31"/>
      <c r="M1860" s="31"/>
      <c r="N1860" s="33" t="n">
        <f aca="false">E1860*F1860+H1860+J1860+K1860+L1860+M1860</f>
        <v>15</v>
      </c>
      <c r="O1860" s="36"/>
      <c r="P1860" s="31" t="n">
        <v>8</v>
      </c>
      <c r="Q1860" s="31"/>
      <c r="R1860" s="31"/>
      <c r="S1860" s="31" t="n">
        <v>18</v>
      </c>
      <c r="T1860" s="31"/>
      <c r="U1860" s="31"/>
      <c r="V1860" s="31"/>
      <c r="W1860" s="31"/>
      <c r="X1860" s="31"/>
      <c r="Y1860" s="31"/>
      <c r="Z1860" s="36" t="n">
        <f aca="false">P1860*Q1860+S1860+U1860+V1860+W1860+X1860+Y1860</f>
        <v>18</v>
      </c>
      <c r="AA1860" s="36" t="n">
        <f aca="false">N1860+Z1860</f>
        <v>33</v>
      </c>
      <c r="AB1860" s="74" t="s">
        <v>115</v>
      </c>
      <c r="AC1860" s="31"/>
      <c r="AD1860" s="31"/>
      <c r="AE1860" s="36" t="n">
        <f aca="false">P1860*Q1860</f>
        <v>0</v>
      </c>
      <c r="AF1860" s="38"/>
      <c r="AG1860" s="39" t="str">
        <f aca="false">AB1860</f>
        <v>вак. РоВ</v>
      </c>
      <c r="AH1860" s="39" t="str">
        <f aca="false">C1860</f>
        <v>4ИСП9-8 (п)</v>
      </c>
      <c r="AI1860" s="40" t="str">
        <f aca="false">B1860</f>
        <v>23</v>
      </c>
      <c r="AJ1860" s="39" t="str">
        <f aca="false">CONCATENATE(A1860," ",D1860)</f>
        <v>ВнеУр Разговоры о важном</v>
      </c>
      <c r="AK1860" s="39" t="n">
        <f aca="false">E1860*F1860+P1860*Q1860+H1860+J1860+S1860+U1860</f>
        <v>33</v>
      </c>
      <c r="AL1860" s="39" t="n">
        <f aca="false">L1860+W1860</f>
        <v>0</v>
      </c>
      <c r="AM1860" s="39" t="n">
        <f aca="false">M1860+X1860</f>
        <v>0</v>
      </c>
      <c r="AN1860" s="39" t="n">
        <f aca="false">Y1860</f>
        <v>0</v>
      </c>
      <c r="AO1860" s="39" t="n">
        <f aca="false">SUM(AK1860:AN1860)</f>
        <v>33</v>
      </c>
      <c r="AP1860" s="41" t="n">
        <f aca="false">K1860+V1860</f>
        <v>0</v>
      </c>
    </row>
    <row r="1861" s="42" customFormat="true" ht="16.5" hidden="true" customHeight="true" outlineLevel="0" collapsed="false">
      <c r="A1861" s="70" t="s">
        <v>113</v>
      </c>
      <c r="B1861" s="30" t="s">
        <v>286</v>
      </c>
      <c r="C1861" s="31" t="s">
        <v>648</v>
      </c>
      <c r="D1861" s="133" t="s">
        <v>114</v>
      </c>
      <c r="E1861" s="31" t="n">
        <v>10</v>
      </c>
      <c r="F1861" s="31"/>
      <c r="G1861" s="31"/>
      <c r="H1861" s="31" t="n">
        <v>2</v>
      </c>
      <c r="I1861" s="31"/>
      <c r="J1861" s="31"/>
      <c r="K1861" s="31"/>
      <c r="L1861" s="31"/>
      <c r="M1861" s="31"/>
      <c r="N1861" s="33" t="n">
        <f aca="false">E1861*F1861+H1861+J1861+K1861+L1861+M1861</f>
        <v>2</v>
      </c>
      <c r="O1861" s="36"/>
      <c r="P1861" s="31" t="n">
        <v>8</v>
      </c>
      <c r="Q1861" s="31"/>
      <c r="R1861" s="31"/>
      <c r="S1861" s="31"/>
      <c r="T1861" s="31"/>
      <c r="U1861" s="31"/>
      <c r="V1861" s="31"/>
      <c r="W1861" s="31"/>
      <c r="X1861" s="31"/>
      <c r="Y1861" s="31"/>
      <c r="Z1861" s="36" t="n">
        <f aca="false">P1861*Q1861+S1861+U1861+V1861+W1861+X1861+Y1861</f>
        <v>0</v>
      </c>
      <c r="AA1861" s="36" t="n">
        <f aca="false">N1861+Z1861</f>
        <v>2</v>
      </c>
      <c r="AB1861" s="47" t="s">
        <v>276</v>
      </c>
      <c r="AC1861" s="31"/>
      <c r="AD1861" s="31"/>
      <c r="AE1861" s="36" t="n">
        <f aca="false">P1861*Q1861</f>
        <v>0</v>
      </c>
      <c r="AF1861" s="38"/>
      <c r="AG1861" s="39" t="str">
        <f aca="false">AB1861</f>
        <v>Кузякова А.М.</v>
      </c>
      <c r="AH1861" s="39" t="str">
        <f aca="false">C1861</f>
        <v>4ИСП9-8 (п)</v>
      </c>
      <c r="AI1861" s="40" t="str">
        <f aca="false">B1861</f>
        <v>23</v>
      </c>
      <c r="AJ1861" s="39" t="str">
        <f aca="false">CONCATENATE(A1861," ",D1861)</f>
        <v>ВнеУр Разговоры о важном</v>
      </c>
      <c r="AK1861" s="39" t="n">
        <f aca="false">E1861*F1861+P1861*Q1861+H1861+J1861+S1861+U1861</f>
        <v>2</v>
      </c>
      <c r="AL1861" s="39" t="n">
        <f aca="false">L1861+W1861</f>
        <v>0</v>
      </c>
      <c r="AM1861" s="39" t="n">
        <f aca="false">M1861+X1861</f>
        <v>0</v>
      </c>
      <c r="AN1861" s="39" t="n">
        <f aca="false">Y1861</f>
        <v>0</v>
      </c>
      <c r="AO1861" s="39" t="n">
        <f aca="false">SUM(AK1861:AN1861)</f>
        <v>2</v>
      </c>
      <c r="AP1861" s="41" t="n">
        <f aca="false">K1861+V1861</f>
        <v>0</v>
      </c>
    </row>
    <row r="1862" s="42" customFormat="true" ht="16.5" hidden="true" customHeight="true" outlineLevel="0" collapsed="false">
      <c r="A1862" s="138" t="s">
        <v>52</v>
      </c>
      <c r="B1862" s="30" t="s">
        <v>53</v>
      </c>
      <c r="C1862" s="31" t="s">
        <v>380</v>
      </c>
      <c r="D1862" s="139" t="s">
        <v>55</v>
      </c>
      <c r="E1862" s="31" t="n">
        <v>10</v>
      </c>
      <c r="F1862" s="31" t="n">
        <v>2</v>
      </c>
      <c r="G1862" s="31"/>
      <c r="H1862" s="31"/>
      <c r="I1862" s="31"/>
      <c r="J1862" s="31"/>
      <c r="K1862" s="31"/>
      <c r="L1862" s="31" t="n">
        <v>2</v>
      </c>
      <c r="M1862" s="31"/>
      <c r="N1862" s="33" t="n">
        <f aca="false">E1862*F1862+H1862+J1862+K1862+L1862+M1862</f>
        <v>22</v>
      </c>
      <c r="O1862" s="36"/>
      <c r="P1862" s="31" t="n">
        <v>8</v>
      </c>
      <c r="Q1862" s="31" t="n">
        <v>2</v>
      </c>
      <c r="R1862" s="31"/>
      <c r="S1862" s="31"/>
      <c r="T1862" s="31"/>
      <c r="U1862" s="31"/>
      <c r="V1862" s="31"/>
      <c r="W1862" s="31" t="n">
        <v>2</v>
      </c>
      <c r="X1862" s="31"/>
      <c r="Y1862" s="31"/>
      <c r="Z1862" s="36" t="n">
        <f aca="false">P1862*Q1862+S1862+U1862+V1862+W1862+X1862+Y1862</f>
        <v>18</v>
      </c>
      <c r="AA1862" s="36" t="n">
        <f aca="false">N1862+Z1862</f>
        <v>40</v>
      </c>
      <c r="AB1862" s="74" t="s">
        <v>56</v>
      </c>
      <c r="AC1862" s="31"/>
      <c r="AD1862" s="31"/>
      <c r="AE1862" s="36" t="n">
        <f aca="false">P1862*Q1862</f>
        <v>16</v>
      </c>
      <c r="AF1862" s="38" t="n">
        <f aca="false">AA1862-L1862-M1862-W1862-X1862</f>
        <v>36</v>
      </c>
      <c r="AG1862" s="39" t="str">
        <f aca="false">AB1862</f>
        <v>Копылова И.М.</v>
      </c>
      <c r="AH1862" s="39" t="str">
        <f aca="false">C1862</f>
        <v>4ИСП9-9а ВБ (п)</v>
      </c>
      <c r="AI1862" s="40" t="str">
        <f aca="false">B1862</f>
        <v>12</v>
      </c>
      <c r="AJ1862" s="39" t="str">
        <f aca="false">CONCATENATE(A1862," ",D1862)</f>
        <v>ОГСЭ.03 Иностранный язык в профессиональной деятельности</v>
      </c>
      <c r="AK1862" s="39" t="n">
        <f aca="false">E1862*F1862+P1862*Q1862+H1862+J1862+S1862+U1862</f>
        <v>36</v>
      </c>
      <c r="AL1862" s="39" t="n">
        <f aca="false">L1862+W1862</f>
        <v>4</v>
      </c>
      <c r="AM1862" s="39" t="n">
        <f aca="false">M1862+X1862</f>
        <v>0</v>
      </c>
      <c r="AN1862" s="39" t="n">
        <f aca="false">Y1862</f>
        <v>0</v>
      </c>
      <c r="AO1862" s="39" t="n">
        <f aca="false">SUM(AK1862:AN1862)</f>
        <v>40</v>
      </c>
      <c r="AP1862" s="41" t="n">
        <f aca="false">K1862+V1862</f>
        <v>0</v>
      </c>
    </row>
    <row r="1863" s="42" customFormat="true" ht="16.5" hidden="true" customHeight="true" outlineLevel="0" collapsed="false">
      <c r="A1863" s="138" t="s">
        <v>52</v>
      </c>
      <c r="B1863" s="30" t="s">
        <v>116</v>
      </c>
      <c r="C1863" s="31" t="s">
        <v>381</v>
      </c>
      <c r="D1863" s="139" t="s">
        <v>55</v>
      </c>
      <c r="E1863" s="31" t="n">
        <v>10</v>
      </c>
      <c r="F1863" s="31" t="n">
        <v>2</v>
      </c>
      <c r="G1863" s="31"/>
      <c r="H1863" s="31"/>
      <c r="I1863" s="31"/>
      <c r="J1863" s="31"/>
      <c r="K1863" s="31"/>
      <c r="L1863" s="31" t="n">
        <v>2</v>
      </c>
      <c r="M1863" s="31"/>
      <c r="N1863" s="33" t="n">
        <f aca="false">E1863*F1863+H1863+J1863+K1863+L1863+M1863</f>
        <v>22</v>
      </c>
      <c r="O1863" s="36"/>
      <c r="P1863" s="31" t="n">
        <v>8</v>
      </c>
      <c r="Q1863" s="31" t="n">
        <v>2</v>
      </c>
      <c r="R1863" s="31"/>
      <c r="S1863" s="31"/>
      <c r="T1863" s="31"/>
      <c r="U1863" s="31"/>
      <c r="V1863" s="31"/>
      <c r="W1863" s="31" t="n">
        <v>2</v>
      </c>
      <c r="X1863" s="31"/>
      <c r="Y1863" s="31"/>
      <c r="Z1863" s="36" t="n">
        <f aca="false">P1863*Q1863+S1863+U1863+V1863+W1863+X1863+Y1863</f>
        <v>18</v>
      </c>
      <c r="AA1863" s="36" t="n">
        <f aca="false">N1863+Z1863</f>
        <v>40</v>
      </c>
      <c r="AB1863" s="74" t="s">
        <v>59</v>
      </c>
      <c r="AC1863" s="31"/>
      <c r="AD1863" s="31"/>
      <c r="AE1863" s="36" t="n">
        <f aca="false">P1863*Q1863</f>
        <v>16</v>
      </c>
      <c r="AF1863" s="38" t="n">
        <f aca="false">AA1863-L1863-M1863-W1863-X1863</f>
        <v>36</v>
      </c>
      <c r="AG1863" s="39" t="str">
        <f aca="false">AB1863</f>
        <v>Пестова К.В.</v>
      </c>
      <c r="AH1863" s="39" t="str">
        <f aca="false">C1863</f>
        <v>4ИСП9-9б ВБ (п)</v>
      </c>
      <c r="AI1863" s="40" t="str">
        <f aca="false">B1863</f>
        <v>11</v>
      </c>
      <c r="AJ1863" s="39" t="str">
        <f aca="false">CONCATENATE(A1863," ",D1863)</f>
        <v>ОГСЭ.03 Иностранный язык в профессиональной деятельности</v>
      </c>
      <c r="AK1863" s="39" t="n">
        <f aca="false">E1863*F1863+P1863*Q1863+H1863+J1863+S1863+U1863</f>
        <v>36</v>
      </c>
      <c r="AL1863" s="39" t="n">
        <f aca="false">L1863+W1863</f>
        <v>4</v>
      </c>
      <c r="AM1863" s="39" t="n">
        <f aca="false">M1863+X1863</f>
        <v>0</v>
      </c>
      <c r="AN1863" s="39" t="n">
        <f aca="false">Y1863</f>
        <v>0</v>
      </c>
      <c r="AO1863" s="39" t="n">
        <f aca="false">SUM(AK1863:AN1863)</f>
        <v>40</v>
      </c>
      <c r="AP1863" s="41" t="n">
        <f aca="false">K1863+V1863</f>
        <v>0</v>
      </c>
    </row>
    <row r="1864" s="42" customFormat="true" ht="16.5" hidden="true" customHeight="true" outlineLevel="0" collapsed="false">
      <c r="A1864" s="138" t="s">
        <v>60</v>
      </c>
      <c r="B1864" s="30" t="s">
        <v>286</v>
      </c>
      <c r="C1864" s="31" t="s">
        <v>382</v>
      </c>
      <c r="D1864" s="139" t="s">
        <v>61</v>
      </c>
      <c r="E1864" s="31" t="n">
        <v>10</v>
      </c>
      <c r="F1864" s="31" t="n">
        <v>2</v>
      </c>
      <c r="G1864" s="31"/>
      <c r="H1864" s="31"/>
      <c r="I1864" s="31"/>
      <c r="J1864" s="31"/>
      <c r="K1864" s="31"/>
      <c r="L1864" s="31"/>
      <c r="M1864" s="31"/>
      <c r="N1864" s="33" t="n">
        <f aca="false">E1864*F1864+H1864+J1864+K1864+L1864+M1864</f>
        <v>20</v>
      </c>
      <c r="O1864" s="36"/>
      <c r="P1864" s="31" t="n">
        <v>8</v>
      </c>
      <c r="Q1864" s="31" t="n">
        <v>2</v>
      </c>
      <c r="R1864" s="31"/>
      <c r="S1864" s="31"/>
      <c r="T1864" s="31"/>
      <c r="U1864" s="31"/>
      <c r="V1864" s="31"/>
      <c r="W1864" s="31"/>
      <c r="X1864" s="31"/>
      <c r="Y1864" s="31"/>
      <c r="Z1864" s="36" t="n">
        <f aca="false">P1864*Q1864+S1864+U1864+V1864+W1864+X1864+Y1864</f>
        <v>16</v>
      </c>
      <c r="AA1864" s="36" t="n">
        <f aca="false">N1864+Z1864</f>
        <v>36</v>
      </c>
      <c r="AB1864" s="74" t="s">
        <v>290</v>
      </c>
      <c r="AC1864" s="31"/>
      <c r="AD1864" s="31"/>
      <c r="AE1864" s="36" t="n">
        <f aca="false">P1864*Q1864</f>
        <v>16</v>
      </c>
      <c r="AF1864" s="38" t="n">
        <f aca="false">AA1864-L1864-M1864-W1864-X1864</f>
        <v>36</v>
      </c>
      <c r="AG1864" s="39" t="str">
        <f aca="false">AB1864</f>
        <v>Климаков В.А</v>
      </c>
      <c r="AH1864" s="39" t="str">
        <f aca="false">C1864</f>
        <v>4ИСП9-9 ВБ (п)</v>
      </c>
      <c r="AI1864" s="40" t="str">
        <f aca="false">B1864</f>
        <v>23</v>
      </c>
      <c r="AJ1864" s="39" t="str">
        <f aca="false">CONCATENATE(A1864," ",D1864)</f>
        <v>ОГСЭ.04 Физическая культура</v>
      </c>
      <c r="AK1864" s="39" t="n">
        <f aca="false">E1864*F1864+P1864*Q1864+H1864+J1864+S1864+U1864</f>
        <v>36</v>
      </c>
      <c r="AL1864" s="39" t="n">
        <f aca="false">L1864+W1864</f>
        <v>0</v>
      </c>
      <c r="AM1864" s="39" t="n">
        <f aca="false">M1864+X1864</f>
        <v>0</v>
      </c>
      <c r="AN1864" s="39" t="n">
        <f aca="false">Y1864</f>
        <v>0</v>
      </c>
      <c r="AO1864" s="39" t="n">
        <f aca="false">SUM(AK1864:AN1864)</f>
        <v>36</v>
      </c>
      <c r="AP1864" s="41" t="n">
        <f aca="false">K1864+V1864</f>
        <v>0</v>
      </c>
    </row>
    <row r="1865" s="42" customFormat="true" ht="16.5" hidden="true" customHeight="true" outlineLevel="0" collapsed="false">
      <c r="A1865" s="49" t="s">
        <v>94</v>
      </c>
      <c r="B1865" s="30" t="s">
        <v>286</v>
      </c>
      <c r="C1865" s="31" t="s">
        <v>382</v>
      </c>
      <c r="D1865" s="140" t="s">
        <v>383</v>
      </c>
      <c r="E1865" s="31" t="n">
        <v>10</v>
      </c>
      <c r="F1865" s="31" t="n">
        <v>4</v>
      </c>
      <c r="G1865" s="31" t="n">
        <v>14</v>
      </c>
      <c r="H1865" s="31"/>
      <c r="I1865" s="31"/>
      <c r="J1865" s="31"/>
      <c r="K1865" s="31"/>
      <c r="L1865" s="31"/>
      <c r="M1865" s="31"/>
      <c r="N1865" s="33" t="n">
        <f aca="false">E1865*F1865+H1865+J1865+K1865+L1865+M1865</f>
        <v>40</v>
      </c>
      <c r="O1865" s="36"/>
      <c r="P1865" s="31" t="n">
        <v>8</v>
      </c>
      <c r="Q1865" s="31"/>
      <c r="R1865" s="31"/>
      <c r="S1865" s="31"/>
      <c r="T1865" s="31"/>
      <c r="U1865" s="31"/>
      <c r="V1865" s="31"/>
      <c r="W1865" s="31"/>
      <c r="X1865" s="31"/>
      <c r="Y1865" s="31"/>
      <c r="Z1865" s="36" t="n">
        <f aca="false">P1865*Q1865+S1865+U1865+V1865+W1865+X1865+Y1865</f>
        <v>0</v>
      </c>
      <c r="AA1865" s="36" t="n">
        <f aca="false">N1865+Z1865</f>
        <v>40</v>
      </c>
      <c r="AB1865" s="47" t="s">
        <v>313</v>
      </c>
      <c r="AC1865" s="31"/>
      <c r="AD1865" s="31"/>
      <c r="AE1865" s="36" t="n">
        <f aca="false">P1865*Q1865</f>
        <v>0</v>
      </c>
      <c r="AF1865" s="38" t="n">
        <f aca="false">AA1865-L1865-M1865-W1865-X1865</f>
        <v>40</v>
      </c>
      <c r="AG1865" s="39" t="str">
        <f aca="false">AB1865</f>
        <v>Гаврилова Л.А.</v>
      </c>
      <c r="AH1865" s="39" t="str">
        <f aca="false">C1865</f>
        <v>4ИСП9-9 ВБ (п)</v>
      </c>
      <c r="AI1865" s="40" t="str">
        <f aca="false">B1865</f>
        <v>23</v>
      </c>
      <c r="AJ1865" s="39" t="str">
        <f aca="false">CONCATENATE(A1865," ",D1865)</f>
        <v>ОП.12 Менеджмент в профессиональной деятельности</v>
      </c>
      <c r="AK1865" s="39" t="n">
        <f aca="false">E1865*F1865+P1865*Q1865+H1865+J1865+S1865+U1865</f>
        <v>40</v>
      </c>
      <c r="AL1865" s="39" t="n">
        <f aca="false">L1865+W1865</f>
        <v>0</v>
      </c>
      <c r="AM1865" s="39" t="n">
        <f aca="false">M1865+X1865</f>
        <v>0</v>
      </c>
      <c r="AN1865" s="39" t="n">
        <f aca="false">Y1865</f>
        <v>0</v>
      </c>
      <c r="AO1865" s="39" t="n">
        <f aca="false">SUM(AK1865:AN1865)</f>
        <v>40</v>
      </c>
      <c r="AP1865" s="41" t="n">
        <f aca="false">K1865+V1865</f>
        <v>0</v>
      </c>
    </row>
    <row r="1866" s="42" customFormat="true" ht="16.5" hidden="true" customHeight="true" outlineLevel="0" collapsed="false">
      <c r="A1866" s="141" t="s">
        <v>96</v>
      </c>
      <c r="B1866" s="30" t="s">
        <v>286</v>
      </c>
      <c r="C1866" s="31" t="s">
        <v>382</v>
      </c>
      <c r="D1866" s="142" t="s">
        <v>384</v>
      </c>
      <c r="E1866" s="31" t="n">
        <v>10</v>
      </c>
      <c r="F1866" s="31"/>
      <c r="G1866" s="31"/>
      <c r="H1866" s="31"/>
      <c r="I1866" s="31"/>
      <c r="J1866" s="31"/>
      <c r="K1866" s="31"/>
      <c r="L1866" s="31"/>
      <c r="M1866" s="31"/>
      <c r="N1866" s="33" t="n">
        <f aca="false">E1866*F1866+H1866+J1866+K1866+L1866+M1866</f>
        <v>0</v>
      </c>
      <c r="O1866" s="36"/>
      <c r="P1866" s="31" t="n">
        <v>8</v>
      </c>
      <c r="Q1866" s="31" t="n">
        <v>8</v>
      </c>
      <c r="R1866" s="31" t="n">
        <v>18</v>
      </c>
      <c r="S1866" s="31"/>
      <c r="T1866" s="31"/>
      <c r="U1866" s="31"/>
      <c r="V1866" s="31"/>
      <c r="W1866" s="31" t="n">
        <v>6</v>
      </c>
      <c r="X1866" s="31"/>
      <c r="Y1866" s="31"/>
      <c r="Z1866" s="36" t="n">
        <f aca="false">P1866*Q1866+S1866+U1866+V1866+W1866+X1866+Y1866</f>
        <v>70</v>
      </c>
      <c r="AA1866" s="36" t="n">
        <f aca="false">N1866+Z1866</f>
        <v>70</v>
      </c>
      <c r="AB1866" s="47" t="s">
        <v>385</v>
      </c>
      <c r="AC1866" s="31"/>
      <c r="AD1866" s="31" t="s">
        <v>262</v>
      </c>
      <c r="AE1866" s="36" t="n">
        <f aca="false">P1866*Q1866</f>
        <v>64</v>
      </c>
      <c r="AF1866" s="38" t="n">
        <f aca="false">AA1866-L1866-M1866-W1866-X1866</f>
        <v>64</v>
      </c>
      <c r="AG1866" s="39" t="str">
        <f aca="false">AB1866</f>
        <v>Целых В.А.</v>
      </c>
      <c r="AH1866" s="39" t="str">
        <f aca="false">C1866</f>
        <v>4ИСП9-9 ВБ (п)</v>
      </c>
      <c r="AI1866" s="40" t="str">
        <f aca="false">B1866</f>
        <v>23</v>
      </c>
      <c r="AJ1866" s="39" t="str">
        <f aca="false">CONCATENATE(A1866," ",D1866)</f>
        <v>ОП.13 Управление малым предприятием</v>
      </c>
      <c r="AK1866" s="39" t="n">
        <f aca="false">E1866*F1866+P1866*Q1866+H1866+J1866+S1866+U1866</f>
        <v>64</v>
      </c>
      <c r="AL1866" s="39" t="n">
        <f aca="false">L1866+W1866</f>
        <v>6</v>
      </c>
      <c r="AM1866" s="39" t="n">
        <f aca="false">M1866+X1866</f>
        <v>0</v>
      </c>
      <c r="AN1866" s="39" t="n">
        <f aca="false">Y1866</f>
        <v>0</v>
      </c>
      <c r="AO1866" s="39" t="n">
        <f aca="false">SUM(AK1866:AN1866)</f>
        <v>70</v>
      </c>
      <c r="AP1866" s="41" t="n">
        <f aca="false">K1866+V1866</f>
        <v>0</v>
      </c>
    </row>
    <row r="1867" s="42" customFormat="true" ht="16.5" hidden="true" customHeight="true" outlineLevel="0" collapsed="false">
      <c r="A1867" s="68" t="s">
        <v>100</v>
      </c>
      <c r="B1867" s="30" t="s">
        <v>286</v>
      </c>
      <c r="C1867" s="31" t="s">
        <v>382</v>
      </c>
      <c r="D1867" s="143" t="s">
        <v>328</v>
      </c>
      <c r="E1867" s="31" t="n">
        <v>10</v>
      </c>
      <c r="F1867" s="31" t="n">
        <v>7</v>
      </c>
      <c r="G1867" s="31" t="n">
        <v>98</v>
      </c>
      <c r="H1867" s="31" t="n">
        <v>-48</v>
      </c>
      <c r="I1867" s="31"/>
      <c r="J1867" s="31"/>
      <c r="K1867" s="31"/>
      <c r="L1867" s="31" t="n">
        <v>4</v>
      </c>
      <c r="M1867" s="31"/>
      <c r="N1867" s="33" t="n">
        <f aca="false">E1867*F1867+H1867+J1867+K1867+L1867+M1867</f>
        <v>26</v>
      </c>
      <c r="O1867" s="36"/>
      <c r="P1867" s="31" t="n">
        <v>8</v>
      </c>
      <c r="Q1867" s="31" t="n">
        <v>11</v>
      </c>
      <c r="R1867" s="31"/>
      <c r="S1867" s="31" t="n">
        <v>-20</v>
      </c>
      <c r="T1867" s="31"/>
      <c r="U1867" s="31" t="n">
        <v>-30</v>
      </c>
      <c r="V1867" s="31" t="n">
        <v>23</v>
      </c>
      <c r="W1867" s="31" t="n">
        <v>6</v>
      </c>
      <c r="X1867" s="31" t="n">
        <v>8</v>
      </c>
      <c r="Y1867" s="31"/>
      <c r="Z1867" s="36" t="n">
        <f aca="false">P1867*Q1867+S1867+U1867+V1867+W1867+X1867+Y1867</f>
        <v>75</v>
      </c>
      <c r="AA1867" s="36" t="n">
        <f aca="false">N1867+Z1867</f>
        <v>101</v>
      </c>
      <c r="AB1867" s="284" t="s">
        <v>316</v>
      </c>
      <c r="AC1867" s="31" t="s">
        <v>386</v>
      </c>
      <c r="AD1867" s="31" t="s">
        <v>262</v>
      </c>
      <c r="AE1867" s="36" t="n">
        <f aca="false">P1867*Q1867</f>
        <v>88</v>
      </c>
      <c r="AF1867" s="38" t="n">
        <f aca="false">AA1867-L1867-M1867-W1867-X1867</f>
        <v>83</v>
      </c>
      <c r="AG1867" s="39" t="str">
        <f aca="false">AB1867</f>
        <v>Виеру А.Н.</v>
      </c>
      <c r="AH1867" s="39" t="str">
        <f aca="false">C1867</f>
        <v>4ИСП9-9 ВБ (п)</v>
      </c>
      <c r="AI1867" s="40" t="str">
        <f aca="false">B1867</f>
        <v>23</v>
      </c>
      <c r="AJ1867" s="39" t="str">
        <f aca="false">CONCATENATE(A1867," ",D1867)</f>
        <v>МДК.01.01 Разработка программных модулей</v>
      </c>
      <c r="AK1867" s="39" t="n">
        <f aca="false">E1867*F1867+P1867*Q1867+H1867+J1867+S1867+U1867</f>
        <v>60</v>
      </c>
      <c r="AL1867" s="39" t="n">
        <f aca="false">L1867+W1867</f>
        <v>10</v>
      </c>
      <c r="AM1867" s="39" t="n">
        <f aca="false">M1867+X1867</f>
        <v>8</v>
      </c>
      <c r="AN1867" s="39" t="n">
        <f aca="false">Y1867</f>
        <v>0</v>
      </c>
      <c r="AO1867" s="39" t="n">
        <f aca="false">SUM(AK1867:AN1867)</f>
        <v>78</v>
      </c>
      <c r="AP1867" s="41" t="n">
        <f aca="false">K1867+V1867</f>
        <v>23</v>
      </c>
    </row>
    <row r="1868" s="42" customFormat="true" ht="16.5" hidden="true" customHeight="true" outlineLevel="0" collapsed="false">
      <c r="A1868" s="68" t="s">
        <v>100</v>
      </c>
      <c r="B1868" s="30" t="s">
        <v>53</v>
      </c>
      <c r="C1868" s="31" t="s">
        <v>380</v>
      </c>
      <c r="D1868" s="143" t="s">
        <v>328</v>
      </c>
      <c r="E1868" s="31" t="n">
        <v>10</v>
      </c>
      <c r="F1868" s="31"/>
      <c r="G1868" s="31"/>
      <c r="H1868" s="31" t="n">
        <v>48</v>
      </c>
      <c r="I1868" s="31"/>
      <c r="J1868" s="31"/>
      <c r="K1868" s="31"/>
      <c r="L1868" s="31"/>
      <c r="M1868" s="31"/>
      <c r="N1868" s="33" t="n">
        <f aca="false">E1868*F1868+H1868+J1868+K1868+L1868+M1868</f>
        <v>48</v>
      </c>
      <c r="O1868" s="36"/>
      <c r="P1868" s="31" t="n">
        <v>8</v>
      </c>
      <c r="Q1868" s="31"/>
      <c r="R1868" s="31"/>
      <c r="S1868" s="31" t="n">
        <v>20</v>
      </c>
      <c r="T1868" s="31"/>
      <c r="U1868" s="31"/>
      <c r="V1868" s="31"/>
      <c r="W1868" s="31"/>
      <c r="X1868" s="31"/>
      <c r="Y1868" s="31"/>
      <c r="Z1868" s="36" t="n">
        <f aca="false">P1868*Q1868+S1868+U1868+V1868+W1868+X1868+Y1868</f>
        <v>20</v>
      </c>
      <c r="AA1868" s="36" t="n">
        <f aca="false">N1868+Z1868</f>
        <v>68</v>
      </c>
      <c r="AB1868" s="47" t="s">
        <v>316</v>
      </c>
      <c r="AC1868" s="31" t="s">
        <v>386</v>
      </c>
      <c r="AD1868" s="31" t="s">
        <v>262</v>
      </c>
      <c r="AE1868" s="36" t="n">
        <f aca="false">P1868*Q1868</f>
        <v>0</v>
      </c>
      <c r="AF1868" s="38" t="n">
        <f aca="false">AA1868-L1868-M1868-W1868-X1868</f>
        <v>68</v>
      </c>
      <c r="AG1868" s="39" t="str">
        <f aca="false">AB1868</f>
        <v>Виеру А.Н.</v>
      </c>
      <c r="AH1868" s="39" t="str">
        <f aca="false">C1868</f>
        <v>4ИСП9-9а ВБ (п)</v>
      </c>
      <c r="AI1868" s="40" t="str">
        <f aca="false">B1868</f>
        <v>12</v>
      </c>
      <c r="AJ1868" s="39" t="str">
        <f aca="false">CONCATENATE(A1868," ",D1868)</f>
        <v>МДК.01.01 Разработка программных модулей</v>
      </c>
      <c r="AK1868" s="39" t="n">
        <f aca="false">E1868*F1868+P1868*Q1868+H1868+J1868+S1868+U1868</f>
        <v>68</v>
      </c>
      <c r="AL1868" s="39" t="n">
        <f aca="false">L1868+W1868</f>
        <v>0</v>
      </c>
      <c r="AM1868" s="39" t="n">
        <f aca="false">M1868+X1868</f>
        <v>0</v>
      </c>
      <c r="AN1868" s="39" t="n">
        <f aca="false">Y1868</f>
        <v>0</v>
      </c>
      <c r="AO1868" s="39" t="n">
        <f aca="false">SUM(AK1868:AN1868)</f>
        <v>68</v>
      </c>
      <c r="AP1868" s="41" t="n">
        <f aca="false">K1868+V1868</f>
        <v>0</v>
      </c>
    </row>
    <row r="1869" s="42" customFormat="true" ht="16.5" hidden="true" customHeight="true" outlineLevel="0" collapsed="false">
      <c r="A1869" s="68" t="s">
        <v>100</v>
      </c>
      <c r="B1869" s="30" t="s">
        <v>116</v>
      </c>
      <c r="C1869" s="31" t="s">
        <v>381</v>
      </c>
      <c r="D1869" s="143" t="s">
        <v>328</v>
      </c>
      <c r="E1869" s="31" t="n">
        <v>10</v>
      </c>
      <c r="F1869" s="31"/>
      <c r="G1869" s="31"/>
      <c r="H1869" s="31" t="n">
        <v>48</v>
      </c>
      <c r="I1869" s="31"/>
      <c r="J1869" s="31"/>
      <c r="K1869" s="31"/>
      <c r="L1869" s="31"/>
      <c r="M1869" s="31"/>
      <c r="N1869" s="33" t="n">
        <f aca="false">E1869*F1869+H1869+J1869+K1869+L1869+M1869</f>
        <v>48</v>
      </c>
      <c r="O1869" s="36"/>
      <c r="P1869" s="31" t="n">
        <v>8</v>
      </c>
      <c r="Q1869" s="31"/>
      <c r="R1869" s="31"/>
      <c r="S1869" s="31" t="n">
        <v>20</v>
      </c>
      <c r="T1869" s="31"/>
      <c r="U1869" s="31"/>
      <c r="V1869" s="31"/>
      <c r="W1869" s="31"/>
      <c r="X1869" s="31"/>
      <c r="Y1869" s="31"/>
      <c r="Z1869" s="36" t="n">
        <f aca="false">P1869*Q1869+S1869+U1869+V1869+W1869+X1869+Y1869</f>
        <v>20</v>
      </c>
      <c r="AA1869" s="36" t="n">
        <f aca="false">N1869+Z1869</f>
        <v>68</v>
      </c>
      <c r="AB1869" s="47" t="s">
        <v>69</v>
      </c>
      <c r="AC1869" s="31" t="s">
        <v>386</v>
      </c>
      <c r="AD1869" s="31" t="s">
        <v>262</v>
      </c>
      <c r="AE1869" s="36" t="n">
        <f aca="false">P1869*Q1869</f>
        <v>0</v>
      </c>
      <c r="AF1869" s="38" t="n">
        <f aca="false">AA1869-L1869-M1869-W1869-X1869</f>
        <v>68</v>
      </c>
      <c r="AG1869" s="39" t="str">
        <f aca="false">AB1869</f>
        <v>вак. 2 п/гр</v>
      </c>
      <c r="AH1869" s="39" t="str">
        <f aca="false">C1869</f>
        <v>4ИСП9-9б ВБ (п)</v>
      </c>
      <c r="AI1869" s="40" t="str">
        <f aca="false">B1869</f>
        <v>11</v>
      </c>
      <c r="AJ1869" s="39" t="str">
        <f aca="false">CONCATENATE(A1869," ",D1869)</f>
        <v>МДК.01.01 Разработка программных модулей</v>
      </c>
      <c r="AK1869" s="39" t="n">
        <f aca="false">E1869*F1869+P1869*Q1869+H1869+J1869+S1869+U1869</f>
        <v>68</v>
      </c>
      <c r="AL1869" s="39" t="n">
        <f aca="false">L1869+W1869</f>
        <v>0</v>
      </c>
      <c r="AM1869" s="39" t="n">
        <f aca="false">M1869+X1869</f>
        <v>0</v>
      </c>
      <c r="AN1869" s="39" t="n">
        <f aca="false">Y1869</f>
        <v>0</v>
      </c>
      <c r="AO1869" s="39" t="n">
        <f aca="false">SUM(AK1869:AN1869)</f>
        <v>68</v>
      </c>
      <c r="AP1869" s="41" t="n">
        <f aca="false">K1869+V1869</f>
        <v>0</v>
      </c>
    </row>
    <row r="1870" s="42" customFormat="true" ht="16.5" hidden="true" customHeight="true" outlineLevel="0" collapsed="false">
      <c r="A1870" s="68" t="s">
        <v>100</v>
      </c>
      <c r="B1870" s="30" t="s">
        <v>53</v>
      </c>
      <c r="C1870" s="31" t="s">
        <v>380</v>
      </c>
      <c r="D1870" s="143" t="s">
        <v>387</v>
      </c>
      <c r="E1870" s="31" t="n">
        <v>10</v>
      </c>
      <c r="F1870" s="31"/>
      <c r="G1870" s="31"/>
      <c r="H1870" s="31"/>
      <c r="I1870" s="31"/>
      <c r="J1870" s="31"/>
      <c r="K1870" s="31"/>
      <c r="L1870" s="31"/>
      <c r="M1870" s="31"/>
      <c r="N1870" s="33" t="n">
        <f aca="false">E1870*F1870+H1870+J1870+K1870+L1870+M1870</f>
        <v>0</v>
      </c>
      <c r="O1870" s="36"/>
      <c r="P1870" s="31" t="n">
        <v>8</v>
      </c>
      <c r="Q1870" s="31"/>
      <c r="R1870" s="31"/>
      <c r="S1870" s="31"/>
      <c r="T1870" s="31"/>
      <c r="U1870" s="31" t="n">
        <v>30</v>
      </c>
      <c r="V1870" s="31"/>
      <c r="W1870" s="31"/>
      <c r="X1870" s="31"/>
      <c r="Y1870" s="31"/>
      <c r="Z1870" s="36" t="n">
        <f aca="false">P1870*Q1870+S1870+U1870+V1870+W1870+X1870+Y1870</f>
        <v>30</v>
      </c>
      <c r="AA1870" s="36" t="n">
        <f aca="false">N1870+Z1870</f>
        <v>30</v>
      </c>
      <c r="AB1870" s="284" t="s">
        <v>316</v>
      </c>
      <c r="AC1870" s="31" t="s">
        <v>386</v>
      </c>
      <c r="AD1870" s="31" t="s">
        <v>262</v>
      </c>
      <c r="AE1870" s="36" t="n">
        <f aca="false">P1870*Q1870</f>
        <v>0</v>
      </c>
      <c r="AF1870" s="38" t="n">
        <f aca="false">AA1870-L1870-M1870-W1870-X1870</f>
        <v>30</v>
      </c>
      <c r="AG1870" s="39" t="str">
        <f aca="false">AB1870</f>
        <v>Виеру А.Н.</v>
      </c>
      <c r="AH1870" s="39" t="str">
        <f aca="false">C1870</f>
        <v>4ИСП9-9а ВБ (п)</v>
      </c>
      <c r="AI1870" s="40" t="str">
        <f aca="false">B1870</f>
        <v>12</v>
      </c>
      <c r="AJ1870" s="39" t="str">
        <f aca="false">CONCATENATE(A1870," ",D1870)</f>
        <v>МДК.01.01 КП - Разработка программных модулей</v>
      </c>
      <c r="AK1870" s="39" t="n">
        <f aca="false">E1870*F1870+P1870*Q1870+H1870+J1870+S1870+U1870</f>
        <v>30</v>
      </c>
      <c r="AL1870" s="39" t="n">
        <f aca="false">L1870+W1870</f>
        <v>0</v>
      </c>
      <c r="AM1870" s="39" t="n">
        <f aca="false">M1870+X1870</f>
        <v>0</v>
      </c>
      <c r="AN1870" s="39" t="n">
        <f aca="false">Y1870</f>
        <v>0</v>
      </c>
      <c r="AO1870" s="39" t="n">
        <f aca="false">SUM(AK1870:AN1870)</f>
        <v>30</v>
      </c>
      <c r="AP1870" s="41" t="n">
        <f aca="false">K1870+V1870</f>
        <v>0</v>
      </c>
    </row>
    <row r="1871" s="42" customFormat="true" ht="16.5" hidden="true" customHeight="true" outlineLevel="0" collapsed="false">
      <c r="A1871" s="68" t="s">
        <v>100</v>
      </c>
      <c r="B1871" s="30" t="s">
        <v>116</v>
      </c>
      <c r="C1871" s="31" t="s">
        <v>381</v>
      </c>
      <c r="D1871" s="143" t="s">
        <v>387</v>
      </c>
      <c r="E1871" s="31" t="n">
        <v>10</v>
      </c>
      <c r="F1871" s="31"/>
      <c r="G1871" s="31"/>
      <c r="H1871" s="31"/>
      <c r="I1871" s="31"/>
      <c r="J1871" s="31"/>
      <c r="K1871" s="31"/>
      <c r="L1871" s="31"/>
      <c r="M1871" s="31"/>
      <c r="N1871" s="33" t="n">
        <f aca="false">E1871*F1871+H1871+J1871+K1871+L1871+M1871</f>
        <v>0</v>
      </c>
      <c r="O1871" s="36"/>
      <c r="P1871" s="31" t="n">
        <v>8</v>
      </c>
      <c r="Q1871" s="31"/>
      <c r="R1871" s="31"/>
      <c r="S1871" s="31"/>
      <c r="T1871" s="31"/>
      <c r="U1871" s="31" t="n">
        <v>30</v>
      </c>
      <c r="V1871" s="31"/>
      <c r="W1871" s="31"/>
      <c r="X1871" s="31"/>
      <c r="Y1871" s="31"/>
      <c r="Z1871" s="36" t="n">
        <f aca="false">P1871*Q1871+S1871+U1871+V1871+W1871+X1871+Y1871</f>
        <v>30</v>
      </c>
      <c r="AA1871" s="36" t="n">
        <f aca="false">N1871+Z1871</f>
        <v>30</v>
      </c>
      <c r="AB1871" s="71" t="s">
        <v>388</v>
      </c>
      <c r="AC1871" s="44" t="s">
        <v>744</v>
      </c>
      <c r="AD1871" s="31" t="s">
        <v>262</v>
      </c>
      <c r="AE1871" s="36" t="n">
        <f aca="false">P1871*Q1871</f>
        <v>0</v>
      </c>
      <c r="AF1871" s="38" t="n">
        <f aca="false">AA1871-L1871-M1871-W1871-X1871</f>
        <v>30</v>
      </c>
      <c r="AG1871" s="39" t="str">
        <f aca="false">AB1871</f>
        <v>Вак. КП - Виеру А.Н.</v>
      </c>
      <c r="AH1871" s="39" t="str">
        <f aca="false">C1871</f>
        <v>4ИСП9-9б ВБ (п)</v>
      </c>
      <c r="AI1871" s="40" t="str">
        <f aca="false">B1871</f>
        <v>11</v>
      </c>
      <c r="AJ1871" s="39" t="str">
        <f aca="false">CONCATENATE(A1871," ",D1871)</f>
        <v>МДК.01.01 КП - Разработка программных модулей</v>
      </c>
      <c r="AK1871" s="39" t="n">
        <f aca="false">E1871*F1871+P1871*Q1871+H1871+J1871+S1871+U1871</f>
        <v>30</v>
      </c>
      <c r="AL1871" s="39" t="n">
        <f aca="false">L1871+W1871</f>
        <v>0</v>
      </c>
      <c r="AM1871" s="39" t="n">
        <f aca="false">M1871+X1871</f>
        <v>0</v>
      </c>
      <c r="AN1871" s="39" t="n">
        <f aca="false">Y1871</f>
        <v>0</v>
      </c>
      <c r="AO1871" s="39" t="n">
        <f aca="false">SUM(AK1871:AN1871)</f>
        <v>30</v>
      </c>
      <c r="AP1871" s="41" t="n">
        <f aca="false">K1871+V1871</f>
        <v>0</v>
      </c>
    </row>
    <row r="1872" s="42" customFormat="true" ht="16.5" hidden="true" customHeight="true" outlineLevel="0" collapsed="false">
      <c r="A1872" s="68" t="s">
        <v>104</v>
      </c>
      <c r="B1872" s="30" t="s">
        <v>286</v>
      </c>
      <c r="C1872" s="31" t="s">
        <v>382</v>
      </c>
      <c r="D1872" s="144" t="s">
        <v>361</v>
      </c>
      <c r="E1872" s="31" t="n">
        <v>10</v>
      </c>
      <c r="F1872" s="31" t="n">
        <v>4</v>
      </c>
      <c r="G1872" s="31" t="n">
        <v>72</v>
      </c>
      <c r="H1872" s="31" t="n">
        <v>-8</v>
      </c>
      <c r="I1872" s="31"/>
      <c r="J1872" s="31"/>
      <c r="K1872" s="31"/>
      <c r="L1872" s="31" t="n">
        <v>4</v>
      </c>
      <c r="M1872" s="31"/>
      <c r="N1872" s="33" t="n">
        <f aca="false">E1872*F1872+H1872+J1872+K1872+L1872+M1872</f>
        <v>36</v>
      </c>
      <c r="O1872" s="36"/>
      <c r="P1872" s="31" t="n">
        <v>8</v>
      </c>
      <c r="Q1872" s="31" t="n">
        <v>11</v>
      </c>
      <c r="R1872" s="31"/>
      <c r="S1872" s="31" t="n">
        <v>-64</v>
      </c>
      <c r="T1872" s="31"/>
      <c r="U1872" s="31"/>
      <c r="V1872" s="31"/>
      <c r="W1872" s="31" t="n">
        <v>6</v>
      </c>
      <c r="X1872" s="31" t="n">
        <v>8</v>
      </c>
      <c r="Y1872" s="31"/>
      <c r="Z1872" s="36" t="n">
        <f aca="false">P1872*Q1872+S1872+U1872+V1872+W1872+X1872+Y1872</f>
        <v>38</v>
      </c>
      <c r="AA1872" s="36" t="n">
        <f aca="false">N1872+Z1872</f>
        <v>74</v>
      </c>
      <c r="AB1872" s="47" t="s">
        <v>283</v>
      </c>
      <c r="AC1872" s="47"/>
      <c r="AD1872" s="31" t="s">
        <v>262</v>
      </c>
      <c r="AE1872" s="36" t="n">
        <f aca="false">P1872*Q1872</f>
        <v>88</v>
      </c>
      <c r="AF1872" s="38" t="n">
        <f aca="false">AA1872-L1872-M1872-W1872-X1872</f>
        <v>56</v>
      </c>
      <c r="AG1872" s="39" t="str">
        <f aca="false">AB1872</f>
        <v>Томашевич А.А.</v>
      </c>
      <c r="AH1872" s="39" t="str">
        <f aca="false">C1872</f>
        <v>4ИСП9-9 ВБ (п)</v>
      </c>
      <c r="AI1872" s="40" t="str">
        <f aca="false">B1872</f>
        <v>23</v>
      </c>
      <c r="AJ1872" s="39" t="str">
        <f aca="false">CONCATENATE(A1872," ",D1872)</f>
        <v>МДК.01.02 Поддержка и тестирование программных модулей</v>
      </c>
      <c r="AK1872" s="39" t="n">
        <f aca="false">E1872*F1872+P1872*Q1872+H1872+J1872+S1872+U1872</f>
        <v>56</v>
      </c>
      <c r="AL1872" s="39" t="n">
        <f aca="false">L1872+W1872</f>
        <v>10</v>
      </c>
      <c r="AM1872" s="39" t="n">
        <f aca="false">M1872+X1872</f>
        <v>8</v>
      </c>
      <c r="AN1872" s="39" t="n">
        <f aca="false">Y1872</f>
        <v>0</v>
      </c>
      <c r="AO1872" s="39" t="n">
        <f aca="false">SUM(AK1872:AN1872)</f>
        <v>74</v>
      </c>
      <c r="AP1872" s="41" t="n">
        <f aca="false">K1872+V1872</f>
        <v>0</v>
      </c>
    </row>
    <row r="1873" s="42" customFormat="true" ht="16.5" hidden="true" customHeight="true" outlineLevel="0" collapsed="false">
      <c r="A1873" s="68" t="s">
        <v>104</v>
      </c>
      <c r="B1873" s="30" t="s">
        <v>53</v>
      </c>
      <c r="C1873" s="31" t="s">
        <v>380</v>
      </c>
      <c r="D1873" s="144" t="s">
        <v>361</v>
      </c>
      <c r="E1873" s="31" t="n">
        <v>10</v>
      </c>
      <c r="F1873" s="31"/>
      <c r="G1873" s="31"/>
      <c r="H1873" s="31" t="n">
        <v>8</v>
      </c>
      <c r="I1873" s="31"/>
      <c r="J1873" s="31"/>
      <c r="K1873" s="31"/>
      <c r="L1873" s="31"/>
      <c r="M1873" s="31"/>
      <c r="N1873" s="33" t="n">
        <f aca="false">E1873*F1873+H1873+J1873+K1873+L1873+M1873</f>
        <v>8</v>
      </c>
      <c r="O1873" s="36"/>
      <c r="P1873" s="31" t="n">
        <v>8</v>
      </c>
      <c r="Q1873" s="31"/>
      <c r="R1873" s="31"/>
      <c r="S1873" s="31" t="n">
        <v>64</v>
      </c>
      <c r="T1873" s="31"/>
      <c r="U1873" s="31"/>
      <c r="V1873" s="31"/>
      <c r="W1873" s="31"/>
      <c r="X1873" s="31"/>
      <c r="Y1873" s="31"/>
      <c r="Z1873" s="36" t="n">
        <f aca="false">P1873*Q1873+S1873+U1873+V1873+W1873+X1873+Y1873</f>
        <v>64</v>
      </c>
      <c r="AA1873" s="36" t="n">
        <f aca="false">N1873+Z1873</f>
        <v>72</v>
      </c>
      <c r="AB1873" s="47" t="s">
        <v>283</v>
      </c>
      <c r="AC1873" s="47"/>
      <c r="AD1873" s="31" t="s">
        <v>262</v>
      </c>
      <c r="AE1873" s="36" t="n">
        <f aca="false">P1873*Q1873</f>
        <v>0</v>
      </c>
      <c r="AF1873" s="38" t="n">
        <f aca="false">AA1873-L1873-M1873-W1873-X1873</f>
        <v>72</v>
      </c>
      <c r="AG1873" s="39" t="str">
        <f aca="false">AB1873</f>
        <v>Томашевич А.А.</v>
      </c>
      <c r="AH1873" s="39" t="str">
        <f aca="false">C1873</f>
        <v>4ИСП9-9а ВБ (п)</v>
      </c>
      <c r="AI1873" s="40" t="str">
        <f aca="false">B1873</f>
        <v>12</v>
      </c>
      <c r="AJ1873" s="39" t="str">
        <f aca="false">CONCATENATE(A1873," ",D1873)</f>
        <v>МДК.01.02 Поддержка и тестирование программных модулей</v>
      </c>
      <c r="AK1873" s="39" t="n">
        <f aca="false">E1873*F1873+P1873*Q1873+H1873+J1873+S1873+U1873</f>
        <v>72</v>
      </c>
      <c r="AL1873" s="39" t="n">
        <f aca="false">L1873+W1873</f>
        <v>0</v>
      </c>
      <c r="AM1873" s="39" t="n">
        <f aca="false">M1873+X1873</f>
        <v>0</v>
      </c>
      <c r="AN1873" s="39" t="n">
        <f aca="false">Y1873</f>
        <v>0</v>
      </c>
      <c r="AO1873" s="39" t="n">
        <f aca="false">SUM(AK1873:AN1873)</f>
        <v>72</v>
      </c>
      <c r="AP1873" s="41" t="n">
        <f aca="false">K1873+V1873</f>
        <v>0</v>
      </c>
    </row>
    <row r="1874" s="42" customFormat="true" ht="16.5" hidden="true" customHeight="true" outlineLevel="0" collapsed="false">
      <c r="A1874" s="68" t="s">
        <v>104</v>
      </c>
      <c r="B1874" s="30" t="s">
        <v>116</v>
      </c>
      <c r="C1874" s="31" t="s">
        <v>381</v>
      </c>
      <c r="D1874" s="144" t="s">
        <v>361</v>
      </c>
      <c r="E1874" s="31" t="n">
        <v>10</v>
      </c>
      <c r="F1874" s="31"/>
      <c r="G1874" s="31"/>
      <c r="H1874" s="31" t="n">
        <v>8</v>
      </c>
      <c r="I1874" s="31"/>
      <c r="J1874" s="31"/>
      <c r="K1874" s="31"/>
      <c r="L1874" s="31"/>
      <c r="M1874" s="31"/>
      <c r="N1874" s="33" t="n">
        <f aca="false">E1874*F1874+H1874+J1874+K1874+L1874+M1874</f>
        <v>8</v>
      </c>
      <c r="O1874" s="36"/>
      <c r="P1874" s="31" t="n">
        <v>8</v>
      </c>
      <c r="Q1874" s="31"/>
      <c r="R1874" s="31"/>
      <c r="S1874" s="31" t="n">
        <v>64</v>
      </c>
      <c r="T1874" s="31"/>
      <c r="U1874" s="31"/>
      <c r="V1874" s="31"/>
      <c r="W1874" s="31"/>
      <c r="X1874" s="31"/>
      <c r="Y1874" s="31"/>
      <c r="Z1874" s="36" t="n">
        <f aca="false">P1874*Q1874+S1874+U1874+V1874+W1874+X1874+Y1874</f>
        <v>64</v>
      </c>
      <c r="AA1874" s="36" t="n">
        <f aca="false">N1874+Z1874</f>
        <v>72</v>
      </c>
      <c r="AB1874" s="47" t="s">
        <v>69</v>
      </c>
      <c r="AC1874" s="47"/>
      <c r="AD1874" s="31" t="s">
        <v>262</v>
      </c>
      <c r="AE1874" s="36" t="n">
        <f aca="false">P1874*Q1874</f>
        <v>0</v>
      </c>
      <c r="AF1874" s="38" t="n">
        <f aca="false">AA1874-L1874-M1874-W1874-X1874</f>
        <v>72</v>
      </c>
      <c r="AG1874" s="39" t="str">
        <f aca="false">AB1874</f>
        <v>вак. 2 п/гр</v>
      </c>
      <c r="AH1874" s="39" t="str">
        <f aca="false">C1874</f>
        <v>4ИСП9-9б ВБ (п)</v>
      </c>
      <c r="AI1874" s="40" t="str">
        <f aca="false">B1874</f>
        <v>11</v>
      </c>
      <c r="AJ1874" s="39" t="str">
        <f aca="false">CONCATENATE(A1874," ",D1874)</f>
        <v>МДК.01.02 Поддержка и тестирование программных модулей</v>
      </c>
      <c r="AK1874" s="39" t="n">
        <f aca="false">E1874*F1874+P1874*Q1874+H1874+J1874+S1874+U1874</f>
        <v>72</v>
      </c>
      <c r="AL1874" s="39" t="n">
        <f aca="false">L1874+W1874</f>
        <v>0</v>
      </c>
      <c r="AM1874" s="39" t="n">
        <f aca="false">M1874+X1874</f>
        <v>0</v>
      </c>
      <c r="AN1874" s="39" t="n">
        <f aca="false">Y1874</f>
        <v>0</v>
      </c>
      <c r="AO1874" s="39" t="n">
        <f aca="false">SUM(AK1874:AN1874)</f>
        <v>72</v>
      </c>
      <c r="AP1874" s="41" t="n">
        <f aca="false">K1874+V1874</f>
        <v>0</v>
      </c>
    </row>
    <row r="1875" s="42" customFormat="true" ht="16.5" hidden="true" customHeight="true" outlineLevel="0" collapsed="false">
      <c r="A1875" s="68" t="s">
        <v>136</v>
      </c>
      <c r="B1875" s="30" t="s">
        <v>286</v>
      </c>
      <c r="C1875" s="31" t="s">
        <v>382</v>
      </c>
      <c r="D1875" s="133" t="s">
        <v>331</v>
      </c>
      <c r="E1875" s="31" t="n">
        <v>10</v>
      </c>
      <c r="F1875" s="31" t="n">
        <v>8</v>
      </c>
      <c r="G1875" s="31" t="n">
        <v>60</v>
      </c>
      <c r="H1875" s="31" t="n">
        <v>-30</v>
      </c>
      <c r="I1875" s="31"/>
      <c r="J1875" s="31" t="n">
        <v>-30</v>
      </c>
      <c r="K1875" s="31" t="n">
        <v>23</v>
      </c>
      <c r="L1875" s="31" t="n">
        <v>8</v>
      </c>
      <c r="M1875" s="31" t="n">
        <v>8</v>
      </c>
      <c r="N1875" s="33" t="n">
        <f aca="false">E1875*F1875+H1875+J1875+K1875+L1875+M1875</f>
        <v>59</v>
      </c>
      <c r="O1875" s="36"/>
      <c r="P1875" s="31" t="n">
        <v>8</v>
      </c>
      <c r="Q1875" s="31"/>
      <c r="R1875" s="31"/>
      <c r="S1875" s="31"/>
      <c r="T1875" s="31"/>
      <c r="U1875" s="31"/>
      <c r="V1875" s="31"/>
      <c r="W1875" s="31"/>
      <c r="X1875" s="31"/>
      <c r="Y1875" s="31"/>
      <c r="Z1875" s="36" t="n">
        <f aca="false">P1875*Q1875+S1875+U1875+V1875+W1875+X1875+Y1875</f>
        <v>0</v>
      </c>
      <c r="AA1875" s="36" t="n">
        <f aca="false">N1875+Z1875</f>
        <v>59</v>
      </c>
      <c r="AB1875" s="284" t="s">
        <v>329</v>
      </c>
      <c r="AC1875" s="31" t="s">
        <v>389</v>
      </c>
      <c r="AD1875" s="31"/>
      <c r="AE1875" s="36" t="n">
        <f aca="false">P1875*Q1875</f>
        <v>0</v>
      </c>
      <c r="AF1875" s="38" t="n">
        <f aca="false">AA1875-L1875-M1875-W1875-X1875</f>
        <v>43</v>
      </c>
      <c r="AG1875" s="39" t="str">
        <f aca="false">AB1875</f>
        <v>Токарь И.А.</v>
      </c>
      <c r="AH1875" s="39" t="str">
        <f aca="false">C1875</f>
        <v>4ИСП9-9 ВБ (п)</v>
      </c>
      <c r="AI1875" s="40" t="str">
        <f aca="false">B1875</f>
        <v>23</v>
      </c>
      <c r="AJ1875" s="39" t="str">
        <f aca="false">CONCATENATE(A1875," ",D1875)</f>
        <v>МДК.01.03 Разработка мобильных приложений</v>
      </c>
      <c r="AK1875" s="39" t="n">
        <f aca="false">E1875*F1875+P1875*Q1875+H1875+J1875+S1875+U1875</f>
        <v>20</v>
      </c>
      <c r="AL1875" s="39" t="n">
        <f aca="false">L1875+W1875</f>
        <v>8</v>
      </c>
      <c r="AM1875" s="39" t="n">
        <f aca="false">M1875+X1875</f>
        <v>8</v>
      </c>
      <c r="AN1875" s="39" t="n">
        <f aca="false">Y1875</f>
        <v>0</v>
      </c>
      <c r="AO1875" s="39" t="n">
        <f aca="false">SUM(AK1875:AN1875)</f>
        <v>36</v>
      </c>
      <c r="AP1875" s="41" t="n">
        <f aca="false">K1875+V1875</f>
        <v>23</v>
      </c>
    </row>
    <row r="1876" s="42" customFormat="true" ht="16.5" hidden="true" customHeight="true" outlineLevel="0" collapsed="false">
      <c r="A1876" s="68" t="s">
        <v>136</v>
      </c>
      <c r="B1876" s="30" t="s">
        <v>53</v>
      </c>
      <c r="C1876" s="31" t="s">
        <v>380</v>
      </c>
      <c r="D1876" s="133" t="s">
        <v>331</v>
      </c>
      <c r="E1876" s="31" t="n">
        <v>10</v>
      </c>
      <c r="F1876" s="31"/>
      <c r="G1876" s="31"/>
      <c r="H1876" s="31" t="n">
        <v>30</v>
      </c>
      <c r="I1876" s="31"/>
      <c r="J1876" s="31"/>
      <c r="K1876" s="31"/>
      <c r="L1876" s="31"/>
      <c r="M1876" s="31"/>
      <c r="N1876" s="33" t="n">
        <f aca="false">E1876*F1876+H1876+J1876+K1876+L1876+M1876</f>
        <v>30</v>
      </c>
      <c r="O1876" s="36"/>
      <c r="P1876" s="31" t="n">
        <v>8</v>
      </c>
      <c r="Q1876" s="31"/>
      <c r="R1876" s="31"/>
      <c r="S1876" s="31"/>
      <c r="T1876" s="31"/>
      <c r="U1876" s="31"/>
      <c r="V1876" s="31"/>
      <c r="W1876" s="31"/>
      <c r="X1876" s="31"/>
      <c r="Y1876" s="31"/>
      <c r="Z1876" s="36" t="n">
        <f aca="false">P1876*Q1876+S1876+U1876+V1876+W1876+X1876+Y1876</f>
        <v>0</v>
      </c>
      <c r="AA1876" s="36" t="n">
        <f aca="false">N1876+Z1876</f>
        <v>30</v>
      </c>
      <c r="AB1876" s="47" t="s">
        <v>329</v>
      </c>
      <c r="AC1876" s="31" t="s">
        <v>389</v>
      </c>
      <c r="AD1876" s="31"/>
      <c r="AE1876" s="36" t="n">
        <f aca="false">P1876*Q1876</f>
        <v>0</v>
      </c>
      <c r="AF1876" s="38" t="n">
        <f aca="false">AA1876-L1876-M1876-W1876-X1876</f>
        <v>30</v>
      </c>
      <c r="AG1876" s="39" t="str">
        <f aca="false">AB1876</f>
        <v>Токарь И.А.</v>
      </c>
      <c r="AH1876" s="39" t="str">
        <f aca="false">C1876</f>
        <v>4ИСП9-9а ВБ (п)</v>
      </c>
      <c r="AI1876" s="40" t="str">
        <f aca="false">B1876</f>
        <v>12</v>
      </c>
      <c r="AJ1876" s="39" t="str">
        <f aca="false">CONCATENATE(A1876," ",D1876)</f>
        <v>МДК.01.03 Разработка мобильных приложений</v>
      </c>
      <c r="AK1876" s="39" t="n">
        <f aca="false">E1876*F1876+P1876*Q1876+H1876+J1876+S1876+U1876</f>
        <v>30</v>
      </c>
      <c r="AL1876" s="39" t="n">
        <f aca="false">L1876+W1876</f>
        <v>0</v>
      </c>
      <c r="AM1876" s="39" t="n">
        <f aca="false">M1876+X1876</f>
        <v>0</v>
      </c>
      <c r="AN1876" s="39" t="n">
        <f aca="false">Y1876</f>
        <v>0</v>
      </c>
      <c r="AO1876" s="39" t="n">
        <f aca="false">SUM(AK1876:AN1876)</f>
        <v>30</v>
      </c>
      <c r="AP1876" s="41" t="n">
        <f aca="false">K1876+V1876</f>
        <v>0</v>
      </c>
    </row>
    <row r="1877" s="42" customFormat="true" ht="16.5" hidden="true" customHeight="true" outlineLevel="0" collapsed="false">
      <c r="A1877" s="68" t="s">
        <v>136</v>
      </c>
      <c r="B1877" s="30" t="s">
        <v>116</v>
      </c>
      <c r="C1877" s="31" t="s">
        <v>381</v>
      </c>
      <c r="D1877" s="133" t="s">
        <v>331</v>
      </c>
      <c r="E1877" s="31" t="n">
        <v>10</v>
      </c>
      <c r="F1877" s="31"/>
      <c r="G1877" s="31"/>
      <c r="H1877" s="31" t="n">
        <v>30</v>
      </c>
      <c r="I1877" s="31"/>
      <c r="J1877" s="31"/>
      <c r="K1877" s="31"/>
      <c r="L1877" s="31"/>
      <c r="M1877" s="31"/>
      <c r="N1877" s="33" t="n">
        <f aca="false">E1877*F1877+H1877+J1877+K1877+L1877+M1877</f>
        <v>30</v>
      </c>
      <c r="O1877" s="36"/>
      <c r="P1877" s="31" t="n">
        <v>8</v>
      </c>
      <c r="Q1877" s="31"/>
      <c r="R1877" s="31"/>
      <c r="S1877" s="31"/>
      <c r="T1877" s="31"/>
      <c r="U1877" s="31"/>
      <c r="V1877" s="31"/>
      <c r="W1877" s="31"/>
      <c r="X1877" s="31"/>
      <c r="Y1877" s="31"/>
      <c r="Z1877" s="36" t="n">
        <f aca="false">P1877*Q1877+S1877+U1877+V1877+W1877+X1877+Y1877</f>
        <v>0</v>
      </c>
      <c r="AA1877" s="36" t="n">
        <f aca="false">N1877+Z1877</f>
        <v>30</v>
      </c>
      <c r="AB1877" s="47" t="s">
        <v>69</v>
      </c>
      <c r="AC1877" s="31" t="s">
        <v>389</v>
      </c>
      <c r="AD1877" s="31"/>
      <c r="AE1877" s="36" t="n">
        <f aca="false">P1877*Q1877</f>
        <v>0</v>
      </c>
      <c r="AF1877" s="38" t="n">
        <f aca="false">AA1877-L1877-M1877-W1877-X1877</f>
        <v>30</v>
      </c>
      <c r="AG1877" s="39" t="str">
        <f aca="false">AB1877</f>
        <v>вак. 2 п/гр</v>
      </c>
      <c r="AH1877" s="39" t="str">
        <f aca="false">C1877</f>
        <v>4ИСП9-9б ВБ (п)</v>
      </c>
      <c r="AI1877" s="40" t="str">
        <f aca="false">B1877</f>
        <v>11</v>
      </c>
      <c r="AJ1877" s="39" t="str">
        <f aca="false">CONCATENATE(A1877," ",D1877)</f>
        <v>МДК.01.03 Разработка мобильных приложений</v>
      </c>
      <c r="AK1877" s="39" t="n">
        <f aca="false">E1877*F1877+P1877*Q1877+H1877+J1877+S1877+U1877</f>
        <v>30</v>
      </c>
      <c r="AL1877" s="39" t="n">
        <f aca="false">L1877+W1877</f>
        <v>0</v>
      </c>
      <c r="AM1877" s="39" t="n">
        <f aca="false">M1877+X1877</f>
        <v>0</v>
      </c>
      <c r="AN1877" s="39" t="n">
        <f aca="false">Y1877</f>
        <v>0</v>
      </c>
      <c r="AO1877" s="39" t="n">
        <f aca="false">SUM(AK1877:AN1877)</f>
        <v>30</v>
      </c>
      <c r="AP1877" s="41" t="n">
        <f aca="false">K1877+V1877</f>
        <v>0</v>
      </c>
    </row>
    <row r="1878" s="42" customFormat="true" ht="16.5" hidden="true" customHeight="true" outlineLevel="0" collapsed="false">
      <c r="A1878" s="68" t="s">
        <v>136</v>
      </c>
      <c r="B1878" s="30" t="s">
        <v>53</v>
      </c>
      <c r="C1878" s="31" t="s">
        <v>380</v>
      </c>
      <c r="D1878" s="133" t="s">
        <v>390</v>
      </c>
      <c r="E1878" s="31" t="n">
        <v>10</v>
      </c>
      <c r="F1878" s="31"/>
      <c r="G1878" s="31"/>
      <c r="H1878" s="31"/>
      <c r="I1878" s="31"/>
      <c r="J1878" s="31" t="n">
        <v>30</v>
      </c>
      <c r="K1878" s="31"/>
      <c r="L1878" s="31"/>
      <c r="M1878" s="31"/>
      <c r="N1878" s="33" t="n">
        <f aca="false">E1878*F1878+H1878+J1878+K1878+L1878+M1878</f>
        <v>30</v>
      </c>
      <c r="O1878" s="36"/>
      <c r="P1878" s="31" t="n">
        <v>8</v>
      </c>
      <c r="Q1878" s="31"/>
      <c r="R1878" s="31"/>
      <c r="S1878" s="31"/>
      <c r="T1878" s="31"/>
      <c r="U1878" s="31"/>
      <c r="V1878" s="31"/>
      <c r="W1878" s="31"/>
      <c r="X1878" s="31"/>
      <c r="Y1878" s="31"/>
      <c r="Z1878" s="36" t="n">
        <f aca="false">P1878*Q1878+S1878+U1878+V1878+W1878+X1878+Y1878</f>
        <v>0</v>
      </c>
      <c r="AA1878" s="36" t="n">
        <f aca="false">N1878+Z1878</f>
        <v>30</v>
      </c>
      <c r="AB1878" s="284" t="s">
        <v>329</v>
      </c>
      <c r="AC1878" s="31" t="s">
        <v>389</v>
      </c>
      <c r="AD1878" s="31"/>
      <c r="AE1878" s="36" t="n">
        <f aca="false">P1878*Q1878</f>
        <v>0</v>
      </c>
      <c r="AF1878" s="38" t="n">
        <f aca="false">AA1878-L1878-M1878-W1878-X1878</f>
        <v>30</v>
      </c>
      <c r="AG1878" s="39" t="str">
        <f aca="false">AB1878</f>
        <v>Токарь И.А.</v>
      </c>
      <c r="AH1878" s="39" t="str">
        <f aca="false">C1878</f>
        <v>4ИСП9-9а ВБ (п)</v>
      </c>
      <c r="AI1878" s="40" t="str">
        <f aca="false">B1878</f>
        <v>12</v>
      </c>
      <c r="AJ1878" s="39" t="str">
        <f aca="false">CONCATENATE(A1878," ",D1878)</f>
        <v>МДК.01.03 КП - Разработка мобильных приложений</v>
      </c>
      <c r="AK1878" s="39" t="n">
        <f aca="false">E1878*F1878+P1878*Q1878+H1878+J1878+S1878+U1878</f>
        <v>30</v>
      </c>
      <c r="AL1878" s="39" t="n">
        <f aca="false">L1878+W1878</f>
        <v>0</v>
      </c>
      <c r="AM1878" s="39" t="n">
        <f aca="false">M1878+X1878</f>
        <v>0</v>
      </c>
      <c r="AN1878" s="39" t="n">
        <f aca="false">Y1878</f>
        <v>0</v>
      </c>
      <c r="AO1878" s="39" t="n">
        <f aca="false">SUM(AK1878:AN1878)</f>
        <v>30</v>
      </c>
      <c r="AP1878" s="41" t="n">
        <f aca="false">K1878+V1878</f>
        <v>0</v>
      </c>
    </row>
    <row r="1879" s="42" customFormat="true" ht="16.5" hidden="true" customHeight="true" outlineLevel="0" collapsed="false">
      <c r="A1879" s="68" t="s">
        <v>136</v>
      </c>
      <c r="B1879" s="30" t="s">
        <v>116</v>
      </c>
      <c r="C1879" s="31" t="s">
        <v>381</v>
      </c>
      <c r="D1879" s="133" t="s">
        <v>390</v>
      </c>
      <c r="E1879" s="31" t="n">
        <v>10</v>
      </c>
      <c r="F1879" s="31"/>
      <c r="G1879" s="31"/>
      <c r="H1879" s="31"/>
      <c r="I1879" s="31"/>
      <c r="J1879" s="31" t="n">
        <v>30</v>
      </c>
      <c r="K1879" s="31"/>
      <c r="L1879" s="31"/>
      <c r="M1879" s="31"/>
      <c r="N1879" s="33" t="n">
        <f aca="false">E1879*F1879+H1879+J1879+K1879+L1879+M1879</f>
        <v>30</v>
      </c>
      <c r="O1879" s="36"/>
      <c r="P1879" s="31" t="n">
        <v>8</v>
      </c>
      <c r="Q1879" s="31"/>
      <c r="R1879" s="31"/>
      <c r="S1879" s="31"/>
      <c r="T1879" s="31"/>
      <c r="U1879" s="31"/>
      <c r="V1879" s="31"/>
      <c r="W1879" s="31"/>
      <c r="X1879" s="31"/>
      <c r="Y1879" s="31"/>
      <c r="Z1879" s="36" t="n">
        <f aca="false">P1879*Q1879+S1879+U1879+V1879+W1879+X1879+Y1879</f>
        <v>0</v>
      </c>
      <c r="AA1879" s="36" t="n">
        <f aca="false">N1879+Z1879</f>
        <v>30</v>
      </c>
      <c r="AB1879" s="71" t="s">
        <v>700</v>
      </c>
      <c r="AC1879" s="44" t="s">
        <v>745</v>
      </c>
      <c r="AD1879" s="31"/>
      <c r="AE1879" s="36" t="n">
        <f aca="false">P1879*Q1879</f>
        <v>0</v>
      </c>
      <c r="AF1879" s="38" t="n">
        <f aca="false">AA1879-L1879-M1879-W1879-X1879</f>
        <v>30</v>
      </c>
      <c r="AG1879" s="39" t="str">
        <f aca="false">AB1879</f>
        <v>Вак. КП - Токарь И.А.</v>
      </c>
      <c r="AH1879" s="39" t="str">
        <f aca="false">C1879</f>
        <v>4ИСП9-9б ВБ (п)</v>
      </c>
      <c r="AI1879" s="40" t="str">
        <f aca="false">B1879</f>
        <v>11</v>
      </c>
      <c r="AJ1879" s="39" t="str">
        <f aca="false">CONCATENATE(A1879," ",D1879)</f>
        <v>МДК.01.03 КП - Разработка мобильных приложений</v>
      </c>
      <c r="AK1879" s="39" t="n">
        <f aca="false">E1879*F1879+P1879*Q1879+H1879+J1879+S1879+U1879</f>
        <v>30</v>
      </c>
      <c r="AL1879" s="39" t="n">
        <f aca="false">L1879+W1879</f>
        <v>0</v>
      </c>
      <c r="AM1879" s="39" t="n">
        <f aca="false">M1879+X1879</f>
        <v>0</v>
      </c>
      <c r="AN1879" s="39" t="n">
        <f aca="false">Y1879</f>
        <v>0</v>
      </c>
      <c r="AO1879" s="39" t="n">
        <f aca="false">SUM(AK1879:AN1879)</f>
        <v>30</v>
      </c>
      <c r="AP1879" s="41" t="n">
        <f aca="false">K1879+V1879</f>
        <v>0</v>
      </c>
    </row>
    <row r="1880" s="42" customFormat="true" ht="16.5" hidden="true" customHeight="true" outlineLevel="0" collapsed="false">
      <c r="A1880" s="68" t="s">
        <v>138</v>
      </c>
      <c r="B1880" s="30" t="s">
        <v>53</v>
      </c>
      <c r="C1880" s="31" t="s">
        <v>380</v>
      </c>
      <c r="D1880" s="146" t="s">
        <v>108</v>
      </c>
      <c r="E1880" s="31" t="n">
        <v>2</v>
      </c>
      <c r="F1880" s="31" t="n">
        <v>36</v>
      </c>
      <c r="G1880" s="31"/>
      <c r="H1880" s="31"/>
      <c r="I1880" s="31"/>
      <c r="J1880" s="31"/>
      <c r="K1880" s="31"/>
      <c r="L1880" s="31"/>
      <c r="M1880" s="31"/>
      <c r="N1880" s="33" t="n">
        <f aca="false">E1880*F1880+H1880+J1880+K1880+L1880+M1880</f>
        <v>72</v>
      </c>
      <c r="O1880" s="36"/>
      <c r="P1880" s="31" t="n">
        <v>8</v>
      </c>
      <c r="Q1880" s="31"/>
      <c r="R1880" s="31"/>
      <c r="S1880" s="31"/>
      <c r="T1880" s="31"/>
      <c r="U1880" s="31"/>
      <c r="V1880" s="31"/>
      <c r="W1880" s="31"/>
      <c r="X1880" s="31"/>
      <c r="Y1880" s="31"/>
      <c r="Z1880" s="36" t="n">
        <f aca="false">P1880*Q1880+S1880+U1880+V1880+W1880+X1880+Y1880</f>
        <v>0</v>
      </c>
      <c r="AA1880" s="36" t="n">
        <f aca="false">N1880+Z1880</f>
        <v>72</v>
      </c>
      <c r="AB1880" s="73" t="s">
        <v>314</v>
      </c>
      <c r="AC1880" s="31"/>
      <c r="AD1880" s="31"/>
      <c r="AE1880" s="36" t="n">
        <f aca="false">P1880*Q1880</f>
        <v>0</v>
      </c>
      <c r="AF1880" s="38" t="n">
        <f aca="false">AA1880-L1880-M1880-W1880-X1880</f>
        <v>72</v>
      </c>
      <c r="AG1880" s="39" t="str">
        <f aca="false">AB1880</f>
        <v>Троицкая М.С.</v>
      </c>
      <c r="AH1880" s="39" t="str">
        <f aca="false">C1880</f>
        <v>4ИСП9-9а ВБ (п)</v>
      </c>
      <c r="AI1880" s="40" t="str">
        <f aca="false">B1880</f>
        <v>12</v>
      </c>
      <c r="AJ1880" s="39" t="str">
        <f aca="false">CONCATENATE(A1880," ",D1880)</f>
        <v>УП.01 Учебная практика</v>
      </c>
      <c r="AK1880" s="39" t="n">
        <f aca="false">E1880*F1880+P1880*Q1880+H1880+J1880+S1880+U1880</f>
        <v>72</v>
      </c>
      <c r="AL1880" s="39" t="n">
        <f aca="false">L1880+W1880</f>
        <v>0</v>
      </c>
      <c r="AM1880" s="39" t="n">
        <f aca="false">M1880+X1880</f>
        <v>0</v>
      </c>
      <c r="AN1880" s="39" t="n">
        <f aca="false">Y1880</f>
        <v>0</v>
      </c>
      <c r="AO1880" s="39" t="n">
        <f aca="false">SUM(AK1880:AN1880)</f>
        <v>72</v>
      </c>
      <c r="AP1880" s="41" t="n">
        <f aca="false">K1880+V1880</f>
        <v>0</v>
      </c>
    </row>
    <row r="1881" s="42" customFormat="true" ht="16.5" hidden="true" customHeight="true" outlineLevel="0" collapsed="false">
      <c r="A1881" s="68" t="s">
        <v>138</v>
      </c>
      <c r="B1881" s="30" t="s">
        <v>116</v>
      </c>
      <c r="C1881" s="31" t="s">
        <v>381</v>
      </c>
      <c r="D1881" s="146" t="s">
        <v>108</v>
      </c>
      <c r="E1881" s="31" t="n">
        <v>2</v>
      </c>
      <c r="F1881" s="31" t="n">
        <v>36</v>
      </c>
      <c r="G1881" s="31"/>
      <c r="H1881" s="31"/>
      <c r="I1881" s="31"/>
      <c r="J1881" s="31"/>
      <c r="K1881" s="31"/>
      <c r="L1881" s="31"/>
      <c r="M1881" s="31"/>
      <c r="N1881" s="33" t="n">
        <f aca="false">E1881*F1881+H1881+J1881+K1881+L1881+M1881</f>
        <v>72</v>
      </c>
      <c r="O1881" s="36"/>
      <c r="P1881" s="31" t="n">
        <v>8</v>
      </c>
      <c r="Q1881" s="31"/>
      <c r="R1881" s="31"/>
      <c r="S1881" s="31"/>
      <c r="T1881" s="31"/>
      <c r="U1881" s="31"/>
      <c r="V1881" s="31"/>
      <c r="W1881" s="31"/>
      <c r="X1881" s="31"/>
      <c r="Y1881" s="31"/>
      <c r="Z1881" s="36" t="n">
        <f aca="false">P1881*Q1881+S1881+U1881+V1881+W1881+X1881+Y1881</f>
        <v>0</v>
      </c>
      <c r="AA1881" s="36" t="n">
        <f aca="false">N1881+Z1881</f>
        <v>72</v>
      </c>
      <c r="AB1881" s="73" t="s">
        <v>275</v>
      </c>
      <c r="AC1881" s="31"/>
      <c r="AD1881" s="31"/>
      <c r="AE1881" s="36"/>
      <c r="AF1881" s="38"/>
      <c r="AG1881" s="39" t="str">
        <f aca="false">AB1881</f>
        <v>Клименко С.В.</v>
      </c>
      <c r="AH1881" s="39" t="str">
        <f aca="false">C1881</f>
        <v>4ИСП9-9б ВБ (п)</v>
      </c>
      <c r="AI1881" s="40" t="str">
        <f aca="false">B1881</f>
        <v>11</v>
      </c>
      <c r="AJ1881" s="39" t="str">
        <f aca="false">CONCATENATE(A1881," ",D1881)</f>
        <v>УП.01 Учебная практика</v>
      </c>
      <c r="AK1881" s="39" t="n">
        <f aca="false">E1881*F1881+P1881*Q1881+H1881+J1881+S1881+U1881</f>
        <v>72</v>
      </c>
      <c r="AL1881" s="39" t="n">
        <f aca="false">L1881+W1881</f>
        <v>0</v>
      </c>
      <c r="AM1881" s="39" t="n">
        <f aca="false">M1881+X1881</f>
        <v>0</v>
      </c>
      <c r="AN1881" s="39" t="n">
        <f aca="false">Y1881</f>
        <v>0</v>
      </c>
      <c r="AO1881" s="39" t="n">
        <f aca="false">SUM(AK1881:AN1881)</f>
        <v>72</v>
      </c>
      <c r="AP1881" s="41" t="n">
        <f aca="false">K1881+V1881</f>
        <v>0</v>
      </c>
    </row>
    <row r="1882" s="42" customFormat="true" ht="16.5" hidden="true" customHeight="true" outlineLevel="0" collapsed="false">
      <c r="A1882" s="68" t="s">
        <v>139</v>
      </c>
      <c r="B1882" s="30" t="s">
        <v>286</v>
      </c>
      <c r="C1882" s="31" t="s">
        <v>382</v>
      </c>
      <c r="D1882" s="139" t="s">
        <v>163</v>
      </c>
      <c r="E1882" s="31" t="n">
        <v>2</v>
      </c>
      <c r="F1882" s="31" t="n">
        <v>9</v>
      </c>
      <c r="G1882" s="31"/>
      <c r="H1882" s="31"/>
      <c r="I1882" s="31"/>
      <c r="J1882" s="31"/>
      <c r="K1882" s="31"/>
      <c r="L1882" s="31"/>
      <c r="M1882" s="31"/>
      <c r="N1882" s="33" t="n">
        <f aca="false">E1882*F1882+H1882+J1882+K1882+L1882+M1882</f>
        <v>18</v>
      </c>
      <c r="O1882" s="36"/>
      <c r="P1882" s="31" t="n">
        <v>4</v>
      </c>
      <c r="Q1882" s="31" t="n">
        <v>9</v>
      </c>
      <c r="R1882" s="31"/>
      <c r="S1882" s="31"/>
      <c r="T1882" s="31"/>
      <c r="U1882" s="31"/>
      <c r="V1882" s="31"/>
      <c r="W1882" s="31"/>
      <c r="X1882" s="31"/>
      <c r="Y1882" s="31"/>
      <c r="Z1882" s="36" t="n">
        <f aca="false">P1882*Q1882+S1882+U1882+V1882+W1882+X1882+Y1882</f>
        <v>36</v>
      </c>
      <c r="AA1882" s="36" t="n">
        <f aca="false">N1882+Z1882</f>
        <v>54</v>
      </c>
      <c r="AB1882" s="36" t="s">
        <v>316</v>
      </c>
      <c r="AC1882" s="31"/>
      <c r="AD1882" s="31"/>
      <c r="AE1882" s="36" t="n">
        <f aca="false">P1882*Q1882</f>
        <v>36</v>
      </c>
      <c r="AF1882" s="38" t="n">
        <f aca="false">AA1882-L1882-M1882-W1882-X1882</f>
        <v>54</v>
      </c>
      <c r="AG1882" s="39" t="str">
        <f aca="false">AB1882</f>
        <v>Виеру А.Н.</v>
      </c>
      <c r="AH1882" s="39" t="str">
        <f aca="false">C1882</f>
        <v>4ИСП9-9 ВБ (п)</v>
      </c>
      <c r="AI1882" s="40" t="str">
        <f aca="false">B1882</f>
        <v>23</v>
      </c>
      <c r="AJ1882" s="39" t="str">
        <f aca="false">CONCATENATE(A1882," ",D1882)</f>
        <v>ПП.01 Производственная практика</v>
      </c>
      <c r="AK1882" s="39" t="n">
        <f aca="false">E1882*F1882+P1882*Q1882+H1882+J1882+S1882+U1882</f>
        <v>54</v>
      </c>
      <c r="AL1882" s="39" t="n">
        <f aca="false">L1882+W1882</f>
        <v>0</v>
      </c>
      <c r="AM1882" s="39" t="n">
        <f aca="false">M1882+X1882</f>
        <v>0</v>
      </c>
      <c r="AN1882" s="39" t="n">
        <f aca="false">Y1882</f>
        <v>0</v>
      </c>
      <c r="AO1882" s="39" t="n">
        <f aca="false">SUM(AK1882:AN1882)</f>
        <v>54</v>
      </c>
      <c r="AP1882" s="41" t="n">
        <f aca="false">K1882+V1882</f>
        <v>0</v>
      </c>
    </row>
    <row r="1883" s="42" customFormat="true" ht="16.5" hidden="true" customHeight="true" outlineLevel="0" collapsed="false">
      <c r="A1883" s="68" t="s">
        <v>139</v>
      </c>
      <c r="B1883" s="30" t="s">
        <v>286</v>
      </c>
      <c r="C1883" s="31" t="s">
        <v>382</v>
      </c>
      <c r="D1883" s="139" t="s">
        <v>163</v>
      </c>
      <c r="E1883" s="31" t="n">
        <v>2</v>
      </c>
      <c r="F1883" s="31" t="n">
        <v>9</v>
      </c>
      <c r="G1883" s="31"/>
      <c r="H1883" s="31"/>
      <c r="I1883" s="31"/>
      <c r="J1883" s="31"/>
      <c r="K1883" s="31"/>
      <c r="L1883" s="31"/>
      <c r="M1883" s="31"/>
      <c r="N1883" s="33" t="n">
        <f aca="false">E1883*F1883+H1883+J1883+K1883+L1883+M1883</f>
        <v>18</v>
      </c>
      <c r="O1883" s="36"/>
      <c r="P1883" s="31" t="n">
        <v>4</v>
      </c>
      <c r="Q1883" s="31" t="n">
        <v>9</v>
      </c>
      <c r="R1883" s="31"/>
      <c r="S1883" s="31"/>
      <c r="T1883" s="31"/>
      <c r="U1883" s="31"/>
      <c r="V1883" s="31"/>
      <c r="W1883" s="31"/>
      <c r="X1883" s="31"/>
      <c r="Y1883" s="31"/>
      <c r="Z1883" s="36" t="n">
        <f aca="false">P1883*Q1883+S1883+U1883+V1883+W1883+X1883+Y1883</f>
        <v>36</v>
      </c>
      <c r="AA1883" s="36" t="n">
        <f aca="false">N1883+Z1883</f>
        <v>54</v>
      </c>
      <c r="AB1883" s="36" t="s">
        <v>257</v>
      </c>
      <c r="AC1883" s="31"/>
      <c r="AD1883" s="31"/>
      <c r="AE1883" s="36" t="n">
        <f aca="false">P1883*Q1883</f>
        <v>36</v>
      </c>
      <c r="AF1883" s="38" t="n">
        <f aca="false">AA1883-L1883-M1883-W1883-X1883</f>
        <v>54</v>
      </c>
      <c r="AG1883" s="39" t="str">
        <f aca="false">AB1883</f>
        <v>Угольников И.М.</v>
      </c>
      <c r="AH1883" s="39" t="str">
        <f aca="false">C1883</f>
        <v>4ИСП9-9 ВБ (п)</v>
      </c>
      <c r="AI1883" s="40" t="str">
        <f aca="false">B1883</f>
        <v>23</v>
      </c>
      <c r="AJ1883" s="39" t="str">
        <f aca="false">CONCATENATE(A1883," ",D1883)</f>
        <v>ПП.01 Производственная практика</v>
      </c>
      <c r="AK1883" s="39" t="n">
        <f aca="false">E1883*F1883+P1883*Q1883+H1883+J1883+S1883+U1883</f>
        <v>54</v>
      </c>
      <c r="AL1883" s="39" t="n">
        <f aca="false">L1883+W1883</f>
        <v>0</v>
      </c>
      <c r="AM1883" s="39" t="n">
        <f aca="false">M1883+X1883</f>
        <v>0</v>
      </c>
      <c r="AN1883" s="39" t="n">
        <f aca="false">Y1883</f>
        <v>0</v>
      </c>
      <c r="AO1883" s="39" t="n">
        <f aca="false">SUM(AK1883:AN1883)</f>
        <v>54</v>
      </c>
      <c r="AP1883" s="41" t="n">
        <f aca="false">K1883+V1883</f>
        <v>0</v>
      </c>
    </row>
    <row r="1884" s="42" customFormat="true" ht="16.5" hidden="true" customHeight="true" outlineLevel="0" collapsed="false">
      <c r="A1884" s="68" t="s">
        <v>139</v>
      </c>
      <c r="B1884" s="30" t="s">
        <v>286</v>
      </c>
      <c r="C1884" s="31" t="s">
        <v>382</v>
      </c>
      <c r="D1884" s="139" t="s">
        <v>163</v>
      </c>
      <c r="E1884" s="31" t="n">
        <v>2</v>
      </c>
      <c r="F1884" s="31" t="n">
        <v>9</v>
      </c>
      <c r="G1884" s="31"/>
      <c r="H1884" s="31"/>
      <c r="I1884" s="31"/>
      <c r="J1884" s="31"/>
      <c r="K1884" s="31"/>
      <c r="L1884" s="31"/>
      <c r="M1884" s="31"/>
      <c r="N1884" s="33" t="n">
        <f aca="false">E1884*F1884+H1884+J1884+K1884+L1884+M1884</f>
        <v>18</v>
      </c>
      <c r="O1884" s="36"/>
      <c r="P1884" s="31" t="n">
        <v>4</v>
      </c>
      <c r="Q1884" s="31" t="n">
        <v>9</v>
      </c>
      <c r="R1884" s="31"/>
      <c r="S1884" s="31"/>
      <c r="T1884" s="31"/>
      <c r="U1884" s="31"/>
      <c r="V1884" s="31"/>
      <c r="W1884" s="31"/>
      <c r="X1884" s="31"/>
      <c r="Y1884" s="31"/>
      <c r="Z1884" s="36" t="n">
        <f aca="false">P1884*Q1884+S1884+U1884+V1884+W1884+X1884+Y1884</f>
        <v>36</v>
      </c>
      <c r="AA1884" s="36" t="n">
        <f aca="false">N1884+Z1884</f>
        <v>54</v>
      </c>
      <c r="AB1884" s="36" t="s">
        <v>316</v>
      </c>
      <c r="AC1884" s="31"/>
      <c r="AD1884" s="31"/>
      <c r="AE1884" s="36" t="n">
        <f aca="false">P1884*Q1884</f>
        <v>36</v>
      </c>
      <c r="AF1884" s="38" t="n">
        <f aca="false">AA1884-L1884-M1884-W1884-X1884</f>
        <v>54</v>
      </c>
      <c r="AG1884" s="39" t="str">
        <f aca="false">AB1884</f>
        <v>Виеру А.Н.</v>
      </c>
      <c r="AH1884" s="39" t="str">
        <f aca="false">C1884</f>
        <v>4ИСП9-9 ВБ (п)</v>
      </c>
      <c r="AI1884" s="40" t="str">
        <f aca="false">B1884</f>
        <v>23</v>
      </c>
      <c r="AJ1884" s="39" t="str">
        <f aca="false">CONCATENATE(A1884," ",D1884)</f>
        <v>ПП.01 Производственная практика</v>
      </c>
      <c r="AK1884" s="39" t="n">
        <f aca="false">E1884*F1884+P1884*Q1884+H1884+J1884+S1884+U1884</f>
        <v>54</v>
      </c>
      <c r="AL1884" s="39" t="n">
        <f aca="false">L1884+W1884</f>
        <v>0</v>
      </c>
      <c r="AM1884" s="39" t="n">
        <f aca="false">M1884+X1884</f>
        <v>0</v>
      </c>
      <c r="AN1884" s="39" t="n">
        <f aca="false">Y1884</f>
        <v>0</v>
      </c>
      <c r="AO1884" s="39" t="n">
        <f aca="false">SUM(AK1884:AN1884)</f>
        <v>54</v>
      </c>
      <c r="AP1884" s="41" t="n">
        <f aca="false">K1884+V1884</f>
        <v>0</v>
      </c>
    </row>
    <row r="1885" s="42" customFormat="true" ht="16.5" hidden="true" customHeight="true" outlineLevel="0" collapsed="false">
      <c r="A1885" s="68" t="s">
        <v>139</v>
      </c>
      <c r="B1885" s="30" t="s">
        <v>286</v>
      </c>
      <c r="C1885" s="31" t="s">
        <v>382</v>
      </c>
      <c r="D1885" s="139" t="s">
        <v>163</v>
      </c>
      <c r="E1885" s="31" t="n">
        <v>2</v>
      </c>
      <c r="F1885" s="31" t="n">
        <v>9</v>
      </c>
      <c r="G1885" s="31"/>
      <c r="H1885" s="31"/>
      <c r="I1885" s="31"/>
      <c r="J1885" s="31"/>
      <c r="K1885" s="31"/>
      <c r="L1885" s="31"/>
      <c r="M1885" s="31"/>
      <c r="N1885" s="33" t="n">
        <f aca="false">E1885*F1885+H1885+J1885+K1885+L1885+M1885</f>
        <v>18</v>
      </c>
      <c r="O1885" s="36"/>
      <c r="P1885" s="31" t="n">
        <v>4</v>
      </c>
      <c r="Q1885" s="31"/>
      <c r="R1885" s="31"/>
      <c r="S1885" s="31"/>
      <c r="T1885" s="31"/>
      <c r="U1885" s="31"/>
      <c r="V1885" s="31"/>
      <c r="W1885" s="31"/>
      <c r="X1885" s="31"/>
      <c r="Y1885" s="31"/>
      <c r="Z1885" s="36" t="n">
        <f aca="false">P1885*Q1885+S1885+U1885+V1885+W1885+X1885+Y1885</f>
        <v>0</v>
      </c>
      <c r="AA1885" s="36" t="n">
        <f aca="false">N1885+Z1885</f>
        <v>18</v>
      </c>
      <c r="AB1885" s="73" t="s">
        <v>283</v>
      </c>
      <c r="AC1885" s="291" t="s">
        <v>732</v>
      </c>
      <c r="AD1885" s="31"/>
      <c r="AE1885" s="36" t="n">
        <f aca="false">P1885*Q1885</f>
        <v>0</v>
      </c>
      <c r="AF1885" s="38" t="n">
        <f aca="false">AA1885-L1885-M1885-W1885-X1885</f>
        <v>18</v>
      </c>
      <c r="AG1885" s="39" t="str">
        <f aca="false">AB1885</f>
        <v>Томашевич А.А.</v>
      </c>
      <c r="AH1885" s="39" t="str">
        <f aca="false">C1885</f>
        <v>4ИСП9-9 ВБ (п)</v>
      </c>
      <c r="AI1885" s="40" t="str">
        <f aca="false">B1885</f>
        <v>23</v>
      </c>
      <c r="AJ1885" s="39" t="str">
        <f aca="false">CONCATENATE(A1885," ",D1885)</f>
        <v>ПП.01 Производственная практика</v>
      </c>
      <c r="AK1885" s="39" t="n">
        <f aca="false">E1885*F1885+P1885*Q1885+H1885+J1885+S1885+U1885</f>
        <v>18</v>
      </c>
      <c r="AL1885" s="39" t="n">
        <f aca="false">L1885+W1885</f>
        <v>0</v>
      </c>
      <c r="AM1885" s="39" t="n">
        <f aca="false">M1885+X1885</f>
        <v>0</v>
      </c>
      <c r="AN1885" s="39" t="n">
        <f aca="false">Y1885</f>
        <v>0</v>
      </c>
      <c r="AO1885" s="39" t="n">
        <f aca="false">SUM(AK1885:AN1885)</f>
        <v>18</v>
      </c>
      <c r="AP1885" s="41" t="n">
        <f aca="false">K1885+V1885</f>
        <v>0</v>
      </c>
    </row>
    <row r="1886" s="42" customFormat="true" ht="16.5" hidden="true" customHeight="true" outlineLevel="0" collapsed="false">
      <c r="A1886" s="68" t="s">
        <v>139</v>
      </c>
      <c r="B1886" s="30" t="s">
        <v>286</v>
      </c>
      <c r="C1886" s="31" t="s">
        <v>382</v>
      </c>
      <c r="D1886" s="139" t="s">
        <v>163</v>
      </c>
      <c r="E1886" s="31" t="n">
        <v>2</v>
      </c>
      <c r="F1886" s="31"/>
      <c r="G1886" s="31"/>
      <c r="H1886" s="31"/>
      <c r="I1886" s="31"/>
      <c r="J1886" s="31"/>
      <c r="K1886" s="31"/>
      <c r="L1886" s="31"/>
      <c r="M1886" s="31"/>
      <c r="N1886" s="33" t="n">
        <f aca="false">E1886*F1886+H1886+J1886+K1886+L1886+M1886</f>
        <v>0</v>
      </c>
      <c r="O1886" s="36"/>
      <c r="P1886" s="31" t="n">
        <v>4</v>
      </c>
      <c r="Q1886" s="31" t="n">
        <v>9</v>
      </c>
      <c r="R1886" s="31"/>
      <c r="S1886" s="31"/>
      <c r="T1886" s="31"/>
      <c r="U1886" s="31"/>
      <c r="V1886" s="31"/>
      <c r="W1886" s="31"/>
      <c r="X1886" s="31"/>
      <c r="Y1886" s="31"/>
      <c r="Z1886" s="36" t="n">
        <f aca="false">P1886*Q1886+S1886+U1886+V1886+W1886+X1886+Y1886</f>
        <v>36</v>
      </c>
      <c r="AA1886" s="36" t="n">
        <f aca="false">N1886+Z1886</f>
        <v>36</v>
      </c>
      <c r="AB1886" s="74" t="s">
        <v>143</v>
      </c>
      <c r="AC1886" s="31"/>
      <c r="AD1886" s="31"/>
      <c r="AE1886" s="36" t="n">
        <f aca="false">P1886*Q1886</f>
        <v>36</v>
      </c>
      <c r="AF1886" s="38" t="n">
        <f aca="false">AA1886-L1886-M1886-W1886-X1886</f>
        <v>36</v>
      </c>
      <c r="AG1886" s="39" t="str">
        <f aca="false">AB1886</f>
        <v>вак. ПП</v>
      </c>
      <c r="AH1886" s="39" t="str">
        <f aca="false">C1886</f>
        <v>4ИСП9-9 ВБ (п)</v>
      </c>
      <c r="AI1886" s="40" t="str">
        <f aca="false">B1886</f>
        <v>23</v>
      </c>
      <c r="AJ1886" s="39" t="str">
        <f aca="false">CONCATENATE(A1886," ",D1886)</f>
        <v>ПП.01 Производственная практика</v>
      </c>
      <c r="AK1886" s="39" t="n">
        <f aca="false">E1886*F1886+P1886*Q1886+H1886+J1886+S1886+U1886</f>
        <v>36</v>
      </c>
      <c r="AL1886" s="39" t="n">
        <f aca="false">L1886+W1886</f>
        <v>0</v>
      </c>
      <c r="AM1886" s="39" t="n">
        <f aca="false">M1886+X1886</f>
        <v>0</v>
      </c>
      <c r="AN1886" s="39" t="n">
        <f aca="false">Y1886</f>
        <v>0</v>
      </c>
      <c r="AO1886" s="39" t="n">
        <f aca="false">SUM(AK1886:AN1886)</f>
        <v>36</v>
      </c>
      <c r="AP1886" s="41" t="n">
        <f aca="false">K1886+V1886</f>
        <v>0</v>
      </c>
    </row>
    <row r="1887" s="42" customFormat="true" ht="16.5" hidden="true" customHeight="true" outlineLevel="0" collapsed="false">
      <c r="A1887" s="68" t="s">
        <v>144</v>
      </c>
      <c r="B1887" s="30" t="s">
        <v>286</v>
      </c>
      <c r="C1887" s="31" t="s">
        <v>382</v>
      </c>
      <c r="D1887" s="139" t="s">
        <v>145</v>
      </c>
      <c r="E1887" s="31" t="n">
        <v>10</v>
      </c>
      <c r="F1887" s="31"/>
      <c r="G1887" s="31"/>
      <c r="H1887" s="31"/>
      <c r="I1887" s="31"/>
      <c r="J1887" s="31"/>
      <c r="K1887" s="31"/>
      <c r="L1887" s="31"/>
      <c r="M1887" s="31"/>
      <c r="N1887" s="33" t="n">
        <f aca="false">E1887*F1887+H1887+J1887+K1887+L1887+M1887</f>
        <v>0</v>
      </c>
      <c r="O1887" s="36"/>
      <c r="P1887" s="31" t="n">
        <v>8</v>
      </c>
      <c r="Q1887" s="31"/>
      <c r="R1887" s="31"/>
      <c r="S1887" s="31"/>
      <c r="T1887" s="31"/>
      <c r="U1887" s="31"/>
      <c r="V1887" s="31"/>
      <c r="W1887" s="31"/>
      <c r="X1887" s="31" t="n">
        <v>24</v>
      </c>
      <c r="Y1887" s="31"/>
      <c r="Z1887" s="36" t="n">
        <f aca="false">P1887*Q1887+S1887+U1887+V1887+W1887+X1887+Y1887</f>
        <v>24</v>
      </c>
      <c r="AA1887" s="36" t="n">
        <f aca="false">N1887+Z1887</f>
        <v>24</v>
      </c>
      <c r="AB1887" s="36" t="s">
        <v>146</v>
      </c>
      <c r="AC1887" s="31"/>
      <c r="AD1887" s="31"/>
      <c r="AE1887" s="36" t="n">
        <f aca="false">P1887*Q1887</f>
        <v>0</v>
      </c>
      <c r="AF1887" s="38" t="n">
        <f aca="false">AA1887-L1887-M1887-W1887-X1887</f>
        <v>0</v>
      </c>
      <c r="AG1887" s="39" t="str">
        <f aca="false">AB1887</f>
        <v>вак. ДЭ</v>
      </c>
      <c r="AH1887" s="39" t="str">
        <f aca="false">C1887</f>
        <v>4ИСП9-9 ВБ (п)</v>
      </c>
      <c r="AI1887" s="40" t="str">
        <f aca="false">B1887</f>
        <v>23</v>
      </c>
      <c r="AJ1887" s="39" t="str">
        <f aca="false">CONCATENATE(A1887," ",D1887)</f>
        <v>ДЭ.01 Демонстрационный экзамен по модулю</v>
      </c>
      <c r="AK1887" s="39" t="n">
        <f aca="false">E1887*F1887+P1887*Q1887+H1887+J1887+S1887+U1887</f>
        <v>0</v>
      </c>
      <c r="AL1887" s="39" t="n">
        <f aca="false">L1887+W1887</f>
        <v>0</v>
      </c>
      <c r="AM1887" s="39" t="n">
        <f aca="false">M1887+X1887</f>
        <v>24</v>
      </c>
      <c r="AN1887" s="39" t="n">
        <f aca="false">Y1887</f>
        <v>0</v>
      </c>
      <c r="AO1887" s="39" t="n">
        <f aca="false">SUM(AK1887:AN1887)</f>
        <v>24</v>
      </c>
      <c r="AP1887" s="41" t="n">
        <f aca="false">K1887+V1887</f>
        <v>0</v>
      </c>
    </row>
    <row r="1888" s="42" customFormat="true" ht="16.5" hidden="true" customHeight="true" outlineLevel="0" collapsed="false">
      <c r="A1888" s="138" t="s">
        <v>147</v>
      </c>
      <c r="B1888" s="30" t="s">
        <v>286</v>
      </c>
      <c r="C1888" s="31" t="s">
        <v>382</v>
      </c>
      <c r="D1888" s="147" t="s">
        <v>392</v>
      </c>
      <c r="E1888" s="31" t="n">
        <v>10</v>
      </c>
      <c r="F1888" s="31" t="n">
        <v>7</v>
      </c>
      <c r="G1888" s="31" t="n">
        <v>26</v>
      </c>
      <c r="H1888" s="31" t="n">
        <v>-26</v>
      </c>
      <c r="I1888" s="31"/>
      <c r="J1888" s="31"/>
      <c r="K1888" s="31"/>
      <c r="L1888" s="31" t="n">
        <v>8</v>
      </c>
      <c r="M1888" s="31" t="n">
        <v>8</v>
      </c>
      <c r="N1888" s="33" t="n">
        <f aca="false">E1888*F1888+H1888+J1888+K1888+L1888+M1888</f>
        <v>60</v>
      </c>
      <c r="O1888" s="36"/>
      <c r="P1888" s="31" t="n">
        <v>8</v>
      </c>
      <c r="Q1888" s="31"/>
      <c r="R1888" s="31"/>
      <c r="S1888" s="31"/>
      <c r="T1888" s="31"/>
      <c r="U1888" s="31"/>
      <c r="V1888" s="31"/>
      <c r="W1888" s="31"/>
      <c r="X1888" s="31"/>
      <c r="Y1888" s="31"/>
      <c r="Z1888" s="36" t="n">
        <f aca="false">P1888*Q1888+S1888+U1888+V1888+W1888+X1888+Y1888</f>
        <v>0</v>
      </c>
      <c r="AA1888" s="36" t="n">
        <f aca="false">N1888+Z1888</f>
        <v>60</v>
      </c>
      <c r="AB1888" s="74" t="s">
        <v>283</v>
      </c>
      <c r="AC1888" s="31"/>
      <c r="AD1888" s="31" t="s">
        <v>262</v>
      </c>
      <c r="AE1888" s="36" t="n">
        <f aca="false">P1888*Q1888</f>
        <v>0</v>
      </c>
      <c r="AF1888" s="38" t="n">
        <f aca="false">AA1888-L1888-M1888-W1888-X1888</f>
        <v>44</v>
      </c>
      <c r="AG1888" s="39" t="str">
        <f aca="false">AB1888</f>
        <v>Томашевич А.А.</v>
      </c>
      <c r="AH1888" s="39" t="str">
        <f aca="false">C1888</f>
        <v>4ИСП9-9 ВБ (п)</v>
      </c>
      <c r="AI1888" s="40" t="str">
        <f aca="false">B1888</f>
        <v>23</v>
      </c>
      <c r="AJ1888" s="39" t="str">
        <f aca="false">CONCATENATE(A1888," ",D1888)</f>
        <v>МДК.02.01 Технология разработки программного обеспечения</v>
      </c>
      <c r="AK1888" s="39" t="n">
        <f aca="false">E1888*F1888+P1888*Q1888+H1888+J1888+S1888+U1888</f>
        <v>44</v>
      </c>
      <c r="AL1888" s="39" t="n">
        <f aca="false">L1888+W1888</f>
        <v>8</v>
      </c>
      <c r="AM1888" s="39" t="n">
        <f aca="false">M1888+X1888</f>
        <v>8</v>
      </c>
      <c r="AN1888" s="39" t="n">
        <f aca="false">Y1888</f>
        <v>0</v>
      </c>
      <c r="AO1888" s="39" t="n">
        <f aca="false">SUM(AK1888:AN1888)</f>
        <v>60</v>
      </c>
      <c r="AP1888" s="41" t="n">
        <f aca="false">K1888+V1888</f>
        <v>0</v>
      </c>
    </row>
    <row r="1889" s="42" customFormat="true" ht="16.5" hidden="true" customHeight="true" outlineLevel="0" collapsed="false">
      <c r="A1889" s="138" t="s">
        <v>147</v>
      </c>
      <c r="B1889" s="30" t="s">
        <v>53</v>
      </c>
      <c r="C1889" s="31" t="s">
        <v>380</v>
      </c>
      <c r="D1889" s="147" t="s">
        <v>392</v>
      </c>
      <c r="E1889" s="31" t="n">
        <v>10</v>
      </c>
      <c r="F1889" s="31"/>
      <c r="G1889" s="31"/>
      <c r="H1889" s="31" t="n">
        <v>26</v>
      </c>
      <c r="I1889" s="31"/>
      <c r="J1889" s="31"/>
      <c r="K1889" s="31"/>
      <c r="L1889" s="31"/>
      <c r="M1889" s="31"/>
      <c r="N1889" s="33" t="n">
        <f aca="false">E1889*F1889+H1889+J1889+K1889+L1889+M1889</f>
        <v>26</v>
      </c>
      <c r="O1889" s="36"/>
      <c r="P1889" s="31" t="n">
        <v>8</v>
      </c>
      <c r="Q1889" s="31"/>
      <c r="R1889" s="31"/>
      <c r="S1889" s="31"/>
      <c r="T1889" s="31"/>
      <c r="U1889" s="31"/>
      <c r="V1889" s="31"/>
      <c r="W1889" s="31"/>
      <c r="X1889" s="31"/>
      <c r="Y1889" s="31"/>
      <c r="Z1889" s="36" t="n">
        <f aca="false">P1889*Q1889+S1889+U1889+V1889+W1889+X1889+Y1889</f>
        <v>0</v>
      </c>
      <c r="AA1889" s="36" t="n">
        <f aca="false">N1889+Z1889</f>
        <v>26</v>
      </c>
      <c r="AB1889" s="74" t="s">
        <v>283</v>
      </c>
      <c r="AC1889" s="31"/>
      <c r="AD1889" s="31" t="s">
        <v>262</v>
      </c>
      <c r="AE1889" s="36" t="n">
        <f aca="false">P1889*Q1889</f>
        <v>0</v>
      </c>
      <c r="AF1889" s="38" t="n">
        <f aca="false">AA1889-L1889-M1889-W1889-X1889</f>
        <v>26</v>
      </c>
      <c r="AG1889" s="39" t="str">
        <f aca="false">AB1889</f>
        <v>Томашевич А.А.</v>
      </c>
      <c r="AH1889" s="39" t="str">
        <f aca="false">C1889</f>
        <v>4ИСП9-9а ВБ (п)</v>
      </c>
      <c r="AI1889" s="40" t="str">
        <f aca="false">B1889</f>
        <v>12</v>
      </c>
      <c r="AJ1889" s="39" t="str">
        <f aca="false">CONCATENATE(A1889," ",D1889)</f>
        <v>МДК.02.01 Технология разработки программного обеспечения</v>
      </c>
      <c r="AK1889" s="39" t="n">
        <f aca="false">E1889*F1889+P1889*Q1889+H1889+J1889+S1889+U1889</f>
        <v>26</v>
      </c>
      <c r="AL1889" s="39" t="n">
        <f aca="false">L1889+W1889</f>
        <v>0</v>
      </c>
      <c r="AM1889" s="39" t="n">
        <f aca="false">M1889+X1889</f>
        <v>0</v>
      </c>
      <c r="AN1889" s="39" t="n">
        <f aca="false">Y1889</f>
        <v>0</v>
      </c>
      <c r="AO1889" s="39" t="n">
        <f aca="false">SUM(AK1889:AN1889)</f>
        <v>26</v>
      </c>
      <c r="AP1889" s="41" t="n">
        <f aca="false">K1889+V1889</f>
        <v>0</v>
      </c>
    </row>
    <row r="1890" s="42" customFormat="true" ht="16.5" hidden="true" customHeight="true" outlineLevel="0" collapsed="false">
      <c r="A1890" s="138" t="s">
        <v>147</v>
      </c>
      <c r="B1890" s="30" t="s">
        <v>116</v>
      </c>
      <c r="C1890" s="31" t="s">
        <v>381</v>
      </c>
      <c r="D1890" s="147" t="s">
        <v>392</v>
      </c>
      <c r="E1890" s="31" t="n">
        <v>10</v>
      </c>
      <c r="F1890" s="31"/>
      <c r="G1890" s="31"/>
      <c r="H1890" s="31" t="n">
        <v>26</v>
      </c>
      <c r="I1890" s="31"/>
      <c r="J1890" s="31"/>
      <c r="K1890" s="31"/>
      <c r="L1890" s="31"/>
      <c r="M1890" s="31"/>
      <c r="N1890" s="33" t="n">
        <f aca="false">E1890*F1890+H1890+J1890+K1890+L1890+M1890</f>
        <v>26</v>
      </c>
      <c r="O1890" s="36"/>
      <c r="P1890" s="31" t="n">
        <v>8</v>
      </c>
      <c r="Q1890" s="31"/>
      <c r="R1890" s="31"/>
      <c r="S1890" s="31"/>
      <c r="T1890" s="31"/>
      <c r="U1890" s="31"/>
      <c r="V1890" s="31"/>
      <c r="W1890" s="31"/>
      <c r="X1890" s="31"/>
      <c r="Y1890" s="31"/>
      <c r="Z1890" s="36" t="n">
        <f aca="false">P1890*Q1890+S1890+U1890+V1890+W1890+X1890+Y1890</f>
        <v>0</v>
      </c>
      <c r="AA1890" s="36" t="n">
        <f aca="false">N1890+Z1890</f>
        <v>26</v>
      </c>
      <c r="AB1890" s="47" t="s">
        <v>69</v>
      </c>
      <c r="AC1890" s="31"/>
      <c r="AD1890" s="31" t="s">
        <v>262</v>
      </c>
      <c r="AE1890" s="36" t="n">
        <f aca="false">P1890*Q1890</f>
        <v>0</v>
      </c>
      <c r="AF1890" s="38" t="n">
        <f aca="false">AA1890-L1890-M1890-W1890-X1890</f>
        <v>26</v>
      </c>
      <c r="AG1890" s="39" t="str">
        <f aca="false">AB1890</f>
        <v>вак. 2 п/гр</v>
      </c>
      <c r="AH1890" s="39" t="str">
        <f aca="false">C1890</f>
        <v>4ИСП9-9б ВБ (п)</v>
      </c>
      <c r="AI1890" s="40" t="str">
        <f aca="false">B1890</f>
        <v>11</v>
      </c>
      <c r="AJ1890" s="39" t="str">
        <f aca="false">CONCATENATE(A1890," ",D1890)</f>
        <v>МДК.02.01 Технология разработки программного обеспечения</v>
      </c>
      <c r="AK1890" s="39" t="n">
        <f aca="false">E1890*F1890+P1890*Q1890+H1890+J1890+S1890+U1890</f>
        <v>26</v>
      </c>
      <c r="AL1890" s="39" t="n">
        <f aca="false">L1890+W1890</f>
        <v>0</v>
      </c>
      <c r="AM1890" s="39" t="n">
        <f aca="false">M1890+X1890</f>
        <v>0</v>
      </c>
      <c r="AN1890" s="39" t="n">
        <f aca="false">Y1890</f>
        <v>0</v>
      </c>
      <c r="AO1890" s="39" t="n">
        <f aca="false">SUM(AK1890:AN1890)</f>
        <v>26</v>
      </c>
      <c r="AP1890" s="41" t="n">
        <f aca="false">K1890+V1890</f>
        <v>0</v>
      </c>
    </row>
    <row r="1891" s="42" customFormat="true" ht="16.5" hidden="true" customHeight="true" outlineLevel="0" collapsed="false">
      <c r="A1891" s="138" t="s">
        <v>155</v>
      </c>
      <c r="B1891" s="30" t="s">
        <v>286</v>
      </c>
      <c r="C1891" s="31" t="s">
        <v>382</v>
      </c>
      <c r="D1891" s="139" t="s">
        <v>163</v>
      </c>
      <c r="E1891" s="31" t="n">
        <v>2</v>
      </c>
      <c r="F1891" s="31" t="n">
        <v>9</v>
      </c>
      <c r="G1891" s="31"/>
      <c r="H1891" s="31"/>
      <c r="I1891" s="31"/>
      <c r="J1891" s="31"/>
      <c r="K1891" s="31"/>
      <c r="L1891" s="31"/>
      <c r="M1891" s="31"/>
      <c r="N1891" s="33" t="n">
        <f aca="false">E1891*F1891+H1891+J1891+K1891+L1891+M1891</f>
        <v>18</v>
      </c>
      <c r="O1891" s="36"/>
      <c r="P1891" s="31" t="n">
        <v>8</v>
      </c>
      <c r="Q1891" s="31"/>
      <c r="R1891" s="31"/>
      <c r="S1891" s="31"/>
      <c r="T1891" s="31"/>
      <c r="U1891" s="31"/>
      <c r="V1891" s="31"/>
      <c r="W1891" s="31"/>
      <c r="X1891" s="31"/>
      <c r="Y1891" s="31"/>
      <c r="Z1891" s="36" t="n">
        <f aca="false">P1891*Q1891+S1891+U1891+V1891+W1891+X1891+Y1891</f>
        <v>0</v>
      </c>
      <c r="AA1891" s="36" t="n">
        <f aca="false">N1891+Z1891</f>
        <v>18</v>
      </c>
      <c r="AB1891" s="36" t="s">
        <v>316</v>
      </c>
      <c r="AC1891" s="31"/>
      <c r="AD1891" s="31"/>
      <c r="AE1891" s="36" t="n">
        <f aca="false">P1891*Q1891</f>
        <v>0</v>
      </c>
      <c r="AF1891" s="38" t="n">
        <f aca="false">AA1891-L1891-M1891-W1891-X1891</f>
        <v>18</v>
      </c>
      <c r="AG1891" s="39" t="str">
        <f aca="false">AB1891</f>
        <v>Виеру А.Н.</v>
      </c>
      <c r="AH1891" s="39" t="str">
        <f aca="false">C1891</f>
        <v>4ИСП9-9 ВБ (п)</v>
      </c>
      <c r="AI1891" s="40" t="str">
        <f aca="false">B1891</f>
        <v>23</v>
      </c>
      <c r="AJ1891" s="39" t="str">
        <f aca="false">CONCATENATE(A1891," ",D1891)</f>
        <v>ПП.02 Производственная практика</v>
      </c>
      <c r="AK1891" s="39" t="n">
        <f aca="false">E1891*F1891+P1891*Q1891+H1891+J1891+S1891+U1891</f>
        <v>18</v>
      </c>
      <c r="AL1891" s="39" t="n">
        <f aca="false">L1891+W1891</f>
        <v>0</v>
      </c>
      <c r="AM1891" s="39" t="n">
        <f aca="false">M1891+X1891</f>
        <v>0</v>
      </c>
      <c r="AN1891" s="39" t="n">
        <f aca="false">Y1891</f>
        <v>0</v>
      </c>
      <c r="AO1891" s="39" t="n">
        <f aca="false">SUM(AK1891:AN1891)</f>
        <v>18</v>
      </c>
      <c r="AP1891" s="41" t="n">
        <f aca="false">K1891+V1891</f>
        <v>0</v>
      </c>
    </row>
    <row r="1892" s="42" customFormat="true" ht="16.5" hidden="true" customHeight="true" outlineLevel="0" collapsed="false">
      <c r="A1892" s="138" t="s">
        <v>155</v>
      </c>
      <c r="B1892" s="30" t="s">
        <v>286</v>
      </c>
      <c r="C1892" s="31" t="s">
        <v>382</v>
      </c>
      <c r="D1892" s="139" t="s">
        <v>163</v>
      </c>
      <c r="E1892" s="31" t="n">
        <v>2</v>
      </c>
      <c r="F1892" s="31" t="n">
        <v>9</v>
      </c>
      <c r="G1892" s="31"/>
      <c r="H1892" s="31"/>
      <c r="I1892" s="31"/>
      <c r="J1892" s="31"/>
      <c r="K1892" s="31"/>
      <c r="L1892" s="31"/>
      <c r="M1892" s="31"/>
      <c r="N1892" s="33" t="n">
        <f aca="false">E1892*F1892+H1892+J1892+K1892+L1892+M1892</f>
        <v>18</v>
      </c>
      <c r="O1892" s="36"/>
      <c r="P1892" s="31" t="n">
        <v>8</v>
      </c>
      <c r="Q1892" s="31"/>
      <c r="R1892" s="31"/>
      <c r="S1892" s="31"/>
      <c r="T1892" s="31"/>
      <c r="U1892" s="31"/>
      <c r="V1892" s="31"/>
      <c r="W1892" s="31"/>
      <c r="X1892" s="31"/>
      <c r="Y1892" s="31"/>
      <c r="Z1892" s="36" t="n">
        <f aca="false">P1892*Q1892+S1892+U1892+V1892+W1892+X1892+Y1892</f>
        <v>0</v>
      </c>
      <c r="AA1892" s="36" t="n">
        <f aca="false">N1892+Z1892</f>
        <v>18</v>
      </c>
      <c r="AB1892" s="36" t="s">
        <v>316</v>
      </c>
      <c r="AC1892" s="31"/>
      <c r="AD1892" s="31"/>
      <c r="AE1892" s="36" t="n">
        <f aca="false">P1892*Q1892</f>
        <v>0</v>
      </c>
      <c r="AF1892" s="38" t="n">
        <f aca="false">AA1892-L1892-M1892-W1892-X1892</f>
        <v>18</v>
      </c>
      <c r="AG1892" s="39" t="str">
        <f aca="false">AB1892</f>
        <v>Виеру А.Н.</v>
      </c>
      <c r="AH1892" s="39" t="str">
        <f aca="false">C1892</f>
        <v>4ИСП9-9 ВБ (п)</v>
      </c>
      <c r="AI1892" s="40" t="str">
        <f aca="false">B1892</f>
        <v>23</v>
      </c>
      <c r="AJ1892" s="39" t="str">
        <f aca="false">CONCATENATE(A1892," ",D1892)</f>
        <v>ПП.02 Производственная практика</v>
      </c>
      <c r="AK1892" s="39" t="n">
        <f aca="false">E1892*F1892+P1892*Q1892+H1892+J1892+S1892+U1892</f>
        <v>18</v>
      </c>
      <c r="AL1892" s="39" t="n">
        <f aca="false">L1892+W1892</f>
        <v>0</v>
      </c>
      <c r="AM1892" s="39" t="n">
        <f aca="false">M1892+X1892</f>
        <v>0</v>
      </c>
      <c r="AN1892" s="39" t="n">
        <f aca="false">Y1892</f>
        <v>0</v>
      </c>
      <c r="AO1892" s="39" t="n">
        <f aca="false">SUM(AK1892:AN1892)</f>
        <v>18</v>
      </c>
      <c r="AP1892" s="41" t="n">
        <f aca="false">K1892+V1892</f>
        <v>0</v>
      </c>
    </row>
    <row r="1893" s="42" customFormat="true" ht="16.5" hidden="true" customHeight="true" outlineLevel="0" collapsed="false">
      <c r="A1893" s="138" t="s">
        <v>155</v>
      </c>
      <c r="B1893" s="30" t="s">
        <v>286</v>
      </c>
      <c r="C1893" s="31" t="s">
        <v>382</v>
      </c>
      <c r="D1893" s="139" t="s">
        <v>163</v>
      </c>
      <c r="E1893" s="31" t="n">
        <v>2</v>
      </c>
      <c r="F1893" s="31" t="n">
        <v>9</v>
      </c>
      <c r="G1893" s="31"/>
      <c r="H1893" s="31"/>
      <c r="I1893" s="31"/>
      <c r="J1893" s="31"/>
      <c r="K1893" s="31"/>
      <c r="L1893" s="31"/>
      <c r="M1893" s="31"/>
      <c r="N1893" s="33" t="n">
        <f aca="false">E1893*F1893+H1893+J1893+K1893+L1893+M1893</f>
        <v>18</v>
      </c>
      <c r="O1893" s="36"/>
      <c r="P1893" s="31" t="n">
        <v>8</v>
      </c>
      <c r="Q1893" s="31"/>
      <c r="R1893" s="31"/>
      <c r="S1893" s="31"/>
      <c r="T1893" s="31"/>
      <c r="U1893" s="31"/>
      <c r="V1893" s="31"/>
      <c r="W1893" s="31"/>
      <c r="X1893" s="31"/>
      <c r="Y1893" s="31"/>
      <c r="Z1893" s="36" t="n">
        <f aca="false">P1893*Q1893+S1893+U1893+V1893+W1893+X1893+Y1893</f>
        <v>0</v>
      </c>
      <c r="AA1893" s="36" t="n">
        <f aca="false">N1893+Z1893</f>
        <v>18</v>
      </c>
      <c r="AB1893" s="36" t="s">
        <v>257</v>
      </c>
      <c r="AC1893" s="31"/>
      <c r="AD1893" s="31"/>
      <c r="AE1893" s="36" t="n">
        <f aca="false">P1893*Q1893</f>
        <v>0</v>
      </c>
      <c r="AF1893" s="38" t="n">
        <f aca="false">AA1893-L1893-M1893-W1893-X1893</f>
        <v>18</v>
      </c>
      <c r="AG1893" s="39" t="str">
        <f aca="false">AB1893</f>
        <v>Угольников И.М.</v>
      </c>
      <c r="AH1893" s="39" t="str">
        <f aca="false">C1893</f>
        <v>4ИСП9-9 ВБ (п)</v>
      </c>
      <c r="AI1893" s="40" t="str">
        <f aca="false">B1893</f>
        <v>23</v>
      </c>
      <c r="AJ1893" s="39" t="str">
        <f aca="false">CONCATENATE(A1893," ",D1893)</f>
        <v>ПП.02 Производственная практика</v>
      </c>
      <c r="AK1893" s="39" t="n">
        <f aca="false">E1893*F1893+P1893*Q1893+H1893+J1893+S1893+U1893</f>
        <v>18</v>
      </c>
      <c r="AL1893" s="39" t="n">
        <f aca="false">L1893+W1893</f>
        <v>0</v>
      </c>
      <c r="AM1893" s="39" t="n">
        <f aca="false">M1893+X1893</f>
        <v>0</v>
      </c>
      <c r="AN1893" s="39" t="n">
        <f aca="false">Y1893</f>
        <v>0</v>
      </c>
      <c r="AO1893" s="39" t="n">
        <f aca="false">SUM(AK1893:AN1893)</f>
        <v>18</v>
      </c>
      <c r="AP1893" s="41" t="n">
        <f aca="false">K1893+V1893</f>
        <v>0</v>
      </c>
    </row>
    <row r="1894" s="42" customFormat="true" ht="16.5" hidden="true" customHeight="true" outlineLevel="0" collapsed="false">
      <c r="A1894" s="138" t="s">
        <v>155</v>
      </c>
      <c r="B1894" s="30" t="s">
        <v>286</v>
      </c>
      <c r="C1894" s="31" t="s">
        <v>382</v>
      </c>
      <c r="D1894" s="139" t="s">
        <v>163</v>
      </c>
      <c r="E1894" s="31" t="n">
        <v>2</v>
      </c>
      <c r="F1894" s="31" t="n">
        <v>9</v>
      </c>
      <c r="G1894" s="31"/>
      <c r="H1894" s="31"/>
      <c r="I1894" s="31"/>
      <c r="J1894" s="31"/>
      <c r="K1894" s="31"/>
      <c r="L1894" s="31"/>
      <c r="M1894" s="31"/>
      <c r="N1894" s="33" t="n">
        <f aca="false">E1894*F1894+H1894+J1894+K1894+L1894+M1894</f>
        <v>18</v>
      </c>
      <c r="O1894" s="36"/>
      <c r="P1894" s="31" t="n">
        <v>8</v>
      </c>
      <c r="Q1894" s="31"/>
      <c r="R1894" s="31"/>
      <c r="S1894" s="31"/>
      <c r="T1894" s="31"/>
      <c r="U1894" s="31"/>
      <c r="V1894" s="31"/>
      <c r="W1894" s="31"/>
      <c r="X1894" s="31"/>
      <c r="Y1894" s="31"/>
      <c r="Z1894" s="36" t="n">
        <f aca="false">P1894*Q1894+S1894+U1894+V1894+W1894+X1894+Y1894</f>
        <v>0</v>
      </c>
      <c r="AA1894" s="36" t="n">
        <f aca="false">N1894+Z1894</f>
        <v>18</v>
      </c>
      <c r="AB1894" s="73" t="s">
        <v>283</v>
      </c>
      <c r="AC1894" s="291" t="s">
        <v>732</v>
      </c>
      <c r="AD1894" s="31"/>
      <c r="AE1894" s="36" t="n">
        <f aca="false">P1894*Q1894</f>
        <v>0</v>
      </c>
      <c r="AF1894" s="38" t="n">
        <f aca="false">AA1894-L1894-M1894-W1894-X1894</f>
        <v>18</v>
      </c>
      <c r="AG1894" s="39" t="str">
        <f aca="false">AB1894</f>
        <v>Томашевич А.А.</v>
      </c>
      <c r="AH1894" s="39" t="str">
        <f aca="false">C1894</f>
        <v>4ИСП9-9 ВБ (п)</v>
      </c>
      <c r="AI1894" s="40" t="str">
        <f aca="false">B1894</f>
        <v>23</v>
      </c>
      <c r="AJ1894" s="39" t="str">
        <f aca="false">CONCATENATE(A1894," ",D1894)</f>
        <v>ПП.02 Производственная практика</v>
      </c>
      <c r="AK1894" s="39" t="n">
        <f aca="false">E1894*F1894+P1894*Q1894+H1894+J1894+S1894+U1894</f>
        <v>18</v>
      </c>
      <c r="AL1894" s="39" t="n">
        <f aca="false">L1894+W1894</f>
        <v>0</v>
      </c>
      <c r="AM1894" s="39" t="n">
        <f aca="false">M1894+X1894</f>
        <v>0</v>
      </c>
      <c r="AN1894" s="39" t="n">
        <f aca="false">Y1894</f>
        <v>0</v>
      </c>
      <c r="AO1894" s="39" t="n">
        <f aca="false">SUM(AK1894:AN1894)</f>
        <v>18</v>
      </c>
      <c r="AP1894" s="41" t="n">
        <f aca="false">K1894+V1894</f>
        <v>0</v>
      </c>
    </row>
    <row r="1895" s="42" customFormat="true" ht="16.5" hidden="true" customHeight="true" outlineLevel="0" collapsed="false">
      <c r="A1895" s="138" t="s">
        <v>156</v>
      </c>
      <c r="B1895" s="30" t="s">
        <v>286</v>
      </c>
      <c r="C1895" s="31" t="s">
        <v>382</v>
      </c>
      <c r="D1895" s="139" t="s">
        <v>145</v>
      </c>
      <c r="E1895" s="31" t="n">
        <v>10</v>
      </c>
      <c r="F1895" s="31"/>
      <c r="G1895" s="31"/>
      <c r="H1895" s="31"/>
      <c r="I1895" s="31"/>
      <c r="J1895" s="31"/>
      <c r="K1895" s="31"/>
      <c r="L1895" s="31"/>
      <c r="M1895" s="31" t="n">
        <v>24</v>
      </c>
      <c r="N1895" s="33" t="n">
        <f aca="false">E1895*F1895+H1895+J1895+K1895+L1895+M1895</f>
        <v>24</v>
      </c>
      <c r="O1895" s="36"/>
      <c r="P1895" s="31" t="n">
        <v>8</v>
      </c>
      <c r="Q1895" s="31"/>
      <c r="R1895" s="31"/>
      <c r="S1895" s="31"/>
      <c r="T1895" s="31"/>
      <c r="U1895" s="31"/>
      <c r="V1895" s="31"/>
      <c r="W1895" s="31"/>
      <c r="X1895" s="31"/>
      <c r="Y1895" s="31"/>
      <c r="Z1895" s="36" t="n">
        <f aca="false">P1895*Q1895+S1895+U1895+V1895+W1895+X1895+Y1895</f>
        <v>0</v>
      </c>
      <c r="AA1895" s="36" t="n">
        <f aca="false">N1895+Z1895</f>
        <v>24</v>
      </c>
      <c r="AB1895" s="36" t="s">
        <v>146</v>
      </c>
      <c r="AC1895" s="31"/>
      <c r="AD1895" s="31"/>
      <c r="AE1895" s="36" t="n">
        <f aca="false">P1895*Q1895</f>
        <v>0</v>
      </c>
      <c r="AF1895" s="38" t="n">
        <f aca="false">AA1895-L1895-M1895-W1895-X1895</f>
        <v>0</v>
      </c>
      <c r="AG1895" s="39" t="str">
        <f aca="false">AB1895</f>
        <v>вак. ДЭ</v>
      </c>
      <c r="AH1895" s="39" t="str">
        <f aca="false">C1895</f>
        <v>4ИСП9-9 ВБ (п)</v>
      </c>
      <c r="AI1895" s="40" t="str">
        <f aca="false">B1895</f>
        <v>23</v>
      </c>
      <c r="AJ1895" s="39" t="str">
        <f aca="false">CONCATENATE(A1895," ",D1895)</f>
        <v>ДЭ.02 Демонстрационный экзамен по модулю</v>
      </c>
      <c r="AK1895" s="39" t="n">
        <f aca="false">E1895*F1895+P1895*Q1895+H1895+J1895+S1895+U1895</f>
        <v>0</v>
      </c>
      <c r="AL1895" s="39" t="n">
        <f aca="false">L1895+W1895</f>
        <v>0</v>
      </c>
      <c r="AM1895" s="39" t="n">
        <f aca="false">M1895+X1895</f>
        <v>24</v>
      </c>
      <c r="AN1895" s="39" t="n">
        <f aca="false">Y1895</f>
        <v>0</v>
      </c>
      <c r="AO1895" s="39" t="n">
        <f aca="false">SUM(AK1895:AN1895)</f>
        <v>24</v>
      </c>
      <c r="AP1895" s="41" t="n">
        <f aca="false">K1895+V1895</f>
        <v>0</v>
      </c>
    </row>
    <row r="1896" s="42" customFormat="true" ht="16.5" hidden="true" customHeight="true" outlineLevel="0" collapsed="false">
      <c r="A1896" s="138" t="s">
        <v>393</v>
      </c>
      <c r="B1896" s="30" t="s">
        <v>286</v>
      </c>
      <c r="C1896" s="31" t="s">
        <v>382</v>
      </c>
      <c r="D1896" s="148" t="s">
        <v>394</v>
      </c>
      <c r="E1896" s="31" t="n">
        <v>10</v>
      </c>
      <c r="F1896" s="31"/>
      <c r="G1896" s="31"/>
      <c r="H1896" s="31"/>
      <c r="I1896" s="31"/>
      <c r="J1896" s="31"/>
      <c r="K1896" s="31"/>
      <c r="L1896" s="31"/>
      <c r="M1896" s="31"/>
      <c r="N1896" s="33" t="n">
        <f aca="false">E1896*F1896+H1896+J1896+K1896+L1896+M1896</f>
        <v>0</v>
      </c>
      <c r="O1896" s="36"/>
      <c r="P1896" s="31" t="n">
        <v>4</v>
      </c>
      <c r="Q1896" s="31" t="n">
        <v>9</v>
      </c>
      <c r="R1896" s="31"/>
      <c r="S1896" s="31"/>
      <c r="T1896" s="31"/>
      <c r="U1896" s="31"/>
      <c r="V1896" s="31"/>
      <c r="W1896" s="31"/>
      <c r="X1896" s="31"/>
      <c r="Y1896" s="31"/>
      <c r="Z1896" s="36" t="n">
        <f aca="false">P1896*Q1896+S1896+U1896+V1896+W1896+X1896+Y1896</f>
        <v>36</v>
      </c>
      <c r="AA1896" s="36" t="n">
        <f aca="false">N1896+Z1896</f>
        <v>36</v>
      </c>
      <c r="AB1896" s="47" t="s">
        <v>316</v>
      </c>
      <c r="AC1896" s="31"/>
      <c r="AD1896" s="31"/>
      <c r="AE1896" s="36" t="n">
        <f aca="false">P1896*Q1896</f>
        <v>36</v>
      </c>
      <c r="AF1896" s="38" t="n">
        <f aca="false">AA1896-L1896-M1896-W1896-X1896</f>
        <v>36</v>
      </c>
      <c r="AG1896" s="39" t="str">
        <f aca="false">AB1896</f>
        <v>Виеру А.Н.</v>
      </c>
      <c r="AH1896" s="39" t="str">
        <f aca="false">C1896</f>
        <v>4ИСП9-9 ВБ (п)</v>
      </c>
      <c r="AI1896" s="40" t="str">
        <f aca="false">B1896</f>
        <v>23</v>
      </c>
      <c r="AJ1896" s="39" t="str">
        <f aca="false">CONCATENATE(A1896," ",D1896)</f>
        <v>ПДП.00 Производственная практика (преддипломная)</v>
      </c>
      <c r="AK1896" s="39" t="n">
        <f aca="false">E1896*F1896+P1896*Q1896+H1896+J1896+S1896+U1896</f>
        <v>36</v>
      </c>
      <c r="AL1896" s="39" t="n">
        <f aca="false">L1896+W1896</f>
        <v>0</v>
      </c>
      <c r="AM1896" s="39" t="n">
        <f aca="false">M1896+X1896</f>
        <v>0</v>
      </c>
      <c r="AN1896" s="39" t="n">
        <f aca="false">Y1896</f>
        <v>0</v>
      </c>
      <c r="AO1896" s="39" t="n">
        <f aca="false">SUM(AK1896:AN1896)</f>
        <v>36</v>
      </c>
      <c r="AP1896" s="41" t="n">
        <f aca="false">K1896+V1896</f>
        <v>0</v>
      </c>
    </row>
    <row r="1897" s="42" customFormat="true" ht="16.5" hidden="true" customHeight="true" outlineLevel="0" collapsed="false">
      <c r="A1897" s="138" t="s">
        <v>393</v>
      </c>
      <c r="B1897" s="30" t="s">
        <v>286</v>
      </c>
      <c r="C1897" s="31" t="s">
        <v>382</v>
      </c>
      <c r="D1897" s="148" t="s">
        <v>394</v>
      </c>
      <c r="E1897" s="31" t="n">
        <v>10</v>
      </c>
      <c r="F1897" s="31"/>
      <c r="G1897" s="31"/>
      <c r="H1897" s="31"/>
      <c r="I1897" s="31"/>
      <c r="J1897" s="31"/>
      <c r="K1897" s="31"/>
      <c r="L1897" s="31"/>
      <c r="M1897" s="31"/>
      <c r="N1897" s="33" t="n">
        <f aca="false">E1897*F1897+H1897+J1897+K1897+L1897+M1897</f>
        <v>0</v>
      </c>
      <c r="O1897" s="36"/>
      <c r="P1897" s="31" t="n">
        <v>4</v>
      </c>
      <c r="Q1897" s="31" t="n">
        <v>9</v>
      </c>
      <c r="R1897" s="31"/>
      <c r="S1897" s="31"/>
      <c r="T1897" s="31"/>
      <c r="U1897" s="31"/>
      <c r="V1897" s="31"/>
      <c r="W1897" s="31"/>
      <c r="X1897" s="31"/>
      <c r="Y1897" s="31"/>
      <c r="Z1897" s="36" t="n">
        <f aca="false">P1897*Q1897+S1897+U1897+V1897+W1897+X1897+Y1897</f>
        <v>36</v>
      </c>
      <c r="AA1897" s="36" t="n">
        <f aca="false">N1897+Z1897</f>
        <v>36</v>
      </c>
      <c r="AB1897" s="47" t="s">
        <v>257</v>
      </c>
      <c r="AC1897" s="31"/>
      <c r="AD1897" s="31"/>
      <c r="AE1897" s="36" t="n">
        <f aca="false">P1897*Q1897</f>
        <v>36</v>
      </c>
      <c r="AF1897" s="38" t="n">
        <f aca="false">AA1897-L1897-M1897-W1897-X1897</f>
        <v>36</v>
      </c>
      <c r="AG1897" s="39" t="str">
        <f aca="false">AB1897</f>
        <v>Угольников И.М.</v>
      </c>
      <c r="AH1897" s="39" t="str">
        <f aca="false">C1897</f>
        <v>4ИСП9-9 ВБ (п)</v>
      </c>
      <c r="AI1897" s="40" t="str">
        <f aca="false">B1897</f>
        <v>23</v>
      </c>
      <c r="AJ1897" s="39" t="str">
        <f aca="false">CONCATENATE(A1897," ",D1897)</f>
        <v>ПДП.00 Производственная практика (преддипломная)</v>
      </c>
      <c r="AK1897" s="39" t="n">
        <f aca="false">E1897*F1897+P1897*Q1897+H1897+J1897+S1897+U1897</f>
        <v>36</v>
      </c>
      <c r="AL1897" s="39" t="n">
        <f aca="false">L1897+W1897</f>
        <v>0</v>
      </c>
      <c r="AM1897" s="39" t="n">
        <f aca="false">M1897+X1897</f>
        <v>0</v>
      </c>
      <c r="AN1897" s="39" t="n">
        <f aca="false">Y1897</f>
        <v>0</v>
      </c>
      <c r="AO1897" s="39" t="n">
        <f aca="false">SUM(AK1897:AN1897)</f>
        <v>36</v>
      </c>
      <c r="AP1897" s="41" t="n">
        <f aca="false">K1897+V1897</f>
        <v>0</v>
      </c>
    </row>
    <row r="1898" s="42" customFormat="true" ht="16.5" hidden="true" customHeight="true" outlineLevel="0" collapsed="false">
      <c r="A1898" s="138" t="s">
        <v>393</v>
      </c>
      <c r="B1898" s="30" t="s">
        <v>286</v>
      </c>
      <c r="C1898" s="31" t="s">
        <v>382</v>
      </c>
      <c r="D1898" s="148" t="s">
        <v>394</v>
      </c>
      <c r="E1898" s="31" t="n">
        <v>10</v>
      </c>
      <c r="F1898" s="31"/>
      <c r="G1898" s="31"/>
      <c r="H1898" s="31"/>
      <c r="I1898" s="31"/>
      <c r="J1898" s="31"/>
      <c r="K1898" s="31"/>
      <c r="L1898" s="31"/>
      <c r="M1898" s="31"/>
      <c r="N1898" s="33" t="n">
        <f aca="false">E1898*F1898+H1898+J1898+K1898+L1898+M1898</f>
        <v>0</v>
      </c>
      <c r="O1898" s="36"/>
      <c r="P1898" s="31" t="n">
        <v>4</v>
      </c>
      <c r="Q1898" s="31" t="n">
        <v>9</v>
      </c>
      <c r="R1898" s="31"/>
      <c r="S1898" s="31"/>
      <c r="T1898" s="31"/>
      <c r="U1898" s="31"/>
      <c r="V1898" s="31"/>
      <c r="W1898" s="31"/>
      <c r="X1898" s="31"/>
      <c r="Y1898" s="31"/>
      <c r="Z1898" s="36" t="n">
        <f aca="false">P1898*Q1898+S1898+U1898+V1898+W1898+X1898+Y1898</f>
        <v>36</v>
      </c>
      <c r="AA1898" s="36" t="n">
        <f aca="false">N1898+Z1898</f>
        <v>36</v>
      </c>
      <c r="AB1898" s="47" t="s">
        <v>316</v>
      </c>
      <c r="AC1898" s="31"/>
      <c r="AD1898" s="31"/>
      <c r="AE1898" s="36" t="n">
        <f aca="false">P1898*Q1898</f>
        <v>36</v>
      </c>
      <c r="AF1898" s="38" t="n">
        <f aca="false">AA1898-L1898-M1898-W1898-X1898</f>
        <v>36</v>
      </c>
      <c r="AG1898" s="39" t="str">
        <f aca="false">AB1898</f>
        <v>Виеру А.Н.</v>
      </c>
      <c r="AH1898" s="39" t="str">
        <f aca="false">C1898</f>
        <v>4ИСП9-9 ВБ (п)</v>
      </c>
      <c r="AI1898" s="40" t="str">
        <f aca="false">B1898</f>
        <v>23</v>
      </c>
      <c r="AJ1898" s="39" t="str">
        <f aca="false">CONCATENATE(A1898," ",D1898)</f>
        <v>ПДП.00 Производственная практика (преддипломная)</v>
      </c>
      <c r="AK1898" s="39" t="n">
        <f aca="false">E1898*F1898+P1898*Q1898+H1898+J1898+S1898+U1898</f>
        <v>36</v>
      </c>
      <c r="AL1898" s="39" t="n">
        <f aca="false">L1898+W1898</f>
        <v>0</v>
      </c>
      <c r="AM1898" s="39" t="n">
        <f aca="false">M1898+X1898</f>
        <v>0</v>
      </c>
      <c r="AN1898" s="39" t="n">
        <f aca="false">Y1898</f>
        <v>0</v>
      </c>
      <c r="AO1898" s="39" t="n">
        <f aca="false">SUM(AK1898:AN1898)</f>
        <v>36</v>
      </c>
      <c r="AP1898" s="41" t="n">
        <f aca="false">K1898+V1898</f>
        <v>0</v>
      </c>
    </row>
    <row r="1899" s="42" customFormat="true" ht="16.5" hidden="true" customHeight="true" outlineLevel="0" collapsed="false">
      <c r="A1899" s="138" t="s">
        <v>393</v>
      </c>
      <c r="B1899" s="30" t="s">
        <v>286</v>
      </c>
      <c r="C1899" s="31" t="s">
        <v>382</v>
      </c>
      <c r="D1899" s="148" t="s">
        <v>394</v>
      </c>
      <c r="E1899" s="31" t="n">
        <v>10</v>
      </c>
      <c r="F1899" s="31"/>
      <c r="G1899" s="31"/>
      <c r="H1899" s="31"/>
      <c r="I1899" s="31"/>
      <c r="J1899" s="31"/>
      <c r="K1899" s="31"/>
      <c r="L1899" s="31"/>
      <c r="M1899" s="31"/>
      <c r="N1899" s="33" t="n">
        <f aca="false">E1899*F1899+H1899+J1899+K1899+L1899+M1899</f>
        <v>0</v>
      </c>
      <c r="O1899" s="36"/>
      <c r="P1899" s="31" t="n">
        <v>4</v>
      </c>
      <c r="Q1899" s="31" t="n">
        <v>9</v>
      </c>
      <c r="R1899" s="31"/>
      <c r="S1899" s="31"/>
      <c r="T1899" s="31"/>
      <c r="U1899" s="31"/>
      <c r="V1899" s="31"/>
      <c r="W1899" s="31"/>
      <c r="X1899" s="31"/>
      <c r="Y1899" s="31"/>
      <c r="Z1899" s="36" t="n">
        <f aca="false">P1899*Q1899+S1899+U1899+V1899+W1899+X1899+Y1899</f>
        <v>36</v>
      </c>
      <c r="AA1899" s="36" t="n">
        <f aca="false">N1899+Z1899</f>
        <v>36</v>
      </c>
      <c r="AB1899" s="47" t="s">
        <v>737</v>
      </c>
      <c r="AC1899" s="31"/>
      <c r="AD1899" s="31"/>
      <c r="AE1899" s="36" t="n">
        <f aca="false">P1899*Q1899</f>
        <v>36</v>
      </c>
      <c r="AF1899" s="38" t="n">
        <f aca="false">AA1899-L1899-M1899-W1899-X1899</f>
        <v>36</v>
      </c>
      <c r="AG1899" s="39" t="str">
        <f aca="false">AB1899</f>
        <v>АВАНГАРД в ноябре</v>
      </c>
      <c r="AH1899" s="39" t="str">
        <f aca="false">C1899</f>
        <v>4ИСП9-9 ВБ (п)</v>
      </c>
      <c r="AI1899" s="40" t="str">
        <f aca="false">B1899</f>
        <v>23</v>
      </c>
      <c r="AJ1899" s="39" t="str">
        <f aca="false">CONCATENATE(A1899," ",D1899)</f>
        <v>ПДП.00 Производственная практика (преддипломная)</v>
      </c>
      <c r="AK1899" s="39" t="n">
        <f aca="false">E1899*F1899+P1899*Q1899+H1899+J1899+S1899+U1899</f>
        <v>36</v>
      </c>
      <c r="AL1899" s="39" t="n">
        <f aca="false">L1899+W1899</f>
        <v>0</v>
      </c>
      <c r="AM1899" s="39" t="n">
        <f aca="false">M1899+X1899</f>
        <v>0</v>
      </c>
      <c r="AN1899" s="39" t="n">
        <f aca="false">Y1899</f>
        <v>0</v>
      </c>
      <c r="AO1899" s="39" t="n">
        <f aca="false">SUM(AK1899:AN1899)</f>
        <v>36</v>
      </c>
      <c r="AP1899" s="41" t="n">
        <f aca="false">K1899+V1899</f>
        <v>0</v>
      </c>
    </row>
    <row r="1900" s="42" customFormat="true" ht="16.5" hidden="true" customHeight="true" outlineLevel="0" collapsed="false">
      <c r="A1900" s="138" t="s">
        <v>396</v>
      </c>
      <c r="B1900" s="30" t="s">
        <v>286</v>
      </c>
      <c r="C1900" s="31" t="s">
        <v>382</v>
      </c>
      <c r="D1900" s="133" t="s">
        <v>397</v>
      </c>
      <c r="E1900" s="31" t="n">
        <v>10</v>
      </c>
      <c r="F1900" s="31"/>
      <c r="G1900" s="31"/>
      <c r="H1900" s="31"/>
      <c r="I1900" s="31"/>
      <c r="J1900" s="31"/>
      <c r="K1900" s="31"/>
      <c r="L1900" s="31"/>
      <c r="M1900" s="31"/>
      <c r="N1900" s="33" t="n">
        <f aca="false">E1900*F1900+H1900+J1900+K1900+L1900+M1900</f>
        <v>0</v>
      </c>
      <c r="O1900" s="36"/>
      <c r="P1900" s="31" t="n">
        <v>8</v>
      </c>
      <c r="Q1900" s="31"/>
      <c r="R1900" s="31"/>
      <c r="S1900" s="31"/>
      <c r="T1900" s="31"/>
      <c r="U1900" s="31"/>
      <c r="V1900" s="31"/>
      <c r="W1900" s="31"/>
      <c r="X1900" s="31"/>
      <c r="Y1900" s="31" t="n">
        <v>60</v>
      </c>
      <c r="Z1900" s="36" t="n">
        <f aca="false">P1900*Q1900+S1900+U1900+V1900+W1900+X1900+Y1900</f>
        <v>60</v>
      </c>
      <c r="AA1900" s="36" t="n">
        <f aca="false">N1900+Z1900</f>
        <v>60</v>
      </c>
      <c r="AB1900" s="47" t="s">
        <v>257</v>
      </c>
      <c r="AC1900" s="291" t="s">
        <v>738</v>
      </c>
      <c r="AD1900" s="31"/>
      <c r="AE1900" s="36" t="n">
        <f aca="false">P1900*Q1900</f>
        <v>0</v>
      </c>
      <c r="AF1900" s="38"/>
      <c r="AG1900" s="39" t="str">
        <f aca="false">AB1900</f>
        <v>Угольников И.М.</v>
      </c>
      <c r="AH1900" s="39" t="str">
        <f aca="false">C1900</f>
        <v>4ИСП9-9 ВБ (п)</v>
      </c>
      <c r="AI1900" s="40" t="str">
        <f aca="false">B1900</f>
        <v>23</v>
      </c>
      <c r="AJ1900" s="39" t="str">
        <f aca="false">CONCATENATE(A1900," ",D1900)</f>
        <v>ГИА.01.01 Подготовка  дипломного проекта (работы)  с 18 мая по 14 июня </v>
      </c>
      <c r="AK1900" s="39" t="n">
        <f aca="false">E1900*F1900+P1900*Q1900+H1900+J1900+S1900+U1900</f>
        <v>0</v>
      </c>
      <c r="AL1900" s="39" t="n">
        <f aca="false">L1900+W1900</f>
        <v>0</v>
      </c>
      <c r="AM1900" s="39" t="n">
        <f aca="false">M1900+X1900</f>
        <v>0</v>
      </c>
      <c r="AN1900" s="39" t="n">
        <f aca="false">Y1900</f>
        <v>60</v>
      </c>
      <c r="AO1900" s="39" t="n">
        <f aca="false">SUM(AK1900:AN1900)</f>
        <v>60</v>
      </c>
      <c r="AP1900" s="41" t="n">
        <f aca="false">K1900+V1900</f>
        <v>0</v>
      </c>
    </row>
    <row r="1901" s="42" customFormat="true" ht="16.5" hidden="true" customHeight="true" outlineLevel="0" collapsed="false">
      <c r="A1901" s="138" t="s">
        <v>396</v>
      </c>
      <c r="B1901" s="30" t="s">
        <v>286</v>
      </c>
      <c r="C1901" s="31" t="s">
        <v>382</v>
      </c>
      <c r="D1901" s="133" t="s">
        <v>397</v>
      </c>
      <c r="E1901" s="31" t="n">
        <v>10</v>
      </c>
      <c r="F1901" s="31"/>
      <c r="G1901" s="31"/>
      <c r="H1901" s="31"/>
      <c r="I1901" s="31"/>
      <c r="J1901" s="31"/>
      <c r="K1901" s="31"/>
      <c r="L1901" s="31"/>
      <c r="M1901" s="31"/>
      <c r="N1901" s="33" t="n">
        <f aca="false">E1901*F1901+H1901+J1901+K1901+L1901+M1901</f>
        <v>0</v>
      </c>
      <c r="O1901" s="36"/>
      <c r="P1901" s="31" t="n">
        <v>8</v>
      </c>
      <c r="Q1901" s="31"/>
      <c r="R1901" s="31"/>
      <c r="S1901" s="31"/>
      <c r="T1901" s="31"/>
      <c r="U1901" s="31"/>
      <c r="V1901" s="31"/>
      <c r="W1901" s="31"/>
      <c r="X1901" s="31"/>
      <c r="Y1901" s="31" t="n">
        <v>55</v>
      </c>
      <c r="Z1901" s="36" t="n">
        <f aca="false">P1901*Q1901+S1901+U1901+V1901+W1901+X1901+Y1901</f>
        <v>55</v>
      </c>
      <c r="AA1901" s="36" t="n">
        <f aca="false">N1901+Z1901</f>
        <v>55</v>
      </c>
      <c r="AB1901" s="47" t="s">
        <v>316</v>
      </c>
      <c r="AC1901" s="291" t="s">
        <v>738</v>
      </c>
      <c r="AD1901" s="31"/>
      <c r="AE1901" s="36" t="n">
        <f aca="false">P1901*Q1901</f>
        <v>0</v>
      </c>
      <c r="AF1901" s="38"/>
      <c r="AG1901" s="39" t="str">
        <f aca="false">AB1901</f>
        <v>Виеру А.Н.</v>
      </c>
      <c r="AH1901" s="39" t="str">
        <f aca="false">C1901</f>
        <v>4ИСП9-9 ВБ (п)</v>
      </c>
      <c r="AI1901" s="40" t="str">
        <f aca="false">B1901</f>
        <v>23</v>
      </c>
      <c r="AJ1901" s="39" t="str">
        <f aca="false">CONCATENATE(A1901," ",D1901)</f>
        <v>ГИА.01.01 Подготовка  дипломного проекта (работы)  с 18 мая по 14 июня </v>
      </c>
      <c r="AK1901" s="39" t="n">
        <f aca="false">E1901*F1901+P1901*Q1901+H1901+J1901+S1901+U1901</f>
        <v>0</v>
      </c>
      <c r="AL1901" s="39" t="n">
        <f aca="false">L1901+W1901</f>
        <v>0</v>
      </c>
      <c r="AM1901" s="39" t="n">
        <f aca="false">M1901+X1901</f>
        <v>0</v>
      </c>
      <c r="AN1901" s="39" t="n">
        <f aca="false">Y1901</f>
        <v>55</v>
      </c>
      <c r="AO1901" s="39" t="n">
        <f aca="false">SUM(AK1901:AN1901)</f>
        <v>55</v>
      </c>
      <c r="AP1901" s="41" t="n">
        <f aca="false">K1901+V1901</f>
        <v>0</v>
      </c>
    </row>
    <row r="1902" s="42" customFormat="true" ht="16.5" hidden="true" customHeight="true" outlineLevel="0" collapsed="false">
      <c r="A1902" s="138" t="s">
        <v>396</v>
      </c>
      <c r="B1902" s="30" t="s">
        <v>286</v>
      </c>
      <c r="C1902" s="31" t="s">
        <v>382</v>
      </c>
      <c r="D1902" s="133" t="s">
        <v>397</v>
      </c>
      <c r="E1902" s="31" t="n">
        <v>10</v>
      </c>
      <c r="F1902" s="31"/>
      <c r="G1902" s="31"/>
      <c r="H1902" s="31"/>
      <c r="I1902" s="31"/>
      <c r="J1902" s="31"/>
      <c r="K1902" s="31"/>
      <c r="L1902" s="31"/>
      <c r="M1902" s="31"/>
      <c r="N1902" s="33" t="n">
        <f aca="false">E1902*F1902+H1902+J1902+K1902+L1902+M1902</f>
        <v>0</v>
      </c>
      <c r="O1902" s="36"/>
      <c r="P1902" s="31" t="n">
        <v>8</v>
      </c>
      <c r="Q1902" s="31"/>
      <c r="R1902" s="31"/>
      <c r="S1902" s="31"/>
      <c r="T1902" s="31"/>
      <c r="U1902" s="31"/>
      <c r="V1902" s="31"/>
      <c r="W1902" s="31"/>
      <c r="X1902" s="31"/>
      <c r="Y1902" s="31" t="n">
        <v>65</v>
      </c>
      <c r="Z1902" s="36" t="n">
        <f aca="false">P1902*Q1902+S1902+U1902+V1902+W1902+X1902+Y1902</f>
        <v>65</v>
      </c>
      <c r="AA1902" s="36" t="n">
        <f aca="false">N1902+Z1902</f>
        <v>65</v>
      </c>
      <c r="AB1902" s="47" t="s">
        <v>398</v>
      </c>
      <c r="AC1902" s="31"/>
      <c r="AD1902" s="31"/>
      <c r="AE1902" s="36" t="n">
        <f aca="false">P1902*Q1902</f>
        <v>0</v>
      </c>
      <c r="AF1902" s="38"/>
      <c r="AG1902" s="39" t="str">
        <f aca="false">AB1902</f>
        <v>вак. ГИА</v>
      </c>
      <c r="AH1902" s="39" t="str">
        <f aca="false">C1902</f>
        <v>4ИСП9-9 ВБ (п)</v>
      </c>
      <c r="AI1902" s="40" t="str">
        <f aca="false">B1902</f>
        <v>23</v>
      </c>
      <c r="AJ1902" s="39" t="str">
        <f aca="false">CONCATENATE(A1902," ",D1902)</f>
        <v>ГИА.01.01 Подготовка  дипломного проекта (работы)  с 18 мая по 14 июня </v>
      </c>
      <c r="AK1902" s="39" t="n">
        <f aca="false">E1902*F1902+P1902*Q1902+H1902+J1902+S1902+U1902</f>
        <v>0</v>
      </c>
      <c r="AL1902" s="39" t="n">
        <f aca="false">L1902+W1902</f>
        <v>0</v>
      </c>
      <c r="AM1902" s="39" t="n">
        <f aca="false">M1902+X1902</f>
        <v>0</v>
      </c>
      <c r="AN1902" s="39" t="n">
        <f aca="false">Y1902</f>
        <v>65</v>
      </c>
      <c r="AO1902" s="39" t="n">
        <f aca="false">SUM(AK1902:AN1902)</f>
        <v>65</v>
      </c>
      <c r="AP1902" s="41" t="n">
        <f aca="false">K1902+V1902</f>
        <v>0</v>
      </c>
    </row>
    <row r="1903" s="42" customFormat="true" ht="16.5" hidden="true" customHeight="true" outlineLevel="0" collapsed="false">
      <c r="A1903" s="29" t="s">
        <v>399</v>
      </c>
      <c r="B1903" s="30" t="s">
        <v>286</v>
      </c>
      <c r="C1903" s="31" t="s">
        <v>382</v>
      </c>
      <c r="D1903" s="133" t="s">
        <v>400</v>
      </c>
      <c r="E1903" s="31" t="n">
        <v>10</v>
      </c>
      <c r="F1903" s="31"/>
      <c r="G1903" s="31"/>
      <c r="H1903" s="31"/>
      <c r="I1903" s="31"/>
      <c r="J1903" s="31"/>
      <c r="K1903" s="31"/>
      <c r="L1903" s="31"/>
      <c r="M1903" s="31"/>
      <c r="N1903" s="33" t="n">
        <f aca="false">E1903*F1903+H1903+J1903+K1903+L1903+M1903</f>
        <v>0</v>
      </c>
      <c r="O1903" s="36"/>
      <c r="P1903" s="31" t="n">
        <v>8</v>
      </c>
      <c r="Q1903" s="31"/>
      <c r="R1903" s="31"/>
      <c r="S1903" s="31"/>
      <c r="T1903" s="31"/>
      <c r="U1903" s="31"/>
      <c r="V1903" s="31"/>
      <c r="W1903" s="31"/>
      <c r="X1903" s="31"/>
      <c r="Y1903" s="31" t="n">
        <v>72</v>
      </c>
      <c r="Z1903" s="36" t="n">
        <f aca="false">P1903*Q1903+S1903+U1903+V1903+W1903+X1903+Y1903</f>
        <v>72</v>
      </c>
      <c r="AA1903" s="36" t="n">
        <f aca="false">N1903+Z1903</f>
        <v>72</v>
      </c>
      <c r="AB1903" s="47" t="s">
        <v>398</v>
      </c>
      <c r="AC1903" s="31"/>
      <c r="AD1903" s="31"/>
      <c r="AE1903" s="36" t="n">
        <f aca="false">P1903*Q1903</f>
        <v>0</v>
      </c>
      <c r="AF1903" s="38"/>
      <c r="AG1903" s="39" t="str">
        <f aca="false">AB1903</f>
        <v>вак. ГИА</v>
      </c>
      <c r="AH1903" s="39" t="str">
        <f aca="false">C1903</f>
        <v>4ИСП9-9 ВБ (п)</v>
      </c>
      <c r="AI1903" s="40" t="str">
        <f aca="false">B1903</f>
        <v>23</v>
      </c>
      <c r="AJ1903" s="39" t="str">
        <f aca="false">CONCATENATE(A1903," ",D1903)</f>
        <v>ГИА.01.04 Защита  дипломного проекта (работы)   с 15 июня по 28 июня</v>
      </c>
      <c r="AK1903" s="39" t="n">
        <f aca="false">E1903*F1903+P1903*Q1903+H1903+J1903+S1903+U1903</f>
        <v>0</v>
      </c>
      <c r="AL1903" s="39" t="n">
        <f aca="false">L1903+W1903</f>
        <v>0</v>
      </c>
      <c r="AM1903" s="39" t="n">
        <f aca="false">M1903+X1903</f>
        <v>0</v>
      </c>
      <c r="AN1903" s="39" t="n">
        <f aca="false">Y1903</f>
        <v>72</v>
      </c>
      <c r="AO1903" s="39" t="n">
        <f aca="false">SUM(AK1903:AN1903)</f>
        <v>72</v>
      </c>
      <c r="AP1903" s="41" t="n">
        <f aca="false">K1903+V1903</f>
        <v>0</v>
      </c>
    </row>
    <row r="1904" s="42" customFormat="true" ht="16.5" hidden="true" customHeight="true" outlineLevel="0" collapsed="false">
      <c r="A1904" s="70" t="s">
        <v>113</v>
      </c>
      <c r="B1904" s="30" t="s">
        <v>286</v>
      </c>
      <c r="C1904" s="31" t="s">
        <v>382</v>
      </c>
      <c r="D1904" s="133" t="s">
        <v>114</v>
      </c>
      <c r="E1904" s="31" t="n">
        <v>10</v>
      </c>
      <c r="F1904" s="31"/>
      <c r="G1904" s="31"/>
      <c r="H1904" s="31" t="n">
        <v>8</v>
      </c>
      <c r="I1904" s="31"/>
      <c r="J1904" s="31"/>
      <c r="K1904" s="31"/>
      <c r="L1904" s="31"/>
      <c r="M1904" s="31"/>
      <c r="N1904" s="33" t="n">
        <f aca="false">E1904*F1904+H1904+J1904+K1904+L1904+M1904</f>
        <v>8</v>
      </c>
      <c r="O1904" s="36"/>
      <c r="P1904" s="31" t="n">
        <v>8</v>
      </c>
      <c r="Q1904" s="31"/>
      <c r="R1904" s="31"/>
      <c r="S1904" s="31"/>
      <c r="T1904" s="31"/>
      <c r="U1904" s="31"/>
      <c r="V1904" s="31"/>
      <c r="W1904" s="31"/>
      <c r="X1904" s="31"/>
      <c r="Y1904" s="31"/>
      <c r="Z1904" s="36" t="n">
        <f aca="false">P1904*Q1904+S1904+U1904+V1904+W1904+X1904+Y1904</f>
        <v>0</v>
      </c>
      <c r="AA1904" s="36" t="n">
        <f aca="false">N1904+Z1904</f>
        <v>8</v>
      </c>
      <c r="AB1904" s="47" t="s">
        <v>257</v>
      </c>
      <c r="AC1904" s="31"/>
      <c r="AD1904" s="31"/>
      <c r="AE1904" s="36" t="n">
        <f aca="false">P1904*Q1904</f>
        <v>0</v>
      </c>
      <c r="AF1904" s="38"/>
      <c r="AG1904" s="39" t="str">
        <f aca="false">AB1904</f>
        <v>Угольников И.М.</v>
      </c>
      <c r="AH1904" s="39" t="str">
        <f aca="false">C1904</f>
        <v>4ИСП9-9 ВБ (п)</v>
      </c>
      <c r="AI1904" s="40" t="str">
        <f aca="false">B1904</f>
        <v>23</v>
      </c>
      <c r="AJ1904" s="39" t="str">
        <f aca="false">CONCATENATE(A1904," ",D1904)</f>
        <v>ВнеУр Разговоры о важном</v>
      </c>
      <c r="AK1904" s="39" t="n">
        <f aca="false">E1904*F1904+P1904*Q1904+H1904+J1904+S1904+U1904</f>
        <v>8</v>
      </c>
      <c r="AL1904" s="39" t="n">
        <f aca="false">L1904+W1904</f>
        <v>0</v>
      </c>
      <c r="AM1904" s="39" t="n">
        <f aca="false">M1904+X1904</f>
        <v>0</v>
      </c>
      <c r="AN1904" s="39" t="n">
        <f aca="false">Y1904</f>
        <v>0</v>
      </c>
      <c r="AO1904" s="39" t="n">
        <f aca="false">SUM(AK1904:AN1904)</f>
        <v>8</v>
      </c>
      <c r="AP1904" s="41" t="n">
        <f aca="false">K1904+V1904</f>
        <v>0</v>
      </c>
    </row>
    <row r="1905" s="42" customFormat="true" ht="16.5" hidden="true" customHeight="true" outlineLevel="0" collapsed="false">
      <c r="A1905" s="70" t="s">
        <v>113</v>
      </c>
      <c r="B1905" s="30" t="s">
        <v>286</v>
      </c>
      <c r="C1905" s="31" t="s">
        <v>382</v>
      </c>
      <c r="D1905" s="133" t="s">
        <v>114</v>
      </c>
      <c r="E1905" s="31" t="n">
        <v>10</v>
      </c>
      <c r="F1905" s="31"/>
      <c r="G1905" s="31"/>
      <c r="H1905" s="31" t="n">
        <v>7</v>
      </c>
      <c r="I1905" s="31"/>
      <c r="J1905" s="31"/>
      <c r="K1905" s="31"/>
      <c r="L1905" s="31"/>
      <c r="M1905" s="31"/>
      <c r="N1905" s="33" t="n">
        <f aca="false">E1905*F1905+H1905+J1905+K1905+L1905+M1905</f>
        <v>7</v>
      </c>
      <c r="O1905" s="36"/>
      <c r="P1905" s="31" t="n">
        <v>8</v>
      </c>
      <c r="Q1905" s="31"/>
      <c r="R1905" s="31"/>
      <c r="S1905" s="31" t="n">
        <v>18</v>
      </c>
      <c r="T1905" s="31"/>
      <c r="U1905" s="31"/>
      <c r="V1905" s="31"/>
      <c r="W1905" s="31"/>
      <c r="X1905" s="31"/>
      <c r="Y1905" s="31"/>
      <c r="Z1905" s="36" t="n">
        <f aca="false">P1905*Q1905+S1905+U1905+V1905+W1905+X1905+Y1905</f>
        <v>18</v>
      </c>
      <c r="AA1905" s="36" t="n">
        <f aca="false">N1905+Z1905</f>
        <v>25</v>
      </c>
      <c r="AB1905" s="74" t="s">
        <v>115</v>
      </c>
      <c r="AC1905" s="31"/>
      <c r="AD1905" s="31"/>
      <c r="AE1905" s="36" t="n">
        <f aca="false">P1905*Q1905</f>
        <v>0</v>
      </c>
      <c r="AF1905" s="38"/>
      <c r="AG1905" s="39" t="str">
        <f aca="false">AB1905</f>
        <v>вак. РоВ</v>
      </c>
      <c r="AH1905" s="39" t="str">
        <f aca="false">C1905</f>
        <v>4ИСП9-9 ВБ (п)</v>
      </c>
      <c r="AI1905" s="40" t="str">
        <f aca="false">B1905</f>
        <v>23</v>
      </c>
      <c r="AJ1905" s="39" t="str">
        <f aca="false">CONCATENATE(A1905," ",D1905)</f>
        <v>ВнеУр Разговоры о важном</v>
      </c>
      <c r="AK1905" s="39" t="n">
        <f aca="false">E1905*F1905+P1905*Q1905+H1905+J1905+S1905+U1905</f>
        <v>25</v>
      </c>
      <c r="AL1905" s="39" t="n">
        <f aca="false">L1905+W1905</f>
        <v>0</v>
      </c>
      <c r="AM1905" s="39" t="n">
        <f aca="false">M1905+X1905</f>
        <v>0</v>
      </c>
      <c r="AN1905" s="39" t="n">
        <f aca="false">Y1905</f>
        <v>0</v>
      </c>
      <c r="AO1905" s="39" t="n">
        <f aca="false">SUM(AK1905:AN1905)</f>
        <v>25</v>
      </c>
      <c r="AP1905" s="41" t="n">
        <f aca="false">K1905+V1905</f>
        <v>0</v>
      </c>
    </row>
    <row r="1906" s="42" customFormat="true" ht="16.5" hidden="true" customHeight="true" outlineLevel="0" collapsed="false">
      <c r="A1906" s="70" t="s">
        <v>113</v>
      </c>
      <c r="B1906" s="30" t="s">
        <v>286</v>
      </c>
      <c r="C1906" s="31" t="s">
        <v>382</v>
      </c>
      <c r="D1906" s="133" t="s">
        <v>114</v>
      </c>
      <c r="E1906" s="31" t="n">
        <v>10</v>
      </c>
      <c r="F1906" s="31"/>
      <c r="G1906" s="31"/>
      <c r="H1906" s="31" t="n">
        <v>2</v>
      </c>
      <c r="I1906" s="31"/>
      <c r="J1906" s="31"/>
      <c r="K1906" s="31"/>
      <c r="L1906" s="31"/>
      <c r="M1906" s="31"/>
      <c r="N1906" s="33" t="n">
        <f aca="false">E1906*F1906+H1906+J1906+K1906+L1906+M1906</f>
        <v>2</v>
      </c>
      <c r="O1906" s="36"/>
      <c r="P1906" s="31" t="n">
        <v>8</v>
      </c>
      <c r="Q1906" s="31"/>
      <c r="R1906" s="31"/>
      <c r="S1906" s="31"/>
      <c r="T1906" s="31"/>
      <c r="U1906" s="31"/>
      <c r="V1906" s="31"/>
      <c r="W1906" s="31"/>
      <c r="X1906" s="31"/>
      <c r="Y1906" s="31"/>
      <c r="Z1906" s="36" t="n">
        <f aca="false">P1906*Q1906+S1906+U1906+V1906+W1906+X1906+Y1906</f>
        <v>0</v>
      </c>
      <c r="AA1906" s="36" t="n">
        <f aca="false">N1906+Z1906</f>
        <v>2</v>
      </c>
      <c r="AB1906" s="47" t="s">
        <v>275</v>
      </c>
      <c r="AC1906" s="31"/>
      <c r="AD1906" s="31"/>
      <c r="AE1906" s="36" t="n">
        <f aca="false">P1906*Q1906</f>
        <v>0</v>
      </c>
      <c r="AF1906" s="38"/>
      <c r="AG1906" s="39" t="str">
        <f aca="false">AB1906</f>
        <v>Клименко С.В.</v>
      </c>
      <c r="AH1906" s="39" t="str">
        <f aca="false">C1906</f>
        <v>4ИСП9-9 ВБ (п)</v>
      </c>
      <c r="AI1906" s="40" t="str">
        <f aca="false">B1906</f>
        <v>23</v>
      </c>
      <c r="AJ1906" s="39" t="str">
        <f aca="false">CONCATENATE(A1906," ",D1906)</f>
        <v>ВнеУр Разговоры о важном</v>
      </c>
      <c r="AK1906" s="39" t="n">
        <f aca="false">E1906*F1906+P1906*Q1906+H1906+J1906+S1906+U1906</f>
        <v>2</v>
      </c>
      <c r="AL1906" s="39" t="n">
        <f aca="false">L1906+W1906</f>
        <v>0</v>
      </c>
      <c r="AM1906" s="39" t="n">
        <f aca="false">M1906+X1906</f>
        <v>0</v>
      </c>
      <c r="AN1906" s="39" t="n">
        <f aca="false">Y1906</f>
        <v>0</v>
      </c>
      <c r="AO1906" s="39" t="n">
        <f aca="false">SUM(AK1906:AN1906)</f>
        <v>2</v>
      </c>
      <c r="AP1906" s="41" t="n">
        <f aca="false">K1906+V1906</f>
        <v>0</v>
      </c>
    </row>
    <row r="1907" s="42" customFormat="true" ht="16.5" hidden="true" customHeight="true" outlineLevel="0" collapsed="false">
      <c r="A1907" s="138" t="s">
        <v>52</v>
      </c>
      <c r="B1907" s="30" t="s">
        <v>216</v>
      </c>
      <c r="C1907" s="31" t="s">
        <v>401</v>
      </c>
      <c r="D1907" s="139" t="s">
        <v>55</v>
      </c>
      <c r="E1907" s="31" t="n">
        <v>10</v>
      </c>
      <c r="F1907" s="31" t="n">
        <v>2</v>
      </c>
      <c r="G1907" s="31"/>
      <c r="H1907" s="31"/>
      <c r="I1907" s="31"/>
      <c r="J1907" s="31"/>
      <c r="K1907" s="31"/>
      <c r="L1907" s="31" t="n">
        <v>2</v>
      </c>
      <c r="M1907" s="31"/>
      <c r="N1907" s="33" t="n">
        <f aca="false">E1907*F1907+H1907+J1907+K1907+L1907+M1907</f>
        <v>22</v>
      </c>
      <c r="O1907" s="36"/>
      <c r="P1907" s="31" t="n">
        <v>8</v>
      </c>
      <c r="Q1907" s="31" t="n">
        <v>2</v>
      </c>
      <c r="R1907" s="31"/>
      <c r="S1907" s="31"/>
      <c r="T1907" s="31"/>
      <c r="U1907" s="31"/>
      <c r="V1907" s="31"/>
      <c r="W1907" s="31" t="n">
        <v>2</v>
      </c>
      <c r="X1907" s="31"/>
      <c r="Y1907" s="31"/>
      <c r="Z1907" s="36" t="n">
        <f aca="false">P1907*Q1907+S1907+U1907+V1907+W1907+X1907+Y1907</f>
        <v>18</v>
      </c>
      <c r="AA1907" s="36" t="n">
        <f aca="false">N1907+Z1907</f>
        <v>40</v>
      </c>
      <c r="AB1907" s="74" t="s">
        <v>59</v>
      </c>
      <c r="AC1907" s="31"/>
      <c r="AD1907" s="31"/>
      <c r="AE1907" s="36" t="n">
        <f aca="false">P1907*Q1907</f>
        <v>16</v>
      </c>
      <c r="AF1907" s="38" t="n">
        <f aca="false">AA1907-L1907-M1907-W1907-X1907</f>
        <v>36</v>
      </c>
      <c r="AG1907" s="39" t="str">
        <f aca="false">AB1907</f>
        <v>Пестова К.В.</v>
      </c>
      <c r="AH1907" s="39" t="str">
        <f aca="false">C1907</f>
        <v>4ИСП9-10а ВБ (п)</v>
      </c>
      <c r="AI1907" s="40" t="str">
        <f aca="false">B1907</f>
        <v>14</v>
      </c>
      <c r="AJ1907" s="39" t="str">
        <f aca="false">CONCATENATE(A1907," ",D1907)</f>
        <v>ОГСЭ.03 Иностранный язык в профессиональной деятельности</v>
      </c>
      <c r="AK1907" s="39" t="n">
        <f aca="false">E1907*F1907+P1907*Q1907+H1907+J1907+S1907+U1907</f>
        <v>36</v>
      </c>
      <c r="AL1907" s="39" t="n">
        <f aca="false">L1907+W1907</f>
        <v>4</v>
      </c>
      <c r="AM1907" s="39" t="n">
        <f aca="false">M1907+X1907</f>
        <v>0</v>
      </c>
      <c r="AN1907" s="39" t="n">
        <f aca="false">Y1907</f>
        <v>0</v>
      </c>
      <c r="AO1907" s="39" t="n">
        <f aca="false">SUM(AK1907:AN1907)</f>
        <v>40</v>
      </c>
      <c r="AP1907" s="41" t="n">
        <f aca="false">K1907+V1907</f>
        <v>0</v>
      </c>
    </row>
    <row r="1908" s="42" customFormat="true" ht="16.5" hidden="true" customHeight="true" outlineLevel="0" collapsed="false">
      <c r="A1908" s="138" t="s">
        <v>52</v>
      </c>
      <c r="B1908" s="30" t="s">
        <v>216</v>
      </c>
      <c r="C1908" s="31" t="s">
        <v>402</v>
      </c>
      <c r="D1908" s="139" t="s">
        <v>55</v>
      </c>
      <c r="E1908" s="31" t="n">
        <v>10</v>
      </c>
      <c r="F1908" s="31" t="n">
        <v>2</v>
      </c>
      <c r="G1908" s="31"/>
      <c r="H1908" s="31"/>
      <c r="I1908" s="31"/>
      <c r="J1908" s="31"/>
      <c r="K1908" s="31"/>
      <c r="L1908" s="31" t="n">
        <v>2</v>
      </c>
      <c r="M1908" s="31"/>
      <c r="N1908" s="33" t="n">
        <f aca="false">E1908*F1908+H1908+J1908+K1908+L1908+M1908</f>
        <v>22</v>
      </c>
      <c r="O1908" s="36"/>
      <c r="P1908" s="31" t="n">
        <v>8</v>
      </c>
      <c r="Q1908" s="31" t="n">
        <v>2</v>
      </c>
      <c r="R1908" s="31"/>
      <c r="S1908" s="31"/>
      <c r="T1908" s="31"/>
      <c r="U1908" s="31"/>
      <c r="V1908" s="31"/>
      <c r="W1908" s="31" t="n">
        <v>2</v>
      </c>
      <c r="X1908" s="31"/>
      <c r="Y1908" s="31"/>
      <c r="Z1908" s="36" t="n">
        <f aca="false">P1908*Q1908+S1908+U1908+V1908+W1908+X1908+Y1908</f>
        <v>18</v>
      </c>
      <c r="AA1908" s="36" t="n">
        <f aca="false">N1908+Z1908</f>
        <v>40</v>
      </c>
      <c r="AB1908" s="74" t="s">
        <v>56</v>
      </c>
      <c r="AC1908" s="31"/>
      <c r="AD1908" s="31"/>
      <c r="AE1908" s="36" t="n">
        <f aca="false">P1908*Q1908</f>
        <v>16</v>
      </c>
      <c r="AF1908" s="38" t="n">
        <f aca="false">AA1908-L1908-M1908-W1908-X1908</f>
        <v>36</v>
      </c>
      <c r="AG1908" s="39" t="str">
        <f aca="false">AB1908</f>
        <v>Копылова И.М.</v>
      </c>
      <c r="AH1908" s="39" t="str">
        <f aca="false">C1908</f>
        <v>4ИСП9-10б ВБ (п)</v>
      </c>
      <c r="AI1908" s="40" t="str">
        <f aca="false">B1908</f>
        <v>14</v>
      </c>
      <c r="AJ1908" s="39" t="str">
        <f aca="false">CONCATENATE(A1908," ",D1908)</f>
        <v>ОГСЭ.03 Иностранный язык в профессиональной деятельности</v>
      </c>
      <c r="AK1908" s="39" t="n">
        <f aca="false">E1908*F1908+P1908*Q1908+H1908+J1908+S1908+U1908</f>
        <v>36</v>
      </c>
      <c r="AL1908" s="39" t="n">
        <f aca="false">L1908+W1908</f>
        <v>4</v>
      </c>
      <c r="AM1908" s="39" t="n">
        <f aca="false">M1908+X1908</f>
        <v>0</v>
      </c>
      <c r="AN1908" s="39" t="n">
        <f aca="false">Y1908</f>
        <v>0</v>
      </c>
      <c r="AO1908" s="39" t="n">
        <f aca="false">SUM(AK1908:AN1908)</f>
        <v>40</v>
      </c>
      <c r="AP1908" s="41" t="n">
        <f aca="false">K1908+V1908</f>
        <v>0</v>
      </c>
    </row>
    <row r="1909" s="42" customFormat="true" ht="16.5" hidden="true" customHeight="true" outlineLevel="0" collapsed="false">
      <c r="A1909" s="138" t="s">
        <v>60</v>
      </c>
      <c r="B1909" s="30" t="s">
        <v>403</v>
      </c>
      <c r="C1909" s="31" t="s">
        <v>404</v>
      </c>
      <c r="D1909" s="139" t="s">
        <v>61</v>
      </c>
      <c r="E1909" s="31" t="n">
        <v>10</v>
      </c>
      <c r="F1909" s="31" t="n">
        <v>2</v>
      </c>
      <c r="G1909" s="31"/>
      <c r="H1909" s="31"/>
      <c r="I1909" s="31"/>
      <c r="J1909" s="31"/>
      <c r="K1909" s="31"/>
      <c r="L1909" s="31"/>
      <c r="M1909" s="31"/>
      <c r="N1909" s="33" t="n">
        <f aca="false">E1909*F1909+H1909+J1909+K1909+L1909+M1909</f>
        <v>20</v>
      </c>
      <c r="O1909" s="36"/>
      <c r="P1909" s="31" t="n">
        <v>8</v>
      </c>
      <c r="Q1909" s="31" t="n">
        <v>2</v>
      </c>
      <c r="R1909" s="31"/>
      <c r="S1909" s="31"/>
      <c r="T1909" s="31"/>
      <c r="U1909" s="31"/>
      <c r="V1909" s="31"/>
      <c r="W1909" s="31"/>
      <c r="X1909" s="31"/>
      <c r="Y1909" s="31"/>
      <c r="Z1909" s="36" t="n">
        <f aca="false">P1909*Q1909+S1909+U1909+V1909+W1909+X1909+Y1909</f>
        <v>16</v>
      </c>
      <c r="AA1909" s="36" t="n">
        <f aca="false">N1909+Z1909</f>
        <v>36</v>
      </c>
      <c r="AB1909" s="74" t="s">
        <v>290</v>
      </c>
      <c r="AC1909" s="31"/>
      <c r="AD1909" s="31"/>
      <c r="AE1909" s="36" t="n">
        <f aca="false">P1909*Q1909</f>
        <v>16</v>
      </c>
      <c r="AF1909" s="38" t="n">
        <f aca="false">AA1909-L1909-M1909-W1909-X1909</f>
        <v>36</v>
      </c>
      <c r="AG1909" s="39" t="str">
        <f aca="false">AB1909</f>
        <v>Климаков В.А</v>
      </c>
      <c r="AH1909" s="39" t="str">
        <f aca="false">C1909</f>
        <v>4ИСП9-10 ВБ (п)</v>
      </c>
      <c r="AI1909" s="40" t="str">
        <f aca="false">B1909</f>
        <v>28</v>
      </c>
      <c r="AJ1909" s="39" t="str">
        <f aca="false">CONCATENATE(A1909," ",D1909)</f>
        <v>ОГСЭ.04 Физическая культура</v>
      </c>
      <c r="AK1909" s="39" t="n">
        <f aca="false">E1909*F1909+P1909*Q1909+H1909+J1909+S1909+U1909</f>
        <v>36</v>
      </c>
      <c r="AL1909" s="39" t="n">
        <f aca="false">L1909+W1909</f>
        <v>0</v>
      </c>
      <c r="AM1909" s="39" t="n">
        <f aca="false">M1909+X1909</f>
        <v>0</v>
      </c>
      <c r="AN1909" s="39" t="n">
        <f aca="false">Y1909</f>
        <v>0</v>
      </c>
      <c r="AO1909" s="39" t="n">
        <f aca="false">SUM(AK1909:AN1909)</f>
        <v>36</v>
      </c>
      <c r="AP1909" s="41" t="n">
        <f aca="false">K1909+V1909</f>
        <v>0</v>
      </c>
    </row>
    <row r="1910" s="42" customFormat="true" ht="16.5" hidden="true" customHeight="true" outlineLevel="0" collapsed="false">
      <c r="A1910" s="49" t="s">
        <v>94</v>
      </c>
      <c r="B1910" s="30" t="s">
        <v>403</v>
      </c>
      <c r="C1910" s="31" t="s">
        <v>404</v>
      </c>
      <c r="D1910" s="140" t="s">
        <v>383</v>
      </c>
      <c r="E1910" s="31" t="n">
        <v>10</v>
      </c>
      <c r="F1910" s="31" t="n">
        <v>4</v>
      </c>
      <c r="G1910" s="31" t="n">
        <v>14</v>
      </c>
      <c r="H1910" s="31"/>
      <c r="I1910" s="31"/>
      <c r="J1910" s="31"/>
      <c r="K1910" s="31"/>
      <c r="L1910" s="31"/>
      <c r="M1910" s="31"/>
      <c r="N1910" s="33" t="n">
        <f aca="false">E1910*F1910+H1910+J1910+K1910+L1910+M1910</f>
        <v>40</v>
      </c>
      <c r="O1910" s="36"/>
      <c r="P1910" s="31" t="n">
        <v>8</v>
      </c>
      <c r="Q1910" s="31"/>
      <c r="R1910" s="31"/>
      <c r="S1910" s="31"/>
      <c r="T1910" s="31"/>
      <c r="U1910" s="31"/>
      <c r="V1910" s="31"/>
      <c r="W1910" s="31"/>
      <c r="X1910" s="31"/>
      <c r="Y1910" s="31"/>
      <c r="Z1910" s="36" t="n">
        <f aca="false">P1910*Q1910+S1910+U1910+V1910+W1910+X1910+Y1910</f>
        <v>0</v>
      </c>
      <c r="AA1910" s="36" t="n">
        <f aca="false">N1910+Z1910</f>
        <v>40</v>
      </c>
      <c r="AB1910" s="47" t="s">
        <v>313</v>
      </c>
      <c r="AC1910" s="31"/>
      <c r="AD1910" s="31"/>
      <c r="AE1910" s="36" t="n">
        <f aca="false">P1910*Q1910</f>
        <v>0</v>
      </c>
      <c r="AF1910" s="38" t="n">
        <f aca="false">AA1910-L1910-M1910-W1910-X1910</f>
        <v>40</v>
      </c>
      <c r="AG1910" s="39" t="str">
        <f aca="false">AB1910</f>
        <v>Гаврилова Л.А.</v>
      </c>
      <c r="AH1910" s="39" t="str">
        <f aca="false">C1910</f>
        <v>4ИСП9-10 ВБ (п)</v>
      </c>
      <c r="AI1910" s="40" t="str">
        <f aca="false">B1910</f>
        <v>28</v>
      </c>
      <c r="AJ1910" s="39" t="str">
        <f aca="false">CONCATENATE(A1910," ",D1910)</f>
        <v>ОП.12 Менеджмент в профессиональной деятельности</v>
      </c>
      <c r="AK1910" s="39" t="n">
        <f aca="false">E1910*F1910+P1910*Q1910+H1910+J1910+S1910+U1910</f>
        <v>40</v>
      </c>
      <c r="AL1910" s="39" t="n">
        <f aca="false">L1910+W1910</f>
        <v>0</v>
      </c>
      <c r="AM1910" s="39" t="n">
        <f aca="false">M1910+X1910</f>
        <v>0</v>
      </c>
      <c r="AN1910" s="39" t="n">
        <f aca="false">Y1910</f>
        <v>0</v>
      </c>
      <c r="AO1910" s="39" t="n">
        <f aca="false">SUM(AK1910:AN1910)</f>
        <v>40</v>
      </c>
      <c r="AP1910" s="41" t="n">
        <f aca="false">K1910+V1910</f>
        <v>0</v>
      </c>
    </row>
    <row r="1911" s="42" customFormat="true" ht="16.5" hidden="true" customHeight="true" outlineLevel="0" collapsed="false">
      <c r="A1911" s="141" t="s">
        <v>96</v>
      </c>
      <c r="B1911" s="30" t="s">
        <v>403</v>
      </c>
      <c r="C1911" s="31" t="s">
        <v>404</v>
      </c>
      <c r="D1911" s="142" t="s">
        <v>384</v>
      </c>
      <c r="E1911" s="31" t="n">
        <v>10</v>
      </c>
      <c r="F1911" s="31"/>
      <c r="G1911" s="31"/>
      <c r="H1911" s="31"/>
      <c r="I1911" s="31"/>
      <c r="J1911" s="31"/>
      <c r="K1911" s="31"/>
      <c r="L1911" s="31"/>
      <c r="M1911" s="31"/>
      <c r="N1911" s="33" t="n">
        <f aca="false">E1911*F1911+H1911+J1911+K1911+L1911+M1911</f>
        <v>0</v>
      </c>
      <c r="O1911" s="36"/>
      <c r="P1911" s="31" t="n">
        <v>8</v>
      </c>
      <c r="Q1911" s="31" t="n">
        <v>8</v>
      </c>
      <c r="R1911" s="31" t="n">
        <v>18</v>
      </c>
      <c r="S1911" s="31"/>
      <c r="T1911" s="31"/>
      <c r="U1911" s="31"/>
      <c r="V1911" s="31"/>
      <c r="W1911" s="31" t="n">
        <v>6</v>
      </c>
      <c r="X1911" s="31"/>
      <c r="Y1911" s="31"/>
      <c r="Z1911" s="36" t="n">
        <f aca="false">P1911*Q1911+S1911+U1911+V1911+W1911+X1911+Y1911</f>
        <v>70</v>
      </c>
      <c r="AA1911" s="36" t="n">
        <f aca="false">N1911+Z1911</f>
        <v>70</v>
      </c>
      <c r="AB1911" s="47" t="s">
        <v>385</v>
      </c>
      <c r="AC1911" s="31"/>
      <c r="AD1911" s="31" t="s">
        <v>262</v>
      </c>
      <c r="AE1911" s="36" t="n">
        <f aca="false">P1911*Q1911</f>
        <v>64</v>
      </c>
      <c r="AF1911" s="38" t="n">
        <f aca="false">AA1911-L1911-M1911-W1911-X1911</f>
        <v>64</v>
      </c>
      <c r="AG1911" s="39" t="str">
        <f aca="false">AB1911</f>
        <v>Целых В.А.</v>
      </c>
      <c r="AH1911" s="39" t="str">
        <f aca="false">C1911</f>
        <v>4ИСП9-10 ВБ (п)</v>
      </c>
      <c r="AI1911" s="40" t="str">
        <f aca="false">B1911</f>
        <v>28</v>
      </c>
      <c r="AJ1911" s="39" t="str">
        <f aca="false">CONCATENATE(A1911," ",D1911)</f>
        <v>ОП.13 Управление малым предприятием</v>
      </c>
      <c r="AK1911" s="39" t="n">
        <f aca="false">E1911*F1911+P1911*Q1911+H1911+J1911+S1911+U1911</f>
        <v>64</v>
      </c>
      <c r="AL1911" s="39" t="n">
        <f aca="false">L1911+W1911</f>
        <v>6</v>
      </c>
      <c r="AM1911" s="39" t="n">
        <f aca="false">M1911+X1911</f>
        <v>0</v>
      </c>
      <c r="AN1911" s="39" t="n">
        <f aca="false">Y1911</f>
        <v>0</v>
      </c>
      <c r="AO1911" s="39" t="n">
        <f aca="false">SUM(AK1911:AN1911)</f>
        <v>70</v>
      </c>
      <c r="AP1911" s="41" t="n">
        <f aca="false">K1911+V1911</f>
        <v>0</v>
      </c>
    </row>
    <row r="1912" s="42" customFormat="true" ht="16.5" hidden="true" customHeight="true" outlineLevel="0" collapsed="false">
      <c r="A1912" s="68" t="s">
        <v>100</v>
      </c>
      <c r="B1912" s="30" t="s">
        <v>403</v>
      </c>
      <c r="C1912" s="31" t="s">
        <v>404</v>
      </c>
      <c r="D1912" s="143" t="s">
        <v>328</v>
      </c>
      <c r="E1912" s="31" t="n">
        <v>10</v>
      </c>
      <c r="F1912" s="31" t="n">
        <v>7</v>
      </c>
      <c r="G1912" s="31" t="n">
        <v>98</v>
      </c>
      <c r="H1912" s="31" t="n">
        <v>-48</v>
      </c>
      <c r="I1912" s="31"/>
      <c r="J1912" s="31"/>
      <c r="K1912" s="31"/>
      <c r="L1912" s="31" t="n">
        <v>4</v>
      </c>
      <c r="M1912" s="31"/>
      <c r="N1912" s="33" t="n">
        <f aca="false">E1912*F1912+H1912+J1912+K1912+L1912+M1912</f>
        <v>26</v>
      </c>
      <c r="O1912" s="36"/>
      <c r="P1912" s="31" t="n">
        <v>8</v>
      </c>
      <c r="Q1912" s="31"/>
      <c r="R1912" s="31"/>
      <c r="S1912" s="31"/>
      <c r="T1912" s="31"/>
      <c r="U1912" s="31"/>
      <c r="V1912" s="31"/>
      <c r="W1912" s="31"/>
      <c r="X1912" s="31"/>
      <c r="Y1912" s="31"/>
      <c r="Z1912" s="36" t="n">
        <f aca="false">P1912*Q1912+S1912+U1912+V1912+W1912+X1912+Y1912</f>
        <v>0</v>
      </c>
      <c r="AA1912" s="36" t="n">
        <f aca="false">N1912+Z1912</f>
        <v>26</v>
      </c>
      <c r="AB1912" s="47" t="s">
        <v>301</v>
      </c>
      <c r="AC1912" s="31" t="s">
        <v>386</v>
      </c>
      <c r="AD1912" s="31" t="s">
        <v>262</v>
      </c>
      <c r="AE1912" s="36" t="n">
        <f aca="false">P1912*Q1912</f>
        <v>0</v>
      </c>
      <c r="AF1912" s="38" t="n">
        <f aca="false">AA1912-L1912-M1912-W1912-X1912</f>
        <v>22</v>
      </c>
      <c r="AG1912" s="39" t="str">
        <f aca="false">AB1912</f>
        <v>Бастрыкина К.А.</v>
      </c>
      <c r="AH1912" s="39" t="str">
        <f aca="false">C1912</f>
        <v>4ИСП9-10 ВБ (п)</v>
      </c>
      <c r="AI1912" s="40" t="str">
        <f aca="false">B1912</f>
        <v>28</v>
      </c>
      <c r="AJ1912" s="39" t="str">
        <f aca="false">CONCATENATE(A1912," ",D1912)</f>
        <v>МДК.01.01 Разработка программных модулей</v>
      </c>
      <c r="AK1912" s="39" t="n">
        <f aca="false">E1912*F1912+P1912*Q1912+H1912+J1912+S1912+U1912</f>
        <v>22</v>
      </c>
      <c r="AL1912" s="39" t="n">
        <f aca="false">L1912+W1912</f>
        <v>4</v>
      </c>
      <c r="AM1912" s="39" t="n">
        <f aca="false">M1912+X1912</f>
        <v>0</v>
      </c>
      <c r="AN1912" s="39" t="n">
        <f aca="false">Y1912</f>
        <v>0</v>
      </c>
      <c r="AO1912" s="39" t="n">
        <f aca="false">SUM(AK1912:AN1912)</f>
        <v>26</v>
      </c>
      <c r="AP1912" s="41" t="n">
        <f aca="false">K1912+V1912</f>
        <v>0</v>
      </c>
    </row>
    <row r="1913" s="42" customFormat="true" ht="16.5" hidden="true" customHeight="true" outlineLevel="0" collapsed="false">
      <c r="A1913" s="68" t="s">
        <v>100</v>
      </c>
      <c r="B1913" s="30" t="s">
        <v>216</v>
      </c>
      <c r="C1913" s="31" t="s">
        <v>401</v>
      </c>
      <c r="D1913" s="143" t="s">
        <v>328</v>
      </c>
      <c r="E1913" s="31" t="n">
        <v>10</v>
      </c>
      <c r="F1913" s="31"/>
      <c r="G1913" s="31"/>
      <c r="H1913" s="31" t="n">
        <v>48</v>
      </c>
      <c r="I1913" s="31"/>
      <c r="J1913" s="31"/>
      <c r="K1913" s="31"/>
      <c r="L1913" s="31"/>
      <c r="M1913" s="31"/>
      <c r="N1913" s="33" t="n">
        <f aca="false">E1913*F1913+H1913+J1913+K1913+L1913+M1913</f>
        <v>48</v>
      </c>
      <c r="O1913" s="36"/>
      <c r="P1913" s="31" t="n">
        <v>8</v>
      </c>
      <c r="Q1913" s="31"/>
      <c r="R1913" s="31"/>
      <c r="S1913" s="31"/>
      <c r="T1913" s="31"/>
      <c r="U1913" s="31"/>
      <c r="V1913" s="31"/>
      <c r="W1913" s="31"/>
      <c r="X1913" s="31"/>
      <c r="Y1913" s="31"/>
      <c r="Z1913" s="36" t="n">
        <f aca="false">P1913*Q1913+S1913+U1913+V1913+W1913+X1913+Y1913</f>
        <v>0</v>
      </c>
      <c r="AA1913" s="36" t="n">
        <f aca="false">N1913+Z1913</f>
        <v>48</v>
      </c>
      <c r="AB1913" s="47" t="s">
        <v>301</v>
      </c>
      <c r="AC1913" s="31" t="s">
        <v>386</v>
      </c>
      <c r="AD1913" s="31" t="s">
        <v>262</v>
      </c>
      <c r="AE1913" s="36" t="n">
        <f aca="false">P1913*Q1913</f>
        <v>0</v>
      </c>
      <c r="AF1913" s="38" t="n">
        <f aca="false">AA1913-L1913-M1913-W1913-X1913</f>
        <v>48</v>
      </c>
      <c r="AG1913" s="39" t="str">
        <f aca="false">AB1913</f>
        <v>Бастрыкина К.А.</v>
      </c>
      <c r="AH1913" s="39" t="str">
        <f aca="false">C1913</f>
        <v>4ИСП9-10а ВБ (п)</v>
      </c>
      <c r="AI1913" s="40" t="str">
        <f aca="false">B1913</f>
        <v>14</v>
      </c>
      <c r="AJ1913" s="39" t="str">
        <f aca="false">CONCATENATE(A1913," ",D1913)</f>
        <v>МДК.01.01 Разработка программных модулей</v>
      </c>
      <c r="AK1913" s="39" t="n">
        <f aca="false">E1913*F1913+P1913*Q1913+H1913+J1913+S1913+U1913</f>
        <v>48</v>
      </c>
      <c r="AL1913" s="39" t="n">
        <f aca="false">L1913+W1913</f>
        <v>0</v>
      </c>
      <c r="AM1913" s="39" t="n">
        <f aca="false">M1913+X1913</f>
        <v>0</v>
      </c>
      <c r="AN1913" s="39" t="n">
        <f aca="false">Y1913</f>
        <v>0</v>
      </c>
      <c r="AO1913" s="39" t="n">
        <f aca="false">SUM(AK1913:AN1913)</f>
        <v>48</v>
      </c>
      <c r="AP1913" s="41" t="n">
        <f aca="false">K1913+V1913</f>
        <v>0</v>
      </c>
    </row>
    <row r="1914" s="42" customFormat="true" ht="16.5" hidden="true" customHeight="true" outlineLevel="0" collapsed="false">
      <c r="A1914" s="68" t="s">
        <v>100</v>
      </c>
      <c r="B1914" s="30" t="s">
        <v>216</v>
      </c>
      <c r="C1914" s="31" t="s">
        <v>402</v>
      </c>
      <c r="D1914" s="143" t="s">
        <v>328</v>
      </c>
      <c r="E1914" s="31" t="n">
        <v>10</v>
      </c>
      <c r="F1914" s="31"/>
      <c r="G1914" s="31"/>
      <c r="H1914" s="31" t="n">
        <v>48</v>
      </c>
      <c r="I1914" s="31"/>
      <c r="J1914" s="31"/>
      <c r="K1914" s="31"/>
      <c r="L1914" s="31"/>
      <c r="M1914" s="31"/>
      <c r="N1914" s="33" t="n">
        <f aca="false">E1914*F1914+H1914+J1914+K1914+L1914+M1914</f>
        <v>48</v>
      </c>
      <c r="O1914" s="36"/>
      <c r="P1914" s="31" t="n">
        <v>8</v>
      </c>
      <c r="Q1914" s="31"/>
      <c r="R1914" s="31"/>
      <c r="S1914" s="31"/>
      <c r="T1914" s="31"/>
      <c r="U1914" s="31"/>
      <c r="V1914" s="31"/>
      <c r="W1914" s="31"/>
      <c r="X1914" s="31"/>
      <c r="Y1914" s="31"/>
      <c r="Z1914" s="36" t="n">
        <f aca="false">P1914*Q1914+S1914+U1914+V1914+W1914+X1914+Y1914</f>
        <v>0</v>
      </c>
      <c r="AA1914" s="36" t="n">
        <f aca="false">N1914+Z1914</f>
        <v>48</v>
      </c>
      <c r="AB1914" s="47" t="s">
        <v>69</v>
      </c>
      <c r="AC1914" s="31" t="s">
        <v>386</v>
      </c>
      <c r="AD1914" s="31" t="s">
        <v>262</v>
      </c>
      <c r="AE1914" s="36" t="n">
        <f aca="false">P1914*Q1914</f>
        <v>0</v>
      </c>
      <c r="AF1914" s="38" t="n">
        <f aca="false">AA1914-L1914-M1914-W1914-X1914</f>
        <v>48</v>
      </c>
      <c r="AG1914" s="39" t="str">
        <f aca="false">AB1914</f>
        <v>вак. 2 п/гр</v>
      </c>
      <c r="AH1914" s="39" t="str">
        <f aca="false">C1914</f>
        <v>4ИСП9-10б ВБ (п)</v>
      </c>
      <c r="AI1914" s="40" t="str">
        <f aca="false">B1914</f>
        <v>14</v>
      </c>
      <c r="AJ1914" s="39" t="str">
        <f aca="false">CONCATENATE(A1914," ",D1914)</f>
        <v>МДК.01.01 Разработка программных модулей</v>
      </c>
      <c r="AK1914" s="39" t="n">
        <f aca="false">E1914*F1914+P1914*Q1914+H1914+J1914+S1914+U1914</f>
        <v>48</v>
      </c>
      <c r="AL1914" s="39" t="n">
        <f aca="false">L1914+W1914</f>
        <v>0</v>
      </c>
      <c r="AM1914" s="39" t="n">
        <f aca="false">M1914+X1914</f>
        <v>0</v>
      </c>
      <c r="AN1914" s="39" t="n">
        <f aca="false">Y1914</f>
        <v>0</v>
      </c>
      <c r="AO1914" s="39" t="n">
        <f aca="false">SUM(AK1914:AN1914)</f>
        <v>48</v>
      </c>
      <c r="AP1914" s="41" t="n">
        <f aca="false">K1914+V1914</f>
        <v>0</v>
      </c>
    </row>
    <row r="1915" s="42" customFormat="true" ht="16.5" hidden="true" customHeight="true" outlineLevel="0" collapsed="false">
      <c r="A1915" s="68" t="s">
        <v>100</v>
      </c>
      <c r="B1915" s="30" t="s">
        <v>403</v>
      </c>
      <c r="C1915" s="31" t="s">
        <v>404</v>
      </c>
      <c r="D1915" s="143" t="s">
        <v>328</v>
      </c>
      <c r="E1915" s="31" t="n">
        <v>10</v>
      </c>
      <c r="F1915" s="31"/>
      <c r="G1915" s="31"/>
      <c r="H1915" s="31"/>
      <c r="I1915" s="31"/>
      <c r="J1915" s="31"/>
      <c r="K1915" s="31"/>
      <c r="L1915" s="31"/>
      <c r="M1915" s="31"/>
      <c r="N1915" s="33" t="n">
        <f aca="false">E1915*F1915+H1915+J1915+K1915+L1915+M1915</f>
        <v>0</v>
      </c>
      <c r="O1915" s="36"/>
      <c r="P1915" s="31" t="n">
        <v>8</v>
      </c>
      <c r="Q1915" s="31" t="n">
        <v>11</v>
      </c>
      <c r="R1915" s="31"/>
      <c r="S1915" s="31" t="n">
        <v>-20</v>
      </c>
      <c r="T1915" s="31"/>
      <c r="U1915" s="31" t="n">
        <v>-30</v>
      </c>
      <c r="V1915" s="31" t="n">
        <v>28</v>
      </c>
      <c r="W1915" s="31" t="n">
        <v>6</v>
      </c>
      <c r="X1915" s="31" t="n">
        <v>8</v>
      </c>
      <c r="Y1915" s="31"/>
      <c r="Z1915" s="36" t="n">
        <f aca="false">P1915*Q1915+S1915+U1915+V1915+W1915+X1915+Y1915</f>
        <v>80</v>
      </c>
      <c r="AA1915" s="36" t="n">
        <f aca="false">N1915+Z1915</f>
        <v>80</v>
      </c>
      <c r="AB1915" s="47" t="s">
        <v>706</v>
      </c>
      <c r="AC1915" s="44" t="s">
        <v>723</v>
      </c>
      <c r="AD1915" s="31" t="s">
        <v>262</v>
      </c>
      <c r="AE1915" s="36" t="n">
        <f aca="false">P1915*Q1915</f>
        <v>88</v>
      </c>
      <c r="AF1915" s="38" t="n">
        <f aca="false">AA1915-L1915-M1915-W1915-X1915</f>
        <v>66</v>
      </c>
      <c r="AG1915" s="39" t="str">
        <f aca="false">AB1915</f>
        <v>Воронин В.А.</v>
      </c>
      <c r="AH1915" s="39" t="str">
        <f aca="false">C1915</f>
        <v>4ИСП9-10 ВБ (п)</v>
      </c>
      <c r="AI1915" s="40" t="str">
        <f aca="false">B1915</f>
        <v>28</v>
      </c>
      <c r="AJ1915" s="39" t="str">
        <f aca="false">CONCATENATE(A1915," ",D1915)</f>
        <v>МДК.01.01 Разработка программных модулей</v>
      </c>
      <c r="AK1915" s="39" t="n">
        <f aca="false">E1915*F1915+P1915*Q1915+H1915+J1915+S1915+U1915</f>
        <v>38</v>
      </c>
      <c r="AL1915" s="39" t="n">
        <f aca="false">L1915+W1915</f>
        <v>6</v>
      </c>
      <c r="AM1915" s="39" t="n">
        <f aca="false">M1915+X1915</f>
        <v>8</v>
      </c>
      <c r="AN1915" s="39" t="n">
        <f aca="false">Y1915</f>
        <v>0</v>
      </c>
      <c r="AO1915" s="39" t="n">
        <f aca="false">SUM(AK1915:AN1915)</f>
        <v>52</v>
      </c>
      <c r="AP1915" s="41" t="n">
        <f aca="false">K1915+V1915</f>
        <v>28</v>
      </c>
    </row>
    <row r="1916" s="42" customFormat="true" ht="16.5" hidden="true" customHeight="true" outlineLevel="0" collapsed="false">
      <c r="A1916" s="68" t="s">
        <v>100</v>
      </c>
      <c r="B1916" s="30" t="s">
        <v>216</v>
      </c>
      <c r="C1916" s="31" t="s">
        <v>401</v>
      </c>
      <c r="D1916" s="143" t="s">
        <v>328</v>
      </c>
      <c r="E1916" s="31" t="n">
        <v>10</v>
      </c>
      <c r="F1916" s="31"/>
      <c r="G1916" s="31"/>
      <c r="H1916" s="31"/>
      <c r="I1916" s="31"/>
      <c r="J1916" s="31"/>
      <c r="K1916" s="31"/>
      <c r="L1916" s="31"/>
      <c r="M1916" s="31"/>
      <c r="N1916" s="33" t="n">
        <f aca="false">E1916*F1916+H1916+J1916+K1916+L1916+M1916</f>
        <v>0</v>
      </c>
      <c r="O1916" s="36"/>
      <c r="P1916" s="31" t="n">
        <v>8</v>
      </c>
      <c r="Q1916" s="31"/>
      <c r="R1916" s="31"/>
      <c r="S1916" s="31" t="n">
        <v>20</v>
      </c>
      <c r="T1916" s="31"/>
      <c r="U1916" s="31"/>
      <c r="V1916" s="31"/>
      <c r="W1916" s="31"/>
      <c r="X1916" s="31"/>
      <c r="Y1916" s="31"/>
      <c r="Z1916" s="36" t="n">
        <f aca="false">P1916*Q1916+S1916+U1916+V1916+W1916+X1916+Y1916</f>
        <v>20</v>
      </c>
      <c r="AA1916" s="36" t="n">
        <f aca="false">N1916+Z1916</f>
        <v>20</v>
      </c>
      <c r="AB1916" s="47" t="s">
        <v>706</v>
      </c>
      <c r="AC1916" s="44" t="s">
        <v>723</v>
      </c>
      <c r="AD1916" s="31" t="s">
        <v>262</v>
      </c>
      <c r="AE1916" s="36" t="n">
        <f aca="false">P1916*Q1916</f>
        <v>0</v>
      </c>
      <c r="AF1916" s="38" t="n">
        <f aca="false">AA1916-L1916-M1916-W1916-X1916</f>
        <v>20</v>
      </c>
      <c r="AG1916" s="39" t="str">
        <f aca="false">AB1916</f>
        <v>Воронин В.А.</v>
      </c>
      <c r="AH1916" s="39" t="str">
        <f aca="false">C1916</f>
        <v>4ИСП9-10а ВБ (п)</v>
      </c>
      <c r="AI1916" s="40" t="str">
        <f aca="false">B1916</f>
        <v>14</v>
      </c>
      <c r="AJ1916" s="39" t="str">
        <f aca="false">CONCATENATE(A1916," ",D1916)</f>
        <v>МДК.01.01 Разработка программных модулей</v>
      </c>
      <c r="AK1916" s="39" t="n">
        <f aca="false">E1916*F1916+P1916*Q1916+H1916+J1916+S1916+U1916</f>
        <v>20</v>
      </c>
      <c r="AL1916" s="39" t="n">
        <f aca="false">L1916+W1916</f>
        <v>0</v>
      </c>
      <c r="AM1916" s="39" t="n">
        <f aca="false">M1916+X1916</f>
        <v>0</v>
      </c>
      <c r="AN1916" s="39" t="n">
        <f aca="false">Y1916</f>
        <v>0</v>
      </c>
      <c r="AO1916" s="39" t="n">
        <f aca="false">SUM(AK1916:AN1916)</f>
        <v>20</v>
      </c>
      <c r="AP1916" s="41" t="n">
        <f aca="false">K1916+V1916</f>
        <v>0</v>
      </c>
    </row>
    <row r="1917" s="42" customFormat="true" ht="16.5" hidden="true" customHeight="true" outlineLevel="0" collapsed="false">
      <c r="A1917" s="68" t="s">
        <v>100</v>
      </c>
      <c r="B1917" s="30" t="s">
        <v>216</v>
      </c>
      <c r="C1917" s="31" t="s">
        <v>402</v>
      </c>
      <c r="D1917" s="143" t="s">
        <v>328</v>
      </c>
      <c r="E1917" s="31" t="n">
        <v>10</v>
      </c>
      <c r="F1917" s="31"/>
      <c r="G1917" s="31"/>
      <c r="H1917" s="31"/>
      <c r="I1917" s="31"/>
      <c r="J1917" s="31"/>
      <c r="K1917" s="31"/>
      <c r="L1917" s="31"/>
      <c r="M1917" s="31"/>
      <c r="N1917" s="33" t="n">
        <f aca="false">E1917*F1917+H1917+J1917+K1917+L1917+M1917</f>
        <v>0</v>
      </c>
      <c r="O1917" s="36"/>
      <c r="P1917" s="31" t="n">
        <v>8</v>
      </c>
      <c r="Q1917" s="31"/>
      <c r="R1917" s="31"/>
      <c r="S1917" s="31" t="n">
        <v>20</v>
      </c>
      <c r="T1917" s="31"/>
      <c r="U1917" s="31"/>
      <c r="V1917" s="31"/>
      <c r="W1917" s="31"/>
      <c r="X1917" s="31"/>
      <c r="Y1917" s="31"/>
      <c r="Z1917" s="36" t="n">
        <f aca="false">P1917*Q1917+S1917+U1917+V1917+W1917+X1917+Y1917</f>
        <v>20</v>
      </c>
      <c r="AA1917" s="36" t="n">
        <f aca="false">N1917+Z1917</f>
        <v>20</v>
      </c>
      <c r="AB1917" s="47" t="s">
        <v>69</v>
      </c>
      <c r="AC1917" s="31" t="s">
        <v>386</v>
      </c>
      <c r="AD1917" s="31" t="s">
        <v>262</v>
      </c>
      <c r="AE1917" s="36" t="n">
        <f aca="false">P1917*Q1917</f>
        <v>0</v>
      </c>
      <c r="AF1917" s="38" t="n">
        <f aca="false">AA1917-L1917-M1917-W1917-X1917</f>
        <v>20</v>
      </c>
      <c r="AG1917" s="39" t="str">
        <f aca="false">AB1917</f>
        <v>вак. 2 п/гр</v>
      </c>
      <c r="AH1917" s="39" t="str">
        <f aca="false">C1917</f>
        <v>4ИСП9-10б ВБ (п)</v>
      </c>
      <c r="AI1917" s="40" t="str">
        <f aca="false">B1917</f>
        <v>14</v>
      </c>
      <c r="AJ1917" s="39" t="str">
        <f aca="false">CONCATENATE(A1917," ",D1917)</f>
        <v>МДК.01.01 Разработка программных модулей</v>
      </c>
      <c r="AK1917" s="39" t="n">
        <f aca="false">E1917*F1917+P1917*Q1917+H1917+J1917+S1917+U1917</f>
        <v>20</v>
      </c>
      <c r="AL1917" s="39" t="n">
        <f aca="false">L1917+W1917</f>
        <v>0</v>
      </c>
      <c r="AM1917" s="39" t="n">
        <f aca="false">M1917+X1917</f>
        <v>0</v>
      </c>
      <c r="AN1917" s="39" t="n">
        <f aca="false">Y1917</f>
        <v>0</v>
      </c>
      <c r="AO1917" s="39" t="n">
        <f aca="false">SUM(AK1917:AN1917)</f>
        <v>20</v>
      </c>
      <c r="AP1917" s="41" t="n">
        <f aca="false">K1917+V1917</f>
        <v>0</v>
      </c>
    </row>
    <row r="1918" s="42" customFormat="true" ht="16.5" hidden="true" customHeight="true" outlineLevel="0" collapsed="false">
      <c r="A1918" s="68" t="s">
        <v>100</v>
      </c>
      <c r="B1918" s="30" t="s">
        <v>216</v>
      </c>
      <c r="C1918" s="31" t="s">
        <v>401</v>
      </c>
      <c r="D1918" s="143" t="s">
        <v>387</v>
      </c>
      <c r="E1918" s="31" t="n">
        <v>10</v>
      </c>
      <c r="F1918" s="31"/>
      <c r="G1918" s="31"/>
      <c r="H1918" s="31"/>
      <c r="I1918" s="31"/>
      <c r="J1918" s="31"/>
      <c r="K1918" s="31"/>
      <c r="L1918" s="31"/>
      <c r="M1918" s="31"/>
      <c r="N1918" s="33" t="n">
        <f aca="false">E1918*F1918+H1918+J1918+K1918+L1918+M1918</f>
        <v>0</v>
      </c>
      <c r="O1918" s="36"/>
      <c r="P1918" s="31" t="n">
        <v>8</v>
      </c>
      <c r="Q1918" s="31"/>
      <c r="R1918" s="31"/>
      <c r="S1918" s="31"/>
      <c r="T1918" s="31"/>
      <c r="U1918" s="31" t="n">
        <v>30</v>
      </c>
      <c r="V1918" s="31"/>
      <c r="W1918" s="31"/>
      <c r="X1918" s="31"/>
      <c r="Y1918" s="31"/>
      <c r="Z1918" s="36" t="n">
        <f aca="false">P1918*Q1918+S1918+U1918+V1918+W1918+X1918+Y1918</f>
        <v>30</v>
      </c>
      <c r="AA1918" s="36" t="n">
        <f aca="false">N1918+Z1918</f>
        <v>30</v>
      </c>
      <c r="AB1918" s="47" t="s">
        <v>706</v>
      </c>
      <c r="AC1918" s="44" t="s">
        <v>723</v>
      </c>
      <c r="AD1918" s="31" t="s">
        <v>262</v>
      </c>
      <c r="AE1918" s="36" t="n">
        <f aca="false">P1918*Q1918</f>
        <v>0</v>
      </c>
      <c r="AF1918" s="38" t="n">
        <f aca="false">AA1918-L1918-M1918-W1918-X1918</f>
        <v>30</v>
      </c>
      <c r="AG1918" s="39" t="str">
        <f aca="false">AB1918</f>
        <v>Воронин В.А.</v>
      </c>
      <c r="AH1918" s="39" t="str">
        <f aca="false">C1918</f>
        <v>4ИСП9-10а ВБ (п)</v>
      </c>
      <c r="AI1918" s="40" t="str">
        <f aca="false">B1918</f>
        <v>14</v>
      </c>
      <c r="AJ1918" s="39" t="str">
        <f aca="false">CONCATENATE(A1918," ",D1918)</f>
        <v>МДК.01.01 КП - Разработка программных модулей</v>
      </c>
      <c r="AK1918" s="39" t="n">
        <f aca="false">E1918*F1918+P1918*Q1918+H1918+J1918+S1918+U1918</f>
        <v>30</v>
      </c>
      <c r="AL1918" s="39" t="n">
        <f aca="false">L1918+W1918</f>
        <v>0</v>
      </c>
      <c r="AM1918" s="39" t="n">
        <f aca="false">M1918+X1918</f>
        <v>0</v>
      </c>
      <c r="AN1918" s="39" t="n">
        <f aca="false">Y1918</f>
        <v>0</v>
      </c>
      <c r="AO1918" s="39" t="n">
        <f aca="false">SUM(AK1918:AN1918)</f>
        <v>30</v>
      </c>
      <c r="AP1918" s="41" t="n">
        <f aca="false">K1918+V1918</f>
        <v>0</v>
      </c>
    </row>
    <row r="1919" s="42" customFormat="true" ht="16.5" hidden="true" customHeight="true" outlineLevel="0" collapsed="false">
      <c r="A1919" s="68" t="s">
        <v>100</v>
      </c>
      <c r="B1919" s="30" t="s">
        <v>216</v>
      </c>
      <c r="C1919" s="31" t="s">
        <v>402</v>
      </c>
      <c r="D1919" s="143" t="s">
        <v>387</v>
      </c>
      <c r="E1919" s="31" t="n">
        <v>10</v>
      </c>
      <c r="F1919" s="31"/>
      <c r="G1919" s="31"/>
      <c r="H1919" s="31"/>
      <c r="I1919" s="31"/>
      <c r="J1919" s="31"/>
      <c r="K1919" s="31"/>
      <c r="L1919" s="31"/>
      <c r="M1919" s="31"/>
      <c r="N1919" s="33" t="n">
        <f aca="false">E1919*F1919+H1919+J1919+K1919+L1919+M1919</f>
        <v>0</v>
      </c>
      <c r="O1919" s="36"/>
      <c r="P1919" s="31" t="n">
        <v>8</v>
      </c>
      <c r="Q1919" s="31"/>
      <c r="R1919" s="31"/>
      <c r="S1919" s="31"/>
      <c r="T1919" s="31"/>
      <c r="U1919" s="31" t="n">
        <v>30</v>
      </c>
      <c r="V1919" s="31"/>
      <c r="W1919" s="31"/>
      <c r="X1919" s="31"/>
      <c r="Y1919" s="31"/>
      <c r="Z1919" s="36" t="n">
        <f aca="false">P1919*Q1919+S1919+U1919+V1919+W1919+X1919+Y1919</f>
        <v>30</v>
      </c>
      <c r="AA1919" s="36" t="n">
        <f aca="false">N1919+Z1919</f>
        <v>30</v>
      </c>
      <c r="AB1919" s="73" t="s">
        <v>713</v>
      </c>
      <c r="AC1919" s="44" t="s">
        <v>723</v>
      </c>
      <c r="AD1919" s="31" t="s">
        <v>262</v>
      </c>
      <c r="AE1919" s="36" t="n">
        <f aca="false">P1919*Q1919</f>
        <v>0</v>
      </c>
      <c r="AF1919" s="38" t="n">
        <f aca="false">AA1919-L1919-M1919-W1919-X1919</f>
        <v>30</v>
      </c>
      <c r="AG1919" s="39" t="str">
        <f aca="false">AB1919</f>
        <v>Вак. КП - Воронин</v>
      </c>
      <c r="AH1919" s="39" t="str">
        <f aca="false">C1919</f>
        <v>4ИСП9-10б ВБ (п)</v>
      </c>
      <c r="AI1919" s="40" t="str">
        <f aca="false">B1919</f>
        <v>14</v>
      </c>
      <c r="AJ1919" s="39" t="str">
        <f aca="false">CONCATENATE(A1919," ",D1919)</f>
        <v>МДК.01.01 КП - Разработка программных модулей</v>
      </c>
      <c r="AK1919" s="39" t="n">
        <f aca="false">E1919*F1919+P1919*Q1919+H1919+J1919+S1919+U1919</f>
        <v>30</v>
      </c>
      <c r="AL1919" s="39" t="n">
        <f aca="false">L1919+W1919</f>
        <v>0</v>
      </c>
      <c r="AM1919" s="39" t="n">
        <f aca="false">M1919+X1919</f>
        <v>0</v>
      </c>
      <c r="AN1919" s="39" t="n">
        <f aca="false">Y1919</f>
        <v>0</v>
      </c>
      <c r="AO1919" s="39" t="n">
        <f aca="false">SUM(AK1919:AN1919)</f>
        <v>30</v>
      </c>
      <c r="AP1919" s="41" t="n">
        <f aca="false">K1919+V1919</f>
        <v>0</v>
      </c>
    </row>
    <row r="1920" s="42" customFormat="true" ht="16.5" hidden="true" customHeight="true" outlineLevel="0" collapsed="false">
      <c r="A1920" s="68" t="s">
        <v>104</v>
      </c>
      <c r="B1920" s="30" t="s">
        <v>403</v>
      </c>
      <c r="C1920" s="31" t="s">
        <v>404</v>
      </c>
      <c r="D1920" s="144" t="s">
        <v>361</v>
      </c>
      <c r="E1920" s="31" t="n">
        <v>10</v>
      </c>
      <c r="F1920" s="31" t="n">
        <v>4</v>
      </c>
      <c r="G1920" s="31" t="n">
        <v>72</v>
      </c>
      <c r="H1920" s="31" t="n">
        <v>-8</v>
      </c>
      <c r="I1920" s="31"/>
      <c r="J1920" s="31"/>
      <c r="K1920" s="31"/>
      <c r="L1920" s="31" t="n">
        <v>4</v>
      </c>
      <c r="M1920" s="31"/>
      <c r="N1920" s="33" t="n">
        <f aca="false">E1920*F1920+H1920+J1920+K1920+L1920+M1920</f>
        <v>36</v>
      </c>
      <c r="O1920" s="36"/>
      <c r="P1920" s="31" t="n">
        <v>8</v>
      </c>
      <c r="Q1920" s="31" t="n">
        <v>11</v>
      </c>
      <c r="R1920" s="31"/>
      <c r="S1920" s="31" t="n">
        <v>-64</v>
      </c>
      <c r="T1920" s="31"/>
      <c r="U1920" s="31"/>
      <c r="V1920" s="31"/>
      <c r="W1920" s="31" t="n">
        <v>6</v>
      </c>
      <c r="X1920" s="31" t="n">
        <v>8</v>
      </c>
      <c r="Y1920" s="31"/>
      <c r="Z1920" s="36" t="n">
        <f aca="false">P1920*Q1920+S1920+U1920+V1920+W1920+X1920+Y1920</f>
        <v>38</v>
      </c>
      <c r="AA1920" s="36" t="n">
        <f aca="false">N1920+Z1920</f>
        <v>74</v>
      </c>
      <c r="AB1920" s="47" t="s">
        <v>273</v>
      </c>
      <c r="AC1920" s="47"/>
      <c r="AD1920" s="31" t="s">
        <v>262</v>
      </c>
      <c r="AE1920" s="36" t="n">
        <f aca="false">P1920*Q1920</f>
        <v>88</v>
      </c>
      <c r="AF1920" s="38" t="n">
        <f aca="false">AA1920-L1920-M1920-W1920-X1920</f>
        <v>56</v>
      </c>
      <c r="AG1920" s="39" t="str">
        <f aca="false">AB1920</f>
        <v>Трусов Г.А.</v>
      </c>
      <c r="AH1920" s="39" t="str">
        <f aca="false">C1920</f>
        <v>4ИСП9-10 ВБ (п)</v>
      </c>
      <c r="AI1920" s="40" t="str">
        <f aca="false">B1920</f>
        <v>28</v>
      </c>
      <c r="AJ1920" s="39" t="str">
        <f aca="false">CONCATENATE(A1920," ",D1920)</f>
        <v>МДК.01.02 Поддержка и тестирование программных модулей</v>
      </c>
      <c r="AK1920" s="39" t="n">
        <f aca="false">E1920*F1920+P1920*Q1920+H1920+J1920+S1920+U1920</f>
        <v>56</v>
      </c>
      <c r="AL1920" s="39" t="n">
        <f aca="false">L1920+W1920</f>
        <v>10</v>
      </c>
      <c r="AM1920" s="39" t="n">
        <f aca="false">M1920+X1920</f>
        <v>8</v>
      </c>
      <c r="AN1920" s="39" t="n">
        <f aca="false">Y1920</f>
        <v>0</v>
      </c>
      <c r="AO1920" s="39" t="n">
        <f aca="false">SUM(AK1920:AN1920)</f>
        <v>74</v>
      </c>
      <c r="AP1920" s="41" t="n">
        <f aca="false">K1920+V1920</f>
        <v>0</v>
      </c>
    </row>
    <row r="1921" s="42" customFormat="true" ht="16.5" hidden="true" customHeight="true" outlineLevel="0" collapsed="false">
      <c r="A1921" s="68" t="s">
        <v>104</v>
      </c>
      <c r="B1921" s="30" t="s">
        <v>216</v>
      </c>
      <c r="C1921" s="31" t="s">
        <v>401</v>
      </c>
      <c r="D1921" s="144" t="s">
        <v>361</v>
      </c>
      <c r="E1921" s="31" t="n">
        <v>10</v>
      </c>
      <c r="F1921" s="31"/>
      <c r="G1921" s="31"/>
      <c r="H1921" s="31" t="n">
        <v>8</v>
      </c>
      <c r="I1921" s="31"/>
      <c r="J1921" s="31"/>
      <c r="K1921" s="31"/>
      <c r="L1921" s="31"/>
      <c r="M1921" s="31"/>
      <c r="N1921" s="33" t="n">
        <f aca="false">E1921*F1921+H1921+J1921+K1921+L1921+M1921</f>
        <v>8</v>
      </c>
      <c r="O1921" s="36"/>
      <c r="P1921" s="31" t="n">
        <v>8</v>
      </c>
      <c r="Q1921" s="31"/>
      <c r="R1921" s="31"/>
      <c r="S1921" s="31" t="n">
        <v>64</v>
      </c>
      <c r="T1921" s="31"/>
      <c r="U1921" s="31"/>
      <c r="V1921" s="31"/>
      <c r="W1921" s="31"/>
      <c r="X1921" s="31"/>
      <c r="Y1921" s="31"/>
      <c r="Z1921" s="36" t="n">
        <f aca="false">P1921*Q1921+S1921+U1921+V1921+W1921+X1921+Y1921</f>
        <v>64</v>
      </c>
      <c r="AA1921" s="36" t="n">
        <f aca="false">N1921+Z1921</f>
        <v>72</v>
      </c>
      <c r="AB1921" s="47" t="s">
        <v>273</v>
      </c>
      <c r="AC1921" s="47"/>
      <c r="AD1921" s="31" t="s">
        <v>262</v>
      </c>
      <c r="AE1921" s="36" t="n">
        <f aca="false">P1921*Q1921</f>
        <v>0</v>
      </c>
      <c r="AF1921" s="38" t="n">
        <f aca="false">AA1921-L1921-M1921-W1921-X1921</f>
        <v>72</v>
      </c>
      <c r="AG1921" s="39" t="str">
        <f aca="false">AB1921</f>
        <v>Трусов Г.А.</v>
      </c>
      <c r="AH1921" s="39" t="str">
        <f aca="false">C1921</f>
        <v>4ИСП9-10а ВБ (п)</v>
      </c>
      <c r="AI1921" s="40" t="str">
        <f aca="false">B1921</f>
        <v>14</v>
      </c>
      <c r="AJ1921" s="39" t="str">
        <f aca="false">CONCATENATE(A1921," ",D1921)</f>
        <v>МДК.01.02 Поддержка и тестирование программных модулей</v>
      </c>
      <c r="AK1921" s="39" t="n">
        <f aca="false">E1921*F1921+P1921*Q1921+H1921+J1921+S1921+U1921</f>
        <v>72</v>
      </c>
      <c r="AL1921" s="39" t="n">
        <f aca="false">L1921+W1921</f>
        <v>0</v>
      </c>
      <c r="AM1921" s="39" t="n">
        <f aca="false">M1921+X1921</f>
        <v>0</v>
      </c>
      <c r="AN1921" s="39" t="n">
        <f aca="false">Y1921</f>
        <v>0</v>
      </c>
      <c r="AO1921" s="39" t="n">
        <f aca="false">SUM(AK1921:AN1921)</f>
        <v>72</v>
      </c>
      <c r="AP1921" s="41" t="n">
        <f aca="false">K1921+V1921</f>
        <v>0</v>
      </c>
    </row>
    <row r="1922" s="42" customFormat="true" ht="16.5" hidden="true" customHeight="true" outlineLevel="0" collapsed="false">
      <c r="A1922" s="68" t="s">
        <v>104</v>
      </c>
      <c r="B1922" s="30" t="s">
        <v>216</v>
      </c>
      <c r="C1922" s="31" t="s">
        <v>402</v>
      </c>
      <c r="D1922" s="144" t="s">
        <v>361</v>
      </c>
      <c r="E1922" s="31" t="n">
        <v>10</v>
      </c>
      <c r="F1922" s="31"/>
      <c r="G1922" s="31"/>
      <c r="H1922" s="31" t="n">
        <v>8</v>
      </c>
      <c r="I1922" s="31"/>
      <c r="J1922" s="31"/>
      <c r="K1922" s="31"/>
      <c r="L1922" s="31"/>
      <c r="M1922" s="31"/>
      <c r="N1922" s="33" t="n">
        <f aca="false">E1922*F1922+H1922+J1922+K1922+L1922+M1922</f>
        <v>8</v>
      </c>
      <c r="O1922" s="36"/>
      <c r="P1922" s="31" t="n">
        <v>8</v>
      </c>
      <c r="Q1922" s="31"/>
      <c r="R1922" s="31"/>
      <c r="S1922" s="31" t="n">
        <v>64</v>
      </c>
      <c r="T1922" s="31"/>
      <c r="U1922" s="31"/>
      <c r="V1922" s="31"/>
      <c r="W1922" s="31"/>
      <c r="X1922" s="31"/>
      <c r="Y1922" s="31"/>
      <c r="Z1922" s="36" t="n">
        <f aca="false">P1922*Q1922+S1922+U1922+V1922+W1922+X1922+Y1922</f>
        <v>64</v>
      </c>
      <c r="AA1922" s="36" t="n">
        <f aca="false">N1922+Z1922</f>
        <v>72</v>
      </c>
      <c r="AB1922" s="47" t="s">
        <v>69</v>
      </c>
      <c r="AC1922" s="47"/>
      <c r="AD1922" s="31" t="s">
        <v>262</v>
      </c>
      <c r="AE1922" s="36" t="n">
        <f aca="false">P1922*Q1922</f>
        <v>0</v>
      </c>
      <c r="AF1922" s="38" t="n">
        <f aca="false">AA1922-L1922-M1922-W1922-X1922</f>
        <v>72</v>
      </c>
      <c r="AG1922" s="39" t="str">
        <f aca="false">AB1922</f>
        <v>вак. 2 п/гр</v>
      </c>
      <c r="AH1922" s="39" t="str">
        <f aca="false">C1922</f>
        <v>4ИСП9-10б ВБ (п)</v>
      </c>
      <c r="AI1922" s="40" t="str">
        <f aca="false">B1922</f>
        <v>14</v>
      </c>
      <c r="AJ1922" s="39" t="str">
        <f aca="false">CONCATENATE(A1922," ",D1922)</f>
        <v>МДК.01.02 Поддержка и тестирование программных модулей</v>
      </c>
      <c r="AK1922" s="39" t="n">
        <f aca="false">E1922*F1922+P1922*Q1922+H1922+J1922+S1922+U1922</f>
        <v>72</v>
      </c>
      <c r="AL1922" s="39" t="n">
        <f aca="false">L1922+W1922</f>
        <v>0</v>
      </c>
      <c r="AM1922" s="39" t="n">
        <f aca="false">M1922+X1922</f>
        <v>0</v>
      </c>
      <c r="AN1922" s="39" t="n">
        <f aca="false">Y1922</f>
        <v>0</v>
      </c>
      <c r="AO1922" s="39" t="n">
        <f aca="false">SUM(AK1922:AN1922)</f>
        <v>72</v>
      </c>
      <c r="AP1922" s="41" t="n">
        <f aca="false">K1922+V1922</f>
        <v>0</v>
      </c>
    </row>
    <row r="1923" s="42" customFormat="true" ht="16.5" hidden="true" customHeight="true" outlineLevel="0" collapsed="false">
      <c r="A1923" s="68" t="s">
        <v>136</v>
      </c>
      <c r="B1923" s="30" t="s">
        <v>403</v>
      </c>
      <c r="C1923" s="31" t="s">
        <v>404</v>
      </c>
      <c r="D1923" s="133" t="s">
        <v>331</v>
      </c>
      <c r="E1923" s="31" t="n">
        <v>10</v>
      </c>
      <c r="F1923" s="31" t="n">
        <v>8</v>
      </c>
      <c r="G1923" s="31" t="n">
        <v>60</v>
      </c>
      <c r="H1923" s="31" t="n">
        <v>-30</v>
      </c>
      <c r="I1923" s="31"/>
      <c r="J1923" s="31" t="n">
        <v>-30</v>
      </c>
      <c r="K1923" s="31" t="n">
        <v>28</v>
      </c>
      <c r="L1923" s="31" t="n">
        <v>8</v>
      </c>
      <c r="M1923" s="31" t="n">
        <v>8</v>
      </c>
      <c r="N1923" s="33" t="n">
        <f aca="false">E1923*F1923+H1923+J1923+K1923+L1923+M1923</f>
        <v>64</v>
      </c>
      <c r="O1923" s="36"/>
      <c r="P1923" s="31" t="n">
        <v>8</v>
      </c>
      <c r="Q1923" s="31"/>
      <c r="R1923" s="31"/>
      <c r="S1923" s="31"/>
      <c r="T1923" s="31"/>
      <c r="U1923" s="31"/>
      <c r="V1923" s="31"/>
      <c r="W1923" s="31"/>
      <c r="X1923" s="31"/>
      <c r="Y1923" s="31"/>
      <c r="Z1923" s="36" t="n">
        <f aca="false">P1923*Q1923+S1923+U1923+V1923+W1923+X1923+Y1923</f>
        <v>0</v>
      </c>
      <c r="AA1923" s="36" t="n">
        <f aca="false">N1923+Z1923</f>
        <v>64</v>
      </c>
      <c r="AB1923" s="284" t="s">
        <v>303</v>
      </c>
      <c r="AC1923" s="31" t="s">
        <v>389</v>
      </c>
      <c r="AD1923" s="31"/>
      <c r="AE1923" s="36" t="n">
        <f aca="false">P1923*Q1923</f>
        <v>0</v>
      </c>
      <c r="AF1923" s="38" t="n">
        <f aca="false">AA1923-L1923-M1923-W1923-X1923</f>
        <v>48</v>
      </c>
      <c r="AG1923" s="39" t="str">
        <f aca="false">AB1923</f>
        <v>Квеквескири В.А.</v>
      </c>
      <c r="AH1923" s="39" t="str">
        <f aca="false">C1923</f>
        <v>4ИСП9-10 ВБ (п)</v>
      </c>
      <c r="AI1923" s="40" t="str">
        <f aca="false">B1923</f>
        <v>28</v>
      </c>
      <c r="AJ1923" s="39" t="str">
        <f aca="false">CONCATENATE(A1923," ",D1923)</f>
        <v>МДК.01.03 Разработка мобильных приложений</v>
      </c>
      <c r="AK1923" s="39" t="n">
        <f aca="false">E1923*F1923+P1923*Q1923+H1923+J1923+S1923+U1923</f>
        <v>20</v>
      </c>
      <c r="AL1923" s="39" t="n">
        <f aca="false">L1923+W1923</f>
        <v>8</v>
      </c>
      <c r="AM1923" s="39" t="n">
        <f aca="false">M1923+X1923</f>
        <v>8</v>
      </c>
      <c r="AN1923" s="39" t="n">
        <f aca="false">Y1923</f>
        <v>0</v>
      </c>
      <c r="AO1923" s="39" t="n">
        <f aca="false">SUM(AK1923:AN1923)</f>
        <v>36</v>
      </c>
      <c r="AP1923" s="41" t="n">
        <f aca="false">K1923+V1923</f>
        <v>28</v>
      </c>
    </row>
    <row r="1924" s="42" customFormat="true" ht="16.5" hidden="true" customHeight="true" outlineLevel="0" collapsed="false">
      <c r="A1924" s="68" t="s">
        <v>136</v>
      </c>
      <c r="B1924" s="30" t="s">
        <v>216</v>
      </c>
      <c r="C1924" s="31" t="s">
        <v>401</v>
      </c>
      <c r="D1924" s="133" t="s">
        <v>331</v>
      </c>
      <c r="E1924" s="31" t="n">
        <v>10</v>
      </c>
      <c r="F1924" s="31"/>
      <c r="G1924" s="31"/>
      <c r="H1924" s="31" t="n">
        <v>30</v>
      </c>
      <c r="I1924" s="31"/>
      <c r="J1924" s="31"/>
      <c r="K1924" s="31"/>
      <c r="L1924" s="31"/>
      <c r="M1924" s="31"/>
      <c r="N1924" s="33" t="n">
        <f aca="false">E1924*F1924+H1924+J1924+K1924+L1924+M1924</f>
        <v>30</v>
      </c>
      <c r="O1924" s="36"/>
      <c r="P1924" s="31" t="n">
        <v>8</v>
      </c>
      <c r="Q1924" s="31"/>
      <c r="R1924" s="31"/>
      <c r="S1924" s="31"/>
      <c r="T1924" s="31"/>
      <c r="U1924" s="31"/>
      <c r="V1924" s="31"/>
      <c r="W1924" s="31"/>
      <c r="X1924" s="31"/>
      <c r="Y1924" s="31"/>
      <c r="Z1924" s="36" t="n">
        <f aca="false">P1924*Q1924+S1924+U1924+V1924+W1924+X1924+Y1924</f>
        <v>0</v>
      </c>
      <c r="AA1924" s="36" t="n">
        <f aca="false">N1924+Z1924</f>
        <v>30</v>
      </c>
      <c r="AB1924" s="47" t="s">
        <v>303</v>
      </c>
      <c r="AC1924" s="31" t="s">
        <v>389</v>
      </c>
      <c r="AD1924" s="31"/>
      <c r="AE1924" s="36" t="n">
        <f aca="false">P1924*Q1924</f>
        <v>0</v>
      </c>
      <c r="AF1924" s="38" t="n">
        <f aca="false">AA1924-L1924-M1924-W1924-X1924</f>
        <v>30</v>
      </c>
      <c r="AG1924" s="39" t="str">
        <f aca="false">AB1924</f>
        <v>Квеквескири В.А.</v>
      </c>
      <c r="AH1924" s="39" t="str">
        <f aca="false">C1924</f>
        <v>4ИСП9-10а ВБ (п)</v>
      </c>
      <c r="AI1924" s="40" t="str">
        <f aca="false">B1924</f>
        <v>14</v>
      </c>
      <c r="AJ1924" s="39" t="str">
        <f aca="false">CONCATENATE(A1924," ",D1924)</f>
        <v>МДК.01.03 Разработка мобильных приложений</v>
      </c>
      <c r="AK1924" s="39" t="n">
        <f aca="false">E1924*F1924+P1924*Q1924+H1924+J1924+S1924+U1924</f>
        <v>30</v>
      </c>
      <c r="AL1924" s="39" t="n">
        <f aca="false">L1924+W1924</f>
        <v>0</v>
      </c>
      <c r="AM1924" s="39" t="n">
        <f aca="false">M1924+X1924</f>
        <v>0</v>
      </c>
      <c r="AN1924" s="39" t="n">
        <f aca="false">Y1924</f>
        <v>0</v>
      </c>
      <c r="AO1924" s="39" t="n">
        <f aca="false">SUM(AK1924:AN1924)</f>
        <v>30</v>
      </c>
      <c r="AP1924" s="41" t="n">
        <f aca="false">K1924+V1924</f>
        <v>0</v>
      </c>
    </row>
    <row r="1925" s="42" customFormat="true" ht="16.5" hidden="true" customHeight="true" outlineLevel="0" collapsed="false">
      <c r="A1925" s="68" t="s">
        <v>136</v>
      </c>
      <c r="B1925" s="30" t="s">
        <v>216</v>
      </c>
      <c r="C1925" s="31" t="s">
        <v>402</v>
      </c>
      <c r="D1925" s="133" t="s">
        <v>331</v>
      </c>
      <c r="E1925" s="31" t="n">
        <v>10</v>
      </c>
      <c r="F1925" s="31"/>
      <c r="G1925" s="31"/>
      <c r="H1925" s="31" t="n">
        <v>30</v>
      </c>
      <c r="I1925" s="31"/>
      <c r="J1925" s="31"/>
      <c r="K1925" s="31"/>
      <c r="L1925" s="31"/>
      <c r="M1925" s="31"/>
      <c r="N1925" s="33" t="n">
        <f aca="false">E1925*F1925+H1925+J1925+K1925+L1925+M1925</f>
        <v>30</v>
      </c>
      <c r="O1925" s="36"/>
      <c r="P1925" s="31" t="n">
        <v>8</v>
      </c>
      <c r="Q1925" s="31"/>
      <c r="R1925" s="31"/>
      <c r="S1925" s="31"/>
      <c r="T1925" s="31"/>
      <c r="U1925" s="31"/>
      <c r="V1925" s="31"/>
      <c r="W1925" s="31"/>
      <c r="X1925" s="31"/>
      <c r="Y1925" s="31"/>
      <c r="Z1925" s="36" t="n">
        <f aca="false">P1925*Q1925+S1925+U1925+V1925+W1925+X1925+Y1925</f>
        <v>0</v>
      </c>
      <c r="AA1925" s="36" t="n">
        <f aca="false">N1925+Z1925</f>
        <v>30</v>
      </c>
      <c r="AB1925" s="47" t="s">
        <v>69</v>
      </c>
      <c r="AC1925" s="31" t="s">
        <v>389</v>
      </c>
      <c r="AD1925" s="31"/>
      <c r="AE1925" s="36" t="n">
        <f aca="false">P1925*Q1925</f>
        <v>0</v>
      </c>
      <c r="AF1925" s="38" t="n">
        <f aca="false">AA1925-L1925-M1925-W1925-X1925</f>
        <v>30</v>
      </c>
      <c r="AG1925" s="39" t="str">
        <f aca="false">AB1925</f>
        <v>вак. 2 п/гр</v>
      </c>
      <c r="AH1925" s="39" t="str">
        <f aca="false">C1925</f>
        <v>4ИСП9-10б ВБ (п)</v>
      </c>
      <c r="AI1925" s="40" t="str">
        <f aca="false">B1925</f>
        <v>14</v>
      </c>
      <c r="AJ1925" s="39" t="str">
        <f aca="false">CONCATENATE(A1925," ",D1925)</f>
        <v>МДК.01.03 Разработка мобильных приложений</v>
      </c>
      <c r="AK1925" s="39" t="n">
        <f aca="false">E1925*F1925+P1925*Q1925+H1925+J1925+S1925+U1925</f>
        <v>30</v>
      </c>
      <c r="AL1925" s="39" t="n">
        <f aca="false">L1925+W1925</f>
        <v>0</v>
      </c>
      <c r="AM1925" s="39" t="n">
        <f aca="false">M1925+X1925</f>
        <v>0</v>
      </c>
      <c r="AN1925" s="39" t="n">
        <f aca="false">Y1925</f>
        <v>0</v>
      </c>
      <c r="AO1925" s="39" t="n">
        <f aca="false">SUM(AK1925:AN1925)</f>
        <v>30</v>
      </c>
      <c r="AP1925" s="41" t="n">
        <f aca="false">K1925+V1925</f>
        <v>0</v>
      </c>
    </row>
    <row r="1926" s="42" customFormat="true" ht="16.5" hidden="true" customHeight="true" outlineLevel="0" collapsed="false">
      <c r="A1926" s="68" t="s">
        <v>136</v>
      </c>
      <c r="B1926" s="30" t="s">
        <v>216</v>
      </c>
      <c r="C1926" s="31" t="s">
        <v>401</v>
      </c>
      <c r="D1926" s="133" t="s">
        <v>390</v>
      </c>
      <c r="E1926" s="31" t="n">
        <v>10</v>
      </c>
      <c r="F1926" s="31"/>
      <c r="G1926" s="31"/>
      <c r="H1926" s="31"/>
      <c r="I1926" s="31"/>
      <c r="J1926" s="31" t="n">
        <v>30</v>
      </c>
      <c r="K1926" s="31"/>
      <c r="L1926" s="31"/>
      <c r="M1926" s="31"/>
      <c r="N1926" s="33" t="n">
        <f aca="false">E1926*F1926+H1926+J1926+K1926+L1926+M1926</f>
        <v>30</v>
      </c>
      <c r="O1926" s="36"/>
      <c r="P1926" s="31" t="n">
        <v>8</v>
      </c>
      <c r="Q1926" s="31"/>
      <c r="R1926" s="31"/>
      <c r="S1926" s="31"/>
      <c r="T1926" s="31"/>
      <c r="U1926" s="31"/>
      <c r="V1926" s="31"/>
      <c r="W1926" s="31"/>
      <c r="X1926" s="31"/>
      <c r="Y1926" s="31"/>
      <c r="Z1926" s="36" t="n">
        <f aca="false">P1926*Q1926+S1926+U1926+V1926+W1926+X1926+Y1926</f>
        <v>0</v>
      </c>
      <c r="AA1926" s="36" t="n">
        <f aca="false">N1926+Z1926</f>
        <v>30</v>
      </c>
      <c r="AB1926" s="284" t="s">
        <v>303</v>
      </c>
      <c r="AC1926" s="31" t="s">
        <v>389</v>
      </c>
      <c r="AD1926" s="31"/>
      <c r="AE1926" s="36" t="n">
        <f aca="false">P1926*Q1926</f>
        <v>0</v>
      </c>
      <c r="AF1926" s="38" t="n">
        <f aca="false">AA1926-L1926-M1926-W1926-X1926</f>
        <v>30</v>
      </c>
      <c r="AG1926" s="39" t="str">
        <f aca="false">AB1926</f>
        <v>Квеквескири В.А.</v>
      </c>
      <c r="AH1926" s="39" t="str">
        <f aca="false">C1926</f>
        <v>4ИСП9-10а ВБ (п)</v>
      </c>
      <c r="AI1926" s="40" t="str">
        <f aca="false">B1926</f>
        <v>14</v>
      </c>
      <c r="AJ1926" s="39" t="str">
        <f aca="false">CONCATENATE(A1926," ",D1926)</f>
        <v>МДК.01.03 КП - Разработка мобильных приложений</v>
      </c>
      <c r="AK1926" s="39" t="n">
        <f aca="false">E1926*F1926+P1926*Q1926+H1926+J1926+S1926+U1926</f>
        <v>30</v>
      </c>
      <c r="AL1926" s="39" t="n">
        <f aca="false">L1926+W1926</f>
        <v>0</v>
      </c>
      <c r="AM1926" s="39" t="n">
        <f aca="false">M1926+X1926</f>
        <v>0</v>
      </c>
      <c r="AN1926" s="39" t="n">
        <f aca="false">Y1926</f>
        <v>0</v>
      </c>
      <c r="AO1926" s="39" t="n">
        <f aca="false">SUM(AK1926:AN1926)</f>
        <v>30</v>
      </c>
      <c r="AP1926" s="41" t="n">
        <f aca="false">K1926+V1926</f>
        <v>0</v>
      </c>
    </row>
    <row r="1927" s="42" customFormat="true" ht="16.5" hidden="true" customHeight="true" outlineLevel="0" collapsed="false">
      <c r="A1927" s="68" t="s">
        <v>136</v>
      </c>
      <c r="B1927" s="30" t="s">
        <v>216</v>
      </c>
      <c r="C1927" s="31" t="s">
        <v>402</v>
      </c>
      <c r="D1927" s="133" t="s">
        <v>390</v>
      </c>
      <c r="E1927" s="31" t="n">
        <v>10</v>
      </c>
      <c r="F1927" s="31"/>
      <c r="G1927" s="31"/>
      <c r="H1927" s="31"/>
      <c r="I1927" s="31"/>
      <c r="J1927" s="31" t="n">
        <v>30</v>
      </c>
      <c r="K1927" s="31"/>
      <c r="L1927" s="31"/>
      <c r="M1927" s="31"/>
      <c r="N1927" s="33" t="n">
        <f aca="false">E1927*F1927+H1927+J1927+K1927+L1927+M1927</f>
        <v>30</v>
      </c>
      <c r="O1927" s="36"/>
      <c r="P1927" s="31" t="n">
        <v>8</v>
      </c>
      <c r="Q1927" s="31"/>
      <c r="R1927" s="31"/>
      <c r="S1927" s="31"/>
      <c r="T1927" s="31"/>
      <c r="U1927" s="31"/>
      <c r="V1927" s="31"/>
      <c r="W1927" s="31"/>
      <c r="X1927" s="31"/>
      <c r="Y1927" s="31"/>
      <c r="Z1927" s="36" t="n">
        <f aca="false">P1927*Q1927+S1927+U1927+V1927+W1927+X1927+Y1927</f>
        <v>0</v>
      </c>
      <c r="AA1927" s="36" t="n">
        <f aca="false">N1927+Z1927</f>
        <v>30</v>
      </c>
      <c r="AB1927" s="284" t="s">
        <v>285</v>
      </c>
      <c r="AC1927" s="31" t="s">
        <v>389</v>
      </c>
      <c r="AD1927" s="31"/>
      <c r="AE1927" s="36" t="n">
        <f aca="false">P1927*Q1927</f>
        <v>0</v>
      </c>
      <c r="AF1927" s="38" t="n">
        <f aca="false">AA1927-L1927-M1927-W1927-X1927</f>
        <v>30</v>
      </c>
      <c r="AG1927" s="39" t="str">
        <f aca="false">AB1927</f>
        <v>Квеквескири Е.С.</v>
      </c>
      <c r="AH1927" s="39" t="str">
        <f aca="false">C1927</f>
        <v>4ИСП9-10б ВБ (п)</v>
      </c>
      <c r="AI1927" s="40" t="str">
        <f aca="false">B1927</f>
        <v>14</v>
      </c>
      <c r="AJ1927" s="39" t="str">
        <f aca="false">CONCATENATE(A1927," ",D1927)</f>
        <v>МДК.01.03 КП - Разработка мобильных приложений</v>
      </c>
      <c r="AK1927" s="39" t="n">
        <f aca="false">E1927*F1927+P1927*Q1927+H1927+J1927+S1927+U1927</f>
        <v>30</v>
      </c>
      <c r="AL1927" s="39" t="n">
        <f aca="false">L1927+W1927</f>
        <v>0</v>
      </c>
      <c r="AM1927" s="39" t="n">
        <f aca="false">M1927+X1927</f>
        <v>0</v>
      </c>
      <c r="AN1927" s="39" t="n">
        <f aca="false">Y1927</f>
        <v>0</v>
      </c>
      <c r="AO1927" s="39" t="n">
        <f aca="false">SUM(AK1927:AN1927)</f>
        <v>30</v>
      </c>
      <c r="AP1927" s="41" t="n">
        <f aca="false">K1927+V1927</f>
        <v>0</v>
      </c>
    </row>
    <row r="1928" s="42" customFormat="true" ht="16.5" hidden="true" customHeight="true" outlineLevel="0" collapsed="false">
      <c r="A1928" s="68" t="s">
        <v>138</v>
      </c>
      <c r="B1928" s="30" t="s">
        <v>216</v>
      </c>
      <c r="C1928" s="31" t="s">
        <v>401</v>
      </c>
      <c r="D1928" s="146" t="s">
        <v>108</v>
      </c>
      <c r="E1928" s="31" t="n">
        <v>2</v>
      </c>
      <c r="F1928" s="31" t="n">
        <v>36</v>
      </c>
      <c r="G1928" s="31"/>
      <c r="H1928" s="31"/>
      <c r="I1928" s="31"/>
      <c r="J1928" s="31"/>
      <c r="K1928" s="31"/>
      <c r="L1928" s="31"/>
      <c r="M1928" s="31"/>
      <c r="N1928" s="33" t="n">
        <f aca="false">E1928*F1928+H1928+J1928+K1928+L1928+M1928</f>
        <v>72</v>
      </c>
      <c r="O1928" s="36"/>
      <c r="P1928" s="31" t="n">
        <v>8</v>
      </c>
      <c r="Q1928" s="31"/>
      <c r="R1928" s="31"/>
      <c r="S1928" s="31"/>
      <c r="T1928" s="31"/>
      <c r="U1928" s="31"/>
      <c r="V1928" s="31"/>
      <c r="W1928" s="31"/>
      <c r="X1928" s="31"/>
      <c r="Y1928" s="31"/>
      <c r="Z1928" s="36" t="n">
        <f aca="false">P1928*Q1928+S1928+U1928+V1928+W1928+X1928+Y1928</f>
        <v>0</v>
      </c>
      <c r="AA1928" s="36" t="n">
        <f aca="false">N1928+Z1928</f>
        <v>72</v>
      </c>
      <c r="AB1928" s="73" t="s">
        <v>379</v>
      </c>
      <c r="AC1928" s="31"/>
      <c r="AD1928" s="31"/>
      <c r="AE1928" s="36" t="n">
        <f aca="false">P1928*Q1928</f>
        <v>0</v>
      </c>
      <c r="AF1928" s="38" t="n">
        <f aca="false">AA1928-L1928-M1928-W1928-X1928</f>
        <v>72</v>
      </c>
      <c r="AG1928" s="39" t="str">
        <f aca="false">AB1928</f>
        <v>Харламов Д. </v>
      </c>
      <c r="AH1928" s="39" t="str">
        <f aca="false">C1928</f>
        <v>4ИСП9-10а ВБ (п)</v>
      </c>
      <c r="AI1928" s="40" t="str">
        <f aca="false">B1928</f>
        <v>14</v>
      </c>
      <c r="AJ1928" s="39" t="str">
        <f aca="false">CONCATENATE(A1928," ",D1928)</f>
        <v>УП.01 Учебная практика</v>
      </c>
      <c r="AK1928" s="39" t="n">
        <f aca="false">E1928*F1928+P1928*Q1928+H1928+J1928+S1928+U1928</f>
        <v>72</v>
      </c>
      <c r="AL1928" s="39" t="n">
        <f aca="false">L1928+W1928</f>
        <v>0</v>
      </c>
      <c r="AM1928" s="39" t="n">
        <f aca="false">M1928+X1928</f>
        <v>0</v>
      </c>
      <c r="AN1928" s="39" t="n">
        <f aca="false">Y1928</f>
        <v>0</v>
      </c>
      <c r="AO1928" s="39" t="n">
        <f aca="false">SUM(AK1928:AN1928)</f>
        <v>72</v>
      </c>
      <c r="AP1928" s="41" t="n">
        <f aca="false">K1928+V1928</f>
        <v>0</v>
      </c>
    </row>
    <row r="1929" s="42" customFormat="true" ht="16.5" hidden="true" customHeight="true" outlineLevel="0" collapsed="false">
      <c r="A1929" s="68" t="s">
        <v>138</v>
      </c>
      <c r="B1929" s="30" t="s">
        <v>216</v>
      </c>
      <c r="C1929" s="31" t="s">
        <v>402</v>
      </c>
      <c r="D1929" s="146" t="s">
        <v>108</v>
      </c>
      <c r="E1929" s="31" t="n">
        <v>2</v>
      </c>
      <c r="F1929" s="31" t="n">
        <v>36</v>
      </c>
      <c r="G1929" s="31"/>
      <c r="H1929" s="31"/>
      <c r="I1929" s="31"/>
      <c r="J1929" s="31"/>
      <c r="K1929" s="31"/>
      <c r="L1929" s="31"/>
      <c r="M1929" s="31"/>
      <c r="N1929" s="33" t="n">
        <f aca="false">E1929*F1929+H1929+J1929+K1929+L1929+M1929</f>
        <v>72</v>
      </c>
      <c r="O1929" s="36"/>
      <c r="P1929" s="31" t="n">
        <v>8</v>
      </c>
      <c r="Q1929" s="31"/>
      <c r="R1929" s="31"/>
      <c r="S1929" s="31"/>
      <c r="T1929" s="31"/>
      <c r="U1929" s="31"/>
      <c r="V1929" s="31"/>
      <c r="W1929" s="31"/>
      <c r="X1929" s="31"/>
      <c r="Y1929" s="31"/>
      <c r="Z1929" s="36" t="n">
        <f aca="false">P1929*Q1929+S1929+U1929+V1929+W1929+X1929+Y1929</f>
        <v>0</v>
      </c>
      <c r="AA1929" s="36" t="n">
        <f aca="false">N1929+Z1929</f>
        <v>72</v>
      </c>
      <c r="AB1929" s="73" t="s">
        <v>293</v>
      </c>
      <c r="AC1929" s="31"/>
      <c r="AD1929" s="31"/>
      <c r="AE1929" s="36"/>
      <c r="AF1929" s="38"/>
      <c r="AG1929" s="39" t="str">
        <f aca="false">AB1929</f>
        <v>Васильцев И.И.</v>
      </c>
      <c r="AH1929" s="39" t="str">
        <f aca="false">C1929</f>
        <v>4ИСП9-10б ВБ (п)</v>
      </c>
      <c r="AI1929" s="40" t="str">
        <f aca="false">B1929</f>
        <v>14</v>
      </c>
      <c r="AJ1929" s="39" t="str">
        <f aca="false">CONCATENATE(A1929," ",D1929)</f>
        <v>УП.01 Учебная практика</v>
      </c>
      <c r="AK1929" s="39" t="n">
        <f aca="false">E1929*F1929+P1929*Q1929+H1929+J1929+S1929+U1929</f>
        <v>72</v>
      </c>
      <c r="AL1929" s="39" t="n">
        <f aca="false">L1929+W1929</f>
        <v>0</v>
      </c>
      <c r="AM1929" s="39" t="n">
        <f aca="false">M1929+X1929</f>
        <v>0</v>
      </c>
      <c r="AN1929" s="39" t="n">
        <f aca="false">Y1929</f>
        <v>0</v>
      </c>
      <c r="AO1929" s="39" t="n">
        <f aca="false">SUM(AK1929:AN1929)</f>
        <v>72</v>
      </c>
      <c r="AP1929" s="41" t="n">
        <f aca="false">K1929+V1929</f>
        <v>0</v>
      </c>
    </row>
    <row r="1930" s="42" customFormat="true" ht="16.5" hidden="true" customHeight="true" outlineLevel="0" collapsed="false">
      <c r="A1930" s="68" t="s">
        <v>139</v>
      </c>
      <c r="B1930" s="30" t="s">
        <v>403</v>
      </c>
      <c r="C1930" s="31" t="s">
        <v>404</v>
      </c>
      <c r="D1930" s="139" t="s">
        <v>163</v>
      </c>
      <c r="E1930" s="31" t="n">
        <v>2</v>
      </c>
      <c r="F1930" s="31" t="n">
        <v>9</v>
      </c>
      <c r="G1930" s="31"/>
      <c r="H1930" s="31"/>
      <c r="I1930" s="31"/>
      <c r="J1930" s="31"/>
      <c r="K1930" s="31"/>
      <c r="L1930" s="31"/>
      <c r="M1930" s="31"/>
      <c r="N1930" s="33" t="n">
        <f aca="false">E1930*F1930+H1930+J1930+K1930+L1930+M1930</f>
        <v>18</v>
      </c>
      <c r="O1930" s="36"/>
      <c r="P1930" s="31" t="n">
        <v>4</v>
      </c>
      <c r="Q1930" s="31" t="n">
        <v>9</v>
      </c>
      <c r="R1930" s="31"/>
      <c r="S1930" s="31"/>
      <c r="T1930" s="31"/>
      <c r="U1930" s="31"/>
      <c r="V1930" s="31"/>
      <c r="W1930" s="31"/>
      <c r="X1930" s="31"/>
      <c r="Y1930" s="31"/>
      <c r="Z1930" s="36" t="n">
        <f aca="false">P1930*Q1930+S1930+U1930+V1930+W1930+X1930+Y1930</f>
        <v>36</v>
      </c>
      <c r="AA1930" s="36" t="n">
        <f aca="false">N1930+Z1930</f>
        <v>54</v>
      </c>
      <c r="AB1930" s="71" t="s">
        <v>273</v>
      </c>
      <c r="AC1930" s="291" t="s">
        <v>732</v>
      </c>
      <c r="AD1930" s="31"/>
      <c r="AE1930" s="36" t="n">
        <f aca="false">P1930*Q1930</f>
        <v>36</v>
      </c>
      <c r="AF1930" s="38" t="n">
        <f aca="false">AA1930-L1930-M1930-W1930-X1930</f>
        <v>54</v>
      </c>
      <c r="AG1930" s="39" t="str">
        <f aca="false">AB1930</f>
        <v>Трусов Г.А.</v>
      </c>
      <c r="AH1930" s="39" t="str">
        <f aca="false">C1930</f>
        <v>4ИСП9-10 ВБ (п)</v>
      </c>
      <c r="AI1930" s="40" t="str">
        <f aca="false">B1930</f>
        <v>28</v>
      </c>
      <c r="AJ1930" s="39" t="str">
        <f aca="false">CONCATENATE(A1930," ",D1930)</f>
        <v>ПП.01 Производственная практика</v>
      </c>
      <c r="AK1930" s="39" t="n">
        <f aca="false">E1930*F1930+P1930*Q1930+H1930+J1930+S1930+U1930</f>
        <v>54</v>
      </c>
      <c r="AL1930" s="39" t="n">
        <f aca="false">L1930+W1930</f>
        <v>0</v>
      </c>
      <c r="AM1930" s="39" t="n">
        <f aca="false">M1930+X1930</f>
        <v>0</v>
      </c>
      <c r="AN1930" s="39" t="n">
        <f aca="false">Y1930</f>
        <v>0</v>
      </c>
      <c r="AO1930" s="39" t="n">
        <f aca="false">SUM(AK1930:AN1930)</f>
        <v>54</v>
      </c>
      <c r="AP1930" s="41" t="n">
        <f aca="false">K1930+V1930</f>
        <v>0</v>
      </c>
    </row>
    <row r="1931" s="42" customFormat="true" ht="16.5" hidden="true" customHeight="true" outlineLevel="0" collapsed="false">
      <c r="A1931" s="68" t="s">
        <v>139</v>
      </c>
      <c r="B1931" s="30" t="s">
        <v>403</v>
      </c>
      <c r="C1931" s="31" t="s">
        <v>404</v>
      </c>
      <c r="D1931" s="139" t="s">
        <v>163</v>
      </c>
      <c r="E1931" s="31" t="n">
        <v>2</v>
      </c>
      <c r="F1931" s="31" t="n">
        <v>9</v>
      </c>
      <c r="G1931" s="31"/>
      <c r="H1931" s="31"/>
      <c r="I1931" s="31"/>
      <c r="J1931" s="31"/>
      <c r="K1931" s="31"/>
      <c r="L1931" s="31"/>
      <c r="M1931" s="31"/>
      <c r="N1931" s="33" t="n">
        <f aca="false">E1931*F1931+H1931+J1931+K1931+L1931+M1931</f>
        <v>18</v>
      </c>
      <c r="O1931" s="36"/>
      <c r="P1931" s="31" t="n">
        <v>4</v>
      </c>
      <c r="Q1931" s="31" t="n">
        <v>9</v>
      </c>
      <c r="R1931" s="31"/>
      <c r="S1931" s="31"/>
      <c r="T1931" s="31"/>
      <c r="U1931" s="31"/>
      <c r="V1931" s="31"/>
      <c r="W1931" s="31"/>
      <c r="X1931" s="31"/>
      <c r="Y1931" s="31"/>
      <c r="Z1931" s="36" t="n">
        <f aca="false">P1931*Q1931+S1931+U1931+V1931+W1931+X1931+Y1931</f>
        <v>36</v>
      </c>
      <c r="AA1931" s="36" t="n">
        <f aca="false">N1931+Z1931</f>
        <v>54</v>
      </c>
      <c r="AB1931" s="36" t="s">
        <v>270</v>
      </c>
      <c r="AC1931" s="31"/>
      <c r="AD1931" s="31"/>
      <c r="AE1931" s="36" t="n">
        <f aca="false">P1931*Q1931</f>
        <v>36</v>
      </c>
      <c r="AF1931" s="38" t="n">
        <f aca="false">AA1931-L1931-M1931-W1931-X1931</f>
        <v>54</v>
      </c>
      <c r="AG1931" s="39" t="str">
        <f aca="false">AB1931</f>
        <v>Корнейчик В.А.</v>
      </c>
      <c r="AH1931" s="39" t="str">
        <f aca="false">C1931</f>
        <v>4ИСП9-10 ВБ (п)</v>
      </c>
      <c r="AI1931" s="40" t="str">
        <f aca="false">B1931</f>
        <v>28</v>
      </c>
      <c r="AJ1931" s="39" t="str">
        <f aca="false">CONCATENATE(A1931," ",D1931)</f>
        <v>ПП.01 Производственная практика</v>
      </c>
      <c r="AK1931" s="39" t="n">
        <f aca="false">E1931*F1931+P1931*Q1931+H1931+J1931+S1931+U1931</f>
        <v>54</v>
      </c>
      <c r="AL1931" s="39" t="n">
        <f aca="false">L1931+W1931</f>
        <v>0</v>
      </c>
      <c r="AM1931" s="39" t="n">
        <f aca="false">M1931+X1931</f>
        <v>0</v>
      </c>
      <c r="AN1931" s="39" t="n">
        <f aca="false">Y1931</f>
        <v>0</v>
      </c>
      <c r="AO1931" s="39" t="n">
        <f aca="false">SUM(AK1931:AN1931)</f>
        <v>54</v>
      </c>
      <c r="AP1931" s="41" t="n">
        <f aca="false">K1931+V1931</f>
        <v>0</v>
      </c>
    </row>
    <row r="1932" s="42" customFormat="true" ht="16.5" hidden="true" customHeight="true" outlineLevel="0" collapsed="false">
      <c r="A1932" s="68" t="s">
        <v>139</v>
      </c>
      <c r="B1932" s="30" t="s">
        <v>403</v>
      </c>
      <c r="C1932" s="31" t="s">
        <v>404</v>
      </c>
      <c r="D1932" s="139" t="s">
        <v>163</v>
      </c>
      <c r="E1932" s="31" t="n">
        <v>2</v>
      </c>
      <c r="F1932" s="31" t="n">
        <v>9</v>
      </c>
      <c r="G1932" s="31"/>
      <c r="H1932" s="31"/>
      <c r="I1932" s="31"/>
      <c r="J1932" s="31"/>
      <c r="K1932" s="31"/>
      <c r="L1932" s="31"/>
      <c r="M1932" s="31"/>
      <c r="N1932" s="33" t="n">
        <f aca="false">E1932*F1932+H1932+J1932+K1932+L1932+M1932</f>
        <v>18</v>
      </c>
      <c r="O1932" s="36"/>
      <c r="P1932" s="31" t="n">
        <v>4</v>
      </c>
      <c r="Q1932" s="31" t="n">
        <v>9</v>
      </c>
      <c r="R1932" s="31"/>
      <c r="S1932" s="31"/>
      <c r="T1932" s="31"/>
      <c r="U1932" s="31"/>
      <c r="V1932" s="31"/>
      <c r="W1932" s="31"/>
      <c r="X1932" s="31"/>
      <c r="Y1932" s="31"/>
      <c r="Z1932" s="36" t="n">
        <f aca="false">P1932*Q1932+S1932+U1932+V1932+W1932+X1932+Y1932</f>
        <v>36</v>
      </c>
      <c r="AA1932" s="36" t="n">
        <f aca="false">N1932+Z1932</f>
        <v>54</v>
      </c>
      <c r="AB1932" s="36" t="s">
        <v>285</v>
      </c>
      <c r="AC1932" s="31"/>
      <c r="AD1932" s="31"/>
      <c r="AE1932" s="36" t="n">
        <f aca="false">P1932*Q1932</f>
        <v>36</v>
      </c>
      <c r="AF1932" s="38" t="n">
        <f aca="false">AA1932-L1932-M1932-W1932-X1932</f>
        <v>54</v>
      </c>
      <c r="AG1932" s="39" t="str">
        <f aca="false">AB1932</f>
        <v>Квеквескири Е.С.</v>
      </c>
      <c r="AH1932" s="39" t="str">
        <f aca="false">C1932</f>
        <v>4ИСП9-10 ВБ (п)</v>
      </c>
      <c r="AI1932" s="40" t="str">
        <f aca="false">B1932</f>
        <v>28</v>
      </c>
      <c r="AJ1932" s="39" t="str">
        <f aca="false">CONCATENATE(A1932," ",D1932)</f>
        <v>ПП.01 Производственная практика</v>
      </c>
      <c r="AK1932" s="39" t="n">
        <f aca="false">E1932*F1932+P1932*Q1932+H1932+J1932+S1932+U1932</f>
        <v>54</v>
      </c>
      <c r="AL1932" s="39" t="n">
        <f aca="false">L1932+W1932</f>
        <v>0</v>
      </c>
      <c r="AM1932" s="39" t="n">
        <f aca="false">M1932+X1932</f>
        <v>0</v>
      </c>
      <c r="AN1932" s="39" t="n">
        <f aca="false">Y1932</f>
        <v>0</v>
      </c>
      <c r="AO1932" s="39" t="n">
        <f aca="false">SUM(AK1932:AN1932)</f>
        <v>54</v>
      </c>
      <c r="AP1932" s="41" t="n">
        <f aca="false">K1932+V1932</f>
        <v>0</v>
      </c>
    </row>
    <row r="1933" s="42" customFormat="true" ht="16.5" hidden="true" customHeight="true" outlineLevel="0" collapsed="false">
      <c r="A1933" s="68" t="s">
        <v>139</v>
      </c>
      <c r="B1933" s="30" t="s">
        <v>403</v>
      </c>
      <c r="C1933" s="31" t="s">
        <v>404</v>
      </c>
      <c r="D1933" s="139" t="s">
        <v>163</v>
      </c>
      <c r="E1933" s="31" t="n">
        <v>2</v>
      </c>
      <c r="F1933" s="31" t="n">
        <v>9</v>
      </c>
      <c r="G1933" s="31"/>
      <c r="H1933" s="31"/>
      <c r="I1933" s="31"/>
      <c r="J1933" s="31"/>
      <c r="K1933" s="31"/>
      <c r="L1933" s="31"/>
      <c r="M1933" s="31"/>
      <c r="N1933" s="33" t="n">
        <f aca="false">E1933*F1933+H1933+J1933+K1933+L1933+M1933</f>
        <v>18</v>
      </c>
      <c r="O1933" s="36"/>
      <c r="P1933" s="31" t="n">
        <v>4</v>
      </c>
      <c r="Q1933" s="31" t="n">
        <v>9</v>
      </c>
      <c r="R1933" s="31"/>
      <c r="S1933" s="31"/>
      <c r="T1933" s="31"/>
      <c r="U1933" s="31"/>
      <c r="V1933" s="31"/>
      <c r="W1933" s="31"/>
      <c r="X1933" s="31"/>
      <c r="Y1933" s="31"/>
      <c r="Z1933" s="36" t="n">
        <f aca="false">P1933*Q1933+S1933+U1933+V1933+W1933+X1933+Y1933</f>
        <v>36</v>
      </c>
      <c r="AA1933" s="36" t="n">
        <f aca="false">N1933+Z1933</f>
        <v>54</v>
      </c>
      <c r="AB1933" s="289" t="s">
        <v>277</v>
      </c>
      <c r="AC1933" s="291" t="s">
        <v>732</v>
      </c>
      <c r="AD1933" s="31"/>
      <c r="AE1933" s="36" t="n">
        <f aca="false">P1933*Q1933</f>
        <v>36</v>
      </c>
      <c r="AF1933" s="38" t="n">
        <f aca="false">AA1933-L1933-M1933-W1933-X1933</f>
        <v>54</v>
      </c>
      <c r="AG1933" s="39" t="str">
        <f aca="false">AB1933</f>
        <v>Белоусова О.И.</v>
      </c>
      <c r="AH1933" s="39" t="str">
        <f aca="false">C1933</f>
        <v>4ИСП9-10 ВБ (п)</v>
      </c>
      <c r="AI1933" s="40" t="str">
        <f aca="false">B1933</f>
        <v>28</v>
      </c>
      <c r="AJ1933" s="39" t="str">
        <f aca="false">CONCATENATE(A1933," ",D1933)</f>
        <v>ПП.01 Производственная практика</v>
      </c>
      <c r="AK1933" s="39" t="n">
        <f aca="false">E1933*F1933+P1933*Q1933+H1933+J1933+S1933+U1933</f>
        <v>54</v>
      </c>
      <c r="AL1933" s="39" t="n">
        <f aca="false">L1933+W1933</f>
        <v>0</v>
      </c>
      <c r="AM1933" s="39" t="n">
        <f aca="false">M1933+X1933</f>
        <v>0</v>
      </c>
      <c r="AN1933" s="39" t="n">
        <f aca="false">Y1933</f>
        <v>0</v>
      </c>
      <c r="AO1933" s="39" t="n">
        <f aca="false">SUM(AK1933:AN1933)</f>
        <v>54</v>
      </c>
      <c r="AP1933" s="41" t="n">
        <f aca="false">K1933+V1933</f>
        <v>0</v>
      </c>
    </row>
    <row r="1934" s="42" customFormat="true" ht="16.5" hidden="true" customHeight="true" outlineLevel="0" collapsed="false">
      <c r="A1934" s="68" t="s">
        <v>144</v>
      </c>
      <c r="B1934" s="30" t="s">
        <v>403</v>
      </c>
      <c r="C1934" s="31" t="s">
        <v>404</v>
      </c>
      <c r="D1934" s="139" t="s">
        <v>145</v>
      </c>
      <c r="E1934" s="31" t="n">
        <v>10</v>
      </c>
      <c r="F1934" s="31"/>
      <c r="G1934" s="31"/>
      <c r="H1934" s="31"/>
      <c r="I1934" s="31"/>
      <c r="J1934" s="31"/>
      <c r="K1934" s="31"/>
      <c r="L1934" s="31"/>
      <c r="M1934" s="31"/>
      <c r="N1934" s="33" t="n">
        <f aca="false">E1934*F1934+H1934+J1934+K1934+L1934+M1934</f>
        <v>0</v>
      </c>
      <c r="O1934" s="36"/>
      <c r="P1934" s="31" t="n">
        <v>8</v>
      </c>
      <c r="Q1934" s="31"/>
      <c r="R1934" s="31"/>
      <c r="S1934" s="31"/>
      <c r="T1934" s="31"/>
      <c r="U1934" s="31"/>
      <c r="V1934" s="31"/>
      <c r="W1934" s="31"/>
      <c r="X1934" s="31" t="n">
        <v>24</v>
      </c>
      <c r="Y1934" s="31"/>
      <c r="Z1934" s="36" t="n">
        <f aca="false">P1934*Q1934+S1934+U1934+V1934+W1934+X1934+Y1934</f>
        <v>24</v>
      </c>
      <c r="AA1934" s="36" t="n">
        <f aca="false">N1934+Z1934</f>
        <v>24</v>
      </c>
      <c r="AB1934" s="36" t="s">
        <v>146</v>
      </c>
      <c r="AC1934" s="31"/>
      <c r="AD1934" s="31"/>
      <c r="AE1934" s="36" t="n">
        <f aca="false">P1934*Q1934</f>
        <v>0</v>
      </c>
      <c r="AF1934" s="38" t="n">
        <f aca="false">AA1934-L1934-M1934-W1934-X1934</f>
        <v>0</v>
      </c>
      <c r="AG1934" s="39" t="str">
        <f aca="false">AB1934</f>
        <v>вак. ДЭ</v>
      </c>
      <c r="AH1934" s="39" t="str">
        <f aca="false">C1934</f>
        <v>4ИСП9-10 ВБ (п)</v>
      </c>
      <c r="AI1934" s="40" t="str">
        <f aca="false">B1934</f>
        <v>28</v>
      </c>
      <c r="AJ1934" s="39" t="str">
        <f aca="false">CONCATENATE(A1934," ",D1934)</f>
        <v>ДЭ.01 Демонстрационный экзамен по модулю</v>
      </c>
      <c r="AK1934" s="39" t="n">
        <f aca="false">E1934*F1934+P1934*Q1934+H1934+J1934+S1934+U1934</f>
        <v>0</v>
      </c>
      <c r="AL1934" s="39" t="n">
        <f aca="false">L1934+W1934</f>
        <v>0</v>
      </c>
      <c r="AM1934" s="39" t="n">
        <f aca="false">M1934+X1934</f>
        <v>24</v>
      </c>
      <c r="AN1934" s="39" t="n">
        <f aca="false">Y1934</f>
        <v>0</v>
      </c>
      <c r="AO1934" s="39" t="n">
        <f aca="false">SUM(AK1934:AN1934)</f>
        <v>24</v>
      </c>
      <c r="AP1934" s="41" t="n">
        <f aca="false">K1934+V1934</f>
        <v>0</v>
      </c>
    </row>
    <row r="1935" s="42" customFormat="true" ht="16.5" hidden="true" customHeight="true" outlineLevel="0" collapsed="false">
      <c r="A1935" s="138" t="s">
        <v>147</v>
      </c>
      <c r="B1935" s="30" t="s">
        <v>403</v>
      </c>
      <c r="C1935" s="31" t="s">
        <v>404</v>
      </c>
      <c r="D1935" s="147" t="s">
        <v>392</v>
      </c>
      <c r="E1935" s="31" t="n">
        <v>10</v>
      </c>
      <c r="F1935" s="31" t="n">
        <v>7</v>
      </c>
      <c r="G1935" s="31" t="n">
        <v>26</v>
      </c>
      <c r="H1935" s="31" t="n">
        <v>-26</v>
      </c>
      <c r="I1935" s="31"/>
      <c r="J1935" s="31"/>
      <c r="K1935" s="31"/>
      <c r="L1935" s="31" t="n">
        <v>8</v>
      </c>
      <c r="M1935" s="31" t="n">
        <v>8</v>
      </c>
      <c r="N1935" s="33" t="n">
        <f aca="false">E1935*F1935+H1935+J1935+K1935+L1935+M1935</f>
        <v>60</v>
      </c>
      <c r="O1935" s="36"/>
      <c r="P1935" s="31" t="n">
        <v>8</v>
      </c>
      <c r="Q1935" s="31"/>
      <c r="R1935" s="31"/>
      <c r="S1935" s="31"/>
      <c r="T1935" s="31"/>
      <c r="U1935" s="31"/>
      <c r="V1935" s="31"/>
      <c r="W1935" s="31"/>
      <c r="X1935" s="31"/>
      <c r="Y1935" s="31"/>
      <c r="Z1935" s="36" t="n">
        <f aca="false">P1935*Q1935+S1935+U1935+V1935+W1935+X1935+Y1935</f>
        <v>0</v>
      </c>
      <c r="AA1935" s="36" t="n">
        <f aca="false">N1935+Z1935</f>
        <v>60</v>
      </c>
      <c r="AB1935" s="47" t="s">
        <v>273</v>
      </c>
      <c r="AC1935" s="31"/>
      <c r="AD1935" s="31" t="s">
        <v>262</v>
      </c>
      <c r="AE1935" s="36" t="n">
        <f aca="false">P1935*Q1935</f>
        <v>0</v>
      </c>
      <c r="AF1935" s="38" t="n">
        <f aca="false">AA1935-L1935-M1935-W1935-X1935</f>
        <v>44</v>
      </c>
      <c r="AG1935" s="39" t="str">
        <f aca="false">AB1935</f>
        <v>Трусов Г.А.</v>
      </c>
      <c r="AH1935" s="39" t="str">
        <f aca="false">C1935</f>
        <v>4ИСП9-10 ВБ (п)</v>
      </c>
      <c r="AI1935" s="40" t="str">
        <f aca="false">B1935</f>
        <v>28</v>
      </c>
      <c r="AJ1935" s="39" t="str">
        <f aca="false">CONCATENATE(A1935," ",D1935)</f>
        <v>МДК.02.01 Технология разработки программного обеспечения</v>
      </c>
      <c r="AK1935" s="39" t="n">
        <f aca="false">E1935*F1935+P1935*Q1935+H1935+J1935+S1935+U1935</f>
        <v>44</v>
      </c>
      <c r="AL1935" s="39" t="n">
        <f aca="false">L1935+W1935</f>
        <v>8</v>
      </c>
      <c r="AM1935" s="39" t="n">
        <f aca="false">M1935+X1935</f>
        <v>8</v>
      </c>
      <c r="AN1935" s="39" t="n">
        <f aca="false">Y1935</f>
        <v>0</v>
      </c>
      <c r="AO1935" s="39" t="n">
        <f aca="false">SUM(AK1935:AN1935)</f>
        <v>60</v>
      </c>
      <c r="AP1935" s="41" t="n">
        <f aca="false">K1935+V1935</f>
        <v>0</v>
      </c>
    </row>
    <row r="1936" s="42" customFormat="true" ht="16.5" hidden="true" customHeight="true" outlineLevel="0" collapsed="false">
      <c r="A1936" s="138" t="s">
        <v>147</v>
      </c>
      <c r="B1936" s="30" t="s">
        <v>216</v>
      </c>
      <c r="C1936" s="31" t="s">
        <v>401</v>
      </c>
      <c r="D1936" s="147" t="s">
        <v>392</v>
      </c>
      <c r="E1936" s="31" t="n">
        <v>10</v>
      </c>
      <c r="F1936" s="31"/>
      <c r="G1936" s="31"/>
      <c r="H1936" s="31" t="n">
        <v>26</v>
      </c>
      <c r="I1936" s="31"/>
      <c r="J1936" s="31"/>
      <c r="K1936" s="31"/>
      <c r="L1936" s="31"/>
      <c r="M1936" s="31"/>
      <c r="N1936" s="33" t="n">
        <f aca="false">E1936*F1936+H1936+J1936+K1936+L1936+M1936</f>
        <v>26</v>
      </c>
      <c r="O1936" s="36"/>
      <c r="P1936" s="31" t="n">
        <v>8</v>
      </c>
      <c r="Q1936" s="31"/>
      <c r="R1936" s="31"/>
      <c r="S1936" s="31"/>
      <c r="T1936" s="31"/>
      <c r="U1936" s="31"/>
      <c r="V1936" s="31"/>
      <c r="W1936" s="31"/>
      <c r="X1936" s="31"/>
      <c r="Y1936" s="31"/>
      <c r="Z1936" s="36" t="n">
        <f aca="false">P1936*Q1936+S1936+U1936+V1936+W1936+X1936+Y1936</f>
        <v>0</v>
      </c>
      <c r="AA1936" s="36" t="n">
        <f aca="false">N1936+Z1936</f>
        <v>26</v>
      </c>
      <c r="AB1936" s="47" t="s">
        <v>273</v>
      </c>
      <c r="AC1936" s="31"/>
      <c r="AD1936" s="31" t="s">
        <v>262</v>
      </c>
      <c r="AE1936" s="36" t="n">
        <f aca="false">P1936*Q1936</f>
        <v>0</v>
      </c>
      <c r="AF1936" s="38" t="n">
        <f aca="false">AA1936-L1936-M1936-W1936-X1936</f>
        <v>26</v>
      </c>
      <c r="AG1936" s="39" t="str">
        <f aca="false">AB1936</f>
        <v>Трусов Г.А.</v>
      </c>
      <c r="AH1936" s="39" t="str">
        <f aca="false">C1936</f>
        <v>4ИСП9-10а ВБ (п)</v>
      </c>
      <c r="AI1936" s="40" t="str">
        <f aca="false">B1936</f>
        <v>14</v>
      </c>
      <c r="AJ1936" s="39" t="str">
        <f aca="false">CONCATENATE(A1936," ",D1936)</f>
        <v>МДК.02.01 Технология разработки программного обеспечения</v>
      </c>
      <c r="AK1936" s="39" t="n">
        <f aca="false">E1936*F1936+P1936*Q1936+H1936+J1936+S1936+U1936</f>
        <v>26</v>
      </c>
      <c r="AL1936" s="39" t="n">
        <f aca="false">L1936+W1936</f>
        <v>0</v>
      </c>
      <c r="AM1936" s="39" t="n">
        <f aca="false">M1936+X1936</f>
        <v>0</v>
      </c>
      <c r="AN1936" s="39" t="n">
        <f aca="false">Y1936</f>
        <v>0</v>
      </c>
      <c r="AO1936" s="39" t="n">
        <f aca="false">SUM(AK1936:AN1936)</f>
        <v>26</v>
      </c>
      <c r="AP1936" s="41" t="n">
        <f aca="false">K1936+V1936</f>
        <v>0</v>
      </c>
    </row>
    <row r="1937" s="42" customFormat="true" ht="16.5" hidden="true" customHeight="true" outlineLevel="0" collapsed="false">
      <c r="A1937" s="138" t="s">
        <v>147</v>
      </c>
      <c r="B1937" s="30" t="s">
        <v>216</v>
      </c>
      <c r="C1937" s="31" t="s">
        <v>402</v>
      </c>
      <c r="D1937" s="147" t="s">
        <v>392</v>
      </c>
      <c r="E1937" s="31" t="n">
        <v>10</v>
      </c>
      <c r="F1937" s="31"/>
      <c r="G1937" s="31"/>
      <c r="H1937" s="31" t="n">
        <v>26</v>
      </c>
      <c r="I1937" s="31"/>
      <c r="J1937" s="31"/>
      <c r="K1937" s="31"/>
      <c r="L1937" s="31"/>
      <c r="M1937" s="31"/>
      <c r="N1937" s="33" t="n">
        <f aca="false">E1937*F1937+H1937+J1937+K1937+L1937+M1937</f>
        <v>26</v>
      </c>
      <c r="O1937" s="36"/>
      <c r="P1937" s="31" t="n">
        <v>8</v>
      </c>
      <c r="Q1937" s="31"/>
      <c r="R1937" s="31"/>
      <c r="S1937" s="31"/>
      <c r="T1937" s="31"/>
      <c r="U1937" s="31"/>
      <c r="V1937" s="31"/>
      <c r="W1937" s="31"/>
      <c r="X1937" s="31"/>
      <c r="Y1937" s="31"/>
      <c r="Z1937" s="36" t="n">
        <f aca="false">P1937*Q1937+S1937+U1937+V1937+W1937+X1937+Y1937</f>
        <v>0</v>
      </c>
      <c r="AA1937" s="36" t="n">
        <f aca="false">N1937+Z1937</f>
        <v>26</v>
      </c>
      <c r="AB1937" s="47" t="s">
        <v>69</v>
      </c>
      <c r="AC1937" s="31"/>
      <c r="AD1937" s="31" t="s">
        <v>262</v>
      </c>
      <c r="AE1937" s="36" t="n">
        <f aca="false">P1937*Q1937</f>
        <v>0</v>
      </c>
      <c r="AF1937" s="38" t="n">
        <f aca="false">AA1937-L1937-M1937-W1937-X1937</f>
        <v>26</v>
      </c>
      <c r="AG1937" s="39" t="str">
        <f aca="false">AB1937</f>
        <v>вак. 2 п/гр</v>
      </c>
      <c r="AH1937" s="39" t="str">
        <f aca="false">C1937</f>
        <v>4ИСП9-10б ВБ (п)</v>
      </c>
      <c r="AI1937" s="40" t="str">
        <f aca="false">B1937</f>
        <v>14</v>
      </c>
      <c r="AJ1937" s="39" t="str">
        <f aca="false">CONCATENATE(A1937," ",D1937)</f>
        <v>МДК.02.01 Технология разработки программного обеспечения</v>
      </c>
      <c r="AK1937" s="39" t="n">
        <f aca="false">E1937*F1937+P1937*Q1937+H1937+J1937+S1937+U1937</f>
        <v>26</v>
      </c>
      <c r="AL1937" s="39" t="n">
        <f aca="false">L1937+W1937</f>
        <v>0</v>
      </c>
      <c r="AM1937" s="39" t="n">
        <f aca="false">M1937+X1937</f>
        <v>0</v>
      </c>
      <c r="AN1937" s="39" t="n">
        <f aca="false">Y1937</f>
        <v>0</v>
      </c>
      <c r="AO1937" s="39" t="n">
        <f aca="false">SUM(AK1937:AN1937)</f>
        <v>26</v>
      </c>
      <c r="AP1937" s="41" t="n">
        <f aca="false">K1937+V1937</f>
        <v>0</v>
      </c>
    </row>
    <row r="1938" s="42" customFormat="true" ht="16.5" hidden="true" customHeight="true" outlineLevel="0" collapsed="false">
      <c r="A1938" s="138" t="s">
        <v>155</v>
      </c>
      <c r="B1938" s="30" t="s">
        <v>403</v>
      </c>
      <c r="C1938" s="31" t="s">
        <v>404</v>
      </c>
      <c r="D1938" s="139" t="s">
        <v>163</v>
      </c>
      <c r="E1938" s="31" t="n">
        <v>2</v>
      </c>
      <c r="F1938" s="31" t="n">
        <v>9</v>
      </c>
      <c r="G1938" s="31"/>
      <c r="H1938" s="31"/>
      <c r="I1938" s="31"/>
      <c r="J1938" s="31"/>
      <c r="K1938" s="31"/>
      <c r="L1938" s="31"/>
      <c r="M1938" s="31"/>
      <c r="N1938" s="33" t="n">
        <f aca="false">E1938*F1938+H1938+J1938+K1938+L1938+M1938</f>
        <v>18</v>
      </c>
      <c r="O1938" s="36"/>
      <c r="P1938" s="31" t="n">
        <v>8</v>
      </c>
      <c r="Q1938" s="31"/>
      <c r="R1938" s="31"/>
      <c r="S1938" s="31"/>
      <c r="T1938" s="31"/>
      <c r="U1938" s="31"/>
      <c r="V1938" s="31"/>
      <c r="W1938" s="31"/>
      <c r="X1938" s="31"/>
      <c r="Y1938" s="31"/>
      <c r="Z1938" s="36" t="n">
        <f aca="false">P1938*Q1938+S1938+U1938+V1938+W1938+X1938+Y1938</f>
        <v>0</v>
      </c>
      <c r="AA1938" s="36" t="n">
        <f aca="false">N1938+Z1938</f>
        <v>18</v>
      </c>
      <c r="AB1938" s="71" t="s">
        <v>273</v>
      </c>
      <c r="AC1938" s="291" t="s">
        <v>732</v>
      </c>
      <c r="AD1938" s="31"/>
      <c r="AE1938" s="36" t="n">
        <f aca="false">P1938*Q1938</f>
        <v>0</v>
      </c>
      <c r="AF1938" s="38" t="n">
        <f aca="false">AA1938-L1938-M1938-W1938-X1938</f>
        <v>18</v>
      </c>
      <c r="AG1938" s="39" t="str">
        <f aca="false">AB1938</f>
        <v>Трусов Г.А.</v>
      </c>
      <c r="AH1938" s="39" t="str">
        <f aca="false">C1938</f>
        <v>4ИСП9-10 ВБ (п)</v>
      </c>
      <c r="AI1938" s="40" t="str">
        <f aca="false">B1938</f>
        <v>28</v>
      </c>
      <c r="AJ1938" s="39" t="str">
        <f aca="false">CONCATENATE(A1938," ",D1938)</f>
        <v>ПП.02 Производственная практика</v>
      </c>
      <c r="AK1938" s="39" t="n">
        <f aca="false">E1938*F1938+P1938*Q1938+H1938+J1938+S1938+U1938</f>
        <v>18</v>
      </c>
      <c r="AL1938" s="39" t="n">
        <f aca="false">L1938+W1938</f>
        <v>0</v>
      </c>
      <c r="AM1938" s="39" t="n">
        <f aca="false">M1938+X1938</f>
        <v>0</v>
      </c>
      <c r="AN1938" s="39" t="n">
        <f aca="false">Y1938</f>
        <v>0</v>
      </c>
      <c r="AO1938" s="39" t="n">
        <f aca="false">SUM(AK1938:AN1938)</f>
        <v>18</v>
      </c>
      <c r="AP1938" s="41" t="n">
        <f aca="false">K1938+V1938</f>
        <v>0</v>
      </c>
    </row>
    <row r="1939" s="42" customFormat="true" ht="16.5" hidden="true" customHeight="true" outlineLevel="0" collapsed="false">
      <c r="A1939" s="138" t="s">
        <v>155</v>
      </c>
      <c r="B1939" s="30" t="s">
        <v>403</v>
      </c>
      <c r="C1939" s="31" t="s">
        <v>404</v>
      </c>
      <c r="D1939" s="139" t="s">
        <v>163</v>
      </c>
      <c r="E1939" s="31" t="n">
        <v>2</v>
      </c>
      <c r="F1939" s="31" t="n">
        <v>9</v>
      </c>
      <c r="G1939" s="31"/>
      <c r="H1939" s="31"/>
      <c r="I1939" s="31"/>
      <c r="J1939" s="31"/>
      <c r="K1939" s="31"/>
      <c r="L1939" s="31"/>
      <c r="M1939" s="31"/>
      <c r="N1939" s="33" t="n">
        <f aca="false">E1939*F1939+H1939+J1939+K1939+L1939+M1939</f>
        <v>18</v>
      </c>
      <c r="O1939" s="36"/>
      <c r="P1939" s="31" t="n">
        <v>8</v>
      </c>
      <c r="Q1939" s="31"/>
      <c r="R1939" s="31"/>
      <c r="S1939" s="31"/>
      <c r="T1939" s="31"/>
      <c r="U1939" s="31"/>
      <c r="V1939" s="31"/>
      <c r="W1939" s="31"/>
      <c r="X1939" s="31"/>
      <c r="Y1939" s="31"/>
      <c r="Z1939" s="36" t="n">
        <f aca="false">P1939*Q1939+S1939+U1939+V1939+W1939+X1939+Y1939</f>
        <v>0</v>
      </c>
      <c r="AA1939" s="36" t="n">
        <f aca="false">N1939+Z1939</f>
        <v>18</v>
      </c>
      <c r="AB1939" s="289" t="s">
        <v>270</v>
      </c>
      <c r="AC1939" s="291" t="s">
        <v>732</v>
      </c>
      <c r="AD1939" s="31"/>
      <c r="AE1939" s="36" t="n">
        <f aca="false">P1939*Q1939</f>
        <v>0</v>
      </c>
      <c r="AF1939" s="38" t="n">
        <f aca="false">AA1939-L1939-M1939-W1939-X1939</f>
        <v>18</v>
      </c>
      <c r="AG1939" s="39" t="str">
        <f aca="false">AB1939</f>
        <v>Корнейчик В.А.</v>
      </c>
      <c r="AH1939" s="39" t="str">
        <f aca="false">C1939</f>
        <v>4ИСП9-10 ВБ (п)</v>
      </c>
      <c r="AI1939" s="40" t="str">
        <f aca="false">B1939</f>
        <v>28</v>
      </c>
      <c r="AJ1939" s="39" t="str">
        <f aca="false">CONCATENATE(A1939," ",D1939)</f>
        <v>ПП.02 Производственная практика</v>
      </c>
      <c r="AK1939" s="39" t="n">
        <f aca="false">E1939*F1939+P1939*Q1939+H1939+J1939+S1939+U1939</f>
        <v>18</v>
      </c>
      <c r="AL1939" s="39" t="n">
        <f aca="false">L1939+W1939</f>
        <v>0</v>
      </c>
      <c r="AM1939" s="39" t="n">
        <f aca="false">M1939+X1939</f>
        <v>0</v>
      </c>
      <c r="AN1939" s="39" t="n">
        <f aca="false">Y1939</f>
        <v>0</v>
      </c>
      <c r="AO1939" s="39" t="n">
        <f aca="false">SUM(AK1939:AN1939)</f>
        <v>18</v>
      </c>
      <c r="AP1939" s="41" t="n">
        <f aca="false">K1939+V1939</f>
        <v>0</v>
      </c>
    </row>
    <row r="1940" s="42" customFormat="true" ht="16.5" hidden="true" customHeight="true" outlineLevel="0" collapsed="false">
      <c r="A1940" s="138" t="s">
        <v>155</v>
      </c>
      <c r="B1940" s="30" t="s">
        <v>403</v>
      </c>
      <c r="C1940" s="31" t="s">
        <v>404</v>
      </c>
      <c r="D1940" s="139" t="s">
        <v>163</v>
      </c>
      <c r="E1940" s="31" t="n">
        <v>2</v>
      </c>
      <c r="F1940" s="31" t="n">
        <v>9</v>
      </c>
      <c r="G1940" s="31"/>
      <c r="H1940" s="31"/>
      <c r="I1940" s="31"/>
      <c r="J1940" s="31"/>
      <c r="K1940" s="31"/>
      <c r="L1940" s="31"/>
      <c r="M1940" s="31"/>
      <c r="N1940" s="33" t="n">
        <f aca="false">E1940*F1940+H1940+J1940+K1940+L1940+M1940</f>
        <v>18</v>
      </c>
      <c r="O1940" s="36"/>
      <c r="P1940" s="31" t="n">
        <v>8</v>
      </c>
      <c r="Q1940" s="31"/>
      <c r="R1940" s="31"/>
      <c r="S1940" s="31"/>
      <c r="T1940" s="31"/>
      <c r="U1940" s="31"/>
      <c r="V1940" s="31"/>
      <c r="W1940" s="31"/>
      <c r="X1940" s="31"/>
      <c r="Y1940" s="31"/>
      <c r="Z1940" s="36" t="n">
        <f aca="false">P1940*Q1940+S1940+U1940+V1940+W1940+X1940+Y1940</f>
        <v>0</v>
      </c>
      <c r="AA1940" s="36" t="n">
        <f aca="false">N1940+Z1940</f>
        <v>18</v>
      </c>
      <c r="AB1940" s="36" t="s">
        <v>285</v>
      </c>
      <c r="AC1940" s="31"/>
      <c r="AD1940" s="31"/>
      <c r="AE1940" s="36" t="n">
        <f aca="false">P1940*Q1940</f>
        <v>0</v>
      </c>
      <c r="AF1940" s="38" t="n">
        <f aca="false">AA1940-L1940-M1940-W1940-X1940</f>
        <v>18</v>
      </c>
      <c r="AG1940" s="39" t="str">
        <f aca="false">AB1940</f>
        <v>Квеквескири Е.С.</v>
      </c>
      <c r="AH1940" s="39" t="str">
        <f aca="false">C1940</f>
        <v>4ИСП9-10 ВБ (п)</v>
      </c>
      <c r="AI1940" s="40" t="str">
        <f aca="false">B1940</f>
        <v>28</v>
      </c>
      <c r="AJ1940" s="39" t="str">
        <f aca="false">CONCATENATE(A1940," ",D1940)</f>
        <v>ПП.02 Производственная практика</v>
      </c>
      <c r="AK1940" s="39" t="n">
        <f aca="false">E1940*F1940+P1940*Q1940+H1940+J1940+S1940+U1940</f>
        <v>18</v>
      </c>
      <c r="AL1940" s="39" t="n">
        <f aca="false">L1940+W1940</f>
        <v>0</v>
      </c>
      <c r="AM1940" s="39" t="n">
        <f aca="false">M1940+X1940</f>
        <v>0</v>
      </c>
      <c r="AN1940" s="39" t="n">
        <f aca="false">Y1940</f>
        <v>0</v>
      </c>
      <c r="AO1940" s="39" t="n">
        <f aca="false">SUM(AK1940:AN1940)</f>
        <v>18</v>
      </c>
      <c r="AP1940" s="41" t="n">
        <f aca="false">K1940+V1940</f>
        <v>0</v>
      </c>
    </row>
    <row r="1941" s="42" customFormat="true" ht="16.5" hidden="true" customHeight="true" outlineLevel="0" collapsed="false">
      <c r="A1941" s="138" t="s">
        <v>155</v>
      </c>
      <c r="B1941" s="30" t="s">
        <v>403</v>
      </c>
      <c r="C1941" s="31" t="s">
        <v>404</v>
      </c>
      <c r="D1941" s="139" t="s">
        <v>163</v>
      </c>
      <c r="E1941" s="31" t="n">
        <v>2</v>
      </c>
      <c r="F1941" s="31" t="n">
        <v>9</v>
      </c>
      <c r="G1941" s="31"/>
      <c r="H1941" s="31"/>
      <c r="I1941" s="31"/>
      <c r="J1941" s="31"/>
      <c r="K1941" s="31"/>
      <c r="L1941" s="31"/>
      <c r="M1941" s="31"/>
      <c r="N1941" s="33" t="n">
        <f aca="false">E1941*F1941+H1941+J1941+K1941+L1941+M1941</f>
        <v>18</v>
      </c>
      <c r="O1941" s="36"/>
      <c r="P1941" s="31" t="n">
        <v>8</v>
      </c>
      <c r="Q1941" s="31"/>
      <c r="R1941" s="31"/>
      <c r="S1941" s="31"/>
      <c r="T1941" s="31"/>
      <c r="U1941" s="31"/>
      <c r="V1941" s="31"/>
      <c r="W1941" s="31"/>
      <c r="X1941" s="31"/>
      <c r="Y1941" s="31"/>
      <c r="Z1941" s="36" t="n">
        <f aca="false">P1941*Q1941+S1941+U1941+V1941+W1941+X1941+Y1941</f>
        <v>0</v>
      </c>
      <c r="AA1941" s="36" t="n">
        <f aca="false">N1941+Z1941</f>
        <v>18</v>
      </c>
      <c r="AB1941" s="289" t="s">
        <v>277</v>
      </c>
      <c r="AC1941" s="291" t="s">
        <v>732</v>
      </c>
      <c r="AD1941" s="31"/>
      <c r="AE1941" s="36" t="n">
        <f aca="false">P1941*Q1941</f>
        <v>0</v>
      </c>
      <c r="AF1941" s="38" t="n">
        <f aca="false">AA1941-L1941-M1941-W1941-X1941</f>
        <v>18</v>
      </c>
      <c r="AG1941" s="39" t="str">
        <f aca="false">AB1941</f>
        <v>Белоусова О.И.</v>
      </c>
      <c r="AH1941" s="39" t="str">
        <f aca="false">C1941</f>
        <v>4ИСП9-10 ВБ (п)</v>
      </c>
      <c r="AI1941" s="40" t="str">
        <f aca="false">B1941</f>
        <v>28</v>
      </c>
      <c r="AJ1941" s="39" t="str">
        <f aca="false">CONCATENATE(A1941," ",D1941)</f>
        <v>ПП.02 Производственная практика</v>
      </c>
      <c r="AK1941" s="39" t="n">
        <f aca="false">E1941*F1941+P1941*Q1941+H1941+J1941+S1941+U1941</f>
        <v>18</v>
      </c>
      <c r="AL1941" s="39" t="n">
        <f aca="false">L1941+W1941</f>
        <v>0</v>
      </c>
      <c r="AM1941" s="39" t="n">
        <f aca="false">M1941+X1941</f>
        <v>0</v>
      </c>
      <c r="AN1941" s="39" t="n">
        <f aca="false">Y1941</f>
        <v>0</v>
      </c>
      <c r="AO1941" s="39" t="n">
        <f aca="false">SUM(AK1941:AN1941)</f>
        <v>18</v>
      </c>
      <c r="AP1941" s="41" t="n">
        <f aca="false">K1941+V1941</f>
        <v>0</v>
      </c>
    </row>
    <row r="1942" s="42" customFormat="true" ht="16.5" hidden="true" customHeight="true" outlineLevel="0" collapsed="false">
      <c r="A1942" s="138" t="s">
        <v>156</v>
      </c>
      <c r="B1942" s="30" t="s">
        <v>403</v>
      </c>
      <c r="C1942" s="31" t="s">
        <v>404</v>
      </c>
      <c r="D1942" s="139" t="s">
        <v>145</v>
      </c>
      <c r="E1942" s="31" t="n">
        <v>10</v>
      </c>
      <c r="F1942" s="31"/>
      <c r="G1942" s="31"/>
      <c r="H1942" s="31"/>
      <c r="I1942" s="31"/>
      <c r="J1942" s="31"/>
      <c r="K1942" s="31"/>
      <c r="L1942" s="31"/>
      <c r="M1942" s="31" t="n">
        <v>24</v>
      </c>
      <c r="N1942" s="33" t="n">
        <f aca="false">E1942*F1942+H1942+J1942+K1942+L1942+M1942</f>
        <v>24</v>
      </c>
      <c r="O1942" s="36"/>
      <c r="P1942" s="31" t="n">
        <v>8</v>
      </c>
      <c r="Q1942" s="31"/>
      <c r="R1942" s="31"/>
      <c r="S1942" s="31"/>
      <c r="T1942" s="31"/>
      <c r="U1942" s="31"/>
      <c r="V1942" s="31"/>
      <c r="W1942" s="31"/>
      <c r="X1942" s="31"/>
      <c r="Y1942" s="31"/>
      <c r="Z1942" s="36" t="n">
        <f aca="false">P1942*Q1942+S1942+U1942+V1942+W1942+X1942+Y1942</f>
        <v>0</v>
      </c>
      <c r="AA1942" s="36" t="n">
        <f aca="false">N1942+Z1942</f>
        <v>24</v>
      </c>
      <c r="AB1942" s="36" t="s">
        <v>146</v>
      </c>
      <c r="AC1942" s="31"/>
      <c r="AD1942" s="31"/>
      <c r="AE1942" s="36" t="n">
        <f aca="false">P1942*Q1942</f>
        <v>0</v>
      </c>
      <c r="AF1942" s="38" t="n">
        <f aca="false">AA1942-L1942-M1942-W1942-X1942</f>
        <v>0</v>
      </c>
      <c r="AG1942" s="39" t="str">
        <f aca="false">AB1942</f>
        <v>вак. ДЭ</v>
      </c>
      <c r="AH1942" s="39" t="str">
        <f aca="false">C1942</f>
        <v>4ИСП9-10 ВБ (п)</v>
      </c>
      <c r="AI1942" s="40" t="str">
        <f aca="false">B1942</f>
        <v>28</v>
      </c>
      <c r="AJ1942" s="39" t="str">
        <f aca="false">CONCATENATE(A1942," ",D1942)</f>
        <v>ДЭ.02 Демонстрационный экзамен по модулю</v>
      </c>
      <c r="AK1942" s="39" t="n">
        <f aca="false">E1942*F1942+P1942*Q1942+H1942+J1942+S1942+U1942</f>
        <v>0</v>
      </c>
      <c r="AL1942" s="39" t="n">
        <f aca="false">L1942+W1942</f>
        <v>0</v>
      </c>
      <c r="AM1942" s="39" t="n">
        <f aca="false">M1942+X1942</f>
        <v>24</v>
      </c>
      <c r="AN1942" s="39" t="n">
        <f aca="false">Y1942</f>
        <v>0</v>
      </c>
      <c r="AO1942" s="39" t="n">
        <f aca="false">SUM(AK1942:AN1942)</f>
        <v>24</v>
      </c>
      <c r="AP1942" s="41" t="n">
        <f aca="false">K1942+V1942</f>
        <v>0</v>
      </c>
    </row>
    <row r="1943" s="42" customFormat="true" ht="16.5" hidden="true" customHeight="true" outlineLevel="0" collapsed="false">
      <c r="A1943" s="138" t="s">
        <v>393</v>
      </c>
      <c r="B1943" s="30" t="s">
        <v>403</v>
      </c>
      <c r="C1943" s="31" t="s">
        <v>404</v>
      </c>
      <c r="D1943" s="148" t="s">
        <v>394</v>
      </c>
      <c r="E1943" s="31" t="n">
        <v>10</v>
      </c>
      <c r="F1943" s="31"/>
      <c r="G1943" s="31"/>
      <c r="H1943" s="31"/>
      <c r="I1943" s="31"/>
      <c r="J1943" s="31"/>
      <c r="K1943" s="31"/>
      <c r="L1943" s="31"/>
      <c r="M1943" s="31"/>
      <c r="N1943" s="33" t="n">
        <f aca="false">E1943*F1943+H1943+J1943+K1943+L1943+M1943</f>
        <v>0</v>
      </c>
      <c r="O1943" s="36"/>
      <c r="P1943" s="31" t="n">
        <v>4</v>
      </c>
      <c r="Q1943" s="31" t="n">
        <v>9</v>
      </c>
      <c r="R1943" s="31"/>
      <c r="S1943" s="31"/>
      <c r="T1943" s="31"/>
      <c r="U1943" s="31"/>
      <c r="V1943" s="31"/>
      <c r="W1943" s="31"/>
      <c r="X1943" s="31"/>
      <c r="Y1943" s="31"/>
      <c r="Z1943" s="36" t="n">
        <f aca="false">P1943*Q1943+S1943+U1943+V1943+W1943+X1943+Y1943</f>
        <v>36</v>
      </c>
      <c r="AA1943" s="36" t="n">
        <f aca="false">N1943+Z1943</f>
        <v>36</v>
      </c>
      <c r="AB1943" s="47" t="s">
        <v>292</v>
      </c>
      <c r="AC1943" s="31"/>
      <c r="AD1943" s="31"/>
      <c r="AE1943" s="36" t="n">
        <f aca="false">P1943*Q1943</f>
        <v>36</v>
      </c>
      <c r="AF1943" s="38" t="n">
        <f aca="false">AA1943-L1943-M1943-W1943-X1943</f>
        <v>36</v>
      </c>
      <c r="AG1943" s="39" t="str">
        <f aca="false">AB1943</f>
        <v>Николаенко Н.А.</v>
      </c>
      <c r="AH1943" s="39" t="str">
        <f aca="false">C1943</f>
        <v>4ИСП9-10 ВБ (п)</v>
      </c>
      <c r="AI1943" s="40" t="str">
        <f aca="false">B1943</f>
        <v>28</v>
      </c>
      <c r="AJ1943" s="39" t="str">
        <f aca="false">CONCATENATE(A1943," ",D1943)</f>
        <v>ПДП.00 Производственная практика (преддипломная)</v>
      </c>
      <c r="AK1943" s="39" t="n">
        <f aca="false">E1943*F1943+P1943*Q1943+H1943+J1943+S1943+U1943</f>
        <v>36</v>
      </c>
      <c r="AL1943" s="39" t="n">
        <f aca="false">L1943+W1943</f>
        <v>0</v>
      </c>
      <c r="AM1943" s="39" t="n">
        <f aca="false">M1943+X1943</f>
        <v>0</v>
      </c>
      <c r="AN1943" s="39" t="n">
        <f aca="false">Y1943</f>
        <v>0</v>
      </c>
      <c r="AO1943" s="39" t="n">
        <f aca="false">SUM(AK1943:AN1943)</f>
        <v>36</v>
      </c>
      <c r="AP1943" s="41" t="n">
        <f aca="false">K1943+V1943</f>
        <v>0</v>
      </c>
    </row>
    <row r="1944" s="42" customFormat="true" ht="16.5" hidden="true" customHeight="true" outlineLevel="0" collapsed="false">
      <c r="A1944" s="138" t="s">
        <v>393</v>
      </c>
      <c r="B1944" s="30" t="s">
        <v>403</v>
      </c>
      <c r="C1944" s="31" t="s">
        <v>404</v>
      </c>
      <c r="D1944" s="148" t="s">
        <v>394</v>
      </c>
      <c r="E1944" s="31" t="n">
        <v>10</v>
      </c>
      <c r="F1944" s="31"/>
      <c r="G1944" s="31"/>
      <c r="H1944" s="31"/>
      <c r="I1944" s="31"/>
      <c r="J1944" s="31"/>
      <c r="K1944" s="31"/>
      <c r="L1944" s="31"/>
      <c r="M1944" s="31"/>
      <c r="N1944" s="33" t="n">
        <f aca="false">E1944*F1944+H1944+J1944+K1944+L1944+M1944</f>
        <v>0</v>
      </c>
      <c r="O1944" s="36"/>
      <c r="P1944" s="31" t="n">
        <v>4</v>
      </c>
      <c r="Q1944" s="31" t="n">
        <v>9</v>
      </c>
      <c r="R1944" s="31"/>
      <c r="S1944" s="31"/>
      <c r="T1944" s="31"/>
      <c r="U1944" s="31"/>
      <c r="V1944" s="31"/>
      <c r="W1944" s="31"/>
      <c r="X1944" s="31"/>
      <c r="Y1944" s="31"/>
      <c r="Z1944" s="36" t="n">
        <f aca="false">P1944*Q1944+S1944+U1944+V1944+W1944+X1944+Y1944</f>
        <v>36</v>
      </c>
      <c r="AA1944" s="36" t="n">
        <f aca="false">N1944+Z1944</f>
        <v>36</v>
      </c>
      <c r="AB1944" s="36" t="s">
        <v>270</v>
      </c>
      <c r="AC1944" s="31"/>
      <c r="AD1944" s="31"/>
      <c r="AE1944" s="36" t="n">
        <f aca="false">P1944*Q1944</f>
        <v>36</v>
      </c>
      <c r="AF1944" s="38" t="n">
        <f aca="false">AA1944-L1944-M1944-W1944-X1944</f>
        <v>36</v>
      </c>
      <c r="AG1944" s="39" t="str">
        <f aca="false">AB1944</f>
        <v>Корнейчик В.А.</v>
      </c>
      <c r="AH1944" s="39" t="str">
        <f aca="false">C1944</f>
        <v>4ИСП9-10 ВБ (п)</v>
      </c>
      <c r="AI1944" s="40" t="str">
        <f aca="false">B1944</f>
        <v>28</v>
      </c>
      <c r="AJ1944" s="39" t="str">
        <f aca="false">CONCATENATE(A1944," ",D1944)</f>
        <v>ПДП.00 Производственная практика (преддипломная)</v>
      </c>
      <c r="AK1944" s="39" t="n">
        <f aca="false">E1944*F1944+P1944*Q1944+H1944+J1944+S1944+U1944</f>
        <v>36</v>
      </c>
      <c r="AL1944" s="39" t="n">
        <f aca="false">L1944+W1944</f>
        <v>0</v>
      </c>
      <c r="AM1944" s="39" t="n">
        <f aca="false">M1944+X1944</f>
        <v>0</v>
      </c>
      <c r="AN1944" s="39" t="n">
        <f aca="false">Y1944</f>
        <v>0</v>
      </c>
      <c r="AO1944" s="39" t="n">
        <f aca="false">SUM(AK1944:AN1944)</f>
        <v>36</v>
      </c>
      <c r="AP1944" s="41" t="n">
        <f aca="false">K1944+V1944</f>
        <v>0</v>
      </c>
    </row>
    <row r="1945" s="42" customFormat="true" ht="16.5" hidden="true" customHeight="true" outlineLevel="0" collapsed="false">
      <c r="A1945" s="138" t="s">
        <v>393</v>
      </c>
      <c r="B1945" s="30" t="s">
        <v>403</v>
      </c>
      <c r="C1945" s="31" t="s">
        <v>404</v>
      </c>
      <c r="D1945" s="148" t="s">
        <v>394</v>
      </c>
      <c r="E1945" s="31" t="n">
        <v>10</v>
      </c>
      <c r="F1945" s="31"/>
      <c r="G1945" s="31"/>
      <c r="H1945" s="31"/>
      <c r="I1945" s="31"/>
      <c r="J1945" s="31"/>
      <c r="K1945" s="31"/>
      <c r="L1945" s="31"/>
      <c r="M1945" s="31"/>
      <c r="N1945" s="33" t="n">
        <f aca="false">E1945*F1945+H1945+J1945+K1945+L1945+M1945</f>
        <v>0</v>
      </c>
      <c r="O1945" s="36"/>
      <c r="P1945" s="31" t="n">
        <v>4</v>
      </c>
      <c r="Q1945" s="31" t="n">
        <v>9</v>
      </c>
      <c r="R1945" s="31"/>
      <c r="S1945" s="31"/>
      <c r="T1945" s="31"/>
      <c r="U1945" s="31"/>
      <c r="V1945" s="31"/>
      <c r="W1945" s="31"/>
      <c r="X1945" s="31"/>
      <c r="Y1945" s="31"/>
      <c r="Z1945" s="36" t="n">
        <f aca="false">P1945*Q1945+S1945+U1945+V1945+W1945+X1945+Y1945</f>
        <v>36</v>
      </c>
      <c r="AA1945" s="36" t="n">
        <f aca="false">N1945+Z1945</f>
        <v>36</v>
      </c>
      <c r="AB1945" s="36" t="s">
        <v>285</v>
      </c>
      <c r="AC1945" s="31"/>
      <c r="AD1945" s="31"/>
      <c r="AE1945" s="36" t="n">
        <f aca="false">P1945*Q1945</f>
        <v>36</v>
      </c>
      <c r="AF1945" s="38" t="n">
        <f aca="false">AA1945-L1945-M1945-W1945-X1945</f>
        <v>36</v>
      </c>
      <c r="AG1945" s="39" t="str">
        <f aca="false">AB1945</f>
        <v>Квеквескири Е.С.</v>
      </c>
      <c r="AH1945" s="39" t="str">
        <f aca="false">C1945</f>
        <v>4ИСП9-10 ВБ (п)</v>
      </c>
      <c r="AI1945" s="40" t="str">
        <f aca="false">B1945</f>
        <v>28</v>
      </c>
      <c r="AJ1945" s="39" t="str">
        <f aca="false">CONCATENATE(A1945," ",D1945)</f>
        <v>ПДП.00 Производственная практика (преддипломная)</v>
      </c>
      <c r="AK1945" s="39" t="n">
        <f aca="false">E1945*F1945+P1945*Q1945+H1945+J1945+S1945+U1945</f>
        <v>36</v>
      </c>
      <c r="AL1945" s="39" t="n">
        <f aca="false">L1945+W1945</f>
        <v>0</v>
      </c>
      <c r="AM1945" s="39" t="n">
        <f aca="false">M1945+X1945</f>
        <v>0</v>
      </c>
      <c r="AN1945" s="39" t="n">
        <f aca="false">Y1945</f>
        <v>0</v>
      </c>
      <c r="AO1945" s="39" t="n">
        <f aca="false">SUM(AK1945:AN1945)</f>
        <v>36</v>
      </c>
      <c r="AP1945" s="41" t="n">
        <f aca="false">K1945+V1945</f>
        <v>0</v>
      </c>
    </row>
    <row r="1946" s="42" customFormat="true" ht="16.5" hidden="true" customHeight="true" outlineLevel="0" collapsed="false">
      <c r="A1946" s="138" t="s">
        <v>393</v>
      </c>
      <c r="B1946" s="30" t="s">
        <v>403</v>
      </c>
      <c r="C1946" s="31" t="s">
        <v>404</v>
      </c>
      <c r="D1946" s="148" t="s">
        <v>394</v>
      </c>
      <c r="E1946" s="31" t="n">
        <v>10</v>
      </c>
      <c r="F1946" s="31"/>
      <c r="G1946" s="31"/>
      <c r="H1946" s="31"/>
      <c r="I1946" s="31"/>
      <c r="J1946" s="31"/>
      <c r="K1946" s="31"/>
      <c r="L1946" s="31"/>
      <c r="M1946" s="31"/>
      <c r="N1946" s="33" t="n">
        <f aca="false">E1946*F1946+H1946+J1946+K1946+L1946+M1946</f>
        <v>0</v>
      </c>
      <c r="O1946" s="36"/>
      <c r="P1946" s="31" t="n">
        <v>4</v>
      </c>
      <c r="Q1946" s="31" t="n">
        <v>9</v>
      </c>
      <c r="R1946" s="31"/>
      <c r="S1946" s="31"/>
      <c r="T1946" s="31"/>
      <c r="U1946" s="31"/>
      <c r="V1946" s="31"/>
      <c r="W1946" s="31"/>
      <c r="X1946" s="31"/>
      <c r="Y1946" s="31"/>
      <c r="Z1946" s="36" t="n">
        <f aca="false">P1946*Q1946+S1946+U1946+V1946+W1946+X1946+Y1946</f>
        <v>36</v>
      </c>
      <c r="AA1946" s="36" t="n">
        <f aca="false">N1946+Z1946</f>
        <v>36</v>
      </c>
      <c r="AB1946" s="47" t="s">
        <v>737</v>
      </c>
      <c r="AC1946" s="31"/>
      <c r="AD1946" s="31"/>
      <c r="AE1946" s="36" t="n">
        <f aca="false">P1946*Q1946</f>
        <v>36</v>
      </c>
      <c r="AF1946" s="38" t="n">
        <f aca="false">AA1946-L1946-M1946-W1946-X1946</f>
        <v>36</v>
      </c>
      <c r="AG1946" s="39" t="str">
        <f aca="false">AB1946</f>
        <v>АВАНГАРД в ноябре</v>
      </c>
      <c r="AH1946" s="39" t="str">
        <f aca="false">C1946</f>
        <v>4ИСП9-10 ВБ (п)</v>
      </c>
      <c r="AI1946" s="40" t="str">
        <f aca="false">B1946</f>
        <v>28</v>
      </c>
      <c r="AJ1946" s="39" t="str">
        <f aca="false">CONCATENATE(A1946," ",D1946)</f>
        <v>ПДП.00 Производственная практика (преддипломная)</v>
      </c>
      <c r="AK1946" s="39" t="n">
        <f aca="false">E1946*F1946+P1946*Q1946+H1946+J1946+S1946+U1946</f>
        <v>36</v>
      </c>
      <c r="AL1946" s="39" t="n">
        <f aca="false">L1946+W1946</f>
        <v>0</v>
      </c>
      <c r="AM1946" s="39" t="n">
        <f aca="false">M1946+X1946</f>
        <v>0</v>
      </c>
      <c r="AN1946" s="39" t="n">
        <f aca="false">Y1946</f>
        <v>0</v>
      </c>
      <c r="AO1946" s="39" t="n">
        <f aca="false">SUM(AK1946:AN1946)</f>
        <v>36</v>
      </c>
      <c r="AP1946" s="41" t="n">
        <f aca="false">K1946+V1946</f>
        <v>0</v>
      </c>
    </row>
    <row r="1947" s="42" customFormat="true" ht="16.5" hidden="true" customHeight="true" outlineLevel="0" collapsed="false">
      <c r="A1947" s="138" t="s">
        <v>396</v>
      </c>
      <c r="B1947" s="30" t="s">
        <v>403</v>
      </c>
      <c r="C1947" s="31" t="s">
        <v>404</v>
      </c>
      <c r="D1947" s="133" t="s">
        <v>397</v>
      </c>
      <c r="E1947" s="31" t="n">
        <v>10</v>
      </c>
      <c r="F1947" s="31"/>
      <c r="G1947" s="31"/>
      <c r="H1947" s="31"/>
      <c r="I1947" s="31"/>
      <c r="J1947" s="31"/>
      <c r="K1947" s="31"/>
      <c r="L1947" s="31"/>
      <c r="M1947" s="31"/>
      <c r="N1947" s="33" t="n">
        <f aca="false">E1947*F1947+H1947+J1947+K1947+L1947+M1947</f>
        <v>0</v>
      </c>
      <c r="O1947" s="36"/>
      <c r="P1947" s="31" t="n">
        <v>8</v>
      </c>
      <c r="Q1947" s="31"/>
      <c r="R1947" s="31"/>
      <c r="S1947" s="31"/>
      <c r="T1947" s="31"/>
      <c r="U1947" s="31"/>
      <c r="V1947" s="31"/>
      <c r="W1947" s="31"/>
      <c r="X1947" s="31"/>
      <c r="Y1947" s="31" t="n">
        <v>60</v>
      </c>
      <c r="Z1947" s="36" t="n">
        <f aca="false">P1947*Q1947+S1947+U1947+V1947+W1947+X1947+Y1947</f>
        <v>60</v>
      </c>
      <c r="AA1947" s="36" t="n">
        <f aca="false">N1947+Z1947</f>
        <v>60</v>
      </c>
      <c r="AB1947" s="47" t="s">
        <v>270</v>
      </c>
      <c r="AC1947" s="291" t="s">
        <v>738</v>
      </c>
      <c r="AD1947" s="31"/>
      <c r="AE1947" s="36" t="n">
        <f aca="false">P1947*Q1947</f>
        <v>0</v>
      </c>
      <c r="AF1947" s="38"/>
      <c r="AG1947" s="39" t="str">
        <f aca="false">AB1947</f>
        <v>Корнейчик В.А.</v>
      </c>
      <c r="AH1947" s="39" t="str">
        <f aca="false">C1947</f>
        <v>4ИСП9-10 ВБ (п)</v>
      </c>
      <c r="AI1947" s="40" t="str">
        <f aca="false">B1947</f>
        <v>28</v>
      </c>
      <c r="AJ1947" s="39" t="str">
        <f aca="false">CONCATENATE(A1947," ",D1947)</f>
        <v>ГИА.01.01 Подготовка  дипломного проекта (работы)  с 18 мая по 14 июня </v>
      </c>
      <c r="AK1947" s="39" t="n">
        <f aca="false">E1947*F1947+P1947*Q1947+H1947+J1947+S1947+U1947</f>
        <v>0</v>
      </c>
      <c r="AL1947" s="39" t="n">
        <f aca="false">L1947+W1947</f>
        <v>0</v>
      </c>
      <c r="AM1947" s="39" t="n">
        <f aca="false">M1947+X1947</f>
        <v>0</v>
      </c>
      <c r="AN1947" s="39" t="n">
        <f aca="false">Y1947</f>
        <v>60</v>
      </c>
      <c r="AO1947" s="39" t="n">
        <f aca="false">SUM(AK1947:AN1947)</f>
        <v>60</v>
      </c>
      <c r="AP1947" s="41" t="n">
        <f aca="false">K1947+V1947</f>
        <v>0</v>
      </c>
    </row>
    <row r="1948" s="42" customFormat="true" ht="16.5" hidden="true" customHeight="true" outlineLevel="0" collapsed="false">
      <c r="A1948" s="138" t="s">
        <v>396</v>
      </c>
      <c r="B1948" s="30" t="s">
        <v>403</v>
      </c>
      <c r="C1948" s="31" t="s">
        <v>404</v>
      </c>
      <c r="D1948" s="133" t="s">
        <v>397</v>
      </c>
      <c r="E1948" s="31" t="n">
        <v>10</v>
      </c>
      <c r="F1948" s="31"/>
      <c r="G1948" s="31"/>
      <c r="H1948" s="31"/>
      <c r="I1948" s="31"/>
      <c r="J1948" s="31"/>
      <c r="K1948" s="31"/>
      <c r="L1948" s="31"/>
      <c r="M1948" s="31"/>
      <c r="N1948" s="33" t="n">
        <f aca="false">E1948*F1948+H1948+J1948+K1948+L1948+M1948</f>
        <v>0</v>
      </c>
      <c r="O1948" s="36"/>
      <c r="P1948" s="31" t="n">
        <v>8</v>
      </c>
      <c r="Q1948" s="31"/>
      <c r="R1948" s="31"/>
      <c r="S1948" s="31"/>
      <c r="T1948" s="31"/>
      <c r="U1948" s="31"/>
      <c r="V1948" s="31"/>
      <c r="W1948" s="31"/>
      <c r="X1948" s="31"/>
      <c r="Y1948" s="31" t="n">
        <v>50</v>
      </c>
      <c r="Z1948" s="36" t="n">
        <f aca="false">P1948*Q1948+S1948+U1948+V1948+W1948+X1948+Y1948</f>
        <v>50</v>
      </c>
      <c r="AA1948" s="36" t="n">
        <f aca="false">N1948+Z1948</f>
        <v>50</v>
      </c>
      <c r="AB1948" s="47" t="s">
        <v>706</v>
      </c>
      <c r="AC1948" s="291" t="s">
        <v>738</v>
      </c>
      <c r="AD1948" s="31"/>
      <c r="AE1948" s="36" t="n">
        <f aca="false">P1948*Q1948</f>
        <v>0</v>
      </c>
      <c r="AF1948" s="38"/>
      <c r="AG1948" s="39" t="str">
        <f aca="false">AB1948</f>
        <v>Воронин В.А.</v>
      </c>
      <c r="AH1948" s="39" t="str">
        <f aca="false">C1948</f>
        <v>4ИСП9-10 ВБ (п)</v>
      </c>
      <c r="AI1948" s="40" t="str">
        <f aca="false">B1948</f>
        <v>28</v>
      </c>
      <c r="AJ1948" s="39" t="str">
        <f aca="false">CONCATENATE(A1948," ",D1948)</f>
        <v>ГИА.01.01 Подготовка  дипломного проекта (работы)  с 18 мая по 14 июня </v>
      </c>
      <c r="AK1948" s="39" t="n">
        <f aca="false">E1948*F1948+P1948*Q1948+H1948+J1948+S1948+U1948</f>
        <v>0</v>
      </c>
      <c r="AL1948" s="39" t="n">
        <f aca="false">L1948+W1948</f>
        <v>0</v>
      </c>
      <c r="AM1948" s="39" t="n">
        <f aca="false">M1948+X1948</f>
        <v>0</v>
      </c>
      <c r="AN1948" s="39" t="n">
        <f aca="false">Y1948</f>
        <v>50</v>
      </c>
      <c r="AO1948" s="39" t="n">
        <f aca="false">SUM(AK1948:AN1948)</f>
        <v>50</v>
      </c>
      <c r="AP1948" s="41" t="n">
        <f aca="false">K1948+V1948</f>
        <v>0</v>
      </c>
    </row>
    <row r="1949" s="42" customFormat="true" ht="16.5" hidden="true" customHeight="true" outlineLevel="0" collapsed="false">
      <c r="A1949" s="138" t="s">
        <v>396</v>
      </c>
      <c r="B1949" s="30" t="s">
        <v>403</v>
      </c>
      <c r="C1949" s="31" t="s">
        <v>404</v>
      </c>
      <c r="D1949" s="133" t="s">
        <v>397</v>
      </c>
      <c r="E1949" s="31" t="n">
        <v>10</v>
      </c>
      <c r="F1949" s="31"/>
      <c r="G1949" s="31"/>
      <c r="H1949" s="31"/>
      <c r="I1949" s="31"/>
      <c r="J1949" s="31"/>
      <c r="K1949" s="31"/>
      <c r="L1949" s="31"/>
      <c r="M1949" s="31"/>
      <c r="N1949" s="33" t="n">
        <f aca="false">E1949*F1949+H1949+J1949+K1949+L1949+M1949</f>
        <v>0</v>
      </c>
      <c r="O1949" s="36"/>
      <c r="P1949" s="31" t="n">
        <v>8</v>
      </c>
      <c r="Q1949" s="31"/>
      <c r="R1949" s="31"/>
      <c r="S1949" s="31"/>
      <c r="T1949" s="31"/>
      <c r="U1949" s="31"/>
      <c r="V1949" s="31"/>
      <c r="W1949" s="31"/>
      <c r="X1949" s="31"/>
      <c r="Y1949" s="31" t="n">
        <v>25</v>
      </c>
      <c r="Z1949" s="36" t="n">
        <f aca="false">P1949*Q1949+S1949+U1949+V1949+W1949+X1949+Y1949</f>
        <v>25</v>
      </c>
      <c r="AA1949" s="36" t="n">
        <f aca="false">N1949+Z1949</f>
        <v>25</v>
      </c>
      <c r="AB1949" s="47" t="s">
        <v>225</v>
      </c>
      <c r="AC1949" s="291" t="s">
        <v>738</v>
      </c>
      <c r="AD1949" s="31"/>
      <c r="AE1949" s="36" t="n">
        <f aca="false">P1949*Q1949</f>
        <v>0</v>
      </c>
      <c r="AF1949" s="38"/>
      <c r="AG1949" s="39" t="str">
        <f aca="false">AB1949</f>
        <v>Щур Д.С.</v>
      </c>
      <c r="AH1949" s="39" t="str">
        <f aca="false">C1949</f>
        <v>4ИСП9-10 ВБ (п)</v>
      </c>
      <c r="AI1949" s="40" t="str">
        <f aca="false">B1949</f>
        <v>28</v>
      </c>
      <c r="AJ1949" s="39" t="str">
        <f aca="false">CONCATENATE(A1949," ",D1949)</f>
        <v>ГИА.01.01 Подготовка  дипломного проекта (работы)  с 18 мая по 14 июня </v>
      </c>
      <c r="AK1949" s="39" t="n">
        <f aca="false">E1949*F1949+P1949*Q1949+H1949+J1949+S1949+U1949</f>
        <v>0</v>
      </c>
      <c r="AL1949" s="39" t="n">
        <f aca="false">L1949+W1949</f>
        <v>0</v>
      </c>
      <c r="AM1949" s="39" t="n">
        <f aca="false">M1949+X1949</f>
        <v>0</v>
      </c>
      <c r="AN1949" s="39" t="n">
        <f aca="false">Y1949</f>
        <v>25</v>
      </c>
      <c r="AO1949" s="39" t="n">
        <f aca="false">SUM(AK1949:AN1949)</f>
        <v>25</v>
      </c>
      <c r="AP1949" s="41" t="n">
        <f aca="false">K1949+V1949</f>
        <v>0</v>
      </c>
    </row>
    <row r="1950" s="42" customFormat="true" ht="16.5" hidden="true" customHeight="true" outlineLevel="0" collapsed="false">
      <c r="A1950" s="138" t="s">
        <v>396</v>
      </c>
      <c r="B1950" s="30" t="s">
        <v>403</v>
      </c>
      <c r="C1950" s="31" t="s">
        <v>404</v>
      </c>
      <c r="D1950" s="133" t="s">
        <v>397</v>
      </c>
      <c r="E1950" s="31" t="n">
        <v>10</v>
      </c>
      <c r="F1950" s="31"/>
      <c r="G1950" s="31"/>
      <c r="H1950" s="31"/>
      <c r="I1950" s="31"/>
      <c r="J1950" s="31"/>
      <c r="K1950" s="31"/>
      <c r="L1950" s="31"/>
      <c r="M1950" s="31"/>
      <c r="N1950" s="33" t="n">
        <f aca="false">E1950*F1950+H1950+J1950+K1950+L1950+M1950</f>
        <v>0</v>
      </c>
      <c r="O1950" s="36"/>
      <c r="P1950" s="31" t="n">
        <v>8</v>
      </c>
      <c r="Q1950" s="31"/>
      <c r="R1950" s="31"/>
      <c r="S1950" s="31"/>
      <c r="T1950" s="31"/>
      <c r="U1950" s="31"/>
      <c r="V1950" s="31"/>
      <c r="W1950" s="31"/>
      <c r="X1950" s="31"/>
      <c r="Y1950" s="31" t="n">
        <v>45</v>
      </c>
      <c r="Z1950" s="36" t="n">
        <f aca="false">P1950*Q1950+S1950+U1950+V1950+W1950+X1950+Y1950</f>
        <v>45</v>
      </c>
      <c r="AA1950" s="36" t="n">
        <f aca="false">N1950+Z1950</f>
        <v>45</v>
      </c>
      <c r="AB1950" s="47" t="s">
        <v>398</v>
      </c>
      <c r="AC1950" s="31"/>
      <c r="AD1950" s="31"/>
      <c r="AE1950" s="36" t="n">
        <f aca="false">P1950*Q1950</f>
        <v>0</v>
      </c>
      <c r="AF1950" s="38"/>
      <c r="AG1950" s="39" t="str">
        <f aca="false">AB1950</f>
        <v>вак. ГИА</v>
      </c>
      <c r="AH1950" s="39" t="str">
        <f aca="false">C1950</f>
        <v>4ИСП9-10 ВБ (п)</v>
      </c>
      <c r="AI1950" s="40" t="str">
        <f aca="false">B1950</f>
        <v>28</v>
      </c>
      <c r="AJ1950" s="39" t="str">
        <f aca="false">CONCATENATE(A1950," ",D1950)</f>
        <v>ГИА.01.01 Подготовка  дипломного проекта (работы)  с 18 мая по 14 июня </v>
      </c>
      <c r="AK1950" s="39" t="n">
        <f aca="false">E1950*F1950+P1950*Q1950+H1950+J1950+S1950+U1950</f>
        <v>0</v>
      </c>
      <c r="AL1950" s="39" t="n">
        <f aca="false">L1950+W1950</f>
        <v>0</v>
      </c>
      <c r="AM1950" s="39" t="n">
        <f aca="false">M1950+X1950</f>
        <v>0</v>
      </c>
      <c r="AN1950" s="39" t="n">
        <f aca="false">Y1950</f>
        <v>45</v>
      </c>
      <c r="AO1950" s="39" t="n">
        <f aca="false">SUM(AK1950:AN1950)</f>
        <v>45</v>
      </c>
      <c r="AP1950" s="41" t="n">
        <f aca="false">K1950+V1950</f>
        <v>0</v>
      </c>
    </row>
    <row r="1951" s="42" customFormat="true" ht="16.5" hidden="true" customHeight="true" outlineLevel="0" collapsed="false">
      <c r="A1951" s="29" t="s">
        <v>399</v>
      </c>
      <c r="B1951" s="30" t="s">
        <v>403</v>
      </c>
      <c r="C1951" s="31" t="s">
        <v>404</v>
      </c>
      <c r="D1951" s="133" t="s">
        <v>400</v>
      </c>
      <c r="E1951" s="31" t="n">
        <v>10</v>
      </c>
      <c r="F1951" s="31"/>
      <c r="G1951" s="31"/>
      <c r="H1951" s="31"/>
      <c r="I1951" s="31"/>
      <c r="J1951" s="31"/>
      <c r="K1951" s="31"/>
      <c r="L1951" s="31"/>
      <c r="M1951" s="31"/>
      <c r="N1951" s="33" t="n">
        <f aca="false">E1951*F1951+H1951+J1951+K1951+L1951+M1951</f>
        <v>0</v>
      </c>
      <c r="O1951" s="36"/>
      <c r="P1951" s="31" t="n">
        <v>8</v>
      </c>
      <c r="Q1951" s="31"/>
      <c r="R1951" s="31"/>
      <c r="S1951" s="31"/>
      <c r="T1951" s="31"/>
      <c r="U1951" s="31"/>
      <c r="V1951" s="31"/>
      <c r="W1951" s="31"/>
      <c r="X1951" s="31"/>
      <c r="Y1951" s="31" t="n">
        <v>72</v>
      </c>
      <c r="Z1951" s="36" t="n">
        <f aca="false">P1951*Q1951+S1951+U1951+V1951+W1951+X1951+Y1951</f>
        <v>72</v>
      </c>
      <c r="AA1951" s="36" t="n">
        <f aca="false">N1951+Z1951</f>
        <v>72</v>
      </c>
      <c r="AB1951" s="47" t="s">
        <v>398</v>
      </c>
      <c r="AC1951" s="31"/>
      <c r="AD1951" s="31"/>
      <c r="AE1951" s="36" t="n">
        <f aca="false">P1951*Q1951</f>
        <v>0</v>
      </c>
      <c r="AF1951" s="38"/>
      <c r="AG1951" s="39" t="str">
        <f aca="false">AB1951</f>
        <v>вак. ГИА</v>
      </c>
      <c r="AH1951" s="39" t="str">
        <f aca="false">C1951</f>
        <v>4ИСП9-10 ВБ (п)</v>
      </c>
      <c r="AI1951" s="40" t="str">
        <f aca="false">B1951</f>
        <v>28</v>
      </c>
      <c r="AJ1951" s="39" t="str">
        <f aca="false">CONCATENATE(A1951," ",D1951)</f>
        <v>ГИА.01.04 Защита  дипломного проекта (работы)   с 15 июня по 28 июня</v>
      </c>
      <c r="AK1951" s="39" t="n">
        <f aca="false">E1951*F1951+P1951*Q1951+H1951+J1951+S1951+U1951</f>
        <v>0</v>
      </c>
      <c r="AL1951" s="39" t="n">
        <f aca="false">L1951+W1951</f>
        <v>0</v>
      </c>
      <c r="AM1951" s="39" t="n">
        <f aca="false">M1951+X1951</f>
        <v>0</v>
      </c>
      <c r="AN1951" s="39" t="n">
        <f aca="false">Y1951</f>
        <v>72</v>
      </c>
      <c r="AO1951" s="39" t="n">
        <f aca="false">SUM(AK1951:AN1951)</f>
        <v>72</v>
      </c>
      <c r="AP1951" s="41" t="n">
        <f aca="false">K1951+V1951</f>
        <v>0</v>
      </c>
    </row>
    <row r="1952" s="42" customFormat="true" ht="16.5" hidden="true" customHeight="true" outlineLevel="0" collapsed="false">
      <c r="A1952" s="70" t="s">
        <v>113</v>
      </c>
      <c r="B1952" s="30" t="s">
        <v>403</v>
      </c>
      <c r="C1952" s="31" t="s">
        <v>404</v>
      </c>
      <c r="D1952" s="133" t="s">
        <v>114</v>
      </c>
      <c r="E1952" s="31" t="n">
        <v>10</v>
      </c>
      <c r="F1952" s="31"/>
      <c r="G1952" s="31"/>
      <c r="H1952" s="31" t="n">
        <v>15</v>
      </c>
      <c r="I1952" s="31"/>
      <c r="J1952" s="31"/>
      <c r="K1952" s="31"/>
      <c r="L1952" s="31"/>
      <c r="M1952" s="31"/>
      <c r="N1952" s="33" t="n">
        <f aca="false">E1952*F1952+H1952+J1952+K1952+L1952+M1952</f>
        <v>15</v>
      </c>
      <c r="O1952" s="36"/>
      <c r="P1952" s="31" t="n">
        <v>8</v>
      </c>
      <c r="Q1952" s="31"/>
      <c r="R1952" s="31"/>
      <c r="S1952" s="31" t="n">
        <v>18</v>
      </c>
      <c r="T1952" s="31"/>
      <c r="U1952" s="31"/>
      <c r="V1952" s="31"/>
      <c r="W1952" s="31"/>
      <c r="X1952" s="31"/>
      <c r="Y1952" s="31"/>
      <c r="Z1952" s="36" t="n">
        <f aca="false">P1952*Q1952+S1952+U1952+V1952+W1952+X1952+Y1952</f>
        <v>18</v>
      </c>
      <c r="AA1952" s="36" t="n">
        <f aca="false">N1952+Z1952</f>
        <v>33</v>
      </c>
      <c r="AB1952" s="74" t="s">
        <v>115</v>
      </c>
      <c r="AC1952" s="31"/>
      <c r="AD1952" s="31"/>
      <c r="AE1952" s="36" t="n">
        <f aca="false">P1952*Q1952</f>
        <v>0</v>
      </c>
      <c r="AF1952" s="38"/>
      <c r="AG1952" s="39" t="str">
        <f aca="false">AB1952</f>
        <v>вак. РоВ</v>
      </c>
      <c r="AH1952" s="39" t="str">
        <f aca="false">C1952</f>
        <v>4ИСП9-10 ВБ (п)</v>
      </c>
      <c r="AI1952" s="40" t="str">
        <f aca="false">B1952</f>
        <v>28</v>
      </c>
      <c r="AJ1952" s="39" t="str">
        <f aca="false">CONCATENATE(A1952," ",D1952)</f>
        <v>ВнеУр Разговоры о важном</v>
      </c>
      <c r="AK1952" s="39" t="n">
        <f aca="false">E1952*F1952+P1952*Q1952+H1952+J1952+S1952+U1952</f>
        <v>33</v>
      </c>
      <c r="AL1952" s="39" t="n">
        <f aca="false">L1952+W1952</f>
        <v>0</v>
      </c>
      <c r="AM1952" s="39" t="n">
        <f aca="false">M1952+X1952</f>
        <v>0</v>
      </c>
      <c r="AN1952" s="39" t="n">
        <f aca="false">Y1952</f>
        <v>0</v>
      </c>
      <c r="AO1952" s="39" t="n">
        <f aca="false">SUM(AK1952:AN1952)</f>
        <v>33</v>
      </c>
      <c r="AP1952" s="41" t="n">
        <f aca="false">K1952+V1952</f>
        <v>0</v>
      </c>
    </row>
    <row r="1953" s="42" customFormat="true" ht="16.5" hidden="true" customHeight="true" outlineLevel="0" collapsed="false">
      <c r="A1953" s="70" t="s">
        <v>113</v>
      </c>
      <c r="B1953" s="30" t="s">
        <v>403</v>
      </c>
      <c r="C1953" s="31" t="s">
        <v>404</v>
      </c>
      <c r="D1953" s="133" t="s">
        <v>114</v>
      </c>
      <c r="E1953" s="31" t="n">
        <v>10</v>
      </c>
      <c r="F1953" s="31"/>
      <c r="G1953" s="31"/>
      <c r="H1953" s="31" t="n">
        <v>2</v>
      </c>
      <c r="I1953" s="31"/>
      <c r="J1953" s="31"/>
      <c r="K1953" s="31"/>
      <c r="L1953" s="31"/>
      <c r="M1953" s="31"/>
      <c r="N1953" s="33" t="n">
        <f aca="false">E1953*F1953+H1953+J1953+K1953+L1953+M1953</f>
        <v>2</v>
      </c>
      <c r="O1953" s="36"/>
      <c r="P1953" s="31" t="n">
        <v>8</v>
      </c>
      <c r="Q1953" s="31"/>
      <c r="R1953" s="31"/>
      <c r="S1953" s="31"/>
      <c r="T1953" s="31"/>
      <c r="U1953" s="31"/>
      <c r="V1953" s="31"/>
      <c r="W1953" s="31"/>
      <c r="X1953" s="31"/>
      <c r="Y1953" s="31"/>
      <c r="Z1953" s="36" t="n">
        <f aca="false">P1953*Q1953+S1953+U1953+V1953+W1953+X1953+Y1953</f>
        <v>0</v>
      </c>
      <c r="AA1953" s="36" t="n">
        <f aca="false">N1953+Z1953</f>
        <v>2</v>
      </c>
      <c r="AB1953" s="47" t="s">
        <v>293</v>
      </c>
      <c r="AC1953" s="31"/>
      <c r="AD1953" s="31"/>
      <c r="AE1953" s="36" t="n">
        <f aca="false">P1953*Q1953</f>
        <v>0</v>
      </c>
      <c r="AF1953" s="38"/>
      <c r="AG1953" s="39" t="str">
        <f aca="false">AB1953</f>
        <v>Васильцев И.И.</v>
      </c>
      <c r="AH1953" s="39" t="str">
        <f aca="false">C1953</f>
        <v>4ИСП9-10 ВБ (п)</v>
      </c>
      <c r="AI1953" s="40" t="str">
        <f aca="false">B1953</f>
        <v>28</v>
      </c>
      <c r="AJ1953" s="39" t="str">
        <f aca="false">CONCATENATE(A1953," ",D1953)</f>
        <v>ВнеУр Разговоры о важном</v>
      </c>
      <c r="AK1953" s="39" t="n">
        <f aca="false">E1953*F1953+P1953*Q1953+H1953+J1953+S1953+U1953</f>
        <v>2</v>
      </c>
      <c r="AL1953" s="39" t="n">
        <f aca="false">L1953+W1953</f>
        <v>0</v>
      </c>
      <c r="AM1953" s="39" t="n">
        <f aca="false">M1953+X1953</f>
        <v>0</v>
      </c>
      <c r="AN1953" s="39" t="n">
        <f aca="false">Y1953</f>
        <v>0</v>
      </c>
      <c r="AO1953" s="39" t="n">
        <f aca="false">SUM(AK1953:AN1953)</f>
        <v>2</v>
      </c>
      <c r="AP1953" s="41" t="n">
        <f aca="false">K1953+V1953</f>
        <v>0</v>
      </c>
    </row>
    <row r="1954" s="42" customFormat="true" ht="16.5" hidden="true" customHeight="true" outlineLevel="0" collapsed="false">
      <c r="A1954" s="29" t="s">
        <v>52</v>
      </c>
      <c r="B1954" s="30" t="s">
        <v>53</v>
      </c>
      <c r="C1954" s="31" t="s">
        <v>649</v>
      </c>
      <c r="D1954" s="139" t="s">
        <v>55</v>
      </c>
      <c r="E1954" s="31" t="n">
        <v>10</v>
      </c>
      <c r="F1954" s="31" t="n">
        <v>2</v>
      </c>
      <c r="G1954" s="31"/>
      <c r="H1954" s="31"/>
      <c r="I1954" s="31"/>
      <c r="J1954" s="31"/>
      <c r="K1954" s="31"/>
      <c r="L1954" s="31"/>
      <c r="M1954" s="31"/>
      <c r="N1954" s="33" t="n">
        <f aca="false">E1954*F1954+H1954+J1954+K1954+L1954+M1954</f>
        <v>20</v>
      </c>
      <c r="O1954" s="36"/>
      <c r="P1954" s="31" t="n">
        <v>8</v>
      </c>
      <c r="Q1954" s="31" t="n">
        <v>2</v>
      </c>
      <c r="R1954" s="31"/>
      <c r="S1954" s="31"/>
      <c r="T1954" s="31"/>
      <c r="U1954" s="31"/>
      <c r="V1954" s="31"/>
      <c r="W1954" s="31" t="n">
        <v>4</v>
      </c>
      <c r="X1954" s="31"/>
      <c r="Y1954" s="31"/>
      <c r="Z1954" s="36" t="n">
        <f aca="false">P1954*Q1954+S1954+U1954+V1954+W1954+X1954+Y1954</f>
        <v>20</v>
      </c>
      <c r="AA1954" s="36" t="n">
        <f aca="false">N1954+Z1954</f>
        <v>40</v>
      </c>
      <c r="AB1954" s="47" t="s">
        <v>218</v>
      </c>
      <c r="AC1954" s="61"/>
      <c r="AD1954" s="31"/>
      <c r="AE1954" s="36" t="n">
        <f aca="false">P1954*Q1954</f>
        <v>16</v>
      </c>
      <c r="AF1954" s="38"/>
      <c r="AG1954" s="39" t="str">
        <f aca="false">AB1954</f>
        <v>Бруй С.Ю.</v>
      </c>
      <c r="AH1954" s="39" t="str">
        <f aca="false">C1954</f>
        <v>3ИСП11-16а (БД)</v>
      </c>
      <c r="AI1954" s="40" t="str">
        <f aca="false">B1954</f>
        <v>12</v>
      </c>
      <c r="AJ1954" s="39" t="str">
        <f aca="false">CONCATENATE(A1954," ",D1954)</f>
        <v>ОГСЭ.03 Иностранный язык в профессиональной деятельности</v>
      </c>
      <c r="AK1954" s="39" t="n">
        <f aca="false">E1954*F1954+P1954*Q1954+H1954+J1954+S1954+U1954</f>
        <v>36</v>
      </c>
      <c r="AL1954" s="39" t="n">
        <f aca="false">L1954+W1954</f>
        <v>4</v>
      </c>
      <c r="AM1954" s="39" t="n">
        <f aca="false">M1954+X1954</f>
        <v>0</v>
      </c>
      <c r="AN1954" s="39" t="n">
        <f aca="false">Y1954</f>
        <v>0</v>
      </c>
      <c r="AO1954" s="39" t="n">
        <f aca="false">SUM(AK1954:AN1954)</f>
        <v>40</v>
      </c>
      <c r="AP1954" s="41" t="n">
        <f aca="false">K1954+V1954</f>
        <v>0</v>
      </c>
    </row>
    <row r="1955" s="42" customFormat="true" ht="16.5" hidden="true" customHeight="true" outlineLevel="0" collapsed="false">
      <c r="A1955" s="29" t="s">
        <v>52</v>
      </c>
      <c r="B1955" s="30" t="s">
        <v>116</v>
      </c>
      <c r="C1955" s="31" t="s">
        <v>650</v>
      </c>
      <c r="D1955" s="139" t="s">
        <v>55</v>
      </c>
      <c r="E1955" s="31" t="n">
        <v>10</v>
      </c>
      <c r="F1955" s="31" t="n">
        <v>2</v>
      </c>
      <c r="G1955" s="31"/>
      <c r="H1955" s="31"/>
      <c r="I1955" s="31"/>
      <c r="J1955" s="31"/>
      <c r="K1955" s="31"/>
      <c r="L1955" s="31"/>
      <c r="M1955" s="31"/>
      <c r="N1955" s="33" t="n">
        <f aca="false">E1955*F1955+H1955+J1955+K1955+L1955+M1955</f>
        <v>20</v>
      </c>
      <c r="O1955" s="36"/>
      <c r="P1955" s="31" t="n">
        <v>8</v>
      </c>
      <c r="Q1955" s="31" t="n">
        <v>2</v>
      </c>
      <c r="R1955" s="31"/>
      <c r="S1955" s="31"/>
      <c r="T1955" s="31"/>
      <c r="U1955" s="31"/>
      <c r="V1955" s="31"/>
      <c r="W1955" s="31" t="n">
        <v>4</v>
      </c>
      <c r="X1955" s="31"/>
      <c r="Y1955" s="31"/>
      <c r="Z1955" s="36" t="n">
        <f aca="false">P1955*Q1955+S1955+U1955+V1955+W1955+X1955+Y1955</f>
        <v>20</v>
      </c>
      <c r="AA1955" s="36" t="n">
        <f aca="false">N1955+Z1955</f>
        <v>40</v>
      </c>
      <c r="AB1955" s="47" t="s">
        <v>220</v>
      </c>
      <c r="AC1955" s="61"/>
      <c r="AD1955" s="31"/>
      <c r="AE1955" s="36" t="n">
        <f aca="false">P1955*Q1955</f>
        <v>16</v>
      </c>
      <c r="AF1955" s="38"/>
      <c r="AG1955" s="39" t="str">
        <f aca="false">AB1955</f>
        <v>Ветрова О.В.</v>
      </c>
      <c r="AH1955" s="39" t="str">
        <f aca="false">C1955</f>
        <v>3ИСП11-16б (БД)</v>
      </c>
      <c r="AI1955" s="40" t="str">
        <f aca="false">B1955</f>
        <v>11</v>
      </c>
      <c r="AJ1955" s="39" t="str">
        <f aca="false">CONCATENATE(A1955," ",D1955)</f>
        <v>ОГСЭ.03 Иностранный язык в профессиональной деятельности</v>
      </c>
      <c r="AK1955" s="39" t="n">
        <f aca="false">E1955*F1955+P1955*Q1955+H1955+J1955+S1955+U1955</f>
        <v>36</v>
      </c>
      <c r="AL1955" s="39" t="n">
        <f aca="false">L1955+W1955</f>
        <v>4</v>
      </c>
      <c r="AM1955" s="39" t="n">
        <f aca="false">M1955+X1955</f>
        <v>0</v>
      </c>
      <c r="AN1955" s="39" t="n">
        <f aca="false">Y1955</f>
        <v>0</v>
      </c>
      <c r="AO1955" s="39" t="n">
        <f aca="false">SUM(AK1955:AN1955)</f>
        <v>40</v>
      </c>
      <c r="AP1955" s="41" t="n">
        <f aca="false">K1955+V1955</f>
        <v>0</v>
      </c>
    </row>
    <row r="1956" s="42" customFormat="true" ht="16.5" hidden="true" customHeight="true" outlineLevel="0" collapsed="false">
      <c r="A1956" s="29" t="s">
        <v>60</v>
      </c>
      <c r="B1956" s="30" t="s">
        <v>286</v>
      </c>
      <c r="C1956" s="31" t="s">
        <v>651</v>
      </c>
      <c r="D1956" s="139" t="s">
        <v>61</v>
      </c>
      <c r="E1956" s="31" t="n">
        <v>10</v>
      </c>
      <c r="F1956" s="31" t="n">
        <v>2</v>
      </c>
      <c r="G1956" s="31"/>
      <c r="H1956" s="31"/>
      <c r="I1956" s="31"/>
      <c r="J1956" s="31"/>
      <c r="K1956" s="31"/>
      <c r="L1956" s="31"/>
      <c r="M1956" s="31"/>
      <c r="N1956" s="33" t="n">
        <f aca="false">E1956*F1956+H1956+J1956+K1956+L1956+M1956</f>
        <v>20</v>
      </c>
      <c r="O1956" s="36"/>
      <c r="P1956" s="31" t="n">
        <v>8</v>
      </c>
      <c r="Q1956" s="31" t="n">
        <v>2</v>
      </c>
      <c r="R1956" s="31"/>
      <c r="S1956" s="31"/>
      <c r="T1956" s="31"/>
      <c r="U1956" s="31"/>
      <c r="V1956" s="31"/>
      <c r="W1956" s="31"/>
      <c r="X1956" s="31"/>
      <c r="Y1956" s="31"/>
      <c r="Z1956" s="36" t="n">
        <f aca="false">P1956*Q1956+S1956+U1956+V1956+W1956+X1956+Y1956</f>
        <v>16</v>
      </c>
      <c r="AA1956" s="36" t="n">
        <f aca="false">N1956+Z1956</f>
        <v>36</v>
      </c>
      <c r="AB1956" s="47" t="s">
        <v>290</v>
      </c>
      <c r="AC1956" s="47"/>
      <c r="AD1956" s="31"/>
      <c r="AE1956" s="36" t="n">
        <f aca="false">P1956*Q1956</f>
        <v>16</v>
      </c>
      <c r="AF1956" s="38" t="n">
        <f aca="false">AA1956-L1956-M1956-W1956-X1956</f>
        <v>36</v>
      </c>
      <c r="AG1956" s="39" t="str">
        <f aca="false">AB1956</f>
        <v>Климаков В.А</v>
      </c>
      <c r="AH1956" s="39" t="str">
        <f aca="false">C1956</f>
        <v>3ИСП11-16 (БД)</v>
      </c>
      <c r="AI1956" s="40" t="str">
        <f aca="false">B1956</f>
        <v>23</v>
      </c>
      <c r="AJ1956" s="39" t="str">
        <f aca="false">CONCATENATE(A1956," ",D1956)</f>
        <v>ОГСЭ.04 Физическая культура</v>
      </c>
      <c r="AK1956" s="39" t="n">
        <f aca="false">E1956*F1956+P1956*Q1956+H1956+J1956+S1956+U1956</f>
        <v>36</v>
      </c>
      <c r="AL1956" s="39" t="n">
        <f aca="false">L1956+W1956</f>
        <v>0</v>
      </c>
      <c r="AM1956" s="39" t="n">
        <f aca="false">M1956+X1956</f>
        <v>0</v>
      </c>
      <c r="AN1956" s="39" t="n">
        <f aca="false">Y1956</f>
        <v>0</v>
      </c>
      <c r="AO1956" s="39" t="n">
        <f aca="false">SUM(AK1956:AN1956)</f>
        <v>36</v>
      </c>
      <c r="AP1956" s="41" t="n">
        <f aca="false">K1956+V1956</f>
        <v>0</v>
      </c>
    </row>
    <row r="1957" s="42" customFormat="true" ht="16.5" hidden="true" customHeight="true" outlineLevel="0" collapsed="false">
      <c r="A1957" s="49" t="s">
        <v>326</v>
      </c>
      <c r="B1957" s="30" t="s">
        <v>286</v>
      </c>
      <c r="C1957" s="31" t="s">
        <v>651</v>
      </c>
      <c r="D1957" s="238" t="s">
        <v>327</v>
      </c>
      <c r="E1957" s="31" t="n">
        <v>10</v>
      </c>
      <c r="F1957" s="103"/>
      <c r="G1957" s="103"/>
      <c r="H1957" s="103"/>
      <c r="I1957" s="103"/>
      <c r="J1957" s="103"/>
      <c r="K1957" s="103"/>
      <c r="L1957" s="31"/>
      <c r="M1957" s="31"/>
      <c r="N1957" s="33" t="n">
        <f aca="false">E1957*F1957+H1957+J1957+K1957+L1957+M1957</f>
        <v>0</v>
      </c>
      <c r="O1957" s="36"/>
      <c r="P1957" s="31" t="n">
        <v>8</v>
      </c>
      <c r="Q1957" s="31" t="n">
        <v>8</v>
      </c>
      <c r="R1957" s="31" t="n">
        <v>14</v>
      </c>
      <c r="S1957" s="103"/>
      <c r="T1957" s="103"/>
      <c r="U1957" s="103"/>
      <c r="V1957" s="103"/>
      <c r="W1957" s="104" t="n">
        <v>4</v>
      </c>
      <c r="X1957" s="31"/>
      <c r="Y1957" s="31"/>
      <c r="Z1957" s="36" t="n">
        <f aca="false">P1957*Q1957+S1957+U1957+V1957+W1957+X1957+Y1957</f>
        <v>68</v>
      </c>
      <c r="AA1957" s="36" t="n">
        <f aca="false">N1957+Z1957</f>
        <v>68</v>
      </c>
      <c r="AB1957" s="47" t="s">
        <v>313</v>
      </c>
      <c r="AC1957" s="31"/>
      <c r="AD1957" s="31"/>
      <c r="AE1957" s="36" t="n">
        <f aca="false">P1957*Q1957</f>
        <v>64</v>
      </c>
      <c r="AF1957" s="38" t="n">
        <f aca="false">AA1957-L1957-M1957-W1957-X1957</f>
        <v>64</v>
      </c>
      <c r="AG1957" s="39" t="str">
        <f aca="false">AB1957</f>
        <v>Гаврилова Л.А.</v>
      </c>
      <c r="AH1957" s="39" t="str">
        <f aca="false">C1957</f>
        <v>3ИСП11-16 (БД)</v>
      </c>
      <c r="AI1957" s="40" t="str">
        <f aca="false">B1957</f>
        <v>23</v>
      </c>
      <c r="AJ1957" s="39" t="str">
        <f aca="false">CONCATENATE(A1957," ",D1957)</f>
        <v>ОП.07 Экономика отрасли</v>
      </c>
      <c r="AK1957" s="39" t="n">
        <f aca="false">E1957*F1957+P1957*Q1957+H1957+J1957+S1957+U1957</f>
        <v>64</v>
      </c>
      <c r="AL1957" s="39" t="n">
        <f aca="false">L1957+W1957</f>
        <v>4</v>
      </c>
      <c r="AM1957" s="39" t="n">
        <f aca="false">M1957+X1957</f>
        <v>0</v>
      </c>
      <c r="AN1957" s="39" t="n">
        <f aca="false">Y1957</f>
        <v>0</v>
      </c>
      <c r="AO1957" s="39" t="n">
        <f aca="false">SUM(AK1957:AN1957)</f>
        <v>68</v>
      </c>
      <c r="AP1957" s="41" t="n">
        <f aca="false">K1957+V1957</f>
        <v>0</v>
      </c>
    </row>
    <row r="1958" s="42" customFormat="true" ht="16.5" hidden="true" customHeight="true" outlineLevel="0" collapsed="false">
      <c r="A1958" s="49" t="s">
        <v>94</v>
      </c>
      <c r="B1958" s="30" t="s">
        <v>286</v>
      </c>
      <c r="C1958" s="31" t="s">
        <v>651</v>
      </c>
      <c r="D1958" s="238" t="s">
        <v>383</v>
      </c>
      <c r="E1958" s="31" t="n">
        <v>10</v>
      </c>
      <c r="F1958" s="103"/>
      <c r="G1958" s="103"/>
      <c r="H1958" s="103"/>
      <c r="I1958" s="103"/>
      <c r="J1958" s="103"/>
      <c r="K1958" s="103"/>
      <c r="L1958" s="31"/>
      <c r="M1958" s="31"/>
      <c r="N1958" s="33" t="n">
        <f aca="false">E1958*F1958+H1958+J1958+K1958+L1958+M1958</f>
        <v>0</v>
      </c>
      <c r="O1958" s="36"/>
      <c r="P1958" s="31" t="n">
        <v>8</v>
      </c>
      <c r="Q1958" s="31" t="n">
        <v>6</v>
      </c>
      <c r="R1958" s="31" t="n">
        <v>14</v>
      </c>
      <c r="S1958" s="103"/>
      <c r="T1958" s="103"/>
      <c r="U1958" s="103"/>
      <c r="V1958" s="103"/>
      <c r="W1958" s="104"/>
      <c r="X1958" s="31"/>
      <c r="Y1958" s="31"/>
      <c r="Z1958" s="36" t="n">
        <f aca="false">P1958*Q1958+S1958+U1958+V1958+W1958+X1958+Y1958</f>
        <v>48</v>
      </c>
      <c r="AA1958" s="36" t="n">
        <f aca="false">N1958+Z1958</f>
        <v>48</v>
      </c>
      <c r="AB1958" s="294" t="s">
        <v>715</v>
      </c>
      <c r="AC1958" s="39" t="s">
        <v>726</v>
      </c>
      <c r="AD1958" s="31"/>
      <c r="AE1958" s="36" t="n">
        <f aca="false">P1958*Q1958</f>
        <v>48</v>
      </c>
      <c r="AF1958" s="38" t="n">
        <f aca="false">AA1958-L1958-M1958-W1958-X1958</f>
        <v>48</v>
      </c>
      <c r="AG1958" s="39" t="str">
        <f aca="false">AB1958</f>
        <v>Лигай О.А. </v>
      </c>
      <c r="AH1958" s="39" t="str">
        <f aca="false">C1958</f>
        <v>3ИСП11-16 (БД)</v>
      </c>
      <c r="AI1958" s="40" t="str">
        <f aca="false">B1958</f>
        <v>23</v>
      </c>
      <c r="AJ1958" s="39" t="str">
        <f aca="false">CONCATENATE(A1958," ",D1958)</f>
        <v>ОП.12 Менеджмент в профессиональной деятельности</v>
      </c>
      <c r="AK1958" s="39" t="n">
        <f aca="false">E1958*F1958+P1958*Q1958+H1958+J1958+S1958+U1958</f>
        <v>48</v>
      </c>
      <c r="AL1958" s="39" t="n">
        <f aca="false">L1958+W1958</f>
        <v>0</v>
      </c>
      <c r="AM1958" s="39" t="n">
        <f aca="false">M1958+X1958</f>
        <v>0</v>
      </c>
      <c r="AN1958" s="39" t="n">
        <f aca="false">Y1958</f>
        <v>0</v>
      </c>
      <c r="AO1958" s="39" t="n">
        <f aca="false">SUM(AK1958:AN1958)</f>
        <v>48</v>
      </c>
      <c r="AP1958" s="41" t="n">
        <f aca="false">K1958+V1958</f>
        <v>0</v>
      </c>
    </row>
    <row r="1959" s="42" customFormat="true" ht="16.5" hidden="true" customHeight="true" outlineLevel="0" collapsed="false">
      <c r="A1959" s="70" t="s">
        <v>147</v>
      </c>
      <c r="B1959" s="30" t="s">
        <v>286</v>
      </c>
      <c r="C1959" s="31" t="s">
        <v>651</v>
      </c>
      <c r="D1959" s="147" t="s">
        <v>392</v>
      </c>
      <c r="E1959" s="31" t="n">
        <v>10</v>
      </c>
      <c r="F1959" s="103" t="n">
        <v>7</v>
      </c>
      <c r="G1959" s="103" t="n">
        <v>26</v>
      </c>
      <c r="H1959" s="103" t="n">
        <v>-26</v>
      </c>
      <c r="I1959" s="103"/>
      <c r="J1959" s="103"/>
      <c r="K1959" s="103"/>
      <c r="L1959" s="31" t="n">
        <v>6</v>
      </c>
      <c r="M1959" s="31" t="n">
        <v>8</v>
      </c>
      <c r="N1959" s="33" t="n">
        <f aca="false">E1959*F1959+H1959+J1959+K1959+L1959+M1959</f>
        <v>58</v>
      </c>
      <c r="O1959" s="36"/>
      <c r="P1959" s="31" t="n">
        <v>8</v>
      </c>
      <c r="Q1959" s="31"/>
      <c r="R1959" s="31"/>
      <c r="S1959" s="103"/>
      <c r="T1959" s="103"/>
      <c r="U1959" s="103"/>
      <c r="V1959" s="103"/>
      <c r="W1959" s="104"/>
      <c r="X1959" s="31"/>
      <c r="Y1959" s="31"/>
      <c r="Z1959" s="36" t="n">
        <f aca="false">P1959*Q1959+S1959+U1959+V1959+W1959+X1959+Y1959</f>
        <v>0</v>
      </c>
      <c r="AA1959" s="36" t="n">
        <f aca="false">N1959+Z1959</f>
        <v>58</v>
      </c>
      <c r="AB1959" s="47" t="s">
        <v>363</v>
      </c>
      <c r="AC1959" s="31"/>
      <c r="AD1959" s="31"/>
      <c r="AE1959" s="36" t="n">
        <f aca="false">P1959*Q1959</f>
        <v>0</v>
      </c>
      <c r="AF1959" s="38" t="n">
        <f aca="false">AA1959-L1959-M1959-W1959-X1959</f>
        <v>44</v>
      </c>
      <c r="AG1959" s="39" t="str">
        <f aca="false">AB1959</f>
        <v>Адышкин С.С.</v>
      </c>
      <c r="AH1959" s="39" t="str">
        <f aca="false">C1959</f>
        <v>3ИСП11-16 (БД)</v>
      </c>
      <c r="AI1959" s="40" t="str">
        <f aca="false">B1959</f>
        <v>23</v>
      </c>
      <c r="AJ1959" s="39" t="str">
        <f aca="false">CONCATENATE(A1959," ",D1959)</f>
        <v>МДК.02.01 Технология разработки программного обеспечения</v>
      </c>
      <c r="AK1959" s="39" t="n">
        <f aca="false">E1959*F1959+P1959*Q1959+H1959+J1959+S1959+U1959</f>
        <v>44</v>
      </c>
      <c r="AL1959" s="39" t="n">
        <f aca="false">L1959+W1959</f>
        <v>6</v>
      </c>
      <c r="AM1959" s="39" t="n">
        <f aca="false">M1959+X1959</f>
        <v>8</v>
      </c>
      <c r="AN1959" s="39" t="n">
        <f aca="false">Y1959</f>
        <v>0</v>
      </c>
      <c r="AO1959" s="39" t="n">
        <f aca="false">SUM(AK1959:AN1959)</f>
        <v>58</v>
      </c>
      <c r="AP1959" s="41" t="n">
        <f aca="false">K1959+V1959</f>
        <v>0</v>
      </c>
    </row>
    <row r="1960" s="42" customFormat="true" ht="16.5" hidden="true" customHeight="true" outlineLevel="0" collapsed="false">
      <c r="A1960" s="70" t="s">
        <v>147</v>
      </c>
      <c r="B1960" s="30" t="s">
        <v>53</v>
      </c>
      <c r="C1960" s="31" t="s">
        <v>649</v>
      </c>
      <c r="D1960" s="147" t="s">
        <v>392</v>
      </c>
      <c r="E1960" s="31" t="n">
        <v>10</v>
      </c>
      <c r="F1960" s="103"/>
      <c r="G1960" s="103"/>
      <c r="H1960" s="103" t="n">
        <v>26</v>
      </c>
      <c r="I1960" s="103"/>
      <c r="J1960" s="103"/>
      <c r="K1960" s="103"/>
      <c r="L1960" s="31"/>
      <c r="M1960" s="31"/>
      <c r="N1960" s="33" t="n">
        <f aca="false">E1960*F1960+H1960+J1960+K1960+L1960+M1960</f>
        <v>26</v>
      </c>
      <c r="O1960" s="36"/>
      <c r="P1960" s="31" t="n">
        <v>8</v>
      </c>
      <c r="Q1960" s="31"/>
      <c r="R1960" s="31"/>
      <c r="S1960" s="103"/>
      <c r="T1960" s="103"/>
      <c r="U1960" s="103"/>
      <c r="V1960" s="103"/>
      <c r="W1960" s="104"/>
      <c r="X1960" s="31"/>
      <c r="Y1960" s="31"/>
      <c r="Z1960" s="36" t="n">
        <f aca="false">P1960*Q1960+S1960+U1960+V1960+W1960+X1960+Y1960</f>
        <v>0</v>
      </c>
      <c r="AA1960" s="36" t="n">
        <f aca="false">N1960+Z1960</f>
        <v>26</v>
      </c>
      <c r="AB1960" s="47" t="s">
        <v>363</v>
      </c>
      <c r="AC1960" s="31"/>
      <c r="AD1960" s="31"/>
      <c r="AE1960" s="36" t="n">
        <f aca="false">P1960*Q1960</f>
        <v>0</v>
      </c>
      <c r="AF1960" s="38" t="n">
        <f aca="false">AA1960-L1960-M1960-W1960-X1960</f>
        <v>26</v>
      </c>
      <c r="AG1960" s="39" t="str">
        <f aca="false">AB1960</f>
        <v>Адышкин С.С.</v>
      </c>
      <c r="AH1960" s="39" t="str">
        <f aca="false">C1960</f>
        <v>3ИСП11-16а (БД)</v>
      </c>
      <c r="AI1960" s="40" t="str">
        <f aca="false">B1960</f>
        <v>12</v>
      </c>
      <c r="AJ1960" s="39" t="str">
        <f aca="false">CONCATENATE(A1960," ",D1960)</f>
        <v>МДК.02.01 Технология разработки программного обеспечения</v>
      </c>
      <c r="AK1960" s="39" t="n">
        <f aca="false">E1960*F1960+P1960*Q1960+H1960+J1960+S1960+U1960</f>
        <v>26</v>
      </c>
      <c r="AL1960" s="39" t="n">
        <f aca="false">L1960+W1960</f>
        <v>0</v>
      </c>
      <c r="AM1960" s="39" t="n">
        <f aca="false">M1960+X1960</f>
        <v>0</v>
      </c>
      <c r="AN1960" s="39" t="n">
        <f aca="false">Y1960</f>
        <v>0</v>
      </c>
      <c r="AO1960" s="39" t="n">
        <f aca="false">SUM(AK1960:AN1960)</f>
        <v>26</v>
      </c>
      <c r="AP1960" s="41" t="n">
        <f aca="false">K1960+V1960</f>
        <v>0</v>
      </c>
    </row>
    <row r="1961" s="42" customFormat="true" ht="16.5" hidden="true" customHeight="true" outlineLevel="0" collapsed="false">
      <c r="A1961" s="70" t="s">
        <v>147</v>
      </c>
      <c r="B1961" s="30" t="s">
        <v>116</v>
      </c>
      <c r="C1961" s="31" t="s">
        <v>650</v>
      </c>
      <c r="D1961" s="147" t="s">
        <v>392</v>
      </c>
      <c r="E1961" s="31" t="n">
        <v>10</v>
      </c>
      <c r="F1961" s="103"/>
      <c r="G1961" s="103"/>
      <c r="H1961" s="103" t="n">
        <v>26</v>
      </c>
      <c r="I1961" s="103"/>
      <c r="J1961" s="103"/>
      <c r="K1961" s="103"/>
      <c r="L1961" s="31"/>
      <c r="M1961" s="31"/>
      <c r="N1961" s="33" t="n">
        <f aca="false">E1961*F1961+H1961+J1961+K1961+L1961+M1961</f>
        <v>26</v>
      </c>
      <c r="O1961" s="36"/>
      <c r="P1961" s="31" t="n">
        <v>8</v>
      </c>
      <c r="Q1961" s="31"/>
      <c r="R1961" s="31"/>
      <c r="S1961" s="103"/>
      <c r="T1961" s="103"/>
      <c r="U1961" s="103"/>
      <c r="V1961" s="103"/>
      <c r="W1961" s="104"/>
      <c r="X1961" s="31"/>
      <c r="Y1961" s="31"/>
      <c r="Z1961" s="36" t="n">
        <f aca="false">P1961*Q1961+S1961+U1961+V1961+W1961+X1961+Y1961</f>
        <v>0</v>
      </c>
      <c r="AA1961" s="36" t="n">
        <f aca="false">N1961+Z1961</f>
        <v>26</v>
      </c>
      <c r="AB1961" s="47" t="s">
        <v>69</v>
      </c>
      <c r="AC1961" s="31"/>
      <c r="AD1961" s="31"/>
      <c r="AE1961" s="36" t="n">
        <f aca="false">P1961*Q1961</f>
        <v>0</v>
      </c>
      <c r="AF1961" s="38" t="n">
        <f aca="false">AA1961-L1961-M1961-W1961-X1961</f>
        <v>26</v>
      </c>
      <c r="AG1961" s="39" t="str">
        <f aca="false">AB1961</f>
        <v>вак. 2 п/гр</v>
      </c>
      <c r="AH1961" s="39" t="str">
        <f aca="false">C1961</f>
        <v>3ИСП11-16б (БД)</v>
      </c>
      <c r="AI1961" s="40" t="str">
        <f aca="false">B1961</f>
        <v>11</v>
      </c>
      <c r="AJ1961" s="39" t="str">
        <f aca="false">CONCATENATE(A1961," ",D1961)</f>
        <v>МДК.02.01 Технология разработки программного обеспечения</v>
      </c>
      <c r="AK1961" s="39" t="n">
        <f aca="false">E1961*F1961+P1961*Q1961+H1961+J1961+S1961+U1961</f>
        <v>26</v>
      </c>
      <c r="AL1961" s="39" t="n">
        <f aca="false">L1961+W1961</f>
        <v>0</v>
      </c>
      <c r="AM1961" s="39" t="n">
        <f aca="false">M1961+X1961</f>
        <v>0</v>
      </c>
      <c r="AN1961" s="39" t="n">
        <f aca="false">Y1961</f>
        <v>0</v>
      </c>
      <c r="AO1961" s="39" t="n">
        <f aca="false">SUM(AK1961:AN1961)</f>
        <v>26</v>
      </c>
      <c r="AP1961" s="41" t="n">
        <f aca="false">K1961+V1961</f>
        <v>0</v>
      </c>
    </row>
    <row r="1962" s="42" customFormat="true" ht="16.5" hidden="true" customHeight="true" outlineLevel="0" collapsed="false">
      <c r="A1962" s="68" t="s">
        <v>155</v>
      </c>
      <c r="B1962" s="30" t="s">
        <v>286</v>
      </c>
      <c r="C1962" s="31" t="s">
        <v>651</v>
      </c>
      <c r="D1962" s="139" t="s">
        <v>163</v>
      </c>
      <c r="E1962" s="31" t="n">
        <v>2</v>
      </c>
      <c r="F1962" s="103" t="n">
        <v>9</v>
      </c>
      <c r="G1962" s="103"/>
      <c r="H1962" s="103"/>
      <c r="I1962" s="103"/>
      <c r="J1962" s="103"/>
      <c r="K1962" s="103"/>
      <c r="L1962" s="31"/>
      <c r="M1962" s="31"/>
      <c r="N1962" s="33" t="n">
        <f aca="false">E1962*F1962+H1962+J1962+K1962+L1962+M1962</f>
        <v>18</v>
      </c>
      <c r="O1962" s="36"/>
      <c r="P1962" s="31" t="n">
        <v>8</v>
      </c>
      <c r="Q1962" s="31"/>
      <c r="R1962" s="31"/>
      <c r="S1962" s="103"/>
      <c r="T1962" s="103"/>
      <c r="U1962" s="103"/>
      <c r="V1962" s="103"/>
      <c r="W1962" s="104"/>
      <c r="X1962" s="31"/>
      <c r="Y1962" s="31"/>
      <c r="Z1962" s="36" t="n">
        <f aca="false">P1962*Q1962+S1962+U1962+V1962+W1962+X1962+Y1962</f>
        <v>0</v>
      </c>
      <c r="AA1962" s="36" t="n">
        <f aca="false">N1962+Z1962</f>
        <v>18</v>
      </c>
      <c r="AB1962" s="36" t="s">
        <v>363</v>
      </c>
      <c r="AC1962" s="31"/>
      <c r="AD1962" s="31"/>
      <c r="AE1962" s="36" t="n">
        <f aca="false">P1962*Q1962</f>
        <v>0</v>
      </c>
      <c r="AF1962" s="38" t="n">
        <f aca="false">AA1962-L1962-M1962-W1962-X1962</f>
        <v>18</v>
      </c>
      <c r="AG1962" s="39" t="str">
        <f aca="false">AB1962</f>
        <v>Адышкин С.С.</v>
      </c>
      <c r="AH1962" s="39" t="str">
        <f aca="false">C1962</f>
        <v>3ИСП11-16 (БД)</v>
      </c>
      <c r="AI1962" s="40" t="str">
        <f aca="false">B1962</f>
        <v>23</v>
      </c>
      <c r="AJ1962" s="39" t="str">
        <f aca="false">CONCATENATE(A1962," ",D1962)</f>
        <v>ПП.02 Производственная практика</v>
      </c>
      <c r="AK1962" s="39" t="n">
        <f aca="false">E1962*F1962+P1962*Q1962+H1962+J1962+S1962+U1962</f>
        <v>18</v>
      </c>
      <c r="AL1962" s="39" t="n">
        <f aca="false">L1962+W1962</f>
        <v>0</v>
      </c>
      <c r="AM1962" s="39" t="n">
        <f aca="false">M1962+X1962</f>
        <v>0</v>
      </c>
      <c r="AN1962" s="39" t="n">
        <f aca="false">Y1962</f>
        <v>0</v>
      </c>
      <c r="AO1962" s="39" t="n">
        <f aca="false">SUM(AK1962:AN1962)</f>
        <v>18</v>
      </c>
      <c r="AP1962" s="41" t="n">
        <f aca="false">K1962+V1962</f>
        <v>0</v>
      </c>
    </row>
    <row r="1963" s="42" customFormat="true" ht="16.5" hidden="true" customHeight="true" outlineLevel="0" collapsed="false">
      <c r="A1963" s="68" t="s">
        <v>155</v>
      </c>
      <c r="B1963" s="30" t="s">
        <v>286</v>
      </c>
      <c r="C1963" s="31" t="s">
        <v>651</v>
      </c>
      <c r="D1963" s="139" t="s">
        <v>163</v>
      </c>
      <c r="E1963" s="31" t="n">
        <v>2</v>
      </c>
      <c r="F1963" s="103" t="n">
        <v>9</v>
      </c>
      <c r="G1963" s="103"/>
      <c r="H1963" s="103"/>
      <c r="I1963" s="103"/>
      <c r="J1963" s="103"/>
      <c r="K1963" s="103"/>
      <c r="L1963" s="31"/>
      <c r="M1963" s="31"/>
      <c r="N1963" s="33" t="n">
        <f aca="false">E1963*F1963+H1963+J1963+K1963+L1963+M1963</f>
        <v>18</v>
      </c>
      <c r="O1963" s="36"/>
      <c r="P1963" s="31" t="n">
        <v>8</v>
      </c>
      <c r="Q1963" s="31"/>
      <c r="R1963" s="31"/>
      <c r="S1963" s="103"/>
      <c r="T1963" s="103"/>
      <c r="U1963" s="103"/>
      <c r="V1963" s="103"/>
      <c r="W1963" s="104"/>
      <c r="X1963" s="31"/>
      <c r="Y1963" s="31"/>
      <c r="Z1963" s="36" t="n">
        <f aca="false">P1963*Q1963+S1963+U1963+V1963+W1963+X1963+Y1963</f>
        <v>0</v>
      </c>
      <c r="AA1963" s="36" t="n">
        <f aca="false">N1963+Z1963</f>
        <v>18</v>
      </c>
      <c r="AB1963" s="289" t="s">
        <v>285</v>
      </c>
      <c r="AC1963" s="291" t="s">
        <v>732</v>
      </c>
      <c r="AD1963" s="31"/>
      <c r="AE1963" s="36" t="n">
        <f aca="false">P1963*Q1963</f>
        <v>0</v>
      </c>
      <c r="AF1963" s="38" t="n">
        <f aca="false">AA1963-L1963-M1963-W1963-X1963</f>
        <v>18</v>
      </c>
      <c r="AG1963" s="39" t="str">
        <f aca="false">AB1963</f>
        <v>Квеквескири Е.С.</v>
      </c>
      <c r="AH1963" s="39" t="str">
        <f aca="false">C1963</f>
        <v>3ИСП11-16 (БД)</v>
      </c>
      <c r="AI1963" s="40" t="str">
        <f aca="false">B1963</f>
        <v>23</v>
      </c>
      <c r="AJ1963" s="39" t="str">
        <f aca="false">CONCATENATE(A1963," ",D1963)</f>
        <v>ПП.02 Производственная практика</v>
      </c>
      <c r="AK1963" s="39" t="n">
        <f aca="false">E1963*F1963+P1963*Q1963+H1963+J1963+S1963+U1963</f>
        <v>18</v>
      </c>
      <c r="AL1963" s="39" t="n">
        <f aca="false">L1963+W1963</f>
        <v>0</v>
      </c>
      <c r="AM1963" s="39" t="n">
        <f aca="false">M1963+X1963</f>
        <v>0</v>
      </c>
      <c r="AN1963" s="39" t="n">
        <f aca="false">Y1963</f>
        <v>0</v>
      </c>
      <c r="AO1963" s="39" t="n">
        <f aca="false">SUM(AK1963:AN1963)</f>
        <v>18</v>
      </c>
      <c r="AP1963" s="41" t="n">
        <f aca="false">K1963+V1963</f>
        <v>0</v>
      </c>
    </row>
    <row r="1964" s="42" customFormat="true" ht="16.5" hidden="true" customHeight="true" outlineLevel="0" collapsed="false">
      <c r="A1964" s="68" t="s">
        <v>155</v>
      </c>
      <c r="B1964" s="30" t="s">
        <v>286</v>
      </c>
      <c r="C1964" s="31" t="s">
        <v>651</v>
      </c>
      <c r="D1964" s="139" t="s">
        <v>163</v>
      </c>
      <c r="E1964" s="31" t="n">
        <v>2</v>
      </c>
      <c r="F1964" s="103" t="n">
        <v>9</v>
      </c>
      <c r="G1964" s="103"/>
      <c r="H1964" s="103"/>
      <c r="I1964" s="103"/>
      <c r="J1964" s="103"/>
      <c r="K1964" s="103"/>
      <c r="L1964" s="31"/>
      <c r="M1964" s="31"/>
      <c r="N1964" s="33" t="n">
        <f aca="false">E1964*F1964+H1964+J1964+K1964+L1964+M1964</f>
        <v>18</v>
      </c>
      <c r="O1964" s="36"/>
      <c r="P1964" s="31" t="n">
        <v>8</v>
      </c>
      <c r="Q1964" s="31"/>
      <c r="R1964" s="31"/>
      <c r="S1964" s="103"/>
      <c r="T1964" s="103"/>
      <c r="U1964" s="103"/>
      <c r="V1964" s="103"/>
      <c r="W1964" s="104"/>
      <c r="X1964" s="31"/>
      <c r="Y1964" s="31"/>
      <c r="Z1964" s="36" t="n">
        <f aca="false">P1964*Q1964+S1964+U1964+V1964+W1964+X1964+Y1964</f>
        <v>0</v>
      </c>
      <c r="AA1964" s="36" t="n">
        <f aca="false">N1964+Z1964</f>
        <v>18</v>
      </c>
      <c r="AB1964" s="36" t="s">
        <v>652</v>
      </c>
      <c r="AC1964" s="31"/>
      <c r="AD1964" s="31"/>
      <c r="AE1964" s="36" t="n">
        <f aca="false">P1964*Q1964</f>
        <v>0</v>
      </c>
      <c r="AF1964" s="38" t="n">
        <f aca="false">AA1964-L1964-M1964-W1964-X1964</f>
        <v>18</v>
      </c>
      <c r="AG1964" s="39" t="str">
        <f aca="false">AB1964</f>
        <v>Пригожая С.В.</v>
      </c>
      <c r="AH1964" s="39" t="str">
        <f aca="false">C1964</f>
        <v>3ИСП11-16 (БД)</v>
      </c>
      <c r="AI1964" s="40" t="str">
        <f aca="false">B1964</f>
        <v>23</v>
      </c>
      <c r="AJ1964" s="39" t="str">
        <f aca="false">CONCATENATE(A1964," ",D1964)</f>
        <v>ПП.02 Производственная практика</v>
      </c>
      <c r="AK1964" s="39" t="n">
        <f aca="false">E1964*F1964+P1964*Q1964+H1964+J1964+S1964+U1964</f>
        <v>18</v>
      </c>
      <c r="AL1964" s="39" t="n">
        <f aca="false">L1964+W1964</f>
        <v>0</v>
      </c>
      <c r="AM1964" s="39" t="n">
        <f aca="false">M1964+X1964</f>
        <v>0</v>
      </c>
      <c r="AN1964" s="39" t="n">
        <f aca="false">Y1964</f>
        <v>0</v>
      </c>
      <c r="AO1964" s="39" t="n">
        <f aca="false">SUM(AK1964:AN1964)</f>
        <v>18</v>
      </c>
      <c r="AP1964" s="41" t="n">
        <f aca="false">K1964+V1964</f>
        <v>0</v>
      </c>
    </row>
    <row r="1965" s="42" customFormat="true" ht="16.5" hidden="true" customHeight="true" outlineLevel="0" collapsed="false">
      <c r="A1965" s="68" t="s">
        <v>155</v>
      </c>
      <c r="B1965" s="30" t="s">
        <v>286</v>
      </c>
      <c r="C1965" s="31" t="s">
        <v>651</v>
      </c>
      <c r="D1965" s="139" t="s">
        <v>163</v>
      </c>
      <c r="E1965" s="31" t="n">
        <v>2</v>
      </c>
      <c r="F1965" s="103" t="n">
        <v>9</v>
      </c>
      <c r="G1965" s="103"/>
      <c r="H1965" s="103"/>
      <c r="I1965" s="103"/>
      <c r="J1965" s="103"/>
      <c r="K1965" s="103"/>
      <c r="L1965" s="31"/>
      <c r="M1965" s="31"/>
      <c r="N1965" s="33" t="n">
        <f aca="false">E1965*F1965+H1965+J1965+K1965+L1965+M1965</f>
        <v>18</v>
      </c>
      <c r="O1965" s="36"/>
      <c r="P1965" s="31" t="n">
        <v>8</v>
      </c>
      <c r="Q1965" s="31"/>
      <c r="R1965" s="31"/>
      <c r="S1965" s="103"/>
      <c r="T1965" s="103"/>
      <c r="U1965" s="103"/>
      <c r="V1965" s="103"/>
      <c r="W1965" s="104"/>
      <c r="X1965" s="31"/>
      <c r="Y1965" s="31"/>
      <c r="Z1965" s="36" t="n">
        <f aca="false">P1965*Q1965+S1965+U1965+V1965+W1965+X1965+Y1965</f>
        <v>0</v>
      </c>
      <c r="AA1965" s="36" t="n">
        <f aca="false">N1965+Z1965</f>
        <v>18</v>
      </c>
      <c r="AB1965" s="289" t="s">
        <v>301</v>
      </c>
      <c r="AC1965" s="291" t="s">
        <v>732</v>
      </c>
      <c r="AD1965" s="31"/>
      <c r="AE1965" s="36" t="n">
        <f aca="false">P1965*Q1965</f>
        <v>0</v>
      </c>
      <c r="AF1965" s="38" t="n">
        <f aca="false">AA1965-L1965-M1965-W1965-X1965</f>
        <v>18</v>
      </c>
      <c r="AG1965" s="39" t="str">
        <f aca="false">AB1965</f>
        <v>Бастрыкина К.А.</v>
      </c>
      <c r="AH1965" s="39" t="str">
        <f aca="false">C1965</f>
        <v>3ИСП11-16 (БД)</v>
      </c>
      <c r="AI1965" s="40" t="str">
        <f aca="false">B1965</f>
        <v>23</v>
      </c>
      <c r="AJ1965" s="39" t="str">
        <f aca="false">CONCATENATE(A1965," ",D1965)</f>
        <v>ПП.02 Производственная практика</v>
      </c>
      <c r="AK1965" s="39" t="n">
        <f aca="false">E1965*F1965+P1965*Q1965+H1965+J1965+S1965+U1965</f>
        <v>18</v>
      </c>
      <c r="AL1965" s="39" t="n">
        <f aca="false">L1965+W1965</f>
        <v>0</v>
      </c>
      <c r="AM1965" s="39" t="n">
        <f aca="false">M1965+X1965</f>
        <v>0</v>
      </c>
      <c r="AN1965" s="39" t="n">
        <f aca="false">Y1965</f>
        <v>0</v>
      </c>
      <c r="AO1965" s="39" t="n">
        <f aca="false">SUM(AK1965:AN1965)</f>
        <v>18</v>
      </c>
      <c r="AP1965" s="41" t="n">
        <f aca="false">K1965+V1965</f>
        <v>0</v>
      </c>
    </row>
    <row r="1966" s="42" customFormat="true" ht="16.5" hidden="true" customHeight="true" outlineLevel="0" collapsed="false">
      <c r="A1966" s="68" t="s">
        <v>156</v>
      </c>
      <c r="B1966" s="30" t="s">
        <v>286</v>
      </c>
      <c r="C1966" s="31" t="s">
        <v>651</v>
      </c>
      <c r="D1966" s="139" t="s">
        <v>145</v>
      </c>
      <c r="E1966" s="31" t="n">
        <v>10</v>
      </c>
      <c r="F1966" s="103"/>
      <c r="G1966" s="103"/>
      <c r="H1966" s="103"/>
      <c r="I1966" s="103"/>
      <c r="J1966" s="103"/>
      <c r="K1966" s="103"/>
      <c r="L1966" s="31"/>
      <c r="M1966" s="31" t="n">
        <v>24</v>
      </c>
      <c r="N1966" s="33" t="n">
        <f aca="false">E1966*F1966+H1966+J1966+K1966+L1966+M1966</f>
        <v>24</v>
      </c>
      <c r="O1966" s="36"/>
      <c r="P1966" s="31" t="n">
        <v>8</v>
      </c>
      <c r="Q1966" s="31"/>
      <c r="R1966" s="31"/>
      <c r="S1966" s="103"/>
      <c r="T1966" s="103"/>
      <c r="U1966" s="103"/>
      <c r="V1966" s="103"/>
      <c r="W1966" s="104"/>
      <c r="X1966" s="31"/>
      <c r="Y1966" s="31"/>
      <c r="Z1966" s="36" t="n">
        <f aca="false">P1966*Q1966+S1966+U1966+V1966+W1966+X1966+Y1966</f>
        <v>0</v>
      </c>
      <c r="AA1966" s="36" t="n">
        <f aca="false">N1966+Z1966</f>
        <v>24</v>
      </c>
      <c r="AB1966" s="36" t="s">
        <v>146</v>
      </c>
      <c r="AC1966" s="31"/>
      <c r="AD1966" s="31"/>
      <c r="AE1966" s="36" t="n">
        <f aca="false">P1966*Q1966</f>
        <v>0</v>
      </c>
      <c r="AF1966" s="38" t="n">
        <f aca="false">AA1966-L1966-M1966-W1966-X1966</f>
        <v>0</v>
      </c>
      <c r="AG1966" s="39" t="str">
        <f aca="false">AB1966</f>
        <v>вак. ДЭ</v>
      </c>
      <c r="AH1966" s="39" t="str">
        <f aca="false">C1966</f>
        <v>3ИСП11-16 (БД)</v>
      </c>
      <c r="AI1966" s="40" t="str">
        <f aca="false">B1966</f>
        <v>23</v>
      </c>
      <c r="AJ1966" s="39" t="str">
        <f aca="false">CONCATENATE(A1966," ",D1966)</f>
        <v>ДЭ.02 Демонстрационный экзамен по модулю</v>
      </c>
      <c r="AK1966" s="39" t="n">
        <f aca="false">E1966*F1966+P1966*Q1966+H1966+J1966+S1966+U1966</f>
        <v>0</v>
      </c>
      <c r="AL1966" s="39" t="n">
        <f aca="false">L1966+W1966</f>
        <v>0</v>
      </c>
      <c r="AM1966" s="39" t="n">
        <f aca="false">M1966+X1966</f>
        <v>24</v>
      </c>
      <c r="AN1966" s="39" t="n">
        <f aca="false">Y1966</f>
        <v>0</v>
      </c>
      <c r="AO1966" s="39" t="n">
        <f aca="false">SUM(AK1966:AN1966)</f>
        <v>24</v>
      </c>
      <c r="AP1966" s="41" t="n">
        <f aca="false">K1966+V1966</f>
        <v>0</v>
      </c>
    </row>
    <row r="1967" s="42" customFormat="true" ht="16.5" hidden="true" customHeight="true" outlineLevel="0" collapsed="false">
      <c r="A1967" s="68" t="s">
        <v>366</v>
      </c>
      <c r="B1967" s="30" t="s">
        <v>286</v>
      </c>
      <c r="C1967" s="31" t="s">
        <v>651</v>
      </c>
      <c r="D1967" s="240" t="s">
        <v>367</v>
      </c>
      <c r="E1967" s="31" t="n">
        <v>10</v>
      </c>
      <c r="F1967" s="103" t="n">
        <v>8</v>
      </c>
      <c r="G1967" s="103" t="n">
        <v>80</v>
      </c>
      <c r="H1967" s="103" t="n">
        <v>-30</v>
      </c>
      <c r="I1967" s="103"/>
      <c r="J1967" s="103"/>
      <c r="K1967" s="103"/>
      <c r="L1967" s="31" t="n">
        <v>6</v>
      </c>
      <c r="M1967" s="31"/>
      <c r="N1967" s="33" t="n">
        <f aca="false">E1967*F1967+H1967+J1967+K1967+L1967+M1967</f>
        <v>56</v>
      </c>
      <c r="O1967" s="36"/>
      <c r="P1967" s="31" t="n">
        <v>8</v>
      </c>
      <c r="Q1967" s="31" t="n">
        <v>8</v>
      </c>
      <c r="R1967" s="31"/>
      <c r="S1967" s="103" t="n">
        <v>-26</v>
      </c>
      <c r="T1967" s="103"/>
      <c r="U1967" s="103" t="n">
        <v>-30</v>
      </c>
      <c r="V1967" s="103" t="n">
        <v>23</v>
      </c>
      <c r="W1967" s="104" t="n">
        <v>6</v>
      </c>
      <c r="X1967" s="31" t="n">
        <v>8</v>
      </c>
      <c r="Y1967" s="31"/>
      <c r="Z1967" s="36" t="n">
        <f aca="false">P1967*Q1967+S1967+U1967+V1967+W1967+X1967+Y1967</f>
        <v>45</v>
      </c>
      <c r="AA1967" s="36" t="n">
        <f aca="false">N1967+Z1967</f>
        <v>101</v>
      </c>
      <c r="AB1967" s="284" t="s">
        <v>265</v>
      </c>
      <c r="AC1967" s="31" t="s">
        <v>421</v>
      </c>
      <c r="AD1967" s="31"/>
      <c r="AE1967" s="36" t="n">
        <f aca="false">P1967*Q1967</f>
        <v>64</v>
      </c>
      <c r="AF1967" s="38" t="n">
        <f aca="false">AA1967-L1967-M1967-W1967-X1967</f>
        <v>81</v>
      </c>
      <c r="AG1967" s="39" t="str">
        <f aca="false">AB1967</f>
        <v>Новицкий Д.Ю.</v>
      </c>
      <c r="AH1967" s="39" t="str">
        <f aca="false">C1967</f>
        <v>3ИСП11-16 (БД)</v>
      </c>
      <c r="AI1967" s="40" t="str">
        <f aca="false">B1967</f>
        <v>23</v>
      </c>
      <c r="AJ1967" s="39" t="str">
        <f aca="false">CONCATENATE(A1967," ",D1967)</f>
        <v>МДК.07.01 Управление и автоматизация баз данных</v>
      </c>
      <c r="AK1967" s="39" t="n">
        <f aca="false">E1967*F1967+P1967*Q1967+H1967+J1967+S1967+U1967</f>
        <v>58</v>
      </c>
      <c r="AL1967" s="39" t="n">
        <f aca="false">L1967+W1967</f>
        <v>12</v>
      </c>
      <c r="AM1967" s="39" t="n">
        <f aca="false">M1967+X1967</f>
        <v>8</v>
      </c>
      <c r="AN1967" s="39" t="n">
        <f aca="false">Y1967</f>
        <v>0</v>
      </c>
      <c r="AO1967" s="39" t="n">
        <f aca="false">SUM(AK1967:AN1967)</f>
        <v>78</v>
      </c>
      <c r="AP1967" s="41" t="n">
        <f aca="false">K1967+V1967</f>
        <v>23</v>
      </c>
    </row>
    <row r="1968" s="42" customFormat="true" ht="16.5" hidden="true" customHeight="true" outlineLevel="0" collapsed="false">
      <c r="A1968" s="68" t="s">
        <v>366</v>
      </c>
      <c r="B1968" s="30" t="s">
        <v>53</v>
      </c>
      <c r="C1968" s="31" t="s">
        <v>649</v>
      </c>
      <c r="D1968" s="240" t="s">
        <v>367</v>
      </c>
      <c r="E1968" s="31" t="n">
        <v>10</v>
      </c>
      <c r="F1968" s="241"/>
      <c r="G1968" s="103"/>
      <c r="H1968" s="103" t="n">
        <v>30</v>
      </c>
      <c r="I1968" s="103"/>
      <c r="J1968" s="103"/>
      <c r="K1968" s="103"/>
      <c r="L1968" s="31"/>
      <c r="M1968" s="31"/>
      <c r="N1968" s="33" t="n">
        <f aca="false">E1968*F1968+H1968+J1968+K1968+L1968+M1968</f>
        <v>30</v>
      </c>
      <c r="O1968" s="36"/>
      <c r="P1968" s="31" t="n">
        <v>8</v>
      </c>
      <c r="Q1968" s="60"/>
      <c r="R1968" s="31"/>
      <c r="S1968" s="103" t="n">
        <v>26</v>
      </c>
      <c r="T1968" s="103"/>
      <c r="U1968" s="103"/>
      <c r="V1968" s="103"/>
      <c r="W1968" s="104"/>
      <c r="X1968" s="31"/>
      <c r="Y1968" s="31"/>
      <c r="Z1968" s="36" t="n">
        <f aca="false">P1968*Q1968+S1968+U1968+V1968+W1968+X1968+Y1968</f>
        <v>26</v>
      </c>
      <c r="AA1968" s="36" t="n">
        <f aca="false">N1968+Z1968</f>
        <v>56</v>
      </c>
      <c r="AB1968" s="47" t="s">
        <v>265</v>
      </c>
      <c r="AC1968" s="31" t="s">
        <v>421</v>
      </c>
      <c r="AD1968" s="31"/>
      <c r="AE1968" s="36" t="n">
        <f aca="false">P1968*Q1968</f>
        <v>0</v>
      </c>
      <c r="AF1968" s="38" t="n">
        <f aca="false">AA1968-L1968-M1968-W1968-X1968</f>
        <v>56</v>
      </c>
      <c r="AG1968" s="39" t="str">
        <f aca="false">AB1968</f>
        <v>Новицкий Д.Ю.</v>
      </c>
      <c r="AH1968" s="39" t="str">
        <f aca="false">C1968</f>
        <v>3ИСП11-16а (БД)</v>
      </c>
      <c r="AI1968" s="40" t="str">
        <f aca="false">B1968</f>
        <v>12</v>
      </c>
      <c r="AJ1968" s="39" t="str">
        <f aca="false">CONCATENATE(A1968," ",D1968)</f>
        <v>МДК.07.01 Управление и автоматизация баз данных</v>
      </c>
      <c r="AK1968" s="39" t="n">
        <f aca="false">E1968*F1968+P1968*Q1968+H1968+J1968+S1968+U1968</f>
        <v>56</v>
      </c>
      <c r="AL1968" s="39" t="n">
        <f aca="false">L1968+W1968</f>
        <v>0</v>
      </c>
      <c r="AM1968" s="39" t="n">
        <f aca="false">M1968+X1968</f>
        <v>0</v>
      </c>
      <c r="AN1968" s="39" t="n">
        <f aca="false">Y1968</f>
        <v>0</v>
      </c>
      <c r="AO1968" s="39" t="n">
        <f aca="false">SUM(AK1968:AN1968)</f>
        <v>56</v>
      </c>
      <c r="AP1968" s="41" t="n">
        <f aca="false">K1968+V1968</f>
        <v>0</v>
      </c>
    </row>
    <row r="1969" s="42" customFormat="true" ht="16.5" hidden="true" customHeight="true" outlineLevel="0" collapsed="false">
      <c r="A1969" s="68" t="s">
        <v>366</v>
      </c>
      <c r="B1969" s="30" t="s">
        <v>116</v>
      </c>
      <c r="C1969" s="31" t="s">
        <v>650</v>
      </c>
      <c r="D1969" s="240" t="s">
        <v>367</v>
      </c>
      <c r="E1969" s="31" t="n">
        <v>10</v>
      </c>
      <c r="F1969" s="241"/>
      <c r="G1969" s="103"/>
      <c r="H1969" s="103" t="n">
        <v>30</v>
      </c>
      <c r="I1969" s="103"/>
      <c r="J1969" s="103"/>
      <c r="K1969" s="103"/>
      <c r="L1969" s="31"/>
      <c r="M1969" s="31"/>
      <c r="N1969" s="33" t="n">
        <f aca="false">E1969*F1969+H1969+J1969+K1969+L1969+M1969</f>
        <v>30</v>
      </c>
      <c r="O1969" s="36"/>
      <c r="P1969" s="31" t="n">
        <v>8</v>
      </c>
      <c r="Q1969" s="60"/>
      <c r="R1969" s="31"/>
      <c r="S1969" s="103" t="n">
        <v>26</v>
      </c>
      <c r="T1969" s="103"/>
      <c r="U1969" s="103"/>
      <c r="V1969" s="103"/>
      <c r="W1969" s="104"/>
      <c r="X1969" s="31"/>
      <c r="Y1969" s="31"/>
      <c r="Z1969" s="36" t="n">
        <f aca="false">P1969*Q1969+S1969+U1969+V1969+W1969+X1969+Y1969</f>
        <v>26</v>
      </c>
      <c r="AA1969" s="36" t="n">
        <f aca="false">N1969+Z1969</f>
        <v>56</v>
      </c>
      <c r="AB1969" s="47" t="s">
        <v>69</v>
      </c>
      <c r="AC1969" s="31" t="s">
        <v>421</v>
      </c>
      <c r="AD1969" s="31"/>
      <c r="AE1969" s="36" t="n">
        <f aca="false">P1969*Q1969</f>
        <v>0</v>
      </c>
      <c r="AF1969" s="38" t="n">
        <f aca="false">AA1969-L1969-M1969-W1969-X1969</f>
        <v>56</v>
      </c>
      <c r="AG1969" s="39" t="str">
        <f aca="false">AB1969</f>
        <v>вак. 2 п/гр</v>
      </c>
      <c r="AH1969" s="39" t="str">
        <f aca="false">C1969</f>
        <v>3ИСП11-16б (БД)</v>
      </c>
      <c r="AI1969" s="40" t="str">
        <f aca="false">B1969</f>
        <v>11</v>
      </c>
      <c r="AJ1969" s="39" t="str">
        <f aca="false">CONCATENATE(A1969," ",D1969)</f>
        <v>МДК.07.01 Управление и автоматизация баз данных</v>
      </c>
      <c r="AK1969" s="39" t="n">
        <f aca="false">E1969*F1969+P1969*Q1969+H1969+J1969+S1969+U1969</f>
        <v>56</v>
      </c>
      <c r="AL1969" s="39" t="n">
        <f aca="false">L1969+W1969</f>
        <v>0</v>
      </c>
      <c r="AM1969" s="39" t="n">
        <f aca="false">M1969+X1969</f>
        <v>0</v>
      </c>
      <c r="AN1969" s="39" t="n">
        <f aca="false">Y1969</f>
        <v>0</v>
      </c>
      <c r="AO1969" s="39" t="n">
        <f aca="false">SUM(AK1969:AN1969)</f>
        <v>56</v>
      </c>
      <c r="AP1969" s="41" t="n">
        <f aca="false">K1969+V1969</f>
        <v>0</v>
      </c>
    </row>
    <row r="1970" s="42" customFormat="true" ht="16.5" hidden="true" customHeight="true" outlineLevel="0" collapsed="false">
      <c r="A1970" s="68" t="s">
        <v>366</v>
      </c>
      <c r="B1970" s="30" t="s">
        <v>53</v>
      </c>
      <c r="C1970" s="31" t="s">
        <v>649</v>
      </c>
      <c r="D1970" s="240" t="s">
        <v>653</v>
      </c>
      <c r="E1970" s="31" t="n">
        <v>10</v>
      </c>
      <c r="F1970" s="241"/>
      <c r="G1970" s="103"/>
      <c r="H1970" s="103"/>
      <c r="I1970" s="103"/>
      <c r="J1970" s="103"/>
      <c r="K1970" s="103"/>
      <c r="L1970" s="31"/>
      <c r="M1970" s="31"/>
      <c r="N1970" s="33" t="n">
        <f aca="false">E1970*F1970+H1970+J1970+K1970+L1970+M1970</f>
        <v>0</v>
      </c>
      <c r="O1970" s="36"/>
      <c r="P1970" s="31" t="n">
        <v>8</v>
      </c>
      <c r="Q1970" s="60"/>
      <c r="R1970" s="31"/>
      <c r="S1970" s="103"/>
      <c r="T1970" s="103"/>
      <c r="U1970" s="103" t="n">
        <v>30</v>
      </c>
      <c r="V1970" s="103"/>
      <c r="W1970" s="104"/>
      <c r="X1970" s="31"/>
      <c r="Y1970" s="31"/>
      <c r="Z1970" s="36" t="n">
        <f aca="false">P1970*Q1970+S1970+U1970+V1970+W1970+X1970+Y1970</f>
        <v>30</v>
      </c>
      <c r="AA1970" s="36" t="n">
        <f aca="false">N1970+Z1970</f>
        <v>30</v>
      </c>
      <c r="AB1970" s="284" t="s">
        <v>265</v>
      </c>
      <c r="AC1970" s="31" t="s">
        <v>421</v>
      </c>
      <c r="AD1970" s="31"/>
      <c r="AE1970" s="36" t="n">
        <f aca="false">P1970*Q1970</f>
        <v>0</v>
      </c>
      <c r="AF1970" s="38" t="n">
        <f aca="false">AA1970-L1970-M1970-W1970-X1970</f>
        <v>30</v>
      </c>
      <c r="AG1970" s="39" t="str">
        <f aca="false">AB1970</f>
        <v>Новицкий Д.Ю.</v>
      </c>
      <c r="AH1970" s="39" t="str">
        <f aca="false">C1970</f>
        <v>3ИСП11-16а (БД)</v>
      </c>
      <c r="AI1970" s="40" t="str">
        <f aca="false">B1970</f>
        <v>12</v>
      </c>
      <c r="AJ1970" s="39" t="str">
        <f aca="false">CONCATENATE(A1970," ",D1970)</f>
        <v>МДК.07.01 КП - Управление и автоматизация баз данных</v>
      </c>
      <c r="AK1970" s="39" t="n">
        <f aca="false">E1970*F1970+P1970*Q1970+H1970+J1970+S1970+U1970</f>
        <v>30</v>
      </c>
      <c r="AL1970" s="39" t="n">
        <f aca="false">L1970+W1970</f>
        <v>0</v>
      </c>
      <c r="AM1970" s="39" t="n">
        <f aca="false">M1970+X1970</f>
        <v>0</v>
      </c>
      <c r="AN1970" s="39" t="n">
        <f aca="false">Y1970</f>
        <v>0</v>
      </c>
      <c r="AO1970" s="39" t="n">
        <f aca="false">SUM(AK1970:AN1970)</f>
        <v>30</v>
      </c>
      <c r="AP1970" s="41" t="n">
        <f aca="false">K1970+V1970</f>
        <v>0</v>
      </c>
    </row>
    <row r="1971" s="42" customFormat="true" ht="16.5" hidden="true" customHeight="true" outlineLevel="0" collapsed="false">
      <c r="A1971" s="68" t="s">
        <v>366</v>
      </c>
      <c r="B1971" s="30" t="s">
        <v>116</v>
      </c>
      <c r="C1971" s="31" t="s">
        <v>650</v>
      </c>
      <c r="D1971" s="240" t="s">
        <v>653</v>
      </c>
      <c r="E1971" s="31" t="n">
        <v>10</v>
      </c>
      <c r="F1971" s="241"/>
      <c r="G1971" s="103"/>
      <c r="H1971" s="103"/>
      <c r="I1971" s="103"/>
      <c r="J1971" s="103"/>
      <c r="K1971" s="103"/>
      <c r="L1971" s="31"/>
      <c r="M1971" s="31"/>
      <c r="N1971" s="33" t="n">
        <f aca="false">E1971*F1971+H1971+J1971+K1971+L1971+M1971</f>
        <v>0</v>
      </c>
      <c r="O1971" s="36"/>
      <c r="P1971" s="31" t="n">
        <v>8</v>
      </c>
      <c r="Q1971" s="60"/>
      <c r="R1971" s="31"/>
      <c r="S1971" s="103"/>
      <c r="T1971" s="103"/>
      <c r="U1971" s="103" t="n">
        <v>30</v>
      </c>
      <c r="V1971" s="103"/>
      <c r="W1971" s="104"/>
      <c r="X1971" s="31"/>
      <c r="Y1971" s="31"/>
      <c r="Z1971" s="36" t="n">
        <f aca="false">P1971*Q1971+S1971+U1971+V1971+W1971+X1971+Y1971</f>
        <v>30</v>
      </c>
      <c r="AA1971" s="36" t="n">
        <f aca="false">N1971+Z1971</f>
        <v>30</v>
      </c>
      <c r="AB1971" s="284" t="s">
        <v>265</v>
      </c>
      <c r="AC1971" s="31" t="s">
        <v>421</v>
      </c>
      <c r="AD1971" s="31"/>
      <c r="AE1971" s="36" t="n">
        <f aca="false">P1971*Q1971</f>
        <v>0</v>
      </c>
      <c r="AF1971" s="38" t="n">
        <f aca="false">AA1971-L1971-M1971-W1971-X1971</f>
        <v>30</v>
      </c>
      <c r="AG1971" s="39" t="str">
        <f aca="false">AB1971</f>
        <v>Новицкий Д.Ю.</v>
      </c>
      <c r="AH1971" s="39" t="str">
        <f aca="false">C1971</f>
        <v>3ИСП11-16б (БД)</v>
      </c>
      <c r="AI1971" s="40" t="str">
        <f aca="false">B1971</f>
        <v>11</v>
      </c>
      <c r="AJ1971" s="39" t="str">
        <f aca="false">CONCATENATE(A1971," ",D1971)</f>
        <v>МДК.07.01 КП - Управление и автоматизация баз данных</v>
      </c>
      <c r="AK1971" s="39" t="n">
        <f aca="false">E1971*F1971+P1971*Q1971+H1971+J1971+S1971+U1971</f>
        <v>30</v>
      </c>
      <c r="AL1971" s="39" t="n">
        <f aca="false">L1971+W1971</f>
        <v>0</v>
      </c>
      <c r="AM1971" s="39" t="n">
        <f aca="false">M1971+X1971</f>
        <v>0</v>
      </c>
      <c r="AN1971" s="39" t="n">
        <f aca="false">Y1971</f>
        <v>0</v>
      </c>
      <c r="AO1971" s="39" t="n">
        <f aca="false">SUM(AK1971:AN1971)</f>
        <v>30</v>
      </c>
      <c r="AP1971" s="41" t="n">
        <f aca="false">K1971+V1971</f>
        <v>0</v>
      </c>
    </row>
    <row r="1972" s="42" customFormat="true" ht="16.5" hidden="true" customHeight="true" outlineLevel="0" collapsed="false">
      <c r="A1972" s="68" t="s">
        <v>370</v>
      </c>
      <c r="B1972" s="30" t="s">
        <v>286</v>
      </c>
      <c r="C1972" s="31" t="s">
        <v>651</v>
      </c>
      <c r="D1972" s="242" t="s">
        <v>371</v>
      </c>
      <c r="E1972" s="31" t="n">
        <v>10</v>
      </c>
      <c r="F1972" s="103" t="n">
        <v>7</v>
      </c>
      <c r="G1972" s="103" t="n">
        <v>50</v>
      </c>
      <c r="H1972" s="103"/>
      <c r="I1972" s="103" t="n">
        <v>50</v>
      </c>
      <c r="J1972" s="103"/>
      <c r="K1972" s="103"/>
      <c r="L1972" s="31" t="n">
        <v>6</v>
      </c>
      <c r="M1972" s="31" t="n">
        <v>8</v>
      </c>
      <c r="N1972" s="33" t="n">
        <f aca="false">E1972*F1972+H1972+J1972+K1972+L1972+M1972</f>
        <v>84</v>
      </c>
      <c r="O1972" s="36"/>
      <c r="P1972" s="31" t="n">
        <v>8</v>
      </c>
      <c r="Q1972" s="31"/>
      <c r="R1972" s="31"/>
      <c r="S1972" s="103"/>
      <c r="T1972" s="103"/>
      <c r="U1972" s="103"/>
      <c r="V1972" s="103"/>
      <c r="W1972" s="104"/>
      <c r="X1972" s="31"/>
      <c r="Y1972" s="31"/>
      <c r="Z1972" s="36" t="n">
        <f aca="false">P1972*Q1972+S1972+U1972+V1972+W1972+X1972+Y1972</f>
        <v>0</v>
      </c>
      <c r="AA1972" s="36" t="n">
        <f aca="false">N1972+Z1972</f>
        <v>84</v>
      </c>
      <c r="AB1972" s="47" t="s">
        <v>284</v>
      </c>
      <c r="AC1972" s="31" t="s">
        <v>654</v>
      </c>
      <c r="AD1972" s="31"/>
      <c r="AE1972" s="36" t="n">
        <f aca="false">P1972*Q1972</f>
        <v>0</v>
      </c>
      <c r="AF1972" s="38" t="n">
        <f aca="false">AA1972-L1972-M1972-W1972-X1972</f>
        <v>70</v>
      </c>
      <c r="AG1972" s="39" t="str">
        <f aca="false">AB1972</f>
        <v>Свистунова С.А.</v>
      </c>
      <c r="AH1972" s="39" t="str">
        <f aca="false">C1972</f>
        <v>3ИСП11-16 (БД)</v>
      </c>
      <c r="AI1972" s="40" t="str">
        <f aca="false">B1972</f>
        <v>23</v>
      </c>
      <c r="AJ1972" s="39" t="str">
        <f aca="false">CONCATENATE(A1972," ",D1972)</f>
        <v>МДК.07.02 Сертификация информационных систем</v>
      </c>
      <c r="AK1972" s="39" t="n">
        <f aca="false">E1972*F1972+P1972*Q1972+H1972+J1972+S1972+U1972</f>
        <v>70</v>
      </c>
      <c r="AL1972" s="39" t="n">
        <f aca="false">L1972+W1972</f>
        <v>6</v>
      </c>
      <c r="AM1972" s="39" t="n">
        <f aca="false">M1972+X1972</f>
        <v>8</v>
      </c>
      <c r="AN1972" s="39" t="n">
        <f aca="false">Y1972</f>
        <v>0</v>
      </c>
      <c r="AO1972" s="39" t="n">
        <f aca="false">SUM(AK1972:AN1972)</f>
        <v>84</v>
      </c>
      <c r="AP1972" s="41" t="n">
        <f aca="false">K1972+V1972</f>
        <v>0</v>
      </c>
    </row>
    <row r="1973" s="42" customFormat="true" ht="16.5" hidden="true" customHeight="true" outlineLevel="0" collapsed="false">
      <c r="A1973" s="138" t="s">
        <v>655</v>
      </c>
      <c r="B1973" s="30" t="s">
        <v>286</v>
      </c>
      <c r="C1973" s="31" t="s">
        <v>651</v>
      </c>
      <c r="D1973" s="139" t="s">
        <v>163</v>
      </c>
      <c r="E1973" s="31" t="n">
        <v>1</v>
      </c>
      <c r="F1973" s="103" t="n">
        <v>9</v>
      </c>
      <c r="G1973" s="103"/>
      <c r="H1973" s="103"/>
      <c r="I1973" s="103"/>
      <c r="J1973" s="103"/>
      <c r="K1973" s="103"/>
      <c r="L1973" s="31"/>
      <c r="M1973" s="31"/>
      <c r="N1973" s="33" t="n">
        <f aca="false">E1973*F1973+H1973+J1973+K1973+L1973+M1973</f>
        <v>9</v>
      </c>
      <c r="O1973" s="36"/>
      <c r="P1973" s="31" t="n">
        <v>2</v>
      </c>
      <c r="Q1973" s="31" t="n">
        <v>9</v>
      </c>
      <c r="R1973" s="31"/>
      <c r="S1973" s="103"/>
      <c r="T1973" s="103"/>
      <c r="U1973" s="103"/>
      <c r="V1973" s="103"/>
      <c r="W1973" s="104"/>
      <c r="X1973" s="31"/>
      <c r="Y1973" s="31"/>
      <c r="Z1973" s="36" t="n">
        <f aca="false">P1973*Q1973+S1973+U1973+V1973+W1973+X1973+Y1973</f>
        <v>18</v>
      </c>
      <c r="AA1973" s="36" t="n">
        <f aca="false">N1973+Z1973</f>
        <v>27</v>
      </c>
      <c r="AB1973" s="36" t="s">
        <v>363</v>
      </c>
      <c r="AC1973" s="31"/>
      <c r="AD1973" s="31"/>
      <c r="AE1973" s="36" t="n">
        <f aca="false">P1973*Q1973</f>
        <v>18</v>
      </c>
      <c r="AF1973" s="38" t="n">
        <f aca="false">AA1973-L1973-M1973-W1973-X1973</f>
        <v>27</v>
      </c>
      <c r="AG1973" s="39" t="str">
        <f aca="false">AB1973</f>
        <v>Адышкин С.С.</v>
      </c>
      <c r="AH1973" s="39" t="str">
        <f aca="false">C1973</f>
        <v>3ИСП11-16 (БД)</v>
      </c>
      <c r="AI1973" s="40" t="str">
        <f aca="false">B1973</f>
        <v>23</v>
      </c>
      <c r="AJ1973" s="39" t="str">
        <f aca="false">CONCATENATE(A1973," ",D1973)</f>
        <v>ПП.07 Производственная практика</v>
      </c>
      <c r="AK1973" s="39" t="n">
        <f aca="false">E1973*F1973+P1973*Q1973+H1973+J1973+S1973+U1973</f>
        <v>27</v>
      </c>
      <c r="AL1973" s="39" t="n">
        <f aca="false">L1973+W1973</f>
        <v>0</v>
      </c>
      <c r="AM1973" s="39" t="n">
        <f aca="false">M1973+X1973</f>
        <v>0</v>
      </c>
      <c r="AN1973" s="39" t="n">
        <f aca="false">Y1973</f>
        <v>0</v>
      </c>
      <c r="AO1973" s="39" t="n">
        <f aca="false">SUM(AK1973:AN1973)</f>
        <v>27</v>
      </c>
      <c r="AP1973" s="41" t="n">
        <f aca="false">K1973+V1973</f>
        <v>0</v>
      </c>
    </row>
    <row r="1974" s="42" customFormat="true" ht="16.5" hidden="true" customHeight="true" outlineLevel="0" collapsed="false">
      <c r="A1974" s="138" t="s">
        <v>655</v>
      </c>
      <c r="B1974" s="30" t="s">
        <v>286</v>
      </c>
      <c r="C1974" s="31" t="s">
        <v>651</v>
      </c>
      <c r="D1974" s="139" t="s">
        <v>163</v>
      </c>
      <c r="E1974" s="31" t="n">
        <v>1</v>
      </c>
      <c r="F1974" s="103" t="n">
        <v>9</v>
      </c>
      <c r="G1974" s="103"/>
      <c r="H1974" s="103"/>
      <c r="I1974" s="103"/>
      <c r="J1974" s="103"/>
      <c r="K1974" s="103"/>
      <c r="L1974" s="31"/>
      <c r="M1974" s="31"/>
      <c r="N1974" s="33" t="n">
        <f aca="false">E1974*F1974+H1974+J1974+K1974+L1974+M1974</f>
        <v>9</v>
      </c>
      <c r="O1974" s="36"/>
      <c r="P1974" s="31" t="n">
        <v>2</v>
      </c>
      <c r="Q1974" s="31" t="n">
        <v>9</v>
      </c>
      <c r="R1974" s="31"/>
      <c r="S1974" s="103"/>
      <c r="T1974" s="103"/>
      <c r="U1974" s="103"/>
      <c r="V1974" s="103"/>
      <c r="W1974" s="104"/>
      <c r="X1974" s="31"/>
      <c r="Y1974" s="31"/>
      <c r="Z1974" s="36" t="n">
        <f aca="false">P1974*Q1974+S1974+U1974+V1974+W1974+X1974+Y1974</f>
        <v>18</v>
      </c>
      <c r="AA1974" s="36" t="n">
        <f aca="false">N1974+Z1974</f>
        <v>27</v>
      </c>
      <c r="AB1974" s="289" t="s">
        <v>285</v>
      </c>
      <c r="AC1974" s="291" t="s">
        <v>732</v>
      </c>
      <c r="AD1974" s="31"/>
      <c r="AE1974" s="36" t="n">
        <f aca="false">P1974*Q1974</f>
        <v>18</v>
      </c>
      <c r="AF1974" s="38" t="n">
        <f aca="false">AA1974-L1974-M1974-W1974-X1974</f>
        <v>27</v>
      </c>
      <c r="AG1974" s="39" t="str">
        <f aca="false">AB1974</f>
        <v>Квеквескири Е.С.</v>
      </c>
      <c r="AH1974" s="39" t="str">
        <f aca="false">C1974</f>
        <v>3ИСП11-16 (БД)</v>
      </c>
      <c r="AI1974" s="40" t="str">
        <f aca="false">B1974</f>
        <v>23</v>
      </c>
      <c r="AJ1974" s="39" t="str">
        <f aca="false">CONCATENATE(A1974," ",D1974)</f>
        <v>ПП.07 Производственная практика</v>
      </c>
      <c r="AK1974" s="39" t="n">
        <f aca="false">E1974*F1974+P1974*Q1974+H1974+J1974+S1974+U1974</f>
        <v>27</v>
      </c>
      <c r="AL1974" s="39" t="n">
        <f aca="false">L1974+W1974</f>
        <v>0</v>
      </c>
      <c r="AM1974" s="39" t="n">
        <f aca="false">M1974+X1974</f>
        <v>0</v>
      </c>
      <c r="AN1974" s="39" t="n">
        <f aca="false">Y1974</f>
        <v>0</v>
      </c>
      <c r="AO1974" s="39" t="n">
        <f aca="false">SUM(AK1974:AN1974)</f>
        <v>27</v>
      </c>
      <c r="AP1974" s="41" t="n">
        <f aca="false">K1974+V1974</f>
        <v>0</v>
      </c>
    </row>
    <row r="1975" s="42" customFormat="true" ht="16.5" hidden="true" customHeight="true" outlineLevel="0" collapsed="false">
      <c r="A1975" s="138" t="s">
        <v>655</v>
      </c>
      <c r="B1975" s="30" t="s">
        <v>286</v>
      </c>
      <c r="C1975" s="31" t="s">
        <v>651</v>
      </c>
      <c r="D1975" s="139" t="s">
        <v>163</v>
      </c>
      <c r="E1975" s="31" t="n">
        <v>1</v>
      </c>
      <c r="F1975" s="103" t="n">
        <v>9</v>
      </c>
      <c r="G1975" s="103"/>
      <c r="H1975" s="103"/>
      <c r="I1975" s="103"/>
      <c r="J1975" s="103"/>
      <c r="K1975" s="103"/>
      <c r="L1975" s="31"/>
      <c r="M1975" s="31"/>
      <c r="N1975" s="33" t="n">
        <f aca="false">E1975*F1975+H1975+J1975+K1975+L1975+M1975</f>
        <v>9</v>
      </c>
      <c r="O1975" s="36"/>
      <c r="P1975" s="31" t="n">
        <v>2</v>
      </c>
      <c r="Q1975" s="31" t="n">
        <v>9</v>
      </c>
      <c r="R1975" s="31"/>
      <c r="S1975" s="103"/>
      <c r="T1975" s="103"/>
      <c r="U1975" s="103"/>
      <c r="V1975" s="103"/>
      <c r="W1975" s="104"/>
      <c r="X1975" s="31"/>
      <c r="Y1975" s="31"/>
      <c r="Z1975" s="36" t="n">
        <f aca="false">P1975*Q1975+S1975+U1975+V1975+W1975+X1975+Y1975</f>
        <v>18</v>
      </c>
      <c r="AA1975" s="36" t="n">
        <f aca="false">N1975+Z1975</f>
        <v>27</v>
      </c>
      <c r="AB1975" s="36" t="s">
        <v>652</v>
      </c>
      <c r="AC1975" s="31"/>
      <c r="AD1975" s="31"/>
      <c r="AE1975" s="36" t="n">
        <f aca="false">P1975*Q1975</f>
        <v>18</v>
      </c>
      <c r="AF1975" s="38" t="n">
        <f aca="false">AA1975-L1975-M1975-W1975-X1975</f>
        <v>27</v>
      </c>
      <c r="AG1975" s="39" t="str">
        <f aca="false">AB1975</f>
        <v>Пригожая С.В.</v>
      </c>
      <c r="AH1975" s="39" t="str">
        <f aca="false">C1975</f>
        <v>3ИСП11-16 (БД)</v>
      </c>
      <c r="AI1975" s="40" t="str">
        <f aca="false">B1975</f>
        <v>23</v>
      </c>
      <c r="AJ1975" s="39" t="str">
        <f aca="false">CONCATENATE(A1975," ",D1975)</f>
        <v>ПП.07 Производственная практика</v>
      </c>
      <c r="AK1975" s="39" t="n">
        <f aca="false">E1975*F1975+P1975*Q1975+H1975+J1975+S1975+U1975</f>
        <v>27</v>
      </c>
      <c r="AL1975" s="39" t="n">
        <f aca="false">L1975+W1975</f>
        <v>0</v>
      </c>
      <c r="AM1975" s="39" t="n">
        <f aca="false">M1975+X1975</f>
        <v>0</v>
      </c>
      <c r="AN1975" s="39" t="n">
        <f aca="false">Y1975</f>
        <v>0</v>
      </c>
      <c r="AO1975" s="39" t="n">
        <f aca="false">SUM(AK1975:AN1975)</f>
        <v>27</v>
      </c>
      <c r="AP1975" s="41" t="n">
        <f aca="false">K1975+V1975</f>
        <v>0</v>
      </c>
    </row>
    <row r="1976" s="42" customFormat="true" ht="16.5" hidden="true" customHeight="true" outlineLevel="0" collapsed="false">
      <c r="A1976" s="138" t="s">
        <v>655</v>
      </c>
      <c r="B1976" s="30" t="s">
        <v>286</v>
      </c>
      <c r="C1976" s="31" t="s">
        <v>651</v>
      </c>
      <c r="D1976" s="139" t="s">
        <v>163</v>
      </c>
      <c r="E1976" s="31" t="n">
        <v>1</v>
      </c>
      <c r="F1976" s="103" t="n">
        <v>9</v>
      </c>
      <c r="G1976" s="103"/>
      <c r="H1976" s="103"/>
      <c r="I1976" s="103"/>
      <c r="J1976" s="103"/>
      <c r="K1976" s="103"/>
      <c r="L1976" s="31"/>
      <c r="M1976" s="31"/>
      <c r="N1976" s="33" t="n">
        <f aca="false">E1976*F1976+H1976+J1976+K1976+L1976+M1976</f>
        <v>9</v>
      </c>
      <c r="O1976" s="36"/>
      <c r="P1976" s="31" t="n">
        <v>2</v>
      </c>
      <c r="Q1976" s="31"/>
      <c r="R1976" s="31"/>
      <c r="S1976" s="103"/>
      <c r="T1976" s="103"/>
      <c r="U1976" s="103"/>
      <c r="V1976" s="103"/>
      <c r="W1976" s="104"/>
      <c r="X1976" s="31"/>
      <c r="Y1976" s="31"/>
      <c r="Z1976" s="36" t="n">
        <f aca="false">P1976*Q1976+S1976+U1976+V1976+W1976+X1976+Y1976</f>
        <v>0</v>
      </c>
      <c r="AA1976" s="36" t="n">
        <f aca="false">N1976+Z1976</f>
        <v>9</v>
      </c>
      <c r="AB1976" s="289" t="s">
        <v>301</v>
      </c>
      <c r="AC1976" s="291" t="s">
        <v>732</v>
      </c>
      <c r="AD1976" s="31"/>
      <c r="AE1976" s="36" t="n">
        <f aca="false">P1976*Q1976</f>
        <v>0</v>
      </c>
      <c r="AF1976" s="38" t="n">
        <f aca="false">AA1976-L1976-M1976-W1976-X1976</f>
        <v>9</v>
      </c>
      <c r="AG1976" s="39" t="str">
        <f aca="false">AB1976</f>
        <v>Бастрыкина К.А.</v>
      </c>
      <c r="AH1976" s="39" t="str">
        <f aca="false">C1976</f>
        <v>3ИСП11-16 (БД)</v>
      </c>
      <c r="AI1976" s="40" t="str">
        <f aca="false">B1976</f>
        <v>23</v>
      </c>
      <c r="AJ1976" s="39" t="str">
        <f aca="false">CONCATENATE(A1976," ",D1976)</f>
        <v>ПП.07 Производственная практика</v>
      </c>
      <c r="AK1976" s="39" t="n">
        <f aca="false">E1976*F1976+P1976*Q1976+H1976+J1976+S1976+U1976</f>
        <v>9</v>
      </c>
      <c r="AL1976" s="39" t="n">
        <f aca="false">L1976+W1976</f>
        <v>0</v>
      </c>
      <c r="AM1976" s="39" t="n">
        <f aca="false">M1976+X1976</f>
        <v>0</v>
      </c>
      <c r="AN1976" s="39" t="n">
        <f aca="false">Y1976</f>
        <v>0</v>
      </c>
      <c r="AO1976" s="39" t="n">
        <f aca="false">SUM(AK1976:AN1976)</f>
        <v>9</v>
      </c>
      <c r="AP1976" s="41" t="n">
        <f aca="false">K1976+V1976</f>
        <v>0</v>
      </c>
    </row>
    <row r="1977" s="42" customFormat="true" ht="16.5" hidden="true" customHeight="true" outlineLevel="0" collapsed="false">
      <c r="A1977" s="138" t="s">
        <v>655</v>
      </c>
      <c r="B1977" s="30" t="s">
        <v>286</v>
      </c>
      <c r="C1977" s="31" t="s">
        <v>651</v>
      </c>
      <c r="D1977" s="139" t="s">
        <v>163</v>
      </c>
      <c r="E1977" s="31" t="n">
        <v>1</v>
      </c>
      <c r="F1977" s="103"/>
      <c r="G1977" s="103"/>
      <c r="H1977" s="103"/>
      <c r="I1977" s="103"/>
      <c r="J1977" s="103"/>
      <c r="K1977" s="103"/>
      <c r="L1977" s="31"/>
      <c r="M1977" s="31"/>
      <c r="N1977" s="33" t="n">
        <f aca="false">E1977*F1977+H1977+J1977+K1977+L1977+M1977</f>
        <v>0</v>
      </c>
      <c r="O1977" s="36"/>
      <c r="P1977" s="31" t="n">
        <v>2</v>
      </c>
      <c r="Q1977" s="31" t="n">
        <v>9</v>
      </c>
      <c r="R1977" s="31"/>
      <c r="S1977" s="103"/>
      <c r="T1977" s="103"/>
      <c r="U1977" s="103"/>
      <c r="V1977" s="103"/>
      <c r="W1977" s="104"/>
      <c r="X1977" s="31"/>
      <c r="Y1977" s="31"/>
      <c r="Z1977" s="36" t="n">
        <f aca="false">P1977*Q1977+S1977+U1977+V1977+W1977+X1977+Y1977</f>
        <v>18</v>
      </c>
      <c r="AA1977" s="36" t="n">
        <f aca="false">N1977+Z1977</f>
        <v>18</v>
      </c>
      <c r="AB1977" s="289" t="s">
        <v>340</v>
      </c>
      <c r="AC1977" s="291" t="s">
        <v>726</v>
      </c>
      <c r="AD1977" s="31"/>
      <c r="AE1977" s="36" t="n">
        <f aca="false">P1977*Q1977</f>
        <v>18</v>
      </c>
      <c r="AF1977" s="38" t="n">
        <f aca="false">AA1977-L1977-M1977-W1977-X1977</f>
        <v>18</v>
      </c>
      <c r="AG1977" s="39" t="str">
        <f aca="false">AB1977</f>
        <v>Малыгина М.Ю.</v>
      </c>
      <c r="AH1977" s="39" t="str">
        <f aca="false">C1977</f>
        <v>3ИСП11-16 (БД)</v>
      </c>
      <c r="AI1977" s="40" t="str">
        <f aca="false">B1977</f>
        <v>23</v>
      </c>
      <c r="AJ1977" s="39" t="str">
        <f aca="false">CONCATENATE(A1977," ",D1977)</f>
        <v>ПП.07 Производственная практика</v>
      </c>
      <c r="AK1977" s="39" t="n">
        <f aca="false">E1977*F1977+P1977*Q1977+H1977+J1977+S1977+U1977</f>
        <v>18</v>
      </c>
      <c r="AL1977" s="39" t="n">
        <f aca="false">L1977+W1977</f>
        <v>0</v>
      </c>
      <c r="AM1977" s="39" t="n">
        <f aca="false">M1977+X1977</f>
        <v>0</v>
      </c>
      <c r="AN1977" s="39" t="n">
        <f aca="false">Y1977</f>
        <v>0</v>
      </c>
      <c r="AO1977" s="39" t="n">
        <f aca="false">SUM(AK1977:AN1977)</f>
        <v>18</v>
      </c>
      <c r="AP1977" s="41" t="n">
        <f aca="false">K1977+V1977</f>
        <v>0</v>
      </c>
    </row>
    <row r="1978" s="42" customFormat="true" ht="16.5" hidden="true" customHeight="true" outlineLevel="0" collapsed="false">
      <c r="A1978" s="138" t="s">
        <v>656</v>
      </c>
      <c r="B1978" s="30" t="s">
        <v>286</v>
      </c>
      <c r="C1978" s="31" t="s">
        <v>651</v>
      </c>
      <c r="D1978" s="139" t="s">
        <v>145</v>
      </c>
      <c r="E1978" s="31" t="n">
        <v>10</v>
      </c>
      <c r="F1978" s="103"/>
      <c r="G1978" s="103"/>
      <c r="H1978" s="103"/>
      <c r="I1978" s="103"/>
      <c r="J1978" s="103"/>
      <c r="K1978" s="103"/>
      <c r="L1978" s="31"/>
      <c r="M1978" s="31"/>
      <c r="N1978" s="33" t="n">
        <f aca="false">E1978*F1978+H1978+J1978+K1978+L1978+M1978</f>
        <v>0</v>
      </c>
      <c r="O1978" s="36"/>
      <c r="P1978" s="31" t="n">
        <v>8</v>
      </c>
      <c r="Q1978" s="31"/>
      <c r="R1978" s="31"/>
      <c r="S1978" s="103"/>
      <c r="T1978" s="103"/>
      <c r="U1978" s="103"/>
      <c r="V1978" s="103"/>
      <c r="W1978" s="104"/>
      <c r="X1978" s="31" t="n">
        <v>24</v>
      </c>
      <c r="Y1978" s="31"/>
      <c r="Z1978" s="36" t="n">
        <f aca="false">P1978*Q1978+S1978+U1978+V1978+W1978+X1978+Y1978</f>
        <v>24</v>
      </c>
      <c r="AA1978" s="36" t="n">
        <f aca="false">N1978+Z1978</f>
        <v>24</v>
      </c>
      <c r="AB1978" s="36" t="s">
        <v>146</v>
      </c>
      <c r="AC1978" s="31"/>
      <c r="AD1978" s="31"/>
      <c r="AE1978" s="36" t="n">
        <f aca="false">P1978*Q1978</f>
        <v>0</v>
      </c>
      <c r="AF1978" s="38" t="n">
        <f aca="false">AA1978-L1978-M1978-W1978-X1978</f>
        <v>0</v>
      </c>
      <c r="AG1978" s="39" t="str">
        <f aca="false">AB1978</f>
        <v>вак. ДЭ</v>
      </c>
      <c r="AH1978" s="39" t="str">
        <f aca="false">C1978</f>
        <v>3ИСП11-16 (БД)</v>
      </c>
      <c r="AI1978" s="40" t="str">
        <f aca="false">B1978</f>
        <v>23</v>
      </c>
      <c r="AJ1978" s="39" t="str">
        <f aca="false">CONCATENATE(A1978," ",D1978)</f>
        <v>ДЭ.07 Демонстрационный экзамен по модулю</v>
      </c>
      <c r="AK1978" s="39" t="n">
        <f aca="false">E1978*F1978+P1978*Q1978+H1978+J1978+S1978+U1978</f>
        <v>0</v>
      </c>
      <c r="AL1978" s="39" t="n">
        <f aca="false">L1978+W1978</f>
        <v>0</v>
      </c>
      <c r="AM1978" s="39" t="n">
        <f aca="false">M1978+X1978</f>
        <v>24</v>
      </c>
      <c r="AN1978" s="39" t="n">
        <f aca="false">Y1978</f>
        <v>0</v>
      </c>
      <c r="AO1978" s="39" t="n">
        <f aca="false">SUM(AK1978:AN1978)</f>
        <v>24</v>
      </c>
      <c r="AP1978" s="41" t="n">
        <f aca="false">K1978+V1978</f>
        <v>0</v>
      </c>
    </row>
    <row r="1979" s="42" customFormat="true" ht="16.5" hidden="true" customHeight="true" outlineLevel="0" collapsed="false">
      <c r="A1979" s="68" t="s">
        <v>345</v>
      </c>
      <c r="B1979" s="30" t="s">
        <v>286</v>
      </c>
      <c r="C1979" s="31" t="s">
        <v>651</v>
      </c>
      <c r="D1979" s="139" t="s">
        <v>346</v>
      </c>
      <c r="E1979" s="31" t="n">
        <v>10</v>
      </c>
      <c r="F1979" s="103" t="n">
        <v>8</v>
      </c>
      <c r="G1979" s="103" t="n">
        <v>140</v>
      </c>
      <c r="H1979" s="103" t="n">
        <v>-26</v>
      </c>
      <c r="I1979" s="103"/>
      <c r="J1979" s="103"/>
      <c r="K1979" s="103"/>
      <c r="L1979" s="31" t="n">
        <v>6</v>
      </c>
      <c r="M1979" s="31"/>
      <c r="N1979" s="33" t="n">
        <f aca="false">E1979*F1979+H1979+J1979+K1979+L1979+M1979</f>
        <v>60</v>
      </c>
      <c r="O1979" s="36"/>
      <c r="P1979" s="31" t="n">
        <v>8</v>
      </c>
      <c r="Q1979" s="31" t="n">
        <v>8</v>
      </c>
      <c r="R1979" s="31"/>
      <c r="S1979" s="103" t="n">
        <v>-34</v>
      </c>
      <c r="T1979" s="103"/>
      <c r="U1979" s="103" t="n">
        <v>-30</v>
      </c>
      <c r="V1979" s="241"/>
      <c r="W1979" s="104" t="n">
        <v>6</v>
      </c>
      <c r="X1979" s="31" t="n">
        <v>8</v>
      </c>
      <c r="Y1979" s="31"/>
      <c r="Z1979" s="36" t="n">
        <f aca="false">P1979*Q1979+S1979+U1979+V1979+W1979+X1979+Y1979</f>
        <v>14</v>
      </c>
      <c r="AA1979" s="36" t="n">
        <f aca="false">N1979+Z1979</f>
        <v>74</v>
      </c>
      <c r="AB1979" s="284" t="s">
        <v>322</v>
      </c>
      <c r="AC1979" s="31" t="s">
        <v>657</v>
      </c>
      <c r="AD1979" s="31"/>
      <c r="AE1979" s="36" t="n">
        <f aca="false">P1979*Q1979</f>
        <v>64</v>
      </c>
      <c r="AF1979" s="38"/>
      <c r="AG1979" s="39" t="str">
        <f aca="false">AB1979</f>
        <v>Куропаткина О.П.</v>
      </c>
      <c r="AH1979" s="39" t="str">
        <f aca="false">C1979</f>
        <v>3ИСП11-16 (БД)</v>
      </c>
      <c r="AI1979" s="40" t="str">
        <f aca="false">B1979</f>
        <v>23</v>
      </c>
      <c r="AJ1979" s="39" t="str">
        <f aca="false">CONCATENATE(A1979," ",D1979)</f>
        <v>МДК.11.01 Технология разработки и защиты баз данных</v>
      </c>
      <c r="AK1979" s="39" t="n">
        <f aca="false">E1979*F1979+P1979*Q1979+H1979+J1979+S1979+U1979</f>
        <v>54</v>
      </c>
      <c r="AL1979" s="39" t="n">
        <f aca="false">L1979+W1979</f>
        <v>12</v>
      </c>
      <c r="AM1979" s="39" t="n">
        <f aca="false">M1979+X1979</f>
        <v>8</v>
      </c>
      <c r="AN1979" s="39" t="n">
        <f aca="false">Y1979</f>
        <v>0</v>
      </c>
      <c r="AO1979" s="39" t="n">
        <f aca="false">SUM(AK1979:AN1979)</f>
        <v>74</v>
      </c>
      <c r="AP1979" s="41" t="n">
        <f aca="false">K1979+V1979</f>
        <v>0</v>
      </c>
    </row>
    <row r="1980" s="42" customFormat="true" ht="16.5" hidden="true" customHeight="true" outlineLevel="0" collapsed="false">
      <c r="A1980" s="68" t="s">
        <v>345</v>
      </c>
      <c r="B1980" s="30" t="s">
        <v>53</v>
      </c>
      <c r="C1980" s="31" t="s">
        <v>649</v>
      </c>
      <c r="D1980" s="139" t="s">
        <v>346</v>
      </c>
      <c r="E1980" s="31" t="n">
        <v>10</v>
      </c>
      <c r="F1980" s="103"/>
      <c r="G1980" s="103"/>
      <c r="H1980" s="103"/>
      <c r="I1980" s="103"/>
      <c r="J1980" s="103"/>
      <c r="K1980" s="103"/>
      <c r="L1980" s="31"/>
      <c r="M1980" s="31"/>
      <c r="N1980" s="33" t="n">
        <f aca="false">E1980*F1980+H1980+J1980+K1980+L1980+M1980</f>
        <v>0</v>
      </c>
      <c r="O1980" s="36"/>
      <c r="P1980" s="31" t="n">
        <v>8</v>
      </c>
      <c r="Q1980" s="31"/>
      <c r="R1980" s="31"/>
      <c r="S1980" s="103"/>
      <c r="T1980" s="103"/>
      <c r="U1980" s="103"/>
      <c r="V1980" s="241" t="n">
        <v>23</v>
      </c>
      <c r="W1980" s="104"/>
      <c r="X1980" s="31"/>
      <c r="Y1980" s="31"/>
      <c r="Z1980" s="36" t="n">
        <f aca="false">P1980*Q1980+S1980+U1980+V1980+W1980+X1980+Y1980</f>
        <v>23</v>
      </c>
      <c r="AA1980" s="36" t="n">
        <f aca="false">N1980+Z1980</f>
        <v>23</v>
      </c>
      <c r="AB1980" s="293" t="s">
        <v>746</v>
      </c>
      <c r="AC1980" s="60" t="s">
        <v>747</v>
      </c>
      <c r="AD1980" s="31"/>
      <c r="AE1980" s="36" t="n">
        <f aca="false">P1980*Q1980</f>
        <v>0</v>
      </c>
      <c r="AF1980" s="38"/>
      <c r="AG1980" s="39" t="str">
        <f aca="false">AB1980</f>
        <v>вак. Куропаткина - Ф</v>
      </c>
      <c r="AH1980" s="39" t="str">
        <f aca="false">C1980</f>
        <v>3ИСП11-16а (БД)</v>
      </c>
      <c r="AI1980" s="40" t="str">
        <f aca="false">B1980</f>
        <v>12</v>
      </c>
      <c r="AJ1980" s="39" t="str">
        <f aca="false">CONCATENATE(A1980," ",D1980)</f>
        <v>МДК.11.01 Технология разработки и защиты баз данных</v>
      </c>
      <c r="AK1980" s="39" t="n">
        <f aca="false">E1980*F1980+P1980*Q1980+H1980+J1980+S1980+U1980</f>
        <v>0</v>
      </c>
      <c r="AL1980" s="39" t="n">
        <f aca="false">L1980+W1980</f>
        <v>0</v>
      </c>
      <c r="AM1980" s="39" t="n">
        <f aca="false">M1980+X1980</f>
        <v>0</v>
      </c>
      <c r="AN1980" s="39" t="n">
        <f aca="false">Y1980</f>
        <v>0</v>
      </c>
      <c r="AO1980" s="39" t="n">
        <f aca="false">SUM(AK1980:AN1980)</f>
        <v>0</v>
      </c>
      <c r="AP1980" s="41" t="n">
        <f aca="false">K1980+V1980</f>
        <v>23</v>
      </c>
    </row>
    <row r="1981" s="42" customFormat="true" ht="16.5" hidden="true" customHeight="true" outlineLevel="0" collapsed="false">
      <c r="A1981" s="68" t="s">
        <v>345</v>
      </c>
      <c r="B1981" s="30" t="s">
        <v>53</v>
      </c>
      <c r="C1981" s="31" t="s">
        <v>649</v>
      </c>
      <c r="D1981" s="139" t="s">
        <v>346</v>
      </c>
      <c r="E1981" s="31" t="n">
        <v>10</v>
      </c>
      <c r="F1981" s="103"/>
      <c r="G1981" s="103"/>
      <c r="H1981" s="103" t="n">
        <v>26</v>
      </c>
      <c r="I1981" s="103"/>
      <c r="J1981" s="103"/>
      <c r="K1981" s="103"/>
      <c r="L1981" s="31"/>
      <c r="M1981" s="31"/>
      <c r="N1981" s="33" t="n">
        <f aca="false">E1981*F1981+H1981+J1981+K1981+L1981+M1981</f>
        <v>26</v>
      </c>
      <c r="O1981" s="36"/>
      <c r="P1981" s="31" t="n">
        <v>8</v>
      </c>
      <c r="Q1981" s="31"/>
      <c r="R1981" s="31"/>
      <c r="S1981" s="103" t="n">
        <v>34</v>
      </c>
      <c r="T1981" s="103"/>
      <c r="U1981" s="103"/>
      <c r="V1981" s="103"/>
      <c r="W1981" s="104"/>
      <c r="X1981" s="31"/>
      <c r="Y1981" s="31"/>
      <c r="Z1981" s="36" t="n">
        <f aca="false">P1981*Q1981+S1981+U1981+V1981+W1981+X1981+Y1981</f>
        <v>34</v>
      </c>
      <c r="AA1981" s="36" t="n">
        <f aca="false">N1981+Z1981</f>
        <v>60</v>
      </c>
      <c r="AB1981" s="47" t="s">
        <v>322</v>
      </c>
      <c r="AC1981" s="31" t="s">
        <v>657</v>
      </c>
      <c r="AD1981" s="31"/>
      <c r="AE1981" s="36" t="n">
        <f aca="false">P1981*Q1981</f>
        <v>0</v>
      </c>
      <c r="AF1981" s="38"/>
      <c r="AG1981" s="39" t="str">
        <f aca="false">AB1981</f>
        <v>Куропаткина О.П.</v>
      </c>
      <c r="AH1981" s="39" t="str">
        <f aca="false">C1981</f>
        <v>3ИСП11-16а (БД)</v>
      </c>
      <c r="AI1981" s="40" t="str">
        <f aca="false">B1981</f>
        <v>12</v>
      </c>
      <c r="AJ1981" s="39" t="str">
        <f aca="false">CONCATENATE(A1981," ",D1981)</f>
        <v>МДК.11.01 Технология разработки и защиты баз данных</v>
      </c>
      <c r="AK1981" s="39" t="n">
        <f aca="false">E1981*F1981+P1981*Q1981+H1981+J1981+S1981+U1981</f>
        <v>60</v>
      </c>
      <c r="AL1981" s="39" t="n">
        <f aca="false">L1981+W1981</f>
        <v>0</v>
      </c>
      <c r="AM1981" s="39" t="n">
        <f aca="false">M1981+X1981</f>
        <v>0</v>
      </c>
      <c r="AN1981" s="39" t="n">
        <f aca="false">Y1981</f>
        <v>0</v>
      </c>
      <c r="AO1981" s="39" t="n">
        <f aca="false">SUM(AK1981:AN1981)</f>
        <v>60</v>
      </c>
      <c r="AP1981" s="41" t="n">
        <f aca="false">K1981+V1981</f>
        <v>0</v>
      </c>
    </row>
    <row r="1982" s="42" customFormat="true" ht="16.5" hidden="true" customHeight="true" outlineLevel="0" collapsed="false">
      <c r="A1982" s="68" t="s">
        <v>345</v>
      </c>
      <c r="B1982" s="30" t="s">
        <v>116</v>
      </c>
      <c r="C1982" s="31" t="s">
        <v>650</v>
      </c>
      <c r="D1982" s="139" t="s">
        <v>346</v>
      </c>
      <c r="E1982" s="31" t="n">
        <v>10</v>
      </c>
      <c r="F1982" s="103"/>
      <c r="G1982" s="103"/>
      <c r="H1982" s="103" t="n">
        <v>26</v>
      </c>
      <c r="I1982" s="103"/>
      <c r="J1982" s="103"/>
      <c r="K1982" s="103"/>
      <c r="L1982" s="31"/>
      <c r="M1982" s="31"/>
      <c r="N1982" s="33" t="n">
        <f aca="false">E1982*F1982+H1982+J1982+K1982+L1982+M1982</f>
        <v>26</v>
      </c>
      <c r="O1982" s="36"/>
      <c r="P1982" s="31" t="n">
        <v>8</v>
      </c>
      <c r="Q1982" s="31"/>
      <c r="R1982" s="31"/>
      <c r="S1982" s="103" t="n">
        <v>34</v>
      </c>
      <c r="T1982" s="103"/>
      <c r="U1982" s="103"/>
      <c r="V1982" s="103"/>
      <c r="W1982" s="104"/>
      <c r="X1982" s="31"/>
      <c r="Y1982" s="31"/>
      <c r="Z1982" s="36" t="n">
        <f aca="false">P1982*Q1982+S1982+U1982+V1982+W1982+X1982+Y1982</f>
        <v>34</v>
      </c>
      <c r="AA1982" s="36" t="n">
        <f aca="false">N1982+Z1982</f>
        <v>60</v>
      </c>
      <c r="AB1982" s="47" t="s">
        <v>69</v>
      </c>
      <c r="AC1982" s="31" t="s">
        <v>657</v>
      </c>
      <c r="AD1982" s="31"/>
      <c r="AE1982" s="36" t="n">
        <f aca="false">P1982*Q1982</f>
        <v>0</v>
      </c>
      <c r="AF1982" s="38"/>
      <c r="AG1982" s="39" t="str">
        <f aca="false">AB1982</f>
        <v>вак. 2 п/гр</v>
      </c>
      <c r="AH1982" s="39" t="str">
        <f aca="false">C1982</f>
        <v>3ИСП11-16б (БД)</v>
      </c>
      <c r="AI1982" s="40" t="str">
        <f aca="false">B1982</f>
        <v>11</v>
      </c>
      <c r="AJ1982" s="39" t="str">
        <f aca="false">CONCATENATE(A1982," ",D1982)</f>
        <v>МДК.11.01 Технология разработки и защиты баз данных</v>
      </c>
      <c r="AK1982" s="39" t="n">
        <f aca="false">E1982*F1982+P1982*Q1982+H1982+J1982+S1982+U1982</f>
        <v>60</v>
      </c>
      <c r="AL1982" s="39" t="n">
        <f aca="false">L1982+W1982</f>
        <v>0</v>
      </c>
      <c r="AM1982" s="39" t="n">
        <f aca="false">M1982+X1982</f>
        <v>0</v>
      </c>
      <c r="AN1982" s="39" t="n">
        <f aca="false">Y1982</f>
        <v>0</v>
      </c>
      <c r="AO1982" s="39" t="n">
        <f aca="false">SUM(AK1982:AN1982)</f>
        <v>60</v>
      </c>
      <c r="AP1982" s="41" t="n">
        <f aca="false">K1982+V1982</f>
        <v>0</v>
      </c>
    </row>
    <row r="1983" s="42" customFormat="true" ht="16.5" hidden="true" customHeight="true" outlineLevel="0" collapsed="false">
      <c r="A1983" s="68" t="s">
        <v>345</v>
      </c>
      <c r="B1983" s="30" t="s">
        <v>53</v>
      </c>
      <c r="C1983" s="31" t="s">
        <v>649</v>
      </c>
      <c r="D1983" s="139" t="s">
        <v>658</v>
      </c>
      <c r="E1983" s="31" t="n">
        <v>10</v>
      </c>
      <c r="F1983" s="103"/>
      <c r="G1983" s="103"/>
      <c r="H1983" s="103"/>
      <c r="I1983" s="103"/>
      <c r="J1983" s="103"/>
      <c r="K1983" s="103"/>
      <c r="L1983" s="31"/>
      <c r="M1983" s="31"/>
      <c r="N1983" s="33" t="n">
        <f aca="false">E1983*F1983+H1983+J1983+K1983+L1983+M1983</f>
        <v>0</v>
      </c>
      <c r="O1983" s="36"/>
      <c r="P1983" s="31" t="n">
        <v>8</v>
      </c>
      <c r="Q1983" s="31"/>
      <c r="R1983" s="31"/>
      <c r="S1983" s="103"/>
      <c r="T1983" s="103"/>
      <c r="U1983" s="103" t="n">
        <v>30</v>
      </c>
      <c r="V1983" s="103"/>
      <c r="W1983" s="104"/>
      <c r="X1983" s="31"/>
      <c r="Y1983" s="31"/>
      <c r="Z1983" s="36" t="n">
        <f aca="false">P1983*Q1983+S1983+U1983+V1983+W1983+X1983+Y1983</f>
        <v>30</v>
      </c>
      <c r="AA1983" s="36" t="n">
        <f aca="false">N1983+Z1983</f>
        <v>30</v>
      </c>
      <c r="AB1983" s="284" t="s">
        <v>322</v>
      </c>
      <c r="AC1983" s="31" t="s">
        <v>657</v>
      </c>
      <c r="AD1983" s="31"/>
      <c r="AE1983" s="36" t="n">
        <f aca="false">P1983*Q1983</f>
        <v>0</v>
      </c>
      <c r="AF1983" s="38"/>
      <c r="AG1983" s="39" t="str">
        <f aca="false">AB1983</f>
        <v>Куропаткина О.П.</v>
      </c>
      <c r="AH1983" s="39" t="str">
        <f aca="false">C1983</f>
        <v>3ИСП11-16а (БД)</v>
      </c>
      <c r="AI1983" s="40" t="str">
        <f aca="false">B1983</f>
        <v>12</v>
      </c>
      <c r="AJ1983" s="39" t="str">
        <f aca="false">CONCATENATE(A1983," ",D1983)</f>
        <v>МДК.11.01 КП - Технология разработки и защиты баз данных</v>
      </c>
      <c r="AK1983" s="39" t="n">
        <f aca="false">E1983*F1983+P1983*Q1983+H1983+J1983+S1983+U1983</f>
        <v>30</v>
      </c>
      <c r="AL1983" s="39" t="n">
        <f aca="false">L1983+W1983</f>
        <v>0</v>
      </c>
      <c r="AM1983" s="39" t="n">
        <f aca="false">M1983+X1983</f>
        <v>0</v>
      </c>
      <c r="AN1983" s="39" t="n">
        <f aca="false">Y1983</f>
        <v>0</v>
      </c>
      <c r="AO1983" s="39" t="n">
        <f aca="false">SUM(AK1983:AN1983)</f>
        <v>30</v>
      </c>
      <c r="AP1983" s="41" t="n">
        <f aca="false">K1983+V1983</f>
        <v>0</v>
      </c>
    </row>
    <row r="1984" s="42" customFormat="true" ht="16.5" hidden="true" customHeight="true" outlineLevel="0" collapsed="false">
      <c r="A1984" s="68" t="s">
        <v>345</v>
      </c>
      <c r="B1984" s="30" t="s">
        <v>116</v>
      </c>
      <c r="C1984" s="31" t="s">
        <v>650</v>
      </c>
      <c r="D1984" s="139" t="s">
        <v>658</v>
      </c>
      <c r="E1984" s="31" t="n">
        <v>10</v>
      </c>
      <c r="F1984" s="103"/>
      <c r="G1984" s="103"/>
      <c r="H1984" s="103"/>
      <c r="I1984" s="103"/>
      <c r="J1984" s="103"/>
      <c r="K1984" s="103"/>
      <c r="L1984" s="31"/>
      <c r="M1984" s="31"/>
      <c r="N1984" s="33" t="n">
        <f aca="false">E1984*F1984+H1984+J1984+K1984+L1984+M1984</f>
        <v>0</v>
      </c>
      <c r="O1984" s="36"/>
      <c r="P1984" s="31" t="n">
        <v>8</v>
      </c>
      <c r="Q1984" s="31"/>
      <c r="R1984" s="31"/>
      <c r="S1984" s="103"/>
      <c r="T1984" s="103"/>
      <c r="U1984" s="103" t="n">
        <v>30</v>
      </c>
      <c r="V1984" s="103"/>
      <c r="W1984" s="104"/>
      <c r="X1984" s="31"/>
      <c r="Y1984" s="31"/>
      <c r="Z1984" s="36" t="n">
        <f aca="false">P1984*Q1984+S1984+U1984+V1984+W1984+X1984+Y1984</f>
        <v>30</v>
      </c>
      <c r="AA1984" s="36" t="n">
        <f aca="false">N1984+Z1984</f>
        <v>30</v>
      </c>
      <c r="AB1984" s="71" t="s">
        <v>659</v>
      </c>
      <c r="AC1984" s="291" t="s">
        <v>748</v>
      </c>
      <c r="AD1984" s="31"/>
      <c r="AE1984" s="36" t="n">
        <f aca="false">P1984*Q1984</f>
        <v>0</v>
      </c>
      <c r="AF1984" s="38"/>
      <c r="AG1984" s="39" t="str">
        <f aca="false">AB1984</f>
        <v>вак. КП - Куропаткина</v>
      </c>
      <c r="AH1984" s="39" t="str">
        <f aca="false">C1984</f>
        <v>3ИСП11-16б (БД)</v>
      </c>
      <c r="AI1984" s="40" t="str">
        <f aca="false">B1984</f>
        <v>11</v>
      </c>
      <c r="AJ1984" s="39" t="str">
        <f aca="false">CONCATENATE(A1984," ",D1984)</f>
        <v>МДК.11.01 КП - Технология разработки и защиты баз данных</v>
      </c>
      <c r="AK1984" s="39" t="n">
        <f aca="false">E1984*F1984+P1984*Q1984+H1984+J1984+S1984+U1984</f>
        <v>30</v>
      </c>
      <c r="AL1984" s="39" t="n">
        <f aca="false">L1984+W1984</f>
        <v>0</v>
      </c>
      <c r="AM1984" s="39" t="n">
        <f aca="false">M1984+X1984</f>
        <v>0</v>
      </c>
      <c r="AN1984" s="39" t="n">
        <f aca="false">Y1984</f>
        <v>0</v>
      </c>
      <c r="AO1984" s="39" t="n">
        <f aca="false">SUM(AK1984:AN1984)</f>
        <v>30</v>
      </c>
      <c r="AP1984" s="41" t="n">
        <f aca="false">K1984+V1984</f>
        <v>0</v>
      </c>
    </row>
    <row r="1985" s="42" customFormat="true" ht="16.5" hidden="true" customHeight="true" outlineLevel="0" collapsed="false">
      <c r="A1985" s="70" t="s">
        <v>347</v>
      </c>
      <c r="B1985" s="30" t="s">
        <v>53</v>
      </c>
      <c r="C1985" s="31" t="s">
        <v>649</v>
      </c>
      <c r="D1985" s="139" t="s">
        <v>108</v>
      </c>
      <c r="E1985" s="31" t="n">
        <v>2</v>
      </c>
      <c r="F1985" s="103" t="n">
        <v>36</v>
      </c>
      <c r="G1985" s="103"/>
      <c r="H1985" s="103"/>
      <c r="I1985" s="103"/>
      <c r="J1985" s="103"/>
      <c r="K1985" s="103"/>
      <c r="L1985" s="31"/>
      <c r="M1985" s="31"/>
      <c r="N1985" s="33" t="n">
        <f aca="false">E1985*F1985+H1985+J1985+K1985+L1985+M1985</f>
        <v>72</v>
      </c>
      <c r="O1985" s="36"/>
      <c r="P1985" s="31" t="n">
        <v>8</v>
      </c>
      <c r="Q1985" s="31"/>
      <c r="R1985" s="31"/>
      <c r="S1985" s="103"/>
      <c r="T1985" s="103"/>
      <c r="U1985" s="103"/>
      <c r="V1985" s="103"/>
      <c r="W1985" s="104"/>
      <c r="X1985" s="31"/>
      <c r="Y1985" s="31"/>
      <c r="Z1985" s="36" t="n">
        <f aca="false">P1985*Q1985+S1985+U1985+V1985+W1985+X1985+Y1985</f>
        <v>0</v>
      </c>
      <c r="AA1985" s="36" t="n">
        <f aca="false">N1985+Z1985</f>
        <v>72</v>
      </c>
      <c r="AB1985" s="73" t="s">
        <v>321</v>
      </c>
      <c r="AC1985" s="31"/>
      <c r="AD1985" s="31"/>
      <c r="AE1985" s="36" t="n">
        <f aca="false">P1985*Q1985</f>
        <v>0</v>
      </c>
      <c r="AF1985" s="38"/>
      <c r="AG1985" s="39" t="str">
        <f aca="false">AB1985</f>
        <v>Вашкевич С.И.</v>
      </c>
      <c r="AH1985" s="39" t="str">
        <f aca="false">C1985</f>
        <v>3ИСП11-16а (БД)</v>
      </c>
      <c r="AI1985" s="40" t="str">
        <f aca="false">B1985</f>
        <v>12</v>
      </c>
      <c r="AJ1985" s="39" t="str">
        <f aca="false">CONCATENATE(A1985," ",D1985)</f>
        <v>УП.11 Учебная практика</v>
      </c>
      <c r="AK1985" s="39" t="n">
        <f aca="false">E1985*F1985+P1985*Q1985+H1985+J1985+S1985+U1985</f>
        <v>72</v>
      </c>
      <c r="AL1985" s="39" t="n">
        <f aca="false">L1985+W1985</f>
        <v>0</v>
      </c>
      <c r="AM1985" s="39" t="n">
        <f aca="false">M1985+X1985</f>
        <v>0</v>
      </c>
      <c r="AN1985" s="39" t="n">
        <f aca="false">Y1985</f>
        <v>0</v>
      </c>
      <c r="AO1985" s="39" t="n">
        <f aca="false">SUM(AK1985:AN1985)</f>
        <v>72</v>
      </c>
      <c r="AP1985" s="41" t="n">
        <f aca="false">K1985+V1985</f>
        <v>0</v>
      </c>
    </row>
    <row r="1986" s="42" customFormat="true" ht="16.5" hidden="true" customHeight="true" outlineLevel="0" collapsed="false">
      <c r="A1986" s="70" t="s">
        <v>347</v>
      </c>
      <c r="B1986" s="30" t="s">
        <v>116</v>
      </c>
      <c r="C1986" s="31" t="s">
        <v>650</v>
      </c>
      <c r="D1986" s="139" t="s">
        <v>108</v>
      </c>
      <c r="E1986" s="31" t="n">
        <v>2</v>
      </c>
      <c r="F1986" s="103" t="n">
        <v>36</v>
      </c>
      <c r="G1986" s="103"/>
      <c r="H1986" s="103"/>
      <c r="I1986" s="103"/>
      <c r="J1986" s="103"/>
      <c r="K1986" s="103"/>
      <c r="L1986" s="31"/>
      <c r="M1986" s="31"/>
      <c r="N1986" s="33" t="n">
        <f aca="false">E1986*F1986+H1986+J1986+K1986+L1986+M1986</f>
        <v>72</v>
      </c>
      <c r="O1986" s="36"/>
      <c r="P1986" s="31" t="n">
        <v>8</v>
      </c>
      <c r="Q1986" s="31"/>
      <c r="R1986" s="31"/>
      <c r="S1986" s="103"/>
      <c r="T1986" s="103"/>
      <c r="U1986" s="103"/>
      <c r="V1986" s="103"/>
      <c r="W1986" s="104"/>
      <c r="X1986" s="31"/>
      <c r="Y1986" s="31"/>
      <c r="Z1986" s="36" t="n">
        <f aca="false">P1986*Q1986+S1986+U1986+V1986+W1986+X1986+Y1986</f>
        <v>0</v>
      </c>
      <c r="AA1986" s="36" t="n">
        <f aca="false">N1986+Z1986</f>
        <v>72</v>
      </c>
      <c r="AB1986" s="73" t="s">
        <v>314</v>
      </c>
      <c r="AC1986" s="31"/>
      <c r="AD1986" s="31"/>
      <c r="AE1986" s="36"/>
      <c r="AF1986" s="38"/>
      <c r="AG1986" s="39" t="str">
        <f aca="false">AB1986</f>
        <v>Троицкая М.С.</v>
      </c>
      <c r="AH1986" s="39" t="str">
        <f aca="false">C1986</f>
        <v>3ИСП11-16б (БД)</v>
      </c>
      <c r="AI1986" s="40" t="str">
        <f aca="false">B1986</f>
        <v>11</v>
      </c>
      <c r="AJ1986" s="39" t="str">
        <f aca="false">CONCATENATE(A1986," ",D1986)</f>
        <v>УП.11 Учебная практика</v>
      </c>
      <c r="AK1986" s="39" t="n">
        <f aca="false">E1986*F1986+P1986*Q1986+H1986+J1986+S1986+U1986</f>
        <v>72</v>
      </c>
      <c r="AL1986" s="39" t="n">
        <f aca="false">L1986+W1986</f>
        <v>0</v>
      </c>
      <c r="AM1986" s="39" t="n">
        <f aca="false">M1986+X1986</f>
        <v>0</v>
      </c>
      <c r="AN1986" s="39" t="n">
        <f aca="false">Y1986</f>
        <v>0</v>
      </c>
      <c r="AO1986" s="39" t="n">
        <f aca="false">SUM(AK1986:AN1986)</f>
        <v>72</v>
      </c>
      <c r="AP1986" s="41" t="n">
        <f aca="false">K1986+V1986</f>
        <v>0</v>
      </c>
    </row>
    <row r="1987" s="42" customFormat="true" ht="16.5" hidden="true" customHeight="true" outlineLevel="0" collapsed="false">
      <c r="A1987" s="68" t="s">
        <v>349</v>
      </c>
      <c r="B1987" s="30" t="s">
        <v>286</v>
      </c>
      <c r="C1987" s="31" t="s">
        <v>651</v>
      </c>
      <c r="D1987" s="139" t="s">
        <v>163</v>
      </c>
      <c r="E1987" s="31" t="n">
        <v>1</v>
      </c>
      <c r="F1987" s="103" t="n">
        <v>9</v>
      </c>
      <c r="G1987" s="103"/>
      <c r="H1987" s="103"/>
      <c r="I1987" s="103"/>
      <c r="J1987" s="103"/>
      <c r="K1987" s="103"/>
      <c r="L1987" s="31"/>
      <c r="M1987" s="31"/>
      <c r="N1987" s="33" t="n">
        <f aca="false">E1987*F1987+H1987+J1987+K1987+L1987+M1987</f>
        <v>9</v>
      </c>
      <c r="O1987" s="36"/>
      <c r="P1987" s="31" t="n">
        <v>2</v>
      </c>
      <c r="Q1987" s="31" t="n">
        <v>9</v>
      </c>
      <c r="R1987" s="31"/>
      <c r="S1987" s="103"/>
      <c r="T1987" s="103"/>
      <c r="U1987" s="103"/>
      <c r="V1987" s="103"/>
      <c r="W1987" s="104"/>
      <c r="X1987" s="31"/>
      <c r="Y1987" s="31"/>
      <c r="Z1987" s="36" t="n">
        <f aca="false">P1987*Q1987+S1987+U1987+V1987+W1987+X1987+Y1987</f>
        <v>18</v>
      </c>
      <c r="AA1987" s="36" t="n">
        <f aca="false">N1987+Z1987</f>
        <v>27</v>
      </c>
      <c r="AB1987" s="36" t="s">
        <v>363</v>
      </c>
      <c r="AC1987" s="31"/>
      <c r="AD1987" s="31"/>
      <c r="AE1987" s="36" t="n">
        <f aca="false">P1987*Q1987</f>
        <v>18</v>
      </c>
      <c r="AF1987" s="38"/>
      <c r="AG1987" s="39" t="str">
        <f aca="false">AB1987</f>
        <v>Адышкин С.С.</v>
      </c>
      <c r="AH1987" s="39" t="str">
        <f aca="false">C1987</f>
        <v>3ИСП11-16 (БД)</v>
      </c>
      <c r="AI1987" s="40" t="str">
        <f aca="false">B1987</f>
        <v>23</v>
      </c>
      <c r="AJ1987" s="39" t="str">
        <f aca="false">CONCATENATE(A1987," ",D1987)</f>
        <v>ПП.11 Производственная практика</v>
      </c>
      <c r="AK1987" s="39" t="n">
        <f aca="false">E1987*F1987+P1987*Q1987+H1987+J1987+S1987+U1987</f>
        <v>27</v>
      </c>
      <c r="AL1987" s="39" t="n">
        <f aca="false">L1987+W1987</f>
        <v>0</v>
      </c>
      <c r="AM1987" s="39" t="n">
        <f aca="false">M1987+X1987</f>
        <v>0</v>
      </c>
      <c r="AN1987" s="39" t="n">
        <f aca="false">Y1987</f>
        <v>0</v>
      </c>
      <c r="AO1987" s="39" t="n">
        <f aca="false">SUM(AK1987:AN1987)</f>
        <v>27</v>
      </c>
      <c r="AP1987" s="41" t="n">
        <f aca="false">K1987+V1987</f>
        <v>0</v>
      </c>
    </row>
    <row r="1988" s="42" customFormat="true" ht="16.5" hidden="true" customHeight="true" outlineLevel="0" collapsed="false">
      <c r="A1988" s="68" t="s">
        <v>349</v>
      </c>
      <c r="B1988" s="30" t="s">
        <v>286</v>
      </c>
      <c r="C1988" s="31" t="s">
        <v>651</v>
      </c>
      <c r="D1988" s="139" t="s">
        <v>163</v>
      </c>
      <c r="E1988" s="31" t="n">
        <v>1</v>
      </c>
      <c r="F1988" s="103" t="n">
        <v>9</v>
      </c>
      <c r="G1988" s="103"/>
      <c r="H1988" s="103"/>
      <c r="I1988" s="103"/>
      <c r="J1988" s="103"/>
      <c r="K1988" s="103"/>
      <c r="L1988" s="31"/>
      <c r="M1988" s="31"/>
      <c r="N1988" s="33" t="n">
        <f aca="false">E1988*F1988+H1988+J1988+K1988+L1988+M1988</f>
        <v>9</v>
      </c>
      <c r="O1988" s="36"/>
      <c r="P1988" s="31" t="n">
        <v>2</v>
      </c>
      <c r="Q1988" s="31" t="n">
        <v>9</v>
      </c>
      <c r="R1988" s="31"/>
      <c r="S1988" s="103"/>
      <c r="T1988" s="103"/>
      <c r="U1988" s="103"/>
      <c r="V1988" s="103"/>
      <c r="W1988" s="104"/>
      <c r="X1988" s="31"/>
      <c r="Y1988" s="31"/>
      <c r="Z1988" s="36" t="n">
        <f aca="false">P1988*Q1988+S1988+U1988+V1988+W1988+X1988+Y1988</f>
        <v>18</v>
      </c>
      <c r="AA1988" s="36" t="n">
        <f aca="false">N1988+Z1988</f>
        <v>27</v>
      </c>
      <c r="AB1988" s="289" t="s">
        <v>285</v>
      </c>
      <c r="AC1988" s="291" t="s">
        <v>732</v>
      </c>
      <c r="AD1988" s="31"/>
      <c r="AE1988" s="36" t="n">
        <f aca="false">P1988*Q1988</f>
        <v>18</v>
      </c>
      <c r="AF1988" s="38"/>
      <c r="AG1988" s="39" t="str">
        <f aca="false">AB1988</f>
        <v>Квеквескири Е.С.</v>
      </c>
      <c r="AH1988" s="39" t="str">
        <f aca="false">C1988</f>
        <v>3ИСП11-16 (БД)</v>
      </c>
      <c r="AI1988" s="40" t="str">
        <f aca="false">B1988</f>
        <v>23</v>
      </c>
      <c r="AJ1988" s="39" t="str">
        <f aca="false">CONCATENATE(A1988," ",D1988)</f>
        <v>ПП.11 Производственная практика</v>
      </c>
      <c r="AK1988" s="39" t="n">
        <f aca="false">E1988*F1988+P1988*Q1988+H1988+J1988+S1988+U1988</f>
        <v>27</v>
      </c>
      <c r="AL1988" s="39" t="n">
        <f aca="false">L1988+W1988</f>
        <v>0</v>
      </c>
      <c r="AM1988" s="39" t="n">
        <f aca="false">M1988+X1988</f>
        <v>0</v>
      </c>
      <c r="AN1988" s="39" t="n">
        <f aca="false">Y1988</f>
        <v>0</v>
      </c>
      <c r="AO1988" s="39" t="n">
        <f aca="false">SUM(AK1988:AN1988)</f>
        <v>27</v>
      </c>
      <c r="AP1988" s="41" t="n">
        <f aca="false">K1988+V1988</f>
        <v>0</v>
      </c>
    </row>
    <row r="1989" s="42" customFormat="true" ht="16.5" hidden="true" customHeight="true" outlineLevel="0" collapsed="false">
      <c r="A1989" s="68" t="s">
        <v>349</v>
      </c>
      <c r="B1989" s="30" t="s">
        <v>286</v>
      </c>
      <c r="C1989" s="31" t="s">
        <v>651</v>
      </c>
      <c r="D1989" s="139" t="s">
        <v>163</v>
      </c>
      <c r="E1989" s="31" t="n">
        <v>1</v>
      </c>
      <c r="F1989" s="103" t="n">
        <v>9</v>
      </c>
      <c r="G1989" s="103"/>
      <c r="H1989" s="103"/>
      <c r="I1989" s="103"/>
      <c r="J1989" s="103"/>
      <c r="K1989" s="103"/>
      <c r="L1989" s="31"/>
      <c r="M1989" s="31"/>
      <c r="N1989" s="33" t="n">
        <f aca="false">E1989*F1989+H1989+J1989+K1989+L1989+M1989</f>
        <v>9</v>
      </c>
      <c r="O1989" s="36"/>
      <c r="P1989" s="31" t="n">
        <v>2</v>
      </c>
      <c r="Q1989" s="31" t="n">
        <v>9</v>
      </c>
      <c r="R1989" s="31"/>
      <c r="S1989" s="103"/>
      <c r="T1989" s="103"/>
      <c r="U1989" s="103"/>
      <c r="V1989" s="103"/>
      <c r="W1989" s="104"/>
      <c r="X1989" s="31"/>
      <c r="Y1989" s="31"/>
      <c r="Z1989" s="36" t="n">
        <f aca="false">P1989*Q1989+S1989+U1989+V1989+W1989+X1989+Y1989</f>
        <v>18</v>
      </c>
      <c r="AA1989" s="36" t="n">
        <f aca="false">N1989+Z1989</f>
        <v>27</v>
      </c>
      <c r="AB1989" s="36" t="s">
        <v>652</v>
      </c>
      <c r="AC1989" s="31"/>
      <c r="AD1989" s="31"/>
      <c r="AE1989" s="36" t="n">
        <f aca="false">P1989*Q1989</f>
        <v>18</v>
      </c>
      <c r="AF1989" s="38"/>
      <c r="AG1989" s="39" t="str">
        <f aca="false">AB1989</f>
        <v>Пригожая С.В.</v>
      </c>
      <c r="AH1989" s="39" t="str">
        <f aca="false">C1989</f>
        <v>3ИСП11-16 (БД)</v>
      </c>
      <c r="AI1989" s="40" t="str">
        <f aca="false">B1989</f>
        <v>23</v>
      </c>
      <c r="AJ1989" s="39" t="str">
        <f aca="false">CONCATENATE(A1989," ",D1989)</f>
        <v>ПП.11 Производственная практика</v>
      </c>
      <c r="AK1989" s="39" t="n">
        <f aca="false">E1989*F1989+P1989*Q1989+H1989+J1989+S1989+U1989</f>
        <v>27</v>
      </c>
      <c r="AL1989" s="39" t="n">
        <f aca="false">L1989+W1989</f>
        <v>0</v>
      </c>
      <c r="AM1989" s="39" t="n">
        <f aca="false">M1989+X1989</f>
        <v>0</v>
      </c>
      <c r="AN1989" s="39" t="n">
        <f aca="false">Y1989</f>
        <v>0</v>
      </c>
      <c r="AO1989" s="39" t="n">
        <f aca="false">SUM(AK1989:AN1989)</f>
        <v>27</v>
      </c>
      <c r="AP1989" s="41" t="n">
        <f aca="false">K1989+V1989</f>
        <v>0</v>
      </c>
    </row>
    <row r="1990" s="42" customFormat="true" ht="16.5" hidden="true" customHeight="true" outlineLevel="0" collapsed="false">
      <c r="A1990" s="68" t="s">
        <v>349</v>
      </c>
      <c r="B1990" s="30" t="s">
        <v>286</v>
      </c>
      <c r="C1990" s="31" t="s">
        <v>651</v>
      </c>
      <c r="D1990" s="139" t="s">
        <v>163</v>
      </c>
      <c r="E1990" s="31" t="n">
        <v>1</v>
      </c>
      <c r="F1990" s="103" t="n">
        <v>9</v>
      </c>
      <c r="G1990" s="103"/>
      <c r="H1990" s="103"/>
      <c r="I1990" s="103"/>
      <c r="J1990" s="103"/>
      <c r="K1990" s="103"/>
      <c r="L1990" s="31"/>
      <c r="M1990" s="31"/>
      <c r="N1990" s="33" t="n">
        <f aca="false">E1990*F1990+H1990+J1990+K1990+L1990+M1990</f>
        <v>9</v>
      </c>
      <c r="O1990" s="36"/>
      <c r="P1990" s="31" t="n">
        <v>2</v>
      </c>
      <c r="Q1990" s="31"/>
      <c r="R1990" s="31"/>
      <c r="S1990" s="103"/>
      <c r="T1990" s="103"/>
      <c r="U1990" s="103"/>
      <c r="V1990" s="103"/>
      <c r="W1990" s="104"/>
      <c r="X1990" s="31"/>
      <c r="Y1990" s="31"/>
      <c r="Z1990" s="36" t="n">
        <f aca="false">P1990*Q1990+S1990+U1990+V1990+W1990+X1990+Y1990</f>
        <v>0</v>
      </c>
      <c r="AA1990" s="36" t="n">
        <f aca="false">N1990+Z1990</f>
        <v>9</v>
      </c>
      <c r="AB1990" s="289" t="s">
        <v>301</v>
      </c>
      <c r="AC1990" s="291" t="s">
        <v>732</v>
      </c>
      <c r="AD1990" s="31"/>
      <c r="AE1990" s="36" t="n">
        <f aca="false">P1990*Q1990</f>
        <v>0</v>
      </c>
      <c r="AF1990" s="38"/>
      <c r="AG1990" s="39" t="str">
        <f aca="false">AB1990</f>
        <v>Бастрыкина К.А.</v>
      </c>
      <c r="AH1990" s="39" t="str">
        <f aca="false">C1990</f>
        <v>3ИСП11-16 (БД)</v>
      </c>
      <c r="AI1990" s="40" t="str">
        <f aca="false">B1990</f>
        <v>23</v>
      </c>
      <c r="AJ1990" s="39" t="str">
        <f aca="false">CONCATENATE(A1990," ",D1990)</f>
        <v>ПП.11 Производственная практика</v>
      </c>
      <c r="AK1990" s="39" t="n">
        <f aca="false">E1990*F1990+P1990*Q1990+H1990+J1990+S1990+U1990</f>
        <v>9</v>
      </c>
      <c r="AL1990" s="39" t="n">
        <f aca="false">L1990+W1990</f>
        <v>0</v>
      </c>
      <c r="AM1990" s="39" t="n">
        <f aca="false">M1990+X1990</f>
        <v>0</v>
      </c>
      <c r="AN1990" s="39" t="n">
        <f aca="false">Y1990</f>
        <v>0</v>
      </c>
      <c r="AO1990" s="39" t="n">
        <f aca="false">SUM(AK1990:AN1990)</f>
        <v>9</v>
      </c>
      <c r="AP1990" s="41" t="n">
        <f aca="false">K1990+V1990</f>
        <v>0</v>
      </c>
    </row>
    <row r="1991" s="42" customFormat="true" ht="16.5" hidden="true" customHeight="true" outlineLevel="0" collapsed="false">
      <c r="A1991" s="68" t="s">
        <v>349</v>
      </c>
      <c r="B1991" s="30" t="s">
        <v>286</v>
      </c>
      <c r="C1991" s="31" t="s">
        <v>651</v>
      </c>
      <c r="D1991" s="139" t="s">
        <v>163</v>
      </c>
      <c r="E1991" s="31" t="n">
        <v>1</v>
      </c>
      <c r="F1991" s="103"/>
      <c r="G1991" s="103"/>
      <c r="H1991" s="103"/>
      <c r="I1991" s="103"/>
      <c r="J1991" s="103"/>
      <c r="K1991" s="103"/>
      <c r="L1991" s="31"/>
      <c r="M1991" s="31"/>
      <c r="N1991" s="33" t="n">
        <f aca="false">E1991*F1991+H1991+J1991+K1991+L1991+M1991</f>
        <v>0</v>
      </c>
      <c r="O1991" s="36"/>
      <c r="P1991" s="31" t="n">
        <v>2</v>
      </c>
      <c r="Q1991" s="31" t="n">
        <v>9</v>
      </c>
      <c r="R1991" s="31"/>
      <c r="S1991" s="103"/>
      <c r="T1991" s="103"/>
      <c r="U1991" s="103"/>
      <c r="V1991" s="103"/>
      <c r="W1991" s="104"/>
      <c r="X1991" s="31"/>
      <c r="Y1991" s="31"/>
      <c r="Z1991" s="36" t="n">
        <f aca="false">P1991*Q1991+S1991+U1991+V1991+W1991+X1991+Y1991</f>
        <v>18</v>
      </c>
      <c r="AA1991" s="36" t="n">
        <f aca="false">N1991+Z1991</f>
        <v>18</v>
      </c>
      <c r="AB1991" s="289" t="s">
        <v>340</v>
      </c>
      <c r="AC1991" s="291" t="s">
        <v>726</v>
      </c>
      <c r="AD1991" s="31"/>
      <c r="AE1991" s="36" t="n">
        <f aca="false">P1991*Q1991</f>
        <v>18</v>
      </c>
      <c r="AF1991" s="38"/>
      <c r="AG1991" s="39" t="str">
        <f aca="false">AB1991</f>
        <v>Малыгина М.Ю.</v>
      </c>
      <c r="AH1991" s="39" t="str">
        <f aca="false">C1991</f>
        <v>3ИСП11-16 (БД)</v>
      </c>
      <c r="AI1991" s="40" t="str">
        <f aca="false">B1991</f>
        <v>23</v>
      </c>
      <c r="AJ1991" s="39" t="str">
        <f aca="false">CONCATENATE(A1991," ",D1991)</f>
        <v>ПП.11 Производственная практика</v>
      </c>
      <c r="AK1991" s="39" t="n">
        <f aca="false">E1991*F1991+P1991*Q1991+H1991+J1991+S1991+U1991</f>
        <v>18</v>
      </c>
      <c r="AL1991" s="39" t="n">
        <f aca="false">L1991+W1991</f>
        <v>0</v>
      </c>
      <c r="AM1991" s="39" t="n">
        <f aca="false">M1991+X1991</f>
        <v>0</v>
      </c>
      <c r="AN1991" s="39" t="n">
        <f aca="false">Y1991</f>
        <v>0</v>
      </c>
      <c r="AO1991" s="39" t="n">
        <f aca="false">SUM(AK1991:AN1991)</f>
        <v>18</v>
      </c>
      <c r="AP1991" s="41" t="n">
        <f aca="false">K1991+V1991</f>
        <v>0</v>
      </c>
    </row>
    <row r="1992" s="42" customFormat="true" ht="16.5" hidden="true" customHeight="true" outlineLevel="0" collapsed="false">
      <c r="A1992" s="68" t="s">
        <v>350</v>
      </c>
      <c r="B1992" s="30" t="s">
        <v>286</v>
      </c>
      <c r="C1992" s="31" t="s">
        <v>651</v>
      </c>
      <c r="D1992" s="139" t="s">
        <v>145</v>
      </c>
      <c r="E1992" s="31" t="n">
        <v>10</v>
      </c>
      <c r="F1992" s="103"/>
      <c r="G1992" s="103"/>
      <c r="H1992" s="103"/>
      <c r="I1992" s="103"/>
      <c r="J1992" s="103"/>
      <c r="K1992" s="103"/>
      <c r="L1992" s="31"/>
      <c r="M1992" s="31"/>
      <c r="N1992" s="33" t="n">
        <f aca="false">E1992*F1992+H1992+J1992+K1992+L1992+M1992</f>
        <v>0</v>
      </c>
      <c r="O1992" s="36"/>
      <c r="P1992" s="31" t="n">
        <v>8</v>
      </c>
      <c r="Q1992" s="31"/>
      <c r="R1992" s="31"/>
      <c r="S1992" s="103"/>
      <c r="T1992" s="103"/>
      <c r="U1992" s="103"/>
      <c r="V1992" s="103"/>
      <c r="W1992" s="104"/>
      <c r="X1992" s="31" t="n">
        <v>24</v>
      </c>
      <c r="Y1992" s="31"/>
      <c r="Z1992" s="36" t="n">
        <f aca="false">P1992*Q1992+S1992+U1992+V1992+W1992+X1992+Y1992</f>
        <v>24</v>
      </c>
      <c r="AA1992" s="36" t="n">
        <f aca="false">N1992+Z1992</f>
        <v>24</v>
      </c>
      <c r="AB1992" s="36" t="s">
        <v>146</v>
      </c>
      <c r="AC1992" s="47"/>
      <c r="AD1992" s="31"/>
      <c r="AE1992" s="36" t="n">
        <f aca="false">P1992*Q1992</f>
        <v>0</v>
      </c>
      <c r="AF1992" s="38"/>
      <c r="AG1992" s="39" t="str">
        <f aca="false">AB1992</f>
        <v>вак. ДЭ</v>
      </c>
      <c r="AH1992" s="39" t="str">
        <f aca="false">C1992</f>
        <v>3ИСП11-16 (БД)</v>
      </c>
      <c r="AI1992" s="40" t="str">
        <f aca="false">B1992</f>
        <v>23</v>
      </c>
      <c r="AJ1992" s="39" t="str">
        <f aca="false">CONCATENATE(A1992," ",D1992)</f>
        <v>ДЭ.11 Демонстрационный экзамен по модулю</v>
      </c>
      <c r="AK1992" s="39" t="n">
        <f aca="false">E1992*F1992+P1992*Q1992+H1992+J1992+S1992+U1992</f>
        <v>0</v>
      </c>
      <c r="AL1992" s="39" t="n">
        <f aca="false">L1992+W1992</f>
        <v>0</v>
      </c>
      <c r="AM1992" s="39" t="n">
        <f aca="false">M1992+X1992</f>
        <v>24</v>
      </c>
      <c r="AN1992" s="39" t="n">
        <f aca="false">Y1992</f>
        <v>0</v>
      </c>
      <c r="AO1992" s="39" t="n">
        <f aca="false">SUM(AK1992:AN1992)</f>
        <v>24</v>
      </c>
      <c r="AP1992" s="41" t="n">
        <f aca="false">K1992+V1992</f>
        <v>0</v>
      </c>
    </row>
    <row r="1993" s="42" customFormat="true" ht="16.5" hidden="true" customHeight="true" outlineLevel="0" collapsed="false">
      <c r="A1993" s="29" t="s">
        <v>393</v>
      </c>
      <c r="B1993" s="30" t="s">
        <v>286</v>
      </c>
      <c r="C1993" s="31" t="s">
        <v>651</v>
      </c>
      <c r="D1993" s="192" t="s">
        <v>394</v>
      </c>
      <c r="E1993" s="31" t="n">
        <v>10</v>
      </c>
      <c r="F1993" s="103"/>
      <c r="G1993" s="103"/>
      <c r="H1993" s="103"/>
      <c r="I1993" s="103"/>
      <c r="J1993" s="103"/>
      <c r="K1993" s="103"/>
      <c r="L1993" s="31"/>
      <c r="M1993" s="31"/>
      <c r="N1993" s="33" t="n">
        <f aca="false">E1993*F1993+H1993+J1993+K1993+L1993+M1993</f>
        <v>0</v>
      </c>
      <c r="O1993" s="36"/>
      <c r="P1993" s="31" t="n">
        <v>4</v>
      </c>
      <c r="Q1993" s="31" t="n">
        <v>9</v>
      </c>
      <c r="R1993" s="31"/>
      <c r="S1993" s="103"/>
      <c r="T1993" s="103"/>
      <c r="U1993" s="103"/>
      <c r="V1993" s="103"/>
      <c r="W1993" s="104"/>
      <c r="X1993" s="31"/>
      <c r="Y1993" s="31"/>
      <c r="Z1993" s="36" t="n">
        <f aca="false">P1993*Q1993+S1993+U1993+V1993+W1993+X1993+Y1993</f>
        <v>36</v>
      </c>
      <c r="AA1993" s="36" t="n">
        <f aca="false">N1993+Z1993</f>
        <v>36</v>
      </c>
      <c r="AB1993" s="47" t="s">
        <v>363</v>
      </c>
      <c r="AC1993" s="31"/>
      <c r="AD1993" s="31"/>
      <c r="AE1993" s="36" t="n">
        <f aca="false">P1993*Q1993</f>
        <v>36</v>
      </c>
      <c r="AF1993" s="38" t="n">
        <f aca="false">AA1993-L1993-M1993-W1993-X1993</f>
        <v>36</v>
      </c>
      <c r="AG1993" s="39" t="str">
        <f aca="false">AB1993</f>
        <v>Адышкин С.С.</v>
      </c>
      <c r="AH1993" s="39" t="str">
        <f aca="false">C1993</f>
        <v>3ИСП11-16 (БД)</v>
      </c>
      <c r="AI1993" s="40" t="str">
        <f aca="false">B1993</f>
        <v>23</v>
      </c>
      <c r="AJ1993" s="39" t="str">
        <f aca="false">CONCATENATE(A1993," ",D1993)</f>
        <v>ПДП.00 Производственная практика (преддипломная)</v>
      </c>
      <c r="AK1993" s="39" t="n">
        <f aca="false">E1993*F1993+P1993*Q1993+H1993+J1993+S1993+U1993</f>
        <v>36</v>
      </c>
      <c r="AL1993" s="39" t="n">
        <f aca="false">L1993+W1993</f>
        <v>0</v>
      </c>
      <c r="AM1993" s="39" t="n">
        <f aca="false">M1993+X1993</f>
        <v>0</v>
      </c>
      <c r="AN1993" s="39" t="n">
        <f aca="false">Y1993</f>
        <v>0</v>
      </c>
      <c r="AO1993" s="39" t="n">
        <f aca="false">SUM(AK1993:AN1993)</f>
        <v>36</v>
      </c>
      <c r="AP1993" s="41" t="n">
        <f aca="false">K1993+V1993</f>
        <v>0</v>
      </c>
    </row>
    <row r="1994" s="42" customFormat="true" ht="16.5" hidden="true" customHeight="true" outlineLevel="0" collapsed="false">
      <c r="A1994" s="29" t="s">
        <v>393</v>
      </c>
      <c r="B1994" s="30" t="s">
        <v>286</v>
      </c>
      <c r="C1994" s="31" t="s">
        <v>651</v>
      </c>
      <c r="D1994" s="192" t="s">
        <v>394</v>
      </c>
      <c r="E1994" s="31" t="n">
        <v>10</v>
      </c>
      <c r="F1994" s="103"/>
      <c r="G1994" s="103"/>
      <c r="H1994" s="103"/>
      <c r="I1994" s="103"/>
      <c r="J1994" s="103"/>
      <c r="K1994" s="103"/>
      <c r="L1994" s="31"/>
      <c r="M1994" s="31"/>
      <c r="N1994" s="33" t="n">
        <f aca="false">E1994*F1994+H1994+J1994+K1994+L1994+M1994</f>
        <v>0</v>
      </c>
      <c r="O1994" s="36"/>
      <c r="P1994" s="31" t="n">
        <v>4</v>
      </c>
      <c r="Q1994" s="31" t="n">
        <v>9</v>
      </c>
      <c r="R1994" s="31"/>
      <c r="S1994" s="103"/>
      <c r="T1994" s="103"/>
      <c r="U1994" s="103"/>
      <c r="V1994" s="103"/>
      <c r="W1994" s="104"/>
      <c r="X1994" s="31"/>
      <c r="Y1994" s="31"/>
      <c r="Z1994" s="36" t="n">
        <f aca="false">P1994*Q1994+S1994+U1994+V1994+W1994+X1994+Y1994</f>
        <v>36</v>
      </c>
      <c r="AA1994" s="36" t="n">
        <f aca="false">N1994+Z1994</f>
        <v>36</v>
      </c>
      <c r="AB1994" s="36" t="s">
        <v>395</v>
      </c>
      <c r="AC1994" s="31"/>
      <c r="AD1994" s="31"/>
      <c r="AE1994" s="36" t="n">
        <f aca="false">P1994*Q1994</f>
        <v>36</v>
      </c>
      <c r="AF1994" s="38" t="n">
        <f aca="false">AA1994-L1994-M1994-W1994-X1994</f>
        <v>36</v>
      </c>
      <c r="AG1994" s="39" t="str">
        <f aca="false">AB1994</f>
        <v>вак. ПДП</v>
      </c>
      <c r="AH1994" s="39" t="str">
        <f aca="false">C1994</f>
        <v>3ИСП11-16 (БД)</v>
      </c>
      <c r="AI1994" s="40" t="str">
        <f aca="false">B1994</f>
        <v>23</v>
      </c>
      <c r="AJ1994" s="39" t="str">
        <f aca="false">CONCATENATE(A1994," ",D1994)</f>
        <v>ПДП.00 Производственная практика (преддипломная)</v>
      </c>
      <c r="AK1994" s="39" t="n">
        <f aca="false">E1994*F1994+P1994*Q1994+H1994+J1994+S1994+U1994</f>
        <v>36</v>
      </c>
      <c r="AL1994" s="39" t="n">
        <f aca="false">L1994+W1994</f>
        <v>0</v>
      </c>
      <c r="AM1994" s="39" t="n">
        <f aca="false">M1994+X1994</f>
        <v>0</v>
      </c>
      <c r="AN1994" s="39" t="n">
        <f aca="false">Y1994</f>
        <v>0</v>
      </c>
      <c r="AO1994" s="39" t="n">
        <f aca="false">SUM(AK1994:AN1994)</f>
        <v>36</v>
      </c>
      <c r="AP1994" s="41" t="n">
        <f aca="false">K1994+V1994</f>
        <v>0</v>
      </c>
    </row>
    <row r="1995" s="42" customFormat="true" ht="16.5" hidden="true" customHeight="true" outlineLevel="0" collapsed="false">
      <c r="A1995" s="29" t="s">
        <v>393</v>
      </c>
      <c r="B1995" s="30" t="s">
        <v>286</v>
      </c>
      <c r="C1995" s="31" t="s">
        <v>651</v>
      </c>
      <c r="D1995" s="192" t="s">
        <v>394</v>
      </c>
      <c r="E1995" s="31" t="n">
        <v>10</v>
      </c>
      <c r="F1995" s="103"/>
      <c r="G1995" s="103"/>
      <c r="H1995" s="103"/>
      <c r="I1995" s="103"/>
      <c r="J1995" s="103"/>
      <c r="K1995" s="103"/>
      <c r="L1995" s="31"/>
      <c r="M1995" s="31"/>
      <c r="N1995" s="33" t="n">
        <f aca="false">E1995*F1995+H1995+J1995+K1995+L1995+M1995</f>
        <v>0</v>
      </c>
      <c r="O1995" s="36"/>
      <c r="P1995" s="31" t="n">
        <v>4</v>
      </c>
      <c r="Q1995" s="31" t="n">
        <v>9</v>
      </c>
      <c r="R1995" s="31"/>
      <c r="S1995" s="103"/>
      <c r="T1995" s="103"/>
      <c r="U1995" s="103"/>
      <c r="V1995" s="103"/>
      <c r="W1995" s="104"/>
      <c r="X1995" s="31"/>
      <c r="Y1995" s="31"/>
      <c r="Z1995" s="36" t="n">
        <f aca="false">P1995*Q1995+S1995+U1995+V1995+W1995+X1995+Y1995</f>
        <v>36</v>
      </c>
      <c r="AA1995" s="36" t="n">
        <f aca="false">N1995+Z1995</f>
        <v>36</v>
      </c>
      <c r="AB1995" s="47" t="s">
        <v>652</v>
      </c>
      <c r="AC1995" s="31"/>
      <c r="AD1995" s="31"/>
      <c r="AE1995" s="36" t="n">
        <f aca="false">P1995*Q1995</f>
        <v>36</v>
      </c>
      <c r="AF1995" s="38" t="n">
        <f aca="false">AA1995-L1995-M1995-W1995-X1995</f>
        <v>36</v>
      </c>
      <c r="AG1995" s="39" t="str">
        <f aca="false">AB1995</f>
        <v>Пригожая С.В.</v>
      </c>
      <c r="AH1995" s="39" t="str">
        <f aca="false">C1995</f>
        <v>3ИСП11-16 (БД)</v>
      </c>
      <c r="AI1995" s="40" t="str">
        <f aca="false">B1995</f>
        <v>23</v>
      </c>
      <c r="AJ1995" s="39" t="str">
        <f aca="false">CONCATENATE(A1995," ",D1995)</f>
        <v>ПДП.00 Производственная практика (преддипломная)</v>
      </c>
      <c r="AK1995" s="39" t="n">
        <f aca="false">E1995*F1995+P1995*Q1995+H1995+J1995+S1995+U1995</f>
        <v>36</v>
      </c>
      <c r="AL1995" s="39" t="n">
        <f aca="false">L1995+W1995</f>
        <v>0</v>
      </c>
      <c r="AM1995" s="39" t="n">
        <f aca="false">M1995+X1995</f>
        <v>0</v>
      </c>
      <c r="AN1995" s="39" t="n">
        <f aca="false">Y1995</f>
        <v>0</v>
      </c>
      <c r="AO1995" s="39" t="n">
        <f aca="false">SUM(AK1995:AN1995)</f>
        <v>36</v>
      </c>
      <c r="AP1995" s="41" t="n">
        <f aca="false">K1995+V1995</f>
        <v>0</v>
      </c>
    </row>
    <row r="1996" s="42" customFormat="true" ht="16.5" hidden="true" customHeight="true" outlineLevel="0" collapsed="false">
      <c r="A1996" s="29" t="s">
        <v>393</v>
      </c>
      <c r="B1996" s="30" t="s">
        <v>286</v>
      </c>
      <c r="C1996" s="31" t="s">
        <v>651</v>
      </c>
      <c r="D1996" s="192" t="s">
        <v>394</v>
      </c>
      <c r="E1996" s="31" t="n">
        <v>10</v>
      </c>
      <c r="F1996" s="103"/>
      <c r="G1996" s="103"/>
      <c r="H1996" s="103"/>
      <c r="I1996" s="103"/>
      <c r="J1996" s="103"/>
      <c r="K1996" s="103"/>
      <c r="L1996" s="31"/>
      <c r="M1996" s="31"/>
      <c r="N1996" s="33" t="n">
        <f aca="false">E1996*F1996+H1996+J1996+K1996+L1996+M1996</f>
        <v>0</v>
      </c>
      <c r="O1996" s="36"/>
      <c r="P1996" s="31" t="n">
        <v>4</v>
      </c>
      <c r="Q1996" s="31" t="n">
        <v>9</v>
      </c>
      <c r="R1996" s="31"/>
      <c r="S1996" s="103"/>
      <c r="T1996" s="103"/>
      <c r="U1996" s="103"/>
      <c r="V1996" s="103"/>
      <c r="W1996" s="104"/>
      <c r="X1996" s="31"/>
      <c r="Y1996" s="31"/>
      <c r="Z1996" s="36" t="n">
        <f aca="false">P1996*Q1996+S1996+U1996+V1996+W1996+X1996+Y1996</f>
        <v>36</v>
      </c>
      <c r="AA1996" s="36" t="n">
        <f aca="false">N1996+Z1996</f>
        <v>36</v>
      </c>
      <c r="AB1996" s="47" t="s">
        <v>737</v>
      </c>
      <c r="AC1996" s="31"/>
      <c r="AD1996" s="31"/>
      <c r="AE1996" s="36" t="n">
        <f aca="false">P1996*Q1996</f>
        <v>36</v>
      </c>
      <c r="AF1996" s="38" t="n">
        <f aca="false">AA1996-L1996-M1996-W1996-X1996</f>
        <v>36</v>
      </c>
      <c r="AG1996" s="39" t="str">
        <f aca="false">AB1996</f>
        <v>АВАНГАРД в ноябре</v>
      </c>
      <c r="AH1996" s="39" t="str">
        <f aca="false">C1996</f>
        <v>3ИСП11-16 (БД)</v>
      </c>
      <c r="AI1996" s="40" t="str">
        <f aca="false">B1996</f>
        <v>23</v>
      </c>
      <c r="AJ1996" s="39" t="str">
        <f aca="false">CONCATENATE(A1996," ",D1996)</f>
        <v>ПДП.00 Производственная практика (преддипломная)</v>
      </c>
      <c r="AK1996" s="39" t="n">
        <f aca="false">E1996*F1996+P1996*Q1996+H1996+J1996+S1996+U1996</f>
        <v>36</v>
      </c>
      <c r="AL1996" s="39" t="n">
        <f aca="false">L1996+W1996</f>
        <v>0</v>
      </c>
      <c r="AM1996" s="39" t="n">
        <f aca="false">M1996+X1996</f>
        <v>0</v>
      </c>
      <c r="AN1996" s="39" t="n">
        <f aca="false">Y1996</f>
        <v>0</v>
      </c>
      <c r="AO1996" s="39" t="n">
        <f aca="false">SUM(AK1996:AN1996)</f>
        <v>36</v>
      </c>
      <c r="AP1996" s="41" t="n">
        <f aca="false">K1996+V1996</f>
        <v>0</v>
      </c>
    </row>
    <row r="1997" s="42" customFormat="true" ht="16.5" hidden="true" customHeight="true" outlineLevel="0" collapsed="false">
      <c r="A1997" s="136" t="s">
        <v>396</v>
      </c>
      <c r="B1997" s="30" t="s">
        <v>286</v>
      </c>
      <c r="C1997" s="31" t="s">
        <v>651</v>
      </c>
      <c r="D1997" s="196" t="s">
        <v>397</v>
      </c>
      <c r="E1997" s="31" t="n">
        <v>10</v>
      </c>
      <c r="F1997" s="31"/>
      <c r="G1997" s="102"/>
      <c r="H1997" s="103"/>
      <c r="I1997" s="103"/>
      <c r="J1997" s="103"/>
      <c r="K1997" s="103"/>
      <c r="L1997" s="104"/>
      <c r="M1997" s="31"/>
      <c r="N1997" s="33" t="n">
        <f aca="false">E1997*F1997+H1997+J1997+K1997+L1997+M1997</f>
        <v>0</v>
      </c>
      <c r="O1997" s="36"/>
      <c r="P1997" s="31" t="n">
        <v>8</v>
      </c>
      <c r="Q1997" s="31"/>
      <c r="R1997" s="31"/>
      <c r="S1997" s="103"/>
      <c r="T1997" s="103"/>
      <c r="U1997" s="103"/>
      <c r="V1997" s="103"/>
      <c r="W1997" s="104"/>
      <c r="X1997" s="31"/>
      <c r="Y1997" s="31" t="n">
        <v>30</v>
      </c>
      <c r="Z1997" s="36" t="n">
        <f aca="false">P1997*Q1997+S1997+U1997+V1997+W1997+X1997+Y1997</f>
        <v>30</v>
      </c>
      <c r="AA1997" s="36" t="n">
        <f aca="false">N1997+Z1997</f>
        <v>30</v>
      </c>
      <c r="AB1997" s="47" t="s">
        <v>322</v>
      </c>
      <c r="AC1997" s="71" t="s">
        <v>738</v>
      </c>
      <c r="AD1997" s="47"/>
      <c r="AE1997" s="36" t="n">
        <f aca="false">P1997*Q1997</f>
        <v>0</v>
      </c>
      <c r="AF1997" s="38"/>
      <c r="AG1997" s="39" t="str">
        <f aca="false">AB1997</f>
        <v>Куропаткина О.П.</v>
      </c>
      <c r="AH1997" s="39" t="str">
        <f aca="false">C1997</f>
        <v>3ИСП11-16 (БД)</v>
      </c>
      <c r="AI1997" s="40" t="str">
        <f aca="false">B1997</f>
        <v>23</v>
      </c>
      <c r="AJ1997" s="39" t="str">
        <f aca="false">CONCATENATE(A1997," ",D1997)</f>
        <v>ГИА.01.01 Подготовка  дипломного проекта (работы)  с 18 мая по 14 июня </v>
      </c>
      <c r="AK1997" s="39" t="n">
        <f aca="false">E1997*F1997+P1997*Q1997+H1997+J1997+S1997+U1997</f>
        <v>0</v>
      </c>
      <c r="AL1997" s="39" t="n">
        <f aca="false">L1997+W1997</f>
        <v>0</v>
      </c>
      <c r="AM1997" s="39" t="n">
        <f aca="false">M1997+X1997</f>
        <v>0</v>
      </c>
      <c r="AN1997" s="39" t="n">
        <f aca="false">Y1997</f>
        <v>30</v>
      </c>
      <c r="AO1997" s="39" t="n">
        <f aca="false">SUM(AK1997:AN1997)</f>
        <v>30</v>
      </c>
      <c r="AP1997" s="41" t="n">
        <f aca="false">K1997+V1997</f>
        <v>0</v>
      </c>
    </row>
    <row r="1998" s="42" customFormat="true" ht="16.5" hidden="true" customHeight="true" outlineLevel="0" collapsed="false">
      <c r="A1998" s="136" t="s">
        <v>396</v>
      </c>
      <c r="B1998" s="30" t="s">
        <v>286</v>
      </c>
      <c r="C1998" s="31" t="s">
        <v>651</v>
      </c>
      <c r="D1998" s="196" t="s">
        <v>397</v>
      </c>
      <c r="E1998" s="31" t="n">
        <v>10</v>
      </c>
      <c r="F1998" s="31"/>
      <c r="G1998" s="102"/>
      <c r="H1998" s="103"/>
      <c r="I1998" s="103"/>
      <c r="J1998" s="103"/>
      <c r="K1998" s="103"/>
      <c r="L1998" s="104"/>
      <c r="M1998" s="31"/>
      <c r="N1998" s="33" t="n">
        <f aca="false">E1998*F1998+H1998+J1998+K1998+L1998+M1998</f>
        <v>0</v>
      </c>
      <c r="O1998" s="36"/>
      <c r="P1998" s="31" t="n">
        <v>8</v>
      </c>
      <c r="Q1998" s="31"/>
      <c r="R1998" s="31"/>
      <c r="S1998" s="103"/>
      <c r="T1998" s="103"/>
      <c r="U1998" s="103"/>
      <c r="V1998" s="103"/>
      <c r="W1998" s="104"/>
      <c r="X1998" s="31"/>
      <c r="Y1998" s="31" t="n">
        <v>60</v>
      </c>
      <c r="Z1998" s="36" t="n">
        <f aca="false">P1998*Q1998+S1998+U1998+V1998+W1998+X1998+Y1998</f>
        <v>60</v>
      </c>
      <c r="AA1998" s="36" t="n">
        <f aca="false">N1998+Z1998</f>
        <v>60</v>
      </c>
      <c r="AB1998" s="47" t="s">
        <v>301</v>
      </c>
      <c r="AC1998" s="71" t="s">
        <v>738</v>
      </c>
      <c r="AD1998" s="47"/>
      <c r="AE1998" s="36" t="n">
        <f aca="false">P1998*Q1998</f>
        <v>0</v>
      </c>
      <c r="AF1998" s="38"/>
      <c r="AG1998" s="39" t="str">
        <f aca="false">AB1998</f>
        <v>Бастрыкина К.А.</v>
      </c>
      <c r="AH1998" s="39" t="str">
        <f aca="false">C1998</f>
        <v>3ИСП11-16 (БД)</v>
      </c>
      <c r="AI1998" s="40" t="str">
        <f aca="false">B1998</f>
        <v>23</v>
      </c>
      <c r="AJ1998" s="39" t="str">
        <f aca="false">CONCATENATE(A1998," ",D1998)</f>
        <v>ГИА.01.01 Подготовка  дипломного проекта (работы)  с 18 мая по 14 июня </v>
      </c>
      <c r="AK1998" s="39" t="n">
        <f aca="false">E1998*F1998+P1998*Q1998+H1998+J1998+S1998+U1998</f>
        <v>0</v>
      </c>
      <c r="AL1998" s="39" t="n">
        <f aca="false">L1998+W1998</f>
        <v>0</v>
      </c>
      <c r="AM1998" s="39" t="n">
        <f aca="false">M1998+X1998</f>
        <v>0</v>
      </c>
      <c r="AN1998" s="39" t="n">
        <f aca="false">Y1998</f>
        <v>60</v>
      </c>
      <c r="AO1998" s="39" t="n">
        <f aca="false">SUM(AK1998:AN1998)</f>
        <v>60</v>
      </c>
      <c r="AP1998" s="41" t="n">
        <f aca="false">K1998+V1998</f>
        <v>0</v>
      </c>
    </row>
    <row r="1999" s="42" customFormat="true" ht="16.5" hidden="true" customHeight="true" outlineLevel="0" collapsed="false">
      <c r="A1999" s="136" t="s">
        <v>396</v>
      </c>
      <c r="B1999" s="30" t="s">
        <v>286</v>
      </c>
      <c r="C1999" s="31" t="s">
        <v>651</v>
      </c>
      <c r="D1999" s="196" t="s">
        <v>397</v>
      </c>
      <c r="E1999" s="31" t="n">
        <v>10</v>
      </c>
      <c r="F1999" s="31"/>
      <c r="G1999" s="102"/>
      <c r="H1999" s="103"/>
      <c r="I1999" s="103"/>
      <c r="J1999" s="103"/>
      <c r="K1999" s="103"/>
      <c r="L1999" s="104"/>
      <c r="M1999" s="31"/>
      <c r="N1999" s="33" t="n">
        <f aca="false">E1999*F1999+H1999+J1999+K1999+L1999+M1999</f>
        <v>0</v>
      </c>
      <c r="O1999" s="36"/>
      <c r="P1999" s="31" t="n">
        <v>8</v>
      </c>
      <c r="Q1999" s="31"/>
      <c r="R1999" s="31"/>
      <c r="S1999" s="103"/>
      <c r="T1999" s="103"/>
      <c r="U1999" s="103"/>
      <c r="V1999" s="103"/>
      <c r="W1999" s="104"/>
      <c r="X1999" s="31"/>
      <c r="Y1999" s="31" t="n">
        <v>25</v>
      </c>
      <c r="Z1999" s="36" t="n">
        <f aca="false">P1999*Q1999+S1999+U1999+V1999+W1999+X1999+Y1999</f>
        <v>25</v>
      </c>
      <c r="AA1999" s="36" t="n">
        <f aca="false">N1999+Z1999</f>
        <v>25</v>
      </c>
      <c r="AB1999" s="47" t="s">
        <v>225</v>
      </c>
      <c r="AC1999" s="71" t="s">
        <v>738</v>
      </c>
      <c r="AD1999" s="47"/>
      <c r="AE1999" s="36" t="n">
        <f aca="false">P1999*Q1999</f>
        <v>0</v>
      </c>
      <c r="AF1999" s="38"/>
      <c r="AG1999" s="39" t="str">
        <f aca="false">AB1999</f>
        <v>Щур Д.С.</v>
      </c>
      <c r="AH1999" s="39" t="str">
        <f aca="false">C1999</f>
        <v>3ИСП11-16 (БД)</v>
      </c>
      <c r="AI1999" s="40" t="str">
        <f aca="false">B1999</f>
        <v>23</v>
      </c>
      <c r="AJ1999" s="39" t="str">
        <f aca="false">CONCATENATE(A1999," ",D1999)</f>
        <v>ГИА.01.01 Подготовка  дипломного проекта (работы)  с 18 мая по 14 июня </v>
      </c>
      <c r="AK1999" s="39" t="n">
        <f aca="false">E1999*F1999+P1999*Q1999+H1999+J1999+S1999+U1999</f>
        <v>0</v>
      </c>
      <c r="AL1999" s="39" t="n">
        <f aca="false">L1999+W1999</f>
        <v>0</v>
      </c>
      <c r="AM1999" s="39" t="n">
        <f aca="false">M1999+X1999</f>
        <v>0</v>
      </c>
      <c r="AN1999" s="39" t="n">
        <f aca="false">Y1999</f>
        <v>25</v>
      </c>
      <c r="AO1999" s="39" t="n">
        <f aca="false">SUM(AK1999:AN1999)</f>
        <v>25</v>
      </c>
      <c r="AP1999" s="41" t="n">
        <f aca="false">K1999+V1999</f>
        <v>0</v>
      </c>
    </row>
    <row r="2000" s="42" customFormat="true" ht="16.5" hidden="true" customHeight="true" outlineLevel="0" collapsed="false">
      <c r="A2000" s="136" t="s">
        <v>396</v>
      </c>
      <c r="B2000" s="30" t="s">
        <v>286</v>
      </c>
      <c r="C2000" s="31" t="s">
        <v>651</v>
      </c>
      <c r="D2000" s="196" t="s">
        <v>397</v>
      </c>
      <c r="E2000" s="31" t="n">
        <v>10</v>
      </c>
      <c r="F2000" s="31"/>
      <c r="G2000" s="102"/>
      <c r="H2000" s="103"/>
      <c r="I2000" s="103"/>
      <c r="J2000" s="103"/>
      <c r="K2000" s="103"/>
      <c r="L2000" s="104"/>
      <c r="M2000" s="31"/>
      <c r="N2000" s="33" t="n">
        <f aca="false">E2000*F2000+H2000+J2000+K2000+L2000+M2000</f>
        <v>0</v>
      </c>
      <c r="O2000" s="36"/>
      <c r="P2000" s="31" t="n">
        <v>8</v>
      </c>
      <c r="Q2000" s="31"/>
      <c r="R2000" s="31"/>
      <c r="S2000" s="103"/>
      <c r="T2000" s="103"/>
      <c r="U2000" s="103"/>
      <c r="V2000" s="103"/>
      <c r="W2000" s="104"/>
      <c r="X2000" s="31"/>
      <c r="Y2000" s="31" t="n">
        <v>65</v>
      </c>
      <c r="Z2000" s="36" t="n">
        <f aca="false">P2000*Q2000+S2000+U2000+V2000+W2000+X2000+Y2000</f>
        <v>65</v>
      </c>
      <c r="AA2000" s="36" t="n">
        <f aca="false">N2000+Z2000</f>
        <v>65</v>
      </c>
      <c r="AB2000" s="47" t="s">
        <v>398</v>
      </c>
      <c r="AC2000" s="47"/>
      <c r="AD2000" s="47"/>
      <c r="AE2000" s="36" t="n">
        <f aca="false">P2000*Q2000</f>
        <v>0</v>
      </c>
      <c r="AF2000" s="38"/>
      <c r="AG2000" s="39" t="str">
        <f aca="false">AB2000</f>
        <v>вак. ГИА</v>
      </c>
      <c r="AH2000" s="39" t="str">
        <f aca="false">C2000</f>
        <v>3ИСП11-16 (БД)</v>
      </c>
      <c r="AI2000" s="40" t="str">
        <f aca="false">B2000</f>
        <v>23</v>
      </c>
      <c r="AJ2000" s="39" t="str">
        <f aca="false">CONCATENATE(A2000," ",D2000)</f>
        <v>ГИА.01.01 Подготовка  дипломного проекта (работы)  с 18 мая по 14 июня </v>
      </c>
      <c r="AK2000" s="39" t="n">
        <f aca="false">E2000*F2000+P2000*Q2000+H2000+J2000+S2000+U2000</f>
        <v>0</v>
      </c>
      <c r="AL2000" s="39" t="n">
        <f aca="false">L2000+W2000</f>
        <v>0</v>
      </c>
      <c r="AM2000" s="39" t="n">
        <f aca="false">M2000+X2000</f>
        <v>0</v>
      </c>
      <c r="AN2000" s="39" t="n">
        <f aca="false">Y2000</f>
        <v>65</v>
      </c>
      <c r="AO2000" s="39" t="n">
        <f aca="false">SUM(AK2000:AN2000)</f>
        <v>65</v>
      </c>
      <c r="AP2000" s="41" t="n">
        <f aca="false">K2000+V2000</f>
        <v>0</v>
      </c>
    </row>
    <row r="2001" s="42" customFormat="true" ht="16.5" hidden="true" customHeight="true" outlineLevel="0" collapsed="false">
      <c r="A2001" s="136" t="s">
        <v>399</v>
      </c>
      <c r="B2001" s="30" t="s">
        <v>286</v>
      </c>
      <c r="C2001" s="31" t="s">
        <v>651</v>
      </c>
      <c r="D2001" s="196" t="s">
        <v>400</v>
      </c>
      <c r="E2001" s="31" t="n">
        <v>10</v>
      </c>
      <c r="F2001" s="31"/>
      <c r="G2001" s="102"/>
      <c r="H2001" s="103"/>
      <c r="I2001" s="103"/>
      <c r="J2001" s="103"/>
      <c r="K2001" s="103"/>
      <c r="L2001" s="104"/>
      <c r="M2001" s="31"/>
      <c r="N2001" s="33" t="n">
        <f aca="false">E2001*F2001+H2001+J2001+K2001+L2001+M2001</f>
        <v>0</v>
      </c>
      <c r="O2001" s="36"/>
      <c r="P2001" s="31" t="n">
        <v>8</v>
      </c>
      <c r="Q2001" s="31"/>
      <c r="R2001" s="31"/>
      <c r="S2001" s="103"/>
      <c r="T2001" s="103"/>
      <c r="U2001" s="103"/>
      <c r="V2001" s="103"/>
      <c r="W2001" s="104"/>
      <c r="X2001" s="31"/>
      <c r="Y2001" s="31" t="n">
        <v>72</v>
      </c>
      <c r="Z2001" s="36" t="n">
        <f aca="false">P2001*Q2001+S2001+U2001+V2001+W2001+X2001+Y2001</f>
        <v>72</v>
      </c>
      <c r="AA2001" s="36" t="n">
        <f aca="false">N2001+Z2001</f>
        <v>72</v>
      </c>
      <c r="AB2001" s="47" t="s">
        <v>398</v>
      </c>
      <c r="AC2001" s="47"/>
      <c r="AD2001" s="47"/>
      <c r="AE2001" s="36" t="n">
        <f aca="false">P2001*Q2001</f>
        <v>0</v>
      </c>
      <c r="AF2001" s="38"/>
      <c r="AG2001" s="39" t="str">
        <f aca="false">AB2001</f>
        <v>вак. ГИА</v>
      </c>
      <c r="AH2001" s="39" t="str">
        <f aca="false">C2001</f>
        <v>3ИСП11-16 (БД)</v>
      </c>
      <c r="AI2001" s="40" t="str">
        <f aca="false">B2001</f>
        <v>23</v>
      </c>
      <c r="AJ2001" s="39" t="str">
        <f aca="false">CONCATENATE(A2001," ",D2001)</f>
        <v>ГИА.01.04 Защита  дипломного проекта (работы)   с 15 июня по 28 июня</v>
      </c>
      <c r="AK2001" s="39" t="n">
        <f aca="false">E2001*F2001+P2001*Q2001+H2001+J2001+S2001+U2001</f>
        <v>0</v>
      </c>
      <c r="AL2001" s="39" t="n">
        <f aca="false">L2001+W2001</f>
        <v>0</v>
      </c>
      <c r="AM2001" s="39" t="n">
        <f aca="false">M2001+X2001</f>
        <v>0</v>
      </c>
      <c r="AN2001" s="39" t="n">
        <f aca="false">Y2001</f>
        <v>72</v>
      </c>
      <c r="AO2001" s="39" t="n">
        <f aca="false">SUM(AK2001:AN2001)</f>
        <v>72</v>
      </c>
      <c r="AP2001" s="41" t="n">
        <f aca="false">K2001+V2001</f>
        <v>0</v>
      </c>
    </row>
    <row r="2002" s="42" customFormat="true" ht="16.5" hidden="true" customHeight="true" outlineLevel="0" collapsed="false">
      <c r="A2002" s="70" t="s">
        <v>113</v>
      </c>
      <c r="B2002" s="30" t="s">
        <v>286</v>
      </c>
      <c r="C2002" s="31" t="s">
        <v>651</v>
      </c>
      <c r="D2002" s="196" t="s">
        <v>114</v>
      </c>
      <c r="E2002" s="31" t="n">
        <v>10</v>
      </c>
      <c r="F2002" s="31"/>
      <c r="G2002" s="102"/>
      <c r="H2002" s="103" t="n">
        <v>15</v>
      </c>
      <c r="I2002" s="103"/>
      <c r="J2002" s="103"/>
      <c r="K2002" s="103"/>
      <c r="L2002" s="104"/>
      <c r="M2002" s="31"/>
      <c r="N2002" s="33" t="n">
        <f aca="false">E2002*F2002+H2002+J2002+K2002+L2002+M2002</f>
        <v>15</v>
      </c>
      <c r="O2002" s="36"/>
      <c r="P2002" s="31" t="n">
        <v>8</v>
      </c>
      <c r="Q2002" s="31"/>
      <c r="R2002" s="31"/>
      <c r="S2002" s="103" t="n">
        <v>18</v>
      </c>
      <c r="T2002" s="103"/>
      <c r="U2002" s="103"/>
      <c r="V2002" s="103"/>
      <c r="W2002" s="104"/>
      <c r="X2002" s="31"/>
      <c r="Y2002" s="31"/>
      <c r="Z2002" s="36" t="n">
        <f aca="false">P2002*Q2002+S2002+U2002+V2002+W2002+X2002+Y2002</f>
        <v>18</v>
      </c>
      <c r="AA2002" s="36" t="n">
        <f aca="false">N2002+Z2002</f>
        <v>33</v>
      </c>
      <c r="AB2002" s="74" t="s">
        <v>115</v>
      </c>
      <c r="AC2002" s="47"/>
      <c r="AD2002" s="47"/>
      <c r="AE2002" s="36" t="n">
        <f aca="false">P2002*Q2002</f>
        <v>0</v>
      </c>
      <c r="AF2002" s="38"/>
      <c r="AG2002" s="39" t="str">
        <f aca="false">AB2002</f>
        <v>вак. РоВ</v>
      </c>
      <c r="AH2002" s="39" t="str">
        <f aca="false">C2002</f>
        <v>3ИСП11-16 (БД)</v>
      </c>
      <c r="AI2002" s="40" t="str">
        <f aca="false">B2002</f>
        <v>23</v>
      </c>
      <c r="AJ2002" s="39" t="str">
        <f aca="false">CONCATENATE(A2002," ",D2002)</f>
        <v>ВнеУр Разговоры о важном</v>
      </c>
      <c r="AK2002" s="39" t="n">
        <f aca="false">E2002*F2002+P2002*Q2002+H2002+J2002+S2002+U2002</f>
        <v>33</v>
      </c>
      <c r="AL2002" s="39" t="n">
        <f aca="false">L2002+W2002</f>
        <v>0</v>
      </c>
      <c r="AM2002" s="39" t="n">
        <f aca="false">M2002+X2002</f>
        <v>0</v>
      </c>
      <c r="AN2002" s="39" t="n">
        <f aca="false">Y2002</f>
        <v>0</v>
      </c>
      <c r="AO2002" s="39" t="n">
        <f aca="false">SUM(AK2002:AN2002)</f>
        <v>33</v>
      </c>
      <c r="AP2002" s="41" t="n">
        <f aca="false">K2002+V2002</f>
        <v>0</v>
      </c>
    </row>
    <row r="2003" s="42" customFormat="true" ht="16.5" hidden="true" customHeight="true" outlineLevel="0" collapsed="false">
      <c r="A2003" s="70" t="s">
        <v>113</v>
      </c>
      <c r="B2003" s="30" t="s">
        <v>286</v>
      </c>
      <c r="C2003" s="31" t="s">
        <v>651</v>
      </c>
      <c r="D2003" s="196" t="s">
        <v>114</v>
      </c>
      <c r="E2003" s="31" t="n">
        <v>10</v>
      </c>
      <c r="F2003" s="31"/>
      <c r="G2003" s="102"/>
      <c r="H2003" s="103" t="n">
        <v>2</v>
      </c>
      <c r="I2003" s="103"/>
      <c r="J2003" s="103"/>
      <c r="K2003" s="103"/>
      <c r="L2003" s="104"/>
      <c r="M2003" s="31"/>
      <c r="N2003" s="33" t="n">
        <f aca="false">E2003*F2003+H2003+J2003+K2003+L2003+M2003</f>
        <v>2</v>
      </c>
      <c r="O2003" s="36"/>
      <c r="P2003" s="31" t="n">
        <v>8</v>
      </c>
      <c r="Q2003" s="31"/>
      <c r="R2003" s="31"/>
      <c r="S2003" s="103"/>
      <c r="T2003" s="103"/>
      <c r="U2003" s="103"/>
      <c r="V2003" s="103"/>
      <c r="W2003" s="104"/>
      <c r="X2003" s="31"/>
      <c r="Y2003" s="31"/>
      <c r="Z2003" s="36" t="n">
        <f aca="false">P2003*Q2003+S2003+U2003+V2003+W2003+X2003+Y2003</f>
        <v>0</v>
      </c>
      <c r="AA2003" s="36" t="n">
        <f aca="false">N2003+Z2003</f>
        <v>2</v>
      </c>
      <c r="AB2003" s="47" t="s">
        <v>314</v>
      </c>
      <c r="AC2003" s="47"/>
      <c r="AD2003" s="47"/>
      <c r="AE2003" s="36" t="n">
        <f aca="false">P2003*Q2003</f>
        <v>0</v>
      </c>
      <c r="AF2003" s="38"/>
      <c r="AG2003" s="39" t="str">
        <f aca="false">AB2003</f>
        <v>Троицкая М.С.</v>
      </c>
      <c r="AH2003" s="39" t="str">
        <f aca="false">C2003</f>
        <v>3ИСП11-16 (БД)</v>
      </c>
      <c r="AI2003" s="40" t="str">
        <f aca="false">B2003</f>
        <v>23</v>
      </c>
      <c r="AJ2003" s="39" t="str">
        <f aca="false">CONCATENATE(A2003," ",D2003)</f>
        <v>ВнеУр Разговоры о важном</v>
      </c>
      <c r="AK2003" s="39" t="n">
        <f aca="false">E2003*F2003+P2003*Q2003+H2003+J2003+S2003+U2003</f>
        <v>2</v>
      </c>
      <c r="AL2003" s="39" t="n">
        <f aca="false">L2003+W2003</f>
        <v>0</v>
      </c>
      <c r="AM2003" s="39" t="n">
        <f aca="false">M2003+X2003</f>
        <v>0</v>
      </c>
      <c r="AN2003" s="39" t="n">
        <f aca="false">Y2003</f>
        <v>0</v>
      </c>
      <c r="AO2003" s="39" t="n">
        <f aca="false">SUM(AK2003:AN2003)</f>
        <v>2</v>
      </c>
      <c r="AP2003" s="41" t="n">
        <f aca="false">K2003+V2003</f>
        <v>0</v>
      </c>
    </row>
    <row r="2004" s="42" customFormat="true" ht="16.5" hidden="true" customHeight="true" outlineLevel="0" collapsed="false">
      <c r="A2004" s="136" t="s">
        <v>52</v>
      </c>
      <c r="B2004" s="30" t="s">
        <v>119</v>
      </c>
      <c r="C2004" s="31" t="s">
        <v>660</v>
      </c>
      <c r="D2004" s="196" t="s">
        <v>55</v>
      </c>
      <c r="E2004" s="31" t="n">
        <v>10</v>
      </c>
      <c r="F2004" s="31" t="n">
        <v>2</v>
      </c>
      <c r="G2004" s="102"/>
      <c r="H2004" s="103"/>
      <c r="I2004" s="103"/>
      <c r="J2004" s="103"/>
      <c r="K2004" s="103"/>
      <c r="L2004" s="104"/>
      <c r="M2004" s="31"/>
      <c r="N2004" s="33" t="n">
        <f aca="false">E2004*F2004+H2004+J2004+K2004+L2004+M2004</f>
        <v>20</v>
      </c>
      <c r="O2004" s="225"/>
      <c r="P2004" s="31" t="n">
        <v>8</v>
      </c>
      <c r="Q2004" s="31" t="n">
        <v>2</v>
      </c>
      <c r="R2004" s="31"/>
      <c r="S2004" s="103"/>
      <c r="T2004" s="103"/>
      <c r="U2004" s="103"/>
      <c r="V2004" s="103"/>
      <c r="W2004" s="104" t="n">
        <v>4</v>
      </c>
      <c r="X2004" s="31"/>
      <c r="Y2004" s="31"/>
      <c r="Z2004" s="36" t="n">
        <f aca="false">P2004*Q2004+S2004+U2004+V2004+W2004+X2004+Y2004</f>
        <v>20</v>
      </c>
      <c r="AA2004" s="36" t="n">
        <f aca="false">N2004+Z2004</f>
        <v>40</v>
      </c>
      <c r="AB2004" s="47" t="s">
        <v>220</v>
      </c>
      <c r="AC2004" s="47"/>
      <c r="AD2004" s="47"/>
      <c r="AE2004" s="225" t="n">
        <v>16</v>
      </c>
      <c r="AF2004" s="299"/>
      <c r="AG2004" s="39" t="str">
        <f aca="false">AB2004</f>
        <v>Ветрова О.В.</v>
      </c>
      <c r="AH2004" s="39" t="str">
        <f aca="false">C2004</f>
        <v>3ИСП11-17а (БД)</v>
      </c>
      <c r="AI2004" s="40" t="str">
        <f aca="false">B2004</f>
        <v>9</v>
      </c>
      <c r="AJ2004" s="39" t="str">
        <f aca="false">CONCATENATE(A2004," ",D2004)</f>
        <v>ОГСЭ.03 Иностранный язык в профессиональной деятельности</v>
      </c>
      <c r="AK2004" s="39" t="n">
        <f aca="false">E2004*F2004+P2004*Q2004+H2004+J2004+S2004+U2004</f>
        <v>36</v>
      </c>
      <c r="AL2004" s="39" t="n">
        <f aca="false">L2004+W2004</f>
        <v>4</v>
      </c>
      <c r="AM2004" s="39" t="n">
        <f aca="false">M2004+X2004</f>
        <v>0</v>
      </c>
      <c r="AN2004" s="39" t="n">
        <f aca="false">Y2004</f>
        <v>0</v>
      </c>
      <c r="AO2004" s="39" t="n">
        <f aca="false">SUM(AK2004:AN2004)</f>
        <v>40</v>
      </c>
      <c r="AP2004" s="41" t="n">
        <f aca="false">K2004+V2004</f>
        <v>0</v>
      </c>
    </row>
    <row r="2005" s="42" customFormat="true" ht="16.5" hidden="true" customHeight="true" outlineLevel="0" collapsed="false">
      <c r="A2005" s="136" t="s">
        <v>52</v>
      </c>
      <c r="B2005" s="30" t="s">
        <v>116</v>
      </c>
      <c r="C2005" s="31" t="s">
        <v>661</v>
      </c>
      <c r="D2005" s="196" t="s">
        <v>55</v>
      </c>
      <c r="E2005" s="31" t="n">
        <v>10</v>
      </c>
      <c r="F2005" s="31" t="n">
        <v>2</v>
      </c>
      <c r="G2005" s="102"/>
      <c r="H2005" s="103"/>
      <c r="I2005" s="103"/>
      <c r="J2005" s="103"/>
      <c r="K2005" s="103"/>
      <c r="L2005" s="104"/>
      <c r="M2005" s="31"/>
      <c r="N2005" s="33" t="n">
        <f aca="false">E2005*F2005+H2005+J2005+K2005+L2005+M2005</f>
        <v>20</v>
      </c>
      <c r="O2005" s="225"/>
      <c r="P2005" s="31" t="n">
        <v>8</v>
      </c>
      <c r="Q2005" s="31" t="n">
        <v>2</v>
      </c>
      <c r="R2005" s="31"/>
      <c r="S2005" s="103"/>
      <c r="T2005" s="103"/>
      <c r="U2005" s="103"/>
      <c r="V2005" s="103"/>
      <c r="W2005" s="104" t="n">
        <v>4</v>
      </c>
      <c r="X2005" s="31"/>
      <c r="Y2005" s="31"/>
      <c r="Z2005" s="36" t="n">
        <f aca="false">P2005*Q2005+S2005+U2005+V2005+W2005+X2005+Y2005</f>
        <v>20</v>
      </c>
      <c r="AA2005" s="36" t="n">
        <f aca="false">N2005+Z2005</f>
        <v>40</v>
      </c>
      <c r="AB2005" s="47" t="s">
        <v>218</v>
      </c>
      <c r="AC2005" s="47"/>
      <c r="AD2005" s="47"/>
      <c r="AE2005" s="225" t="n">
        <v>16</v>
      </c>
      <c r="AF2005" s="299"/>
      <c r="AG2005" s="39" t="str">
        <f aca="false">AB2005</f>
        <v>Бруй С.Ю.</v>
      </c>
      <c r="AH2005" s="39" t="str">
        <f aca="false">C2005</f>
        <v>3ИСП11-17б (БД)</v>
      </c>
      <c r="AI2005" s="40" t="str">
        <f aca="false">B2005</f>
        <v>11</v>
      </c>
      <c r="AJ2005" s="39" t="str">
        <f aca="false">CONCATENATE(A2005," ",D2005)</f>
        <v>ОГСЭ.03 Иностранный язык в профессиональной деятельности</v>
      </c>
      <c r="AK2005" s="39" t="n">
        <f aca="false">E2005*F2005+P2005*Q2005+H2005+J2005+S2005+U2005</f>
        <v>36</v>
      </c>
      <c r="AL2005" s="39" t="n">
        <f aca="false">L2005+W2005</f>
        <v>4</v>
      </c>
      <c r="AM2005" s="39" t="n">
        <f aca="false">M2005+X2005</f>
        <v>0</v>
      </c>
      <c r="AN2005" s="39" t="n">
        <f aca="false">Y2005</f>
        <v>0</v>
      </c>
      <c r="AO2005" s="39" t="n">
        <f aca="false">SUM(AK2005:AN2005)</f>
        <v>40</v>
      </c>
      <c r="AP2005" s="41" t="n">
        <f aca="false">K2005+V2005</f>
        <v>0</v>
      </c>
    </row>
    <row r="2006" s="42" customFormat="true" ht="16.5" hidden="true" customHeight="true" outlineLevel="0" collapsed="false">
      <c r="A2006" s="243" t="s">
        <v>60</v>
      </c>
      <c r="B2006" s="30" t="s">
        <v>122</v>
      </c>
      <c r="C2006" s="31" t="s">
        <v>662</v>
      </c>
      <c r="D2006" s="166" t="s">
        <v>61</v>
      </c>
      <c r="E2006" s="31" t="n">
        <v>10</v>
      </c>
      <c r="F2006" s="31" t="n">
        <v>2</v>
      </c>
      <c r="G2006" s="102"/>
      <c r="H2006" s="103"/>
      <c r="I2006" s="103"/>
      <c r="J2006" s="103"/>
      <c r="K2006" s="103"/>
      <c r="L2006" s="104"/>
      <c r="M2006" s="31"/>
      <c r="N2006" s="33" t="n">
        <f aca="false">E2006*F2006+H2006+J2006+K2006+L2006+M2006</f>
        <v>20</v>
      </c>
      <c r="O2006" s="225"/>
      <c r="P2006" s="31" t="n">
        <v>8</v>
      </c>
      <c r="Q2006" s="31" t="n">
        <v>2</v>
      </c>
      <c r="R2006" s="31"/>
      <c r="S2006" s="103"/>
      <c r="T2006" s="103"/>
      <c r="U2006" s="103"/>
      <c r="V2006" s="103"/>
      <c r="W2006" s="104"/>
      <c r="X2006" s="31"/>
      <c r="Y2006" s="31"/>
      <c r="Z2006" s="36" t="n">
        <f aca="false">P2006*Q2006+S2006+U2006+V2006+W2006+X2006+Y2006</f>
        <v>16</v>
      </c>
      <c r="AA2006" s="36" t="n">
        <f aca="false">N2006+Z2006</f>
        <v>36</v>
      </c>
      <c r="AB2006" s="47" t="s">
        <v>290</v>
      </c>
      <c r="AC2006" s="47"/>
      <c r="AD2006" s="47"/>
      <c r="AE2006" s="225" t="n">
        <v>16</v>
      </c>
      <c r="AF2006" s="299" t="n">
        <v>36</v>
      </c>
      <c r="AG2006" s="39" t="str">
        <f aca="false">AB2006</f>
        <v>Климаков В.А</v>
      </c>
      <c r="AH2006" s="39" t="str">
        <f aca="false">C2006</f>
        <v>3ИСП11-17 (БД)</v>
      </c>
      <c r="AI2006" s="40" t="str">
        <f aca="false">B2006</f>
        <v>20</v>
      </c>
      <c r="AJ2006" s="39" t="str">
        <f aca="false">CONCATENATE(A2006," ",D2006)</f>
        <v>ОГСЭ.04 Физическая культура</v>
      </c>
      <c r="AK2006" s="39" t="n">
        <f aca="false">E2006*F2006+P2006*Q2006+H2006+J2006+S2006+U2006</f>
        <v>36</v>
      </c>
      <c r="AL2006" s="39" t="n">
        <f aca="false">L2006+W2006</f>
        <v>0</v>
      </c>
      <c r="AM2006" s="39" t="n">
        <f aca="false">M2006+X2006</f>
        <v>0</v>
      </c>
      <c r="AN2006" s="39" t="n">
        <f aca="false">Y2006</f>
        <v>0</v>
      </c>
      <c r="AO2006" s="39" t="n">
        <f aca="false">SUM(AK2006:AN2006)</f>
        <v>36</v>
      </c>
      <c r="AP2006" s="41" t="n">
        <f aca="false">K2006+V2006</f>
        <v>0</v>
      </c>
    </row>
    <row r="2007" s="42" customFormat="true" ht="16.5" hidden="true" customHeight="true" outlineLevel="0" collapsed="false">
      <c r="A2007" s="243" t="s">
        <v>326</v>
      </c>
      <c r="B2007" s="30" t="s">
        <v>122</v>
      </c>
      <c r="C2007" s="31" t="s">
        <v>662</v>
      </c>
      <c r="D2007" s="166" t="s">
        <v>327</v>
      </c>
      <c r="E2007" s="31" t="n">
        <v>10</v>
      </c>
      <c r="F2007" s="31"/>
      <c r="G2007" s="102"/>
      <c r="H2007" s="103"/>
      <c r="I2007" s="103"/>
      <c r="J2007" s="103"/>
      <c r="K2007" s="103"/>
      <c r="L2007" s="104"/>
      <c r="M2007" s="31"/>
      <c r="N2007" s="33" t="n">
        <f aca="false">E2007*F2007+H2007+J2007+K2007+L2007+M2007</f>
        <v>0</v>
      </c>
      <c r="O2007" s="225"/>
      <c r="P2007" s="31" t="n">
        <v>8</v>
      </c>
      <c r="Q2007" s="31" t="n">
        <v>8</v>
      </c>
      <c r="R2007" s="31" t="n">
        <v>14</v>
      </c>
      <c r="S2007" s="103"/>
      <c r="T2007" s="103"/>
      <c r="U2007" s="103"/>
      <c r="V2007" s="103"/>
      <c r="W2007" s="104" t="n">
        <v>4</v>
      </c>
      <c r="X2007" s="31"/>
      <c r="Y2007" s="31"/>
      <c r="Z2007" s="36" t="n">
        <f aca="false">P2007*Q2007+S2007+U2007+V2007+W2007+X2007+Y2007</f>
        <v>68</v>
      </c>
      <c r="AA2007" s="36" t="n">
        <f aca="false">N2007+Z2007</f>
        <v>68</v>
      </c>
      <c r="AB2007" s="47" t="s">
        <v>313</v>
      </c>
      <c r="AC2007" s="47"/>
      <c r="AD2007" s="47"/>
      <c r="AE2007" s="225" t="n">
        <v>64</v>
      </c>
      <c r="AF2007" s="299" t="n">
        <v>64</v>
      </c>
      <c r="AG2007" s="39" t="str">
        <f aca="false">AB2007</f>
        <v>Гаврилова Л.А.</v>
      </c>
      <c r="AH2007" s="39" t="str">
        <f aca="false">C2007</f>
        <v>3ИСП11-17 (БД)</v>
      </c>
      <c r="AI2007" s="40" t="str">
        <f aca="false">B2007</f>
        <v>20</v>
      </c>
      <c r="AJ2007" s="39" t="str">
        <f aca="false">CONCATENATE(A2007," ",D2007)</f>
        <v>ОП.07 Экономика отрасли</v>
      </c>
      <c r="AK2007" s="39" t="n">
        <f aca="false">E2007*F2007+P2007*Q2007+H2007+J2007+S2007+U2007</f>
        <v>64</v>
      </c>
      <c r="AL2007" s="39" t="n">
        <f aca="false">L2007+W2007</f>
        <v>4</v>
      </c>
      <c r="AM2007" s="39" t="n">
        <f aca="false">M2007+X2007</f>
        <v>0</v>
      </c>
      <c r="AN2007" s="39" t="n">
        <f aca="false">Y2007</f>
        <v>0</v>
      </c>
      <c r="AO2007" s="39" t="n">
        <f aca="false">SUM(AK2007:AN2007)</f>
        <v>68</v>
      </c>
      <c r="AP2007" s="41" t="n">
        <f aca="false">K2007+V2007</f>
        <v>0</v>
      </c>
    </row>
    <row r="2008" s="42" customFormat="true" ht="16.5" hidden="true" customHeight="true" outlineLevel="0" collapsed="false">
      <c r="A2008" s="243" t="s">
        <v>94</v>
      </c>
      <c r="B2008" s="30" t="s">
        <v>122</v>
      </c>
      <c r="C2008" s="31" t="s">
        <v>662</v>
      </c>
      <c r="D2008" s="166" t="s">
        <v>383</v>
      </c>
      <c r="E2008" s="31" t="n">
        <v>10</v>
      </c>
      <c r="F2008" s="31"/>
      <c r="G2008" s="102"/>
      <c r="H2008" s="103"/>
      <c r="I2008" s="103"/>
      <c r="J2008" s="103"/>
      <c r="K2008" s="103"/>
      <c r="L2008" s="104"/>
      <c r="M2008" s="31"/>
      <c r="N2008" s="33" t="n">
        <f aca="false">E2008*F2008+H2008+J2008+K2008+L2008+M2008</f>
        <v>0</v>
      </c>
      <c r="O2008" s="225"/>
      <c r="P2008" s="31" t="n">
        <v>8</v>
      </c>
      <c r="Q2008" s="31" t="n">
        <v>6</v>
      </c>
      <c r="R2008" s="31" t="n">
        <v>14</v>
      </c>
      <c r="S2008" s="103"/>
      <c r="T2008" s="103"/>
      <c r="U2008" s="103"/>
      <c r="V2008" s="103"/>
      <c r="W2008" s="104"/>
      <c r="X2008" s="31"/>
      <c r="Y2008" s="31"/>
      <c r="Z2008" s="36" t="n">
        <f aca="false">P2008*Q2008+S2008+U2008+V2008+W2008+X2008+Y2008</f>
        <v>48</v>
      </c>
      <c r="AA2008" s="36" t="n">
        <f aca="false">N2008+Z2008</f>
        <v>48</v>
      </c>
      <c r="AB2008" s="294" t="s">
        <v>715</v>
      </c>
      <c r="AC2008" s="294" t="s">
        <v>726</v>
      </c>
      <c r="AD2008" s="47"/>
      <c r="AE2008" s="225" t="n">
        <v>48</v>
      </c>
      <c r="AF2008" s="299" t="n">
        <v>48</v>
      </c>
      <c r="AG2008" s="39" t="str">
        <f aca="false">AB2008</f>
        <v>Лигай О.А. </v>
      </c>
      <c r="AH2008" s="39" t="str">
        <f aca="false">C2008</f>
        <v>3ИСП11-17 (БД)</v>
      </c>
      <c r="AI2008" s="40" t="str">
        <f aca="false">B2008</f>
        <v>20</v>
      </c>
      <c r="AJ2008" s="39" t="str">
        <f aca="false">CONCATENATE(A2008," ",D2008)</f>
        <v>ОП.12 Менеджмент в профессиональной деятельности</v>
      </c>
      <c r="AK2008" s="39" t="n">
        <f aca="false">E2008*F2008+P2008*Q2008+H2008+J2008+S2008+U2008</f>
        <v>48</v>
      </c>
      <c r="AL2008" s="39" t="n">
        <f aca="false">L2008+W2008</f>
        <v>0</v>
      </c>
      <c r="AM2008" s="39" t="n">
        <f aca="false">M2008+X2008</f>
        <v>0</v>
      </c>
      <c r="AN2008" s="39" t="n">
        <f aca="false">Y2008</f>
        <v>0</v>
      </c>
      <c r="AO2008" s="39" t="n">
        <f aca="false">SUM(AK2008:AN2008)</f>
        <v>48</v>
      </c>
      <c r="AP2008" s="41" t="n">
        <f aca="false">K2008+V2008</f>
        <v>0</v>
      </c>
    </row>
    <row r="2009" s="42" customFormat="true" ht="16.5" hidden="true" customHeight="true" outlineLevel="0" collapsed="false">
      <c r="A2009" s="244" t="s">
        <v>147</v>
      </c>
      <c r="B2009" s="30" t="s">
        <v>122</v>
      </c>
      <c r="C2009" s="31" t="s">
        <v>662</v>
      </c>
      <c r="D2009" s="166" t="s">
        <v>392</v>
      </c>
      <c r="E2009" s="31" t="n">
        <v>10</v>
      </c>
      <c r="F2009" s="31" t="n">
        <v>7</v>
      </c>
      <c r="G2009" s="102" t="n">
        <v>26</v>
      </c>
      <c r="H2009" s="103" t="n">
        <v>-26</v>
      </c>
      <c r="I2009" s="103"/>
      <c r="J2009" s="103"/>
      <c r="K2009" s="103"/>
      <c r="L2009" s="104" t="n">
        <v>6</v>
      </c>
      <c r="M2009" s="31" t="n">
        <v>8</v>
      </c>
      <c r="N2009" s="33" t="n">
        <f aca="false">E2009*F2009+H2009+J2009+K2009+L2009+M2009</f>
        <v>58</v>
      </c>
      <c r="O2009" s="225"/>
      <c r="P2009" s="31" t="n">
        <v>8</v>
      </c>
      <c r="Q2009" s="31"/>
      <c r="R2009" s="31"/>
      <c r="S2009" s="103"/>
      <c r="T2009" s="103"/>
      <c r="U2009" s="103"/>
      <c r="V2009" s="103"/>
      <c r="W2009" s="104"/>
      <c r="X2009" s="31"/>
      <c r="Y2009" s="31"/>
      <c r="Z2009" s="36" t="n">
        <f aca="false">P2009*Q2009+S2009+U2009+V2009+W2009+X2009+Y2009</f>
        <v>0</v>
      </c>
      <c r="AA2009" s="36" t="n">
        <f aca="false">N2009+Z2009</f>
        <v>58</v>
      </c>
      <c r="AB2009" s="47" t="s">
        <v>363</v>
      </c>
      <c r="AC2009" s="47"/>
      <c r="AD2009" s="47"/>
      <c r="AE2009" s="225" t="n">
        <v>0</v>
      </c>
      <c r="AF2009" s="299" t="n">
        <v>70</v>
      </c>
      <c r="AG2009" s="39" t="str">
        <f aca="false">AB2009</f>
        <v>Адышкин С.С.</v>
      </c>
      <c r="AH2009" s="39" t="str">
        <f aca="false">C2009</f>
        <v>3ИСП11-17 (БД)</v>
      </c>
      <c r="AI2009" s="40" t="str">
        <f aca="false">B2009</f>
        <v>20</v>
      </c>
      <c r="AJ2009" s="39" t="str">
        <f aca="false">CONCATENATE(A2009," ",D2009)</f>
        <v>МДК.02.01 Технология разработки программного обеспечения</v>
      </c>
      <c r="AK2009" s="39" t="n">
        <f aca="false">E2009*F2009+P2009*Q2009+H2009+J2009+S2009+U2009</f>
        <v>44</v>
      </c>
      <c r="AL2009" s="39" t="n">
        <f aca="false">L2009+W2009</f>
        <v>6</v>
      </c>
      <c r="AM2009" s="39" t="n">
        <f aca="false">M2009+X2009</f>
        <v>8</v>
      </c>
      <c r="AN2009" s="39" t="n">
        <f aca="false">Y2009</f>
        <v>0</v>
      </c>
      <c r="AO2009" s="39" t="n">
        <f aca="false">SUM(AK2009:AN2009)</f>
        <v>58</v>
      </c>
      <c r="AP2009" s="41" t="n">
        <f aca="false">K2009+V2009</f>
        <v>0</v>
      </c>
    </row>
    <row r="2010" s="42" customFormat="true" ht="16.5" hidden="true" customHeight="true" outlineLevel="0" collapsed="false">
      <c r="A2010" s="244" t="s">
        <v>147</v>
      </c>
      <c r="B2010" s="30" t="s">
        <v>119</v>
      </c>
      <c r="C2010" s="31" t="s">
        <v>660</v>
      </c>
      <c r="D2010" s="166" t="s">
        <v>392</v>
      </c>
      <c r="E2010" s="31" t="n">
        <v>10</v>
      </c>
      <c r="F2010" s="31"/>
      <c r="G2010" s="102"/>
      <c r="H2010" s="103" t="n">
        <v>26</v>
      </c>
      <c r="I2010" s="103"/>
      <c r="J2010" s="103"/>
      <c r="K2010" s="103"/>
      <c r="L2010" s="104"/>
      <c r="M2010" s="31"/>
      <c r="N2010" s="33" t="n">
        <f aca="false">E2010*F2010+H2010+J2010+K2010+L2010+M2010</f>
        <v>26</v>
      </c>
      <c r="O2010" s="225"/>
      <c r="P2010" s="31" t="n">
        <v>8</v>
      </c>
      <c r="Q2010" s="31"/>
      <c r="R2010" s="31"/>
      <c r="S2010" s="103"/>
      <c r="T2010" s="103"/>
      <c r="U2010" s="103"/>
      <c r="V2010" s="103"/>
      <c r="W2010" s="104"/>
      <c r="X2010" s="31"/>
      <c r="Y2010" s="31"/>
      <c r="Z2010" s="36" t="n">
        <f aca="false">P2010*Q2010+S2010+U2010+V2010+W2010+X2010+Y2010</f>
        <v>0</v>
      </c>
      <c r="AA2010" s="36" t="n">
        <f aca="false">N2010+Z2010</f>
        <v>26</v>
      </c>
      <c r="AB2010" s="47" t="s">
        <v>363</v>
      </c>
      <c r="AC2010" s="47"/>
      <c r="AD2010" s="47"/>
      <c r="AE2010" s="225" t="n">
        <v>0</v>
      </c>
      <c r="AF2010" s="299" t="n">
        <v>70</v>
      </c>
      <c r="AG2010" s="39" t="str">
        <f aca="false">AB2010</f>
        <v>Адышкин С.С.</v>
      </c>
      <c r="AH2010" s="39" t="str">
        <f aca="false">C2010</f>
        <v>3ИСП11-17а (БД)</v>
      </c>
      <c r="AI2010" s="40" t="str">
        <f aca="false">B2010</f>
        <v>9</v>
      </c>
      <c r="AJ2010" s="39" t="str">
        <f aca="false">CONCATENATE(A2010," ",D2010)</f>
        <v>МДК.02.01 Технология разработки программного обеспечения</v>
      </c>
      <c r="AK2010" s="39" t="n">
        <f aca="false">E2010*F2010+P2010*Q2010+H2010+J2010+S2010+U2010</f>
        <v>26</v>
      </c>
      <c r="AL2010" s="39" t="n">
        <f aca="false">L2010+W2010</f>
        <v>0</v>
      </c>
      <c r="AM2010" s="39" t="n">
        <f aca="false">M2010+X2010</f>
        <v>0</v>
      </c>
      <c r="AN2010" s="39" t="n">
        <f aca="false">Y2010</f>
        <v>0</v>
      </c>
      <c r="AO2010" s="39" t="n">
        <f aca="false">SUM(AK2010:AN2010)</f>
        <v>26</v>
      </c>
      <c r="AP2010" s="41" t="n">
        <f aca="false">K2010+V2010</f>
        <v>0</v>
      </c>
    </row>
    <row r="2011" s="42" customFormat="true" ht="16.5" hidden="true" customHeight="true" outlineLevel="0" collapsed="false">
      <c r="A2011" s="244" t="s">
        <v>147</v>
      </c>
      <c r="B2011" s="30" t="s">
        <v>116</v>
      </c>
      <c r="C2011" s="31" t="s">
        <v>661</v>
      </c>
      <c r="D2011" s="166" t="s">
        <v>392</v>
      </c>
      <c r="E2011" s="31" t="n">
        <v>10</v>
      </c>
      <c r="F2011" s="31"/>
      <c r="G2011" s="102"/>
      <c r="H2011" s="103" t="n">
        <v>26</v>
      </c>
      <c r="I2011" s="103"/>
      <c r="J2011" s="103"/>
      <c r="K2011" s="103"/>
      <c r="L2011" s="104"/>
      <c r="M2011" s="31"/>
      <c r="N2011" s="33" t="n">
        <f aca="false">E2011*F2011+H2011+J2011+K2011+L2011+M2011</f>
        <v>26</v>
      </c>
      <c r="O2011" s="225"/>
      <c r="P2011" s="31" t="n">
        <v>8</v>
      </c>
      <c r="Q2011" s="31"/>
      <c r="R2011" s="31"/>
      <c r="S2011" s="103"/>
      <c r="T2011" s="103"/>
      <c r="U2011" s="103"/>
      <c r="V2011" s="103"/>
      <c r="W2011" s="104"/>
      <c r="X2011" s="31"/>
      <c r="Y2011" s="31"/>
      <c r="Z2011" s="36" t="n">
        <f aca="false">P2011*Q2011+S2011+U2011+V2011+W2011+X2011+Y2011</f>
        <v>0</v>
      </c>
      <c r="AA2011" s="36" t="n">
        <f aca="false">N2011+Z2011</f>
        <v>26</v>
      </c>
      <c r="AB2011" s="47" t="s">
        <v>69</v>
      </c>
      <c r="AC2011" s="47"/>
      <c r="AD2011" s="47"/>
      <c r="AE2011" s="225" t="n">
        <v>0</v>
      </c>
      <c r="AF2011" s="299" t="n">
        <v>70</v>
      </c>
      <c r="AG2011" s="39" t="str">
        <f aca="false">AB2011</f>
        <v>вак. 2 п/гр</v>
      </c>
      <c r="AH2011" s="39" t="str">
        <f aca="false">C2011</f>
        <v>3ИСП11-17б (БД)</v>
      </c>
      <c r="AI2011" s="40" t="str">
        <f aca="false">B2011</f>
        <v>11</v>
      </c>
      <c r="AJ2011" s="39" t="str">
        <f aca="false">CONCATENATE(A2011," ",D2011)</f>
        <v>МДК.02.01 Технология разработки программного обеспечения</v>
      </c>
      <c r="AK2011" s="39" t="n">
        <f aca="false">E2011*F2011+P2011*Q2011+H2011+J2011+S2011+U2011</f>
        <v>26</v>
      </c>
      <c r="AL2011" s="39" t="n">
        <f aca="false">L2011+W2011</f>
        <v>0</v>
      </c>
      <c r="AM2011" s="39" t="n">
        <f aca="false">M2011+X2011</f>
        <v>0</v>
      </c>
      <c r="AN2011" s="39" t="n">
        <f aca="false">Y2011</f>
        <v>0</v>
      </c>
      <c r="AO2011" s="39" t="n">
        <f aca="false">SUM(AK2011:AN2011)</f>
        <v>26</v>
      </c>
      <c r="AP2011" s="41" t="n">
        <f aca="false">K2011+V2011</f>
        <v>0</v>
      </c>
    </row>
    <row r="2012" s="42" customFormat="true" ht="16.5" hidden="true" customHeight="true" outlineLevel="0" collapsed="false">
      <c r="A2012" s="244" t="s">
        <v>155</v>
      </c>
      <c r="B2012" s="30" t="s">
        <v>122</v>
      </c>
      <c r="C2012" s="31" t="s">
        <v>662</v>
      </c>
      <c r="D2012" s="166" t="s">
        <v>163</v>
      </c>
      <c r="E2012" s="31" t="n">
        <v>2</v>
      </c>
      <c r="F2012" s="31" t="n">
        <v>9</v>
      </c>
      <c r="G2012" s="102"/>
      <c r="H2012" s="103"/>
      <c r="I2012" s="103"/>
      <c r="J2012" s="103"/>
      <c r="K2012" s="103"/>
      <c r="L2012" s="104"/>
      <c r="M2012" s="31"/>
      <c r="N2012" s="33" t="n">
        <f aca="false">E2012*F2012+H2012+J2012+K2012+L2012+M2012</f>
        <v>18</v>
      </c>
      <c r="O2012" s="225"/>
      <c r="P2012" s="31" t="n">
        <v>8</v>
      </c>
      <c r="Q2012" s="31"/>
      <c r="R2012" s="31"/>
      <c r="S2012" s="103"/>
      <c r="T2012" s="103"/>
      <c r="U2012" s="103"/>
      <c r="V2012" s="103"/>
      <c r="W2012" s="104"/>
      <c r="X2012" s="31"/>
      <c r="Y2012" s="31"/>
      <c r="Z2012" s="36" t="n">
        <f aca="false">P2012*Q2012+S2012+U2012+V2012+W2012+X2012+Y2012</f>
        <v>0</v>
      </c>
      <c r="AA2012" s="36" t="n">
        <f aca="false">N2012+Z2012</f>
        <v>18</v>
      </c>
      <c r="AB2012" s="47" t="s">
        <v>322</v>
      </c>
      <c r="AC2012" s="47"/>
      <c r="AD2012" s="47"/>
      <c r="AE2012" s="225" t="n">
        <v>0</v>
      </c>
      <c r="AF2012" s="299" t="n">
        <v>72</v>
      </c>
      <c r="AG2012" s="39" t="str">
        <f aca="false">AB2012</f>
        <v>Куропаткина О.П.</v>
      </c>
      <c r="AH2012" s="39" t="str">
        <f aca="false">C2012</f>
        <v>3ИСП11-17 (БД)</v>
      </c>
      <c r="AI2012" s="40" t="str">
        <f aca="false">B2012</f>
        <v>20</v>
      </c>
      <c r="AJ2012" s="39" t="str">
        <f aca="false">CONCATENATE(A2012," ",D2012)</f>
        <v>ПП.02 Производственная практика</v>
      </c>
      <c r="AK2012" s="39" t="n">
        <f aca="false">E2012*F2012+P2012*Q2012+H2012+J2012+S2012+U2012</f>
        <v>18</v>
      </c>
      <c r="AL2012" s="39" t="n">
        <f aca="false">L2012+W2012</f>
        <v>0</v>
      </c>
      <c r="AM2012" s="39" t="n">
        <f aca="false">M2012+X2012</f>
        <v>0</v>
      </c>
      <c r="AN2012" s="39" t="n">
        <f aca="false">Y2012</f>
        <v>0</v>
      </c>
      <c r="AO2012" s="39" t="n">
        <f aca="false">SUM(AK2012:AN2012)</f>
        <v>18</v>
      </c>
      <c r="AP2012" s="41" t="n">
        <f aca="false">K2012+V2012</f>
        <v>0</v>
      </c>
    </row>
    <row r="2013" s="42" customFormat="true" ht="16.5" hidden="true" customHeight="true" outlineLevel="0" collapsed="false">
      <c r="A2013" s="244" t="s">
        <v>155</v>
      </c>
      <c r="B2013" s="30" t="s">
        <v>122</v>
      </c>
      <c r="C2013" s="31" t="s">
        <v>662</v>
      </c>
      <c r="D2013" s="166" t="s">
        <v>163</v>
      </c>
      <c r="E2013" s="31" t="n">
        <v>2</v>
      </c>
      <c r="F2013" s="31" t="n">
        <v>9</v>
      </c>
      <c r="G2013" s="102"/>
      <c r="H2013" s="103"/>
      <c r="I2013" s="103"/>
      <c r="J2013" s="103"/>
      <c r="K2013" s="103"/>
      <c r="L2013" s="104"/>
      <c r="M2013" s="31"/>
      <c r="N2013" s="33" t="n">
        <f aca="false">E2013*F2013+H2013+J2013+K2013+L2013+M2013</f>
        <v>18</v>
      </c>
      <c r="O2013" s="225"/>
      <c r="P2013" s="31" t="n">
        <v>8</v>
      </c>
      <c r="Q2013" s="31"/>
      <c r="R2013" s="31"/>
      <c r="S2013" s="103"/>
      <c r="T2013" s="103"/>
      <c r="U2013" s="103"/>
      <c r="V2013" s="103"/>
      <c r="W2013" s="104"/>
      <c r="X2013" s="31"/>
      <c r="Y2013" s="31"/>
      <c r="Z2013" s="36" t="n">
        <f aca="false">P2013*Q2013+S2013+U2013+V2013+W2013+X2013+Y2013</f>
        <v>0</v>
      </c>
      <c r="AA2013" s="36" t="n">
        <f aca="false">N2013+Z2013</f>
        <v>18</v>
      </c>
      <c r="AB2013" s="47" t="s">
        <v>281</v>
      </c>
      <c r="AC2013" s="47"/>
      <c r="AD2013" s="47"/>
      <c r="AE2013" s="225" t="n">
        <v>0</v>
      </c>
      <c r="AF2013" s="299" t="n">
        <v>72</v>
      </c>
      <c r="AG2013" s="39" t="str">
        <f aca="false">AB2013</f>
        <v>Бастрыкин К.М.</v>
      </c>
      <c r="AH2013" s="39" t="str">
        <f aca="false">C2013</f>
        <v>3ИСП11-17 (БД)</v>
      </c>
      <c r="AI2013" s="40" t="str">
        <f aca="false">B2013</f>
        <v>20</v>
      </c>
      <c r="AJ2013" s="39" t="str">
        <f aca="false">CONCATENATE(A2013," ",D2013)</f>
        <v>ПП.02 Производственная практика</v>
      </c>
      <c r="AK2013" s="39" t="n">
        <f aca="false">E2013*F2013+P2013*Q2013+H2013+J2013+S2013+U2013</f>
        <v>18</v>
      </c>
      <c r="AL2013" s="39" t="n">
        <f aca="false">L2013+W2013</f>
        <v>0</v>
      </c>
      <c r="AM2013" s="39" t="n">
        <f aca="false">M2013+X2013</f>
        <v>0</v>
      </c>
      <c r="AN2013" s="39" t="n">
        <f aca="false">Y2013</f>
        <v>0</v>
      </c>
      <c r="AO2013" s="39" t="n">
        <f aca="false">SUM(AK2013:AN2013)</f>
        <v>18</v>
      </c>
      <c r="AP2013" s="41" t="n">
        <f aca="false">K2013+V2013</f>
        <v>0</v>
      </c>
    </row>
    <row r="2014" s="42" customFormat="true" ht="16.5" hidden="true" customHeight="true" outlineLevel="0" collapsed="false">
      <c r="A2014" s="244" t="s">
        <v>155</v>
      </c>
      <c r="B2014" s="30" t="s">
        <v>122</v>
      </c>
      <c r="C2014" s="31" t="s">
        <v>662</v>
      </c>
      <c r="D2014" s="166" t="s">
        <v>163</v>
      </c>
      <c r="E2014" s="31" t="n">
        <v>2</v>
      </c>
      <c r="F2014" s="31" t="n">
        <v>9</v>
      </c>
      <c r="G2014" s="102"/>
      <c r="H2014" s="103"/>
      <c r="I2014" s="103"/>
      <c r="J2014" s="103"/>
      <c r="K2014" s="103"/>
      <c r="L2014" s="104"/>
      <c r="M2014" s="31"/>
      <c r="N2014" s="33" t="n">
        <f aca="false">E2014*F2014+H2014+J2014+K2014+L2014+M2014</f>
        <v>18</v>
      </c>
      <c r="O2014" s="225"/>
      <c r="P2014" s="31" t="n">
        <v>8</v>
      </c>
      <c r="Q2014" s="31"/>
      <c r="R2014" s="31"/>
      <c r="S2014" s="103"/>
      <c r="T2014" s="103"/>
      <c r="U2014" s="103"/>
      <c r="V2014" s="103"/>
      <c r="W2014" s="104"/>
      <c r="X2014" s="31"/>
      <c r="Y2014" s="31"/>
      <c r="Z2014" s="36" t="n">
        <f aca="false">P2014*Q2014+S2014+U2014+V2014+W2014+X2014+Y2014</f>
        <v>0</v>
      </c>
      <c r="AA2014" s="36" t="n">
        <f aca="false">N2014+Z2014</f>
        <v>18</v>
      </c>
      <c r="AB2014" s="71" t="s">
        <v>322</v>
      </c>
      <c r="AC2014" s="71" t="s">
        <v>732</v>
      </c>
      <c r="AD2014" s="47"/>
      <c r="AE2014" s="225" t="n">
        <v>0</v>
      </c>
      <c r="AF2014" s="299" t="n">
        <v>72</v>
      </c>
      <c r="AG2014" s="39" t="str">
        <f aca="false">AB2014</f>
        <v>Куропаткина О.П.</v>
      </c>
      <c r="AH2014" s="39" t="str">
        <f aca="false">C2014</f>
        <v>3ИСП11-17 (БД)</v>
      </c>
      <c r="AI2014" s="40" t="str">
        <f aca="false">B2014</f>
        <v>20</v>
      </c>
      <c r="AJ2014" s="39" t="str">
        <f aca="false">CONCATENATE(A2014," ",D2014)</f>
        <v>ПП.02 Производственная практика</v>
      </c>
      <c r="AK2014" s="39" t="n">
        <f aca="false">E2014*F2014+P2014*Q2014+H2014+J2014+S2014+U2014</f>
        <v>18</v>
      </c>
      <c r="AL2014" s="39" t="n">
        <f aca="false">L2014+W2014</f>
        <v>0</v>
      </c>
      <c r="AM2014" s="39" t="n">
        <f aca="false">M2014+X2014</f>
        <v>0</v>
      </c>
      <c r="AN2014" s="39" t="n">
        <f aca="false">Y2014</f>
        <v>0</v>
      </c>
      <c r="AO2014" s="39" t="n">
        <f aca="false">SUM(AK2014:AN2014)</f>
        <v>18</v>
      </c>
      <c r="AP2014" s="41" t="n">
        <f aca="false">K2014+V2014</f>
        <v>0</v>
      </c>
    </row>
    <row r="2015" s="42" customFormat="true" ht="16.5" hidden="true" customHeight="true" outlineLevel="0" collapsed="false">
      <c r="A2015" s="244" t="s">
        <v>155</v>
      </c>
      <c r="B2015" s="30" t="s">
        <v>122</v>
      </c>
      <c r="C2015" s="31" t="s">
        <v>662</v>
      </c>
      <c r="D2015" s="166" t="s">
        <v>163</v>
      </c>
      <c r="E2015" s="31" t="n">
        <v>2</v>
      </c>
      <c r="F2015" s="31" t="n">
        <v>9</v>
      </c>
      <c r="G2015" s="102"/>
      <c r="H2015" s="103"/>
      <c r="I2015" s="103"/>
      <c r="J2015" s="103"/>
      <c r="K2015" s="103"/>
      <c r="L2015" s="104"/>
      <c r="M2015" s="31"/>
      <c r="N2015" s="33" t="n">
        <f aca="false">E2015*F2015+H2015+J2015+K2015+L2015+M2015</f>
        <v>18</v>
      </c>
      <c r="O2015" s="225"/>
      <c r="P2015" s="31" t="n">
        <v>8</v>
      </c>
      <c r="Q2015" s="31"/>
      <c r="R2015" s="31"/>
      <c r="S2015" s="103"/>
      <c r="T2015" s="103"/>
      <c r="U2015" s="103"/>
      <c r="V2015" s="103"/>
      <c r="W2015" s="104"/>
      <c r="X2015" s="31"/>
      <c r="Y2015" s="31"/>
      <c r="Z2015" s="36" t="n">
        <f aca="false">P2015*Q2015+S2015+U2015+V2015+W2015+X2015+Y2015</f>
        <v>0</v>
      </c>
      <c r="AA2015" s="36" t="n">
        <f aca="false">N2015+Z2015</f>
        <v>18</v>
      </c>
      <c r="AB2015" s="289" t="s">
        <v>285</v>
      </c>
      <c r="AC2015" s="71" t="s">
        <v>732</v>
      </c>
      <c r="AD2015" s="47"/>
      <c r="AE2015" s="225" t="n">
        <v>0</v>
      </c>
      <c r="AF2015" s="299" t="n">
        <v>72</v>
      </c>
      <c r="AG2015" s="39" t="str">
        <f aca="false">AB2015</f>
        <v>Квеквескири Е.С.</v>
      </c>
      <c r="AH2015" s="39" t="str">
        <f aca="false">C2015</f>
        <v>3ИСП11-17 (БД)</v>
      </c>
      <c r="AI2015" s="40" t="str">
        <f aca="false">B2015</f>
        <v>20</v>
      </c>
      <c r="AJ2015" s="39" t="str">
        <f aca="false">CONCATENATE(A2015," ",D2015)</f>
        <v>ПП.02 Производственная практика</v>
      </c>
      <c r="AK2015" s="39" t="n">
        <f aca="false">E2015*F2015+P2015*Q2015+H2015+J2015+S2015+U2015</f>
        <v>18</v>
      </c>
      <c r="AL2015" s="39" t="n">
        <f aca="false">L2015+W2015</f>
        <v>0</v>
      </c>
      <c r="AM2015" s="39" t="n">
        <f aca="false">M2015+X2015</f>
        <v>0</v>
      </c>
      <c r="AN2015" s="39" t="n">
        <f aca="false">Y2015</f>
        <v>0</v>
      </c>
      <c r="AO2015" s="39" t="n">
        <f aca="false">SUM(AK2015:AN2015)</f>
        <v>18</v>
      </c>
      <c r="AP2015" s="41" t="n">
        <f aca="false">K2015+V2015</f>
        <v>0</v>
      </c>
    </row>
    <row r="2016" s="42" customFormat="true" ht="16.5" hidden="true" customHeight="true" outlineLevel="0" collapsed="false">
      <c r="A2016" s="245" t="s">
        <v>156</v>
      </c>
      <c r="B2016" s="30" t="s">
        <v>122</v>
      </c>
      <c r="C2016" s="31" t="s">
        <v>662</v>
      </c>
      <c r="D2016" s="166" t="s">
        <v>145</v>
      </c>
      <c r="E2016" s="31" t="n">
        <v>10</v>
      </c>
      <c r="F2016" s="31"/>
      <c r="G2016" s="102"/>
      <c r="H2016" s="103"/>
      <c r="I2016" s="103"/>
      <c r="J2016" s="103"/>
      <c r="K2016" s="103"/>
      <c r="L2016" s="104"/>
      <c r="M2016" s="31" t="n">
        <v>24</v>
      </c>
      <c r="N2016" s="33" t="n">
        <f aca="false">E2016*F2016+H2016+J2016+K2016+L2016+M2016</f>
        <v>24</v>
      </c>
      <c r="O2016" s="225"/>
      <c r="P2016" s="31" t="n">
        <v>8</v>
      </c>
      <c r="Q2016" s="31"/>
      <c r="R2016" s="31"/>
      <c r="S2016" s="103"/>
      <c r="T2016" s="103"/>
      <c r="U2016" s="103"/>
      <c r="V2016" s="103"/>
      <c r="W2016" s="104"/>
      <c r="X2016" s="31"/>
      <c r="Y2016" s="31"/>
      <c r="Z2016" s="36" t="n">
        <f aca="false">P2016*Q2016+S2016+U2016+V2016+W2016+X2016+Y2016</f>
        <v>0</v>
      </c>
      <c r="AA2016" s="36" t="n">
        <f aca="false">N2016+Z2016</f>
        <v>24</v>
      </c>
      <c r="AB2016" s="36" t="s">
        <v>146</v>
      </c>
      <c r="AC2016" s="47"/>
      <c r="AD2016" s="47"/>
      <c r="AE2016" s="225" t="n">
        <v>0</v>
      </c>
      <c r="AF2016" s="299" t="n">
        <v>0</v>
      </c>
      <c r="AG2016" s="39" t="str">
        <f aca="false">AB2016</f>
        <v>вак. ДЭ</v>
      </c>
      <c r="AH2016" s="39" t="str">
        <f aca="false">C2016</f>
        <v>3ИСП11-17 (БД)</v>
      </c>
      <c r="AI2016" s="40" t="str">
        <f aca="false">B2016</f>
        <v>20</v>
      </c>
      <c r="AJ2016" s="39" t="str">
        <f aca="false">CONCATENATE(A2016," ",D2016)</f>
        <v>ДЭ.02 Демонстрационный экзамен по модулю</v>
      </c>
      <c r="AK2016" s="39" t="n">
        <f aca="false">E2016*F2016+P2016*Q2016+H2016+J2016+S2016+U2016</f>
        <v>0</v>
      </c>
      <c r="AL2016" s="39" t="n">
        <f aca="false">L2016+W2016</f>
        <v>0</v>
      </c>
      <c r="AM2016" s="39" t="n">
        <f aca="false">M2016+X2016</f>
        <v>24</v>
      </c>
      <c r="AN2016" s="39" t="n">
        <f aca="false">Y2016</f>
        <v>0</v>
      </c>
      <c r="AO2016" s="39" t="n">
        <f aca="false">SUM(AK2016:AN2016)</f>
        <v>24</v>
      </c>
      <c r="AP2016" s="41" t="n">
        <f aca="false">K2016+V2016</f>
        <v>0</v>
      </c>
    </row>
    <row r="2017" s="42" customFormat="true" ht="16.5" hidden="true" customHeight="true" outlineLevel="0" collapsed="false">
      <c r="A2017" s="245" t="s">
        <v>366</v>
      </c>
      <c r="B2017" s="30" t="s">
        <v>122</v>
      </c>
      <c r="C2017" s="31" t="s">
        <v>662</v>
      </c>
      <c r="D2017" s="166" t="s">
        <v>367</v>
      </c>
      <c r="E2017" s="31" t="n">
        <v>10</v>
      </c>
      <c r="F2017" s="31" t="n">
        <v>8</v>
      </c>
      <c r="G2017" s="31" t="n">
        <v>80</v>
      </c>
      <c r="H2017" s="31" t="n">
        <v>-30</v>
      </c>
      <c r="I2017" s="31"/>
      <c r="J2017" s="31"/>
      <c r="K2017" s="31"/>
      <c r="L2017" s="31" t="n">
        <v>6</v>
      </c>
      <c r="M2017" s="31"/>
      <c r="N2017" s="33" t="n">
        <f aca="false">E2017*F2017+H2017+J2017+K2017+L2017+M2017</f>
        <v>56</v>
      </c>
      <c r="O2017" s="225"/>
      <c r="P2017" s="31" t="n">
        <v>8</v>
      </c>
      <c r="Q2017" s="31" t="n">
        <v>8</v>
      </c>
      <c r="R2017" s="31"/>
      <c r="S2017" s="31" t="n">
        <v>-26</v>
      </c>
      <c r="T2017" s="31"/>
      <c r="U2017" s="31" t="n">
        <v>-30</v>
      </c>
      <c r="V2017" s="31" t="n">
        <v>20</v>
      </c>
      <c r="W2017" s="31" t="n">
        <v>6</v>
      </c>
      <c r="X2017" s="31" t="n">
        <v>8</v>
      </c>
      <c r="Y2017" s="31"/>
      <c r="Z2017" s="36" t="n">
        <f aca="false">P2017*Q2017+S2017+U2017+V2017+W2017+X2017+Y2017</f>
        <v>42</v>
      </c>
      <c r="AA2017" s="36" t="n">
        <f aca="false">N2017+Z2017</f>
        <v>98</v>
      </c>
      <c r="AB2017" s="284" t="s">
        <v>265</v>
      </c>
      <c r="AC2017" s="102" t="s">
        <v>421</v>
      </c>
      <c r="AD2017" s="102"/>
      <c r="AE2017" s="225" t="n">
        <v>64</v>
      </c>
      <c r="AF2017" s="299" t="n">
        <v>174</v>
      </c>
      <c r="AG2017" s="39" t="str">
        <f aca="false">AB2017</f>
        <v>Новицкий Д.Ю.</v>
      </c>
      <c r="AH2017" s="39" t="str">
        <f aca="false">C2017</f>
        <v>3ИСП11-17 (БД)</v>
      </c>
      <c r="AI2017" s="40" t="str">
        <f aca="false">B2017</f>
        <v>20</v>
      </c>
      <c r="AJ2017" s="39" t="str">
        <f aca="false">CONCATENATE(A2017," ",D2017)</f>
        <v>МДК.07.01 Управление и автоматизация баз данных</v>
      </c>
      <c r="AK2017" s="39" t="n">
        <f aca="false">E2017*F2017+P2017*Q2017+H2017+J2017+S2017+U2017</f>
        <v>58</v>
      </c>
      <c r="AL2017" s="39" t="n">
        <f aca="false">L2017+W2017</f>
        <v>12</v>
      </c>
      <c r="AM2017" s="39" t="n">
        <f aca="false">M2017+X2017</f>
        <v>8</v>
      </c>
      <c r="AN2017" s="39" t="n">
        <f aca="false">Y2017</f>
        <v>0</v>
      </c>
      <c r="AO2017" s="39" t="n">
        <f aca="false">SUM(AK2017:AN2017)</f>
        <v>78</v>
      </c>
      <c r="AP2017" s="41" t="n">
        <f aca="false">K2017+V2017</f>
        <v>20</v>
      </c>
    </row>
    <row r="2018" s="42" customFormat="true" ht="16.5" hidden="true" customHeight="true" outlineLevel="0" collapsed="false">
      <c r="A2018" s="245" t="s">
        <v>366</v>
      </c>
      <c r="B2018" s="30" t="s">
        <v>119</v>
      </c>
      <c r="C2018" s="31" t="s">
        <v>660</v>
      </c>
      <c r="D2018" s="166" t="s">
        <v>367</v>
      </c>
      <c r="E2018" s="31" t="n">
        <v>10</v>
      </c>
      <c r="F2018" s="31"/>
      <c r="G2018" s="31"/>
      <c r="H2018" s="31" t="n">
        <v>30</v>
      </c>
      <c r="I2018" s="31"/>
      <c r="J2018" s="31"/>
      <c r="K2018" s="31"/>
      <c r="L2018" s="31"/>
      <c r="M2018" s="31"/>
      <c r="N2018" s="33" t="n">
        <f aca="false">E2018*F2018+H2018+J2018+K2018+L2018+M2018</f>
        <v>30</v>
      </c>
      <c r="O2018" s="225"/>
      <c r="P2018" s="31" t="n">
        <v>8</v>
      </c>
      <c r="Q2018" s="31"/>
      <c r="R2018" s="31"/>
      <c r="S2018" s="31" t="n">
        <v>26</v>
      </c>
      <c r="T2018" s="31"/>
      <c r="U2018" s="31"/>
      <c r="V2018" s="31"/>
      <c r="W2018" s="31"/>
      <c r="X2018" s="31"/>
      <c r="Y2018" s="31"/>
      <c r="Z2018" s="36" t="n">
        <f aca="false">P2018*Q2018+S2018+U2018+V2018+W2018+X2018+Y2018</f>
        <v>26</v>
      </c>
      <c r="AA2018" s="36" t="n">
        <f aca="false">N2018+Z2018</f>
        <v>56</v>
      </c>
      <c r="AB2018" s="47" t="s">
        <v>265</v>
      </c>
      <c r="AC2018" s="102" t="s">
        <v>421</v>
      </c>
      <c r="AD2018" s="102"/>
      <c r="AE2018" s="225" t="n">
        <v>64</v>
      </c>
      <c r="AF2018" s="299" t="n">
        <v>174</v>
      </c>
      <c r="AG2018" s="39" t="str">
        <f aca="false">AB2018</f>
        <v>Новицкий Д.Ю.</v>
      </c>
      <c r="AH2018" s="39" t="str">
        <f aca="false">C2018</f>
        <v>3ИСП11-17а (БД)</v>
      </c>
      <c r="AI2018" s="40" t="str">
        <f aca="false">B2018</f>
        <v>9</v>
      </c>
      <c r="AJ2018" s="39" t="str">
        <f aca="false">CONCATENATE(A2018," ",D2018)</f>
        <v>МДК.07.01 Управление и автоматизация баз данных</v>
      </c>
      <c r="AK2018" s="39" t="n">
        <f aca="false">E2018*F2018+P2018*Q2018+H2018+J2018+S2018+U2018</f>
        <v>56</v>
      </c>
      <c r="AL2018" s="39" t="n">
        <f aca="false">L2018+W2018</f>
        <v>0</v>
      </c>
      <c r="AM2018" s="39" t="n">
        <f aca="false">M2018+X2018</f>
        <v>0</v>
      </c>
      <c r="AN2018" s="39" t="n">
        <f aca="false">Y2018</f>
        <v>0</v>
      </c>
      <c r="AO2018" s="39" t="n">
        <f aca="false">SUM(AK2018:AN2018)</f>
        <v>56</v>
      </c>
      <c r="AP2018" s="41" t="n">
        <f aca="false">K2018+V2018</f>
        <v>0</v>
      </c>
    </row>
    <row r="2019" s="42" customFormat="true" ht="16.5" hidden="true" customHeight="true" outlineLevel="0" collapsed="false">
      <c r="A2019" s="245" t="s">
        <v>366</v>
      </c>
      <c r="B2019" s="30" t="s">
        <v>116</v>
      </c>
      <c r="C2019" s="31" t="s">
        <v>661</v>
      </c>
      <c r="D2019" s="166" t="s">
        <v>367</v>
      </c>
      <c r="E2019" s="31" t="n">
        <v>10</v>
      </c>
      <c r="F2019" s="31"/>
      <c r="G2019" s="31"/>
      <c r="H2019" s="31" t="n">
        <v>30</v>
      </c>
      <c r="I2019" s="31"/>
      <c r="J2019" s="31"/>
      <c r="K2019" s="31"/>
      <c r="L2019" s="31"/>
      <c r="M2019" s="31"/>
      <c r="N2019" s="33" t="n">
        <f aca="false">E2019*F2019+H2019+J2019+K2019+L2019+M2019</f>
        <v>30</v>
      </c>
      <c r="O2019" s="225"/>
      <c r="P2019" s="31" t="n">
        <v>8</v>
      </c>
      <c r="Q2019" s="31"/>
      <c r="R2019" s="31"/>
      <c r="S2019" s="31" t="n">
        <v>26</v>
      </c>
      <c r="T2019" s="31"/>
      <c r="U2019" s="31"/>
      <c r="V2019" s="31"/>
      <c r="W2019" s="31"/>
      <c r="X2019" s="31"/>
      <c r="Y2019" s="31"/>
      <c r="Z2019" s="36" t="n">
        <f aca="false">P2019*Q2019+S2019+U2019+V2019+W2019+X2019+Y2019</f>
        <v>26</v>
      </c>
      <c r="AA2019" s="36" t="n">
        <f aca="false">N2019+Z2019</f>
        <v>56</v>
      </c>
      <c r="AB2019" s="47" t="s">
        <v>69</v>
      </c>
      <c r="AC2019" s="102" t="s">
        <v>421</v>
      </c>
      <c r="AD2019" s="102"/>
      <c r="AE2019" s="225" t="n">
        <v>64</v>
      </c>
      <c r="AF2019" s="299" t="n">
        <v>174</v>
      </c>
      <c r="AG2019" s="39" t="str">
        <f aca="false">AB2019</f>
        <v>вак. 2 п/гр</v>
      </c>
      <c r="AH2019" s="39" t="str">
        <f aca="false">C2019</f>
        <v>3ИСП11-17б (БД)</v>
      </c>
      <c r="AI2019" s="40" t="str">
        <f aca="false">B2019</f>
        <v>11</v>
      </c>
      <c r="AJ2019" s="39" t="str">
        <f aca="false">CONCATENATE(A2019," ",D2019)</f>
        <v>МДК.07.01 Управление и автоматизация баз данных</v>
      </c>
      <c r="AK2019" s="39" t="n">
        <f aca="false">E2019*F2019+P2019*Q2019+H2019+J2019+S2019+U2019</f>
        <v>56</v>
      </c>
      <c r="AL2019" s="39" t="n">
        <f aca="false">L2019+W2019</f>
        <v>0</v>
      </c>
      <c r="AM2019" s="39" t="n">
        <f aca="false">M2019+X2019</f>
        <v>0</v>
      </c>
      <c r="AN2019" s="39" t="n">
        <f aca="false">Y2019</f>
        <v>0</v>
      </c>
      <c r="AO2019" s="39" t="n">
        <f aca="false">SUM(AK2019:AN2019)</f>
        <v>56</v>
      </c>
      <c r="AP2019" s="41" t="n">
        <f aca="false">K2019+V2019</f>
        <v>0</v>
      </c>
    </row>
    <row r="2020" s="42" customFormat="true" ht="16.5" hidden="true" customHeight="true" outlineLevel="0" collapsed="false">
      <c r="A2020" s="245" t="s">
        <v>366</v>
      </c>
      <c r="B2020" s="30" t="s">
        <v>119</v>
      </c>
      <c r="C2020" s="31" t="s">
        <v>660</v>
      </c>
      <c r="D2020" s="166" t="s">
        <v>653</v>
      </c>
      <c r="E2020" s="31" t="n">
        <v>10</v>
      </c>
      <c r="F2020" s="31"/>
      <c r="G2020" s="31"/>
      <c r="H2020" s="31"/>
      <c r="I2020" s="31"/>
      <c r="J2020" s="31"/>
      <c r="K2020" s="31"/>
      <c r="L2020" s="31"/>
      <c r="M2020" s="31"/>
      <c r="N2020" s="33" t="n">
        <f aca="false">E2020*F2020+H2020+J2020+K2020+L2020+M2020</f>
        <v>0</v>
      </c>
      <c r="O2020" s="225"/>
      <c r="P2020" s="31" t="n">
        <v>8</v>
      </c>
      <c r="Q2020" s="31"/>
      <c r="R2020" s="31"/>
      <c r="S2020" s="31"/>
      <c r="T2020" s="31"/>
      <c r="U2020" s="31" t="n">
        <v>30</v>
      </c>
      <c r="V2020" s="31"/>
      <c r="W2020" s="31"/>
      <c r="X2020" s="31"/>
      <c r="Y2020" s="31"/>
      <c r="Z2020" s="36" t="n">
        <f aca="false">P2020*Q2020+S2020+U2020+V2020+W2020+X2020+Y2020</f>
        <v>30</v>
      </c>
      <c r="AA2020" s="36" t="n">
        <f aca="false">N2020+Z2020</f>
        <v>30</v>
      </c>
      <c r="AB2020" s="284" t="s">
        <v>265</v>
      </c>
      <c r="AC2020" s="102" t="s">
        <v>421</v>
      </c>
      <c r="AD2020" s="102"/>
      <c r="AE2020" s="225" t="n">
        <v>64</v>
      </c>
      <c r="AF2020" s="299" t="n">
        <v>174</v>
      </c>
      <c r="AG2020" s="39" t="str">
        <f aca="false">AB2020</f>
        <v>Новицкий Д.Ю.</v>
      </c>
      <c r="AH2020" s="39" t="str">
        <f aca="false">C2020</f>
        <v>3ИСП11-17а (БД)</v>
      </c>
      <c r="AI2020" s="40" t="str">
        <f aca="false">B2020</f>
        <v>9</v>
      </c>
      <c r="AJ2020" s="39" t="str">
        <f aca="false">CONCATENATE(A2020," ",D2020)</f>
        <v>МДК.07.01 КП - Управление и автоматизация баз данных</v>
      </c>
      <c r="AK2020" s="39" t="n">
        <f aca="false">E2020*F2020+P2020*Q2020+H2020+J2020+S2020+U2020</f>
        <v>30</v>
      </c>
      <c r="AL2020" s="39" t="n">
        <f aca="false">L2020+W2020</f>
        <v>0</v>
      </c>
      <c r="AM2020" s="39" t="n">
        <f aca="false">M2020+X2020</f>
        <v>0</v>
      </c>
      <c r="AN2020" s="39" t="n">
        <f aca="false">Y2020</f>
        <v>0</v>
      </c>
      <c r="AO2020" s="39" t="n">
        <f aca="false">SUM(AK2020:AN2020)</f>
        <v>30</v>
      </c>
      <c r="AP2020" s="41" t="n">
        <f aca="false">K2020+V2020</f>
        <v>0</v>
      </c>
    </row>
    <row r="2021" s="42" customFormat="true" ht="16.5" hidden="true" customHeight="true" outlineLevel="0" collapsed="false">
      <c r="A2021" s="245" t="s">
        <v>366</v>
      </c>
      <c r="B2021" s="30" t="s">
        <v>116</v>
      </c>
      <c r="C2021" s="31" t="s">
        <v>661</v>
      </c>
      <c r="D2021" s="166" t="s">
        <v>653</v>
      </c>
      <c r="E2021" s="31" t="n">
        <v>10</v>
      </c>
      <c r="F2021" s="31"/>
      <c r="G2021" s="31"/>
      <c r="H2021" s="31"/>
      <c r="I2021" s="31"/>
      <c r="J2021" s="31"/>
      <c r="K2021" s="31"/>
      <c r="L2021" s="31"/>
      <c r="M2021" s="31"/>
      <c r="N2021" s="33" t="n">
        <f aca="false">E2021*F2021+H2021+J2021+K2021+L2021+M2021</f>
        <v>0</v>
      </c>
      <c r="O2021" s="225"/>
      <c r="P2021" s="31" t="n">
        <v>8</v>
      </c>
      <c r="Q2021" s="31"/>
      <c r="R2021" s="31"/>
      <c r="S2021" s="31"/>
      <c r="T2021" s="31"/>
      <c r="U2021" s="31" t="n">
        <v>30</v>
      </c>
      <c r="V2021" s="31"/>
      <c r="W2021" s="31"/>
      <c r="X2021" s="31"/>
      <c r="Y2021" s="31"/>
      <c r="Z2021" s="36" t="n">
        <f aca="false">P2021*Q2021+S2021+U2021+V2021+W2021+X2021+Y2021</f>
        <v>30</v>
      </c>
      <c r="AA2021" s="36" t="n">
        <f aca="false">N2021+Z2021</f>
        <v>30</v>
      </c>
      <c r="AB2021" s="284" t="s">
        <v>265</v>
      </c>
      <c r="AC2021" s="102" t="s">
        <v>421</v>
      </c>
      <c r="AD2021" s="102"/>
      <c r="AE2021" s="225" t="n">
        <v>64</v>
      </c>
      <c r="AF2021" s="299" t="n">
        <v>174</v>
      </c>
      <c r="AG2021" s="39" t="str">
        <f aca="false">AB2021</f>
        <v>Новицкий Д.Ю.</v>
      </c>
      <c r="AH2021" s="39" t="str">
        <f aca="false">C2021</f>
        <v>3ИСП11-17б (БД)</v>
      </c>
      <c r="AI2021" s="40" t="str">
        <f aca="false">B2021</f>
        <v>11</v>
      </c>
      <c r="AJ2021" s="39" t="str">
        <f aca="false">CONCATENATE(A2021," ",D2021)</f>
        <v>МДК.07.01 КП - Управление и автоматизация баз данных</v>
      </c>
      <c r="AK2021" s="39" t="n">
        <f aca="false">E2021*F2021+P2021*Q2021+H2021+J2021+S2021+U2021</f>
        <v>30</v>
      </c>
      <c r="AL2021" s="39" t="n">
        <f aca="false">L2021+W2021</f>
        <v>0</v>
      </c>
      <c r="AM2021" s="39" t="n">
        <f aca="false">M2021+X2021</f>
        <v>0</v>
      </c>
      <c r="AN2021" s="39" t="n">
        <f aca="false">Y2021</f>
        <v>0</v>
      </c>
      <c r="AO2021" s="39" t="n">
        <f aca="false">SUM(AK2021:AN2021)</f>
        <v>30</v>
      </c>
      <c r="AP2021" s="41" t="n">
        <f aca="false">K2021+V2021</f>
        <v>0</v>
      </c>
    </row>
    <row r="2022" s="42" customFormat="true" ht="16.5" hidden="true" customHeight="true" outlineLevel="0" collapsed="false">
      <c r="A2022" s="245" t="s">
        <v>370</v>
      </c>
      <c r="B2022" s="30" t="s">
        <v>122</v>
      </c>
      <c r="C2022" s="31" t="s">
        <v>662</v>
      </c>
      <c r="D2022" s="166" t="s">
        <v>371</v>
      </c>
      <c r="E2022" s="31" t="n">
        <v>10</v>
      </c>
      <c r="F2022" s="31" t="n">
        <v>7</v>
      </c>
      <c r="G2022" s="31" t="n">
        <v>50</v>
      </c>
      <c r="H2022" s="31"/>
      <c r="I2022" s="31" t="n">
        <v>50</v>
      </c>
      <c r="J2022" s="31"/>
      <c r="K2022" s="31"/>
      <c r="L2022" s="31" t="n">
        <v>6</v>
      </c>
      <c r="M2022" s="31" t="n">
        <v>8</v>
      </c>
      <c r="N2022" s="33" t="n">
        <f aca="false">E2022*F2022+H2022+J2022+K2022+L2022+M2022</f>
        <v>84</v>
      </c>
      <c r="O2022" s="225"/>
      <c r="P2022" s="31" t="n">
        <v>8</v>
      </c>
      <c r="Q2022" s="31"/>
      <c r="R2022" s="31"/>
      <c r="S2022" s="31"/>
      <c r="T2022" s="31"/>
      <c r="U2022" s="31"/>
      <c r="V2022" s="31"/>
      <c r="W2022" s="31"/>
      <c r="X2022" s="31"/>
      <c r="Y2022" s="31"/>
      <c r="Z2022" s="36" t="n">
        <f aca="false">P2022*Q2022+S2022+U2022+V2022+W2022+X2022+Y2022</f>
        <v>0</v>
      </c>
      <c r="AA2022" s="36" t="n">
        <f aca="false">N2022+Z2022</f>
        <v>84</v>
      </c>
      <c r="AB2022" s="47" t="s">
        <v>284</v>
      </c>
      <c r="AC2022" s="102" t="s">
        <v>654</v>
      </c>
      <c r="AD2022" s="102"/>
      <c r="AE2022" s="225" t="n">
        <v>0</v>
      </c>
      <c r="AF2022" s="299" t="n">
        <v>70</v>
      </c>
      <c r="AG2022" s="39" t="str">
        <f aca="false">AB2022</f>
        <v>Свистунова С.А.</v>
      </c>
      <c r="AH2022" s="39" t="str">
        <f aca="false">C2022</f>
        <v>3ИСП11-17 (БД)</v>
      </c>
      <c r="AI2022" s="40" t="str">
        <f aca="false">B2022</f>
        <v>20</v>
      </c>
      <c r="AJ2022" s="39" t="str">
        <f aca="false">CONCATENATE(A2022," ",D2022)</f>
        <v>МДК.07.02 Сертификация информационных систем</v>
      </c>
      <c r="AK2022" s="39" t="n">
        <f aca="false">E2022*F2022+P2022*Q2022+H2022+J2022+S2022+U2022</f>
        <v>70</v>
      </c>
      <c r="AL2022" s="39" t="n">
        <f aca="false">L2022+W2022</f>
        <v>6</v>
      </c>
      <c r="AM2022" s="39" t="n">
        <f aca="false">M2022+X2022</f>
        <v>8</v>
      </c>
      <c r="AN2022" s="39" t="n">
        <f aca="false">Y2022</f>
        <v>0</v>
      </c>
      <c r="AO2022" s="39" t="n">
        <f aca="false">SUM(AK2022:AN2022)</f>
        <v>84</v>
      </c>
      <c r="AP2022" s="41" t="n">
        <f aca="false">K2022+V2022</f>
        <v>0</v>
      </c>
    </row>
    <row r="2023" s="42" customFormat="true" ht="16.5" hidden="true" customHeight="true" outlineLevel="0" collapsed="false">
      <c r="A2023" s="245" t="s">
        <v>655</v>
      </c>
      <c r="B2023" s="30" t="s">
        <v>122</v>
      </c>
      <c r="C2023" s="31" t="s">
        <v>662</v>
      </c>
      <c r="D2023" s="166" t="s">
        <v>163</v>
      </c>
      <c r="E2023" s="31" t="n">
        <v>1</v>
      </c>
      <c r="F2023" s="31" t="n">
        <v>9</v>
      </c>
      <c r="G2023" s="31"/>
      <c r="H2023" s="31"/>
      <c r="I2023" s="31"/>
      <c r="J2023" s="31"/>
      <c r="K2023" s="31"/>
      <c r="L2023" s="31"/>
      <c r="M2023" s="31"/>
      <c r="N2023" s="33" t="n">
        <f aca="false">E2023*F2023+H2023+J2023+K2023+L2023+M2023</f>
        <v>9</v>
      </c>
      <c r="O2023" s="225"/>
      <c r="P2023" s="31" t="n">
        <v>2</v>
      </c>
      <c r="Q2023" s="31" t="n">
        <v>9</v>
      </c>
      <c r="R2023" s="31"/>
      <c r="S2023" s="31"/>
      <c r="T2023" s="31"/>
      <c r="U2023" s="31"/>
      <c r="V2023" s="31"/>
      <c r="W2023" s="31"/>
      <c r="X2023" s="31"/>
      <c r="Y2023" s="31"/>
      <c r="Z2023" s="36" t="n">
        <f aca="false">P2023*Q2023+S2023+U2023+V2023+W2023+X2023+Y2023</f>
        <v>18</v>
      </c>
      <c r="AA2023" s="36" t="n">
        <f aca="false">N2023+Z2023</f>
        <v>27</v>
      </c>
      <c r="AB2023" s="47" t="s">
        <v>322</v>
      </c>
      <c r="AC2023" s="102"/>
      <c r="AD2023" s="102"/>
      <c r="AE2023" s="225" t="n">
        <v>72</v>
      </c>
      <c r="AF2023" s="299" t="n">
        <v>108</v>
      </c>
      <c r="AG2023" s="39" t="str">
        <f aca="false">AB2023</f>
        <v>Куропаткина О.П.</v>
      </c>
      <c r="AH2023" s="39" t="str">
        <f aca="false">C2023</f>
        <v>3ИСП11-17 (БД)</v>
      </c>
      <c r="AI2023" s="40" t="str">
        <f aca="false">B2023</f>
        <v>20</v>
      </c>
      <c r="AJ2023" s="39" t="str">
        <f aca="false">CONCATENATE(A2023," ",D2023)</f>
        <v>ПП.07 Производственная практика</v>
      </c>
      <c r="AK2023" s="39" t="n">
        <f aca="false">E2023*F2023+P2023*Q2023+H2023+J2023+S2023+U2023</f>
        <v>27</v>
      </c>
      <c r="AL2023" s="39" t="n">
        <f aca="false">L2023+W2023</f>
        <v>0</v>
      </c>
      <c r="AM2023" s="39" t="n">
        <f aca="false">M2023+X2023</f>
        <v>0</v>
      </c>
      <c r="AN2023" s="39" t="n">
        <f aca="false">Y2023</f>
        <v>0</v>
      </c>
      <c r="AO2023" s="39" t="n">
        <f aca="false">SUM(AK2023:AN2023)</f>
        <v>27</v>
      </c>
      <c r="AP2023" s="41" t="n">
        <f aca="false">K2023+V2023</f>
        <v>0</v>
      </c>
    </row>
    <row r="2024" s="42" customFormat="true" ht="16.5" hidden="true" customHeight="true" outlineLevel="0" collapsed="false">
      <c r="A2024" s="245" t="s">
        <v>655</v>
      </c>
      <c r="B2024" s="30" t="s">
        <v>122</v>
      </c>
      <c r="C2024" s="31" t="s">
        <v>662</v>
      </c>
      <c r="D2024" s="166" t="s">
        <v>163</v>
      </c>
      <c r="E2024" s="31" t="n">
        <v>1</v>
      </c>
      <c r="F2024" s="31" t="n">
        <v>9</v>
      </c>
      <c r="G2024" s="31"/>
      <c r="H2024" s="31"/>
      <c r="I2024" s="31"/>
      <c r="J2024" s="31"/>
      <c r="K2024" s="31"/>
      <c r="L2024" s="31"/>
      <c r="M2024" s="31"/>
      <c r="N2024" s="33" t="n">
        <f aca="false">E2024*F2024+H2024+J2024+K2024+L2024+M2024</f>
        <v>9</v>
      </c>
      <c r="O2024" s="225"/>
      <c r="P2024" s="31" t="n">
        <v>2</v>
      </c>
      <c r="Q2024" s="31" t="n">
        <v>9</v>
      </c>
      <c r="R2024" s="31"/>
      <c r="S2024" s="31"/>
      <c r="T2024" s="31"/>
      <c r="U2024" s="31"/>
      <c r="V2024" s="31"/>
      <c r="W2024" s="31"/>
      <c r="X2024" s="31"/>
      <c r="Y2024" s="31"/>
      <c r="Z2024" s="36" t="n">
        <f aca="false">P2024*Q2024+S2024+U2024+V2024+W2024+X2024+Y2024</f>
        <v>18</v>
      </c>
      <c r="AA2024" s="36" t="n">
        <f aca="false">N2024+Z2024</f>
        <v>27</v>
      </c>
      <c r="AB2024" s="47" t="s">
        <v>281</v>
      </c>
      <c r="AC2024" s="102"/>
      <c r="AD2024" s="102"/>
      <c r="AE2024" s="225" t="n">
        <v>72</v>
      </c>
      <c r="AF2024" s="299" t="n">
        <v>108</v>
      </c>
      <c r="AG2024" s="39" t="str">
        <f aca="false">AB2024</f>
        <v>Бастрыкин К.М.</v>
      </c>
      <c r="AH2024" s="39" t="str">
        <f aca="false">C2024</f>
        <v>3ИСП11-17 (БД)</v>
      </c>
      <c r="AI2024" s="40" t="str">
        <f aca="false">B2024</f>
        <v>20</v>
      </c>
      <c r="AJ2024" s="39" t="str">
        <f aca="false">CONCATENATE(A2024," ",D2024)</f>
        <v>ПП.07 Производственная практика</v>
      </c>
      <c r="AK2024" s="39" t="n">
        <f aca="false">E2024*F2024+P2024*Q2024+H2024+J2024+S2024+U2024</f>
        <v>27</v>
      </c>
      <c r="AL2024" s="39" t="n">
        <f aca="false">L2024+W2024</f>
        <v>0</v>
      </c>
      <c r="AM2024" s="39" t="n">
        <f aca="false">M2024+X2024</f>
        <v>0</v>
      </c>
      <c r="AN2024" s="39" t="n">
        <f aca="false">Y2024</f>
        <v>0</v>
      </c>
      <c r="AO2024" s="39" t="n">
        <f aca="false">SUM(AK2024:AN2024)</f>
        <v>27</v>
      </c>
      <c r="AP2024" s="41" t="n">
        <f aca="false">K2024+V2024</f>
        <v>0</v>
      </c>
    </row>
    <row r="2025" s="42" customFormat="true" ht="16.5" hidden="true" customHeight="true" outlineLevel="0" collapsed="false">
      <c r="A2025" s="245" t="s">
        <v>655</v>
      </c>
      <c r="B2025" s="30" t="s">
        <v>122</v>
      </c>
      <c r="C2025" s="31" t="s">
        <v>662</v>
      </c>
      <c r="D2025" s="166" t="s">
        <v>163</v>
      </c>
      <c r="E2025" s="31" t="n">
        <v>1</v>
      </c>
      <c r="F2025" s="31" t="n">
        <v>9</v>
      </c>
      <c r="G2025" s="31"/>
      <c r="H2025" s="31"/>
      <c r="I2025" s="31"/>
      <c r="J2025" s="31"/>
      <c r="K2025" s="31"/>
      <c r="L2025" s="31"/>
      <c r="M2025" s="31"/>
      <c r="N2025" s="33" t="n">
        <f aca="false">E2025*F2025+H2025+J2025+K2025+L2025+M2025</f>
        <v>9</v>
      </c>
      <c r="O2025" s="225"/>
      <c r="P2025" s="31" t="n">
        <v>2</v>
      </c>
      <c r="Q2025" s="31" t="n">
        <v>9</v>
      </c>
      <c r="R2025" s="31"/>
      <c r="S2025" s="31"/>
      <c r="T2025" s="31"/>
      <c r="U2025" s="31"/>
      <c r="V2025" s="31"/>
      <c r="W2025" s="31"/>
      <c r="X2025" s="31"/>
      <c r="Y2025" s="31"/>
      <c r="Z2025" s="36" t="n">
        <f aca="false">P2025*Q2025+S2025+U2025+V2025+W2025+X2025+Y2025</f>
        <v>18</v>
      </c>
      <c r="AA2025" s="36" t="n">
        <f aca="false">N2025+Z2025</f>
        <v>27</v>
      </c>
      <c r="AB2025" s="71" t="s">
        <v>322</v>
      </c>
      <c r="AC2025" s="71" t="s">
        <v>732</v>
      </c>
      <c r="AD2025" s="102"/>
      <c r="AE2025" s="225" t="n">
        <v>72</v>
      </c>
      <c r="AF2025" s="299" t="n">
        <v>108</v>
      </c>
      <c r="AG2025" s="39" t="str">
        <f aca="false">AB2025</f>
        <v>Куропаткина О.П.</v>
      </c>
      <c r="AH2025" s="39" t="str">
        <f aca="false">C2025</f>
        <v>3ИСП11-17 (БД)</v>
      </c>
      <c r="AI2025" s="40" t="str">
        <f aca="false">B2025</f>
        <v>20</v>
      </c>
      <c r="AJ2025" s="39" t="str">
        <f aca="false">CONCATENATE(A2025," ",D2025)</f>
        <v>ПП.07 Производственная практика</v>
      </c>
      <c r="AK2025" s="39" t="n">
        <f aca="false">E2025*F2025+P2025*Q2025+H2025+J2025+S2025+U2025</f>
        <v>27</v>
      </c>
      <c r="AL2025" s="39" t="n">
        <f aca="false">L2025+W2025</f>
        <v>0</v>
      </c>
      <c r="AM2025" s="39" t="n">
        <f aca="false">M2025+X2025</f>
        <v>0</v>
      </c>
      <c r="AN2025" s="39" t="n">
        <f aca="false">Y2025</f>
        <v>0</v>
      </c>
      <c r="AO2025" s="39" t="n">
        <f aca="false">SUM(AK2025:AN2025)</f>
        <v>27</v>
      </c>
      <c r="AP2025" s="41" t="n">
        <f aca="false">K2025+V2025</f>
        <v>0</v>
      </c>
    </row>
    <row r="2026" s="42" customFormat="true" ht="16.5" hidden="true" customHeight="true" outlineLevel="0" collapsed="false">
      <c r="A2026" s="245" t="s">
        <v>655</v>
      </c>
      <c r="B2026" s="30" t="s">
        <v>122</v>
      </c>
      <c r="C2026" s="31" t="s">
        <v>662</v>
      </c>
      <c r="D2026" s="166" t="s">
        <v>163</v>
      </c>
      <c r="E2026" s="31" t="n">
        <v>1</v>
      </c>
      <c r="F2026" s="31" t="n">
        <v>9</v>
      </c>
      <c r="G2026" s="31"/>
      <c r="H2026" s="31"/>
      <c r="I2026" s="31"/>
      <c r="J2026" s="31"/>
      <c r="K2026" s="31"/>
      <c r="L2026" s="31"/>
      <c r="M2026" s="31"/>
      <c r="N2026" s="33" t="n">
        <f aca="false">E2026*F2026+H2026+J2026+K2026+L2026+M2026</f>
        <v>9</v>
      </c>
      <c r="O2026" s="225"/>
      <c r="P2026" s="31" t="n">
        <v>2</v>
      </c>
      <c r="Q2026" s="31" t="n">
        <v>9</v>
      </c>
      <c r="R2026" s="31"/>
      <c r="S2026" s="31"/>
      <c r="T2026" s="31"/>
      <c r="U2026" s="31"/>
      <c r="V2026" s="31"/>
      <c r="W2026" s="31"/>
      <c r="X2026" s="31"/>
      <c r="Y2026" s="31"/>
      <c r="Z2026" s="36" t="n">
        <f aca="false">P2026*Q2026+S2026+U2026+V2026+W2026+X2026+Y2026</f>
        <v>18</v>
      </c>
      <c r="AA2026" s="36" t="n">
        <f aca="false">N2026+Z2026</f>
        <v>27</v>
      </c>
      <c r="AB2026" s="289" t="s">
        <v>285</v>
      </c>
      <c r="AC2026" s="71" t="s">
        <v>732</v>
      </c>
      <c r="AD2026" s="102"/>
      <c r="AE2026" s="225" t="n">
        <v>72</v>
      </c>
      <c r="AF2026" s="299" t="n">
        <v>108</v>
      </c>
      <c r="AG2026" s="39" t="str">
        <f aca="false">AB2026</f>
        <v>Квеквескири Е.С.</v>
      </c>
      <c r="AH2026" s="39" t="str">
        <f aca="false">C2026</f>
        <v>3ИСП11-17 (БД)</v>
      </c>
      <c r="AI2026" s="40" t="str">
        <f aca="false">B2026</f>
        <v>20</v>
      </c>
      <c r="AJ2026" s="39" t="str">
        <f aca="false">CONCATENATE(A2026," ",D2026)</f>
        <v>ПП.07 Производственная практика</v>
      </c>
      <c r="AK2026" s="39" t="n">
        <f aca="false">E2026*F2026+P2026*Q2026+H2026+J2026+S2026+U2026</f>
        <v>27</v>
      </c>
      <c r="AL2026" s="39" t="n">
        <f aca="false">L2026+W2026</f>
        <v>0</v>
      </c>
      <c r="AM2026" s="39" t="n">
        <f aca="false">M2026+X2026</f>
        <v>0</v>
      </c>
      <c r="AN2026" s="39" t="n">
        <f aca="false">Y2026</f>
        <v>0</v>
      </c>
      <c r="AO2026" s="39" t="n">
        <f aca="false">SUM(AK2026:AN2026)</f>
        <v>27</v>
      </c>
      <c r="AP2026" s="41" t="n">
        <f aca="false">K2026+V2026</f>
        <v>0</v>
      </c>
    </row>
    <row r="2027" s="42" customFormat="true" ht="16.5" hidden="true" customHeight="true" outlineLevel="0" collapsed="false">
      <c r="A2027" s="245" t="s">
        <v>656</v>
      </c>
      <c r="B2027" s="30" t="s">
        <v>122</v>
      </c>
      <c r="C2027" s="31" t="s">
        <v>662</v>
      </c>
      <c r="D2027" s="166" t="s">
        <v>145</v>
      </c>
      <c r="E2027" s="31" t="n">
        <v>10</v>
      </c>
      <c r="F2027" s="31"/>
      <c r="G2027" s="31"/>
      <c r="H2027" s="31"/>
      <c r="I2027" s="31"/>
      <c r="J2027" s="31"/>
      <c r="K2027" s="31"/>
      <c r="L2027" s="31"/>
      <c r="M2027" s="31"/>
      <c r="N2027" s="33" t="n">
        <f aca="false">E2027*F2027+H2027+J2027+K2027+L2027+M2027</f>
        <v>0</v>
      </c>
      <c r="O2027" s="225"/>
      <c r="P2027" s="31" t="n">
        <v>8</v>
      </c>
      <c r="Q2027" s="31"/>
      <c r="R2027" s="31"/>
      <c r="S2027" s="31"/>
      <c r="T2027" s="31"/>
      <c r="U2027" s="31"/>
      <c r="V2027" s="31"/>
      <c r="W2027" s="31"/>
      <c r="X2027" s="31" t="n">
        <v>24</v>
      </c>
      <c r="Y2027" s="31"/>
      <c r="Z2027" s="36" t="n">
        <f aca="false">P2027*Q2027+S2027+U2027+V2027+W2027+X2027+Y2027</f>
        <v>24</v>
      </c>
      <c r="AA2027" s="36" t="n">
        <f aca="false">N2027+Z2027</f>
        <v>24</v>
      </c>
      <c r="AB2027" s="36" t="s">
        <v>146</v>
      </c>
      <c r="AC2027" s="102"/>
      <c r="AD2027" s="102"/>
      <c r="AE2027" s="225" t="n">
        <v>0</v>
      </c>
      <c r="AF2027" s="299" t="n">
        <v>0</v>
      </c>
      <c r="AG2027" s="39" t="str">
        <f aca="false">AB2027</f>
        <v>вак. ДЭ</v>
      </c>
      <c r="AH2027" s="39" t="str">
        <f aca="false">C2027</f>
        <v>3ИСП11-17 (БД)</v>
      </c>
      <c r="AI2027" s="40" t="str">
        <f aca="false">B2027</f>
        <v>20</v>
      </c>
      <c r="AJ2027" s="39" t="str">
        <f aca="false">CONCATENATE(A2027," ",D2027)</f>
        <v>ДЭ.07 Демонстрационный экзамен по модулю</v>
      </c>
      <c r="AK2027" s="39" t="n">
        <f aca="false">E2027*F2027+P2027*Q2027+H2027+J2027+S2027+U2027</f>
        <v>0</v>
      </c>
      <c r="AL2027" s="39" t="n">
        <f aca="false">L2027+W2027</f>
        <v>0</v>
      </c>
      <c r="AM2027" s="39" t="n">
        <f aca="false">M2027+X2027</f>
        <v>24</v>
      </c>
      <c r="AN2027" s="39" t="n">
        <f aca="false">Y2027</f>
        <v>0</v>
      </c>
      <c r="AO2027" s="39" t="n">
        <f aca="false">SUM(AK2027:AN2027)</f>
        <v>24</v>
      </c>
      <c r="AP2027" s="41" t="n">
        <f aca="false">K2027+V2027</f>
        <v>0</v>
      </c>
    </row>
    <row r="2028" s="42" customFormat="true" ht="16.5" hidden="true" customHeight="true" outlineLevel="0" collapsed="false">
      <c r="A2028" s="245" t="s">
        <v>345</v>
      </c>
      <c r="B2028" s="30" t="s">
        <v>122</v>
      </c>
      <c r="C2028" s="31" t="s">
        <v>662</v>
      </c>
      <c r="D2028" s="166" t="s">
        <v>346</v>
      </c>
      <c r="E2028" s="31" t="n">
        <v>10</v>
      </c>
      <c r="F2028" s="31" t="n">
        <v>8</v>
      </c>
      <c r="G2028" s="31" t="n">
        <v>140</v>
      </c>
      <c r="H2028" s="31" t="n">
        <v>-26</v>
      </c>
      <c r="I2028" s="31"/>
      <c r="J2028" s="31"/>
      <c r="K2028" s="31"/>
      <c r="L2028" s="31" t="n">
        <v>6</v>
      </c>
      <c r="M2028" s="31"/>
      <c r="N2028" s="33" t="n">
        <f aca="false">E2028*F2028+H2028+J2028+K2028+L2028+M2028</f>
        <v>60</v>
      </c>
      <c r="O2028" s="225"/>
      <c r="P2028" s="31" t="n">
        <v>8</v>
      </c>
      <c r="Q2028" s="31" t="n">
        <v>8</v>
      </c>
      <c r="R2028" s="31"/>
      <c r="S2028" s="31" t="n">
        <v>-34</v>
      </c>
      <c r="T2028" s="31"/>
      <c r="U2028" s="31" t="n">
        <v>-30</v>
      </c>
      <c r="V2028" s="60"/>
      <c r="W2028" s="31" t="n">
        <v>6</v>
      </c>
      <c r="X2028" s="31" t="n">
        <v>8</v>
      </c>
      <c r="Y2028" s="31"/>
      <c r="Z2028" s="36" t="n">
        <f aca="false">P2028*Q2028+S2028+U2028+V2028+W2028+X2028+Y2028</f>
        <v>14</v>
      </c>
      <c r="AA2028" s="36" t="n">
        <f aca="false">N2028+Z2028</f>
        <v>74</v>
      </c>
      <c r="AB2028" s="284" t="s">
        <v>322</v>
      </c>
      <c r="AC2028" s="102" t="s">
        <v>657</v>
      </c>
      <c r="AD2028" s="102"/>
      <c r="AE2028" s="225" t="n">
        <v>64</v>
      </c>
      <c r="AF2028" s="299"/>
      <c r="AG2028" s="39" t="str">
        <f aca="false">AB2028</f>
        <v>Куропаткина О.П.</v>
      </c>
      <c r="AH2028" s="39" t="str">
        <f aca="false">C2028</f>
        <v>3ИСП11-17 (БД)</v>
      </c>
      <c r="AI2028" s="40" t="str">
        <f aca="false">B2028</f>
        <v>20</v>
      </c>
      <c r="AJ2028" s="39" t="str">
        <f aca="false">CONCATENATE(A2028," ",D2028)</f>
        <v>МДК.11.01 Технология разработки и защиты баз данных</v>
      </c>
      <c r="AK2028" s="39" t="n">
        <f aca="false">E2028*F2028+P2028*Q2028+H2028+J2028+S2028+U2028</f>
        <v>54</v>
      </c>
      <c r="AL2028" s="39" t="n">
        <f aca="false">L2028+W2028</f>
        <v>12</v>
      </c>
      <c r="AM2028" s="39" t="n">
        <f aca="false">M2028+X2028</f>
        <v>8</v>
      </c>
      <c r="AN2028" s="39" t="n">
        <f aca="false">Y2028</f>
        <v>0</v>
      </c>
      <c r="AO2028" s="39" t="n">
        <f aca="false">SUM(AK2028:AN2028)</f>
        <v>74</v>
      </c>
      <c r="AP2028" s="41" t="n">
        <f aca="false">K2028+V2028</f>
        <v>0</v>
      </c>
    </row>
    <row r="2029" s="42" customFormat="true" ht="16.5" hidden="true" customHeight="true" outlineLevel="0" collapsed="false">
      <c r="A2029" s="245" t="s">
        <v>345</v>
      </c>
      <c r="B2029" s="30" t="s">
        <v>119</v>
      </c>
      <c r="C2029" s="31" t="s">
        <v>660</v>
      </c>
      <c r="D2029" s="166" t="s">
        <v>346</v>
      </c>
      <c r="E2029" s="31" t="n">
        <v>10</v>
      </c>
      <c r="F2029" s="60"/>
      <c r="G2029" s="31"/>
      <c r="H2029" s="31"/>
      <c r="I2029" s="31"/>
      <c r="J2029" s="31"/>
      <c r="K2029" s="31"/>
      <c r="L2029" s="31"/>
      <c r="M2029" s="31"/>
      <c r="N2029" s="33" t="n">
        <f aca="false">E2029*F2029+H2029+J2029+K2029+L2029+M2029</f>
        <v>0</v>
      </c>
      <c r="O2029" s="225"/>
      <c r="P2029" s="31" t="n">
        <v>8</v>
      </c>
      <c r="Q2029" s="60"/>
      <c r="R2029" s="31"/>
      <c r="S2029" s="31"/>
      <c r="T2029" s="31"/>
      <c r="U2029" s="31"/>
      <c r="V2029" s="60" t="n">
        <v>20</v>
      </c>
      <c r="W2029" s="31"/>
      <c r="X2029" s="31"/>
      <c r="Y2029" s="31"/>
      <c r="Z2029" s="36" t="n">
        <f aca="false">P2029*Q2029+S2029+U2029+V2029+W2029+X2029+Y2029</f>
        <v>20</v>
      </c>
      <c r="AA2029" s="36" t="n">
        <f aca="false">N2029+Z2029</f>
        <v>20</v>
      </c>
      <c r="AB2029" s="293" t="s">
        <v>746</v>
      </c>
      <c r="AC2029" s="300" t="s">
        <v>747</v>
      </c>
      <c r="AD2029" s="102"/>
      <c r="AE2029" s="225" t="n">
        <v>64</v>
      </c>
      <c r="AF2029" s="299"/>
      <c r="AG2029" s="39" t="str">
        <f aca="false">AB2029</f>
        <v>вак. Куропаткина - Ф</v>
      </c>
      <c r="AH2029" s="39" t="str">
        <f aca="false">C2029</f>
        <v>3ИСП11-17а (БД)</v>
      </c>
      <c r="AI2029" s="40" t="str">
        <f aca="false">B2029</f>
        <v>9</v>
      </c>
      <c r="AJ2029" s="39" t="str">
        <f aca="false">CONCATENATE(A2029," ",D2029)</f>
        <v>МДК.11.01 Технология разработки и защиты баз данных</v>
      </c>
      <c r="AK2029" s="39" t="n">
        <f aca="false">E2029*F2029+P2029*Q2029+H2029+J2029+S2029+U2029</f>
        <v>0</v>
      </c>
      <c r="AL2029" s="39" t="n">
        <f aca="false">L2029+W2029</f>
        <v>0</v>
      </c>
      <c r="AM2029" s="39" t="n">
        <f aca="false">M2029+X2029</f>
        <v>0</v>
      </c>
      <c r="AN2029" s="39" t="n">
        <f aca="false">Y2029</f>
        <v>0</v>
      </c>
      <c r="AO2029" s="39" t="n">
        <f aca="false">SUM(AK2029:AN2029)</f>
        <v>0</v>
      </c>
      <c r="AP2029" s="41" t="n">
        <f aca="false">K2029+V2029</f>
        <v>20</v>
      </c>
    </row>
    <row r="2030" s="42" customFormat="true" ht="16.5" hidden="true" customHeight="true" outlineLevel="0" collapsed="false">
      <c r="A2030" s="245" t="s">
        <v>345</v>
      </c>
      <c r="B2030" s="30" t="s">
        <v>119</v>
      </c>
      <c r="C2030" s="31" t="s">
        <v>660</v>
      </c>
      <c r="D2030" s="166" t="s">
        <v>346</v>
      </c>
      <c r="E2030" s="31" t="n">
        <v>10</v>
      </c>
      <c r="F2030" s="60"/>
      <c r="G2030" s="31"/>
      <c r="H2030" s="31" t="n">
        <v>26</v>
      </c>
      <c r="I2030" s="31"/>
      <c r="J2030" s="31"/>
      <c r="K2030" s="31"/>
      <c r="L2030" s="31"/>
      <c r="M2030" s="31"/>
      <c r="N2030" s="33" t="n">
        <f aca="false">E2030*F2030+H2030+J2030+K2030+L2030+M2030</f>
        <v>26</v>
      </c>
      <c r="O2030" s="225"/>
      <c r="P2030" s="31" t="n">
        <v>8</v>
      </c>
      <c r="Q2030" s="60"/>
      <c r="R2030" s="31"/>
      <c r="S2030" s="31" t="n">
        <v>34</v>
      </c>
      <c r="T2030" s="31"/>
      <c r="U2030" s="31"/>
      <c r="V2030" s="31"/>
      <c r="W2030" s="31"/>
      <c r="X2030" s="31"/>
      <c r="Y2030" s="31"/>
      <c r="Z2030" s="36" t="n">
        <f aca="false">P2030*Q2030+S2030+U2030+V2030+W2030+X2030+Y2030</f>
        <v>34</v>
      </c>
      <c r="AA2030" s="36" t="n">
        <f aca="false">N2030+Z2030</f>
        <v>60</v>
      </c>
      <c r="AB2030" s="47" t="s">
        <v>322</v>
      </c>
      <c r="AC2030" s="102" t="s">
        <v>657</v>
      </c>
      <c r="AD2030" s="102"/>
      <c r="AE2030" s="225" t="n">
        <v>64</v>
      </c>
      <c r="AF2030" s="299"/>
      <c r="AG2030" s="39" t="str">
        <f aca="false">AB2030</f>
        <v>Куропаткина О.П.</v>
      </c>
      <c r="AH2030" s="39" t="str">
        <f aca="false">C2030</f>
        <v>3ИСП11-17а (БД)</v>
      </c>
      <c r="AI2030" s="40" t="str">
        <f aca="false">B2030</f>
        <v>9</v>
      </c>
      <c r="AJ2030" s="39" t="str">
        <f aca="false">CONCATENATE(A2030," ",D2030)</f>
        <v>МДК.11.01 Технология разработки и защиты баз данных</v>
      </c>
      <c r="AK2030" s="39" t="n">
        <f aca="false">E2030*F2030+P2030*Q2030+H2030+J2030+S2030+U2030</f>
        <v>60</v>
      </c>
      <c r="AL2030" s="39" t="n">
        <f aca="false">L2030+W2030</f>
        <v>0</v>
      </c>
      <c r="AM2030" s="39" t="n">
        <f aca="false">M2030+X2030</f>
        <v>0</v>
      </c>
      <c r="AN2030" s="39" t="n">
        <f aca="false">Y2030</f>
        <v>0</v>
      </c>
      <c r="AO2030" s="39" t="n">
        <f aca="false">SUM(AK2030:AN2030)</f>
        <v>60</v>
      </c>
      <c r="AP2030" s="41" t="n">
        <f aca="false">K2030+V2030</f>
        <v>0</v>
      </c>
    </row>
    <row r="2031" s="42" customFormat="true" ht="16.5" hidden="true" customHeight="true" outlineLevel="0" collapsed="false">
      <c r="A2031" s="245" t="s">
        <v>345</v>
      </c>
      <c r="B2031" s="30" t="s">
        <v>116</v>
      </c>
      <c r="C2031" s="31" t="s">
        <v>661</v>
      </c>
      <c r="D2031" s="166" t="s">
        <v>346</v>
      </c>
      <c r="E2031" s="31" t="n">
        <v>10</v>
      </c>
      <c r="F2031" s="60"/>
      <c r="G2031" s="31"/>
      <c r="H2031" s="31" t="n">
        <v>26</v>
      </c>
      <c r="I2031" s="31"/>
      <c r="J2031" s="31"/>
      <c r="K2031" s="31"/>
      <c r="L2031" s="31"/>
      <c r="M2031" s="31"/>
      <c r="N2031" s="33" t="n">
        <f aca="false">E2031*F2031+H2031+J2031+K2031+L2031+M2031</f>
        <v>26</v>
      </c>
      <c r="O2031" s="225"/>
      <c r="P2031" s="31" t="n">
        <v>8</v>
      </c>
      <c r="Q2031" s="60"/>
      <c r="R2031" s="31"/>
      <c r="S2031" s="31" t="n">
        <v>34</v>
      </c>
      <c r="T2031" s="31"/>
      <c r="U2031" s="31"/>
      <c r="V2031" s="31"/>
      <c r="W2031" s="31"/>
      <c r="X2031" s="31"/>
      <c r="Y2031" s="31"/>
      <c r="Z2031" s="36" t="n">
        <f aca="false">P2031*Q2031+S2031+U2031+V2031+W2031+X2031+Y2031</f>
        <v>34</v>
      </c>
      <c r="AA2031" s="36" t="n">
        <f aca="false">N2031+Z2031</f>
        <v>60</v>
      </c>
      <c r="AB2031" s="47" t="s">
        <v>69</v>
      </c>
      <c r="AC2031" s="102" t="s">
        <v>657</v>
      </c>
      <c r="AD2031" s="102"/>
      <c r="AE2031" s="225" t="n">
        <v>64</v>
      </c>
      <c r="AF2031" s="299"/>
      <c r="AG2031" s="39" t="str">
        <f aca="false">AB2031</f>
        <v>вак. 2 п/гр</v>
      </c>
      <c r="AH2031" s="39" t="str">
        <f aca="false">C2031</f>
        <v>3ИСП11-17б (БД)</v>
      </c>
      <c r="AI2031" s="40" t="str">
        <f aca="false">B2031</f>
        <v>11</v>
      </c>
      <c r="AJ2031" s="39" t="str">
        <f aca="false">CONCATENATE(A2031," ",D2031)</f>
        <v>МДК.11.01 Технология разработки и защиты баз данных</v>
      </c>
      <c r="AK2031" s="39" t="n">
        <f aca="false">E2031*F2031+P2031*Q2031+H2031+J2031+S2031+U2031</f>
        <v>60</v>
      </c>
      <c r="AL2031" s="39" t="n">
        <f aca="false">L2031+W2031</f>
        <v>0</v>
      </c>
      <c r="AM2031" s="39" t="n">
        <f aca="false">M2031+X2031</f>
        <v>0</v>
      </c>
      <c r="AN2031" s="39" t="n">
        <f aca="false">Y2031</f>
        <v>0</v>
      </c>
      <c r="AO2031" s="39" t="n">
        <f aca="false">SUM(AK2031:AN2031)</f>
        <v>60</v>
      </c>
      <c r="AP2031" s="41" t="n">
        <f aca="false">K2031+V2031</f>
        <v>0</v>
      </c>
    </row>
    <row r="2032" s="42" customFormat="true" ht="16.5" hidden="true" customHeight="true" outlineLevel="0" collapsed="false">
      <c r="A2032" s="245" t="s">
        <v>345</v>
      </c>
      <c r="B2032" s="30" t="s">
        <v>119</v>
      </c>
      <c r="C2032" s="31" t="s">
        <v>660</v>
      </c>
      <c r="D2032" s="166" t="s">
        <v>658</v>
      </c>
      <c r="E2032" s="31" t="n">
        <v>10</v>
      </c>
      <c r="F2032" s="60"/>
      <c r="G2032" s="31"/>
      <c r="H2032" s="31"/>
      <c r="I2032" s="31"/>
      <c r="J2032" s="31"/>
      <c r="K2032" s="31"/>
      <c r="L2032" s="31"/>
      <c r="M2032" s="31"/>
      <c r="N2032" s="33" t="n">
        <f aca="false">E2032*F2032+H2032+J2032+K2032+L2032+M2032</f>
        <v>0</v>
      </c>
      <c r="O2032" s="225"/>
      <c r="P2032" s="31" t="n">
        <v>8</v>
      </c>
      <c r="Q2032" s="60"/>
      <c r="R2032" s="31"/>
      <c r="S2032" s="31"/>
      <c r="T2032" s="31"/>
      <c r="U2032" s="31" t="n">
        <v>30</v>
      </c>
      <c r="V2032" s="31"/>
      <c r="W2032" s="31"/>
      <c r="X2032" s="31"/>
      <c r="Y2032" s="31"/>
      <c r="Z2032" s="36" t="n">
        <f aca="false">P2032*Q2032+S2032+U2032+V2032+W2032+X2032+Y2032</f>
        <v>30</v>
      </c>
      <c r="AA2032" s="36" t="n">
        <f aca="false">N2032+Z2032</f>
        <v>30</v>
      </c>
      <c r="AB2032" s="284" t="s">
        <v>322</v>
      </c>
      <c r="AC2032" s="102" t="s">
        <v>657</v>
      </c>
      <c r="AD2032" s="102"/>
      <c r="AE2032" s="225" t="n">
        <v>64</v>
      </c>
      <c r="AF2032" s="299"/>
      <c r="AG2032" s="39" t="str">
        <f aca="false">AB2032</f>
        <v>Куропаткина О.П.</v>
      </c>
      <c r="AH2032" s="39" t="str">
        <f aca="false">C2032</f>
        <v>3ИСП11-17а (БД)</v>
      </c>
      <c r="AI2032" s="40" t="str">
        <f aca="false">B2032</f>
        <v>9</v>
      </c>
      <c r="AJ2032" s="39" t="str">
        <f aca="false">CONCATENATE(A2032," ",D2032)</f>
        <v>МДК.11.01 КП - Технология разработки и защиты баз данных</v>
      </c>
      <c r="AK2032" s="39" t="n">
        <f aca="false">E2032*F2032+P2032*Q2032+H2032+J2032+S2032+U2032</f>
        <v>30</v>
      </c>
      <c r="AL2032" s="39" t="n">
        <f aca="false">L2032+W2032</f>
        <v>0</v>
      </c>
      <c r="AM2032" s="39" t="n">
        <f aca="false">M2032+X2032</f>
        <v>0</v>
      </c>
      <c r="AN2032" s="39" t="n">
        <f aca="false">Y2032</f>
        <v>0</v>
      </c>
      <c r="AO2032" s="39" t="n">
        <f aca="false">SUM(AK2032:AN2032)</f>
        <v>30</v>
      </c>
      <c r="AP2032" s="41" t="n">
        <f aca="false">K2032+V2032</f>
        <v>0</v>
      </c>
    </row>
    <row r="2033" s="42" customFormat="true" ht="16.5" hidden="true" customHeight="true" outlineLevel="0" collapsed="false">
      <c r="A2033" s="245" t="s">
        <v>345</v>
      </c>
      <c r="B2033" s="30" t="s">
        <v>116</v>
      </c>
      <c r="C2033" s="31" t="s">
        <v>661</v>
      </c>
      <c r="D2033" s="166" t="s">
        <v>658</v>
      </c>
      <c r="E2033" s="31" t="n">
        <v>10</v>
      </c>
      <c r="F2033" s="60"/>
      <c r="G2033" s="31"/>
      <c r="H2033" s="31"/>
      <c r="I2033" s="31"/>
      <c r="J2033" s="31"/>
      <c r="K2033" s="31"/>
      <c r="L2033" s="31"/>
      <c r="M2033" s="31"/>
      <c r="N2033" s="33" t="n">
        <f aca="false">E2033*F2033+H2033+J2033+K2033+L2033+M2033</f>
        <v>0</v>
      </c>
      <c r="O2033" s="225"/>
      <c r="P2033" s="31" t="n">
        <v>8</v>
      </c>
      <c r="Q2033" s="60"/>
      <c r="R2033" s="31"/>
      <c r="S2033" s="31"/>
      <c r="T2033" s="31"/>
      <c r="U2033" s="31" t="n">
        <v>30</v>
      </c>
      <c r="V2033" s="31"/>
      <c r="W2033" s="31"/>
      <c r="X2033" s="31"/>
      <c r="Y2033" s="31"/>
      <c r="Z2033" s="36" t="n">
        <f aca="false">P2033*Q2033+S2033+U2033+V2033+W2033+X2033+Y2033</f>
        <v>30</v>
      </c>
      <c r="AA2033" s="36" t="n">
        <f aca="false">N2033+Z2033</f>
        <v>30</v>
      </c>
      <c r="AB2033" s="71" t="s">
        <v>659</v>
      </c>
      <c r="AC2033" s="291" t="s">
        <v>748</v>
      </c>
      <c r="AD2033" s="102"/>
      <c r="AE2033" s="225" t="n">
        <v>64</v>
      </c>
      <c r="AF2033" s="299"/>
      <c r="AG2033" s="39" t="str">
        <f aca="false">AB2033</f>
        <v>вак. КП - Куропаткина</v>
      </c>
      <c r="AH2033" s="39" t="str">
        <f aca="false">C2033</f>
        <v>3ИСП11-17б (БД)</v>
      </c>
      <c r="AI2033" s="40" t="str">
        <f aca="false">B2033</f>
        <v>11</v>
      </c>
      <c r="AJ2033" s="39" t="str">
        <f aca="false">CONCATENATE(A2033," ",D2033)</f>
        <v>МДК.11.01 КП - Технология разработки и защиты баз данных</v>
      </c>
      <c r="AK2033" s="39" t="n">
        <f aca="false">E2033*F2033+P2033*Q2033+H2033+J2033+S2033+U2033</f>
        <v>30</v>
      </c>
      <c r="AL2033" s="39" t="n">
        <f aca="false">L2033+W2033</f>
        <v>0</v>
      </c>
      <c r="AM2033" s="39" t="n">
        <f aca="false">M2033+X2033</f>
        <v>0</v>
      </c>
      <c r="AN2033" s="39" t="n">
        <f aca="false">Y2033</f>
        <v>0</v>
      </c>
      <c r="AO2033" s="39" t="n">
        <f aca="false">SUM(AK2033:AN2033)</f>
        <v>30</v>
      </c>
      <c r="AP2033" s="41" t="n">
        <f aca="false">K2033+V2033</f>
        <v>0</v>
      </c>
    </row>
    <row r="2034" s="42" customFormat="true" ht="16.5" hidden="true" customHeight="true" outlineLevel="0" collapsed="false">
      <c r="A2034" s="138" t="s">
        <v>347</v>
      </c>
      <c r="B2034" s="30" t="s">
        <v>119</v>
      </c>
      <c r="C2034" s="31" t="s">
        <v>660</v>
      </c>
      <c r="D2034" s="140" t="s">
        <v>108</v>
      </c>
      <c r="E2034" s="31" t="n">
        <v>2</v>
      </c>
      <c r="F2034" s="31" t="n">
        <v>36</v>
      </c>
      <c r="G2034" s="31"/>
      <c r="H2034" s="31"/>
      <c r="I2034" s="31"/>
      <c r="J2034" s="31"/>
      <c r="K2034" s="31"/>
      <c r="L2034" s="31"/>
      <c r="M2034" s="31"/>
      <c r="N2034" s="33" t="n">
        <f aca="false">E2034*F2034+H2034+J2034+K2034+L2034+M2034</f>
        <v>72</v>
      </c>
      <c r="O2034" s="225"/>
      <c r="P2034" s="31" t="n">
        <v>8</v>
      </c>
      <c r="Q2034" s="31"/>
      <c r="R2034" s="31"/>
      <c r="S2034" s="31"/>
      <c r="T2034" s="31"/>
      <c r="U2034" s="31"/>
      <c r="V2034" s="31"/>
      <c r="W2034" s="31"/>
      <c r="X2034" s="31"/>
      <c r="Y2034" s="31"/>
      <c r="Z2034" s="36" t="n">
        <f aca="false">P2034*Q2034+S2034+U2034+V2034+W2034+X2034+Y2034</f>
        <v>0</v>
      </c>
      <c r="AA2034" s="36" t="n">
        <f aca="false">N2034+Z2034</f>
        <v>72</v>
      </c>
      <c r="AB2034" s="73" t="s">
        <v>379</v>
      </c>
      <c r="AC2034" s="31"/>
      <c r="AD2034" s="31"/>
      <c r="AE2034" s="225" t="n">
        <v>0</v>
      </c>
      <c r="AF2034" s="299"/>
      <c r="AG2034" s="39" t="str">
        <f aca="false">AB2034</f>
        <v>Харламов Д. </v>
      </c>
      <c r="AH2034" s="39" t="str">
        <f aca="false">C2034</f>
        <v>3ИСП11-17а (БД)</v>
      </c>
      <c r="AI2034" s="40" t="str">
        <f aca="false">B2034</f>
        <v>9</v>
      </c>
      <c r="AJ2034" s="39" t="str">
        <f aca="false">CONCATENATE(A2034," ",D2034)</f>
        <v>УП.11 Учебная практика</v>
      </c>
      <c r="AK2034" s="39" t="n">
        <f aca="false">E2034*F2034+P2034*Q2034+H2034+J2034+S2034+U2034</f>
        <v>72</v>
      </c>
      <c r="AL2034" s="39" t="n">
        <f aca="false">L2034+W2034</f>
        <v>0</v>
      </c>
      <c r="AM2034" s="39" t="n">
        <f aca="false">M2034+X2034</f>
        <v>0</v>
      </c>
      <c r="AN2034" s="39" t="n">
        <f aca="false">Y2034</f>
        <v>0</v>
      </c>
      <c r="AO2034" s="39" t="n">
        <f aca="false">SUM(AK2034:AN2034)</f>
        <v>72</v>
      </c>
      <c r="AP2034" s="41" t="n">
        <f aca="false">K2034+V2034</f>
        <v>0</v>
      </c>
    </row>
    <row r="2035" s="42" customFormat="true" ht="16.5" hidden="true" customHeight="true" outlineLevel="0" collapsed="false">
      <c r="A2035" s="138" t="s">
        <v>347</v>
      </c>
      <c r="B2035" s="30" t="s">
        <v>116</v>
      </c>
      <c r="C2035" s="31" t="s">
        <v>661</v>
      </c>
      <c r="D2035" s="140" t="s">
        <v>108</v>
      </c>
      <c r="E2035" s="31" t="n">
        <v>2</v>
      </c>
      <c r="F2035" s="31" t="n">
        <v>36</v>
      </c>
      <c r="G2035" s="31"/>
      <c r="H2035" s="31"/>
      <c r="I2035" s="31"/>
      <c r="J2035" s="31"/>
      <c r="K2035" s="31"/>
      <c r="L2035" s="31"/>
      <c r="M2035" s="31"/>
      <c r="N2035" s="33" t="n">
        <f aca="false">E2035*F2035+H2035+J2035+K2035+L2035+M2035</f>
        <v>72</v>
      </c>
      <c r="O2035" s="225"/>
      <c r="P2035" s="31" t="n">
        <v>8</v>
      </c>
      <c r="Q2035" s="31"/>
      <c r="R2035" s="31"/>
      <c r="S2035" s="31"/>
      <c r="T2035" s="31"/>
      <c r="U2035" s="31"/>
      <c r="V2035" s="31"/>
      <c r="W2035" s="31"/>
      <c r="X2035" s="31"/>
      <c r="Y2035" s="31"/>
      <c r="Z2035" s="36" t="n">
        <f aca="false">P2035*Q2035+S2035+U2035+V2035+W2035+X2035+Y2035</f>
        <v>0</v>
      </c>
      <c r="AA2035" s="36" t="n">
        <f aca="false">N2035+Z2035</f>
        <v>72</v>
      </c>
      <c r="AB2035" s="73" t="s">
        <v>276</v>
      </c>
      <c r="AC2035" s="31"/>
      <c r="AD2035" s="31"/>
      <c r="AE2035" s="225"/>
      <c r="AF2035" s="299"/>
      <c r="AG2035" s="39" t="str">
        <f aca="false">AB2035</f>
        <v>Кузякова А.М.</v>
      </c>
      <c r="AH2035" s="39" t="str">
        <f aca="false">C2035</f>
        <v>3ИСП11-17б (БД)</v>
      </c>
      <c r="AI2035" s="40" t="str">
        <f aca="false">B2035</f>
        <v>11</v>
      </c>
      <c r="AJ2035" s="39" t="str">
        <f aca="false">CONCATENATE(A2035," ",D2035)</f>
        <v>УП.11 Учебная практика</v>
      </c>
      <c r="AK2035" s="39" t="n">
        <f aca="false">E2035*F2035+P2035*Q2035+H2035+J2035+S2035+U2035</f>
        <v>72</v>
      </c>
      <c r="AL2035" s="39" t="n">
        <f aca="false">L2035+W2035</f>
        <v>0</v>
      </c>
      <c r="AM2035" s="39" t="n">
        <f aca="false">M2035+X2035</f>
        <v>0</v>
      </c>
      <c r="AN2035" s="39" t="n">
        <f aca="false">Y2035</f>
        <v>0</v>
      </c>
      <c r="AO2035" s="39" t="n">
        <f aca="false">SUM(AK2035:AN2035)</f>
        <v>72</v>
      </c>
      <c r="AP2035" s="41" t="n">
        <f aca="false">K2035+V2035</f>
        <v>0</v>
      </c>
    </row>
    <row r="2036" s="42" customFormat="true" ht="16.5" hidden="true" customHeight="true" outlineLevel="0" collapsed="false">
      <c r="A2036" s="138" t="s">
        <v>349</v>
      </c>
      <c r="B2036" s="30" t="s">
        <v>122</v>
      </c>
      <c r="C2036" s="31" t="s">
        <v>662</v>
      </c>
      <c r="D2036" s="140" t="s">
        <v>163</v>
      </c>
      <c r="E2036" s="31" t="n">
        <v>1</v>
      </c>
      <c r="F2036" s="31" t="n">
        <v>9</v>
      </c>
      <c r="G2036" s="31"/>
      <c r="H2036" s="31"/>
      <c r="I2036" s="31"/>
      <c r="J2036" s="31"/>
      <c r="K2036" s="31"/>
      <c r="L2036" s="31"/>
      <c r="M2036" s="31"/>
      <c r="N2036" s="33" t="n">
        <f aca="false">E2036*F2036+H2036+J2036+K2036+L2036+M2036</f>
        <v>9</v>
      </c>
      <c r="O2036" s="225"/>
      <c r="P2036" s="31" t="n">
        <v>2</v>
      </c>
      <c r="Q2036" s="31" t="n">
        <v>9</v>
      </c>
      <c r="R2036" s="31"/>
      <c r="S2036" s="31"/>
      <c r="T2036" s="31"/>
      <c r="U2036" s="31"/>
      <c r="V2036" s="31"/>
      <c r="W2036" s="31"/>
      <c r="X2036" s="31"/>
      <c r="Y2036" s="31"/>
      <c r="Z2036" s="36" t="n">
        <f aca="false">P2036*Q2036+S2036+U2036+V2036+W2036+X2036+Y2036</f>
        <v>18</v>
      </c>
      <c r="AA2036" s="36" t="n">
        <f aca="false">N2036+Z2036</f>
        <v>27</v>
      </c>
      <c r="AB2036" s="47" t="s">
        <v>322</v>
      </c>
      <c r="AC2036" s="31"/>
      <c r="AD2036" s="31"/>
      <c r="AE2036" s="225" t="n">
        <v>72</v>
      </c>
      <c r="AF2036" s="299"/>
      <c r="AG2036" s="39" t="str">
        <f aca="false">AB2036</f>
        <v>Куропаткина О.П.</v>
      </c>
      <c r="AH2036" s="39" t="str">
        <f aca="false">C2036</f>
        <v>3ИСП11-17 (БД)</v>
      </c>
      <c r="AI2036" s="40" t="str">
        <f aca="false">B2036</f>
        <v>20</v>
      </c>
      <c r="AJ2036" s="39" t="str">
        <f aca="false">CONCATENATE(A2036," ",D2036)</f>
        <v>ПП.11 Производственная практика</v>
      </c>
      <c r="AK2036" s="39" t="n">
        <f aca="false">E2036*F2036+P2036*Q2036+H2036+J2036+S2036+U2036</f>
        <v>27</v>
      </c>
      <c r="AL2036" s="39" t="n">
        <f aca="false">L2036+W2036</f>
        <v>0</v>
      </c>
      <c r="AM2036" s="39" t="n">
        <f aca="false">M2036+X2036</f>
        <v>0</v>
      </c>
      <c r="AN2036" s="39" t="n">
        <f aca="false">Y2036</f>
        <v>0</v>
      </c>
      <c r="AO2036" s="39" t="n">
        <f aca="false">SUM(AK2036:AN2036)</f>
        <v>27</v>
      </c>
      <c r="AP2036" s="41" t="n">
        <f aca="false">K2036+V2036</f>
        <v>0</v>
      </c>
    </row>
    <row r="2037" s="42" customFormat="true" ht="16.5" hidden="true" customHeight="true" outlineLevel="0" collapsed="false">
      <c r="A2037" s="138" t="s">
        <v>349</v>
      </c>
      <c r="B2037" s="30" t="s">
        <v>122</v>
      </c>
      <c r="C2037" s="31" t="s">
        <v>662</v>
      </c>
      <c r="D2037" s="140" t="s">
        <v>163</v>
      </c>
      <c r="E2037" s="31" t="n">
        <v>1</v>
      </c>
      <c r="F2037" s="31" t="n">
        <v>9</v>
      </c>
      <c r="G2037" s="31"/>
      <c r="H2037" s="31"/>
      <c r="I2037" s="31"/>
      <c r="J2037" s="31"/>
      <c r="K2037" s="31"/>
      <c r="L2037" s="31"/>
      <c r="M2037" s="31"/>
      <c r="N2037" s="33" t="n">
        <f aca="false">E2037*F2037+H2037+J2037+K2037+L2037+M2037</f>
        <v>9</v>
      </c>
      <c r="O2037" s="225"/>
      <c r="P2037" s="31" t="n">
        <v>2</v>
      </c>
      <c r="Q2037" s="31" t="n">
        <v>9</v>
      </c>
      <c r="R2037" s="31"/>
      <c r="S2037" s="31"/>
      <c r="T2037" s="31"/>
      <c r="U2037" s="31"/>
      <c r="V2037" s="31"/>
      <c r="W2037" s="31"/>
      <c r="X2037" s="31"/>
      <c r="Y2037" s="31"/>
      <c r="Z2037" s="36" t="n">
        <f aca="false">P2037*Q2037+S2037+U2037+V2037+W2037+X2037+Y2037</f>
        <v>18</v>
      </c>
      <c r="AA2037" s="36" t="n">
        <f aca="false">N2037+Z2037</f>
        <v>27</v>
      </c>
      <c r="AB2037" s="47" t="s">
        <v>281</v>
      </c>
      <c r="AC2037" s="31"/>
      <c r="AD2037" s="31"/>
      <c r="AE2037" s="225" t="n">
        <v>72</v>
      </c>
      <c r="AF2037" s="299"/>
      <c r="AG2037" s="39" t="str">
        <f aca="false">AB2037</f>
        <v>Бастрыкин К.М.</v>
      </c>
      <c r="AH2037" s="39" t="str">
        <f aca="false">C2037</f>
        <v>3ИСП11-17 (БД)</v>
      </c>
      <c r="AI2037" s="40" t="str">
        <f aca="false">B2037</f>
        <v>20</v>
      </c>
      <c r="AJ2037" s="39" t="str">
        <f aca="false">CONCATENATE(A2037," ",D2037)</f>
        <v>ПП.11 Производственная практика</v>
      </c>
      <c r="AK2037" s="39" t="n">
        <f aca="false">E2037*F2037+P2037*Q2037+H2037+J2037+S2037+U2037</f>
        <v>27</v>
      </c>
      <c r="AL2037" s="39" t="n">
        <f aca="false">L2037+W2037</f>
        <v>0</v>
      </c>
      <c r="AM2037" s="39" t="n">
        <f aca="false">M2037+X2037</f>
        <v>0</v>
      </c>
      <c r="AN2037" s="39" t="n">
        <f aca="false">Y2037</f>
        <v>0</v>
      </c>
      <c r="AO2037" s="39" t="n">
        <f aca="false">SUM(AK2037:AN2037)</f>
        <v>27</v>
      </c>
      <c r="AP2037" s="41" t="n">
        <f aca="false">K2037+V2037</f>
        <v>0</v>
      </c>
    </row>
    <row r="2038" s="42" customFormat="true" ht="16.5" hidden="true" customHeight="true" outlineLevel="0" collapsed="false">
      <c r="A2038" s="138" t="s">
        <v>349</v>
      </c>
      <c r="B2038" s="30" t="s">
        <v>122</v>
      </c>
      <c r="C2038" s="31" t="s">
        <v>662</v>
      </c>
      <c r="D2038" s="140" t="s">
        <v>163</v>
      </c>
      <c r="E2038" s="31" t="n">
        <v>1</v>
      </c>
      <c r="F2038" s="31" t="n">
        <v>9</v>
      </c>
      <c r="G2038" s="31"/>
      <c r="H2038" s="31"/>
      <c r="I2038" s="31"/>
      <c r="J2038" s="31"/>
      <c r="K2038" s="31"/>
      <c r="L2038" s="31"/>
      <c r="M2038" s="31"/>
      <c r="N2038" s="33" t="n">
        <f aca="false">E2038*F2038+H2038+J2038+K2038+L2038+M2038</f>
        <v>9</v>
      </c>
      <c r="O2038" s="225"/>
      <c r="P2038" s="31" t="n">
        <v>2</v>
      </c>
      <c r="Q2038" s="31" t="n">
        <v>9</v>
      </c>
      <c r="R2038" s="31"/>
      <c r="S2038" s="31"/>
      <c r="T2038" s="31"/>
      <c r="U2038" s="31"/>
      <c r="V2038" s="31"/>
      <c r="W2038" s="31"/>
      <c r="X2038" s="31"/>
      <c r="Y2038" s="31"/>
      <c r="Z2038" s="36" t="n">
        <f aca="false">P2038*Q2038+S2038+U2038+V2038+W2038+X2038+Y2038</f>
        <v>18</v>
      </c>
      <c r="AA2038" s="36" t="n">
        <f aca="false">N2038+Z2038</f>
        <v>27</v>
      </c>
      <c r="AB2038" s="71" t="s">
        <v>322</v>
      </c>
      <c r="AC2038" s="71" t="s">
        <v>732</v>
      </c>
      <c r="AD2038" s="31"/>
      <c r="AE2038" s="225" t="n">
        <v>72</v>
      </c>
      <c r="AF2038" s="299"/>
      <c r="AG2038" s="39" t="str">
        <f aca="false">AB2038</f>
        <v>Куропаткина О.П.</v>
      </c>
      <c r="AH2038" s="39" t="str">
        <f aca="false">C2038</f>
        <v>3ИСП11-17 (БД)</v>
      </c>
      <c r="AI2038" s="40" t="str">
        <f aca="false">B2038</f>
        <v>20</v>
      </c>
      <c r="AJ2038" s="39" t="str">
        <f aca="false">CONCATENATE(A2038," ",D2038)</f>
        <v>ПП.11 Производственная практика</v>
      </c>
      <c r="AK2038" s="39" t="n">
        <f aca="false">E2038*F2038+P2038*Q2038+H2038+J2038+S2038+U2038</f>
        <v>27</v>
      </c>
      <c r="AL2038" s="39" t="n">
        <f aca="false">L2038+W2038</f>
        <v>0</v>
      </c>
      <c r="AM2038" s="39" t="n">
        <f aca="false">M2038+X2038</f>
        <v>0</v>
      </c>
      <c r="AN2038" s="39" t="n">
        <f aca="false">Y2038</f>
        <v>0</v>
      </c>
      <c r="AO2038" s="39" t="n">
        <f aca="false">SUM(AK2038:AN2038)</f>
        <v>27</v>
      </c>
      <c r="AP2038" s="41" t="n">
        <f aca="false">K2038+V2038</f>
        <v>0</v>
      </c>
    </row>
    <row r="2039" s="42" customFormat="true" ht="16.5" hidden="true" customHeight="true" outlineLevel="0" collapsed="false">
      <c r="A2039" s="138" t="s">
        <v>349</v>
      </c>
      <c r="B2039" s="30" t="s">
        <v>122</v>
      </c>
      <c r="C2039" s="31" t="s">
        <v>662</v>
      </c>
      <c r="D2039" s="140" t="s">
        <v>163</v>
      </c>
      <c r="E2039" s="31" t="n">
        <v>1</v>
      </c>
      <c r="F2039" s="31" t="n">
        <v>9</v>
      </c>
      <c r="G2039" s="31"/>
      <c r="H2039" s="31"/>
      <c r="I2039" s="31"/>
      <c r="J2039" s="31"/>
      <c r="K2039" s="31"/>
      <c r="L2039" s="31"/>
      <c r="M2039" s="31"/>
      <c r="N2039" s="33" t="n">
        <f aca="false">E2039*F2039+H2039+J2039+K2039+L2039+M2039</f>
        <v>9</v>
      </c>
      <c r="O2039" s="225"/>
      <c r="P2039" s="31" t="n">
        <v>2</v>
      </c>
      <c r="Q2039" s="31" t="n">
        <v>9</v>
      </c>
      <c r="R2039" s="31"/>
      <c r="S2039" s="31"/>
      <c r="T2039" s="31"/>
      <c r="U2039" s="31"/>
      <c r="V2039" s="31"/>
      <c r="W2039" s="31"/>
      <c r="X2039" s="31"/>
      <c r="Y2039" s="31"/>
      <c r="Z2039" s="36" t="n">
        <f aca="false">P2039*Q2039+S2039+U2039+V2039+W2039+X2039+Y2039</f>
        <v>18</v>
      </c>
      <c r="AA2039" s="36" t="n">
        <f aca="false">N2039+Z2039</f>
        <v>27</v>
      </c>
      <c r="AB2039" s="289" t="s">
        <v>285</v>
      </c>
      <c r="AC2039" s="71" t="s">
        <v>732</v>
      </c>
      <c r="AD2039" s="31"/>
      <c r="AE2039" s="225" t="n">
        <v>72</v>
      </c>
      <c r="AF2039" s="299"/>
      <c r="AG2039" s="39" t="str">
        <f aca="false">AB2039</f>
        <v>Квеквескири Е.С.</v>
      </c>
      <c r="AH2039" s="39" t="str">
        <f aca="false">C2039</f>
        <v>3ИСП11-17 (БД)</v>
      </c>
      <c r="AI2039" s="40" t="str">
        <f aca="false">B2039</f>
        <v>20</v>
      </c>
      <c r="AJ2039" s="39" t="str">
        <f aca="false">CONCATENATE(A2039," ",D2039)</f>
        <v>ПП.11 Производственная практика</v>
      </c>
      <c r="AK2039" s="39" t="n">
        <f aca="false">E2039*F2039+P2039*Q2039+H2039+J2039+S2039+U2039</f>
        <v>27</v>
      </c>
      <c r="AL2039" s="39" t="n">
        <f aca="false">L2039+W2039</f>
        <v>0</v>
      </c>
      <c r="AM2039" s="39" t="n">
        <f aca="false">M2039+X2039</f>
        <v>0</v>
      </c>
      <c r="AN2039" s="39" t="n">
        <f aca="false">Y2039</f>
        <v>0</v>
      </c>
      <c r="AO2039" s="39" t="n">
        <f aca="false">SUM(AK2039:AN2039)</f>
        <v>27</v>
      </c>
      <c r="AP2039" s="41" t="n">
        <f aca="false">K2039+V2039</f>
        <v>0</v>
      </c>
    </row>
    <row r="2040" s="42" customFormat="true" ht="16.5" hidden="true" customHeight="true" outlineLevel="0" collapsed="false">
      <c r="A2040" s="138" t="s">
        <v>350</v>
      </c>
      <c r="B2040" s="30" t="s">
        <v>122</v>
      </c>
      <c r="C2040" s="31" t="s">
        <v>662</v>
      </c>
      <c r="D2040" s="140" t="s">
        <v>145</v>
      </c>
      <c r="E2040" s="31" t="n">
        <v>10</v>
      </c>
      <c r="F2040" s="31"/>
      <c r="G2040" s="31"/>
      <c r="H2040" s="31"/>
      <c r="I2040" s="31"/>
      <c r="J2040" s="31"/>
      <c r="K2040" s="31"/>
      <c r="L2040" s="31"/>
      <c r="M2040" s="31"/>
      <c r="N2040" s="33" t="n">
        <f aca="false">E2040*F2040+H2040+J2040+K2040+L2040+M2040</f>
        <v>0</v>
      </c>
      <c r="O2040" s="225"/>
      <c r="P2040" s="31" t="n">
        <v>8</v>
      </c>
      <c r="Q2040" s="31"/>
      <c r="R2040" s="31"/>
      <c r="S2040" s="31"/>
      <c r="T2040" s="31"/>
      <c r="U2040" s="31"/>
      <c r="V2040" s="31"/>
      <c r="W2040" s="31"/>
      <c r="X2040" s="31" t="n">
        <v>24</v>
      </c>
      <c r="Y2040" s="31"/>
      <c r="Z2040" s="36" t="n">
        <f aca="false">P2040*Q2040+S2040+U2040+V2040+W2040+X2040+Y2040</f>
        <v>24</v>
      </c>
      <c r="AA2040" s="36" t="n">
        <f aca="false">N2040+Z2040</f>
        <v>24</v>
      </c>
      <c r="AB2040" s="36" t="s">
        <v>146</v>
      </c>
      <c r="AC2040" s="31"/>
      <c r="AD2040" s="31"/>
      <c r="AE2040" s="225" t="n">
        <v>0</v>
      </c>
      <c r="AF2040" s="299"/>
      <c r="AG2040" s="39" t="str">
        <f aca="false">AB2040</f>
        <v>вак. ДЭ</v>
      </c>
      <c r="AH2040" s="39" t="str">
        <f aca="false">C2040</f>
        <v>3ИСП11-17 (БД)</v>
      </c>
      <c r="AI2040" s="40" t="str">
        <f aca="false">B2040</f>
        <v>20</v>
      </c>
      <c r="AJ2040" s="39" t="str">
        <f aca="false">CONCATENATE(A2040," ",D2040)</f>
        <v>ДЭ.11 Демонстрационный экзамен по модулю</v>
      </c>
      <c r="AK2040" s="39" t="n">
        <f aca="false">E2040*F2040+P2040*Q2040+H2040+J2040+S2040+U2040</f>
        <v>0</v>
      </c>
      <c r="AL2040" s="39" t="n">
        <f aca="false">L2040+W2040</f>
        <v>0</v>
      </c>
      <c r="AM2040" s="39" t="n">
        <f aca="false">M2040+X2040</f>
        <v>24</v>
      </c>
      <c r="AN2040" s="39" t="n">
        <f aca="false">Y2040</f>
        <v>0</v>
      </c>
      <c r="AO2040" s="39" t="n">
        <f aca="false">SUM(AK2040:AN2040)</f>
        <v>24</v>
      </c>
      <c r="AP2040" s="41" t="n">
        <f aca="false">K2040+V2040</f>
        <v>0</v>
      </c>
    </row>
    <row r="2041" s="42" customFormat="true" ht="16.5" hidden="true" customHeight="true" outlineLevel="0" collapsed="false">
      <c r="A2041" s="138" t="s">
        <v>393</v>
      </c>
      <c r="B2041" s="30" t="s">
        <v>122</v>
      </c>
      <c r="C2041" s="31" t="s">
        <v>662</v>
      </c>
      <c r="D2041" s="140" t="s">
        <v>394</v>
      </c>
      <c r="E2041" s="31" t="n">
        <v>10</v>
      </c>
      <c r="F2041" s="31"/>
      <c r="G2041" s="31"/>
      <c r="H2041" s="31"/>
      <c r="I2041" s="31"/>
      <c r="J2041" s="31"/>
      <c r="K2041" s="31"/>
      <c r="L2041" s="31"/>
      <c r="M2041" s="31"/>
      <c r="N2041" s="33" t="n">
        <f aca="false">E2041*F2041+H2041+J2041+K2041+L2041+M2041</f>
        <v>0</v>
      </c>
      <c r="O2041" s="225"/>
      <c r="P2041" s="31" t="n">
        <v>4</v>
      </c>
      <c r="Q2041" s="31" t="n">
        <v>9</v>
      </c>
      <c r="R2041" s="31"/>
      <c r="S2041" s="31"/>
      <c r="T2041" s="31"/>
      <c r="U2041" s="31"/>
      <c r="V2041" s="31"/>
      <c r="W2041" s="31"/>
      <c r="X2041" s="31"/>
      <c r="Y2041" s="31"/>
      <c r="Z2041" s="36" t="n">
        <f aca="false">P2041*Q2041+S2041+U2041+V2041+W2041+X2041+Y2041</f>
        <v>36</v>
      </c>
      <c r="AA2041" s="36" t="n">
        <f aca="false">N2041+Z2041</f>
        <v>36</v>
      </c>
      <c r="AB2041" s="47" t="s">
        <v>322</v>
      </c>
      <c r="AC2041" s="31"/>
      <c r="AD2041" s="31"/>
      <c r="AE2041" s="225" t="n">
        <v>144</v>
      </c>
      <c r="AF2041" s="299" t="n">
        <v>144</v>
      </c>
      <c r="AG2041" s="39" t="str">
        <f aca="false">AB2041</f>
        <v>Куропаткина О.П.</v>
      </c>
      <c r="AH2041" s="39" t="str">
        <f aca="false">C2041</f>
        <v>3ИСП11-17 (БД)</v>
      </c>
      <c r="AI2041" s="40" t="str">
        <f aca="false">B2041</f>
        <v>20</v>
      </c>
      <c r="AJ2041" s="39" t="str">
        <f aca="false">CONCATENATE(A2041," ",D2041)</f>
        <v>ПДП.00 Производственная практика (преддипломная)</v>
      </c>
      <c r="AK2041" s="39" t="n">
        <f aca="false">E2041*F2041+P2041*Q2041+H2041+J2041+S2041+U2041</f>
        <v>36</v>
      </c>
      <c r="AL2041" s="39" t="n">
        <f aca="false">L2041+W2041</f>
        <v>0</v>
      </c>
      <c r="AM2041" s="39" t="n">
        <f aca="false">M2041+X2041</f>
        <v>0</v>
      </c>
      <c r="AN2041" s="39" t="n">
        <f aca="false">Y2041</f>
        <v>0</v>
      </c>
      <c r="AO2041" s="39" t="n">
        <f aca="false">SUM(AK2041:AN2041)</f>
        <v>36</v>
      </c>
      <c r="AP2041" s="41" t="n">
        <f aca="false">K2041+V2041</f>
        <v>0</v>
      </c>
    </row>
    <row r="2042" s="42" customFormat="true" ht="16.5" hidden="true" customHeight="true" outlineLevel="0" collapsed="false">
      <c r="A2042" s="138" t="s">
        <v>393</v>
      </c>
      <c r="B2042" s="30" t="s">
        <v>122</v>
      </c>
      <c r="C2042" s="31" t="s">
        <v>662</v>
      </c>
      <c r="D2042" s="140" t="s">
        <v>394</v>
      </c>
      <c r="E2042" s="31" t="n">
        <v>10</v>
      </c>
      <c r="F2042" s="31"/>
      <c r="G2042" s="31"/>
      <c r="H2042" s="31"/>
      <c r="I2042" s="31"/>
      <c r="J2042" s="31"/>
      <c r="K2042" s="31"/>
      <c r="L2042" s="31"/>
      <c r="M2042" s="31"/>
      <c r="N2042" s="33" t="n">
        <f aca="false">E2042*F2042+H2042+J2042+K2042+L2042+M2042</f>
        <v>0</v>
      </c>
      <c r="O2042" s="225"/>
      <c r="P2042" s="31" t="n">
        <v>4</v>
      </c>
      <c r="Q2042" s="31" t="n">
        <v>9</v>
      </c>
      <c r="R2042" s="31"/>
      <c r="S2042" s="31"/>
      <c r="T2042" s="31"/>
      <c r="U2042" s="31"/>
      <c r="V2042" s="31"/>
      <c r="W2042" s="31"/>
      <c r="X2042" s="31"/>
      <c r="Y2042" s="31"/>
      <c r="Z2042" s="36" t="n">
        <f aca="false">P2042*Q2042+S2042+U2042+V2042+W2042+X2042+Y2042</f>
        <v>36</v>
      </c>
      <c r="AA2042" s="36" t="n">
        <f aca="false">N2042+Z2042</f>
        <v>36</v>
      </c>
      <c r="AB2042" s="47" t="s">
        <v>281</v>
      </c>
      <c r="AC2042" s="31"/>
      <c r="AD2042" s="31"/>
      <c r="AE2042" s="225" t="n">
        <v>144</v>
      </c>
      <c r="AF2042" s="299" t="n">
        <v>144</v>
      </c>
      <c r="AG2042" s="39" t="str">
        <f aca="false">AB2042</f>
        <v>Бастрыкин К.М.</v>
      </c>
      <c r="AH2042" s="39" t="str">
        <f aca="false">C2042</f>
        <v>3ИСП11-17 (БД)</v>
      </c>
      <c r="AI2042" s="40" t="str">
        <f aca="false">B2042</f>
        <v>20</v>
      </c>
      <c r="AJ2042" s="39" t="str">
        <f aca="false">CONCATENATE(A2042," ",D2042)</f>
        <v>ПДП.00 Производственная практика (преддипломная)</v>
      </c>
      <c r="AK2042" s="39" t="n">
        <f aca="false">E2042*F2042+P2042*Q2042+H2042+J2042+S2042+U2042</f>
        <v>36</v>
      </c>
      <c r="AL2042" s="39" t="n">
        <f aca="false">L2042+W2042</f>
        <v>0</v>
      </c>
      <c r="AM2042" s="39" t="n">
        <f aca="false">M2042+X2042</f>
        <v>0</v>
      </c>
      <c r="AN2042" s="39" t="n">
        <f aca="false">Y2042</f>
        <v>0</v>
      </c>
      <c r="AO2042" s="39" t="n">
        <f aca="false">SUM(AK2042:AN2042)</f>
        <v>36</v>
      </c>
      <c r="AP2042" s="41" t="n">
        <f aca="false">K2042+V2042</f>
        <v>0</v>
      </c>
    </row>
    <row r="2043" s="42" customFormat="true" ht="16.5" hidden="true" customHeight="true" outlineLevel="0" collapsed="false">
      <c r="A2043" s="138" t="s">
        <v>393</v>
      </c>
      <c r="B2043" s="30" t="s">
        <v>122</v>
      </c>
      <c r="C2043" s="31" t="s">
        <v>662</v>
      </c>
      <c r="D2043" s="140" t="s">
        <v>394</v>
      </c>
      <c r="E2043" s="31" t="n">
        <v>10</v>
      </c>
      <c r="F2043" s="31"/>
      <c r="G2043" s="31"/>
      <c r="H2043" s="31"/>
      <c r="I2043" s="31"/>
      <c r="J2043" s="31"/>
      <c r="K2043" s="31"/>
      <c r="L2043" s="31"/>
      <c r="M2043" s="31"/>
      <c r="N2043" s="33" t="n">
        <f aca="false">E2043*F2043+H2043+J2043+K2043+L2043+M2043</f>
        <v>0</v>
      </c>
      <c r="O2043" s="225"/>
      <c r="P2043" s="31" t="n">
        <v>4</v>
      </c>
      <c r="Q2043" s="31" t="n">
        <v>9</v>
      </c>
      <c r="R2043" s="31"/>
      <c r="S2043" s="31"/>
      <c r="T2043" s="31"/>
      <c r="U2043" s="31"/>
      <c r="V2043" s="31"/>
      <c r="W2043" s="31"/>
      <c r="X2043" s="31"/>
      <c r="Y2043" s="31"/>
      <c r="Z2043" s="36" t="n">
        <f aca="false">P2043*Q2043+S2043+U2043+V2043+W2043+X2043+Y2043</f>
        <v>36</v>
      </c>
      <c r="AA2043" s="36" t="n">
        <f aca="false">N2043+Z2043</f>
        <v>36</v>
      </c>
      <c r="AB2043" s="36" t="s">
        <v>395</v>
      </c>
      <c r="AC2043" s="31"/>
      <c r="AD2043" s="31"/>
      <c r="AE2043" s="225" t="n">
        <v>144</v>
      </c>
      <c r="AF2043" s="299" t="n">
        <v>144</v>
      </c>
      <c r="AG2043" s="39" t="str">
        <f aca="false">AB2043</f>
        <v>вак. ПДП</v>
      </c>
      <c r="AH2043" s="39" t="str">
        <f aca="false">C2043</f>
        <v>3ИСП11-17 (БД)</v>
      </c>
      <c r="AI2043" s="40" t="str">
        <f aca="false">B2043</f>
        <v>20</v>
      </c>
      <c r="AJ2043" s="39" t="str">
        <f aca="false">CONCATENATE(A2043," ",D2043)</f>
        <v>ПДП.00 Производственная практика (преддипломная)</v>
      </c>
      <c r="AK2043" s="39" t="n">
        <f aca="false">E2043*F2043+P2043*Q2043+H2043+J2043+S2043+U2043</f>
        <v>36</v>
      </c>
      <c r="AL2043" s="39" t="n">
        <f aca="false">L2043+W2043</f>
        <v>0</v>
      </c>
      <c r="AM2043" s="39" t="n">
        <f aca="false">M2043+X2043</f>
        <v>0</v>
      </c>
      <c r="AN2043" s="39" t="n">
        <f aca="false">Y2043</f>
        <v>0</v>
      </c>
      <c r="AO2043" s="39" t="n">
        <f aca="false">SUM(AK2043:AN2043)</f>
        <v>36</v>
      </c>
      <c r="AP2043" s="41" t="n">
        <f aca="false">K2043+V2043</f>
        <v>0</v>
      </c>
    </row>
    <row r="2044" s="42" customFormat="true" ht="16.5" hidden="true" customHeight="true" outlineLevel="0" collapsed="false">
      <c r="A2044" s="138" t="s">
        <v>393</v>
      </c>
      <c r="B2044" s="30" t="s">
        <v>122</v>
      </c>
      <c r="C2044" s="31" t="s">
        <v>662</v>
      </c>
      <c r="D2044" s="140" t="s">
        <v>394</v>
      </c>
      <c r="E2044" s="31" t="n">
        <v>10</v>
      </c>
      <c r="F2044" s="31"/>
      <c r="G2044" s="31"/>
      <c r="H2044" s="31"/>
      <c r="I2044" s="31"/>
      <c r="J2044" s="31"/>
      <c r="K2044" s="31"/>
      <c r="L2044" s="31"/>
      <c r="M2044" s="31"/>
      <c r="N2044" s="33" t="n">
        <f aca="false">E2044*F2044+H2044+J2044+K2044+L2044+M2044</f>
        <v>0</v>
      </c>
      <c r="O2044" s="225"/>
      <c r="P2044" s="31" t="n">
        <v>4</v>
      </c>
      <c r="Q2044" s="31" t="n">
        <v>9</v>
      </c>
      <c r="R2044" s="31"/>
      <c r="S2044" s="31"/>
      <c r="T2044" s="31"/>
      <c r="U2044" s="31"/>
      <c r="V2044" s="31"/>
      <c r="W2044" s="31"/>
      <c r="X2044" s="31"/>
      <c r="Y2044" s="31"/>
      <c r="Z2044" s="36" t="n">
        <f aca="false">P2044*Q2044+S2044+U2044+V2044+W2044+X2044+Y2044</f>
        <v>36</v>
      </c>
      <c r="AA2044" s="36" t="n">
        <f aca="false">N2044+Z2044</f>
        <v>36</v>
      </c>
      <c r="AB2044" s="47" t="s">
        <v>737</v>
      </c>
      <c r="AC2044" s="31"/>
      <c r="AD2044" s="31"/>
      <c r="AE2044" s="225" t="n">
        <v>144</v>
      </c>
      <c r="AF2044" s="299" t="n">
        <v>144</v>
      </c>
      <c r="AG2044" s="39" t="str">
        <f aca="false">AB2044</f>
        <v>АВАНГАРД в ноябре</v>
      </c>
      <c r="AH2044" s="39" t="str">
        <f aca="false">C2044</f>
        <v>3ИСП11-17 (БД)</v>
      </c>
      <c r="AI2044" s="40" t="str">
        <f aca="false">B2044</f>
        <v>20</v>
      </c>
      <c r="AJ2044" s="39" t="str">
        <f aca="false">CONCATENATE(A2044," ",D2044)</f>
        <v>ПДП.00 Производственная практика (преддипломная)</v>
      </c>
      <c r="AK2044" s="39" t="n">
        <f aca="false">E2044*F2044+P2044*Q2044+H2044+J2044+S2044+U2044</f>
        <v>36</v>
      </c>
      <c r="AL2044" s="39" t="n">
        <f aca="false">L2044+W2044</f>
        <v>0</v>
      </c>
      <c r="AM2044" s="39" t="n">
        <f aca="false">M2044+X2044</f>
        <v>0</v>
      </c>
      <c r="AN2044" s="39" t="n">
        <f aca="false">Y2044</f>
        <v>0</v>
      </c>
      <c r="AO2044" s="39" t="n">
        <f aca="false">SUM(AK2044:AN2044)</f>
        <v>36</v>
      </c>
      <c r="AP2044" s="41" t="n">
        <f aca="false">K2044+V2044</f>
        <v>0</v>
      </c>
    </row>
    <row r="2045" s="42" customFormat="true" ht="16.5" hidden="true" customHeight="true" outlineLevel="0" collapsed="false">
      <c r="A2045" s="138" t="s">
        <v>396</v>
      </c>
      <c r="B2045" s="30" t="s">
        <v>122</v>
      </c>
      <c r="C2045" s="31" t="s">
        <v>662</v>
      </c>
      <c r="D2045" s="140" t="s">
        <v>397</v>
      </c>
      <c r="E2045" s="31" t="n">
        <v>10</v>
      </c>
      <c r="F2045" s="31"/>
      <c r="G2045" s="31"/>
      <c r="H2045" s="31"/>
      <c r="I2045" s="31"/>
      <c r="J2045" s="31"/>
      <c r="K2045" s="31"/>
      <c r="L2045" s="31"/>
      <c r="M2045" s="31"/>
      <c r="N2045" s="33" t="n">
        <f aca="false">E2045*F2045+H2045+J2045+K2045+L2045+M2045</f>
        <v>0</v>
      </c>
      <c r="O2045" s="225"/>
      <c r="P2045" s="31" t="n">
        <v>8</v>
      </c>
      <c r="Q2045" s="31"/>
      <c r="R2045" s="31"/>
      <c r="S2045" s="31"/>
      <c r="T2045" s="31"/>
      <c r="U2045" s="31"/>
      <c r="V2045" s="31"/>
      <c r="W2045" s="31"/>
      <c r="X2045" s="31"/>
      <c r="Y2045" s="31" t="n">
        <v>30</v>
      </c>
      <c r="Z2045" s="36" t="n">
        <f aca="false">P2045*Q2045+S2045+U2045+V2045+W2045+X2045+Y2045</f>
        <v>30</v>
      </c>
      <c r="AA2045" s="36" t="n">
        <f aca="false">N2045+Z2045</f>
        <v>30</v>
      </c>
      <c r="AB2045" s="47" t="s">
        <v>322</v>
      </c>
      <c r="AC2045" s="291" t="s">
        <v>738</v>
      </c>
      <c r="AD2045" s="31"/>
      <c r="AE2045" s="225" t="n">
        <v>0</v>
      </c>
      <c r="AF2045" s="299"/>
      <c r="AG2045" s="39" t="str">
        <f aca="false">AB2045</f>
        <v>Куропаткина О.П.</v>
      </c>
      <c r="AH2045" s="39" t="str">
        <f aca="false">C2045</f>
        <v>3ИСП11-17 (БД)</v>
      </c>
      <c r="AI2045" s="40" t="str">
        <f aca="false">B2045</f>
        <v>20</v>
      </c>
      <c r="AJ2045" s="39" t="str">
        <f aca="false">CONCATENATE(A2045," ",D2045)</f>
        <v>ГИА.01.01 Подготовка  дипломного проекта (работы)  с 18 мая по 14 июня </v>
      </c>
      <c r="AK2045" s="39" t="n">
        <f aca="false">E2045*F2045+P2045*Q2045+H2045+J2045+S2045+U2045</f>
        <v>0</v>
      </c>
      <c r="AL2045" s="39" t="n">
        <f aca="false">L2045+W2045</f>
        <v>0</v>
      </c>
      <c r="AM2045" s="39" t="n">
        <f aca="false">M2045+X2045</f>
        <v>0</v>
      </c>
      <c r="AN2045" s="39" t="n">
        <f aca="false">Y2045</f>
        <v>30</v>
      </c>
      <c r="AO2045" s="39" t="n">
        <f aca="false">SUM(AK2045:AN2045)</f>
        <v>30</v>
      </c>
      <c r="AP2045" s="41" t="n">
        <f aca="false">K2045+V2045</f>
        <v>0</v>
      </c>
    </row>
    <row r="2046" s="42" customFormat="true" ht="16.5" hidden="true" customHeight="true" outlineLevel="0" collapsed="false">
      <c r="A2046" s="138" t="s">
        <v>396</v>
      </c>
      <c r="B2046" s="30" t="s">
        <v>122</v>
      </c>
      <c r="C2046" s="31" t="s">
        <v>662</v>
      </c>
      <c r="D2046" s="140" t="s">
        <v>397</v>
      </c>
      <c r="E2046" s="31" t="n">
        <v>10</v>
      </c>
      <c r="F2046" s="31"/>
      <c r="G2046" s="31"/>
      <c r="H2046" s="31"/>
      <c r="I2046" s="31"/>
      <c r="J2046" s="31"/>
      <c r="K2046" s="31"/>
      <c r="L2046" s="31"/>
      <c r="M2046" s="31"/>
      <c r="N2046" s="33" t="n">
        <f aca="false">E2046*F2046+H2046+J2046+K2046+L2046+M2046</f>
        <v>0</v>
      </c>
      <c r="O2046" s="225"/>
      <c r="P2046" s="31" t="n">
        <v>8</v>
      </c>
      <c r="Q2046" s="31"/>
      <c r="R2046" s="31"/>
      <c r="S2046" s="31"/>
      <c r="T2046" s="31"/>
      <c r="U2046" s="31"/>
      <c r="V2046" s="31"/>
      <c r="W2046" s="31"/>
      <c r="X2046" s="31"/>
      <c r="Y2046" s="31" t="n">
        <v>60</v>
      </c>
      <c r="Z2046" s="36" t="n">
        <f aca="false">P2046*Q2046+S2046+U2046+V2046+W2046+X2046+Y2046</f>
        <v>60</v>
      </c>
      <c r="AA2046" s="36" t="n">
        <f aca="false">N2046+Z2046</f>
        <v>60</v>
      </c>
      <c r="AB2046" s="47" t="s">
        <v>281</v>
      </c>
      <c r="AC2046" s="291" t="s">
        <v>738</v>
      </c>
      <c r="AD2046" s="31"/>
      <c r="AE2046" s="225" t="n">
        <v>0</v>
      </c>
      <c r="AF2046" s="299"/>
      <c r="AG2046" s="39" t="str">
        <f aca="false">AB2046</f>
        <v>Бастрыкин К.М.</v>
      </c>
      <c r="AH2046" s="39" t="str">
        <f aca="false">C2046</f>
        <v>3ИСП11-17 (БД)</v>
      </c>
      <c r="AI2046" s="40" t="str">
        <f aca="false">B2046</f>
        <v>20</v>
      </c>
      <c r="AJ2046" s="39" t="str">
        <f aca="false">CONCATENATE(A2046," ",D2046)</f>
        <v>ГИА.01.01 Подготовка  дипломного проекта (работы)  с 18 мая по 14 июня </v>
      </c>
      <c r="AK2046" s="39" t="n">
        <f aca="false">E2046*F2046+P2046*Q2046+H2046+J2046+S2046+U2046</f>
        <v>0</v>
      </c>
      <c r="AL2046" s="39" t="n">
        <f aca="false">L2046+W2046</f>
        <v>0</v>
      </c>
      <c r="AM2046" s="39" t="n">
        <f aca="false">M2046+X2046</f>
        <v>0</v>
      </c>
      <c r="AN2046" s="39" t="n">
        <f aca="false">Y2046</f>
        <v>60</v>
      </c>
      <c r="AO2046" s="39" t="n">
        <f aca="false">SUM(AK2046:AN2046)</f>
        <v>60</v>
      </c>
      <c r="AP2046" s="41" t="n">
        <f aca="false">K2046+V2046</f>
        <v>0</v>
      </c>
    </row>
    <row r="2047" s="42" customFormat="true" ht="16.5" hidden="true" customHeight="true" outlineLevel="0" collapsed="false">
      <c r="A2047" s="138" t="s">
        <v>396</v>
      </c>
      <c r="B2047" s="30" t="s">
        <v>122</v>
      </c>
      <c r="C2047" s="31" t="s">
        <v>662</v>
      </c>
      <c r="D2047" s="140" t="s">
        <v>397</v>
      </c>
      <c r="E2047" s="31" t="n">
        <v>10</v>
      </c>
      <c r="F2047" s="31"/>
      <c r="G2047" s="31"/>
      <c r="H2047" s="31"/>
      <c r="I2047" s="31"/>
      <c r="J2047" s="31"/>
      <c r="K2047" s="31"/>
      <c r="L2047" s="31"/>
      <c r="M2047" s="31"/>
      <c r="N2047" s="33" t="n">
        <f aca="false">E2047*F2047+H2047+J2047+K2047+L2047+M2047</f>
        <v>0</v>
      </c>
      <c r="O2047" s="225"/>
      <c r="P2047" s="31" t="n">
        <v>8</v>
      </c>
      <c r="Q2047" s="31"/>
      <c r="R2047" s="31"/>
      <c r="S2047" s="31"/>
      <c r="T2047" s="31"/>
      <c r="U2047" s="31"/>
      <c r="V2047" s="31"/>
      <c r="W2047" s="31"/>
      <c r="X2047" s="31"/>
      <c r="Y2047" s="31" t="n">
        <v>10</v>
      </c>
      <c r="Z2047" s="36" t="n">
        <f aca="false">P2047*Q2047+S2047+U2047+V2047+W2047+X2047+Y2047</f>
        <v>10</v>
      </c>
      <c r="AA2047" s="36" t="n">
        <f aca="false">N2047+Z2047</f>
        <v>10</v>
      </c>
      <c r="AB2047" s="47" t="s">
        <v>303</v>
      </c>
      <c r="AC2047" s="291" t="s">
        <v>738</v>
      </c>
      <c r="AD2047" s="31"/>
      <c r="AE2047" s="225" t="n">
        <v>0</v>
      </c>
      <c r="AF2047" s="299"/>
      <c r="AG2047" s="39" t="str">
        <f aca="false">AB2047</f>
        <v>Квеквескири В.А.</v>
      </c>
      <c r="AH2047" s="39" t="str">
        <f aca="false">C2047</f>
        <v>3ИСП11-17 (БД)</v>
      </c>
      <c r="AI2047" s="40" t="str">
        <f aca="false">B2047</f>
        <v>20</v>
      </c>
      <c r="AJ2047" s="39" t="str">
        <f aca="false">CONCATENATE(A2047," ",D2047)</f>
        <v>ГИА.01.01 Подготовка  дипломного проекта (работы)  с 18 мая по 14 июня </v>
      </c>
      <c r="AK2047" s="39" t="n">
        <f aca="false">E2047*F2047+P2047*Q2047+H2047+J2047+S2047+U2047</f>
        <v>0</v>
      </c>
      <c r="AL2047" s="39" t="n">
        <f aca="false">L2047+W2047</f>
        <v>0</v>
      </c>
      <c r="AM2047" s="39" t="n">
        <f aca="false">M2047+X2047</f>
        <v>0</v>
      </c>
      <c r="AN2047" s="39" t="n">
        <f aca="false">Y2047</f>
        <v>10</v>
      </c>
      <c r="AO2047" s="39" t="n">
        <f aca="false">SUM(AK2047:AN2047)</f>
        <v>10</v>
      </c>
      <c r="AP2047" s="41" t="n">
        <f aca="false">K2047+V2047</f>
        <v>0</v>
      </c>
    </row>
    <row r="2048" s="42" customFormat="true" ht="16.5" hidden="true" customHeight="true" outlineLevel="0" collapsed="false">
      <c r="A2048" s="138" t="s">
        <v>396</v>
      </c>
      <c r="B2048" s="30" t="s">
        <v>122</v>
      </c>
      <c r="C2048" s="31" t="s">
        <v>662</v>
      </c>
      <c r="D2048" s="140" t="s">
        <v>397</v>
      </c>
      <c r="E2048" s="31" t="n">
        <v>10</v>
      </c>
      <c r="F2048" s="31"/>
      <c r="G2048" s="31"/>
      <c r="H2048" s="31"/>
      <c r="I2048" s="31"/>
      <c r="J2048" s="31"/>
      <c r="K2048" s="31"/>
      <c r="L2048" s="31"/>
      <c r="M2048" s="31"/>
      <c r="N2048" s="33" t="n">
        <f aca="false">E2048*F2048+H2048+J2048+K2048+L2048+M2048</f>
        <v>0</v>
      </c>
      <c r="O2048" s="225"/>
      <c r="P2048" s="31" t="n">
        <v>8</v>
      </c>
      <c r="Q2048" s="31"/>
      <c r="R2048" s="31"/>
      <c r="S2048" s="31"/>
      <c r="T2048" s="31"/>
      <c r="U2048" s="31"/>
      <c r="V2048" s="31"/>
      <c r="W2048" s="31"/>
      <c r="X2048" s="31"/>
      <c r="Y2048" s="31" t="n">
        <v>80</v>
      </c>
      <c r="Z2048" s="36" t="n">
        <f aca="false">P2048*Q2048+S2048+U2048+V2048+W2048+X2048+Y2048</f>
        <v>80</v>
      </c>
      <c r="AA2048" s="36" t="n">
        <f aca="false">N2048+Z2048</f>
        <v>80</v>
      </c>
      <c r="AB2048" s="47" t="s">
        <v>398</v>
      </c>
      <c r="AC2048" s="31"/>
      <c r="AD2048" s="31"/>
      <c r="AE2048" s="225" t="n">
        <v>0</v>
      </c>
      <c r="AF2048" s="299"/>
      <c r="AG2048" s="39" t="str">
        <f aca="false">AB2048</f>
        <v>вак. ГИА</v>
      </c>
      <c r="AH2048" s="39" t="str">
        <f aca="false">C2048</f>
        <v>3ИСП11-17 (БД)</v>
      </c>
      <c r="AI2048" s="40" t="str">
        <f aca="false">B2048</f>
        <v>20</v>
      </c>
      <c r="AJ2048" s="39" t="str">
        <f aca="false">CONCATENATE(A2048," ",D2048)</f>
        <v>ГИА.01.01 Подготовка  дипломного проекта (работы)  с 18 мая по 14 июня </v>
      </c>
      <c r="AK2048" s="39" t="n">
        <f aca="false">E2048*F2048+P2048*Q2048+H2048+J2048+S2048+U2048</f>
        <v>0</v>
      </c>
      <c r="AL2048" s="39" t="n">
        <f aca="false">L2048+W2048</f>
        <v>0</v>
      </c>
      <c r="AM2048" s="39" t="n">
        <f aca="false">M2048+X2048</f>
        <v>0</v>
      </c>
      <c r="AN2048" s="39" t="n">
        <f aca="false">Y2048</f>
        <v>80</v>
      </c>
      <c r="AO2048" s="39" t="n">
        <f aca="false">SUM(AK2048:AN2048)</f>
        <v>80</v>
      </c>
      <c r="AP2048" s="41" t="n">
        <f aca="false">K2048+V2048</f>
        <v>0</v>
      </c>
    </row>
    <row r="2049" s="42" customFormat="true" ht="16.5" hidden="true" customHeight="true" outlineLevel="0" collapsed="false">
      <c r="A2049" s="141" t="s">
        <v>399</v>
      </c>
      <c r="B2049" s="30" t="s">
        <v>122</v>
      </c>
      <c r="C2049" s="31" t="s">
        <v>662</v>
      </c>
      <c r="D2049" s="142" t="s">
        <v>400</v>
      </c>
      <c r="E2049" s="31" t="n">
        <v>10</v>
      </c>
      <c r="F2049" s="31"/>
      <c r="G2049" s="31"/>
      <c r="H2049" s="31"/>
      <c r="I2049" s="31"/>
      <c r="J2049" s="31"/>
      <c r="K2049" s="31"/>
      <c r="L2049" s="31"/>
      <c r="M2049" s="31"/>
      <c r="N2049" s="33" t="n">
        <f aca="false">E2049*F2049+H2049+J2049+K2049+L2049+M2049</f>
        <v>0</v>
      </c>
      <c r="O2049" s="225"/>
      <c r="P2049" s="31" t="n">
        <v>8</v>
      </c>
      <c r="Q2049" s="31"/>
      <c r="R2049" s="31"/>
      <c r="S2049" s="31"/>
      <c r="T2049" s="31"/>
      <c r="U2049" s="31"/>
      <c r="V2049" s="31"/>
      <c r="W2049" s="31"/>
      <c r="X2049" s="31"/>
      <c r="Y2049" s="31" t="n">
        <v>72</v>
      </c>
      <c r="Z2049" s="36" t="n">
        <f aca="false">P2049*Q2049+S2049+U2049+V2049+W2049+X2049+Y2049</f>
        <v>72</v>
      </c>
      <c r="AA2049" s="36" t="n">
        <f aca="false">N2049+Z2049</f>
        <v>72</v>
      </c>
      <c r="AB2049" s="47" t="s">
        <v>398</v>
      </c>
      <c r="AC2049" s="31"/>
      <c r="AD2049" s="31"/>
      <c r="AE2049" s="225" t="n">
        <v>0</v>
      </c>
      <c r="AF2049" s="299"/>
      <c r="AG2049" s="39" t="str">
        <f aca="false">AB2049</f>
        <v>вак. ГИА</v>
      </c>
      <c r="AH2049" s="39" t="str">
        <f aca="false">C2049</f>
        <v>3ИСП11-17 (БД)</v>
      </c>
      <c r="AI2049" s="40" t="str">
        <f aca="false">B2049</f>
        <v>20</v>
      </c>
      <c r="AJ2049" s="39" t="str">
        <f aca="false">CONCATENATE(A2049," ",D2049)</f>
        <v>ГИА.01.04 Защита  дипломного проекта (работы)   с 15 июня по 28 июня</v>
      </c>
      <c r="AK2049" s="39" t="n">
        <f aca="false">E2049*F2049+P2049*Q2049+H2049+J2049+S2049+U2049</f>
        <v>0</v>
      </c>
      <c r="AL2049" s="39" t="n">
        <f aca="false">L2049+W2049</f>
        <v>0</v>
      </c>
      <c r="AM2049" s="39" t="n">
        <f aca="false">M2049+X2049</f>
        <v>0</v>
      </c>
      <c r="AN2049" s="39" t="n">
        <f aca="false">Y2049</f>
        <v>72</v>
      </c>
      <c r="AO2049" s="39" t="n">
        <f aca="false">SUM(AK2049:AN2049)</f>
        <v>72</v>
      </c>
      <c r="AP2049" s="41" t="n">
        <f aca="false">K2049+V2049</f>
        <v>0</v>
      </c>
    </row>
    <row r="2050" s="42" customFormat="true" ht="16.5" hidden="true" customHeight="true" outlineLevel="0" collapsed="false">
      <c r="A2050" s="70" t="s">
        <v>113</v>
      </c>
      <c r="B2050" s="30" t="s">
        <v>122</v>
      </c>
      <c r="C2050" s="31" t="s">
        <v>662</v>
      </c>
      <c r="D2050" s="142" t="s">
        <v>114</v>
      </c>
      <c r="E2050" s="31" t="n">
        <v>10</v>
      </c>
      <c r="F2050" s="31"/>
      <c r="G2050" s="31"/>
      <c r="H2050" s="31" t="n">
        <v>15</v>
      </c>
      <c r="I2050" s="31"/>
      <c r="J2050" s="31"/>
      <c r="K2050" s="31"/>
      <c r="L2050" s="31"/>
      <c r="M2050" s="31"/>
      <c r="N2050" s="33" t="n">
        <f aca="false">E2050*F2050+H2050+J2050+K2050+L2050+M2050</f>
        <v>15</v>
      </c>
      <c r="O2050" s="225"/>
      <c r="P2050" s="31" t="n">
        <v>8</v>
      </c>
      <c r="Q2050" s="31"/>
      <c r="R2050" s="31"/>
      <c r="S2050" s="31" t="n">
        <v>18</v>
      </c>
      <c r="T2050" s="31"/>
      <c r="U2050" s="31"/>
      <c r="V2050" s="31"/>
      <c r="W2050" s="31"/>
      <c r="X2050" s="31"/>
      <c r="Y2050" s="31"/>
      <c r="Z2050" s="36" t="n">
        <f aca="false">P2050*Q2050+S2050+U2050+V2050+W2050+X2050+Y2050</f>
        <v>18</v>
      </c>
      <c r="AA2050" s="36" t="n">
        <f aca="false">N2050+Z2050</f>
        <v>33</v>
      </c>
      <c r="AB2050" s="74" t="s">
        <v>115</v>
      </c>
      <c r="AC2050" s="47" t="s">
        <v>281</v>
      </c>
      <c r="AD2050" s="31"/>
      <c r="AE2050" s="225" t="n">
        <v>0</v>
      </c>
      <c r="AF2050" s="299"/>
      <c r="AG2050" s="39" t="str">
        <f aca="false">AB2050</f>
        <v>вак. РоВ</v>
      </c>
      <c r="AH2050" s="39" t="str">
        <f aca="false">C2050</f>
        <v>3ИСП11-17 (БД)</v>
      </c>
      <c r="AI2050" s="40" t="str">
        <f aca="false">B2050</f>
        <v>20</v>
      </c>
      <c r="AJ2050" s="39" t="str">
        <f aca="false">CONCATENATE(A2050," ",D2050)</f>
        <v>ВнеУр Разговоры о важном</v>
      </c>
      <c r="AK2050" s="39" t="n">
        <f aca="false">E2050*F2050+P2050*Q2050+H2050+J2050+S2050+U2050</f>
        <v>33</v>
      </c>
      <c r="AL2050" s="39" t="n">
        <f aca="false">L2050+W2050</f>
        <v>0</v>
      </c>
      <c r="AM2050" s="39" t="n">
        <f aca="false">M2050+X2050</f>
        <v>0</v>
      </c>
      <c r="AN2050" s="39" t="n">
        <f aca="false">Y2050</f>
        <v>0</v>
      </c>
      <c r="AO2050" s="39" t="n">
        <f aca="false">SUM(AK2050:AN2050)</f>
        <v>33</v>
      </c>
      <c r="AP2050" s="41" t="n">
        <f aca="false">K2050+V2050</f>
        <v>0</v>
      </c>
    </row>
    <row r="2051" s="42" customFormat="true" ht="16.5" hidden="true" customHeight="true" outlineLevel="0" collapsed="false">
      <c r="A2051" s="70" t="s">
        <v>113</v>
      </c>
      <c r="B2051" s="30" t="s">
        <v>122</v>
      </c>
      <c r="C2051" s="31" t="s">
        <v>662</v>
      </c>
      <c r="D2051" s="142" t="s">
        <v>114</v>
      </c>
      <c r="E2051" s="31" t="n">
        <v>10</v>
      </c>
      <c r="F2051" s="31"/>
      <c r="G2051" s="31"/>
      <c r="H2051" s="31" t="n">
        <v>2</v>
      </c>
      <c r="I2051" s="31"/>
      <c r="J2051" s="31"/>
      <c r="K2051" s="31"/>
      <c r="L2051" s="31"/>
      <c r="M2051" s="31"/>
      <c r="N2051" s="33" t="n">
        <f aca="false">E2051*F2051+H2051+J2051+K2051+L2051+M2051</f>
        <v>2</v>
      </c>
      <c r="O2051" s="225"/>
      <c r="P2051" s="31" t="n">
        <v>8</v>
      </c>
      <c r="Q2051" s="31"/>
      <c r="R2051" s="31"/>
      <c r="S2051" s="31"/>
      <c r="T2051" s="31"/>
      <c r="U2051" s="31"/>
      <c r="V2051" s="31"/>
      <c r="W2051" s="31"/>
      <c r="X2051" s="31"/>
      <c r="Y2051" s="31"/>
      <c r="Z2051" s="36" t="n">
        <f aca="false">P2051*Q2051+S2051+U2051+V2051+W2051+X2051+Y2051</f>
        <v>0</v>
      </c>
      <c r="AA2051" s="36" t="n">
        <f aca="false">N2051+Z2051</f>
        <v>2</v>
      </c>
      <c r="AB2051" s="47" t="s">
        <v>379</v>
      </c>
      <c r="AC2051" s="47" t="s">
        <v>281</v>
      </c>
      <c r="AD2051" s="31"/>
      <c r="AE2051" s="225" t="n">
        <v>0</v>
      </c>
      <c r="AF2051" s="299"/>
      <c r="AG2051" s="39" t="str">
        <f aca="false">AB2051</f>
        <v>Харламов Д. </v>
      </c>
      <c r="AH2051" s="39" t="str">
        <f aca="false">C2051</f>
        <v>3ИСП11-17 (БД)</v>
      </c>
      <c r="AI2051" s="40" t="str">
        <f aca="false">B2051</f>
        <v>20</v>
      </c>
      <c r="AJ2051" s="39" t="str">
        <f aca="false">CONCATENATE(A2051," ",D2051)</f>
        <v>ВнеУр Разговоры о важном</v>
      </c>
      <c r="AK2051" s="39" t="n">
        <f aca="false">E2051*F2051+P2051*Q2051+H2051+J2051+S2051+U2051</f>
        <v>2</v>
      </c>
      <c r="AL2051" s="39" t="n">
        <f aca="false">L2051+W2051</f>
        <v>0</v>
      </c>
      <c r="AM2051" s="39" t="n">
        <f aca="false">M2051+X2051</f>
        <v>0</v>
      </c>
      <c r="AN2051" s="39" t="n">
        <f aca="false">Y2051</f>
        <v>0</v>
      </c>
      <c r="AO2051" s="39" t="n">
        <f aca="false">SUM(AK2051:AN2051)</f>
        <v>2</v>
      </c>
      <c r="AP2051" s="41" t="n">
        <f aca="false">K2051+V2051</f>
        <v>0</v>
      </c>
    </row>
    <row r="2052" s="42" customFormat="true" ht="16.5" hidden="true" customHeight="true" outlineLevel="0" collapsed="false">
      <c r="A2052" s="136" t="s">
        <v>52</v>
      </c>
      <c r="B2052" s="30" t="s">
        <v>216</v>
      </c>
      <c r="C2052" s="31" t="s">
        <v>663</v>
      </c>
      <c r="D2052" s="196" t="s">
        <v>55</v>
      </c>
      <c r="E2052" s="31" t="n">
        <v>10</v>
      </c>
      <c r="F2052" s="31" t="n">
        <v>2</v>
      </c>
      <c r="G2052" s="102"/>
      <c r="H2052" s="103"/>
      <c r="I2052" s="103"/>
      <c r="J2052" s="103"/>
      <c r="K2052" s="103"/>
      <c r="L2052" s="104"/>
      <c r="M2052" s="31"/>
      <c r="N2052" s="33" t="n">
        <f aca="false">E2052*F2052+H2052+J2052+K2052+L2052+M2052</f>
        <v>20</v>
      </c>
      <c r="O2052" s="225"/>
      <c r="P2052" s="31" t="n">
        <v>8</v>
      </c>
      <c r="Q2052" s="31" t="n">
        <v>2</v>
      </c>
      <c r="R2052" s="31"/>
      <c r="S2052" s="103"/>
      <c r="T2052" s="103"/>
      <c r="U2052" s="103"/>
      <c r="V2052" s="103"/>
      <c r="W2052" s="104" t="n">
        <v>4</v>
      </c>
      <c r="X2052" s="31"/>
      <c r="Y2052" s="31"/>
      <c r="Z2052" s="36" t="n">
        <f aca="false">P2052*Q2052+S2052+U2052+V2052+W2052+X2052+Y2052</f>
        <v>20</v>
      </c>
      <c r="AA2052" s="36" t="n">
        <f aca="false">N2052+Z2052</f>
        <v>40</v>
      </c>
      <c r="AB2052" s="47" t="s">
        <v>218</v>
      </c>
      <c r="AC2052" s="47"/>
      <c r="AD2052" s="47"/>
      <c r="AE2052" s="225" t="n">
        <v>16</v>
      </c>
      <c r="AF2052" s="299"/>
      <c r="AG2052" s="39" t="str">
        <f aca="false">AB2052</f>
        <v>Бруй С.Ю.</v>
      </c>
      <c r="AH2052" s="39" t="str">
        <f aca="false">C2052</f>
        <v>4ИСП9-7а (БД)</v>
      </c>
      <c r="AI2052" s="40" t="str">
        <f aca="false">B2052</f>
        <v>14</v>
      </c>
      <c r="AJ2052" s="39" t="str">
        <f aca="false">CONCATENATE(A2052," ",D2052)</f>
        <v>ОГСЭ.03 Иностранный язык в профессиональной деятельности</v>
      </c>
      <c r="AK2052" s="39" t="n">
        <f aca="false">E2052*F2052+P2052*Q2052+H2052+J2052+S2052+U2052</f>
        <v>36</v>
      </c>
      <c r="AL2052" s="39" t="n">
        <f aca="false">L2052+W2052</f>
        <v>4</v>
      </c>
      <c r="AM2052" s="39" t="n">
        <f aca="false">M2052+X2052</f>
        <v>0</v>
      </c>
      <c r="AN2052" s="39" t="n">
        <f aca="false">Y2052</f>
        <v>0</v>
      </c>
      <c r="AO2052" s="39" t="n">
        <f aca="false">SUM(AK2052:AN2052)</f>
        <v>40</v>
      </c>
      <c r="AP2052" s="41" t="n">
        <f aca="false">K2052+V2052</f>
        <v>0</v>
      </c>
    </row>
    <row r="2053" s="42" customFormat="true" ht="16.5" hidden="true" customHeight="true" outlineLevel="0" collapsed="false">
      <c r="A2053" s="136" t="s">
        <v>52</v>
      </c>
      <c r="B2053" s="30" t="s">
        <v>175</v>
      </c>
      <c r="C2053" s="31" t="s">
        <v>664</v>
      </c>
      <c r="D2053" s="196" t="s">
        <v>55</v>
      </c>
      <c r="E2053" s="31" t="n">
        <v>10</v>
      </c>
      <c r="F2053" s="31" t="n">
        <v>2</v>
      </c>
      <c r="G2053" s="102"/>
      <c r="H2053" s="103"/>
      <c r="I2053" s="103"/>
      <c r="J2053" s="103"/>
      <c r="K2053" s="103"/>
      <c r="L2053" s="104"/>
      <c r="M2053" s="31"/>
      <c r="N2053" s="33" t="n">
        <f aca="false">E2053*F2053+H2053+J2053+K2053+L2053+M2053</f>
        <v>20</v>
      </c>
      <c r="O2053" s="225"/>
      <c r="P2053" s="31" t="n">
        <v>8</v>
      </c>
      <c r="Q2053" s="31" t="n">
        <v>2</v>
      </c>
      <c r="R2053" s="31"/>
      <c r="S2053" s="103"/>
      <c r="T2053" s="103"/>
      <c r="U2053" s="103"/>
      <c r="V2053" s="103"/>
      <c r="W2053" s="104" t="n">
        <v>4</v>
      </c>
      <c r="X2053" s="31"/>
      <c r="Y2053" s="31"/>
      <c r="Z2053" s="36" t="n">
        <f aca="false">P2053*Q2053+S2053+U2053+V2053+W2053+X2053+Y2053</f>
        <v>20</v>
      </c>
      <c r="AA2053" s="36" t="n">
        <f aca="false">N2053+Z2053</f>
        <v>40</v>
      </c>
      <c r="AB2053" s="47" t="s">
        <v>220</v>
      </c>
      <c r="AC2053" s="47"/>
      <c r="AD2053" s="47"/>
      <c r="AE2053" s="225" t="n">
        <v>16</v>
      </c>
      <c r="AF2053" s="299"/>
      <c r="AG2053" s="39" t="str">
        <f aca="false">AB2053</f>
        <v>Ветрова О.В.</v>
      </c>
      <c r="AH2053" s="39" t="str">
        <f aca="false">C2053</f>
        <v>4ИСП9-7б (БД)</v>
      </c>
      <c r="AI2053" s="40" t="str">
        <f aca="false">B2053</f>
        <v>13</v>
      </c>
      <c r="AJ2053" s="39" t="str">
        <f aca="false">CONCATENATE(A2053," ",D2053)</f>
        <v>ОГСЭ.03 Иностранный язык в профессиональной деятельности</v>
      </c>
      <c r="AK2053" s="39" t="n">
        <f aca="false">E2053*F2053+P2053*Q2053+H2053+J2053+S2053+U2053</f>
        <v>36</v>
      </c>
      <c r="AL2053" s="39" t="n">
        <f aca="false">L2053+W2053</f>
        <v>4</v>
      </c>
      <c r="AM2053" s="39" t="n">
        <f aca="false">M2053+X2053</f>
        <v>0</v>
      </c>
      <c r="AN2053" s="39" t="n">
        <f aca="false">Y2053</f>
        <v>0</v>
      </c>
      <c r="AO2053" s="39" t="n">
        <f aca="false">SUM(AK2053:AN2053)</f>
        <v>40</v>
      </c>
      <c r="AP2053" s="41" t="n">
        <f aca="false">K2053+V2053</f>
        <v>0</v>
      </c>
    </row>
    <row r="2054" s="42" customFormat="true" ht="16.5" hidden="true" customHeight="true" outlineLevel="0" collapsed="false">
      <c r="A2054" s="243" t="s">
        <v>60</v>
      </c>
      <c r="B2054" s="30" t="s">
        <v>213</v>
      </c>
      <c r="C2054" s="31" t="s">
        <v>665</v>
      </c>
      <c r="D2054" s="166" t="s">
        <v>61</v>
      </c>
      <c r="E2054" s="31" t="n">
        <v>10</v>
      </c>
      <c r="F2054" s="31" t="n">
        <v>2</v>
      </c>
      <c r="G2054" s="102"/>
      <c r="H2054" s="103"/>
      <c r="I2054" s="103"/>
      <c r="J2054" s="103"/>
      <c r="K2054" s="103"/>
      <c r="L2054" s="104"/>
      <c r="M2054" s="31"/>
      <c r="N2054" s="33" t="n">
        <f aca="false">E2054*F2054+H2054+J2054+K2054+L2054+M2054</f>
        <v>20</v>
      </c>
      <c r="O2054" s="225"/>
      <c r="P2054" s="31" t="n">
        <v>8</v>
      </c>
      <c r="Q2054" s="31" t="n">
        <v>2</v>
      </c>
      <c r="R2054" s="31"/>
      <c r="S2054" s="103"/>
      <c r="T2054" s="103"/>
      <c r="U2054" s="103"/>
      <c r="V2054" s="103"/>
      <c r="W2054" s="104"/>
      <c r="X2054" s="31"/>
      <c r="Y2054" s="31"/>
      <c r="Z2054" s="36" t="n">
        <f aca="false">P2054*Q2054+S2054+U2054+V2054+W2054+X2054+Y2054</f>
        <v>16</v>
      </c>
      <c r="AA2054" s="36" t="n">
        <f aca="false">N2054+Z2054</f>
        <v>36</v>
      </c>
      <c r="AB2054" s="74" t="s">
        <v>486</v>
      </c>
      <c r="AC2054" s="47"/>
      <c r="AD2054" s="47"/>
      <c r="AE2054" s="225" t="n">
        <v>16</v>
      </c>
      <c r="AF2054" s="299" t="n">
        <v>36</v>
      </c>
      <c r="AG2054" s="39" t="str">
        <f aca="false">AB2054</f>
        <v>Шадрин А.О.</v>
      </c>
      <c r="AH2054" s="39" t="str">
        <f aca="false">C2054</f>
        <v>4ИСП9-7 (БД)</v>
      </c>
      <c r="AI2054" s="40" t="str">
        <f aca="false">B2054</f>
        <v>27</v>
      </c>
      <c r="AJ2054" s="39" t="str">
        <f aca="false">CONCATENATE(A2054," ",D2054)</f>
        <v>ОГСЭ.04 Физическая культура</v>
      </c>
      <c r="AK2054" s="39" t="n">
        <f aca="false">E2054*F2054+P2054*Q2054+H2054+J2054+S2054+U2054</f>
        <v>36</v>
      </c>
      <c r="AL2054" s="39" t="n">
        <f aca="false">L2054+W2054</f>
        <v>0</v>
      </c>
      <c r="AM2054" s="39" t="n">
        <f aca="false">M2054+X2054</f>
        <v>0</v>
      </c>
      <c r="AN2054" s="39" t="n">
        <f aca="false">Y2054</f>
        <v>0</v>
      </c>
      <c r="AO2054" s="39" t="n">
        <f aca="false">SUM(AK2054:AN2054)</f>
        <v>36</v>
      </c>
      <c r="AP2054" s="41" t="n">
        <f aca="false">K2054+V2054</f>
        <v>0</v>
      </c>
    </row>
    <row r="2055" s="42" customFormat="true" ht="16.5" hidden="true" customHeight="true" outlineLevel="0" collapsed="false">
      <c r="A2055" s="243" t="s">
        <v>326</v>
      </c>
      <c r="B2055" s="30" t="s">
        <v>213</v>
      </c>
      <c r="C2055" s="31" t="s">
        <v>665</v>
      </c>
      <c r="D2055" s="166" t="s">
        <v>327</v>
      </c>
      <c r="E2055" s="31" t="n">
        <v>10</v>
      </c>
      <c r="F2055" s="31"/>
      <c r="G2055" s="102"/>
      <c r="H2055" s="103"/>
      <c r="I2055" s="103"/>
      <c r="J2055" s="103"/>
      <c r="K2055" s="103"/>
      <c r="L2055" s="104"/>
      <c r="M2055" s="31"/>
      <c r="N2055" s="33" t="n">
        <f aca="false">E2055*F2055+H2055+J2055+K2055+L2055+M2055</f>
        <v>0</v>
      </c>
      <c r="O2055" s="225"/>
      <c r="P2055" s="31" t="n">
        <v>8</v>
      </c>
      <c r="Q2055" s="31" t="n">
        <v>8</v>
      </c>
      <c r="R2055" s="31" t="n">
        <v>14</v>
      </c>
      <c r="S2055" s="103"/>
      <c r="T2055" s="103"/>
      <c r="U2055" s="103"/>
      <c r="V2055" s="103"/>
      <c r="W2055" s="104" t="n">
        <v>4</v>
      </c>
      <c r="X2055" s="31"/>
      <c r="Y2055" s="31"/>
      <c r="Z2055" s="36" t="n">
        <f aca="false">P2055*Q2055+S2055+U2055+V2055+W2055+X2055+Y2055</f>
        <v>68</v>
      </c>
      <c r="AA2055" s="36" t="n">
        <f aca="false">N2055+Z2055</f>
        <v>68</v>
      </c>
      <c r="AB2055" s="47" t="s">
        <v>313</v>
      </c>
      <c r="AC2055" s="47"/>
      <c r="AD2055" s="47"/>
      <c r="AE2055" s="225" t="n">
        <v>64</v>
      </c>
      <c r="AF2055" s="299" t="n">
        <v>64</v>
      </c>
      <c r="AG2055" s="39" t="str">
        <f aca="false">AB2055</f>
        <v>Гаврилова Л.А.</v>
      </c>
      <c r="AH2055" s="39" t="str">
        <f aca="false">C2055</f>
        <v>4ИСП9-7 (БД)</v>
      </c>
      <c r="AI2055" s="40" t="str">
        <f aca="false">B2055</f>
        <v>27</v>
      </c>
      <c r="AJ2055" s="39" t="str">
        <f aca="false">CONCATENATE(A2055," ",D2055)</f>
        <v>ОП.07 Экономика отрасли</v>
      </c>
      <c r="AK2055" s="39" t="n">
        <f aca="false">E2055*F2055+P2055*Q2055+H2055+J2055+S2055+U2055</f>
        <v>64</v>
      </c>
      <c r="AL2055" s="39" t="n">
        <f aca="false">L2055+W2055</f>
        <v>4</v>
      </c>
      <c r="AM2055" s="39" t="n">
        <f aca="false">M2055+X2055</f>
        <v>0</v>
      </c>
      <c r="AN2055" s="39" t="n">
        <f aca="false">Y2055</f>
        <v>0</v>
      </c>
      <c r="AO2055" s="39" t="n">
        <f aca="false">SUM(AK2055:AN2055)</f>
        <v>68</v>
      </c>
      <c r="AP2055" s="41" t="n">
        <f aca="false">K2055+V2055</f>
        <v>0</v>
      </c>
    </row>
    <row r="2056" s="42" customFormat="true" ht="16.5" hidden="true" customHeight="true" outlineLevel="0" collapsed="false">
      <c r="A2056" s="243" t="s">
        <v>94</v>
      </c>
      <c r="B2056" s="30" t="s">
        <v>213</v>
      </c>
      <c r="C2056" s="31" t="s">
        <v>665</v>
      </c>
      <c r="D2056" s="166" t="s">
        <v>383</v>
      </c>
      <c r="E2056" s="31" t="n">
        <v>10</v>
      </c>
      <c r="F2056" s="31"/>
      <c r="G2056" s="102"/>
      <c r="H2056" s="103"/>
      <c r="I2056" s="103"/>
      <c r="J2056" s="103"/>
      <c r="K2056" s="103"/>
      <c r="L2056" s="104"/>
      <c r="M2056" s="31"/>
      <c r="N2056" s="33" t="n">
        <f aca="false">E2056*F2056+H2056+J2056+K2056+L2056+M2056</f>
        <v>0</v>
      </c>
      <c r="O2056" s="225"/>
      <c r="P2056" s="31" t="n">
        <v>8</v>
      </c>
      <c r="Q2056" s="31" t="n">
        <v>6</v>
      </c>
      <c r="R2056" s="31" t="n">
        <v>14</v>
      </c>
      <c r="S2056" s="103"/>
      <c r="T2056" s="103"/>
      <c r="U2056" s="103"/>
      <c r="V2056" s="103"/>
      <c r="W2056" s="104"/>
      <c r="X2056" s="31"/>
      <c r="Y2056" s="31"/>
      <c r="Z2056" s="36" t="n">
        <f aca="false">P2056*Q2056+S2056+U2056+V2056+W2056+X2056+Y2056</f>
        <v>48</v>
      </c>
      <c r="AA2056" s="36" t="n">
        <f aca="false">N2056+Z2056</f>
        <v>48</v>
      </c>
      <c r="AB2056" s="74" t="s">
        <v>224</v>
      </c>
      <c r="AC2056" s="47"/>
      <c r="AD2056" s="47"/>
      <c r="AE2056" s="225" t="n">
        <v>48</v>
      </c>
      <c r="AF2056" s="299" t="n">
        <v>48</v>
      </c>
      <c r="AG2056" s="39" t="str">
        <f aca="false">AB2056</f>
        <v>Кравченко Н.В.</v>
      </c>
      <c r="AH2056" s="39" t="str">
        <f aca="false">C2056</f>
        <v>4ИСП9-7 (БД)</v>
      </c>
      <c r="AI2056" s="40" t="str">
        <f aca="false">B2056</f>
        <v>27</v>
      </c>
      <c r="AJ2056" s="39" t="str">
        <f aca="false">CONCATENATE(A2056," ",D2056)</f>
        <v>ОП.12 Менеджмент в профессиональной деятельности</v>
      </c>
      <c r="AK2056" s="39" t="n">
        <f aca="false">E2056*F2056+P2056*Q2056+H2056+J2056+S2056+U2056</f>
        <v>48</v>
      </c>
      <c r="AL2056" s="39" t="n">
        <f aca="false">L2056+W2056</f>
        <v>0</v>
      </c>
      <c r="AM2056" s="39" t="n">
        <f aca="false">M2056+X2056</f>
        <v>0</v>
      </c>
      <c r="AN2056" s="39" t="n">
        <f aca="false">Y2056</f>
        <v>0</v>
      </c>
      <c r="AO2056" s="39" t="n">
        <f aca="false">SUM(AK2056:AN2056)</f>
        <v>48</v>
      </c>
      <c r="AP2056" s="41" t="n">
        <f aca="false">K2056+V2056</f>
        <v>0</v>
      </c>
    </row>
    <row r="2057" s="42" customFormat="true" ht="16.5" hidden="true" customHeight="true" outlineLevel="0" collapsed="false">
      <c r="A2057" s="244" t="s">
        <v>147</v>
      </c>
      <c r="B2057" s="30" t="s">
        <v>213</v>
      </c>
      <c r="C2057" s="31" t="s">
        <v>665</v>
      </c>
      <c r="D2057" s="166" t="s">
        <v>392</v>
      </c>
      <c r="E2057" s="31" t="n">
        <v>10</v>
      </c>
      <c r="F2057" s="31" t="n">
        <v>7</v>
      </c>
      <c r="G2057" s="102" t="n">
        <v>26</v>
      </c>
      <c r="H2057" s="103" t="n">
        <v>-26</v>
      </c>
      <c r="I2057" s="103"/>
      <c r="J2057" s="103"/>
      <c r="K2057" s="103"/>
      <c r="L2057" s="104" t="n">
        <v>6</v>
      </c>
      <c r="M2057" s="31" t="n">
        <v>8</v>
      </c>
      <c r="N2057" s="33" t="n">
        <f aca="false">E2057*F2057+H2057+J2057+K2057+L2057+M2057</f>
        <v>58</v>
      </c>
      <c r="O2057" s="225"/>
      <c r="P2057" s="31" t="n">
        <v>8</v>
      </c>
      <c r="Q2057" s="31"/>
      <c r="R2057" s="31"/>
      <c r="S2057" s="103"/>
      <c r="T2057" s="103"/>
      <c r="U2057" s="103"/>
      <c r="V2057" s="103"/>
      <c r="W2057" s="104"/>
      <c r="X2057" s="31"/>
      <c r="Y2057" s="31"/>
      <c r="Z2057" s="36" t="n">
        <f aca="false">P2057*Q2057+S2057+U2057+V2057+W2057+X2057+Y2057</f>
        <v>0</v>
      </c>
      <c r="AA2057" s="36" t="n">
        <f aca="false">N2057+Z2057</f>
        <v>58</v>
      </c>
      <c r="AB2057" s="47" t="s">
        <v>363</v>
      </c>
      <c r="AC2057" s="47"/>
      <c r="AD2057" s="47"/>
      <c r="AE2057" s="225" t="n">
        <v>0</v>
      </c>
      <c r="AF2057" s="299" t="n">
        <v>70</v>
      </c>
      <c r="AG2057" s="39" t="str">
        <f aca="false">AB2057</f>
        <v>Адышкин С.С.</v>
      </c>
      <c r="AH2057" s="39" t="str">
        <f aca="false">C2057</f>
        <v>4ИСП9-7 (БД)</v>
      </c>
      <c r="AI2057" s="40" t="str">
        <f aca="false">B2057</f>
        <v>27</v>
      </c>
      <c r="AJ2057" s="39" t="str">
        <f aca="false">CONCATENATE(A2057," ",D2057)</f>
        <v>МДК.02.01 Технология разработки программного обеспечения</v>
      </c>
      <c r="AK2057" s="39" t="n">
        <f aca="false">E2057*F2057+P2057*Q2057+H2057+J2057+S2057+U2057</f>
        <v>44</v>
      </c>
      <c r="AL2057" s="39" t="n">
        <f aca="false">L2057+W2057</f>
        <v>6</v>
      </c>
      <c r="AM2057" s="39" t="n">
        <f aca="false">M2057+X2057</f>
        <v>8</v>
      </c>
      <c r="AN2057" s="39" t="n">
        <f aca="false">Y2057</f>
        <v>0</v>
      </c>
      <c r="AO2057" s="39" t="n">
        <f aca="false">SUM(AK2057:AN2057)</f>
        <v>58</v>
      </c>
      <c r="AP2057" s="41" t="n">
        <f aca="false">K2057+V2057</f>
        <v>0</v>
      </c>
    </row>
    <row r="2058" s="42" customFormat="true" ht="16.5" hidden="true" customHeight="true" outlineLevel="0" collapsed="false">
      <c r="A2058" s="244" t="s">
        <v>147</v>
      </c>
      <c r="B2058" s="30" t="s">
        <v>216</v>
      </c>
      <c r="C2058" s="31" t="s">
        <v>663</v>
      </c>
      <c r="D2058" s="166" t="s">
        <v>392</v>
      </c>
      <c r="E2058" s="31" t="n">
        <v>10</v>
      </c>
      <c r="F2058" s="31"/>
      <c r="G2058" s="102"/>
      <c r="H2058" s="103" t="n">
        <v>26</v>
      </c>
      <c r="I2058" s="103"/>
      <c r="J2058" s="103"/>
      <c r="K2058" s="103"/>
      <c r="L2058" s="104"/>
      <c r="M2058" s="31"/>
      <c r="N2058" s="33" t="n">
        <f aca="false">E2058*F2058+H2058+J2058+K2058+L2058+M2058</f>
        <v>26</v>
      </c>
      <c r="O2058" s="225"/>
      <c r="P2058" s="31" t="n">
        <v>8</v>
      </c>
      <c r="Q2058" s="31"/>
      <c r="R2058" s="31"/>
      <c r="S2058" s="103"/>
      <c r="T2058" s="103"/>
      <c r="U2058" s="103"/>
      <c r="V2058" s="103"/>
      <c r="W2058" s="104"/>
      <c r="X2058" s="31"/>
      <c r="Y2058" s="31"/>
      <c r="Z2058" s="36" t="n">
        <f aca="false">P2058*Q2058+S2058+U2058+V2058+W2058+X2058+Y2058</f>
        <v>0</v>
      </c>
      <c r="AA2058" s="36" t="n">
        <f aca="false">N2058+Z2058</f>
        <v>26</v>
      </c>
      <c r="AB2058" s="47" t="s">
        <v>363</v>
      </c>
      <c r="AC2058" s="47"/>
      <c r="AD2058" s="47"/>
      <c r="AE2058" s="225" t="n">
        <v>0</v>
      </c>
      <c r="AF2058" s="299" t="n">
        <v>70</v>
      </c>
      <c r="AG2058" s="39" t="str">
        <f aca="false">AB2058</f>
        <v>Адышкин С.С.</v>
      </c>
      <c r="AH2058" s="39" t="str">
        <f aca="false">C2058</f>
        <v>4ИСП9-7а (БД)</v>
      </c>
      <c r="AI2058" s="40" t="str">
        <f aca="false">B2058</f>
        <v>14</v>
      </c>
      <c r="AJ2058" s="39" t="str">
        <f aca="false">CONCATENATE(A2058," ",D2058)</f>
        <v>МДК.02.01 Технология разработки программного обеспечения</v>
      </c>
      <c r="AK2058" s="39" t="n">
        <f aca="false">E2058*F2058+P2058*Q2058+H2058+J2058+S2058+U2058</f>
        <v>26</v>
      </c>
      <c r="AL2058" s="39" t="n">
        <f aca="false">L2058+W2058</f>
        <v>0</v>
      </c>
      <c r="AM2058" s="39" t="n">
        <f aca="false">M2058+X2058</f>
        <v>0</v>
      </c>
      <c r="AN2058" s="39" t="n">
        <f aca="false">Y2058</f>
        <v>0</v>
      </c>
      <c r="AO2058" s="39" t="n">
        <f aca="false">SUM(AK2058:AN2058)</f>
        <v>26</v>
      </c>
      <c r="AP2058" s="41" t="n">
        <f aca="false">K2058+V2058</f>
        <v>0</v>
      </c>
    </row>
    <row r="2059" s="42" customFormat="true" ht="16.5" hidden="true" customHeight="true" outlineLevel="0" collapsed="false">
      <c r="A2059" s="244" t="s">
        <v>147</v>
      </c>
      <c r="B2059" s="30" t="s">
        <v>175</v>
      </c>
      <c r="C2059" s="31" t="s">
        <v>664</v>
      </c>
      <c r="D2059" s="166" t="s">
        <v>392</v>
      </c>
      <c r="E2059" s="31" t="n">
        <v>10</v>
      </c>
      <c r="F2059" s="31"/>
      <c r="G2059" s="102"/>
      <c r="H2059" s="103" t="n">
        <v>26</v>
      </c>
      <c r="I2059" s="103"/>
      <c r="J2059" s="103"/>
      <c r="K2059" s="103"/>
      <c r="L2059" s="104"/>
      <c r="M2059" s="31"/>
      <c r="N2059" s="33" t="n">
        <f aca="false">E2059*F2059+H2059+J2059+K2059+L2059+M2059</f>
        <v>26</v>
      </c>
      <c r="O2059" s="225"/>
      <c r="P2059" s="31" t="n">
        <v>8</v>
      </c>
      <c r="Q2059" s="31"/>
      <c r="R2059" s="31"/>
      <c r="S2059" s="103"/>
      <c r="T2059" s="103"/>
      <c r="U2059" s="103"/>
      <c r="V2059" s="103"/>
      <c r="W2059" s="104"/>
      <c r="X2059" s="31"/>
      <c r="Y2059" s="31"/>
      <c r="Z2059" s="36" t="n">
        <f aca="false">P2059*Q2059+S2059+U2059+V2059+W2059+X2059+Y2059</f>
        <v>0</v>
      </c>
      <c r="AA2059" s="36" t="n">
        <f aca="false">N2059+Z2059</f>
        <v>26</v>
      </c>
      <c r="AB2059" s="47" t="s">
        <v>69</v>
      </c>
      <c r="AC2059" s="47"/>
      <c r="AD2059" s="47"/>
      <c r="AE2059" s="225" t="n">
        <v>0</v>
      </c>
      <c r="AF2059" s="299" t="n">
        <v>70</v>
      </c>
      <c r="AG2059" s="39" t="str">
        <f aca="false">AB2059</f>
        <v>вак. 2 п/гр</v>
      </c>
      <c r="AH2059" s="39" t="str">
        <f aca="false">C2059</f>
        <v>4ИСП9-7б (БД)</v>
      </c>
      <c r="AI2059" s="40" t="str">
        <f aca="false">B2059</f>
        <v>13</v>
      </c>
      <c r="AJ2059" s="39" t="str">
        <f aca="false">CONCATENATE(A2059," ",D2059)</f>
        <v>МДК.02.01 Технология разработки программного обеспечения</v>
      </c>
      <c r="AK2059" s="39" t="n">
        <f aca="false">E2059*F2059+P2059*Q2059+H2059+J2059+S2059+U2059</f>
        <v>26</v>
      </c>
      <c r="AL2059" s="39" t="n">
        <f aca="false">L2059+W2059</f>
        <v>0</v>
      </c>
      <c r="AM2059" s="39" t="n">
        <f aca="false">M2059+X2059</f>
        <v>0</v>
      </c>
      <c r="AN2059" s="39" t="n">
        <f aca="false">Y2059</f>
        <v>0</v>
      </c>
      <c r="AO2059" s="39" t="n">
        <f aca="false">SUM(AK2059:AN2059)</f>
        <v>26</v>
      </c>
      <c r="AP2059" s="41" t="n">
        <f aca="false">K2059+V2059</f>
        <v>0</v>
      </c>
    </row>
    <row r="2060" s="42" customFormat="true" ht="16.5" hidden="true" customHeight="true" outlineLevel="0" collapsed="false">
      <c r="A2060" s="244" t="s">
        <v>155</v>
      </c>
      <c r="B2060" s="30" t="s">
        <v>213</v>
      </c>
      <c r="C2060" s="31" t="s">
        <v>665</v>
      </c>
      <c r="D2060" s="166" t="s">
        <v>163</v>
      </c>
      <c r="E2060" s="31" t="n">
        <v>2</v>
      </c>
      <c r="F2060" s="31" t="n">
        <v>9</v>
      </c>
      <c r="G2060" s="102"/>
      <c r="H2060" s="103"/>
      <c r="I2060" s="103"/>
      <c r="J2060" s="103"/>
      <c r="K2060" s="103"/>
      <c r="L2060" s="104"/>
      <c r="M2060" s="31"/>
      <c r="N2060" s="33" t="n">
        <f aca="false">E2060*F2060+H2060+J2060+K2060+L2060+M2060</f>
        <v>18</v>
      </c>
      <c r="O2060" s="225"/>
      <c r="P2060" s="31" t="n">
        <v>8</v>
      </c>
      <c r="Q2060" s="31"/>
      <c r="R2060" s="31"/>
      <c r="S2060" s="103"/>
      <c r="T2060" s="103"/>
      <c r="U2060" s="103"/>
      <c r="V2060" s="103"/>
      <c r="W2060" s="104"/>
      <c r="X2060" s="31"/>
      <c r="Y2060" s="31"/>
      <c r="Z2060" s="36" t="n">
        <f aca="false">P2060*Q2060+S2060+U2060+V2060+W2060+X2060+Y2060</f>
        <v>0</v>
      </c>
      <c r="AA2060" s="36" t="n">
        <f aca="false">N2060+Z2060</f>
        <v>18</v>
      </c>
      <c r="AB2060" s="36" t="s">
        <v>226</v>
      </c>
      <c r="AC2060" s="47"/>
      <c r="AD2060" s="47"/>
      <c r="AE2060" s="225" t="n">
        <v>0</v>
      </c>
      <c r="AF2060" s="299" t="n">
        <v>72</v>
      </c>
      <c r="AG2060" s="39" t="str">
        <f aca="false">AB2060</f>
        <v>Орлов А.Д.</v>
      </c>
      <c r="AH2060" s="39" t="str">
        <f aca="false">C2060</f>
        <v>4ИСП9-7 (БД)</v>
      </c>
      <c r="AI2060" s="40" t="str">
        <f aca="false">B2060</f>
        <v>27</v>
      </c>
      <c r="AJ2060" s="39" t="str">
        <f aca="false">CONCATENATE(A2060," ",D2060)</f>
        <v>ПП.02 Производственная практика</v>
      </c>
      <c r="AK2060" s="39" t="n">
        <f aca="false">E2060*F2060+P2060*Q2060+H2060+J2060+S2060+U2060</f>
        <v>18</v>
      </c>
      <c r="AL2060" s="39" t="n">
        <f aca="false">L2060+W2060</f>
        <v>0</v>
      </c>
      <c r="AM2060" s="39" t="n">
        <f aca="false">M2060+X2060</f>
        <v>0</v>
      </c>
      <c r="AN2060" s="39" t="n">
        <f aca="false">Y2060</f>
        <v>0</v>
      </c>
      <c r="AO2060" s="39" t="n">
        <f aca="false">SUM(AK2060:AN2060)</f>
        <v>18</v>
      </c>
      <c r="AP2060" s="41" t="n">
        <f aca="false">K2060+V2060</f>
        <v>0</v>
      </c>
    </row>
    <row r="2061" s="42" customFormat="true" ht="16.5" hidden="true" customHeight="true" outlineLevel="0" collapsed="false">
      <c r="A2061" s="244" t="s">
        <v>155</v>
      </c>
      <c r="B2061" s="30" t="s">
        <v>213</v>
      </c>
      <c r="C2061" s="31" t="s">
        <v>665</v>
      </c>
      <c r="D2061" s="166" t="s">
        <v>163</v>
      </c>
      <c r="E2061" s="31" t="n">
        <v>2</v>
      </c>
      <c r="F2061" s="31" t="n">
        <v>9</v>
      </c>
      <c r="G2061" s="102"/>
      <c r="H2061" s="103"/>
      <c r="I2061" s="103"/>
      <c r="J2061" s="103"/>
      <c r="K2061" s="103"/>
      <c r="L2061" s="104"/>
      <c r="M2061" s="31"/>
      <c r="N2061" s="33" t="n">
        <f aca="false">E2061*F2061+H2061+J2061+K2061+L2061+M2061</f>
        <v>18</v>
      </c>
      <c r="O2061" s="225"/>
      <c r="P2061" s="31" t="n">
        <v>8</v>
      </c>
      <c r="Q2061" s="31"/>
      <c r="R2061" s="31"/>
      <c r="S2061" s="103"/>
      <c r="T2061" s="103"/>
      <c r="U2061" s="103"/>
      <c r="V2061" s="103"/>
      <c r="W2061" s="104"/>
      <c r="X2061" s="31"/>
      <c r="Y2061" s="31"/>
      <c r="Z2061" s="36" t="n">
        <f aca="false">P2061*Q2061+S2061+U2061+V2061+W2061+X2061+Y2061</f>
        <v>0</v>
      </c>
      <c r="AA2061" s="36" t="n">
        <f aca="false">N2061+Z2061</f>
        <v>18</v>
      </c>
      <c r="AB2061" s="36" t="s">
        <v>613</v>
      </c>
      <c r="AC2061" s="47"/>
      <c r="AD2061" s="47"/>
      <c r="AE2061" s="225" t="n">
        <v>0</v>
      </c>
      <c r="AF2061" s="299" t="n">
        <v>72</v>
      </c>
      <c r="AG2061" s="39" t="str">
        <f aca="false">AB2061</f>
        <v>Васильева И.Ю.</v>
      </c>
      <c r="AH2061" s="39" t="str">
        <f aca="false">C2061</f>
        <v>4ИСП9-7 (БД)</v>
      </c>
      <c r="AI2061" s="40" t="str">
        <f aca="false">B2061</f>
        <v>27</v>
      </c>
      <c r="AJ2061" s="39" t="str">
        <f aca="false">CONCATENATE(A2061," ",D2061)</f>
        <v>ПП.02 Производственная практика</v>
      </c>
      <c r="AK2061" s="39" t="n">
        <f aca="false">E2061*F2061+P2061*Q2061+H2061+J2061+S2061+U2061</f>
        <v>18</v>
      </c>
      <c r="AL2061" s="39" t="n">
        <f aca="false">L2061+W2061</f>
        <v>0</v>
      </c>
      <c r="AM2061" s="39" t="n">
        <f aca="false">M2061+X2061</f>
        <v>0</v>
      </c>
      <c r="AN2061" s="39" t="n">
        <f aca="false">Y2061</f>
        <v>0</v>
      </c>
      <c r="AO2061" s="39" t="n">
        <f aca="false">SUM(AK2061:AN2061)</f>
        <v>18</v>
      </c>
      <c r="AP2061" s="41" t="n">
        <f aca="false">K2061+V2061</f>
        <v>0</v>
      </c>
    </row>
    <row r="2062" s="42" customFormat="true" ht="16.5" hidden="true" customHeight="true" outlineLevel="0" collapsed="false">
      <c r="A2062" s="244" t="s">
        <v>155</v>
      </c>
      <c r="B2062" s="30" t="s">
        <v>213</v>
      </c>
      <c r="C2062" s="31" t="s">
        <v>665</v>
      </c>
      <c r="D2062" s="166" t="s">
        <v>163</v>
      </c>
      <c r="E2062" s="31" t="n">
        <v>2</v>
      </c>
      <c r="F2062" s="31" t="n">
        <v>9</v>
      </c>
      <c r="G2062" s="102"/>
      <c r="H2062" s="103"/>
      <c r="I2062" s="103"/>
      <c r="J2062" s="103"/>
      <c r="K2062" s="103"/>
      <c r="L2062" s="104"/>
      <c r="M2062" s="31"/>
      <c r="N2062" s="33" t="n">
        <f aca="false">E2062*F2062+H2062+J2062+K2062+L2062+M2062</f>
        <v>18</v>
      </c>
      <c r="O2062" s="225"/>
      <c r="P2062" s="31" t="n">
        <v>8</v>
      </c>
      <c r="Q2062" s="31"/>
      <c r="R2062" s="31"/>
      <c r="S2062" s="103"/>
      <c r="T2062" s="103"/>
      <c r="U2062" s="103"/>
      <c r="V2062" s="103"/>
      <c r="W2062" s="104"/>
      <c r="X2062" s="31"/>
      <c r="Y2062" s="31"/>
      <c r="Z2062" s="36" t="n">
        <f aca="false">P2062*Q2062+S2062+U2062+V2062+W2062+X2062+Y2062</f>
        <v>0</v>
      </c>
      <c r="AA2062" s="36" t="n">
        <f aca="false">N2062+Z2062</f>
        <v>18</v>
      </c>
      <c r="AB2062" s="289" t="s">
        <v>363</v>
      </c>
      <c r="AC2062" s="291" t="s">
        <v>732</v>
      </c>
      <c r="AD2062" s="47"/>
      <c r="AE2062" s="225" t="n">
        <v>0</v>
      </c>
      <c r="AF2062" s="299" t="n">
        <v>72</v>
      </c>
      <c r="AG2062" s="39" t="str">
        <f aca="false">AB2062</f>
        <v>Адышкин С.С.</v>
      </c>
      <c r="AH2062" s="39" t="str">
        <f aca="false">C2062</f>
        <v>4ИСП9-7 (БД)</v>
      </c>
      <c r="AI2062" s="40" t="str">
        <f aca="false">B2062</f>
        <v>27</v>
      </c>
      <c r="AJ2062" s="39" t="str">
        <f aca="false">CONCATENATE(A2062," ",D2062)</f>
        <v>ПП.02 Производственная практика</v>
      </c>
      <c r="AK2062" s="39" t="n">
        <f aca="false">E2062*F2062+P2062*Q2062+H2062+J2062+S2062+U2062</f>
        <v>18</v>
      </c>
      <c r="AL2062" s="39" t="n">
        <f aca="false">L2062+W2062</f>
        <v>0</v>
      </c>
      <c r="AM2062" s="39" t="n">
        <f aca="false">M2062+X2062</f>
        <v>0</v>
      </c>
      <c r="AN2062" s="39" t="n">
        <f aca="false">Y2062</f>
        <v>0</v>
      </c>
      <c r="AO2062" s="39" t="n">
        <f aca="false">SUM(AK2062:AN2062)</f>
        <v>18</v>
      </c>
      <c r="AP2062" s="41" t="n">
        <f aca="false">K2062+V2062</f>
        <v>0</v>
      </c>
    </row>
    <row r="2063" s="42" customFormat="true" ht="16.5" hidden="true" customHeight="true" outlineLevel="0" collapsed="false">
      <c r="A2063" s="244" t="s">
        <v>155</v>
      </c>
      <c r="B2063" s="30" t="s">
        <v>213</v>
      </c>
      <c r="C2063" s="31" t="s">
        <v>665</v>
      </c>
      <c r="D2063" s="166" t="s">
        <v>163</v>
      </c>
      <c r="E2063" s="31" t="n">
        <v>2</v>
      </c>
      <c r="F2063" s="31" t="n">
        <v>9</v>
      </c>
      <c r="G2063" s="102"/>
      <c r="H2063" s="103"/>
      <c r="I2063" s="103"/>
      <c r="J2063" s="103"/>
      <c r="K2063" s="103"/>
      <c r="L2063" s="104"/>
      <c r="M2063" s="31"/>
      <c r="N2063" s="33" t="n">
        <f aca="false">E2063*F2063+H2063+J2063+K2063+L2063+M2063</f>
        <v>18</v>
      </c>
      <c r="O2063" s="225"/>
      <c r="P2063" s="31" t="n">
        <v>8</v>
      </c>
      <c r="Q2063" s="31"/>
      <c r="R2063" s="31"/>
      <c r="S2063" s="103"/>
      <c r="T2063" s="103"/>
      <c r="U2063" s="103"/>
      <c r="V2063" s="103"/>
      <c r="W2063" s="104"/>
      <c r="X2063" s="31"/>
      <c r="Y2063" s="31"/>
      <c r="Z2063" s="36" t="n">
        <f aca="false">P2063*Q2063+S2063+U2063+V2063+W2063+X2063+Y2063</f>
        <v>0</v>
      </c>
      <c r="AA2063" s="36" t="n">
        <f aca="false">N2063+Z2063</f>
        <v>18</v>
      </c>
      <c r="AB2063" s="289" t="s">
        <v>277</v>
      </c>
      <c r="AC2063" s="291" t="s">
        <v>732</v>
      </c>
      <c r="AD2063" s="47"/>
      <c r="AE2063" s="225" t="n">
        <v>0</v>
      </c>
      <c r="AF2063" s="299" t="n">
        <v>72</v>
      </c>
      <c r="AG2063" s="39" t="str">
        <f aca="false">AB2063</f>
        <v>Белоусова О.И.</v>
      </c>
      <c r="AH2063" s="39" t="str">
        <f aca="false">C2063</f>
        <v>4ИСП9-7 (БД)</v>
      </c>
      <c r="AI2063" s="40" t="str">
        <f aca="false">B2063</f>
        <v>27</v>
      </c>
      <c r="AJ2063" s="39" t="str">
        <f aca="false">CONCATENATE(A2063," ",D2063)</f>
        <v>ПП.02 Производственная практика</v>
      </c>
      <c r="AK2063" s="39" t="n">
        <f aca="false">E2063*F2063+P2063*Q2063+H2063+J2063+S2063+U2063</f>
        <v>18</v>
      </c>
      <c r="AL2063" s="39" t="n">
        <f aca="false">L2063+W2063</f>
        <v>0</v>
      </c>
      <c r="AM2063" s="39" t="n">
        <f aca="false">M2063+X2063</f>
        <v>0</v>
      </c>
      <c r="AN2063" s="39" t="n">
        <f aca="false">Y2063</f>
        <v>0</v>
      </c>
      <c r="AO2063" s="39" t="n">
        <f aca="false">SUM(AK2063:AN2063)</f>
        <v>18</v>
      </c>
      <c r="AP2063" s="41" t="n">
        <f aca="false">K2063+V2063</f>
        <v>0</v>
      </c>
    </row>
    <row r="2064" s="42" customFormat="true" ht="16.5" hidden="true" customHeight="true" outlineLevel="0" collapsed="false">
      <c r="A2064" s="245" t="s">
        <v>156</v>
      </c>
      <c r="B2064" s="30" t="s">
        <v>213</v>
      </c>
      <c r="C2064" s="31" t="s">
        <v>665</v>
      </c>
      <c r="D2064" s="166" t="s">
        <v>145</v>
      </c>
      <c r="E2064" s="31" t="n">
        <v>10</v>
      </c>
      <c r="F2064" s="31"/>
      <c r="G2064" s="102"/>
      <c r="H2064" s="103"/>
      <c r="I2064" s="103"/>
      <c r="J2064" s="103"/>
      <c r="K2064" s="103"/>
      <c r="L2064" s="104"/>
      <c r="M2064" s="31" t="n">
        <v>24</v>
      </c>
      <c r="N2064" s="33" t="n">
        <f aca="false">E2064*F2064+H2064+J2064+K2064+L2064+M2064</f>
        <v>24</v>
      </c>
      <c r="O2064" s="225"/>
      <c r="P2064" s="31" t="n">
        <v>8</v>
      </c>
      <c r="Q2064" s="31"/>
      <c r="R2064" s="31"/>
      <c r="S2064" s="103"/>
      <c r="T2064" s="103"/>
      <c r="U2064" s="103"/>
      <c r="V2064" s="103"/>
      <c r="W2064" s="104"/>
      <c r="X2064" s="31"/>
      <c r="Y2064" s="31"/>
      <c r="Z2064" s="36" t="n">
        <f aca="false">P2064*Q2064+S2064+U2064+V2064+W2064+X2064+Y2064</f>
        <v>0</v>
      </c>
      <c r="AA2064" s="36" t="n">
        <f aca="false">N2064+Z2064</f>
        <v>24</v>
      </c>
      <c r="AB2064" s="36" t="s">
        <v>146</v>
      </c>
      <c r="AC2064" s="47"/>
      <c r="AD2064" s="47"/>
      <c r="AE2064" s="225" t="n">
        <v>0</v>
      </c>
      <c r="AF2064" s="299" t="n">
        <v>0</v>
      </c>
      <c r="AG2064" s="39" t="str">
        <f aca="false">AB2064</f>
        <v>вак. ДЭ</v>
      </c>
      <c r="AH2064" s="39" t="str">
        <f aca="false">C2064</f>
        <v>4ИСП9-7 (БД)</v>
      </c>
      <c r="AI2064" s="40" t="str">
        <f aca="false">B2064</f>
        <v>27</v>
      </c>
      <c r="AJ2064" s="39" t="str">
        <f aca="false">CONCATENATE(A2064," ",D2064)</f>
        <v>ДЭ.02 Демонстрационный экзамен по модулю</v>
      </c>
      <c r="AK2064" s="39" t="n">
        <f aca="false">E2064*F2064+P2064*Q2064+H2064+J2064+S2064+U2064</f>
        <v>0</v>
      </c>
      <c r="AL2064" s="39" t="n">
        <f aca="false">L2064+W2064</f>
        <v>0</v>
      </c>
      <c r="AM2064" s="39" t="n">
        <f aca="false">M2064+X2064</f>
        <v>24</v>
      </c>
      <c r="AN2064" s="39" t="n">
        <f aca="false">Y2064</f>
        <v>0</v>
      </c>
      <c r="AO2064" s="39" t="n">
        <f aca="false">SUM(AK2064:AN2064)</f>
        <v>24</v>
      </c>
      <c r="AP2064" s="41" t="n">
        <f aca="false">K2064+V2064</f>
        <v>0</v>
      </c>
    </row>
    <row r="2065" s="42" customFormat="true" ht="16.5" hidden="true" customHeight="true" outlineLevel="0" collapsed="false">
      <c r="A2065" s="245" t="s">
        <v>366</v>
      </c>
      <c r="B2065" s="30" t="s">
        <v>213</v>
      </c>
      <c r="C2065" s="31" t="s">
        <v>665</v>
      </c>
      <c r="D2065" s="166" t="s">
        <v>367</v>
      </c>
      <c r="E2065" s="31" t="n">
        <v>10</v>
      </c>
      <c r="F2065" s="31" t="n">
        <v>8</v>
      </c>
      <c r="G2065" s="31" t="n">
        <v>80</v>
      </c>
      <c r="H2065" s="31" t="n">
        <v>-30</v>
      </c>
      <c r="I2065" s="31"/>
      <c r="J2065" s="31"/>
      <c r="K2065" s="31"/>
      <c r="L2065" s="31" t="n">
        <v>6</v>
      </c>
      <c r="M2065" s="31"/>
      <c r="N2065" s="33" t="n">
        <f aca="false">E2065*F2065+H2065+J2065+K2065+L2065+M2065</f>
        <v>56</v>
      </c>
      <c r="O2065" s="225"/>
      <c r="P2065" s="31" t="n">
        <v>8</v>
      </c>
      <c r="Q2065" s="31" t="n">
        <v>8</v>
      </c>
      <c r="R2065" s="31"/>
      <c r="S2065" s="31" t="n">
        <v>-26</v>
      </c>
      <c r="T2065" s="31"/>
      <c r="U2065" s="31" t="n">
        <v>-30</v>
      </c>
      <c r="V2065" s="31" t="n">
        <v>27</v>
      </c>
      <c r="W2065" s="31" t="n">
        <v>6</v>
      </c>
      <c r="X2065" s="31" t="n">
        <v>8</v>
      </c>
      <c r="Y2065" s="31"/>
      <c r="Z2065" s="36" t="n">
        <f aca="false">P2065*Q2065+S2065+U2065+V2065+W2065+X2065+Y2065</f>
        <v>49</v>
      </c>
      <c r="AA2065" s="36" t="n">
        <f aca="false">N2065+Z2065</f>
        <v>105</v>
      </c>
      <c r="AB2065" s="284" t="s">
        <v>292</v>
      </c>
      <c r="AC2065" s="102" t="s">
        <v>421</v>
      </c>
      <c r="AD2065" s="102"/>
      <c r="AE2065" s="225" t="n">
        <v>64</v>
      </c>
      <c r="AF2065" s="299" t="n">
        <v>174</v>
      </c>
      <c r="AG2065" s="39" t="str">
        <f aca="false">AB2065</f>
        <v>Николаенко Н.А.</v>
      </c>
      <c r="AH2065" s="39" t="str">
        <f aca="false">C2065</f>
        <v>4ИСП9-7 (БД)</v>
      </c>
      <c r="AI2065" s="40" t="str">
        <f aca="false">B2065</f>
        <v>27</v>
      </c>
      <c r="AJ2065" s="39" t="str">
        <f aca="false">CONCATENATE(A2065," ",D2065)</f>
        <v>МДК.07.01 Управление и автоматизация баз данных</v>
      </c>
      <c r="AK2065" s="39" t="n">
        <f aca="false">E2065*F2065+P2065*Q2065+H2065+J2065+S2065+U2065</f>
        <v>58</v>
      </c>
      <c r="AL2065" s="39" t="n">
        <f aca="false">L2065+W2065</f>
        <v>12</v>
      </c>
      <c r="AM2065" s="39" t="n">
        <f aca="false">M2065+X2065</f>
        <v>8</v>
      </c>
      <c r="AN2065" s="39" t="n">
        <f aca="false">Y2065</f>
        <v>0</v>
      </c>
      <c r="AO2065" s="39" t="n">
        <f aca="false">SUM(AK2065:AN2065)</f>
        <v>78</v>
      </c>
      <c r="AP2065" s="41" t="n">
        <f aca="false">K2065+V2065</f>
        <v>27</v>
      </c>
    </row>
    <row r="2066" s="42" customFormat="true" ht="16.5" hidden="true" customHeight="true" outlineLevel="0" collapsed="false">
      <c r="A2066" s="245" t="s">
        <v>366</v>
      </c>
      <c r="B2066" s="30" t="s">
        <v>216</v>
      </c>
      <c r="C2066" s="31" t="s">
        <v>663</v>
      </c>
      <c r="D2066" s="166" t="s">
        <v>367</v>
      </c>
      <c r="E2066" s="31" t="n">
        <v>10</v>
      </c>
      <c r="F2066" s="31"/>
      <c r="G2066" s="31"/>
      <c r="H2066" s="31" t="n">
        <v>30</v>
      </c>
      <c r="I2066" s="31"/>
      <c r="J2066" s="31"/>
      <c r="K2066" s="31"/>
      <c r="L2066" s="31"/>
      <c r="M2066" s="31"/>
      <c r="N2066" s="33" t="n">
        <f aca="false">E2066*F2066+H2066+J2066+K2066+L2066+M2066</f>
        <v>30</v>
      </c>
      <c r="O2066" s="225"/>
      <c r="P2066" s="31" t="n">
        <v>8</v>
      </c>
      <c r="Q2066" s="31"/>
      <c r="R2066" s="31"/>
      <c r="S2066" s="31" t="n">
        <v>26</v>
      </c>
      <c r="T2066" s="31"/>
      <c r="U2066" s="31"/>
      <c r="V2066" s="31"/>
      <c r="W2066" s="31"/>
      <c r="X2066" s="31"/>
      <c r="Y2066" s="31"/>
      <c r="Z2066" s="36" t="n">
        <f aca="false">P2066*Q2066+S2066+U2066+V2066+W2066+X2066+Y2066</f>
        <v>26</v>
      </c>
      <c r="AA2066" s="36" t="n">
        <f aca="false">N2066+Z2066</f>
        <v>56</v>
      </c>
      <c r="AB2066" s="47" t="s">
        <v>292</v>
      </c>
      <c r="AC2066" s="102" t="s">
        <v>421</v>
      </c>
      <c r="AD2066" s="102"/>
      <c r="AE2066" s="225" t="n">
        <v>64</v>
      </c>
      <c r="AF2066" s="299" t="n">
        <v>174</v>
      </c>
      <c r="AG2066" s="39" t="str">
        <f aca="false">AB2066</f>
        <v>Николаенко Н.А.</v>
      </c>
      <c r="AH2066" s="39" t="str">
        <f aca="false">C2066</f>
        <v>4ИСП9-7а (БД)</v>
      </c>
      <c r="AI2066" s="40" t="str">
        <f aca="false">B2066</f>
        <v>14</v>
      </c>
      <c r="AJ2066" s="39" t="str">
        <f aca="false">CONCATENATE(A2066," ",D2066)</f>
        <v>МДК.07.01 Управление и автоматизация баз данных</v>
      </c>
      <c r="AK2066" s="39" t="n">
        <f aca="false">E2066*F2066+P2066*Q2066+H2066+J2066+S2066+U2066</f>
        <v>56</v>
      </c>
      <c r="AL2066" s="39" t="n">
        <f aca="false">L2066+W2066</f>
        <v>0</v>
      </c>
      <c r="AM2066" s="39" t="n">
        <f aca="false">M2066+X2066</f>
        <v>0</v>
      </c>
      <c r="AN2066" s="39" t="n">
        <f aca="false">Y2066</f>
        <v>0</v>
      </c>
      <c r="AO2066" s="39" t="n">
        <f aca="false">SUM(AK2066:AN2066)</f>
        <v>56</v>
      </c>
      <c r="AP2066" s="41" t="n">
        <f aca="false">K2066+V2066</f>
        <v>0</v>
      </c>
    </row>
    <row r="2067" s="42" customFormat="true" ht="16.5" hidden="true" customHeight="true" outlineLevel="0" collapsed="false">
      <c r="A2067" s="245" t="s">
        <v>366</v>
      </c>
      <c r="B2067" s="30" t="s">
        <v>175</v>
      </c>
      <c r="C2067" s="31" t="s">
        <v>664</v>
      </c>
      <c r="D2067" s="166" t="s">
        <v>367</v>
      </c>
      <c r="E2067" s="31" t="n">
        <v>10</v>
      </c>
      <c r="F2067" s="31"/>
      <c r="G2067" s="31"/>
      <c r="H2067" s="31" t="n">
        <v>30</v>
      </c>
      <c r="I2067" s="31"/>
      <c r="J2067" s="31"/>
      <c r="K2067" s="31"/>
      <c r="L2067" s="31"/>
      <c r="M2067" s="31"/>
      <c r="N2067" s="33" t="n">
        <f aca="false">E2067*F2067+H2067+J2067+K2067+L2067+M2067</f>
        <v>30</v>
      </c>
      <c r="O2067" s="225"/>
      <c r="P2067" s="31" t="n">
        <v>8</v>
      </c>
      <c r="Q2067" s="31"/>
      <c r="R2067" s="31"/>
      <c r="S2067" s="31" t="n">
        <v>26</v>
      </c>
      <c r="T2067" s="31"/>
      <c r="U2067" s="31"/>
      <c r="V2067" s="31"/>
      <c r="W2067" s="31"/>
      <c r="X2067" s="31"/>
      <c r="Y2067" s="31"/>
      <c r="Z2067" s="36" t="n">
        <f aca="false">P2067*Q2067+S2067+U2067+V2067+W2067+X2067+Y2067</f>
        <v>26</v>
      </c>
      <c r="AA2067" s="36" t="n">
        <f aca="false">N2067+Z2067</f>
        <v>56</v>
      </c>
      <c r="AB2067" s="47" t="s">
        <v>69</v>
      </c>
      <c r="AC2067" s="102" t="s">
        <v>421</v>
      </c>
      <c r="AD2067" s="102"/>
      <c r="AE2067" s="225" t="n">
        <v>64</v>
      </c>
      <c r="AF2067" s="299" t="n">
        <v>174</v>
      </c>
      <c r="AG2067" s="39" t="str">
        <f aca="false">AB2067</f>
        <v>вак. 2 п/гр</v>
      </c>
      <c r="AH2067" s="39" t="str">
        <f aca="false">C2067</f>
        <v>4ИСП9-7б (БД)</v>
      </c>
      <c r="AI2067" s="40" t="str">
        <f aca="false">B2067</f>
        <v>13</v>
      </c>
      <c r="AJ2067" s="39" t="str">
        <f aca="false">CONCATENATE(A2067," ",D2067)</f>
        <v>МДК.07.01 Управление и автоматизация баз данных</v>
      </c>
      <c r="AK2067" s="39" t="n">
        <f aca="false">E2067*F2067+P2067*Q2067+H2067+J2067+S2067+U2067</f>
        <v>56</v>
      </c>
      <c r="AL2067" s="39" t="n">
        <f aca="false">L2067+W2067</f>
        <v>0</v>
      </c>
      <c r="AM2067" s="39" t="n">
        <f aca="false">M2067+X2067</f>
        <v>0</v>
      </c>
      <c r="AN2067" s="39" t="n">
        <f aca="false">Y2067</f>
        <v>0</v>
      </c>
      <c r="AO2067" s="39" t="n">
        <f aca="false">SUM(AK2067:AN2067)</f>
        <v>56</v>
      </c>
      <c r="AP2067" s="41" t="n">
        <f aca="false">K2067+V2067</f>
        <v>0</v>
      </c>
    </row>
    <row r="2068" s="42" customFormat="true" ht="16.5" hidden="true" customHeight="true" outlineLevel="0" collapsed="false">
      <c r="A2068" s="245" t="s">
        <v>366</v>
      </c>
      <c r="B2068" s="30" t="s">
        <v>216</v>
      </c>
      <c r="C2068" s="31" t="s">
        <v>663</v>
      </c>
      <c r="D2068" s="166" t="s">
        <v>653</v>
      </c>
      <c r="E2068" s="31" t="n">
        <v>10</v>
      </c>
      <c r="F2068" s="31"/>
      <c r="G2068" s="31"/>
      <c r="H2068" s="31"/>
      <c r="I2068" s="31"/>
      <c r="J2068" s="31"/>
      <c r="K2068" s="31"/>
      <c r="L2068" s="31"/>
      <c r="M2068" s="31"/>
      <c r="N2068" s="33" t="n">
        <f aca="false">E2068*F2068+H2068+J2068+K2068+L2068+M2068</f>
        <v>0</v>
      </c>
      <c r="O2068" s="225"/>
      <c r="P2068" s="31" t="n">
        <v>8</v>
      </c>
      <c r="Q2068" s="31"/>
      <c r="R2068" s="31"/>
      <c r="S2068" s="31"/>
      <c r="T2068" s="31"/>
      <c r="U2068" s="31" t="n">
        <v>30</v>
      </c>
      <c r="V2068" s="31"/>
      <c r="W2068" s="31"/>
      <c r="X2068" s="31"/>
      <c r="Y2068" s="31"/>
      <c r="Z2068" s="36" t="n">
        <f aca="false">P2068*Q2068+S2068+U2068+V2068+W2068+X2068+Y2068</f>
        <v>30</v>
      </c>
      <c r="AA2068" s="36" t="n">
        <f aca="false">N2068+Z2068</f>
        <v>30</v>
      </c>
      <c r="AB2068" s="284" t="s">
        <v>292</v>
      </c>
      <c r="AC2068" s="102" t="s">
        <v>421</v>
      </c>
      <c r="AD2068" s="102"/>
      <c r="AE2068" s="225" t="n">
        <v>64</v>
      </c>
      <c r="AF2068" s="299" t="n">
        <v>174</v>
      </c>
      <c r="AG2068" s="39" t="str">
        <f aca="false">AB2068</f>
        <v>Николаенко Н.А.</v>
      </c>
      <c r="AH2068" s="39" t="str">
        <f aca="false">C2068</f>
        <v>4ИСП9-7а (БД)</v>
      </c>
      <c r="AI2068" s="40" t="str">
        <f aca="false">B2068</f>
        <v>14</v>
      </c>
      <c r="AJ2068" s="39" t="str">
        <f aca="false">CONCATENATE(A2068," ",D2068)</f>
        <v>МДК.07.01 КП - Управление и автоматизация баз данных</v>
      </c>
      <c r="AK2068" s="39" t="n">
        <f aca="false">E2068*F2068+P2068*Q2068+H2068+J2068+S2068+U2068</f>
        <v>30</v>
      </c>
      <c r="AL2068" s="39" t="n">
        <f aca="false">L2068+W2068</f>
        <v>0</v>
      </c>
      <c r="AM2068" s="39" t="n">
        <f aca="false">M2068+X2068</f>
        <v>0</v>
      </c>
      <c r="AN2068" s="39" t="n">
        <f aca="false">Y2068</f>
        <v>0</v>
      </c>
      <c r="AO2068" s="39" t="n">
        <f aca="false">SUM(AK2068:AN2068)</f>
        <v>30</v>
      </c>
      <c r="AP2068" s="41" t="n">
        <f aca="false">K2068+V2068</f>
        <v>0</v>
      </c>
    </row>
    <row r="2069" s="42" customFormat="true" ht="16.5" hidden="true" customHeight="true" outlineLevel="0" collapsed="false">
      <c r="A2069" s="245" t="s">
        <v>366</v>
      </c>
      <c r="B2069" s="30" t="s">
        <v>175</v>
      </c>
      <c r="C2069" s="31" t="s">
        <v>664</v>
      </c>
      <c r="D2069" s="166" t="s">
        <v>653</v>
      </c>
      <c r="E2069" s="31" t="n">
        <v>10</v>
      </c>
      <c r="F2069" s="31"/>
      <c r="G2069" s="31"/>
      <c r="H2069" s="31"/>
      <c r="I2069" s="31"/>
      <c r="J2069" s="31"/>
      <c r="K2069" s="31"/>
      <c r="L2069" s="31"/>
      <c r="M2069" s="31"/>
      <c r="N2069" s="33" t="n">
        <f aca="false">E2069*F2069+H2069+J2069+K2069+L2069+M2069</f>
        <v>0</v>
      </c>
      <c r="O2069" s="225"/>
      <c r="P2069" s="31" t="n">
        <v>8</v>
      </c>
      <c r="Q2069" s="31"/>
      <c r="R2069" s="31"/>
      <c r="S2069" s="31"/>
      <c r="T2069" s="31"/>
      <c r="U2069" s="31" t="n">
        <v>30</v>
      </c>
      <c r="V2069" s="31"/>
      <c r="W2069" s="31"/>
      <c r="X2069" s="31"/>
      <c r="Y2069" s="31"/>
      <c r="Z2069" s="36" t="n">
        <f aca="false">P2069*Q2069+S2069+U2069+V2069+W2069+X2069+Y2069</f>
        <v>30</v>
      </c>
      <c r="AA2069" s="36" t="n">
        <f aca="false">N2069+Z2069</f>
        <v>30</v>
      </c>
      <c r="AB2069" s="71" t="s">
        <v>701</v>
      </c>
      <c r="AC2069" s="291"/>
      <c r="AD2069" s="102"/>
      <c r="AE2069" s="225" t="n">
        <v>64</v>
      </c>
      <c r="AF2069" s="299" t="n">
        <v>174</v>
      </c>
      <c r="AG2069" s="39" t="str">
        <f aca="false">AB2069</f>
        <v>вак. КП - Николаенко Н.А.</v>
      </c>
      <c r="AH2069" s="39" t="str">
        <f aca="false">C2069</f>
        <v>4ИСП9-7б (БД)</v>
      </c>
      <c r="AI2069" s="40" t="str">
        <f aca="false">B2069</f>
        <v>13</v>
      </c>
      <c r="AJ2069" s="39" t="str">
        <f aca="false">CONCATENATE(A2069," ",D2069)</f>
        <v>МДК.07.01 КП - Управление и автоматизация баз данных</v>
      </c>
      <c r="AK2069" s="39" t="n">
        <f aca="false">E2069*F2069+P2069*Q2069+H2069+J2069+S2069+U2069</f>
        <v>30</v>
      </c>
      <c r="AL2069" s="39" t="n">
        <f aca="false">L2069+W2069</f>
        <v>0</v>
      </c>
      <c r="AM2069" s="39" t="n">
        <f aca="false">M2069+X2069</f>
        <v>0</v>
      </c>
      <c r="AN2069" s="39" t="n">
        <f aca="false">Y2069</f>
        <v>0</v>
      </c>
      <c r="AO2069" s="39" t="n">
        <f aca="false">SUM(AK2069:AN2069)</f>
        <v>30</v>
      </c>
      <c r="AP2069" s="41" t="n">
        <f aca="false">K2069+V2069</f>
        <v>0</v>
      </c>
    </row>
    <row r="2070" s="42" customFormat="true" ht="16.5" hidden="true" customHeight="true" outlineLevel="0" collapsed="false">
      <c r="A2070" s="245" t="s">
        <v>370</v>
      </c>
      <c r="B2070" s="30" t="s">
        <v>213</v>
      </c>
      <c r="C2070" s="31" t="s">
        <v>665</v>
      </c>
      <c r="D2070" s="166" t="s">
        <v>371</v>
      </c>
      <c r="E2070" s="31" t="n">
        <v>10</v>
      </c>
      <c r="F2070" s="31" t="n">
        <v>7</v>
      </c>
      <c r="G2070" s="31" t="n">
        <v>50</v>
      </c>
      <c r="H2070" s="31"/>
      <c r="I2070" s="31" t="n">
        <v>50</v>
      </c>
      <c r="J2070" s="31"/>
      <c r="K2070" s="31"/>
      <c r="L2070" s="31" t="n">
        <v>6</v>
      </c>
      <c r="M2070" s="31" t="n">
        <v>8</v>
      </c>
      <c r="N2070" s="33" t="n">
        <f aca="false">E2070*F2070+H2070+J2070+K2070+L2070+M2070</f>
        <v>84</v>
      </c>
      <c r="O2070" s="225"/>
      <c r="P2070" s="31" t="n">
        <v>8</v>
      </c>
      <c r="Q2070" s="31"/>
      <c r="R2070" s="31"/>
      <c r="S2070" s="31"/>
      <c r="T2070" s="31"/>
      <c r="U2070" s="31"/>
      <c r="V2070" s="31"/>
      <c r="W2070" s="31"/>
      <c r="X2070" s="31"/>
      <c r="Y2070" s="31"/>
      <c r="Z2070" s="36" t="n">
        <f aca="false">P2070*Q2070+S2070+U2070+V2070+W2070+X2070+Y2070</f>
        <v>0</v>
      </c>
      <c r="AA2070" s="36" t="n">
        <f aca="false">N2070+Z2070</f>
        <v>84</v>
      </c>
      <c r="AB2070" s="47" t="s">
        <v>284</v>
      </c>
      <c r="AC2070" s="102" t="s">
        <v>654</v>
      </c>
      <c r="AD2070" s="102"/>
      <c r="AE2070" s="225" t="n">
        <v>0</v>
      </c>
      <c r="AF2070" s="299" t="n">
        <v>70</v>
      </c>
      <c r="AG2070" s="39" t="str">
        <f aca="false">AB2070</f>
        <v>Свистунова С.А.</v>
      </c>
      <c r="AH2070" s="39" t="str">
        <f aca="false">C2070</f>
        <v>4ИСП9-7 (БД)</v>
      </c>
      <c r="AI2070" s="40" t="str">
        <f aca="false">B2070</f>
        <v>27</v>
      </c>
      <c r="AJ2070" s="39" t="str">
        <f aca="false">CONCATENATE(A2070," ",D2070)</f>
        <v>МДК.07.02 Сертификация информационных систем</v>
      </c>
      <c r="AK2070" s="39" t="n">
        <f aca="false">E2070*F2070+P2070*Q2070+H2070+J2070+S2070+U2070</f>
        <v>70</v>
      </c>
      <c r="AL2070" s="39" t="n">
        <f aca="false">L2070+W2070</f>
        <v>6</v>
      </c>
      <c r="AM2070" s="39" t="n">
        <f aca="false">M2070+X2070</f>
        <v>8</v>
      </c>
      <c r="AN2070" s="39" t="n">
        <f aca="false">Y2070</f>
        <v>0</v>
      </c>
      <c r="AO2070" s="39" t="n">
        <f aca="false">SUM(AK2070:AN2070)</f>
        <v>84</v>
      </c>
      <c r="AP2070" s="41" t="n">
        <f aca="false">K2070+V2070</f>
        <v>0</v>
      </c>
    </row>
    <row r="2071" s="42" customFormat="true" ht="16.5" hidden="true" customHeight="true" outlineLevel="0" collapsed="false">
      <c r="A2071" s="245" t="s">
        <v>655</v>
      </c>
      <c r="B2071" s="30" t="s">
        <v>213</v>
      </c>
      <c r="C2071" s="31" t="s">
        <v>665</v>
      </c>
      <c r="D2071" s="166" t="s">
        <v>163</v>
      </c>
      <c r="E2071" s="31" t="n">
        <v>1</v>
      </c>
      <c r="F2071" s="31" t="n">
        <v>9</v>
      </c>
      <c r="G2071" s="31"/>
      <c r="H2071" s="31"/>
      <c r="I2071" s="31"/>
      <c r="J2071" s="31"/>
      <c r="K2071" s="31"/>
      <c r="L2071" s="31"/>
      <c r="M2071" s="31"/>
      <c r="N2071" s="33" t="n">
        <f aca="false">E2071*F2071+H2071+J2071+K2071+L2071+M2071</f>
        <v>9</v>
      </c>
      <c r="O2071" s="225"/>
      <c r="P2071" s="31" t="n">
        <v>2</v>
      </c>
      <c r="Q2071" s="31" t="n">
        <v>9</v>
      </c>
      <c r="R2071" s="31"/>
      <c r="S2071" s="31"/>
      <c r="T2071" s="31"/>
      <c r="U2071" s="31"/>
      <c r="V2071" s="31"/>
      <c r="W2071" s="31"/>
      <c r="X2071" s="31"/>
      <c r="Y2071" s="31"/>
      <c r="Z2071" s="36" t="n">
        <f aca="false">P2071*Q2071+S2071+U2071+V2071+W2071+X2071+Y2071</f>
        <v>18</v>
      </c>
      <c r="AA2071" s="36" t="n">
        <f aca="false">N2071+Z2071</f>
        <v>27</v>
      </c>
      <c r="AB2071" s="36" t="s">
        <v>226</v>
      </c>
      <c r="AC2071" s="102"/>
      <c r="AD2071" s="102"/>
      <c r="AE2071" s="225" t="n">
        <v>72</v>
      </c>
      <c r="AF2071" s="299" t="n">
        <v>108</v>
      </c>
      <c r="AG2071" s="39" t="str">
        <f aca="false">AB2071</f>
        <v>Орлов А.Д.</v>
      </c>
      <c r="AH2071" s="39" t="str">
        <f aca="false">C2071</f>
        <v>4ИСП9-7 (БД)</v>
      </c>
      <c r="AI2071" s="40" t="str">
        <f aca="false">B2071</f>
        <v>27</v>
      </c>
      <c r="AJ2071" s="39" t="str">
        <f aca="false">CONCATENATE(A2071," ",D2071)</f>
        <v>ПП.07 Производственная практика</v>
      </c>
      <c r="AK2071" s="39" t="n">
        <f aca="false">E2071*F2071+P2071*Q2071+H2071+J2071+S2071+U2071</f>
        <v>27</v>
      </c>
      <c r="AL2071" s="39" t="n">
        <f aca="false">L2071+W2071</f>
        <v>0</v>
      </c>
      <c r="AM2071" s="39" t="n">
        <f aca="false">M2071+X2071</f>
        <v>0</v>
      </c>
      <c r="AN2071" s="39" t="n">
        <f aca="false">Y2071</f>
        <v>0</v>
      </c>
      <c r="AO2071" s="39" t="n">
        <f aca="false">SUM(AK2071:AN2071)</f>
        <v>27</v>
      </c>
      <c r="AP2071" s="41" t="n">
        <f aca="false">K2071+V2071</f>
        <v>0</v>
      </c>
    </row>
    <row r="2072" s="42" customFormat="true" ht="16.5" hidden="true" customHeight="true" outlineLevel="0" collapsed="false">
      <c r="A2072" s="245" t="s">
        <v>655</v>
      </c>
      <c r="B2072" s="30" t="s">
        <v>213</v>
      </c>
      <c r="C2072" s="31" t="s">
        <v>665</v>
      </c>
      <c r="D2072" s="166" t="s">
        <v>163</v>
      </c>
      <c r="E2072" s="31" t="n">
        <v>1</v>
      </c>
      <c r="F2072" s="31" t="n">
        <v>9</v>
      </c>
      <c r="G2072" s="31"/>
      <c r="H2072" s="31"/>
      <c r="I2072" s="31"/>
      <c r="J2072" s="31"/>
      <c r="K2072" s="31"/>
      <c r="L2072" s="31"/>
      <c r="M2072" s="31"/>
      <c r="N2072" s="33" t="n">
        <f aca="false">E2072*F2072+H2072+J2072+K2072+L2072+M2072</f>
        <v>9</v>
      </c>
      <c r="O2072" s="225"/>
      <c r="P2072" s="31" t="n">
        <v>2</v>
      </c>
      <c r="Q2072" s="31" t="n">
        <v>9</v>
      </c>
      <c r="R2072" s="31"/>
      <c r="S2072" s="31"/>
      <c r="T2072" s="31"/>
      <c r="U2072" s="31"/>
      <c r="V2072" s="31"/>
      <c r="W2072" s="31"/>
      <c r="X2072" s="31"/>
      <c r="Y2072" s="31"/>
      <c r="Z2072" s="36" t="n">
        <f aca="false">P2072*Q2072+S2072+U2072+V2072+W2072+X2072+Y2072</f>
        <v>18</v>
      </c>
      <c r="AA2072" s="36" t="n">
        <f aca="false">N2072+Z2072</f>
        <v>27</v>
      </c>
      <c r="AB2072" s="36" t="s">
        <v>613</v>
      </c>
      <c r="AC2072" s="102"/>
      <c r="AD2072" s="102"/>
      <c r="AE2072" s="225" t="n">
        <v>72</v>
      </c>
      <c r="AF2072" s="299" t="n">
        <v>108</v>
      </c>
      <c r="AG2072" s="39" t="str">
        <f aca="false">AB2072</f>
        <v>Васильева И.Ю.</v>
      </c>
      <c r="AH2072" s="39" t="str">
        <f aca="false">C2072</f>
        <v>4ИСП9-7 (БД)</v>
      </c>
      <c r="AI2072" s="40" t="str">
        <f aca="false">B2072</f>
        <v>27</v>
      </c>
      <c r="AJ2072" s="39" t="str">
        <f aca="false">CONCATENATE(A2072," ",D2072)</f>
        <v>ПП.07 Производственная практика</v>
      </c>
      <c r="AK2072" s="39" t="n">
        <f aca="false">E2072*F2072+P2072*Q2072+H2072+J2072+S2072+U2072</f>
        <v>27</v>
      </c>
      <c r="AL2072" s="39" t="n">
        <f aca="false">L2072+W2072</f>
        <v>0</v>
      </c>
      <c r="AM2072" s="39" t="n">
        <f aca="false">M2072+X2072</f>
        <v>0</v>
      </c>
      <c r="AN2072" s="39" t="n">
        <f aca="false">Y2072</f>
        <v>0</v>
      </c>
      <c r="AO2072" s="39" t="n">
        <f aca="false">SUM(AK2072:AN2072)</f>
        <v>27</v>
      </c>
      <c r="AP2072" s="41" t="n">
        <f aca="false">K2072+V2072</f>
        <v>0</v>
      </c>
    </row>
    <row r="2073" s="42" customFormat="true" ht="16.5" hidden="true" customHeight="true" outlineLevel="0" collapsed="false">
      <c r="A2073" s="245" t="s">
        <v>655</v>
      </c>
      <c r="B2073" s="30" t="s">
        <v>213</v>
      </c>
      <c r="C2073" s="31" t="s">
        <v>665</v>
      </c>
      <c r="D2073" s="166" t="s">
        <v>163</v>
      </c>
      <c r="E2073" s="31" t="n">
        <v>1</v>
      </c>
      <c r="F2073" s="31" t="n">
        <v>9</v>
      </c>
      <c r="G2073" s="31"/>
      <c r="H2073" s="31"/>
      <c r="I2073" s="31"/>
      <c r="J2073" s="31"/>
      <c r="K2073" s="31"/>
      <c r="L2073" s="31"/>
      <c r="M2073" s="31"/>
      <c r="N2073" s="33" t="n">
        <f aca="false">E2073*F2073+H2073+J2073+K2073+L2073+M2073</f>
        <v>9</v>
      </c>
      <c r="O2073" s="225"/>
      <c r="P2073" s="31" t="n">
        <v>2</v>
      </c>
      <c r="Q2073" s="31"/>
      <c r="R2073" s="31"/>
      <c r="S2073" s="31"/>
      <c r="T2073" s="31"/>
      <c r="U2073" s="31"/>
      <c r="V2073" s="31"/>
      <c r="W2073" s="31"/>
      <c r="X2073" s="31"/>
      <c r="Y2073" s="31"/>
      <c r="Z2073" s="36" t="n">
        <f aca="false">P2073*Q2073+S2073+U2073+V2073+W2073+X2073+Y2073</f>
        <v>0</v>
      </c>
      <c r="AA2073" s="36" t="n">
        <f aca="false">N2073+Z2073</f>
        <v>9</v>
      </c>
      <c r="AB2073" s="289" t="s">
        <v>363</v>
      </c>
      <c r="AC2073" s="291" t="s">
        <v>732</v>
      </c>
      <c r="AD2073" s="102"/>
      <c r="AE2073" s="225" t="n">
        <v>72</v>
      </c>
      <c r="AF2073" s="299" t="n">
        <v>108</v>
      </c>
      <c r="AG2073" s="39" t="str">
        <f aca="false">AB2073</f>
        <v>Адышкин С.С.</v>
      </c>
      <c r="AH2073" s="39" t="str">
        <f aca="false">C2073</f>
        <v>4ИСП9-7 (БД)</v>
      </c>
      <c r="AI2073" s="40" t="str">
        <f aca="false">B2073</f>
        <v>27</v>
      </c>
      <c r="AJ2073" s="39" t="str">
        <f aca="false">CONCATENATE(A2073," ",D2073)</f>
        <v>ПП.07 Производственная практика</v>
      </c>
      <c r="AK2073" s="39" t="n">
        <f aca="false">E2073*F2073+P2073*Q2073+H2073+J2073+S2073+U2073</f>
        <v>9</v>
      </c>
      <c r="AL2073" s="39" t="n">
        <f aca="false">L2073+W2073</f>
        <v>0</v>
      </c>
      <c r="AM2073" s="39" t="n">
        <f aca="false">M2073+X2073</f>
        <v>0</v>
      </c>
      <c r="AN2073" s="39" t="n">
        <f aca="false">Y2073</f>
        <v>0</v>
      </c>
      <c r="AO2073" s="39" t="n">
        <f aca="false">SUM(AK2073:AN2073)</f>
        <v>9</v>
      </c>
      <c r="AP2073" s="41" t="n">
        <f aca="false">K2073+V2073</f>
        <v>0</v>
      </c>
    </row>
    <row r="2074" s="42" customFormat="true" ht="16.5" hidden="true" customHeight="true" outlineLevel="0" collapsed="false">
      <c r="A2074" s="245" t="s">
        <v>655</v>
      </c>
      <c r="B2074" s="30" t="s">
        <v>213</v>
      </c>
      <c r="C2074" s="31" t="s">
        <v>665</v>
      </c>
      <c r="D2074" s="166" t="s">
        <v>163</v>
      </c>
      <c r="E2074" s="31" t="n">
        <v>1</v>
      </c>
      <c r="F2074" s="31"/>
      <c r="G2074" s="31"/>
      <c r="H2074" s="31"/>
      <c r="I2074" s="31"/>
      <c r="J2074" s="31"/>
      <c r="K2074" s="31"/>
      <c r="L2074" s="31"/>
      <c r="M2074" s="31"/>
      <c r="N2074" s="33" t="n">
        <f aca="false">E2074*F2074+H2074+J2074+K2074+L2074+M2074</f>
        <v>0</v>
      </c>
      <c r="O2074" s="225"/>
      <c r="P2074" s="31" t="n">
        <v>2</v>
      </c>
      <c r="Q2074" s="31" t="n">
        <v>9</v>
      </c>
      <c r="R2074" s="31"/>
      <c r="S2074" s="31"/>
      <c r="T2074" s="31"/>
      <c r="U2074" s="31"/>
      <c r="V2074" s="31"/>
      <c r="W2074" s="31"/>
      <c r="X2074" s="31"/>
      <c r="Y2074" s="31"/>
      <c r="Z2074" s="36" t="n">
        <f aca="false">P2074*Q2074+S2074+U2074+V2074+W2074+X2074+Y2074</f>
        <v>18</v>
      </c>
      <c r="AA2074" s="36" t="n">
        <f aca="false">N2074+Z2074</f>
        <v>18</v>
      </c>
      <c r="AB2074" s="296" t="s">
        <v>222</v>
      </c>
      <c r="AC2074" s="296" t="s">
        <v>733</v>
      </c>
      <c r="AD2074" s="102"/>
      <c r="AE2074" s="225" t="n">
        <v>72</v>
      </c>
      <c r="AF2074" s="299" t="n">
        <v>108</v>
      </c>
      <c r="AG2074" s="39" t="str">
        <f aca="false">AB2074</f>
        <v>Золотарева М.В.</v>
      </c>
      <c r="AH2074" s="39" t="str">
        <f aca="false">C2074</f>
        <v>4ИСП9-7 (БД)</v>
      </c>
      <c r="AI2074" s="40" t="str">
        <f aca="false">B2074</f>
        <v>27</v>
      </c>
      <c r="AJ2074" s="39" t="str">
        <f aca="false">CONCATENATE(A2074," ",D2074)</f>
        <v>ПП.07 Производственная практика</v>
      </c>
      <c r="AK2074" s="39" t="n">
        <f aca="false">E2074*F2074+P2074*Q2074+H2074+J2074+S2074+U2074</f>
        <v>18</v>
      </c>
      <c r="AL2074" s="39" t="n">
        <f aca="false">L2074+W2074</f>
        <v>0</v>
      </c>
      <c r="AM2074" s="39" t="n">
        <f aca="false">M2074+X2074</f>
        <v>0</v>
      </c>
      <c r="AN2074" s="39" t="n">
        <f aca="false">Y2074</f>
        <v>0</v>
      </c>
      <c r="AO2074" s="39" t="n">
        <f aca="false">SUM(AK2074:AN2074)</f>
        <v>18</v>
      </c>
      <c r="AP2074" s="41" t="n">
        <f aca="false">K2074+V2074</f>
        <v>0</v>
      </c>
    </row>
    <row r="2075" s="42" customFormat="true" ht="16.5" hidden="true" customHeight="true" outlineLevel="0" collapsed="false">
      <c r="A2075" s="245" t="s">
        <v>655</v>
      </c>
      <c r="B2075" s="30" t="s">
        <v>213</v>
      </c>
      <c r="C2075" s="31" t="s">
        <v>665</v>
      </c>
      <c r="D2075" s="166" t="s">
        <v>163</v>
      </c>
      <c r="E2075" s="31" t="n">
        <v>1</v>
      </c>
      <c r="F2075" s="31" t="n">
        <v>9</v>
      </c>
      <c r="G2075" s="31"/>
      <c r="H2075" s="31"/>
      <c r="I2075" s="31"/>
      <c r="J2075" s="31"/>
      <c r="K2075" s="31"/>
      <c r="L2075" s="31"/>
      <c r="M2075" s="31"/>
      <c r="N2075" s="33" t="n">
        <f aca="false">E2075*F2075+H2075+J2075+K2075+L2075+M2075</f>
        <v>9</v>
      </c>
      <c r="O2075" s="225"/>
      <c r="P2075" s="31" t="n">
        <v>2</v>
      </c>
      <c r="Q2075" s="31" t="n">
        <v>9</v>
      </c>
      <c r="R2075" s="31"/>
      <c r="S2075" s="31"/>
      <c r="T2075" s="31"/>
      <c r="U2075" s="31"/>
      <c r="V2075" s="31"/>
      <c r="W2075" s="31"/>
      <c r="X2075" s="31"/>
      <c r="Y2075" s="31"/>
      <c r="Z2075" s="36" t="n">
        <f aca="false">P2075*Q2075+S2075+U2075+V2075+W2075+X2075+Y2075</f>
        <v>18</v>
      </c>
      <c r="AA2075" s="36" t="n">
        <f aca="false">N2075+Z2075</f>
        <v>27</v>
      </c>
      <c r="AB2075" s="289" t="s">
        <v>277</v>
      </c>
      <c r="AC2075" s="291" t="s">
        <v>732</v>
      </c>
      <c r="AD2075" s="102"/>
      <c r="AE2075" s="225" t="n">
        <v>72</v>
      </c>
      <c r="AF2075" s="299" t="n">
        <v>108</v>
      </c>
      <c r="AG2075" s="39" t="str">
        <f aca="false">AB2075</f>
        <v>Белоусова О.И.</v>
      </c>
      <c r="AH2075" s="39" t="str">
        <f aca="false">C2075</f>
        <v>4ИСП9-7 (БД)</v>
      </c>
      <c r="AI2075" s="40" t="str">
        <f aca="false">B2075</f>
        <v>27</v>
      </c>
      <c r="AJ2075" s="39" t="str">
        <f aca="false">CONCATENATE(A2075," ",D2075)</f>
        <v>ПП.07 Производственная практика</v>
      </c>
      <c r="AK2075" s="39" t="n">
        <f aca="false">E2075*F2075+P2075*Q2075+H2075+J2075+S2075+U2075</f>
        <v>27</v>
      </c>
      <c r="AL2075" s="39" t="n">
        <f aca="false">L2075+W2075</f>
        <v>0</v>
      </c>
      <c r="AM2075" s="39" t="n">
        <f aca="false">M2075+X2075</f>
        <v>0</v>
      </c>
      <c r="AN2075" s="39" t="n">
        <f aca="false">Y2075</f>
        <v>0</v>
      </c>
      <c r="AO2075" s="39" t="n">
        <f aca="false">SUM(AK2075:AN2075)</f>
        <v>27</v>
      </c>
      <c r="AP2075" s="41" t="n">
        <f aca="false">K2075+V2075</f>
        <v>0</v>
      </c>
    </row>
    <row r="2076" s="42" customFormat="true" ht="16.5" hidden="true" customHeight="true" outlineLevel="0" collapsed="false">
      <c r="A2076" s="245" t="s">
        <v>656</v>
      </c>
      <c r="B2076" s="30" t="s">
        <v>213</v>
      </c>
      <c r="C2076" s="31" t="s">
        <v>665</v>
      </c>
      <c r="D2076" s="166" t="s">
        <v>145</v>
      </c>
      <c r="E2076" s="31" t="n">
        <v>10</v>
      </c>
      <c r="F2076" s="31"/>
      <c r="G2076" s="31"/>
      <c r="H2076" s="31"/>
      <c r="I2076" s="31"/>
      <c r="J2076" s="31"/>
      <c r="K2076" s="31"/>
      <c r="L2076" s="31"/>
      <c r="M2076" s="31"/>
      <c r="N2076" s="33" t="n">
        <f aca="false">E2076*F2076+H2076+J2076+K2076+L2076+M2076</f>
        <v>0</v>
      </c>
      <c r="O2076" s="225"/>
      <c r="P2076" s="31" t="n">
        <v>8</v>
      </c>
      <c r="Q2076" s="31"/>
      <c r="R2076" s="31"/>
      <c r="S2076" s="31"/>
      <c r="T2076" s="31"/>
      <c r="U2076" s="31"/>
      <c r="V2076" s="31"/>
      <c r="W2076" s="31"/>
      <c r="X2076" s="31" t="n">
        <v>24</v>
      </c>
      <c r="Y2076" s="31"/>
      <c r="Z2076" s="36" t="n">
        <f aca="false">P2076*Q2076+S2076+U2076+V2076+W2076+X2076+Y2076</f>
        <v>24</v>
      </c>
      <c r="AA2076" s="36" t="n">
        <f aca="false">N2076+Z2076</f>
        <v>24</v>
      </c>
      <c r="AB2076" s="36" t="s">
        <v>146</v>
      </c>
      <c r="AC2076" s="102"/>
      <c r="AD2076" s="102"/>
      <c r="AE2076" s="225" t="n">
        <v>0</v>
      </c>
      <c r="AF2076" s="299" t="n">
        <v>0</v>
      </c>
      <c r="AG2076" s="39" t="str">
        <f aca="false">AB2076</f>
        <v>вак. ДЭ</v>
      </c>
      <c r="AH2076" s="39" t="str">
        <f aca="false">C2076</f>
        <v>4ИСП9-7 (БД)</v>
      </c>
      <c r="AI2076" s="40" t="str">
        <f aca="false">B2076</f>
        <v>27</v>
      </c>
      <c r="AJ2076" s="39" t="str">
        <f aca="false">CONCATENATE(A2076," ",D2076)</f>
        <v>ДЭ.07 Демонстрационный экзамен по модулю</v>
      </c>
      <c r="AK2076" s="39" t="n">
        <f aca="false">E2076*F2076+P2076*Q2076+H2076+J2076+S2076+U2076</f>
        <v>0</v>
      </c>
      <c r="AL2076" s="39" t="n">
        <f aca="false">L2076+W2076</f>
        <v>0</v>
      </c>
      <c r="AM2076" s="39" t="n">
        <f aca="false">M2076+X2076</f>
        <v>24</v>
      </c>
      <c r="AN2076" s="39" t="n">
        <f aca="false">Y2076</f>
        <v>0</v>
      </c>
      <c r="AO2076" s="39" t="n">
        <f aca="false">SUM(AK2076:AN2076)</f>
        <v>24</v>
      </c>
      <c r="AP2076" s="41" t="n">
        <f aca="false">K2076+V2076</f>
        <v>0</v>
      </c>
    </row>
    <row r="2077" s="42" customFormat="true" ht="16.5" hidden="true" customHeight="true" outlineLevel="0" collapsed="false">
      <c r="A2077" s="245" t="s">
        <v>345</v>
      </c>
      <c r="B2077" s="30" t="s">
        <v>213</v>
      </c>
      <c r="C2077" s="31" t="s">
        <v>665</v>
      </c>
      <c r="D2077" s="166" t="s">
        <v>346</v>
      </c>
      <c r="E2077" s="31" t="n">
        <v>10</v>
      </c>
      <c r="F2077" s="31" t="n">
        <v>8</v>
      </c>
      <c r="G2077" s="31" t="n">
        <v>140</v>
      </c>
      <c r="H2077" s="31" t="n">
        <v>-26</v>
      </c>
      <c r="I2077" s="31"/>
      <c r="J2077" s="31"/>
      <c r="K2077" s="31"/>
      <c r="L2077" s="31" t="n">
        <v>6</v>
      </c>
      <c r="M2077" s="31"/>
      <c r="N2077" s="33" t="n">
        <f aca="false">E2077*F2077+H2077+J2077+K2077+L2077+M2077</f>
        <v>60</v>
      </c>
      <c r="O2077" s="225"/>
      <c r="P2077" s="31" t="n">
        <v>8</v>
      </c>
      <c r="Q2077" s="31" t="n">
        <v>8</v>
      </c>
      <c r="R2077" s="31"/>
      <c r="S2077" s="31" t="n">
        <v>-34</v>
      </c>
      <c r="T2077" s="31"/>
      <c r="U2077" s="31" t="n">
        <v>-30</v>
      </c>
      <c r="V2077" s="60"/>
      <c r="W2077" s="31" t="n">
        <v>6</v>
      </c>
      <c r="X2077" s="31" t="n">
        <v>8</v>
      </c>
      <c r="Y2077" s="31"/>
      <c r="Z2077" s="36" t="n">
        <f aca="false">P2077*Q2077+S2077+U2077+V2077+W2077+X2077+Y2077</f>
        <v>14</v>
      </c>
      <c r="AA2077" s="36" t="n">
        <f aca="false">N2077+Z2077</f>
        <v>74</v>
      </c>
      <c r="AB2077" s="284" t="s">
        <v>322</v>
      </c>
      <c r="AC2077" s="102" t="s">
        <v>657</v>
      </c>
      <c r="AD2077" s="102"/>
      <c r="AE2077" s="225" t="n">
        <v>64</v>
      </c>
      <c r="AF2077" s="299"/>
      <c r="AG2077" s="39" t="str">
        <f aca="false">AB2077</f>
        <v>Куропаткина О.П.</v>
      </c>
      <c r="AH2077" s="39" t="str">
        <f aca="false">C2077</f>
        <v>4ИСП9-7 (БД)</v>
      </c>
      <c r="AI2077" s="40" t="str">
        <f aca="false">B2077</f>
        <v>27</v>
      </c>
      <c r="AJ2077" s="39" t="str">
        <f aca="false">CONCATENATE(A2077," ",D2077)</f>
        <v>МДК.11.01 Технология разработки и защиты баз данных</v>
      </c>
      <c r="AK2077" s="39" t="n">
        <f aca="false">E2077*F2077+P2077*Q2077+H2077+J2077+S2077+U2077</f>
        <v>54</v>
      </c>
      <c r="AL2077" s="39" t="n">
        <f aca="false">L2077+W2077</f>
        <v>12</v>
      </c>
      <c r="AM2077" s="39" t="n">
        <f aca="false">M2077+X2077</f>
        <v>8</v>
      </c>
      <c r="AN2077" s="39" t="n">
        <f aca="false">Y2077</f>
        <v>0</v>
      </c>
      <c r="AO2077" s="39" t="n">
        <f aca="false">SUM(AK2077:AN2077)</f>
        <v>74</v>
      </c>
      <c r="AP2077" s="41" t="n">
        <f aca="false">K2077+V2077</f>
        <v>0</v>
      </c>
    </row>
    <row r="2078" s="42" customFormat="true" ht="16.5" hidden="true" customHeight="true" outlineLevel="0" collapsed="false">
      <c r="A2078" s="245" t="s">
        <v>345</v>
      </c>
      <c r="B2078" s="30" t="s">
        <v>216</v>
      </c>
      <c r="C2078" s="31" t="s">
        <v>663</v>
      </c>
      <c r="D2078" s="166" t="s">
        <v>346</v>
      </c>
      <c r="E2078" s="31" t="n">
        <v>10</v>
      </c>
      <c r="F2078" s="31"/>
      <c r="G2078" s="31"/>
      <c r="H2078" s="31"/>
      <c r="I2078" s="31"/>
      <c r="J2078" s="31"/>
      <c r="K2078" s="31"/>
      <c r="L2078" s="31"/>
      <c r="M2078" s="31"/>
      <c r="N2078" s="33" t="n">
        <f aca="false">E2078*F2078+H2078+J2078+K2078+L2078+M2078</f>
        <v>0</v>
      </c>
      <c r="O2078" s="225"/>
      <c r="P2078" s="31" t="n">
        <v>8</v>
      </c>
      <c r="Q2078" s="31"/>
      <c r="R2078" s="31"/>
      <c r="S2078" s="31"/>
      <c r="T2078" s="31"/>
      <c r="U2078" s="31"/>
      <c r="V2078" s="60" t="n">
        <v>27</v>
      </c>
      <c r="W2078" s="31"/>
      <c r="X2078" s="31"/>
      <c r="Y2078" s="31"/>
      <c r="Z2078" s="36" t="n">
        <f aca="false">P2078*Q2078+S2078+U2078+V2078+W2078+X2078+Y2078</f>
        <v>27</v>
      </c>
      <c r="AA2078" s="36" t="n">
        <f aca="false">N2078+Z2078</f>
        <v>27</v>
      </c>
      <c r="AB2078" s="293" t="s">
        <v>746</v>
      </c>
      <c r="AC2078" s="300" t="s">
        <v>747</v>
      </c>
      <c r="AD2078" s="102"/>
      <c r="AE2078" s="225" t="n">
        <v>64</v>
      </c>
      <c r="AF2078" s="299"/>
      <c r="AG2078" s="39" t="str">
        <f aca="false">AB2078</f>
        <v>вак. Куропаткина - Ф</v>
      </c>
      <c r="AH2078" s="39" t="str">
        <f aca="false">C2078</f>
        <v>4ИСП9-7а (БД)</v>
      </c>
      <c r="AI2078" s="40" t="str">
        <f aca="false">B2078</f>
        <v>14</v>
      </c>
      <c r="AJ2078" s="39" t="str">
        <f aca="false">CONCATENATE(A2078," ",D2078)</f>
        <v>МДК.11.01 Технология разработки и защиты баз данных</v>
      </c>
      <c r="AK2078" s="39" t="n">
        <f aca="false">E2078*F2078+P2078*Q2078+H2078+J2078+S2078+U2078</f>
        <v>0</v>
      </c>
      <c r="AL2078" s="39" t="n">
        <f aca="false">L2078+W2078</f>
        <v>0</v>
      </c>
      <c r="AM2078" s="39" t="n">
        <f aca="false">M2078+X2078</f>
        <v>0</v>
      </c>
      <c r="AN2078" s="39" t="n">
        <f aca="false">Y2078</f>
        <v>0</v>
      </c>
      <c r="AO2078" s="39" t="n">
        <f aca="false">SUM(AK2078:AN2078)</f>
        <v>0</v>
      </c>
      <c r="AP2078" s="41" t="n">
        <f aca="false">K2078+V2078</f>
        <v>27</v>
      </c>
    </row>
    <row r="2079" s="42" customFormat="true" ht="16.5" hidden="true" customHeight="true" outlineLevel="0" collapsed="false">
      <c r="A2079" s="245" t="s">
        <v>345</v>
      </c>
      <c r="B2079" s="30" t="s">
        <v>216</v>
      </c>
      <c r="C2079" s="31" t="s">
        <v>663</v>
      </c>
      <c r="D2079" s="166" t="s">
        <v>346</v>
      </c>
      <c r="E2079" s="31" t="n">
        <v>10</v>
      </c>
      <c r="F2079" s="31"/>
      <c r="G2079" s="31"/>
      <c r="H2079" s="31" t="n">
        <v>26</v>
      </c>
      <c r="I2079" s="31"/>
      <c r="J2079" s="31"/>
      <c r="K2079" s="31"/>
      <c r="L2079" s="31"/>
      <c r="M2079" s="31"/>
      <c r="N2079" s="33" t="n">
        <f aca="false">E2079*F2079+H2079+J2079+K2079+L2079+M2079</f>
        <v>26</v>
      </c>
      <c r="O2079" s="225"/>
      <c r="P2079" s="31" t="n">
        <v>8</v>
      </c>
      <c r="Q2079" s="31"/>
      <c r="R2079" s="31"/>
      <c r="S2079" s="31" t="n">
        <v>34</v>
      </c>
      <c r="T2079" s="31"/>
      <c r="U2079" s="31"/>
      <c r="V2079" s="31"/>
      <c r="W2079" s="31"/>
      <c r="X2079" s="31"/>
      <c r="Y2079" s="31"/>
      <c r="Z2079" s="36" t="n">
        <f aca="false">P2079*Q2079+S2079+U2079+V2079+W2079+X2079+Y2079</f>
        <v>34</v>
      </c>
      <c r="AA2079" s="36" t="n">
        <f aca="false">N2079+Z2079</f>
        <v>60</v>
      </c>
      <c r="AB2079" s="47" t="s">
        <v>322</v>
      </c>
      <c r="AC2079" s="102" t="s">
        <v>657</v>
      </c>
      <c r="AD2079" s="102"/>
      <c r="AE2079" s="225" t="n">
        <v>64</v>
      </c>
      <c r="AF2079" s="299"/>
      <c r="AG2079" s="39" t="str">
        <f aca="false">AB2079</f>
        <v>Куропаткина О.П.</v>
      </c>
      <c r="AH2079" s="39" t="str">
        <f aca="false">C2079</f>
        <v>4ИСП9-7а (БД)</v>
      </c>
      <c r="AI2079" s="40" t="str">
        <f aca="false">B2079</f>
        <v>14</v>
      </c>
      <c r="AJ2079" s="39" t="str">
        <f aca="false">CONCATENATE(A2079," ",D2079)</f>
        <v>МДК.11.01 Технология разработки и защиты баз данных</v>
      </c>
      <c r="AK2079" s="39" t="n">
        <f aca="false">E2079*F2079+P2079*Q2079+H2079+J2079+S2079+U2079</f>
        <v>60</v>
      </c>
      <c r="AL2079" s="39" t="n">
        <f aca="false">L2079+W2079</f>
        <v>0</v>
      </c>
      <c r="AM2079" s="39" t="n">
        <f aca="false">M2079+X2079</f>
        <v>0</v>
      </c>
      <c r="AN2079" s="39" t="n">
        <f aca="false">Y2079</f>
        <v>0</v>
      </c>
      <c r="AO2079" s="39" t="n">
        <f aca="false">SUM(AK2079:AN2079)</f>
        <v>60</v>
      </c>
      <c r="AP2079" s="41" t="n">
        <f aca="false">K2079+V2079</f>
        <v>0</v>
      </c>
    </row>
    <row r="2080" s="42" customFormat="true" ht="16.5" hidden="true" customHeight="true" outlineLevel="0" collapsed="false">
      <c r="A2080" s="245" t="s">
        <v>345</v>
      </c>
      <c r="B2080" s="30" t="s">
        <v>175</v>
      </c>
      <c r="C2080" s="31" t="s">
        <v>664</v>
      </c>
      <c r="D2080" s="166" t="s">
        <v>346</v>
      </c>
      <c r="E2080" s="31" t="n">
        <v>10</v>
      </c>
      <c r="F2080" s="31"/>
      <c r="G2080" s="31"/>
      <c r="H2080" s="31" t="n">
        <v>26</v>
      </c>
      <c r="I2080" s="31"/>
      <c r="J2080" s="31"/>
      <c r="K2080" s="31"/>
      <c r="L2080" s="31"/>
      <c r="M2080" s="31"/>
      <c r="N2080" s="33" t="n">
        <f aca="false">E2080*F2080+H2080+J2080+K2080+L2080+M2080</f>
        <v>26</v>
      </c>
      <c r="O2080" s="225"/>
      <c r="P2080" s="31" t="n">
        <v>8</v>
      </c>
      <c r="Q2080" s="31"/>
      <c r="R2080" s="31"/>
      <c r="S2080" s="31" t="n">
        <v>34</v>
      </c>
      <c r="T2080" s="31"/>
      <c r="U2080" s="31"/>
      <c r="V2080" s="31"/>
      <c r="W2080" s="31"/>
      <c r="X2080" s="31"/>
      <c r="Y2080" s="31"/>
      <c r="Z2080" s="36" t="n">
        <f aca="false">P2080*Q2080+S2080+U2080+V2080+W2080+X2080+Y2080</f>
        <v>34</v>
      </c>
      <c r="AA2080" s="36" t="n">
        <f aca="false">N2080+Z2080</f>
        <v>60</v>
      </c>
      <c r="AB2080" s="47" t="s">
        <v>69</v>
      </c>
      <c r="AC2080" s="102" t="s">
        <v>657</v>
      </c>
      <c r="AD2080" s="102"/>
      <c r="AE2080" s="225" t="n">
        <v>64</v>
      </c>
      <c r="AF2080" s="299"/>
      <c r="AG2080" s="39" t="str">
        <f aca="false">AB2080</f>
        <v>вак. 2 п/гр</v>
      </c>
      <c r="AH2080" s="39" t="str">
        <f aca="false">C2080</f>
        <v>4ИСП9-7б (БД)</v>
      </c>
      <c r="AI2080" s="40" t="str">
        <f aca="false">B2080</f>
        <v>13</v>
      </c>
      <c r="AJ2080" s="39" t="str">
        <f aca="false">CONCATENATE(A2080," ",D2080)</f>
        <v>МДК.11.01 Технология разработки и защиты баз данных</v>
      </c>
      <c r="AK2080" s="39" t="n">
        <f aca="false">E2080*F2080+P2080*Q2080+H2080+J2080+S2080+U2080</f>
        <v>60</v>
      </c>
      <c r="AL2080" s="39" t="n">
        <f aca="false">L2080+W2080</f>
        <v>0</v>
      </c>
      <c r="AM2080" s="39" t="n">
        <f aca="false">M2080+X2080</f>
        <v>0</v>
      </c>
      <c r="AN2080" s="39" t="n">
        <f aca="false">Y2080</f>
        <v>0</v>
      </c>
      <c r="AO2080" s="39" t="n">
        <f aca="false">SUM(AK2080:AN2080)</f>
        <v>60</v>
      </c>
      <c r="AP2080" s="41" t="n">
        <f aca="false">K2080+V2080</f>
        <v>0</v>
      </c>
    </row>
    <row r="2081" s="42" customFormat="true" ht="16.5" hidden="true" customHeight="true" outlineLevel="0" collapsed="false">
      <c r="A2081" s="245" t="s">
        <v>345</v>
      </c>
      <c r="B2081" s="30" t="s">
        <v>216</v>
      </c>
      <c r="C2081" s="31" t="s">
        <v>663</v>
      </c>
      <c r="D2081" s="166" t="s">
        <v>658</v>
      </c>
      <c r="E2081" s="31" t="n">
        <v>10</v>
      </c>
      <c r="F2081" s="31"/>
      <c r="G2081" s="31"/>
      <c r="H2081" s="31"/>
      <c r="I2081" s="31"/>
      <c r="J2081" s="31"/>
      <c r="K2081" s="31"/>
      <c r="L2081" s="31"/>
      <c r="M2081" s="31"/>
      <c r="N2081" s="33" t="n">
        <f aca="false">E2081*F2081+H2081+J2081+K2081+L2081+M2081</f>
        <v>0</v>
      </c>
      <c r="O2081" s="225"/>
      <c r="P2081" s="31" t="n">
        <v>8</v>
      </c>
      <c r="Q2081" s="31"/>
      <c r="R2081" s="31"/>
      <c r="S2081" s="31"/>
      <c r="T2081" s="31"/>
      <c r="U2081" s="31" t="n">
        <v>30</v>
      </c>
      <c r="V2081" s="31"/>
      <c r="W2081" s="31"/>
      <c r="X2081" s="31"/>
      <c r="Y2081" s="31"/>
      <c r="Z2081" s="36" t="n">
        <f aca="false">P2081*Q2081+S2081+U2081+V2081+W2081+X2081+Y2081</f>
        <v>30</v>
      </c>
      <c r="AA2081" s="36" t="n">
        <f aca="false">N2081+Z2081</f>
        <v>30</v>
      </c>
      <c r="AB2081" s="284" t="s">
        <v>322</v>
      </c>
      <c r="AC2081" s="102" t="s">
        <v>657</v>
      </c>
      <c r="AD2081" s="102"/>
      <c r="AE2081" s="225" t="n">
        <v>64</v>
      </c>
      <c r="AF2081" s="299"/>
      <c r="AG2081" s="39" t="str">
        <f aca="false">AB2081</f>
        <v>Куропаткина О.П.</v>
      </c>
      <c r="AH2081" s="39" t="str">
        <f aca="false">C2081</f>
        <v>4ИСП9-7а (БД)</v>
      </c>
      <c r="AI2081" s="40" t="str">
        <f aca="false">B2081</f>
        <v>14</v>
      </c>
      <c r="AJ2081" s="39" t="str">
        <f aca="false">CONCATENATE(A2081," ",D2081)</f>
        <v>МДК.11.01 КП - Технология разработки и защиты баз данных</v>
      </c>
      <c r="AK2081" s="39" t="n">
        <f aca="false">E2081*F2081+P2081*Q2081+H2081+J2081+S2081+U2081</f>
        <v>30</v>
      </c>
      <c r="AL2081" s="39" t="n">
        <f aca="false">L2081+W2081</f>
        <v>0</v>
      </c>
      <c r="AM2081" s="39" t="n">
        <f aca="false">M2081+X2081</f>
        <v>0</v>
      </c>
      <c r="AN2081" s="39" t="n">
        <f aca="false">Y2081</f>
        <v>0</v>
      </c>
      <c r="AO2081" s="39" t="n">
        <f aca="false">SUM(AK2081:AN2081)</f>
        <v>30</v>
      </c>
      <c r="AP2081" s="41" t="n">
        <f aca="false">K2081+V2081</f>
        <v>0</v>
      </c>
    </row>
    <row r="2082" s="42" customFormat="true" ht="16.5" hidden="true" customHeight="true" outlineLevel="0" collapsed="false">
      <c r="A2082" s="245" t="s">
        <v>345</v>
      </c>
      <c r="B2082" s="30" t="s">
        <v>175</v>
      </c>
      <c r="C2082" s="31" t="s">
        <v>664</v>
      </c>
      <c r="D2082" s="166" t="s">
        <v>658</v>
      </c>
      <c r="E2082" s="31" t="n">
        <v>10</v>
      </c>
      <c r="F2082" s="31"/>
      <c r="G2082" s="31"/>
      <c r="H2082" s="31"/>
      <c r="I2082" s="31"/>
      <c r="J2082" s="31"/>
      <c r="K2082" s="31"/>
      <c r="L2082" s="31"/>
      <c r="M2082" s="31"/>
      <c r="N2082" s="33" t="n">
        <f aca="false">E2082*F2082+H2082+J2082+K2082+L2082+M2082</f>
        <v>0</v>
      </c>
      <c r="O2082" s="225"/>
      <c r="P2082" s="31" t="n">
        <v>8</v>
      </c>
      <c r="Q2082" s="31"/>
      <c r="R2082" s="31"/>
      <c r="S2082" s="31"/>
      <c r="T2082" s="31"/>
      <c r="U2082" s="31" t="n">
        <v>30</v>
      </c>
      <c r="V2082" s="31"/>
      <c r="W2082" s="31"/>
      <c r="X2082" s="31"/>
      <c r="Y2082" s="31"/>
      <c r="Z2082" s="36" t="n">
        <f aca="false">P2082*Q2082+S2082+U2082+V2082+W2082+X2082+Y2082</f>
        <v>30</v>
      </c>
      <c r="AA2082" s="36" t="n">
        <f aca="false">N2082+Z2082</f>
        <v>30</v>
      </c>
      <c r="AB2082" s="71" t="s">
        <v>659</v>
      </c>
      <c r="AC2082" s="44" t="s">
        <v>734</v>
      </c>
      <c r="AD2082" s="102"/>
      <c r="AE2082" s="225" t="n">
        <v>64</v>
      </c>
      <c r="AF2082" s="299"/>
      <c r="AG2082" s="39" t="str">
        <f aca="false">AB2082</f>
        <v>вак. КП - Куропаткина</v>
      </c>
      <c r="AH2082" s="39" t="str">
        <f aca="false">C2082</f>
        <v>4ИСП9-7б (БД)</v>
      </c>
      <c r="AI2082" s="40" t="str">
        <f aca="false">B2082</f>
        <v>13</v>
      </c>
      <c r="AJ2082" s="39" t="str">
        <f aca="false">CONCATENATE(A2082," ",D2082)</f>
        <v>МДК.11.01 КП - Технология разработки и защиты баз данных</v>
      </c>
      <c r="AK2082" s="39" t="n">
        <f aca="false">E2082*F2082+P2082*Q2082+H2082+J2082+S2082+U2082</f>
        <v>30</v>
      </c>
      <c r="AL2082" s="39" t="n">
        <f aca="false">L2082+W2082</f>
        <v>0</v>
      </c>
      <c r="AM2082" s="39" t="n">
        <f aca="false">M2082+X2082</f>
        <v>0</v>
      </c>
      <c r="AN2082" s="39" t="n">
        <f aca="false">Y2082</f>
        <v>0</v>
      </c>
      <c r="AO2082" s="39" t="n">
        <f aca="false">SUM(AK2082:AN2082)</f>
        <v>30</v>
      </c>
      <c r="AP2082" s="41" t="n">
        <f aca="false">K2082+V2082</f>
        <v>0</v>
      </c>
    </row>
    <row r="2083" s="42" customFormat="true" ht="16.5" hidden="true" customHeight="true" outlineLevel="0" collapsed="false">
      <c r="A2083" s="138" t="s">
        <v>347</v>
      </c>
      <c r="B2083" s="30" t="s">
        <v>216</v>
      </c>
      <c r="C2083" s="31" t="s">
        <v>663</v>
      </c>
      <c r="D2083" s="140" t="s">
        <v>108</v>
      </c>
      <c r="E2083" s="31" t="n">
        <v>2</v>
      </c>
      <c r="F2083" s="31" t="n">
        <v>36</v>
      </c>
      <c r="G2083" s="31"/>
      <c r="H2083" s="31"/>
      <c r="I2083" s="31"/>
      <c r="J2083" s="31"/>
      <c r="K2083" s="31"/>
      <c r="L2083" s="31"/>
      <c r="M2083" s="31"/>
      <c r="N2083" s="33" t="n">
        <f aca="false">E2083*F2083+H2083+J2083+K2083+L2083+M2083</f>
        <v>72</v>
      </c>
      <c r="O2083" s="225"/>
      <c r="P2083" s="31" t="n">
        <v>8</v>
      </c>
      <c r="Q2083" s="31"/>
      <c r="R2083" s="31"/>
      <c r="S2083" s="31"/>
      <c r="T2083" s="31"/>
      <c r="U2083" s="31"/>
      <c r="V2083" s="31"/>
      <c r="W2083" s="31"/>
      <c r="X2083" s="31"/>
      <c r="Y2083" s="31"/>
      <c r="Z2083" s="36" t="n">
        <f aca="false">P2083*Q2083+S2083+U2083+V2083+W2083+X2083+Y2083</f>
        <v>0</v>
      </c>
      <c r="AA2083" s="36" t="n">
        <f aca="false">N2083+Z2083</f>
        <v>72</v>
      </c>
      <c r="AB2083" s="73" t="s">
        <v>321</v>
      </c>
      <c r="AC2083" s="31"/>
      <c r="AD2083" s="31"/>
      <c r="AE2083" s="225" t="n">
        <v>0</v>
      </c>
      <c r="AF2083" s="299"/>
      <c r="AG2083" s="39" t="str">
        <f aca="false">AB2083</f>
        <v>Вашкевич С.И.</v>
      </c>
      <c r="AH2083" s="39" t="str">
        <f aca="false">C2083</f>
        <v>4ИСП9-7а (БД)</v>
      </c>
      <c r="AI2083" s="40" t="str">
        <f aca="false">B2083</f>
        <v>14</v>
      </c>
      <c r="AJ2083" s="39" t="str">
        <f aca="false">CONCATENATE(A2083," ",D2083)</f>
        <v>УП.11 Учебная практика</v>
      </c>
      <c r="AK2083" s="39" t="n">
        <f aca="false">E2083*F2083+P2083*Q2083+H2083+J2083+S2083+U2083</f>
        <v>72</v>
      </c>
      <c r="AL2083" s="39" t="n">
        <f aca="false">L2083+W2083</f>
        <v>0</v>
      </c>
      <c r="AM2083" s="39" t="n">
        <f aca="false">M2083+X2083</f>
        <v>0</v>
      </c>
      <c r="AN2083" s="39" t="n">
        <f aca="false">Y2083</f>
        <v>0</v>
      </c>
      <c r="AO2083" s="39" t="n">
        <f aca="false">SUM(AK2083:AN2083)</f>
        <v>72</v>
      </c>
      <c r="AP2083" s="41" t="n">
        <f aca="false">K2083+V2083</f>
        <v>0</v>
      </c>
    </row>
    <row r="2084" s="42" customFormat="true" ht="16.5" hidden="true" customHeight="true" outlineLevel="0" collapsed="false">
      <c r="A2084" s="138" t="s">
        <v>347</v>
      </c>
      <c r="B2084" s="30" t="s">
        <v>175</v>
      </c>
      <c r="C2084" s="31" t="s">
        <v>664</v>
      </c>
      <c r="D2084" s="140" t="s">
        <v>108</v>
      </c>
      <c r="E2084" s="31" t="n">
        <v>2</v>
      </c>
      <c r="F2084" s="31" t="n">
        <v>36</v>
      </c>
      <c r="G2084" s="31"/>
      <c r="H2084" s="31"/>
      <c r="I2084" s="31"/>
      <c r="J2084" s="31"/>
      <c r="K2084" s="31"/>
      <c r="L2084" s="31"/>
      <c r="M2084" s="31"/>
      <c r="N2084" s="33" t="n">
        <f aca="false">E2084*F2084+H2084+J2084+K2084+L2084+M2084</f>
        <v>72</v>
      </c>
      <c r="O2084" s="225"/>
      <c r="P2084" s="31" t="n">
        <v>8</v>
      </c>
      <c r="Q2084" s="31"/>
      <c r="R2084" s="31"/>
      <c r="S2084" s="31"/>
      <c r="T2084" s="31"/>
      <c r="U2084" s="31"/>
      <c r="V2084" s="31"/>
      <c r="W2084" s="31"/>
      <c r="X2084" s="31"/>
      <c r="Y2084" s="31"/>
      <c r="Z2084" s="36" t="n">
        <f aca="false">P2084*Q2084+S2084+U2084+V2084+W2084+X2084+Y2084</f>
        <v>0</v>
      </c>
      <c r="AA2084" s="36" t="n">
        <f aca="false">N2084+Z2084</f>
        <v>72</v>
      </c>
      <c r="AB2084" s="73" t="s">
        <v>293</v>
      </c>
      <c r="AC2084" s="31"/>
      <c r="AD2084" s="31"/>
      <c r="AE2084" s="225"/>
      <c r="AF2084" s="299"/>
      <c r="AG2084" s="39" t="str">
        <f aca="false">AB2084</f>
        <v>Васильцев И.И.</v>
      </c>
      <c r="AH2084" s="39" t="str">
        <f aca="false">C2084</f>
        <v>4ИСП9-7б (БД)</v>
      </c>
      <c r="AI2084" s="40" t="str">
        <f aca="false">B2084</f>
        <v>13</v>
      </c>
      <c r="AJ2084" s="39" t="str">
        <f aca="false">CONCATENATE(A2084," ",D2084)</f>
        <v>УП.11 Учебная практика</v>
      </c>
      <c r="AK2084" s="39" t="n">
        <f aca="false">E2084*F2084+P2084*Q2084+H2084+J2084+S2084+U2084</f>
        <v>72</v>
      </c>
      <c r="AL2084" s="39" t="n">
        <f aca="false">L2084+W2084</f>
        <v>0</v>
      </c>
      <c r="AM2084" s="39" t="n">
        <f aca="false">M2084+X2084</f>
        <v>0</v>
      </c>
      <c r="AN2084" s="39" t="n">
        <f aca="false">Y2084</f>
        <v>0</v>
      </c>
      <c r="AO2084" s="39" t="n">
        <f aca="false">SUM(AK2084:AN2084)</f>
        <v>72</v>
      </c>
      <c r="AP2084" s="41" t="n">
        <f aca="false">K2084+V2084</f>
        <v>0</v>
      </c>
    </row>
    <row r="2085" s="42" customFormat="true" ht="16.5" hidden="true" customHeight="true" outlineLevel="0" collapsed="false">
      <c r="A2085" s="138" t="s">
        <v>349</v>
      </c>
      <c r="B2085" s="30" t="s">
        <v>213</v>
      </c>
      <c r="C2085" s="31" t="s">
        <v>665</v>
      </c>
      <c r="D2085" s="140" t="s">
        <v>163</v>
      </c>
      <c r="E2085" s="31" t="n">
        <v>1</v>
      </c>
      <c r="F2085" s="31" t="n">
        <v>9</v>
      </c>
      <c r="G2085" s="31"/>
      <c r="H2085" s="31"/>
      <c r="I2085" s="31"/>
      <c r="J2085" s="31"/>
      <c r="K2085" s="31"/>
      <c r="L2085" s="31"/>
      <c r="M2085" s="31"/>
      <c r="N2085" s="33" t="n">
        <f aca="false">E2085*F2085+H2085+J2085+K2085+L2085+M2085</f>
        <v>9</v>
      </c>
      <c r="O2085" s="225"/>
      <c r="P2085" s="31" t="n">
        <v>2</v>
      </c>
      <c r="Q2085" s="31" t="n">
        <v>9</v>
      </c>
      <c r="R2085" s="31"/>
      <c r="S2085" s="31"/>
      <c r="T2085" s="31"/>
      <c r="U2085" s="31"/>
      <c r="V2085" s="31"/>
      <c r="W2085" s="31"/>
      <c r="X2085" s="31"/>
      <c r="Y2085" s="31"/>
      <c r="Z2085" s="36" t="n">
        <f aca="false">P2085*Q2085+S2085+U2085+V2085+W2085+X2085+Y2085</f>
        <v>18</v>
      </c>
      <c r="AA2085" s="36" t="n">
        <f aca="false">N2085+Z2085</f>
        <v>27</v>
      </c>
      <c r="AB2085" s="36" t="s">
        <v>226</v>
      </c>
      <c r="AC2085" s="31"/>
      <c r="AD2085" s="31"/>
      <c r="AE2085" s="225" t="n">
        <v>72</v>
      </c>
      <c r="AF2085" s="299"/>
      <c r="AG2085" s="39" t="str">
        <f aca="false">AB2085</f>
        <v>Орлов А.Д.</v>
      </c>
      <c r="AH2085" s="39" t="str">
        <f aca="false">C2085</f>
        <v>4ИСП9-7 (БД)</v>
      </c>
      <c r="AI2085" s="40" t="str">
        <f aca="false">B2085</f>
        <v>27</v>
      </c>
      <c r="AJ2085" s="39" t="str">
        <f aca="false">CONCATENATE(A2085," ",D2085)</f>
        <v>ПП.11 Производственная практика</v>
      </c>
      <c r="AK2085" s="39" t="n">
        <f aca="false">E2085*F2085+P2085*Q2085+H2085+J2085+S2085+U2085</f>
        <v>27</v>
      </c>
      <c r="AL2085" s="39" t="n">
        <f aca="false">L2085+W2085</f>
        <v>0</v>
      </c>
      <c r="AM2085" s="39" t="n">
        <f aca="false">M2085+X2085</f>
        <v>0</v>
      </c>
      <c r="AN2085" s="39" t="n">
        <f aca="false">Y2085</f>
        <v>0</v>
      </c>
      <c r="AO2085" s="39" t="n">
        <f aca="false">SUM(AK2085:AN2085)</f>
        <v>27</v>
      </c>
      <c r="AP2085" s="41" t="n">
        <f aca="false">K2085+V2085</f>
        <v>0</v>
      </c>
    </row>
    <row r="2086" s="42" customFormat="true" ht="16.5" hidden="true" customHeight="true" outlineLevel="0" collapsed="false">
      <c r="A2086" s="138" t="s">
        <v>349</v>
      </c>
      <c r="B2086" s="30" t="s">
        <v>213</v>
      </c>
      <c r="C2086" s="31" t="s">
        <v>665</v>
      </c>
      <c r="D2086" s="140" t="s">
        <v>163</v>
      </c>
      <c r="E2086" s="31" t="n">
        <v>1</v>
      </c>
      <c r="F2086" s="31" t="n">
        <v>9</v>
      </c>
      <c r="G2086" s="31"/>
      <c r="H2086" s="31"/>
      <c r="I2086" s="31"/>
      <c r="J2086" s="31"/>
      <c r="K2086" s="31"/>
      <c r="L2086" s="31"/>
      <c r="M2086" s="31"/>
      <c r="N2086" s="33" t="n">
        <f aca="false">E2086*F2086+H2086+J2086+K2086+L2086+M2086</f>
        <v>9</v>
      </c>
      <c r="O2086" s="225"/>
      <c r="P2086" s="31" t="n">
        <v>2</v>
      </c>
      <c r="Q2086" s="31" t="n">
        <v>9</v>
      </c>
      <c r="R2086" s="31"/>
      <c r="S2086" s="31"/>
      <c r="T2086" s="31"/>
      <c r="U2086" s="31"/>
      <c r="V2086" s="31"/>
      <c r="W2086" s="31"/>
      <c r="X2086" s="31"/>
      <c r="Y2086" s="31"/>
      <c r="Z2086" s="36" t="n">
        <f aca="false">P2086*Q2086+S2086+U2086+V2086+W2086+X2086+Y2086</f>
        <v>18</v>
      </c>
      <c r="AA2086" s="36" t="n">
        <f aca="false">N2086+Z2086</f>
        <v>27</v>
      </c>
      <c r="AB2086" s="36" t="s">
        <v>613</v>
      </c>
      <c r="AC2086" s="31"/>
      <c r="AD2086" s="31"/>
      <c r="AE2086" s="225" t="n">
        <v>72</v>
      </c>
      <c r="AF2086" s="299"/>
      <c r="AG2086" s="39" t="str">
        <f aca="false">AB2086</f>
        <v>Васильева И.Ю.</v>
      </c>
      <c r="AH2086" s="39" t="str">
        <f aca="false">C2086</f>
        <v>4ИСП9-7 (БД)</v>
      </c>
      <c r="AI2086" s="40" t="str">
        <f aca="false">B2086</f>
        <v>27</v>
      </c>
      <c r="AJ2086" s="39" t="str">
        <f aca="false">CONCATENATE(A2086," ",D2086)</f>
        <v>ПП.11 Производственная практика</v>
      </c>
      <c r="AK2086" s="39" t="n">
        <f aca="false">E2086*F2086+P2086*Q2086+H2086+J2086+S2086+U2086</f>
        <v>27</v>
      </c>
      <c r="AL2086" s="39" t="n">
        <f aca="false">L2086+W2086</f>
        <v>0</v>
      </c>
      <c r="AM2086" s="39" t="n">
        <f aca="false">M2086+X2086</f>
        <v>0</v>
      </c>
      <c r="AN2086" s="39" t="n">
        <f aca="false">Y2086</f>
        <v>0</v>
      </c>
      <c r="AO2086" s="39" t="n">
        <f aca="false">SUM(AK2086:AN2086)</f>
        <v>27</v>
      </c>
      <c r="AP2086" s="41" t="n">
        <f aca="false">K2086+V2086</f>
        <v>0</v>
      </c>
    </row>
    <row r="2087" s="42" customFormat="true" ht="16.5" hidden="true" customHeight="true" outlineLevel="0" collapsed="false">
      <c r="A2087" s="138" t="s">
        <v>349</v>
      </c>
      <c r="B2087" s="30" t="s">
        <v>213</v>
      </c>
      <c r="C2087" s="31" t="s">
        <v>665</v>
      </c>
      <c r="D2087" s="140" t="s">
        <v>163</v>
      </c>
      <c r="E2087" s="31" t="n">
        <v>1</v>
      </c>
      <c r="F2087" s="31" t="n">
        <v>9</v>
      </c>
      <c r="G2087" s="31"/>
      <c r="H2087" s="31"/>
      <c r="I2087" s="31"/>
      <c r="J2087" s="31"/>
      <c r="K2087" s="31"/>
      <c r="L2087" s="31"/>
      <c r="M2087" s="31"/>
      <c r="N2087" s="33" t="n">
        <f aca="false">E2087*F2087+H2087+J2087+K2087+L2087+M2087</f>
        <v>9</v>
      </c>
      <c r="O2087" s="225"/>
      <c r="P2087" s="31" t="n">
        <v>2</v>
      </c>
      <c r="Q2087" s="31"/>
      <c r="R2087" s="31"/>
      <c r="S2087" s="31"/>
      <c r="T2087" s="31"/>
      <c r="U2087" s="31"/>
      <c r="V2087" s="31"/>
      <c r="W2087" s="31"/>
      <c r="X2087" s="31"/>
      <c r="Y2087" s="31"/>
      <c r="Z2087" s="36" t="n">
        <f aca="false">P2087*Q2087+S2087+U2087+V2087+W2087+X2087+Y2087</f>
        <v>0</v>
      </c>
      <c r="AA2087" s="36" t="n">
        <f aca="false">N2087+Z2087</f>
        <v>9</v>
      </c>
      <c r="AB2087" s="289" t="s">
        <v>363</v>
      </c>
      <c r="AC2087" s="291" t="s">
        <v>732</v>
      </c>
      <c r="AD2087" s="31"/>
      <c r="AE2087" s="225" t="n">
        <v>72</v>
      </c>
      <c r="AF2087" s="299"/>
      <c r="AG2087" s="39" t="str">
        <f aca="false">AB2087</f>
        <v>Адышкин С.С.</v>
      </c>
      <c r="AH2087" s="39" t="str">
        <f aca="false">C2087</f>
        <v>4ИСП9-7 (БД)</v>
      </c>
      <c r="AI2087" s="40" t="str">
        <f aca="false">B2087</f>
        <v>27</v>
      </c>
      <c r="AJ2087" s="39" t="str">
        <f aca="false">CONCATENATE(A2087," ",D2087)</f>
        <v>ПП.11 Производственная практика</v>
      </c>
      <c r="AK2087" s="39" t="n">
        <f aca="false">E2087*F2087+P2087*Q2087+H2087+J2087+S2087+U2087</f>
        <v>9</v>
      </c>
      <c r="AL2087" s="39" t="n">
        <f aca="false">L2087+W2087</f>
        <v>0</v>
      </c>
      <c r="AM2087" s="39" t="n">
        <f aca="false">M2087+X2087</f>
        <v>0</v>
      </c>
      <c r="AN2087" s="39" t="n">
        <f aca="false">Y2087</f>
        <v>0</v>
      </c>
      <c r="AO2087" s="39" t="n">
        <f aca="false">SUM(AK2087:AN2087)</f>
        <v>9</v>
      </c>
      <c r="AP2087" s="41" t="n">
        <f aca="false">K2087+V2087</f>
        <v>0</v>
      </c>
    </row>
    <row r="2088" s="42" customFormat="true" ht="16.5" hidden="true" customHeight="true" outlineLevel="0" collapsed="false">
      <c r="A2088" s="138" t="s">
        <v>349</v>
      </c>
      <c r="B2088" s="30" t="s">
        <v>213</v>
      </c>
      <c r="C2088" s="31" t="s">
        <v>665</v>
      </c>
      <c r="D2088" s="140" t="s">
        <v>163</v>
      </c>
      <c r="E2088" s="31" t="n">
        <v>1</v>
      </c>
      <c r="F2088" s="31"/>
      <c r="G2088" s="31"/>
      <c r="H2088" s="31"/>
      <c r="I2088" s="31"/>
      <c r="J2088" s="31"/>
      <c r="K2088" s="31"/>
      <c r="L2088" s="31"/>
      <c r="M2088" s="31"/>
      <c r="N2088" s="33" t="n">
        <f aca="false">E2088*F2088+H2088+J2088+K2088+L2088+M2088</f>
        <v>0</v>
      </c>
      <c r="O2088" s="225"/>
      <c r="P2088" s="31" t="n">
        <v>2</v>
      </c>
      <c r="Q2088" s="31" t="n">
        <v>9</v>
      </c>
      <c r="R2088" s="31"/>
      <c r="S2088" s="31"/>
      <c r="T2088" s="31"/>
      <c r="U2088" s="31"/>
      <c r="V2088" s="31"/>
      <c r="W2088" s="31"/>
      <c r="X2088" s="31"/>
      <c r="Y2088" s="31"/>
      <c r="Z2088" s="36" t="n">
        <f aca="false">P2088*Q2088+S2088+U2088+V2088+W2088+X2088+Y2088</f>
        <v>18</v>
      </c>
      <c r="AA2088" s="36" t="n">
        <f aca="false">N2088+Z2088</f>
        <v>18</v>
      </c>
      <c r="AB2088" s="296" t="s">
        <v>222</v>
      </c>
      <c r="AC2088" s="296" t="s">
        <v>733</v>
      </c>
      <c r="AD2088" s="31"/>
      <c r="AE2088" s="225" t="n">
        <v>72</v>
      </c>
      <c r="AF2088" s="299"/>
      <c r="AG2088" s="39" t="str">
        <f aca="false">AB2088</f>
        <v>Золотарева М.В.</v>
      </c>
      <c r="AH2088" s="39" t="str">
        <f aca="false">C2088</f>
        <v>4ИСП9-7 (БД)</v>
      </c>
      <c r="AI2088" s="40" t="str">
        <f aca="false">B2088</f>
        <v>27</v>
      </c>
      <c r="AJ2088" s="39" t="str">
        <f aca="false">CONCATENATE(A2088," ",D2088)</f>
        <v>ПП.11 Производственная практика</v>
      </c>
      <c r="AK2088" s="39" t="n">
        <f aca="false">E2088*F2088+P2088*Q2088+H2088+J2088+S2088+U2088</f>
        <v>18</v>
      </c>
      <c r="AL2088" s="39" t="n">
        <f aca="false">L2088+W2088</f>
        <v>0</v>
      </c>
      <c r="AM2088" s="39" t="n">
        <f aca="false">M2088+X2088</f>
        <v>0</v>
      </c>
      <c r="AN2088" s="39" t="n">
        <f aca="false">Y2088</f>
        <v>0</v>
      </c>
      <c r="AO2088" s="39" t="n">
        <f aca="false">SUM(AK2088:AN2088)</f>
        <v>18</v>
      </c>
      <c r="AP2088" s="41" t="n">
        <f aca="false">K2088+V2088</f>
        <v>0</v>
      </c>
    </row>
    <row r="2089" s="42" customFormat="true" ht="16.5" hidden="true" customHeight="true" outlineLevel="0" collapsed="false">
      <c r="A2089" s="138" t="s">
        <v>349</v>
      </c>
      <c r="B2089" s="30" t="s">
        <v>213</v>
      </c>
      <c r="C2089" s="31" t="s">
        <v>665</v>
      </c>
      <c r="D2089" s="140" t="s">
        <v>163</v>
      </c>
      <c r="E2089" s="31" t="n">
        <v>1</v>
      </c>
      <c r="F2089" s="31" t="n">
        <v>9</v>
      </c>
      <c r="G2089" s="31"/>
      <c r="H2089" s="31"/>
      <c r="I2089" s="31"/>
      <c r="J2089" s="31"/>
      <c r="K2089" s="31"/>
      <c r="L2089" s="31"/>
      <c r="M2089" s="31"/>
      <c r="N2089" s="33" t="n">
        <f aca="false">E2089*F2089+H2089+J2089+K2089+L2089+M2089</f>
        <v>9</v>
      </c>
      <c r="O2089" s="225"/>
      <c r="P2089" s="31" t="n">
        <v>2</v>
      </c>
      <c r="Q2089" s="31" t="n">
        <v>9</v>
      </c>
      <c r="R2089" s="31"/>
      <c r="S2089" s="31"/>
      <c r="T2089" s="31"/>
      <c r="U2089" s="31"/>
      <c r="V2089" s="31"/>
      <c r="W2089" s="31"/>
      <c r="X2089" s="31"/>
      <c r="Y2089" s="31"/>
      <c r="Z2089" s="36" t="n">
        <f aca="false">P2089*Q2089+S2089+U2089+V2089+W2089+X2089+Y2089</f>
        <v>18</v>
      </c>
      <c r="AA2089" s="36" t="n">
        <f aca="false">N2089+Z2089</f>
        <v>27</v>
      </c>
      <c r="AB2089" s="289" t="s">
        <v>277</v>
      </c>
      <c r="AC2089" s="291" t="s">
        <v>732</v>
      </c>
      <c r="AD2089" s="31"/>
      <c r="AE2089" s="225" t="n">
        <v>72</v>
      </c>
      <c r="AF2089" s="299"/>
      <c r="AG2089" s="39" t="str">
        <f aca="false">AB2089</f>
        <v>Белоусова О.И.</v>
      </c>
      <c r="AH2089" s="39" t="str">
        <f aca="false">C2089</f>
        <v>4ИСП9-7 (БД)</v>
      </c>
      <c r="AI2089" s="40" t="str">
        <f aca="false">B2089</f>
        <v>27</v>
      </c>
      <c r="AJ2089" s="39" t="str">
        <f aca="false">CONCATENATE(A2089," ",D2089)</f>
        <v>ПП.11 Производственная практика</v>
      </c>
      <c r="AK2089" s="39" t="n">
        <f aca="false">E2089*F2089+P2089*Q2089+H2089+J2089+S2089+U2089</f>
        <v>27</v>
      </c>
      <c r="AL2089" s="39" t="n">
        <f aca="false">L2089+W2089</f>
        <v>0</v>
      </c>
      <c r="AM2089" s="39" t="n">
        <f aca="false">M2089+X2089</f>
        <v>0</v>
      </c>
      <c r="AN2089" s="39" t="n">
        <f aca="false">Y2089</f>
        <v>0</v>
      </c>
      <c r="AO2089" s="39" t="n">
        <f aca="false">SUM(AK2089:AN2089)</f>
        <v>27</v>
      </c>
      <c r="AP2089" s="41" t="n">
        <f aca="false">K2089+V2089</f>
        <v>0</v>
      </c>
    </row>
    <row r="2090" s="42" customFormat="true" ht="16.5" hidden="true" customHeight="true" outlineLevel="0" collapsed="false">
      <c r="A2090" s="138" t="s">
        <v>350</v>
      </c>
      <c r="B2090" s="30" t="s">
        <v>213</v>
      </c>
      <c r="C2090" s="31" t="s">
        <v>665</v>
      </c>
      <c r="D2090" s="140" t="s">
        <v>145</v>
      </c>
      <c r="E2090" s="31" t="n">
        <v>10</v>
      </c>
      <c r="F2090" s="31"/>
      <c r="G2090" s="31"/>
      <c r="H2090" s="31"/>
      <c r="I2090" s="31"/>
      <c r="J2090" s="31"/>
      <c r="K2090" s="31"/>
      <c r="L2090" s="31"/>
      <c r="M2090" s="31"/>
      <c r="N2090" s="33" t="n">
        <f aca="false">E2090*F2090+H2090+J2090+K2090+L2090+M2090</f>
        <v>0</v>
      </c>
      <c r="O2090" s="225"/>
      <c r="P2090" s="31" t="n">
        <v>8</v>
      </c>
      <c r="Q2090" s="31"/>
      <c r="R2090" s="31"/>
      <c r="S2090" s="31"/>
      <c r="T2090" s="31"/>
      <c r="U2090" s="31"/>
      <c r="V2090" s="31"/>
      <c r="W2090" s="31"/>
      <c r="X2090" s="31" t="n">
        <v>24</v>
      </c>
      <c r="Y2090" s="31"/>
      <c r="Z2090" s="36" t="n">
        <f aca="false">P2090*Q2090+S2090+U2090+V2090+W2090+X2090+Y2090</f>
        <v>24</v>
      </c>
      <c r="AA2090" s="36" t="n">
        <f aca="false">N2090+Z2090</f>
        <v>24</v>
      </c>
      <c r="AB2090" s="36" t="s">
        <v>146</v>
      </c>
      <c r="AC2090" s="31"/>
      <c r="AD2090" s="31"/>
      <c r="AE2090" s="225" t="n">
        <v>0</v>
      </c>
      <c r="AF2090" s="299"/>
      <c r="AG2090" s="39" t="str">
        <f aca="false">AB2090</f>
        <v>вак. ДЭ</v>
      </c>
      <c r="AH2090" s="39" t="str">
        <f aca="false">C2090</f>
        <v>4ИСП9-7 (БД)</v>
      </c>
      <c r="AI2090" s="40" t="str">
        <f aca="false">B2090</f>
        <v>27</v>
      </c>
      <c r="AJ2090" s="39" t="str">
        <f aca="false">CONCATENATE(A2090," ",D2090)</f>
        <v>ДЭ.11 Демонстрационный экзамен по модулю</v>
      </c>
      <c r="AK2090" s="39" t="n">
        <f aca="false">E2090*F2090+P2090*Q2090+H2090+J2090+S2090+U2090</f>
        <v>0</v>
      </c>
      <c r="AL2090" s="39" t="n">
        <f aca="false">L2090+W2090</f>
        <v>0</v>
      </c>
      <c r="AM2090" s="39" t="n">
        <f aca="false">M2090+X2090</f>
        <v>24</v>
      </c>
      <c r="AN2090" s="39" t="n">
        <f aca="false">Y2090</f>
        <v>0</v>
      </c>
      <c r="AO2090" s="39" t="n">
        <f aca="false">SUM(AK2090:AN2090)</f>
        <v>24</v>
      </c>
      <c r="AP2090" s="41" t="n">
        <f aca="false">K2090+V2090</f>
        <v>0</v>
      </c>
    </row>
    <row r="2091" s="42" customFormat="true" ht="16.5" hidden="true" customHeight="true" outlineLevel="0" collapsed="false">
      <c r="A2091" s="138" t="s">
        <v>393</v>
      </c>
      <c r="B2091" s="30" t="s">
        <v>213</v>
      </c>
      <c r="C2091" s="31" t="s">
        <v>665</v>
      </c>
      <c r="D2091" s="140" t="s">
        <v>394</v>
      </c>
      <c r="E2091" s="31" t="n">
        <v>10</v>
      </c>
      <c r="F2091" s="31"/>
      <c r="G2091" s="31"/>
      <c r="H2091" s="31"/>
      <c r="I2091" s="31"/>
      <c r="J2091" s="31"/>
      <c r="K2091" s="31"/>
      <c r="L2091" s="31"/>
      <c r="M2091" s="31"/>
      <c r="N2091" s="33" t="n">
        <f aca="false">E2091*F2091+H2091+J2091+K2091+L2091+M2091</f>
        <v>0</v>
      </c>
      <c r="O2091" s="225"/>
      <c r="P2091" s="31" t="n">
        <v>4</v>
      </c>
      <c r="Q2091" s="31" t="n">
        <v>9</v>
      </c>
      <c r="R2091" s="31"/>
      <c r="S2091" s="31"/>
      <c r="T2091" s="31"/>
      <c r="U2091" s="31"/>
      <c r="V2091" s="31"/>
      <c r="W2091" s="31"/>
      <c r="X2091" s="31"/>
      <c r="Y2091" s="31"/>
      <c r="Z2091" s="36" t="n">
        <f aca="false">P2091*Q2091+S2091+U2091+V2091+W2091+X2091+Y2091</f>
        <v>36</v>
      </c>
      <c r="AA2091" s="36" t="n">
        <f aca="false">N2091+Z2091</f>
        <v>36</v>
      </c>
      <c r="AB2091" s="47" t="s">
        <v>226</v>
      </c>
      <c r="AC2091" s="31"/>
      <c r="AD2091" s="31"/>
      <c r="AE2091" s="225" t="n">
        <v>144</v>
      </c>
      <c r="AF2091" s="299" t="n">
        <v>144</v>
      </c>
      <c r="AG2091" s="39" t="str">
        <f aca="false">AB2091</f>
        <v>Орлов А.Д.</v>
      </c>
      <c r="AH2091" s="39" t="str">
        <f aca="false">C2091</f>
        <v>4ИСП9-7 (БД)</v>
      </c>
      <c r="AI2091" s="40" t="str">
        <f aca="false">B2091</f>
        <v>27</v>
      </c>
      <c r="AJ2091" s="39" t="str">
        <f aca="false">CONCATENATE(A2091," ",D2091)</f>
        <v>ПДП.00 Производственная практика (преддипломная)</v>
      </c>
      <c r="AK2091" s="39" t="n">
        <f aca="false">E2091*F2091+P2091*Q2091+H2091+J2091+S2091+U2091</f>
        <v>36</v>
      </c>
      <c r="AL2091" s="39" t="n">
        <f aca="false">L2091+W2091</f>
        <v>0</v>
      </c>
      <c r="AM2091" s="39" t="n">
        <f aca="false">M2091+X2091</f>
        <v>0</v>
      </c>
      <c r="AN2091" s="39" t="n">
        <f aca="false">Y2091</f>
        <v>0</v>
      </c>
      <c r="AO2091" s="39" t="n">
        <f aca="false">SUM(AK2091:AN2091)</f>
        <v>36</v>
      </c>
      <c r="AP2091" s="41" t="n">
        <f aca="false">K2091+V2091</f>
        <v>0</v>
      </c>
    </row>
    <row r="2092" s="42" customFormat="true" ht="16.5" hidden="true" customHeight="true" outlineLevel="0" collapsed="false">
      <c r="A2092" s="138" t="s">
        <v>393</v>
      </c>
      <c r="B2092" s="30" t="s">
        <v>213</v>
      </c>
      <c r="C2092" s="31" t="s">
        <v>665</v>
      </c>
      <c r="D2092" s="140" t="s">
        <v>394</v>
      </c>
      <c r="E2092" s="31" t="n">
        <v>10</v>
      </c>
      <c r="F2092" s="31"/>
      <c r="G2092" s="31"/>
      <c r="H2092" s="31"/>
      <c r="I2092" s="31"/>
      <c r="J2092" s="31"/>
      <c r="K2092" s="31"/>
      <c r="L2092" s="31"/>
      <c r="M2092" s="31"/>
      <c r="N2092" s="33" t="n">
        <f aca="false">E2092*F2092+H2092+J2092+K2092+L2092+M2092</f>
        <v>0</v>
      </c>
      <c r="O2092" s="225"/>
      <c r="P2092" s="31" t="n">
        <v>4</v>
      </c>
      <c r="Q2092" s="31" t="n">
        <v>9</v>
      </c>
      <c r="R2092" s="31"/>
      <c r="S2092" s="31"/>
      <c r="T2092" s="31"/>
      <c r="U2092" s="31"/>
      <c r="V2092" s="31"/>
      <c r="W2092" s="31"/>
      <c r="X2092" s="31"/>
      <c r="Y2092" s="31"/>
      <c r="Z2092" s="36" t="n">
        <f aca="false">P2092*Q2092+S2092+U2092+V2092+W2092+X2092+Y2092</f>
        <v>36</v>
      </c>
      <c r="AA2092" s="36" t="n">
        <f aca="false">N2092+Z2092</f>
        <v>36</v>
      </c>
      <c r="AB2092" s="47" t="s">
        <v>737</v>
      </c>
      <c r="AC2092" s="31"/>
      <c r="AD2092" s="31"/>
      <c r="AE2092" s="225" t="n">
        <v>144</v>
      </c>
      <c r="AF2092" s="299" t="n">
        <v>144</v>
      </c>
      <c r="AG2092" s="39" t="str">
        <f aca="false">AB2092</f>
        <v>АВАНГАРД в ноябре</v>
      </c>
      <c r="AH2092" s="39" t="str">
        <f aca="false">C2092</f>
        <v>4ИСП9-7 (БД)</v>
      </c>
      <c r="AI2092" s="40" t="str">
        <f aca="false">B2092</f>
        <v>27</v>
      </c>
      <c r="AJ2092" s="39" t="str">
        <f aca="false">CONCATENATE(A2092," ",D2092)</f>
        <v>ПДП.00 Производственная практика (преддипломная)</v>
      </c>
      <c r="AK2092" s="39" t="n">
        <f aca="false">E2092*F2092+P2092*Q2092+H2092+J2092+S2092+U2092</f>
        <v>36</v>
      </c>
      <c r="AL2092" s="39" t="n">
        <f aca="false">L2092+W2092</f>
        <v>0</v>
      </c>
      <c r="AM2092" s="39" t="n">
        <f aca="false">M2092+X2092</f>
        <v>0</v>
      </c>
      <c r="AN2092" s="39" t="n">
        <f aca="false">Y2092</f>
        <v>0</v>
      </c>
      <c r="AO2092" s="39" t="n">
        <f aca="false">SUM(AK2092:AN2092)</f>
        <v>36</v>
      </c>
      <c r="AP2092" s="41" t="n">
        <f aca="false">K2092+V2092</f>
        <v>0</v>
      </c>
    </row>
    <row r="2093" s="42" customFormat="true" ht="16.5" hidden="true" customHeight="true" outlineLevel="0" collapsed="false">
      <c r="A2093" s="138" t="s">
        <v>393</v>
      </c>
      <c r="B2093" s="30" t="s">
        <v>213</v>
      </c>
      <c r="C2093" s="31" t="s">
        <v>665</v>
      </c>
      <c r="D2093" s="140" t="s">
        <v>394</v>
      </c>
      <c r="E2093" s="31" t="n">
        <v>10</v>
      </c>
      <c r="F2093" s="31"/>
      <c r="G2093" s="31"/>
      <c r="H2093" s="31"/>
      <c r="I2093" s="31"/>
      <c r="J2093" s="31"/>
      <c r="K2093" s="31"/>
      <c r="L2093" s="31"/>
      <c r="M2093" s="31"/>
      <c r="N2093" s="33" t="n">
        <f aca="false">E2093*F2093+H2093+J2093+K2093+L2093+M2093</f>
        <v>0</v>
      </c>
      <c r="O2093" s="225"/>
      <c r="P2093" s="31" t="n">
        <v>4</v>
      </c>
      <c r="Q2093" s="31" t="n">
        <v>9</v>
      </c>
      <c r="R2093" s="31"/>
      <c r="S2093" s="31"/>
      <c r="T2093" s="31"/>
      <c r="U2093" s="31"/>
      <c r="V2093" s="31"/>
      <c r="W2093" s="31"/>
      <c r="X2093" s="31"/>
      <c r="Y2093" s="31"/>
      <c r="Z2093" s="36" t="n">
        <f aca="false">P2093*Q2093+S2093+U2093+V2093+W2093+X2093+Y2093</f>
        <v>36</v>
      </c>
      <c r="AA2093" s="36" t="n">
        <f aca="false">N2093+Z2093</f>
        <v>36</v>
      </c>
      <c r="AB2093" s="47" t="s">
        <v>222</v>
      </c>
      <c r="AC2093" s="31"/>
      <c r="AD2093" s="31"/>
      <c r="AE2093" s="225" t="n">
        <v>144</v>
      </c>
      <c r="AF2093" s="299" t="n">
        <v>144</v>
      </c>
      <c r="AG2093" s="39" t="str">
        <f aca="false">AB2093</f>
        <v>Золотарева М.В.</v>
      </c>
      <c r="AH2093" s="39" t="str">
        <f aca="false">C2093</f>
        <v>4ИСП9-7 (БД)</v>
      </c>
      <c r="AI2093" s="40" t="str">
        <f aca="false">B2093</f>
        <v>27</v>
      </c>
      <c r="AJ2093" s="39" t="str">
        <f aca="false">CONCATENATE(A2093," ",D2093)</f>
        <v>ПДП.00 Производственная практика (преддипломная)</v>
      </c>
      <c r="AK2093" s="39" t="n">
        <f aca="false">E2093*F2093+P2093*Q2093+H2093+J2093+S2093+U2093</f>
        <v>36</v>
      </c>
      <c r="AL2093" s="39" t="n">
        <f aca="false">L2093+W2093</f>
        <v>0</v>
      </c>
      <c r="AM2093" s="39" t="n">
        <f aca="false">M2093+X2093</f>
        <v>0</v>
      </c>
      <c r="AN2093" s="39" t="n">
        <f aca="false">Y2093</f>
        <v>0</v>
      </c>
      <c r="AO2093" s="39" t="n">
        <f aca="false">SUM(AK2093:AN2093)</f>
        <v>36</v>
      </c>
      <c r="AP2093" s="41" t="n">
        <f aca="false">K2093+V2093</f>
        <v>0</v>
      </c>
    </row>
    <row r="2094" s="42" customFormat="true" ht="16.5" hidden="true" customHeight="true" outlineLevel="0" collapsed="false">
      <c r="A2094" s="138" t="s">
        <v>393</v>
      </c>
      <c r="B2094" s="30" t="s">
        <v>213</v>
      </c>
      <c r="C2094" s="31" t="s">
        <v>665</v>
      </c>
      <c r="D2094" s="140" t="s">
        <v>394</v>
      </c>
      <c r="E2094" s="31" t="n">
        <v>10</v>
      </c>
      <c r="F2094" s="31"/>
      <c r="G2094" s="31"/>
      <c r="H2094" s="31"/>
      <c r="I2094" s="31"/>
      <c r="J2094" s="31"/>
      <c r="K2094" s="31"/>
      <c r="L2094" s="31"/>
      <c r="M2094" s="31"/>
      <c r="N2094" s="33" t="n">
        <f aca="false">E2094*F2094+H2094+J2094+K2094+L2094+M2094</f>
        <v>0</v>
      </c>
      <c r="O2094" s="225"/>
      <c r="P2094" s="31" t="n">
        <v>4</v>
      </c>
      <c r="Q2094" s="31" t="n">
        <v>9</v>
      </c>
      <c r="R2094" s="31"/>
      <c r="S2094" s="31"/>
      <c r="T2094" s="31"/>
      <c r="U2094" s="31"/>
      <c r="V2094" s="31"/>
      <c r="W2094" s="31"/>
      <c r="X2094" s="31"/>
      <c r="Y2094" s="31"/>
      <c r="Z2094" s="36" t="n">
        <f aca="false">P2094*Q2094+S2094+U2094+V2094+W2094+X2094+Y2094</f>
        <v>36</v>
      </c>
      <c r="AA2094" s="36" t="n">
        <f aca="false">N2094+Z2094</f>
        <v>36</v>
      </c>
      <c r="AB2094" s="47" t="s">
        <v>613</v>
      </c>
      <c r="AC2094" s="31"/>
      <c r="AD2094" s="31"/>
      <c r="AE2094" s="225" t="n">
        <v>144</v>
      </c>
      <c r="AF2094" s="299" t="n">
        <v>144</v>
      </c>
      <c r="AG2094" s="39" t="str">
        <f aca="false">AB2094</f>
        <v>Васильева И.Ю.</v>
      </c>
      <c r="AH2094" s="39" t="str">
        <f aca="false">C2094</f>
        <v>4ИСП9-7 (БД)</v>
      </c>
      <c r="AI2094" s="40" t="str">
        <f aca="false">B2094</f>
        <v>27</v>
      </c>
      <c r="AJ2094" s="39" t="str">
        <f aca="false">CONCATENATE(A2094," ",D2094)</f>
        <v>ПДП.00 Производственная практика (преддипломная)</v>
      </c>
      <c r="AK2094" s="39" t="n">
        <f aca="false">E2094*F2094+P2094*Q2094+H2094+J2094+S2094+U2094</f>
        <v>36</v>
      </c>
      <c r="AL2094" s="39" t="n">
        <f aca="false">L2094+W2094</f>
        <v>0</v>
      </c>
      <c r="AM2094" s="39" t="n">
        <f aca="false">M2094+X2094</f>
        <v>0</v>
      </c>
      <c r="AN2094" s="39" t="n">
        <f aca="false">Y2094</f>
        <v>0</v>
      </c>
      <c r="AO2094" s="39" t="n">
        <f aca="false">SUM(AK2094:AN2094)</f>
        <v>36</v>
      </c>
      <c r="AP2094" s="41" t="n">
        <f aca="false">K2094+V2094</f>
        <v>0</v>
      </c>
    </row>
    <row r="2095" s="42" customFormat="true" ht="16.5" hidden="true" customHeight="true" outlineLevel="0" collapsed="false">
      <c r="A2095" s="138" t="s">
        <v>396</v>
      </c>
      <c r="B2095" s="30" t="s">
        <v>213</v>
      </c>
      <c r="C2095" s="31" t="s">
        <v>665</v>
      </c>
      <c r="D2095" s="140" t="s">
        <v>397</v>
      </c>
      <c r="E2095" s="31" t="n">
        <v>10</v>
      </c>
      <c r="F2095" s="31"/>
      <c r="G2095" s="31"/>
      <c r="H2095" s="31"/>
      <c r="I2095" s="31"/>
      <c r="J2095" s="31"/>
      <c r="K2095" s="31"/>
      <c r="L2095" s="31"/>
      <c r="M2095" s="31"/>
      <c r="N2095" s="33" t="n">
        <f aca="false">E2095*F2095+H2095+J2095+K2095+L2095+M2095</f>
        <v>0</v>
      </c>
      <c r="O2095" s="225"/>
      <c r="P2095" s="31" t="n">
        <v>8</v>
      </c>
      <c r="Q2095" s="31"/>
      <c r="R2095" s="31"/>
      <c r="S2095" s="31"/>
      <c r="T2095" s="31"/>
      <c r="U2095" s="31"/>
      <c r="V2095" s="31"/>
      <c r="W2095" s="31"/>
      <c r="X2095" s="31"/>
      <c r="Y2095" s="31" t="n">
        <v>60</v>
      </c>
      <c r="Z2095" s="36" t="n">
        <f aca="false">P2095*Q2095+S2095+U2095+V2095+W2095+X2095+Y2095</f>
        <v>60</v>
      </c>
      <c r="AA2095" s="36" t="n">
        <f aca="false">N2095+Z2095</f>
        <v>60</v>
      </c>
      <c r="AB2095" s="47" t="s">
        <v>363</v>
      </c>
      <c r="AC2095" s="291" t="s">
        <v>738</v>
      </c>
      <c r="AD2095" s="31"/>
      <c r="AE2095" s="225" t="n">
        <v>0</v>
      </c>
      <c r="AF2095" s="299"/>
      <c r="AG2095" s="39" t="str">
        <f aca="false">AB2095</f>
        <v>Адышкин С.С.</v>
      </c>
      <c r="AH2095" s="39" t="str">
        <f aca="false">C2095</f>
        <v>4ИСП9-7 (БД)</v>
      </c>
      <c r="AI2095" s="40" t="str">
        <f aca="false">B2095</f>
        <v>27</v>
      </c>
      <c r="AJ2095" s="39" t="str">
        <f aca="false">CONCATENATE(A2095," ",D2095)</f>
        <v>ГИА.01.01 Подготовка  дипломного проекта (работы)  с 18 мая по 14 июня </v>
      </c>
      <c r="AK2095" s="39" t="n">
        <f aca="false">E2095*F2095+P2095*Q2095+H2095+J2095+S2095+U2095</f>
        <v>0</v>
      </c>
      <c r="AL2095" s="39" t="n">
        <f aca="false">L2095+W2095</f>
        <v>0</v>
      </c>
      <c r="AM2095" s="39" t="n">
        <f aca="false">M2095+X2095</f>
        <v>0</v>
      </c>
      <c r="AN2095" s="39" t="n">
        <f aca="false">Y2095</f>
        <v>60</v>
      </c>
      <c r="AO2095" s="39" t="n">
        <f aca="false">SUM(AK2095:AN2095)</f>
        <v>60</v>
      </c>
      <c r="AP2095" s="41" t="n">
        <f aca="false">K2095+V2095</f>
        <v>0</v>
      </c>
    </row>
    <row r="2096" s="42" customFormat="true" ht="16.5" hidden="true" customHeight="true" outlineLevel="0" collapsed="false">
      <c r="A2096" s="138" t="s">
        <v>396</v>
      </c>
      <c r="B2096" s="30" t="s">
        <v>213</v>
      </c>
      <c r="C2096" s="31" t="s">
        <v>665</v>
      </c>
      <c r="D2096" s="140" t="s">
        <v>397</v>
      </c>
      <c r="E2096" s="31" t="n">
        <v>10</v>
      </c>
      <c r="F2096" s="31"/>
      <c r="G2096" s="31"/>
      <c r="H2096" s="31"/>
      <c r="I2096" s="31"/>
      <c r="J2096" s="31"/>
      <c r="K2096" s="31"/>
      <c r="L2096" s="31"/>
      <c r="M2096" s="31"/>
      <c r="N2096" s="33" t="n">
        <f aca="false">E2096*F2096+H2096+J2096+K2096+L2096+M2096</f>
        <v>0</v>
      </c>
      <c r="O2096" s="225"/>
      <c r="P2096" s="31" t="n">
        <v>8</v>
      </c>
      <c r="Q2096" s="31"/>
      <c r="R2096" s="31"/>
      <c r="S2096" s="31"/>
      <c r="T2096" s="31"/>
      <c r="U2096" s="31"/>
      <c r="V2096" s="31"/>
      <c r="W2096" s="31"/>
      <c r="X2096" s="31"/>
      <c r="Y2096" s="31" t="n">
        <v>50</v>
      </c>
      <c r="Z2096" s="36" t="n">
        <f aca="false">P2096*Q2096+S2096+U2096+V2096+W2096+X2096+Y2096</f>
        <v>50</v>
      </c>
      <c r="AA2096" s="36" t="n">
        <f aca="false">N2096+Z2096</f>
        <v>50</v>
      </c>
      <c r="AB2096" s="47" t="s">
        <v>303</v>
      </c>
      <c r="AC2096" s="291" t="s">
        <v>738</v>
      </c>
      <c r="AD2096" s="31"/>
      <c r="AE2096" s="225" t="n">
        <v>0</v>
      </c>
      <c r="AF2096" s="299"/>
      <c r="AG2096" s="39" t="str">
        <f aca="false">AB2096</f>
        <v>Квеквескири В.А.</v>
      </c>
      <c r="AH2096" s="39" t="str">
        <f aca="false">C2096</f>
        <v>4ИСП9-7 (БД)</v>
      </c>
      <c r="AI2096" s="40" t="str">
        <f aca="false">B2096</f>
        <v>27</v>
      </c>
      <c r="AJ2096" s="39" t="str">
        <f aca="false">CONCATENATE(A2096," ",D2096)</f>
        <v>ГИА.01.01 Подготовка  дипломного проекта (работы)  с 18 мая по 14 июня </v>
      </c>
      <c r="AK2096" s="39" t="n">
        <f aca="false">E2096*F2096+P2096*Q2096+H2096+J2096+S2096+U2096</f>
        <v>0</v>
      </c>
      <c r="AL2096" s="39" t="n">
        <f aca="false">L2096+W2096</f>
        <v>0</v>
      </c>
      <c r="AM2096" s="39" t="n">
        <f aca="false">M2096+X2096</f>
        <v>0</v>
      </c>
      <c r="AN2096" s="39" t="n">
        <f aca="false">Y2096</f>
        <v>50</v>
      </c>
      <c r="AO2096" s="39" t="n">
        <f aca="false">SUM(AK2096:AN2096)</f>
        <v>50</v>
      </c>
      <c r="AP2096" s="41" t="n">
        <f aca="false">K2096+V2096</f>
        <v>0</v>
      </c>
    </row>
    <row r="2097" s="42" customFormat="true" ht="16.5" hidden="true" customHeight="true" outlineLevel="0" collapsed="false">
      <c r="A2097" s="138" t="s">
        <v>396</v>
      </c>
      <c r="B2097" s="30" t="s">
        <v>213</v>
      </c>
      <c r="C2097" s="31" t="s">
        <v>665</v>
      </c>
      <c r="D2097" s="140" t="s">
        <v>397</v>
      </c>
      <c r="E2097" s="31" t="n">
        <v>10</v>
      </c>
      <c r="F2097" s="31"/>
      <c r="G2097" s="31"/>
      <c r="H2097" s="31"/>
      <c r="I2097" s="31"/>
      <c r="J2097" s="31"/>
      <c r="K2097" s="31"/>
      <c r="L2097" s="31"/>
      <c r="M2097" s="31"/>
      <c r="N2097" s="33" t="n">
        <f aca="false">E2097*F2097+H2097+J2097+K2097+L2097+M2097</f>
        <v>0</v>
      </c>
      <c r="O2097" s="225"/>
      <c r="P2097" s="31" t="n">
        <v>8</v>
      </c>
      <c r="Q2097" s="31"/>
      <c r="R2097" s="31"/>
      <c r="S2097" s="31"/>
      <c r="T2097" s="31"/>
      <c r="U2097" s="31"/>
      <c r="V2097" s="31"/>
      <c r="W2097" s="31"/>
      <c r="X2097" s="31"/>
      <c r="Y2097" s="31" t="n">
        <v>10</v>
      </c>
      <c r="Z2097" s="36" t="n">
        <f aca="false">P2097*Q2097+S2097+U2097+V2097+W2097+X2097+Y2097</f>
        <v>10</v>
      </c>
      <c r="AA2097" s="36" t="n">
        <f aca="false">N2097+Z2097</f>
        <v>10</v>
      </c>
      <c r="AB2097" s="47" t="s">
        <v>329</v>
      </c>
      <c r="AC2097" s="291" t="s">
        <v>738</v>
      </c>
      <c r="AD2097" s="31"/>
      <c r="AE2097" s="225" t="n">
        <v>0</v>
      </c>
      <c r="AF2097" s="299"/>
      <c r="AG2097" s="39" t="str">
        <f aca="false">AB2097</f>
        <v>Токарь И.А.</v>
      </c>
      <c r="AH2097" s="39" t="str">
        <f aca="false">C2097</f>
        <v>4ИСП9-7 (БД)</v>
      </c>
      <c r="AI2097" s="40" t="str">
        <f aca="false">B2097</f>
        <v>27</v>
      </c>
      <c r="AJ2097" s="39" t="str">
        <f aca="false">CONCATENATE(A2097," ",D2097)</f>
        <v>ГИА.01.01 Подготовка  дипломного проекта (работы)  с 18 мая по 14 июня </v>
      </c>
      <c r="AK2097" s="39" t="n">
        <f aca="false">E2097*F2097+P2097*Q2097+H2097+J2097+S2097+U2097</f>
        <v>0</v>
      </c>
      <c r="AL2097" s="39" t="n">
        <f aca="false">L2097+W2097</f>
        <v>0</v>
      </c>
      <c r="AM2097" s="39" t="n">
        <f aca="false">M2097+X2097</f>
        <v>0</v>
      </c>
      <c r="AN2097" s="39" t="n">
        <f aca="false">Y2097</f>
        <v>10</v>
      </c>
      <c r="AO2097" s="39" t="n">
        <f aca="false">SUM(AK2097:AN2097)</f>
        <v>10</v>
      </c>
      <c r="AP2097" s="41" t="n">
        <f aca="false">K2097+V2097</f>
        <v>0</v>
      </c>
    </row>
    <row r="2098" s="42" customFormat="true" ht="16.5" hidden="true" customHeight="true" outlineLevel="0" collapsed="false">
      <c r="A2098" s="138" t="s">
        <v>396</v>
      </c>
      <c r="B2098" s="30" t="s">
        <v>213</v>
      </c>
      <c r="C2098" s="31" t="s">
        <v>665</v>
      </c>
      <c r="D2098" s="140" t="s">
        <v>397</v>
      </c>
      <c r="E2098" s="31" t="n">
        <v>10</v>
      </c>
      <c r="F2098" s="31"/>
      <c r="G2098" s="31"/>
      <c r="H2098" s="31"/>
      <c r="I2098" s="31"/>
      <c r="J2098" s="31"/>
      <c r="K2098" s="31"/>
      <c r="L2098" s="31"/>
      <c r="M2098" s="31"/>
      <c r="N2098" s="33" t="n">
        <f aca="false">E2098*F2098+H2098+J2098+K2098+L2098+M2098</f>
        <v>0</v>
      </c>
      <c r="O2098" s="225"/>
      <c r="P2098" s="31" t="n">
        <v>8</v>
      </c>
      <c r="Q2098" s="31"/>
      <c r="R2098" s="31"/>
      <c r="S2098" s="31"/>
      <c r="T2098" s="31"/>
      <c r="U2098" s="31"/>
      <c r="V2098" s="31"/>
      <c r="W2098" s="31"/>
      <c r="X2098" s="31"/>
      <c r="Y2098" s="31" t="n">
        <v>5</v>
      </c>
      <c r="Z2098" s="36" t="n">
        <f aca="false">P2098*Q2098+S2098+U2098+V2098+W2098+X2098+Y2098</f>
        <v>5</v>
      </c>
      <c r="AA2098" s="36" t="n">
        <f aca="false">N2098+Z2098</f>
        <v>5</v>
      </c>
      <c r="AB2098" s="47" t="s">
        <v>316</v>
      </c>
      <c r="AC2098" s="291" t="s">
        <v>738</v>
      </c>
      <c r="AD2098" s="31"/>
      <c r="AE2098" s="225" t="n">
        <v>0</v>
      </c>
      <c r="AF2098" s="299"/>
      <c r="AG2098" s="39" t="str">
        <f aca="false">AB2098</f>
        <v>Виеру А.Н.</v>
      </c>
      <c r="AH2098" s="39" t="str">
        <f aca="false">C2098</f>
        <v>4ИСП9-7 (БД)</v>
      </c>
      <c r="AI2098" s="40" t="str">
        <f aca="false">B2098</f>
        <v>27</v>
      </c>
      <c r="AJ2098" s="39" t="str">
        <f aca="false">CONCATENATE(A2098," ",D2098)</f>
        <v>ГИА.01.01 Подготовка  дипломного проекта (работы)  с 18 мая по 14 июня </v>
      </c>
      <c r="AK2098" s="39" t="n">
        <f aca="false">E2098*F2098+P2098*Q2098+H2098+J2098+S2098+U2098</f>
        <v>0</v>
      </c>
      <c r="AL2098" s="39" t="n">
        <f aca="false">L2098+W2098</f>
        <v>0</v>
      </c>
      <c r="AM2098" s="39" t="n">
        <f aca="false">M2098+X2098</f>
        <v>0</v>
      </c>
      <c r="AN2098" s="39" t="n">
        <f aca="false">Y2098</f>
        <v>5</v>
      </c>
      <c r="AO2098" s="39" t="n">
        <f aca="false">SUM(AK2098:AN2098)</f>
        <v>5</v>
      </c>
      <c r="AP2098" s="41" t="n">
        <f aca="false">K2098+V2098</f>
        <v>0</v>
      </c>
    </row>
    <row r="2099" s="42" customFormat="true" ht="16.5" hidden="true" customHeight="true" outlineLevel="0" collapsed="false">
      <c r="A2099" s="138" t="s">
        <v>396</v>
      </c>
      <c r="B2099" s="30" t="s">
        <v>213</v>
      </c>
      <c r="C2099" s="31" t="s">
        <v>665</v>
      </c>
      <c r="D2099" s="140" t="s">
        <v>397</v>
      </c>
      <c r="E2099" s="31" t="n">
        <v>10</v>
      </c>
      <c r="F2099" s="31"/>
      <c r="G2099" s="31"/>
      <c r="H2099" s="31"/>
      <c r="I2099" s="31"/>
      <c r="J2099" s="31"/>
      <c r="K2099" s="31"/>
      <c r="L2099" s="31"/>
      <c r="M2099" s="31"/>
      <c r="N2099" s="33" t="n">
        <f aca="false">E2099*F2099+H2099+J2099+K2099+L2099+M2099</f>
        <v>0</v>
      </c>
      <c r="O2099" s="225"/>
      <c r="P2099" s="31" t="n">
        <v>8</v>
      </c>
      <c r="Q2099" s="31"/>
      <c r="R2099" s="31"/>
      <c r="S2099" s="31"/>
      <c r="T2099" s="31"/>
      <c r="U2099" s="31"/>
      <c r="V2099" s="31"/>
      <c r="W2099" s="31"/>
      <c r="X2099" s="31"/>
      <c r="Y2099" s="31" t="n">
        <v>5</v>
      </c>
      <c r="Z2099" s="36" t="n">
        <f aca="false">P2099*Q2099+S2099+U2099+V2099+W2099+X2099+Y2099</f>
        <v>5</v>
      </c>
      <c r="AA2099" s="36" t="n">
        <f aca="false">N2099+Z2099</f>
        <v>5</v>
      </c>
      <c r="AB2099" s="47" t="s">
        <v>273</v>
      </c>
      <c r="AC2099" s="291" t="s">
        <v>738</v>
      </c>
      <c r="AD2099" s="31"/>
      <c r="AE2099" s="225" t="n">
        <v>0</v>
      </c>
      <c r="AF2099" s="299"/>
      <c r="AG2099" s="39" t="str">
        <f aca="false">AB2099</f>
        <v>Трусов Г.А.</v>
      </c>
      <c r="AH2099" s="39" t="str">
        <f aca="false">C2099</f>
        <v>4ИСП9-7 (БД)</v>
      </c>
      <c r="AI2099" s="40" t="str">
        <f aca="false">B2099</f>
        <v>27</v>
      </c>
      <c r="AJ2099" s="39" t="str">
        <f aca="false">CONCATENATE(A2099," ",D2099)</f>
        <v>ГИА.01.01 Подготовка  дипломного проекта (работы)  с 18 мая по 14 июня </v>
      </c>
      <c r="AK2099" s="39" t="n">
        <f aca="false">E2099*F2099+P2099*Q2099+H2099+J2099+S2099+U2099</f>
        <v>0</v>
      </c>
      <c r="AL2099" s="39" t="n">
        <f aca="false">L2099+W2099</f>
        <v>0</v>
      </c>
      <c r="AM2099" s="39" t="n">
        <f aca="false">M2099+X2099</f>
        <v>0</v>
      </c>
      <c r="AN2099" s="39" t="n">
        <f aca="false">Y2099</f>
        <v>5</v>
      </c>
      <c r="AO2099" s="39" t="n">
        <f aca="false">SUM(AK2099:AN2099)</f>
        <v>5</v>
      </c>
      <c r="AP2099" s="41" t="n">
        <f aca="false">K2099+V2099</f>
        <v>0</v>
      </c>
    </row>
    <row r="2100" s="42" customFormat="true" ht="16.5" hidden="true" customHeight="true" outlineLevel="0" collapsed="false">
      <c r="A2100" s="138" t="s">
        <v>396</v>
      </c>
      <c r="B2100" s="30" t="s">
        <v>213</v>
      </c>
      <c r="C2100" s="31" t="s">
        <v>665</v>
      </c>
      <c r="D2100" s="140" t="s">
        <v>397</v>
      </c>
      <c r="E2100" s="31" t="n">
        <v>10</v>
      </c>
      <c r="F2100" s="31"/>
      <c r="G2100" s="31"/>
      <c r="H2100" s="31"/>
      <c r="I2100" s="31"/>
      <c r="J2100" s="31"/>
      <c r="K2100" s="31"/>
      <c r="L2100" s="31"/>
      <c r="M2100" s="31"/>
      <c r="N2100" s="33" t="n">
        <f aca="false">E2100*F2100+H2100+J2100+K2100+L2100+M2100</f>
        <v>0</v>
      </c>
      <c r="O2100" s="225"/>
      <c r="P2100" s="31" t="n">
        <v>8</v>
      </c>
      <c r="Q2100" s="31"/>
      <c r="R2100" s="31"/>
      <c r="S2100" s="31"/>
      <c r="T2100" s="31"/>
      <c r="U2100" s="31"/>
      <c r="V2100" s="31"/>
      <c r="W2100" s="31"/>
      <c r="X2100" s="31"/>
      <c r="Y2100" s="31" t="n">
        <v>50</v>
      </c>
      <c r="Z2100" s="36" t="n">
        <f aca="false">P2100*Q2100+S2100+U2100+V2100+W2100+X2100+Y2100</f>
        <v>50</v>
      </c>
      <c r="AA2100" s="36" t="n">
        <f aca="false">N2100+Z2100</f>
        <v>50</v>
      </c>
      <c r="AB2100" s="47" t="s">
        <v>398</v>
      </c>
      <c r="AC2100" s="31"/>
      <c r="AD2100" s="31"/>
      <c r="AE2100" s="225" t="n">
        <v>0</v>
      </c>
      <c r="AF2100" s="299"/>
      <c r="AG2100" s="39" t="str">
        <f aca="false">AB2100</f>
        <v>вак. ГИА</v>
      </c>
      <c r="AH2100" s="39" t="str">
        <f aca="false">C2100</f>
        <v>4ИСП9-7 (БД)</v>
      </c>
      <c r="AI2100" s="40" t="str">
        <f aca="false">B2100</f>
        <v>27</v>
      </c>
      <c r="AJ2100" s="39" t="str">
        <f aca="false">CONCATENATE(A2100," ",D2100)</f>
        <v>ГИА.01.01 Подготовка  дипломного проекта (работы)  с 18 мая по 14 июня </v>
      </c>
      <c r="AK2100" s="39" t="n">
        <f aca="false">E2100*F2100+P2100*Q2100+H2100+J2100+S2100+U2100</f>
        <v>0</v>
      </c>
      <c r="AL2100" s="39" t="n">
        <f aca="false">L2100+W2100</f>
        <v>0</v>
      </c>
      <c r="AM2100" s="39" t="n">
        <f aca="false">M2100+X2100</f>
        <v>0</v>
      </c>
      <c r="AN2100" s="39" t="n">
        <f aca="false">Y2100</f>
        <v>50</v>
      </c>
      <c r="AO2100" s="39" t="n">
        <f aca="false">SUM(AK2100:AN2100)</f>
        <v>50</v>
      </c>
      <c r="AP2100" s="41" t="n">
        <f aca="false">K2100+V2100</f>
        <v>0</v>
      </c>
    </row>
    <row r="2101" s="42" customFormat="true" ht="16.5" hidden="true" customHeight="true" outlineLevel="0" collapsed="false">
      <c r="A2101" s="141" t="s">
        <v>399</v>
      </c>
      <c r="B2101" s="30" t="s">
        <v>213</v>
      </c>
      <c r="C2101" s="31" t="s">
        <v>665</v>
      </c>
      <c r="D2101" s="142" t="s">
        <v>400</v>
      </c>
      <c r="E2101" s="31" t="n">
        <v>10</v>
      </c>
      <c r="F2101" s="31"/>
      <c r="G2101" s="31"/>
      <c r="H2101" s="31"/>
      <c r="I2101" s="31"/>
      <c r="J2101" s="31"/>
      <c r="K2101" s="31"/>
      <c r="L2101" s="31"/>
      <c r="M2101" s="31"/>
      <c r="N2101" s="33" t="n">
        <f aca="false">E2101*F2101+H2101+J2101+K2101+L2101+M2101</f>
        <v>0</v>
      </c>
      <c r="O2101" s="225"/>
      <c r="P2101" s="31" t="n">
        <v>8</v>
      </c>
      <c r="Q2101" s="31"/>
      <c r="R2101" s="31"/>
      <c r="S2101" s="31"/>
      <c r="T2101" s="31"/>
      <c r="U2101" s="31"/>
      <c r="V2101" s="31"/>
      <c r="W2101" s="31"/>
      <c r="X2101" s="31"/>
      <c r="Y2101" s="31" t="n">
        <v>72</v>
      </c>
      <c r="Z2101" s="36" t="n">
        <f aca="false">P2101*Q2101+S2101+U2101+V2101+W2101+X2101+Y2101</f>
        <v>72</v>
      </c>
      <c r="AA2101" s="36" t="n">
        <f aca="false">N2101+Z2101</f>
        <v>72</v>
      </c>
      <c r="AB2101" s="47" t="s">
        <v>398</v>
      </c>
      <c r="AC2101" s="31"/>
      <c r="AD2101" s="31"/>
      <c r="AE2101" s="225" t="n">
        <v>0</v>
      </c>
      <c r="AF2101" s="299"/>
      <c r="AG2101" s="39" t="str">
        <f aca="false">AB2101</f>
        <v>вак. ГИА</v>
      </c>
      <c r="AH2101" s="39" t="str">
        <f aca="false">C2101</f>
        <v>4ИСП9-7 (БД)</v>
      </c>
      <c r="AI2101" s="40" t="str">
        <f aca="false">B2101</f>
        <v>27</v>
      </c>
      <c r="AJ2101" s="39" t="str">
        <f aca="false">CONCATENATE(A2101," ",D2101)</f>
        <v>ГИА.01.04 Защита  дипломного проекта (работы)   с 15 июня по 28 июня</v>
      </c>
      <c r="AK2101" s="39" t="n">
        <f aca="false">E2101*F2101+P2101*Q2101+H2101+J2101+S2101+U2101</f>
        <v>0</v>
      </c>
      <c r="AL2101" s="39" t="n">
        <f aca="false">L2101+W2101</f>
        <v>0</v>
      </c>
      <c r="AM2101" s="39" t="n">
        <f aca="false">M2101+X2101</f>
        <v>0</v>
      </c>
      <c r="AN2101" s="39" t="n">
        <f aca="false">Y2101</f>
        <v>72</v>
      </c>
      <c r="AO2101" s="39" t="n">
        <f aca="false">SUM(AK2101:AN2101)</f>
        <v>72</v>
      </c>
      <c r="AP2101" s="41" t="n">
        <f aca="false">K2101+V2101</f>
        <v>0</v>
      </c>
    </row>
    <row r="2102" s="42" customFormat="true" ht="16.5" hidden="true" customHeight="true" outlineLevel="0" collapsed="false">
      <c r="A2102" s="70" t="s">
        <v>113</v>
      </c>
      <c r="B2102" s="30" t="s">
        <v>213</v>
      </c>
      <c r="C2102" s="31" t="s">
        <v>665</v>
      </c>
      <c r="D2102" s="142" t="s">
        <v>114</v>
      </c>
      <c r="E2102" s="31" t="n">
        <v>10</v>
      </c>
      <c r="F2102" s="31"/>
      <c r="G2102" s="31"/>
      <c r="H2102" s="31" t="n">
        <v>8</v>
      </c>
      <c r="I2102" s="31"/>
      <c r="J2102" s="31"/>
      <c r="K2102" s="31"/>
      <c r="L2102" s="31"/>
      <c r="M2102" s="31"/>
      <c r="N2102" s="33" t="n">
        <f aca="false">E2102*F2102+H2102+J2102+K2102+L2102+M2102</f>
        <v>8</v>
      </c>
      <c r="O2102" s="225"/>
      <c r="P2102" s="31" t="n">
        <v>8</v>
      </c>
      <c r="Q2102" s="31"/>
      <c r="R2102" s="31"/>
      <c r="S2102" s="31"/>
      <c r="T2102" s="31"/>
      <c r="U2102" s="31"/>
      <c r="V2102" s="31"/>
      <c r="W2102" s="31"/>
      <c r="X2102" s="31"/>
      <c r="Y2102" s="31"/>
      <c r="Z2102" s="36" t="n">
        <f aca="false">P2102*Q2102+S2102+U2102+V2102+W2102+X2102+Y2102</f>
        <v>0</v>
      </c>
      <c r="AA2102" s="36" t="n">
        <f aca="false">N2102+Z2102</f>
        <v>8</v>
      </c>
      <c r="AB2102" s="47" t="s">
        <v>613</v>
      </c>
      <c r="AC2102" s="31"/>
      <c r="AD2102" s="31"/>
      <c r="AE2102" s="225" t="n">
        <v>0</v>
      </c>
      <c r="AF2102" s="299"/>
      <c r="AG2102" s="39" t="str">
        <f aca="false">AB2102</f>
        <v>Васильева И.Ю.</v>
      </c>
      <c r="AH2102" s="39" t="str">
        <f aca="false">C2102</f>
        <v>4ИСП9-7 (БД)</v>
      </c>
      <c r="AI2102" s="40" t="str">
        <f aca="false">B2102</f>
        <v>27</v>
      </c>
      <c r="AJ2102" s="39" t="str">
        <f aca="false">CONCATENATE(A2102," ",D2102)</f>
        <v>ВнеУр Разговоры о важном</v>
      </c>
      <c r="AK2102" s="39" t="n">
        <f aca="false">E2102*F2102+P2102*Q2102+H2102+J2102+S2102+U2102</f>
        <v>8</v>
      </c>
      <c r="AL2102" s="39" t="n">
        <f aca="false">L2102+W2102</f>
        <v>0</v>
      </c>
      <c r="AM2102" s="39" t="n">
        <f aca="false">M2102+X2102</f>
        <v>0</v>
      </c>
      <c r="AN2102" s="39" t="n">
        <f aca="false">Y2102</f>
        <v>0</v>
      </c>
      <c r="AO2102" s="39" t="n">
        <f aca="false">SUM(AK2102:AN2102)</f>
        <v>8</v>
      </c>
      <c r="AP2102" s="41" t="n">
        <f aca="false">K2102+V2102</f>
        <v>0</v>
      </c>
    </row>
    <row r="2103" s="42" customFormat="true" ht="16.5" hidden="true" customHeight="true" outlineLevel="0" collapsed="false">
      <c r="A2103" s="70" t="s">
        <v>113</v>
      </c>
      <c r="B2103" s="30" t="s">
        <v>213</v>
      </c>
      <c r="C2103" s="31" t="s">
        <v>665</v>
      </c>
      <c r="D2103" s="142" t="s">
        <v>114</v>
      </c>
      <c r="E2103" s="31" t="n">
        <v>10</v>
      </c>
      <c r="F2103" s="31"/>
      <c r="G2103" s="31"/>
      <c r="H2103" s="31" t="n">
        <v>7</v>
      </c>
      <c r="I2103" s="31"/>
      <c r="J2103" s="31"/>
      <c r="K2103" s="31"/>
      <c r="L2103" s="31"/>
      <c r="M2103" s="31"/>
      <c r="N2103" s="33" t="n">
        <f aca="false">E2103*F2103+H2103+J2103+K2103+L2103+M2103</f>
        <v>7</v>
      </c>
      <c r="O2103" s="225"/>
      <c r="P2103" s="31" t="n">
        <v>8</v>
      </c>
      <c r="Q2103" s="31"/>
      <c r="R2103" s="31"/>
      <c r="S2103" s="31" t="n">
        <v>18</v>
      </c>
      <c r="T2103" s="31"/>
      <c r="U2103" s="31"/>
      <c r="V2103" s="31"/>
      <c r="W2103" s="31"/>
      <c r="X2103" s="31"/>
      <c r="Y2103" s="31"/>
      <c r="Z2103" s="36" t="n">
        <f aca="false">P2103*Q2103+S2103+U2103+V2103+W2103+X2103+Y2103</f>
        <v>18</v>
      </c>
      <c r="AA2103" s="36" t="n">
        <f aca="false">N2103+Z2103</f>
        <v>25</v>
      </c>
      <c r="AB2103" s="47" t="s">
        <v>115</v>
      </c>
      <c r="AC2103" s="31"/>
      <c r="AD2103" s="31"/>
      <c r="AE2103" s="225" t="n">
        <v>0</v>
      </c>
      <c r="AF2103" s="299"/>
      <c r="AG2103" s="39" t="str">
        <f aca="false">AB2103</f>
        <v>вак. РоВ</v>
      </c>
      <c r="AH2103" s="39" t="str">
        <f aca="false">C2103</f>
        <v>4ИСП9-7 (БД)</v>
      </c>
      <c r="AI2103" s="40" t="str">
        <f aca="false">B2103</f>
        <v>27</v>
      </c>
      <c r="AJ2103" s="39" t="str">
        <f aca="false">CONCATENATE(A2103," ",D2103)</f>
        <v>ВнеУр Разговоры о важном</v>
      </c>
      <c r="AK2103" s="39" t="n">
        <f aca="false">E2103*F2103+P2103*Q2103+H2103+J2103+S2103+U2103</f>
        <v>25</v>
      </c>
      <c r="AL2103" s="39" t="n">
        <f aca="false">L2103+W2103</f>
        <v>0</v>
      </c>
      <c r="AM2103" s="39" t="n">
        <f aca="false">M2103+X2103</f>
        <v>0</v>
      </c>
      <c r="AN2103" s="39" t="n">
        <f aca="false">Y2103</f>
        <v>0</v>
      </c>
      <c r="AO2103" s="39" t="n">
        <f aca="false">SUM(AK2103:AN2103)</f>
        <v>25</v>
      </c>
      <c r="AP2103" s="41" t="n">
        <f aca="false">K2103+V2103</f>
        <v>0</v>
      </c>
    </row>
    <row r="2104" s="42" customFormat="true" ht="16.5" hidden="true" customHeight="true" outlineLevel="0" collapsed="false">
      <c r="A2104" s="70" t="s">
        <v>113</v>
      </c>
      <c r="B2104" s="30" t="s">
        <v>213</v>
      </c>
      <c r="C2104" s="31" t="s">
        <v>665</v>
      </c>
      <c r="D2104" s="142" t="s">
        <v>114</v>
      </c>
      <c r="E2104" s="31" t="n">
        <v>10</v>
      </c>
      <c r="F2104" s="31"/>
      <c r="G2104" s="31"/>
      <c r="H2104" s="31" t="n">
        <v>2</v>
      </c>
      <c r="I2104" s="31"/>
      <c r="J2104" s="31"/>
      <c r="K2104" s="31"/>
      <c r="L2104" s="31"/>
      <c r="M2104" s="31"/>
      <c r="N2104" s="33" t="n">
        <f aca="false">E2104*F2104+H2104+J2104+K2104+L2104+M2104</f>
        <v>2</v>
      </c>
      <c r="O2104" s="225"/>
      <c r="P2104" s="31" t="n">
        <v>8</v>
      </c>
      <c r="Q2104" s="31"/>
      <c r="R2104" s="31"/>
      <c r="S2104" s="31"/>
      <c r="T2104" s="31"/>
      <c r="U2104" s="31"/>
      <c r="V2104" s="31"/>
      <c r="W2104" s="31"/>
      <c r="X2104" s="31"/>
      <c r="Y2104" s="31"/>
      <c r="Z2104" s="36" t="n">
        <f aca="false">P2104*Q2104+S2104+U2104+V2104+W2104+X2104+Y2104</f>
        <v>0</v>
      </c>
      <c r="AA2104" s="36" t="n">
        <f aca="false">N2104+Z2104</f>
        <v>2</v>
      </c>
      <c r="AB2104" s="47" t="s">
        <v>321</v>
      </c>
      <c r="AC2104" s="31"/>
      <c r="AD2104" s="31"/>
      <c r="AE2104" s="225" t="n">
        <v>0</v>
      </c>
      <c r="AF2104" s="299"/>
      <c r="AG2104" s="39" t="str">
        <f aca="false">AB2104</f>
        <v>Вашкевич С.И.</v>
      </c>
      <c r="AH2104" s="39" t="str">
        <f aca="false">C2104</f>
        <v>4ИСП9-7 (БД)</v>
      </c>
      <c r="AI2104" s="40" t="str">
        <f aca="false">B2104</f>
        <v>27</v>
      </c>
      <c r="AJ2104" s="39" t="str">
        <f aca="false">CONCATENATE(A2104," ",D2104)</f>
        <v>ВнеУр Разговоры о важном</v>
      </c>
      <c r="AK2104" s="39" t="n">
        <f aca="false">E2104*F2104+P2104*Q2104+H2104+J2104+S2104+U2104</f>
        <v>2</v>
      </c>
      <c r="AL2104" s="39" t="n">
        <f aca="false">L2104+W2104</f>
        <v>0</v>
      </c>
      <c r="AM2104" s="39" t="n">
        <f aca="false">M2104+X2104</f>
        <v>0</v>
      </c>
      <c r="AN2104" s="39" t="n">
        <f aca="false">Y2104</f>
        <v>0</v>
      </c>
      <c r="AO2104" s="39" t="n">
        <f aca="false">SUM(AK2104:AN2104)</f>
        <v>2</v>
      </c>
      <c r="AP2104" s="41" t="n">
        <f aca="false">K2104+V2104</f>
        <v>0</v>
      </c>
    </row>
    <row r="2105" s="42" customFormat="true" ht="16.5" hidden="true" customHeight="true" outlineLevel="0" collapsed="false">
      <c r="A2105" s="29" t="s">
        <v>44</v>
      </c>
      <c r="B2105" s="30" t="s">
        <v>238</v>
      </c>
      <c r="C2105" s="31" t="s">
        <v>667</v>
      </c>
      <c r="D2105" s="190" t="s">
        <v>47</v>
      </c>
      <c r="E2105" s="31" t="n">
        <v>17</v>
      </c>
      <c r="F2105" s="31"/>
      <c r="G2105" s="31"/>
      <c r="H2105" s="31"/>
      <c r="I2105" s="31"/>
      <c r="J2105" s="31"/>
      <c r="K2105" s="31"/>
      <c r="L2105" s="31"/>
      <c r="M2105" s="31"/>
      <c r="N2105" s="33" t="n">
        <f aca="false">E2105*F2105+H2105+J2105+K2105+L2105+M2105</f>
        <v>0</v>
      </c>
      <c r="O2105" s="36"/>
      <c r="P2105" s="31" t="n">
        <v>21</v>
      </c>
      <c r="Q2105" s="31" t="n">
        <v>3</v>
      </c>
      <c r="R2105" s="31" t="n">
        <v>18</v>
      </c>
      <c r="S2105" s="31"/>
      <c r="T2105" s="31"/>
      <c r="U2105" s="31"/>
      <c r="V2105" s="31"/>
      <c r="W2105" s="31"/>
      <c r="X2105" s="31"/>
      <c r="Y2105" s="31"/>
      <c r="Z2105" s="36" t="n">
        <f aca="false">P2105*Q2105+S2105+U2105+V2105+W2105+X2105+Y2105</f>
        <v>63</v>
      </c>
      <c r="AA2105" s="36" t="n">
        <f aca="false">N2105+Z2105</f>
        <v>63</v>
      </c>
      <c r="AB2105" s="47" t="s">
        <v>236</v>
      </c>
      <c r="AC2105" s="31"/>
      <c r="AD2105" s="31"/>
      <c r="AE2105" s="36" t="n">
        <f aca="false">P2105*Q2105</f>
        <v>63</v>
      </c>
      <c r="AF2105" s="38" t="n">
        <f aca="false">AA2105-L2105-M2105-W2105-X2105</f>
        <v>63</v>
      </c>
      <c r="AG2105" s="39" t="str">
        <f aca="false">AB2105</f>
        <v>Римская В.В.</v>
      </c>
      <c r="AH2105" s="39" t="str">
        <f aca="false">C2105</f>
        <v>1АСС11-5</v>
      </c>
      <c r="AI2105" s="40" t="str">
        <f aca="false">B2105</f>
        <v>25</v>
      </c>
      <c r="AJ2105" s="39" t="str">
        <f aca="false">CONCATENATE(A2105," ",D2105)</f>
        <v>ОГСЭ.01 Основы философии</v>
      </c>
      <c r="AK2105" s="39" t="n">
        <f aca="false">E2105*F2105+P2105*Q2105+H2105+J2105+S2105+U2105</f>
        <v>63</v>
      </c>
      <c r="AL2105" s="39" t="n">
        <f aca="false">L2105+W2105</f>
        <v>0</v>
      </c>
      <c r="AM2105" s="39" t="n">
        <f aca="false">M2105+X2105</f>
        <v>0</v>
      </c>
      <c r="AN2105" s="39" t="n">
        <f aca="false">Y2105</f>
        <v>0</v>
      </c>
      <c r="AO2105" s="39" t="n">
        <f aca="false">SUM(AK2105:AN2105)</f>
        <v>63</v>
      </c>
      <c r="AP2105" s="41" t="n">
        <f aca="false">K2105+V2105</f>
        <v>0</v>
      </c>
    </row>
    <row r="2106" s="42" customFormat="true" ht="16.5" hidden="true" customHeight="true" outlineLevel="0" collapsed="false">
      <c r="A2106" s="29" t="s">
        <v>49</v>
      </c>
      <c r="B2106" s="30" t="s">
        <v>238</v>
      </c>
      <c r="C2106" s="31" t="s">
        <v>667</v>
      </c>
      <c r="D2106" s="139" t="s">
        <v>50</v>
      </c>
      <c r="E2106" s="31" t="n">
        <v>17</v>
      </c>
      <c r="F2106" s="31" t="n">
        <v>3</v>
      </c>
      <c r="G2106" s="31" t="n">
        <v>14</v>
      </c>
      <c r="H2106" s="31"/>
      <c r="I2106" s="31"/>
      <c r="J2106" s="31"/>
      <c r="K2106" s="31"/>
      <c r="L2106" s="31"/>
      <c r="M2106" s="31"/>
      <c r="N2106" s="33" t="n">
        <f aca="false">E2106*F2106+H2106+J2106+K2106+L2106+M2106</f>
        <v>51</v>
      </c>
      <c r="O2106" s="36"/>
      <c r="P2106" s="31" t="n">
        <v>21</v>
      </c>
      <c r="Q2106" s="31"/>
      <c r="R2106" s="31"/>
      <c r="S2106" s="31"/>
      <c r="T2106" s="31"/>
      <c r="U2106" s="31"/>
      <c r="V2106" s="31"/>
      <c r="W2106" s="31"/>
      <c r="X2106" s="31"/>
      <c r="Y2106" s="31"/>
      <c r="Z2106" s="36" t="n">
        <f aca="false">P2106*Q2106+S2106+U2106+V2106+W2106+X2106+Y2106</f>
        <v>0</v>
      </c>
      <c r="AA2106" s="36" t="n">
        <f aca="false">N2106+Z2106</f>
        <v>51</v>
      </c>
      <c r="AB2106" s="46" t="s">
        <v>51</v>
      </c>
      <c r="AC2106" s="31"/>
      <c r="AD2106" s="31"/>
      <c r="AE2106" s="36" t="n">
        <f aca="false">P2106*Q2106</f>
        <v>0</v>
      </c>
      <c r="AF2106" s="38" t="n">
        <f aca="false">AA2106-L2106-M2106-W2106-X2106</f>
        <v>51</v>
      </c>
      <c r="AG2106" s="39" t="str">
        <f aca="false">AB2106</f>
        <v>Арсенова Л.Ф.</v>
      </c>
      <c r="AH2106" s="39" t="str">
        <f aca="false">C2106</f>
        <v>1АСС11-5</v>
      </c>
      <c r="AI2106" s="40" t="str">
        <f aca="false">B2106</f>
        <v>25</v>
      </c>
      <c r="AJ2106" s="39" t="str">
        <f aca="false">CONCATENATE(A2106," ",D2106)</f>
        <v>ОГСЭ.02 История</v>
      </c>
      <c r="AK2106" s="39" t="n">
        <f aca="false">E2106*F2106+P2106*Q2106+H2106+J2106+S2106+U2106</f>
        <v>51</v>
      </c>
      <c r="AL2106" s="39" t="n">
        <f aca="false">L2106+W2106</f>
        <v>0</v>
      </c>
      <c r="AM2106" s="39" t="n">
        <f aca="false">M2106+X2106</f>
        <v>0</v>
      </c>
      <c r="AN2106" s="39" t="n">
        <f aca="false">Y2106</f>
        <v>0</v>
      </c>
      <c r="AO2106" s="39" t="n">
        <f aca="false">SUM(AK2106:AN2106)</f>
        <v>51</v>
      </c>
      <c r="AP2106" s="41" t="n">
        <f aca="false">K2106+V2106</f>
        <v>0</v>
      </c>
    </row>
    <row r="2107" s="42" customFormat="true" ht="16.5" hidden="true" customHeight="true" outlineLevel="0" collapsed="false">
      <c r="A2107" s="29" t="s">
        <v>52</v>
      </c>
      <c r="B2107" s="30" t="s">
        <v>175</v>
      </c>
      <c r="C2107" s="31" t="s">
        <v>668</v>
      </c>
      <c r="D2107" s="139" t="s">
        <v>55</v>
      </c>
      <c r="E2107" s="31" t="n">
        <v>17</v>
      </c>
      <c r="F2107" s="31" t="n">
        <v>2</v>
      </c>
      <c r="G2107" s="31"/>
      <c r="H2107" s="31"/>
      <c r="I2107" s="31"/>
      <c r="J2107" s="31"/>
      <c r="K2107" s="31"/>
      <c r="L2107" s="31"/>
      <c r="M2107" s="31"/>
      <c r="N2107" s="33" t="n">
        <f aca="false">E2107*F2107+H2107+J2107+K2107+L2107+M2107</f>
        <v>34</v>
      </c>
      <c r="O2107" s="36"/>
      <c r="P2107" s="31" t="n">
        <v>21</v>
      </c>
      <c r="Q2107" s="31" t="n">
        <v>2</v>
      </c>
      <c r="R2107" s="31"/>
      <c r="S2107" s="31"/>
      <c r="T2107" s="31"/>
      <c r="U2107" s="31"/>
      <c r="V2107" s="31"/>
      <c r="W2107" s="31"/>
      <c r="X2107" s="31"/>
      <c r="Y2107" s="31"/>
      <c r="Z2107" s="36" t="n">
        <f aca="false">P2107*Q2107+S2107+U2107+V2107+W2107+X2107+Y2107</f>
        <v>42</v>
      </c>
      <c r="AA2107" s="36" t="n">
        <f aca="false">N2107+Z2107</f>
        <v>76</v>
      </c>
      <c r="AB2107" s="47" t="s">
        <v>218</v>
      </c>
      <c r="AC2107" s="31"/>
      <c r="AD2107" s="31"/>
      <c r="AE2107" s="36" t="n">
        <f aca="false">P2107*Q2107</f>
        <v>42</v>
      </c>
      <c r="AF2107" s="38" t="n">
        <f aca="false">AA2107-L2107-M2107-W2107-X2107</f>
        <v>76</v>
      </c>
      <c r="AG2107" s="39" t="str">
        <f aca="false">AB2107</f>
        <v>Бруй С.Ю.</v>
      </c>
      <c r="AH2107" s="39" t="str">
        <f aca="false">C2107</f>
        <v>1АСС11-5а</v>
      </c>
      <c r="AI2107" s="40" t="str">
        <f aca="false">B2107</f>
        <v>13</v>
      </c>
      <c r="AJ2107" s="39" t="str">
        <f aca="false">CONCATENATE(A2107," ",D2107)</f>
        <v>ОГСЭ.03 Иностранный язык в профессиональной деятельности</v>
      </c>
      <c r="AK2107" s="39" t="n">
        <f aca="false">E2107*F2107+P2107*Q2107+H2107+J2107+S2107+U2107</f>
        <v>76</v>
      </c>
      <c r="AL2107" s="39" t="n">
        <f aca="false">L2107+W2107</f>
        <v>0</v>
      </c>
      <c r="AM2107" s="39" t="n">
        <f aca="false">M2107+X2107</f>
        <v>0</v>
      </c>
      <c r="AN2107" s="39" t="n">
        <f aca="false">Y2107</f>
        <v>0</v>
      </c>
      <c r="AO2107" s="39" t="n">
        <f aca="false">SUM(AK2107:AN2107)</f>
        <v>76</v>
      </c>
      <c r="AP2107" s="41" t="n">
        <f aca="false">K2107+V2107</f>
        <v>0</v>
      </c>
    </row>
    <row r="2108" s="42" customFormat="true" ht="16.5" hidden="true" customHeight="true" outlineLevel="0" collapsed="false">
      <c r="A2108" s="29" t="s">
        <v>52</v>
      </c>
      <c r="B2108" s="30" t="s">
        <v>53</v>
      </c>
      <c r="C2108" s="31" t="s">
        <v>669</v>
      </c>
      <c r="D2108" s="139" t="s">
        <v>55</v>
      </c>
      <c r="E2108" s="31" t="n">
        <v>17</v>
      </c>
      <c r="F2108" s="31" t="n">
        <v>2</v>
      </c>
      <c r="G2108" s="31"/>
      <c r="H2108" s="31"/>
      <c r="I2108" s="31"/>
      <c r="J2108" s="31"/>
      <c r="K2108" s="31"/>
      <c r="L2108" s="31"/>
      <c r="M2108" s="31"/>
      <c r="N2108" s="33" t="n">
        <f aca="false">E2108*F2108+H2108+J2108+K2108+L2108+M2108</f>
        <v>34</v>
      </c>
      <c r="O2108" s="36"/>
      <c r="P2108" s="31" t="n">
        <v>21</v>
      </c>
      <c r="Q2108" s="31" t="n">
        <v>2</v>
      </c>
      <c r="R2108" s="31"/>
      <c r="S2108" s="31"/>
      <c r="T2108" s="31"/>
      <c r="U2108" s="31"/>
      <c r="V2108" s="31"/>
      <c r="W2108" s="31"/>
      <c r="X2108" s="31"/>
      <c r="Y2108" s="31"/>
      <c r="Z2108" s="36" t="n">
        <f aca="false">P2108*Q2108+S2108+U2108+V2108+W2108+X2108+Y2108</f>
        <v>42</v>
      </c>
      <c r="AA2108" s="36" t="n">
        <f aca="false">N2108+Z2108</f>
        <v>76</v>
      </c>
      <c r="AB2108" s="47" t="s">
        <v>220</v>
      </c>
      <c r="AC2108" s="31"/>
      <c r="AD2108" s="31"/>
      <c r="AE2108" s="36" t="n">
        <f aca="false">P2108*Q2108</f>
        <v>42</v>
      </c>
      <c r="AF2108" s="38" t="n">
        <f aca="false">AA2108-L2108-M2108-W2108-X2108</f>
        <v>76</v>
      </c>
      <c r="AG2108" s="39" t="str">
        <f aca="false">AB2108</f>
        <v>Ветрова О.В.</v>
      </c>
      <c r="AH2108" s="39" t="str">
        <f aca="false">C2108</f>
        <v>1АСС11-5б</v>
      </c>
      <c r="AI2108" s="40" t="str">
        <f aca="false">B2108</f>
        <v>12</v>
      </c>
      <c r="AJ2108" s="39" t="str">
        <f aca="false">CONCATENATE(A2108," ",D2108)</f>
        <v>ОГСЭ.03 Иностранный язык в профессиональной деятельности</v>
      </c>
      <c r="AK2108" s="39" t="n">
        <f aca="false">E2108*F2108+P2108*Q2108+H2108+J2108+S2108+U2108</f>
        <v>76</v>
      </c>
      <c r="AL2108" s="39" t="n">
        <f aca="false">L2108+W2108</f>
        <v>0</v>
      </c>
      <c r="AM2108" s="39" t="n">
        <f aca="false">M2108+X2108</f>
        <v>0</v>
      </c>
      <c r="AN2108" s="39" t="n">
        <f aca="false">Y2108</f>
        <v>0</v>
      </c>
      <c r="AO2108" s="39" t="n">
        <f aca="false">SUM(AK2108:AN2108)</f>
        <v>76</v>
      </c>
      <c r="AP2108" s="41" t="n">
        <f aca="false">K2108+V2108</f>
        <v>0</v>
      </c>
    </row>
    <row r="2109" s="42" customFormat="true" ht="16.5" hidden="true" customHeight="true" outlineLevel="0" collapsed="false">
      <c r="A2109" s="29" t="s">
        <v>60</v>
      </c>
      <c r="B2109" s="30" t="s">
        <v>238</v>
      </c>
      <c r="C2109" s="31" t="s">
        <v>667</v>
      </c>
      <c r="D2109" s="139" t="s">
        <v>61</v>
      </c>
      <c r="E2109" s="31" t="n">
        <v>17</v>
      </c>
      <c r="F2109" s="31" t="n">
        <v>2</v>
      </c>
      <c r="G2109" s="31"/>
      <c r="H2109" s="31"/>
      <c r="I2109" s="31"/>
      <c r="J2109" s="31"/>
      <c r="K2109" s="31"/>
      <c r="L2109" s="31"/>
      <c r="M2109" s="31"/>
      <c r="N2109" s="33" t="n">
        <f aca="false">E2109*F2109+H2109+J2109+K2109+L2109+M2109</f>
        <v>34</v>
      </c>
      <c r="O2109" s="36"/>
      <c r="P2109" s="31" t="n">
        <v>21</v>
      </c>
      <c r="Q2109" s="31" t="n">
        <v>2</v>
      </c>
      <c r="R2109" s="31"/>
      <c r="S2109" s="31"/>
      <c r="T2109" s="31"/>
      <c r="U2109" s="31"/>
      <c r="V2109" s="31"/>
      <c r="W2109" s="31"/>
      <c r="X2109" s="31"/>
      <c r="Y2109" s="31"/>
      <c r="Z2109" s="36" t="n">
        <f aca="false">P2109*Q2109+S2109+U2109+V2109+W2109+X2109+Y2109</f>
        <v>42</v>
      </c>
      <c r="AA2109" s="36" t="n">
        <f aca="false">N2109+Z2109</f>
        <v>76</v>
      </c>
      <c r="AB2109" s="47" t="s">
        <v>210</v>
      </c>
      <c r="AC2109" s="31"/>
      <c r="AD2109" s="31"/>
      <c r="AE2109" s="36" t="n">
        <f aca="false">P2109*Q2109</f>
        <v>42</v>
      </c>
      <c r="AF2109" s="38" t="n">
        <f aca="false">AA2109-L2109-M2109-W2109-X2109</f>
        <v>76</v>
      </c>
      <c r="AG2109" s="39" t="str">
        <f aca="false">AB2109</f>
        <v>Богданчиков Б.Ю.</v>
      </c>
      <c r="AH2109" s="39" t="str">
        <f aca="false">C2109</f>
        <v>1АСС11-5</v>
      </c>
      <c r="AI2109" s="40" t="str">
        <f aca="false">B2109</f>
        <v>25</v>
      </c>
      <c r="AJ2109" s="39" t="str">
        <f aca="false">CONCATENATE(A2109," ",D2109)</f>
        <v>ОГСЭ.04 Физическая культура</v>
      </c>
      <c r="AK2109" s="39" t="n">
        <f aca="false">E2109*F2109+P2109*Q2109+H2109+J2109+S2109+U2109</f>
        <v>76</v>
      </c>
      <c r="AL2109" s="39" t="n">
        <f aca="false">L2109+W2109</f>
        <v>0</v>
      </c>
      <c r="AM2109" s="39" t="n">
        <f aca="false">M2109+X2109</f>
        <v>0</v>
      </c>
      <c r="AN2109" s="39" t="n">
        <f aca="false">Y2109</f>
        <v>0</v>
      </c>
      <c r="AO2109" s="39" t="n">
        <f aca="false">SUM(AK2109:AN2109)</f>
        <v>76</v>
      </c>
      <c r="AP2109" s="41" t="n">
        <f aca="false">K2109+V2109</f>
        <v>0</v>
      </c>
    </row>
    <row r="2110" s="42" customFormat="true" ht="16.5" hidden="true" customHeight="true" outlineLevel="0" collapsed="false">
      <c r="A2110" s="49" t="s">
        <v>63</v>
      </c>
      <c r="B2110" s="30" t="s">
        <v>238</v>
      </c>
      <c r="C2110" s="31" t="s">
        <v>667</v>
      </c>
      <c r="D2110" s="190" t="s">
        <v>410</v>
      </c>
      <c r="E2110" s="31" t="n">
        <v>17</v>
      </c>
      <c r="F2110" s="31" t="n">
        <v>5</v>
      </c>
      <c r="G2110" s="31" t="n">
        <v>28</v>
      </c>
      <c r="H2110" s="31"/>
      <c r="I2110" s="31"/>
      <c r="J2110" s="31"/>
      <c r="K2110" s="31"/>
      <c r="L2110" s="31" t="n">
        <v>3</v>
      </c>
      <c r="M2110" s="31"/>
      <c r="N2110" s="33" t="n">
        <f aca="false">E2110*F2110+H2110+J2110+K2110+L2110+M2110</f>
        <v>88</v>
      </c>
      <c r="O2110" s="36"/>
      <c r="P2110" s="31" t="n">
        <v>21</v>
      </c>
      <c r="Q2110" s="31"/>
      <c r="R2110" s="31"/>
      <c r="S2110" s="31"/>
      <c r="T2110" s="31"/>
      <c r="U2110" s="31"/>
      <c r="V2110" s="31"/>
      <c r="W2110" s="31"/>
      <c r="X2110" s="31"/>
      <c r="Y2110" s="31"/>
      <c r="Z2110" s="36" t="n">
        <f aca="false">P2110*Q2110+S2110+U2110+V2110+W2110+X2110+Y2110</f>
        <v>0</v>
      </c>
      <c r="AA2110" s="36" t="n">
        <f aca="false">N2110+Z2110</f>
        <v>88</v>
      </c>
      <c r="AB2110" s="54" t="s">
        <v>300</v>
      </c>
      <c r="AC2110" s="31"/>
      <c r="AD2110" s="31"/>
      <c r="AE2110" s="36" t="n">
        <f aca="false">P2110*Q2110</f>
        <v>0</v>
      </c>
      <c r="AF2110" s="38" t="n">
        <f aca="false">AA2110-L2110-M2110-W2110-X2110</f>
        <v>85</v>
      </c>
      <c r="AG2110" s="39" t="str">
        <f aca="false">AB2110</f>
        <v>Зайцева О.В.</v>
      </c>
      <c r="AH2110" s="39" t="str">
        <f aca="false">C2110</f>
        <v>1АСС11-5</v>
      </c>
      <c r="AI2110" s="40" t="str">
        <f aca="false">B2110</f>
        <v>25</v>
      </c>
      <c r="AJ2110" s="39" t="str">
        <f aca="false">CONCATENATE(A2110," ",D2110)</f>
        <v>ЕН.01 Элементы высшей математики </v>
      </c>
      <c r="AK2110" s="39" t="n">
        <f aca="false">E2110*F2110+P2110*Q2110+H2110+J2110+S2110+U2110</f>
        <v>85</v>
      </c>
      <c r="AL2110" s="39" t="n">
        <f aca="false">L2110+W2110</f>
        <v>3</v>
      </c>
      <c r="AM2110" s="39" t="n">
        <f aca="false">M2110+X2110</f>
        <v>0</v>
      </c>
      <c r="AN2110" s="39" t="n">
        <f aca="false">Y2110</f>
        <v>0</v>
      </c>
      <c r="AO2110" s="39" t="n">
        <f aca="false">SUM(AK2110:AN2110)</f>
        <v>88</v>
      </c>
      <c r="AP2110" s="41" t="n">
        <f aca="false">K2110+V2110</f>
        <v>0</v>
      </c>
    </row>
    <row r="2111" s="42" customFormat="true" ht="16.5" hidden="true" customHeight="true" outlineLevel="0" collapsed="false">
      <c r="A2111" s="49" t="s">
        <v>66</v>
      </c>
      <c r="B2111" s="30" t="s">
        <v>238</v>
      </c>
      <c r="C2111" s="31" t="s">
        <v>667</v>
      </c>
      <c r="D2111" s="190" t="s">
        <v>411</v>
      </c>
      <c r="E2111" s="31" t="n">
        <v>17</v>
      </c>
      <c r="F2111" s="31"/>
      <c r="G2111" s="31"/>
      <c r="H2111" s="31"/>
      <c r="I2111" s="31"/>
      <c r="J2111" s="31"/>
      <c r="K2111" s="31"/>
      <c r="L2111" s="31"/>
      <c r="M2111" s="31"/>
      <c r="N2111" s="33" t="n">
        <f aca="false">E2111*F2111+H2111+J2111+K2111+L2111+M2111</f>
        <v>0</v>
      </c>
      <c r="O2111" s="36"/>
      <c r="P2111" s="31" t="n">
        <v>21</v>
      </c>
      <c r="Q2111" s="31" t="n">
        <v>2</v>
      </c>
      <c r="R2111" s="31" t="n">
        <v>14</v>
      </c>
      <c r="S2111" s="31"/>
      <c r="T2111" s="31"/>
      <c r="U2111" s="31"/>
      <c r="V2111" s="31"/>
      <c r="W2111" s="31" t="n">
        <v>4</v>
      </c>
      <c r="X2111" s="44" t="n">
        <v>8</v>
      </c>
      <c r="Y2111" s="31"/>
      <c r="Z2111" s="36" t="n">
        <f aca="false">P2111*Q2111+S2111+U2111+V2111+W2111+X2111+Y2111</f>
        <v>54</v>
      </c>
      <c r="AA2111" s="36" t="n">
        <f aca="false">N2111+Z2111</f>
        <v>54</v>
      </c>
      <c r="AB2111" s="54" t="s">
        <v>300</v>
      </c>
      <c r="AC2111" s="31"/>
      <c r="AD2111" s="31"/>
      <c r="AE2111" s="36" t="n">
        <f aca="false">P2111*Q2111</f>
        <v>42</v>
      </c>
      <c r="AF2111" s="38" t="n">
        <f aca="false">AA2111-L2111-M2111-W2111-X2111</f>
        <v>42</v>
      </c>
      <c r="AG2111" s="39" t="str">
        <f aca="false">AB2111</f>
        <v>Зайцева О.В.</v>
      </c>
      <c r="AH2111" s="39" t="str">
        <f aca="false">C2111</f>
        <v>1АСС11-5</v>
      </c>
      <c r="AI2111" s="40" t="str">
        <f aca="false">B2111</f>
        <v>25</v>
      </c>
      <c r="AJ2111" s="39" t="str">
        <f aca="false">CONCATENATE(A2111," ",D2111)</f>
        <v>ЕН.02 Дискретная математика</v>
      </c>
      <c r="AK2111" s="39" t="n">
        <f aca="false">E2111*F2111+P2111*Q2111+H2111+J2111+S2111+U2111</f>
        <v>42</v>
      </c>
      <c r="AL2111" s="39" t="n">
        <f aca="false">L2111+W2111</f>
        <v>4</v>
      </c>
      <c r="AM2111" s="39" t="n">
        <f aca="false">M2111+X2111</f>
        <v>8</v>
      </c>
      <c r="AN2111" s="39" t="n">
        <f aca="false">Y2111</f>
        <v>0</v>
      </c>
      <c r="AO2111" s="39" t="n">
        <f aca="false">SUM(AK2111:AN2111)</f>
        <v>54</v>
      </c>
      <c r="AP2111" s="41" t="n">
        <f aca="false">K2111+V2111</f>
        <v>0</v>
      </c>
    </row>
    <row r="2112" s="42" customFormat="true" ht="16.5" hidden="true" customHeight="true" outlineLevel="0" collapsed="false">
      <c r="A2112" s="49" t="s">
        <v>70</v>
      </c>
      <c r="B2112" s="30" t="s">
        <v>238</v>
      </c>
      <c r="C2112" s="31" t="s">
        <v>667</v>
      </c>
      <c r="D2112" s="139" t="s">
        <v>255</v>
      </c>
      <c r="E2112" s="31" t="n">
        <v>17</v>
      </c>
      <c r="F2112" s="31"/>
      <c r="G2112" s="31"/>
      <c r="H2112" s="31"/>
      <c r="I2112" s="31"/>
      <c r="J2112" s="31"/>
      <c r="K2112" s="31"/>
      <c r="L2112" s="31"/>
      <c r="M2112" s="31"/>
      <c r="N2112" s="33" t="n">
        <f aca="false">E2112*F2112+H2112+J2112+K2112+L2112+M2112</f>
        <v>0</v>
      </c>
      <c r="O2112" s="36"/>
      <c r="P2112" s="31" t="n">
        <v>21</v>
      </c>
      <c r="Q2112" s="31" t="n">
        <v>2</v>
      </c>
      <c r="R2112" s="31" t="n">
        <v>14</v>
      </c>
      <c r="S2112" s="31"/>
      <c r="T2112" s="31"/>
      <c r="U2112" s="31"/>
      <c r="V2112" s="31"/>
      <c r="W2112" s="31" t="n">
        <v>4</v>
      </c>
      <c r="X2112" s="44"/>
      <c r="Y2112" s="31"/>
      <c r="Z2112" s="36" t="n">
        <f aca="false">P2112*Q2112+S2112+U2112+V2112+W2112+X2112+Y2112</f>
        <v>46</v>
      </c>
      <c r="AA2112" s="36" t="n">
        <f aca="false">N2112+Z2112</f>
        <v>46</v>
      </c>
      <c r="AB2112" s="54" t="s">
        <v>300</v>
      </c>
      <c r="AC2112" s="31"/>
      <c r="AD2112" s="31"/>
      <c r="AE2112" s="36" t="n">
        <f aca="false">P2112*Q2112</f>
        <v>42</v>
      </c>
      <c r="AF2112" s="38" t="n">
        <f aca="false">AA2112-L2112-M2112-W2112-X2112</f>
        <v>42</v>
      </c>
      <c r="AG2112" s="39" t="str">
        <f aca="false">AB2112</f>
        <v>Зайцева О.В.</v>
      </c>
      <c r="AH2112" s="39" t="str">
        <f aca="false">C2112</f>
        <v>1АСС11-5</v>
      </c>
      <c r="AI2112" s="40" t="str">
        <f aca="false">B2112</f>
        <v>25</v>
      </c>
      <c r="AJ2112" s="39" t="str">
        <f aca="false">CONCATENATE(A2112," ",D2112)</f>
        <v>ЕН.03 Теория вероятностей и математическая статистика</v>
      </c>
      <c r="AK2112" s="39" t="n">
        <f aca="false">E2112*F2112+P2112*Q2112+H2112+J2112+S2112+U2112</f>
        <v>42</v>
      </c>
      <c r="AL2112" s="39" t="n">
        <f aca="false">L2112+W2112</f>
        <v>4</v>
      </c>
      <c r="AM2112" s="39" t="n">
        <f aca="false">M2112+X2112</f>
        <v>0</v>
      </c>
      <c r="AN2112" s="39" t="n">
        <f aca="false">Y2112</f>
        <v>0</v>
      </c>
      <c r="AO2112" s="39" t="n">
        <f aca="false">SUM(AK2112:AN2112)</f>
        <v>46</v>
      </c>
      <c r="AP2112" s="41" t="n">
        <f aca="false">K2112+V2112</f>
        <v>0</v>
      </c>
    </row>
    <row r="2113" s="42" customFormat="true" ht="16.5" hidden="true" customHeight="true" outlineLevel="0" collapsed="false">
      <c r="A2113" s="49" t="s">
        <v>70</v>
      </c>
      <c r="B2113" s="30" t="s">
        <v>238</v>
      </c>
      <c r="C2113" s="31" t="s">
        <v>667</v>
      </c>
      <c r="D2113" s="139" t="s">
        <v>255</v>
      </c>
      <c r="E2113" s="31" t="n">
        <v>17</v>
      </c>
      <c r="F2113" s="31"/>
      <c r="G2113" s="31"/>
      <c r="H2113" s="31"/>
      <c r="I2113" s="31"/>
      <c r="J2113" s="31"/>
      <c r="K2113" s="31"/>
      <c r="L2113" s="31"/>
      <c r="M2113" s="31"/>
      <c r="N2113" s="33" t="n">
        <f aca="false">E2113*F2113+H2113+J2113+K2113+L2113+M2113</f>
        <v>0</v>
      </c>
      <c r="O2113" s="36"/>
      <c r="P2113" s="31" t="n">
        <v>21</v>
      </c>
      <c r="Q2113" s="31"/>
      <c r="R2113" s="31"/>
      <c r="S2113" s="31"/>
      <c r="T2113" s="31"/>
      <c r="U2113" s="31"/>
      <c r="V2113" s="31"/>
      <c r="W2113" s="31"/>
      <c r="X2113" s="44" t="n">
        <v>8</v>
      </c>
      <c r="Y2113" s="31"/>
      <c r="Z2113" s="36" t="n">
        <f aca="false">P2113*Q2113+S2113+U2113+V2113+W2113+X2113+Y2113</f>
        <v>8</v>
      </c>
      <c r="AA2113" s="36" t="n">
        <f aca="false">N2113+Z2113</f>
        <v>8</v>
      </c>
      <c r="AB2113" s="54" t="s">
        <v>412</v>
      </c>
      <c r="AC2113" s="31"/>
      <c r="AD2113" s="31"/>
      <c r="AE2113" s="36" t="n">
        <f aca="false">P2113*Q2113</f>
        <v>0</v>
      </c>
      <c r="AF2113" s="38" t="n">
        <f aca="false">AA2113-L2113-M2113-W2113-X2113</f>
        <v>0</v>
      </c>
      <c r="AG2113" s="39" t="str">
        <f aca="false">AB2113</f>
        <v>вак. Математика экз.</v>
      </c>
      <c r="AH2113" s="39" t="str">
        <f aca="false">C2113</f>
        <v>1АСС11-5</v>
      </c>
      <c r="AI2113" s="40" t="str">
        <f aca="false">B2113</f>
        <v>25</v>
      </c>
      <c r="AJ2113" s="39" t="str">
        <f aca="false">CONCATENATE(A2113," ",D2113)</f>
        <v>ЕН.03 Теория вероятностей и математическая статистика</v>
      </c>
      <c r="AK2113" s="39" t="n">
        <f aca="false">E2113*F2113+P2113*Q2113+H2113+J2113+S2113+U2113</f>
        <v>0</v>
      </c>
      <c r="AL2113" s="39" t="n">
        <f aca="false">L2113+W2113</f>
        <v>0</v>
      </c>
      <c r="AM2113" s="39" t="n">
        <f aca="false">M2113+X2113</f>
        <v>8</v>
      </c>
      <c r="AN2113" s="39" t="n">
        <f aca="false">Y2113</f>
        <v>0</v>
      </c>
      <c r="AO2113" s="39" t="n">
        <f aca="false">SUM(AK2113:AN2113)</f>
        <v>8</v>
      </c>
      <c r="AP2113" s="41" t="n">
        <f aca="false">K2113+V2113</f>
        <v>0</v>
      </c>
    </row>
    <row r="2114" s="42" customFormat="true" ht="16.5" hidden="true" customHeight="true" outlineLevel="0" collapsed="false">
      <c r="A2114" s="49" t="s">
        <v>73</v>
      </c>
      <c r="B2114" s="30" t="s">
        <v>238</v>
      </c>
      <c r="C2114" s="31" t="s">
        <v>667</v>
      </c>
      <c r="D2114" s="190" t="s">
        <v>256</v>
      </c>
      <c r="E2114" s="31" t="n">
        <v>17</v>
      </c>
      <c r="F2114" s="31" t="n">
        <v>2</v>
      </c>
      <c r="G2114" s="31" t="n">
        <v>20</v>
      </c>
      <c r="H2114" s="31" t="n">
        <v>-6</v>
      </c>
      <c r="I2114" s="31"/>
      <c r="J2114" s="31"/>
      <c r="K2114" s="31"/>
      <c r="L2114" s="31"/>
      <c r="M2114" s="31"/>
      <c r="N2114" s="33" t="n">
        <f aca="false">E2114*F2114+H2114+J2114+K2114+L2114+M2114</f>
        <v>28</v>
      </c>
      <c r="O2114" s="36"/>
      <c r="P2114" s="31" t="n">
        <v>21</v>
      </c>
      <c r="Q2114" s="31" t="n">
        <v>4</v>
      </c>
      <c r="R2114" s="31"/>
      <c r="S2114" s="31" t="n">
        <v>-14</v>
      </c>
      <c r="T2114" s="31"/>
      <c r="U2114" s="31"/>
      <c r="V2114" s="31"/>
      <c r="W2114" s="31" t="n">
        <v>4</v>
      </c>
      <c r="X2114" s="31"/>
      <c r="Y2114" s="31"/>
      <c r="Z2114" s="36" t="n">
        <f aca="false">P2114*Q2114+S2114+U2114+V2114+W2114+X2114+Y2114</f>
        <v>74</v>
      </c>
      <c r="AA2114" s="36" t="n">
        <f aca="false">N2114+Z2114</f>
        <v>102</v>
      </c>
      <c r="AB2114" s="47" t="s">
        <v>413</v>
      </c>
      <c r="AC2114" s="31"/>
      <c r="AD2114" s="31"/>
      <c r="AE2114" s="36" t="n">
        <f aca="false">P2114*Q2114</f>
        <v>84</v>
      </c>
      <c r="AF2114" s="38" t="n">
        <f aca="false">AA2114-L2114-M2114-W2114-X2114</f>
        <v>98</v>
      </c>
      <c r="AG2114" s="39" t="str">
        <f aca="false">AB2114</f>
        <v>Чагмавели Н.В.</v>
      </c>
      <c r="AH2114" s="39" t="str">
        <f aca="false">C2114</f>
        <v>1АСС11-5</v>
      </c>
      <c r="AI2114" s="40" t="str">
        <f aca="false">B2114</f>
        <v>25</v>
      </c>
      <c r="AJ2114" s="39" t="str">
        <f aca="false">CONCATENATE(A2114," ",D2114)</f>
        <v>ОП.01 Операционные системы и среды</v>
      </c>
      <c r="AK2114" s="39" t="n">
        <f aca="false">E2114*F2114+P2114*Q2114+H2114+J2114+S2114+U2114</f>
        <v>98</v>
      </c>
      <c r="AL2114" s="39" t="n">
        <f aca="false">L2114+W2114</f>
        <v>4</v>
      </c>
      <c r="AM2114" s="39" t="n">
        <f aca="false">M2114+X2114</f>
        <v>0</v>
      </c>
      <c r="AN2114" s="39" t="n">
        <f aca="false">Y2114</f>
        <v>0</v>
      </c>
      <c r="AO2114" s="39" t="n">
        <f aca="false">SUM(AK2114:AN2114)</f>
        <v>102</v>
      </c>
      <c r="AP2114" s="41" t="n">
        <f aca="false">K2114+V2114</f>
        <v>0</v>
      </c>
    </row>
    <row r="2115" s="42" customFormat="true" ht="16.5" hidden="true" customHeight="true" outlineLevel="0" collapsed="false">
      <c r="A2115" s="49" t="s">
        <v>73</v>
      </c>
      <c r="B2115" s="30" t="s">
        <v>175</v>
      </c>
      <c r="C2115" s="31" t="s">
        <v>668</v>
      </c>
      <c r="D2115" s="190" t="s">
        <v>256</v>
      </c>
      <c r="E2115" s="31" t="n">
        <v>17</v>
      </c>
      <c r="F2115" s="31"/>
      <c r="G2115" s="31"/>
      <c r="H2115" s="31" t="n">
        <v>6</v>
      </c>
      <c r="I2115" s="31"/>
      <c r="J2115" s="31"/>
      <c r="K2115" s="31"/>
      <c r="L2115" s="31"/>
      <c r="M2115" s="31"/>
      <c r="N2115" s="33" t="n">
        <f aca="false">E2115*F2115+H2115+J2115+K2115+L2115+M2115</f>
        <v>6</v>
      </c>
      <c r="O2115" s="36"/>
      <c r="P2115" s="31" t="n">
        <v>21</v>
      </c>
      <c r="Q2115" s="31"/>
      <c r="R2115" s="31"/>
      <c r="S2115" s="31" t="n">
        <v>14</v>
      </c>
      <c r="T2115" s="31"/>
      <c r="U2115" s="31"/>
      <c r="V2115" s="31"/>
      <c r="W2115" s="31"/>
      <c r="X2115" s="31"/>
      <c r="Y2115" s="31"/>
      <c r="Z2115" s="36" t="n">
        <f aca="false">P2115*Q2115+S2115+U2115+V2115+W2115+X2115+Y2115</f>
        <v>14</v>
      </c>
      <c r="AA2115" s="36" t="n">
        <f aca="false">N2115+Z2115</f>
        <v>20</v>
      </c>
      <c r="AB2115" s="47" t="s">
        <v>413</v>
      </c>
      <c r="AC2115" s="31"/>
      <c r="AD2115" s="31"/>
      <c r="AE2115" s="36" t="n">
        <f aca="false">P2115*Q2115</f>
        <v>0</v>
      </c>
      <c r="AF2115" s="38" t="n">
        <f aca="false">AA2115-L2115-M2115-W2115-X2115</f>
        <v>20</v>
      </c>
      <c r="AG2115" s="39" t="str">
        <f aca="false">AB2115</f>
        <v>Чагмавели Н.В.</v>
      </c>
      <c r="AH2115" s="39" t="str">
        <f aca="false">C2115</f>
        <v>1АСС11-5а</v>
      </c>
      <c r="AI2115" s="40" t="str">
        <f aca="false">B2115</f>
        <v>13</v>
      </c>
      <c r="AJ2115" s="39" t="str">
        <f aca="false">CONCATENATE(A2115," ",D2115)</f>
        <v>ОП.01 Операционные системы и среды</v>
      </c>
      <c r="AK2115" s="39" t="n">
        <f aca="false">E2115*F2115+P2115*Q2115+H2115+J2115+S2115+U2115</f>
        <v>20</v>
      </c>
      <c r="AL2115" s="39" t="n">
        <f aca="false">L2115+W2115</f>
        <v>0</v>
      </c>
      <c r="AM2115" s="39" t="n">
        <f aca="false">M2115+X2115</f>
        <v>0</v>
      </c>
      <c r="AN2115" s="39" t="n">
        <f aca="false">Y2115</f>
        <v>0</v>
      </c>
      <c r="AO2115" s="39" t="n">
        <f aca="false">SUM(AK2115:AN2115)</f>
        <v>20</v>
      </c>
      <c r="AP2115" s="41" t="n">
        <f aca="false">K2115+V2115</f>
        <v>0</v>
      </c>
    </row>
    <row r="2116" s="42" customFormat="true" ht="16.5" hidden="true" customHeight="true" outlineLevel="0" collapsed="false">
      <c r="A2116" s="49" t="s">
        <v>73</v>
      </c>
      <c r="B2116" s="30" t="s">
        <v>53</v>
      </c>
      <c r="C2116" s="31" t="s">
        <v>669</v>
      </c>
      <c r="D2116" s="190" t="s">
        <v>256</v>
      </c>
      <c r="E2116" s="31" t="n">
        <v>17</v>
      </c>
      <c r="F2116" s="31"/>
      <c r="G2116" s="31"/>
      <c r="H2116" s="31" t="n">
        <v>6</v>
      </c>
      <c r="I2116" s="31"/>
      <c r="J2116" s="31"/>
      <c r="K2116" s="31"/>
      <c r="L2116" s="31"/>
      <c r="M2116" s="31"/>
      <c r="N2116" s="33" t="n">
        <f aca="false">E2116*F2116+H2116+J2116+K2116+L2116+M2116</f>
        <v>6</v>
      </c>
      <c r="O2116" s="36"/>
      <c r="P2116" s="31" t="n">
        <v>21</v>
      </c>
      <c r="Q2116" s="31"/>
      <c r="R2116" s="31"/>
      <c r="S2116" s="31" t="n">
        <v>14</v>
      </c>
      <c r="T2116" s="31"/>
      <c r="U2116" s="31"/>
      <c r="V2116" s="31"/>
      <c r="W2116" s="31"/>
      <c r="X2116" s="31"/>
      <c r="Y2116" s="31"/>
      <c r="Z2116" s="36" t="n">
        <f aca="false">P2116*Q2116+S2116+U2116+V2116+W2116+X2116+Y2116</f>
        <v>14</v>
      </c>
      <c r="AA2116" s="36" t="n">
        <f aca="false">N2116+Z2116</f>
        <v>20</v>
      </c>
      <c r="AB2116" s="47" t="s">
        <v>69</v>
      </c>
      <c r="AC2116" s="31"/>
      <c r="AD2116" s="31"/>
      <c r="AE2116" s="36" t="n">
        <f aca="false">P2116*Q2116</f>
        <v>0</v>
      </c>
      <c r="AF2116" s="38" t="n">
        <f aca="false">AA2116-L2116-M2116-W2116-X2116</f>
        <v>20</v>
      </c>
      <c r="AG2116" s="39" t="str">
        <f aca="false">AB2116</f>
        <v>вак. 2 п/гр</v>
      </c>
      <c r="AH2116" s="39" t="str">
        <f aca="false">C2116</f>
        <v>1АСС11-5б</v>
      </c>
      <c r="AI2116" s="40" t="str">
        <f aca="false">B2116</f>
        <v>12</v>
      </c>
      <c r="AJ2116" s="39" t="str">
        <f aca="false">CONCATENATE(A2116," ",D2116)</f>
        <v>ОП.01 Операционные системы и среды</v>
      </c>
      <c r="AK2116" s="39" t="n">
        <f aca="false">E2116*F2116+P2116*Q2116+H2116+J2116+S2116+U2116</f>
        <v>20</v>
      </c>
      <c r="AL2116" s="39" t="n">
        <f aca="false">L2116+W2116</f>
        <v>0</v>
      </c>
      <c r="AM2116" s="39" t="n">
        <f aca="false">M2116+X2116</f>
        <v>0</v>
      </c>
      <c r="AN2116" s="39" t="n">
        <f aca="false">Y2116</f>
        <v>0</v>
      </c>
      <c r="AO2116" s="39" t="n">
        <f aca="false">SUM(AK2116:AN2116)</f>
        <v>20</v>
      </c>
      <c r="AP2116" s="41" t="n">
        <f aca="false">K2116+V2116</f>
        <v>0</v>
      </c>
    </row>
    <row r="2117" s="42" customFormat="true" ht="16.5" hidden="true" customHeight="true" outlineLevel="0" collapsed="false">
      <c r="A2117" s="49" t="s">
        <v>76</v>
      </c>
      <c r="B2117" s="30" t="s">
        <v>238</v>
      </c>
      <c r="C2117" s="31" t="s">
        <v>667</v>
      </c>
      <c r="D2117" s="190" t="s">
        <v>258</v>
      </c>
      <c r="E2117" s="31" t="n">
        <v>17</v>
      </c>
      <c r="F2117" s="31" t="n">
        <v>2</v>
      </c>
      <c r="G2117" s="31" t="n">
        <v>36</v>
      </c>
      <c r="H2117" s="31" t="n">
        <v>-10</v>
      </c>
      <c r="I2117" s="31"/>
      <c r="J2117" s="31"/>
      <c r="K2117" s="31"/>
      <c r="L2117" s="31"/>
      <c r="M2117" s="31"/>
      <c r="N2117" s="33" t="n">
        <f aca="false">E2117*F2117+H2117+J2117+K2117+L2117+M2117</f>
        <v>24</v>
      </c>
      <c r="O2117" s="36"/>
      <c r="P2117" s="31" t="n">
        <v>21</v>
      </c>
      <c r="Q2117" s="31" t="n">
        <v>2</v>
      </c>
      <c r="R2117" s="31"/>
      <c r="S2117" s="31" t="n">
        <v>-26</v>
      </c>
      <c r="T2117" s="31"/>
      <c r="U2117" s="31"/>
      <c r="V2117" s="31"/>
      <c r="W2117" s="31" t="n">
        <v>4</v>
      </c>
      <c r="X2117" s="31"/>
      <c r="Y2117" s="31"/>
      <c r="Z2117" s="36" t="n">
        <f aca="false">P2117*Q2117+S2117+U2117+V2117+W2117+X2117+Y2117</f>
        <v>20</v>
      </c>
      <c r="AA2117" s="36" t="n">
        <f aca="false">N2117+Z2117</f>
        <v>44</v>
      </c>
      <c r="AB2117" s="47" t="s">
        <v>413</v>
      </c>
      <c r="AC2117" s="31"/>
      <c r="AD2117" s="31"/>
      <c r="AE2117" s="36" t="n">
        <f aca="false">P2117*Q2117</f>
        <v>42</v>
      </c>
      <c r="AF2117" s="38" t="n">
        <f aca="false">AA2117-L2117-M2117-W2117-X2117</f>
        <v>40</v>
      </c>
      <c r="AG2117" s="39" t="str">
        <f aca="false">AB2117</f>
        <v>Чагмавели Н.В.</v>
      </c>
      <c r="AH2117" s="39" t="str">
        <f aca="false">C2117</f>
        <v>1АСС11-5</v>
      </c>
      <c r="AI2117" s="40" t="str">
        <f aca="false">B2117</f>
        <v>25</v>
      </c>
      <c r="AJ2117" s="39" t="str">
        <f aca="false">CONCATENATE(A2117," ",D2117)</f>
        <v>ОП.02 Архитектура аппаратных средств</v>
      </c>
      <c r="AK2117" s="39" t="n">
        <f aca="false">E2117*F2117+P2117*Q2117+H2117+J2117+S2117+U2117</f>
        <v>40</v>
      </c>
      <c r="AL2117" s="39" t="n">
        <f aca="false">L2117+W2117</f>
        <v>4</v>
      </c>
      <c r="AM2117" s="39" t="n">
        <f aca="false">M2117+X2117</f>
        <v>0</v>
      </c>
      <c r="AN2117" s="39" t="n">
        <f aca="false">Y2117</f>
        <v>0</v>
      </c>
      <c r="AO2117" s="39" t="n">
        <f aca="false">SUM(AK2117:AN2117)</f>
        <v>44</v>
      </c>
      <c r="AP2117" s="41" t="n">
        <f aca="false">K2117+V2117</f>
        <v>0</v>
      </c>
    </row>
    <row r="2118" s="42" customFormat="true" ht="16.5" hidden="true" customHeight="true" outlineLevel="0" collapsed="false">
      <c r="A2118" s="49" t="s">
        <v>76</v>
      </c>
      <c r="B2118" s="30" t="s">
        <v>175</v>
      </c>
      <c r="C2118" s="31" t="s">
        <v>668</v>
      </c>
      <c r="D2118" s="190" t="s">
        <v>258</v>
      </c>
      <c r="E2118" s="31" t="n">
        <v>17</v>
      </c>
      <c r="F2118" s="31"/>
      <c r="G2118" s="31"/>
      <c r="H2118" s="31" t="n">
        <v>10</v>
      </c>
      <c r="I2118" s="31"/>
      <c r="J2118" s="31"/>
      <c r="K2118" s="31"/>
      <c r="L2118" s="31"/>
      <c r="M2118" s="31"/>
      <c r="N2118" s="33" t="n">
        <f aca="false">E2118*F2118+H2118+J2118+K2118+L2118+M2118</f>
        <v>10</v>
      </c>
      <c r="O2118" s="36"/>
      <c r="P2118" s="31" t="n">
        <v>21</v>
      </c>
      <c r="Q2118" s="31"/>
      <c r="R2118" s="31"/>
      <c r="S2118" s="31" t="n">
        <v>26</v>
      </c>
      <c r="T2118" s="31"/>
      <c r="U2118" s="31"/>
      <c r="V2118" s="31"/>
      <c r="W2118" s="31"/>
      <c r="X2118" s="31"/>
      <c r="Y2118" s="31"/>
      <c r="Z2118" s="36" t="n">
        <f aca="false">P2118*Q2118+S2118+U2118+V2118+W2118+X2118+Y2118</f>
        <v>26</v>
      </c>
      <c r="AA2118" s="36" t="n">
        <f aca="false">N2118+Z2118</f>
        <v>36</v>
      </c>
      <c r="AB2118" s="47" t="s">
        <v>413</v>
      </c>
      <c r="AC2118" s="31"/>
      <c r="AD2118" s="31"/>
      <c r="AE2118" s="36" t="n">
        <f aca="false">P2118*Q2118</f>
        <v>0</v>
      </c>
      <c r="AF2118" s="38" t="n">
        <f aca="false">AA2118-L2118-M2118-W2118-X2118</f>
        <v>36</v>
      </c>
      <c r="AG2118" s="39" t="str">
        <f aca="false">AB2118</f>
        <v>Чагмавели Н.В.</v>
      </c>
      <c r="AH2118" s="39" t="str">
        <f aca="false">C2118</f>
        <v>1АСС11-5а</v>
      </c>
      <c r="AI2118" s="40" t="str">
        <f aca="false">B2118</f>
        <v>13</v>
      </c>
      <c r="AJ2118" s="39" t="str">
        <f aca="false">CONCATENATE(A2118," ",D2118)</f>
        <v>ОП.02 Архитектура аппаратных средств</v>
      </c>
      <c r="AK2118" s="39" t="n">
        <f aca="false">E2118*F2118+P2118*Q2118+H2118+J2118+S2118+U2118</f>
        <v>36</v>
      </c>
      <c r="AL2118" s="39" t="n">
        <f aca="false">L2118+W2118</f>
        <v>0</v>
      </c>
      <c r="AM2118" s="39" t="n">
        <f aca="false">M2118+X2118</f>
        <v>0</v>
      </c>
      <c r="AN2118" s="39" t="n">
        <f aca="false">Y2118</f>
        <v>0</v>
      </c>
      <c r="AO2118" s="39" t="n">
        <f aca="false">SUM(AK2118:AN2118)</f>
        <v>36</v>
      </c>
      <c r="AP2118" s="41" t="n">
        <f aca="false">K2118+V2118</f>
        <v>0</v>
      </c>
    </row>
    <row r="2119" s="42" customFormat="true" ht="16.5" hidden="true" customHeight="true" outlineLevel="0" collapsed="false">
      <c r="A2119" s="49" t="s">
        <v>76</v>
      </c>
      <c r="B2119" s="30" t="s">
        <v>53</v>
      </c>
      <c r="C2119" s="31" t="s">
        <v>669</v>
      </c>
      <c r="D2119" s="190" t="s">
        <v>258</v>
      </c>
      <c r="E2119" s="31" t="n">
        <v>17</v>
      </c>
      <c r="F2119" s="31"/>
      <c r="G2119" s="31"/>
      <c r="H2119" s="31" t="n">
        <v>10</v>
      </c>
      <c r="I2119" s="31"/>
      <c r="J2119" s="31"/>
      <c r="K2119" s="31"/>
      <c r="L2119" s="31"/>
      <c r="M2119" s="31"/>
      <c r="N2119" s="33" t="n">
        <f aca="false">E2119*F2119+H2119+J2119+K2119+L2119+M2119</f>
        <v>10</v>
      </c>
      <c r="O2119" s="36"/>
      <c r="P2119" s="31" t="n">
        <v>21</v>
      </c>
      <c r="Q2119" s="31"/>
      <c r="R2119" s="31"/>
      <c r="S2119" s="31" t="n">
        <v>26</v>
      </c>
      <c r="T2119" s="31"/>
      <c r="U2119" s="31"/>
      <c r="V2119" s="31"/>
      <c r="W2119" s="31"/>
      <c r="X2119" s="31"/>
      <c r="Y2119" s="31"/>
      <c r="Z2119" s="36" t="n">
        <f aca="false">P2119*Q2119+S2119+U2119+V2119+W2119+X2119+Y2119</f>
        <v>26</v>
      </c>
      <c r="AA2119" s="36" t="n">
        <f aca="false">N2119+Z2119</f>
        <v>36</v>
      </c>
      <c r="AB2119" s="47" t="s">
        <v>69</v>
      </c>
      <c r="AC2119" s="31"/>
      <c r="AD2119" s="31"/>
      <c r="AE2119" s="36" t="n">
        <f aca="false">P2119*Q2119</f>
        <v>0</v>
      </c>
      <c r="AF2119" s="38" t="n">
        <f aca="false">AA2119-L2119-M2119-W2119-X2119</f>
        <v>36</v>
      </c>
      <c r="AG2119" s="39" t="str">
        <f aca="false">AB2119</f>
        <v>вак. 2 п/гр</v>
      </c>
      <c r="AH2119" s="39" t="str">
        <f aca="false">C2119</f>
        <v>1АСС11-5б</v>
      </c>
      <c r="AI2119" s="40" t="str">
        <f aca="false">B2119</f>
        <v>12</v>
      </c>
      <c r="AJ2119" s="39" t="str">
        <f aca="false">CONCATENATE(A2119," ",D2119)</f>
        <v>ОП.02 Архитектура аппаратных средств</v>
      </c>
      <c r="AK2119" s="39" t="n">
        <f aca="false">E2119*F2119+P2119*Q2119+H2119+J2119+S2119+U2119</f>
        <v>36</v>
      </c>
      <c r="AL2119" s="39" t="n">
        <f aca="false">L2119+W2119</f>
        <v>0</v>
      </c>
      <c r="AM2119" s="39" t="n">
        <f aca="false">M2119+X2119</f>
        <v>0</v>
      </c>
      <c r="AN2119" s="39" t="n">
        <f aca="false">Y2119</f>
        <v>0</v>
      </c>
      <c r="AO2119" s="39" t="n">
        <f aca="false">SUM(AK2119:AN2119)</f>
        <v>36</v>
      </c>
      <c r="AP2119" s="41" t="n">
        <f aca="false">K2119+V2119</f>
        <v>0</v>
      </c>
    </row>
    <row r="2120" s="42" customFormat="true" ht="16.5" hidden="true" customHeight="true" outlineLevel="0" collapsed="false">
      <c r="A2120" s="49" t="s">
        <v>79</v>
      </c>
      <c r="B2120" s="30" t="s">
        <v>238</v>
      </c>
      <c r="C2120" s="31" t="s">
        <v>667</v>
      </c>
      <c r="D2120" s="190" t="s">
        <v>414</v>
      </c>
      <c r="E2120" s="31" t="n">
        <v>17</v>
      </c>
      <c r="F2120" s="31" t="n">
        <v>3</v>
      </c>
      <c r="G2120" s="31" t="n">
        <v>30</v>
      </c>
      <c r="H2120" s="31" t="n">
        <v>-30</v>
      </c>
      <c r="I2120" s="31"/>
      <c r="J2120" s="31"/>
      <c r="K2120" s="31"/>
      <c r="L2120" s="31"/>
      <c r="M2120" s="31"/>
      <c r="N2120" s="33" t="n">
        <f aca="false">E2120*F2120+H2120+J2120+K2120+L2120+M2120</f>
        <v>21</v>
      </c>
      <c r="O2120" s="36"/>
      <c r="P2120" s="31" t="n">
        <v>21</v>
      </c>
      <c r="Q2120" s="31"/>
      <c r="R2120" s="31"/>
      <c r="S2120" s="31"/>
      <c r="T2120" s="31"/>
      <c r="U2120" s="31"/>
      <c r="V2120" s="31"/>
      <c r="W2120" s="31"/>
      <c r="X2120" s="31"/>
      <c r="Y2120" s="31"/>
      <c r="Z2120" s="36" t="n">
        <f aca="false">P2120*Q2120+S2120+U2120+V2120+W2120+X2120+Y2120</f>
        <v>0</v>
      </c>
      <c r="AA2120" s="36" t="n">
        <f aca="false">N2120+Z2120</f>
        <v>21</v>
      </c>
      <c r="AB2120" s="47" t="s">
        <v>415</v>
      </c>
      <c r="AC2120" s="31"/>
      <c r="AD2120" s="31"/>
      <c r="AE2120" s="36" t="n">
        <f aca="false">P2120*Q2120</f>
        <v>0</v>
      </c>
      <c r="AF2120" s="38"/>
      <c r="AG2120" s="39" t="str">
        <f aca="false">AB2120</f>
        <v>Балашов Н.А.</v>
      </c>
      <c r="AH2120" s="39" t="str">
        <f aca="false">C2120</f>
        <v>1АСС11-5</v>
      </c>
      <c r="AI2120" s="40" t="str">
        <f aca="false">B2120</f>
        <v>25</v>
      </c>
      <c r="AJ2120" s="39" t="str">
        <f aca="false">CONCATENATE(A2120," ",D2120)</f>
        <v>ОП.03 Информационные технологи</v>
      </c>
      <c r="AK2120" s="39" t="n">
        <f aca="false">E2120*F2120+P2120*Q2120+H2120+J2120+S2120+U2120</f>
        <v>21</v>
      </c>
      <c r="AL2120" s="39" t="n">
        <f aca="false">L2120+W2120</f>
        <v>0</v>
      </c>
      <c r="AM2120" s="39" t="n">
        <f aca="false">M2120+X2120</f>
        <v>0</v>
      </c>
      <c r="AN2120" s="39" t="n">
        <f aca="false">Y2120</f>
        <v>0</v>
      </c>
      <c r="AO2120" s="39" t="n">
        <f aca="false">SUM(AK2120:AN2120)</f>
        <v>21</v>
      </c>
      <c r="AP2120" s="41" t="n">
        <f aca="false">K2120+V2120</f>
        <v>0</v>
      </c>
    </row>
    <row r="2121" s="42" customFormat="true" ht="16.5" hidden="true" customHeight="true" outlineLevel="0" collapsed="false">
      <c r="A2121" s="49" t="s">
        <v>79</v>
      </c>
      <c r="B2121" s="30" t="s">
        <v>175</v>
      </c>
      <c r="C2121" s="31" t="s">
        <v>668</v>
      </c>
      <c r="D2121" s="190" t="s">
        <v>414</v>
      </c>
      <c r="E2121" s="31" t="n">
        <v>17</v>
      </c>
      <c r="F2121" s="31"/>
      <c r="G2121" s="31"/>
      <c r="H2121" s="31" t="n">
        <v>30</v>
      </c>
      <c r="I2121" s="31"/>
      <c r="J2121" s="31"/>
      <c r="K2121" s="31"/>
      <c r="L2121" s="31"/>
      <c r="M2121" s="31"/>
      <c r="N2121" s="33" t="n">
        <f aca="false">E2121*F2121+H2121+J2121+K2121+L2121+M2121</f>
        <v>30</v>
      </c>
      <c r="O2121" s="36"/>
      <c r="P2121" s="31" t="n">
        <v>21</v>
      </c>
      <c r="Q2121" s="31"/>
      <c r="R2121" s="31"/>
      <c r="S2121" s="31"/>
      <c r="T2121" s="31"/>
      <c r="U2121" s="31"/>
      <c r="V2121" s="31"/>
      <c r="W2121" s="31"/>
      <c r="X2121" s="31"/>
      <c r="Y2121" s="31"/>
      <c r="Z2121" s="36" t="n">
        <f aca="false">P2121*Q2121+S2121+U2121+V2121+W2121+X2121+Y2121</f>
        <v>0</v>
      </c>
      <c r="AA2121" s="36" t="n">
        <f aca="false">N2121+Z2121</f>
        <v>30</v>
      </c>
      <c r="AB2121" s="47" t="s">
        <v>415</v>
      </c>
      <c r="AC2121" s="31"/>
      <c r="AD2121" s="31"/>
      <c r="AE2121" s="36" t="n">
        <f aca="false">P2121*Q2121</f>
        <v>0</v>
      </c>
      <c r="AF2121" s="38"/>
      <c r="AG2121" s="39" t="str">
        <f aca="false">AB2121</f>
        <v>Балашов Н.А.</v>
      </c>
      <c r="AH2121" s="39" t="str">
        <f aca="false">C2121</f>
        <v>1АСС11-5а</v>
      </c>
      <c r="AI2121" s="40" t="str">
        <f aca="false">B2121</f>
        <v>13</v>
      </c>
      <c r="AJ2121" s="39" t="str">
        <f aca="false">CONCATENATE(A2121," ",D2121)</f>
        <v>ОП.03 Информационные технологи</v>
      </c>
      <c r="AK2121" s="39" t="n">
        <f aca="false">E2121*F2121+P2121*Q2121+H2121+J2121+S2121+U2121</f>
        <v>30</v>
      </c>
      <c r="AL2121" s="39" t="n">
        <f aca="false">L2121+W2121</f>
        <v>0</v>
      </c>
      <c r="AM2121" s="39" t="n">
        <f aca="false">M2121+X2121</f>
        <v>0</v>
      </c>
      <c r="AN2121" s="39" t="n">
        <f aca="false">Y2121</f>
        <v>0</v>
      </c>
      <c r="AO2121" s="39" t="n">
        <f aca="false">SUM(AK2121:AN2121)</f>
        <v>30</v>
      </c>
      <c r="AP2121" s="41" t="n">
        <f aca="false">K2121+V2121</f>
        <v>0</v>
      </c>
    </row>
    <row r="2122" s="42" customFormat="true" ht="16.5" hidden="true" customHeight="true" outlineLevel="0" collapsed="false">
      <c r="A2122" s="49" t="s">
        <v>79</v>
      </c>
      <c r="B2122" s="30" t="s">
        <v>53</v>
      </c>
      <c r="C2122" s="31" t="s">
        <v>669</v>
      </c>
      <c r="D2122" s="190" t="s">
        <v>414</v>
      </c>
      <c r="E2122" s="31" t="n">
        <v>17</v>
      </c>
      <c r="F2122" s="31"/>
      <c r="G2122" s="31"/>
      <c r="H2122" s="31" t="n">
        <v>30</v>
      </c>
      <c r="I2122" s="31"/>
      <c r="J2122" s="31"/>
      <c r="K2122" s="31"/>
      <c r="L2122" s="31"/>
      <c r="M2122" s="31"/>
      <c r="N2122" s="33" t="n">
        <f aca="false">E2122*F2122+H2122+J2122+K2122+L2122+M2122</f>
        <v>30</v>
      </c>
      <c r="O2122" s="36"/>
      <c r="P2122" s="31" t="n">
        <v>21</v>
      </c>
      <c r="Q2122" s="31"/>
      <c r="R2122" s="31"/>
      <c r="S2122" s="31"/>
      <c r="T2122" s="31"/>
      <c r="U2122" s="31"/>
      <c r="V2122" s="31"/>
      <c r="W2122" s="31"/>
      <c r="X2122" s="31"/>
      <c r="Y2122" s="31"/>
      <c r="Z2122" s="36" t="n">
        <f aca="false">P2122*Q2122+S2122+U2122+V2122+W2122+X2122+Y2122</f>
        <v>0</v>
      </c>
      <c r="AA2122" s="36" t="n">
        <f aca="false">N2122+Z2122</f>
        <v>30</v>
      </c>
      <c r="AB2122" s="47" t="s">
        <v>69</v>
      </c>
      <c r="AC2122" s="31"/>
      <c r="AD2122" s="31"/>
      <c r="AE2122" s="36" t="n">
        <f aca="false">P2122*Q2122</f>
        <v>0</v>
      </c>
      <c r="AF2122" s="38"/>
      <c r="AG2122" s="39" t="str">
        <f aca="false">AB2122</f>
        <v>вак. 2 п/гр</v>
      </c>
      <c r="AH2122" s="39" t="str">
        <f aca="false">C2122</f>
        <v>1АСС11-5б</v>
      </c>
      <c r="AI2122" s="40" t="str">
        <f aca="false">B2122</f>
        <v>12</v>
      </c>
      <c r="AJ2122" s="39" t="str">
        <f aca="false">CONCATENATE(A2122," ",D2122)</f>
        <v>ОП.03 Информационные технологи</v>
      </c>
      <c r="AK2122" s="39" t="n">
        <f aca="false">E2122*F2122+P2122*Q2122+H2122+J2122+S2122+U2122</f>
        <v>30</v>
      </c>
      <c r="AL2122" s="39" t="n">
        <f aca="false">L2122+W2122</f>
        <v>0</v>
      </c>
      <c r="AM2122" s="39" t="n">
        <f aca="false">M2122+X2122</f>
        <v>0</v>
      </c>
      <c r="AN2122" s="39" t="n">
        <f aca="false">Y2122</f>
        <v>0</v>
      </c>
      <c r="AO2122" s="39" t="n">
        <f aca="false">SUM(AK2122:AN2122)</f>
        <v>30</v>
      </c>
      <c r="AP2122" s="41" t="n">
        <f aca="false">K2122+V2122</f>
        <v>0</v>
      </c>
    </row>
    <row r="2123" s="42" customFormat="true" ht="16.5" hidden="true" customHeight="true" outlineLevel="0" collapsed="false">
      <c r="A2123" s="49" t="s">
        <v>82</v>
      </c>
      <c r="B2123" s="30" t="s">
        <v>238</v>
      </c>
      <c r="C2123" s="31" t="s">
        <v>667</v>
      </c>
      <c r="D2123" s="190" t="s">
        <v>261</v>
      </c>
      <c r="E2123" s="31" t="n">
        <v>17</v>
      </c>
      <c r="F2123" s="31" t="n">
        <v>2</v>
      </c>
      <c r="G2123" s="31" t="n">
        <v>58</v>
      </c>
      <c r="H2123" s="31" t="n">
        <v>-10</v>
      </c>
      <c r="I2123" s="31"/>
      <c r="J2123" s="31"/>
      <c r="K2123" s="31"/>
      <c r="L2123" s="31"/>
      <c r="M2123" s="31"/>
      <c r="N2123" s="33" t="n">
        <f aca="false">E2123*F2123+H2123+J2123+K2123+L2123+M2123</f>
        <v>24</v>
      </c>
      <c r="O2123" s="36"/>
      <c r="P2123" s="31" t="n">
        <v>21</v>
      </c>
      <c r="Q2123" s="31" t="n">
        <v>3</v>
      </c>
      <c r="R2123" s="31"/>
      <c r="S2123" s="31" t="n">
        <v>-48</v>
      </c>
      <c r="T2123" s="31"/>
      <c r="U2123" s="31"/>
      <c r="V2123" s="31"/>
      <c r="W2123" s="31" t="n">
        <v>2</v>
      </c>
      <c r="X2123" s="31"/>
      <c r="Y2123" s="31"/>
      <c r="Z2123" s="36" t="n">
        <f aca="false">P2123*Q2123+S2123+U2123+V2123+W2123+X2123+Y2123</f>
        <v>17</v>
      </c>
      <c r="AA2123" s="36" t="n">
        <f aca="false">N2123+Z2123</f>
        <v>41</v>
      </c>
      <c r="AB2123" s="47" t="s">
        <v>415</v>
      </c>
      <c r="AC2123" s="31"/>
      <c r="AD2123" s="31"/>
      <c r="AE2123" s="36" t="n">
        <f aca="false">P2123*Q2123</f>
        <v>63</v>
      </c>
      <c r="AF2123" s="38"/>
      <c r="AG2123" s="39" t="str">
        <f aca="false">AB2123</f>
        <v>Балашов Н.А.</v>
      </c>
      <c r="AH2123" s="39" t="str">
        <f aca="false">C2123</f>
        <v>1АСС11-5</v>
      </c>
      <c r="AI2123" s="40" t="str">
        <f aca="false">B2123</f>
        <v>25</v>
      </c>
      <c r="AJ2123" s="39" t="str">
        <f aca="false">CONCATENATE(A2123," ",D2123)</f>
        <v>ОП.04 Основы алгоритмизации и программирования</v>
      </c>
      <c r="AK2123" s="39" t="n">
        <f aca="false">E2123*F2123+P2123*Q2123+H2123+J2123+S2123+U2123</f>
        <v>39</v>
      </c>
      <c r="AL2123" s="39" t="n">
        <f aca="false">L2123+W2123</f>
        <v>2</v>
      </c>
      <c r="AM2123" s="39" t="n">
        <f aca="false">M2123+X2123</f>
        <v>0</v>
      </c>
      <c r="AN2123" s="39" t="n">
        <f aca="false">Y2123</f>
        <v>0</v>
      </c>
      <c r="AO2123" s="39" t="n">
        <f aca="false">SUM(AK2123:AN2123)</f>
        <v>41</v>
      </c>
      <c r="AP2123" s="41" t="n">
        <f aca="false">K2123+V2123</f>
        <v>0</v>
      </c>
    </row>
    <row r="2124" s="42" customFormat="true" ht="16.5" hidden="true" customHeight="true" outlineLevel="0" collapsed="false">
      <c r="A2124" s="49" t="s">
        <v>82</v>
      </c>
      <c r="B2124" s="30" t="s">
        <v>175</v>
      </c>
      <c r="C2124" s="31" t="s">
        <v>668</v>
      </c>
      <c r="D2124" s="190" t="s">
        <v>261</v>
      </c>
      <c r="E2124" s="31" t="n">
        <v>17</v>
      </c>
      <c r="F2124" s="31"/>
      <c r="G2124" s="31"/>
      <c r="H2124" s="31" t="n">
        <v>10</v>
      </c>
      <c r="I2124" s="31"/>
      <c r="J2124" s="31"/>
      <c r="K2124" s="31"/>
      <c r="L2124" s="31"/>
      <c r="M2124" s="31"/>
      <c r="N2124" s="33" t="n">
        <f aca="false">E2124*F2124+H2124+J2124+K2124+L2124+M2124</f>
        <v>10</v>
      </c>
      <c r="O2124" s="36"/>
      <c r="P2124" s="31" t="n">
        <v>21</v>
      </c>
      <c r="Q2124" s="31"/>
      <c r="R2124" s="31"/>
      <c r="S2124" s="31" t="n">
        <v>48</v>
      </c>
      <c r="T2124" s="31"/>
      <c r="U2124" s="31"/>
      <c r="V2124" s="31"/>
      <c r="W2124" s="31"/>
      <c r="X2124" s="31"/>
      <c r="Y2124" s="31"/>
      <c r="Z2124" s="36" t="n">
        <f aca="false">P2124*Q2124+S2124+U2124+V2124+W2124+X2124+Y2124</f>
        <v>48</v>
      </c>
      <c r="AA2124" s="36" t="n">
        <f aca="false">N2124+Z2124</f>
        <v>58</v>
      </c>
      <c r="AB2124" s="47" t="s">
        <v>415</v>
      </c>
      <c r="AC2124" s="31"/>
      <c r="AD2124" s="31"/>
      <c r="AE2124" s="36" t="n">
        <f aca="false">P2124*Q2124</f>
        <v>0</v>
      </c>
      <c r="AF2124" s="38"/>
      <c r="AG2124" s="39" t="str">
        <f aca="false">AB2124</f>
        <v>Балашов Н.А.</v>
      </c>
      <c r="AH2124" s="39" t="str">
        <f aca="false">C2124</f>
        <v>1АСС11-5а</v>
      </c>
      <c r="AI2124" s="40" t="str">
        <f aca="false">B2124</f>
        <v>13</v>
      </c>
      <c r="AJ2124" s="39" t="str">
        <f aca="false">CONCATENATE(A2124," ",D2124)</f>
        <v>ОП.04 Основы алгоритмизации и программирования</v>
      </c>
      <c r="AK2124" s="39" t="n">
        <f aca="false">E2124*F2124+P2124*Q2124+H2124+J2124+S2124+U2124</f>
        <v>58</v>
      </c>
      <c r="AL2124" s="39" t="n">
        <f aca="false">L2124+W2124</f>
        <v>0</v>
      </c>
      <c r="AM2124" s="39" t="n">
        <f aca="false">M2124+X2124</f>
        <v>0</v>
      </c>
      <c r="AN2124" s="39" t="n">
        <f aca="false">Y2124</f>
        <v>0</v>
      </c>
      <c r="AO2124" s="39" t="n">
        <f aca="false">SUM(AK2124:AN2124)</f>
        <v>58</v>
      </c>
      <c r="AP2124" s="41" t="n">
        <f aca="false">K2124+V2124</f>
        <v>0</v>
      </c>
    </row>
    <row r="2125" s="42" customFormat="true" ht="16.5" hidden="true" customHeight="true" outlineLevel="0" collapsed="false">
      <c r="A2125" s="49" t="s">
        <v>82</v>
      </c>
      <c r="B2125" s="30" t="s">
        <v>53</v>
      </c>
      <c r="C2125" s="31" t="s">
        <v>669</v>
      </c>
      <c r="D2125" s="190" t="s">
        <v>261</v>
      </c>
      <c r="E2125" s="31" t="n">
        <v>17</v>
      </c>
      <c r="F2125" s="31"/>
      <c r="G2125" s="31"/>
      <c r="H2125" s="31" t="n">
        <v>10</v>
      </c>
      <c r="I2125" s="31"/>
      <c r="J2125" s="31"/>
      <c r="K2125" s="31"/>
      <c r="L2125" s="31"/>
      <c r="M2125" s="31"/>
      <c r="N2125" s="33" t="n">
        <f aca="false">E2125*F2125+H2125+J2125+K2125+L2125+M2125</f>
        <v>10</v>
      </c>
      <c r="O2125" s="36"/>
      <c r="P2125" s="31" t="n">
        <v>21</v>
      </c>
      <c r="Q2125" s="31"/>
      <c r="R2125" s="31"/>
      <c r="S2125" s="31" t="n">
        <v>48</v>
      </c>
      <c r="T2125" s="31"/>
      <c r="U2125" s="31"/>
      <c r="V2125" s="31"/>
      <c r="W2125" s="31"/>
      <c r="X2125" s="31"/>
      <c r="Y2125" s="31"/>
      <c r="Z2125" s="36" t="n">
        <f aca="false">P2125*Q2125+S2125+U2125+V2125+W2125+X2125+Y2125</f>
        <v>48</v>
      </c>
      <c r="AA2125" s="36" t="n">
        <f aca="false">N2125+Z2125</f>
        <v>58</v>
      </c>
      <c r="AB2125" s="47" t="s">
        <v>69</v>
      </c>
      <c r="AC2125" s="31"/>
      <c r="AD2125" s="31"/>
      <c r="AE2125" s="36" t="n">
        <f aca="false">P2125*Q2125</f>
        <v>0</v>
      </c>
      <c r="AF2125" s="38"/>
      <c r="AG2125" s="39" t="str">
        <f aca="false">AB2125</f>
        <v>вак. 2 п/гр</v>
      </c>
      <c r="AH2125" s="39" t="str">
        <f aca="false">C2125</f>
        <v>1АСС11-5б</v>
      </c>
      <c r="AI2125" s="40" t="str">
        <f aca="false">B2125</f>
        <v>12</v>
      </c>
      <c r="AJ2125" s="39" t="str">
        <f aca="false">CONCATENATE(A2125," ",D2125)</f>
        <v>ОП.04 Основы алгоритмизации и программирования</v>
      </c>
      <c r="AK2125" s="39" t="n">
        <f aca="false">E2125*F2125+P2125*Q2125+H2125+J2125+S2125+U2125</f>
        <v>58</v>
      </c>
      <c r="AL2125" s="39" t="n">
        <f aca="false">L2125+W2125</f>
        <v>0</v>
      </c>
      <c r="AM2125" s="39" t="n">
        <f aca="false">M2125+X2125</f>
        <v>0</v>
      </c>
      <c r="AN2125" s="39" t="n">
        <f aca="false">Y2125</f>
        <v>0</v>
      </c>
      <c r="AO2125" s="39" t="n">
        <f aca="false">SUM(AK2125:AN2125)</f>
        <v>58</v>
      </c>
      <c r="AP2125" s="41" t="n">
        <f aca="false">K2125+V2125</f>
        <v>0</v>
      </c>
    </row>
    <row r="2126" s="42" customFormat="true" ht="16.5" hidden="true" customHeight="true" outlineLevel="0" collapsed="false">
      <c r="A2126" s="138" t="s">
        <v>90</v>
      </c>
      <c r="B2126" s="30" t="s">
        <v>238</v>
      </c>
      <c r="C2126" s="31" t="s">
        <v>667</v>
      </c>
      <c r="D2126" s="133" t="s">
        <v>264</v>
      </c>
      <c r="E2126" s="31" t="n">
        <v>17</v>
      </c>
      <c r="F2126" s="31" t="n">
        <v>2</v>
      </c>
      <c r="G2126" s="31" t="n">
        <v>30</v>
      </c>
      <c r="H2126" s="31" t="n">
        <v>-10</v>
      </c>
      <c r="I2126" s="31"/>
      <c r="J2126" s="31"/>
      <c r="K2126" s="31"/>
      <c r="L2126" s="31"/>
      <c r="M2126" s="31"/>
      <c r="N2126" s="33" t="n">
        <f aca="false">E2126*F2126+H2126+J2126+K2126+L2126+M2126</f>
        <v>24</v>
      </c>
      <c r="O2126" s="36"/>
      <c r="P2126" s="31" t="n">
        <v>21</v>
      </c>
      <c r="Q2126" s="31" t="n">
        <v>2</v>
      </c>
      <c r="R2126" s="31"/>
      <c r="S2126" s="31" t="n">
        <v>-20</v>
      </c>
      <c r="T2126" s="31"/>
      <c r="U2126" s="31"/>
      <c r="V2126" s="31"/>
      <c r="W2126" s="31" t="n">
        <v>6</v>
      </c>
      <c r="X2126" s="31" t="n">
        <v>8</v>
      </c>
      <c r="Y2126" s="31"/>
      <c r="Z2126" s="36" t="n">
        <f aca="false">P2126*Q2126+S2126+U2126+V2126+W2126+X2126+Y2126</f>
        <v>36</v>
      </c>
      <c r="AA2126" s="36" t="n">
        <f aca="false">N2126+Z2126</f>
        <v>60</v>
      </c>
      <c r="AB2126" s="74" t="s">
        <v>212</v>
      </c>
      <c r="AC2126" s="31"/>
      <c r="AD2126" s="31"/>
      <c r="AE2126" s="36" t="n">
        <f aca="false">P2126*Q2126</f>
        <v>42</v>
      </c>
      <c r="AF2126" s="38"/>
      <c r="AG2126" s="39" t="str">
        <f aca="false">AB2126</f>
        <v>Соколюк А.В.</v>
      </c>
      <c r="AH2126" s="39" t="str">
        <f aca="false">C2126</f>
        <v>1АСС11-5</v>
      </c>
      <c r="AI2126" s="40" t="str">
        <f aca="false">B2126</f>
        <v>25</v>
      </c>
      <c r="AJ2126" s="39" t="str">
        <f aca="false">CONCATENATE(A2126," ",D2126)</f>
        <v>ОП.08 Основы проектирования баз данных</v>
      </c>
      <c r="AK2126" s="39" t="n">
        <f aca="false">E2126*F2126+P2126*Q2126+H2126+J2126+S2126+U2126</f>
        <v>46</v>
      </c>
      <c r="AL2126" s="39" t="n">
        <f aca="false">L2126+W2126</f>
        <v>6</v>
      </c>
      <c r="AM2126" s="39" t="n">
        <f aca="false">M2126+X2126</f>
        <v>8</v>
      </c>
      <c r="AN2126" s="39" t="n">
        <f aca="false">Y2126</f>
        <v>0</v>
      </c>
      <c r="AO2126" s="39" t="n">
        <f aca="false">SUM(AK2126:AN2126)</f>
        <v>60</v>
      </c>
      <c r="AP2126" s="41" t="n">
        <f aca="false">K2126+V2126</f>
        <v>0</v>
      </c>
    </row>
    <row r="2127" s="42" customFormat="true" ht="16.5" hidden="true" customHeight="true" outlineLevel="0" collapsed="false">
      <c r="A2127" s="138" t="s">
        <v>90</v>
      </c>
      <c r="B2127" s="30" t="s">
        <v>175</v>
      </c>
      <c r="C2127" s="31" t="s">
        <v>668</v>
      </c>
      <c r="D2127" s="133" t="s">
        <v>264</v>
      </c>
      <c r="E2127" s="31" t="n">
        <v>17</v>
      </c>
      <c r="F2127" s="31"/>
      <c r="G2127" s="31"/>
      <c r="H2127" s="31" t="n">
        <v>10</v>
      </c>
      <c r="I2127" s="31"/>
      <c r="J2127" s="31"/>
      <c r="K2127" s="31"/>
      <c r="L2127" s="31"/>
      <c r="M2127" s="31"/>
      <c r="N2127" s="33" t="n">
        <f aca="false">E2127*F2127+H2127+J2127+K2127+L2127+M2127</f>
        <v>10</v>
      </c>
      <c r="O2127" s="36"/>
      <c r="P2127" s="31" t="n">
        <v>21</v>
      </c>
      <c r="Q2127" s="31"/>
      <c r="R2127" s="31"/>
      <c r="S2127" s="31" t="n">
        <v>20</v>
      </c>
      <c r="T2127" s="31"/>
      <c r="U2127" s="31"/>
      <c r="V2127" s="31"/>
      <c r="W2127" s="31"/>
      <c r="X2127" s="31"/>
      <c r="Y2127" s="31"/>
      <c r="Z2127" s="36" t="n">
        <f aca="false">P2127*Q2127+S2127+U2127+V2127+W2127+X2127+Y2127</f>
        <v>20</v>
      </c>
      <c r="AA2127" s="36" t="n">
        <f aca="false">N2127+Z2127</f>
        <v>30</v>
      </c>
      <c r="AB2127" s="74" t="s">
        <v>212</v>
      </c>
      <c r="AC2127" s="31"/>
      <c r="AD2127" s="31"/>
      <c r="AE2127" s="36" t="n">
        <f aca="false">P2127*Q2127</f>
        <v>0</v>
      </c>
      <c r="AF2127" s="38"/>
      <c r="AG2127" s="39" t="str">
        <f aca="false">AB2127</f>
        <v>Соколюк А.В.</v>
      </c>
      <c r="AH2127" s="39" t="str">
        <f aca="false">C2127</f>
        <v>1АСС11-5а</v>
      </c>
      <c r="AI2127" s="40" t="str">
        <f aca="false">B2127</f>
        <v>13</v>
      </c>
      <c r="AJ2127" s="39" t="str">
        <f aca="false">CONCATENATE(A2127," ",D2127)</f>
        <v>ОП.08 Основы проектирования баз данных</v>
      </c>
      <c r="AK2127" s="39" t="n">
        <f aca="false">E2127*F2127+P2127*Q2127+H2127+J2127+S2127+U2127</f>
        <v>30</v>
      </c>
      <c r="AL2127" s="39" t="n">
        <f aca="false">L2127+W2127</f>
        <v>0</v>
      </c>
      <c r="AM2127" s="39" t="n">
        <f aca="false">M2127+X2127</f>
        <v>0</v>
      </c>
      <c r="AN2127" s="39" t="n">
        <f aca="false">Y2127</f>
        <v>0</v>
      </c>
      <c r="AO2127" s="39" t="n">
        <f aca="false">SUM(AK2127:AN2127)</f>
        <v>30</v>
      </c>
      <c r="AP2127" s="41" t="n">
        <f aca="false">K2127+V2127</f>
        <v>0</v>
      </c>
    </row>
    <row r="2128" s="42" customFormat="true" ht="16.5" hidden="true" customHeight="true" outlineLevel="0" collapsed="false">
      <c r="A2128" s="138" t="s">
        <v>90</v>
      </c>
      <c r="B2128" s="30" t="s">
        <v>53</v>
      </c>
      <c r="C2128" s="31" t="s">
        <v>669</v>
      </c>
      <c r="D2128" s="133" t="s">
        <v>264</v>
      </c>
      <c r="E2128" s="31" t="n">
        <v>17</v>
      </c>
      <c r="F2128" s="31"/>
      <c r="G2128" s="31"/>
      <c r="H2128" s="31" t="n">
        <v>10</v>
      </c>
      <c r="I2128" s="31"/>
      <c r="J2128" s="31"/>
      <c r="K2128" s="31"/>
      <c r="L2128" s="31"/>
      <c r="M2128" s="31"/>
      <c r="N2128" s="33" t="n">
        <f aca="false">E2128*F2128+H2128+J2128+K2128+L2128+M2128</f>
        <v>10</v>
      </c>
      <c r="O2128" s="36"/>
      <c r="P2128" s="31" t="n">
        <v>21</v>
      </c>
      <c r="Q2128" s="31"/>
      <c r="R2128" s="31"/>
      <c r="S2128" s="31" t="n">
        <v>20</v>
      </c>
      <c r="T2128" s="31"/>
      <c r="U2128" s="31"/>
      <c r="V2128" s="31"/>
      <c r="W2128" s="31"/>
      <c r="X2128" s="31"/>
      <c r="Y2128" s="31"/>
      <c r="Z2128" s="36" t="n">
        <f aca="false">P2128*Q2128+S2128+U2128+V2128+W2128+X2128+Y2128</f>
        <v>20</v>
      </c>
      <c r="AA2128" s="36" t="n">
        <f aca="false">N2128+Z2128</f>
        <v>30</v>
      </c>
      <c r="AB2128" s="47" t="s">
        <v>69</v>
      </c>
      <c r="AC2128" s="31"/>
      <c r="AD2128" s="31"/>
      <c r="AE2128" s="36" t="n">
        <f aca="false">P2128*Q2128</f>
        <v>0</v>
      </c>
      <c r="AF2128" s="38"/>
      <c r="AG2128" s="39" t="str">
        <f aca="false">AB2128</f>
        <v>вак. 2 п/гр</v>
      </c>
      <c r="AH2128" s="39" t="str">
        <f aca="false">C2128</f>
        <v>1АСС11-5б</v>
      </c>
      <c r="AI2128" s="40" t="str">
        <f aca="false">B2128</f>
        <v>12</v>
      </c>
      <c r="AJ2128" s="39" t="str">
        <f aca="false">CONCATENATE(A2128," ",D2128)</f>
        <v>ОП.08 Основы проектирования баз данных</v>
      </c>
      <c r="AK2128" s="39" t="n">
        <f aca="false">E2128*F2128+P2128*Q2128+H2128+J2128+S2128+U2128</f>
        <v>30</v>
      </c>
      <c r="AL2128" s="39" t="n">
        <f aca="false">L2128+W2128</f>
        <v>0</v>
      </c>
      <c r="AM2128" s="39" t="n">
        <f aca="false">M2128+X2128</f>
        <v>0</v>
      </c>
      <c r="AN2128" s="39" t="n">
        <f aca="false">Y2128</f>
        <v>0</v>
      </c>
      <c r="AO2128" s="39" t="n">
        <f aca="false">SUM(AK2128:AN2128)</f>
        <v>30</v>
      </c>
      <c r="AP2128" s="41" t="n">
        <f aca="false">K2128+V2128</f>
        <v>0</v>
      </c>
    </row>
    <row r="2129" s="42" customFormat="true" ht="16.5" hidden="true" customHeight="true" outlineLevel="0" collapsed="false">
      <c r="A2129" s="138" t="s">
        <v>127</v>
      </c>
      <c r="B2129" s="30" t="s">
        <v>238</v>
      </c>
      <c r="C2129" s="31" t="s">
        <v>667</v>
      </c>
      <c r="D2129" s="133" t="s">
        <v>266</v>
      </c>
      <c r="E2129" s="31" t="n">
        <v>17</v>
      </c>
      <c r="F2129" s="31"/>
      <c r="G2129" s="31"/>
      <c r="H2129" s="31"/>
      <c r="I2129" s="31"/>
      <c r="J2129" s="31"/>
      <c r="K2129" s="31"/>
      <c r="L2129" s="31"/>
      <c r="M2129" s="31"/>
      <c r="N2129" s="33" t="n">
        <f aca="false">E2129*F2129+H2129+J2129+K2129+L2129+M2129</f>
        <v>0</v>
      </c>
      <c r="O2129" s="36"/>
      <c r="P2129" s="31" t="n">
        <v>21</v>
      </c>
      <c r="Q2129" s="31" t="n">
        <v>2</v>
      </c>
      <c r="R2129" s="31" t="n">
        <v>14</v>
      </c>
      <c r="S2129" s="31"/>
      <c r="T2129" s="31"/>
      <c r="U2129" s="31"/>
      <c r="V2129" s="31"/>
      <c r="W2129" s="31" t="n">
        <v>2</v>
      </c>
      <c r="X2129" s="31"/>
      <c r="Y2129" s="31"/>
      <c r="Z2129" s="36" t="n">
        <f aca="false">P2129*Q2129+S2129+U2129+V2129+W2129+X2129+Y2129</f>
        <v>44</v>
      </c>
      <c r="AA2129" s="36" t="n">
        <f aca="false">N2129+Z2129</f>
        <v>44</v>
      </c>
      <c r="AB2129" s="47" t="s">
        <v>78</v>
      </c>
      <c r="AC2129" s="31"/>
      <c r="AD2129" s="31"/>
      <c r="AE2129" s="36" t="n">
        <f aca="false">P2129*Q2129</f>
        <v>42</v>
      </c>
      <c r="AF2129" s="38"/>
      <c r="AG2129" s="39" t="str">
        <f aca="false">AB2129</f>
        <v>Маргвелашвили Л.В.</v>
      </c>
      <c r="AH2129" s="39" t="str">
        <f aca="false">C2129</f>
        <v>1АСС11-5</v>
      </c>
      <c r="AI2129" s="40" t="str">
        <f aca="false">B2129</f>
        <v>25</v>
      </c>
      <c r="AJ2129" s="39" t="str">
        <f aca="false">CONCATENATE(A2129," ",D2129)</f>
        <v>ОП.09 Стандартизация, сертификация и техническое документоведение</v>
      </c>
      <c r="AK2129" s="39" t="n">
        <f aca="false">E2129*F2129+P2129*Q2129+H2129+J2129+S2129+U2129</f>
        <v>42</v>
      </c>
      <c r="AL2129" s="39" t="n">
        <f aca="false">L2129+W2129</f>
        <v>2</v>
      </c>
      <c r="AM2129" s="39" t="n">
        <f aca="false">M2129+X2129</f>
        <v>0</v>
      </c>
      <c r="AN2129" s="39" t="n">
        <f aca="false">Y2129</f>
        <v>0</v>
      </c>
      <c r="AO2129" s="39" t="n">
        <f aca="false">SUM(AK2129:AN2129)</f>
        <v>44</v>
      </c>
      <c r="AP2129" s="41" t="n">
        <f aca="false">K2129+V2129</f>
        <v>0</v>
      </c>
    </row>
    <row r="2130" s="42" customFormat="true" ht="16.5" hidden="true" customHeight="true" outlineLevel="0" collapsed="false">
      <c r="A2130" s="138" t="s">
        <v>92</v>
      </c>
      <c r="B2130" s="30" t="s">
        <v>238</v>
      </c>
      <c r="C2130" s="31" t="s">
        <v>667</v>
      </c>
      <c r="D2130" s="133" t="s">
        <v>416</v>
      </c>
      <c r="E2130" s="31" t="n">
        <v>17</v>
      </c>
      <c r="F2130" s="31" t="n">
        <v>3</v>
      </c>
      <c r="G2130" s="31" t="n">
        <v>30</v>
      </c>
      <c r="H2130" s="31" t="n">
        <v>-30</v>
      </c>
      <c r="I2130" s="31"/>
      <c r="J2130" s="31"/>
      <c r="K2130" s="31"/>
      <c r="L2130" s="31" t="n">
        <v>2</v>
      </c>
      <c r="M2130" s="31"/>
      <c r="N2130" s="33" t="n">
        <f aca="false">E2130*F2130+H2130+J2130+K2130+L2130+M2130</f>
        <v>23</v>
      </c>
      <c r="O2130" s="36"/>
      <c r="P2130" s="31" t="n">
        <v>21</v>
      </c>
      <c r="Q2130" s="31"/>
      <c r="R2130" s="31"/>
      <c r="S2130" s="31"/>
      <c r="T2130" s="31"/>
      <c r="U2130" s="31"/>
      <c r="V2130" s="31"/>
      <c r="W2130" s="31"/>
      <c r="X2130" s="31"/>
      <c r="Y2130" s="31"/>
      <c r="Z2130" s="36" t="n">
        <f aca="false">P2130*Q2130+S2130+U2130+V2130+W2130+X2130+Y2130</f>
        <v>0</v>
      </c>
      <c r="AA2130" s="36" t="n">
        <f aca="false">N2130+Z2130</f>
        <v>23</v>
      </c>
      <c r="AB2130" s="47" t="s">
        <v>72</v>
      </c>
      <c r="AC2130" s="31"/>
      <c r="AD2130" s="31"/>
      <c r="AE2130" s="36" t="n">
        <f aca="false">P2130*Q2130</f>
        <v>0</v>
      </c>
      <c r="AF2130" s="38" t="n">
        <f aca="false">AA2130-L2130-M2130-W2130-X2130</f>
        <v>21</v>
      </c>
      <c r="AG2130" s="39" t="str">
        <f aca="false">AB2130</f>
        <v>Глушкова Т.Н.</v>
      </c>
      <c r="AH2130" s="39" t="str">
        <f aca="false">C2130</f>
        <v>1АСС11-5</v>
      </c>
      <c r="AI2130" s="40" t="str">
        <f aca="false">B2130</f>
        <v>25</v>
      </c>
      <c r="AJ2130" s="39" t="str">
        <f aca="false">CONCATENATE(A2130," ",D2130)</f>
        <v>ОП.10 Основы электротехники</v>
      </c>
      <c r="AK2130" s="39" t="n">
        <f aca="false">E2130*F2130+P2130*Q2130+H2130+J2130+S2130+U2130</f>
        <v>21</v>
      </c>
      <c r="AL2130" s="39" t="n">
        <f aca="false">L2130+W2130</f>
        <v>2</v>
      </c>
      <c r="AM2130" s="39" t="n">
        <f aca="false">M2130+X2130</f>
        <v>0</v>
      </c>
      <c r="AN2130" s="39" t="n">
        <f aca="false">Y2130</f>
        <v>0</v>
      </c>
      <c r="AO2130" s="39" t="n">
        <f aca="false">SUM(AK2130:AN2130)</f>
        <v>23</v>
      </c>
      <c r="AP2130" s="41" t="n">
        <f aca="false">K2130+V2130</f>
        <v>0</v>
      </c>
    </row>
    <row r="2131" s="42" customFormat="true" ht="16.5" hidden="true" customHeight="true" outlineLevel="0" collapsed="false">
      <c r="A2131" s="138" t="s">
        <v>92</v>
      </c>
      <c r="B2131" s="30" t="s">
        <v>175</v>
      </c>
      <c r="C2131" s="31" t="s">
        <v>668</v>
      </c>
      <c r="D2131" s="133" t="s">
        <v>416</v>
      </c>
      <c r="E2131" s="31" t="n">
        <v>17</v>
      </c>
      <c r="F2131" s="31"/>
      <c r="G2131" s="31"/>
      <c r="H2131" s="31" t="n">
        <v>30</v>
      </c>
      <c r="I2131" s="31"/>
      <c r="J2131" s="31"/>
      <c r="K2131" s="31"/>
      <c r="L2131" s="31"/>
      <c r="M2131" s="31"/>
      <c r="N2131" s="33" t="n">
        <f aca="false">E2131*F2131+H2131+J2131+K2131+L2131+M2131</f>
        <v>30</v>
      </c>
      <c r="O2131" s="36"/>
      <c r="P2131" s="31" t="n">
        <v>21</v>
      </c>
      <c r="Q2131" s="31"/>
      <c r="R2131" s="31"/>
      <c r="S2131" s="31"/>
      <c r="T2131" s="31"/>
      <c r="U2131" s="31"/>
      <c r="V2131" s="31"/>
      <c r="W2131" s="31"/>
      <c r="X2131" s="31"/>
      <c r="Y2131" s="31"/>
      <c r="Z2131" s="36" t="n">
        <f aca="false">P2131*Q2131+S2131+U2131+V2131+W2131+X2131+Y2131</f>
        <v>0</v>
      </c>
      <c r="AA2131" s="36" t="n">
        <f aca="false">N2131+Z2131</f>
        <v>30</v>
      </c>
      <c r="AB2131" s="47" t="s">
        <v>72</v>
      </c>
      <c r="AC2131" s="31"/>
      <c r="AD2131" s="31"/>
      <c r="AE2131" s="36" t="n">
        <f aca="false">P2131*Q2131</f>
        <v>0</v>
      </c>
      <c r="AF2131" s="38" t="n">
        <f aca="false">AA2131-L2131-M2131-W2131-X2131</f>
        <v>30</v>
      </c>
      <c r="AG2131" s="39" t="str">
        <f aca="false">AB2131</f>
        <v>Глушкова Т.Н.</v>
      </c>
      <c r="AH2131" s="39" t="str">
        <f aca="false">C2131</f>
        <v>1АСС11-5а</v>
      </c>
      <c r="AI2131" s="40" t="str">
        <f aca="false">B2131</f>
        <v>13</v>
      </c>
      <c r="AJ2131" s="39" t="str">
        <f aca="false">CONCATENATE(A2131," ",D2131)</f>
        <v>ОП.10 Основы электротехники</v>
      </c>
      <c r="AK2131" s="39" t="n">
        <f aca="false">E2131*F2131+P2131*Q2131+H2131+J2131+S2131+U2131</f>
        <v>30</v>
      </c>
      <c r="AL2131" s="39" t="n">
        <f aca="false">L2131+W2131</f>
        <v>0</v>
      </c>
      <c r="AM2131" s="39" t="n">
        <f aca="false">M2131+X2131</f>
        <v>0</v>
      </c>
      <c r="AN2131" s="39" t="n">
        <f aca="false">Y2131</f>
        <v>0</v>
      </c>
      <c r="AO2131" s="39" t="n">
        <f aca="false">SUM(AK2131:AN2131)</f>
        <v>30</v>
      </c>
      <c r="AP2131" s="41" t="n">
        <f aca="false">K2131+V2131</f>
        <v>0</v>
      </c>
    </row>
    <row r="2132" s="42" customFormat="true" ht="16.5" hidden="true" customHeight="true" outlineLevel="0" collapsed="false">
      <c r="A2132" s="138" t="s">
        <v>92</v>
      </c>
      <c r="B2132" s="30" t="s">
        <v>53</v>
      </c>
      <c r="C2132" s="31" t="s">
        <v>669</v>
      </c>
      <c r="D2132" s="133" t="s">
        <v>416</v>
      </c>
      <c r="E2132" s="31" t="n">
        <v>17</v>
      </c>
      <c r="F2132" s="31"/>
      <c r="G2132" s="31"/>
      <c r="H2132" s="31" t="n">
        <v>30</v>
      </c>
      <c r="I2132" s="31"/>
      <c r="J2132" s="31"/>
      <c r="K2132" s="31"/>
      <c r="L2132" s="31"/>
      <c r="M2132" s="31"/>
      <c r="N2132" s="33" t="n">
        <f aca="false">E2132*F2132+H2132+J2132+K2132+L2132+M2132</f>
        <v>30</v>
      </c>
      <c r="O2132" s="36"/>
      <c r="P2132" s="31" t="n">
        <v>21</v>
      </c>
      <c r="Q2132" s="31"/>
      <c r="R2132" s="31"/>
      <c r="S2132" s="31"/>
      <c r="T2132" s="31"/>
      <c r="U2132" s="31"/>
      <c r="V2132" s="31"/>
      <c r="W2132" s="31"/>
      <c r="X2132" s="31"/>
      <c r="Y2132" s="31"/>
      <c r="Z2132" s="36" t="n">
        <f aca="false">P2132*Q2132+S2132+U2132+V2132+W2132+X2132+Y2132</f>
        <v>0</v>
      </c>
      <c r="AA2132" s="36" t="n">
        <f aca="false">N2132+Z2132</f>
        <v>30</v>
      </c>
      <c r="AB2132" s="47" t="s">
        <v>69</v>
      </c>
      <c r="AC2132" s="31"/>
      <c r="AD2132" s="31"/>
      <c r="AE2132" s="36" t="n">
        <f aca="false">P2132*Q2132</f>
        <v>0</v>
      </c>
      <c r="AF2132" s="38" t="n">
        <f aca="false">AA2132-L2132-M2132-W2132-X2132</f>
        <v>30</v>
      </c>
      <c r="AG2132" s="39" t="str">
        <f aca="false">AB2132</f>
        <v>вак. 2 п/гр</v>
      </c>
      <c r="AH2132" s="39" t="str">
        <f aca="false">C2132</f>
        <v>1АСС11-5б</v>
      </c>
      <c r="AI2132" s="40" t="str">
        <f aca="false">B2132</f>
        <v>12</v>
      </c>
      <c r="AJ2132" s="39" t="str">
        <f aca="false">CONCATENATE(A2132," ",D2132)</f>
        <v>ОП.10 Основы электротехники</v>
      </c>
      <c r="AK2132" s="39" t="n">
        <f aca="false">E2132*F2132+P2132*Q2132+H2132+J2132+S2132+U2132</f>
        <v>30</v>
      </c>
      <c r="AL2132" s="39" t="n">
        <f aca="false">L2132+W2132</f>
        <v>0</v>
      </c>
      <c r="AM2132" s="39" t="n">
        <f aca="false">M2132+X2132</f>
        <v>0</v>
      </c>
      <c r="AN2132" s="39" t="n">
        <f aca="false">Y2132</f>
        <v>0</v>
      </c>
      <c r="AO2132" s="39" t="n">
        <f aca="false">SUM(AK2132:AN2132)</f>
        <v>30</v>
      </c>
      <c r="AP2132" s="41" t="n">
        <f aca="false">K2132+V2132</f>
        <v>0</v>
      </c>
    </row>
    <row r="2133" s="42" customFormat="true" ht="16.5" hidden="true" customHeight="true" outlineLevel="0" collapsed="false">
      <c r="A2133" s="138" t="s">
        <v>129</v>
      </c>
      <c r="B2133" s="30" t="s">
        <v>175</v>
      </c>
      <c r="C2133" s="31" t="s">
        <v>668</v>
      </c>
      <c r="D2133" s="133" t="s">
        <v>417</v>
      </c>
      <c r="E2133" s="31" t="n">
        <v>17</v>
      </c>
      <c r="F2133" s="103" t="n">
        <v>4</v>
      </c>
      <c r="G2133" s="103" t="n">
        <v>68</v>
      </c>
      <c r="H2133" s="103"/>
      <c r="I2133" s="103"/>
      <c r="J2133" s="103"/>
      <c r="K2133" s="103"/>
      <c r="L2133" s="31" t="n">
        <v>2</v>
      </c>
      <c r="M2133" s="31"/>
      <c r="N2133" s="33" t="n">
        <f aca="false">E2133*F2133+H2133+J2133+K2133+L2133+M2133</f>
        <v>70</v>
      </c>
      <c r="O2133" s="36"/>
      <c r="P2133" s="31" t="n">
        <v>21</v>
      </c>
      <c r="Q2133" s="31"/>
      <c r="R2133" s="31"/>
      <c r="S2133" s="103"/>
      <c r="T2133" s="103"/>
      <c r="U2133" s="103"/>
      <c r="V2133" s="103"/>
      <c r="W2133" s="104"/>
      <c r="X2133" s="31"/>
      <c r="Y2133" s="31"/>
      <c r="Z2133" s="36" t="n">
        <f aca="false">P2133*Q2133+S2133+U2133+V2133+W2133+X2133+Y2133</f>
        <v>0</v>
      </c>
      <c r="AA2133" s="36" t="n">
        <f aca="false">N2133+Z2133</f>
        <v>70</v>
      </c>
      <c r="AB2133" s="47" t="s">
        <v>78</v>
      </c>
      <c r="AC2133" s="31"/>
      <c r="AD2133" s="31"/>
      <c r="AE2133" s="36" t="n">
        <f aca="false">P2133*Q2133</f>
        <v>0</v>
      </c>
      <c r="AF2133" s="38" t="n">
        <f aca="false">AA2133-L2133-M2133-W2133-X2133</f>
        <v>68</v>
      </c>
      <c r="AG2133" s="39" t="str">
        <f aca="false">AB2133</f>
        <v>Маргвелашвили Л.В.</v>
      </c>
      <c r="AH2133" s="39" t="str">
        <f aca="false">C2133</f>
        <v>1АСС11-5а</v>
      </c>
      <c r="AI2133" s="40" t="str">
        <f aca="false">B2133</f>
        <v>13</v>
      </c>
      <c r="AJ2133" s="39" t="str">
        <f aca="false">CONCATENATE(A2133," ",D2133)</f>
        <v>ОП.11 Инженерная компьютерная графика</v>
      </c>
      <c r="AK2133" s="39" t="n">
        <f aca="false">E2133*F2133+P2133*Q2133+H2133+J2133+S2133+U2133</f>
        <v>68</v>
      </c>
      <c r="AL2133" s="39" t="n">
        <f aca="false">L2133+W2133</f>
        <v>2</v>
      </c>
      <c r="AM2133" s="39" t="n">
        <f aca="false">M2133+X2133</f>
        <v>0</v>
      </c>
      <c r="AN2133" s="39" t="n">
        <f aca="false">Y2133</f>
        <v>0</v>
      </c>
      <c r="AO2133" s="39" t="n">
        <f aca="false">SUM(AK2133:AN2133)</f>
        <v>70</v>
      </c>
      <c r="AP2133" s="41" t="n">
        <f aca="false">K2133+V2133</f>
        <v>0</v>
      </c>
    </row>
    <row r="2134" s="42" customFormat="true" ht="16.5" hidden="true" customHeight="true" outlineLevel="0" collapsed="false">
      <c r="A2134" s="138" t="s">
        <v>129</v>
      </c>
      <c r="B2134" s="30" t="s">
        <v>53</v>
      </c>
      <c r="C2134" s="31" t="s">
        <v>669</v>
      </c>
      <c r="D2134" s="133" t="s">
        <v>417</v>
      </c>
      <c r="E2134" s="31" t="n">
        <v>17</v>
      </c>
      <c r="F2134" s="103" t="n">
        <v>4</v>
      </c>
      <c r="G2134" s="103" t="n">
        <v>68</v>
      </c>
      <c r="H2134" s="103"/>
      <c r="I2134" s="103"/>
      <c r="J2134" s="103"/>
      <c r="K2134" s="103"/>
      <c r="L2134" s="31" t="n">
        <v>2</v>
      </c>
      <c r="M2134" s="31"/>
      <c r="N2134" s="33" t="n">
        <f aca="false">E2134*F2134+H2134+J2134+K2134+L2134+M2134</f>
        <v>70</v>
      </c>
      <c r="O2134" s="36"/>
      <c r="P2134" s="31" t="n">
        <v>21</v>
      </c>
      <c r="Q2134" s="31"/>
      <c r="R2134" s="31"/>
      <c r="S2134" s="103"/>
      <c r="T2134" s="103"/>
      <c r="U2134" s="103"/>
      <c r="V2134" s="103"/>
      <c r="W2134" s="104"/>
      <c r="X2134" s="31"/>
      <c r="Y2134" s="31"/>
      <c r="Z2134" s="36" t="n">
        <f aca="false">P2134*Q2134+S2134+U2134+V2134+W2134+X2134+Y2134</f>
        <v>0</v>
      </c>
      <c r="AA2134" s="36" t="n">
        <f aca="false">N2134+Z2134</f>
        <v>70</v>
      </c>
      <c r="AB2134" s="47" t="s">
        <v>84</v>
      </c>
      <c r="AC2134" s="31"/>
      <c r="AD2134" s="31"/>
      <c r="AE2134" s="36" t="n">
        <f aca="false">P2134*Q2134</f>
        <v>0</v>
      </c>
      <c r="AF2134" s="38" t="n">
        <f aca="false">AA2134-L2134-M2134-W2134-X2134</f>
        <v>68</v>
      </c>
      <c r="AG2134" s="39" t="str">
        <f aca="false">AB2134</f>
        <v>Попова О.В.</v>
      </c>
      <c r="AH2134" s="39" t="str">
        <f aca="false">C2134</f>
        <v>1АСС11-5б</v>
      </c>
      <c r="AI2134" s="40" t="str">
        <f aca="false">B2134</f>
        <v>12</v>
      </c>
      <c r="AJ2134" s="39" t="str">
        <f aca="false">CONCATENATE(A2134," ",D2134)</f>
        <v>ОП.11 Инженерная компьютерная графика</v>
      </c>
      <c r="AK2134" s="39" t="n">
        <f aca="false">E2134*F2134+P2134*Q2134+H2134+J2134+S2134+U2134</f>
        <v>68</v>
      </c>
      <c r="AL2134" s="39" t="n">
        <f aca="false">L2134+W2134</f>
        <v>2</v>
      </c>
      <c r="AM2134" s="39" t="n">
        <f aca="false">M2134+X2134</f>
        <v>0</v>
      </c>
      <c r="AN2134" s="39" t="n">
        <f aca="false">Y2134</f>
        <v>0</v>
      </c>
      <c r="AO2134" s="39" t="n">
        <f aca="false">SUM(AK2134:AN2134)</f>
        <v>70</v>
      </c>
      <c r="AP2134" s="41" t="n">
        <f aca="false">K2134+V2134</f>
        <v>0</v>
      </c>
    </row>
    <row r="2135" s="42" customFormat="true" ht="16.5" hidden="true" customHeight="true" outlineLevel="0" collapsed="false">
      <c r="A2135" s="191" t="s">
        <v>94</v>
      </c>
      <c r="B2135" s="30" t="s">
        <v>238</v>
      </c>
      <c r="C2135" s="48" t="s">
        <v>667</v>
      </c>
      <c r="D2135" s="155" t="s">
        <v>418</v>
      </c>
      <c r="E2135" s="31" t="n">
        <v>17</v>
      </c>
      <c r="F2135" s="103" t="n">
        <v>5</v>
      </c>
      <c r="G2135" s="103" t="n">
        <v>40</v>
      </c>
      <c r="H2135" s="103"/>
      <c r="I2135" s="103"/>
      <c r="J2135" s="103"/>
      <c r="K2135" s="103"/>
      <c r="L2135" s="31" t="n">
        <v>2</v>
      </c>
      <c r="M2135" s="31"/>
      <c r="N2135" s="33" t="n">
        <f aca="false">E2135*F2135+H2135+J2135+K2135+L2135+M2135</f>
        <v>87</v>
      </c>
      <c r="O2135" s="36"/>
      <c r="P2135" s="31" t="n">
        <v>21</v>
      </c>
      <c r="Q2135" s="31"/>
      <c r="R2135" s="31"/>
      <c r="S2135" s="103"/>
      <c r="T2135" s="103"/>
      <c r="U2135" s="103"/>
      <c r="V2135" s="103"/>
      <c r="W2135" s="104"/>
      <c r="X2135" s="31"/>
      <c r="Y2135" s="31"/>
      <c r="Z2135" s="36" t="n">
        <f aca="false">P2135*Q2135+S2135+U2135+V2135+W2135+X2135+Y2135</f>
        <v>0</v>
      </c>
      <c r="AA2135" s="36" t="n">
        <f aca="false">N2135+Z2135</f>
        <v>87</v>
      </c>
      <c r="AB2135" s="47" t="s">
        <v>268</v>
      </c>
      <c r="AC2135" s="31"/>
      <c r="AD2135" s="31"/>
      <c r="AE2135" s="36" t="n">
        <f aca="false">P2135*Q2135</f>
        <v>0</v>
      </c>
      <c r="AF2135" s="38" t="n">
        <f aca="false">AA2135-L2135-M2135-W2135-X2135</f>
        <v>85</v>
      </c>
      <c r="AG2135" s="39" t="str">
        <f aca="false">AB2135</f>
        <v>Пузанова А.Ю.</v>
      </c>
      <c r="AH2135" s="39" t="str">
        <f aca="false">C2135</f>
        <v>1АСС11-5</v>
      </c>
      <c r="AI2135" s="40" t="str">
        <f aca="false">B2135</f>
        <v>25</v>
      </c>
      <c r="AJ2135" s="39" t="str">
        <f aca="false">CONCATENATE(A2135," ",D2135)</f>
        <v>ОП.12 Основы теории информации</v>
      </c>
      <c r="AK2135" s="39" t="n">
        <f aca="false">E2135*F2135+P2135*Q2135+H2135+J2135+S2135+U2135</f>
        <v>85</v>
      </c>
      <c r="AL2135" s="39" t="n">
        <f aca="false">L2135+W2135</f>
        <v>2</v>
      </c>
      <c r="AM2135" s="39" t="n">
        <f aca="false">M2135+X2135</f>
        <v>0</v>
      </c>
      <c r="AN2135" s="39" t="n">
        <f aca="false">Y2135</f>
        <v>0</v>
      </c>
      <c r="AO2135" s="39" t="n">
        <f aca="false">SUM(AK2135:AN2135)</f>
        <v>87</v>
      </c>
      <c r="AP2135" s="41" t="n">
        <f aca="false">K2135+V2135</f>
        <v>0</v>
      </c>
    </row>
    <row r="2136" s="42" customFormat="true" ht="16.5" hidden="true" customHeight="true" outlineLevel="0" collapsed="false">
      <c r="A2136" s="149" t="s">
        <v>96</v>
      </c>
      <c r="B2136" s="30" t="s">
        <v>238</v>
      </c>
      <c r="C2136" s="97" t="s">
        <v>667</v>
      </c>
      <c r="D2136" s="133" t="s">
        <v>419</v>
      </c>
      <c r="E2136" s="53" t="n">
        <v>17</v>
      </c>
      <c r="F2136" s="103"/>
      <c r="G2136" s="103"/>
      <c r="H2136" s="103"/>
      <c r="I2136" s="103"/>
      <c r="J2136" s="103"/>
      <c r="K2136" s="103"/>
      <c r="L2136" s="31"/>
      <c r="M2136" s="31"/>
      <c r="N2136" s="33" t="n">
        <f aca="false">E2136*F2136+H2136+J2136+K2136+L2136+M2136</f>
        <v>0</v>
      </c>
      <c r="O2136" s="36"/>
      <c r="P2136" s="31" t="n">
        <v>21</v>
      </c>
      <c r="Q2136" s="31" t="n">
        <v>3</v>
      </c>
      <c r="R2136" s="31" t="n">
        <v>30</v>
      </c>
      <c r="S2136" s="103" t="n">
        <v>-24</v>
      </c>
      <c r="T2136" s="103" t="n">
        <v>6</v>
      </c>
      <c r="U2136" s="103"/>
      <c r="V2136" s="103"/>
      <c r="W2136" s="104" t="n">
        <v>6</v>
      </c>
      <c r="X2136" s="31" t="n">
        <v>8</v>
      </c>
      <c r="Y2136" s="31"/>
      <c r="Z2136" s="36" t="n">
        <f aca="false">P2136*Q2136+S2136+U2136+V2136+W2136+X2136+Y2136</f>
        <v>53</v>
      </c>
      <c r="AA2136" s="36" t="n">
        <f aca="false">N2136+Z2136</f>
        <v>53</v>
      </c>
      <c r="AB2136" s="47" t="s">
        <v>357</v>
      </c>
      <c r="AC2136" s="31"/>
      <c r="AD2136" s="31"/>
      <c r="AE2136" s="36" t="n">
        <f aca="false">P2136*Q2136</f>
        <v>63</v>
      </c>
      <c r="AF2136" s="38" t="n">
        <f aca="false">AA2136-L2136-M2136-W2136-X2136</f>
        <v>39</v>
      </c>
      <c r="AG2136" s="39" t="str">
        <f aca="false">AB2136</f>
        <v>Падев В.К.</v>
      </c>
      <c r="AH2136" s="39" t="str">
        <f aca="false">C2136</f>
        <v>1АСС11-5</v>
      </c>
      <c r="AI2136" s="40" t="str">
        <f aca="false">B2136</f>
        <v>25</v>
      </c>
      <c r="AJ2136" s="39" t="str">
        <f aca="false">CONCATENATE(A2136," ",D2136)</f>
        <v>ОП.13 Технология физического уровня передачи данных</v>
      </c>
      <c r="AK2136" s="39" t="n">
        <f aca="false">E2136*F2136+P2136*Q2136+H2136+J2136+S2136+U2136</f>
        <v>39</v>
      </c>
      <c r="AL2136" s="39" t="n">
        <f aca="false">L2136+W2136</f>
        <v>6</v>
      </c>
      <c r="AM2136" s="39" t="n">
        <f aca="false">M2136+X2136</f>
        <v>8</v>
      </c>
      <c r="AN2136" s="39" t="n">
        <f aca="false">Y2136</f>
        <v>0</v>
      </c>
      <c r="AO2136" s="39" t="n">
        <f aca="false">SUM(AK2136:AN2136)</f>
        <v>53</v>
      </c>
      <c r="AP2136" s="41" t="n">
        <f aca="false">K2136+V2136</f>
        <v>0</v>
      </c>
    </row>
    <row r="2137" s="42" customFormat="true" ht="16.5" hidden="true" customHeight="true" outlineLevel="0" collapsed="false">
      <c r="A2137" s="149" t="s">
        <v>96</v>
      </c>
      <c r="B2137" s="30" t="s">
        <v>175</v>
      </c>
      <c r="C2137" s="31" t="s">
        <v>668</v>
      </c>
      <c r="D2137" s="133" t="s">
        <v>419</v>
      </c>
      <c r="E2137" s="53" t="n">
        <v>17</v>
      </c>
      <c r="F2137" s="103"/>
      <c r="G2137" s="103"/>
      <c r="H2137" s="103"/>
      <c r="I2137" s="103"/>
      <c r="J2137" s="103"/>
      <c r="K2137" s="103"/>
      <c r="L2137" s="31"/>
      <c r="M2137" s="31"/>
      <c r="N2137" s="33" t="n">
        <f aca="false">E2137*F2137+H2137+J2137+K2137+L2137+M2137</f>
        <v>0</v>
      </c>
      <c r="O2137" s="36"/>
      <c r="P2137" s="31" t="n">
        <v>21</v>
      </c>
      <c r="Q2137" s="31"/>
      <c r="R2137" s="31"/>
      <c r="S2137" s="103" t="n">
        <v>24</v>
      </c>
      <c r="T2137" s="103"/>
      <c r="U2137" s="103"/>
      <c r="V2137" s="103"/>
      <c r="W2137" s="104"/>
      <c r="X2137" s="31"/>
      <c r="Y2137" s="31"/>
      <c r="Z2137" s="36" t="n">
        <f aca="false">P2137*Q2137+S2137+U2137+V2137+W2137+X2137+Y2137</f>
        <v>24</v>
      </c>
      <c r="AA2137" s="36" t="n">
        <f aca="false">N2137+Z2137</f>
        <v>24</v>
      </c>
      <c r="AB2137" s="47" t="s">
        <v>357</v>
      </c>
      <c r="AC2137" s="31"/>
      <c r="AD2137" s="31"/>
      <c r="AE2137" s="36" t="n">
        <f aca="false">P2137*Q2137</f>
        <v>0</v>
      </c>
      <c r="AF2137" s="38" t="n">
        <f aca="false">AA2137-L2137-M2137-W2137-X2137</f>
        <v>24</v>
      </c>
      <c r="AG2137" s="39" t="str">
        <f aca="false">AB2137</f>
        <v>Падев В.К.</v>
      </c>
      <c r="AH2137" s="39" t="str">
        <f aca="false">C2137</f>
        <v>1АСС11-5а</v>
      </c>
      <c r="AI2137" s="40" t="str">
        <f aca="false">B2137</f>
        <v>13</v>
      </c>
      <c r="AJ2137" s="39" t="str">
        <f aca="false">CONCATENATE(A2137," ",D2137)</f>
        <v>ОП.13 Технология физического уровня передачи данных</v>
      </c>
      <c r="AK2137" s="39" t="n">
        <f aca="false">E2137*F2137+P2137*Q2137+H2137+J2137+S2137+U2137</f>
        <v>24</v>
      </c>
      <c r="AL2137" s="39" t="n">
        <f aca="false">L2137+W2137</f>
        <v>0</v>
      </c>
      <c r="AM2137" s="39" t="n">
        <f aca="false">M2137+X2137</f>
        <v>0</v>
      </c>
      <c r="AN2137" s="39" t="n">
        <f aca="false">Y2137</f>
        <v>0</v>
      </c>
      <c r="AO2137" s="39" t="n">
        <f aca="false">SUM(AK2137:AN2137)</f>
        <v>24</v>
      </c>
      <c r="AP2137" s="41" t="n">
        <f aca="false">K2137+V2137</f>
        <v>0</v>
      </c>
    </row>
    <row r="2138" s="42" customFormat="true" ht="16.5" hidden="true" customHeight="true" outlineLevel="0" collapsed="false">
      <c r="A2138" s="149" t="s">
        <v>96</v>
      </c>
      <c r="B2138" s="30" t="s">
        <v>53</v>
      </c>
      <c r="C2138" s="31" t="s">
        <v>669</v>
      </c>
      <c r="D2138" s="133" t="s">
        <v>419</v>
      </c>
      <c r="E2138" s="53" t="n">
        <v>17</v>
      </c>
      <c r="F2138" s="103"/>
      <c r="G2138" s="103"/>
      <c r="H2138" s="103"/>
      <c r="I2138" s="103"/>
      <c r="J2138" s="103"/>
      <c r="K2138" s="103"/>
      <c r="L2138" s="31"/>
      <c r="M2138" s="31"/>
      <c r="N2138" s="33" t="n">
        <f aca="false">E2138*F2138+H2138+J2138+K2138+L2138+M2138</f>
        <v>0</v>
      </c>
      <c r="O2138" s="36"/>
      <c r="P2138" s="31" t="n">
        <v>21</v>
      </c>
      <c r="Q2138" s="31"/>
      <c r="R2138" s="31"/>
      <c r="S2138" s="103" t="n">
        <v>24</v>
      </c>
      <c r="T2138" s="103"/>
      <c r="U2138" s="103"/>
      <c r="V2138" s="103"/>
      <c r="W2138" s="104"/>
      <c r="X2138" s="31"/>
      <c r="Y2138" s="31"/>
      <c r="Z2138" s="36" t="n">
        <f aca="false">P2138*Q2138+S2138+U2138+V2138+W2138+X2138+Y2138</f>
        <v>24</v>
      </c>
      <c r="AA2138" s="36" t="n">
        <f aca="false">N2138+Z2138</f>
        <v>24</v>
      </c>
      <c r="AB2138" s="47" t="s">
        <v>69</v>
      </c>
      <c r="AC2138" s="31"/>
      <c r="AD2138" s="31"/>
      <c r="AE2138" s="36" t="n">
        <f aca="false">P2138*Q2138</f>
        <v>0</v>
      </c>
      <c r="AF2138" s="38" t="n">
        <f aca="false">AA2138-L2138-M2138-W2138-X2138</f>
        <v>24</v>
      </c>
      <c r="AG2138" s="39" t="str">
        <f aca="false">AB2138</f>
        <v>вак. 2 п/гр</v>
      </c>
      <c r="AH2138" s="39" t="str">
        <f aca="false">C2138</f>
        <v>1АСС11-5б</v>
      </c>
      <c r="AI2138" s="40" t="str">
        <f aca="false">B2138</f>
        <v>12</v>
      </c>
      <c r="AJ2138" s="39" t="str">
        <f aca="false">CONCATENATE(A2138," ",D2138)</f>
        <v>ОП.13 Технология физического уровня передачи данных</v>
      </c>
      <c r="AK2138" s="39" t="n">
        <f aca="false">E2138*F2138+P2138*Q2138+H2138+J2138+S2138+U2138</f>
        <v>24</v>
      </c>
      <c r="AL2138" s="39" t="n">
        <f aca="false">L2138+W2138</f>
        <v>0</v>
      </c>
      <c r="AM2138" s="39" t="n">
        <f aca="false">M2138+X2138</f>
        <v>0</v>
      </c>
      <c r="AN2138" s="39" t="n">
        <f aca="false">Y2138</f>
        <v>0</v>
      </c>
      <c r="AO2138" s="39" t="n">
        <f aca="false">SUM(AK2138:AN2138)</f>
        <v>24</v>
      </c>
      <c r="AP2138" s="41" t="n">
        <f aca="false">K2138+V2138</f>
        <v>0</v>
      </c>
    </row>
    <row r="2139" s="42" customFormat="true" ht="16.5" hidden="true" customHeight="true" outlineLevel="0" collapsed="false">
      <c r="A2139" s="149" t="s">
        <v>100</v>
      </c>
      <c r="B2139" s="30" t="s">
        <v>238</v>
      </c>
      <c r="C2139" s="97" t="s">
        <v>667</v>
      </c>
      <c r="D2139" s="93" t="s">
        <v>420</v>
      </c>
      <c r="E2139" s="53" t="n">
        <v>17</v>
      </c>
      <c r="F2139" s="103"/>
      <c r="G2139" s="103"/>
      <c r="H2139" s="103"/>
      <c r="I2139" s="103"/>
      <c r="J2139" s="103"/>
      <c r="K2139" s="103"/>
      <c r="L2139" s="31"/>
      <c r="M2139" s="31"/>
      <c r="N2139" s="33" t="n">
        <f aca="false">E2139*F2139+H2139+J2139+K2139+L2139+M2139</f>
        <v>0</v>
      </c>
      <c r="O2139" s="36"/>
      <c r="P2139" s="31" t="n">
        <v>21</v>
      </c>
      <c r="Q2139" s="31" t="n">
        <v>2</v>
      </c>
      <c r="R2139" s="31" t="n">
        <v>100</v>
      </c>
      <c r="S2139" s="103" t="n">
        <v>-24</v>
      </c>
      <c r="T2139" s="103"/>
      <c r="U2139" s="103"/>
      <c r="V2139" s="103"/>
      <c r="W2139" s="104" t="n">
        <v>4</v>
      </c>
      <c r="X2139" s="31"/>
      <c r="Y2139" s="31"/>
      <c r="Z2139" s="36" t="n">
        <f aca="false">P2139*Q2139+S2139+U2139+V2139+W2139+X2139+Y2139</f>
        <v>22</v>
      </c>
      <c r="AA2139" s="36" t="n">
        <f aca="false">N2139+Z2139</f>
        <v>22</v>
      </c>
      <c r="AB2139" s="47" t="s">
        <v>413</v>
      </c>
      <c r="AC2139" s="31" t="s">
        <v>478</v>
      </c>
      <c r="AD2139" s="31"/>
      <c r="AE2139" s="36" t="n">
        <f aca="false">P2139*Q2139</f>
        <v>42</v>
      </c>
      <c r="AF2139" s="38" t="n">
        <f aca="false">AA2139-L2139-M2139-W2139-X2139</f>
        <v>18</v>
      </c>
      <c r="AG2139" s="39" t="str">
        <f aca="false">AB2139</f>
        <v>Чагмавели Н.В.</v>
      </c>
      <c r="AH2139" s="39" t="str">
        <f aca="false">C2139</f>
        <v>1АСС11-5</v>
      </c>
      <c r="AI2139" s="40" t="str">
        <f aca="false">B2139</f>
        <v>25</v>
      </c>
      <c r="AJ2139" s="39" t="str">
        <f aca="false">CONCATENATE(A2139," ",D2139)</f>
        <v>МДК.01.01 Компьютерные сети</v>
      </c>
      <c r="AK2139" s="39" t="n">
        <f aca="false">E2139*F2139+P2139*Q2139+H2139+J2139+S2139+U2139</f>
        <v>18</v>
      </c>
      <c r="AL2139" s="39" t="n">
        <f aca="false">L2139+W2139</f>
        <v>4</v>
      </c>
      <c r="AM2139" s="39" t="n">
        <f aca="false">M2139+X2139</f>
        <v>0</v>
      </c>
      <c r="AN2139" s="39" t="n">
        <f aca="false">Y2139</f>
        <v>0</v>
      </c>
      <c r="AO2139" s="39" t="n">
        <f aca="false">SUM(AK2139:AN2139)</f>
        <v>22</v>
      </c>
      <c r="AP2139" s="41" t="n">
        <f aca="false">K2139+V2139</f>
        <v>0</v>
      </c>
    </row>
    <row r="2140" s="42" customFormat="true" ht="16.5" hidden="true" customHeight="true" outlineLevel="0" collapsed="false">
      <c r="A2140" s="149" t="s">
        <v>100</v>
      </c>
      <c r="B2140" s="30" t="s">
        <v>175</v>
      </c>
      <c r="C2140" s="31" t="s">
        <v>668</v>
      </c>
      <c r="D2140" s="93" t="s">
        <v>420</v>
      </c>
      <c r="E2140" s="53" t="n">
        <v>17</v>
      </c>
      <c r="F2140" s="103"/>
      <c r="G2140" s="103"/>
      <c r="H2140" s="103"/>
      <c r="I2140" s="103"/>
      <c r="J2140" s="103"/>
      <c r="K2140" s="103"/>
      <c r="L2140" s="31"/>
      <c r="M2140" s="31"/>
      <c r="N2140" s="33" t="n">
        <f aca="false">E2140*F2140+H2140+J2140+K2140+L2140+M2140</f>
        <v>0</v>
      </c>
      <c r="O2140" s="36"/>
      <c r="P2140" s="31" t="n">
        <v>21</v>
      </c>
      <c r="Q2140" s="31"/>
      <c r="R2140" s="31"/>
      <c r="S2140" s="103" t="n">
        <v>24</v>
      </c>
      <c r="T2140" s="103"/>
      <c r="U2140" s="103"/>
      <c r="V2140" s="103"/>
      <c r="W2140" s="104"/>
      <c r="X2140" s="31"/>
      <c r="Y2140" s="31"/>
      <c r="Z2140" s="36" t="n">
        <f aca="false">P2140*Q2140+S2140+U2140+V2140+W2140+X2140+Y2140</f>
        <v>24</v>
      </c>
      <c r="AA2140" s="36" t="n">
        <f aca="false">N2140+Z2140</f>
        <v>24</v>
      </c>
      <c r="AB2140" s="47" t="s">
        <v>413</v>
      </c>
      <c r="AC2140" s="31" t="s">
        <v>478</v>
      </c>
      <c r="AD2140" s="31"/>
      <c r="AE2140" s="36" t="n">
        <f aca="false">P2140*Q2140</f>
        <v>0</v>
      </c>
      <c r="AF2140" s="38" t="n">
        <f aca="false">AA2140-L2140-M2140-W2140-X2140</f>
        <v>24</v>
      </c>
      <c r="AG2140" s="39" t="str">
        <f aca="false">AB2140</f>
        <v>Чагмавели Н.В.</v>
      </c>
      <c r="AH2140" s="39" t="str">
        <f aca="false">C2140</f>
        <v>1АСС11-5а</v>
      </c>
      <c r="AI2140" s="40" t="str">
        <f aca="false">B2140</f>
        <v>13</v>
      </c>
      <c r="AJ2140" s="39" t="str">
        <f aca="false">CONCATENATE(A2140," ",D2140)</f>
        <v>МДК.01.01 Компьютерные сети</v>
      </c>
      <c r="AK2140" s="39" t="n">
        <f aca="false">E2140*F2140+P2140*Q2140+H2140+J2140+S2140+U2140</f>
        <v>24</v>
      </c>
      <c r="AL2140" s="39" t="n">
        <f aca="false">L2140+W2140</f>
        <v>0</v>
      </c>
      <c r="AM2140" s="39" t="n">
        <f aca="false">M2140+X2140</f>
        <v>0</v>
      </c>
      <c r="AN2140" s="39" t="n">
        <f aca="false">Y2140</f>
        <v>0</v>
      </c>
      <c r="AO2140" s="39" t="n">
        <f aca="false">SUM(AK2140:AN2140)</f>
        <v>24</v>
      </c>
      <c r="AP2140" s="41" t="n">
        <f aca="false">K2140+V2140</f>
        <v>0</v>
      </c>
    </row>
    <row r="2141" s="42" customFormat="true" ht="16.5" hidden="true" customHeight="true" outlineLevel="0" collapsed="false">
      <c r="A2141" s="149" t="s">
        <v>100</v>
      </c>
      <c r="B2141" s="30" t="s">
        <v>53</v>
      </c>
      <c r="C2141" s="31" t="s">
        <v>669</v>
      </c>
      <c r="D2141" s="93" t="s">
        <v>420</v>
      </c>
      <c r="E2141" s="53" t="n">
        <v>17</v>
      </c>
      <c r="F2141" s="103"/>
      <c r="G2141" s="103"/>
      <c r="H2141" s="103"/>
      <c r="I2141" s="103"/>
      <c r="J2141" s="103"/>
      <c r="K2141" s="103"/>
      <c r="L2141" s="31"/>
      <c r="M2141" s="31"/>
      <c r="N2141" s="33" t="n">
        <f aca="false">E2141*F2141+H2141+J2141+K2141+L2141+M2141</f>
        <v>0</v>
      </c>
      <c r="O2141" s="36"/>
      <c r="P2141" s="31" t="n">
        <v>21</v>
      </c>
      <c r="Q2141" s="31"/>
      <c r="R2141" s="31"/>
      <c r="S2141" s="103" t="n">
        <v>24</v>
      </c>
      <c r="T2141" s="103"/>
      <c r="U2141" s="103"/>
      <c r="V2141" s="103"/>
      <c r="W2141" s="104"/>
      <c r="X2141" s="31"/>
      <c r="Y2141" s="31"/>
      <c r="Z2141" s="36" t="n">
        <f aca="false">P2141*Q2141+S2141+U2141+V2141+W2141+X2141+Y2141</f>
        <v>24</v>
      </c>
      <c r="AA2141" s="36" t="n">
        <f aca="false">N2141+Z2141</f>
        <v>24</v>
      </c>
      <c r="AB2141" s="47" t="s">
        <v>69</v>
      </c>
      <c r="AC2141" s="31" t="s">
        <v>478</v>
      </c>
      <c r="AD2141" s="31"/>
      <c r="AE2141" s="36" t="n">
        <f aca="false">P2141*Q2141</f>
        <v>0</v>
      </c>
      <c r="AF2141" s="38" t="n">
        <f aca="false">AA2141-L2141-M2141-W2141-X2141</f>
        <v>24</v>
      </c>
      <c r="AG2141" s="39" t="str">
        <f aca="false">AB2141</f>
        <v>вак. 2 п/гр</v>
      </c>
      <c r="AH2141" s="39" t="str">
        <f aca="false">C2141</f>
        <v>1АСС11-5б</v>
      </c>
      <c r="AI2141" s="40" t="str">
        <f aca="false">B2141</f>
        <v>12</v>
      </c>
      <c r="AJ2141" s="39" t="str">
        <f aca="false">CONCATENATE(A2141," ",D2141)</f>
        <v>МДК.01.01 Компьютерные сети</v>
      </c>
      <c r="AK2141" s="39" t="n">
        <f aca="false">E2141*F2141+P2141*Q2141+H2141+J2141+S2141+U2141</f>
        <v>24</v>
      </c>
      <c r="AL2141" s="39" t="n">
        <f aca="false">L2141+W2141</f>
        <v>0</v>
      </c>
      <c r="AM2141" s="39" t="n">
        <f aca="false">M2141+X2141</f>
        <v>0</v>
      </c>
      <c r="AN2141" s="39" t="n">
        <f aca="false">Y2141</f>
        <v>0</v>
      </c>
      <c r="AO2141" s="39" t="n">
        <f aca="false">SUM(AK2141:AN2141)</f>
        <v>24</v>
      </c>
      <c r="AP2141" s="41" t="n">
        <f aca="false">K2141+V2141</f>
        <v>0</v>
      </c>
    </row>
    <row r="2142" s="42" customFormat="true" ht="16.5" hidden="true" customHeight="true" outlineLevel="0" collapsed="false">
      <c r="A2142" s="149" t="s">
        <v>104</v>
      </c>
      <c r="B2142" s="30" t="s">
        <v>238</v>
      </c>
      <c r="C2142" s="97" t="s">
        <v>667</v>
      </c>
      <c r="D2142" s="133" t="s">
        <v>422</v>
      </c>
      <c r="E2142" s="53" t="n">
        <v>17</v>
      </c>
      <c r="F2142" s="103"/>
      <c r="G2142" s="103"/>
      <c r="H2142" s="103"/>
      <c r="I2142" s="103"/>
      <c r="J2142" s="103"/>
      <c r="K2142" s="103"/>
      <c r="L2142" s="31"/>
      <c r="M2142" s="31"/>
      <c r="N2142" s="33" t="n">
        <f aca="false">E2142*F2142+H2142+J2142+K2142+L2142+M2142</f>
        <v>0</v>
      </c>
      <c r="O2142" s="36"/>
      <c r="P2142" s="31" t="n">
        <v>21</v>
      </c>
      <c r="Q2142" s="31" t="n">
        <v>6</v>
      </c>
      <c r="R2142" s="31" t="n">
        <v>120</v>
      </c>
      <c r="S2142" s="103" t="n">
        <v>-52</v>
      </c>
      <c r="T2142" s="103"/>
      <c r="U2142" s="103"/>
      <c r="V2142" s="103"/>
      <c r="W2142" s="104" t="n">
        <v>8</v>
      </c>
      <c r="X2142" s="31" t="n">
        <v>8</v>
      </c>
      <c r="Y2142" s="31"/>
      <c r="Z2142" s="36" t="n">
        <f aca="false">P2142*Q2142+S2142+U2142+V2142+W2142+X2142+Y2142</f>
        <v>90</v>
      </c>
      <c r="AA2142" s="36" t="n">
        <f aca="false">N2142+Z2142</f>
        <v>90</v>
      </c>
      <c r="AB2142" s="47" t="s">
        <v>702</v>
      </c>
      <c r="AC2142" s="291" t="s">
        <v>721</v>
      </c>
      <c r="AD2142" s="31"/>
      <c r="AE2142" s="36" t="n">
        <f aca="false">P2142*Q2142</f>
        <v>126</v>
      </c>
      <c r="AF2142" s="38" t="n">
        <f aca="false">AA2142-L2142-M2142-W2142-X2142</f>
        <v>74</v>
      </c>
      <c r="AG2142" s="39" t="str">
        <f aca="false">AB2142</f>
        <v>Инчаков В.А.</v>
      </c>
      <c r="AH2142" s="39" t="str">
        <f aca="false">C2142</f>
        <v>1АСС11-5</v>
      </c>
      <c r="AI2142" s="40" t="str">
        <f aca="false">B2142</f>
        <v>25</v>
      </c>
      <c r="AJ2142" s="39" t="str">
        <f aca="false">CONCATENATE(A2142," ",D2142)</f>
        <v>МДК.01.02 Организация, принципы построения и функционирования компьютерных сетей</v>
      </c>
      <c r="AK2142" s="39" t="n">
        <f aca="false">E2142*F2142+P2142*Q2142+H2142+J2142+S2142+U2142</f>
        <v>74</v>
      </c>
      <c r="AL2142" s="39" t="n">
        <f aca="false">L2142+W2142</f>
        <v>8</v>
      </c>
      <c r="AM2142" s="39" t="n">
        <f aca="false">M2142+X2142</f>
        <v>8</v>
      </c>
      <c r="AN2142" s="39" t="n">
        <f aca="false">Y2142</f>
        <v>0</v>
      </c>
      <c r="AO2142" s="39" t="n">
        <f aca="false">SUM(AK2142:AN2142)</f>
        <v>90</v>
      </c>
      <c r="AP2142" s="41" t="n">
        <f aca="false">K2142+V2142</f>
        <v>0</v>
      </c>
    </row>
    <row r="2143" s="42" customFormat="true" ht="16.5" hidden="true" customHeight="true" outlineLevel="0" collapsed="false">
      <c r="A2143" s="149" t="s">
        <v>104</v>
      </c>
      <c r="B2143" s="30" t="s">
        <v>175</v>
      </c>
      <c r="C2143" s="31" t="s">
        <v>668</v>
      </c>
      <c r="D2143" s="133" t="s">
        <v>422</v>
      </c>
      <c r="E2143" s="53" t="n">
        <v>17</v>
      </c>
      <c r="F2143" s="103"/>
      <c r="G2143" s="103"/>
      <c r="H2143" s="103"/>
      <c r="I2143" s="103"/>
      <c r="J2143" s="103"/>
      <c r="K2143" s="103"/>
      <c r="L2143" s="31"/>
      <c r="M2143" s="31"/>
      <c r="N2143" s="33" t="n">
        <f aca="false">E2143*F2143+H2143+J2143+K2143+L2143+M2143</f>
        <v>0</v>
      </c>
      <c r="O2143" s="36"/>
      <c r="P2143" s="31" t="n">
        <v>21</v>
      </c>
      <c r="Q2143" s="31"/>
      <c r="R2143" s="31"/>
      <c r="S2143" s="103" t="n">
        <v>52</v>
      </c>
      <c r="T2143" s="103"/>
      <c r="U2143" s="103"/>
      <c r="V2143" s="103"/>
      <c r="W2143" s="104"/>
      <c r="X2143" s="31"/>
      <c r="Y2143" s="31"/>
      <c r="Z2143" s="36" t="n">
        <f aca="false">P2143*Q2143+S2143+U2143+V2143+W2143+X2143+Y2143</f>
        <v>52</v>
      </c>
      <c r="AA2143" s="36" t="n">
        <f aca="false">N2143+Z2143</f>
        <v>52</v>
      </c>
      <c r="AB2143" s="47" t="s">
        <v>702</v>
      </c>
      <c r="AC2143" s="291" t="s">
        <v>721</v>
      </c>
      <c r="AD2143" s="31"/>
      <c r="AE2143" s="36" t="n">
        <f aca="false">P2143*Q2143</f>
        <v>0</v>
      </c>
      <c r="AF2143" s="38" t="n">
        <f aca="false">AA2143-L2143-M2143-W2143-X2143</f>
        <v>52</v>
      </c>
      <c r="AG2143" s="39" t="str">
        <f aca="false">AB2143</f>
        <v>Инчаков В.А.</v>
      </c>
      <c r="AH2143" s="39" t="str">
        <f aca="false">C2143</f>
        <v>1АСС11-5а</v>
      </c>
      <c r="AI2143" s="40" t="str">
        <f aca="false">B2143</f>
        <v>13</v>
      </c>
      <c r="AJ2143" s="39" t="str">
        <f aca="false">CONCATENATE(A2143," ",D2143)</f>
        <v>МДК.01.02 Организация, принципы построения и функционирования компьютерных сетей</v>
      </c>
      <c r="AK2143" s="39" t="n">
        <f aca="false">E2143*F2143+P2143*Q2143+H2143+J2143+S2143+U2143</f>
        <v>52</v>
      </c>
      <c r="AL2143" s="39" t="n">
        <f aca="false">L2143+W2143</f>
        <v>0</v>
      </c>
      <c r="AM2143" s="39" t="n">
        <f aca="false">M2143+X2143</f>
        <v>0</v>
      </c>
      <c r="AN2143" s="39" t="n">
        <f aca="false">Y2143</f>
        <v>0</v>
      </c>
      <c r="AO2143" s="39" t="n">
        <f aca="false">SUM(AK2143:AN2143)</f>
        <v>52</v>
      </c>
      <c r="AP2143" s="41" t="n">
        <f aca="false">K2143+V2143</f>
        <v>0</v>
      </c>
    </row>
    <row r="2144" s="42" customFormat="true" ht="16.5" hidden="true" customHeight="true" outlineLevel="0" collapsed="false">
      <c r="A2144" s="149" t="s">
        <v>104</v>
      </c>
      <c r="B2144" s="30" t="s">
        <v>53</v>
      </c>
      <c r="C2144" s="31" t="s">
        <v>669</v>
      </c>
      <c r="D2144" s="133" t="s">
        <v>422</v>
      </c>
      <c r="E2144" s="53" t="n">
        <v>17</v>
      </c>
      <c r="F2144" s="103"/>
      <c r="G2144" s="103"/>
      <c r="H2144" s="103"/>
      <c r="I2144" s="103"/>
      <c r="J2144" s="103"/>
      <c r="K2144" s="103"/>
      <c r="L2144" s="31"/>
      <c r="M2144" s="31"/>
      <c r="N2144" s="33" t="n">
        <f aca="false">E2144*F2144+H2144+J2144+K2144+L2144+M2144</f>
        <v>0</v>
      </c>
      <c r="O2144" s="36"/>
      <c r="P2144" s="31" t="n">
        <v>21</v>
      </c>
      <c r="Q2144" s="31"/>
      <c r="R2144" s="31"/>
      <c r="S2144" s="103" t="n">
        <v>52</v>
      </c>
      <c r="T2144" s="103"/>
      <c r="U2144" s="103"/>
      <c r="V2144" s="103"/>
      <c r="W2144" s="104"/>
      <c r="X2144" s="31"/>
      <c r="Y2144" s="31"/>
      <c r="Z2144" s="36" t="n">
        <f aca="false">P2144*Q2144+S2144+U2144+V2144+W2144+X2144+Y2144</f>
        <v>52</v>
      </c>
      <c r="AA2144" s="36" t="n">
        <f aca="false">N2144+Z2144</f>
        <v>52</v>
      </c>
      <c r="AB2144" s="47" t="s">
        <v>69</v>
      </c>
      <c r="AC2144" s="31" t="s">
        <v>478</v>
      </c>
      <c r="AD2144" s="31"/>
      <c r="AE2144" s="36" t="n">
        <f aca="false">P2144*Q2144</f>
        <v>0</v>
      </c>
      <c r="AF2144" s="38" t="n">
        <f aca="false">AA2144-L2144-M2144-W2144-X2144</f>
        <v>52</v>
      </c>
      <c r="AG2144" s="39" t="str">
        <f aca="false">AB2144</f>
        <v>вак. 2 п/гр</v>
      </c>
      <c r="AH2144" s="39" t="str">
        <f aca="false">C2144</f>
        <v>1АСС11-5б</v>
      </c>
      <c r="AI2144" s="40" t="str">
        <f aca="false">B2144</f>
        <v>12</v>
      </c>
      <c r="AJ2144" s="39" t="str">
        <f aca="false">CONCATENATE(A2144," ",D2144)</f>
        <v>МДК.01.02 Организация, принципы построения и функционирования компьютерных сетей</v>
      </c>
      <c r="AK2144" s="39" t="n">
        <f aca="false">E2144*F2144+P2144*Q2144+H2144+J2144+S2144+U2144</f>
        <v>52</v>
      </c>
      <c r="AL2144" s="39" t="n">
        <f aca="false">L2144+W2144</f>
        <v>0</v>
      </c>
      <c r="AM2144" s="39" t="n">
        <f aca="false">M2144+X2144</f>
        <v>0</v>
      </c>
      <c r="AN2144" s="39" t="n">
        <f aca="false">Y2144</f>
        <v>0</v>
      </c>
      <c r="AO2144" s="39" t="n">
        <f aca="false">SUM(AK2144:AN2144)</f>
        <v>52</v>
      </c>
      <c r="AP2144" s="41" t="n">
        <f aca="false">K2144+V2144</f>
        <v>0</v>
      </c>
    </row>
    <row r="2145" s="42" customFormat="true" ht="16.5" hidden="true" customHeight="true" outlineLevel="0" collapsed="false">
      <c r="A2145" s="149" t="s">
        <v>138</v>
      </c>
      <c r="B2145" s="30" t="s">
        <v>175</v>
      </c>
      <c r="C2145" s="97" t="s">
        <v>668</v>
      </c>
      <c r="D2145" s="133" t="s">
        <v>108</v>
      </c>
      <c r="E2145" s="53" t="n">
        <v>17</v>
      </c>
      <c r="F2145" s="103"/>
      <c r="G2145" s="103"/>
      <c r="H2145" s="103"/>
      <c r="I2145" s="103"/>
      <c r="J2145" s="103"/>
      <c r="K2145" s="103"/>
      <c r="L2145" s="31"/>
      <c r="M2145" s="31"/>
      <c r="N2145" s="33" t="n">
        <f aca="false">E2145*F2145+H2145+J2145+K2145+L2145+M2145</f>
        <v>0</v>
      </c>
      <c r="O2145" s="36"/>
      <c r="P2145" s="31" t="n">
        <v>1</v>
      </c>
      <c r="Q2145" s="31" t="n">
        <v>36</v>
      </c>
      <c r="R2145" s="31"/>
      <c r="S2145" s="103"/>
      <c r="T2145" s="103"/>
      <c r="U2145" s="103"/>
      <c r="V2145" s="103"/>
      <c r="W2145" s="104"/>
      <c r="X2145" s="31"/>
      <c r="Y2145" s="31"/>
      <c r="Z2145" s="36" t="n">
        <f aca="false">P2145*Q2145+S2145+U2145+V2145+W2145+X2145+Y2145</f>
        <v>36</v>
      </c>
      <c r="AA2145" s="36" t="n">
        <f aca="false">N2145+Z2145</f>
        <v>36</v>
      </c>
      <c r="AB2145" s="73" t="s">
        <v>423</v>
      </c>
      <c r="AC2145" s="31"/>
      <c r="AD2145" s="31"/>
      <c r="AE2145" s="36"/>
      <c r="AF2145" s="38"/>
      <c r="AG2145" s="39" t="str">
        <f aca="false">AB2145</f>
        <v>Михеев Н.Н.</v>
      </c>
      <c r="AH2145" s="39" t="str">
        <f aca="false">C2145</f>
        <v>1АСС11-5а</v>
      </c>
      <c r="AI2145" s="40" t="str">
        <f aca="false">B2145</f>
        <v>13</v>
      </c>
      <c r="AJ2145" s="39" t="str">
        <f aca="false">CONCATENATE(A2145," ",D2145)</f>
        <v>УП.01 Учебная практика</v>
      </c>
      <c r="AK2145" s="39" t="n">
        <f aca="false">E2145*F2145+P2145*Q2145+H2145+J2145+S2145+U2145</f>
        <v>36</v>
      </c>
      <c r="AL2145" s="39" t="n">
        <f aca="false">L2145+W2145</f>
        <v>0</v>
      </c>
      <c r="AM2145" s="39" t="n">
        <f aca="false">M2145+X2145</f>
        <v>0</v>
      </c>
      <c r="AN2145" s="39" t="n">
        <f aca="false">Y2145</f>
        <v>0</v>
      </c>
      <c r="AO2145" s="39" t="n">
        <f aca="false">SUM(AK2145:AN2145)</f>
        <v>36</v>
      </c>
      <c r="AP2145" s="41" t="n">
        <f aca="false">K2145+V2145</f>
        <v>0</v>
      </c>
    </row>
    <row r="2146" s="42" customFormat="true" ht="16.5" hidden="true" customHeight="true" outlineLevel="0" collapsed="false">
      <c r="A2146" s="149" t="s">
        <v>138</v>
      </c>
      <c r="B2146" s="30" t="s">
        <v>53</v>
      </c>
      <c r="C2146" s="97" t="s">
        <v>669</v>
      </c>
      <c r="D2146" s="133" t="s">
        <v>108</v>
      </c>
      <c r="E2146" s="53" t="n">
        <v>17</v>
      </c>
      <c r="F2146" s="103"/>
      <c r="G2146" s="103"/>
      <c r="H2146" s="103"/>
      <c r="I2146" s="103"/>
      <c r="J2146" s="103"/>
      <c r="K2146" s="103"/>
      <c r="L2146" s="31"/>
      <c r="M2146" s="31"/>
      <c r="N2146" s="33" t="n">
        <f aca="false">E2146*F2146+H2146+J2146+K2146+L2146+M2146</f>
        <v>0</v>
      </c>
      <c r="O2146" s="36"/>
      <c r="P2146" s="31" t="n">
        <v>1</v>
      </c>
      <c r="Q2146" s="31" t="n">
        <v>36</v>
      </c>
      <c r="R2146" s="31"/>
      <c r="S2146" s="103"/>
      <c r="T2146" s="103"/>
      <c r="U2146" s="103"/>
      <c r="V2146" s="103"/>
      <c r="W2146" s="104"/>
      <c r="X2146" s="31"/>
      <c r="Y2146" s="31"/>
      <c r="Z2146" s="36" t="n">
        <f aca="false">P2146*Q2146+S2146+U2146+V2146+W2146+X2146+Y2146</f>
        <v>36</v>
      </c>
      <c r="AA2146" s="36" t="n">
        <f aca="false">N2146+Z2146</f>
        <v>36</v>
      </c>
      <c r="AB2146" s="73" t="s">
        <v>479</v>
      </c>
      <c r="AC2146" s="31"/>
      <c r="AD2146" s="31"/>
      <c r="AE2146" s="36" t="n">
        <f aca="false">P2146*Q2146</f>
        <v>36</v>
      </c>
      <c r="AF2146" s="38" t="n">
        <f aca="false">AA2146-L2146-M2146-W2146-X2146</f>
        <v>36</v>
      </c>
      <c r="AG2146" s="39" t="str">
        <f aca="false">AB2146</f>
        <v>Вак. УП  (АСС сети)</v>
      </c>
      <c r="AH2146" s="39" t="str">
        <f aca="false">C2146</f>
        <v>1АСС11-5б</v>
      </c>
      <c r="AI2146" s="40" t="str">
        <f aca="false">B2146</f>
        <v>12</v>
      </c>
      <c r="AJ2146" s="39" t="str">
        <f aca="false">CONCATENATE(A2146," ",D2146)</f>
        <v>УП.01 Учебная практика</v>
      </c>
      <c r="AK2146" s="39" t="n">
        <f aca="false">E2146*F2146+P2146*Q2146+H2146+J2146+S2146+U2146</f>
        <v>36</v>
      </c>
      <c r="AL2146" s="39" t="n">
        <f aca="false">L2146+W2146</f>
        <v>0</v>
      </c>
      <c r="AM2146" s="39" t="n">
        <f aca="false">M2146+X2146</f>
        <v>0</v>
      </c>
      <c r="AN2146" s="39" t="n">
        <f aca="false">Y2146</f>
        <v>0</v>
      </c>
      <c r="AO2146" s="39" t="n">
        <f aca="false">SUM(AK2146:AN2146)</f>
        <v>36</v>
      </c>
      <c r="AP2146" s="41" t="n">
        <f aca="false">K2146+V2146</f>
        <v>0</v>
      </c>
    </row>
    <row r="2147" s="42" customFormat="true" ht="16.5" hidden="true" customHeight="true" outlineLevel="0" collapsed="false">
      <c r="A2147" s="70" t="s">
        <v>113</v>
      </c>
      <c r="B2147" s="30" t="s">
        <v>238</v>
      </c>
      <c r="C2147" s="97" t="s">
        <v>667</v>
      </c>
      <c r="D2147" s="133" t="s">
        <v>114</v>
      </c>
      <c r="E2147" s="53" t="n">
        <v>17</v>
      </c>
      <c r="F2147" s="103"/>
      <c r="G2147" s="103"/>
      <c r="H2147" s="103" t="n">
        <v>8</v>
      </c>
      <c r="I2147" s="103"/>
      <c r="J2147" s="103"/>
      <c r="K2147" s="103"/>
      <c r="L2147" s="31"/>
      <c r="M2147" s="31"/>
      <c r="N2147" s="33" t="n">
        <f aca="false">E2147*F2147+H2147+J2147+K2147+L2147+M2147</f>
        <v>8</v>
      </c>
      <c r="O2147" s="36"/>
      <c r="P2147" s="31" t="n">
        <v>1</v>
      </c>
      <c r="Q2147" s="31"/>
      <c r="R2147" s="31"/>
      <c r="S2147" s="103"/>
      <c r="T2147" s="103"/>
      <c r="U2147" s="103"/>
      <c r="V2147" s="103"/>
      <c r="W2147" s="104"/>
      <c r="X2147" s="31"/>
      <c r="Y2147" s="31"/>
      <c r="Z2147" s="36" t="n">
        <f aca="false">P2147*Q2147+S2147+U2147+V2147+W2147+X2147+Y2147</f>
        <v>0</v>
      </c>
      <c r="AA2147" s="36" t="n">
        <f aca="false">N2147+Z2147</f>
        <v>8</v>
      </c>
      <c r="AB2147" s="74" t="s">
        <v>357</v>
      </c>
      <c r="AC2147" s="31"/>
      <c r="AD2147" s="31"/>
      <c r="AE2147" s="36" t="n">
        <f aca="false">P2147*Q2147</f>
        <v>0</v>
      </c>
      <c r="AF2147" s="38" t="n">
        <f aca="false">AA2147-L2147-M2147-W2147-X2147</f>
        <v>8</v>
      </c>
      <c r="AG2147" s="39" t="str">
        <f aca="false">AB2147</f>
        <v>Падев В.К.</v>
      </c>
      <c r="AH2147" s="39" t="str">
        <f aca="false">C2147</f>
        <v>1АСС11-5</v>
      </c>
      <c r="AI2147" s="40" t="str">
        <f aca="false">B2147</f>
        <v>25</v>
      </c>
      <c r="AJ2147" s="39" t="str">
        <f aca="false">CONCATENATE(A2147," ",D2147)</f>
        <v>ВнеУр Разговоры о важном</v>
      </c>
      <c r="AK2147" s="39" t="n">
        <f aca="false">E2147*F2147+P2147*Q2147+H2147+J2147+S2147+U2147</f>
        <v>8</v>
      </c>
      <c r="AL2147" s="39" t="n">
        <f aca="false">L2147+W2147</f>
        <v>0</v>
      </c>
      <c r="AM2147" s="39" t="n">
        <f aca="false">M2147+X2147</f>
        <v>0</v>
      </c>
      <c r="AN2147" s="39" t="n">
        <f aca="false">Y2147</f>
        <v>0</v>
      </c>
      <c r="AO2147" s="39" t="n">
        <f aca="false">SUM(AK2147:AN2147)</f>
        <v>8</v>
      </c>
      <c r="AP2147" s="41" t="n">
        <f aca="false">K2147+V2147</f>
        <v>0</v>
      </c>
    </row>
    <row r="2148" s="42" customFormat="true" ht="16.5" hidden="true" customHeight="true" outlineLevel="0" collapsed="false">
      <c r="A2148" s="70" t="s">
        <v>113</v>
      </c>
      <c r="B2148" s="30" t="s">
        <v>238</v>
      </c>
      <c r="C2148" s="97" t="s">
        <v>667</v>
      </c>
      <c r="D2148" s="133" t="s">
        <v>114</v>
      </c>
      <c r="E2148" s="53" t="n">
        <v>17</v>
      </c>
      <c r="F2148" s="103"/>
      <c r="G2148" s="103"/>
      <c r="H2148" s="103" t="n">
        <v>9</v>
      </c>
      <c r="I2148" s="103"/>
      <c r="J2148" s="103"/>
      <c r="K2148" s="103"/>
      <c r="L2148" s="31"/>
      <c r="M2148" s="31"/>
      <c r="N2148" s="33" t="n">
        <f aca="false">E2148*F2148+H2148+J2148+K2148+L2148+M2148</f>
        <v>9</v>
      </c>
      <c r="O2148" s="36"/>
      <c r="P2148" s="31" t="n">
        <v>1</v>
      </c>
      <c r="Q2148" s="31"/>
      <c r="R2148" s="31"/>
      <c r="S2148" s="103" t="n">
        <v>17</v>
      </c>
      <c r="T2148" s="103"/>
      <c r="U2148" s="103"/>
      <c r="V2148" s="103"/>
      <c r="W2148" s="104"/>
      <c r="X2148" s="31"/>
      <c r="Y2148" s="31"/>
      <c r="Z2148" s="36" t="n">
        <f aca="false">P2148*Q2148+S2148+U2148+V2148+W2148+X2148+Y2148</f>
        <v>17</v>
      </c>
      <c r="AA2148" s="36" t="n">
        <f aca="false">N2148+Z2148</f>
        <v>26</v>
      </c>
      <c r="AB2148" s="74" t="s">
        <v>115</v>
      </c>
      <c r="AC2148" s="31"/>
      <c r="AD2148" s="31"/>
      <c r="AE2148" s="36" t="n">
        <f aca="false">P2148*Q2148</f>
        <v>0</v>
      </c>
      <c r="AF2148" s="38" t="n">
        <f aca="false">AA2148-L2148-M2148-W2148-X2148</f>
        <v>26</v>
      </c>
      <c r="AG2148" s="39" t="str">
        <f aca="false">AB2148</f>
        <v>вак. РоВ</v>
      </c>
      <c r="AH2148" s="39" t="str">
        <f aca="false">C2148</f>
        <v>1АСС11-5</v>
      </c>
      <c r="AI2148" s="40" t="str">
        <f aca="false">B2148</f>
        <v>25</v>
      </c>
      <c r="AJ2148" s="39" t="str">
        <f aca="false">CONCATENATE(A2148," ",D2148)</f>
        <v>ВнеУр Разговоры о важном</v>
      </c>
      <c r="AK2148" s="39" t="n">
        <f aca="false">E2148*F2148+P2148*Q2148+H2148+J2148+S2148+U2148</f>
        <v>26</v>
      </c>
      <c r="AL2148" s="39" t="n">
        <f aca="false">L2148+W2148</f>
        <v>0</v>
      </c>
      <c r="AM2148" s="39" t="n">
        <f aca="false">M2148+X2148</f>
        <v>0</v>
      </c>
      <c r="AN2148" s="39" t="n">
        <f aca="false">Y2148</f>
        <v>0</v>
      </c>
      <c r="AO2148" s="39" t="n">
        <f aca="false">SUM(AK2148:AN2148)</f>
        <v>26</v>
      </c>
      <c r="AP2148" s="41" t="n">
        <f aca="false">K2148+V2148</f>
        <v>0</v>
      </c>
    </row>
    <row r="2149" s="42" customFormat="true" ht="16.5" hidden="true" customHeight="true" outlineLevel="0" collapsed="false">
      <c r="A2149" s="70" t="s">
        <v>113</v>
      </c>
      <c r="B2149" s="30" t="s">
        <v>238</v>
      </c>
      <c r="C2149" s="97" t="s">
        <v>667</v>
      </c>
      <c r="D2149" s="133" t="s">
        <v>114</v>
      </c>
      <c r="E2149" s="53" t="n">
        <v>17</v>
      </c>
      <c r="F2149" s="103"/>
      <c r="G2149" s="103"/>
      <c r="H2149" s="103"/>
      <c r="I2149" s="103"/>
      <c r="J2149" s="103"/>
      <c r="K2149" s="103"/>
      <c r="L2149" s="31"/>
      <c r="M2149" s="31"/>
      <c r="N2149" s="33" t="n">
        <f aca="false">E2149*F2149+H2149+J2149+K2149+L2149+M2149</f>
        <v>0</v>
      </c>
      <c r="O2149" s="36"/>
      <c r="P2149" s="31" t="n">
        <v>1</v>
      </c>
      <c r="Q2149" s="31"/>
      <c r="R2149" s="31"/>
      <c r="S2149" s="103" t="n">
        <v>1</v>
      </c>
      <c r="T2149" s="103"/>
      <c r="U2149" s="103"/>
      <c r="V2149" s="103"/>
      <c r="W2149" s="104"/>
      <c r="X2149" s="31"/>
      <c r="Y2149" s="31"/>
      <c r="Z2149" s="36" t="n">
        <f aca="false">P2149*Q2149+S2149+U2149+V2149+W2149+X2149+Y2149</f>
        <v>1</v>
      </c>
      <c r="AA2149" s="36" t="n">
        <f aca="false">N2149+Z2149</f>
        <v>1</v>
      </c>
      <c r="AB2149" s="74" t="s">
        <v>423</v>
      </c>
      <c r="AC2149" s="31"/>
      <c r="AD2149" s="31"/>
      <c r="AE2149" s="36" t="n">
        <f aca="false">P2149*Q2149</f>
        <v>0</v>
      </c>
      <c r="AF2149" s="38" t="n">
        <f aca="false">AA2149-L2149-M2149-W2149-X2149</f>
        <v>1</v>
      </c>
      <c r="AG2149" s="39" t="str">
        <f aca="false">AB2149</f>
        <v>Михеев Н.Н.</v>
      </c>
      <c r="AH2149" s="39" t="str">
        <f aca="false">C2149</f>
        <v>1АСС11-5</v>
      </c>
      <c r="AI2149" s="40" t="str">
        <f aca="false">B2149</f>
        <v>25</v>
      </c>
      <c r="AJ2149" s="39" t="str">
        <f aca="false">CONCATENATE(A2149," ",D2149)</f>
        <v>ВнеУр Разговоры о важном</v>
      </c>
      <c r="AK2149" s="39" t="n">
        <f aca="false">E2149*F2149+P2149*Q2149+H2149+J2149+S2149+U2149</f>
        <v>1</v>
      </c>
      <c r="AL2149" s="39" t="n">
        <f aca="false">L2149+W2149</f>
        <v>0</v>
      </c>
      <c r="AM2149" s="39" t="n">
        <f aca="false">M2149+X2149</f>
        <v>0</v>
      </c>
      <c r="AN2149" s="39" t="n">
        <f aca="false">Y2149</f>
        <v>0</v>
      </c>
      <c r="AO2149" s="39" t="n">
        <f aca="false">SUM(AK2149:AN2149)</f>
        <v>1</v>
      </c>
      <c r="AP2149" s="41" t="n">
        <f aca="false">K2149+V2149</f>
        <v>0</v>
      </c>
    </row>
    <row r="2150" s="42" customFormat="true" ht="16.5" hidden="true" customHeight="true" outlineLevel="0" collapsed="false">
      <c r="A2150" s="29" t="s">
        <v>44</v>
      </c>
      <c r="B2150" s="30" t="s">
        <v>238</v>
      </c>
      <c r="C2150" s="31" t="s">
        <v>670</v>
      </c>
      <c r="D2150" s="190" t="s">
        <v>47</v>
      </c>
      <c r="E2150" s="31" t="n">
        <v>17</v>
      </c>
      <c r="F2150" s="31"/>
      <c r="G2150" s="31"/>
      <c r="H2150" s="31"/>
      <c r="I2150" s="31"/>
      <c r="J2150" s="31"/>
      <c r="K2150" s="31"/>
      <c r="L2150" s="31"/>
      <c r="M2150" s="31"/>
      <c r="N2150" s="33" t="n">
        <f aca="false">E2150*F2150+H2150+J2150+K2150+L2150+M2150</f>
        <v>0</v>
      </c>
      <c r="O2150" s="36"/>
      <c r="P2150" s="31" t="n">
        <v>21</v>
      </c>
      <c r="Q2150" s="31" t="n">
        <v>3</v>
      </c>
      <c r="R2150" s="31" t="n">
        <v>18</v>
      </c>
      <c r="S2150" s="31"/>
      <c r="T2150" s="31"/>
      <c r="U2150" s="31"/>
      <c r="V2150" s="31"/>
      <c r="W2150" s="31"/>
      <c r="X2150" s="31"/>
      <c r="Y2150" s="31"/>
      <c r="Z2150" s="36" t="n">
        <f aca="false">P2150*Q2150+S2150+U2150+V2150+W2150+X2150+Y2150</f>
        <v>63</v>
      </c>
      <c r="AA2150" s="36" t="n">
        <f aca="false">N2150+Z2150</f>
        <v>63</v>
      </c>
      <c r="AB2150" s="145" t="s">
        <v>48</v>
      </c>
      <c r="AC2150" s="44" t="s">
        <v>726</v>
      </c>
      <c r="AD2150" s="31"/>
      <c r="AE2150" s="36" t="n">
        <f aca="false">P2150*Q2150</f>
        <v>63</v>
      </c>
      <c r="AF2150" s="38" t="n">
        <f aca="false">AA2150-L2150-M2150-W2150-X2150</f>
        <v>63</v>
      </c>
      <c r="AG2150" s="39" t="str">
        <f aca="false">AB2150</f>
        <v>Карабчук И.В.</v>
      </c>
      <c r="AH2150" s="39" t="str">
        <f aca="false">C2150</f>
        <v>2АСС9-6</v>
      </c>
      <c r="AI2150" s="40" t="str">
        <f aca="false">B2150</f>
        <v>25</v>
      </c>
      <c r="AJ2150" s="39" t="str">
        <f aca="false">CONCATENATE(A2150," ",D2150)</f>
        <v>ОГСЭ.01 Основы философии</v>
      </c>
      <c r="AK2150" s="39" t="n">
        <f aca="false">E2150*F2150+P2150*Q2150+H2150+J2150+S2150+U2150</f>
        <v>63</v>
      </c>
      <c r="AL2150" s="39" t="n">
        <f aca="false">L2150+W2150</f>
        <v>0</v>
      </c>
      <c r="AM2150" s="39" t="n">
        <f aca="false">M2150+X2150</f>
        <v>0</v>
      </c>
      <c r="AN2150" s="39" t="n">
        <f aca="false">Y2150</f>
        <v>0</v>
      </c>
      <c r="AO2150" s="39" t="n">
        <f aca="false">SUM(AK2150:AN2150)</f>
        <v>63</v>
      </c>
      <c r="AP2150" s="41" t="n">
        <f aca="false">K2150+V2150</f>
        <v>0</v>
      </c>
    </row>
    <row r="2151" s="42" customFormat="true" ht="16.5" hidden="true" customHeight="true" outlineLevel="0" collapsed="false">
      <c r="A2151" s="29" t="s">
        <v>49</v>
      </c>
      <c r="B2151" s="30" t="s">
        <v>238</v>
      </c>
      <c r="C2151" s="31" t="s">
        <v>670</v>
      </c>
      <c r="D2151" s="139" t="s">
        <v>50</v>
      </c>
      <c r="E2151" s="31" t="n">
        <v>17</v>
      </c>
      <c r="F2151" s="31" t="n">
        <v>3</v>
      </c>
      <c r="G2151" s="31" t="n">
        <v>14</v>
      </c>
      <c r="H2151" s="31"/>
      <c r="I2151" s="31"/>
      <c r="J2151" s="31"/>
      <c r="K2151" s="31"/>
      <c r="L2151" s="31"/>
      <c r="M2151" s="31"/>
      <c r="N2151" s="33" t="n">
        <f aca="false">E2151*F2151+H2151+J2151+K2151+L2151+M2151</f>
        <v>51</v>
      </c>
      <c r="O2151" s="36"/>
      <c r="P2151" s="31" t="n">
        <v>21</v>
      </c>
      <c r="Q2151" s="31"/>
      <c r="R2151" s="31"/>
      <c r="S2151" s="31"/>
      <c r="T2151" s="31"/>
      <c r="U2151" s="31"/>
      <c r="V2151" s="31"/>
      <c r="W2151" s="31"/>
      <c r="X2151" s="31"/>
      <c r="Y2151" s="31"/>
      <c r="Z2151" s="36" t="n">
        <f aca="false">P2151*Q2151+S2151+U2151+V2151+W2151+X2151+Y2151</f>
        <v>0</v>
      </c>
      <c r="AA2151" s="36" t="n">
        <f aca="false">N2151+Z2151</f>
        <v>51</v>
      </c>
      <c r="AB2151" s="46" t="s">
        <v>51</v>
      </c>
      <c r="AC2151" s="31"/>
      <c r="AD2151" s="31"/>
      <c r="AE2151" s="36" t="n">
        <f aca="false">P2151*Q2151</f>
        <v>0</v>
      </c>
      <c r="AF2151" s="38" t="n">
        <f aca="false">AA2151-L2151-M2151-W2151-X2151</f>
        <v>51</v>
      </c>
      <c r="AG2151" s="39" t="str">
        <f aca="false">AB2151</f>
        <v>Арсенова Л.Ф.</v>
      </c>
      <c r="AH2151" s="39" t="str">
        <f aca="false">C2151</f>
        <v>2АСС9-6</v>
      </c>
      <c r="AI2151" s="40" t="str">
        <f aca="false">B2151</f>
        <v>25</v>
      </c>
      <c r="AJ2151" s="39" t="str">
        <f aca="false">CONCATENATE(A2151," ",D2151)</f>
        <v>ОГСЭ.02 История</v>
      </c>
      <c r="AK2151" s="39" t="n">
        <f aca="false">E2151*F2151+P2151*Q2151+H2151+J2151+S2151+U2151</f>
        <v>51</v>
      </c>
      <c r="AL2151" s="39" t="n">
        <f aca="false">L2151+W2151</f>
        <v>0</v>
      </c>
      <c r="AM2151" s="39" t="n">
        <f aca="false">M2151+X2151</f>
        <v>0</v>
      </c>
      <c r="AN2151" s="39" t="n">
        <f aca="false">Y2151</f>
        <v>0</v>
      </c>
      <c r="AO2151" s="39" t="n">
        <f aca="false">SUM(AK2151:AN2151)</f>
        <v>51</v>
      </c>
      <c r="AP2151" s="41" t="n">
        <f aca="false">K2151+V2151</f>
        <v>0</v>
      </c>
    </row>
    <row r="2152" s="42" customFormat="true" ht="16.5" hidden="true" customHeight="true" outlineLevel="0" collapsed="false">
      <c r="A2152" s="29" t="s">
        <v>52</v>
      </c>
      <c r="B2152" s="30" t="s">
        <v>175</v>
      </c>
      <c r="C2152" s="31" t="s">
        <v>671</v>
      </c>
      <c r="D2152" s="139" t="s">
        <v>55</v>
      </c>
      <c r="E2152" s="31" t="n">
        <v>17</v>
      </c>
      <c r="F2152" s="31" t="n">
        <v>2</v>
      </c>
      <c r="G2152" s="31"/>
      <c r="H2152" s="31"/>
      <c r="I2152" s="31"/>
      <c r="J2152" s="31"/>
      <c r="K2152" s="31"/>
      <c r="L2152" s="31"/>
      <c r="M2152" s="31"/>
      <c r="N2152" s="33" t="n">
        <f aca="false">E2152*F2152+H2152+J2152+K2152+L2152+M2152</f>
        <v>34</v>
      </c>
      <c r="O2152" s="36"/>
      <c r="P2152" s="31" t="n">
        <v>21</v>
      </c>
      <c r="Q2152" s="31" t="n">
        <v>2</v>
      </c>
      <c r="R2152" s="31"/>
      <c r="S2152" s="31"/>
      <c r="T2152" s="31"/>
      <c r="U2152" s="31"/>
      <c r="V2152" s="31"/>
      <c r="W2152" s="31"/>
      <c r="X2152" s="31"/>
      <c r="Y2152" s="31"/>
      <c r="Z2152" s="36" t="n">
        <f aca="false">P2152*Q2152+S2152+U2152+V2152+W2152+X2152+Y2152</f>
        <v>42</v>
      </c>
      <c r="AA2152" s="36" t="n">
        <f aca="false">N2152+Z2152</f>
        <v>76</v>
      </c>
      <c r="AB2152" s="47" t="s">
        <v>299</v>
      </c>
      <c r="AC2152" s="31"/>
      <c r="AD2152" s="31"/>
      <c r="AE2152" s="36" t="n">
        <f aca="false">P2152*Q2152</f>
        <v>42</v>
      </c>
      <c r="AF2152" s="38" t="n">
        <f aca="false">AA2152-L2152-M2152-W2152-X2152</f>
        <v>76</v>
      </c>
      <c r="AG2152" s="39" t="str">
        <f aca="false">AB2152</f>
        <v>Климова И.В.</v>
      </c>
      <c r="AH2152" s="39" t="str">
        <f aca="false">C2152</f>
        <v>2АСС9-6а</v>
      </c>
      <c r="AI2152" s="40" t="str">
        <f aca="false">B2152</f>
        <v>13</v>
      </c>
      <c r="AJ2152" s="39" t="str">
        <f aca="false">CONCATENATE(A2152," ",D2152)</f>
        <v>ОГСЭ.03 Иностранный язык в профессиональной деятельности</v>
      </c>
      <c r="AK2152" s="39" t="n">
        <f aca="false">E2152*F2152+P2152*Q2152+H2152+J2152+S2152+U2152</f>
        <v>76</v>
      </c>
      <c r="AL2152" s="39" t="n">
        <f aca="false">L2152+W2152</f>
        <v>0</v>
      </c>
      <c r="AM2152" s="39" t="n">
        <f aca="false">M2152+X2152</f>
        <v>0</v>
      </c>
      <c r="AN2152" s="39" t="n">
        <f aca="false">Y2152</f>
        <v>0</v>
      </c>
      <c r="AO2152" s="39" t="n">
        <f aca="false">SUM(AK2152:AN2152)</f>
        <v>76</v>
      </c>
      <c r="AP2152" s="41" t="n">
        <f aca="false">K2152+V2152</f>
        <v>0</v>
      </c>
    </row>
    <row r="2153" s="42" customFormat="true" ht="16.5" hidden="true" customHeight="true" outlineLevel="0" collapsed="false">
      <c r="A2153" s="29" t="s">
        <v>52</v>
      </c>
      <c r="B2153" s="30" t="s">
        <v>53</v>
      </c>
      <c r="C2153" s="31" t="s">
        <v>672</v>
      </c>
      <c r="D2153" s="139" t="s">
        <v>55</v>
      </c>
      <c r="E2153" s="31" t="n">
        <v>17</v>
      </c>
      <c r="F2153" s="31" t="n">
        <v>2</v>
      </c>
      <c r="G2153" s="31"/>
      <c r="H2153" s="31"/>
      <c r="I2153" s="31"/>
      <c r="J2153" s="31"/>
      <c r="K2153" s="31"/>
      <c r="L2153" s="31"/>
      <c r="M2153" s="31"/>
      <c r="N2153" s="33" t="n">
        <f aca="false">E2153*F2153+H2153+J2153+K2153+L2153+M2153</f>
        <v>34</v>
      </c>
      <c r="O2153" s="36"/>
      <c r="P2153" s="31" t="n">
        <v>21</v>
      </c>
      <c r="Q2153" s="31" t="n">
        <v>2</v>
      </c>
      <c r="R2153" s="31"/>
      <c r="S2153" s="31"/>
      <c r="T2153" s="31"/>
      <c r="U2153" s="31"/>
      <c r="V2153" s="31"/>
      <c r="W2153" s="31"/>
      <c r="X2153" s="31"/>
      <c r="Y2153" s="31"/>
      <c r="Z2153" s="36" t="n">
        <f aca="false">P2153*Q2153+S2153+U2153+V2153+W2153+X2153+Y2153</f>
        <v>42</v>
      </c>
      <c r="AA2153" s="36" t="n">
        <f aca="false">N2153+Z2153</f>
        <v>76</v>
      </c>
      <c r="AB2153" s="84" t="s">
        <v>297</v>
      </c>
      <c r="AC2153" s="31"/>
      <c r="AD2153" s="31"/>
      <c r="AE2153" s="36" t="n">
        <f aca="false">P2153*Q2153</f>
        <v>42</v>
      </c>
      <c r="AF2153" s="38" t="n">
        <f aca="false">AA2153-L2153-M2153-W2153-X2153</f>
        <v>76</v>
      </c>
      <c r="AG2153" s="39" t="str">
        <f aca="false">AB2153</f>
        <v>Баранова Ел.Ва.</v>
      </c>
      <c r="AH2153" s="39" t="str">
        <f aca="false">C2153</f>
        <v>2АСС9-6б</v>
      </c>
      <c r="AI2153" s="40" t="str">
        <f aca="false">B2153</f>
        <v>12</v>
      </c>
      <c r="AJ2153" s="39" t="str">
        <f aca="false">CONCATENATE(A2153," ",D2153)</f>
        <v>ОГСЭ.03 Иностранный язык в профессиональной деятельности</v>
      </c>
      <c r="AK2153" s="39" t="n">
        <f aca="false">E2153*F2153+P2153*Q2153+H2153+J2153+S2153+U2153</f>
        <v>76</v>
      </c>
      <c r="AL2153" s="39" t="n">
        <f aca="false">L2153+W2153</f>
        <v>0</v>
      </c>
      <c r="AM2153" s="39" t="n">
        <f aca="false">M2153+X2153</f>
        <v>0</v>
      </c>
      <c r="AN2153" s="39" t="n">
        <f aca="false">Y2153</f>
        <v>0</v>
      </c>
      <c r="AO2153" s="39" t="n">
        <f aca="false">SUM(AK2153:AN2153)</f>
        <v>76</v>
      </c>
      <c r="AP2153" s="41" t="n">
        <f aca="false">K2153+V2153</f>
        <v>0</v>
      </c>
    </row>
    <row r="2154" s="42" customFormat="true" ht="16.5" hidden="true" customHeight="true" outlineLevel="0" collapsed="false">
      <c r="A2154" s="29" t="s">
        <v>60</v>
      </c>
      <c r="B2154" s="30" t="s">
        <v>238</v>
      </c>
      <c r="C2154" s="31" t="s">
        <v>670</v>
      </c>
      <c r="D2154" s="139" t="s">
        <v>61</v>
      </c>
      <c r="E2154" s="31" t="n">
        <v>17</v>
      </c>
      <c r="F2154" s="31" t="n">
        <v>2</v>
      </c>
      <c r="G2154" s="31"/>
      <c r="H2154" s="31"/>
      <c r="I2154" s="31"/>
      <c r="J2154" s="31"/>
      <c r="K2154" s="31"/>
      <c r="L2154" s="31"/>
      <c r="M2154" s="31"/>
      <c r="N2154" s="33" t="n">
        <f aca="false">E2154*F2154+H2154+J2154+K2154+L2154+M2154</f>
        <v>34</v>
      </c>
      <c r="O2154" s="36"/>
      <c r="P2154" s="31" t="n">
        <v>21</v>
      </c>
      <c r="Q2154" s="31" t="n">
        <v>2</v>
      </c>
      <c r="R2154" s="31"/>
      <c r="S2154" s="31"/>
      <c r="T2154" s="31"/>
      <c r="U2154" s="31"/>
      <c r="V2154" s="31"/>
      <c r="W2154" s="31"/>
      <c r="X2154" s="31"/>
      <c r="Y2154" s="31"/>
      <c r="Z2154" s="36" t="n">
        <f aca="false">P2154*Q2154+S2154+U2154+V2154+W2154+X2154+Y2154</f>
        <v>42</v>
      </c>
      <c r="AA2154" s="36" t="n">
        <f aca="false">N2154+Z2154</f>
        <v>76</v>
      </c>
      <c r="AB2154" s="47" t="s">
        <v>62</v>
      </c>
      <c r="AC2154" s="31"/>
      <c r="AD2154" s="31"/>
      <c r="AE2154" s="36" t="n">
        <f aca="false">P2154*Q2154</f>
        <v>42</v>
      </c>
      <c r="AF2154" s="38" t="n">
        <f aca="false">AA2154-L2154-M2154-W2154-X2154</f>
        <v>76</v>
      </c>
      <c r="AG2154" s="39" t="str">
        <f aca="false">AB2154</f>
        <v>Рябцев Ю.В.</v>
      </c>
      <c r="AH2154" s="39" t="str">
        <f aca="false">C2154</f>
        <v>2АСС9-6</v>
      </c>
      <c r="AI2154" s="40" t="str">
        <f aca="false">B2154</f>
        <v>25</v>
      </c>
      <c r="AJ2154" s="39" t="str">
        <f aca="false">CONCATENATE(A2154," ",D2154)</f>
        <v>ОГСЭ.04 Физическая культура</v>
      </c>
      <c r="AK2154" s="39" t="n">
        <f aca="false">E2154*F2154+P2154*Q2154+H2154+J2154+S2154+U2154</f>
        <v>76</v>
      </c>
      <c r="AL2154" s="39" t="n">
        <f aca="false">L2154+W2154</f>
        <v>0</v>
      </c>
      <c r="AM2154" s="39" t="n">
        <f aca="false">M2154+X2154</f>
        <v>0</v>
      </c>
      <c r="AN2154" s="39" t="n">
        <f aca="false">Y2154</f>
        <v>0</v>
      </c>
      <c r="AO2154" s="39" t="n">
        <f aca="false">SUM(AK2154:AN2154)</f>
        <v>76</v>
      </c>
      <c r="AP2154" s="41" t="n">
        <f aca="false">K2154+V2154</f>
        <v>0</v>
      </c>
    </row>
    <row r="2155" s="42" customFormat="true" ht="16.5" hidden="true" customHeight="true" outlineLevel="0" collapsed="false">
      <c r="A2155" s="49" t="s">
        <v>63</v>
      </c>
      <c r="B2155" s="30" t="s">
        <v>238</v>
      </c>
      <c r="C2155" s="31" t="s">
        <v>670</v>
      </c>
      <c r="D2155" s="190" t="s">
        <v>410</v>
      </c>
      <c r="E2155" s="31" t="n">
        <v>17</v>
      </c>
      <c r="F2155" s="31" t="n">
        <v>5</v>
      </c>
      <c r="G2155" s="31" t="n">
        <v>28</v>
      </c>
      <c r="H2155" s="31"/>
      <c r="I2155" s="31"/>
      <c r="J2155" s="31"/>
      <c r="K2155" s="31"/>
      <c r="L2155" s="31" t="n">
        <v>3</v>
      </c>
      <c r="M2155" s="31"/>
      <c r="N2155" s="33" t="n">
        <f aca="false">E2155*F2155+H2155+J2155+K2155+L2155+M2155</f>
        <v>88</v>
      </c>
      <c r="O2155" s="36"/>
      <c r="P2155" s="31" t="n">
        <v>21</v>
      </c>
      <c r="Q2155" s="31"/>
      <c r="R2155" s="31"/>
      <c r="S2155" s="31"/>
      <c r="T2155" s="31"/>
      <c r="U2155" s="31"/>
      <c r="V2155" s="31"/>
      <c r="W2155" s="31"/>
      <c r="X2155" s="31"/>
      <c r="Y2155" s="31"/>
      <c r="Z2155" s="36" t="n">
        <f aca="false">P2155*Q2155+S2155+U2155+V2155+W2155+X2155+Y2155</f>
        <v>0</v>
      </c>
      <c r="AA2155" s="36" t="n">
        <f aca="false">N2155+Z2155</f>
        <v>88</v>
      </c>
      <c r="AB2155" s="54" t="s">
        <v>300</v>
      </c>
      <c r="AC2155" s="31"/>
      <c r="AD2155" s="31"/>
      <c r="AE2155" s="36" t="n">
        <f aca="false">P2155*Q2155</f>
        <v>0</v>
      </c>
      <c r="AF2155" s="38" t="n">
        <f aca="false">AA2155-L2155-M2155-W2155-X2155</f>
        <v>85</v>
      </c>
      <c r="AG2155" s="39" t="str">
        <f aca="false">AB2155</f>
        <v>Зайцева О.В.</v>
      </c>
      <c r="AH2155" s="39" t="str">
        <f aca="false">C2155</f>
        <v>2АСС9-6</v>
      </c>
      <c r="AI2155" s="40" t="str">
        <f aca="false">B2155</f>
        <v>25</v>
      </c>
      <c r="AJ2155" s="39" t="str">
        <f aca="false">CONCATENATE(A2155," ",D2155)</f>
        <v>ЕН.01 Элементы высшей математики </v>
      </c>
      <c r="AK2155" s="39" t="n">
        <f aca="false">E2155*F2155+P2155*Q2155+H2155+J2155+S2155+U2155</f>
        <v>85</v>
      </c>
      <c r="AL2155" s="39" t="n">
        <f aca="false">L2155+W2155</f>
        <v>3</v>
      </c>
      <c r="AM2155" s="39" t="n">
        <f aca="false">M2155+X2155</f>
        <v>0</v>
      </c>
      <c r="AN2155" s="39" t="n">
        <f aca="false">Y2155</f>
        <v>0</v>
      </c>
      <c r="AO2155" s="39" t="n">
        <f aca="false">SUM(AK2155:AN2155)</f>
        <v>88</v>
      </c>
      <c r="AP2155" s="41" t="n">
        <f aca="false">K2155+V2155</f>
        <v>0</v>
      </c>
    </row>
    <row r="2156" s="42" customFormat="true" ht="16.5" hidden="true" customHeight="true" outlineLevel="0" collapsed="false">
      <c r="A2156" s="49" t="s">
        <v>66</v>
      </c>
      <c r="B2156" s="30" t="s">
        <v>238</v>
      </c>
      <c r="C2156" s="31" t="s">
        <v>670</v>
      </c>
      <c r="D2156" s="190" t="s">
        <v>411</v>
      </c>
      <c r="E2156" s="31" t="n">
        <v>17</v>
      </c>
      <c r="F2156" s="31"/>
      <c r="G2156" s="31"/>
      <c r="H2156" s="31"/>
      <c r="I2156" s="31"/>
      <c r="J2156" s="31"/>
      <c r="K2156" s="31"/>
      <c r="L2156" s="31"/>
      <c r="M2156" s="31"/>
      <c r="N2156" s="33" t="n">
        <f aca="false">E2156*F2156+H2156+J2156+K2156+L2156+M2156</f>
        <v>0</v>
      </c>
      <c r="O2156" s="36"/>
      <c r="P2156" s="31" t="n">
        <v>21</v>
      </c>
      <c r="Q2156" s="31" t="n">
        <v>2</v>
      </c>
      <c r="R2156" s="31" t="n">
        <v>14</v>
      </c>
      <c r="S2156" s="31"/>
      <c r="T2156" s="31"/>
      <c r="U2156" s="31"/>
      <c r="V2156" s="31"/>
      <c r="W2156" s="31" t="n">
        <v>4</v>
      </c>
      <c r="X2156" s="44" t="n">
        <v>8</v>
      </c>
      <c r="Y2156" s="31"/>
      <c r="Z2156" s="36" t="n">
        <f aca="false">P2156*Q2156+S2156+U2156+V2156+W2156+X2156+Y2156</f>
        <v>54</v>
      </c>
      <c r="AA2156" s="36" t="n">
        <f aca="false">N2156+Z2156</f>
        <v>54</v>
      </c>
      <c r="AB2156" s="54" t="s">
        <v>300</v>
      </c>
      <c r="AC2156" s="31"/>
      <c r="AD2156" s="31"/>
      <c r="AE2156" s="36" t="n">
        <f aca="false">P2156*Q2156</f>
        <v>42</v>
      </c>
      <c r="AF2156" s="38" t="n">
        <f aca="false">AA2156-L2156-M2156-W2156-X2156</f>
        <v>42</v>
      </c>
      <c r="AG2156" s="39" t="str">
        <f aca="false">AB2156</f>
        <v>Зайцева О.В.</v>
      </c>
      <c r="AH2156" s="39" t="str">
        <f aca="false">C2156</f>
        <v>2АСС9-6</v>
      </c>
      <c r="AI2156" s="40" t="str">
        <f aca="false">B2156</f>
        <v>25</v>
      </c>
      <c r="AJ2156" s="39" t="str">
        <f aca="false">CONCATENATE(A2156," ",D2156)</f>
        <v>ЕН.02 Дискретная математика</v>
      </c>
      <c r="AK2156" s="39" t="n">
        <f aca="false">E2156*F2156+P2156*Q2156+H2156+J2156+S2156+U2156</f>
        <v>42</v>
      </c>
      <c r="AL2156" s="39" t="n">
        <f aca="false">L2156+W2156</f>
        <v>4</v>
      </c>
      <c r="AM2156" s="39" t="n">
        <f aca="false">M2156+X2156</f>
        <v>8</v>
      </c>
      <c r="AN2156" s="39" t="n">
        <f aca="false">Y2156</f>
        <v>0</v>
      </c>
      <c r="AO2156" s="39" t="n">
        <f aca="false">SUM(AK2156:AN2156)</f>
        <v>54</v>
      </c>
      <c r="AP2156" s="41" t="n">
        <f aca="false">K2156+V2156</f>
        <v>0</v>
      </c>
    </row>
    <row r="2157" s="42" customFormat="true" ht="16.5" hidden="true" customHeight="true" outlineLevel="0" collapsed="false">
      <c r="A2157" s="49" t="s">
        <v>70</v>
      </c>
      <c r="B2157" s="30" t="s">
        <v>238</v>
      </c>
      <c r="C2157" s="31" t="s">
        <v>670</v>
      </c>
      <c r="D2157" s="139" t="s">
        <v>255</v>
      </c>
      <c r="E2157" s="31" t="n">
        <v>17</v>
      </c>
      <c r="F2157" s="31"/>
      <c r="G2157" s="31"/>
      <c r="H2157" s="31"/>
      <c r="I2157" s="31"/>
      <c r="J2157" s="31"/>
      <c r="K2157" s="31"/>
      <c r="L2157" s="31"/>
      <c r="M2157" s="31"/>
      <c r="N2157" s="33" t="n">
        <f aca="false">E2157*F2157+H2157+J2157+K2157+L2157+M2157</f>
        <v>0</v>
      </c>
      <c r="O2157" s="36"/>
      <c r="P2157" s="31" t="n">
        <v>21</v>
      </c>
      <c r="Q2157" s="31" t="n">
        <v>2</v>
      </c>
      <c r="R2157" s="31" t="n">
        <v>14</v>
      </c>
      <c r="S2157" s="31"/>
      <c r="T2157" s="31"/>
      <c r="U2157" s="31"/>
      <c r="V2157" s="31"/>
      <c r="W2157" s="31" t="n">
        <v>4</v>
      </c>
      <c r="X2157" s="44"/>
      <c r="Y2157" s="31"/>
      <c r="Z2157" s="36" t="n">
        <f aca="false">P2157*Q2157+S2157+U2157+V2157+W2157+X2157+Y2157</f>
        <v>46</v>
      </c>
      <c r="AA2157" s="36" t="n">
        <f aca="false">N2157+Z2157</f>
        <v>46</v>
      </c>
      <c r="AB2157" s="54" t="s">
        <v>300</v>
      </c>
      <c r="AC2157" s="31"/>
      <c r="AD2157" s="31"/>
      <c r="AE2157" s="36" t="n">
        <f aca="false">P2157*Q2157</f>
        <v>42</v>
      </c>
      <c r="AF2157" s="38" t="n">
        <f aca="false">AA2157-L2157-M2157-W2157-X2157</f>
        <v>42</v>
      </c>
      <c r="AG2157" s="39" t="str">
        <f aca="false">AB2157</f>
        <v>Зайцева О.В.</v>
      </c>
      <c r="AH2157" s="39" t="str">
        <f aca="false">C2157</f>
        <v>2АСС9-6</v>
      </c>
      <c r="AI2157" s="40" t="str">
        <f aca="false">B2157</f>
        <v>25</v>
      </c>
      <c r="AJ2157" s="39" t="str">
        <f aca="false">CONCATENATE(A2157," ",D2157)</f>
        <v>ЕН.03 Теория вероятностей и математическая статистика</v>
      </c>
      <c r="AK2157" s="39" t="n">
        <f aca="false">E2157*F2157+P2157*Q2157+H2157+J2157+S2157+U2157</f>
        <v>42</v>
      </c>
      <c r="AL2157" s="39" t="n">
        <f aca="false">L2157+W2157</f>
        <v>4</v>
      </c>
      <c r="AM2157" s="39" t="n">
        <f aca="false">M2157+X2157</f>
        <v>0</v>
      </c>
      <c r="AN2157" s="39" t="n">
        <f aca="false">Y2157</f>
        <v>0</v>
      </c>
      <c r="AO2157" s="39" t="n">
        <f aca="false">SUM(AK2157:AN2157)</f>
        <v>46</v>
      </c>
      <c r="AP2157" s="41" t="n">
        <f aca="false">K2157+V2157</f>
        <v>0</v>
      </c>
    </row>
    <row r="2158" s="42" customFormat="true" ht="16.5" hidden="true" customHeight="true" outlineLevel="0" collapsed="false">
      <c r="A2158" s="49" t="s">
        <v>70</v>
      </c>
      <c r="B2158" s="30" t="s">
        <v>238</v>
      </c>
      <c r="C2158" s="31" t="s">
        <v>670</v>
      </c>
      <c r="D2158" s="139" t="s">
        <v>255</v>
      </c>
      <c r="E2158" s="31" t="n">
        <v>17</v>
      </c>
      <c r="F2158" s="31"/>
      <c r="G2158" s="31"/>
      <c r="H2158" s="31"/>
      <c r="I2158" s="31"/>
      <c r="J2158" s="31"/>
      <c r="K2158" s="31"/>
      <c r="L2158" s="31"/>
      <c r="M2158" s="31"/>
      <c r="N2158" s="33" t="n">
        <f aca="false">E2158*F2158+H2158+J2158+K2158+L2158+M2158</f>
        <v>0</v>
      </c>
      <c r="O2158" s="36"/>
      <c r="P2158" s="31" t="n">
        <v>21</v>
      </c>
      <c r="Q2158" s="31"/>
      <c r="R2158" s="31"/>
      <c r="S2158" s="31"/>
      <c r="T2158" s="31"/>
      <c r="U2158" s="31"/>
      <c r="V2158" s="31"/>
      <c r="W2158" s="31"/>
      <c r="X2158" s="44" t="n">
        <v>8</v>
      </c>
      <c r="Y2158" s="31"/>
      <c r="Z2158" s="36" t="n">
        <f aca="false">P2158*Q2158+S2158+U2158+V2158+W2158+X2158+Y2158</f>
        <v>8</v>
      </c>
      <c r="AA2158" s="36" t="n">
        <f aca="false">N2158+Z2158</f>
        <v>8</v>
      </c>
      <c r="AB2158" s="54" t="s">
        <v>412</v>
      </c>
      <c r="AC2158" s="31"/>
      <c r="AD2158" s="31"/>
      <c r="AE2158" s="36" t="n">
        <f aca="false">P2158*Q2158</f>
        <v>0</v>
      </c>
      <c r="AF2158" s="38" t="n">
        <f aca="false">AA2158-L2158-M2158-W2158-X2158</f>
        <v>0</v>
      </c>
      <c r="AG2158" s="39" t="str">
        <f aca="false">AB2158</f>
        <v>вак. Математика экз.</v>
      </c>
      <c r="AH2158" s="39" t="str">
        <f aca="false">C2158</f>
        <v>2АСС9-6</v>
      </c>
      <c r="AI2158" s="40" t="str">
        <f aca="false">B2158</f>
        <v>25</v>
      </c>
      <c r="AJ2158" s="39" t="str">
        <f aca="false">CONCATENATE(A2158," ",D2158)</f>
        <v>ЕН.03 Теория вероятностей и математическая статистика</v>
      </c>
      <c r="AK2158" s="39" t="n">
        <f aca="false">E2158*F2158+P2158*Q2158+H2158+J2158+S2158+U2158</f>
        <v>0</v>
      </c>
      <c r="AL2158" s="39" t="n">
        <f aca="false">L2158+W2158</f>
        <v>0</v>
      </c>
      <c r="AM2158" s="39" t="n">
        <f aca="false">M2158+X2158</f>
        <v>8</v>
      </c>
      <c r="AN2158" s="39" t="n">
        <f aca="false">Y2158</f>
        <v>0</v>
      </c>
      <c r="AO2158" s="39" t="n">
        <f aca="false">SUM(AK2158:AN2158)</f>
        <v>8</v>
      </c>
      <c r="AP2158" s="41" t="n">
        <f aca="false">K2158+V2158</f>
        <v>0</v>
      </c>
    </row>
    <row r="2159" s="42" customFormat="true" ht="16.5" hidden="true" customHeight="true" outlineLevel="0" collapsed="false">
      <c r="A2159" s="49" t="s">
        <v>73</v>
      </c>
      <c r="B2159" s="30" t="s">
        <v>238</v>
      </c>
      <c r="C2159" s="31" t="s">
        <v>670</v>
      </c>
      <c r="D2159" s="190" t="s">
        <v>256</v>
      </c>
      <c r="E2159" s="31" t="n">
        <v>17</v>
      </c>
      <c r="F2159" s="31" t="n">
        <v>2</v>
      </c>
      <c r="G2159" s="31" t="n">
        <v>20</v>
      </c>
      <c r="H2159" s="31" t="n">
        <v>-6</v>
      </c>
      <c r="I2159" s="31"/>
      <c r="J2159" s="31"/>
      <c r="K2159" s="31"/>
      <c r="L2159" s="31"/>
      <c r="M2159" s="31"/>
      <c r="N2159" s="33" t="n">
        <f aca="false">E2159*F2159+H2159+J2159+K2159+L2159+M2159</f>
        <v>28</v>
      </c>
      <c r="O2159" s="36"/>
      <c r="P2159" s="31" t="n">
        <v>21</v>
      </c>
      <c r="Q2159" s="31" t="n">
        <v>4</v>
      </c>
      <c r="R2159" s="31"/>
      <c r="S2159" s="31" t="n">
        <v>-14</v>
      </c>
      <c r="T2159" s="31"/>
      <c r="U2159" s="31"/>
      <c r="V2159" s="31"/>
      <c r="W2159" s="31" t="n">
        <v>4</v>
      </c>
      <c r="X2159" s="31"/>
      <c r="Y2159" s="31"/>
      <c r="Z2159" s="36" t="n">
        <f aca="false">P2159*Q2159+S2159+U2159+V2159+W2159+X2159+Y2159</f>
        <v>74</v>
      </c>
      <c r="AA2159" s="36" t="n">
        <f aca="false">N2159+Z2159</f>
        <v>102</v>
      </c>
      <c r="AB2159" s="47" t="s">
        <v>413</v>
      </c>
      <c r="AC2159" s="31"/>
      <c r="AD2159" s="31"/>
      <c r="AE2159" s="36" t="n">
        <f aca="false">P2159*Q2159</f>
        <v>84</v>
      </c>
      <c r="AF2159" s="38" t="n">
        <f aca="false">AA2159-L2159-M2159-W2159-X2159</f>
        <v>98</v>
      </c>
      <c r="AG2159" s="39" t="str">
        <f aca="false">AB2159</f>
        <v>Чагмавели Н.В.</v>
      </c>
      <c r="AH2159" s="39" t="str">
        <f aca="false">C2159</f>
        <v>2АСС9-6</v>
      </c>
      <c r="AI2159" s="40" t="str">
        <f aca="false">B2159</f>
        <v>25</v>
      </c>
      <c r="AJ2159" s="39" t="str">
        <f aca="false">CONCATENATE(A2159," ",D2159)</f>
        <v>ОП.01 Операционные системы и среды</v>
      </c>
      <c r="AK2159" s="39" t="n">
        <f aca="false">E2159*F2159+P2159*Q2159+H2159+J2159+S2159+U2159</f>
        <v>98</v>
      </c>
      <c r="AL2159" s="39" t="n">
        <f aca="false">L2159+W2159</f>
        <v>4</v>
      </c>
      <c r="AM2159" s="39" t="n">
        <f aca="false">M2159+X2159</f>
        <v>0</v>
      </c>
      <c r="AN2159" s="39" t="n">
        <f aca="false">Y2159</f>
        <v>0</v>
      </c>
      <c r="AO2159" s="39" t="n">
        <f aca="false">SUM(AK2159:AN2159)</f>
        <v>102</v>
      </c>
      <c r="AP2159" s="41" t="n">
        <f aca="false">K2159+V2159</f>
        <v>0</v>
      </c>
    </row>
    <row r="2160" s="42" customFormat="true" ht="16.5" hidden="true" customHeight="true" outlineLevel="0" collapsed="false">
      <c r="A2160" s="49" t="s">
        <v>73</v>
      </c>
      <c r="B2160" s="30" t="s">
        <v>175</v>
      </c>
      <c r="C2160" s="31" t="s">
        <v>671</v>
      </c>
      <c r="D2160" s="190" t="s">
        <v>256</v>
      </c>
      <c r="E2160" s="31" t="n">
        <v>17</v>
      </c>
      <c r="F2160" s="31"/>
      <c r="G2160" s="31"/>
      <c r="H2160" s="31" t="n">
        <v>6</v>
      </c>
      <c r="I2160" s="31"/>
      <c r="J2160" s="31"/>
      <c r="K2160" s="31"/>
      <c r="L2160" s="31"/>
      <c r="M2160" s="31"/>
      <c r="N2160" s="33" t="n">
        <f aca="false">E2160*F2160+H2160+J2160+K2160+L2160+M2160</f>
        <v>6</v>
      </c>
      <c r="O2160" s="36"/>
      <c r="P2160" s="31" t="n">
        <v>21</v>
      </c>
      <c r="Q2160" s="31"/>
      <c r="R2160" s="31"/>
      <c r="S2160" s="31" t="n">
        <v>14</v>
      </c>
      <c r="T2160" s="31"/>
      <c r="U2160" s="31"/>
      <c r="V2160" s="31"/>
      <c r="W2160" s="31"/>
      <c r="X2160" s="31"/>
      <c r="Y2160" s="31"/>
      <c r="Z2160" s="36" t="n">
        <f aca="false">P2160*Q2160+S2160+U2160+V2160+W2160+X2160+Y2160</f>
        <v>14</v>
      </c>
      <c r="AA2160" s="36" t="n">
        <f aca="false">N2160+Z2160</f>
        <v>20</v>
      </c>
      <c r="AB2160" s="47" t="s">
        <v>413</v>
      </c>
      <c r="AC2160" s="31"/>
      <c r="AD2160" s="31"/>
      <c r="AE2160" s="36" t="n">
        <f aca="false">P2160*Q2160</f>
        <v>0</v>
      </c>
      <c r="AF2160" s="38" t="n">
        <f aca="false">AA2160-L2160-M2160-W2160-X2160</f>
        <v>20</v>
      </c>
      <c r="AG2160" s="39" t="str">
        <f aca="false">AB2160</f>
        <v>Чагмавели Н.В.</v>
      </c>
      <c r="AH2160" s="39" t="str">
        <f aca="false">C2160</f>
        <v>2АСС9-6а</v>
      </c>
      <c r="AI2160" s="40" t="str">
        <f aca="false">B2160</f>
        <v>13</v>
      </c>
      <c r="AJ2160" s="39" t="str">
        <f aca="false">CONCATENATE(A2160," ",D2160)</f>
        <v>ОП.01 Операционные системы и среды</v>
      </c>
      <c r="AK2160" s="39" t="n">
        <f aca="false">E2160*F2160+P2160*Q2160+H2160+J2160+S2160+U2160</f>
        <v>20</v>
      </c>
      <c r="AL2160" s="39" t="n">
        <f aca="false">L2160+W2160</f>
        <v>0</v>
      </c>
      <c r="AM2160" s="39" t="n">
        <f aca="false">M2160+X2160</f>
        <v>0</v>
      </c>
      <c r="AN2160" s="39" t="n">
        <f aca="false">Y2160</f>
        <v>0</v>
      </c>
      <c r="AO2160" s="39" t="n">
        <f aca="false">SUM(AK2160:AN2160)</f>
        <v>20</v>
      </c>
      <c r="AP2160" s="41" t="n">
        <f aca="false">K2160+V2160</f>
        <v>0</v>
      </c>
    </row>
    <row r="2161" s="42" customFormat="true" ht="16.5" hidden="true" customHeight="true" outlineLevel="0" collapsed="false">
      <c r="A2161" s="49" t="s">
        <v>73</v>
      </c>
      <c r="B2161" s="30" t="s">
        <v>53</v>
      </c>
      <c r="C2161" s="31" t="s">
        <v>672</v>
      </c>
      <c r="D2161" s="190" t="s">
        <v>256</v>
      </c>
      <c r="E2161" s="31" t="n">
        <v>17</v>
      </c>
      <c r="F2161" s="31"/>
      <c r="G2161" s="31"/>
      <c r="H2161" s="31" t="n">
        <v>6</v>
      </c>
      <c r="I2161" s="31"/>
      <c r="J2161" s="31"/>
      <c r="K2161" s="31"/>
      <c r="L2161" s="31"/>
      <c r="M2161" s="31"/>
      <c r="N2161" s="33" t="n">
        <f aca="false">E2161*F2161+H2161+J2161+K2161+L2161+M2161</f>
        <v>6</v>
      </c>
      <c r="O2161" s="36"/>
      <c r="P2161" s="31" t="n">
        <v>21</v>
      </c>
      <c r="Q2161" s="31"/>
      <c r="R2161" s="31"/>
      <c r="S2161" s="31" t="n">
        <v>14</v>
      </c>
      <c r="T2161" s="31"/>
      <c r="U2161" s="31"/>
      <c r="V2161" s="31"/>
      <c r="W2161" s="31"/>
      <c r="X2161" s="31"/>
      <c r="Y2161" s="31"/>
      <c r="Z2161" s="36" t="n">
        <f aca="false">P2161*Q2161+S2161+U2161+V2161+W2161+X2161+Y2161</f>
        <v>14</v>
      </c>
      <c r="AA2161" s="36" t="n">
        <f aca="false">N2161+Z2161</f>
        <v>20</v>
      </c>
      <c r="AB2161" s="47" t="s">
        <v>69</v>
      </c>
      <c r="AC2161" s="31"/>
      <c r="AD2161" s="31"/>
      <c r="AE2161" s="36" t="n">
        <f aca="false">P2161*Q2161</f>
        <v>0</v>
      </c>
      <c r="AF2161" s="38" t="n">
        <f aca="false">AA2161-L2161-M2161-W2161-X2161</f>
        <v>20</v>
      </c>
      <c r="AG2161" s="39" t="str">
        <f aca="false">AB2161</f>
        <v>вак. 2 п/гр</v>
      </c>
      <c r="AH2161" s="39" t="str">
        <f aca="false">C2161</f>
        <v>2АСС9-6б</v>
      </c>
      <c r="AI2161" s="40" t="str">
        <f aca="false">B2161</f>
        <v>12</v>
      </c>
      <c r="AJ2161" s="39" t="str">
        <f aca="false">CONCATENATE(A2161," ",D2161)</f>
        <v>ОП.01 Операционные системы и среды</v>
      </c>
      <c r="AK2161" s="39" t="n">
        <f aca="false">E2161*F2161+P2161*Q2161+H2161+J2161+S2161+U2161</f>
        <v>20</v>
      </c>
      <c r="AL2161" s="39" t="n">
        <f aca="false">L2161+W2161</f>
        <v>0</v>
      </c>
      <c r="AM2161" s="39" t="n">
        <f aca="false">M2161+X2161</f>
        <v>0</v>
      </c>
      <c r="AN2161" s="39" t="n">
        <f aca="false">Y2161</f>
        <v>0</v>
      </c>
      <c r="AO2161" s="39" t="n">
        <f aca="false">SUM(AK2161:AN2161)</f>
        <v>20</v>
      </c>
      <c r="AP2161" s="41" t="n">
        <f aca="false">K2161+V2161</f>
        <v>0</v>
      </c>
    </row>
    <row r="2162" s="42" customFormat="true" ht="16.5" hidden="true" customHeight="true" outlineLevel="0" collapsed="false">
      <c r="A2162" s="49" t="s">
        <v>76</v>
      </c>
      <c r="B2162" s="30" t="s">
        <v>238</v>
      </c>
      <c r="C2162" s="31" t="s">
        <v>670</v>
      </c>
      <c r="D2162" s="190" t="s">
        <v>258</v>
      </c>
      <c r="E2162" s="31" t="n">
        <v>17</v>
      </c>
      <c r="F2162" s="31" t="n">
        <v>2</v>
      </c>
      <c r="G2162" s="31" t="n">
        <v>36</v>
      </c>
      <c r="H2162" s="31" t="n">
        <v>-10</v>
      </c>
      <c r="I2162" s="31"/>
      <c r="J2162" s="31"/>
      <c r="K2162" s="31"/>
      <c r="L2162" s="31"/>
      <c r="M2162" s="31"/>
      <c r="N2162" s="33" t="n">
        <f aca="false">E2162*F2162+H2162+J2162+K2162+L2162+M2162</f>
        <v>24</v>
      </c>
      <c r="O2162" s="36"/>
      <c r="P2162" s="31" t="n">
        <v>21</v>
      </c>
      <c r="Q2162" s="31" t="n">
        <v>2</v>
      </c>
      <c r="R2162" s="31"/>
      <c r="S2162" s="31" t="n">
        <v>-26</v>
      </c>
      <c r="T2162" s="31"/>
      <c r="U2162" s="31"/>
      <c r="V2162" s="31"/>
      <c r="W2162" s="31" t="n">
        <v>4</v>
      </c>
      <c r="X2162" s="31"/>
      <c r="Y2162" s="31"/>
      <c r="Z2162" s="36" t="n">
        <f aca="false">P2162*Q2162+S2162+U2162+V2162+W2162+X2162+Y2162</f>
        <v>20</v>
      </c>
      <c r="AA2162" s="36" t="n">
        <f aca="false">N2162+Z2162</f>
        <v>44</v>
      </c>
      <c r="AB2162" s="47" t="s">
        <v>413</v>
      </c>
      <c r="AC2162" s="31"/>
      <c r="AD2162" s="31"/>
      <c r="AE2162" s="36" t="n">
        <f aca="false">P2162*Q2162</f>
        <v>42</v>
      </c>
      <c r="AF2162" s="38" t="n">
        <f aca="false">AA2162-L2162-M2162-W2162-X2162</f>
        <v>40</v>
      </c>
      <c r="AG2162" s="39" t="str">
        <f aca="false">AB2162</f>
        <v>Чагмавели Н.В.</v>
      </c>
      <c r="AH2162" s="39" t="str">
        <f aca="false">C2162</f>
        <v>2АСС9-6</v>
      </c>
      <c r="AI2162" s="40" t="str">
        <f aca="false">B2162</f>
        <v>25</v>
      </c>
      <c r="AJ2162" s="39" t="str">
        <f aca="false">CONCATENATE(A2162," ",D2162)</f>
        <v>ОП.02 Архитектура аппаратных средств</v>
      </c>
      <c r="AK2162" s="39" t="n">
        <f aca="false">E2162*F2162+P2162*Q2162+H2162+J2162+S2162+U2162</f>
        <v>40</v>
      </c>
      <c r="AL2162" s="39" t="n">
        <f aca="false">L2162+W2162</f>
        <v>4</v>
      </c>
      <c r="AM2162" s="39" t="n">
        <f aca="false">M2162+X2162</f>
        <v>0</v>
      </c>
      <c r="AN2162" s="39" t="n">
        <f aca="false">Y2162</f>
        <v>0</v>
      </c>
      <c r="AO2162" s="39" t="n">
        <f aca="false">SUM(AK2162:AN2162)</f>
        <v>44</v>
      </c>
      <c r="AP2162" s="41" t="n">
        <f aca="false">K2162+V2162</f>
        <v>0</v>
      </c>
    </row>
    <row r="2163" s="42" customFormat="true" ht="16.5" hidden="true" customHeight="true" outlineLevel="0" collapsed="false">
      <c r="A2163" s="49" t="s">
        <v>76</v>
      </c>
      <c r="B2163" s="30" t="s">
        <v>175</v>
      </c>
      <c r="C2163" s="31" t="s">
        <v>671</v>
      </c>
      <c r="D2163" s="190" t="s">
        <v>258</v>
      </c>
      <c r="E2163" s="31" t="n">
        <v>17</v>
      </c>
      <c r="F2163" s="31"/>
      <c r="G2163" s="31"/>
      <c r="H2163" s="31" t="n">
        <v>10</v>
      </c>
      <c r="I2163" s="31"/>
      <c r="J2163" s="31"/>
      <c r="K2163" s="31"/>
      <c r="L2163" s="31"/>
      <c r="M2163" s="31"/>
      <c r="N2163" s="33" t="n">
        <f aca="false">E2163*F2163+H2163+J2163+K2163+L2163+M2163</f>
        <v>10</v>
      </c>
      <c r="O2163" s="36"/>
      <c r="P2163" s="31" t="n">
        <v>21</v>
      </c>
      <c r="Q2163" s="31"/>
      <c r="R2163" s="31"/>
      <c r="S2163" s="31" t="n">
        <v>26</v>
      </c>
      <c r="T2163" s="31"/>
      <c r="U2163" s="31"/>
      <c r="V2163" s="31"/>
      <c r="W2163" s="31"/>
      <c r="X2163" s="31"/>
      <c r="Y2163" s="31"/>
      <c r="Z2163" s="36" t="n">
        <f aca="false">P2163*Q2163+S2163+U2163+V2163+W2163+X2163+Y2163</f>
        <v>26</v>
      </c>
      <c r="AA2163" s="36" t="n">
        <f aca="false">N2163+Z2163</f>
        <v>36</v>
      </c>
      <c r="AB2163" s="47" t="s">
        <v>413</v>
      </c>
      <c r="AC2163" s="31"/>
      <c r="AD2163" s="31"/>
      <c r="AE2163" s="36" t="n">
        <f aca="false">P2163*Q2163</f>
        <v>0</v>
      </c>
      <c r="AF2163" s="38" t="n">
        <f aca="false">AA2163-L2163-M2163-W2163-X2163</f>
        <v>36</v>
      </c>
      <c r="AG2163" s="39" t="str">
        <f aca="false">AB2163</f>
        <v>Чагмавели Н.В.</v>
      </c>
      <c r="AH2163" s="39" t="str">
        <f aca="false">C2163</f>
        <v>2АСС9-6а</v>
      </c>
      <c r="AI2163" s="40" t="str">
        <f aca="false">B2163</f>
        <v>13</v>
      </c>
      <c r="AJ2163" s="39" t="str">
        <f aca="false">CONCATENATE(A2163," ",D2163)</f>
        <v>ОП.02 Архитектура аппаратных средств</v>
      </c>
      <c r="AK2163" s="39" t="n">
        <f aca="false">E2163*F2163+P2163*Q2163+H2163+J2163+S2163+U2163</f>
        <v>36</v>
      </c>
      <c r="AL2163" s="39" t="n">
        <f aca="false">L2163+W2163</f>
        <v>0</v>
      </c>
      <c r="AM2163" s="39" t="n">
        <f aca="false">M2163+X2163</f>
        <v>0</v>
      </c>
      <c r="AN2163" s="39" t="n">
        <f aca="false">Y2163</f>
        <v>0</v>
      </c>
      <c r="AO2163" s="39" t="n">
        <f aca="false">SUM(AK2163:AN2163)</f>
        <v>36</v>
      </c>
      <c r="AP2163" s="41" t="n">
        <f aca="false">K2163+V2163</f>
        <v>0</v>
      </c>
    </row>
    <row r="2164" s="42" customFormat="true" ht="16.5" hidden="true" customHeight="true" outlineLevel="0" collapsed="false">
      <c r="A2164" s="49" t="s">
        <v>76</v>
      </c>
      <c r="B2164" s="30" t="s">
        <v>53</v>
      </c>
      <c r="C2164" s="31" t="s">
        <v>672</v>
      </c>
      <c r="D2164" s="190" t="s">
        <v>258</v>
      </c>
      <c r="E2164" s="31" t="n">
        <v>17</v>
      </c>
      <c r="F2164" s="31"/>
      <c r="G2164" s="31"/>
      <c r="H2164" s="31" t="n">
        <v>10</v>
      </c>
      <c r="I2164" s="31"/>
      <c r="J2164" s="31"/>
      <c r="K2164" s="31"/>
      <c r="L2164" s="31"/>
      <c r="M2164" s="31"/>
      <c r="N2164" s="33" t="n">
        <f aca="false">E2164*F2164+H2164+J2164+K2164+L2164+M2164</f>
        <v>10</v>
      </c>
      <c r="O2164" s="36"/>
      <c r="P2164" s="31" t="n">
        <v>21</v>
      </c>
      <c r="Q2164" s="31"/>
      <c r="R2164" s="31"/>
      <c r="S2164" s="31" t="n">
        <v>26</v>
      </c>
      <c r="T2164" s="31"/>
      <c r="U2164" s="31"/>
      <c r="V2164" s="31"/>
      <c r="W2164" s="31"/>
      <c r="X2164" s="31"/>
      <c r="Y2164" s="31"/>
      <c r="Z2164" s="36" t="n">
        <f aca="false">P2164*Q2164+S2164+U2164+V2164+W2164+X2164+Y2164</f>
        <v>26</v>
      </c>
      <c r="AA2164" s="36" t="n">
        <f aca="false">N2164+Z2164</f>
        <v>36</v>
      </c>
      <c r="AB2164" s="47" t="s">
        <v>69</v>
      </c>
      <c r="AC2164" s="31"/>
      <c r="AD2164" s="31"/>
      <c r="AE2164" s="36" t="n">
        <f aca="false">P2164*Q2164</f>
        <v>0</v>
      </c>
      <c r="AF2164" s="38" t="n">
        <f aca="false">AA2164-L2164-M2164-W2164-X2164</f>
        <v>36</v>
      </c>
      <c r="AG2164" s="39" t="str">
        <f aca="false">AB2164</f>
        <v>вак. 2 п/гр</v>
      </c>
      <c r="AH2164" s="39" t="str">
        <f aca="false">C2164</f>
        <v>2АСС9-6б</v>
      </c>
      <c r="AI2164" s="40" t="str">
        <f aca="false">B2164</f>
        <v>12</v>
      </c>
      <c r="AJ2164" s="39" t="str">
        <f aca="false">CONCATENATE(A2164," ",D2164)</f>
        <v>ОП.02 Архитектура аппаратных средств</v>
      </c>
      <c r="AK2164" s="39" t="n">
        <f aca="false">E2164*F2164+P2164*Q2164+H2164+J2164+S2164+U2164</f>
        <v>36</v>
      </c>
      <c r="AL2164" s="39" t="n">
        <f aca="false">L2164+W2164</f>
        <v>0</v>
      </c>
      <c r="AM2164" s="39" t="n">
        <f aca="false">M2164+X2164</f>
        <v>0</v>
      </c>
      <c r="AN2164" s="39" t="n">
        <f aca="false">Y2164</f>
        <v>0</v>
      </c>
      <c r="AO2164" s="39" t="n">
        <f aca="false">SUM(AK2164:AN2164)</f>
        <v>36</v>
      </c>
      <c r="AP2164" s="41" t="n">
        <f aca="false">K2164+V2164</f>
        <v>0</v>
      </c>
    </row>
    <row r="2165" s="42" customFormat="true" ht="16.5" hidden="true" customHeight="true" outlineLevel="0" collapsed="false">
      <c r="A2165" s="49" t="s">
        <v>79</v>
      </c>
      <c r="B2165" s="30" t="s">
        <v>238</v>
      </c>
      <c r="C2165" s="31" t="s">
        <v>670</v>
      </c>
      <c r="D2165" s="190" t="s">
        <v>414</v>
      </c>
      <c r="E2165" s="31" t="n">
        <v>17</v>
      </c>
      <c r="F2165" s="31" t="n">
        <v>3</v>
      </c>
      <c r="G2165" s="31" t="n">
        <v>30</v>
      </c>
      <c r="H2165" s="31" t="n">
        <v>-30</v>
      </c>
      <c r="I2165" s="31"/>
      <c r="J2165" s="31"/>
      <c r="K2165" s="31"/>
      <c r="L2165" s="31"/>
      <c r="M2165" s="31"/>
      <c r="N2165" s="33" t="n">
        <f aca="false">E2165*F2165+H2165+J2165+K2165+L2165+M2165</f>
        <v>21</v>
      </c>
      <c r="O2165" s="36"/>
      <c r="P2165" s="31" t="n">
        <v>21</v>
      </c>
      <c r="Q2165" s="31"/>
      <c r="R2165" s="31"/>
      <c r="S2165" s="31"/>
      <c r="T2165" s="31"/>
      <c r="U2165" s="31"/>
      <c r="V2165" s="31"/>
      <c r="W2165" s="31"/>
      <c r="X2165" s="31"/>
      <c r="Y2165" s="31"/>
      <c r="Z2165" s="36" t="n">
        <f aca="false">P2165*Q2165+S2165+U2165+V2165+W2165+X2165+Y2165</f>
        <v>0</v>
      </c>
      <c r="AA2165" s="36" t="n">
        <f aca="false">N2165+Z2165</f>
        <v>21</v>
      </c>
      <c r="AB2165" s="47" t="s">
        <v>415</v>
      </c>
      <c r="AC2165" s="31"/>
      <c r="AD2165" s="31"/>
      <c r="AE2165" s="36" t="n">
        <f aca="false">P2165*Q2165</f>
        <v>0</v>
      </c>
      <c r="AF2165" s="38"/>
      <c r="AG2165" s="39" t="str">
        <f aca="false">AB2165</f>
        <v>Балашов Н.А.</v>
      </c>
      <c r="AH2165" s="39" t="str">
        <f aca="false">C2165</f>
        <v>2АСС9-6</v>
      </c>
      <c r="AI2165" s="40" t="str">
        <f aca="false">B2165</f>
        <v>25</v>
      </c>
      <c r="AJ2165" s="39" t="str">
        <f aca="false">CONCATENATE(A2165," ",D2165)</f>
        <v>ОП.03 Информационные технологи</v>
      </c>
      <c r="AK2165" s="39" t="n">
        <f aca="false">E2165*F2165+P2165*Q2165+H2165+J2165+S2165+U2165</f>
        <v>21</v>
      </c>
      <c r="AL2165" s="39" t="n">
        <f aca="false">L2165+W2165</f>
        <v>0</v>
      </c>
      <c r="AM2165" s="39" t="n">
        <f aca="false">M2165+X2165</f>
        <v>0</v>
      </c>
      <c r="AN2165" s="39" t="n">
        <f aca="false">Y2165</f>
        <v>0</v>
      </c>
      <c r="AO2165" s="39" t="n">
        <f aca="false">SUM(AK2165:AN2165)</f>
        <v>21</v>
      </c>
      <c r="AP2165" s="41" t="n">
        <f aca="false">K2165+V2165</f>
        <v>0</v>
      </c>
    </row>
    <row r="2166" s="42" customFormat="true" ht="16.5" hidden="true" customHeight="true" outlineLevel="0" collapsed="false">
      <c r="A2166" s="49" t="s">
        <v>79</v>
      </c>
      <c r="B2166" s="30" t="s">
        <v>175</v>
      </c>
      <c r="C2166" s="31" t="s">
        <v>671</v>
      </c>
      <c r="D2166" s="190" t="s">
        <v>414</v>
      </c>
      <c r="E2166" s="31" t="n">
        <v>17</v>
      </c>
      <c r="F2166" s="31"/>
      <c r="G2166" s="31"/>
      <c r="H2166" s="31" t="n">
        <v>30</v>
      </c>
      <c r="I2166" s="31"/>
      <c r="J2166" s="31"/>
      <c r="K2166" s="31"/>
      <c r="L2166" s="31"/>
      <c r="M2166" s="31"/>
      <c r="N2166" s="33" t="n">
        <f aca="false">E2166*F2166+H2166+J2166+K2166+L2166+M2166</f>
        <v>30</v>
      </c>
      <c r="O2166" s="36"/>
      <c r="P2166" s="31" t="n">
        <v>21</v>
      </c>
      <c r="Q2166" s="31"/>
      <c r="R2166" s="31"/>
      <c r="S2166" s="31"/>
      <c r="T2166" s="31"/>
      <c r="U2166" s="31"/>
      <c r="V2166" s="31"/>
      <c r="W2166" s="31"/>
      <c r="X2166" s="31"/>
      <c r="Y2166" s="31"/>
      <c r="Z2166" s="36" t="n">
        <f aca="false">P2166*Q2166+S2166+U2166+V2166+W2166+X2166+Y2166</f>
        <v>0</v>
      </c>
      <c r="AA2166" s="36" t="n">
        <f aca="false">N2166+Z2166</f>
        <v>30</v>
      </c>
      <c r="AB2166" s="47" t="s">
        <v>415</v>
      </c>
      <c r="AC2166" s="31"/>
      <c r="AD2166" s="31"/>
      <c r="AE2166" s="36" t="n">
        <f aca="false">P2166*Q2166</f>
        <v>0</v>
      </c>
      <c r="AF2166" s="38"/>
      <c r="AG2166" s="39" t="str">
        <f aca="false">AB2166</f>
        <v>Балашов Н.А.</v>
      </c>
      <c r="AH2166" s="39" t="str">
        <f aca="false">C2166</f>
        <v>2АСС9-6а</v>
      </c>
      <c r="AI2166" s="40" t="str">
        <f aca="false">B2166</f>
        <v>13</v>
      </c>
      <c r="AJ2166" s="39" t="str">
        <f aca="false">CONCATENATE(A2166," ",D2166)</f>
        <v>ОП.03 Информационные технологи</v>
      </c>
      <c r="AK2166" s="39" t="n">
        <f aca="false">E2166*F2166+P2166*Q2166+H2166+J2166+S2166+U2166</f>
        <v>30</v>
      </c>
      <c r="AL2166" s="39" t="n">
        <f aca="false">L2166+W2166</f>
        <v>0</v>
      </c>
      <c r="AM2166" s="39" t="n">
        <f aca="false">M2166+X2166</f>
        <v>0</v>
      </c>
      <c r="AN2166" s="39" t="n">
        <f aca="false">Y2166</f>
        <v>0</v>
      </c>
      <c r="AO2166" s="39" t="n">
        <f aca="false">SUM(AK2166:AN2166)</f>
        <v>30</v>
      </c>
      <c r="AP2166" s="41" t="n">
        <f aca="false">K2166+V2166</f>
        <v>0</v>
      </c>
    </row>
    <row r="2167" s="42" customFormat="true" ht="16.5" hidden="true" customHeight="true" outlineLevel="0" collapsed="false">
      <c r="A2167" s="49" t="s">
        <v>79</v>
      </c>
      <c r="B2167" s="30" t="s">
        <v>53</v>
      </c>
      <c r="C2167" s="31" t="s">
        <v>672</v>
      </c>
      <c r="D2167" s="190" t="s">
        <v>414</v>
      </c>
      <c r="E2167" s="31" t="n">
        <v>17</v>
      </c>
      <c r="F2167" s="31"/>
      <c r="G2167" s="31"/>
      <c r="H2167" s="31" t="n">
        <v>30</v>
      </c>
      <c r="I2167" s="31"/>
      <c r="J2167" s="31"/>
      <c r="K2167" s="31"/>
      <c r="L2167" s="31"/>
      <c r="M2167" s="31"/>
      <c r="N2167" s="33" t="n">
        <f aca="false">E2167*F2167+H2167+J2167+K2167+L2167+M2167</f>
        <v>30</v>
      </c>
      <c r="O2167" s="36"/>
      <c r="P2167" s="31" t="n">
        <v>21</v>
      </c>
      <c r="Q2167" s="31"/>
      <c r="R2167" s="31"/>
      <c r="S2167" s="31"/>
      <c r="T2167" s="31"/>
      <c r="U2167" s="31"/>
      <c r="V2167" s="31"/>
      <c r="W2167" s="31"/>
      <c r="X2167" s="31"/>
      <c r="Y2167" s="31"/>
      <c r="Z2167" s="36" t="n">
        <f aca="false">P2167*Q2167+S2167+U2167+V2167+W2167+X2167+Y2167</f>
        <v>0</v>
      </c>
      <c r="AA2167" s="36" t="n">
        <f aca="false">N2167+Z2167</f>
        <v>30</v>
      </c>
      <c r="AB2167" s="47" t="s">
        <v>69</v>
      </c>
      <c r="AC2167" s="31"/>
      <c r="AD2167" s="31"/>
      <c r="AE2167" s="36" t="n">
        <f aca="false">P2167*Q2167</f>
        <v>0</v>
      </c>
      <c r="AF2167" s="38"/>
      <c r="AG2167" s="39" t="str">
        <f aca="false">AB2167</f>
        <v>вак. 2 п/гр</v>
      </c>
      <c r="AH2167" s="39" t="str">
        <f aca="false">C2167</f>
        <v>2АСС9-6б</v>
      </c>
      <c r="AI2167" s="40" t="str">
        <f aca="false">B2167</f>
        <v>12</v>
      </c>
      <c r="AJ2167" s="39" t="str">
        <f aca="false">CONCATENATE(A2167," ",D2167)</f>
        <v>ОП.03 Информационные технологи</v>
      </c>
      <c r="AK2167" s="39" t="n">
        <f aca="false">E2167*F2167+P2167*Q2167+H2167+J2167+S2167+U2167</f>
        <v>30</v>
      </c>
      <c r="AL2167" s="39" t="n">
        <f aca="false">L2167+W2167</f>
        <v>0</v>
      </c>
      <c r="AM2167" s="39" t="n">
        <f aca="false">M2167+X2167</f>
        <v>0</v>
      </c>
      <c r="AN2167" s="39" t="n">
        <f aca="false">Y2167</f>
        <v>0</v>
      </c>
      <c r="AO2167" s="39" t="n">
        <f aca="false">SUM(AK2167:AN2167)</f>
        <v>30</v>
      </c>
      <c r="AP2167" s="41" t="n">
        <f aca="false">K2167+V2167</f>
        <v>0</v>
      </c>
    </row>
    <row r="2168" s="42" customFormat="true" ht="16.5" hidden="true" customHeight="true" outlineLevel="0" collapsed="false">
      <c r="A2168" s="49" t="s">
        <v>82</v>
      </c>
      <c r="B2168" s="30" t="s">
        <v>238</v>
      </c>
      <c r="C2168" s="31" t="s">
        <v>670</v>
      </c>
      <c r="D2168" s="190" t="s">
        <v>261</v>
      </c>
      <c r="E2168" s="31" t="n">
        <v>17</v>
      </c>
      <c r="F2168" s="31" t="n">
        <v>2</v>
      </c>
      <c r="G2168" s="31" t="n">
        <v>58</v>
      </c>
      <c r="H2168" s="31" t="n">
        <v>-10</v>
      </c>
      <c r="I2168" s="31"/>
      <c r="J2168" s="31"/>
      <c r="K2168" s="31"/>
      <c r="L2168" s="31"/>
      <c r="M2168" s="31"/>
      <c r="N2168" s="33" t="n">
        <f aca="false">E2168*F2168+H2168+J2168+K2168+L2168+M2168</f>
        <v>24</v>
      </c>
      <c r="O2168" s="36"/>
      <c r="P2168" s="31" t="n">
        <v>21</v>
      </c>
      <c r="Q2168" s="31" t="n">
        <v>3</v>
      </c>
      <c r="R2168" s="31"/>
      <c r="S2168" s="31" t="n">
        <v>-48</v>
      </c>
      <c r="T2168" s="31"/>
      <c r="U2168" s="31"/>
      <c r="V2168" s="31"/>
      <c r="W2168" s="31" t="n">
        <v>2</v>
      </c>
      <c r="X2168" s="31"/>
      <c r="Y2168" s="31"/>
      <c r="Z2168" s="36" t="n">
        <f aca="false">P2168*Q2168+S2168+U2168+V2168+W2168+X2168+Y2168</f>
        <v>17</v>
      </c>
      <c r="AA2168" s="36" t="n">
        <f aca="false">N2168+Z2168</f>
        <v>41</v>
      </c>
      <c r="AB2168" s="47" t="s">
        <v>415</v>
      </c>
      <c r="AC2168" s="31"/>
      <c r="AD2168" s="31"/>
      <c r="AE2168" s="36" t="n">
        <f aca="false">P2168*Q2168</f>
        <v>63</v>
      </c>
      <c r="AF2168" s="38"/>
      <c r="AG2168" s="39" t="str">
        <f aca="false">AB2168</f>
        <v>Балашов Н.А.</v>
      </c>
      <c r="AH2168" s="39" t="str">
        <f aca="false">C2168</f>
        <v>2АСС9-6</v>
      </c>
      <c r="AI2168" s="40" t="str">
        <f aca="false">B2168</f>
        <v>25</v>
      </c>
      <c r="AJ2168" s="39" t="str">
        <f aca="false">CONCATENATE(A2168," ",D2168)</f>
        <v>ОП.04 Основы алгоритмизации и программирования</v>
      </c>
      <c r="AK2168" s="39" t="n">
        <f aca="false">E2168*F2168+P2168*Q2168+H2168+J2168+S2168+U2168</f>
        <v>39</v>
      </c>
      <c r="AL2168" s="39" t="n">
        <f aca="false">L2168+W2168</f>
        <v>2</v>
      </c>
      <c r="AM2168" s="39" t="n">
        <f aca="false">M2168+X2168</f>
        <v>0</v>
      </c>
      <c r="AN2168" s="39" t="n">
        <f aca="false">Y2168</f>
        <v>0</v>
      </c>
      <c r="AO2168" s="39" t="n">
        <f aca="false">SUM(AK2168:AN2168)</f>
        <v>41</v>
      </c>
      <c r="AP2168" s="41" t="n">
        <f aca="false">K2168+V2168</f>
        <v>0</v>
      </c>
    </row>
    <row r="2169" s="42" customFormat="true" ht="16.5" hidden="true" customHeight="true" outlineLevel="0" collapsed="false">
      <c r="A2169" s="49" t="s">
        <v>82</v>
      </c>
      <c r="B2169" s="30" t="s">
        <v>175</v>
      </c>
      <c r="C2169" s="31" t="s">
        <v>671</v>
      </c>
      <c r="D2169" s="190" t="s">
        <v>261</v>
      </c>
      <c r="E2169" s="31" t="n">
        <v>17</v>
      </c>
      <c r="F2169" s="31"/>
      <c r="G2169" s="31"/>
      <c r="H2169" s="31" t="n">
        <v>10</v>
      </c>
      <c r="I2169" s="31"/>
      <c r="J2169" s="31"/>
      <c r="K2169" s="31"/>
      <c r="L2169" s="31"/>
      <c r="M2169" s="31"/>
      <c r="N2169" s="33" t="n">
        <f aca="false">E2169*F2169+H2169+J2169+K2169+L2169+M2169</f>
        <v>10</v>
      </c>
      <c r="O2169" s="36"/>
      <c r="P2169" s="31" t="n">
        <v>21</v>
      </c>
      <c r="Q2169" s="31"/>
      <c r="R2169" s="31"/>
      <c r="S2169" s="31" t="n">
        <v>48</v>
      </c>
      <c r="T2169" s="31"/>
      <c r="U2169" s="31"/>
      <c r="V2169" s="31"/>
      <c r="W2169" s="31"/>
      <c r="X2169" s="31"/>
      <c r="Y2169" s="31"/>
      <c r="Z2169" s="36" t="n">
        <f aca="false">P2169*Q2169+S2169+U2169+V2169+W2169+X2169+Y2169</f>
        <v>48</v>
      </c>
      <c r="AA2169" s="36" t="n">
        <f aca="false">N2169+Z2169</f>
        <v>58</v>
      </c>
      <c r="AB2169" s="47" t="s">
        <v>415</v>
      </c>
      <c r="AC2169" s="31"/>
      <c r="AD2169" s="31"/>
      <c r="AE2169" s="36" t="n">
        <f aca="false">P2169*Q2169</f>
        <v>0</v>
      </c>
      <c r="AF2169" s="38"/>
      <c r="AG2169" s="39" t="str">
        <f aca="false">AB2169</f>
        <v>Балашов Н.А.</v>
      </c>
      <c r="AH2169" s="39" t="str">
        <f aca="false">C2169</f>
        <v>2АСС9-6а</v>
      </c>
      <c r="AI2169" s="40" t="str">
        <f aca="false">B2169</f>
        <v>13</v>
      </c>
      <c r="AJ2169" s="39" t="str">
        <f aca="false">CONCATENATE(A2169," ",D2169)</f>
        <v>ОП.04 Основы алгоритмизации и программирования</v>
      </c>
      <c r="AK2169" s="39" t="n">
        <f aca="false">E2169*F2169+P2169*Q2169+H2169+J2169+S2169+U2169</f>
        <v>58</v>
      </c>
      <c r="AL2169" s="39" t="n">
        <f aca="false">L2169+W2169</f>
        <v>0</v>
      </c>
      <c r="AM2169" s="39" t="n">
        <f aca="false">M2169+X2169</f>
        <v>0</v>
      </c>
      <c r="AN2169" s="39" t="n">
        <f aca="false">Y2169</f>
        <v>0</v>
      </c>
      <c r="AO2169" s="39" t="n">
        <f aca="false">SUM(AK2169:AN2169)</f>
        <v>58</v>
      </c>
      <c r="AP2169" s="41" t="n">
        <f aca="false">K2169+V2169</f>
        <v>0</v>
      </c>
    </row>
    <row r="2170" s="42" customFormat="true" ht="16.5" hidden="true" customHeight="true" outlineLevel="0" collapsed="false">
      <c r="A2170" s="49" t="s">
        <v>82</v>
      </c>
      <c r="B2170" s="30" t="s">
        <v>53</v>
      </c>
      <c r="C2170" s="31" t="s">
        <v>672</v>
      </c>
      <c r="D2170" s="190" t="s">
        <v>261</v>
      </c>
      <c r="E2170" s="31" t="n">
        <v>17</v>
      </c>
      <c r="F2170" s="31"/>
      <c r="G2170" s="31"/>
      <c r="H2170" s="31" t="n">
        <v>10</v>
      </c>
      <c r="I2170" s="31"/>
      <c r="J2170" s="31"/>
      <c r="K2170" s="31"/>
      <c r="L2170" s="31"/>
      <c r="M2170" s="31"/>
      <c r="N2170" s="33" t="n">
        <f aca="false">E2170*F2170+H2170+J2170+K2170+L2170+M2170</f>
        <v>10</v>
      </c>
      <c r="O2170" s="36"/>
      <c r="P2170" s="31" t="n">
        <v>21</v>
      </c>
      <c r="Q2170" s="31"/>
      <c r="R2170" s="31"/>
      <c r="S2170" s="31" t="n">
        <v>48</v>
      </c>
      <c r="T2170" s="31"/>
      <c r="U2170" s="31"/>
      <c r="V2170" s="31"/>
      <c r="W2170" s="31"/>
      <c r="X2170" s="31"/>
      <c r="Y2170" s="31"/>
      <c r="Z2170" s="36" t="n">
        <f aca="false">P2170*Q2170+S2170+U2170+V2170+W2170+X2170+Y2170</f>
        <v>48</v>
      </c>
      <c r="AA2170" s="36" t="n">
        <f aca="false">N2170+Z2170</f>
        <v>58</v>
      </c>
      <c r="AB2170" s="47" t="s">
        <v>69</v>
      </c>
      <c r="AC2170" s="31"/>
      <c r="AD2170" s="31"/>
      <c r="AE2170" s="36" t="n">
        <f aca="false">P2170*Q2170</f>
        <v>0</v>
      </c>
      <c r="AF2170" s="38"/>
      <c r="AG2170" s="39" t="str">
        <f aca="false">AB2170</f>
        <v>вак. 2 п/гр</v>
      </c>
      <c r="AH2170" s="39" t="str">
        <f aca="false">C2170</f>
        <v>2АСС9-6б</v>
      </c>
      <c r="AI2170" s="40" t="str">
        <f aca="false">B2170</f>
        <v>12</v>
      </c>
      <c r="AJ2170" s="39" t="str">
        <f aca="false">CONCATENATE(A2170," ",D2170)</f>
        <v>ОП.04 Основы алгоритмизации и программирования</v>
      </c>
      <c r="AK2170" s="39" t="n">
        <f aca="false">E2170*F2170+P2170*Q2170+H2170+J2170+S2170+U2170</f>
        <v>58</v>
      </c>
      <c r="AL2170" s="39" t="n">
        <f aca="false">L2170+W2170</f>
        <v>0</v>
      </c>
      <c r="AM2170" s="39" t="n">
        <f aca="false">M2170+X2170</f>
        <v>0</v>
      </c>
      <c r="AN2170" s="39" t="n">
        <f aca="false">Y2170</f>
        <v>0</v>
      </c>
      <c r="AO2170" s="39" t="n">
        <f aca="false">SUM(AK2170:AN2170)</f>
        <v>58</v>
      </c>
      <c r="AP2170" s="41" t="n">
        <f aca="false">K2170+V2170</f>
        <v>0</v>
      </c>
    </row>
    <row r="2171" s="42" customFormat="true" ht="16.5" hidden="true" customHeight="true" outlineLevel="0" collapsed="false">
      <c r="A2171" s="138" t="s">
        <v>90</v>
      </c>
      <c r="B2171" s="30" t="s">
        <v>238</v>
      </c>
      <c r="C2171" s="31" t="s">
        <v>670</v>
      </c>
      <c r="D2171" s="133" t="s">
        <v>264</v>
      </c>
      <c r="E2171" s="31" t="n">
        <v>17</v>
      </c>
      <c r="F2171" s="31" t="n">
        <v>2</v>
      </c>
      <c r="G2171" s="31" t="n">
        <v>30</v>
      </c>
      <c r="H2171" s="31" t="n">
        <v>-10</v>
      </c>
      <c r="I2171" s="31"/>
      <c r="J2171" s="31"/>
      <c r="K2171" s="31"/>
      <c r="L2171" s="31"/>
      <c r="M2171" s="31"/>
      <c r="N2171" s="33" t="n">
        <f aca="false">E2171*F2171+H2171+J2171+K2171+L2171+M2171</f>
        <v>24</v>
      </c>
      <c r="O2171" s="36"/>
      <c r="P2171" s="31" t="n">
        <v>21</v>
      </c>
      <c r="Q2171" s="31" t="n">
        <v>2</v>
      </c>
      <c r="R2171" s="31"/>
      <c r="S2171" s="31" t="n">
        <v>-20</v>
      </c>
      <c r="T2171" s="31"/>
      <c r="U2171" s="31"/>
      <c r="V2171" s="31"/>
      <c r="W2171" s="31" t="n">
        <v>6</v>
      </c>
      <c r="X2171" s="31" t="n">
        <v>8</v>
      </c>
      <c r="Y2171" s="31"/>
      <c r="Z2171" s="36" t="n">
        <f aca="false">P2171*Q2171+S2171+U2171+V2171+W2171+X2171+Y2171</f>
        <v>36</v>
      </c>
      <c r="AA2171" s="36" t="n">
        <f aca="false">N2171+Z2171</f>
        <v>60</v>
      </c>
      <c r="AB2171" s="47" t="s">
        <v>265</v>
      </c>
      <c r="AC2171" s="31"/>
      <c r="AD2171" s="31"/>
      <c r="AE2171" s="36" t="n">
        <f aca="false">P2171*Q2171</f>
        <v>42</v>
      </c>
      <c r="AF2171" s="38"/>
      <c r="AG2171" s="39" t="str">
        <f aca="false">AB2171</f>
        <v>Новицкий Д.Ю.</v>
      </c>
      <c r="AH2171" s="39" t="str">
        <f aca="false">C2171</f>
        <v>2АСС9-6</v>
      </c>
      <c r="AI2171" s="40" t="str">
        <f aca="false">B2171</f>
        <v>25</v>
      </c>
      <c r="AJ2171" s="39" t="str">
        <f aca="false">CONCATENATE(A2171," ",D2171)</f>
        <v>ОП.08 Основы проектирования баз данных</v>
      </c>
      <c r="AK2171" s="39" t="n">
        <f aca="false">E2171*F2171+P2171*Q2171+H2171+J2171+S2171+U2171</f>
        <v>46</v>
      </c>
      <c r="AL2171" s="39" t="n">
        <f aca="false">L2171+W2171</f>
        <v>6</v>
      </c>
      <c r="AM2171" s="39" t="n">
        <f aca="false">M2171+X2171</f>
        <v>8</v>
      </c>
      <c r="AN2171" s="39" t="n">
        <f aca="false">Y2171</f>
        <v>0</v>
      </c>
      <c r="AO2171" s="39" t="n">
        <f aca="false">SUM(AK2171:AN2171)</f>
        <v>60</v>
      </c>
      <c r="AP2171" s="41" t="n">
        <f aca="false">K2171+V2171</f>
        <v>0</v>
      </c>
    </row>
    <row r="2172" s="42" customFormat="true" ht="16.5" hidden="true" customHeight="true" outlineLevel="0" collapsed="false">
      <c r="A2172" s="138" t="s">
        <v>90</v>
      </c>
      <c r="B2172" s="30" t="s">
        <v>175</v>
      </c>
      <c r="C2172" s="31" t="s">
        <v>671</v>
      </c>
      <c r="D2172" s="133" t="s">
        <v>264</v>
      </c>
      <c r="E2172" s="31" t="n">
        <v>17</v>
      </c>
      <c r="F2172" s="31"/>
      <c r="G2172" s="31"/>
      <c r="H2172" s="31" t="n">
        <v>10</v>
      </c>
      <c r="I2172" s="31"/>
      <c r="J2172" s="31"/>
      <c r="K2172" s="31"/>
      <c r="L2172" s="31"/>
      <c r="M2172" s="31"/>
      <c r="N2172" s="33" t="n">
        <f aca="false">E2172*F2172+H2172+J2172+K2172+L2172+M2172</f>
        <v>10</v>
      </c>
      <c r="O2172" s="36"/>
      <c r="P2172" s="31" t="n">
        <v>21</v>
      </c>
      <c r="Q2172" s="31"/>
      <c r="R2172" s="31"/>
      <c r="S2172" s="31" t="n">
        <v>20</v>
      </c>
      <c r="T2172" s="31"/>
      <c r="U2172" s="31"/>
      <c r="V2172" s="31"/>
      <c r="W2172" s="31"/>
      <c r="X2172" s="31"/>
      <c r="Y2172" s="31"/>
      <c r="Z2172" s="36" t="n">
        <f aca="false">P2172*Q2172+S2172+U2172+V2172+W2172+X2172+Y2172</f>
        <v>20</v>
      </c>
      <c r="AA2172" s="36" t="n">
        <f aca="false">N2172+Z2172</f>
        <v>30</v>
      </c>
      <c r="AB2172" s="47" t="s">
        <v>265</v>
      </c>
      <c r="AC2172" s="31"/>
      <c r="AD2172" s="31"/>
      <c r="AE2172" s="36" t="n">
        <f aca="false">P2172*Q2172</f>
        <v>0</v>
      </c>
      <c r="AF2172" s="38"/>
      <c r="AG2172" s="39" t="str">
        <f aca="false">AB2172</f>
        <v>Новицкий Д.Ю.</v>
      </c>
      <c r="AH2172" s="39" t="str">
        <f aca="false">C2172</f>
        <v>2АСС9-6а</v>
      </c>
      <c r="AI2172" s="40" t="str">
        <f aca="false">B2172</f>
        <v>13</v>
      </c>
      <c r="AJ2172" s="39" t="str">
        <f aca="false">CONCATENATE(A2172," ",D2172)</f>
        <v>ОП.08 Основы проектирования баз данных</v>
      </c>
      <c r="AK2172" s="39" t="n">
        <f aca="false">E2172*F2172+P2172*Q2172+H2172+J2172+S2172+U2172</f>
        <v>30</v>
      </c>
      <c r="AL2172" s="39" t="n">
        <f aca="false">L2172+W2172</f>
        <v>0</v>
      </c>
      <c r="AM2172" s="39" t="n">
        <f aca="false">M2172+X2172</f>
        <v>0</v>
      </c>
      <c r="AN2172" s="39" t="n">
        <f aca="false">Y2172</f>
        <v>0</v>
      </c>
      <c r="AO2172" s="39" t="n">
        <f aca="false">SUM(AK2172:AN2172)</f>
        <v>30</v>
      </c>
      <c r="AP2172" s="41" t="n">
        <f aca="false">K2172+V2172</f>
        <v>0</v>
      </c>
    </row>
    <row r="2173" s="42" customFormat="true" ht="16.5" hidden="true" customHeight="true" outlineLevel="0" collapsed="false">
      <c r="A2173" s="138" t="s">
        <v>90</v>
      </c>
      <c r="B2173" s="30" t="s">
        <v>53</v>
      </c>
      <c r="C2173" s="31" t="s">
        <v>672</v>
      </c>
      <c r="D2173" s="133" t="s">
        <v>264</v>
      </c>
      <c r="E2173" s="31" t="n">
        <v>17</v>
      </c>
      <c r="F2173" s="31"/>
      <c r="G2173" s="31"/>
      <c r="H2173" s="31" t="n">
        <v>10</v>
      </c>
      <c r="I2173" s="31"/>
      <c r="J2173" s="31"/>
      <c r="K2173" s="31"/>
      <c r="L2173" s="31"/>
      <c r="M2173" s="31"/>
      <c r="N2173" s="33" t="n">
        <f aca="false">E2173*F2173+H2173+J2173+K2173+L2173+M2173</f>
        <v>10</v>
      </c>
      <c r="O2173" s="36"/>
      <c r="P2173" s="31" t="n">
        <v>21</v>
      </c>
      <c r="Q2173" s="31"/>
      <c r="R2173" s="31"/>
      <c r="S2173" s="31" t="n">
        <v>20</v>
      </c>
      <c r="T2173" s="31"/>
      <c r="U2173" s="31"/>
      <c r="V2173" s="31"/>
      <c r="W2173" s="31"/>
      <c r="X2173" s="31"/>
      <c r="Y2173" s="31"/>
      <c r="Z2173" s="36" t="n">
        <f aca="false">P2173*Q2173+S2173+U2173+V2173+W2173+X2173+Y2173</f>
        <v>20</v>
      </c>
      <c r="AA2173" s="36" t="n">
        <f aca="false">N2173+Z2173</f>
        <v>30</v>
      </c>
      <c r="AB2173" s="47" t="s">
        <v>69</v>
      </c>
      <c r="AC2173" s="31"/>
      <c r="AD2173" s="31"/>
      <c r="AE2173" s="36" t="n">
        <f aca="false">P2173*Q2173</f>
        <v>0</v>
      </c>
      <c r="AF2173" s="38"/>
      <c r="AG2173" s="39" t="str">
        <f aca="false">AB2173</f>
        <v>вак. 2 п/гр</v>
      </c>
      <c r="AH2173" s="39" t="str">
        <f aca="false">C2173</f>
        <v>2АСС9-6б</v>
      </c>
      <c r="AI2173" s="40" t="str">
        <f aca="false">B2173</f>
        <v>12</v>
      </c>
      <c r="AJ2173" s="39" t="str">
        <f aca="false">CONCATENATE(A2173," ",D2173)</f>
        <v>ОП.08 Основы проектирования баз данных</v>
      </c>
      <c r="AK2173" s="39" t="n">
        <f aca="false">E2173*F2173+P2173*Q2173+H2173+J2173+S2173+U2173</f>
        <v>30</v>
      </c>
      <c r="AL2173" s="39" t="n">
        <f aca="false">L2173+W2173</f>
        <v>0</v>
      </c>
      <c r="AM2173" s="39" t="n">
        <f aca="false">M2173+X2173</f>
        <v>0</v>
      </c>
      <c r="AN2173" s="39" t="n">
        <f aca="false">Y2173</f>
        <v>0</v>
      </c>
      <c r="AO2173" s="39" t="n">
        <f aca="false">SUM(AK2173:AN2173)</f>
        <v>30</v>
      </c>
      <c r="AP2173" s="41" t="n">
        <f aca="false">K2173+V2173</f>
        <v>0</v>
      </c>
    </row>
    <row r="2174" s="42" customFormat="true" ht="16.5" hidden="true" customHeight="true" outlineLevel="0" collapsed="false">
      <c r="A2174" s="138" t="s">
        <v>127</v>
      </c>
      <c r="B2174" s="30" t="s">
        <v>238</v>
      </c>
      <c r="C2174" s="31" t="s">
        <v>670</v>
      </c>
      <c r="D2174" s="133" t="s">
        <v>266</v>
      </c>
      <c r="E2174" s="31" t="n">
        <v>17</v>
      </c>
      <c r="F2174" s="31"/>
      <c r="G2174" s="31"/>
      <c r="H2174" s="31"/>
      <c r="I2174" s="31"/>
      <c r="J2174" s="31"/>
      <c r="K2174" s="31"/>
      <c r="L2174" s="31"/>
      <c r="M2174" s="31"/>
      <c r="N2174" s="33" t="n">
        <f aca="false">E2174*F2174+H2174+J2174+K2174+L2174+M2174</f>
        <v>0</v>
      </c>
      <c r="O2174" s="36"/>
      <c r="P2174" s="31" t="n">
        <v>21</v>
      </c>
      <c r="Q2174" s="31" t="n">
        <v>2</v>
      </c>
      <c r="R2174" s="31" t="n">
        <v>14</v>
      </c>
      <c r="S2174" s="31"/>
      <c r="T2174" s="31" t="n">
        <v>14</v>
      </c>
      <c r="U2174" s="31"/>
      <c r="V2174" s="31"/>
      <c r="W2174" s="31" t="n">
        <v>2</v>
      </c>
      <c r="X2174" s="31"/>
      <c r="Y2174" s="31"/>
      <c r="Z2174" s="36" t="n">
        <f aca="false">P2174*Q2174+S2174+U2174+V2174+W2174+X2174+Y2174</f>
        <v>44</v>
      </c>
      <c r="AA2174" s="36" t="n">
        <f aca="false">N2174+Z2174</f>
        <v>44</v>
      </c>
      <c r="AB2174" s="47" t="s">
        <v>78</v>
      </c>
      <c r="AC2174" s="31"/>
      <c r="AD2174" s="31"/>
      <c r="AE2174" s="36" t="n">
        <f aca="false">P2174*Q2174</f>
        <v>42</v>
      </c>
      <c r="AF2174" s="38"/>
      <c r="AG2174" s="39" t="str">
        <f aca="false">AB2174</f>
        <v>Маргвелашвили Л.В.</v>
      </c>
      <c r="AH2174" s="39" t="str">
        <f aca="false">C2174</f>
        <v>2АСС9-6</v>
      </c>
      <c r="AI2174" s="40" t="str">
        <f aca="false">B2174</f>
        <v>25</v>
      </c>
      <c r="AJ2174" s="39" t="str">
        <f aca="false">CONCATENATE(A2174," ",D2174)</f>
        <v>ОП.09 Стандартизация, сертификация и техническое документоведение</v>
      </c>
      <c r="AK2174" s="39" t="n">
        <f aca="false">E2174*F2174+P2174*Q2174+H2174+J2174+S2174+U2174</f>
        <v>42</v>
      </c>
      <c r="AL2174" s="39" t="n">
        <f aca="false">L2174+W2174</f>
        <v>2</v>
      </c>
      <c r="AM2174" s="39" t="n">
        <f aca="false">M2174+X2174</f>
        <v>0</v>
      </c>
      <c r="AN2174" s="39" t="n">
        <f aca="false">Y2174</f>
        <v>0</v>
      </c>
      <c r="AO2174" s="39" t="n">
        <f aca="false">SUM(AK2174:AN2174)</f>
        <v>44</v>
      </c>
      <c r="AP2174" s="41" t="n">
        <f aca="false">K2174+V2174</f>
        <v>0</v>
      </c>
    </row>
    <row r="2175" s="42" customFormat="true" ht="16.5" hidden="true" customHeight="true" outlineLevel="0" collapsed="false">
      <c r="A2175" s="138" t="s">
        <v>92</v>
      </c>
      <c r="B2175" s="30" t="s">
        <v>238</v>
      </c>
      <c r="C2175" s="31" t="s">
        <v>670</v>
      </c>
      <c r="D2175" s="133" t="s">
        <v>416</v>
      </c>
      <c r="E2175" s="31" t="n">
        <v>17</v>
      </c>
      <c r="F2175" s="31" t="n">
        <v>3</v>
      </c>
      <c r="G2175" s="31" t="n">
        <v>30</v>
      </c>
      <c r="H2175" s="31" t="n">
        <v>-30</v>
      </c>
      <c r="I2175" s="31"/>
      <c r="J2175" s="31"/>
      <c r="K2175" s="31"/>
      <c r="L2175" s="31" t="n">
        <v>2</v>
      </c>
      <c r="M2175" s="31"/>
      <c r="N2175" s="33" t="n">
        <f aca="false">E2175*F2175+H2175+J2175+K2175+L2175+M2175</f>
        <v>23</v>
      </c>
      <c r="O2175" s="36"/>
      <c r="P2175" s="31" t="n">
        <v>21</v>
      </c>
      <c r="Q2175" s="31"/>
      <c r="R2175" s="31"/>
      <c r="S2175" s="31"/>
      <c r="T2175" s="31"/>
      <c r="U2175" s="31"/>
      <c r="V2175" s="31"/>
      <c r="W2175" s="31"/>
      <c r="X2175" s="31"/>
      <c r="Y2175" s="31"/>
      <c r="Z2175" s="36" t="n">
        <f aca="false">P2175*Q2175+S2175+U2175+V2175+W2175+X2175+Y2175</f>
        <v>0</v>
      </c>
      <c r="AA2175" s="36" t="n">
        <f aca="false">N2175+Z2175</f>
        <v>23</v>
      </c>
      <c r="AB2175" s="47" t="s">
        <v>72</v>
      </c>
      <c r="AC2175" s="31"/>
      <c r="AD2175" s="31"/>
      <c r="AE2175" s="36" t="n">
        <f aca="false">P2175*Q2175</f>
        <v>0</v>
      </c>
      <c r="AF2175" s="38" t="n">
        <f aca="false">AA2175-L2175-M2175-W2175-X2175</f>
        <v>21</v>
      </c>
      <c r="AG2175" s="39" t="str">
        <f aca="false">AB2175</f>
        <v>Глушкова Т.Н.</v>
      </c>
      <c r="AH2175" s="39" t="str">
        <f aca="false">C2175</f>
        <v>2АСС9-6</v>
      </c>
      <c r="AI2175" s="40" t="str">
        <f aca="false">B2175</f>
        <v>25</v>
      </c>
      <c r="AJ2175" s="39" t="str">
        <f aca="false">CONCATENATE(A2175," ",D2175)</f>
        <v>ОП.10 Основы электротехники</v>
      </c>
      <c r="AK2175" s="39" t="n">
        <f aca="false">E2175*F2175+P2175*Q2175+H2175+J2175+S2175+U2175</f>
        <v>21</v>
      </c>
      <c r="AL2175" s="39" t="n">
        <f aca="false">L2175+W2175</f>
        <v>2</v>
      </c>
      <c r="AM2175" s="39" t="n">
        <f aca="false">M2175+X2175</f>
        <v>0</v>
      </c>
      <c r="AN2175" s="39" t="n">
        <f aca="false">Y2175</f>
        <v>0</v>
      </c>
      <c r="AO2175" s="39" t="n">
        <f aca="false">SUM(AK2175:AN2175)</f>
        <v>23</v>
      </c>
      <c r="AP2175" s="41" t="n">
        <f aca="false">K2175+V2175</f>
        <v>0</v>
      </c>
    </row>
    <row r="2176" s="42" customFormat="true" ht="16.5" hidden="true" customHeight="true" outlineLevel="0" collapsed="false">
      <c r="A2176" s="138" t="s">
        <v>92</v>
      </c>
      <c r="B2176" s="30" t="s">
        <v>175</v>
      </c>
      <c r="C2176" s="31" t="s">
        <v>671</v>
      </c>
      <c r="D2176" s="133" t="s">
        <v>416</v>
      </c>
      <c r="E2176" s="31" t="n">
        <v>17</v>
      </c>
      <c r="F2176" s="31"/>
      <c r="G2176" s="31"/>
      <c r="H2176" s="31" t="n">
        <v>30</v>
      </c>
      <c r="I2176" s="31"/>
      <c r="J2176" s="31"/>
      <c r="K2176" s="31"/>
      <c r="L2176" s="31"/>
      <c r="M2176" s="31"/>
      <c r="N2176" s="33" t="n">
        <f aca="false">E2176*F2176+H2176+J2176+K2176+L2176+M2176</f>
        <v>30</v>
      </c>
      <c r="O2176" s="36"/>
      <c r="P2176" s="31" t="n">
        <v>21</v>
      </c>
      <c r="Q2176" s="31"/>
      <c r="R2176" s="31"/>
      <c r="S2176" s="31"/>
      <c r="T2176" s="31"/>
      <c r="U2176" s="31"/>
      <c r="V2176" s="31"/>
      <c r="W2176" s="31"/>
      <c r="X2176" s="31"/>
      <c r="Y2176" s="31"/>
      <c r="Z2176" s="36" t="n">
        <f aca="false">P2176*Q2176+S2176+U2176+V2176+W2176+X2176+Y2176</f>
        <v>0</v>
      </c>
      <c r="AA2176" s="36" t="n">
        <f aca="false">N2176+Z2176</f>
        <v>30</v>
      </c>
      <c r="AB2176" s="47" t="s">
        <v>72</v>
      </c>
      <c r="AC2176" s="31"/>
      <c r="AD2176" s="31"/>
      <c r="AE2176" s="36" t="n">
        <f aca="false">P2176*Q2176</f>
        <v>0</v>
      </c>
      <c r="AF2176" s="38" t="n">
        <f aca="false">AA2176-L2176-M2176-W2176-X2176</f>
        <v>30</v>
      </c>
      <c r="AG2176" s="39" t="str">
        <f aca="false">AB2176</f>
        <v>Глушкова Т.Н.</v>
      </c>
      <c r="AH2176" s="39" t="str">
        <f aca="false">C2176</f>
        <v>2АСС9-6а</v>
      </c>
      <c r="AI2176" s="40" t="str">
        <f aca="false">B2176</f>
        <v>13</v>
      </c>
      <c r="AJ2176" s="39" t="str">
        <f aca="false">CONCATENATE(A2176," ",D2176)</f>
        <v>ОП.10 Основы электротехники</v>
      </c>
      <c r="AK2176" s="39" t="n">
        <f aca="false">E2176*F2176+P2176*Q2176+H2176+J2176+S2176+U2176</f>
        <v>30</v>
      </c>
      <c r="AL2176" s="39" t="n">
        <f aca="false">L2176+W2176</f>
        <v>0</v>
      </c>
      <c r="AM2176" s="39" t="n">
        <f aca="false">M2176+X2176</f>
        <v>0</v>
      </c>
      <c r="AN2176" s="39" t="n">
        <f aca="false">Y2176</f>
        <v>0</v>
      </c>
      <c r="AO2176" s="39" t="n">
        <f aca="false">SUM(AK2176:AN2176)</f>
        <v>30</v>
      </c>
      <c r="AP2176" s="41" t="n">
        <f aca="false">K2176+V2176</f>
        <v>0</v>
      </c>
    </row>
    <row r="2177" s="42" customFormat="true" ht="16.5" hidden="true" customHeight="true" outlineLevel="0" collapsed="false">
      <c r="A2177" s="138" t="s">
        <v>92</v>
      </c>
      <c r="B2177" s="30" t="s">
        <v>53</v>
      </c>
      <c r="C2177" s="31" t="s">
        <v>672</v>
      </c>
      <c r="D2177" s="133" t="s">
        <v>416</v>
      </c>
      <c r="E2177" s="31" t="n">
        <v>17</v>
      </c>
      <c r="F2177" s="31"/>
      <c r="G2177" s="31"/>
      <c r="H2177" s="31" t="n">
        <v>30</v>
      </c>
      <c r="I2177" s="31"/>
      <c r="J2177" s="31"/>
      <c r="K2177" s="31"/>
      <c r="L2177" s="31"/>
      <c r="M2177" s="31"/>
      <c r="N2177" s="33" t="n">
        <f aca="false">E2177*F2177+H2177+J2177+K2177+L2177+M2177</f>
        <v>30</v>
      </c>
      <c r="O2177" s="36"/>
      <c r="P2177" s="31" t="n">
        <v>21</v>
      </c>
      <c r="Q2177" s="31"/>
      <c r="R2177" s="31"/>
      <c r="S2177" s="31"/>
      <c r="T2177" s="31"/>
      <c r="U2177" s="31"/>
      <c r="V2177" s="31"/>
      <c r="W2177" s="31"/>
      <c r="X2177" s="31"/>
      <c r="Y2177" s="31"/>
      <c r="Z2177" s="36" t="n">
        <f aca="false">P2177*Q2177+S2177+U2177+V2177+W2177+X2177+Y2177</f>
        <v>0</v>
      </c>
      <c r="AA2177" s="36" t="n">
        <f aca="false">N2177+Z2177</f>
        <v>30</v>
      </c>
      <c r="AB2177" s="47" t="s">
        <v>69</v>
      </c>
      <c r="AC2177" s="31"/>
      <c r="AD2177" s="31"/>
      <c r="AE2177" s="36" t="n">
        <f aca="false">P2177*Q2177</f>
        <v>0</v>
      </c>
      <c r="AF2177" s="38" t="n">
        <f aca="false">AA2177-L2177-M2177-W2177-X2177</f>
        <v>30</v>
      </c>
      <c r="AG2177" s="39" t="str">
        <f aca="false">AB2177</f>
        <v>вак. 2 п/гр</v>
      </c>
      <c r="AH2177" s="39" t="str">
        <f aca="false">C2177</f>
        <v>2АСС9-6б</v>
      </c>
      <c r="AI2177" s="40" t="str">
        <f aca="false">B2177</f>
        <v>12</v>
      </c>
      <c r="AJ2177" s="39" t="str">
        <f aca="false">CONCATENATE(A2177," ",D2177)</f>
        <v>ОП.10 Основы электротехники</v>
      </c>
      <c r="AK2177" s="39" t="n">
        <f aca="false">E2177*F2177+P2177*Q2177+H2177+J2177+S2177+U2177</f>
        <v>30</v>
      </c>
      <c r="AL2177" s="39" t="n">
        <f aca="false">L2177+W2177</f>
        <v>0</v>
      </c>
      <c r="AM2177" s="39" t="n">
        <f aca="false">M2177+X2177</f>
        <v>0</v>
      </c>
      <c r="AN2177" s="39" t="n">
        <f aca="false">Y2177</f>
        <v>0</v>
      </c>
      <c r="AO2177" s="39" t="n">
        <f aca="false">SUM(AK2177:AN2177)</f>
        <v>30</v>
      </c>
      <c r="AP2177" s="41" t="n">
        <f aca="false">K2177+V2177</f>
        <v>0</v>
      </c>
    </row>
    <row r="2178" s="42" customFormat="true" ht="16.5" hidden="true" customHeight="true" outlineLevel="0" collapsed="false">
      <c r="A2178" s="138" t="s">
        <v>129</v>
      </c>
      <c r="B2178" s="30" t="s">
        <v>175</v>
      </c>
      <c r="C2178" s="31" t="s">
        <v>671</v>
      </c>
      <c r="D2178" s="133" t="s">
        <v>417</v>
      </c>
      <c r="E2178" s="31" t="n">
        <v>17</v>
      </c>
      <c r="F2178" s="103" t="n">
        <v>4</v>
      </c>
      <c r="G2178" s="103" t="n">
        <v>68</v>
      </c>
      <c r="H2178" s="103"/>
      <c r="I2178" s="103"/>
      <c r="J2178" s="103"/>
      <c r="K2178" s="103"/>
      <c r="L2178" s="31" t="n">
        <v>2</v>
      </c>
      <c r="M2178" s="31"/>
      <c r="N2178" s="33" t="n">
        <f aca="false">E2178*F2178+H2178+J2178+K2178+L2178+M2178</f>
        <v>70</v>
      </c>
      <c r="O2178" s="36"/>
      <c r="P2178" s="31" t="n">
        <v>21</v>
      </c>
      <c r="Q2178" s="31"/>
      <c r="R2178" s="31"/>
      <c r="S2178" s="103"/>
      <c r="T2178" s="103"/>
      <c r="U2178" s="103"/>
      <c r="V2178" s="103"/>
      <c r="W2178" s="104"/>
      <c r="X2178" s="31"/>
      <c r="Y2178" s="31"/>
      <c r="Z2178" s="36" t="n">
        <f aca="false">P2178*Q2178+S2178+U2178+V2178+W2178+X2178+Y2178</f>
        <v>0</v>
      </c>
      <c r="AA2178" s="36" t="n">
        <f aca="false">N2178+Z2178</f>
        <v>70</v>
      </c>
      <c r="AB2178" s="47" t="s">
        <v>84</v>
      </c>
      <c r="AC2178" s="31"/>
      <c r="AD2178" s="31"/>
      <c r="AE2178" s="36" t="n">
        <f aca="false">P2178*Q2178</f>
        <v>0</v>
      </c>
      <c r="AF2178" s="38" t="n">
        <f aca="false">AA2178-L2178-M2178-W2178-X2178</f>
        <v>68</v>
      </c>
      <c r="AG2178" s="39" t="str">
        <f aca="false">AB2178</f>
        <v>Попова О.В.</v>
      </c>
      <c r="AH2178" s="39" t="str">
        <f aca="false">C2178</f>
        <v>2АСС9-6а</v>
      </c>
      <c r="AI2178" s="40" t="str">
        <f aca="false">B2178</f>
        <v>13</v>
      </c>
      <c r="AJ2178" s="39" t="str">
        <f aca="false">CONCATENATE(A2178," ",D2178)</f>
        <v>ОП.11 Инженерная компьютерная графика</v>
      </c>
      <c r="AK2178" s="39" t="n">
        <f aca="false">E2178*F2178+P2178*Q2178+H2178+J2178+S2178+U2178</f>
        <v>68</v>
      </c>
      <c r="AL2178" s="39" t="n">
        <f aca="false">L2178+W2178</f>
        <v>2</v>
      </c>
      <c r="AM2178" s="39" t="n">
        <f aca="false">M2178+X2178</f>
        <v>0</v>
      </c>
      <c r="AN2178" s="39" t="n">
        <f aca="false">Y2178</f>
        <v>0</v>
      </c>
      <c r="AO2178" s="39" t="n">
        <f aca="false">SUM(AK2178:AN2178)</f>
        <v>70</v>
      </c>
      <c r="AP2178" s="41" t="n">
        <f aca="false">K2178+V2178</f>
        <v>0</v>
      </c>
    </row>
    <row r="2179" s="42" customFormat="true" ht="16.5" hidden="true" customHeight="true" outlineLevel="0" collapsed="false">
      <c r="A2179" s="138" t="s">
        <v>129</v>
      </c>
      <c r="B2179" s="30" t="s">
        <v>53</v>
      </c>
      <c r="C2179" s="31" t="s">
        <v>672</v>
      </c>
      <c r="D2179" s="133" t="s">
        <v>417</v>
      </c>
      <c r="E2179" s="31" t="n">
        <v>17</v>
      </c>
      <c r="F2179" s="103" t="n">
        <v>4</v>
      </c>
      <c r="G2179" s="103" t="n">
        <v>68</v>
      </c>
      <c r="H2179" s="103"/>
      <c r="I2179" s="103"/>
      <c r="J2179" s="103"/>
      <c r="K2179" s="103"/>
      <c r="L2179" s="31" t="n">
        <v>2</v>
      </c>
      <c r="M2179" s="31"/>
      <c r="N2179" s="33" t="n">
        <f aca="false">E2179*F2179+H2179+J2179+K2179+L2179+M2179</f>
        <v>70</v>
      </c>
      <c r="O2179" s="36"/>
      <c r="P2179" s="31" t="n">
        <v>21</v>
      </c>
      <c r="Q2179" s="31"/>
      <c r="R2179" s="31"/>
      <c r="S2179" s="103"/>
      <c r="T2179" s="103"/>
      <c r="U2179" s="103"/>
      <c r="V2179" s="103"/>
      <c r="W2179" s="104"/>
      <c r="X2179" s="31"/>
      <c r="Y2179" s="31"/>
      <c r="Z2179" s="36" t="n">
        <f aca="false">P2179*Q2179+S2179+U2179+V2179+W2179+X2179+Y2179</f>
        <v>0</v>
      </c>
      <c r="AA2179" s="36" t="n">
        <f aca="false">N2179+Z2179</f>
        <v>70</v>
      </c>
      <c r="AB2179" s="47" t="s">
        <v>78</v>
      </c>
      <c r="AC2179" s="31"/>
      <c r="AD2179" s="31"/>
      <c r="AE2179" s="36" t="n">
        <f aca="false">P2179*Q2179</f>
        <v>0</v>
      </c>
      <c r="AF2179" s="38" t="n">
        <f aca="false">AA2179-L2179-M2179-W2179-X2179</f>
        <v>68</v>
      </c>
      <c r="AG2179" s="39" t="str">
        <f aca="false">AB2179</f>
        <v>Маргвелашвили Л.В.</v>
      </c>
      <c r="AH2179" s="39" t="str">
        <f aca="false">C2179</f>
        <v>2АСС9-6б</v>
      </c>
      <c r="AI2179" s="40" t="str">
        <f aca="false">B2179</f>
        <v>12</v>
      </c>
      <c r="AJ2179" s="39" t="str">
        <f aca="false">CONCATENATE(A2179," ",D2179)</f>
        <v>ОП.11 Инженерная компьютерная графика</v>
      </c>
      <c r="AK2179" s="39" t="n">
        <f aca="false">E2179*F2179+P2179*Q2179+H2179+J2179+S2179+U2179</f>
        <v>68</v>
      </c>
      <c r="AL2179" s="39" t="n">
        <f aca="false">L2179+W2179</f>
        <v>2</v>
      </c>
      <c r="AM2179" s="39" t="n">
        <f aca="false">M2179+X2179</f>
        <v>0</v>
      </c>
      <c r="AN2179" s="39" t="n">
        <f aca="false">Y2179</f>
        <v>0</v>
      </c>
      <c r="AO2179" s="39" t="n">
        <f aca="false">SUM(AK2179:AN2179)</f>
        <v>70</v>
      </c>
      <c r="AP2179" s="41" t="n">
        <f aca="false">K2179+V2179</f>
        <v>0</v>
      </c>
    </row>
    <row r="2180" s="42" customFormat="true" ht="16.5" hidden="true" customHeight="true" outlineLevel="0" collapsed="false">
      <c r="A2180" s="191" t="s">
        <v>94</v>
      </c>
      <c r="B2180" s="30" t="s">
        <v>238</v>
      </c>
      <c r="C2180" s="48" t="s">
        <v>670</v>
      </c>
      <c r="D2180" s="155" t="s">
        <v>418</v>
      </c>
      <c r="E2180" s="31" t="n">
        <v>17</v>
      </c>
      <c r="F2180" s="103" t="n">
        <v>5</v>
      </c>
      <c r="G2180" s="103" t="n">
        <v>40</v>
      </c>
      <c r="H2180" s="103"/>
      <c r="I2180" s="103"/>
      <c r="J2180" s="103"/>
      <c r="K2180" s="103"/>
      <c r="L2180" s="31" t="n">
        <v>2</v>
      </c>
      <c r="M2180" s="31"/>
      <c r="N2180" s="33" t="n">
        <f aca="false">E2180*F2180+H2180+J2180+K2180+L2180+M2180</f>
        <v>87</v>
      </c>
      <c r="O2180" s="36"/>
      <c r="P2180" s="31" t="n">
        <v>21</v>
      </c>
      <c r="Q2180" s="31"/>
      <c r="R2180" s="31"/>
      <c r="S2180" s="103"/>
      <c r="T2180" s="103"/>
      <c r="U2180" s="103"/>
      <c r="V2180" s="103"/>
      <c r="W2180" s="104"/>
      <c r="X2180" s="31"/>
      <c r="Y2180" s="31"/>
      <c r="Z2180" s="36" t="n">
        <f aca="false">P2180*Q2180+S2180+U2180+V2180+W2180+X2180+Y2180</f>
        <v>0</v>
      </c>
      <c r="AA2180" s="36" t="n">
        <f aca="false">N2180+Z2180</f>
        <v>87</v>
      </c>
      <c r="AB2180" s="47" t="s">
        <v>268</v>
      </c>
      <c r="AC2180" s="31"/>
      <c r="AD2180" s="31"/>
      <c r="AE2180" s="36" t="n">
        <f aca="false">P2180*Q2180</f>
        <v>0</v>
      </c>
      <c r="AF2180" s="38" t="n">
        <f aca="false">AA2180-L2180-M2180-W2180-X2180</f>
        <v>85</v>
      </c>
      <c r="AG2180" s="39" t="str">
        <f aca="false">AB2180</f>
        <v>Пузанова А.Ю.</v>
      </c>
      <c r="AH2180" s="39" t="str">
        <f aca="false">C2180</f>
        <v>2АСС9-6</v>
      </c>
      <c r="AI2180" s="40" t="str">
        <f aca="false">B2180</f>
        <v>25</v>
      </c>
      <c r="AJ2180" s="39" t="str">
        <f aca="false">CONCATENATE(A2180," ",D2180)</f>
        <v>ОП.12 Основы теории информации</v>
      </c>
      <c r="AK2180" s="39" t="n">
        <f aca="false">E2180*F2180+P2180*Q2180+H2180+J2180+S2180+U2180</f>
        <v>85</v>
      </c>
      <c r="AL2180" s="39" t="n">
        <f aca="false">L2180+W2180</f>
        <v>2</v>
      </c>
      <c r="AM2180" s="39" t="n">
        <f aca="false">M2180+X2180</f>
        <v>0</v>
      </c>
      <c r="AN2180" s="39" t="n">
        <f aca="false">Y2180</f>
        <v>0</v>
      </c>
      <c r="AO2180" s="39" t="n">
        <f aca="false">SUM(AK2180:AN2180)</f>
        <v>87</v>
      </c>
      <c r="AP2180" s="41" t="n">
        <f aca="false">K2180+V2180</f>
        <v>0</v>
      </c>
    </row>
    <row r="2181" s="42" customFormat="true" ht="16.5" hidden="true" customHeight="true" outlineLevel="0" collapsed="false">
      <c r="A2181" s="149" t="s">
        <v>96</v>
      </c>
      <c r="B2181" s="30" t="s">
        <v>238</v>
      </c>
      <c r="C2181" s="97" t="s">
        <v>670</v>
      </c>
      <c r="D2181" s="133" t="s">
        <v>419</v>
      </c>
      <c r="E2181" s="53" t="n">
        <v>17</v>
      </c>
      <c r="F2181" s="103"/>
      <c r="G2181" s="103"/>
      <c r="H2181" s="103"/>
      <c r="I2181" s="103"/>
      <c r="J2181" s="103"/>
      <c r="K2181" s="103"/>
      <c r="L2181" s="31"/>
      <c r="M2181" s="31"/>
      <c r="N2181" s="33" t="n">
        <f aca="false">E2181*F2181+H2181+J2181+K2181+L2181+M2181</f>
        <v>0</v>
      </c>
      <c r="O2181" s="36"/>
      <c r="P2181" s="31" t="n">
        <v>21</v>
      </c>
      <c r="Q2181" s="31" t="n">
        <v>3</v>
      </c>
      <c r="R2181" s="31" t="n">
        <v>30</v>
      </c>
      <c r="S2181" s="103" t="n">
        <v>-24</v>
      </c>
      <c r="T2181" s="103" t="n">
        <v>6</v>
      </c>
      <c r="U2181" s="103"/>
      <c r="V2181" s="103"/>
      <c r="W2181" s="104" t="n">
        <v>6</v>
      </c>
      <c r="X2181" s="31" t="n">
        <v>8</v>
      </c>
      <c r="Y2181" s="31"/>
      <c r="Z2181" s="36" t="n">
        <f aca="false">P2181*Q2181+S2181+U2181+V2181+W2181+X2181+Y2181</f>
        <v>53</v>
      </c>
      <c r="AA2181" s="36" t="n">
        <f aca="false">N2181+Z2181</f>
        <v>53</v>
      </c>
      <c r="AB2181" s="47" t="s">
        <v>357</v>
      </c>
      <c r="AC2181" s="31"/>
      <c r="AD2181" s="31"/>
      <c r="AE2181" s="36" t="n">
        <f aca="false">P2181*Q2181</f>
        <v>63</v>
      </c>
      <c r="AF2181" s="38" t="n">
        <f aca="false">AA2181-L2181-M2181-W2181-X2181</f>
        <v>39</v>
      </c>
      <c r="AG2181" s="39" t="str">
        <f aca="false">AB2181</f>
        <v>Падев В.К.</v>
      </c>
      <c r="AH2181" s="39" t="str">
        <f aca="false">C2181</f>
        <v>2АСС9-6</v>
      </c>
      <c r="AI2181" s="40" t="str">
        <f aca="false">B2181</f>
        <v>25</v>
      </c>
      <c r="AJ2181" s="39" t="str">
        <f aca="false">CONCATENATE(A2181," ",D2181)</f>
        <v>ОП.13 Технология физического уровня передачи данных</v>
      </c>
      <c r="AK2181" s="39" t="n">
        <f aca="false">E2181*F2181+P2181*Q2181+H2181+J2181+S2181+U2181</f>
        <v>39</v>
      </c>
      <c r="AL2181" s="39" t="n">
        <f aca="false">L2181+W2181</f>
        <v>6</v>
      </c>
      <c r="AM2181" s="39" t="n">
        <f aca="false">M2181+X2181</f>
        <v>8</v>
      </c>
      <c r="AN2181" s="39" t="n">
        <f aca="false">Y2181</f>
        <v>0</v>
      </c>
      <c r="AO2181" s="39" t="n">
        <f aca="false">SUM(AK2181:AN2181)</f>
        <v>53</v>
      </c>
      <c r="AP2181" s="41" t="n">
        <f aca="false">K2181+V2181</f>
        <v>0</v>
      </c>
    </row>
    <row r="2182" s="42" customFormat="true" ht="16.5" hidden="true" customHeight="true" outlineLevel="0" collapsed="false">
      <c r="A2182" s="149" t="s">
        <v>96</v>
      </c>
      <c r="B2182" s="30" t="s">
        <v>175</v>
      </c>
      <c r="C2182" s="31" t="s">
        <v>671</v>
      </c>
      <c r="D2182" s="133" t="s">
        <v>419</v>
      </c>
      <c r="E2182" s="53" t="n">
        <v>17</v>
      </c>
      <c r="F2182" s="103"/>
      <c r="G2182" s="103"/>
      <c r="H2182" s="103"/>
      <c r="I2182" s="103"/>
      <c r="J2182" s="103"/>
      <c r="K2182" s="103"/>
      <c r="L2182" s="31"/>
      <c r="M2182" s="31"/>
      <c r="N2182" s="33" t="n">
        <f aca="false">E2182*F2182+H2182+J2182+K2182+L2182+M2182</f>
        <v>0</v>
      </c>
      <c r="O2182" s="36"/>
      <c r="P2182" s="31" t="n">
        <v>21</v>
      </c>
      <c r="Q2182" s="31"/>
      <c r="R2182" s="31"/>
      <c r="S2182" s="103" t="n">
        <v>24</v>
      </c>
      <c r="T2182" s="103"/>
      <c r="U2182" s="103"/>
      <c r="V2182" s="103"/>
      <c r="W2182" s="104"/>
      <c r="X2182" s="31"/>
      <c r="Y2182" s="31"/>
      <c r="Z2182" s="36" t="n">
        <f aca="false">P2182*Q2182+S2182+U2182+V2182+W2182+X2182+Y2182</f>
        <v>24</v>
      </c>
      <c r="AA2182" s="36" t="n">
        <f aca="false">N2182+Z2182</f>
        <v>24</v>
      </c>
      <c r="AB2182" s="47" t="s">
        <v>357</v>
      </c>
      <c r="AC2182" s="31"/>
      <c r="AD2182" s="31"/>
      <c r="AE2182" s="36" t="n">
        <f aca="false">P2182*Q2182</f>
        <v>0</v>
      </c>
      <c r="AF2182" s="38" t="n">
        <f aca="false">AA2182-L2182-M2182-W2182-X2182</f>
        <v>24</v>
      </c>
      <c r="AG2182" s="39" t="str">
        <f aca="false">AB2182</f>
        <v>Падев В.К.</v>
      </c>
      <c r="AH2182" s="39" t="str">
        <f aca="false">C2182</f>
        <v>2АСС9-6а</v>
      </c>
      <c r="AI2182" s="40" t="str">
        <f aca="false">B2182</f>
        <v>13</v>
      </c>
      <c r="AJ2182" s="39" t="str">
        <f aca="false">CONCATENATE(A2182," ",D2182)</f>
        <v>ОП.13 Технология физического уровня передачи данных</v>
      </c>
      <c r="AK2182" s="39" t="n">
        <f aca="false">E2182*F2182+P2182*Q2182+H2182+J2182+S2182+U2182</f>
        <v>24</v>
      </c>
      <c r="AL2182" s="39" t="n">
        <f aca="false">L2182+W2182</f>
        <v>0</v>
      </c>
      <c r="AM2182" s="39" t="n">
        <f aca="false">M2182+X2182</f>
        <v>0</v>
      </c>
      <c r="AN2182" s="39" t="n">
        <f aca="false">Y2182</f>
        <v>0</v>
      </c>
      <c r="AO2182" s="39" t="n">
        <f aca="false">SUM(AK2182:AN2182)</f>
        <v>24</v>
      </c>
      <c r="AP2182" s="41" t="n">
        <f aca="false">K2182+V2182</f>
        <v>0</v>
      </c>
    </row>
    <row r="2183" s="42" customFormat="true" ht="16.5" hidden="true" customHeight="true" outlineLevel="0" collapsed="false">
      <c r="A2183" s="149" t="s">
        <v>96</v>
      </c>
      <c r="B2183" s="30" t="s">
        <v>53</v>
      </c>
      <c r="C2183" s="31" t="s">
        <v>672</v>
      </c>
      <c r="D2183" s="133" t="s">
        <v>419</v>
      </c>
      <c r="E2183" s="53" t="n">
        <v>17</v>
      </c>
      <c r="F2183" s="103"/>
      <c r="G2183" s="103"/>
      <c r="H2183" s="103"/>
      <c r="I2183" s="103"/>
      <c r="J2183" s="103"/>
      <c r="K2183" s="103"/>
      <c r="L2183" s="31"/>
      <c r="M2183" s="31"/>
      <c r="N2183" s="33" t="n">
        <f aca="false">E2183*F2183+H2183+J2183+K2183+L2183+M2183</f>
        <v>0</v>
      </c>
      <c r="O2183" s="36"/>
      <c r="P2183" s="31" t="n">
        <v>21</v>
      </c>
      <c r="Q2183" s="31"/>
      <c r="R2183" s="31"/>
      <c r="S2183" s="103" t="n">
        <v>24</v>
      </c>
      <c r="T2183" s="103"/>
      <c r="U2183" s="103"/>
      <c r="V2183" s="103"/>
      <c r="W2183" s="104"/>
      <c r="X2183" s="31"/>
      <c r="Y2183" s="31"/>
      <c r="Z2183" s="36" t="n">
        <f aca="false">P2183*Q2183+S2183+U2183+V2183+W2183+X2183+Y2183</f>
        <v>24</v>
      </c>
      <c r="AA2183" s="36" t="n">
        <f aca="false">N2183+Z2183</f>
        <v>24</v>
      </c>
      <c r="AB2183" s="47" t="s">
        <v>69</v>
      </c>
      <c r="AC2183" s="31"/>
      <c r="AD2183" s="31"/>
      <c r="AE2183" s="36" t="n">
        <f aca="false">P2183*Q2183</f>
        <v>0</v>
      </c>
      <c r="AF2183" s="38" t="n">
        <f aca="false">AA2183-L2183-M2183-W2183-X2183</f>
        <v>24</v>
      </c>
      <c r="AG2183" s="39" t="str">
        <f aca="false">AB2183</f>
        <v>вак. 2 п/гр</v>
      </c>
      <c r="AH2183" s="39" t="str">
        <f aca="false">C2183</f>
        <v>2АСС9-6б</v>
      </c>
      <c r="AI2183" s="40" t="str">
        <f aca="false">B2183</f>
        <v>12</v>
      </c>
      <c r="AJ2183" s="39" t="str">
        <f aca="false">CONCATENATE(A2183," ",D2183)</f>
        <v>ОП.13 Технология физического уровня передачи данных</v>
      </c>
      <c r="AK2183" s="39" t="n">
        <f aca="false">E2183*F2183+P2183*Q2183+H2183+J2183+S2183+U2183</f>
        <v>24</v>
      </c>
      <c r="AL2183" s="39" t="n">
        <f aca="false">L2183+W2183</f>
        <v>0</v>
      </c>
      <c r="AM2183" s="39" t="n">
        <f aca="false">M2183+X2183</f>
        <v>0</v>
      </c>
      <c r="AN2183" s="39" t="n">
        <f aca="false">Y2183</f>
        <v>0</v>
      </c>
      <c r="AO2183" s="39" t="n">
        <f aca="false">SUM(AK2183:AN2183)</f>
        <v>24</v>
      </c>
      <c r="AP2183" s="41" t="n">
        <f aca="false">K2183+V2183</f>
        <v>0</v>
      </c>
    </row>
    <row r="2184" s="42" customFormat="true" ht="16.5" hidden="true" customHeight="true" outlineLevel="0" collapsed="false">
      <c r="A2184" s="149" t="s">
        <v>100</v>
      </c>
      <c r="B2184" s="30" t="s">
        <v>238</v>
      </c>
      <c r="C2184" s="97" t="s">
        <v>670</v>
      </c>
      <c r="D2184" s="93" t="s">
        <v>420</v>
      </c>
      <c r="E2184" s="53" t="n">
        <v>17</v>
      </c>
      <c r="F2184" s="103"/>
      <c r="G2184" s="103"/>
      <c r="H2184" s="103"/>
      <c r="I2184" s="103"/>
      <c r="J2184" s="103"/>
      <c r="K2184" s="103"/>
      <c r="L2184" s="31"/>
      <c r="M2184" s="31"/>
      <c r="N2184" s="33" t="n">
        <f aca="false">E2184*F2184+H2184+J2184+K2184+L2184+M2184</f>
        <v>0</v>
      </c>
      <c r="O2184" s="36"/>
      <c r="P2184" s="31" t="n">
        <v>21</v>
      </c>
      <c r="Q2184" s="31" t="n">
        <v>2</v>
      </c>
      <c r="R2184" s="31" t="n">
        <v>100</v>
      </c>
      <c r="S2184" s="103" t="n">
        <v>-24</v>
      </c>
      <c r="T2184" s="103"/>
      <c r="U2184" s="103"/>
      <c r="V2184" s="103"/>
      <c r="W2184" s="104" t="n">
        <v>4</v>
      </c>
      <c r="X2184" s="31"/>
      <c r="Y2184" s="31"/>
      <c r="Z2184" s="36" t="n">
        <f aca="false">P2184*Q2184+S2184+U2184+V2184+W2184+X2184+Y2184</f>
        <v>22</v>
      </c>
      <c r="AA2184" s="36" t="n">
        <f aca="false">N2184+Z2184</f>
        <v>22</v>
      </c>
      <c r="AB2184" s="74" t="s">
        <v>212</v>
      </c>
      <c r="AC2184" s="31" t="s">
        <v>421</v>
      </c>
      <c r="AD2184" s="31"/>
      <c r="AE2184" s="36" t="n">
        <f aca="false">P2184*Q2184</f>
        <v>42</v>
      </c>
      <c r="AF2184" s="38" t="n">
        <f aca="false">AA2184-L2184-M2184-W2184-X2184</f>
        <v>18</v>
      </c>
      <c r="AG2184" s="39" t="str">
        <f aca="false">AB2184</f>
        <v>Соколюк А.В.</v>
      </c>
      <c r="AH2184" s="39" t="str">
        <f aca="false">C2184</f>
        <v>2АСС9-6</v>
      </c>
      <c r="AI2184" s="40" t="str">
        <f aca="false">B2184</f>
        <v>25</v>
      </c>
      <c r="AJ2184" s="39" t="str">
        <f aca="false">CONCATENATE(A2184," ",D2184)</f>
        <v>МДК.01.01 Компьютерные сети</v>
      </c>
      <c r="AK2184" s="39" t="n">
        <f aca="false">E2184*F2184+P2184*Q2184+H2184+J2184+S2184+U2184</f>
        <v>18</v>
      </c>
      <c r="AL2184" s="39" t="n">
        <f aca="false">L2184+W2184</f>
        <v>4</v>
      </c>
      <c r="AM2184" s="39" t="n">
        <f aca="false">M2184+X2184</f>
        <v>0</v>
      </c>
      <c r="AN2184" s="39" t="n">
        <f aca="false">Y2184</f>
        <v>0</v>
      </c>
      <c r="AO2184" s="39" t="n">
        <f aca="false">SUM(AK2184:AN2184)</f>
        <v>22</v>
      </c>
      <c r="AP2184" s="41" t="n">
        <f aca="false">K2184+V2184</f>
        <v>0</v>
      </c>
    </row>
    <row r="2185" s="42" customFormat="true" ht="16.5" hidden="true" customHeight="true" outlineLevel="0" collapsed="false">
      <c r="A2185" s="149" t="s">
        <v>100</v>
      </c>
      <c r="B2185" s="30" t="s">
        <v>175</v>
      </c>
      <c r="C2185" s="31" t="s">
        <v>671</v>
      </c>
      <c r="D2185" s="93" t="s">
        <v>420</v>
      </c>
      <c r="E2185" s="53" t="n">
        <v>17</v>
      </c>
      <c r="F2185" s="103"/>
      <c r="G2185" s="103"/>
      <c r="H2185" s="103"/>
      <c r="I2185" s="103"/>
      <c r="J2185" s="103"/>
      <c r="K2185" s="103"/>
      <c r="L2185" s="31"/>
      <c r="M2185" s="31"/>
      <c r="N2185" s="33" t="n">
        <f aca="false">E2185*F2185+H2185+J2185+K2185+L2185+M2185</f>
        <v>0</v>
      </c>
      <c r="O2185" s="36"/>
      <c r="P2185" s="31" t="n">
        <v>21</v>
      </c>
      <c r="Q2185" s="31"/>
      <c r="R2185" s="31"/>
      <c r="S2185" s="103" t="n">
        <v>24</v>
      </c>
      <c r="T2185" s="103"/>
      <c r="U2185" s="103"/>
      <c r="V2185" s="103"/>
      <c r="W2185" s="104"/>
      <c r="X2185" s="31"/>
      <c r="Y2185" s="31"/>
      <c r="Z2185" s="36" t="n">
        <f aca="false">P2185*Q2185+S2185+U2185+V2185+W2185+X2185+Y2185</f>
        <v>24</v>
      </c>
      <c r="AA2185" s="36" t="n">
        <f aca="false">N2185+Z2185</f>
        <v>24</v>
      </c>
      <c r="AB2185" s="74" t="s">
        <v>212</v>
      </c>
      <c r="AC2185" s="31" t="s">
        <v>421</v>
      </c>
      <c r="AD2185" s="31"/>
      <c r="AE2185" s="36" t="n">
        <f aca="false">P2185*Q2185</f>
        <v>0</v>
      </c>
      <c r="AF2185" s="38" t="n">
        <f aca="false">AA2185-L2185-M2185-W2185-X2185</f>
        <v>24</v>
      </c>
      <c r="AG2185" s="39" t="str">
        <f aca="false">AB2185</f>
        <v>Соколюк А.В.</v>
      </c>
      <c r="AH2185" s="39" t="str">
        <f aca="false">C2185</f>
        <v>2АСС9-6а</v>
      </c>
      <c r="AI2185" s="40" t="str">
        <f aca="false">B2185</f>
        <v>13</v>
      </c>
      <c r="AJ2185" s="39" t="str">
        <f aca="false">CONCATENATE(A2185," ",D2185)</f>
        <v>МДК.01.01 Компьютерные сети</v>
      </c>
      <c r="AK2185" s="39" t="n">
        <f aca="false">E2185*F2185+P2185*Q2185+H2185+J2185+S2185+U2185</f>
        <v>24</v>
      </c>
      <c r="AL2185" s="39" t="n">
        <f aca="false">L2185+W2185</f>
        <v>0</v>
      </c>
      <c r="AM2185" s="39" t="n">
        <f aca="false">M2185+X2185</f>
        <v>0</v>
      </c>
      <c r="AN2185" s="39" t="n">
        <f aca="false">Y2185</f>
        <v>0</v>
      </c>
      <c r="AO2185" s="39" t="n">
        <f aca="false">SUM(AK2185:AN2185)</f>
        <v>24</v>
      </c>
      <c r="AP2185" s="41" t="n">
        <f aca="false">K2185+V2185</f>
        <v>0</v>
      </c>
    </row>
    <row r="2186" s="42" customFormat="true" ht="16.5" hidden="true" customHeight="true" outlineLevel="0" collapsed="false">
      <c r="A2186" s="149" t="s">
        <v>100</v>
      </c>
      <c r="B2186" s="30" t="s">
        <v>53</v>
      </c>
      <c r="C2186" s="31" t="s">
        <v>672</v>
      </c>
      <c r="D2186" s="93" t="s">
        <v>420</v>
      </c>
      <c r="E2186" s="53" t="n">
        <v>17</v>
      </c>
      <c r="F2186" s="103"/>
      <c r="G2186" s="103"/>
      <c r="H2186" s="103"/>
      <c r="I2186" s="103"/>
      <c r="J2186" s="103"/>
      <c r="K2186" s="103"/>
      <c r="L2186" s="31"/>
      <c r="M2186" s="31"/>
      <c r="N2186" s="33" t="n">
        <f aca="false">E2186*F2186+H2186+J2186+K2186+L2186+M2186</f>
        <v>0</v>
      </c>
      <c r="O2186" s="36"/>
      <c r="P2186" s="31" t="n">
        <v>21</v>
      </c>
      <c r="Q2186" s="31"/>
      <c r="R2186" s="31"/>
      <c r="S2186" s="103" t="n">
        <v>24</v>
      </c>
      <c r="T2186" s="103"/>
      <c r="U2186" s="103"/>
      <c r="V2186" s="103"/>
      <c r="W2186" s="104"/>
      <c r="X2186" s="31"/>
      <c r="Y2186" s="31"/>
      <c r="Z2186" s="36" t="n">
        <f aca="false">P2186*Q2186+S2186+U2186+V2186+W2186+X2186+Y2186</f>
        <v>24</v>
      </c>
      <c r="AA2186" s="36" t="n">
        <f aca="false">N2186+Z2186</f>
        <v>24</v>
      </c>
      <c r="AB2186" s="47" t="s">
        <v>69</v>
      </c>
      <c r="AC2186" s="31" t="s">
        <v>421</v>
      </c>
      <c r="AD2186" s="31"/>
      <c r="AE2186" s="36" t="n">
        <f aca="false">P2186*Q2186</f>
        <v>0</v>
      </c>
      <c r="AF2186" s="38" t="n">
        <f aca="false">AA2186-L2186-M2186-W2186-X2186</f>
        <v>24</v>
      </c>
      <c r="AG2186" s="39" t="str">
        <f aca="false">AB2186</f>
        <v>вак. 2 п/гр</v>
      </c>
      <c r="AH2186" s="39" t="str">
        <f aca="false">C2186</f>
        <v>2АСС9-6б</v>
      </c>
      <c r="AI2186" s="40" t="str">
        <f aca="false">B2186</f>
        <v>12</v>
      </c>
      <c r="AJ2186" s="39" t="str">
        <f aca="false">CONCATENATE(A2186," ",D2186)</f>
        <v>МДК.01.01 Компьютерные сети</v>
      </c>
      <c r="AK2186" s="39" t="n">
        <f aca="false">E2186*F2186+P2186*Q2186+H2186+J2186+S2186+U2186</f>
        <v>24</v>
      </c>
      <c r="AL2186" s="39" t="n">
        <f aca="false">L2186+W2186</f>
        <v>0</v>
      </c>
      <c r="AM2186" s="39" t="n">
        <f aca="false">M2186+X2186</f>
        <v>0</v>
      </c>
      <c r="AN2186" s="39" t="n">
        <f aca="false">Y2186</f>
        <v>0</v>
      </c>
      <c r="AO2186" s="39" t="n">
        <f aca="false">SUM(AK2186:AN2186)</f>
        <v>24</v>
      </c>
      <c r="AP2186" s="41" t="n">
        <f aca="false">K2186+V2186</f>
        <v>0</v>
      </c>
    </row>
    <row r="2187" s="42" customFormat="true" ht="16.5" hidden="true" customHeight="true" outlineLevel="0" collapsed="false">
      <c r="A2187" s="149" t="s">
        <v>104</v>
      </c>
      <c r="B2187" s="30" t="s">
        <v>238</v>
      </c>
      <c r="C2187" s="97" t="s">
        <v>670</v>
      </c>
      <c r="D2187" s="133" t="s">
        <v>422</v>
      </c>
      <c r="E2187" s="53" t="n">
        <v>17</v>
      </c>
      <c r="F2187" s="103"/>
      <c r="G2187" s="103"/>
      <c r="H2187" s="103"/>
      <c r="I2187" s="103"/>
      <c r="J2187" s="103"/>
      <c r="K2187" s="103"/>
      <c r="L2187" s="31"/>
      <c r="M2187" s="31"/>
      <c r="N2187" s="33" t="n">
        <f aca="false">E2187*F2187+H2187+J2187+K2187+L2187+M2187</f>
        <v>0</v>
      </c>
      <c r="O2187" s="36"/>
      <c r="P2187" s="31" t="n">
        <v>21</v>
      </c>
      <c r="Q2187" s="31" t="n">
        <v>6</v>
      </c>
      <c r="R2187" s="31" t="n">
        <v>120</v>
      </c>
      <c r="S2187" s="103" t="n">
        <v>-52</v>
      </c>
      <c r="T2187" s="103"/>
      <c r="U2187" s="103"/>
      <c r="V2187" s="103"/>
      <c r="W2187" s="104" t="n">
        <v>8</v>
      </c>
      <c r="X2187" s="31" t="n">
        <v>8</v>
      </c>
      <c r="Y2187" s="31"/>
      <c r="Z2187" s="36" t="n">
        <f aca="false">P2187*Q2187+S2187+U2187+V2187+W2187+X2187+Y2187</f>
        <v>90</v>
      </c>
      <c r="AA2187" s="36" t="n">
        <f aca="false">N2187+Z2187</f>
        <v>90</v>
      </c>
      <c r="AB2187" s="47" t="s">
        <v>270</v>
      </c>
      <c r="AC2187" s="31" t="s">
        <v>421</v>
      </c>
      <c r="AD2187" s="31"/>
      <c r="AE2187" s="36" t="n">
        <f aca="false">P2187*Q2187</f>
        <v>126</v>
      </c>
      <c r="AF2187" s="38" t="n">
        <f aca="false">AA2187-L2187-M2187-W2187-X2187</f>
        <v>74</v>
      </c>
      <c r="AG2187" s="39" t="str">
        <f aca="false">AB2187</f>
        <v>Корнейчик В.А.</v>
      </c>
      <c r="AH2187" s="39" t="str">
        <f aca="false">C2187</f>
        <v>2АСС9-6</v>
      </c>
      <c r="AI2187" s="40" t="str">
        <f aca="false">B2187</f>
        <v>25</v>
      </c>
      <c r="AJ2187" s="39" t="str">
        <f aca="false">CONCATENATE(A2187," ",D2187)</f>
        <v>МДК.01.02 Организация, принципы построения и функционирования компьютерных сетей</v>
      </c>
      <c r="AK2187" s="39" t="n">
        <f aca="false">E2187*F2187+P2187*Q2187+H2187+J2187+S2187+U2187</f>
        <v>74</v>
      </c>
      <c r="AL2187" s="39" t="n">
        <f aca="false">L2187+W2187</f>
        <v>8</v>
      </c>
      <c r="AM2187" s="39" t="n">
        <f aca="false">M2187+X2187</f>
        <v>8</v>
      </c>
      <c r="AN2187" s="39" t="n">
        <f aca="false">Y2187</f>
        <v>0</v>
      </c>
      <c r="AO2187" s="39" t="n">
        <f aca="false">SUM(AK2187:AN2187)</f>
        <v>90</v>
      </c>
      <c r="AP2187" s="41" t="n">
        <f aca="false">K2187+V2187</f>
        <v>0</v>
      </c>
    </row>
    <row r="2188" s="42" customFormat="true" ht="16.5" hidden="true" customHeight="true" outlineLevel="0" collapsed="false">
      <c r="A2188" s="149" t="s">
        <v>104</v>
      </c>
      <c r="B2188" s="30" t="s">
        <v>175</v>
      </c>
      <c r="C2188" s="31" t="s">
        <v>671</v>
      </c>
      <c r="D2188" s="133" t="s">
        <v>422</v>
      </c>
      <c r="E2188" s="53" t="n">
        <v>17</v>
      </c>
      <c r="F2188" s="103"/>
      <c r="G2188" s="103"/>
      <c r="H2188" s="103"/>
      <c r="I2188" s="103"/>
      <c r="J2188" s="103"/>
      <c r="K2188" s="103"/>
      <c r="L2188" s="31"/>
      <c r="M2188" s="31"/>
      <c r="N2188" s="33" t="n">
        <f aca="false">E2188*F2188+H2188+J2188+K2188+L2188+M2188</f>
        <v>0</v>
      </c>
      <c r="O2188" s="36"/>
      <c r="P2188" s="31" t="n">
        <v>21</v>
      </c>
      <c r="Q2188" s="31"/>
      <c r="R2188" s="31"/>
      <c r="S2188" s="103" t="n">
        <v>52</v>
      </c>
      <c r="T2188" s="103"/>
      <c r="U2188" s="103"/>
      <c r="V2188" s="103"/>
      <c r="W2188" s="104"/>
      <c r="X2188" s="31"/>
      <c r="Y2188" s="31"/>
      <c r="Z2188" s="36" t="n">
        <f aca="false">P2188*Q2188+S2188+U2188+V2188+W2188+X2188+Y2188</f>
        <v>52</v>
      </c>
      <c r="AA2188" s="36" t="n">
        <f aca="false">N2188+Z2188</f>
        <v>52</v>
      </c>
      <c r="AB2188" s="47" t="s">
        <v>270</v>
      </c>
      <c r="AC2188" s="31" t="s">
        <v>421</v>
      </c>
      <c r="AD2188" s="31"/>
      <c r="AE2188" s="36" t="n">
        <f aca="false">P2188*Q2188</f>
        <v>0</v>
      </c>
      <c r="AF2188" s="38" t="n">
        <f aca="false">AA2188-L2188-M2188-W2188-X2188</f>
        <v>52</v>
      </c>
      <c r="AG2188" s="39" t="str">
        <f aca="false">AB2188</f>
        <v>Корнейчик В.А.</v>
      </c>
      <c r="AH2188" s="39" t="str">
        <f aca="false">C2188</f>
        <v>2АСС9-6а</v>
      </c>
      <c r="AI2188" s="40" t="str">
        <f aca="false">B2188</f>
        <v>13</v>
      </c>
      <c r="AJ2188" s="39" t="str">
        <f aca="false">CONCATENATE(A2188," ",D2188)</f>
        <v>МДК.01.02 Организация, принципы построения и функционирования компьютерных сетей</v>
      </c>
      <c r="AK2188" s="39" t="n">
        <f aca="false">E2188*F2188+P2188*Q2188+H2188+J2188+S2188+U2188</f>
        <v>52</v>
      </c>
      <c r="AL2188" s="39" t="n">
        <f aca="false">L2188+W2188</f>
        <v>0</v>
      </c>
      <c r="AM2188" s="39" t="n">
        <f aca="false">M2188+X2188</f>
        <v>0</v>
      </c>
      <c r="AN2188" s="39" t="n">
        <f aca="false">Y2188</f>
        <v>0</v>
      </c>
      <c r="AO2188" s="39" t="n">
        <f aca="false">SUM(AK2188:AN2188)</f>
        <v>52</v>
      </c>
      <c r="AP2188" s="41" t="n">
        <f aca="false">K2188+V2188</f>
        <v>0</v>
      </c>
    </row>
    <row r="2189" s="42" customFormat="true" ht="16.5" hidden="true" customHeight="true" outlineLevel="0" collapsed="false">
      <c r="A2189" s="149" t="s">
        <v>104</v>
      </c>
      <c r="B2189" s="30" t="s">
        <v>53</v>
      </c>
      <c r="C2189" s="31" t="s">
        <v>672</v>
      </c>
      <c r="D2189" s="133" t="s">
        <v>422</v>
      </c>
      <c r="E2189" s="53" t="n">
        <v>17</v>
      </c>
      <c r="F2189" s="103"/>
      <c r="G2189" s="103"/>
      <c r="H2189" s="103"/>
      <c r="I2189" s="103"/>
      <c r="J2189" s="103"/>
      <c r="K2189" s="103"/>
      <c r="L2189" s="31"/>
      <c r="M2189" s="31"/>
      <c r="N2189" s="33" t="n">
        <f aca="false">E2189*F2189+H2189+J2189+K2189+L2189+M2189</f>
        <v>0</v>
      </c>
      <c r="O2189" s="36"/>
      <c r="P2189" s="31" t="n">
        <v>21</v>
      </c>
      <c r="Q2189" s="31"/>
      <c r="R2189" s="31"/>
      <c r="S2189" s="103" t="n">
        <v>52</v>
      </c>
      <c r="T2189" s="103"/>
      <c r="U2189" s="103"/>
      <c r="V2189" s="103"/>
      <c r="W2189" s="104"/>
      <c r="X2189" s="31"/>
      <c r="Y2189" s="31"/>
      <c r="Z2189" s="36" t="n">
        <f aca="false">P2189*Q2189+S2189+U2189+V2189+W2189+X2189+Y2189</f>
        <v>52</v>
      </c>
      <c r="AA2189" s="36" t="n">
        <f aca="false">N2189+Z2189</f>
        <v>52</v>
      </c>
      <c r="AB2189" s="47" t="s">
        <v>69</v>
      </c>
      <c r="AC2189" s="31" t="s">
        <v>421</v>
      </c>
      <c r="AD2189" s="31"/>
      <c r="AE2189" s="36" t="n">
        <f aca="false">P2189*Q2189</f>
        <v>0</v>
      </c>
      <c r="AF2189" s="38" t="n">
        <f aca="false">AA2189-L2189-M2189-W2189-X2189</f>
        <v>52</v>
      </c>
      <c r="AG2189" s="39" t="str">
        <f aca="false">AB2189</f>
        <v>вак. 2 п/гр</v>
      </c>
      <c r="AH2189" s="39" t="str">
        <f aca="false">C2189</f>
        <v>2АСС9-6б</v>
      </c>
      <c r="AI2189" s="40" t="str">
        <f aca="false">B2189</f>
        <v>12</v>
      </c>
      <c r="AJ2189" s="39" t="str">
        <f aca="false">CONCATENATE(A2189," ",D2189)</f>
        <v>МДК.01.02 Организация, принципы построения и функционирования компьютерных сетей</v>
      </c>
      <c r="AK2189" s="39" t="n">
        <f aca="false">E2189*F2189+P2189*Q2189+H2189+J2189+S2189+U2189</f>
        <v>52</v>
      </c>
      <c r="AL2189" s="39" t="n">
        <f aca="false">L2189+W2189</f>
        <v>0</v>
      </c>
      <c r="AM2189" s="39" t="n">
        <f aca="false">M2189+X2189</f>
        <v>0</v>
      </c>
      <c r="AN2189" s="39" t="n">
        <f aca="false">Y2189</f>
        <v>0</v>
      </c>
      <c r="AO2189" s="39" t="n">
        <f aca="false">SUM(AK2189:AN2189)</f>
        <v>52</v>
      </c>
      <c r="AP2189" s="41" t="n">
        <f aca="false">K2189+V2189</f>
        <v>0</v>
      </c>
    </row>
    <row r="2190" s="42" customFormat="true" ht="16.5" hidden="true" customHeight="true" outlineLevel="0" collapsed="false">
      <c r="A2190" s="149" t="s">
        <v>138</v>
      </c>
      <c r="B2190" s="30" t="s">
        <v>175</v>
      </c>
      <c r="C2190" s="246" t="s">
        <v>671</v>
      </c>
      <c r="D2190" s="133" t="s">
        <v>108</v>
      </c>
      <c r="E2190" s="53" t="n">
        <v>17</v>
      </c>
      <c r="F2190" s="103"/>
      <c r="G2190" s="103"/>
      <c r="H2190" s="103"/>
      <c r="I2190" s="103"/>
      <c r="J2190" s="103"/>
      <c r="K2190" s="103"/>
      <c r="L2190" s="31"/>
      <c r="M2190" s="31"/>
      <c r="N2190" s="33" t="n">
        <v>0</v>
      </c>
      <c r="O2190" s="36"/>
      <c r="P2190" s="31" t="n">
        <v>1</v>
      </c>
      <c r="Q2190" s="31" t="n">
        <v>36</v>
      </c>
      <c r="R2190" s="31"/>
      <c r="S2190" s="103"/>
      <c r="T2190" s="103"/>
      <c r="U2190" s="103"/>
      <c r="V2190" s="103"/>
      <c r="W2190" s="104"/>
      <c r="X2190" s="31"/>
      <c r="Y2190" s="31"/>
      <c r="Z2190" s="36" t="n">
        <v>36</v>
      </c>
      <c r="AA2190" s="36" t="n">
        <f aca="false">N2190+Z2190</f>
        <v>36</v>
      </c>
      <c r="AB2190" s="130" t="s">
        <v>423</v>
      </c>
      <c r="AC2190" s="31"/>
      <c r="AD2190" s="31"/>
      <c r="AE2190" s="36"/>
      <c r="AF2190" s="38"/>
      <c r="AG2190" s="39" t="str">
        <f aca="false">AB2190</f>
        <v>Михеев Н.Н.</v>
      </c>
      <c r="AH2190" s="39" t="str">
        <f aca="false">C2190</f>
        <v>2АСС9-6а</v>
      </c>
      <c r="AI2190" s="40" t="str">
        <f aca="false">B2190</f>
        <v>13</v>
      </c>
      <c r="AJ2190" s="39" t="str">
        <f aca="false">CONCATENATE(A2190," ",D2190)</f>
        <v>УП.01 Учебная практика</v>
      </c>
      <c r="AK2190" s="39" t="n">
        <f aca="false">E2190*F2190+P2190*Q2190+H2190+J2190+S2190+U2190</f>
        <v>36</v>
      </c>
      <c r="AL2190" s="39" t="n">
        <f aca="false">L2190+W2190</f>
        <v>0</v>
      </c>
      <c r="AM2190" s="39" t="n">
        <f aca="false">M2190+X2190</f>
        <v>0</v>
      </c>
      <c r="AN2190" s="39" t="n">
        <f aca="false">Y2190</f>
        <v>0</v>
      </c>
      <c r="AO2190" s="39" t="n">
        <f aca="false">SUM(AK2190:AN2190)</f>
        <v>36</v>
      </c>
      <c r="AP2190" s="41" t="n">
        <f aca="false">K2190+V2190</f>
        <v>0</v>
      </c>
    </row>
    <row r="2191" s="42" customFormat="true" ht="16.5" hidden="true" customHeight="true" outlineLevel="0" collapsed="false">
      <c r="A2191" s="149" t="s">
        <v>138</v>
      </c>
      <c r="B2191" s="30" t="s">
        <v>53</v>
      </c>
      <c r="C2191" s="97" t="s">
        <v>672</v>
      </c>
      <c r="D2191" s="133" t="s">
        <v>108</v>
      </c>
      <c r="E2191" s="53" t="n">
        <v>17</v>
      </c>
      <c r="F2191" s="103"/>
      <c r="G2191" s="103"/>
      <c r="H2191" s="103"/>
      <c r="I2191" s="103"/>
      <c r="J2191" s="103"/>
      <c r="K2191" s="103"/>
      <c r="L2191" s="31"/>
      <c r="M2191" s="31"/>
      <c r="N2191" s="33" t="n">
        <f aca="false">E2191*F2191+H2191+J2191+K2191+L2191+M2191</f>
        <v>0</v>
      </c>
      <c r="O2191" s="36"/>
      <c r="P2191" s="31" t="n">
        <v>1</v>
      </c>
      <c r="Q2191" s="31" t="n">
        <v>36</v>
      </c>
      <c r="R2191" s="31"/>
      <c r="S2191" s="103"/>
      <c r="T2191" s="103"/>
      <c r="U2191" s="103"/>
      <c r="V2191" s="103"/>
      <c r="W2191" s="104"/>
      <c r="X2191" s="31"/>
      <c r="Y2191" s="31"/>
      <c r="Z2191" s="36" t="n">
        <f aca="false">P2191*Q2191+S2191+U2191+V2191+W2191+X2191+Y2191</f>
        <v>36</v>
      </c>
      <c r="AA2191" s="36" t="n">
        <f aca="false">N2191+Z2191</f>
        <v>36</v>
      </c>
      <c r="AB2191" s="73" t="s">
        <v>424</v>
      </c>
      <c r="AC2191" s="31"/>
      <c r="AD2191" s="31"/>
      <c r="AE2191" s="36" t="n">
        <f aca="false">P2191*Q2191</f>
        <v>36</v>
      </c>
      <c r="AF2191" s="38" t="n">
        <f aca="false">AA2191-L2191-M2191-W2191-X2191</f>
        <v>36</v>
      </c>
      <c r="AG2191" s="39" t="str">
        <f aca="false">AB2191</f>
        <v>Артемов А.П.</v>
      </c>
      <c r="AH2191" s="39" t="str">
        <f aca="false">C2191</f>
        <v>2АСС9-6б</v>
      </c>
      <c r="AI2191" s="40" t="str">
        <f aca="false">B2191</f>
        <v>12</v>
      </c>
      <c r="AJ2191" s="39" t="str">
        <f aca="false">CONCATENATE(A2191," ",D2191)</f>
        <v>УП.01 Учебная практика</v>
      </c>
      <c r="AK2191" s="39" t="n">
        <f aca="false">E2191*F2191+P2191*Q2191+H2191+J2191+S2191+U2191</f>
        <v>36</v>
      </c>
      <c r="AL2191" s="39" t="n">
        <f aca="false">L2191+W2191</f>
        <v>0</v>
      </c>
      <c r="AM2191" s="39" t="n">
        <f aca="false">M2191+X2191</f>
        <v>0</v>
      </c>
      <c r="AN2191" s="39" t="n">
        <f aca="false">Y2191</f>
        <v>0</v>
      </c>
      <c r="AO2191" s="39" t="n">
        <f aca="false">SUM(AK2191:AN2191)</f>
        <v>36</v>
      </c>
      <c r="AP2191" s="41" t="n">
        <f aca="false">K2191+V2191</f>
        <v>0</v>
      </c>
    </row>
    <row r="2192" s="42" customFormat="true" ht="16.5" hidden="true" customHeight="true" outlineLevel="0" collapsed="false">
      <c r="A2192" s="70" t="s">
        <v>113</v>
      </c>
      <c r="B2192" s="30" t="s">
        <v>238</v>
      </c>
      <c r="C2192" s="97" t="s">
        <v>670</v>
      </c>
      <c r="D2192" s="133" t="s">
        <v>114</v>
      </c>
      <c r="E2192" s="53" t="n">
        <v>17</v>
      </c>
      <c r="F2192" s="103"/>
      <c r="G2192" s="103"/>
      <c r="H2192" s="103" t="n">
        <v>8</v>
      </c>
      <c r="I2192" s="103"/>
      <c r="J2192" s="103"/>
      <c r="K2192" s="103"/>
      <c r="L2192" s="31"/>
      <c r="M2192" s="31"/>
      <c r="N2192" s="33" t="n">
        <f aca="false">E2192*F2192+H2192+J2192+K2192+L2192+M2192</f>
        <v>8</v>
      </c>
      <c r="O2192" s="36"/>
      <c r="P2192" s="31" t="n">
        <v>1</v>
      </c>
      <c r="Q2192" s="31"/>
      <c r="R2192" s="31"/>
      <c r="S2192" s="103"/>
      <c r="T2192" s="103"/>
      <c r="U2192" s="103"/>
      <c r="V2192" s="103"/>
      <c r="W2192" s="104"/>
      <c r="X2192" s="31"/>
      <c r="Y2192" s="31"/>
      <c r="Z2192" s="36" t="n">
        <f aca="false">P2192*Q2192+S2192+U2192+V2192+W2192+X2192+Y2192</f>
        <v>0</v>
      </c>
      <c r="AA2192" s="36" t="n">
        <f aca="false">N2192+Z2192</f>
        <v>8</v>
      </c>
      <c r="AB2192" s="74" t="s">
        <v>220</v>
      </c>
      <c r="AC2192" s="31"/>
      <c r="AD2192" s="31"/>
      <c r="AE2192" s="36" t="n">
        <f aca="false">P2192*Q2192</f>
        <v>0</v>
      </c>
      <c r="AF2192" s="38" t="n">
        <f aca="false">AA2192-L2192-M2192-W2192-X2192</f>
        <v>8</v>
      </c>
      <c r="AG2192" s="39" t="str">
        <f aca="false">AB2192</f>
        <v>Ветрова О.В.</v>
      </c>
      <c r="AH2192" s="39" t="str">
        <f aca="false">C2192</f>
        <v>2АСС9-6</v>
      </c>
      <c r="AI2192" s="40" t="str">
        <f aca="false">B2192</f>
        <v>25</v>
      </c>
      <c r="AJ2192" s="39" t="str">
        <f aca="false">CONCATENATE(A2192," ",D2192)</f>
        <v>ВнеУр Разговоры о важном</v>
      </c>
      <c r="AK2192" s="39" t="n">
        <f aca="false">E2192*F2192+P2192*Q2192+H2192+J2192+S2192+U2192</f>
        <v>8</v>
      </c>
      <c r="AL2192" s="39" t="n">
        <f aca="false">L2192+W2192</f>
        <v>0</v>
      </c>
      <c r="AM2192" s="39" t="n">
        <f aca="false">M2192+X2192</f>
        <v>0</v>
      </c>
      <c r="AN2192" s="39" t="n">
        <f aca="false">Y2192</f>
        <v>0</v>
      </c>
      <c r="AO2192" s="39" t="n">
        <f aca="false">SUM(AK2192:AN2192)</f>
        <v>8</v>
      </c>
      <c r="AP2192" s="41" t="n">
        <f aca="false">K2192+V2192</f>
        <v>0</v>
      </c>
    </row>
    <row r="2193" s="42" customFormat="true" ht="16.5" hidden="true" customHeight="true" outlineLevel="0" collapsed="false">
      <c r="A2193" s="70" t="s">
        <v>113</v>
      </c>
      <c r="B2193" s="30" t="s">
        <v>238</v>
      </c>
      <c r="C2193" s="97" t="s">
        <v>670</v>
      </c>
      <c r="D2193" s="133" t="s">
        <v>114</v>
      </c>
      <c r="E2193" s="53" t="n">
        <v>17</v>
      </c>
      <c r="F2193" s="103"/>
      <c r="G2193" s="103"/>
      <c r="H2193" s="103" t="n">
        <v>9</v>
      </c>
      <c r="I2193" s="103"/>
      <c r="J2193" s="103"/>
      <c r="K2193" s="103"/>
      <c r="L2193" s="31"/>
      <c r="M2193" s="31"/>
      <c r="N2193" s="33" t="n">
        <f aca="false">E2193*F2193+H2193+J2193+K2193+L2193+M2193</f>
        <v>9</v>
      </c>
      <c r="O2193" s="36"/>
      <c r="P2193" s="31" t="n">
        <v>1</v>
      </c>
      <c r="Q2193" s="31"/>
      <c r="R2193" s="31"/>
      <c r="S2193" s="103" t="n">
        <v>17</v>
      </c>
      <c r="T2193" s="103"/>
      <c r="U2193" s="103"/>
      <c r="V2193" s="103"/>
      <c r="W2193" s="104"/>
      <c r="X2193" s="31"/>
      <c r="Y2193" s="31"/>
      <c r="Z2193" s="36" t="n">
        <f aca="false">P2193*Q2193+S2193+U2193+V2193+W2193+X2193+Y2193</f>
        <v>17</v>
      </c>
      <c r="AA2193" s="36" t="n">
        <f aca="false">N2193+Z2193</f>
        <v>26</v>
      </c>
      <c r="AB2193" s="74" t="s">
        <v>115</v>
      </c>
      <c r="AC2193" s="31"/>
      <c r="AD2193" s="31"/>
      <c r="AE2193" s="36" t="n">
        <f aca="false">P2193*Q2193</f>
        <v>0</v>
      </c>
      <c r="AF2193" s="38" t="n">
        <f aca="false">AA2193-L2193-M2193-W2193-X2193</f>
        <v>26</v>
      </c>
      <c r="AG2193" s="39" t="str">
        <f aca="false">AB2193</f>
        <v>вак. РоВ</v>
      </c>
      <c r="AH2193" s="39" t="str">
        <f aca="false">C2193</f>
        <v>2АСС9-6</v>
      </c>
      <c r="AI2193" s="40" t="str">
        <f aca="false">B2193</f>
        <v>25</v>
      </c>
      <c r="AJ2193" s="39" t="str">
        <f aca="false">CONCATENATE(A2193," ",D2193)</f>
        <v>ВнеУр Разговоры о важном</v>
      </c>
      <c r="AK2193" s="39" t="n">
        <f aca="false">E2193*F2193+P2193*Q2193+H2193+J2193+S2193+U2193</f>
        <v>26</v>
      </c>
      <c r="AL2193" s="39" t="n">
        <f aca="false">L2193+W2193</f>
        <v>0</v>
      </c>
      <c r="AM2193" s="39" t="n">
        <f aca="false">M2193+X2193</f>
        <v>0</v>
      </c>
      <c r="AN2193" s="39" t="n">
        <f aca="false">Y2193</f>
        <v>0</v>
      </c>
      <c r="AO2193" s="39" t="n">
        <f aca="false">SUM(AK2193:AN2193)</f>
        <v>26</v>
      </c>
      <c r="AP2193" s="41" t="n">
        <f aca="false">K2193+V2193</f>
        <v>0</v>
      </c>
    </row>
    <row r="2194" s="42" customFormat="true" ht="16.5" hidden="true" customHeight="true" outlineLevel="0" collapsed="false">
      <c r="A2194" s="70" t="s">
        <v>113</v>
      </c>
      <c r="B2194" s="30" t="s">
        <v>238</v>
      </c>
      <c r="C2194" s="97" t="s">
        <v>670</v>
      </c>
      <c r="D2194" s="133" t="s">
        <v>114</v>
      </c>
      <c r="E2194" s="53" t="n">
        <v>17</v>
      </c>
      <c r="F2194" s="103"/>
      <c r="G2194" s="103"/>
      <c r="H2194" s="103"/>
      <c r="I2194" s="103"/>
      <c r="J2194" s="103"/>
      <c r="K2194" s="103"/>
      <c r="L2194" s="31"/>
      <c r="M2194" s="31"/>
      <c r="N2194" s="33" t="n">
        <f aca="false">E2194*F2194+H2194+J2194+K2194+L2194+M2194</f>
        <v>0</v>
      </c>
      <c r="O2194" s="36"/>
      <c r="P2194" s="31" t="n">
        <v>1</v>
      </c>
      <c r="Q2194" s="31"/>
      <c r="R2194" s="31"/>
      <c r="S2194" s="103" t="n">
        <v>1</v>
      </c>
      <c r="T2194" s="103"/>
      <c r="U2194" s="103"/>
      <c r="V2194" s="103"/>
      <c r="W2194" s="104"/>
      <c r="X2194" s="31"/>
      <c r="Y2194" s="31"/>
      <c r="Z2194" s="36" t="n">
        <f aca="false">P2194*Q2194+S2194+U2194+V2194+W2194+X2194+Y2194</f>
        <v>1</v>
      </c>
      <c r="AA2194" s="36" t="n">
        <f aca="false">N2194+Z2194</f>
        <v>1</v>
      </c>
      <c r="AB2194" s="74" t="s">
        <v>424</v>
      </c>
      <c r="AC2194" s="31"/>
      <c r="AD2194" s="31"/>
      <c r="AE2194" s="36" t="n">
        <f aca="false">P2194*Q2194</f>
        <v>0</v>
      </c>
      <c r="AF2194" s="38" t="n">
        <f aca="false">AA2194-L2194-M2194-W2194-X2194</f>
        <v>1</v>
      </c>
      <c r="AG2194" s="39" t="str">
        <f aca="false">AB2194</f>
        <v>Артемов А.П.</v>
      </c>
      <c r="AH2194" s="39" t="str">
        <f aca="false">C2194</f>
        <v>2АСС9-6</v>
      </c>
      <c r="AI2194" s="40" t="str">
        <f aca="false">B2194</f>
        <v>25</v>
      </c>
      <c r="AJ2194" s="39" t="str">
        <f aca="false">CONCATENATE(A2194," ",D2194)</f>
        <v>ВнеУр Разговоры о важном</v>
      </c>
      <c r="AK2194" s="39" t="n">
        <f aca="false">E2194*F2194+P2194*Q2194+H2194+J2194+S2194+U2194</f>
        <v>1</v>
      </c>
      <c r="AL2194" s="39" t="n">
        <f aca="false">L2194+W2194</f>
        <v>0</v>
      </c>
      <c r="AM2194" s="39" t="n">
        <f aca="false">M2194+X2194</f>
        <v>0</v>
      </c>
      <c r="AN2194" s="39" t="n">
        <f aca="false">Y2194</f>
        <v>0</v>
      </c>
      <c r="AO2194" s="39" t="n">
        <f aca="false">SUM(AK2194:AN2194)</f>
        <v>1</v>
      </c>
      <c r="AP2194" s="41" t="n">
        <f aca="false">K2194+V2194</f>
        <v>0</v>
      </c>
    </row>
    <row r="2195" s="42" customFormat="true" ht="16.5" hidden="true" customHeight="true" outlineLevel="0" collapsed="false">
      <c r="A2195" s="149" t="s">
        <v>44</v>
      </c>
      <c r="B2195" s="150" t="s">
        <v>167</v>
      </c>
      <c r="C2195" s="97" t="s">
        <v>673</v>
      </c>
      <c r="D2195" s="149" t="s">
        <v>47</v>
      </c>
      <c r="E2195" s="53" t="n">
        <v>17</v>
      </c>
      <c r="F2195" s="103"/>
      <c r="G2195" s="103"/>
      <c r="H2195" s="103"/>
      <c r="I2195" s="103"/>
      <c r="J2195" s="103"/>
      <c r="K2195" s="103"/>
      <c r="L2195" s="31"/>
      <c r="M2195" s="31"/>
      <c r="N2195" s="33" t="n">
        <f aca="false">E2195*F2195+H2195+J2195+K2195+L2195+M2195</f>
        <v>0</v>
      </c>
      <c r="O2195" s="36"/>
      <c r="P2195" s="31" t="n">
        <v>21</v>
      </c>
      <c r="Q2195" s="31" t="n">
        <v>3</v>
      </c>
      <c r="R2195" s="31" t="n">
        <v>18</v>
      </c>
      <c r="S2195" s="103"/>
      <c r="T2195" s="103"/>
      <c r="U2195" s="103"/>
      <c r="V2195" s="103"/>
      <c r="W2195" s="104"/>
      <c r="X2195" s="31"/>
      <c r="Y2195" s="31"/>
      <c r="Z2195" s="36" t="n">
        <f aca="false">P2195*Q2195+S2195+U2195+V2195+W2195+X2195+Y2195</f>
        <v>63</v>
      </c>
      <c r="AA2195" s="36" t="n">
        <f aca="false">N2195+Z2195</f>
        <v>63</v>
      </c>
      <c r="AB2195" s="145" t="s">
        <v>48</v>
      </c>
      <c r="AC2195" s="44" t="s">
        <v>726</v>
      </c>
      <c r="AD2195" s="31"/>
      <c r="AE2195" s="36" t="n">
        <v>63</v>
      </c>
      <c r="AF2195" s="38" t="n">
        <v>63</v>
      </c>
      <c r="AG2195" s="39" t="str">
        <f aca="false">AB2195</f>
        <v>Карабчук И.В.</v>
      </c>
      <c r="AH2195" s="39" t="str">
        <f aca="false">C2195</f>
        <v>2АСС9-7</v>
      </c>
      <c r="AI2195" s="40" t="str">
        <f aca="false">B2195</f>
        <v>24</v>
      </c>
      <c r="AJ2195" s="39" t="str">
        <f aca="false">CONCATENATE(A2195," ",D2195)</f>
        <v>ОГСЭ.01 Основы философии</v>
      </c>
      <c r="AK2195" s="39" t="n">
        <f aca="false">E2195*F2195+P2195*Q2195+H2195+J2195+S2195+U2195</f>
        <v>63</v>
      </c>
      <c r="AL2195" s="39" t="n">
        <f aca="false">L2195+W2195</f>
        <v>0</v>
      </c>
      <c r="AM2195" s="39" t="n">
        <f aca="false">M2195+X2195</f>
        <v>0</v>
      </c>
      <c r="AN2195" s="39" t="n">
        <f aca="false">Y2195</f>
        <v>0</v>
      </c>
      <c r="AO2195" s="39" t="n">
        <f aca="false">SUM(AK2195:AN2195)</f>
        <v>63</v>
      </c>
      <c r="AP2195" s="41" t="n">
        <f aca="false">K2195+V2195</f>
        <v>0</v>
      </c>
    </row>
    <row r="2196" s="42" customFormat="true" ht="16.5" hidden="true" customHeight="true" outlineLevel="0" collapsed="false">
      <c r="A2196" s="149" t="s">
        <v>49</v>
      </c>
      <c r="B2196" s="150" t="s">
        <v>167</v>
      </c>
      <c r="C2196" s="97" t="s">
        <v>673</v>
      </c>
      <c r="D2196" s="149" t="s">
        <v>50</v>
      </c>
      <c r="E2196" s="53" t="n">
        <v>17</v>
      </c>
      <c r="F2196" s="103" t="n">
        <v>3</v>
      </c>
      <c r="G2196" s="103" t="n">
        <v>14</v>
      </c>
      <c r="H2196" s="103"/>
      <c r="I2196" s="103"/>
      <c r="J2196" s="103"/>
      <c r="K2196" s="103"/>
      <c r="L2196" s="31"/>
      <c r="M2196" s="31"/>
      <c r="N2196" s="33" t="n">
        <f aca="false">E2196*F2196+H2196+J2196+K2196+L2196+M2196</f>
        <v>51</v>
      </c>
      <c r="O2196" s="36"/>
      <c r="P2196" s="31" t="n">
        <v>21</v>
      </c>
      <c r="Q2196" s="31"/>
      <c r="R2196" s="31"/>
      <c r="S2196" s="103"/>
      <c r="T2196" s="103"/>
      <c r="U2196" s="103"/>
      <c r="V2196" s="103"/>
      <c r="W2196" s="104"/>
      <c r="X2196" s="31"/>
      <c r="Y2196" s="31"/>
      <c r="Z2196" s="36" t="n">
        <f aca="false">P2196*Q2196+S2196+U2196+V2196+W2196+X2196+Y2196</f>
        <v>0</v>
      </c>
      <c r="AA2196" s="36" t="n">
        <f aca="false">N2196+Z2196</f>
        <v>51</v>
      </c>
      <c r="AB2196" s="46" t="s">
        <v>51</v>
      </c>
      <c r="AC2196" s="31"/>
      <c r="AD2196" s="31"/>
      <c r="AE2196" s="36" t="n">
        <v>0</v>
      </c>
      <c r="AF2196" s="38" t="n">
        <v>51</v>
      </c>
      <c r="AG2196" s="39" t="str">
        <f aca="false">AB2196</f>
        <v>Арсенова Л.Ф.</v>
      </c>
      <c r="AH2196" s="39" t="str">
        <f aca="false">C2196</f>
        <v>2АСС9-7</v>
      </c>
      <c r="AI2196" s="40" t="str">
        <f aca="false">B2196</f>
        <v>24</v>
      </c>
      <c r="AJ2196" s="39" t="str">
        <f aca="false">CONCATENATE(A2196," ",D2196)</f>
        <v>ОГСЭ.02 История</v>
      </c>
      <c r="AK2196" s="39" t="n">
        <f aca="false">E2196*F2196+P2196*Q2196+H2196+J2196+S2196+U2196</f>
        <v>51</v>
      </c>
      <c r="AL2196" s="39" t="n">
        <f aca="false">L2196+W2196</f>
        <v>0</v>
      </c>
      <c r="AM2196" s="39" t="n">
        <f aca="false">M2196+X2196</f>
        <v>0</v>
      </c>
      <c r="AN2196" s="39" t="n">
        <f aca="false">Y2196</f>
        <v>0</v>
      </c>
      <c r="AO2196" s="39" t="n">
        <f aca="false">SUM(AK2196:AN2196)</f>
        <v>51</v>
      </c>
      <c r="AP2196" s="41" t="n">
        <f aca="false">K2196+V2196</f>
        <v>0</v>
      </c>
    </row>
    <row r="2197" s="42" customFormat="true" ht="16.5" hidden="true" customHeight="true" outlineLevel="0" collapsed="false">
      <c r="A2197" s="149" t="s">
        <v>52</v>
      </c>
      <c r="B2197" s="150" t="s">
        <v>53</v>
      </c>
      <c r="C2197" s="97" t="s">
        <v>674</v>
      </c>
      <c r="D2197" s="149" t="s">
        <v>55</v>
      </c>
      <c r="E2197" s="53" t="n">
        <v>17</v>
      </c>
      <c r="F2197" s="103" t="n">
        <v>2</v>
      </c>
      <c r="G2197" s="103"/>
      <c r="H2197" s="103"/>
      <c r="I2197" s="103"/>
      <c r="J2197" s="103"/>
      <c r="K2197" s="103"/>
      <c r="L2197" s="31"/>
      <c r="M2197" s="31"/>
      <c r="N2197" s="33" t="n">
        <f aca="false">E2197*F2197+H2197+J2197+K2197+L2197+M2197</f>
        <v>34</v>
      </c>
      <c r="O2197" s="36"/>
      <c r="P2197" s="31" t="n">
        <v>21</v>
      </c>
      <c r="Q2197" s="31" t="n">
        <v>2</v>
      </c>
      <c r="R2197" s="31"/>
      <c r="S2197" s="103"/>
      <c r="T2197" s="103"/>
      <c r="U2197" s="103"/>
      <c r="V2197" s="103"/>
      <c r="W2197" s="104"/>
      <c r="X2197" s="31"/>
      <c r="Y2197" s="31"/>
      <c r="Z2197" s="36" t="n">
        <f aca="false">P2197*Q2197+S2197+U2197+V2197+W2197+X2197+Y2197</f>
        <v>42</v>
      </c>
      <c r="AA2197" s="36" t="n">
        <f aca="false">N2197+Z2197</f>
        <v>76</v>
      </c>
      <c r="AB2197" s="84" t="s">
        <v>297</v>
      </c>
      <c r="AC2197" s="31"/>
      <c r="AD2197" s="31"/>
      <c r="AE2197" s="36" t="n">
        <v>42</v>
      </c>
      <c r="AF2197" s="38" t="n">
        <v>76</v>
      </c>
      <c r="AG2197" s="39" t="str">
        <f aca="false">AB2197</f>
        <v>Баранова Ел.Ва.</v>
      </c>
      <c r="AH2197" s="39" t="str">
        <f aca="false">C2197</f>
        <v>2АСС9-7а</v>
      </c>
      <c r="AI2197" s="40" t="str">
        <f aca="false">B2197</f>
        <v>12</v>
      </c>
      <c r="AJ2197" s="39" t="str">
        <f aca="false">CONCATENATE(A2197," ",D2197)</f>
        <v>ОГСЭ.03 Иностранный язык в профессиональной деятельности</v>
      </c>
      <c r="AK2197" s="39" t="n">
        <f aca="false">E2197*F2197+P2197*Q2197+H2197+J2197+S2197+U2197</f>
        <v>76</v>
      </c>
      <c r="AL2197" s="39" t="n">
        <f aca="false">L2197+W2197</f>
        <v>0</v>
      </c>
      <c r="AM2197" s="39" t="n">
        <f aca="false">M2197+X2197</f>
        <v>0</v>
      </c>
      <c r="AN2197" s="39" t="n">
        <f aca="false">Y2197</f>
        <v>0</v>
      </c>
      <c r="AO2197" s="39" t="n">
        <f aca="false">SUM(AK2197:AN2197)</f>
        <v>76</v>
      </c>
      <c r="AP2197" s="41" t="n">
        <f aca="false">K2197+V2197</f>
        <v>0</v>
      </c>
    </row>
    <row r="2198" s="42" customFormat="true" ht="16.5" hidden="true" customHeight="true" outlineLevel="0" collapsed="false">
      <c r="A2198" s="149" t="s">
        <v>52</v>
      </c>
      <c r="B2198" s="150" t="s">
        <v>53</v>
      </c>
      <c r="C2198" s="97" t="s">
        <v>675</v>
      </c>
      <c r="D2198" s="149" t="s">
        <v>55</v>
      </c>
      <c r="E2198" s="53" t="n">
        <v>17</v>
      </c>
      <c r="F2198" s="103" t="n">
        <v>2</v>
      </c>
      <c r="G2198" s="103"/>
      <c r="H2198" s="103"/>
      <c r="I2198" s="103"/>
      <c r="J2198" s="103"/>
      <c r="K2198" s="103"/>
      <c r="L2198" s="31"/>
      <c r="M2198" s="31"/>
      <c r="N2198" s="33" t="n">
        <f aca="false">E2198*F2198+H2198+J2198+K2198+L2198+M2198</f>
        <v>34</v>
      </c>
      <c r="O2198" s="36"/>
      <c r="P2198" s="31" t="n">
        <v>21</v>
      </c>
      <c r="Q2198" s="31" t="n">
        <v>2</v>
      </c>
      <c r="R2198" s="31"/>
      <c r="S2198" s="103"/>
      <c r="T2198" s="103"/>
      <c r="U2198" s="103"/>
      <c r="V2198" s="103"/>
      <c r="W2198" s="104"/>
      <c r="X2198" s="31"/>
      <c r="Y2198" s="31"/>
      <c r="Z2198" s="36" t="n">
        <f aca="false">P2198*Q2198+S2198+U2198+V2198+W2198+X2198+Y2198</f>
        <v>42</v>
      </c>
      <c r="AA2198" s="36" t="n">
        <f aca="false">N2198+Z2198</f>
        <v>76</v>
      </c>
      <c r="AB2198" s="47" t="s">
        <v>299</v>
      </c>
      <c r="AC2198" s="31"/>
      <c r="AD2198" s="31"/>
      <c r="AE2198" s="36" t="n">
        <v>42</v>
      </c>
      <c r="AF2198" s="38" t="n">
        <v>76</v>
      </c>
      <c r="AG2198" s="39" t="str">
        <f aca="false">AB2198</f>
        <v>Климова И.В.</v>
      </c>
      <c r="AH2198" s="39" t="str">
        <f aca="false">C2198</f>
        <v>2АСС9-7б</v>
      </c>
      <c r="AI2198" s="40" t="str">
        <f aca="false">B2198</f>
        <v>12</v>
      </c>
      <c r="AJ2198" s="39" t="str">
        <f aca="false">CONCATENATE(A2198," ",D2198)</f>
        <v>ОГСЭ.03 Иностранный язык в профессиональной деятельности</v>
      </c>
      <c r="AK2198" s="39" t="n">
        <f aca="false">E2198*F2198+P2198*Q2198+H2198+J2198+S2198+U2198</f>
        <v>76</v>
      </c>
      <c r="AL2198" s="39" t="n">
        <f aca="false">L2198+W2198</f>
        <v>0</v>
      </c>
      <c r="AM2198" s="39" t="n">
        <f aca="false">M2198+X2198</f>
        <v>0</v>
      </c>
      <c r="AN2198" s="39" t="n">
        <f aca="false">Y2198</f>
        <v>0</v>
      </c>
      <c r="AO2198" s="39" t="n">
        <f aca="false">SUM(AK2198:AN2198)</f>
        <v>76</v>
      </c>
      <c r="AP2198" s="41" t="n">
        <f aca="false">K2198+V2198</f>
        <v>0</v>
      </c>
    </row>
    <row r="2199" s="42" customFormat="true" ht="16.5" hidden="true" customHeight="true" outlineLevel="0" collapsed="false">
      <c r="A2199" s="149" t="s">
        <v>60</v>
      </c>
      <c r="B2199" s="150" t="s">
        <v>167</v>
      </c>
      <c r="C2199" s="97" t="s">
        <v>673</v>
      </c>
      <c r="D2199" s="133" t="s">
        <v>61</v>
      </c>
      <c r="E2199" s="53" t="n">
        <v>17</v>
      </c>
      <c r="F2199" s="103" t="n">
        <v>2</v>
      </c>
      <c r="G2199" s="103"/>
      <c r="H2199" s="103"/>
      <c r="I2199" s="103"/>
      <c r="J2199" s="103"/>
      <c r="K2199" s="103"/>
      <c r="L2199" s="31"/>
      <c r="M2199" s="31"/>
      <c r="N2199" s="33" t="n">
        <f aca="false">E2199*F2199+H2199+J2199+K2199+L2199+M2199</f>
        <v>34</v>
      </c>
      <c r="O2199" s="36"/>
      <c r="P2199" s="31" t="n">
        <v>21</v>
      </c>
      <c r="Q2199" s="31" t="n">
        <v>2</v>
      </c>
      <c r="R2199" s="31"/>
      <c r="S2199" s="103"/>
      <c r="T2199" s="103"/>
      <c r="U2199" s="103"/>
      <c r="V2199" s="103"/>
      <c r="W2199" s="104"/>
      <c r="X2199" s="31"/>
      <c r="Y2199" s="31"/>
      <c r="Z2199" s="36" t="n">
        <f aca="false">P2199*Q2199+S2199+U2199+V2199+W2199+X2199+Y2199</f>
        <v>42</v>
      </c>
      <c r="AA2199" s="36" t="n">
        <f aca="false">N2199+Z2199</f>
        <v>76</v>
      </c>
      <c r="AB2199" s="47" t="s">
        <v>210</v>
      </c>
      <c r="AC2199" s="31"/>
      <c r="AD2199" s="31"/>
      <c r="AE2199" s="36" t="n">
        <v>42</v>
      </c>
      <c r="AF2199" s="38" t="n">
        <v>76</v>
      </c>
      <c r="AG2199" s="39" t="str">
        <f aca="false">AB2199</f>
        <v>Богданчиков Б.Ю.</v>
      </c>
      <c r="AH2199" s="39" t="str">
        <f aca="false">C2199</f>
        <v>2АСС9-7</v>
      </c>
      <c r="AI2199" s="40" t="str">
        <f aca="false">B2199</f>
        <v>24</v>
      </c>
      <c r="AJ2199" s="39" t="str">
        <f aca="false">CONCATENATE(A2199," ",D2199)</f>
        <v>ОГСЭ.04 Физическая культура</v>
      </c>
      <c r="AK2199" s="39" t="n">
        <f aca="false">E2199*F2199+P2199*Q2199+H2199+J2199+S2199+U2199</f>
        <v>76</v>
      </c>
      <c r="AL2199" s="39" t="n">
        <f aca="false">L2199+W2199</f>
        <v>0</v>
      </c>
      <c r="AM2199" s="39" t="n">
        <f aca="false">M2199+X2199</f>
        <v>0</v>
      </c>
      <c r="AN2199" s="39" t="n">
        <f aca="false">Y2199</f>
        <v>0</v>
      </c>
      <c r="AO2199" s="39" t="n">
        <f aca="false">SUM(AK2199:AN2199)</f>
        <v>76</v>
      </c>
      <c r="AP2199" s="41" t="n">
        <f aca="false">K2199+V2199</f>
        <v>0</v>
      </c>
    </row>
    <row r="2200" s="42" customFormat="true" ht="16.5" hidden="true" customHeight="true" outlineLevel="0" collapsed="false">
      <c r="A2200" s="149" t="s">
        <v>63</v>
      </c>
      <c r="B2200" s="150" t="s">
        <v>167</v>
      </c>
      <c r="C2200" s="97" t="s">
        <v>673</v>
      </c>
      <c r="D2200" s="133" t="s">
        <v>410</v>
      </c>
      <c r="E2200" s="53" t="n">
        <v>17</v>
      </c>
      <c r="F2200" s="103" t="n">
        <v>5</v>
      </c>
      <c r="G2200" s="103" t="n">
        <v>28</v>
      </c>
      <c r="H2200" s="103"/>
      <c r="I2200" s="103"/>
      <c r="J2200" s="103"/>
      <c r="K2200" s="103"/>
      <c r="L2200" s="31" t="n">
        <v>3</v>
      </c>
      <c r="M2200" s="31"/>
      <c r="N2200" s="33" t="n">
        <f aca="false">E2200*F2200+H2200+J2200+K2200+L2200+M2200</f>
        <v>88</v>
      </c>
      <c r="O2200" s="36"/>
      <c r="P2200" s="31" t="n">
        <v>21</v>
      </c>
      <c r="Q2200" s="31"/>
      <c r="R2200" s="31"/>
      <c r="S2200" s="103"/>
      <c r="T2200" s="103"/>
      <c r="U2200" s="103"/>
      <c r="V2200" s="103"/>
      <c r="W2200" s="104"/>
      <c r="X2200" s="31"/>
      <c r="Y2200" s="31"/>
      <c r="Z2200" s="36" t="n">
        <f aca="false">P2200*Q2200+S2200+U2200+V2200+W2200+X2200+Y2200</f>
        <v>0</v>
      </c>
      <c r="AA2200" s="36" t="n">
        <f aca="false">N2200+Z2200</f>
        <v>88</v>
      </c>
      <c r="AB2200" s="54" t="s">
        <v>300</v>
      </c>
      <c r="AC2200" s="31"/>
      <c r="AD2200" s="31"/>
      <c r="AE2200" s="36" t="n">
        <v>0</v>
      </c>
      <c r="AF2200" s="38" t="n">
        <v>85</v>
      </c>
      <c r="AG2200" s="39" t="str">
        <f aca="false">AB2200</f>
        <v>Зайцева О.В.</v>
      </c>
      <c r="AH2200" s="39" t="str">
        <f aca="false">C2200</f>
        <v>2АСС9-7</v>
      </c>
      <c r="AI2200" s="40" t="str">
        <f aca="false">B2200</f>
        <v>24</v>
      </c>
      <c r="AJ2200" s="39" t="str">
        <f aca="false">CONCATENATE(A2200," ",D2200)</f>
        <v>ЕН.01 Элементы высшей математики </v>
      </c>
      <c r="AK2200" s="39" t="n">
        <f aca="false">E2200*F2200+P2200*Q2200+H2200+J2200+S2200+U2200</f>
        <v>85</v>
      </c>
      <c r="AL2200" s="39" t="n">
        <f aca="false">L2200+W2200</f>
        <v>3</v>
      </c>
      <c r="AM2200" s="39" t="n">
        <f aca="false">M2200+X2200</f>
        <v>0</v>
      </c>
      <c r="AN2200" s="39" t="n">
        <f aca="false">Y2200</f>
        <v>0</v>
      </c>
      <c r="AO2200" s="39" t="n">
        <f aca="false">SUM(AK2200:AN2200)</f>
        <v>88</v>
      </c>
      <c r="AP2200" s="41" t="n">
        <f aca="false">K2200+V2200</f>
        <v>0</v>
      </c>
    </row>
    <row r="2201" s="42" customFormat="true" ht="16.5" hidden="true" customHeight="true" outlineLevel="0" collapsed="false">
      <c r="A2201" s="149" t="s">
        <v>66</v>
      </c>
      <c r="B2201" s="150" t="s">
        <v>167</v>
      </c>
      <c r="C2201" s="97" t="s">
        <v>673</v>
      </c>
      <c r="D2201" s="133" t="s">
        <v>411</v>
      </c>
      <c r="E2201" s="53" t="n">
        <v>17</v>
      </c>
      <c r="F2201" s="103"/>
      <c r="G2201" s="103"/>
      <c r="H2201" s="103"/>
      <c r="I2201" s="103"/>
      <c r="J2201" s="103"/>
      <c r="K2201" s="103"/>
      <c r="L2201" s="31"/>
      <c r="M2201" s="31"/>
      <c r="N2201" s="33" t="n">
        <f aca="false">E2201*F2201+H2201+J2201+K2201+L2201+M2201</f>
        <v>0</v>
      </c>
      <c r="O2201" s="36"/>
      <c r="P2201" s="31" t="n">
        <v>21</v>
      </c>
      <c r="Q2201" s="31" t="n">
        <v>2</v>
      </c>
      <c r="R2201" s="31" t="n">
        <v>14</v>
      </c>
      <c r="S2201" s="103"/>
      <c r="T2201" s="103"/>
      <c r="U2201" s="103"/>
      <c r="V2201" s="103"/>
      <c r="W2201" s="104" t="n">
        <v>4</v>
      </c>
      <c r="X2201" s="44" t="n">
        <v>8</v>
      </c>
      <c r="Y2201" s="31"/>
      <c r="Z2201" s="36" t="n">
        <f aca="false">P2201*Q2201+S2201+U2201+V2201+W2201+X2201+Y2201</f>
        <v>54</v>
      </c>
      <c r="AA2201" s="36" t="n">
        <f aca="false">N2201+Z2201</f>
        <v>54</v>
      </c>
      <c r="AB2201" s="54" t="s">
        <v>300</v>
      </c>
      <c r="AC2201" s="31"/>
      <c r="AD2201" s="31"/>
      <c r="AE2201" s="36" t="n">
        <v>42</v>
      </c>
      <c r="AF2201" s="38" t="n">
        <v>42</v>
      </c>
      <c r="AG2201" s="39" t="str">
        <f aca="false">AB2201</f>
        <v>Зайцева О.В.</v>
      </c>
      <c r="AH2201" s="39" t="str">
        <f aca="false">C2201</f>
        <v>2АСС9-7</v>
      </c>
      <c r="AI2201" s="40" t="str">
        <f aca="false">B2201</f>
        <v>24</v>
      </c>
      <c r="AJ2201" s="39" t="str">
        <f aca="false">CONCATENATE(A2201," ",D2201)</f>
        <v>ЕН.02 Дискретная математика</v>
      </c>
      <c r="AK2201" s="39" t="n">
        <f aca="false">E2201*F2201+P2201*Q2201+H2201+J2201+S2201+U2201</f>
        <v>42</v>
      </c>
      <c r="AL2201" s="39" t="n">
        <f aca="false">L2201+W2201</f>
        <v>4</v>
      </c>
      <c r="AM2201" s="39" t="n">
        <f aca="false">M2201+X2201</f>
        <v>8</v>
      </c>
      <c r="AN2201" s="39" t="n">
        <f aca="false">Y2201</f>
        <v>0</v>
      </c>
      <c r="AO2201" s="39" t="n">
        <f aca="false">SUM(AK2201:AN2201)</f>
        <v>54</v>
      </c>
      <c r="AP2201" s="41" t="n">
        <f aca="false">K2201+V2201</f>
        <v>0</v>
      </c>
    </row>
    <row r="2202" s="42" customFormat="true" ht="16.5" hidden="true" customHeight="true" outlineLevel="0" collapsed="false">
      <c r="A2202" s="149" t="s">
        <v>70</v>
      </c>
      <c r="B2202" s="150" t="s">
        <v>167</v>
      </c>
      <c r="C2202" s="97" t="s">
        <v>673</v>
      </c>
      <c r="D2202" s="133" t="s">
        <v>255</v>
      </c>
      <c r="E2202" s="53" t="n">
        <v>17</v>
      </c>
      <c r="F2202" s="103"/>
      <c r="G2202" s="103"/>
      <c r="H2202" s="103"/>
      <c r="I2202" s="103"/>
      <c r="J2202" s="103"/>
      <c r="K2202" s="103"/>
      <c r="L2202" s="31"/>
      <c r="M2202" s="31"/>
      <c r="N2202" s="33" t="n">
        <f aca="false">E2202*F2202+H2202+J2202+K2202+L2202+M2202</f>
        <v>0</v>
      </c>
      <c r="O2202" s="36"/>
      <c r="P2202" s="31" t="n">
        <v>21</v>
      </c>
      <c r="Q2202" s="31" t="n">
        <v>2</v>
      </c>
      <c r="R2202" s="31" t="n">
        <v>14</v>
      </c>
      <c r="S2202" s="103"/>
      <c r="T2202" s="103"/>
      <c r="U2202" s="103"/>
      <c r="V2202" s="103"/>
      <c r="W2202" s="104" t="n">
        <v>4</v>
      </c>
      <c r="X2202" s="44"/>
      <c r="Y2202" s="31"/>
      <c r="Z2202" s="36" t="n">
        <f aca="false">P2202*Q2202+S2202+U2202+V2202+W2202+X2202+Y2202</f>
        <v>46</v>
      </c>
      <c r="AA2202" s="36" t="n">
        <f aca="false">N2202+Z2202</f>
        <v>46</v>
      </c>
      <c r="AB2202" s="54" t="s">
        <v>300</v>
      </c>
      <c r="AC2202" s="31"/>
      <c r="AD2202" s="31"/>
      <c r="AE2202" s="36" t="n">
        <v>42</v>
      </c>
      <c r="AF2202" s="38" t="n">
        <v>42</v>
      </c>
      <c r="AG2202" s="39" t="str">
        <f aca="false">AB2202</f>
        <v>Зайцева О.В.</v>
      </c>
      <c r="AH2202" s="39" t="str">
        <f aca="false">C2202</f>
        <v>2АСС9-7</v>
      </c>
      <c r="AI2202" s="40" t="str">
        <f aca="false">B2202</f>
        <v>24</v>
      </c>
      <c r="AJ2202" s="39" t="str">
        <f aca="false">CONCATENATE(A2202," ",D2202)</f>
        <v>ЕН.03 Теория вероятностей и математическая статистика</v>
      </c>
      <c r="AK2202" s="39" t="n">
        <f aca="false">E2202*F2202+P2202*Q2202+H2202+J2202+S2202+U2202</f>
        <v>42</v>
      </c>
      <c r="AL2202" s="39" t="n">
        <f aca="false">L2202+W2202</f>
        <v>4</v>
      </c>
      <c r="AM2202" s="39" t="n">
        <f aca="false">M2202+X2202</f>
        <v>0</v>
      </c>
      <c r="AN2202" s="39" t="n">
        <f aca="false">Y2202</f>
        <v>0</v>
      </c>
      <c r="AO2202" s="39" t="n">
        <f aca="false">SUM(AK2202:AN2202)</f>
        <v>46</v>
      </c>
      <c r="AP2202" s="41" t="n">
        <f aca="false">K2202+V2202</f>
        <v>0</v>
      </c>
    </row>
    <row r="2203" s="42" customFormat="true" ht="16.5" hidden="true" customHeight="true" outlineLevel="0" collapsed="false">
      <c r="A2203" s="149" t="s">
        <v>70</v>
      </c>
      <c r="B2203" s="150" t="s">
        <v>167</v>
      </c>
      <c r="C2203" s="97" t="s">
        <v>673</v>
      </c>
      <c r="D2203" s="133" t="s">
        <v>255</v>
      </c>
      <c r="E2203" s="53" t="n">
        <v>17</v>
      </c>
      <c r="F2203" s="103"/>
      <c r="G2203" s="103"/>
      <c r="H2203" s="103"/>
      <c r="I2203" s="103"/>
      <c r="J2203" s="103"/>
      <c r="K2203" s="103"/>
      <c r="L2203" s="31"/>
      <c r="M2203" s="31"/>
      <c r="N2203" s="33" t="n">
        <f aca="false">E2203*F2203+H2203+J2203+K2203+L2203+M2203</f>
        <v>0</v>
      </c>
      <c r="O2203" s="36"/>
      <c r="P2203" s="31" t="n">
        <v>21</v>
      </c>
      <c r="Q2203" s="31"/>
      <c r="R2203" s="31"/>
      <c r="S2203" s="103"/>
      <c r="T2203" s="103"/>
      <c r="U2203" s="103"/>
      <c r="V2203" s="103"/>
      <c r="W2203" s="104"/>
      <c r="X2203" s="44" t="n">
        <v>8</v>
      </c>
      <c r="Y2203" s="31"/>
      <c r="Z2203" s="36" t="n">
        <f aca="false">P2203*Q2203+S2203+U2203+V2203+W2203+X2203+Y2203</f>
        <v>8</v>
      </c>
      <c r="AA2203" s="36" t="n">
        <f aca="false">N2203+Z2203</f>
        <v>8</v>
      </c>
      <c r="AB2203" s="54" t="s">
        <v>412</v>
      </c>
      <c r="AC2203" s="31"/>
      <c r="AD2203" s="31"/>
      <c r="AE2203" s="36" t="n">
        <v>42</v>
      </c>
      <c r="AF2203" s="38" t="n">
        <v>42</v>
      </c>
      <c r="AG2203" s="39" t="str">
        <f aca="false">AB2203</f>
        <v>вак. Математика экз.</v>
      </c>
      <c r="AH2203" s="39" t="str">
        <f aca="false">C2203</f>
        <v>2АСС9-7</v>
      </c>
      <c r="AI2203" s="40" t="str">
        <f aca="false">B2203</f>
        <v>24</v>
      </c>
      <c r="AJ2203" s="39" t="str">
        <f aca="false">CONCATENATE(A2203," ",D2203)</f>
        <v>ЕН.03 Теория вероятностей и математическая статистика</v>
      </c>
      <c r="AK2203" s="39" t="n">
        <f aca="false">E2203*F2203+P2203*Q2203+H2203+J2203+S2203+U2203</f>
        <v>0</v>
      </c>
      <c r="AL2203" s="39" t="n">
        <f aca="false">L2203+W2203</f>
        <v>0</v>
      </c>
      <c r="AM2203" s="39" t="n">
        <f aca="false">M2203+X2203</f>
        <v>8</v>
      </c>
      <c r="AN2203" s="39" t="n">
        <f aca="false">Y2203</f>
        <v>0</v>
      </c>
      <c r="AO2203" s="39" t="n">
        <f aca="false">SUM(AK2203:AN2203)</f>
        <v>8</v>
      </c>
      <c r="AP2203" s="41" t="n">
        <f aca="false">K2203+V2203</f>
        <v>0</v>
      </c>
    </row>
    <row r="2204" s="42" customFormat="true" ht="16.5" hidden="true" customHeight="true" outlineLevel="0" collapsed="false">
      <c r="A2204" s="149" t="s">
        <v>73</v>
      </c>
      <c r="B2204" s="150" t="s">
        <v>167</v>
      </c>
      <c r="C2204" s="97" t="s">
        <v>673</v>
      </c>
      <c r="D2204" s="133" t="s">
        <v>256</v>
      </c>
      <c r="E2204" s="53" t="n">
        <v>17</v>
      </c>
      <c r="F2204" s="103" t="n">
        <v>2</v>
      </c>
      <c r="G2204" s="103" t="n">
        <v>20</v>
      </c>
      <c r="H2204" s="103" t="n">
        <v>-6</v>
      </c>
      <c r="I2204" s="103"/>
      <c r="J2204" s="103"/>
      <c r="K2204" s="103"/>
      <c r="L2204" s="31"/>
      <c r="M2204" s="31"/>
      <c r="N2204" s="33" t="n">
        <f aca="false">E2204*F2204+H2204+J2204+K2204+L2204+M2204</f>
        <v>28</v>
      </c>
      <c r="O2204" s="36"/>
      <c r="P2204" s="31" t="n">
        <v>21</v>
      </c>
      <c r="Q2204" s="31" t="n">
        <v>4</v>
      </c>
      <c r="R2204" s="31"/>
      <c r="S2204" s="103" t="n">
        <v>-14</v>
      </c>
      <c r="T2204" s="103"/>
      <c r="U2204" s="103"/>
      <c r="V2204" s="103"/>
      <c r="W2204" s="104" t="n">
        <v>4</v>
      </c>
      <c r="X2204" s="31"/>
      <c r="Y2204" s="31"/>
      <c r="Z2204" s="36" t="n">
        <f aca="false">P2204*Q2204+S2204+U2204+V2204+W2204+X2204+Y2204</f>
        <v>74</v>
      </c>
      <c r="AA2204" s="36" t="n">
        <f aca="false">N2204+Z2204</f>
        <v>102</v>
      </c>
      <c r="AB2204" s="47" t="s">
        <v>413</v>
      </c>
      <c r="AC2204" s="31"/>
      <c r="AD2204" s="31"/>
      <c r="AE2204" s="36" t="n">
        <v>84</v>
      </c>
      <c r="AF2204" s="38" t="n">
        <v>118</v>
      </c>
      <c r="AG2204" s="39" t="str">
        <f aca="false">AB2204</f>
        <v>Чагмавели Н.В.</v>
      </c>
      <c r="AH2204" s="39" t="str">
        <f aca="false">C2204</f>
        <v>2АСС9-7</v>
      </c>
      <c r="AI2204" s="40" t="str">
        <f aca="false">B2204</f>
        <v>24</v>
      </c>
      <c r="AJ2204" s="39" t="str">
        <f aca="false">CONCATENATE(A2204," ",D2204)</f>
        <v>ОП.01 Операционные системы и среды</v>
      </c>
      <c r="AK2204" s="39" t="n">
        <f aca="false">E2204*F2204+P2204*Q2204+H2204+J2204+S2204+U2204</f>
        <v>98</v>
      </c>
      <c r="AL2204" s="39" t="n">
        <f aca="false">L2204+W2204</f>
        <v>4</v>
      </c>
      <c r="AM2204" s="39" t="n">
        <f aca="false">M2204+X2204</f>
        <v>0</v>
      </c>
      <c r="AN2204" s="39" t="n">
        <f aca="false">Y2204</f>
        <v>0</v>
      </c>
      <c r="AO2204" s="39" t="n">
        <f aca="false">SUM(AK2204:AN2204)</f>
        <v>102</v>
      </c>
      <c r="AP2204" s="41" t="n">
        <f aca="false">K2204+V2204</f>
        <v>0</v>
      </c>
    </row>
    <row r="2205" s="42" customFormat="true" ht="16.5" hidden="true" customHeight="true" outlineLevel="0" collapsed="false">
      <c r="A2205" s="149" t="s">
        <v>73</v>
      </c>
      <c r="B2205" s="150" t="s">
        <v>53</v>
      </c>
      <c r="C2205" s="97" t="s">
        <v>674</v>
      </c>
      <c r="D2205" s="133" t="s">
        <v>256</v>
      </c>
      <c r="E2205" s="53" t="n">
        <v>17</v>
      </c>
      <c r="F2205" s="103"/>
      <c r="G2205" s="103"/>
      <c r="H2205" s="103" t="n">
        <v>6</v>
      </c>
      <c r="I2205" s="103"/>
      <c r="J2205" s="103"/>
      <c r="K2205" s="103"/>
      <c r="L2205" s="31"/>
      <c r="M2205" s="31"/>
      <c r="N2205" s="33" t="n">
        <f aca="false">E2205*F2205+H2205+J2205+K2205+L2205+M2205</f>
        <v>6</v>
      </c>
      <c r="O2205" s="36"/>
      <c r="P2205" s="31" t="n">
        <v>21</v>
      </c>
      <c r="Q2205" s="31"/>
      <c r="R2205" s="31"/>
      <c r="S2205" s="103" t="n">
        <v>14</v>
      </c>
      <c r="T2205" s="103"/>
      <c r="U2205" s="103"/>
      <c r="V2205" s="103"/>
      <c r="W2205" s="104"/>
      <c r="X2205" s="31"/>
      <c r="Y2205" s="31"/>
      <c r="Z2205" s="36" t="n">
        <f aca="false">P2205*Q2205+S2205+U2205+V2205+W2205+X2205+Y2205</f>
        <v>14</v>
      </c>
      <c r="AA2205" s="36" t="n">
        <f aca="false">N2205+Z2205</f>
        <v>20</v>
      </c>
      <c r="AB2205" s="47" t="s">
        <v>413</v>
      </c>
      <c r="AC2205" s="31"/>
      <c r="AD2205" s="31"/>
      <c r="AE2205" s="36" t="n">
        <v>84</v>
      </c>
      <c r="AF2205" s="38" t="n">
        <v>118</v>
      </c>
      <c r="AG2205" s="39" t="str">
        <f aca="false">AB2205</f>
        <v>Чагмавели Н.В.</v>
      </c>
      <c r="AH2205" s="39" t="str">
        <f aca="false">C2205</f>
        <v>2АСС9-7а</v>
      </c>
      <c r="AI2205" s="40" t="str">
        <f aca="false">B2205</f>
        <v>12</v>
      </c>
      <c r="AJ2205" s="39" t="str">
        <f aca="false">CONCATENATE(A2205," ",D2205)</f>
        <v>ОП.01 Операционные системы и среды</v>
      </c>
      <c r="AK2205" s="39" t="n">
        <f aca="false">E2205*F2205+P2205*Q2205+H2205+J2205+S2205+U2205</f>
        <v>20</v>
      </c>
      <c r="AL2205" s="39" t="n">
        <f aca="false">L2205+W2205</f>
        <v>0</v>
      </c>
      <c r="AM2205" s="39" t="n">
        <f aca="false">M2205+X2205</f>
        <v>0</v>
      </c>
      <c r="AN2205" s="39" t="n">
        <f aca="false">Y2205</f>
        <v>0</v>
      </c>
      <c r="AO2205" s="39" t="n">
        <f aca="false">SUM(AK2205:AN2205)</f>
        <v>20</v>
      </c>
      <c r="AP2205" s="41" t="n">
        <f aca="false">K2205+V2205</f>
        <v>0</v>
      </c>
    </row>
    <row r="2206" s="42" customFormat="true" ht="16.5" hidden="true" customHeight="true" outlineLevel="0" collapsed="false">
      <c r="A2206" s="149" t="s">
        <v>73</v>
      </c>
      <c r="B2206" s="150" t="s">
        <v>53</v>
      </c>
      <c r="C2206" s="97" t="s">
        <v>675</v>
      </c>
      <c r="D2206" s="133" t="s">
        <v>256</v>
      </c>
      <c r="E2206" s="53" t="n">
        <v>17</v>
      </c>
      <c r="F2206" s="103"/>
      <c r="G2206" s="103"/>
      <c r="H2206" s="103" t="n">
        <v>6</v>
      </c>
      <c r="I2206" s="103"/>
      <c r="J2206" s="103"/>
      <c r="K2206" s="103"/>
      <c r="L2206" s="31"/>
      <c r="M2206" s="31"/>
      <c r="N2206" s="33" t="n">
        <f aca="false">E2206*F2206+H2206+J2206+K2206+L2206+M2206</f>
        <v>6</v>
      </c>
      <c r="O2206" s="36"/>
      <c r="P2206" s="31" t="n">
        <v>21</v>
      </c>
      <c r="Q2206" s="31"/>
      <c r="R2206" s="31"/>
      <c r="S2206" s="103" t="n">
        <v>14</v>
      </c>
      <c r="T2206" s="103"/>
      <c r="U2206" s="103"/>
      <c r="V2206" s="103"/>
      <c r="W2206" s="104"/>
      <c r="X2206" s="31"/>
      <c r="Y2206" s="31"/>
      <c r="Z2206" s="36" t="n">
        <f aca="false">P2206*Q2206+S2206+U2206+V2206+W2206+X2206+Y2206</f>
        <v>14</v>
      </c>
      <c r="AA2206" s="36" t="n">
        <f aca="false">N2206+Z2206</f>
        <v>20</v>
      </c>
      <c r="AB2206" s="47" t="s">
        <v>69</v>
      </c>
      <c r="AC2206" s="31"/>
      <c r="AD2206" s="31"/>
      <c r="AE2206" s="36" t="n">
        <v>84</v>
      </c>
      <c r="AF2206" s="38" t="n">
        <v>118</v>
      </c>
      <c r="AG2206" s="39" t="str">
        <f aca="false">AB2206</f>
        <v>вак. 2 п/гр</v>
      </c>
      <c r="AH2206" s="39" t="str">
        <f aca="false">C2206</f>
        <v>2АСС9-7б</v>
      </c>
      <c r="AI2206" s="40" t="str">
        <f aca="false">B2206</f>
        <v>12</v>
      </c>
      <c r="AJ2206" s="39" t="str">
        <f aca="false">CONCATENATE(A2206," ",D2206)</f>
        <v>ОП.01 Операционные системы и среды</v>
      </c>
      <c r="AK2206" s="39" t="n">
        <f aca="false">E2206*F2206+P2206*Q2206+H2206+J2206+S2206+U2206</f>
        <v>20</v>
      </c>
      <c r="AL2206" s="39" t="n">
        <f aca="false">L2206+W2206</f>
        <v>0</v>
      </c>
      <c r="AM2206" s="39" t="n">
        <f aca="false">M2206+X2206</f>
        <v>0</v>
      </c>
      <c r="AN2206" s="39" t="n">
        <f aca="false">Y2206</f>
        <v>0</v>
      </c>
      <c r="AO2206" s="39" t="n">
        <f aca="false">SUM(AK2206:AN2206)</f>
        <v>20</v>
      </c>
      <c r="AP2206" s="41" t="n">
        <f aca="false">K2206+V2206</f>
        <v>0</v>
      </c>
    </row>
    <row r="2207" s="42" customFormat="true" ht="16.5" hidden="true" customHeight="true" outlineLevel="0" collapsed="false">
      <c r="A2207" s="151" t="s">
        <v>76</v>
      </c>
      <c r="B2207" s="150" t="s">
        <v>167</v>
      </c>
      <c r="C2207" s="97" t="s">
        <v>673</v>
      </c>
      <c r="D2207" s="152" t="s">
        <v>258</v>
      </c>
      <c r="E2207" s="53" t="n">
        <v>17</v>
      </c>
      <c r="F2207" s="31" t="n">
        <v>2</v>
      </c>
      <c r="G2207" s="102" t="n">
        <v>36</v>
      </c>
      <c r="H2207" s="103" t="n">
        <v>-10</v>
      </c>
      <c r="I2207" s="103"/>
      <c r="J2207" s="103"/>
      <c r="K2207" s="103"/>
      <c r="L2207" s="104"/>
      <c r="M2207" s="31"/>
      <c r="N2207" s="33" t="n">
        <f aca="false">E2207*F2207+H2207+J2207+K2207+L2207+M2207</f>
        <v>24</v>
      </c>
      <c r="O2207" s="36"/>
      <c r="P2207" s="31" t="n">
        <v>21</v>
      </c>
      <c r="Q2207" s="31" t="n">
        <v>2</v>
      </c>
      <c r="R2207" s="31"/>
      <c r="S2207" s="103" t="n">
        <v>-26</v>
      </c>
      <c r="T2207" s="103"/>
      <c r="U2207" s="103"/>
      <c r="V2207" s="103"/>
      <c r="W2207" s="104" t="n">
        <v>4</v>
      </c>
      <c r="X2207" s="31"/>
      <c r="Y2207" s="31"/>
      <c r="Z2207" s="36" t="n">
        <f aca="false">P2207*Q2207+S2207+U2207+V2207+W2207+X2207+Y2207</f>
        <v>20</v>
      </c>
      <c r="AA2207" s="36" t="n">
        <f aca="false">N2207+Z2207</f>
        <v>44</v>
      </c>
      <c r="AB2207" s="47" t="s">
        <v>413</v>
      </c>
      <c r="AC2207" s="47"/>
      <c r="AD2207" s="47"/>
      <c r="AE2207" s="36" t="n">
        <v>42</v>
      </c>
      <c r="AF2207" s="38" t="n">
        <v>76</v>
      </c>
      <c r="AG2207" s="39" t="str">
        <f aca="false">AB2207</f>
        <v>Чагмавели Н.В.</v>
      </c>
      <c r="AH2207" s="39" t="str">
        <f aca="false">C2207</f>
        <v>2АСС9-7</v>
      </c>
      <c r="AI2207" s="40" t="str">
        <f aca="false">B2207</f>
        <v>24</v>
      </c>
      <c r="AJ2207" s="39" t="str">
        <f aca="false">CONCATENATE(A2207," ",D2207)</f>
        <v>ОП.02 Архитектура аппаратных средств</v>
      </c>
      <c r="AK2207" s="39" t="n">
        <f aca="false">E2207*F2207+P2207*Q2207+H2207+J2207+S2207+U2207</f>
        <v>40</v>
      </c>
      <c r="AL2207" s="39" t="n">
        <f aca="false">L2207+W2207</f>
        <v>4</v>
      </c>
      <c r="AM2207" s="39" t="n">
        <f aca="false">M2207+X2207</f>
        <v>0</v>
      </c>
      <c r="AN2207" s="39" t="n">
        <f aca="false">Y2207</f>
        <v>0</v>
      </c>
      <c r="AO2207" s="39" t="n">
        <f aca="false">SUM(AK2207:AN2207)</f>
        <v>44</v>
      </c>
      <c r="AP2207" s="41" t="n">
        <f aca="false">K2207+V2207</f>
        <v>0</v>
      </c>
    </row>
    <row r="2208" s="42" customFormat="true" ht="16.5" hidden="true" customHeight="true" outlineLevel="0" collapsed="false">
      <c r="A2208" s="151" t="s">
        <v>76</v>
      </c>
      <c r="B2208" s="150" t="s">
        <v>53</v>
      </c>
      <c r="C2208" s="97" t="s">
        <v>674</v>
      </c>
      <c r="D2208" s="152" t="s">
        <v>258</v>
      </c>
      <c r="E2208" s="53" t="n">
        <v>17</v>
      </c>
      <c r="F2208" s="31"/>
      <c r="G2208" s="102"/>
      <c r="H2208" s="103" t="n">
        <v>10</v>
      </c>
      <c r="I2208" s="103"/>
      <c r="J2208" s="103"/>
      <c r="K2208" s="103"/>
      <c r="L2208" s="104"/>
      <c r="M2208" s="31"/>
      <c r="N2208" s="33" t="n">
        <f aca="false">E2208*F2208+H2208+J2208+K2208+L2208+M2208</f>
        <v>10</v>
      </c>
      <c r="O2208" s="36"/>
      <c r="P2208" s="31" t="n">
        <v>21</v>
      </c>
      <c r="Q2208" s="31"/>
      <c r="R2208" s="31"/>
      <c r="S2208" s="103" t="n">
        <v>26</v>
      </c>
      <c r="T2208" s="103"/>
      <c r="U2208" s="103"/>
      <c r="V2208" s="103"/>
      <c r="W2208" s="104"/>
      <c r="X2208" s="31"/>
      <c r="Y2208" s="31"/>
      <c r="Z2208" s="36" t="n">
        <f aca="false">P2208*Q2208+S2208+U2208+V2208+W2208+X2208+Y2208</f>
        <v>26</v>
      </c>
      <c r="AA2208" s="36" t="n">
        <f aca="false">N2208+Z2208</f>
        <v>36</v>
      </c>
      <c r="AB2208" s="47" t="s">
        <v>413</v>
      </c>
      <c r="AC2208" s="47"/>
      <c r="AD2208" s="47"/>
      <c r="AE2208" s="36" t="n">
        <v>42</v>
      </c>
      <c r="AF2208" s="38" t="n">
        <v>76</v>
      </c>
      <c r="AG2208" s="39" t="str">
        <f aca="false">AB2208</f>
        <v>Чагмавели Н.В.</v>
      </c>
      <c r="AH2208" s="39" t="str">
        <f aca="false">C2208</f>
        <v>2АСС9-7а</v>
      </c>
      <c r="AI2208" s="40" t="str">
        <f aca="false">B2208</f>
        <v>12</v>
      </c>
      <c r="AJ2208" s="39" t="str">
        <f aca="false">CONCATENATE(A2208," ",D2208)</f>
        <v>ОП.02 Архитектура аппаратных средств</v>
      </c>
      <c r="AK2208" s="39" t="n">
        <f aca="false">E2208*F2208+P2208*Q2208+H2208+J2208+S2208+U2208</f>
        <v>36</v>
      </c>
      <c r="AL2208" s="39" t="n">
        <f aca="false">L2208+W2208</f>
        <v>0</v>
      </c>
      <c r="AM2208" s="39" t="n">
        <f aca="false">M2208+X2208</f>
        <v>0</v>
      </c>
      <c r="AN2208" s="39" t="n">
        <f aca="false">Y2208</f>
        <v>0</v>
      </c>
      <c r="AO2208" s="39" t="n">
        <f aca="false">SUM(AK2208:AN2208)</f>
        <v>36</v>
      </c>
      <c r="AP2208" s="41" t="n">
        <f aca="false">K2208+V2208</f>
        <v>0</v>
      </c>
    </row>
    <row r="2209" s="42" customFormat="true" ht="16.5" hidden="true" customHeight="true" outlineLevel="0" collapsed="false">
      <c r="A2209" s="151" t="s">
        <v>76</v>
      </c>
      <c r="B2209" s="150" t="s">
        <v>53</v>
      </c>
      <c r="C2209" s="97" t="s">
        <v>675</v>
      </c>
      <c r="D2209" s="152" t="s">
        <v>258</v>
      </c>
      <c r="E2209" s="53" t="n">
        <v>17</v>
      </c>
      <c r="F2209" s="31"/>
      <c r="G2209" s="102"/>
      <c r="H2209" s="103" t="n">
        <v>10</v>
      </c>
      <c r="I2209" s="103"/>
      <c r="J2209" s="103"/>
      <c r="K2209" s="103"/>
      <c r="L2209" s="104"/>
      <c r="M2209" s="31"/>
      <c r="N2209" s="33" t="n">
        <f aca="false">E2209*F2209+H2209+J2209+K2209+L2209+M2209</f>
        <v>10</v>
      </c>
      <c r="O2209" s="36"/>
      <c r="P2209" s="31" t="n">
        <v>21</v>
      </c>
      <c r="Q2209" s="31"/>
      <c r="R2209" s="31"/>
      <c r="S2209" s="103" t="n">
        <v>26</v>
      </c>
      <c r="T2209" s="103"/>
      <c r="U2209" s="103"/>
      <c r="V2209" s="103"/>
      <c r="W2209" s="104"/>
      <c r="X2209" s="31"/>
      <c r="Y2209" s="31"/>
      <c r="Z2209" s="36" t="n">
        <f aca="false">P2209*Q2209+S2209+U2209+V2209+W2209+X2209+Y2209</f>
        <v>26</v>
      </c>
      <c r="AA2209" s="36" t="n">
        <f aca="false">N2209+Z2209</f>
        <v>36</v>
      </c>
      <c r="AB2209" s="47" t="s">
        <v>69</v>
      </c>
      <c r="AC2209" s="47"/>
      <c r="AD2209" s="47"/>
      <c r="AE2209" s="36" t="n">
        <v>42</v>
      </c>
      <c r="AF2209" s="38" t="n">
        <v>76</v>
      </c>
      <c r="AG2209" s="39" t="str">
        <f aca="false">AB2209</f>
        <v>вак. 2 п/гр</v>
      </c>
      <c r="AH2209" s="39" t="str">
        <f aca="false">C2209</f>
        <v>2АСС9-7б</v>
      </c>
      <c r="AI2209" s="40" t="str">
        <f aca="false">B2209</f>
        <v>12</v>
      </c>
      <c r="AJ2209" s="39" t="str">
        <f aca="false">CONCATENATE(A2209," ",D2209)</f>
        <v>ОП.02 Архитектура аппаратных средств</v>
      </c>
      <c r="AK2209" s="39" t="n">
        <f aca="false">E2209*F2209+P2209*Q2209+H2209+J2209+S2209+U2209</f>
        <v>36</v>
      </c>
      <c r="AL2209" s="39" t="n">
        <f aca="false">L2209+W2209</f>
        <v>0</v>
      </c>
      <c r="AM2209" s="39" t="n">
        <f aca="false">M2209+X2209</f>
        <v>0</v>
      </c>
      <c r="AN2209" s="39" t="n">
        <f aca="false">Y2209</f>
        <v>0</v>
      </c>
      <c r="AO2209" s="39" t="n">
        <f aca="false">SUM(AK2209:AN2209)</f>
        <v>36</v>
      </c>
      <c r="AP2209" s="41" t="n">
        <f aca="false">K2209+V2209</f>
        <v>0</v>
      </c>
    </row>
    <row r="2210" s="42" customFormat="true" ht="16.5" hidden="true" customHeight="true" outlineLevel="0" collapsed="false">
      <c r="A2210" s="151" t="s">
        <v>79</v>
      </c>
      <c r="B2210" s="150" t="s">
        <v>167</v>
      </c>
      <c r="C2210" s="97" t="s">
        <v>673</v>
      </c>
      <c r="D2210" s="152" t="s">
        <v>260</v>
      </c>
      <c r="E2210" s="53" t="n">
        <v>17</v>
      </c>
      <c r="F2210" s="31" t="n">
        <v>3</v>
      </c>
      <c r="G2210" s="102" t="n">
        <v>30</v>
      </c>
      <c r="H2210" s="103" t="n">
        <v>-30</v>
      </c>
      <c r="I2210" s="103"/>
      <c r="J2210" s="103"/>
      <c r="K2210" s="103"/>
      <c r="L2210" s="104"/>
      <c r="M2210" s="31"/>
      <c r="N2210" s="33" t="n">
        <f aca="false">E2210*F2210+H2210+J2210+K2210+L2210+M2210</f>
        <v>21</v>
      </c>
      <c r="O2210" s="36"/>
      <c r="P2210" s="31" t="n">
        <v>21</v>
      </c>
      <c r="Q2210" s="31"/>
      <c r="R2210" s="31"/>
      <c r="S2210" s="103"/>
      <c r="T2210" s="103"/>
      <c r="U2210" s="103"/>
      <c r="V2210" s="103"/>
      <c r="W2210" s="104"/>
      <c r="X2210" s="31"/>
      <c r="Y2210" s="31"/>
      <c r="Z2210" s="36" t="n">
        <f aca="false">P2210*Q2210+S2210+U2210+V2210+W2210+X2210+Y2210</f>
        <v>0</v>
      </c>
      <c r="AA2210" s="36" t="n">
        <f aca="false">N2210+Z2210</f>
        <v>21</v>
      </c>
      <c r="AB2210" s="47" t="s">
        <v>415</v>
      </c>
      <c r="AC2210" s="47"/>
      <c r="AD2210" s="47"/>
      <c r="AE2210" s="36" t="n">
        <v>0</v>
      </c>
      <c r="AF2210" s="38"/>
      <c r="AG2210" s="39" t="str">
        <f aca="false">AB2210</f>
        <v>Балашов Н.А.</v>
      </c>
      <c r="AH2210" s="39" t="str">
        <f aca="false">C2210</f>
        <v>2АСС9-7</v>
      </c>
      <c r="AI2210" s="40" t="str">
        <f aca="false">B2210</f>
        <v>24</v>
      </c>
      <c r="AJ2210" s="39" t="str">
        <f aca="false">CONCATENATE(A2210," ",D2210)</f>
        <v>ОП.03 Информационные технологии</v>
      </c>
      <c r="AK2210" s="39" t="n">
        <f aca="false">E2210*F2210+P2210*Q2210+H2210+J2210+S2210+U2210</f>
        <v>21</v>
      </c>
      <c r="AL2210" s="39" t="n">
        <f aca="false">L2210+W2210</f>
        <v>0</v>
      </c>
      <c r="AM2210" s="39" t="n">
        <f aca="false">M2210+X2210</f>
        <v>0</v>
      </c>
      <c r="AN2210" s="39" t="n">
        <f aca="false">Y2210</f>
        <v>0</v>
      </c>
      <c r="AO2210" s="39" t="n">
        <f aca="false">SUM(AK2210:AN2210)</f>
        <v>21</v>
      </c>
      <c r="AP2210" s="41" t="n">
        <f aca="false">K2210+V2210</f>
        <v>0</v>
      </c>
    </row>
    <row r="2211" s="42" customFormat="true" ht="16.5" hidden="true" customHeight="true" outlineLevel="0" collapsed="false">
      <c r="A2211" s="151" t="s">
        <v>79</v>
      </c>
      <c r="B2211" s="150" t="s">
        <v>53</v>
      </c>
      <c r="C2211" s="97" t="s">
        <v>674</v>
      </c>
      <c r="D2211" s="152" t="s">
        <v>260</v>
      </c>
      <c r="E2211" s="53" t="n">
        <v>17</v>
      </c>
      <c r="F2211" s="31"/>
      <c r="G2211" s="102"/>
      <c r="H2211" s="103" t="n">
        <v>30</v>
      </c>
      <c r="I2211" s="103"/>
      <c r="J2211" s="103"/>
      <c r="K2211" s="103"/>
      <c r="L2211" s="104"/>
      <c r="M2211" s="31"/>
      <c r="N2211" s="33" t="n">
        <f aca="false">E2211*F2211+H2211+J2211+K2211+L2211+M2211</f>
        <v>30</v>
      </c>
      <c r="O2211" s="36"/>
      <c r="P2211" s="31" t="n">
        <v>21</v>
      </c>
      <c r="Q2211" s="31"/>
      <c r="R2211" s="31"/>
      <c r="S2211" s="103"/>
      <c r="T2211" s="103"/>
      <c r="U2211" s="103"/>
      <c r="V2211" s="103"/>
      <c r="W2211" s="104"/>
      <c r="X2211" s="31"/>
      <c r="Y2211" s="31"/>
      <c r="Z2211" s="36" t="n">
        <f aca="false">P2211*Q2211+S2211+U2211+V2211+W2211+X2211+Y2211</f>
        <v>0</v>
      </c>
      <c r="AA2211" s="36" t="n">
        <f aca="false">N2211+Z2211</f>
        <v>30</v>
      </c>
      <c r="AB2211" s="47" t="s">
        <v>415</v>
      </c>
      <c r="AC2211" s="47"/>
      <c r="AD2211" s="47"/>
      <c r="AE2211" s="36" t="n">
        <v>0</v>
      </c>
      <c r="AF2211" s="38"/>
      <c r="AG2211" s="39" t="str">
        <f aca="false">AB2211</f>
        <v>Балашов Н.А.</v>
      </c>
      <c r="AH2211" s="39" t="str">
        <f aca="false">C2211</f>
        <v>2АСС9-7а</v>
      </c>
      <c r="AI2211" s="40" t="str">
        <f aca="false">B2211</f>
        <v>12</v>
      </c>
      <c r="AJ2211" s="39" t="str">
        <f aca="false">CONCATENATE(A2211," ",D2211)</f>
        <v>ОП.03 Информационные технологии</v>
      </c>
      <c r="AK2211" s="39" t="n">
        <f aca="false">E2211*F2211+P2211*Q2211+H2211+J2211+S2211+U2211</f>
        <v>30</v>
      </c>
      <c r="AL2211" s="39" t="n">
        <f aca="false">L2211+W2211</f>
        <v>0</v>
      </c>
      <c r="AM2211" s="39" t="n">
        <f aca="false">M2211+X2211</f>
        <v>0</v>
      </c>
      <c r="AN2211" s="39" t="n">
        <f aca="false">Y2211</f>
        <v>0</v>
      </c>
      <c r="AO2211" s="39" t="n">
        <f aca="false">SUM(AK2211:AN2211)</f>
        <v>30</v>
      </c>
      <c r="AP2211" s="41" t="n">
        <f aca="false">K2211+V2211</f>
        <v>0</v>
      </c>
    </row>
    <row r="2212" s="42" customFormat="true" ht="16.5" hidden="true" customHeight="true" outlineLevel="0" collapsed="false">
      <c r="A2212" s="151" t="s">
        <v>79</v>
      </c>
      <c r="B2212" s="150" t="s">
        <v>53</v>
      </c>
      <c r="C2212" s="97" t="s">
        <v>675</v>
      </c>
      <c r="D2212" s="152" t="s">
        <v>260</v>
      </c>
      <c r="E2212" s="53" t="n">
        <v>17</v>
      </c>
      <c r="F2212" s="31"/>
      <c r="G2212" s="102"/>
      <c r="H2212" s="103" t="n">
        <v>30</v>
      </c>
      <c r="I2212" s="103"/>
      <c r="J2212" s="103"/>
      <c r="K2212" s="103"/>
      <c r="L2212" s="104"/>
      <c r="M2212" s="31"/>
      <c r="N2212" s="33" t="n">
        <f aca="false">E2212*F2212+H2212+J2212+K2212+L2212+M2212</f>
        <v>30</v>
      </c>
      <c r="O2212" s="36"/>
      <c r="P2212" s="31" t="n">
        <v>21</v>
      </c>
      <c r="Q2212" s="31"/>
      <c r="R2212" s="31"/>
      <c r="S2212" s="103"/>
      <c r="T2212" s="103"/>
      <c r="U2212" s="103"/>
      <c r="V2212" s="103"/>
      <c r="W2212" s="104"/>
      <c r="X2212" s="31"/>
      <c r="Y2212" s="31"/>
      <c r="Z2212" s="36" t="n">
        <f aca="false">P2212*Q2212+S2212+U2212+V2212+W2212+X2212+Y2212</f>
        <v>0</v>
      </c>
      <c r="AA2212" s="36" t="n">
        <f aca="false">N2212+Z2212</f>
        <v>30</v>
      </c>
      <c r="AB2212" s="47" t="s">
        <v>69</v>
      </c>
      <c r="AC2212" s="47"/>
      <c r="AD2212" s="47"/>
      <c r="AE2212" s="36" t="n">
        <v>0</v>
      </c>
      <c r="AF2212" s="38"/>
      <c r="AG2212" s="39" t="str">
        <f aca="false">AB2212</f>
        <v>вак. 2 п/гр</v>
      </c>
      <c r="AH2212" s="39" t="str">
        <f aca="false">C2212</f>
        <v>2АСС9-7б</v>
      </c>
      <c r="AI2212" s="40" t="str">
        <f aca="false">B2212</f>
        <v>12</v>
      </c>
      <c r="AJ2212" s="39" t="str">
        <f aca="false">CONCATENATE(A2212," ",D2212)</f>
        <v>ОП.03 Информационные технологии</v>
      </c>
      <c r="AK2212" s="39" t="n">
        <f aca="false">E2212*F2212+P2212*Q2212+H2212+J2212+S2212+U2212</f>
        <v>30</v>
      </c>
      <c r="AL2212" s="39" t="n">
        <f aca="false">L2212+W2212</f>
        <v>0</v>
      </c>
      <c r="AM2212" s="39" t="n">
        <f aca="false">M2212+X2212</f>
        <v>0</v>
      </c>
      <c r="AN2212" s="39" t="n">
        <f aca="false">Y2212</f>
        <v>0</v>
      </c>
      <c r="AO2212" s="39" t="n">
        <f aca="false">SUM(AK2212:AN2212)</f>
        <v>30</v>
      </c>
      <c r="AP2212" s="41" t="n">
        <f aca="false">K2212+V2212</f>
        <v>0</v>
      </c>
    </row>
    <row r="2213" s="42" customFormat="true" ht="16.5" hidden="true" customHeight="true" outlineLevel="0" collapsed="false">
      <c r="A2213" s="151" t="s">
        <v>82</v>
      </c>
      <c r="B2213" s="150" t="s">
        <v>167</v>
      </c>
      <c r="C2213" s="97" t="s">
        <v>673</v>
      </c>
      <c r="D2213" s="152" t="s">
        <v>261</v>
      </c>
      <c r="E2213" s="53" t="n">
        <v>17</v>
      </c>
      <c r="F2213" s="31" t="n">
        <v>2</v>
      </c>
      <c r="G2213" s="102" t="n">
        <v>58</v>
      </c>
      <c r="H2213" s="103" t="n">
        <v>-10</v>
      </c>
      <c r="I2213" s="103"/>
      <c r="J2213" s="103"/>
      <c r="K2213" s="103"/>
      <c r="L2213" s="104"/>
      <c r="M2213" s="31"/>
      <c r="N2213" s="33" t="n">
        <f aca="false">E2213*F2213+H2213+J2213+K2213+L2213+M2213</f>
        <v>24</v>
      </c>
      <c r="O2213" s="36"/>
      <c r="P2213" s="31" t="n">
        <v>21</v>
      </c>
      <c r="Q2213" s="31" t="n">
        <v>3</v>
      </c>
      <c r="R2213" s="31"/>
      <c r="S2213" s="103" t="n">
        <v>-48</v>
      </c>
      <c r="T2213" s="103"/>
      <c r="U2213" s="103"/>
      <c r="V2213" s="103"/>
      <c r="W2213" s="104" t="n">
        <v>2</v>
      </c>
      <c r="X2213" s="31"/>
      <c r="Y2213" s="31"/>
      <c r="Z2213" s="36" t="n">
        <f aca="false">P2213*Q2213+S2213+U2213+V2213+W2213+X2213+Y2213</f>
        <v>17</v>
      </c>
      <c r="AA2213" s="36" t="n">
        <f aca="false">N2213+Z2213</f>
        <v>41</v>
      </c>
      <c r="AB2213" s="47" t="s">
        <v>415</v>
      </c>
      <c r="AC2213" s="47"/>
      <c r="AD2213" s="47"/>
      <c r="AE2213" s="36" t="n">
        <v>63</v>
      </c>
      <c r="AF2213" s="38"/>
      <c r="AG2213" s="39" t="str">
        <f aca="false">AB2213</f>
        <v>Балашов Н.А.</v>
      </c>
      <c r="AH2213" s="39" t="str">
        <f aca="false">C2213</f>
        <v>2АСС9-7</v>
      </c>
      <c r="AI2213" s="40" t="str">
        <f aca="false">B2213</f>
        <v>24</v>
      </c>
      <c r="AJ2213" s="39" t="str">
        <f aca="false">CONCATENATE(A2213," ",D2213)</f>
        <v>ОП.04 Основы алгоритмизации и программирования</v>
      </c>
      <c r="AK2213" s="39" t="n">
        <f aca="false">E2213*F2213+P2213*Q2213+H2213+J2213+S2213+U2213</f>
        <v>39</v>
      </c>
      <c r="AL2213" s="39" t="n">
        <f aca="false">L2213+W2213</f>
        <v>2</v>
      </c>
      <c r="AM2213" s="39" t="n">
        <f aca="false">M2213+X2213</f>
        <v>0</v>
      </c>
      <c r="AN2213" s="39" t="n">
        <f aca="false">Y2213</f>
        <v>0</v>
      </c>
      <c r="AO2213" s="39" t="n">
        <f aca="false">SUM(AK2213:AN2213)</f>
        <v>41</v>
      </c>
      <c r="AP2213" s="41" t="n">
        <f aca="false">K2213+V2213</f>
        <v>0</v>
      </c>
    </row>
    <row r="2214" s="42" customFormat="true" ht="16.5" hidden="true" customHeight="true" outlineLevel="0" collapsed="false">
      <c r="A2214" s="151" t="s">
        <v>82</v>
      </c>
      <c r="B2214" s="150" t="s">
        <v>53</v>
      </c>
      <c r="C2214" s="97" t="s">
        <v>674</v>
      </c>
      <c r="D2214" s="152" t="s">
        <v>261</v>
      </c>
      <c r="E2214" s="53" t="n">
        <v>17</v>
      </c>
      <c r="F2214" s="31"/>
      <c r="G2214" s="102"/>
      <c r="H2214" s="103" t="n">
        <v>10</v>
      </c>
      <c r="I2214" s="103"/>
      <c r="J2214" s="103"/>
      <c r="K2214" s="103"/>
      <c r="L2214" s="104"/>
      <c r="M2214" s="31"/>
      <c r="N2214" s="33" t="n">
        <f aca="false">E2214*F2214+H2214+J2214+K2214+L2214+M2214</f>
        <v>10</v>
      </c>
      <c r="O2214" s="36"/>
      <c r="P2214" s="31" t="n">
        <v>21</v>
      </c>
      <c r="Q2214" s="31"/>
      <c r="R2214" s="31"/>
      <c r="S2214" s="103" t="n">
        <v>48</v>
      </c>
      <c r="T2214" s="103"/>
      <c r="U2214" s="103"/>
      <c r="V2214" s="103"/>
      <c r="W2214" s="104"/>
      <c r="X2214" s="31"/>
      <c r="Y2214" s="31"/>
      <c r="Z2214" s="36" t="n">
        <f aca="false">P2214*Q2214+S2214+U2214+V2214+W2214+X2214+Y2214</f>
        <v>48</v>
      </c>
      <c r="AA2214" s="36" t="n">
        <f aca="false">N2214+Z2214</f>
        <v>58</v>
      </c>
      <c r="AB2214" s="47" t="s">
        <v>415</v>
      </c>
      <c r="AC2214" s="47"/>
      <c r="AD2214" s="47"/>
      <c r="AE2214" s="36" t="n">
        <v>63</v>
      </c>
      <c r="AF2214" s="38"/>
      <c r="AG2214" s="39" t="str">
        <f aca="false">AB2214</f>
        <v>Балашов Н.А.</v>
      </c>
      <c r="AH2214" s="39" t="str">
        <f aca="false">C2214</f>
        <v>2АСС9-7а</v>
      </c>
      <c r="AI2214" s="40" t="str">
        <f aca="false">B2214</f>
        <v>12</v>
      </c>
      <c r="AJ2214" s="39" t="str">
        <f aca="false">CONCATENATE(A2214," ",D2214)</f>
        <v>ОП.04 Основы алгоритмизации и программирования</v>
      </c>
      <c r="AK2214" s="39" t="n">
        <f aca="false">E2214*F2214+P2214*Q2214+H2214+J2214+S2214+U2214</f>
        <v>58</v>
      </c>
      <c r="AL2214" s="39" t="n">
        <f aca="false">L2214+W2214</f>
        <v>0</v>
      </c>
      <c r="AM2214" s="39" t="n">
        <f aca="false">M2214+X2214</f>
        <v>0</v>
      </c>
      <c r="AN2214" s="39" t="n">
        <f aca="false">Y2214</f>
        <v>0</v>
      </c>
      <c r="AO2214" s="39" t="n">
        <f aca="false">SUM(AK2214:AN2214)</f>
        <v>58</v>
      </c>
      <c r="AP2214" s="41" t="n">
        <f aca="false">K2214+V2214</f>
        <v>0</v>
      </c>
    </row>
    <row r="2215" s="42" customFormat="true" ht="16.5" hidden="true" customHeight="true" outlineLevel="0" collapsed="false">
      <c r="A2215" s="151" t="s">
        <v>82</v>
      </c>
      <c r="B2215" s="150" t="s">
        <v>53</v>
      </c>
      <c r="C2215" s="97" t="s">
        <v>675</v>
      </c>
      <c r="D2215" s="152" t="s">
        <v>261</v>
      </c>
      <c r="E2215" s="53" t="n">
        <v>17</v>
      </c>
      <c r="F2215" s="31"/>
      <c r="G2215" s="102"/>
      <c r="H2215" s="103" t="n">
        <v>10</v>
      </c>
      <c r="I2215" s="103"/>
      <c r="J2215" s="103"/>
      <c r="K2215" s="103"/>
      <c r="L2215" s="104"/>
      <c r="M2215" s="31"/>
      <c r="N2215" s="33" t="n">
        <f aca="false">E2215*F2215+H2215+J2215+K2215+L2215+M2215</f>
        <v>10</v>
      </c>
      <c r="O2215" s="36"/>
      <c r="P2215" s="31" t="n">
        <v>21</v>
      </c>
      <c r="Q2215" s="31"/>
      <c r="R2215" s="31"/>
      <c r="S2215" s="103" t="n">
        <v>48</v>
      </c>
      <c r="T2215" s="103"/>
      <c r="U2215" s="103"/>
      <c r="V2215" s="103"/>
      <c r="W2215" s="104"/>
      <c r="X2215" s="31"/>
      <c r="Y2215" s="31"/>
      <c r="Z2215" s="36" t="n">
        <f aca="false">P2215*Q2215+S2215+U2215+V2215+W2215+X2215+Y2215</f>
        <v>48</v>
      </c>
      <c r="AA2215" s="36" t="n">
        <f aca="false">N2215+Z2215</f>
        <v>58</v>
      </c>
      <c r="AB2215" s="47" t="s">
        <v>69</v>
      </c>
      <c r="AC2215" s="47"/>
      <c r="AD2215" s="47"/>
      <c r="AE2215" s="36" t="n">
        <v>63</v>
      </c>
      <c r="AF2215" s="38"/>
      <c r="AG2215" s="39" t="str">
        <f aca="false">AB2215</f>
        <v>вак. 2 п/гр</v>
      </c>
      <c r="AH2215" s="39" t="str">
        <f aca="false">C2215</f>
        <v>2АСС9-7б</v>
      </c>
      <c r="AI2215" s="40" t="str">
        <f aca="false">B2215</f>
        <v>12</v>
      </c>
      <c r="AJ2215" s="39" t="str">
        <f aca="false">CONCATENATE(A2215," ",D2215)</f>
        <v>ОП.04 Основы алгоритмизации и программирования</v>
      </c>
      <c r="AK2215" s="39" t="n">
        <f aca="false">E2215*F2215+P2215*Q2215+H2215+J2215+S2215+U2215</f>
        <v>58</v>
      </c>
      <c r="AL2215" s="39" t="n">
        <f aca="false">L2215+W2215</f>
        <v>0</v>
      </c>
      <c r="AM2215" s="39" t="n">
        <f aca="false">M2215+X2215</f>
        <v>0</v>
      </c>
      <c r="AN2215" s="39" t="n">
        <f aca="false">Y2215</f>
        <v>0</v>
      </c>
      <c r="AO2215" s="39" t="n">
        <f aca="false">SUM(AK2215:AN2215)</f>
        <v>58</v>
      </c>
      <c r="AP2215" s="41" t="n">
        <f aca="false">K2215+V2215</f>
        <v>0</v>
      </c>
    </row>
    <row r="2216" s="42" customFormat="true" ht="16.5" hidden="true" customHeight="true" outlineLevel="0" collapsed="false">
      <c r="A2216" s="151" t="s">
        <v>90</v>
      </c>
      <c r="B2216" s="150" t="s">
        <v>167</v>
      </c>
      <c r="C2216" s="97" t="s">
        <v>673</v>
      </c>
      <c r="D2216" s="152" t="s">
        <v>264</v>
      </c>
      <c r="E2216" s="53" t="n">
        <v>17</v>
      </c>
      <c r="F2216" s="31" t="n">
        <v>2</v>
      </c>
      <c r="G2216" s="102" t="n">
        <v>30</v>
      </c>
      <c r="H2216" s="103" t="n">
        <v>-10</v>
      </c>
      <c r="I2216" s="103"/>
      <c r="J2216" s="103"/>
      <c r="K2216" s="103"/>
      <c r="L2216" s="104"/>
      <c r="M2216" s="31"/>
      <c r="N2216" s="33" t="n">
        <f aca="false">E2216*F2216+H2216+J2216+K2216+L2216+M2216</f>
        <v>24</v>
      </c>
      <c r="O2216" s="36"/>
      <c r="P2216" s="31" t="n">
        <v>21</v>
      </c>
      <c r="Q2216" s="31" t="n">
        <v>2</v>
      </c>
      <c r="R2216" s="31"/>
      <c r="S2216" s="103" t="n">
        <v>-20</v>
      </c>
      <c r="T2216" s="103"/>
      <c r="U2216" s="103"/>
      <c r="V2216" s="103"/>
      <c r="W2216" s="104" t="n">
        <v>6</v>
      </c>
      <c r="X2216" s="31" t="n">
        <v>8</v>
      </c>
      <c r="Y2216" s="31"/>
      <c r="Z2216" s="36" t="n">
        <f aca="false">P2216*Q2216+S2216+U2216+V2216+W2216+X2216+Y2216</f>
        <v>36</v>
      </c>
      <c r="AA2216" s="36" t="n">
        <f aca="false">N2216+Z2216</f>
        <v>60</v>
      </c>
      <c r="AB2216" s="74" t="s">
        <v>212</v>
      </c>
      <c r="AC2216" s="47"/>
      <c r="AD2216" s="47"/>
      <c r="AE2216" s="36" t="n">
        <v>42</v>
      </c>
      <c r="AF2216" s="38"/>
      <c r="AG2216" s="39" t="str">
        <f aca="false">AB2216</f>
        <v>Соколюк А.В.</v>
      </c>
      <c r="AH2216" s="39" t="str">
        <f aca="false">C2216</f>
        <v>2АСС9-7</v>
      </c>
      <c r="AI2216" s="40" t="str">
        <f aca="false">B2216</f>
        <v>24</v>
      </c>
      <c r="AJ2216" s="39" t="str">
        <f aca="false">CONCATENATE(A2216," ",D2216)</f>
        <v>ОП.08 Основы проектирования баз данных</v>
      </c>
      <c r="AK2216" s="39" t="n">
        <f aca="false">E2216*F2216+P2216*Q2216+H2216+J2216+S2216+U2216</f>
        <v>46</v>
      </c>
      <c r="AL2216" s="39" t="n">
        <f aca="false">L2216+W2216</f>
        <v>6</v>
      </c>
      <c r="AM2216" s="39" t="n">
        <f aca="false">M2216+X2216</f>
        <v>8</v>
      </c>
      <c r="AN2216" s="39" t="n">
        <f aca="false">Y2216</f>
        <v>0</v>
      </c>
      <c r="AO2216" s="39" t="n">
        <f aca="false">SUM(AK2216:AN2216)</f>
        <v>60</v>
      </c>
      <c r="AP2216" s="41" t="n">
        <f aca="false">K2216+V2216</f>
        <v>0</v>
      </c>
    </row>
    <row r="2217" s="42" customFormat="true" ht="16.5" hidden="true" customHeight="true" outlineLevel="0" collapsed="false">
      <c r="A2217" s="151" t="s">
        <v>90</v>
      </c>
      <c r="B2217" s="150" t="s">
        <v>53</v>
      </c>
      <c r="C2217" s="97" t="s">
        <v>674</v>
      </c>
      <c r="D2217" s="152" t="s">
        <v>264</v>
      </c>
      <c r="E2217" s="53" t="n">
        <v>17</v>
      </c>
      <c r="F2217" s="31"/>
      <c r="G2217" s="102"/>
      <c r="H2217" s="103" t="n">
        <v>10</v>
      </c>
      <c r="I2217" s="103"/>
      <c r="J2217" s="103"/>
      <c r="K2217" s="103"/>
      <c r="L2217" s="104"/>
      <c r="M2217" s="31"/>
      <c r="N2217" s="33" t="n">
        <f aca="false">E2217*F2217+H2217+J2217+K2217+L2217+M2217</f>
        <v>10</v>
      </c>
      <c r="O2217" s="36"/>
      <c r="P2217" s="31" t="n">
        <v>21</v>
      </c>
      <c r="Q2217" s="31"/>
      <c r="R2217" s="31"/>
      <c r="S2217" s="103" t="n">
        <v>20</v>
      </c>
      <c r="T2217" s="103"/>
      <c r="U2217" s="103"/>
      <c r="V2217" s="103"/>
      <c r="W2217" s="104"/>
      <c r="X2217" s="31"/>
      <c r="Y2217" s="31"/>
      <c r="Z2217" s="36" t="n">
        <f aca="false">P2217*Q2217+S2217+U2217+V2217+W2217+X2217+Y2217</f>
        <v>20</v>
      </c>
      <c r="AA2217" s="36" t="n">
        <f aca="false">N2217+Z2217</f>
        <v>30</v>
      </c>
      <c r="AB2217" s="74" t="s">
        <v>212</v>
      </c>
      <c r="AC2217" s="47"/>
      <c r="AD2217" s="47"/>
      <c r="AE2217" s="36" t="n">
        <v>42</v>
      </c>
      <c r="AF2217" s="38"/>
      <c r="AG2217" s="39" t="str">
        <f aca="false">AB2217</f>
        <v>Соколюк А.В.</v>
      </c>
      <c r="AH2217" s="39" t="str">
        <f aca="false">C2217</f>
        <v>2АСС9-7а</v>
      </c>
      <c r="AI2217" s="40" t="str">
        <f aca="false">B2217</f>
        <v>12</v>
      </c>
      <c r="AJ2217" s="39" t="str">
        <f aca="false">CONCATENATE(A2217," ",D2217)</f>
        <v>ОП.08 Основы проектирования баз данных</v>
      </c>
      <c r="AK2217" s="39" t="n">
        <f aca="false">E2217*F2217+P2217*Q2217+H2217+J2217+S2217+U2217</f>
        <v>30</v>
      </c>
      <c r="AL2217" s="39" t="n">
        <f aca="false">L2217+W2217</f>
        <v>0</v>
      </c>
      <c r="AM2217" s="39" t="n">
        <f aca="false">M2217+X2217</f>
        <v>0</v>
      </c>
      <c r="AN2217" s="39" t="n">
        <f aca="false">Y2217</f>
        <v>0</v>
      </c>
      <c r="AO2217" s="39" t="n">
        <f aca="false">SUM(AK2217:AN2217)</f>
        <v>30</v>
      </c>
      <c r="AP2217" s="41" t="n">
        <f aca="false">K2217+V2217</f>
        <v>0</v>
      </c>
    </row>
    <row r="2218" s="42" customFormat="true" ht="16.5" hidden="true" customHeight="true" outlineLevel="0" collapsed="false">
      <c r="A2218" s="151" t="s">
        <v>90</v>
      </c>
      <c r="B2218" s="150" t="s">
        <v>53</v>
      </c>
      <c r="C2218" s="97" t="s">
        <v>675</v>
      </c>
      <c r="D2218" s="152" t="s">
        <v>264</v>
      </c>
      <c r="E2218" s="53" t="n">
        <v>17</v>
      </c>
      <c r="F2218" s="31"/>
      <c r="G2218" s="102"/>
      <c r="H2218" s="103" t="n">
        <v>10</v>
      </c>
      <c r="I2218" s="103"/>
      <c r="J2218" s="103"/>
      <c r="K2218" s="103"/>
      <c r="L2218" s="104"/>
      <c r="M2218" s="31"/>
      <c r="N2218" s="33" t="n">
        <f aca="false">E2218*F2218+H2218+J2218+K2218+L2218+M2218</f>
        <v>10</v>
      </c>
      <c r="O2218" s="36"/>
      <c r="P2218" s="31" t="n">
        <v>21</v>
      </c>
      <c r="Q2218" s="31"/>
      <c r="R2218" s="31"/>
      <c r="S2218" s="103" t="n">
        <v>20</v>
      </c>
      <c r="T2218" s="103"/>
      <c r="U2218" s="103"/>
      <c r="V2218" s="103"/>
      <c r="W2218" s="104"/>
      <c r="X2218" s="31"/>
      <c r="Y2218" s="31"/>
      <c r="Z2218" s="36" t="n">
        <f aca="false">P2218*Q2218+S2218+U2218+V2218+W2218+X2218+Y2218</f>
        <v>20</v>
      </c>
      <c r="AA2218" s="36" t="n">
        <f aca="false">N2218+Z2218</f>
        <v>30</v>
      </c>
      <c r="AB2218" s="47" t="s">
        <v>69</v>
      </c>
      <c r="AC2218" s="47"/>
      <c r="AD2218" s="47"/>
      <c r="AE2218" s="36" t="n">
        <v>42</v>
      </c>
      <c r="AF2218" s="38"/>
      <c r="AG2218" s="39" t="str">
        <f aca="false">AB2218</f>
        <v>вак. 2 п/гр</v>
      </c>
      <c r="AH2218" s="39" t="str">
        <f aca="false">C2218</f>
        <v>2АСС9-7б</v>
      </c>
      <c r="AI2218" s="40" t="str">
        <f aca="false">B2218</f>
        <v>12</v>
      </c>
      <c r="AJ2218" s="39" t="str">
        <f aca="false">CONCATENATE(A2218," ",D2218)</f>
        <v>ОП.08 Основы проектирования баз данных</v>
      </c>
      <c r="AK2218" s="39" t="n">
        <f aca="false">E2218*F2218+P2218*Q2218+H2218+J2218+S2218+U2218</f>
        <v>30</v>
      </c>
      <c r="AL2218" s="39" t="n">
        <f aca="false">L2218+W2218</f>
        <v>0</v>
      </c>
      <c r="AM2218" s="39" t="n">
        <f aca="false">M2218+X2218</f>
        <v>0</v>
      </c>
      <c r="AN2218" s="39" t="n">
        <f aca="false">Y2218</f>
        <v>0</v>
      </c>
      <c r="AO2218" s="39" t="n">
        <f aca="false">SUM(AK2218:AN2218)</f>
        <v>30</v>
      </c>
      <c r="AP2218" s="41" t="n">
        <f aca="false">K2218+V2218</f>
        <v>0</v>
      </c>
    </row>
    <row r="2219" s="42" customFormat="true" ht="16.5" hidden="true" customHeight="true" outlineLevel="0" collapsed="false">
      <c r="A2219" s="153" t="s">
        <v>127</v>
      </c>
      <c r="B2219" s="150" t="s">
        <v>167</v>
      </c>
      <c r="C2219" s="97" t="s">
        <v>673</v>
      </c>
      <c r="D2219" s="154" t="s">
        <v>266</v>
      </c>
      <c r="E2219" s="53" t="n">
        <v>17</v>
      </c>
      <c r="F2219" s="31"/>
      <c r="G2219" s="102"/>
      <c r="H2219" s="103"/>
      <c r="I2219" s="103"/>
      <c r="J2219" s="103"/>
      <c r="K2219" s="103"/>
      <c r="L2219" s="104"/>
      <c r="M2219" s="31"/>
      <c r="N2219" s="33" t="n">
        <f aca="false">E2219*F2219+H2219+J2219+K2219+L2219+M2219</f>
        <v>0</v>
      </c>
      <c r="O2219" s="36"/>
      <c r="P2219" s="31" t="n">
        <v>21</v>
      </c>
      <c r="Q2219" s="31" t="n">
        <v>2</v>
      </c>
      <c r="R2219" s="31" t="n">
        <v>14</v>
      </c>
      <c r="S2219" s="103"/>
      <c r="T2219" s="103" t="n">
        <v>14</v>
      </c>
      <c r="U2219" s="103"/>
      <c r="V2219" s="103"/>
      <c r="W2219" s="104" t="n">
        <v>2</v>
      </c>
      <c r="X2219" s="31"/>
      <c r="Y2219" s="31"/>
      <c r="Z2219" s="36" t="n">
        <f aca="false">P2219*Q2219+S2219+U2219+V2219+W2219+X2219+Y2219</f>
        <v>44</v>
      </c>
      <c r="AA2219" s="36" t="n">
        <f aca="false">N2219+Z2219</f>
        <v>44</v>
      </c>
      <c r="AB2219" s="47" t="s">
        <v>78</v>
      </c>
      <c r="AC2219" s="47"/>
      <c r="AD2219" s="47"/>
      <c r="AE2219" s="36" t="n">
        <v>42</v>
      </c>
      <c r="AF2219" s="38"/>
      <c r="AG2219" s="39" t="str">
        <f aca="false">AB2219</f>
        <v>Маргвелашвили Л.В.</v>
      </c>
      <c r="AH2219" s="39" t="str">
        <f aca="false">C2219</f>
        <v>2АСС9-7</v>
      </c>
      <c r="AI2219" s="40" t="str">
        <f aca="false">B2219</f>
        <v>24</v>
      </c>
      <c r="AJ2219" s="39" t="str">
        <f aca="false">CONCATENATE(A2219," ",D2219)</f>
        <v>ОП.09 Стандартизация, сертификация и техническое документоведение</v>
      </c>
      <c r="AK2219" s="39" t="n">
        <f aca="false">E2219*F2219+P2219*Q2219+H2219+J2219+S2219+U2219</f>
        <v>42</v>
      </c>
      <c r="AL2219" s="39" t="n">
        <f aca="false">L2219+W2219</f>
        <v>2</v>
      </c>
      <c r="AM2219" s="39" t="n">
        <f aca="false">M2219+X2219</f>
        <v>0</v>
      </c>
      <c r="AN2219" s="39" t="n">
        <f aca="false">Y2219</f>
        <v>0</v>
      </c>
      <c r="AO2219" s="39" t="n">
        <f aca="false">SUM(AK2219:AN2219)</f>
        <v>44</v>
      </c>
      <c r="AP2219" s="41" t="n">
        <f aca="false">K2219+V2219</f>
        <v>0</v>
      </c>
    </row>
    <row r="2220" s="42" customFormat="true" ht="16.5" hidden="true" customHeight="true" outlineLevel="0" collapsed="false">
      <c r="A2220" s="153" t="s">
        <v>92</v>
      </c>
      <c r="B2220" s="150" t="s">
        <v>167</v>
      </c>
      <c r="C2220" s="97" t="s">
        <v>673</v>
      </c>
      <c r="D2220" s="154" t="s">
        <v>416</v>
      </c>
      <c r="E2220" s="53" t="n">
        <v>17</v>
      </c>
      <c r="F2220" s="31" t="n">
        <v>3</v>
      </c>
      <c r="G2220" s="102" t="n">
        <v>30</v>
      </c>
      <c r="H2220" s="103" t="n">
        <v>-30</v>
      </c>
      <c r="I2220" s="103"/>
      <c r="J2220" s="103"/>
      <c r="K2220" s="103"/>
      <c r="L2220" s="104" t="n">
        <v>2</v>
      </c>
      <c r="M2220" s="31"/>
      <c r="N2220" s="33" t="n">
        <f aca="false">E2220*F2220+H2220+J2220+K2220+L2220+M2220</f>
        <v>23</v>
      </c>
      <c r="O2220" s="36"/>
      <c r="P2220" s="31" t="n">
        <v>21</v>
      </c>
      <c r="Q2220" s="31"/>
      <c r="R2220" s="31"/>
      <c r="S2220" s="103"/>
      <c r="T2220" s="103"/>
      <c r="U2220" s="103"/>
      <c r="V2220" s="103"/>
      <c r="W2220" s="104"/>
      <c r="X2220" s="31"/>
      <c r="Y2220" s="31"/>
      <c r="Z2220" s="36" t="n">
        <f aca="false">P2220*Q2220+S2220+U2220+V2220+W2220+X2220+Y2220</f>
        <v>0</v>
      </c>
      <c r="AA2220" s="36" t="n">
        <f aca="false">N2220+Z2220</f>
        <v>23</v>
      </c>
      <c r="AB2220" s="47" t="s">
        <v>72</v>
      </c>
      <c r="AC2220" s="47"/>
      <c r="AD2220" s="47"/>
      <c r="AE2220" s="36" t="n">
        <v>0</v>
      </c>
      <c r="AF2220" s="38" t="n">
        <v>51</v>
      </c>
      <c r="AG2220" s="39" t="str">
        <f aca="false">AB2220</f>
        <v>Глушкова Т.Н.</v>
      </c>
      <c r="AH2220" s="39" t="str">
        <f aca="false">C2220</f>
        <v>2АСС9-7</v>
      </c>
      <c r="AI2220" s="40" t="str">
        <f aca="false">B2220</f>
        <v>24</v>
      </c>
      <c r="AJ2220" s="39" t="str">
        <f aca="false">CONCATENATE(A2220," ",D2220)</f>
        <v>ОП.10 Основы электротехники</v>
      </c>
      <c r="AK2220" s="39" t="n">
        <f aca="false">E2220*F2220+P2220*Q2220+H2220+J2220+S2220+U2220</f>
        <v>21</v>
      </c>
      <c r="AL2220" s="39" t="n">
        <f aca="false">L2220+W2220</f>
        <v>2</v>
      </c>
      <c r="AM2220" s="39" t="n">
        <f aca="false">M2220+X2220</f>
        <v>0</v>
      </c>
      <c r="AN2220" s="39" t="n">
        <f aca="false">Y2220</f>
        <v>0</v>
      </c>
      <c r="AO2220" s="39" t="n">
        <f aca="false">SUM(AK2220:AN2220)</f>
        <v>23</v>
      </c>
      <c r="AP2220" s="41" t="n">
        <f aca="false">K2220+V2220</f>
        <v>0</v>
      </c>
    </row>
    <row r="2221" s="42" customFormat="true" ht="16.5" hidden="true" customHeight="true" outlineLevel="0" collapsed="false">
      <c r="A2221" s="153" t="s">
        <v>92</v>
      </c>
      <c r="B2221" s="150" t="s">
        <v>53</v>
      </c>
      <c r="C2221" s="97" t="s">
        <v>674</v>
      </c>
      <c r="D2221" s="154" t="s">
        <v>416</v>
      </c>
      <c r="E2221" s="53" t="n">
        <v>17</v>
      </c>
      <c r="F2221" s="31"/>
      <c r="G2221" s="102"/>
      <c r="H2221" s="103" t="n">
        <v>30</v>
      </c>
      <c r="I2221" s="103"/>
      <c r="J2221" s="103"/>
      <c r="K2221" s="103"/>
      <c r="L2221" s="104"/>
      <c r="M2221" s="31"/>
      <c r="N2221" s="33" t="n">
        <f aca="false">E2221*F2221+H2221+J2221+K2221+L2221+M2221</f>
        <v>30</v>
      </c>
      <c r="O2221" s="36"/>
      <c r="P2221" s="31" t="n">
        <v>21</v>
      </c>
      <c r="Q2221" s="31"/>
      <c r="R2221" s="31"/>
      <c r="S2221" s="103"/>
      <c r="T2221" s="103"/>
      <c r="U2221" s="103"/>
      <c r="V2221" s="103"/>
      <c r="W2221" s="104"/>
      <c r="X2221" s="31"/>
      <c r="Y2221" s="31"/>
      <c r="Z2221" s="36" t="n">
        <f aca="false">P2221*Q2221+S2221+U2221+V2221+W2221+X2221+Y2221</f>
        <v>0</v>
      </c>
      <c r="AA2221" s="36" t="n">
        <f aca="false">N2221+Z2221</f>
        <v>30</v>
      </c>
      <c r="AB2221" s="47" t="s">
        <v>72</v>
      </c>
      <c r="AC2221" s="47"/>
      <c r="AD2221" s="47"/>
      <c r="AE2221" s="36" t="n">
        <v>0</v>
      </c>
      <c r="AF2221" s="38" t="n">
        <v>51</v>
      </c>
      <c r="AG2221" s="39" t="str">
        <f aca="false">AB2221</f>
        <v>Глушкова Т.Н.</v>
      </c>
      <c r="AH2221" s="39" t="str">
        <f aca="false">C2221</f>
        <v>2АСС9-7а</v>
      </c>
      <c r="AI2221" s="40" t="str">
        <f aca="false">B2221</f>
        <v>12</v>
      </c>
      <c r="AJ2221" s="39" t="str">
        <f aca="false">CONCATENATE(A2221," ",D2221)</f>
        <v>ОП.10 Основы электротехники</v>
      </c>
      <c r="AK2221" s="39" t="n">
        <f aca="false">E2221*F2221+P2221*Q2221+H2221+J2221+S2221+U2221</f>
        <v>30</v>
      </c>
      <c r="AL2221" s="39" t="n">
        <f aca="false">L2221+W2221</f>
        <v>0</v>
      </c>
      <c r="AM2221" s="39" t="n">
        <f aca="false">M2221+X2221</f>
        <v>0</v>
      </c>
      <c r="AN2221" s="39" t="n">
        <f aca="false">Y2221</f>
        <v>0</v>
      </c>
      <c r="AO2221" s="39" t="n">
        <f aca="false">SUM(AK2221:AN2221)</f>
        <v>30</v>
      </c>
      <c r="AP2221" s="41" t="n">
        <f aca="false">K2221+V2221</f>
        <v>0</v>
      </c>
    </row>
    <row r="2222" s="42" customFormat="true" ht="16.5" hidden="true" customHeight="true" outlineLevel="0" collapsed="false">
      <c r="A2222" s="153" t="s">
        <v>92</v>
      </c>
      <c r="B2222" s="150" t="s">
        <v>53</v>
      </c>
      <c r="C2222" s="97" t="s">
        <v>675</v>
      </c>
      <c r="D2222" s="154" t="s">
        <v>416</v>
      </c>
      <c r="E2222" s="53" t="n">
        <v>17</v>
      </c>
      <c r="F2222" s="31"/>
      <c r="G2222" s="102"/>
      <c r="H2222" s="103" t="n">
        <v>30</v>
      </c>
      <c r="I2222" s="103"/>
      <c r="J2222" s="103"/>
      <c r="K2222" s="103"/>
      <c r="L2222" s="104"/>
      <c r="M2222" s="31"/>
      <c r="N2222" s="33" t="n">
        <f aca="false">E2222*F2222+H2222+J2222+K2222+L2222+M2222</f>
        <v>30</v>
      </c>
      <c r="O2222" s="36"/>
      <c r="P2222" s="31" t="n">
        <v>21</v>
      </c>
      <c r="Q2222" s="31"/>
      <c r="R2222" s="31"/>
      <c r="S2222" s="103"/>
      <c r="T2222" s="103"/>
      <c r="U2222" s="103"/>
      <c r="V2222" s="103"/>
      <c r="W2222" s="104"/>
      <c r="X2222" s="31"/>
      <c r="Y2222" s="31"/>
      <c r="Z2222" s="36" t="n">
        <f aca="false">P2222*Q2222+S2222+U2222+V2222+W2222+X2222+Y2222</f>
        <v>0</v>
      </c>
      <c r="AA2222" s="36" t="n">
        <f aca="false">N2222+Z2222</f>
        <v>30</v>
      </c>
      <c r="AB2222" s="47" t="s">
        <v>69</v>
      </c>
      <c r="AC2222" s="47"/>
      <c r="AD2222" s="47"/>
      <c r="AE2222" s="36" t="n">
        <v>0</v>
      </c>
      <c r="AF2222" s="38" t="n">
        <v>51</v>
      </c>
      <c r="AG2222" s="39" t="str">
        <f aca="false">AB2222</f>
        <v>вак. 2 п/гр</v>
      </c>
      <c r="AH2222" s="39" t="str">
        <f aca="false">C2222</f>
        <v>2АСС9-7б</v>
      </c>
      <c r="AI2222" s="40" t="str">
        <f aca="false">B2222</f>
        <v>12</v>
      </c>
      <c r="AJ2222" s="39" t="str">
        <f aca="false">CONCATENATE(A2222," ",D2222)</f>
        <v>ОП.10 Основы электротехники</v>
      </c>
      <c r="AK2222" s="39" t="n">
        <f aca="false">E2222*F2222+P2222*Q2222+H2222+J2222+S2222+U2222</f>
        <v>30</v>
      </c>
      <c r="AL2222" s="39" t="n">
        <f aca="false">L2222+W2222</f>
        <v>0</v>
      </c>
      <c r="AM2222" s="39" t="n">
        <f aca="false">M2222+X2222</f>
        <v>0</v>
      </c>
      <c r="AN2222" s="39" t="n">
        <f aca="false">Y2222</f>
        <v>0</v>
      </c>
      <c r="AO2222" s="39" t="n">
        <f aca="false">SUM(AK2222:AN2222)</f>
        <v>30</v>
      </c>
      <c r="AP2222" s="41" t="n">
        <f aca="false">K2222+V2222</f>
        <v>0</v>
      </c>
    </row>
    <row r="2223" s="42" customFormat="true" ht="16.5" hidden="true" customHeight="true" outlineLevel="0" collapsed="false">
      <c r="A2223" s="153" t="s">
        <v>129</v>
      </c>
      <c r="B2223" s="150" t="s">
        <v>53</v>
      </c>
      <c r="C2223" s="97" t="s">
        <v>674</v>
      </c>
      <c r="D2223" s="154" t="s">
        <v>417</v>
      </c>
      <c r="E2223" s="53" t="n">
        <v>17</v>
      </c>
      <c r="F2223" s="31" t="n">
        <v>4</v>
      </c>
      <c r="G2223" s="102" t="n">
        <v>68</v>
      </c>
      <c r="H2223" s="103"/>
      <c r="I2223" s="103"/>
      <c r="J2223" s="103"/>
      <c r="K2223" s="103"/>
      <c r="L2223" s="104" t="n">
        <v>2</v>
      </c>
      <c r="M2223" s="31"/>
      <c r="N2223" s="33" t="n">
        <f aca="false">E2223*F2223+H2223+J2223+K2223+L2223+M2223</f>
        <v>70</v>
      </c>
      <c r="O2223" s="36"/>
      <c r="P2223" s="31" t="n">
        <v>21</v>
      </c>
      <c r="Q2223" s="31"/>
      <c r="R2223" s="31"/>
      <c r="S2223" s="103"/>
      <c r="T2223" s="103"/>
      <c r="U2223" s="103"/>
      <c r="V2223" s="103"/>
      <c r="W2223" s="104"/>
      <c r="X2223" s="31"/>
      <c r="Y2223" s="31"/>
      <c r="Z2223" s="36" t="n">
        <f aca="false">P2223*Q2223+S2223+U2223+V2223+W2223+X2223+Y2223</f>
        <v>0</v>
      </c>
      <c r="AA2223" s="36" t="n">
        <f aca="false">N2223+Z2223</f>
        <v>70</v>
      </c>
      <c r="AB2223" s="47" t="s">
        <v>78</v>
      </c>
      <c r="AC2223" s="47"/>
      <c r="AD2223" s="47"/>
      <c r="AE2223" s="36" t="n">
        <v>0</v>
      </c>
      <c r="AF2223" s="38" t="n">
        <v>68</v>
      </c>
      <c r="AG2223" s="39" t="str">
        <f aca="false">AB2223</f>
        <v>Маргвелашвили Л.В.</v>
      </c>
      <c r="AH2223" s="39" t="str">
        <f aca="false">C2223</f>
        <v>2АСС9-7а</v>
      </c>
      <c r="AI2223" s="40" t="str">
        <f aca="false">B2223</f>
        <v>12</v>
      </c>
      <c r="AJ2223" s="39" t="str">
        <f aca="false">CONCATENATE(A2223," ",D2223)</f>
        <v>ОП.11 Инженерная компьютерная графика</v>
      </c>
      <c r="AK2223" s="39" t="n">
        <f aca="false">E2223*F2223+P2223*Q2223+H2223+J2223+S2223+U2223</f>
        <v>68</v>
      </c>
      <c r="AL2223" s="39" t="n">
        <f aca="false">L2223+W2223</f>
        <v>2</v>
      </c>
      <c r="AM2223" s="39" t="n">
        <f aca="false">M2223+X2223</f>
        <v>0</v>
      </c>
      <c r="AN2223" s="39" t="n">
        <f aca="false">Y2223</f>
        <v>0</v>
      </c>
      <c r="AO2223" s="39" t="n">
        <f aca="false">SUM(AK2223:AN2223)</f>
        <v>70</v>
      </c>
      <c r="AP2223" s="41" t="n">
        <f aca="false">K2223+V2223</f>
        <v>0</v>
      </c>
    </row>
    <row r="2224" s="42" customFormat="true" ht="16.5" hidden="true" customHeight="true" outlineLevel="0" collapsed="false">
      <c r="A2224" s="153" t="s">
        <v>129</v>
      </c>
      <c r="B2224" s="150" t="s">
        <v>53</v>
      </c>
      <c r="C2224" s="97" t="s">
        <v>675</v>
      </c>
      <c r="D2224" s="154" t="s">
        <v>417</v>
      </c>
      <c r="E2224" s="53" t="n">
        <v>17</v>
      </c>
      <c r="F2224" s="31" t="n">
        <v>4</v>
      </c>
      <c r="G2224" s="102" t="n">
        <v>68</v>
      </c>
      <c r="H2224" s="103"/>
      <c r="I2224" s="103"/>
      <c r="J2224" s="103"/>
      <c r="K2224" s="103"/>
      <c r="L2224" s="104" t="n">
        <v>2</v>
      </c>
      <c r="M2224" s="31"/>
      <c r="N2224" s="33" t="n">
        <f aca="false">E2224*F2224+H2224+J2224+K2224+L2224+M2224</f>
        <v>70</v>
      </c>
      <c r="O2224" s="36"/>
      <c r="P2224" s="31" t="n">
        <v>21</v>
      </c>
      <c r="Q2224" s="31"/>
      <c r="R2224" s="31"/>
      <c r="S2224" s="103"/>
      <c r="T2224" s="103"/>
      <c r="U2224" s="103"/>
      <c r="V2224" s="103"/>
      <c r="W2224" s="104"/>
      <c r="X2224" s="31"/>
      <c r="Y2224" s="31"/>
      <c r="Z2224" s="36" t="n">
        <f aca="false">P2224*Q2224+S2224+U2224+V2224+W2224+X2224+Y2224</f>
        <v>0</v>
      </c>
      <c r="AA2224" s="36" t="n">
        <f aca="false">N2224+Z2224</f>
        <v>70</v>
      </c>
      <c r="AB2224" s="47" t="s">
        <v>84</v>
      </c>
      <c r="AC2224" s="47"/>
      <c r="AD2224" s="47"/>
      <c r="AE2224" s="36" t="n">
        <v>0</v>
      </c>
      <c r="AF2224" s="38" t="n">
        <v>68</v>
      </c>
      <c r="AG2224" s="39" t="str">
        <f aca="false">AB2224</f>
        <v>Попова О.В.</v>
      </c>
      <c r="AH2224" s="39" t="str">
        <f aca="false">C2224</f>
        <v>2АСС9-7б</v>
      </c>
      <c r="AI2224" s="40" t="str">
        <f aca="false">B2224</f>
        <v>12</v>
      </c>
      <c r="AJ2224" s="39" t="str">
        <f aca="false">CONCATENATE(A2224," ",D2224)</f>
        <v>ОП.11 Инженерная компьютерная графика</v>
      </c>
      <c r="AK2224" s="39" t="n">
        <f aca="false">E2224*F2224+P2224*Q2224+H2224+J2224+S2224+U2224</f>
        <v>68</v>
      </c>
      <c r="AL2224" s="39" t="n">
        <f aca="false">L2224+W2224</f>
        <v>2</v>
      </c>
      <c r="AM2224" s="39" t="n">
        <f aca="false">M2224+X2224</f>
        <v>0</v>
      </c>
      <c r="AN2224" s="39" t="n">
        <f aca="false">Y2224</f>
        <v>0</v>
      </c>
      <c r="AO2224" s="39" t="n">
        <f aca="false">SUM(AK2224:AN2224)</f>
        <v>70</v>
      </c>
      <c r="AP2224" s="41" t="n">
        <f aca="false">K2224+V2224</f>
        <v>0</v>
      </c>
    </row>
    <row r="2225" s="42" customFormat="true" ht="16.5" hidden="true" customHeight="true" outlineLevel="0" collapsed="false">
      <c r="A2225" s="153" t="s">
        <v>94</v>
      </c>
      <c r="B2225" s="150" t="s">
        <v>167</v>
      </c>
      <c r="C2225" s="97" t="s">
        <v>673</v>
      </c>
      <c r="D2225" s="155" t="s">
        <v>418</v>
      </c>
      <c r="E2225" s="53" t="n">
        <v>17</v>
      </c>
      <c r="F2225" s="31" t="n">
        <v>5</v>
      </c>
      <c r="G2225" s="102" t="n">
        <v>40</v>
      </c>
      <c r="H2225" s="103"/>
      <c r="I2225" s="103" t="n">
        <v>40</v>
      </c>
      <c r="J2225" s="103"/>
      <c r="K2225" s="103"/>
      <c r="L2225" s="104" t="n">
        <v>2</v>
      </c>
      <c r="M2225" s="31"/>
      <c r="N2225" s="33" t="n">
        <f aca="false">E2225*F2225+H2225+J2225+K2225+L2225+M2225</f>
        <v>87</v>
      </c>
      <c r="O2225" s="36"/>
      <c r="P2225" s="31" t="n">
        <v>21</v>
      </c>
      <c r="Q2225" s="31"/>
      <c r="R2225" s="31"/>
      <c r="S2225" s="103"/>
      <c r="T2225" s="103"/>
      <c r="U2225" s="103"/>
      <c r="V2225" s="103"/>
      <c r="W2225" s="104"/>
      <c r="X2225" s="31"/>
      <c r="Y2225" s="31"/>
      <c r="Z2225" s="36" t="n">
        <f aca="false">P2225*Q2225+S2225+U2225+V2225+W2225+X2225+Y2225</f>
        <v>0</v>
      </c>
      <c r="AA2225" s="36" t="n">
        <f aca="false">N2225+Z2225</f>
        <v>87</v>
      </c>
      <c r="AB2225" s="47" t="s">
        <v>268</v>
      </c>
      <c r="AC2225" s="47"/>
      <c r="AD2225" s="47"/>
      <c r="AE2225" s="36" t="n">
        <v>0</v>
      </c>
      <c r="AF2225" s="38" t="n">
        <v>85</v>
      </c>
      <c r="AG2225" s="39" t="str">
        <f aca="false">AB2225</f>
        <v>Пузанова А.Ю.</v>
      </c>
      <c r="AH2225" s="39" t="str">
        <f aca="false">C2225</f>
        <v>2АСС9-7</v>
      </c>
      <c r="AI2225" s="40" t="str">
        <f aca="false">B2225</f>
        <v>24</v>
      </c>
      <c r="AJ2225" s="39" t="str">
        <f aca="false">CONCATENATE(A2225," ",D2225)</f>
        <v>ОП.12 Основы теории информации</v>
      </c>
      <c r="AK2225" s="39" t="n">
        <f aca="false">E2225*F2225+P2225*Q2225+H2225+J2225+S2225+U2225</f>
        <v>85</v>
      </c>
      <c r="AL2225" s="39" t="n">
        <f aca="false">L2225+W2225</f>
        <v>2</v>
      </c>
      <c r="AM2225" s="39" t="n">
        <f aca="false">M2225+X2225</f>
        <v>0</v>
      </c>
      <c r="AN2225" s="39" t="n">
        <f aca="false">Y2225</f>
        <v>0</v>
      </c>
      <c r="AO2225" s="39" t="n">
        <f aca="false">SUM(AK2225:AN2225)</f>
        <v>87</v>
      </c>
      <c r="AP2225" s="41" t="n">
        <f aca="false">K2225+V2225</f>
        <v>0</v>
      </c>
    </row>
    <row r="2226" s="42" customFormat="true" ht="16.5" hidden="true" customHeight="true" outlineLevel="0" collapsed="false">
      <c r="A2226" s="153" t="s">
        <v>96</v>
      </c>
      <c r="B2226" s="150" t="s">
        <v>167</v>
      </c>
      <c r="C2226" s="97" t="s">
        <v>673</v>
      </c>
      <c r="D2226" s="154" t="s">
        <v>419</v>
      </c>
      <c r="E2226" s="53" t="n">
        <v>17</v>
      </c>
      <c r="F2226" s="31"/>
      <c r="G2226" s="102"/>
      <c r="H2226" s="103"/>
      <c r="I2226" s="103"/>
      <c r="J2226" s="103"/>
      <c r="K2226" s="103"/>
      <c r="L2226" s="104"/>
      <c r="M2226" s="31"/>
      <c r="N2226" s="33" t="n">
        <f aca="false">E2226*F2226+H2226+J2226+K2226+L2226+M2226</f>
        <v>0</v>
      </c>
      <c r="O2226" s="36"/>
      <c r="P2226" s="31" t="n">
        <v>21</v>
      </c>
      <c r="Q2226" s="31" t="n">
        <v>3</v>
      </c>
      <c r="R2226" s="31" t="n">
        <v>30</v>
      </c>
      <c r="S2226" s="103" t="n">
        <v>-24</v>
      </c>
      <c r="T2226" s="103" t="n">
        <v>6</v>
      </c>
      <c r="U2226" s="103"/>
      <c r="V2226" s="103"/>
      <c r="W2226" s="104" t="n">
        <v>6</v>
      </c>
      <c r="X2226" s="31" t="n">
        <v>8</v>
      </c>
      <c r="Y2226" s="31"/>
      <c r="Z2226" s="36" t="n">
        <f aca="false">P2226*Q2226+S2226+U2226+V2226+W2226+X2226+Y2226</f>
        <v>53</v>
      </c>
      <c r="AA2226" s="36" t="n">
        <f aca="false">N2226+Z2226</f>
        <v>53</v>
      </c>
      <c r="AB2226" s="47" t="s">
        <v>284</v>
      </c>
      <c r="AC2226" s="47"/>
      <c r="AD2226" s="47"/>
      <c r="AE2226" s="36" t="n">
        <v>63</v>
      </c>
      <c r="AF2226" s="38" t="n">
        <v>63</v>
      </c>
      <c r="AG2226" s="39" t="str">
        <f aca="false">AB2226</f>
        <v>Свистунова С.А.</v>
      </c>
      <c r="AH2226" s="39" t="str">
        <f aca="false">C2226</f>
        <v>2АСС9-7</v>
      </c>
      <c r="AI2226" s="40" t="str">
        <f aca="false">B2226</f>
        <v>24</v>
      </c>
      <c r="AJ2226" s="39" t="str">
        <f aca="false">CONCATENATE(A2226," ",D2226)</f>
        <v>ОП.13 Технология физического уровня передачи данных</v>
      </c>
      <c r="AK2226" s="39" t="n">
        <f aca="false">E2226*F2226+P2226*Q2226+H2226+J2226+S2226+U2226</f>
        <v>39</v>
      </c>
      <c r="AL2226" s="39" t="n">
        <f aca="false">L2226+W2226</f>
        <v>6</v>
      </c>
      <c r="AM2226" s="39" t="n">
        <f aca="false">M2226+X2226</f>
        <v>8</v>
      </c>
      <c r="AN2226" s="39" t="n">
        <f aca="false">Y2226</f>
        <v>0</v>
      </c>
      <c r="AO2226" s="39" t="n">
        <f aca="false">SUM(AK2226:AN2226)</f>
        <v>53</v>
      </c>
      <c r="AP2226" s="41" t="n">
        <f aca="false">K2226+V2226</f>
        <v>0</v>
      </c>
    </row>
    <row r="2227" s="42" customFormat="true" ht="16.5" hidden="true" customHeight="true" outlineLevel="0" collapsed="false">
      <c r="A2227" s="153" t="s">
        <v>96</v>
      </c>
      <c r="B2227" s="150" t="s">
        <v>53</v>
      </c>
      <c r="C2227" s="97" t="s">
        <v>674</v>
      </c>
      <c r="D2227" s="154" t="s">
        <v>419</v>
      </c>
      <c r="E2227" s="53" t="n">
        <v>17</v>
      </c>
      <c r="F2227" s="31"/>
      <c r="G2227" s="102"/>
      <c r="H2227" s="103"/>
      <c r="I2227" s="103"/>
      <c r="J2227" s="103"/>
      <c r="K2227" s="103"/>
      <c r="L2227" s="104"/>
      <c r="M2227" s="31"/>
      <c r="N2227" s="33" t="n">
        <f aca="false">E2227*F2227+H2227+J2227+K2227+L2227+M2227</f>
        <v>0</v>
      </c>
      <c r="O2227" s="36"/>
      <c r="P2227" s="31" t="n">
        <v>21</v>
      </c>
      <c r="Q2227" s="31"/>
      <c r="R2227" s="31"/>
      <c r="S2227" s="103" t="n">
        <v>24</v>
      </c>
      <c r="T2227" s="103"/>
      <c r="U2227" s="103"/>
      <c r="V2227" s="103"/>
      <c r="W2227" s="104"/>
      <c r="X2227" s="31"/>
      <c r="Y2227" s="31"/>
      <c r="Z2227" s="36" t="n">
        <f aca="false">P2227*Q2227+S2227+U2227+V2227+W2227+X2227+Y2227</f>
        <v>24</v>
      </c>
      <c r="AA2227" s="36" t="n">
        <f aca="false">N2227+Z2227</f>
        <v>24</v>
      </c>
      <c r="AB2227" s="47" t="s">
        <v>284</v>
      </c>
      <c r="AC2227" s="47"/>
      <c r="AD2227" s="47"/>
      <c r="AE2227" s="36" t="n">
        <v>63</v>
      </c>
      <c r="AF2227" s="38" t="n">
        <v>63</v>
      </c>
      <c r="AG2227" s="39" t="str">
        <f aca="false">AB2227</f>
        <v>Свистунова С.А.</v>
      </c>
      <c r="AH2227" s="39" t="str">
        <f aca="false">C2227</f>
        <v>2АСС9-7а</v>
      </c>
      <c r="AI2227" s="40" t="str">
        <f aca="false">B2227</f>
        <v>12</v>
      </c>
      <c r="AJ2227" s="39" t="str">
        <f aca="false">CONCATENATE(A2227," ",D2227)</f>
        <v>ОП.13 Технология физического уровня передачи данных</v>
      </c>
      <c r="AK2227" s="39" t="n">
        <f aca="false">E2227*F2227+P2227*Q2227+H2227+J2227+S2227+U2227</f>
        <v>24</v>
      </c>
      <c r="AL2227" s="39" t="n">
        <f aca="false">L2227+W2227</f>
        <v>0</v>
      </c>
      <c r="AM2227" s="39" t="n">
        <f aca="false">M2227+X2227</f>
        <v>0</v>
      </c>
      <c r="AN2227" s="39" t="n">
        <f aca="false">Y2227</f>
        <v>0</v>
      </c>
      <c r="AO2227" s="39" t="n">
        <f aca="false">SUM(AK2227:AN2227)</f>
        <v>24</v>
      </c>
      <c r="AP2227" s="41" t="n">
        <f aca="false">K2227+V2227</f>
        <v>0</v>
      </c>
    </row>
    <row r="2228" s="42" customFormat="true" ht="16.5" hidden="true" customHeight="true" outlineLevel="0" collapsed="false">
      <c r="A2228" s="153" t="s">
        <v>96</v>
      </c>
      <c r="B2228" s="150" t="s">
        <v>53</v>
      </c>
      <c r="C2228" s="97" t="s">
        <v>675</v>
      </c>
      <c r="D2228" s="154" t="s">
        <v>419</v>
      </c>
      <c r="E2228" s="53" t="n">
        <v>17</v>
      </c>
      <c r="F2228" s="31"/>
      <c r="G2228" s="102"/>
      <c r="H2228" s="103"/>
      <c r="I2228" s="103"/>
      <c r="J2228" s="103"/>
      <c r="K2228" s="103"/>
      <c r="L2228" s="104"/>
      <c r="M2228" s="31"/>
      <c r="N2228" s="33" t="n">
        <f aca="false">E2228*F2228+H2228+J2228+K2228+L2228+M2228</f>
        <v>0</v>
      </c>
      <c r="O2228" s="36"/>
      <c r="P2228" s="31" t="n">
        <v>21</v>
      </c>
      <c r="Q2228" s="31"/>
      <c r="R2228" s="31"/>
      <c r="S2228" s="103" t="n">
        <v>24</v>
      </c>
      <c r="T2228" s="103"/>
      <c r="U2228" s="103"/>
      <c r="V2228" s="103"/>
      <c r="W2228" s="104"/>
      <c r="X2228" s="31"/>
      <c r="Y2228" s="31"/>
      <c r="Z2228" s="36" t="n">
        <f aca="false">P2228*Q2228+S2228+U2228+V2228+W2228+X2228+Y2228</f>
        <v>24</v>
      </c>
      <c r="AA2228" s="36" t="n">
        <f aca="false">N2228+Z2228</f>
        <v>24</v>
      </c>
      <c r="AB2228" s="47" t="s">
        <v>69</v>
      </c>
      <c r="AC2228" s="47"/>
      <c r="AD2228" s="47"/>
      <c r="AE2228" s="36" t="n">
        <v>63</v>
      </c>
      <c r="AF2228" s="38" t="n">
        <v>63</v>
      </c>
      <c r="AG2228" s="39" t="str">
        <f aca="false">AB2228</f>
        <v>вак. 2 п/гр</v>
      </c>
      <c r="AH2228" s="39" t="str">
        <f aca="false">C2228</f>
        <v>2АСС9-7б</v>
      </c>
      <c r="AI2228" s="40" t="str">
        <f aca="false">B2228</f>
        <v>12</v>
      </c>
      <c r="AJ2228" s="39" t="str">
        <f aca="false">CONCATENATE(A2228," ",D2228)</f>
        <v>ОП.13 Технология физического уровня передачи данных</v>
      </c>
      <c r="AK2228" s="39" t="n">
        <f aca="false">E2228*F2228+P2228*Q2228+H2228+J2228+S2228+U2228</f>
        <v>24</v>
      </c>
      <c r="AL2228" s="39" t="n">
        <f aca="false">L2228+W2228</f>
        <v>0</v>
      </c>
      <c r="AM2228" s="39" t="n">
        <f aca="false">M2228+X2228</f>
        <v>0</v>
      </c>
      <c r="AN2228" s="39" t="n">
        <f aca="false">Y2228</f>
        <v>0</v>
      </c>
      <c r="AO2228" s="39" t="n">
        <f aca="false">SUM(AK2228:AN2228)</f>
        <v>24</v>
      </c>
      <c r="AP2228" s="41" t="n">
        <f aca="false">K2228+V2228</f>
        <v>0</v>
      </c>
    </row>
    <row r="2229" s="42" customFormat="true" ht="16.5" hidden="true" customHeight="true" outlineLevel="0" collapsed="false">
      <c r="A2229" s="156" t="s">
        <v>100</v>
      </c>
      <c r="B2229" s="150" t="s">
        <v>167</v>
      </c>
      <c r="C2229" s="97" t="s">
        <v>673</v>
      </c>
      <c r="D2229" s="154" t="s">
        <v>420</v>
      </c>
      <c r="E2229" s="53" t="n">
        <v>17</v>
      </c>
      <c r="F2229" s="31"/>
      <c r="G2229" s="102"/>
      <c r="H2229" s="103"/>
      <c r="I2229" s="103"/>
      <c r="J2229" s="103"/>
      <c r="K2229" s="103"/>
      <c r="L2229" s="104"/>
      <c r="M2229" s="31"/>
      <c r="N2229" s="33" t="n">
        <f aca="false">E2229*F2229+H2229+J2229+K2229+L2229+M2229</f>
        <v>0</v>
      </c>
      <c r="O2229" s="36"/>
      <c r="P2229" s="31" t="n">
        <v>21</v>
      </c>
      <c r="Q2229" s="31" t="n">
        <v>2</v>
      </c>
      <c r="R2229" s="31" t="n">
        <v>100</v>
      </c>
      <c r="S2229" s="103" t="n">
        <v>-24</v>
      </c>
      <c r="T2229" s="103"/>
      <c r="U2229" s="103"/>
      <c r="V2229" s="103"/>
      <c r="W2229" s="104" t="n">
        <v>4</v>
      </c>
      <c r="X2229" s="31"/>
      <c r="Y2229" s="31"/>
      <c r="Z2229" s="36" t="n">
        <f aca="false">P2229*Q2229+S2229+U2229+V2229+W2229+X2229+Y2229</f>
        <v>22</v>
      </c>
      <c r="AA2229" s="36" t="n">
        <f aca="false">N2229+Z2229</f>
        <v>22</v>
      </c>
      <c r="AB2229" s="47" t="s">
        <v>434</v>
      </c>
      <c r="AC2229" s="47" t="s">
        <v>421</v>
      </c>
      <c r="AD2229" s="47"/>
      <c r="AE2229" s="36" t="n">
        <v>42</v>
      </c>
      <c r="AF2229" s="38" t="n">
        <v>42</v>
      </c>
      <c r="AG2229" s="39" t="str">
        <f aca="false">AB2229</f>
        <v>Плаксо В.А.</v>
      </c>
      <c r="AH2229" s="39" t="str">
        <f aca="false">C2229</f>
        <v>2АСС9-7</v>
      </c>
      <c r="AI2229" s="40" t="str">
        <f aca="false">B2229</f>
        <v>24</v>
      </c>
      <c r="AJ2229" s="39" t="str">
        <f aca="false">CONCATENATE(A2229," ",D2229)</f>
        <v>МДК.01.01 Компьютерные сети</v>
      </c>
      <c r="AK2229" s="39" t="n">
        <f aca="false">E2229*F2229+P2229*Q2229+H2229+J2229+S2229+U2229</f>
        <v>18</v>
      </c>
      <c r="AL2229" s="39" t="n">
        <f aca="false">L2229+W2229</f>
        <v>4</v>
      </c>
      <c r="AM2229" s="39" t="n">
        <f aca="false">M2229+X2229</f>
        <v>0</v>
      </c>
      <c r="AN2229" s="39" t="n">
        <f aca="false">Y2229</f>
        <v>0</v>
      </c>
      <c r="AO2229" s="39" t="n">
        <f aca="false">SUM(AK2229:AN2229)</f>
        <v>22</v>
      </c>
      <c r="AP2229" s="41" t="n">
        <f aca="false">K2229+V2229</f>
        <v>0</v>
      </c>
    </row>
    <row r="2230" s="42" customFormat="true" ht="16.5" hidden="true" customHeight="true" outlineLevel="0" collapsed="false">
      <c r="A2230" s="156" t="s">
        <v>100</v>
      </c>
      <c r="B2230" s="150" t="s">
        <v>53</v>
      </c>
      <c r="C2230" s="97" t="s">
        <v>674</v>
      </c>
      <c r="D2230" s="154" t="s">
        <v>420</v>
      </c>
      <c r="E2230" s="53" t="n">
        <v>17</v>
      </c>
      <c r="F2230" s="31"/>
      <c r="G2230" s="102"/>
      <c r="H2230" s="103"/>
      <c r="I2230" s="103"/>
      <c r="J2230" s="103"/>
      <c r="K2230" s="103"/>
      <c r="L2230" s="104"/>
      <c r="M2230" s="31"/>
      <c r="N2230" s="33" t="n">
        <f aca="false">E2230*F2230+H2230+J2230+K2230+L2230+M2230</f>
        <v>0</v>
      </c>
      <c r="O2230" s="36"/>
      <c r="P2230" s="31" t="n">
        <v>21</v>
      </c>
      <c r="Q2230" s="31"/>
      <c r="R2230" s="31"/>
      <c r="S2230" s="103" t="n">
        <v>24</v>
      </c>
      <c r="T2230" s="103"/>
      <c r="U2230" s="103"/>
      <c r="V2230" s="103"/>
      <c r="W2230" s="104"/>
      <c r="X2230" s="31"/>
      <c r="Y2230" s="31"/>
      <c r="Z2230" s="36" t="n">
        <f aca="false">P2230*Q2230+S2230+U2230+V2230+W2230+X2230+Y2230</f>
        <v>24</v>
      </c>
      <c r="AA2230" s="36" t="n">
        <f aca="false">N2230+Z2230</f>
        <v>24</v>
      </c>
      <c r="AB2230" s="47" t="s">
        <v>434</v>
      </c>
      <c r="AC2230" s="47" t="s">
        <v>421</v>
      </c>
      <c r="AD2230" s="47"/>
      <c r="AE2230" s="36" t="n">
        <v>42</v>
      </c>
      <c r="AF2230" s="38" t="n">
        <v>42</v>
      </c>
      <c r="AG2230" s="39" t="str">
        <f aca="false">AB2230</f>
        <v>Плаксо В.А.</v>
      </c>
      <c r="AH2230" s="39" t="str">
        <f aca="false">C2230</f>
        <v>2АСС9-7а</v>
      </c>
      <c r="AI2230" s="40" t="str">
        <f aca="false">B2230</f>
        <v>12</v>
      </c>
      <c r="AJ2230" s="39" t="str">
        <f aca="false">CONCATENATE(A2230," ",D2230)</f>
        <v>МДК.01.01 Компьютерные сети</v>
      </c>
      <c r="AK2230" s="39" t="n">
        <f aca="false">E2230*F2230+P2230*Q2230+H2230+J2230+S2230+U2230</f>
        <v>24</v>
      </c>
      <c r="AL2230" s="39" t="n">
        <f aca="false">L2230+W2230</f>
        <v>0</v>
      </c>
      <c r="AM2230" s="39" t="n">
        <f aca="false">M2230+X2230</f>
        <v>0</v>
      </c>
      <c r="AN2230" s="39" t="n">
        <f aca="false">Y2230</f>
        <v>0</v>
      </c>
      <c r="AO2230" s="39" t="n">
        <f aca="false">SUM(AK2230:AN2230)</f>
        <v>24</v>
      </c>
      <c r="AP2230" s="41" t="n">
        <f aca="false">K2230+V2230</f>
        <v>0</v>
      </c>
    </row>
    <row r="2231" s="42" customFormat="true" ht="16.5" hidden="true" customHeight="true" outlineLevel="0" collapsed="false">
      <c r="A2231" s="156" t="s">
        <v>100</v>
      </c>
      <c r="B2231" s="150" t="s">
        <v>53</v>
      </c>
      <c r="C2231" s="97" t="s">
        <v>675</v>
      </c>
      <c r="D2231" s="154" t="s">
        <v>420</v>
      </c>
      <c r="E2231" s="53" t="n">
        <v>17</v>
      </c>
      <c r="F2231" s="31"/>
      <c r="G2231" s="102"/>
      <c r="H2231" s="103"/>
      <c r="I2231" s="103"/>
      <c r="J2231" s="103"/>
      <c r="K2231" s="103"/>
      <c r="L2231" s="104"/>
      <c r="M2231" s="31"/>
      <c r="N2231" s="33" t="n">
        <f aca="false">E2231*F2231+H2231+J2231+K2231+L2231+M2231</f>
        <v>0</v>
      </c>
      <c r="O2231" s="36"/>
      <c r="P2231" s="31" t="n">
        <v>21</v>
      </c>
      <c r="Q2231" s="31"/>
      <c r="R2231" s="31"/>
      <c r="S2231" s="103" t="n">
        <v>24</v>
      </c>
      <c r="T2231" s="103"/>
      <c r="U2231" s="103"/>
      <c r="V2231" s="103"/>
      <c r="W2231" s="104"/>
      <c r="X2231" s="31"/>
      <c r="Y2231" s="31"/>
      <c r="Z2231" s="36" t="n">
        <f aca="false">P2231*Q2231+S2231+U2231+V2231+W2231+X2231+Y2231</f>
        <v>24</v>
      </c>
      <c r="AA2231" s="36" t="n">
        <f aca="false">N2231+Z2231</f>
        <v>24</v>
      </c>
      <c r="AB2231" s="47" t="s">
        <v>69</v>
      </c>
      <c r="AC2231" s="47" t="s">
        <v>421</v>
      </c>
      <c r="AD2231" s="47"/>
      <c r="AE2231" s="36" t="n">
        <v>42</v>
      </c>
      <c r="AF2231" s="38" t="n">
        <v>42</v>
      </c>
      <c r="AG2231" s="39" t="str">
        <f aca="false">AB2231</f>
        <v>вак. 2 п/гр</v>
      </c>
      <c r="AH2231" s="39" t="str">
        <f aca="false">C2231</f>
        <v>2АСС9-7б</v>
      </c>
      <c r="AI2231" s="40" t="str">
        <f aca="false">B2231</f>
        <v>12</v>
      </c>
      <c r="AJ2231" s="39" t="str">
        <f aca="false">CONCATENATE(A2231," ",D2231)</f>
        <v>МДК.01.01 Компьютерные сети</v>
      </c>
      <c r="AK2231" s="39" t="n">
        <f aca="false">E2231*F2231+P2231*Q2231+H2231+J2231+S2231+U2231</f>
        <v>24</v>
      </c>
      <c r="AL2231" s="39" t="n">
        <f aca="false">L2231+W2231</f>
        <v>0</v>
      </c>
      <c r="AM2231" s="39" t="n">
        <f aca="false">M2231+X2231</f>
        <v>0</v>
      </c>
      <c r="AN2231" s="39" t="n">
        <f aca="false">Y2231</f>
        <v>0</v>
      </c>
      <c r="AO2231" s="39" t="n">
        <f aca="false">SUM(AK2231:AN2231)</f>
        <v>24</v>
      </c>
      <c r="AP2231" s="41" t="n">
        <f aca="false">K2231+V2231</f>
        <v>0</v>
      </c>
    </row>
    <row r="2232" s="42" customFormat="true" ht="16.5" hidden="true" customHeight="true" outlineLevel="0" collapsed="false">
      <c r="A2232" s="156" t="s">
        <v>104</v>
      </c>
      <c r="B2232" s="150" t="s">
        <v>167</v>
      </c>
      <c r="C2232" s="97" t="s">
        <v>673</v>
      </c>
      <c r="D2232" s="154" t="s">
        <v>422</v>
      </c>
      <c r="E2232" s="53" t="n">
        <v>17</v>
      </c>
      <c r="F2232" s="31"/>
      <c r="G2232" s="31"/>
      <c r="H2232" s="31"/>
      <c r="I2232" s="31"/>
      <c r="J2232" s="31"/>
      <c r="K2232" s="31"/>
      <c r="L2232" s="31"/>
      <c r="M2232" s="31"/>
      <c r="N2232" s="33" t="n">
        <f aca="false">E2232*F2232+H2232+J2232+K2232+L2232+M2232</f>
        <v>0</v>
      </c>
      <c r="O2232" s="36"/>
      <c r="P2232" s="31" t="n">
        <v>21</v>
      </c>
      <c r="Q2232" s="31" t="n">
        <v>6</v>
      </c>
      <c r="R2232" s="31" t="n">
        <v>120</v>
      </c>
      <c r="S2232" s="31" t="n">
        <v>-52</v>
      </c>
      <c r="T2232" s="31"/>
      <c r="U2232" s="31"/>
      <c r="V2232" s="31"/>
      <c r="W2232" s="31" t="n">
        <v>8</v>
      </c>
      <c r="X2232" s="31" t="n">
        <v>8</v>
      </c>
      <c r="Y2232" s="31"/>
      <c r="Z2232" s="36" t="n">
        <f aca="false">P2232*Q2232+S2232+U2232+V2232+W2232+X2232+Y2232</f>
        <v>90</v>
      </c>
      <c r="AA2232" s="36" t="n">
        <f aca="false">N2232+Z2232</f>
        <v>90</v>
      </c>
      <c r="AB2232" s="47" t="s">
        <v>259</v>
      </c>
      <c r="AC2232" s="102" t="s">
        <v>421</v>
      </c>
      <c r="AD2232" s="102"/>
      <c r="AE2232" s="36" t="n">
        <v>126</v>
      </c>
      <c r="AF2232" s="38" t="n">
        <v>126</v>
      </c>
      <c r="AG2232" s="39" t="str">
        <f aca="false">AB2232</f>
        <v>Евдокимов М.В.</v>
      </c>
      <c r="AH2232" s="39" t="str">
        <f aca="false">C2232</f>
        <v>2АСС9-7</v>
      </c>
      <c r="AI2232" s="40" t="str">
        <f aca="false">B2232</f>
        <v>24</v>
      </c>
      <c r="AJ2232" s="39" t="str">
        <f aca="false">CONCATENATE(A2232," ",D2232)</f>
        <v>МДК.01.02 Организация, принципы построения и функционирования компьютерных сетей</v>
      </c>
      <c r="AK2232" s="39" t="n">
        <f aca="false">E2232*F2232+P2232*Q2232+H2232+J2232+S2232+U2232</f>
        <v>74</v>
      </c>
      <c r="AL2232" s="39" t="n">
        <f aca="false">L2232+W2232</f>
        <v>8</v>
      </c>
      <c r="AM2232" s="39" t="n">
        <f aca="false">M2232+X2232</f>
        <v>8</v>
      </c>
      <c r="AN2232" s="39" t="n">
        <f aca="false">Y2232</f>
        <v>0</v>
      </c>
      <c r="AO2232" s="39" t="n">
        <f aca="false">SUM(AK2232:AN2232)</f>
        <v>90</v>
      </c>
      <c r="AP2232" s="41" t="n">
        <f aca="false">K2232+V2232</f>
        <v>0</v>
      </c>
    </row>
    <row r="2233" s="42" customFormat="true" ht="16.5" hidden="true" customHeight="true" outlineLevel="0" collapsed="false">
      <c r="A2233" s="156" t="s">
        <v>104</v>
      </c>
      <c r="B2233" s="150" t="s">
        <v>53</v>
      </c>
      <c r="C2233" s="97" t="s">
        <v>674</v>
      </c>
      <c r="D2233" s="154" t="s">
        <v>422</v>
      </c>
      <c r="E2233" s="53" t="n">
        <v>17</v>
      </c>
      <c r="F2233" s="31"/>
      <c r="G2233" s="31"/>
      <c r="H2233" s="31"/>
      <c r="I2233" s="31"/>
      <c r="J2233" s="31"/>
      <c r="K2233" s="31"/>
      <c r="L2233" s="31"/>
      <c r="M2233" s="31"/>
      <c r="N2233" s="33" t="n">
        <f aca="false">E2233*F2233+H2233+J2233+K2233+L2233+M2233</f>
        <v>0</v>
      </c>
      <c r="O2233" s="36"/>
      <c r="P2233" s="31" t="n">
        <v>21</v>
      </c>
      <c r="Q2233" s="31"/>
      <c r="R2233" s="31"/>
      <c r="S2233" s="31" t="n">
        <v>52</v>
      </c>
      <c r="T2233" s="31"/>
      <c r="U2233" s="31"/>
      <c r="V2233" s="31"/>
      <c r="W2233" s="31"/>
      <c r="X2233" s="31"/>
      <c r="Y2233" s="31"/>
      <c r="Z2233" s="36" t="n">
        <f aca="false">P2233*Q2233+S2233+U2233+V2233+W2233+X2233+Y2233</f>
        <v>52</v>
      </c>
      <c r="AA2233" s="36" t="n">
        <f aca="false">N2233+Z2233</f>
        <v>52</v>
      </c>
      <c r="AB2233" s="47" t="s">
        <v>259</v>
      </c>
      <c r="AC2233" s="102" t="s">
        <v>421</v>
      </c>
      <c r="AD2233" s="102"/>
      <c r="AE2233" s="36" t="n">
        <v>126</v>
      </c>
      <c r="AF2233" s="38" t="n">
        <v>126</v>
      </c>
      <c r="AG2233" s="39" t="str">
        <f aca="false">AB2233</f>
        <v>Евдокимов М.В.</v>
      </c>
      <c r="AH2233" s="39" t="str">
        <f aca="false">C2233</f>
        <v>2АСС9-7а</v>
      </c>
      <c r="AI2233" s="40" t="str">
        <f aca="false">B2233</f>
        <v>12</v>
      </c>
      <c r="AJ2233" s="39" t="str">
        <f aca="false">CONCATENATE(A2233," ",D2233)</f>
        <v>МДК.01.02 Организация, принципы построения и функционирования компьютерных сетей</v>
      </c>
      <c r="AK2233" s="39" t="n">
        <f aca="false">E2233*F2233+P2233*Q2233+H2233+J2233+S2233+U2233</f>
        <v>52</v>
      </c>
      <c r="AL2233" s="39" t="n">
        <f aca="false">L2233+W2233</f>
        <v>0</v>
      </c>
      <c r="AM2233" s="39" t="n">
        <f aca="false">M2233+X2233</f>
        <v>0</v>
      </c>
      <c r="AN2233" s="39" t="n">
        <f aca="false">Y2233</f>
        <v>0</v>
      </c>
      <c r="AO2233" s="39" t="n">
        <f aca="false">SUM(AK2233:AN2233)</f>
        <v>52</v>
      </c>
      <c r="AP2233" s="41" t="n">
        <f aca="false">K2233+V2233</f>
        <v>0</v>
      </c>
    </row>
    <row r="2234" s="42" customFormat="true" ht="16.5" hidden="true" customHeight="true" outlineLevel="0" collapsed="false">
      <c r="A2234" s="156" t="s">
        <v>104</v>
      </c>
      <c r="B2234" s="150" t="s">
        <v>53</v>
      </c>
      <c r="C2234" s="97" t="s">
        <v>675</v>
      </c>
      <c r="D2234" s="154" t="s">
        <v>422</v>
      </c>
      <c r="E2234" s="53" t="n">
        <v>17</v>
      </c>
      <c r="F2234" s="31"/>
      <c r="G2234" s="31"/>
      <c r="H2234" s="31"/>
      <c r="I2234" s="31"/>
      <c r="J2234" s="31"/>
      <c r="K2234" s="31"/>
      <c r="L2234" s="31"/>
      <c r="M2234" s="31"/>
      <c r="N2234" s="33" t="n">
        <f aca="false">E2234*F2234+H2234+J2234+K2234+L2234+M2234</f>
        <v>0</v>
      </c>
      <c r="O2234" s="36"/>
      <c r="P2234" s="31" t="n">
        <v>21</v>
      </c>
      <c r="Q2234" s="31"/>
      <c r="R2234" s="31"/>
      <c r="S2234" s="31" t="n">
        <v>52</v>
      </c>
      <c r="T2234" s="31"/>
      <c r="U2234" s="31"/>
      <c r="V2234" s="31"/>
      <c r="W2234" s="31"/>
      <c r="X2234" s="31"/>
      <c r="Y2234" s="31"/>
      <c r="Z2234" s="36" t="n">
        <f aca="false">P2234*Q2234+S2234+U2234+V2234+W2234+X2234+Y2234</f>
        <v>52</v>
      </c>
      <c r="AA2234" s="36" t="n">
        <f aca="false">N2234+Z2234</f>
        <v>52</v>
      </c>
      <c r="AB2234" s="47" t="s">
        <v>69</v>
      </c>
      <c r="AC2234" s="102" t="s">
        <v>421</v>
      </c>
      <c r="AD2234" s="102"/>
      <c r="AE2234" s="36" t="n">
        <v>126</v>
      </c>
      <c r="AF2234" s="38" t="n">
        <v>126</v>
      </c>
      <c r="AG2234" s="39" t="str">
        <f aca="false">AB2234</f>
        <v>вак. 2 п/гр</v>
      </c>
      <c r="AH2234" s="39" t="str">
        <f aca="false">C2234</f>
        <v>2АСС9-7б</v>
      </c>
      <c r="AI2234" s="40" t="str">
        <f aca="false">B2234</f>
        <v>12</v>
      </c>
      <c r="AJ2234" s="39" t="str">
        <f aca="false">CONCATENATE(A2234," ",D2234)</f>
        <v>МДК.01.02 Организация, принципы построения и функционирования компьютерных сетей</v>
      </c>
      <c r="AK2234" s="39" t="n">
        <f aca="false">E2234*F2234+P2234*Q2234+H2234+J2234+S2234+U2234</f>
        <v>52</v>
      </c>
      <c r="AL2234" s="39" t="n">
        <f aca="false">L2234+W2234</f>
        <v>0</v>
      </c>
      <c r="AM2234" s="39" t="n">
        <f aca="false">M2234+X2234</f>
        <v>0</v>
      </c>
      <c r="AN2234" s="39" t="n">
        <f aca="false">Y2234</f>
        <v>0</v>
      </c>
      <c r="AO2234" s="39" t="n">
        <f aca="false">SUM(AK2234:AN2234)</f>
        <v>52</v>
      </c>
      <c r="AP2234" s="41" t="n">
        <f aca="false">K2234+V2234</f>
        <v>0</v>
      </c>
    </row>
    <row r="2235" s="42" customFormat="true" ht="16.5" hidden="true" customHeight="true" outlineLevel="0" collapsed="false">
      <c r="A2235" s="156" t="s">
        <v>138</v>
      </c>
      <c r="B2235" s="150" t="s">
        <v>53</v>
      </c>
      <c r="C2235" s="97" t="s">
        <v>674</v>
      </c>
      <c r="D2235" s="154" t="s">
        <v>108</v>
      </c>
      <c r="E2235" s="53" t="n">
        <v>17</v>
      </c>
      <c r="F2235" s="31"/>
      <c r="G2235" s="31"/>
      <c r="H2235" s="31"/>
      <c r="I2235" s="31"/>
      <c r="J2235" s="31"/>
      <c r="K2235" s="31"/>
      <c r="L2235" s="31"/>
      <c r="M2235" s="31"/>
      <c r="N2235" s="33" t="n">
        <v>0</v>
      </c>
      <c r="O2235" s="36"/>
      <c r="P2235" s="31" t="n">
        <v>1</v>
      </c>
      <c r="Q2235" s="31" t="n">
        <v>36</v>
      </c>
      <c r="R2235" s="31"/>
      <c r="S2235" s="31"/>
      <c r="T2235" s="31"/>
      <c r="U2235" s="31"/>
      <c r="V2235" s="31"/>
      <c r="W2235" s="31"/>
      <c r="X2235" s="31"/>
      <c r="Y2235" s="31"/>
      <c r="Z2235" s="36" t="n">
        <v>36</v>
      </c>
      <c r="AA2235" s="36" t="n">
        <f aca="false">N2235+Z2235</f>
        <v>36</v>
      </c>
      <c r="AB2235" s="130" t="s">
        <v>497</v>
      </c>
      <c r="AC2235" s="102"/>
      <c r="AD2235" s="102"/>
      <c r="AE2235" s="36"/>
      <c r="AF2235" s="38"/>
      <c r="AG2235" s="39" t="str">
        <f aca="false">AB2235</f>
        <v>вак. УП (АСС сети)</v>
      </c>
      <c r="AH2235" s="39" t="str">
        <f aca="false">C2235</f>
        <v>2АСС9-7а</v>
      </c>
      <c r="AI2235" s="40" t="str">
        <f aca="false">B2235</f>
        <v>12</v>
      </c>
      <c r="AJ2235" s="39" t="str">
        <f aca="false">CONCATENATE(A2235," ",D2235)</f>
        <v>УП.01 Учебная практика</v>
      </c>
      <c r="AK2235" s="39" t="n">
        <f aca="false">E2235*F2235+P2235*Q2235+H2235+J2235+S2235+U2235</f>
        <v>36</v>
      </c>
      <c r="AL2235" s="39" t="n">
        <f aca="false">L2235+W2235</f>
        <v>0</v>
      </c>
      <c r="AM2235" s="39" t="n">
        <f aca="false">M2235+X2235</f>
        <v>0</v>
      </c>
      <c r="AN2235" s="39" t="n">
        <f aca="false">Y2235</f>
        <v>0</v>
      </c>
      <c r="AO2235" s="39" t="n">
        <f aca="false">SUM(AK2235:AN2235)</f>
        <v>36</v>
      </c>
      <c r="AP2235" s="41" t="n">
        <f aca="false">K2235+V2235</f>
        <v>0</v>
      </c>
    </row>
    <row r="2236" s="42" customFormat="true" ht="16.5" hidden="true" customHeight="true" outlineLevel="0" collapsed="false">
      <c r="A2236" s="156" t="s">
        <v>138</v>
      </c>
      <c r="B2236" s="150" t="s">
        <v>53</v>
      </c>
      <c r="C2236" s="97" t="s">
        <v>675</v>
      </c>
      <c r="D2236" s="154" t="s">
        <v>108</v>
      </c>
      <c r="E2236" s="53" t="n">
        <v>17</v>
      </c>
      <c r="F2236" s="31"/>
      <c r="G2236" s="31"/>
      <c r="H2236" s="31"/>
      <c r="I2236" s="31"/>
      <c r="J2236" s="31"/>
      <c r="K2236" s="31"/>
      <c r="L2236" s="31"/>
      <c r="M2236" s="31"/>
      <c r="N2236" s="33" t="n">
        <f aca="false">E2236*F2236+H2236+J2236+K2236+L2236+M2236</f>
        <v>0</v>
      </c>
      <c r="O2236" s="36"/>
      <c r="P2236" s="31" t="n">
        <v>1</v>
      </c>
      <c r="Q2236" s="31" t="n">
        <v>36</v>
      </c>
      <c r="R2236" s="31"/>
      <c r="S2236" s="31"/>
      <c r="T2236" s="31"/>
      <c r="U2236" s="31"/>
      <c r="V2236" s="31"/>
      <c r="W2236" s="31"/>
      <c r="X2236" s="31"/>
      <c r="Y2236" s="31"/>
      <c r="Z2236" s="36" t="n">
        <f aca="false">P2236*Q2236+S2236+U2236+V2236+W2236+X2236+Y2236</f>
        <v>36</v>
      </c>
      <c r="AA2236" s="36" t="n">
        <f aca="false">N2236+Z2236</f>
        <v>36</v>
      </c>
      <c r="AB2236" s="73" t="s">
        <v>424</v>
      </c>
      <c r="AC2236" s="102"/>
      <c r="AD2236" s="102"/>
      <c r="AE2236" s="36" t="n">
        <v>36</v>
      </c>
      <c r="AF2236" s="38" t="n">
        <v>36</v>
      </c>
      <c r="AG2236" s="39" t="str">
        <f aca="false">AB2236</f>
        <v>Артемов А.П.</v>
      </c>
      <c r="AH2236" s="39" t="str">
        <f aca="false">C2236</f>
        <v>2АСС9-7б</v>
      </c>
      <c r="AI2236" s="40" t="str">
        <f aca="false">B2236</f>
        <v>12</v>
      </c>
      <c r="AJ2236" s="39" t="str">
        <f aca="false">CONCATENATE(A2236," ",D2236)</f>
        <v>УП.01 Учебная практика</v>
      </c>
      <c r="AK2236" s="39" t="n">
        <f aca="false">E2236*F2236+P2236*Q2236+H2236+J2236+S2236+U2236</f>
        <v>36</v>
      </c>
      <c r="AL2236" s="39" t="n">
        <f aca="false">L2236+W2236</f>
        <v>0</v>
      </c>
      <c r="AM2236" s="39" t="n">
        <f aca="false">M2236+X2236</f>
        <v>0</v>
      </c>
      <c r="AN2236" s="39" t="n">
        <f aca="false">Y2236</f>
        <v>0</v>
      </c>
      <c r="AO2236" s="39" t="n">
        <f aca="false">SUM(AK2236:AN2236)</f>
        <v>36</v>
      </c>
      <c r="AP2236" s="41" t="n">
        <f aca="false">K2236+V2236</f>
        <v>0</v>
      </c>
    </row>
    <row r="2237" s="42" customFormat="true" ht="16.5" hidden="true" customHeight="true" outlineLevel="0" collapsed="false">
      <c r="A2237" s="70" t="s">
        <v>113</v>
      </c>
      <c r="B2237" s="150" t="s">
        <v>167</v>
      </c>
      <c r="C2237" s="97" t="s">
        <v>673</v>
      </c>
      <c r="D2237" s="154" t="s">
        <v>114</v>
      </c>
      <c r="E2237" s="53" t="n">
        <v>17</v>
      </c>
      <c r="F2237" s="31"/>
      <c r="G2237" s="31"/>
      <c r="H2237" s="31" t="n">
        <v>17</v>
      </c>
      <c r="I2237" s="31"/>
      <c r="J2237" s="31"/>
      <c r="K2237" s="31"/>
      <c r="L2237" s="31"/>
      <c r="M2237" s="31"/>
      <c r="N2237" s="33" t="n">
        <f aca="false">E2237*F2237+H2237+J2237+K2237+L2237+M2237</f>
        <v>17</v>
      </c>
      <c r="O2237" s="36"/>
      <c r="P2237" s="31" t="n">
        <v>1</v>
      </c>
      <c r="Q2237" s="31"/>
      <c r="R2237" s="31"/>
      <c r="S2237" s="31" t="n">
        <v>17</v>
      </c>
      <c r="T2237" s="31"/>
      <c r="U2237" s="31"/>
      <c r="V2237" s="31"/>
      <c r="W2237" s="31"/>
      <c r="X2237" s="31"/>
      <c r="Y2237" s="31"/>
      <c r="Z2237" s="36" t="n">
        <f aca="false">P2237*Q2237+S2237+U2237+V2237+W2237+X2237+Y2237</f>
        <v>17</v>
      </c>
      <c r="AA2237" s="36" t="n">
        <f aca="false">N2237+Z2237</f>
        <v>34</v>
      </c>
      <c r="AB2237" s="74" t="s">
        <v>115</v>
      </c>
      <c r="AC2237" s="102"/>
      <c r="AD2237" s="102"/>
      <c r="AE2237" s="36" t="n">
        <v>36</v>
      </c>
      <c r="AF2237" s="38" t="n">
        <v>36</v>
      </c>
      <c r="AG2237" s="39" t="str">
        <f aca="false">AB2237</f>
        <v>вак. РоВ</v>
      </c>
      <c r="AH2237" s="39" t="str">
        <f aca="false">C2237</f>
        <v>2АСС9-7</v>
      </c>
      <c r="AI2237" s="40" t="str">
        <f aca="false">B2237</f>
        <v>24</v>
      </c>
      <c r="AJ2237" s="39" t="str">
        <f aca="false">CONCATENATE(A2237," ",D2237)</f>
        <v>ВнеУр Разговоры о важном</v>
      </c>
      <c r="AK2237" s="39" t="n">
        <f aca="false">E2237*F2237+P2237*Q2237+H2237+J2237+S2237+U2237</f>
        <v>34</v>
      </c>
      <c r="AL2237" s="39" t="n">
        <f aca="false">L2237+W2237</f>
        <v>0</v>
      </c>
      <c r="AM2237" s="39" t="n">
        <f aca="false">M2237+X2237</f>
        <v>0</v>
      </c>
      <c r="AN2237" s="39" t="n">
        <f aca="false">Y2237</f>
        <v>0</v>
      </c>
      <c r="AO2237" s="39" t="n">
        <f aca="false">SUM(AK2237:AN2237)</f>
        <v>34</v>
      </c>
      <c r="AP2237" s="41" t="n">
        <f aca="false">K2237+V2237</f>
        <v>0</v>
      </c>
    </row>
    <row r="2238" s="42" customFormat="true" ht="16.5" hidden="true" customHeight="true" outlineLevel="0" collapsed="false">
      <c r="A2238" s="70" t="s">
        <v>113</v>
      </c>
      <c r="B2238" s="150" t="s">
        <v>167</v>
      </c>
      <c r="C2238" s="97" t="s">
        <v>673</v>
      </c>
      <c r="D2238" s="154" t="s">
        <v>114</v>
      </c>
      <c r="E2238" s="53" t="n">
        <v>17</v>
      </c>
      <c r="F2238" s="31"/>
      <c r="G2238" s="31"/>
      <c r="H2238" s="31"/>
      <c r="I2238" s="31"/>
      <c r="J2238" s="31"/>
      <c r="K2238" s="31"/>
      <c r="L2238" s="31"/>
      <c r="M2238" s="31"/>
      <c r="N2238" s="33" t="n">
        <f aca="false">E2238*F2238+H2238+J2238+K2238+L2238+M2238</f>
        <v>0</v>
      </c>
      <c r="O2238" s="36"/>
      <c r="P2238" s="31" t="n">
        <v>1</v>
      </c>
      <c r="Q2238" s="31"/>
      <c r="R2238" s="31"/>
      <c r="S2238" s="31" t="n">
        <v>1</v>
      </c>
      <c r="T2238" s="31"/>
      <c r="U2238" s="31"/>
      <c r="V2238" s="31"/>
      <c r="W2238" s="31"/>
      <c r="X2238" s="31"/>
      <c r="Y2238" s="31"/>
      <c r="Z2238" s="36" t="n">
        <f aca="false">P2238*Q2238+S2238+U2238+V2238+W2238+X2238+Y2238</f>
        <v>1</v>
      </c>
      <c r="AA2238" s="36" t="n">
        <f aca="false">N2238+Z2238</f>
        <v>1</v>
      </c>
      <c r="AB2238" s="74" t="s">
        <v>424</v>
      </c>
      <c r="AC2238" s="102"/>
      <c r="AD2238" s="102"/>
      <c r="AE2238" s="36" t="n">
        <v>36</v>
      </c>
      <c r="AF2238" s="38" t="n">
        <v>36</v>
      </c>
      <c r="AG2238" s="39" t="str">
        <f aca="false">AB2238</f>
        <v>Артемов А.П.</v>
      </c>
      <c r="AH2238" s="39" t="str">
        <f aca="false">C2238</f>
        <v>2АСС9-7</v>
      </c>
      <c r="AI2238" s="40" t="str">
        <f aca="false">B2238</f>
        <v>24</v>
      </c>
      <c r="AJ2238" s="39" t="str">
        <f aca="false">CONCATENATE(A2238," ",D2238)</f>
        <v>ВнеУр Разговоры о важном</v>
      </c>
      <c r="AK2238" s="39" t="n">
        <f aca="false">E2238*F2238+P2238*Q2238+H2238+J2238+S2238+U2238</f>
        <v>1</v>
      </c>
      <c r="AL2238" s="39" t="n">
        <f aca="false">L2238+W2238</f>
        <v>0</v>
      </c>
      <c r="AM2238" s="39" t="n">
        <f aca="false">M2238+X2238</f>
        <v>0</v>
      </c>
      <c r="AN2238" s="39" t="n">
        <f aca="false">Y2238</f>
        <v>0</v>
      </c>
      <c r="AO2238" s="39" t="n">
        <f aca="false">SUM(AK2238:AN2238)</f>
        <v>1</v>
      </c>
      <c r="AP2238" s="41" t="n">
        <f aca="false">K2238+V2238</f>
        <v>0</v>
      </c>
    </row>
    <row r="2239" s="42" customFormat="true" ht="16.5" hidden="true" customHeight="true" outlineLevel="0" collapsed="false">
      <c r="A2239" s="149" t="s">
        <v>44</v>
      </c>
      <c r="B2239" s="150" t="s">
        <v>167</v>
      </c>
      <c r="C2239" s="97" t="s">
        <v>407</v>
      </c>
      <c r="D2239" s="149" t="s">
        <v>47</v>
      </c>
      <c r="E2239" s="53" t="n">
        <v>17</v>
      </c>
      <c r="F2239" s="103"/>
      <c r="G2239" s="103"/>
      <c r="H2239" s="103"/>
      <c r="I2239" s="103"/>
      <c r="J2239" s="103"/>
      <c r="K2239" s="103"/>
      <c r="L2239" s="31"/>
      <c r="M2239" s="31"/>
      <c r="N2239" s="33" t="n">
        <f aca="false">E2239*F2239+H2239+J2239+K2239+L2239+M2239</f>
        <v>0</v>
      </c>
      <c r="O2239" s="36"/>
      <c r="P2239" s="31" t="n">
        <v>21</v>
      </c>
      <c r="Q2239" s="31" t="n">
        <v>3</v>
      </c>
      <c r="R2239" s="31" t="n">
        <v>18</v>
      </c>
      <c r="S2239" s="103"/>
      <c r="T2239" s="103"/>
      <c r="U2239" s="103"/>
      <c r="V2239" s="103"/>
      <c r="W2239" s="104"/>
      <c r="X2239" s="31"/>
      <c r="Y2239" s="31"/>
      <c r="Z2239" s="36" t="n">
        <f aca="false">P2239*Q2239+S2239+U2239+V2239+W2239+X2239+Y2239</f>
        <v>63</v>
      </c>
      <c r="AA2239" s="36" t="n">
        <f aca="false">N2239+Z2239</f>
        <v>63</v>
      </c>
      <c r="AB2239" s="47" t="s">
        <v>236</v>
      </c>
      <c r="AC2239" s="31"/>
      <c r="AD2239" s="31"/>
      <c r="AE2239" s="36" t="n">
        <v>63</v>
      </c>
      <c r="AF2239" s="38" t="n">
        <v>63</v>
      </c>
      <c r="AG2239" s="39" t="str">
        <f aca="false">AB2239</f>
        <v>Римская В.В.</v>
      </c>
      <c r="AH2239" s="39" t="str">
        <f aca="false">C2239</f>
        <v>2АСС9-8 ВБ</v>
      </c>
      <c r="AI2239" s="40" t="str">
        <f aca="false">B2239</f>
        <v>24</v>
      </c>
      <c r="AJ2239" s="39" t="str">
        <f aca="false">CONCATENATE(A2239," ",D2239)</f>
        <v>ОГСЭ.01 Основы философии</v>
      </c>
      <c r="AK2239" s="39" t="n">
        <f aca="false">E2239*F2239+P2239*Q2239+H2239+J2239+S2239+U2239</f>
        <v>63</v>
      </c>
      <c r="AL2239" s="39" t="n">
        <f aca="false">L2239+W2239</f>
        <v>0</v>
      </c>
      <c r="AM2239" s="39" t="n">
        <f aca="false">M2239+X2239</f>
        <v>0</v>
      </c>
      <c r="AN2239" s="39" t="n">
        <f aca="false">Y2239</f>
        <v>0</v>
      </c>
      <c r="AO2239" s="39" t="n">
        <f aca="false">SUM(AK2239:AN2239)</f>
        <v>63</v>
      </c>
      <c r="AP2239" s="41" t="n">
        <f aca="false">K2239+V2239</f>
        <v>0</v>
      </c>
    </row>
    <row r="2240" s="42" customFormat="true" ht="16.5" hidden="true" customHeight="true" outlineLevel="0" collapsed="false">
      <c r="A2240" s="149" t="s">
        <v>49</v>
      </c>
      <c r="B2240" s="150" t="s">
        <v>167</v>
      </c>
      <c r="C2240" s="97" t="s">
        <v>407</v>
      </c>
      <c r="D2240" s="149" t="s">
        <v>50</v>
      </c>
      <c r="E2240" s="53" t="n">
        <v>17</v>
      </c>
      <c r="F2240" s="103" t="n">
        <v>3</v>
      </c>
      <c r="G2240" s="103" t="n">
        <v>14</v>
      </c>
      <c r="H2240" s="103"/>
      <c r="I2240" s="103"/>
      <c r="J2240" s="103"/>
      <c r="K2240" s="103"/>
      <c r="L2240" s="31"/>
      <c r="M2240" s="31"/>
      <c r="N2240" s="33" t="n">
        <f aca="false">E2240*F2240+H2240+J2240+K2240+L2240+M2240</f>
        <v>51</v>
      </c>
      <c r="O2240" s="36"/>
      <c r="P2240" s="31" t="n">
        <v>21</v>
      </c>
      <c r="Q2240" s="31"/>
      <c r="R2240" s="31"/>
      <c r="S2240" s="103"/>
      <c r="T2240" s="103"/>
      <c r="U2240" s="103"/>
      <c r="V2240" s="103"/>
      <c r="W2240" s="104"/>
      <c r="X2240" s="31"/>
      <c r="Y2240" s="31"/>
      <c r="Z2240" s="36" t="n">
        <f aca="false">P2240*Q2240+S2240+U2240+V2240+W2240+X2240+Y2240</f>
        <v>0</v>
      </c>
      <c r="AA2240" s="36" t="n">
        <f aca="false">N2240+Z2240</f>
        <v>51</v>
      </c>
      <c r="AB2240" s="46" t="s">
        <v>51</v>
      </c>
      <c r="AC2240" s="31"/>
      <c r="AD2240" s="31"/>
      <c r="AE2240" s="36" t="n">
        <v>0</v>
      </c>
      <c r="AF2240" s="38" t="n">
        <v>51</v>
      </c>
      <c r="AG2240" s="39" t="str">
        <f aca="false">AB2240</f>
        <v>Арсенова Л.Ф.</v>
      </c>
      <c r="AH2240" s="39" t="str">
        <f aca="false">C2240</f>
        <v>2АСС9-8 ВБ</v>
      </c>
      <c r="AI2240" s="40" t="str">
        <f aca="false">B2240</f>
        <v>24</v>
      </c>
      <c r="AJ2240" s="39" t="str">
        <f aca="false">CONCATENATE(A2240," ",D2240)</f>
        <v>ОГСЭ.02 История</v>
      </c>
      <c r="AK2240" s="39" t="n">
        <f aca="false">E2240*F2240+P2240*Q2240+H2240+J2240+S2240+U2240</f>
        <v>51</v>
      </c>
      <c r="AL2240" s="39" t="n">
        <f aca="false">L2240+W2240</f>
        <v>0</v>
      </c>
      <c r="AM2240" s="39" t="n">
        <f aca="false">M2240+X2240</f>
        <v>0</v>
      </c>
      <c r="AN2240" s="39" t="n">
        <f aca="false">Y2240</f>
        <v>0</v>
      </c>
      <c r="AO2240" s="39" t="n">
        <f aca="false">SUM(AK2240:AN2240)</f>
        <v>51</v>
      </c>
      <c r="AP2240" s="41" t="n">
        <f aca="false">K2240+V2240</f>
        <v>0</v>
      </c>
    </row>
    <row r="2241" s="42" customFormat="true" ht="16.5" hidden="true" customHeight="true" outlineLevel="0" collapsed="false">
      <c r="A2241" s="149" t="s">
        <v>52</v>
      </c>
      <c r="B2241" s="150" t="s">
        <v>53</v>
      </c>
      <c r="C2241" s="97" t="s">
        <v>408</v>
      </c>
      <c r="D2241" s="149" t="s">
        <v>55</v>
      </c>
      <c r="E2241" s="53" t="n">
        <v>17</v>
      </c>
      <c r="F2241" s="103" t="n">
        <v>2</v>
      </c>
      <c r="G2241" s="103"/>
      <c r="H2241" s="103"/>
      <c r="I2241" s="103"/>
      <c r="J2241" s="103"/>
      <c r="K2241" s="103"/>
      <c r="L2241" s="31"/>
      <c r="M2241" s="31"/>
      <c r="N2241" s="33" t="n">
        <f aca="false">E2241*F2241+H2241+J2241+K2241+L2241+M2241</f>
        <v>34</v>
      </c>
      <c r="O2241" s="36"/>
      <c r="P2241" s="31" t="n">
        <v>21</v>
      </c>
      <c r="Q2241" s="31" t="n">
        <v>2</v>
      </c>
      <c r="R2241" s="31"/>
      <c r="S2241" s="103"/>
      <c r="T2241" s="103"/>
      <c r="U2241" s="103"/>
      <c r="V2241" s="103"/>
      <c r="W2241" s="104"/>
      <c r="X2241" s="31"/>
      <c r="Y2241" s="31"/>
      <c r="Z2241" s="36" t="n">
        <f aca="false">P2241*Q2241+S2241+U2241+V2241+W2241+X2241+Y2241</f>
        <v>42</v>
      </c>
      <c r="AA2241" s="36" t="n">
        <f aca="false">N2241+Z2241</f>
        <v>76</v>
      </c>
      <c r="AB2241" s="145" t="s">
        <v>703</v>
      </c>
      <c r="AC2241" s="283" t="s">
        <v>721</v>
      </c>
      <c r="AD2241" s="31"/>
      <c r="AE2241" s="36" t="n">
        <v>42</v>
      </c>
      <c r="AF2241" s="38" t="n">
        <v>76</v>
      </c>
      <c r="AG2241" s="39" t="str">
        <f aca="false">AB2241</f>
        <v>Заколодкина И.В.</v>
      </c>
      <c r="AH2241" s="39" t="str">
        <f aca="false">C2241</f>
        <v>2АСС9-8а ВБ</v>
      </c>
      <c r="AI2241" s="40" t="str">
        <f aca="false">B2241</f>
        <v>12</v>
      </c>
      <c r="AJ2241" s="39" t="str">
        <f aca="false">CONCATENATE(A2241," ",D2241)</f>
        <v>ОГСЭ.03 Иностранный язык в профессиональной деятельности</v>
      </c>
      <c r="AK2241" s="39" t="n">
        <f aca="false">E2241*F2241+P2241*Q2241+H2241+J2241+S2241+U2241</f>
        <v>76</v>
      </c>
      <c r="AL2241" s="39" t="n">
        <f aca="false">L2241+W2241</f>
        <v>0</v>
      </c>
      <c r="AM2241" s="39" t="n">
        <f aca="false">M2241+X2241</f>
        <v>0</v>
      </c>
      <c r="AN2241" s="39" t="n">
        <f aca="false">Y2241</f>
        <v>0</v>
      </c>
      <c r="AO2241" s="39" t="n">
        <f aca="false">SUM(AK2241:AN2241)</f>
        <v>76</v>
      </c>
      <c r="AP2241" s="41" t="n">
        <f aca="false">K2241+V2241</f>
        <v>0</v>
      </c>
    </row>
    <row r="2242" s="42" customFormat="true" ht="16.5" hidden="true" customHeight="true" outlineLevel="0" collapsed="false">
      <c r="A2242" s="149" t="s">
        <v>52</v>
      </c>
      <c r="B2242" s="150" t="s">
        <v>53</v>
      </c>
      <c r="C2242" s="97" t="s">
        <v>409</v>
      </c>
      <c r="D2242" s="149" t="s">
        <v>55</v>
      </c>
      <c r="E2242" s="53" t="n">
        <v>17</v>
      </c>
      <c r="F2242" s="103" t="n">
        <v>2</v>
      </c>
      <c r="G2242" s="103"/>
      <c r="H2242" s="103"/>
      <c r="I2242" s="103"/>
      <c r="J2242" s="103"/>
      <c r="K2242" s="103"/>
      <c r="L2242" s="31"/>
      <c r="M2242" s="31"/>
      <c r="N2242" s="33" t="n">
        <f aca="false">E2242*F2242+H2242+J2242+K2242+L2242+M2242</f>
        <v>34</v>
      </c>
      <c r="O2242" s="36"/>
      <c r="P2242" s="31" t="n">
        <v>21</v>
      </c>
      <c r="Q2242" s="31" t="n">
        <v>2</v>
      </c>
      <c r="R2242" s="31"/>
      <c r="S2242" s="103"/>
      <c r="T2242" s="103"/>
      <c r="U2242" s="103"/>
      <c r="V2242" s="103"/>
      <c r="W2242" s="104"/>
      <c r="X2242" s="31"/>
      <c r="Y2242" s="31"/>
      <c r="Z2242" s="36" t="n">
        <f aca="false">P2242*Q2242+S2242+U2242+V2242+W2242+X2242+Y2242</f>
        <v>42</v>
      </c>
      <c r="AA2242" s="36" t="n">
        <f aca="false">N2242+Z2242</f>
        <v>76</v>
      </c>
      <c r="AB2242" s="47" t="s">
        <v>121</v>
      </c>
      <c r="AC2242" s="31"/>
      <c r="AD2242" s="31"/>
      <c r="AE2242" s="36" t="n">
        <v>42</v>
      </c>
      <c r="AF2242" s="38" t="n">
        <v>76</v>
      </c>
      <c r="AG2242" s="39" t="str">
        <f aca="false">AB2242</f>
        <v>Рогозина О.Н.</v>
      </c>
      <c r="AH2242" s="39" t="str">
        <f aca="false">C2242</f>
        <v>2АСС9-8б ВБ</v>
      </c>
      <c r="AI2242" s="40" t="str">
        <f aca="false">B2242</f>
        <v>12</v>
      </c>
      <c r="AJ2242" s="39" t="str">
        <f aca="false">CONCATENATE(A2242," ",D2242)</f>
        <v>ОГСЭ.03 Иностранный язык в профессиональной деятельности</v>
      </c>
      <c r="AK2242" s="39" t="n">
        <f aca="false">E2242*F2242+P2242*Q2242+H2242+J2242+S2242+U2242</f>
        <v>76</v>
      </c>
      <c r="AL2242" s="39" t="n">
        <f aca="false">L2242+W2242</f>
        <v>0</v>
      </c>
      <c r="AM2242" s="39" t="n">
        <f aca="false">M2242+X2242</f>
        <v>0</v>
      </c>
      <c r="AN2242" s="39" t="n">
        <f aca="false">Y2242</f>
        <v>0</v>
      </c>
      <c r="AO2242" s="39" t="n">
        <f aca="false">SUM(AK2242:AN2242)</f>
        <v>76</v>
      </c>
      <c r="AP2242" s="41" t="n">
        <f aca="false">K2242+V2242</f>
        <v>0</v>
      </c>
    </row>
    <row r="2243" s="42" customFormat="true" ht="16.5" hidden="true" customHeight="true" outlineLevel="0" collapsed="false">
      <c r="A2243" s="149" t="s">
        <v>60</v>
      </c>
      <c r="B2243" s="150" t="s">
        <v>167</v>
      </c>
      <c r="C2243" s="97" t="s">
        <v>407</v>
      </c>
      <c r="D2243" s="133" t="s">
        <v>61</v>
      </c>
      <c r="E2243" s="53" t="n">
        <v>17</v>
      </c>
      <c r="F2243" s="103" t="n">
        <v>2</v>
      </c>
      <c r="G2243" s="103"/>
      <c r="H2243" s="103"/>
      <c r="I2243" s="103"/>
      <c r="J2243" s="103"/>
      <c r="K2243" s="103"/>
      <c r="L2243" s="31"/>
      <c r="M2243" s="31"/>
      <c r="N2243" s="33" t="n">
        <f aca="false">E2243*F2243+H2243+J2243+K2243+L2243+M2243</f>
        <v>34</v>
      </c>
      <c r="O2243" s="36"/>
      <c r="P2243" s="31" t="n">
        <v>21</v>
      </c>
      <c r="Q2243" s="31" t="n">
        <v>2</v>
      </c>
      <c r="R2243" s="31"/>
      <c r="S2243" s="103"/>
      <c r="T2243" s="103"/>
      <c r="U2243" s="103"/>
      <c r="V2243" s="103"/>
      <c r="W2243" s="104"/>
      <c r="X2243" s="31"/>
      <c r="Y2243" s="31"/>
      <c r="Z2243" s="36" t="n">
        <f aca="false">P2243*Q2243+S2243+U2243+V2243+W2243+X2243+Y2243</f>
        <v>42</v>
      </c>
      <c r="AA2243" s="36" t="n">
        <f aca="false">N2243+Z2243</f>
        <v>76</v>
      </c>
      <c r="AB2243" s="47" t="s">
        <v>210</v>
      </c>
      <c r="AC2243" s="31"/>
      <c r="AD2243" s="31"/>
      <c r="AE2243" s="36" t="n">
        <v>42</v>
      </c>
      <c r="AF2243" s="38" t="n">
        <v>76</v>
      </c>
      <c r="AG2243" s="39" t="str">
        <f aca="false">AB2243</f>
        <v>Богданчиков Б.Ю.</v>
      </c>
      <c r="AH2243" s="39" t="str">
        <f aca="false">C2243</f>
        <v>2АСС9-8 ВБ</v>
      </c>
      <c r="AI2243" s="40" t="str">
        <f aca="false">B2243</f>
        <v>24</v>
      </c>
      <c r="AJ2243" s="39" t="str">
        <f aca="false">CONCATENATE(A2243," ",D2243)</f>
        <v>ОГСЭ.04 Физическая культура</v>
      </c>
      <c r="AK2243" s="39" t="n">
        <f aca="false">E2243*F2243+P2243*Q2243+H2243+J2243+S2243+U2243</f>
        <v>76</v>
      </c>
      <c r="AL2243" s="39" t="n">
        <f aca="false">L2243+W2243</f>
        <v>0</v>
      </c>
      <c r="AM2243" s="39" t="n">
        <f aca="false">M2243+X2243</f>
        <v>0</v>
      </c>
      <c r="AN2243" s="39" t="n">
        <f aca="false">Y2243</f>
        <v>0</v>
      </c>
      <c r="AO2243" s="39" t="n">
        <f aca="false">SUM(AK2243:AN2243)</f>
        <v>76</v>
      </c>
      <c r="AP2243" s="41" t="n">
        <f aca="false">K2243+V2243</f>
        <v>0</v>
      </c>
    </row>
    <row r="2244" s="42" customFormat="true" ht="16.5" hidden="true" customHeight="true" outlineLevel="0" collapsed="false">
      <c r="A2244" s="149" t="s">
        <v>63</v>
      </c>
      <c r="B2244" s="150" t="s">
        <v>167</v>
      </c>
      <c r="C2244" s="97" t="s">
        <v>407</v>
      </c>
      <c r="D2244" s="133" t="s">
        <v>410</v>
      </c>
      <c r="E2244" s="53" t="n">
        <v>17</v>
      </c>
      <c r="F2244" s="103" t="n">
        <v>5</v>
      </c>
      <c r="G2244" s="103" t="n">
        <v>28</v>
      </c>
      <c r="H2244" s="103"/>
      <c r="I2244" s="103"/>
      <c r="J2244" s="103"/>
      <c r="K2244" s="103"/>
      <c r="L2244" s="31" t="n">
        <v>3</v>
      </c>
      <c r="M2244" s="31"/>
      <c r="N2244" s="33" t="n">
        <f aca="false">E2244*F2244+H2244+J2244+K2244+L2244+M2244</f>
        <v>88</v>
      </c>
      <c r="O2244" s="36"/>
      <c r="P2244" s="31" t="n">
        <v>21</v>
      </c>
      <c r="Q2244" s="31"/>
      <c r="R2244" s="31"/>
      <c r="S2244" s="103"/>
      <c r="T2244" s="103"/>
      <c r="U2244" s="103"/>
      <c r="V2244" s="103"/>
      <c r="W2244" s="104"/>
      <c r="X2244" s="31"/>
      <c r="Y2244" s="31"/>
      <c r="Z2244" s="36" t="n">
        <f aca="false">P2244*Q2244+S2244+U2244+V2244+W2244+X2244+Y2244</f>
        <v>0</v>
      </c>
      <c r="AA2244" s="36" t="n">
        <f aca="false">N2244+Z2244</f>
        <v>88</v>
      </c>
      <c r="AB2244" s="54" t="s">
        <v>300</v>
      </c>
      <c r="AC2244" s="31"/>
      <c r="AD2244" s="31"/>
      <c r="AE2244" s="36" t="n">
        <v>0</v>
      </c>
      <c r="AF2244" s="38" t="n">
        <v>85</v>
      </c>
      <c r="AG2244" s="39" t="str">
        <f aca="false">AB2244</f>
        <v>Зайцева О.В.</v>
      </c>
      <c r="AH2244" s="39" t="str">
        <f aca="false">C2244</f>
        <v>2АСС9-8 ВБ</v>
      </c>
      <c r="AI2244" s="40" t="str">
        <f aca="false">B2244</f>
        <v>24</v>
      </c>
      <c r="AJ2244" s="39" t="str">
        <f aca="false">CONCATENATE(A2244," ",D2244)</f>
        <v>ЕН.01 Элементы высшей математики </v>
      </c>
      <c r="AK2244" s="39" t="n">
        <f aca="false">E2244*F2244+P2244*Q2244+H2244+J2244+S2244+U2244</f>
        <v>85</v>
      </c>
      <c r="AL2244" s="39" t="n">
        <f aca="false">L2244+W2244</f>
        <v>3</v>
      </c>
      <c r="AM2244" s="39" t="n">
        <f aca="false">M2244+X2244</f>
        <v>0</v>
      </c>
      <c r="AN2244" s="39" t="n">
        <f aca="false">Y2244</f>
        <v>0</v>
      </c>
      <c r="AO2244" s="39" t="n">
        <f aca="false">SUM(AK2244:AN2244)</f>
        <v>88</v>
      </c>
      <c r="AP2244" s="41" t="n">
        <f aca="false">K2244+V2244</f>
        <v>0</v>
      </c>
    </row>
    <row r="2245" s="42" customFormat="true" ht="16.5" hidden="true" customHeight="true" outlineLevel="0" collapsed="false">
      <c r="A2245" s="149" t="s">
        <v>66</v>
      </c>
      <c r="B2245" s="150" t="s">
        <v>167</v>
      </c>
      <c r="C2245" s="97" t="s">
        <v>407</v>
      </c>
      <c r="D2245" s="133" t="s">
        <v>411</v>
      </c>
      <c r="E2245" s="53" t="n">
        <v>17</v>
      </c>
      <c r="F2245" s="103"/>
      <c r="G2245" s="103"/>
      <c r="H2245" s="103"/>
      <c r="I2245" s="103"/>
      <c r="J2245" s="103"/>
      <c r="K2245" s="103"/>
      <c r="L2245" s="31"/>
      <c r="M2245" s="31"/>
      <c r="N2245" s="33" t="n">
        <f aca="false">E2245*F2245+H2245+J2245+K2245+L2245+M2245</f>
        <v>0</v>
      </c>
      <c r="O2245" s="36"/>
      <c r="P2245" s="31" t="n">
        <v>21</v>
      </c>
      <c r="Q2245" s="31" t="n">
        <v>2</v>
      </c>
      <c r="R2245" s="31" t="n">
        <v>14</v>
      </c>
      <c r="S2245" s="103"/>
      <c r="T2245" s="103"/>
      <c r="U2245" s="103"/>
      <c r="V2245" s="103"/>
      <c r="W2245" s="104" t="n">
        <v>4</v>
      </c>
      <c r="X2245" s="44" t="n">
        <v>8</v>
      </c>
      <c r="Y2245" s="31"/>
      <c r="Z2245" s="36" t="n">
        <f aca="false">P2245*Q2245+S2245+U2245+V2245+W2245+X2245+Y2245</f>
        <v>54</v>
      </c>
      <c r="AA2245" s="36" t="n">
        <f aca="false">N2245+Z2245</f>
        <v>54</v>
      </c>
      <c r="AB2245" s="54" t="s">
        <v>300</v>
      </c>
      <c r="AC2245" s="31"/>
      <c r="AD2245" s="31"/>
      <c r="AE2245" s="36" t="n">
        <v>42</v>
      </c>
      <c r="AF2245" s="38" t="n">
        <v>42</v>
      </c>
      <c r="AG2245" s="39" t="str">
        <f aca="false">AB2245</f>
        <v>Зайцева О.В.</v>
      </c>
      <c r="AH2245" s="39" t="str">
        <f aca="false">C2245</f>
        <v>2АСС9-8 ВБ</v>
      </c>
      <c r="AI2245" s="40" t="str">
        <f aca="false">B2245</f>
        <v>24</v>
      </c>
      <c r="AJ2245" s="39" t="str">
        <f aca="false">CONCATENATE(A2245," ",D2245)</f>
        <v>ЕН.02 Дискретная математика</v>
      </c>
      <c r="AK2245" s="39" t="n">
        <f aca="false">E2245*F2245+P2245*Q2245+H2245+J2245+S2245+U2245</f>
        <v>42</v>
      </c>
      <c r="AL2245" s="39" t="n">
        <f aca="false">L2245+W2245</f>
        <v>4</v>
      </c>
      <c r="AM2245" s="39" t="n">
        <f aca="false">M2245+X2245</f>
        <v>8</v>
      </c>
      <c r="AN2245" s="39" t="n">
        <f aca="false">Y2245</f>
        <v>0</v>
      </c>
      <c r="AO2245" s="39" t="n">
        <f aca="false">SUM(AK2245:AN2245)</f>
        <v>54</v>
      </c>
      <c r="AP2245" s="41" t="n">
        <f aca="false">K2245+V2245</f>
        <v>0</v>
      </c>
    </row>
    <row r="2246" s="42" customFormat="true" ht="16.5" hidden="true" customHeight="true" outlineLevel="0" collapsed="false">
      <c r="A2246" s="149" t="s">
        <v>70</v>
      </c>
      <c r="B2246" s="150" t="s">
        <v>167</v>
      </c>
      <c r="C2246" s="97" t="s">
        <v>407</v>
      </c>
      <c r="D2246" s="133" t="s">
        <v>255</v>
      </c>
      <c r="E2246" s="53" t="n">
        <v>17</v>
      </c>
      <c r="F2246" s="103"/>
      <c r="G2246" s="103"/>
      <c r="H2246" s="103"/>
      <c r="I2246" s="103"/>
      <c r="J2246" s="103"/>
      <c r="K2246" s="103"/>
      <c r="L2246" s="31"/>
      <c r="M2246" s="31"/>
      <c r="N2246" s="33" t="n">
        <f aca="false">E2246*F2246+H2246+J2246+K2246+L2246+M2246</f>
        <v>0</v>
      </c>
      <c r="O2246" s="36"/>
      <c r="P2246" s="31" t="n">
        <v>21</v>
      </c>
      <c r="Q2246" s="31" t="n">
        <v>2</v>
      </c>
      <c r="R2246" s="31" t="n">
        <v>14</v>
      </c>
      <c r="S2246" s="103"/>
      <c r="T2246" s="103"/>
      <c r="U2246" s="103"/>
      <c r="V2246" s="103"/>
      <c r="W2246" s="104" t="n">
        <v>4</v>
      </c>
      <c r="X2246" s="44"/>
      <c r="Y2246" s="31"/>
      <c r="Z2246" s="36" t="n">
        <f aca="false">P2246*Q2246+S2246+U2246+V2246+W2246+X2246+Y2246</f>
        <v>46</v>
      </c>
      <c r="AA2246" s="36" t="n">
        <f aca="false">N2246+Z2246</f>
        <v>46</v>
      </c>
      <c r="AB2246" s="54" t="s">
        <v>300</v>
      </c>
      <c r="AC2246" s="31"/>
      <c r="AD2246" s="31"/>
      <c r="AE2246" s="36" t="n">
        <v>42</v>
      </c>
      <c r="AF2246" s="38" t="n">
        <v>42</v>
      </c>
      <c r="AG2246" s="39" t="str">
        <f aca="false">AB2246</f>
        <v>Зайцева О.В.</v>
      </c>
      <c r="AH2246" s="39" t="str">
        <f aca="false">C2246</f>
        <v>2АСС9-8 ВБ</v>
      </c>
      <c r="AI2246" s="40" t="str">
        <f aca="false">B2246</f>
        <v>24</v>
      </c>
      <c r="AJ2246" s="39" t="str">
        <f aca="false">CONCATENATE(A2246," ",D2246)</f>
        <v>ЕН.03 Теория вероятностей и математическая статистика</v>
      </c>
      <c r="AK2246" s="39" t="n">
        <f aca="false">E2246*F2246+P2246*Q2246+H2246+J2246+S2246+U2246</f>
        <v>42</v>
      </c>
      <c r="AL2246" s="39" t="n">
        <f aca="false">L2246+W2246</f>
        <v>4</v>
      </c>
      <c r="AM2246" s="39" t="n">
        <f aca="false">M2246+X2246</f>
        <v>0</v>
      </c>
      <c r="AN2246" s="39" t="n">
        <f aca="false">Y2246</f>
        <v>0</v>
      </c>
      <c r="AO2246" s="39" t="n">
        <f aca="false">SUM(AK2246:AN2246)</f>
        <v>46</v>
      </c>
      <c r="AP2246" s="41" t="n">
        <f aca="false">K2246+V2246</f>
        <v>0</v>
      </c>
    </row>
    <row r="2247" s="42" customFormat="true" ht="16.5" hidden="true" customHeight="true" outlineLevel="0" collapsed="false">
      <c r="A2247" s="149" t="s">
        <v>70</v>
      </c>
      <c r="B2247" s="150" t="s">
        <v>167</v>
      </c>
      <c r="C2247" s="97" t="s">
        <v>407</v>
      </c>
      <c r="D2247" s="133" t="s">
        <v>255</v>
      </c>
      <c r="E2247" s="53" t="n">
        <v>17</v>
      </c>
      <c r="F2247" s="103"/>
      <c r="G2247" s="103"/>
      <c r="H2247" s="103"/>
      <c r="I2247" s="103"/>
      <c r="J2247" s="103"/>
      <c r="K2247" s="103"/>
      <c r="L2247" s="31"/>
      <c r="M2247" s="31"/>
      <c r="N2247" s="33" t="n">
        <f aca="false">E2247*F2247+H2247+J2247+K2247+L2247+M2247</f>
        <v>0</v>
      </c>
      <c r="O2247" s="36"/>
      <c r="P2247" s="31" t="n">
        <v>21</v>
      </c>
      <c r="Q2247" s="31"/>
      <c r="R2247" s="31"/>
      <c r="S2247" s="103"/>
      <c r="T2247" s="103"/>
      <c r="U2247" s="103"/>
      <c r="V2247" s="103"/>
      <c r="W2247" s="104"/>
      <c r="X2247" s="44" t="n">
        <v>8</v>
      </c>
      <c r="Y2247" s="31"/>
      <c r="Z2247" s="36" t="n">
        <f aca="false">P2247*Q2247+S2247+U2247+V2247+W2247+X2247+Y2247</f>
        <v>8</v>
      </c>
      <c r="AA2247" s="36" t="n">
        <f aca="false">N2247+Z2247</f>
        <v>8</v>
      </c>
      <c r="AB2247" s="54" t="s">
        <v>412</v>
      </c>
      <c r="AC2247" s="31"/>
      <c r="AD2247" s="31"/>
      <c r="AE2247" s="36" t="n">
        <v>42</v>
      </c>
      <c r="AF2247" s="38" t="n">
        <v>42</v>
      </c>
      <c r="AG2247" s="39" t="str">
        <f aca="false">AB2247</f>
        <v>вак. Математика экз.</v>
      </c>
      <c r="AH2247" s="39" t="str">
        <f aca="false">C2247</f>
        <v>2АСС9-8 ВБ</v>
      </c>
      <c r="AI2247" s="40" t="str">
        <f aca="false">B2247</f>
        <v>24</v>
      </c>
      <c r="AJ2247" s="39" t="str">
        <f aca="false">CONCATENATE(A2247," ",D2247)</f>
        <v>ЕН.03 Теория вероятностей и математическая статистика</v>
      </c>
      <c r="AK2247" s="39" t="n">
        <f aca="false">E2247*F2247+P2247*Q2247+H2247+J2247+S2247+U2247</f>
        <v>0</v>
      </c>
      <c r="AL2247" s="39" t="n">
        <f aca="false">L2247+W2247</f>
        <v>0</v>
      </c>
      <c r="AM2247" s="39" t="n">
        <f aca="false">M2247+X2247</f>
        <v>8</v>
      </c>
      <c r="AN2247" s="39" t="n">
        <f aca="false">Y2247</f>
        <v>0</v>
      </c>
      <c r="AO2247" s="39" t="n">
        <f aca="false">SUM(AK2247:AN2247)</f>
        <v>8</v>
      </c>
      <c r="AP2247" s="41" t="n">
        <f aca="false">K2247+V2247</f>
        <v>0</v>
      </c>
    </row>
    <row r="2248" s="42" customFormat="true" ht="16.5" hidden="true" customHeight="true" outlineLevel="0" collapsed="false">
      <c r="A2248" s="149" t="s">
        <v>73</v>
      </c>
      <c r="B2248" s="150" t="s">
        <v>167</v>
      </c>
      <c r="C2248" s="97" t="s">
        <v>407</v>
      </c>
      <c r="D2248" s="133" t="s">
        <v>256</v>
      </c>
      <c r="E2248" s="53" t="n">
        <v>17</v>
      </c>
      <c r="F2248" s="103" t="n">
        <v>2</v>
      </c>
      <c r="G2248" s="103" t="n">
        <v>20</v>
      </c>
      <c r="H2248" s="103" t="n">
        <v>-6</v>
      </c>
      <c r="I2248" s="103"/>
      <c r="J2248" s="103"/>
      <c r="K2248" s="103"/>
      <c r="L2248" s="31"/>
      <c r="M2248" s="31"/>
      <c r="N2248" s="33" t="n">
        <f aca="false">E2248*F2248+H2248+J2248+K2248+L2248+M2248</f>
        <v>28</v>
      </c>
      <c r="O2248" s="36"/>
      <c r="P2248" s="31" t="n">
        <v>21</v>
      </c>
      <c r="Q2248" s="31" t="n">
        <v>4</v>
      </c>
      <c r="R2248" s="31"/>
      <c r="S2248" s="103" t="n">
        <v>-14</v>
      </c>
      <c r="T2248" s="103"/>
      <c r="U2248" s="103"/>
      <c r="V2248" s="103"/>
      <c r="W2248" s="104" t="n">
        <v>4</v>
      </c>
      <c r="X2248" s="31"/>
      <c r="Y2248" s="31"/>
      <c r="Z2248" s="36" t="n">
        <f aca="false">P2248*Q2248+S2248+U2248+V2248+W2248+X2248+Y2248</f>
        <v>74</v>
      </c>
      <c r="AA2248" s="36" t="n">
        <f aca="false">N2248+Z2248</f>
        <v>102</v>
      </c>
      <c r="AB2248" s="47" t="s">
        <v>413</v>
      </c>
      <c r="AC2248" s="31"/>
      <c r="AD2248" s="31"/>
      <c r="AE2248" s="36" t="n">
        <v>84</v>
      </c>
      <c r="AF2248" s="38" t="n">
        <v>118</v>
      </c>
      <c r="AG2248" s="39" t="str">
        <f aca="false">AB2248</f>
        <v>Чагмавели Н.В.</v>
      </c>
      <c r="AH2248" s="39" t="str">
        <f aca="false">C2248</f>
        <v>2АСС9-8 ВБ</v>
      </c>
      <c r="AI2248" s="40" t="str">
        <f aca="false">B2248</f>
        <v>24</v>
      </c>
      <c r="AJ2248" s="39" t="str">
        <f aca="false">CONCATENATE(A2248," ",D2248)</f>
        <v>ОП.01 Операционные системы и среды</v>
      </c>
      <c r="AK2248" s="39" t="n">
        <f aca="false">E2248*F2248+P2248*Q2248+H2248+J2248+S2248+U2248</f>
        <v>98</v>
      </c>
      <c r="AL2248" s="39" t="n">
        <f aca="false">L2248+W2248</f>
        <v>4</v>
      </c>
      <c r="AM2248" s="39" t="n">
        <f aca="false">M2248+X2248</f>
        <v>0</v>
      </c>
      <c r="AN2248" s="39" t="n">
        <f aca="false">Y2248</f>
        <v>0</v>
      </c>
      <c r="AO2248" s="39" t="n">
        <f aca="false">SUM(AK2248:AN2248)</f>
        <v>102</v>
      </c>
      <c r="AP2248" s="41" t="n">
        <f aca="false">K2248+V2248</f>
        <v>0</v>
      </c>
    </row>
    <row r="2249" s="42" customFormat="true" ht="16.5" hidden="true" customHeight="true" outlineLevel="0" collapsed="false">
      <c r="A2249" s="149" t="s">
        <v>73</v>
      </c>
      <c r="B2249" s="150" t="s">
        <v>53</v>
      </c>
      <c r="C2249" s="97" t="s">
        <v>408</v>
      </c>
      <c r="D2249" s="133" t="s">
        <v>256</v>
      </c>
      <c r="E2249" s="53" t="n">
        <v>17</v>
      </c>
      <c r="F2249" s="103"/>
      <c r="G2249" s="103"/>
      <c r="H2249" s="103" t="n">
        <v>6</v>
      </c>
      <c r="I2249" s="103"/>
      <c r="J2249" s="103"/>
      <c r="K2249" s="103"/>
      <c r="L2249" s="31"/>
      <c r="M2249" s="31"/>
      <c r="N2249" s="33" t="n">
        <f aca="false">E2249*F2249+H2249+J2249+K2249+L2249+M2249</f>
        <v>6</v>
      </c>
      <c r="O2249" s="36"/>
      <c r="P2249" s="31" t="n">
        <v>21</v>
      </c>
      <c r="Q2249" s="31"/>
      <c r="R2249" s="31"/>
      <c r="S2249" s="103" t="n">
        <v>14</v>
      </c>
      <c r="T2249" s="103"/>
      <c r="U2249" s="103"/>
      <c r="V2249" s="103"/>
      <c r="W2249" s="104"/>
      <c r="X2249" s="31"/>
      <c r="Y2249" s="31"/>
      <c r="Z2249" s="36" t="n">
        <f aca="false">P2249*Q2249+S2249+U2249+V2249+W2249+X2249+Y2249</f>
        <v>14</v>
      </c>
      <c r="AA2249" s="36" t="n">
        <f aca="false">N2249+Z2249</f>
        <v>20</v>
      </c>
      <c r="AB2249" s="47" t="s">
        <v>413</v>
      </c>
      <c r="AC2249" s="31"/>
      <c r="AD2249" s="31"/>
      <c r="AE2249" s="36" t="n">
        <v>84</v>
      </c>
      <c r="AF2249" s="38" t="n">
        <v>118</v>
      </c>
      <c r="AG2249" s="39" t="str">
        <f aca="false">AB2249</f>
        <v>Чагмавели Н.В.</v>
      </c>
      <c r="AH2249" s="39" t="str">
        <f aca="false">C2249</f>
        <v>2АСС9-8а ВБ</v>
      </c>
      <c r="AI2249" s="40" t="str">
        <f aca="false">B2249</f>
        <v>12</v>
      </c>
      <c r="AJ2249" s="39" t="str">
        <f aca="false">CONCATENATE(A2249," ",D2249)</f>
        <v>ОП.01 Операционные системы и среды</v>
      </c>
      <c r="AK2249" s="39" t="n">
        <f aca="false">E2249*F2249+P2249*Q2249+H2249+J2249+S2249+U2249</f>
        <v>20</v>
      </c>
      <c r="AL2249" s="39" t="n">
        <f aca="false">L2249+W2249</f>
        <v>0</v>
      </c>
      <c r="AM2249" s="39" t="n">
        <f aca="false">M2249+X2249</f>
        <v>0</v>
      </c>
      <c r="AN2249" s="39" t="n">
        <f aca="false">Y2249</f>
        <v>0</v>
      </c>
      <c r="AO2249" s="39" t="n">
        <f aca="false">SUM(AK2249:AN2249)</f>
        <v>20</v>
      </c>
      <c r="AP2249" s="41" t="n">
        <f aca="false">K2249+V2249</f>
        <v>0</v>
      </c>
    </row>
    <row r="2250" s="42" customFormat="true" ht="16.5" hidden="true" customHeight="true" outlineLevel="0" collapsed="false">
      <c r="A2250" s="149" t="s">
        <v>73</v>
      </c>
      <c r="B2250" s="150" t="s">
        <v>53</v>
      </c>
      <c r="C2250" s="97" t="s">
        <v>409</v>
      </c>
      <c r="D2250" s="133" t="s">
        <v>256</v>
      </c>
      <c r="E2250" s="53" t="n">
        <v>17</v>
      </c>
      <c r="F2250" s="103"/>
      <c r="G2250" s="103"/>
      <c r="H2250" s="103" t="n">
        <v>6</v>
      </c>
      <c r="I2250" s="103"/>
      <c r="J2250" s="103"/>
      <c r="K2250" s="103"/>
      <c r="L2250" s="31"/>
      <c r="M2250" s="31"/>
      <c r="N2250" s="33" t="n">
        <f aca="false">E2250*F2250+H2250+J2250+K2250+L2250+M2250</f>
        <v>6</v>
      </c>
      <c r="O2250" s="36"/>
      <c r="P2250" s="31" t="n">
        <v>21</v>
      </c>
      <c r="Q2250" s="31"/>
      <c r="R2250" s="31"/>
      <c r="S2250" s="103" t="n">
        <v>14</v>
      </c>
      <c r="T2250" s="103"/>
      <c r="U2250" s="103"/>
      <c r="V2250" s="103"/>
      <c r="W2250" s="104"/>
      <c r="X2250" s="31"/>
      <c r="Y2250" s="31"/>
      <c r="Z2250" s="36" t="n">
        <f aca="false">P2250*Q2250+S2250+U2250+V2250+W2250+X2250+Y2250</f>
        <v>14</v>
      </c>
      <c r="AA2250" s="36" t="n">
        <f aca="false">N2250+Z2250</f>
        <v>20</v>
      </c>
      <c r="AB2250" s="47" t="s">
        <v>69</v>
      </c>
      <c r="AC2250" s="31"/>
      <c r="AD2250" s="31"/>
      <c r="AE2250" s="36" t="n">
        <v>84</v>
      </c>
      <c r="AF2250" s="38" t="n">
        <v>118</v>
      </c>
      <c r="AG2250" s="39" t="str">
        <f aca="false">AB2250</f>
        <v>вак. 2 п/гр</v>
      </c>
      <c r="AH2250" s="39" t="str">
        <f aca="false">C2250</f>
        <v>2АСС9-8б ВБ</v>
      </c>
      <c r="AI2250" s="40" t="str">
        <f aca="false">B2250</f>
        <v>12</v>
      </c>
      <c r="AJ2250" s="39" t="str">
        <f aca="false">CONCATENATE(A2250," ",D2250)</f>
        <v>ОП.01 Операционные системы и среды</v>
      </c>
      <c r="AK2250" s="39" t="n">
        <f aca="false">E2250*F2250+P2250*Q2250+H2250+J2250+S2250+U2250</f>
        <v>20</v>
      </c>
      <c r="AL2250" s="39" t="n">
        <f aca="false">L2250+W2250</f>
        <v>0</v>
      </c>
      <c r="AM2250" s="39" t="n">
        <f aca="false">M2250+X2250</f>
        <v>0</v>
      </c>
      <c r="AN2250" s="39" t="n">
        <f aca="false">Y2250</f>
        <v>0</v>
      </c>
      <c r="AO2250" s="39" t="n">
        <f aca="false">SUM(AK2250:AN2250)</f>
        <v>20</v>
      </c>
      <c r="AP2250" s="41" t="n">
        <f aca="false">K2250+V2250</f>
        <v>0</v>
      </c>
    </row>
    <row r="2251" s="42" customFormat="true" ht="16.5" hidden="true" customHeight="true" outlineLevel="0" collapsed="false">
      <c r="A2251" s="151" t="s">
        <v>76</v>
      </c>
      <c r="B2251" s="150" t="s">
        <v>167</v>
      </c>
      <c r="C2251" s="97" t="s">
        <v>407</v>
      </c>
      <c r="D2251" s="152" t="s">
        <v>258</v>
      </c>
      <c r="E2251" s="53" t="n">
        <v>17</v>
      </c>
      <c r="F2251" s="31" t="n">
        <v>2</v>
      </c>
      <c r="G2251" s="102" t="n">
        <v>36</v>
      </c>
      <c r="H2251" s="103" t="n">
        <v>-10</v>
      </c>
      <c r="I2251" s="103"/>
      <c r="J2251" s="103"/>
      <c r="K2251" s="103"/>
      <c r="L2251" s="104"/>
      <c r="M2251" s="31"/>
      <c r="N2251" s="33" t="n">
        <f aca="false">E2251*F2251+H2251+J2251+K2251+L2251+M2251</f>
        <v>24</v>
      </c>
      <c r="O2251" s="36"/>
      <c r="P2251" s="31" t="n">
        <v>21</v>
      </c>
      <c r="Q2251" s="31" t="n">
        <v>2</v>
      </c>
      <c r="R2251" s="31"/>
      <c r="S2251" s="103" t="n">
        <v>-26</v>
      </c>
      <c r="T2251" s="103"/>
      <c r="U2251" s="103"/>
      <c r="V2251" s="103"/>
      <c r="W2251" s="104" t="n">
        <v>4</v>
      </c>
      <c r="X2251" s="31"/>
      <c r="Y2251" s="31"/>
      <c r="Z2251" s="36" t="n">
        <f aca="false">P2251*Q2251+S2251+U2251+V2251+W2251+X2251+Y2251</f>
        <v>20</v>
      </c>
      <c r="AA2251" s="36" t="n">
        <f aca="false">N2251+Z2251</f>
        <v>44</v>
      </c>
      <c r="AB2251" s="47" t="s">
        <v>413</v>
      </c>
      <c r="AC2251" s="47"/>
      <c r="AD2251" s="47"/>
      <c r="AE2251" s="36" t="n">
        <v>42</v>
      </c>
      <c r="AF2251" s="38" t="n">
        <v>76</v>
      </c>
      <c r="AG2251" s="39" t="str">
        <f aca="false">AB2251</f>
        <v>Чагмавели Н.В.</v>
      </c>
      <c r="AH2251" s="39" t="str">
        <f aca="false">C2251</f>
        <v>2АСС9-8 ВБ</v>
      </c>
      <c r="AI2251" s="40" t="str">
        <f aca="false">B2251</f>
        <v>24</v>
      </c>
      <c r="AJ2251" s="39" t="str">
        <f aca="false">CONCATENATE(A2251," ",D2251)</f>
        <v>ОП.02 Архитектура аппаратных средств</v>
      </c>
      <c r="AK2251" s="39" t="n">
        <f aca="false">E2251*F2251+P2251*Q2251+H2251+J2251+S2251+U2251</f>
        <v>40</v>
      </c>
      <c r="AL2251" s="39" t="n">
        <f aca="false">L2251+W2251</f>
        <v>4</v>
      </c>
      <c r="AM2251" s="39" t="n">
        <f aca="false">M2251+X2251</f>
        <v>0</v>
      </c>
      <c r="AN2251" s="39" t="n">
        <f aca="false">Y2251</f>
        <v>0</v>
      </c>
      <c r="AO2251" s="39" t="n">
        <f aca="false">SUM(AK2251:AN2251)</f>
        <v>44</v>
      </c>
      <c r="AP2251" s="41" t="n">
        <f aca="false">K2251+V2251</f>
        <v>0</v>
      </c>
    </row>
    <row r="2252" s="42" customFormat="true" ht="16.5" hidden="true" customHeight="true" outlineLevel="0" collapsed="false">
      <c r="A2252" s="151" t="s">
        <v>76</v>
      </c>
      <c r="B2252" s="150" t="s">
        <v>53</v>
      </c>
      <c r="C2252" s="97" t="s">
        <v>408</v>
      </c>
      <c r="D2252" s="152" t="s">
        <v>258</v>
      </c>
      <c r="E2252" s="53" t="n">
        <v>17</v>
      </c>
      <c r="F2252" s="31"/>
      <c r="G2252" s="102"/>
      <c r="H2252" s="103" t="n">
        <v>10</v>
      </c>
      <c r="I2252" s="103"/>
      <c r="J2252" s="103"/>
      <c r="K2252" s="103"/>
      <c r="L2252" s="104"/>
      <c r="M2252" s="31"/>
      <c r="N2252" s="33" t="n">
        <f aca="false">E2252*F2252+H2252+J2252+K2252+L2252+M2252</f>
        <v>10</v>
      </c>
      <c r="O2252" s="36"/>
      <c r="P2252" s="31" t="n">
        <v>21</v>
      </c>
      <c r="Q2252" s="31"/>
      <c r="R2252" s="31"/>
      <c r="S2252" s="103" t="n">
        <v>26</v>
      </c>
      <c r="T2252" s="103"/>
      <c r="U2252" s="103"/>
      <c r="V2252" s="103"/>
      <c r="W2252" s="104"/>
      <c r="X2252" s="31"/>
      <c r="Y2252" s="31"/>
      <c r="Z2252" s="36" t="n">
        <f aca="false">P2252*Q2252+S2252+U2252+V2252+W2252+X2252+Y2252</f>
        <v>26</v>
      </c>
      <c r="AA2252" s="36" t="n">
        <f aca="false">N2252+Z2252</f>
        <v>36</v>
      </c>
      <c r="AB2252" s="47" t="s">
        <v>413</v>
      </c>
      <c r="AC2252" s="47"/>
      <c r="AD2252" s="47"/>
      <c r="AE2252" s="36" t="n">
        <v>42</v>
      </c>
      <c r="AF2252" s="38" t="n">
        <v>76</v>
      </c>
      <c r="AG2252" s="39" t="str">
        <f aca="false">AB2252</f>
        <v>Чагмавели Н.В.</v>
      </c>
      <c r="AH2252" s="39" t="str">
        <f aca="false">C2252</f>
        <v>2АСС9-8а ВБ</v>
      </c>
      <c r="AI2252" s="40" t="str">
        <f aca="false">B2252</f>
        <v>12</v>
      </c>
      <c r="AJ2252" s="39" t="str">
        <f aca="false">CONCATENATE(A2252," ",D2252)</f>
        <v>ОП.02 Архитектура аппаратных средств</v>
      </c>
      <c r="AK2252" s="39" t="n">
        <f aca="false">E2252*F2252+P2252*Q2252+H2252+J2252+S2252+U2252</f>
        <v>36</v>
      </c>
      <c r="AL2252" s="39" t="n">
        <f aca="false">L2252+W2252</f>
        <v>0</v>
      </c>
      <c r="AM2252" s="39" t="n">
        <f aca="false">M2252+X2252</f>
        <v>0</v>
      </c>
      <c r="AN2252" s="39" t="n">
        <f aca="false">Y2252</f>
        <v>0</v>
      </c>
      <c r="AO2252" s="39" t="n">
        <f aca="false">SUM(AK2252:AN2252)</f>
        <v>36</v>
      </c>
      <c r="AP2252" s="41" t="n">
        <f aca="false">K2252+V2252</f>
        <v>0</v>
      </c>
    </row>
    <row r="2253" s="42" customFormat="true" ht="16.5" hidden="true" customHeight="true" outlineLevel="0" collapsed="false">
      <c r="A2253" s="151" t="s">
        <v>76</v>
      </c>
      <c r="B2253" s="150" t="s">
        <v>53</v>
      </c>
      <c r="C2253" s="97" t="s">
        <v>409</v>
      </c>
      <c r="D2253" s="152" t="s">
        <v>258</v>
      </c>
      <c r="E2253" s="53" t="n">
        <v>17</v>
      </c>
      <c r="F2253" s="31"/>
      <c r="G2253" s="102"/>
      <c r="H2253" s="103" t="n">
        <v>10</v>
      </c>
      <c r="I2253" s="103"/>
      <c r="J2253" s="103"/>
      <c r="K2253" s="103"/>
      <c r="L2253" s="104"/>
      <c r="M2253" s="31"/>
      <c r="N2253" s="33" t="n">
        <f aca="false">E2253*F2253+H2253+J2253+K2253+L2253+M2253</f>
        <v>10</v>
      </c>
      <c r="O2253" s="36"/>
      <c r="P2253" s="31" t="n">
        <v>21</v>
      </c>
      <c r="Q2253" s="31"/>
      <c r="R2253" s="31"/>
      <c r="S2253" s="103" t="n">
        <v>26</v>
      </c>
      <c r="T2253" s="103"/>
      <c r="U2253" s="103"/>
      <c r="V2253" s="103"/>
      <c r="W2253" s="104"/>
      <c r="X2253" s="31"/>
      <c r="Y2253" s="31"/>
      <c r="Z2253" s="36" t="n">
        <f aca="false">P2253*Q2253+S2253+U2253+V2253+W2253+X2253+Y2253</f>
        <v>26</v>
      </c>
      <c r="AA2253" s="36" t="n">
        <f aca="false">N2253+Z2253</f>
        <v>36</v>
      </c>
      <c r="AB2253" s="47" t="s">
        <v>69</v>
      </c>
      <c r="AC2253" s="47"/>
      <c r="AD2253" s="47"/>
      <c r="AE2253" s="36" t="n">
        <v>42</v>
      </c>
      <c r="AF2253" s="38" t="n">
        <v>76</v>
      </c>
      <c r="AG2253" s="39" t="str">
        <f aca="false">AB2253</f>
        <v>вак. 2 п/гр</v>
      </c>
      <c r="AH2253" s="39" t="str">
        <f aca="false">C2253</f>
        <v>2АСС9-8б ВБ</v>
      </c>
      <c r="AI2253" s="40" t="str">
        <f aca="false">B2253</f>
        <v>12</v>
      </c>
      <c r="AJ2253" s="39" t="str">
        <f aca="false">CONCATENATE(A2253," ",D2253)</f>
        <v>ОП.02 Архитектура аппаратных средств</v>
      </c>
      <c r="AK2253" s="39" t="n">
        <f aca="false">E2253*F2253+P2253*Q2253+H2253+J2253+S2253+U2253</f>
        <v>36</v>
      </c>
      <c r="AL2253" s="39" t="n">
        <f aca="false">L2253+W2253</f>
        <v>0</v>
      </c>
      <c r="AM2253" s="39" t="n">
        <f aca="false">M2253+X2253</f>
        <v>0</v>
      </c>
      <c r="AN2253" s="39" t="n">
        <f aca="false">Y2253</f>
        <v>0</v>
      </c>
      <c r="AO2253" s="39" t="n">
        <f aca="false">SUM(AK2253:AN2253)</f>
        <v>36</v>
      </c>
      <c r="AP2253" s="41" t="n">
        <f aca="false">K2253+V2253</f>
        <v>0</v>
      </c>
    </row>
    <row r="2254" s="42" customFormat="true" ht="16.5" hidden="true" customHeight="true" outlineLevel="0" collapsed="false">
      <c r="A2254" s="151" t="s">
        <v>79</v>
      </c>
      <c r="B2254" s="150" t="s">
        <v>167</v>
      </c>
      <c r="C2254" s="97" t="s">
        <v>407</v>
      </c>
      <c r="D2254" s="152" t="s">
        <v>414</v>
      </c>
      <c r="E2254" s="53" t="n">
        <v>17</v>
      </c>
      <c r="F2254" s="31" t="n">
        <v>3</v>
      </c>
      <c r="G2254" s="102" t="n">
        <v>30</v>
      </c>
      <c r="H2254" s="103" t="n">
        <v>-30</v>
      </c>
      <c r="I2254" s="103"/>
      <c r="J2254" s="103"/>
      <c r="K2254" s="301" t="n">
        <v>-14</v>
      </c>
      <c r="L2254" s="104"/>
      <c r="M2254" s="31"/>
      <c r="N2254" s="33" t="n">
        <f aca="false">E2254*F2254+H2254+J2254+K2254+L2254+M2254</f>
        <v>7</v>
      </c>
      <c r="O2254" s="36"/>
      <c r="P2254" s="31" t="n">
        <v>21</v>
      </c>
      <c r="Q2254" s="31"/>
      <c r="R2254" s="31"/>
      <c r="S2254" s="103"/>
      <c r="T2254" s="103"/>
      <c r="U2254" s="103"/>
      <c r="V2254" s="103"/>
      <c r="W2254" s="104"/>
      <c r="X2254" s="31"/>
      <c r="Y2254" s="31"/>
      <c r="Z2254" s="36" t="n">
        <f aca="false">P2254*Q2254+S2254+U2254+V2254+W2254+X2254+Y2254</f>
        <v>0</v>
      </c>
      <c r="AA2254" s="36" t="n">
        <f aca="false">N2254+Z2254</f>
        <v>7</v>
      </c>
      <c r="AB2254" s="74" t="s">
        <v>706</v>
      </c>
      <c r="AC2254" s="44" t="s">
        <v>723</v>
      </c>
      <c r="AD2254" s="47"/>
      <c r="AE2254" s="36" t="n">
        <v>0</v>
      </c>
      <c r="AF2254" s="38"/>
      <c r="AG2254" s="39" t="str">
        <f aca="false">AB2254</f>
        <v>Воронин В.А.</v>
      </c>
      <c r="AH2254" s="39" t="str">
        <f aca="false">C2254</f>
        <v>2АСС9-8 ВБ</v>
      </c>
      <c r="AI2254" s="40" t="str">
        <f aca="false">B2254</f>
        <v>24</v>
      </c>
      <c r="AJ2254" s="39" t="str">
        <f aca="false">CONCATENATE(A2254," ",D2254)</f>
        <v>ОП.03 Информационные технологи</v>
      </c>
      <c r="AK2254" s="39" t="n">
        <f aca="false">E2254*F2254+P2254*Q2254+H2254+J2254+S2254+U2254</f>
        <v>21</v>
      </c>
      <c r="AL2254" s="39" t="n">
        <f aca="false">L2254+W2254</f>
        <v>0</v>
      </c>
      <c r="AM2254" s="39" t="n">
        <f aca="false">M2254+X2254</f>
        <v>0</v>
      </c>
      <c r="AN2254" s="39" t="n">
        <f aca="false">Y2254</f>
        <v>0</v>
      </c>
      <c r="AO2254" s="39" t="n">
        <f aca="false">SUM(AK2254:AN2254)</f>
        <v>21</v>
      </c>
      <c r="AP2254" s="41" t="n">
        <f aca="false">K2254+V2254</f>
        <v>-14</v>
      </c>
    </row>
    <row r="2255" s="42" customFormat="true" ht="16.5" hidden="true" customHeight="true" outlineLevel="0" collapsed="false">
      <c r="A2255" s="151" t="s">
        <v>79</v>
      </c>
      <c r="B2255" s="150" t="s">
        <v>53</v>
      </c>
      <c r="C2255" s="97" t="s">
        <v>408</v>
      </c>
      <c r="D2255" s="152" t="s">
        <v>414</v>
      </c>
      <c r="E2255" s="53" t="n">
        <v>17</v>
      </c>
      <c r="F2255" s="31"/>
      <c r="G2255" s="102"/>
      <c r="H2255" s="103" t="n">
        <v>30</v>
      </c>
      <c r="I2255" s="103"/>
      <c r="J2255" s="103"/>
      <c r="K2255" s="301"/>
      <c r="L2255" s="104"/>
      <c r="M2255" s="31"/>
      <c r="N2255" s="33" t="n">
        <f aca="false">E2255*F2255+H2255+J2255+K2255+L2255+M2255</f>
        <v>30</v>
      </c>
      <c r="O2255" s="36"/>
      <c r="P2255" s="31" t="n">
        <v>21</v>
      </c>
      <c r="Q2255" s="31"/>
      <c r="R2255" s="31"/>
      <c r="S2255" s="103"/>
      <c r="T2255" s="103"/>
      <c r="U2255" s="103"/>
      <c r="V2255" s="103"/>
      <c r="W2255" s="104"/>
      <c r="X2255" s="31"/>
      <c r="Y2255" s="31"/>
      <c r="Z2255" s="36" t="n">
        <f aca="false">P2255*Q2255+S2255+U2255+V2255+W2255+X2255+Y2255</f>
        <v>0</v>
      </c>
      <c r="AA2255" s="36" t="n">
        <f aca="false">N2255+Z2255</f>
        <v>30</v>
      </c>
      <c r="AB2255" s="74" t="s">
        <v>706</v>
      </c>
      <c r="AC2255" s="44" t="s">
        <v>723</v>
      </c>
      <c r="AD2255" s="47"/>
      <c r="AE2255" s="36" t="n">
        <v>0</v>
      </c>
      <c r="AF2255" s="38"/>
      <c r="AG2255" s="39" t="str">
        <f aca="false">AB2255</f>
        <v>Воронин В.А.</v>
      </c>
      <c r="AH2255" s="39" t="str">
        <f aca="false">C2255</f>
        <v>2АСС9-8а ВБ</v>
      </c>
      <c r="AI2255" s="40" t="str">
        <f aca="false">B2255</f>
        <v>12</v>
      </c>
      <c r="AJ2255" s="39" t="str">
        <f aca="false">CONCATENATE(A2255," ",D2255)</f>
        <v>ОП.03 Информационные технологи</v>
      </c>
      <c r="AK2255" s="39" t="n">
        <f aca="false">E2255*F2255+P2255*Q2255+H2255+J2255+S2255+U2255</f>
        <v>30</v>
      </c>
      <c r="AL2255" s="39" t="n">
        <f aca="false">L2255+W2255</f>
        <v>0</v>
      </c>
      <c r="AM2255" s="39" t="n">
        <f aca="false">M2255+X2255</f>
        <v>0</v>
      </c>
      <c r="AN2255" s="39" t="n">
        <f aca="false">Y2255</f>
        <v>0</v>
      </c>
      <c r="AO2255" s="39" t="n">
        <f aca="false">SUM(AK2255:AN2255)</f>
        <v>30</v>
      </c>
      <c r="AP2255" s="41" t="n">
        <f aca="false">K2255+V2255</f>
        <v>0</v>
      </c>
    </row>
    <row r="2256" s="42" customFormat="true" ht="16.5" hidden="true" customHeight="true" outlineLevel="0" collapsed="false">
      <c r="A2256" s="151" t="s">
        <v>79</v>
      </c>
      <c r="B2256" s="150" t="s">
        <v>53</v>
      </c>
      <c r="C2256" s="97" t="s">
        <v>409</v>
      </c>
      <c r="D2256" s="152" t="s">
        <v>414</v>
      </c>
      <c r="E2256" s="53" t="n">
        <v>17</v>
      </c>
      <c r="F2256" s="31"/>
      <c r="G2256" s="102"/>
      <c r="H2256" s="103" t="n">
        <v>30</v>
      </c>
      <c r="I2256" s="103"/>
      <c r="J2256" s="103"/>
      <c r="K2256" s="103"/>
      <c r="L2256" s="104"/>
      <c r="M2256" s="31"/>
      <c r="N2256" s="33" t="n">
        <f aca="false">E2256*F2256+H2256+J2256+K2256+L2256+M2256</f>
        <v>30</v>
      </c>
      <c r="O2256" s="36"/>
      <c r="P2256" s="31" t="n">
        <v>21</v>
      </c>
      <c r="Q2256" s="31"/>
      <c r="R2256" s="31"/>
      <c r="S2256" s="103"/>
      <c r="T2256" s="103"/>
      <c r="U2256" s="103"/>
      <c r="V2256" s="103"/>
      <c r="W2256" s="104"/>
      <c r="X2256" s="31"/>
      <c r="Y2256" s="31"/>
      <c r="Z2256" s="36" t="n">
        <f aca="false">P2256*Q2256+S2256+U2256+V2256+W2256+X2256+Y2256</f>
        <v>0</v>
      </c>
      <c r="AA2256" s="36" t="n">
        <f aca="false">N2256+Z2256</f>
        <v>30</v>
      </c>
      <c r="AB2256" s="47" t="s">
        <v>69</v>
      </c>
      <c r="AC2256" s="47"/>
      <c r="AD2256" s="47"/>
      <c r="AE2256" s="36" t="n">
        <v>0</v>
      </c>
      <c r="AF2256" s="38"/>
      <c r="AG2256" s="39" t="str">
        <f aca="false">AB2256</f>
        <v>вак. 2 п/гр</v>
      </c>
      <c r="AH2256" s="39" t="str">
        <f aca="false">C2256</f>
        <v>2АСС9-8б ВБ</v>
      </c>
      <c r="AI2256" s="40" t="str">
        <f aca="false">B2256</f>
        <v>12</v>
      </c>
      <c r="AJ2256" s="39" t="str">
        <f aca="false">CONCATENATE(A2256," ",D2256)</f>
        <v>ОП.03 Информационные технологи</v>
      </c>
      <c r="AK2256" s="39" t="n">
        <f aca="false">E2256*F2256+P2256*Q2256+H2256+J2256+S2256+U2256</f>
        <v>30</v>
      </c>
      <c r="AL2256" s="39" t="n">
        <f aca="false">L2256+W2256</f>
        <v>0</v>
      </c>
      <c r="AM2256" s="39" t="n">
        <f aca="false">M2256+X2256</f>
        <v>0</v>
      </c>
      <c r="AN2256" s="39" t="n">
        <f aca="false">Y2256</f>
        <v>0</v>
      </c>
      <c r="AO2256" s="39" t="n">
        <f aca="false">SUM(AK2256:AN2256)</f>
        <v>30</v>
      </c>
      <c r="AP2256" s="41" t="n">
        <f aca="false">K2256+V2256</f>
        <v>0</v>
      </c>
    </row>
    <row r="2257" s="42" customFormat="true" ht="16.5" hidden="true" customHeight="true" outlineLevel="0" collapsed="false">
      <c r="A2257" s="151" t="s">
        <v>82</v>
      </c>
      <c r="B2257" s="150" t="s">
        <v>167</v>
      </c>
      <c r="C2257" s="97" t="s">
        <v>407</v>
      </c>
      <c r="D2257" s="152" t="s">
        <v>261</v>
      </c>
      <c r="E2257" s="53" t="n">
        <v>17</v>
      </c>
      <c r="F2257" s="31" t="n">
        <v>2</v>
      </c>
      <c r="G2257" s="102" t="n">
        <v>58</v>
      </c>
      <c r="H2257" s="103" t="n">
        <v>-10</v>
      </c>
      <c r="I2257" s="103"/>
      <c r="J2257" s="103"/>
      <c r="K2257" s="103"/>
      <c r="L2257" s="104"/>
      <c r="M2257" s="31"/>
      <c r="N2257" s="33" t="n">
        <f aca="false">E2257*F2257+H2257+J2257+K2257+L2257+M2257</f>
        <v>24</v>
      </c>
      <c r="O2257" s="36"/>
      <c r="P2257" s="31" t="n">
        <v>21</v>
      </c>
      <c r="Q2257" s="31" t="n">
        <v>3</v>
      </c>
      <c r="R2257" s="31"/>
      <c r="S2257" s="103" t="n">
        <v>-48</v>
      </c>
      <c r="T2257" s="103"/>
      <c r="U2257" s="103"/>
      <c r="V2257" s="103"/>
      <c r="W2257" s="104" t="n">
        <v>2</v>
      </c>
      <c r="X2257" s="31"/>
      <c r="Y2257" s="31"/>
      <c r="Z2257" s="36" t="n">
        <f aca="false">P2257*Q2257+S2257+U2257+V2257+W2257+X2257+Y2257</f>
        <v>17</v>
      </c>
      <c r="AA2257" s="36" t="n">
        <f aca="false">N2257+Z2257</f>
        <v>41</v>
      </c>
      <c r="AB2257" s="47" t="s">
        <v>415</v>
      </c>
      <c r="AC2257" s="47"/>
      <c r="AD2257" s="47"/>
      <c r="AE2257" s="36" t="n">
        <v>63</v>
      </c>
      <c r="AF2257" s="38"/>
      <c r="AG2257" s="39" t="str">
        <f aca="false">AB2257</f>
        <v>Балашов Н.А.</v>
      </c>
      <c r="AH2257" s="39" t="str">
        <f aca="false">C2257</f>
        <v>2АСС9-8 ВБ</v>
      </c>
      <c r="AI2257" s="40" t="str">
        <f aca="false">B2257</f>
        <v>24</v>
      </c>
      <c r="AJ2257" s="39" t="str">
        <f aca="false">CONCATENATE(A2257," ",D2257)</f>
        <v>ОП.04 Основы алгоритмизации и программирования</v>
      </c>
      <c r="AK2257" s="39" t="n">
        <f aca="false">E2257*F2257+P2257*Q2257+H2257+J2257+S2257+U2257</f>
        <v>39</v>
      </c>
      <c r="AL2257" s="39" t="n">
        <f aca="false">L2257+W2257</f>
        <v>2</v>
      </c>
      <c r="AM2257" s="39" t="n">
        <f aca="false">M2257+X2257</f>
        <v>0</v>
      </c>
      <c r="AN2257" s="39" t="n">
        <f aca="false">Y2257</f>
        <v>0</v>
      </c>
      <c r="AO2257" s="39" t="n">
        <f aca="false">SUM(AK2257:AN2257)</f>
        <v>41</v>
      </c>
      <c r="AP2257" s="41" t="n">
        <f aca="false">K2257+V2257</f>
        <v>0</v>
      </c>
    </row>
    <row r="2258" s="42" customFormat="true" ht="16.5" hidden="true" customHeight="true" outlineLevel="0" collapsed="false">
      <c r="A2258" s="151" t="s">
        <v>82</v>
      </c>
      <c r="B2258" s="150" t="s">
        <v>53</v>
      </c>
      <c r="C2258" s="97" t="s">
        <v>408</v>
      </c>
      <c r="D2258" s="152" t="s">
        <v>261</v>
      </c>
      <c r="E2258" s="53" t="n">
        <v>17</v>
      </c>
      <c r="F2258" s="31"/>
      <c r="G2258" s="102"/>
      <c r="H2258" s="103" t="n">
        <v>10</v>
      </c>
      <c r="I2258" s="103"/>
      <c r="J2258" s="103"/>
      <c r="K2258" s="103"/>
      <c r="L2258" s="104"/>
      <c r="M2258" s="31"/>
      <c r="N2258" s="33" t="n">
        <f aca="false">E2258*F2258+H2258+J2258+K2258+L2258+M2258</f>
        <v>10</v>
      </c>
      <c r="O2258" s="36"/>
      <c r="P2258" s="31" t="n">
        <v>21</v>
      </c>
      <c r="Q2258" s="31"/>
      <c r="R2258" s="31"/>
      <c r="S2258" s="103" t="n">
        <v>48</v>
      </c>
      <c r="T2258" s="103"/>
      <c r="U2258" s="103"/>
      <c r="V2258" s="103"/>
      <c r="W2258" s="104"/>
      <c r="X2258" s="31"/>
      <c r="Y2258" s="31"/>
      <c r="Z2258" s="36" t="n">
        <f aca="false">P2258*Q2258+S2258+U2258+V2258+W2258+X2258+Y2258</f>
        <v>48</v>
      </c>
      <c r="AA2258" s="36" t="n">
        <f aca="false">N2258+Z2258</f>
        <v>58</v>
      </c>
      <c r="AB2258" s="47" t="s">
        <v>415</v>
      </c>
      <c r="AC2258" s="47"/>
      <c r="AD2258" s="47"/>
      <c r="AE2258" s="36" t="n">
        <v>63</v>
      </c>
      <c r="AF2258" s="38"/>
      <c r="AG2258" s="39" t="str">
        <f aca="false">AB2258</f>
        <v>Балашов Н.А.</v>
      </c>
      <c r="AH2258" s="39" t="str">
        <f aca="false">C2258</f>
        <v>2АСС9-8а ВБ</v>
      </c>
      <c r="AI2258" s="40" t="str">
        <f aca="false">B2258</f>
        <v>12</v>
      </c>
      <c r="AJ2258" s="39" t="str">
        <f aca="false">CONCATENATE(A2258," ",D2258)</f>
        <v>ОП.04 Основы алгоритмизации и программирования</v>
      </c>
      <c r="AK2258" s="39" t="n">
        <f aca="false">E2258*F2258+P2258*Q2258+H2258+J2258+S2258+U2258</f>
        <v>58</v>
      </c>
      <c r="AL2258" s="39" t="n">
        <f aca="false">L2258+W2258</f>
        <v>0</v>
      </c>
      <c r="AM2258" s="39" t="n">
        <f aca="false">M2258+X2258</f>
        <v>0</v>
      </c>
      <c r="AN2258" s="39" t="n">
        <f aca="false">Y2258</f>
        <v>0</v>
      </c>
      <c r="AO2258" s="39" t="n">
        <f aca="false">SUM(AK2258:AN2258)</f>
        <v>58</v>
      </c>
      <c r="AP2258" s="41" t="n">
        <f aca="false">K2258+V2258</f>
        <v>0</v>
      </c>
    </row>
    <row r="2259" s="42" customFormat="true" ht="16.5" hidden="true" customHeight="true" outlineLevel="0" collapsed="false">
      <c r="A2259" s="151" t="s">
        <v>82</v>
      </c>
      <c r="B2259" s="150" t="s">
        <v>53</v>
      </c>
      <c r="C2259" s="97" t="s">
        <v>409</v>
      </c>
      <c r="D2259" s="152" t="s">
        <v>261</v>
      </c>
      <c r="E2259" s="53" t="n">
        <v>17</v>
      </c>
      <c r="F2259" s="31"/>
      <c r="G2259" s="102"/>
      <c r="H2259" s="103" t="n">
        <v>10</v>
      </c>
      <c r="I2259" s="103"/>
      <c r="J2259" s="103"/>
      <c r="K2259" s="103"/>
      <c r="L2259" s="104"/>
      <c r="M2259" s="31"/>
      <c r="N2259" s="33" t="n">
        <f aca="false">E2259*F2259+H2259+J2259+K2259+L2259+M2259</f>
        <v>10</v>
      </c>
      <c r="O2259" s="36"/>
      <c r="P2259" s="31" t="n">
        <v>21</v>
      </c>
      <c r="Q2259" s="31"/>
      <c r="R2259" s="31"/>
      <c r="S2259" s="103" t="n">
        <v>48</v>
      </c>
      <c r="T2259" s="103"/>
      <c r="U2259" s="103"/>
      <c r="V2259" s="103"/>
      <c r="W2259" s="104"/>
      <c r="X2259" s="31"/>
      <c r="Y2259" s="31"/>
      <c r="Z2259" s="36" t="n">
        <f aca="false">P2259*Q2259+S2259+U2259+V2259+W2259+X2259+Y2259</f>
        <v>48</v>
      </c>
      <c r="AA2259" s="36" t="n">
        <f aca="false">N2259+Z2259</f>
        <v>58</v>
      </c>
      <c r="AB2259" s="47" t="s">
        <v>69</v>
      </c>
      <c r="AC2259" s="47"/>
      <c r="AD2259" s="47"/>
      <c r="AE2259" s="36" t="n">
        <v>63</v>
      </c>
      <c r="AF2259" s="38"/>
      <c r="AG2259" s="39" t="str">
        <f aca="false">AB2259</f>
        <v>вак. 2 п/гр</v>
      </c>
      <c r="AH2259" s="39" t="str">
        <f aca="false">C2259</f>
        <v>2АСС9-8б ВБ</v>
      </c>
      <c r="AI2259" s="40" t="str">
        <f aca="false">B2259</f>
        <v>12</v>
      </c>
      <c r="AJ2259" s="39" t="str">
        <f aca="false">CONCATENATE(A2259," ",D2259)</f>
        <v>ОП.04 Основы алгоритмизации и программирования</v>
      </c>
      <c r="AK2259" s="39" t="n">
        <f aca="false">E2259*F2259+P2259*Q2259+H2259+J2259+S2259+U2259</f>
        <v>58</v>
      </c>
      <c r="AL2259" s="39" t="n">
        <f aca="false">L2259+W2259</f>
        <v>0</v>
      </c>
      <c r="AM2259" s="39" t="n">
        <f aca="false">M2259+X2259</f>
        <v>0</v>
      </c>
      <c r="AN2259" s="39" t="n">
        <f aca="false">Y2259</f>
        <v>0</v>
      </c>
      <c r="AO2259" s="39" t="n">
        <f aca="false">SUM(AK2259:AN2259)</f>
        <v>58</v>
      </c>
      <c r="AP2259" s="41" t="n">
        <f aca="false">K2259+V2259</f>
        <v>0</v>
      </c>
    </row>
    <row r="2260" s="42" customFormat="true" ht="16.5" hidden="true" customHeight="true" outlineLevel="0" collapsed="false">
      <c r="A2260" s="151" t="s">
        <v>90</v>
      </c>
      <c r="B2260" s="150" t="s">
        <v>167</v>
      </c>
      <c r="C2260" s="97" t="s">
        <v>407</v>
      </c>
      <c r="D2260" s="152" t="s">
        <v>264</v>
      </c>
      <c r="E2260" s="53" t="n">
        <v>17</v>
      </c>
      <c r="F2260" s="31" t="n">
        <v>2</v>
      </c>
      <c r="G2260" s="102" t="n">
        <v>30</v>
      </c>
      <c r="H2260" s="103" t="n">
        <v>-10</v>
      </c>
      <c r="I2260" s="103"/>
      <c r="J2260" s="103"/>
      <c r="K2260" s="103"/>
      <c r="L2260" s="104"/>
      <c r="M2260" s="31"/>
      <c r="N2260" s="33" t="n">
        <f aca="false">E2260*F2260+H2260+J2260+K2260+L2260+M2260</f>
        <v>24</v>
      </c>
      <c r="O2260" s="36"/>
      <c r="P2260" s="31" t="n">
        <v>21</v>
      </c>
      <c r="Q2260" s="31" t="n">
        <v>2</v>
      </c>
      <c r="R2260" s="31"/>
      <c r="S2260" s="103" t="n">
        <v>-20</v>
      </c>
      <c r="T2260" s="103"/>
      <c r="U2260" s="103"/>
      <c r="V2260" s="103"/>
      <c r="W2260" s="104" t="n">
        <v>6</v>
      </c>
      <c r="X2260" s="31" t="n">
        <v>8</v>
      </c>
      <c r="Y2260" s="31"/>
      <c r="Z2260" s="36" t="n">
        <f aca="false">P2260*Q2260+S2260+U2260+V2260+W2260+X2260+Y2260</f>
        <v>36</v>
      </c>
      <c r="AA2260" s="36" t="n">
        <f aca="false">N2260+Z2260</f>
        <v>60</v>
      </c>
      <c r="AB2260" s="47" t="s">
        <v>265</v>
      </c>
      <c r="AC2260" s="47"/>
      <c r="AD2260" s="47"/>
      <c r="AE2260" s="36" t="n">
        <v>42</v>
      </c>
      <c r="AF2260" s="38"/>
      <c r="AG2260" s="39" t="str">
        <f aca="false">AB2260</f>
        <v>Новицкий Д.Ю.</v>
      </c>
      <c r="AH2260" s="39" t="str">
        <f aca="false">C2260</f>
        <v>2АСС9-8 ВБ</v>
      </c>
      <c r="AI2260" s="40" t="str">
        <f aca="false">B2260</f>
        <v>24</v>
      </c>
      <c r="AJ2260" s="39" t="str">
        <f aca="false">CONCATENATE(A2260," ",D2260)</f>
        <v>ОП.08 Основы проектирования баз данных</v>
      </c>
      <c r="AK2260" s="39" t="n">
        <f aca="false">E2260*F2260+P2260*Q2260+H2260+J2260+S2260+U2260</f>
        <v>46</v>
      </c>
      <c r="AL2260" s="39" t="n">
        <f aca="false">L2260+W2260</f>
        <v>6</v>
      </c>
      <c r="AM2260" s="39" t="n">
        <f aca="false">M2260+X2260</f>
        <v>8</v>
      </c>
      <c r="AN2260" s="39" t="n">
        <f aca="false">Y2260</f>
        <v>0</v>
      </c>
      <c r="AO2260" s="39" t="n">
        <f aca="false">SUM(AK2260:AN2260)</f>
        <v>60</v>
      </c>
      <c r="AP2260" s="41" t="n">
        <f aca="false">K2260+V2260</f>
        <v>0</v>
      </c>
    </row>
    <row r="2261" s="42" customFormat="true" ht="16.5" hidden="true" customHeight="true" outlineLevel="0" collapsed="false">
      <c r="A2261" s="151" t="s">
        <v>90</v>
      </c>
      <c r="B2261" s="150" t="s">
        <v>53</v>
      </c>
      <c r="C2261" s="97" t="s">
        <v>408</v>
      </c>
      <c r="D2261" s="152" t="s">
        <v>264</v>
      </c>
      <c r="E2261" s="53" t="n">
        <v>17</v>
      </c>
      <c r="F2261" s="31"/>
      <c r="G2261" s="102"/>
      <c r="H2261" s="103" t="n">
        <v>10</v>
      </c>
      <c r="I2261" s="103"/>
      <c r="J2261" s="103"/>
      <c r="K2261" s="103"/>
      <c r="L2261" s="104"/>
      <c r="M2261" s="31"/>
      <c r="N2261" s="33" t="n">
        <f aca="false">E2261*F2261+H2261+J2261+K2261+L2261+M2261</f>
        <v>10</v>
      </c>
      <c r="O2261" s="36"/>
      <c r="P2261" s="31" t="n">
        <v>21</v>
      </c>
      <c r="Q2261" s="31"/>
      <c r="R2261" s="31"/>
      <c r="S2261" s="103" t="n">
        <v>20</v>
      </c>
      <c r="T2261" s="103"/>
      <c r="U2261" s="103"/>
      <c r="V2261" s="103"/>
      <c r="W2261" s="104"/>
      <c r="X2261" s="31"/>
      <c r="Y2261" s="31"/>
      <c r="Z2261" s="36" t="n">
        <f aca="false">P2261*Q2261+S2261+U2261+V2261+W2261+X2261+Y2261</f>
        <v>20</v>
      </c>
      <c r="AA2261" s="36" t="n">
        <f aca="false">N2261+Z2261</f>
        <v>30</v>
      </c>
      <c r="AB2261" s="47" t="s">
        <v>265</v>
      </c>
      <c r="AC2261" s="47"/>
      <c r="AD2261" s="47"/>
      <c r="AE2261" s="36" t="n">
        <v>42</v>
      </c>
      <c r="AF2261" s="38"/>
      <c r="AG2261" s="39" t="str">
        <f aca="false">AB2261</f>
        <v>Новицкий Д.Ю.</v>
      </c>
      <c r="AH2261" s="39" t="str">
        <f aca="false">C2261</f>
        <v>2АСС9-8а ВБ</v>
      </c>
      <c r="AI2261" s="40" t="str">
        <f aca="false">B2261</f>
        <v>12</v>
      </c>
      <c r="AJ2261" s="39" t="str">
        <f aca="false">CONCATENATE(A2261," ",D2261)</f>
        <v>ОП.08 Основы проектирования баз данных</v>
      </c>
      <c r="AK2261" s="39" t="n">
        <f aca="false">E2261*F2261+P2261*Q2261+H2261+J2261+S2261+U2261</f>
        <v>30</v>
      </c>
      <c r="AL2261" s="39" t="n">
        <f aca="false">L2261+W2261</f>
        <v>0</v>
      </c>
      <c r="AM2261" s="39" t="n">
        <f aca="false">M2261+X2261</f>
        <v>0</v>
      </c>
      <c r="AN2261" s="39" t="n">
        <f aca="false">Y2261</f>
        <v>0</v>
      </c>
      <c r="AO2261" s="39" t="n">
        <f aca="false">SUM(AK2261:AN2261)</f>
        <v>30</v>
      </c>
      <c r="AP2261" s="41" t="n">
        <f aca="false">K2261+V2261</f>
        <v>0</v>
      </c>
    </row>
    <row r="2262" s="42" customFormat="true" ht="16.5" hidden="true" customHeight="true" outlineLevel="0" collapsed="false">
      <c r="A2262" s="151" t="s">
        <v>90</v>
      </c>
      <c r="B2262" s="150" t="s">
        <v>53</v>
      </c>
      <c r="C2262" s="97" t="s">
        <v>409</v>
      </c>
      <c r="D2262" s="152" t="s">
        <v>264</v>
      </c>
      <c r="E2262" s="53" t="n">
        <v>17</v>
      </c>
      <c r="F2262" s="31"/>
      <c r="G2262" s="102"/>
      <c r="H2262" s="103" t="n">
        <v>10</v>
      </c>
      <c r="I2262" s="103"/>
      <c r="J2262" s="103"/>
      <c r="K2262" s="103"/>
      <c r="L2262" s="104"/>
      <c r="M2262" s="31"/>
      <c r="N2262" s="33" t="n">
        <f aca="false">E2262*F2262+H2262+J2262+K2262+L2262+M2262</f>
        <v>10</v>
      </c>
      <c r="O2262" s="36"/>
      <c r="P2262" s="31" t="n">
        <v>21</v>
      </c>
      <c r="Q2262" s="31"/>
      <c r="R2262" s="31"/>
      <c r="S2262" s="103" t="n">
        <v>20</v>
      </c>
      <c r="T2262" s="103"/>
      <c r="U2262" s="103"/>
      <c r="V2262" s="103"/>
      <c r="W2262" s="104"/>
      <c r="X2262" s="31"/>
      <c r="Y2262" s="31"/>
      <c r="Z2262" s="36" t="n">
        <f aca="false">P2262*Q2262+S2262+U2262+V2262+W2262+X2262+Y2262</f>
        <v>20</v>
      </c>
      <c r="AA2262" s="36" t="n">
        <f aca="false">N2262+Z2262</f>
        <v>30</v>
      </c>
      <c r="AB2262" s="47" t="s">
        <v>69</v>
      </c>
      <c r="AC2262" s="47"/>
      <c r="AD2262" s="47"/>
      <c r="AE2262" s="36" t="n">
        <v>42</v>
      </c>
      <c r="AF2262" s="38"/>
      <c r="AG2262" s="39" t="str">
        <f aca="false">AB2262</f>
        <v>вак. 2 п/гр</v>
      </c>
      <c r="AH2262" s="39" t="str">
        <f aca="false">C2262</f>
        <v>2АСС9-8б ВБ</v>
      </c>
      <c r="AI2262" s="40" t="str">
        <f aca="false">B2262</f>
        <v>12</v>
      </c>
      <c r="AJ2262" s="39" t="str">
        <f aca="false">CONCATENATE(A2262," ",D2262)</f>
        <v>ОП.08 Основы проектирования баз данных</v>
      </c>
      <c r="AK2262" s="39" t="n">
        <f aca="false">E2262*F2262+P2262*Q2262+H2262+J2262+S2262+U2262</f>
        <v>30</v>
      </c>
      <c r="AL2262" s="39" t="n">
        <f aca="false">L2262+W2262</f>
        <v>0</v>
      </c>
      <c r="AM2262" s="39" t="n">
        <f aca="false">M2262+X2262</f>
        <v>0</v>
      </c>
      <c r="AN2262" s="39" t="n">
        <f aca="false">Y2262</f>
        <v>0</v>
      </c>
      <c r="AO2262" s="39" t="n">
        <f aca="false">SUM(AK2262:AN2262)</f>
        <v>30</v>
      </c>
      <c r="AP2262" s="41" t="n">
        <f aca="false">K2262+V2262</f>
        <v>0</v>
      </c>
    </row>
    <row r="2263" s="42" customFormat="true" ht="16.5" hidden="true" customHeight="true" outlineLevel="0" collapsed="false">
      <c r="A2263" s="153" t="s">
        <v>127</v>
      </c>
      <c r="B2263" s="150" t="s">
        <v>167</v>
      </c>
      <c r="C2263" s="97" t="s">
        <v>407</v>
      </c>
      <c r="D2263" s="154" t="s">
        <v>266</v>
      </c>
      <c r="E2263" s="53" t="n">
        <v>17</v>
      </c>
      <c r="F2263" s="31"/>
      <c r="G2263" s="102"/>
      <c r="H2263" s="103"/>
      <c r="I2263" s="103"/>
      <c r="J2263" s="103"/>
      <c r="K2263" s="103"/>
      <c r="L2263" s="104"/>
      <c r="M2263" s="31"/>
      <c r="N2263" s="33" t="n">
        <f aca="false">E2263*F2263+H2263+J2263+K2263+L2263+M2263</f>
        <v>0</v>
      </c>
      <c r="O2263" s="36"/>
      <c r="P2263" s="31" t="n">
        <v>21</v>
      </c>
      <c r="Q2263" s="31" t="n">
        <v>2</v>
      </c>
      <c r="R2263" s="31" t="n">
        <v>14</v>
      </c>
      <c r="S2263" s="103"/>
      <c r="T2263" s="103" t="n">
        <v>14</v>
      </c>
      <c r="U2263" s="103"/>
      <c r="V2263" s="103"/>
      <c r="W2263" s="104" t="n">
        <v>2</v>
      </c>
      <c r="X2263" s="31"/>
      <c r="Y2263" s="31"/>
      <c r="Z2263" s="36" t="n">
        <f aca="false">P2263*Q2263+S2263+U2263+V2263+W2263+X2263+Y2263</f>
        <v>44</v>
      </c>
      <c r="AA2263" s="36" t="n">
        <f aca="false">N2263+Z2263</f>
        <v>44</v>
      </c>
      <c r="AB2263" s="47" t="s">
        <v>78</v>
      </c>
      <c r="AC2263" s="47"/>
      <c r="AD2263" s="47"/>
      <c r="AE2263" s="36" t="n">
        <v>42</v>
      </c>
      <c r="AF2263" s="38"/>
      <c r="AG2263" s="39" t="str">
        <f aca="false">AB2263</f>
        <v>Маргвелашвили Л.В.</v>
      </c>
      <c r="AH2263" s="39" t="str">
        <f aca="false">C2263</f>
        <v>2АСС9-8 ВБ</v>
      </c>
      <c r="AI2263" s="40" t="str">
        <f aca="false">B2263</f>
        <v>24</v>
      </c>
      <c r="AJ2263" s="39" t="str">
        <f aca="false">CONCATENATE(A2263," ",D2263)</f>
        <v>ОП.09 Стандартизация, сертификация и техническое документоведение</v>
      </c>
      <c r="AK2263" s="39" t="n">
        <f aca="false">E2263*F2263+P2263*Q2263+H2263+J2263+S2263+U2263</f>
        <v>42</v>
      </c>
      <c r="AL2263" s="39" t="n">
        <f aca="false">L2263+W2263</f>
        <v>2</v>
      </c>
      <c r="AM2263" s="39" t="n">
        <f aca="false">M2263+X2263</f>
        <v>0</v>
      </c>
      <c r="AN2263" s="39" t="n">
        <f aca="false">Y2263</f>
        <v>0</v>
      </c>
      <c r="AO2263" s="39" t="n">
        <f aca="false">SUM(AK2263:AN2263)</f>
        <v>44</v>
      </c>
      <c r="AP2263" s="41" t="n">
        <f aca="false">K2263+V2263</f>
        <v>0</v>
      </c>
    </row>
    <row r="2264" s="42" customFormat="true" ht="16.5" hidden="true" customHeight="true" outlineLevel="0" collapsed="false">
      <c r="A2264" s="153" t="s">
        <v>92</v>
      </c>
      <c r="B2264" s="150" t="s">
        <v>167</v>
      </c>
      <c r="C2264" s="97" t="s">
        <v>407</v>
      </c>
      <c r="D2264" s="154" t="s">
        <v>416</v>
      </c>
      <c r="E2264" s="53" t="n">
        <v>17</v>
      </c>
      <c r="F2264" s="31" t="n">
        <v>3</v>
      </c>
      <c r="G2264" s="102" t="n">
        <v>30</v>
      </c>
      <c r="H2264" s="103" t="n">
        <v>-30</v>
      </c>
      <c r="I2264" s="103"/>
      <c r="J2264" s="103"/>
      <c r="K2264" s="103"/>
      <c r="L2264" s="104" t="n">
        <v>2</v>
      </c>
      <c r="M2264" s="31"/>
      <c r="N2264" s="33" t="n">
        <f aca="false">E2264*F2264+H2264+J2264+K2264+L2264+M2264</f>
        <v>23</v>
      </c>
      <c r="O2264" s="36"/>
      <c r="P2264" s="31" t="n">
        <v>21</v>
      </c>
      <c r="Q2264" s="31"/>
      <c r="R2264" s="31"/>
      <c r="S2264" s="103"/>
      <c r="T2264" s="103"/>
      <c r="U2264" s="103"/>
      <c r="V2264" s="103"/>
      <c r="W2264" s="104"/>
      <c r="X2264" s="31"/>
      <c r="Y2264" s="31"/>
      <c r="Z2264" s="36" t="n">
        <f aca="false">P2264*Q2264+S2264+U2264+V2264+W2264+X2264+Y2264</f>
        <v>0</v>
      </c>
      <c r="AA2264" s="36" t="n">
        <f aca="false">N2264+Z2264</f>
        <v>23</v>
      </c>
      <c r="AB2264" s="47" t="s">
        <v>72</v>
      </c>
      <c r="AC2264" s="47"/>
      <c r="AD2264" s="47"/>
      <c r="AE2264" s="36" t="n">
        <v>0</v>
      </c>
      <c r="AF2264" s="38" t="n">
        <v>51</v>
      </c>
      <c r="AG2264" s="39" t="str">
        <f aca="false">AB2264</f>
        <v>Глушкова Т.Н.</v>
      </c>
      <c r="AH2264" s="39" t="str">
        <f aca="false">C2264</f>
        <v>2АСС9-8 ВБ</v>
      </c>
      <c r="AI2264" s="40" t="str">
        <f aca="false">B2264</f>
        <v>24</v>
      </c>
      <c r="AJ2264" s="39" t="str">
        <f aca="false">CONCATENATE(A2264," ",D2264)</f>
        <v>ОП.10 Основы электротехники</v>
      </c>
      <c r="AK2264" s="39" t="n">
        <f aca="false">E2264*F2264+P2264*Q2264+H2264+J2264+S2264+U2264</f>
        <v>21</v>
      </c>
      <c r="AL2264" s="39" t="n">
        <f aca="false">L2264+W2264</f>
        <v>2</v>
      </c>
      <c r="AM2264" s="39" t="n">
        <f aca="false">M2264+X2264</f>
        <v>0</v>
      </c>
      <c r="AN2264" s="39" t="n">
        <f aca="false">Y2264</f>
        <v>0</v>
      </c>
      <c r="AO2264" s="39" t="n">
        <f aca="false">SUM(AK2264:AN2264)</f>
        <v>23</v>
      </c>
      <c r="AP2264" s="41" t="n">
        <f aca="false">K2264+V2264</f>
        <v>0</v>
      </c>
    </row>
    <row r="2265" s="42" customFormat="true" ht="16.5" hidden="true" customHeight="true" outlineLevel="0" collapsed="false">
      <c r="A2265" s="153" t="s">
        <v>92</v>
      </c>
      <c r="B2265" s="150" t="s">
        <v>53</v>
      </c>
      <c r="C2265" s="97" t="s">
        <v>408</v>
      </c>
      <c r="D2265" s="154" t="s">
        <v>416</v>
      </c>
      <c r="E2265" s="53" t="n">
        <v>17</v>
      </c>
      <c r="F2265" s="31"/>
      <c r="G2265" s="102"/>
      <c r="H2265" s="103" t="n">
        <v>30</v>
      </c>
      <c r="I2265" s="103"/>
      <c r="J2265" s="103"/>
      <c r="K2265" s="103"/>
      <c r="L2265" s="104"/>
      <c r="M2265" s="31"/>
      <c r="N2265" s="33" t="n">
        <f aca="false">E2265*F2265+H2265+J2265+K2265+L2265+M2265</f>
        <v>30</v>
      </c>
      <c r="O2265" s="36"/>
      <c r="P2265" s="31" t="n">
        <v>21</v>
      </c>
      <c r="Q2265" s="31"/>
      <c r="R2265" s="31"/>
      <c r="S2265" s="103"/>
      <c r="T2265" s="103"/>
      <c r="U2265" s="103"/>
      <c r="V2265" s="103"/>
      <c r="W2265" s="104"/>
      <c r="X2265" s="31"/>
      <c r="Y2265" s="31"/>
      <c r="Z2265" s="36" t="n">
        <f aca="false">P2265*Q2265+S2265+U2265+V2265+W2265+X2265+Y2265</f>
        <v>0</v>
      </c>
      <c r="AA2265" s="36" t="n">
        <f aca="false">N2265+Z2265</f>
        <v>30</v>
      </c>
      <c r="AB2265" s="47" t="s">
        <v>72</v>
      </c>
      <c r="AC2265" s="47"/>
      <c r="AD2265" s="47"/>
      <c r="AE2265" s="36" t="n">
        <v>0</v>
      </c>
      <c r="AF2265" s="38" t="n">
        <v>51</v>
      </c>
      <c r="AG2265" s="39" t="str">
        <f aca="false">AB2265</f>
        <v>Глушкова Т.Н.</v>
      </c>
      <c r="AH2265" s="39" t="str">
        <f aca="false">C2265</f>
        <v>2АСС9-8а ВБ</v>
      </c>
      <c r="AI2265" s="40" t="str">
        <f aca="false">B2265</f>
        <v>12</v>
      </c>
      <c r="AJ2265" s="39" t="str">
        <f aca="false">CONCATENATE(A2265," ",D2265)</f>
        <v>ОП.10 Основы электротехники</v>
      </c>
      <c r="AK2265" s="39" t="n">
        <f aca="false">E2265*F2265+P2265*Q2265+H2265+J2265+S2265+U2265</f>
        <v>30</v>
      </c>
      <c r="AL2265" s="39" t="n">
        <f aca="false">L2265+W2265</f>
        <v>0</v>
      </c>
      <c r="AM2265" s="39" t="n">
        <f aca="false">M2265+X2265</f>
        <v>0</v>
      </c>
      <c r="AN2265" s="39" t="n">
        <f aca="false">Y2265</f>
        <v>0</v>
      </c>
      <c r="AO2265" s="39" t="n">
        <f aca="false">SUM(AK2265:AN2265)</f>
        <v>30</v>
      </c>
      <c r="AP2265" s="41" t="n">
        <f aca="false">K2265+V2265</f>
        <v>0</v>
      </c>
    </row>
    <row r="2266" s="42" customFormat="true" ht="16.5" hidden="true" customHeight="true" outlineLevel="0" collapsed="false">
      <c r="A2266" s="153" t="s">
        <v>92</v>
      </c>
      <c r="B2266" s="150" t="s">
        <v>53</v>
      </c>
      <c r="C2266" s="97" t="s">
        <v>409</v>
      </c>
      <c r="D2266" s="154" t="s">
        <v>416</v>
      </c>
      <c r="E2266" s="53" t="n">
        <v>17</v>
      </c>
      <c r="F2266" s="31"/>
      <c r="G2266" s="102"/>
      <c r="H2266" s="103" t="n">
        <v>30</v>
      </c>
      <c r="I2266" s="103"/>
      <c r="J2266" s="103"/>
      <c r="K2266" s="103"/>
      <c r="L2266" s="104"/>
      <c r="M2266" s="31"/>
      <c r="N2266" s="33" t="n">
        <f aca="false">E2266*F2266+H2266+J2266+K2266+L2266+M2266</f>
        <v>30</v>
      </c>
      <c r="O2266" s="36"/>
      <c r="P2266" s="31" t="n">
        <v>21</v>
      </c>
      <c r="Q2266" s="31"/>
      <c r="R2266" s="31"/>
      <c r="S2266" s="103"/>
      <c r="T2266" s="103"/>
      <c r="U2266" s="103"/>
      <c r="V2266" s="103"/>
      <c r="W2266" s="104"/>
      <c r="X2266" s="31"/>
      <c r="Y2266" s="31"/>
      <c r="Z2266" s="36" t="n">
        <f aca="false">P2266*Q2266+S2266+U2266+V2266+W2266+X2266+Y2266</f>
        <v>0</v>
      </c>
      <c r="AA2266" s="36" t="n">
        <f aca="false">N2266+Z2266</f>
        <v>30</v>
      </c>
      <c r="AB2266" s="47" t="s">
        <v>69</v>
      </c>
      <c r="AC2266" s="47"/>
      <c r="AD2266" s="47"/>
      <c r="AE2266" s="36" t="n">
        <v>0</v>
      </c>
      <c r="AF2266" s="38" t="n">
        <v>51</v>
      </c>
      <c r="AG2266" s="39" t="str">
        <f aca="false">AB2266</f>
        <v>вак. 2 п/гр</v>
      </c>
      <c r="AH2266" s="39" t="str">
        <f aca="false">C2266</f>
        <v>2АСС9-8б ВБ</v>
      </c>
      <c r="AI2266" s="40" t="str">
        <f aca="false">B2266</f>
        <v>12</v>
      </c>
      <c r="AJ2266" s="39" t="str">
        <f aca="false">CONCATENATE(A2266," ",D2266)</f>
        <v>ОП.10 Основы электротехники</v>
      </c>
      <c r="AK2266" s="39" t="n">
        <f aca="false">E2266*F2266+P2266*Q2266+H2266+J2266+S2266+U2266</f>
        <v>30</v>
      </c>
      <c r="AL2266" s="39" t="n">
        <f aca="false">L2266+W2266</f>
        <v>0</v>
      </c>
      <c r="AM2266" s="39" t="n">
        <f aca="false">M2266+X2266</f>
        <v>0</v>
      </c>
      <c r="AN2266" s="39" t="n">
        <f aca="false">Y2266</f>
        <v>0</v>
      </c>
      <c r="AO2266" s="39" t="n">
        <f aca="false">SUM(AK2266:AN2266)</f>
        <v>30</v>
      </c>
      <c r="AP2266" s="41" t="n">
        <f aca="false">K2266+V2266</f>
        <v>0</v>
      </c>
    </row>
    <row r="2267" s="42" customFormat="true" ht="16.5" hidden="true" customHeight="true" outlineLevel="0" collapsed="false">
      <c r="A2267" s="153" t="s">
        <v>129</v>
      </c>
      <c r="B2267" s="150" t="s">
        <v>53</v>
      </c>
      <c r="C2267" s="97" t="s">
        <v>408</v>
      </c>
      <c r="D2267" s="154" t="s">
        <v>417</v>
      </c>
      <c r="E2267" s="53" t="n">
        <v>17</v>
      </c>
      <c r="F2267" s="31" t="n">
        <v>4</v>
      </c>
      <c r="G2267" s="102" t="n">
        <v>68</v>
      </c>
      <c r="H2267" s="103"/>
      <c r="I2267" s="103"/>
      <c r="J2267" s="103"/>
      <c r="K2267" s="103"/>
      <c r="L2267" s="104" t="n">
        <v>2</v>
      </c>
      <c r="M2267" s="31"/>
      <c r="N2267" s="33" t="n">
        <f aca="false">E2267*F2267+H2267+J2267+K2267+L2267+M2267</f>
        <v>70</v>
      </c>
      <c r="O2267" s="36"/>
      <c r="P2267" s="31" t="n">
        <v>21</v>
      </c>
      <c r="Q2267" s="31"/>
      <c r="R2267" s="31"/>
      <c r="S2267" s="103"/>
      <c r="T2267" s="103"/>
      <c r="U2267" s="103"/>
      <c r="V2267" s="103"/>
      <c r="W2267" s="104"/>
      <c r="X2267" s="31"/>
      <c r="Y2267" s="31"/>
      <c r="Z2267" s="36" t="n">
        <f aca="false">P2267*Q2267+S2267+U2267+V2267+W2267+X2267+Y2267</f>
        <v>0</v>
      </c>
      <c r="AA2267" s="36" t="n">
        <f aca="false">N2267+Z2267</f>
        <v>70</v>
      </c>
      <c r="AB2267" s="47" t="s">
        <v>84</v>
      </c>
      <c r="AC2267" s="47"/>
      <c r="AD2267" s="47"/>
      <c r="AE2267" s="36" t="n">
        <v>0</v>
      </c>
      <c r="AF2267" s="38" t="n">
        <v>68</v>
      </c>
      <c r="AG2267" s="39" t="str">
        <f aca="false">AB2267</f>
        <v>Попова О.В.</v>
      </c>
      <c r="AH2267" s="39" t="str">
        <f aca="false">C2267</f>
        <v>2АСС9-8а ВБ</v>
      </c>
      <c r="AI2267" s="40" t="str">
        <f aca="false">B2267</f>
        <v>12</v>
      </c>
      <c r="AJ2267" s="39" t="str">
        <f aca="false">CONCATENATE(A2267," ",D2267)</f>
        <v>ОП.11 Инженерная компьютерная графика</v>
      </c>
      <c r="AK2267" s="39" t="n">
        <f aca="false">E2267*F2267+P2267*Q2267+H2267+J2267+S2267+U2267</f>
        <v>68</v>
      </c>
      <c r="AL2267" s="39" t="n">
        <f aca="false">L2267+W2267</f>
        <v>2</v>
      </c>
      <c r="AM2267" s="39" t="n">
        <f aca="false">M2267+X2267</f>
        <v>0</v>
      </c>
      <c r="AN2267" s="39" t="n">
        <f aca="false">Y2267</f>
        <v>0</v>
      </c>
      <c r="AO2267" s="39" t="n">
        <f aca="false">SUM(AK2267:AN2267)</f>
        <v>70</v>
      </c>
      <c r="AP2267" s="41" t="n">
        <f aca="false">K2267+V2267</f>
        <v>0</v>
      </c>
    </row>
    <row r="2268" s="42" customFormat="true" ht="16.5" hidden="true" customHeight="true" outlineLevel="0" collapsed="false">
      <c r="A2268" s="153" t="s">
        <v>129</v>
      </c>
      <c r="B2268" s="150" t="s">
        <v>53</v>
      </c>
      <c r="C2268" s="97" t="s">
        <v>409</v>
      </c>
      <c r="D2268" s="154" t="s">
        <v>417</v>
      </c>
      <c r="E2268" s="53" t="n">
        <v>17</v>
      </c>
      <c r="F2268" s="31" t="n">
        <v>4</v>
      </c>
      <c r="G2268" s="102" t="n">
        <v>68</v>
      </c>
      <c r="H2268" s="103"/>
      <c r="I2268" s="103"/>
      <c r="J2268" s="103"/>
      <c r="K2268" s="103"/>
      <c r="L2268" s="104" t="n">
        <v>2</v>
      </c>
      <c r="M2268" s="31"/>
      <c r="N2268" s="33" t="n">
        <f aca="false">E2268*F2268+H2268+J2268+K2268+L2268+M2268</f>
        <v>70</v>
      </c>
      <c r="O2268" s="36"/>
      <c r="P2268" s="31" t="n">
        <v>21</v>
      </c>
      <c r="Q2268" s="31"/>
      <c r="R2268" s="31"/>
      <c r="S2268" s="103"/>
      <c r="T2268" s="103"/>
      <c r="U2268" s="103"/>
      <c r="V2268" s="103"/>
      <c r="W2268" s="104"/>
      <c r="X2268" s="31"/>
      <c r="Y2268" s="31"/>
      <c r="Z2268" s="36" t="n">
        <f aca="false">P2268*Q2268+S2268+U2268+V2268+W2268+X2268+Y2268</f>
        <v>0</v>
      </c>
      <c r="AA2268" s="36" t="n">
        <f aca="false">N2268+Z2268</f>
        <v>70</v>
      </c>
      <c r="AB2268" s="47" t="s">
        <v>78</v>
      </c>
      <c r="AC2268" s="47"/>
      <c r="AD2268" s="47"/>
      <c r="AE2268" s="36" t="n">
        <v>0</v>
      </c>
      <c r="AF2268" s="38" t="n">
        <v>68</v>
      </c>
      <c r="AG2268" s="39" t="str">
        <f aca="false">AB2268</f>
        <v>Маргвелашвили Л.В.</v>
      </c>
      <c r="AH2268" s="39" t="str">
        <f aca="false">C2268</f>
        <v>2АСС9-8б ВБ</v>
      </c>
      <c r="AI2268" s="40" t="str">
        <f aca="false">B2268</f>
        <v>12</v>
      </c>
      <c r="AJ2268" s="39" t="str">
        <f aca="false">CONCATENATE(A2268," ",D2268)</f>
        <v>ОП.11 Инженерная компьютерная графика</v>
      </c>
      <c r="AK2268" s="39" t="n">
        <f aca="false">E2268*F2268+P2268*Q2268+H2268+J2268+S2268+U2268</f>
        <v>68</v>
      </c>
      <c r="AL2268" s="39" t="n">
        <f aca="false">L2268+W2268</f>
        <v>2</v>
      </c>
      <c r="AM2268" s="39" t="n">
        <f aca="false">M2268+X2268</f>
        <v>0</v>
      </c>
      <c r="AN2268" s="39" t="n">
        <f aca="false">Y2268</f>
        <v>0</v>
      </c>
      <c r="AO2268" s="39" t="n">
        <f aca="false">SUM(AK2268:AN2268)</f>
        <v>70</v>
      </c>
      <c r="AP2268" s="41" t="n">
        <f aca="false">K2268+V2268</f>
        <v>0</v>
      </c>
    </row>
    <row r="2269" s="42" customFormat="true" ht="16.5" hidden="true" customHeight="true" outlineLevel="0" collapsed="false">
      <c r="A2269" s="153" t="s">
        <v>94</v>
      </c>
      <c r="B2269" s="150" t="s">
        <v>167</v>
      </c>
      <c r="C2269" s="97" t="s">
        <v>407</v>
      </c>
      <c r="D2269" s="155" t="s">
        <v>418</v>
      </c>
      <c r="E2269" s="53" t="n">
        <v>17</v>
      </c>
      <c r="F2269" s="31" t="n">
        <v>5</v>
      </c>
      <c r="G2269" s="102" t="n">
        <v>40</v>
      </c>
      <c r="H2269" s="103"/>
      <c r="I2269" s="103" t="n">
        <v>40</v>
      </c>
      <c r="J2269" s="103"/>
      <c r="K2269" s="103"/>
      <c r="L2269" s="104" t="n">
        <v>2</v>
      </c>
      <c r="M2269" s="31"/>
      <c r="N2269" s="33" t="n">
        <f aca="false">E2269*F2269+H2269+J2269+K2269+L2269+M2269</f>
        <v>87</v>
      </c>
      <c r="O2269" s="36"/>
      <c r="P2269" s="31" t="n">
        <v>21</v>
      </c>
      <c r="Q2269" s="31"/>
      <c r="R2269" s="31"/>
      <c r="S2269" s="103"/>
      <c r="T2269" s="103"/>
      <c r="U2269" s="103"/>
      <c r="V2269" s="103"/>
      <c r="W2269" s="104"/>
      <c r="X2269" s="31"/>
      <c r="Y2269" s="31"/>
      <c r="Z2269" s="36" t="n">
        <f aca="false">P2269*Q2269+S2269+U2269+V2269+W2269+X2269+Y2269</f>
        <v>0</v>
      </c>
      <c r="AA2269" s="36" t="n">
        <f aca="false">N2269+Z2269</f>
        <v>87</v>
      </c>
      <c r="AB2269" s="47" t="s">
        <v>268</v>
      </c>
      <c r="AC2269" s="47"/>
      <c r="AD2269" s="47"/>
      <c r="AE2269" s="36" t="n">
        <v>0</v>
      </c>
      <c r="AF2269" s="38" t="n">
        <v>85</v>
      </c>
      <c r="AG2269" s="39" t="str">
        <f aca="false">AB2269</f>
        <v>Пузанова А.Ю.</v>
      </c>
      <c r="AH2269" s="39" t="str">
        <f aca="false">C2269</f>
        <v>2АСС9-8 ВБ</v>
      </c>
      <c r="AI2269" s="40" t="str">
        <f aca="false">B2269</f>
        <v>24</v>
      </c>
      <c r="AJ2269" s="39" t="str">
        <f aca="false">CONCATENATE(A2269," ",D2269)</f>
        <v>ОП.12 Основы теории информации</v>
      </c>
      <c r="AK2269" s="39" t="n">
        <f aca="false">E2269*F2269+P2269*Q2269+H2269+J2269+S2269+U2269</f>
        <v>85</v>
      </c>
      <c r="AL2269" s="39" t="n">
        <f aca="false">L2269+W2269</f>
        <v>2</v>
      </c>
      <c r="AM2269" s="39" t="n">
        <f aca="false">M2269+X2269</f>
        <v>0</v>
      </c>
      <c r="AN2269" s="39" t="n">
        <f aca="false">Y2269</f>
        <v>0</v>
      </c>
      <c r="AO2269" s="39" t="n">
        <f aca="false">SUM(AK2269:AN2269)</f>
        <v>87</v>
      </c>
      <c r="AP2269" s="41" t="n">
        <f aca="false">K2269+V2269</f>
        <v>0</v>
      </c>
    </row>
    <row r="2270" s="42" customFormat="true" ht="16.5" hidden="true" customHeight="true" outlineLevel="0" collapsed="false">
      <c r="A2270" s="153" t="s">
        <v>96</v>
      </c>
      <c r="B2270" s="150" t="s">
        <v>167</v>
      </c>
      <c r="C2270" s="97" t="s">
        <v>407</v>
      </c>
      <c r="D2270" s="154" t="s">
        <v>419</v>
      </c>
      <c r="E2270" s="53" t="n">
        <v>17</v>
      </c>
      <c r="F2270" s="31"/>
      <c r="G2270" s="102"/>
      <c r="H2270" s="103"/>
      <c r="I2270" s="103"/>
      <c r="J2270" s="103"/>
      <c r="K2270" s="103"/>
      <c r="L2270" s="104"/>
      <c r="M2270" s="31"/>
      <c r="N2270" s="33" t="n">
        <f aca="false">E2270*F2270+H2270+J2270+K2270+L2270+M2270</f>
        <v>0</v>
      </c>
      <c r="O2270" s="36"/>
      <c r="P2270" s="31" t="n">
        <v>21</v>
      </c>
      <c r="Q2270" s="31" t="n">
        <v>3</v>
      </c>
      <c r="R2270" s="31" t="n">
        <v>30</v>
      </c>
      <c r="S2270" s="103" t="n">
        <v>-24</v>
      </c>
      <c r="T2270" s="103" t="n">
        <v>6</v>
      </c>
      <c r="U2270" s="103"/>
      <c r="V2270" s="103"/>
      <c r="W2270" s="104" t="n">
        <v>6</v>
      </c>
      <c r="X2270" s="31" t="n">
        <v>8</v>
      </c>
      <c r="Y2270" s="31"/>
      <c r="Z2270" s="36" t="n">
        <f aca="false">P2270*Q2270+S2270+U2270+V2270+W2270+X2270+Y2270</f>
        <v>53</v>
      </c>
      <c r="AA2270" s="36" t="n">
        <f aca="false">N2270+Z2270</f>
        <v>53</v>
      </c>
      <c r="AB2270" s="47" t="s">
        <v>284</v>
      </c>
      <c r="AC2270" s="47"/>
      <c r="AD2270" s="47"/>
      <c r="AE2270" s="36" t="n">
        <v>63</v>
      </c>
      <c r="AF2270" s="38" t="n">
        <v>63</v>
      </c>
      <c r="AG2270" s="39" t="str">
        <f aca="false">AB2270</f>
        <v>Свистунова С.А.</v>
      </c>
      <c r="AH2270" s="39" t="str">
        <f aca="false">C2270</f>
        <v>2АСС9-8 ВБ</v>
      </c>
      <c r="AI2270" s="40" t="str">
        <f aca="false">B2270</f>
        <v>24</v>
      </c>
      <c r="AJ2270" s="39" t="str">
        <f aca="false">CONCATENATE(A2270," ",D2270)</f>
        <v>ОП.13 Технология физического уровня передачи данных</v>
      </c>
      <c r="AK2270" s="39" t="n">
        <f aca="false">E2270*F2270+P2270*Q2270+H2270+J2270+S2270+U2270</f>
        <v>39</v>
      </c>
      <c r="AL2270" s="39" t="n">
        <f aca="false">L2270+W2270</f>
        <v>6</v>
      </c>
      <c r="AM2270" s="39" t="n">
        <f aca="false">M2270+X2270</f>
        <v>8</v>
      </c>
      <c r="AN2270" s="39" t="n">
        <f aca="false">Y2270</f>
        <v>0</v>
      </c>
      <c r="AO2270" s="39" t="n">
        <f aca="false">SUM(AK2270:AN2270)</f>
        <v>53</v>
      </c>
      <c r="AP2270" s="41" t="n">
        <f aca="false">K2270+V2270</f>
        <v>0</v>
      </c>
    </row>
    <row r="2271" s="42" customFormat="true" ht="16.5" hidden="true" customHeight="true" outlineLevel="0" collapsed="false">
      <c r="A2271" s="153" t="s">
        <v>96</v>
      </c>
      <c r="B2271" s="150" t="s">
        <v>53</v>
      </c>
      <c r="C2271" s="97" t="s">
        <v>408</v>
      </c>
      <c r="D2271" s="154" t="s">
        <v>419</v>
      </c>
      <c r="E2271" s="53" t="n">
        <v>17</v>
      </c>
      <c r="F2271" s="31"/>
      <c r="G2271" s="102"/>
      <c r="H2271" s="103"/>
      <c r="I2271" s="103"/>
      <c r="J2271" s="103"/>
      <c r="K2271" s="103"/>
      <c r="L2271" s="104"/>
      <c r="M2271" s="31"/>
      <c r="N2271" s="33" t="n">
        <f aca="false">E2271*F2271+H2271+J2271+K2271+L2271+M2271</f>
        <v>0</v>
      </c>
      <c r="O2271" s="36"/>
      <c r="P2271" s="31" t="n">
        <v>21</v>
      </c>
      <c r="Q2271" s="31"/>
      <c r="R2271" s="31"/>
      <c r="S2271" s="103" t="n">
        <v>24</v>
      </c>
      <c r="T2271" s="103"/>
      <c r="U2271" s="103"/>
      <c r="V2271" s="103"/>
      <c r="W2271" s="104"/>
      <c r="X2271" s="31"/>
      <c r="Y2271" s="31"/>
      <c r="Z2271" s="36" t="n">
        <f aca="false">P2271*Q2271+S2271+U2271+V2271+W2271+X2271+Y2271</f>
        <v>24</v>
      </c>
      <c r="AA2271" s="36" t="n">
        <f aca="false">N2271+Z2271</f>
        <v>24</v>
      </c>
      <c r="AB2271" s="47" t="s">
        <v>284</v>
      </c>
      <c r="AC2271" s="47"/>
      <c r="AD2271" s="47"/>
      <c r="AE2271" s="36" t="n">
        <v>63</v>
      </c>
      <c r="AF2271" s="38" t="n">
        <v>63</v>
      </c>
      <c r="AG2271" s="39" t="str">
        <f aca="false">AB2271</f>
        <v>Свистунова С.А.</v>
      </c>
      <c r="AH2271" s="39" t="str">
        <f aca="false">C2271</f>
        <v>2АСС9-8а ВБ</v>
      </c>
      <c r="AI2271" s="40" t="str">
        <f aca="false">B2271</f>
        <v>12</v>
      </c>
      <c r="AJ2271" s="39" t="str">
        <f aca="false">CONCATENATE(A2271," ",D2271)</f>
        <v>ОП.13 Технология физического уровня передачи данных</v>
      </c>
      <c r="AK2271" s="39" t="n">
        <f aca="false">E2271*F2271+P2271*Q2271+H2271+J2271+S2271+U2271</f>
        <v>24</v>
      </c>
      <c r="AL2271" s="39" t="n">
        <f aca="false">L2271+W2271</f>
        <v>0</v>
      </c>
      <c r="AM2271" s="39" t="n">
        <f aca="false">M2271+X2271</f>
        <v>0</v>
      </c>
      <c r="AN2271" s="39" t="n">
        <f aca="false">Y2271</f>
        <v>0</v>
      </c>
      <c r="AO2271" s="39" t="n">
        <f aca="false">SUM(AK2271:AN2271)</f>
        <v>24</v>
      </c>
      <c r="AP2271" s="41" t="n">
        <f aca="false">K2271+V2271</f>
        <v>0</v>
      </c>
    </row>
    <row r="2272" s="42" customFormat="true" ht="16.5" hidden="true" customHeight="true" outlineLevel="0" collapsed="false">
      <c r="A2272" s="153" t="s">
        <v>96</v>
      </c>
      <c r="B2272" s="150" t="s">
        <v>53</v>
      </c>
      <c r="C2272" s="97" t="s">
        <v>409</v>
      </c>
      <c r="D2272" s="154" t="s">
        <v>419</v>
      </c>
      <c r="E2272" s="53" t="n">
        <v>17</v>
      </c>
      <c r="F2272" s="31"/>
      <c r="G2272" s="102"/>
      <c r="H2272" s="103"/>
      <c r="I2272" s="103"/>
      <c r="J2272" s="103"/>
      <c r="K2272" s="103"/>
      <c r="L2272" s="104"/>
      <c r="M2272" s="31"/>
      <c r="N2272" s="33" t="n">
        <f aca="false">E2272*F2272+H2272+J2272+K2272+L2272+M2272</f>
        <v>0</v>
      </c>
      <c r="O2272" s="36"/>
      <c r="P2272" s="31" t="n">
        <v>21</v>
      </c>
      <c r="Q2272" s="31"/>
      <c r="R2272" s="31"/>
      <c r="S2272" s="103" t="n">
        <v>24</v>
      </c>
      <c r="T2272" s="103"/>
      <c r="U2272" s="103"/>
      <c r="V2272" s="103"/>
      <c r="W2272" s="104"/>
      <c r="X2272" s="31"/>
      <c r="Y2272" s="31"/>
      <c r="Z2272" s="36" t="n">
        <f aca="false">P2272*Q2272+S2272+U2272+V2272+W2272+X2272+Y2272</f>
        <v>24</v>
      </c>
      <c r="AA2272" s="36" t="n">
        <f aca="false">N2272+Z2272</f>
        <v>24</v>
      </c>
      <c r="AB2272" s="47" t="s">
        <v>69</v>
      </c>
      <c r="AC2272" s="47"/>
      <c r="AD2272" s="47"/>
      <c r="AE2272" s="36" t="n">
        <v>63</v>
      </c>
      <c r="AF2272" s="38" t="n">
        <v>63</v>
      </c>
      <c r="AG2272" s="39" t="str">
        <f aca="false">AB2272</f>
        <v>вак. 2 п/гр</v>
      </c>
      <c r="AH2272" s="39" t="str">
        <f aca="false">C2272</f>
        <v>2АСС9-8б ВБ</v>
      </c>
      <c r="AI2272" s="40" t="str">
        <f aca="false">B2272</f>
        <v>12</v>
      </c>
      <c r="AJ2272" s="39" t="str">
        <f aca="false">CONCATENATE(A2272," ",D2272)</f>
        <v>ОП.13 Технология физического уровня передачи данных</v>
      </c>
      <c r="AK2272" s="39" t="n">
        <f aca="false">E2272*F2272+P2272*Q2272+H2272+J2272+S2272+U2272</f>
        <v>24</v>
      </c>
      <c r="AL2272" s="39" t="n">
        <f aca="false">L2272+W2272</f>
        <v>0</v>
      </c>
      <c r="AM2272" s="39" t="n">
        <f aca="false">M2272+X2272</f>
        <v>0</v>
      </c>
      <c r="AN2272" s="39" t="n">
        <f aca="false">Y2272</f>
        <v>0</v>
      </c>
      <c r="AO2272" s="39" t="n">
        <f aca="false">SUM(AK2272:AN2272)</f>
        <v>24</v>
      </c>
      <c r="AP2272" s="41" t="n">
        <f aca="false">K2272+V2272</f>
        <v>0</v>
      </c>
    </row>
    <row r="2273" s="42" customFormat="true" ht="16.5" hidden="true" customHeight="true" outlineLevel="0" collapsed="false">
      <c r="A2273" s="156" t="s">
        <v>100</v>
      </c>
      <c r="B2273" s="150" t="s">
        <v>167</v>
      </c>
      <c r="C2273" s="97" t="s">
        <v>407</v>
      </c>
      <c r="D2273" s="154" t="s">
        <v>420</v>
      </c>
      <c r="E2273" s="53" t="n">
        <v>17</v>
      </c>
      <c r="F2273" s="31"/>
      <c r="G2273" s="102"/>
      <c r="H2273" s="103"/>
      <c r="I2273" s="103"/>
      <c r="J2273" s="103"/>
      <c r="K2273" s="103"/>
      <c r="L2273" s="104"/>
      <c r="M2273" s="31"/>
      <c r="N2273" s="33" t="n">
        <f aca="false">E2273*F2273+H2273+J2273+K2273+L2273+M2273</f>
        <v>0</v>
      </c>
      <c r="O2273" s="36"/>
      <c r="P2273" s="31" t="n">
        <v>21</v>
      </c>
      <c r="Q2273" s="31" t="n">
        <v>2</v>
      </c>
      <c r="R2273" s="31" t="n">
        <v>100</v>
      </c>
      <c r="S2273" s="103" t="n">
        <v>-24</v>
      </c>
      <c r="T2273" s="103"/>
      <c r="U2273" s="103"/>
      <c r="V2273" s="103"/>
      <c r="W2273" s="104" t="n">
        <v>4</v>
      </c>
      <c r="X2273" s="31"/>
      <c r="Y2273" s="31"/>
      <c r="Z2273" s="36" t="n">
        <f aca="false">P2273*Q2273+S2273+U2273+V2273+W2273+X2273+Y2273</f>
        <v>22</v>
      </c>
      <c r="AA2273" s="36" t="n">
        <f aca="false">N2273+Z2273</f>
        <v>22</v>
      </c>
      <c r="AB2273" s="74" t="s">
        <v>212</v>
      </c>
      <c r="AC2273" s="47" t="s">
        <v>421</v>
      </c>
      <c r="AD2273" s="47"/>
      <c r="AE2273" s="36" t="n">
        <v>42</v>
      </c>
      <c r="AF2273" s="38" t="n">
        <v>42</v>
      </c>
      <c r="AG2273" s="39" t="str">
        <f aca="false">AB2273</f>
        <v>Соколюк А.В.</v>
      </c>
      <c r="AH2273" s="39" t="str">
        <f aca="false">C2273</f>
        <v>2АСС9-8 ВБ</v>
      </c>
      <c r="AI2273" s="40" t="str">
        <f aca="false">B2273</f>
        <v>24</v>
      </c>
      <c r="AJ2273" s="39" t="str">
        <f aca="false">CONCATENATE(A2273," ",D2273)</f>
        <v>МДК.01.01 Компьютерные сети</v>
      </c>
      <c r="AK2273" s="39" t="n">
        <f aca="false">E2273*F2273+P2273*Q2273+H2273+J2273+S2273+U2273</f>
        <v>18</v>
      </c>
      <c r="AL2273" s="39" t="n">
        <f aca="false">L2273+W2273</f>
        <v>4</v>
      </c>
      <c r="AM2273" s="39" t="n">
        <f aca="false">M2273+X2273</f>
        <v>0</v>
      </c>
      <c r="AN2273" s="39" t="n">
        <f aca="false">Y2273</f>
        <v>0</v>
      </c>
      <c r="AO2273" s="39" t="n">
        <f aca="false">SUM(AK2273:AN2273)</f>
        <v>22</v>
      </c>
      <c r="AP2273" s="41" t="n">
        <f aca="false">K2273+V2273</f>
        <v>0</v>
      </c>
    </row>
    <row r="2274" s="42" customFormat="true" ht="16.5" hidden="true" customHeight="true" outlineLevel="0" collapsed="false">
      <c r="A2274" s="156" t="s">
        <v>100</v>
      </c>
      <c r="B2274" s="150" t="s">
        <v>53</v>
      </c>
      <c r="C2274" s="97" t="s">
        <v>408</v>
      </c>
      <c r="D2274" s="154" t="s">
        <v>420</v>
      </c>
      <c r="E2274" s="53" t="n">
        <v>17</v>
      </c>
      <c r="F2274" s="31"/>
      <c r="G2274" s="102"/>
      <c r="H2274" s="103"/>
      <c r="I2274" s="103"/>
      <c r="J2274" s="103"/>
      <c r="K2274" s="103"/>
      <c r="L2274" s="104"/>
      <c r="M2274" s="31"/>
      <c r="N2274" s="33" t="n">
        <f aca="false">E2274*F2274+H2274+J2274+K2274+L2274+M2274</f>
        <v>0</v>
      </c>
      <c r="O2274" s="36"/>
      <c r="P2274" s="31" t="n">
        <v>21</v>
      </c>
      <c r="Q2274" s="31"/>
      <c r="R2274" s="31"/>
      <c r="S2274" s="103" t="n">
        <v>24</v>
      </c>
      <c r="T2274" s="103"/>
      <c r="U2274" s="103"/>
      <c r="V2274" s="103"/>
      <c r="W2274" s="104"/>
      <c r="X2274" s="31"/>
      <c r="Y2274" s="31"/>
      <c r="Z2274" s="36" t="n">
        <f aca="false">P2274*Q2274+S2274+U2274+V2274+W2274+X2274+Y2274</f>
        <v>24</v>
      </c>
      <c r="AA2274" s="36" t="n">
        <f aca="false">N2274+Z2274</f>
        <v>24</v>
      </c>
      <c r="AB2274" s="74" t="s">
        <v>212</v>
      </c>
      <c r="AC2274" s="47" t="s">
        <v>421</v>
      </c>
      <c r="AD2274" s="47"/>
      <c r="AE2274" s="36" t="n">
        <v>42</v>
      </c>
      <c r="AF2274" s="38" t="n">
        <v>42</v>
      </c>
      <c r="AG2274" s="39" t="str">
        <f aca="false">AB2274</f>
        <v>Соколюк А.В.</v>
      </c>
      <c r="AH2274" s="39" t="str">
        <f aca="false">C2274</f>
        <v>2АСС9-8а ВБ</v>
      </c>
      <c r="AI2274" s="40" t="str">
        <f aca="false">B2274</f>
        <v>12</v>
      </c>
      <c r="AJ2274" s="39" t="str">
        <f aca="false">CONCATENATE(A2274," ",D2274)</f>
        <v>МДК.01.01 Компьютерные сети</v>
      </c>
      <c r="AK2274" s="39" t="n">
        <f aca="false">E2274*F2274+P2274*Q2274+H2274+J2274+S2274+U2274</f>
        <v>24</v>
      </c>
      <c r="AL2274" s="39" t="n">
        <f aca="false">L2274+W2274</f>
        <v>0</v>
      </c>
      <c r="AM2274" s="39" t="n">
        <f aca="false">M2274+X2274</f>
        <v>0</v>
      </c>
      <c r="AN2274" s="39" t="n">
        <f aca="false">Y2274</f>
        <v>0</v>
      </c>
      <c r="AO2274" s="39" t="n">
        <f aca="false">SUM(AK2274:AN2274)</f>
        <v>24</v>
      </c>
      <c r="AP2274" s="41" t="n">
        <f aca="false">K2274+V2274</f>
        <v>0</v>
      </c>
    </row>
    <row r="2275" s="42" customFormat="true" ht="16.5" hidden="true" customHeight="true" outlineLevel="0" collapsed="false">
      <c r="A2275" s="156" t="s">
        <v>100</v>
      </c>
      <c r="B2275" s="150" t="s">
        <v>53</v>
      </c>
      <c r="C2275" s="97" t="s">
        <v>409</v>
      </c>
      <c r="D2275" s="154" t="s">
        <v>420</v>
      </c>
      <c r="E2275" s="53" t="n">
        <v>17</v>
      </c>
      <c r="F2275" s="31"/>
      <c r="G2275" s="102"/>
      <c r="H2275" s="103"/>
      <c r="I2275" s="103"/>
      <c r="J2275" s="103"/>
      <c r="K2275" s="103"/>
      <c r="L2275" s="104"/>
      <c r="M2275" s="31"/>
      <c r="N2275" s="33" t="n">
        <f aca="false">E2275*F2275+H2275+J2275+K2275+L2275+M2275</f>
        <v>0</v>
      </c>
      <c r="O2275" s="36"/>
      <c r="P2275" s="31" t="n">
        <v>21</v>
      </c>
      <c r="Q2275" s="31"/>
      <c r="R2275" s="31"/>
      <c r="S2275" s="103" t="n">
        <v>24</v>
      </c>
      <c r="T2275" s="103"/>
      <c r="U2275" s="103"/>
      <c r="V2275" s="103"/>
      <c r="W2275" s="104"/>
      <c r="X2275" s="31"/>
      <c r="Y2275" s="31"/>
      <c r="Z2275" s="36" t="n">
        <f aca="false">P2275*Q2275+S2275+U2275+V2275+W2275+X2275+Y2275</f>
        <v>24</v>
      </c>
      <c r="AA2275" s="36" t="n">
        <f aca="false">N2275+Z2275</f>
        <v>24</v>
      </c>
      <c r="AB2275" s="47" t="s">
        <v>69</v>
      </c>
      <c r="AC2275" s="47" t="s">
        <v>421</v>
      </c>
      <c r="AD2275" s="47"/>
      <c r="AE2275" s="36" t="n">
        <v>42</v>
      </c>
      <c r="AF2275" s="38" t="n">
        <v>42</v>
      </c>
      <c r="AG2275" s="39" t="str">
        <f aca="false">AB2275</f>
        <v>вак. 2 п/гр</v>
      </c>
      <c r="AH2275" s="39" t="str">
        <f aca="false">C2275</f>
        <v>2АСС9-8б ВБ</v>
      </c>
      <c r="AI2275" s="40" t="str">
        <f aca="false">B2275</f>
        <v>12</v>
      </c>
      <c r="AJ2275" s="39" t="str">
        <f aca="false">CONCATENATE(A2275," ",D2275)</f>
        <v>МДК.01.01 Компьютерные сети</v>
      </c>
      <c r="AK2275" s="39" t="n">
        <f aca="false">E2275*F2275+P2275*Q2275+H2275+J2275+S2275+U2275</f>
        <v>24</v>
      </c>
      <c r="AL2275" s="39" t="n">
        <f aca="false">L2275+W2275</f>
        <v>0</v>
      </c>
      <c r="AM2275" s="39" t="n">
        <f aca="false">M2275+X2275</f>
        <v>0</v>
      </c>
      <c r="AN2275" s="39" t="n">
        <f aca="false">Y2275</f>
        <v>0</v>
      </c>
      <c r="AO2275" s="39" t="n">
        <f aca="false">SUM(AK2275:AN2275)</f>
        <v>24</v>
      </c>
      <c r="AP2275" s="41" t="n">
        <f aca="false">K2275+V2275</f>
        <v>0</v>
      </c>
    </row>
    <row r="2276" s="42" customFormat="true" ht="16.5" hidden="true" customHeight="true" outlineLevel="0" collapsed="false">
      <c r="A2276" s="156" t="s">
        <v>104</v>
      </c>
      <c r="B2276" s="150" t="s">
        <v>167</v>
      </c>
      <c r="C2276" s="97" t="s">
        <v>407</v>
      </c>
      <c r="D2276" s="154" t="s">
        <v>422</v>
      </c>
      <c r="E2276" s="53" t="n">
        <v>17</v>
      </c>
      <c r="F2276" s="31"/>
      <c r="G2276" s="31"/>
      <c r="H2276" s="31"/>
      <c r="I2276" s="31"/>
      <c r="J2276" s="31"/>
      <c r="K2276" s="31"/>
      <c r="L2276" s="31"/>
      <c r="M2276" s="31"/>
      <c r="N2276" s="33" t="n">
        <f aca="false">E2276*F2276+H2276+J2276+K2276+L2276+M2276</f>
        <v>0</v>
      </c>
      <c r="O2276" s="36"/>
      <c r="P2276" s="31" t="n">
        <v>21</v>
      </c>
      <c r="Q2276" s="31" t="n">
        <v>6</v>
      </c>
      <c r="R2276" s="31" t="n">
        <v>120</v>
      </c>
      <c r="S2276" s="31" t="n">
        <v>-52</v>
      </c>
      <c r="T2276" s="31"/>
      <c r="U2276" s="31"/>
      <c r="V2276" s="31"/>
      <c r="W2276" s="31" t="n">
        <v>8</v>
      </c>
      <c r="X2276" s="31" t="n">
        <v>8</v>
      </c>
      <c r="Y2276" s="31"/>
      <c r="Z2276" s="36" t="n">
        <f aca="false">P2276*Q2276+S2276+U2276+V2276+W2276+X2276+Y2276</f>
        <v>90</v>
      </c>
      <c r="AA2276" s="36" t="n">
        <f aca="false">N2276+Z2276</f>
        <v>90</v>
      </c>
      <c r="AB2276" s="47" t="s">
        <v>259</v>
      </c>
      <c r="AC2276" s="102" t="s">
        <v>421</v>
      </c>
      <c r="AD2276" s="102"/>
      <c r="AE2276" s="36" t="n">
        <v>126</v>
      </c>
      <c r="AF2276" s="38" t="n">
        <v>126</v>
      </c>
      <c r="AG2276" s="39" t="str">
        <f aca="false">AB2276</f>
        <v>Евдокимов М.В.</v>
      </c>
      <c r="AH2276" s="39" t="str">
        <f aca="false">C2276</f>
        <v>2АСС9-8 ВБ</v>
      </c>
      <c r="AI2276" s="40" t="str">
        <f aca="false">B2276</f>
        <v>24</v>
      </c>
      <c r="AJ2276" s="39" t="str">
        <f aca="false">CONCATENATE(A2276," ",D2276)</f>
        <v>МДК.01.02 Организация, принципы построения и функционирования компьютерных сетей</v>
      </c>
      <c r="AK2276" s="39" t="n">
        <f aca="false">E2276*F2276+P2276*Q2276+H2276+J2276+S2276+U2276</f>
        <v>74</v>
      </c>
      <c r="AL2276" s="39" t="n">
        <f aca="false">L2276+W2276</f>
        <v>8</v>
      </c>
      <c r="AM2276" s="39" t="n">
        <f aca="false">M2276+X2276</f>
        <v>8</v>
      </c>
      <c r="AN2276" s="39" t="n">
        <f aca="false">Y2276</f>
        <v>0</v>
      </c>
      <c r="AO2276" s="39" t="n">
        <f aca="false">SUM(AK2276:AN2276)</f>
        <v>90</v>
      </c>
      <c r="AP2276" s="41" t="n">
        <f aca="false">K2276+V2276</f>
        <v>0</v>
      </c>
    </row>
    <row r="2277" s="42" customFormat="true" ht="16.5" hidden="true" customHeight="true" outlineLevel="0" collapsed="false">
      <c r="A2277" s="156" t="s">
        <v>104</v>
      </c>
      <c r="B2277" s="150" t="s">
        <v>53</v>
      </c>
      <c r="C2277" s="97" t="s">
        <v>408</v>
      </c>
      <c r="D2277" s="154" t="s">
        <v>422</v>
      </c>
      <c r="E2277" s="53" t="n">
        <v>17</v>
      </c>
      <c r="F2277" s="31"/>
      <c r="G2277" s="31"/>
      <c r="H2277" s="31"/>
      <c r="I2277" s="31"/>
      <c r="J2277" s="31"/>
      <c r="K2277" s="31"/>
      <c r="L2277" s="31"/>
      <c r="M2277" s="31"/>
      <c r="N2277" s="33" t="n">
        <f aca="false">E2277*F2277+H2277+J2277+K2277+L2277+M2277</f>
        <v>0</v>
      </c>
      <c r="O2277" s="36"/>
      <c r="P2277" s="31" t="n">
        <v>21</v>
      </c>
      <c r="Q2277" s="31"/>
      <c r="R2277" s="31"/>
      <c r="S2277" s="31" t="n">
        <v>52</v>
      </c>
      <c r="T2277" s="31"/>
      <c r="U2277" s="31"/>
      <c r="V2277" s="31"/>
      <c r="W2277" s="31"/>
      <c r="X2277" s="31"/>
      <c r="Y2277" s="31"/>
      <c r="Z2277" s="36" t="n">
        <f aca="false">P2277*Q2277+S2277+U2277+V2277+W2277+X2277+Y2277</f>
        <v>52</v>
      </c>
      <c r="AA2277" s="36" t="n">
        <f aca="false">N2277+Z2277</f>
        <v>52</v>
      </c>
      <c r="AB2277" s="47" t="s">
        <v>259</v>
      </c>
      <c r="AC2277" s="102" t="s">
        <v>421</v>
      </c>
      <c r="AD2277" s="102"/>
      <c r="AE2277" s="36" t="n">
        <v>126</v>
      </c>
      <c r="AF2277" s="38" t="n">
        <v>126</v>
      </c>
      <c r="AG2277" s="39" t="str">
        <f aca="false">AB2277</f>
        <v>Евдокимов М.В.</v>
      </c>
      <c r="AH2277" s="39" t="str">
        <f aca="false">C2277</f>
        <v>2АСС9-8а ВБ</v>
      </c>
      <c r="AI2277" s="40" t="str">
        <f aca="false">B2277</f>
        <v>12</v>
      </c>
      <c r="AJ2277" s="39" t="str">
        <f aca="false">CONCATENATE(A2277," ",D2277)</f>
        <v>МДК.01.02 Организация, принципы построения и функционирования компьютерных сетей</v>
      </c>
      <c r="AK2277" s="39" t="n">
        <f aca="false">E2277*F2277+P2277*Q2277+H2277+J2277+S2277+U2277</f>
        <v>52</v>
      </c>
      <c r="AL2277" s="39" t="n">
        <f aca="false">L2277+W2277</f>
        <v>0</v>
      </c>
      <c r="AM2277" s="39" t="n">
        <f aca="false">M2277+X2277</f>
        <v>0</v>
      </c>
      <c r="AN2277" s="39" t="n">
        <f aca="false">Y2277</f>
        <v>0</v>
      </c>
      <c r="AO2277" s="39" t="n">
        <f aca="false">SUM(AK2277:AN2277)</f>
        <v>52</v>
      </c>
      <c r="AP2277" s="41" t="n">
        <f aca="false">K2277+V2277</f>
        <v>0</v>
      </c>
    </row>
    <row r="2278" s="42" customFormat="true" ht="16.5" hidden="true" customHeight="true" outlineLevel="0" collapsed="false">
      <c r="A2278" s="156" t="s">
        <v>104</v>
      </c>
      <c r="B2278" s="150" t="s">
        <v>53</v>
      </c>
      <c r="C2278" s="97" t="s">
        <v>409</v>
      </c>
      <c r="D2278" s="154" t="s">
        <v>422</v>
      </c>
      <c r="E2278" s="53" t="n">
        <v>17</v>
      </c>
      <c r="F2278" s="31"/>
      <c r="G2278" s="31"/>
      <c r="H2278" s="31"/>
      <c r="I2278" s="31"/>
      <c r="J2278" s="31"/>
      <c r="K2278" s="31"/>
      <c r="L2278" s="31"/>
      <c r="M2278" s="31"/>
      <c r="N2278" s="33" t="n">
        <f aca="false">E2278*F2278+H2278+J2278+K2278+L2278+M2278</f>
        <v>0</v>
      </c>
      <c r="O2278" s="36"/>
      <c r="P2278" s="31" t="n">
        <v>21</v>
      </c>
      <c r="Q2278" s="31"/>
      <c r="R2278" s="31"/>
      <c r="S2278" s="31" t="n">
        <v>52</v>
      </c>
      <c r="T2278" s="31"/>
      <c r="U2278" s="31"/>
      <c r="V2278" s="31"/>
      <c r="W2278" s="31"/>
      <c r="X2278" s="31"/>
      <c r="Y2278" s="31"/>
      <c r="Z2278" s="36" t="n">
        <f aca="false">P2278*Q2278+S2278+U2278+V2278+W2278+X2278+Y2278</f>
        <v>52</v>
      </c>
      <c r="AA2278" s="36" t="n">
        <f aca="false">N2278+Z2278</f>
        <v>52</v>
      </c>
      <c r="AB2278" s="47" t="s">
        <v>69</v>
      </c>
      <c r="AC2278" s="102" t="s">
        <v>421</v>
      </c>
      <c r="AD2278" s="102"/>
      <c r="AE2278" s="36" t="n">
        <v>126</v>
      </c>
      <c r="AF2278" s="38" t="n">
        <v>126</v>
      </c>
      <c r="AG2278" s="39" t="str">
        <f aca="false">AB2278</f>
        <v>вак. 2 п/гр</v>
      </c>
      <c r="AH2278" s="39" t="str">
        <f aca="false">C2278</f>
        <v>2АСС9-8б ВБ</v>
      </c>
      <c r="AI2278" s="40" t="str">
        <f aca="false">B2278</f>
        <v>12</v>
      </c>
      <c r="AJ2278" s="39" t="str">
        <f aca="false">CONCATENATE(A2278," ",D2278)</f>
        <v>МДК.01.02 Организация, принципы построения и функционирования компьютерных сетей</v>
      </c>
      <c r="AK2278" s="39" t="n">
        <f aca="false">E2278*F2278+P2278*Q2278+H2278+J2278+S2278+U2278</f>
        <v>52</v>
      </c>
      <c r="AL2278" s="39" t="n">
        <f aca="false">L2278+W2278</f>
        <v>0</v>
      </c>
      <c r="AM2278" s="39" t="n">
        <f aca="false">M2278+X2278</f>
        <v>0</v>
      </c>
      <c r="AN2278" s="39" t="n">
        <f aca="false">Y2278</f>
        <v>0</v>
      </c>
      <c r="AO2278" s="39" t="n">
        <f aca="false">SUM(AK2278:AN2278)</f>
        <v>52</v>
      </c>
      <c r="AP2278" s="41" t="n">
        <f aca="false">K2278+V2278</f>
        <v>0</v>
      </c>
    </row>
    <row r="2279" s="42" customFormat="true" ht="16.5" hidden="true" customHeight="true" outlineLevel="0" collapsed="false">
      <c r="A2279" s="156" t="s">
        <v>138</v>
      </c>
      <c r="B2279" s="150" t="s">
        <v>53</v>
      </c>
      <c r="C2279" s="97" t="s">
        <v>408</v>
      </c>
      <c r="D2279" s="154" t="s">
        <v>108</v>
      </c>
      <c r="E2279" s="53" t="n">
        <v>17</v>
      </c>
      <c r="F2279" s="31"/>
      <c r="G2279" s="31"/>
      <c r="H2279" s="31"/>
      <c r="I2279" s="31"/>
      <c r="J2279" s="31"/>
      <c r="K2279" s="31"/>
      <c r="L2279" s="31"/>
      <c r="M2279" s="31"/>
      <c r="N2279" s="33" t="n">
        <v>0</v>
      </c>
      <c r="O2279" s="36"/>
      <c r="P2279" s="31" t="n">
        <v>1</v>
      </c>
      <c r="Q2279" s="31" t="n">
        <v>36</v>
      </c>
      <c r="R2279" s="31"/>
      <c r="S2279" s="31"/>
      <c r="T2279" s="31"/>
      <c r="U2279" s="31"/>
      <c r="V2279" s="31"/>
      <c r="W2279" s="31"/>
      <c r="X2279" s="31"/>
      <c r="Y2279" s="31"/>
      <c r="Z2279" s="36" t="n">
        <v>36</v>
      </c>
      <c r="AA2279" s="36" t="n">
        <f aca="false">N2279+Z2279</f>
        <v>36</v>
      </c>
      <c r="AB2279" s="130" t="s">
        <v>423</v>
      </c>
      <c r="AC2279" s="102"/>
      <c r="AD2279" s="102"/>
      <c r="AE2279" s="36"/>
      <c r="AF2279" s="38"/>
      <c r="AG2279" s="39" t="str">
        <f aca="false">AB2279</f>
        <v>Михеев Н.Н.</v>
      </c>
      <c r="AH2279" s="39" t="str">
        <f aca="false">C2279</f>
        <v>2АСС9-8а ВБ</v>
      </c>
      <c r="AI2279" s="40" t="str">
        <f aca="false">B2279</f>
        <v>12</v>
      </c>
      <c r="AJ2279" s="39" t="str">
        <f aca="false">CONCATENATE(A2279," ",D2279)</f>
        <v>УП.01 Учебная практика</v>
      </c>
      <c r="AK2279" s="39" t="n">
        <f aca="false">E2279*F2279+P2279*Q2279+H2279+J2279+S2279+U2279</f>
        <v>36</v>
      </c>
      <c r="AL2279" s="39" t="n">
        <f aca="false">L2279+W2279</f>
        <v>0</v>
      </c>
      <c r="AM2279" s="39" t="n">
        <f aca="false">M2279+X2279</f>
        <v>0</v>
      </c>
      <c r="AN2279" s="39" t="n">
        <f aca="false">Y2279</f>
        <v>0</v>
      </c>
      <c r="AO2279" s="39" t="n">
        <f aca="false">SUM(AK2279:AN2279)</f>
        <v>36</v>
      </c>
      <c r="AP2279" s="41" t="n">
        <f aca="false">K2279+V2279</f>
        <v>0</v>
      </c>
    </row>
    <row r="2280" s="42" customFormat="true" ht="16.5" hidden="true" customHeight="true" outlineLevel="0" collapsed="false">
      <c r="A2280" s="156" t="s">
        <v>138</v>
      </c>
      <c r="B2280" s="150" t="s">
        <v>53</v>
      </c>
      <c r="C2280" s="97" t="s">
        <v>409</v>
      </c>
      <c r="D2280" s="154" t="s">
        <v>108</v>
      </c>
      <c r="E2280" s="53" t="n">
        <v>17</v>
      </c>
      <c r="F2280" s="31"/>
      <c r="G2280" s="31"/>
      <c r="H2280" s="31"/>
      <c r="I2280" s="31"/>
      <c r="J2280" s="31"/>
      <c r="K2280" s="31"/>
      <c r="L2280" s="31"/>
      <c r="M2280" s="31"/>
      <c r="N2280" s="33" t="n">
        <f aca="false">E2280*F2280+H2280+J2280+K2280+L2280+M2280</f>
        <v>0</v>
      </c>
      <c r="O2280" s="36"/>
      <c r="P2280" s="31" t="n">
        <v>1</v>
      </c>
      <c r="Q2280" s="31" t="n">
        <v>36</v>
      </c>
      <c r="R2280" s="31"/>
      <c r="S2280" s="31"/>
      <c r="T2280" s="31"/>
      <c r="U2280" s="31"/>
      <c r="V2280" s="31"/>
      <c r="W2280" s="31"/>
      <c r="X2280" s="31"/>
      <c r="Y2280" s="31"/>
      <c r="Z2280" s="36" t="n">
        <f aca="false">P2280*Q2280+S2280+U2280+V2280+W2280+X2280+Y2280</f>
        <v>36</v>
      </c>
      <c r="AA2280" s="36" t="n">
        <f aca="false">N2280+Z2280</f>
        <v>36</v>
      </c>
      <c r="AB2280" s="73" t="s">
        <v>424</v>
      </c>
      <c r="AC2280" s="102"/>
      <c r="AD2280" s="102"/>
      <c r="AE2280" s="36" t="n">
        <v>36</v>
      </c>
      <c r="AF2280" s="38" t="n">
        <v>36</v>
      </c>
      <c r="AG2280" s="39" t="str">
        <f aca="false">AB2280</f>
        <v>Артемов А.П.</v>
      </c>
      <c r="AH2280" s="39" t="str">
        <f aca="false">C2280</f>
        <v>2АСС9-8б ВБ</v>
      </c>
      <c r="AI2280" s="40" t="str">
        <f aca="false">B2280</f>
        <v>12</v>
      </c>
      <c r="AJ2280" s="39" t="str">
        <f aca="false">CONCATENATE(A2280," ",D2280)</f>
        <v>УП.01 Учебная практика</v>
      </c>
      <c r="AK2280" s="39" t="n">
        <f aca="false">E2280*F2280+P2280*Q2280+H2280+J2280+S2280+U2280</f>
        <v>36</v>
      </c>
      <c r="AL2280" s="39" t="n">
        <f aca="false">L2280+W2280</f>
        <v>0</v>
      </c>
      <c r="AM2280" s="39" t="n">
        <f aca="false">M2280+X2280</f>
        <v>0</v>
      </c>
      <c r="AN2280" s="39" t="n">
        <f aca="false">Y2280</f>
        <v>0</v>
      </c>
      <c r="AO2280" s="39" t="n">
        <f aca="false">SUM(AK2280:AN2280)</f>
        <v>36</v>
      </c>
      <c r="AP2280" s="41" t="n">
        <f aca="false">K2280+V2280</f>
        <v>0</v>
      </c>
    </row>
    <row r="2281" s="42" customFormat="true" ht="16.5" hidden="true" customHeight="true" outlineLevel="0" collapsed="false">
      <c r="A2281" s="70" t="s">
        <v>113</v>
      </c>
      <c r="B2281" s="150" t="s">
        <v>167</v>
      </c>
      <c r="C2281" s="97" t="s">
        <v>407</v>
      </c>
      <c r="D2281" s="154" t="s">
        <v>114</v>
      </c>
      <c r="E2281" s="53" t="n">
        <v>17</v>
      </c>
      <c r="F2281" s="31"/>
      <c r="G2281" s="31"/>
      <c r="H2281" s="31" t="n">
        <v>8</v>
      </c>
      <c r="I2281" s="31"/>
      <c r="J2281" s="31"/>
      <c r="K2281" s="31"/>
      <c r="L2281" s="31"/>
      <c r="M2281" s="31"/>
      <c r="N2281" s="33" t="n">
        <f aca="false">E2281*F2281+H2281+J2281+K2281+L2281+M2281</f>
        <v>8</v>
      </c>
      <c r="O2281" s="36"/>
      <c r="P2281" s="31" t="n">
        <v>1</v>
      </c>
      <c r="Q2281" s="31"/>
      <c r="R2281" s="31"/>
      <c r="S2281" s="31"/>
      <c r="T2281" s="31"/>
      <c r="U2281" s="31"/>
      <c r="V2281" s="31"/>
      <c r="W2281" s="31"/>
      <c r="X2281" s="31"/>
      <c r="Y2281" s="31"/>
      <c r="Z2281" s="36" t="n">
        <f aca="false">P2281*Q2281+S2281+U2281+V2281+W2281+X2281+Y2281</f>
        <v>0</v>
      </c>
      <c r="AA2281" s="36" t="n">
        <f aca="false">N2281+Z2281</f>
        <v>8</v>
      </c>
      <c r="AB2281" s="74" t="s">
        <v>218</v>
      </c>
      <c r="AC2281" s="102"/>
      <c r="AD2281" s="102"/>
      <c r="AE2281" s="36" t="n">
        <v>36</v>
      </c>
      <c r="AF2281" s="38" t="n">
        <v>36</v>
      </c>
      <c r="AG2281" s="39" t="str">
        <f aca="false">AB2281</f>
        <v>Бруй С.Ю.</v>
      </c>
      <c r="AH2281" s="39" t="str">
        <f aca="false">C2281</f>
        <v>2АСС9-8 ВБ</v>
      </c>
      <c r="AI2281" s="40" t="str">
        <f aca="false">B2281</f>
        <v>24</v>
      </c>
      <c r="AJ2281" s="39" t="str">
        <f aca="false">CONCATENATE(A2281," ",D2281)</f>
        <v>ВнеУр Разговоры о важном</v>
      </c>
      <c r="AK2281" s="39" t="n">
        <f aca="false">E2281*F2281+P2281*Q2281+H2281+J2281+S2281+U2281</f>
        <v>8</v>
      </c>
      <c r="AL2281" s="39" t="n">
        <f aca="false">L2281+W2281</f>
        <v>0</v>
      </c>
      <c r="AM2281" s="39" t="n">
        <f aca="false">M2281+X2281</f>
        <v>0</v>
      </c>
      <c r="AN2281" s="39" t="n">
        <f aca="false">Y2281</f>
        <v>0</v>
      </c>
      <c r="AO2281" s="39" t="n">
        <f aca="false">SUM(AK2281:AN2281)</f>
        <v>8</v>
      </c>
      <c r="AP2281" s="41" t="n">
        <f aca="false">K2281+V2281</f>
        <v>0</v>
      </c>
    </row>
    <row r="2282" s="42" customFormat="true" ht="16.5" hidden="true" customHeight="true" outlineLevel="0" collapsed="false">
      <c r="A2282" s="70" t="s">
        <v>113</v>
      </c>
      <c r="B2282" s="150" t="s">
        <v>167</v>
      </c>
      <c r="C2282" s="97" t="s">
        <v>407</v>
      </c>
      <c r="D2282" s="154" t="s">
        <v>114</v>
      </c>
      <c r="E2282" s="53" t="n">
        <v>17</v>
      </c>
      <c r="F2282" s="31"/>
      <c r="G2282" s="31"/>
      <c r="H2282" s="31" t="n">
        <v>9</v>
      </c>
      <c r="I2282" s="31"/>
      <c r="J2282" s="31"/>
      <c r="K2282" s="31"/>
      <c r="L2282" s="31"/>
      <c r="M2282" s="31"/>
      <c r="N2282" s="33" t="n">
        <f aca="false">E2282*F2282+H2282+J2282+K2282+L2282+M2282</f>
        <v>9</v>
      </c>
      <c r="O2282" s="36"/>
      <c r="P2282" s="31" t="n">
        <v>1</v>
      </c>
      <c r="Q2282" s="31"/>
      <c r="R2282" s="31"/>
      <c r="S2282" s="31" t="n">
        <v>17</v>
      </c>
      <c r="T2282" s="31"/>
      <c r="U2282" s="31"/>
      <c r="V2282" s="31"/>
      <c r="W2282" s="31"/>
      <c r="X2282" s="31"/>
      <c r="Y2282" s="31"/>
      <c r="Z2282" s="36" t="n">
        <f aca="false">P2282*Q2282+S2282+U2282+V2282+W2282+X2282+Y2282</f>
        <v>17</v>
      </c>
      <c r="AA2282" s="36" t="n">
        <f aca="false">N2282+Z2282</f>
        <v>26</v>
      </c>
      <c r="AB2282" s="74" t="s">
        <v>115</v>
      </c>
      <c r="AC2282" s="102"/>
      <c r="AD2282" s="102"/>
      <c r="AE2282" s="36" t="n">
        <v>36</v>
      </c>
      <c r="AF2282" s="38" t="n">
        <v>36</v>
      </c>
      <c r="AG2282" s="39" t="str">
        <f aca="false">AB2282</f>
        <v>вак. РоВ</v>
      </c>
      <c r="AH2282" s="39" t="str">
        <f aca="false">C2282</f>
        <v>2АСС9-8 ВБ</v>
      </c>
      <c r="AI2282" s="40" t="str">
        <f aca="false">B2282</f>
        <v>24</v>
      </c>
      <c r="AJ2282" s="39" t="str">
        <f aca="false">CONCATENATE(A2282," ",D2282)</f>
        <v>ВнеУр Разговоры о важном</v>
      </c>
      <c r="AK2282" s="39" t="n">
        <f aca="false">E2282*F2282+P2282*Q2282+H2282+J2282+S2282+U2282</f>
        <v>26</v>
      </c>
      <c r="AL2282" s="39" t="n">
        <f aca="false">L2282+W2282</f>
        <v>0</v>
      </c>
      <c r="AM2282" s="39" t="n">
        <f aca="false">M2282+X2282</f>
        <v>0</v>
      </c>
      <c r="AN2282" s="39" t="n">
        <f aca="false">Y2282</f>
        <v>0</v>
      </c>
      <c r="AO2282" s="39" t="n">
        <f aca="false">SUM(AK2282:AN2282)</f>
        <v>26</v>
      </c>
      <c r="AP2282" s="41" t="n">
        <f aca="false">K2282+V2282</f>
        <v>0</v>
      </c>
    </row>
    <row r="2283" s="42" customFormat="true" ht="16.5" hidden="true" customHeight="true" outlineLevel="0" collapsed="false">
      <c r="A2283" s="70" t="s">
        <v>113</v>
      </c>
      <c r="B2283" s="150" t="s">
        <v>167</v>
      </c>
      <c r="C2283" s="97" t="s">
        <v>407</v>
      </c>
      <c r="D2283" s="154" t="s">
        <v>114</v>
      </c>
      <c r="E2283" s="53" t="n">
        <v>17</v>
      </c>
      <c r="F2283" s="31"/>
      <c r="G2283" s="31"/>
      <c r="H2283" s="31"/>
      <c r="I2283" s="31"/>
      <c r="J2283" s="31"/>
      <c r="K2283" s="31"/>
      <c r="L2283" s="31"/>
      <c r="M2283" s="31"/>
      <c r="N2283" s="33" t="n">
        <f aca="false">E2283*F2283+H2283+J2283+K2283+L2283+M2283</f>
        <v>0</v>
      </c>
      <c r="O2283" s="36"/>
      <c r="P2283" s="31" t="n">
        <v>1</v>
      </c>
      <c r="Q2283" s="31"/>
      <c r="R2283" s="31"/>
      <c r="S2283" s="31" t="n">
        <v>1</v>
      </c>
      <c r="T2283" s="31"/>
      <c r="U2283" s="31"/>
      <c r="V2283" s="31"/>
      <c r="W2283" s="31"/>
      <c r="X2283" s="31"/>
      <c r="Y2283" s="31"/>
      <c r="Z2283" s="36" t="n">
        <f aca="false">P2283*Q2283+S2283+U2283+V2283+W2283+X2283+Y2283</f>
        <v>1</v>
      </c>
      <c r="AA2283" s="36" t="n">
        <f aca="false">N2283+Z2283</f>
        <v>1</v>
      </c>
      <c r="AB2283" s="74" t="s">
        <v>424</v>
      </c>
      <c r="AC2283" s="102"/>
      <c r="AD2283" s="102"/>
      <c r="AE2283" s="36" t="n">
        <v>36</v>
      </c>
      <c r="AF2283" s="38" t="n">
        <v>36</v>
      </c>
      <c r="AG2283" s="39" t="str">
        <f aca="false">AB2283</f>
        <v>Артемов А.П.</v>
      </c>
      <c r="AH2283" s="39" t="str">
        <f aca="false">C2283</f>
        <v>2АСС9-8 ВБ</v>
      </c>
      <c r="AI2283" s="40" t="str">
        <f aca="false">B2283</f>
        <v>24</v>
      </c>
      <c r="AJ2283" s="39" t="str">
        <f aca="false">CONCATENATE(A2283," ",D2283)</f>
        <v>ВнеУр Разговоры о важном</v>
      </c>
      <c r="AK2283" s="39" t="n">
        <f aca="false">E2283*F2283+P2283*Q2283+H2283+J2283+S2283+U2283</f>
        <v>1</v>
      </c>
      <c r="AL2283" s="39" t="n">
        <f aca="false">L2283+W2283</f>
        <v>0</v>
      </c>
      <c r="AM2283" s="39" t="n">
        <f aca="false">M2283+X2283</f>
        <v>0</v>
      </c>
      <c r="AN2283" s="39" t="n">
        <f aca="false">Y2283</f>
        <v>0</v>
      </c>
      <c r="AO2283" s="39" t="n">
        <f aca="false">SUM(AK2283:AN2283)</f>
        <v>1</v>
      </c>
      <c r="AP2283" s="41" t="n">
        <f aca="false">K2283+V2283</f>
        <v>0</v>
      </c>
    </row>
    <row r="2284" s="42" customFormat="true" ht="16.5" hidden="true" customHeight="true" outlineLevel="0" collapsed="false">
      <c r="A2284" s="149" t="s">
        <v>44</v>
      </c>
      <c r="B2284" s="150" t="s">
        <v>45</v>
      </c>
      <c r="C2284" s="97" t="s">
        <v>425</v>
      </c>
      <c r="D2284" s="149" t="s">
        <v>47</v>
      </c>
      <c r="E2284" s="53" t="n">
        <v>17</v>
      </c>
      <c r="F2284" s="103"/>
      <c r="G2284" s="103"/>
      <c r="H2284" s="103"/>
      <c r="I2284" s="103"/>
      <c r="J2284" s="103"/>
      <c r="K2284" s="103"/>
      <c r="L2284" s="31"/>
      <c r="M2284" s="31"/>
      <c r="N2284" s="33" t="n">
        <f aca="false">E2284*F2284+H2284+J2284+K2284+L2284+M2284</f>
        <v>0</v>
      </c>
      <c r="O2284" s="36"/>
      <c r="P2284" s="31" t="n">
        <v>21</v>
      </c>
      <c r="Q2284" s="31" t="n">
        <v>3</v>
      </c>
      <c r="R2284" s="31" t="n">
        <v>18</v>
      </c>
      <c r="S2284" s="103"/>
      <c r="T2284" s="103"/>
      <c r="U2284" s="103"/>
      <c r="V2284" s="103"/>
      <c r="W2284" s="104"/>
      <c r="X2284" s="31"/>
      <c r="Y2284" s="31"/>
      <c r="Z2284" s="36" t="n">
        <f aca="false">P2284*Q2284+S2284+U2284+V2284+W2284+X2284+Y2284</f>
        <v>63</v>
      </c>
      <c r="AA2284" s="36" t="n">
        <f aca="false">N2284+Z2284</f>
        <v>63</v>
      </c>
      <c r="AB2284" s="47" t="s">
        <v>236</v>
      </c>
      <c r="AC2284" s="31"/>
      <c r="AD2284" s="31"/>
      <c r="AE2284" s="36" t="n">
        <v>63</v>
      </c>
      <c r="AF2284" s="38" t="n">
        <v>63</v>
      </c>
      <c r="AG2284" s="39" t="str">
        <f aca="false">AB2284</f>
        <v>Римская В.В.</v>
      </c>
      <c r="AH2284" s="39" t="str">
        <f aca="false">C2284</f>
        <v>2АСС9-9 ВБ</v>
      </c>
      <c r="AI2284" s="40" t="str">
        <f aca="false">B2284</f>
        <v>22</v>
      </c>
      <c r="AJ2284" s="39" t="str">
        <f aca="false">CONCATENATE(A2284," ",D2284)</f>
        <v>ОГСЭ.01 Основы философии</v>
      </c>
      <c r="AK2284" s="39" t="n">
        <f aca="false">E2284*F2284+P2284*Q2284+H2284+J2284+S2284+U2284</f>
        <v>63</v>
      </c>
      <c r="AL2284" s="39" t="n">
        <f aca="false">L2284+W2284</f>
        <v>0</v>
      </c>
      <c r="AM2284" s="39" t="n">
        <f aca="false">M2284+X2284</f>
        <v>0</v>
      </c>
      <c r="AN2284" s="39" t="n">
        <f aca="false">Y2284</f>
        <v>0</v>
      </c>
      <c r="AO2284" s="39" t="n">
        <f aca="false">SUM(AK2284:AN2284)</f>
        <v>63</v>
      </c>
      <c r="AP2284" s="41" t="n">
        <f aca="false">K2284+V2284</f>
        <v>0</v>
      </c>
    </row>
    <row r="2285" s="42" customFormat="true" ht="16.5" hidden="true" customHeight="true" outlineLevel="0" collapsed="false">
      <c r="A2285" s="149" t="s">
        <v>49</v>
      </c>
      <c r="B2285" s="150" t="s">
        <v>45</v>
      </c>
      <c r="C2285" s="97" t="s">
        <v>425</v>
      </c>
      <c r="D2285" s="149" t="s">
        <v>50</v>
      </c>
      <c r="E2285" s="53" t="n">
        <v>17</v>
      </c>
      <c r="F2285" s="103" t="n">
        <v>3</v>
      </c>
      <c r="G2285" s="103" t="n">
        <v>14</v>
      </c>
      <c r="H2285" s="103"/>
      <c r="I2285" s="103"/>
      <c r="J2285" s="103"/>
      <c r="K2285" s="103"/>
      <c r="L2285" s="31"/>
      <c r="M2285" s="31"/>
      <c r="N2285" s="33" t="n">
        <f aca="false">E2285*F2285+H2285+J2285+K2285+L2285+M2285</f>
        <v>51</v>
      </c>
      <c r="O2285" s="36"/>
      <c r="P2285" s="31" t="n">
        <v>21</v>
      </c>
      <c r="Q2285" s="31"/>
      <c r="R2285" s="31"/>
      <c r="S2285" s="103"/>
      <c r="T2285" s="103"/>
      <c r="U2285" s="103"/>
      <c r="V2285" s="103"/>
      <c r="W2285" s="104"/>
      <c r="X2285" s="31"/>
      <c r="Y2285" s="31"/>
      <c r="Z2285" s="36" t="n">
        <f aca="false">P2285*Q2285+S2285+U2285+V2285+W2285+X2285+Y2285</f>
        <v>0</v>
      </c>
      <c r="AA2285" s="36" t="n">
        <f aca="false">N2285+Z2285</f>
        <v>51</v>
      </c>
      <c r="AB2285" s="46" t="s">
        <v>51</v>
      </c>
      <c r="AC2285" s="31"/>
      <c r="AD2285" s="31"/>
      <c r="AE2285" s="36" t="n">
        <v>0</v>
      </c>
      <c r="AF2285" s="38" t="n">
        <v>51</v>
      </c>
      <c r="AG2285" s="39" t="str">
        <f aca="false">AB2285</f>
        <v>Арсенова Л.Ф.</v>
      </c>
      <c r="AH2285" s="39" t="str">
        <f aca="false">C2285</f>
        <v>2АСС9-9 ВБ</v>
      </c>
      <c r="AI2285" s="40" t="str">
        <f aca="false">B2285</f>
        <v>22</v>
      </c>
      <c r="AJ2285" s="39" t="str">
        <f aca="false">CONCATENATE(A2285," ",D2285)</f>
        <v>ОГСЭ.02 История</v>
      </c>
      <c r="AK2285" s="39" t="n">
        <f aca="false">E2285*F2285+P2285*Q2285+H2285+J2285+S2285+U2285</f>
        <v>51</v>
      </c>
      <c r="AL2285" s="39" t="n">
        <f aca="false">L2285+W2285</f>
        <v>0</v>
      </c>
      <c r="AM2285" s="39" t="n">
        <f aca="false">M2285+X2285</f>
        <v>0</v>
      </c>
      <c r="AN2285" s="39" t="n">
        <f aca="false">Y2285</f>
        <v>0</v>
      </c>
      <c r="AO2285" s="39" t="n">
        <f aca="false">SUM(AK2285:AN2285)</f>
        <v>51</v>
      </c>
      <c r="AP2285" s="41" t="n">
        <f aca="false">K2285+V2285</f>
        <v>0</v>
      </c>
    </row>
    <row r="2286" s="42" customFormat="true" ht="16.5" hidden="true" customHeight="true" outlineLevel="0" collapsed="false">
      <c r="A2286" s="149" t="s">
        <v>52</v>
      </c>
      <c r="B2286" s="150" t="s">
        <v>53</v>
      </c>
      <c r="C2286" s="97" t="s">
        <v>426</v>
      </c>
      <c r="D2286" s="149" t="s">
        <v>55</v>
      </c>
      <c r="E2286" s="53" t="n">
        <v>17</v>
      </c>
      <c r="F2286" s="103" t="n">
        <v>2</v>
      </c>
      <c r="G2286" s="103"/>
      <c r="H2286" s="103"/>
      <c r="I2286" s="103"/>
      <c r="J2286" s="103"/>
      <c r="K2286" s="103"/>
      <c r="L2286" s="31"/>
      <c r="M2286" s="31"/>
      <c r="N2286" s="33" t="n">
        <f aca="false">E2286*F2286+H2286+J2286+K2286+L2286+M2286</f>
        <v>34</v>
      </c>
      <c r="O2286" s="36"/>
      <c r="P2286" s="31" t="n">
        <v>21</v>
      </c>
      <c r="Q2286" s="31" t="n">
        <v>2</v>
      </c>
      <c r="R2286" s="31"/>
      <c r="S2286" s="103"/>
      <c r="T2286" s="103"/>
      <c r="U2286" s="103"/>
      <c r="V2286" s="103"/>
      <c r="W2286" s="104"/>
      <c r="X2286" s="31"/>
      <c r="Y2286" s="31"/>
      <c r="Z2286" s="36" t="n">
        <f aca="false">P2286*Q2286+S2286+U2286+V2286+W2286+X2286+Y2286</f>
        <v>42</v>
      </c>
      <c r="AA2286" s="36" t="n">
        <f aca="false">N2286+Z2286</f>
        <v>76</v>
      </c>
      <c r="AB2286" s="47" t="s">
        <v>121</v>
      </c>
      <c r="AC2286" s="31"/>
      <c r="AD2286" s="31"/>
      <c r="AE2286" s="36" t="n">
        <v>42</v>
      </c>
      <c r="AF2286" s="38" t="n">
        <v>76</v>
      </c>
      <c r="AG2286" s="39" t="str">
        <f aca="false">AB2286</f>
        <v>Рогозина О.Н.</v>
      </c>
      <c r="AH2286" s="39" t="str">
        <f aca="false">C2286</f>
        <v>2АСС9-9а ВБ</v>
      </c>
      <c r="AI2286" s="40" t="str">
        <f aca="false">B2286</f>
        <v>12</v>
      </c>
      <c r="AJ2286" s="39" t="str">
        <f aca="false">CONCATENATE(A2286," ",D2286)</f>
        <v>ОГСЭ.03 Иностранный язык в профессиональной деятельности</v>
      </c>
      <c r="AK2286" s="39" t="n">
        <f aca="false">E2286*F2286+P2286*Q2286+H2286+J2286+S2286+U2286</f>
        <v>76</v>
      </c>
      <c r="AL2286" s="39" t="n">
        <f aca="false">L2286+W2286</f>
        <v>0</v>
      </c>
      <c r="AM2286" s="39" t="n">
        <f aca="false">M2286+X2286</f>
        <v>0</v>
      </c>
      <c r="AN2286" s="39" t="n">
        <f aca="false">Y2286</f>
        <v>0</v>
      </c>
      <c r="AO2286" s="39" t="n">
        <f aca="false">SUM(AK2286:AN2286)</f>
        <v>76</v>
      </c>
      <c r="AP2286" s="41" t="n">
        <f aca="false">K2286+V2286</f>
        <v>0</v>
      </c>
    </row>
    <row r="2287" s="42" customFormat="true" ht="16.5" hidden="true" customHeight="true" outlineLevel="0" collapsed="false">
      <c r="A2287" s="149" t="s">
        <v>52</v>
      </c>
      <c r="B2287" s="150" t="s">
        <v>57</v>
      </c>
      <c r="C2287" s="97" t="s">
        <v>427</v>
      </c>
      <c r="D2287" s="149" t="s">
        <v>55</v>
      </c>
      <c r="E2287" s="53" t="n">
        <v>17</v>
      </c>
      <c r="F2287" s="103" t="n">
        <v>2</v>
      </c>
      <c r="G2287" s="103"/>
      <c r="H2287" s="103"/>
      <c r="I2287" s="103"/>
      <c r="J2287" s="103"/>
      <c r="K2287" s="103"/>
      <c r="L2287" s="31"/>
      <c r="M2287" s="31"/>
      <c r="N2287" s="33" t="n">
        <f aca="false">E2287*F2287+H2287+J2287+K2287+L2287+M2287</f>
        <v>34</v>
      </c>
      <c r="O2287" s="36"/>
      <c r="P2287" s="31" t="n">
        <v>21</v>
      </c>
      <c r="Q2287" s="31" t="n">
        <v>2</v>
      </c>
      <c r="R2287" s="31"/>
      <c r="S2287" s="103"/>
      <c r="T2287" s="103"/>
      <c r="U2287" s="103"/>
      <c r="V2287" s="103"/>
      <c r="W2287" s="104"/>
      <c r="X2287" s="31"/>
      <c r="Y2287" s="31"/>
      <c r="Z2287" s="36" t="n">
        <f aca="false">P2287*Q2287+S2287+U2287+V2287+W2287+X2287+Y2287</f>
        <v>42</v>
      </c>
      <c r="AA2287" s="36" t="n">
        <f aca="false">N2287+Z2287</f>
        <v>76</v>
      </c>
      <c r="AB2287" s="145" t="s">
        <v>703</v>
      </c>
      <c r="AC2287" s="283" t="s">
        <v>721</v>
      </c>
      <c r="AD2287" s="31"/>
      <c r="AE2287" s="36" t="n">
        <v>42</v>
      </c>
      <c r="AF2287" s="38" t="n">
        <v>76</v>
      </c>
      <c r="AG2287" s="39" t="str">
        <f aca="false">AB2287</f>
        <v>Заколодкина И.В.</v>
      </c>
      <c r="AH2287" s="39" t="str">
        <f aca="false">C2287</f>
        <v>2АСС9-9б ВБ</v>
      </c>
      <c r="AI2287" s="40" t="str">
        <f aca="false">B2287</f>
        <v>10</v>
      </c>
      <c r="AJ2287" s="39" t="str">
        <f aca="false">CONCATENATE(A2287," ",D2287)</f>
        <v>ОГСЭ.03 Иностранный язык в профессиональной деятельности</v>
      </c>
      <c r="AK2287" s="39" t="n">
        <f aca="false">E2287*F2287+P2287*Q2287+H2287+J2287+S2287+U2287</f>
        <v>76</v>
      </c>
      <c r="AL2287" s="39" t="n">
        <f aca="false">L2287+W2287</f>
        <v>0</v>
      </c>
      <c r="AM2287" s="39" t="n">
        <f aca="false">M2287+X2287</f>
        <v>0</v>
      </c>
      <c r="AN2287" s="39" t="n">
        <f aca="false">Y2287</f>
        <v>0</v>
      </c>
      <c r="AO2287" s="39" t="n">
        <f aca="false">SUM(AK2287:AN2287)</f>
        <v>76</v>
      </c>
      <c r="AP2287" s="41" t="n">
        <f aca="false">K2287+V2287</f>
        <v>0</v>
      </c>
    </row>
    <row r="2288" s="42" customFormat="true" ht="16.5" hidden="true" customHeight="true" outlineLevel="0" collapsed="false">
      <c r="A2288" s="149" t="s">
        <v>60</v>
      </c>
      <c r="B2288" s="150" t="s">
        <v>45</v>
      </c>
      <c r="C2288" s="97" t="s">
        <v>425</v>
      </c>
      <c r="D2288" s="133" t="s">
        <v>61</v>
      </c>
      <c r="E2288" s="53" t="n">
        <v>17</v>
      </c>
      <c r="F2288" s="103" t="n">
        <v>2</v>
      </c>
      <c r="G2288" s="103"/>
      <c r="H2288" s="103"/>
      <c r="I2288" s="103"/>
      <c r="J2288" s="103"/>
      <c r="K2288" s="103"/>
      <c r="L2288" s="31"/>
      <c r="M2288" s="31"/>
      <c r="N2288" s="33" t="n">
        <f aca="false">E2288*F2288+H2288+J2288+K2288+L2288+M2288</f>
        <v>34</v>
      </c>
      <c r="O2288" s="36"/>
      <c r="P2288" s="31" t="n">
        <v>21</v>
      </c>
      <c r="Q2288" s="31" t="n">
        <v>2</v>
      </c>
      <c r="R2288" s="31"/>
      <c r="S2288" s="103"/>
      <c r="T2288" s="103"/>
      <c r="U2288" s="103"/>
      <c r="V2288" s="103"/>
      <c r="W2288" s="104"/>
      <c r="X2288" s="31"/>
      <c r="Y2288" s="31"/>
      <c r="Z2288" s="36" t="n">
        <f aca="false">P2288*Q2288+S2288+U2288+V2288+W2288+X2288+Y2288</f>
        <v>42</v>
      </c>
      <c r="AA2288" s="36" t="n">
        <f aca="false">N2288+Z2288</f>
        <v>76</v>
      </c>
      <c r="AB2288" s="47" t="s">
        <v>62</v>
      </c>
      <c r="AC2288" s="31"/>
      <c r="AD2288" s="31"/>
      <c r="AE2288" s="36" t="n">
        <v>42</v>
      </c>
      <c r="AF2288" s="38" t="n">
        <v>76</v>
      </c>
      <c r="AG2288" s="39" t="str">
        <f aca="false">AB2288</f>
        <v>Рябцев Ю.В.</v>
      </c>
      <c r="AH2288" s="39" t="str">
        <f aca="false">C2288</f>
        <v>2АСС9-9 ВБ</v>
      </c>
      <c r="AI2288" s="40" t="str">
        <f aca="false">B2288</f>
        <v>22</v>
      </c>
      <c r="AJ2288" s="39" t="str">
        <f aca="false">CONCATENATE(A2288," ",D2288)</f>
        <v>ОГСЭ.04 Физическая культура</v>
      </c>
      <c r="AK2288" s="39" t="n">
        <f aca="false">E2288*F2288+P2288*Q2288+H2288+J2288+S2288+U2288</f>
        <v>76</v>
      </c>
      <c r="AL2288" s="39" t="n">
        <f aca="false">L2288+W2288</f>
        <v>0</v>
      </c>
      <c r="AM2288" s="39" t="n">
        <f aca="false">M2288+X2288</f>
        <v>0</v>
      </c>
      <c r="AN2288" s="39" t="n">
        <f aca="false">Y2288</f>
        <v>0</v>
      </c>
      <c r="AO2288" s="39" t="n">
        <f aca="false">SUM(AK2288:AN2288)</f>
        <v>76</v>
      </c>
      <c r="AP2288" s="41" t="n">
        <f aca="false">K2288+V2288</f>
        <v>0</v>
      </c>
    </row>
    <row r="2289" s="42" customFormat="true" ht="16.5" hidden="true" customHeight="true" outlineLevel="0" collapsed="false">
      <c r="A2289" s="149" t="s">
        <v>63</v>
      </c>
      <c r="B2289" s="150" t="s">
        <v>45</v>
      </c>
      <c r="C2289" s="97" t="s">
        <v>425</v>
      </c>
      <c r="D2289" s="133" t="s">
        <v>410</v>
      </c>
      <c r="E2289" s="53" t="n">
        <v>17</v>
      </c>
      <c r="F2289" s="103" t="n">
        <v>5</v>
      </c>
      <c r="G2289" s="103" t="n">
        <v>28</v>
      </c>
      <c r="H2289" s="103"/>
      <c r="I2289" s="103"/>
      <c r="J2289" s="103"/>
      <c r="K2289" s="103"/>
      <c r="L2289" s="31" t="n">
        <v>3</v>
      </c>
      <c r="M2289" s="31"/>
      <c r="N2289" s="33" t="n">
        <f aca="false">E2289*F2289+H2289+J2289+K2289+L2289+M2289</f>
        <v>88</v>
      </c>
      <c r="O2289" s="36"/>
      <c r="P2289" s="31" t="n">
        <v>21</v>
      </c>
      <c r="Q2289" s="31"/>
      <c r="R2289" s="31"/>
      <c r="S2289" s="103"/>
      <c r="T2289" s="103"/>
      <c r="U2289" s="103"/>
      <c r="V2289" s="103"/>
      <c r="W2289" s="104"/>
      <c r="X2289" s="31"/>
      <c r="Y2289" s="31"/>
      <c r="Z2289" s="36" t="n">
        <f aca="false">P2289*Q2289+S2289+U2289+V2289+W2289+X2289+Y2289</f>
        <v>0</v>
      </c>
      <c r="AA2289" s="36" t="n">
        <f aca="false">N2289+Z2289</f>
        <v>88</v>
      </c>
      <c r="AB2289" s="54" t="s">
        <v>65</v>
      </c>
      <c r="AC2289" s="31"/>
      <c r="AD2289" s="31"/>
      <c r="AE2289" s="36" t="n">
        <v>0</v>
      </c>
      <c r="AF2289" s="38" t="n">
        <v>85</v>
      </c>
      <c r="AG2289" s="39" t="str">
        <f aca="false">AB2289</f>
        <v>Лахтюхова Г.Г.</v>
      </c>
      <c r="AH2289" s="39" t="str">
        <f aca="false">C2289</f>
        <v>2АСС9-9 ВБ</v>
      </c>
      <c r="AI2289" s="40" t="str">
        <f aca="false">B2289</f>
        <v>22</v>
      </c>
      <c r="AJ2289" s="39" t="str">
        <f aca="false">CONCATENATE(A2289," ",D2289)</f>
        <v>ЕН.01 Элементы высшей математики </v>
      </c>
      <c r="AK2289" s="39" t="n">
        <f aca="false">E2289*F2289+P2289*Q2289+H2289+J2289+S2289+U2289</f>
        <v>85</v>
      </c>
      <c r="AL2289" s="39" t="n">
        <f aca="false">L2289+W2289</f>
        <v>3</v>
      </c>
      <c r="AM2289" s="39" t="n">
        <f aca="false">M2289+X2289</f>
        <v>0</v>
      </c>
      <c r="AN2289" s="39" t="n">
        <f aca="false">Y2289</f>
        <v>0</v>
      </c>
      <c r="AO2289" s="39" t="n">
        <f aca="false">SUM(AK2289:AN2289)</f>
        <v>88</v>
      </c>
      <c r="AP2289" s="41" t="n">
        <f aca="false">K2289+V2289</f>
        <v>0</v>
      </c>
    </row>
    <row r="2290" s="42" customFormat="true" ht="16.5" hidden="true" customHeight="true" outlineLevel="0" collapsed="false">
      <c r="A2290" s="149" t="s">
        <v>66</v>
      </c>
      <c r="B2290" s="150" t="s">
        <v>45</v>
      </c>
      <c r="C2290" s="97" t="s">
        <v>425</v>
      </c>
      <c r="D2290" s="133" t="s">
        <v>411</v>
      </c>
      <c r="E2290" s="53" t="n">
        <v>17</v>
      </c>
      <c r="F2290" s="103"/>
      <c r="G2290" s="103"/>
      <c r="H2290" s="103"/>
      <c r="I2290" s="103"/>
      <c r="J2290" s="103"/>
      <c r="K2290" s="103"/>
      <c r="L2290" s="31"/>
      <c r="M2290" s="31"/>
      <c r="N2290" s="33" t="n">
        <f aca="false">E2290*F2290+H2290+J2290+K2290+L2290+M2290</f>
        <v>0</v>
      </c>
      <c r="O2290" s="36"/>
      <c r="P2290" s="31" t="n">
        <v>21</v>
      </c>
      <c r="Q2290" s="31" t="n">
        <v>2</v>
      </c>
      <c r="R2290" s="31" t="n">
        <v>14</v>
      </c>
      <c r="S2290" s="103"/>
      <c r="T2290" s="103"/>
      <c r="U2290" s="103"/>
      <c r="V2290" s="103"/>
      <c r="W2290" s="104" t="n">
        <v>4</v>
      </c>
      <c r="X2290" s="44" t="n">
        <v>8</v>
      </c>
      <c r="Y2290" s="31"/>
      <c r="Z2290" s="36" t="n">
        <f aca="false">P2290*Q2290+S2290+U2290+V2290+W2290+X2290+Y2290</f>
        <v>54</v>
      </c>
      <c r="AA2290" s="36" t="n">
        <f aca="false">N2290+Z2290</f>
        <v>54</v>
      </c>
      <c r="AB2290" s="54" t="s">
        <v>65</v>
      </c>
      <c r="AC2290" s="31"/>
      <c r="AD2290" s="31"/>
      <c r="AE2290" s="36" t="n">
        <v>42</v>
      </c>
      <c r="AF2290" s="38" t="n">
        <v>42</v>
      </c>
      <c r="AG2290" s="39" t="str">
        <f aca="false">AB2290</f>
        <v>Лахтюхова Г.Г.</v>
      </c>
      <c r="AH2290" s="39" t="str">
        <f aca="false">C2290</f>
        <v>2АСС9-9 ВБ</v>
      </c>
      <c r="AI2290" s="40" t="str">
        <f aca="false">B2290</f>
        <v>22</v>
      </c>
      <c r="AJ2290" s="39" t="str">
        <f aca="false">CONCATENATE(A2290," ",D2290)</f>
        <v>ЕН.02 Дискретная математика</v>
      </c>
      <c r="AK2290" s="39" t="n">
        <f aca="false">E2290*F2290+P2290*Q2290+H2290+J2290+S2290+U2290</f>
        <v>42</v>
      </c>
      <c r="AL2290" s="39" t="n">
        <f aca="false">L2290+W2290</f>
        <v>4</v>
      </c>
      <c r="AM2290" s="39" t="n">
        <f aca="false">M2290+X2290</f>
        <v>8</v>
      </c>
      <c r="AN2290" s="39" t="n">
        <f aca="false">Y2290</f>
        <v>0</v>
      </c>
      <c r="AO2290" s="39" t="n">
        <f aca="false">SUM(AK2290:AN2290)</f>
        <v>54</v>
      </c>
      <c r="AP2290" s="41" t="n">
        <f aca="false">K2290+V2290</f>
        <v>0</v>
      </c>
    </row>
    <row r="2291" s="42" customFormat="true" ht="16.5" hidden="true" customHeight="true" outlineLevel="0" collapsed="false">
      <c r="A2291" s="149" t="s">
        <v>70</v>
      </c>
      <c r="B2291" s="150" t="s">
        <v>45</v>
      </c>
      <c r="C2291" s="97" t="s">
        <v>425</v>
      </c>
      <c r="D2291" s="133" t="s">
        <v>255</v>
      </c>
      <c r="E2291" s="53" t="n">
        <v>17</v>
      </c>
      <c r="F2291" s="103"/>
      <c r="G2291" s="103"/>
      <c r="H2291" s="103"/>
      <c r="I2291" s="103"/>
      <c r="J2291" s="103"/>
      <c r="K2291" s="103"/>
      <c r="L2291" s="31"/>
      <c r="M2291" s="31"/>
      <c r="N2291" s="33" t="n">
        <f aca="false">E2291*F2291+H2291+J2291+K2291+L2291+M2291</f>
        <v>0</v>
      </c>
      <c r="O2291" s="36"/>
      <c r="P2291" s="31" t="n">
        <v>21</v>
      </c>
      <c r="Q2291" s="31" t="n">
        <v>2</v>
      </c>
      <c r="R2291" s="31" t="n">
        <v>14</v>
      </c>
      <c r="S2291" s="103"/>
      <c r="T2291" s="103"/>
      <c r="U2291" s="103"/>
      <c r="V2291" s="103"/>
      <c r="W2291" s="104" t="n">
        <v>4</v>
      </c>
      <c r="X2291" s="44"/>
      <c r="Y2291" s="31"/>
      <c r="Z2291" s="36" t="n">
        <f aca="false">P2291*Q2291+S2291+U2291+V2291+W2291+X2291+Y2291</f>
        <v>46</v>
      </c>
      <c r="AA2291" s="36" t="n">
        <f aca="false">N2291+Z2291</f>
        <v>46</v>
      </c>
      <c r="AB2291" s="54" t="s">
        <v>65</v>
      </c>
      <c r="AC2291" s="31"/>
      <c r="AD2291" s="31"/>
      <c r="AE2291" s="36" t="n">
        <v>42</v>
      </c>
      <c r="AF2291" s="38" t="n">
        <v>42</v>
      </c>
      <c r="AG2291" s="39" t="str">
        <f aca="false">AB2291</f>
        <v>Лахтюхова Г.Г.</v>
      </c>
      <c r="AH2291" s="39" t="str">
        <f aca="false">C2291</f>
        <v>2АСС9-9 ВБ</v>
      </c>
      <c r="AI2291" s="40" t="str">
        <f aca="false">B2291</f>
        <v>22</v>
      </c>
      <c r="AJ2291" s="39" t="str">
        <f aca="false">CONCATENATE(A2291," ",D2291)</f>
        <v>ЕН.03 Теория вероятностей и математическая статистика</v>
      </c>
      <c r="AK2291" s="39" t="n">
        <f aca="false">E2291*F2291+P2291*Q2291+H2291+J2291+S2291+U2291</f>
        <v>42</v>
      </c>
      <c r="AL2291" s="39" t="n">
        <f aca="false">L2291+W2291</f>
        <v>4</v>
      </c>
      <c r="AM2291" s="39" t="n">
        <f aca="false">M2291+X2291</f>
        <v>0</v>
      </c>
      <c r="AN2291" s="39" t="n">
        <f aca="false">Y2291</f>
        <v>0</v>
      </c>
      <c r="AO2291" s="39" t="n">
        <f aca="false">SUM(AK2291:AN2291)</f>
        <v>46</v>
      </c>
      <c r="AP2291" s="41" t="n">
        <f aca="false">K2291+V2291</f>
        <v>0</v>
      </c>
    </row>
    <row r="2292" s="42" customFormat="true" ht="16.5" hidden="true" customHeight="true" outlineLevel="0" collapsed="false">
      <c r="A2292" s="149" t="s">
        <v>70</v>
      </c>
      <c r="B2292" s="150" t="s">
        <v>45</v>
      </c>
      <c r="C2292" s="97" t="s">
        <v>425</v>
      </c>
      <c r="D2292" s="133" t="s">
        <v>255</v>
      </c>
      <c r="E2292" s="53" t="n">
        <v>17</v>
      </c>
      <c r="F2292" s="103"/>
      <c r="G2292" s="103"/>
      <c r="H2292" s="103"/>
      <c r="I2292" s="103"/>
      <c r="J2292" s="103"/>
      <c r="K2292" s="103"/>
      <c r="L2292" s="31"/>
      <c r="M2292" s="31"/>
      <c r="N2292" s="33" t="n">
        <f aca="false">E2292*F2292+H2292+J2292+K2292+L2292+M2292</f>
        <v>0</v>
      </c>
      <c r="O2292" s="36"/>
      <c r="P2292" s="31" t="n">
        <v>21</v>
      </c>
      <c r="Q2292" s="31"/>
      <c r="R2292" s="31"/>
      <c r="S2292" s="103"/>
      <c r="T2292" s="103"/>
      <c r="U2292" s="103"/>
      <c r="V2292" s="103"/>
      <c r="W2292" s="104"/>
      <c r="X2292" s="44" t="n">
        <v>8</v>
      </c>
      <c r="Y2292" s="31"/>
      <c r="Z2292" s="36" t="n">
        <f aca="false">P2292*Q2292+S2292+U2292+V2292+W2292+X2292+Y2292</f>
        <v>8</v>
      </c>
      <c r="AA2292" s="36" t="n">
        <f aca="false">N2292+Z2292</f>
        <v>8</v>
      </c>
      <c r="AB2292" s="54" t="s">
        <v>412</v>
      </c>
      <c r="AC2292" s="31"/>
      <c r="AD2292" s="31"/>
      <c r="AE2292" s="36" t="n">
        <v>42</v>
      </c>
      <c r="AF2292" s="38" t="n">
        <v>42</v>
      </c>
      <c r="AG2292" s="39" t="str">
        <f aca="false">AB2292</f>
        <v>вак. Математика экз.</v>
      </c>
      <c r="AH2292" s="39" t="str">
        <f aca="false">C2292</f>
        <v>2АСС9-9 ВБ</v>
      </c>
      <c r="AI2292" s="40" t="str">
        <f aca="false">B2292</f>
        <v>22</v>
      </c>
      <c r="AJ2292" s="39" t="str">
        <f aca="false">CONCATENATE(A2292," ",D2292)</f>
        <v>ЕН.03 Теория вероятностей и математическая статистика</v>
      </c>
      <c r="AK2292" s="39" t="n">
        <f aca="false">E2292*F2292+P2292*Q2292+H2292+J2292+S2292+U2292</f>
        <v>0</v>
      </c>
      <c r="AL2292" s="39" t="n">
        <f aca="false">L2292+W2292</f>
        <v>0</v>
      </c>
      <c r="AM2292" s="39" t="n">
        <f aca="false">M2292+X2292</f>
        <v>8</v>
      </c>
      <c r="AN2292" s="39" t="n">
        <f aca="false">Y2292</f>
        <v>0</v>
      </c>
      <c r="AO2292" s="39" t="n">
        <f aca="false">SUM(AK2292:AN2292)</f>
        <v>8</v>
      </c>
      <c r="AP2292" s="41" t="n">
        <f aca="false">K2292+V2292</f>
        <v>0</v>
      </c>
    </row>
    <row r="2293" s="42" customFormat="true" ht="16.5" hidden="true" customHeight="true" outlineLevel="0" collapsed="false">
      <c r="A2293" s="149" t="s">
        <v>73</v>
      </c>
      <c r="B2293" s="150" t="s">
        <v>45</v>
      </c>
      <c r="C2293" s="97" t="s">
        <v>425</v>
      </c>
      <c r="D2293" s="133" t="s">
        <v>256</v>
      </c>
      <c r="E2293" s="53" t="n">
        <v>17</v>
      </c>
      <c r="F2293" s="103" t="n">
        <v>2</v>
      </c>
      <c r="G2293" s="103" t="n">
        <v>20</v>
      </c>
      <c r="H2293" s="103" t="n">
        <v>-6</v>
      </c>
      <c r="I2293" s="103"/>
      <c r="J2293" s="103"/>
      <c r="K2293" s="103"/>
      <c r="L2293" s="31"/>
      <c r="M2293" s="31"/>
      <c r="N2293" s="33" t="n">
        <f aca="false">E2293*F2293+H2293+J2293+K2293+L2293+M2293</f>
        <v>28</v>
      </c>
      <c r="O2293" s="36"/>
      <c r="P2293" s="31" t="n">
        <v>21</v>
      </c>
      <c r="Q2293" s="31" t="n">
        <v>4</v>
      </c>
      <c r="R2293" s="31"/>
      <c r="S2293" s="103" t="n">
        <v>-14</v>
      </c>
      <c r="T2293" s="103"/>
      <c r="U2293" s="103"/>
      <c r="V2293" s="103"/>
      <c r="W2293" s="104" t="n">
        <v>4</v>
      </c>
      <c r="X2293" s="31"/>
      <c r="Y2293" s="31"/>
      <c r="Z2293" s="36" t="n">
        <f aca="false">P2293*Q2293+S2293+U2293+V2293+W2293+X2293+Y2293</f>
        <v>74</v>
      </c>
      <c r="AA2293" s="36" t="n">
        <f aca="false">N2293+Z2293</f>
        <v>102</v>
      </c>
      <c r="AB2293" s="47" t="s">
        <v>257</v>
      </c>
      <c r="AC2293" s="31"/>
      <c r="AD2293" s="31"/>
      <c r="AE2293" s="36" t="n">
        <v>84</v>
      </c>
      <c r="AF2293" s="38" t="n">
        <v>118</v>
      </c>
      <c r="AG2293" s="39" t="str">
        <f aca="false">AB2293</f>
        <v>Угольников И.М.</v>
      </c>
      <c r="AH2293" s="39" t="str">
        <f aca="false">C2293</f>
        <v>2АСС9-9 ВБ</v>
      </c>
      <c r="AI2293" s="40" t="str">
        <f aca="false">B2293</f>
        <v>22</v>
      </c>
      <c r="AJ2293" s="39" t="str">
        <f aca="false">CONCATENATE(A2293," ",D2293)</f>
        <v>ОП.01 Операционные системы и среды</v>
      </c>
      <c r="AK2293" s="39" t="n">
        <f aca="false">E2293*F2293+P2293*Q2293+H2293+J2293+S2293+U2293</f>
        <v>98</v>
      </c>
      <c r="AL2293" s="39" t="n">
        <f aca="false">L2293+W2293</f>
        <v>4</v>
      </c>
      <c r="AM2293" s="39" t="n">
        <f aca="false">M2293+X2293</f>
        <v>0</v>
      </c>
      <c r="AN2293" s="39" t="n">
        <f aca="false">Y2293</f>
        <v>0</v>
      </c>
      <c r="AO2293" s="39" t="n">
        <f aca="false">SUM(AK2293:AN2293)</f>
        <v>102</v>
      </c>
      <c r="AP2293" s="41" t="n">
        <f aca="false">K2293+V2293</f>
        <v>0</v>
      </c>
    </row>
    <row r="2294" s="42" customFormat="true" ht="16.5" hidden="true" customHeight="true" outlineLevel="0" collapsed="false">
      <c r="A2294" s="149" t="s">
        <v>73</v>
      </c>
      <c r="B2294" s="150" t="s">
        <v>53</v>
      </c>
      <c r="C2294" s="97" t="s">
        <v>426</v>
      </c>
      <c r="D2294" s="133" t="s">
        <v>256</v>
      </c>
      <c r="E2294" s="53" t="n">
        <v>17</v>
      </c>
      <c r="F2294" s="103"/>
      <c r="G2294" s="103"/>
      <c r="H2294" s="103" t="n">
        <v>6</v>
      </c>
      <c r="I2294" s="103"/>
      <c r="J2294" s="103"/>
      <c r="K2294" s="103"/>
      <c r="L2294" s="31"/>
      <c r="M2294" s="31"/>
      <c r="N2294" s="33" t="n">
        <f aca="false">E2294*F2294+H2294+J2294+K2294+L2294+M2294</f>
        <v>6</v>
      </c>
      <c r="O2294" s="36"/>
      <c r="P2294" s="31" t="n">
        <v>21</v>
      </c>
      <c r="Q2294" s="31"/>
      <c r="R2294" s="31"/>
      <c r="S2294" s="103" t="n">
        <v>14</v>
      </c>
      <c r="T2294" s="103"/>
      <c r="U2294" s="103"/>
      <c r="V2294" s="103"/>
      <c r="W2294" s="104"/>
      <c r="X2294" s="31"/>
      <c r="Y2294" s="31"/>
      <c r="Z2294" s="36" t="n">
        <f aca="false">P2294*Q2294+S2294+U2294+V2294+W2294+X2294+Y2294</f>
        <v>14</v>
      </c>
      <c r="AA2294" s="36" t="n">
        <f aca="false">N2294+Z2294</f>
        <v>20</v>
      </c>
      <c r="AB2294" s="47" t="s">
        <v>257</v>
      </c>
      <c r="AC2294" s="31"/>
      <c r="AD2294" s="31"/>
      <c r="AE2294" s="36" t="n">
        <v>84</v>
      </c>
      <c r="AF2294" s="38" t="n">
        <v>118</v>
      </c>
      <c r="AG2294" s="39" t="str">
        <f aca="false">AB2294</f>
        <v>Угольников И.М.</v>
      </c>
      <c r="AH2294" s="39" t="str">
        <f aca="false">C2294</f>
        <v>2АСС9-9а ВБ</v>
      </c>
      <c r="AI2294" s="40" t="str">
        <f aca="false">B2294</f>
        <v>12</v>
      </c>
      <c r="AJ2294" s="39" t="str">
        <f aca="false">CONCATENATE(A2294," ",D2294)</f>
        <v>ОП.01 Операционные системы и среды</v>
      </c>
      <c r="AK2294" s="39" t="n">
        <f aca="false">E2294*F2294+P2294*Q2294+H2294+J2294+S2294+U2294</f>
        <v>20</v>
      </c>
      <c r="AL2294" s="39" t="n">
        <f aca="false">L2294+W2294</f>
        <v>0</v>
      </c>
      <c r="AM2294" s="39" t="n">
        <f aca="false">M2294+X2294</f>
        <v>0</v>
      </c>
      <c r="AN2294" s="39" t="n">
        <f aca="false">Y2294</f>
        <v>0</v>
      </c>
      <c r="AO2294" s="39" t="n">
        <f aca="false">SUM(AK2294:AN2294)</f>
        <v>20</v>
      </c>
      <c r="AP2294" s="41" t="n">
        <f aca="false">K2294+V2294</f>
        <v>0</v>
      </c>
    </row>
    <row r="2295" s="42" customFormat="true" ht="16.5" hidden="true" customHeight="true" outlineLevel="0" collapsed="false">
      <c r="A2295" s="149" t="s">
        <v>73</v>
      </c>
      <c r="B2295" s="150" t="s">
        <v>57</v>
      </c>
      <c r="C2295" s="97" t="s">
        <v>427</v>
      </c>
      <c r="D2295" s="133" t="s">
        <v>256</v>
      </c>
      <c r="E2295" s="53" t="n">
        <v>17</v>
      </c>
      <c r="F2295" s="103"/>
      <c r="G2295" s="103"/>
      <c r="H2295" s="103" t="n">
        <v>6</v>
      </c>
      <c r="I2295" s="103"/>
      <c r="J2295" s="103"/>
      <c r="K2295" s="103"/>
      <c r="L2295" s="31"/>
      <c r="M2295" s="31"/>
      <c r="N2295" s="33" t="n">
        <f aca="false">E2295*F2295+H2295+J2295+K2295+L2295+M2295</f>
        <v>6</v>
      </c>
      <c r="O2295" s="36"/>
      <c r="P2295" s="31" t="n">
        <v>21</v>
      </c>
      <c r="Q2295" s="31"/>
      <c r="R2295" s="31"/>
      <c r="S2295" s="103" t="n">
        <v>14</v>
      </c>
      <c r="T2295" s="103"/>
      <c r="U2295" s="103"/>
      <c r="V2295" s="103"/>
      <c r="W2295" s="104"/>
      <c r="X2295" s="31"/>
      <c r="Y2295" s="31"/>
      <c r="Z2295" s="36" t="n">
        <f aca="false">P2295*Q2295+S2295+U2295+V2295+W2295+X2295+Y2295</f>
        <v>14</v>
      </c>
      <c r="AA2295" s="36" t="n">
        <f aca="false">N2295+Z2295</f>
        <v>20</v>
      </c>
      <c r="AB2295" s="47" t="s">
        <v>69</v>
      </c>
      <c r="AC2295" s="31"/>
      <c r="AD2295" s="31"/>
      <c r="AE2295" s="36" t="n">
        <v>84</v>
      </c>
      <c r="AF2295" s="38" t="n">
        <v>118</v>
      </c>
      <c r="AG2295" s="39" t="str">
        <f aca="false">AB2295</f>
        <v>вак. 2 п/гр</v>
      </c>
      <c r="AH2295" s="39" t="str">
        <f aca="false">C2295</f>
        <v>2АСС9-9б ВБ</v>
      </c>
      <c r="AI2295" s="40" t="str">
        <f aca="false">B2295</f>
        <v>10</v>
      </c>
      <c r="AJ2295" s="39" t="str">
        <f aca="false">CONCATENATE(A2295," ",D2295)</f>
        <v>ОП.01 Операционные системы и среды</v>
      </c>
      <c r="AK2295" s="39" t="n">
        <f aca="false">E2295*F2295+P2295*Q2295+H2295+J2295+S2295+U2295</f>
        <v>20</v>
      </c>
      <c r="AL2295" s="39" t="n">
        <f aca="false">L2295+W2295</f>
        <v>0</v>
      </c>
      <c r="AM2295" s="39" t="n">
        <f aca="false">M2295+X2295</f>
        <v>0</v>
      </c>
      <c r="AN2295" s="39" t="n">
        <f aca="false">Y2295</f>
        <v>0</v>
      </c>
      <c r="AO2295" s="39" t="n">
        <f aca="false">SUM(AK2295:AN2295)</f>
        <v>20</v>
      </c>
      <c r="AP2295" s="41" t="n">
        <f aca="false">K2295+V2295</f>
        <v>0</v>
      </c>
    </row>
    <row r="2296" s="42" customFormat="true" ht="16.5" hidden="true" customHeight="true" outlineLevel="0" collapsed="false">
      <c r="A2296" s="151" t="s">
        <v>76</v>
      </c>
      <c r="B2296" s="150" t="s">
        <v>45</v>
      </c>
      <c r="C2296" s="97" t="s">
        <v>425</v>
      </c>
      <c r="D2296" s="152" t="s">
        <v>258</v>
      </c>
      <c r="E2296" s="53" t="n">
        <v>17</v>
      </c>
      <c r="F2296" s="31" t="n">
        <v>2</v>
      </c>
      <c r="G2296" s="102" t="n">
        <v>36</v>
      </c>
      <c r="H2296" s="103" t="n">
        <v>-10</v>
      </c>
      <c r="I2296" s="103"/>
      <c r="J2296" s="103"/>
      <c r="K2296" s="103"/>
      <c r="L2296" s="104"/>
      <c r="M2296" s="31"/>
      <c r="N2296" s="33" t="n">
        <f aca="false">E2296*F2296+H2296+J2296+K2296+L2296+M2296</f>
        <v>24</v>
      </c>
      <c r="O2296" s="36"/>
      <c r="P2296" s="31" t="n">
        <v>21</v>
      </c>
      <c r="Q2296" s="31" t="n">
        <v>2</v>
      </c>
      <c r="R2296" s="31"/>
      <c r="S2296" s="103" t="n">
        <v>-26</v>
      </c>
      <c r="T2296" s="103"/>
      <c r="U2296" s="103"/>
      <c r="V2296" s="103"/>
      <c r="W2296" s="104" t="n">
        <v>4</v>
      </c>
      <c r="X2296" s="31"/>
      <c r="Y2296" s="31"/>
      <c r="Z2296" s="36" t="n">
        <f aca="false">P2296*Q2296+S2296+U2296+V2296+W2296+X2296+Y2296</f>
        <v>20</v>
      </c>
      <c r="AA2296" s="36" t="n">
        <f aca="false">N2296+Z2296</f>
        <v>44</v>
      </c>
      <c r="AB2296" s="47" t="s">
        <v>259</v>
      </c>
      <c r="AC2296" s="47"/>
      <c r="AD2296" s="47"/>
      <c r="AE2296" s="36" t="n">
        <v>42</v>
      </c>
      <c r="AF2296" s="38" t="n">
        <v>76</v>
      </c>
      <c r="AG2296" s="39" t="str">
        <f aca="false">AB2296</f>
        <v>Евдокимов М.В.</v>
      </c>
      <c r="AH2296" s="39" t="str">
        <f aca="false">C2296</f>
        <v>2АСС9-9 ВБ</v>
      </c>
      <c r="AI2296" s="40" t="str">
        <f aca="false">B2296</f>
        <v>22</v>
      </c>
      <c r="AJ2296" s="39" t="str">
        <f aca="false">CONCATENATE(A2296," ",D2296)</f>
        <v>ОП.02 Архитектура аппаратных средств</v>
      </c>
      <c r="AK2296" s="39" t="n">
        <f aca="false">E2296*F2296+P2296*Q2296+H2296+J2296+S2296+U2296</f>
        <v>40</v>
      </c>
      <c r="AL2296" s="39" t="n">
        <f aca="false">L2296+W2296</f>
        <v>4</v>
      </c>
      <c r="AM2296" s="39" t="n">
        <f aca="false">M2296+X2296</f>
        <v>0</v>
      </c>
      <c r="AN2296" s="39" t="n">
        <f aca="false">Y2296</f>
        <v>0</v>
      </c>
      <c r="AO2296" s="39" t="n">
        <f aca="false">SUM(AK2296:AN2296)</f>
        <v>44</v>
      </c>
      <c r="AP2296" s="41" t="n">
        <f aca="false">K2296+V2296</f>
        <v>0</v>
      </c>
    </row>
    <row r="2297" s="42" customFormat="true" ht="16.5" hidden="true" customHeight="true" outlineLevel="0" collapsed="false">
      <c r="A2297" s="151" t="s">
        <v>76</v>
      </c>
      <c r="B2297" s="150" t="s">
        <v>53</v>
      </c>
      <c r="C2297" s="97" t="s">
        <v>426</v>
      </c>
      <c r="D2297" s="152" t="s">
        <v>258</v>
      </c>
      <c r="E2297" s="53" t="n">
        <v>17</v>
      </c>
      <c r="F2297" s="31"/>
      <c r="G2297" s="102"/>
      <c r="H2297" s="103" t="n">
        <v>10</v>
      </c>
      <c r="I2297" s="103"/>
      <c r="J2297" s="103"/>
      <c r="K2297" s="103"/>
      <c r="L2297" s="104"/>
      <c r="M2297" s="31"/>
      <c r="N2297" s="33" t="n">
        <f aca="false">E2297*F2297+H2297+J2297+K2297+L2297+M2297</f>
        <v>10</v>
      </c>
      <c r="O2297" s="36"/>
      <c r="P2297" s="31" t="n">
        <v>21</v>
      </c>
      <c r="Q2297" s="31"/>
      <c r="R2297" s="31"/>
      <c r="S2297" s="103" t="n">
        <v>26</v>
      </c>
      <c r="T2297" s="103"/>
      <c r="U2297" s="103"/>
      <c r="V2297" s="103"/>
      <c r="W2297" s="104"/>
      <c r="X2297" s="31"/>
      <c r="Y2297" s="31"/>
      <c r="Z2297" s="36" t="n">
        <f aca="false">P2297*Q2297+S2297+U2297+V2297+W2297+X2297+Y2297</f>
        <v>26</v>
      </c>
      <c r="AA2297" s="36" t="n">
        <f aca="false">N2297+Z2297</f>
        <v>36</v>
      </c>
      <c r="AB2297" s="47" t="s">
        <v>259</v>
      </c>
      <c r="AC2297" s="47"/>
      <c r="AD2297" s="47"/>
      <c r="AE2297" s="36" t="n">
        <v>42</v>
      </c>
      <c r="AF2297" s="38" t="n">
        <v>76</v>
      </c>
      <c r="AG2297" s="39" t="str">
        <f aca="false">AB2297</f>
        <v>Евдокимов М.В.</v>
      </c>
      <c r="AH2297" s="39" t="str">
        <f aca="false">C2297</f>
        <v>2АСС9-9а ВБ</v>
      </c>
      <c r="AI2297" s="40" t="str">
        <f aca="false">B2297</f>
        <v>12</v>
      </c>
      <c r="AJ2297" s="39" t="str">
        <f aca="false">CONCATENATE(A2297," ",D2297)</f>
        <v>ОП.02 Архитектура аппаратных средств</v>
      </c>
      <c r="AK2297" s="39" t="n">
        <f aca="false">E2297*F2297+P2297*Q2297+H2297+J2297+S2297+U2297</f>
        <v>36</v>
      </c>
      <c r="AL2297" s="39" t="n">
        <f aca="false">L2297+W2297</f>
        <v>0</v>
      </c>
      <c r="AM2297" s="39" t="n">
        <f aca="false">M2297+X2297</f>
        <v>0</v>
      </c>
      <c r="AN2297" s="39" t="n">
        <f aca="false">Y2297</f>
        <v>0</v>
      </c>
      <c r="AO2297" s="39" t="n">
        <f aca="false">SUM(AK2297:AN2297)</f>
        <v>36</v>
      </c>
      <c r="AP2297" s="41" t="n">
        <f aca="false">K2297+V2297</f>
        <v>0</v>
      </c>
    </row>
    <row r="2298" s="42" customFormat="true" ht="16.5" hidden="true" customHeight="true" outlineLevel="0" collapsed="false">
      <c r="A2298" s="151" t="s">
        <v>76</v>
      </c>
      <c r="B2298" s="150" t="s">
        <v>57</v>
      </c>
      <c r="C2298" s="97" t="s">
        <v>427</v>
      </c>
      <c r="D2298" s="152" t="s">
        <v>258</v>
      </c>
      <c r="E2298" s="53" t="n">
        <v>17</v>
      </c>
      <c r="F2298" s="31"/>
      <c r="G2298" s="102"/>
      <c r="H2298" s="103" t="n">
        <v>10</v>
      </c>
      <c r="I2298" s="103"/>
      <c r="J2298" s="103"/>
      <c r="K2298" s="103"/>
      <c r="L2298" s="104"/>
      <c r="M2298" s="31"/>
      <c r="N2298" s="33" t="n">
        <f aca="false">E2298*F2298+H2298+J2298+K2298+L2298+M2298</f>
        <v>10</v>
      </c>
      <c r="O2298" s="36"/>
      <c r="P2298" s="31" t="n">
        <v>21</v>
      </c>
      <c r="Q2298" s="31"/>
      <c r="R2298" s="31"/>
      <c r="S2298" s="103" t="n">
        <v>26</v>
      </c>
      <c r="T2298" s="103"/>
      <c r="U2298" s="103"/>
      <c r="V2298" s="103"/>
      <c r="W2298" s="104"/>
      <c r="X2298" s="31"/>
      <c r="Y2298" s="31"/>
      <c r="Z2298" s="36" t="n">
        <f aca="false">P2298*Q2298+S2298+U2298+V2298+W2298+X2298+Y2298</f>
        <v>26</v>
      </c>
      <c r="AA2298" s="36" t="n">
        <f aca="false">N2298+Z2298</f>
        <v>36</v>
      </c>
      <c r="AB2298" s="47" t="s">
        <v>69</v>
      </c>
      <c r="AC2298" s="47"/>
      <c r="AD2298" s="47"/>
      <c r="AE2298" s="36" t="n">
        <v>42</v>
      </c>
      <c r="AF2298" s="38" t="n">
        <v>76</v>
      </c>
      <c r="AG2298" s="39" t="str">
        <f aca="false">AB2298</f>
        <v>вак. 2 п/гр</v>
      </c>
      <c r="AH2298" s="39" t="str">
        <f aca="false">C2298</f>
        <v>2АСС9-9б ВБ</v>
      </c>
      <c r="AI2298" s="40" t="str">
        <f aca="false">B2298</f>
        <v>10</v>
      </c>
      <c r="AJ2298" s="39" t="str">
        <f aca="false">CONCATENATE(A2298," ",D2298)</f>
        <v>ОП.02 Архитектура аппаратных средств</v>
      </c>
      <c r="AK2298" s="39" t="n">
        <f aca="false">E2298*F2298+P2298*Q2298+H2298+J2298+S2298+U2298</f>
        <v>36</v>
      </c>
      <c r="AL2298" s="39" t="n">
        <f aca="false">L2298+W2298</f>
        <v>0</v>
      </c>
      <c r="AM2298" s="39" t="n">
        <f aca="false">M2298+X2298</f>
        <v>0</v>
      </c>
      <c r="AN2298" s="39" t="n">
        <f aca="false">Y2298</f>
        <v>0</v>
      </c>
      <c r="AO2298" s="39" t="n">
        <f aca="false">SUM(AK2298:AN2298)</f>
        <v>36</v>
      </c>
      <c r="AP2298" s="41" t="n">
        <f aca="false">K2298+V2298</f>
        <v>0</v>
      </c>
    </row>
    <row r="2299" s="42" customFormat="true" ht="16.5" hidden="true" customHeight="true" outlineLevel="0" collapsed="false">
      <c r="A2299" s="151" t="s">
        <v>79</v>
      </c>
      <c r="B2299" s="150" t="s">
        <v>45</v>
      </c>
      <c r="C2299" s="97" t="s">
        <v>425</v>
      </c>
      <c r="D2299" s="152" t="s">
        <v>414</v>
      </c>
      <c r="E2299" s="53" t="n">
        <v>17</v>
      </c>
      <c r="F2299" s="31" t="n">
        <v>3</v>
      </c>
      <c r="G2299" s="102" t="n">
        <v>30</v>
      </c>
      <c r="H2299" s="103" t="n">
        <v>-30</v>
      </c>
      <c r="I2299" s="103"/>
      <c r="J2299" s="103"/>
      <c r="K2299" s="301" t="n">
        <v>-20</v>
      </c>
      <c r="L2299" s="104"/>
      <c r="M2299" s="31"/>
      <c r="N2299" s="33" t="n">
        <f aca="false">E2299*F2299+H2299+J2299+K2299+L2299+M2299</f>
        <v>1</v>
      </c>
      <c r="O2299" s="36"/>
      <c r="P2299" s="31" t="n">
        <v>21</v>
      </c>
      <c r="Q2299" s="31"/>
      <c r="R2299" s="31"/>
      <c r="S2299" s="103"/>
      <c r="T2299" s="103"/>
      <c r="U2299" s="103"/>
      <c r="V2299" s="103"/>
      <c r="W2299" s="104"/>
      <c r="X2299" s="31"/>
      <c r="Y2299" s="31"/>
      <c r="Z2299" s="36" t="n">
        <f aca="false">P2299*Q2299+S2299+U2299+V2299+W2299+X2299+Y2299</f>
        <v>0</v>
      </c>
      <c r="AA2299" s="36" t="n">
        <f aca="false">N2299+Z2299</f>
        <v>1</v>
      </c>
      <c r="AB2299" s="74" t="s">
        <v>706</v>
      </c>
      <c r="AC2299" s="44" t="s">
        <v>723</v>
      </c>
      <c r="AD2299" s="47"/>
      <c r="AE2299" s="36" t="n">
        <v>0</v>
      </c>
      <c r="AF2299" s="38"/>
      <c r="AG2299" s="39" t="str">
        <f aca="false">AB2299</f>
        <v>Воронин В.А.</v>
      </c>
      <c r="AH2299" s="39" t="str">
        <f aca="false">C2299</f>
        <v>2АСС9-9 ВБ</v>
      </c>
      <c r="AI2299" s="40" t="str">
        <f aca="false">B2299</f>
        <v>22</v>
      </c>
      <c r="AJ2299" s="39" t="str">
        <f aca="false">CONCATENATE(A2299," ",D2299)</f>
        <v>ОП.03 Информационные технологи</v>
      </c>
      <c r="AK2299" s="39" t="n">
        <f aca="false">E2299*F2299+P2299*Q2299+H2299+J2299+S2299+U2299</f>
        <v>21</v>
      </c>
      <c r="AL2299" s="39" t="n">
        <f aca="false">L2299+W2299</f>
        <v>0</v>
      </c>
      <c r="AM2299" s="39" t="n">
        <f aca="false">M2299+X2299</f>
        <v>0</v>
      </c>
      <c r="AN2299" s="39" t="n">
        <f aca="false">Y2299</f>
        <v>0</v>
      </c>
      <c r="AO2299" s="39" t="n">
        <f aca="false">SUM(AK2299:AN2299)</f>
        <v>21</v>
      </c>
      <c r="AP2299" s="41" t="n">
        <f aca="false">K2299+V2299</f>
        <v>-20</v>
      </c>
    </row>
    <row r="2300" s="42" customFormat="true" ht="16.5" hidden="true" customHeight="true" outlineLevel="0" collapsed="false">
      <c r="A2300" s="151" t="s">
        <v>79</v>
      </c>
      <c r="B2300" s="150" t="s">
        <v>53</v>
      </c>
      <c r="C2300" s="97" t="s">
        <v>426</v>
      </c>
      <c r="D2300" s="152" t="s">
        <v>414</v>
      </c>
      <c r="E2300" s="53" t="n">
        <v>17</v>
      </c>
      <c r="F2300" s="31"/>
      <c r="G2300" s="102"/>
      <c r="H2300" s="103" t="n">
        <v>30</v>
      </c>
      <c r="I2300" s="103"/>
      <c r="J2300" s="103"/>
      <c r="K2300" s="301" t="n">
        <v>-2</v>
      </c>
      <c r="L2300" s="104"/>
      <c r="M2300" s="31"/>
      <c r="N2300" s="33" t="n">
        <f aca="false">E2300*F2300+H2300+J2300+K2300+L2300+M2300</f>
        <v>28</v>
      </c>
      <c r="O2300" s="36"/>
      <c r="P2300" s="31" t="n">
        <v>21</v>
      </c>
      <c r="Q2300" s="31"/>
      <c r="R2300" s="31"/>
      <c r="S2300" s="103"/>
      <c r="T2300" s="103"/>
      <c r="U2300" s="103"/>
      <c r="V2300" s="103"/>
      <c r="W2300" s="104"/>
      <c r="X2300" s="31"/>
      <c r="Y2300" s="31"/>
      <c r="Z2300" s="36" t="n">
        <f aca="false">P2300*Q2300+S2300+U2300+V2300+W2300+X2300+Y2300</f>
        <v>0</v>
      </c>
      <c r="AA2300" s="36" t="n">
        <f aca="false">N2300+Z2300</f>
        <v>28</v>
      </c>
      <c r="AB2300" s="74" t="s">
        <v>706</v>
      </c>
      <c r="AC2300" s="44" t="s">
        <v>723</v>
      </c>
      <c r="AD2300" s="47"/>
      <c r="AE2300" s="36" t="n">
        <v>0</v>
      </c>
      <c r="AF2300" s="38"/>
      <c r="AG2300" s="39" t="str">
        <f aca="false">AB2300</f>
        <v>Воронин В.А.</v>
      </c>
      <c r="AH2300" s="39" t="str">
        <f aca="false">C2300</f>
        <v>2АСС9-9а ВБ</v>
      </c>
      <c r="AI2300" s="40" t="str">
        <f aca="false">B2300</f>
        <v>12</v>
      </c>
      <c r="AJ2300" s="39" t="str">
        <f aca="false">CONCATENATE(A2300," ",D2300)</f>
        <v>ОП.03 Информационные технологи</v>
      </c>
      <c r="AK2300" s="39" t="n">
        <f aca="false">E2300*F2300+P2300*Q2300+H2300+J2300+S2300+U2300</f>
        <v>30</v>
      </c>
      <c r="AL2300" s="39" t="n">
        <f aca="false">L2300+W2300</f>
        <v>0</v>
      </c>
      <c r="AM2300" s="39" t="n">
        <f aca="false">M2300+X2300</f>
        <v>0</v>
      </c>
      <c r="AN2300" s="39" t="n">
        <f aca="false">Y2300</f>
        <v>0</v>
      </c>
      <c r="AO2300" s="39" t="n">
        <f aca="false">SUM(AK2300:AN2300)</f>
        <v>30</v>
      </c>
      <c r="AP2300" s="41" t="n">
        <f aca="false">K2300+V2300</f>
        <v>-2</v>
      </c>
    </row>
    <row r="2301" s="42" customFormat="true" ht="16.5" hidden="true" customHeight="true" outlineLevel="0" collapsed="false">
      <c r="A2301" s="151" t="s">
        <v>79</v>
      </c>
      <c r="B2301" s="150" t="s">
        <v>57</v>
      </c>
      <c r="C2301" s="97" t="s">
        <v>427</v>
      </c>
      <c r="D2301" s="152" t="s">
        <v>414</v>
      </c>
      <c r="E2301" s="53" t="n">
        <v>17</v>
      </c>
      <c r="F2301" s="31"/>
      <c r="G2301" s="102"/>
      <c r="H2301" s="103" t="n">
        <v>30</v>
      </c>
      <c r="I2301" s="103"/>
      <c r="J2301" s="103"/>
      <c r="K2301" s="103"/>
      <c r="L2301" s="104"/>
      <c r="M2301" s="31"/>
      <c r="N2301" s="33" t="n">
        <f aca="false">E2301*F2301+H2301+J2301+K2301+L2301+M2301</f>
        <v>30</v>
      </c>
      <c r="O2301" s="36"/>
      <c r="P2301" s="31" t="n">
        <v>21</v>
      </c>
      <c r="Q2301" s="31"/>
      <c r="R2301" s="31"/>
      <c r="S2301" s="103"/>
      <c r="T2301" s="103"/>
      <c r="U2301" s="103"/>
      <c r="V2301" s="103"/>
      <c r="W2301" s="104"/>
      <c r="X2301" s="31"/>
      <c r="Y2301" s="31"/>
      <c r="Z2301" s="36" t="n">
        <f aca="false">P2301*Q2301+S2301+U2301+V2301+W2301+X2301+Y2301</f>
        <v>0</v>
      </c>
      <c r="AA2301" s="36" t="n">
        <f aca="false">N2301+Z2301</f>
        <v>30</v>
      </c>
      <c r="AB2301" s="47" t="s">
        <v>69</v>
      </c>
      <c r="AC2301" s="47"/>
      <c r="AD2301" s="47"/>
      <c r="AE2301" s="36" t="n">
        <v>0</v>
      </c>
      <c r="AF2301" s="38"/>
      <c r="AG2301" s="39" t="str">
        <f aca="false">AB2301</f>
        <v>вак. 2 п/гр</v>
      </c>
      <c r="AH2301" s="39" t="str">
        <f aca="false">C2301</f>
        <v>2АСС9-9б ВБ</v>
      </c>
      <c r="AI2301" s="40" t="str">
        <f aca="false">B2301</f>
        <v>10</v>
      </c>
      <c r="AJ2301" s="39" t="str">
        <f aca="false">CONCATENATE(A2301," ",D2301)</f>
        <v>ОП.03 Информационные технологи</v>
      </c>
      <c r="AK2301" s="39" t="n">
        <f aca="false">E2301*F2301+P2301*Q2301+H2301+J2301+S2301+U2301</f>
        <v>30</v>
      </c>
      <c r="AL2301" s="39" t="n">
        <f aca="false">L2301+W2301</f>
        <v>0</v>
      </c>
      <c r="AM2301" s="39" t="n">
        <f aca="false">M2301+X2301</f>
        <v>0</v>
      </c>
      <c r="AN2301" s="39" t="n">
        <f aca="false">Y2301</f>
        <v>0</v>
      </c>
      <c r="AO2301" s="39" t="n">
        <f aca="false">SUM(AK2301:AN2301)</f>
        <v>30</v>
      </c>
      <c r="AP2301" s="41" t="n">
        <f aca="false">K2301+V2301</f>
        <v>0</v>
      </c>
    </row>
    <row r="2302" s="42" customFormat="true" ht="16.5" hidden="true" customHeight="true" outlineLevel="0" collapsed="false">
      <c r="A2302" s="151" t="s">
        <v>82</v>
      </c>
      <c r="B2302" s="150" t="s">
        <v>45</v>
      </c>
      <c r="C2302" s="97" t="s">
        <v>425</v>
      </c>
      <c r="D2302" s="152" t="s">
        <v>261</v>
      </c>
      <c r="E2302" s="53" t="n">
        <v>17</v>
      </c>
      <c r="F2302" s="31" t="n">
        <v>2</v>
      </c>
      <c r="G2302" s="102" t="n">
        <v>58</v>
      </c>
      <c r="H2302" s="103" t="n">
        <v>-10</v>
      </c>
      <c r="I2302" s="103"/>
      <c r="J2302" s="103"/>
      <c r="K2302" s="103"/>
      <c r="L2302" s="104"/>
      <c r="M2302" s="31"/>
      <c r="N2302" s="33" t="n">
        <f aca="false">E2302*F2302+H2302+J2302+K2302+L2302+M2302</f>
        <v>24</v>
      </c>
      <c r="O2302" s="36"/>
      <c r="P2302" s="31" t="n">
        <v>21</v>
      </c>
      <c r="Q2302" s="31" t="n">
        <v>3</v>
      </c>
      <c r="R2302" s="31"/>
      <c r="S2302" s="103" t="n">
        <v>-48</v>
      </c>
      <c r="T2302" s="103"/>
      <c r="U2302" s="103"/>
      <c r="V2302" s="103"/>
      <c r="W2302" s="104" t="n">
        <v>2</v>
      </c>
      <c r="X2302" s="31"/>
      <c r="Y2302" s="31"/>
      <c r="Z2302" s="36" t="n">
        <f aca="false">P2302*Q2302+S2302+U2302+V2302+W2302+X2302+Y2302</f>
        <v>17</v>
      </c>
      <c r="AA2302" s="36" t="n">
        <f aca="false">N2302+Z2302</f>
        <v>41</v>
      </c>
      <c r="AB2302" s="47" t="s">
        <v>415</v>
      </c>
      <c r="AC2302" s="47"/>
      <c r="AD2302" s="47"/>
      <c r="AE2302" s="36" t="n">
        <v>63</v>
      </c>
      <c r="AF2302" s="38"/>
      <c r="AG2302" s="39" t="str">
        <f aca="false">AB2302</f>
        <v>Балашов Н.А.</v>
      </c>
      <c r="AH2302" s="39" t="str">
        <f aca="false">C2302</f>
        <v>2АСС9-9 ВБ</v>
      </c>
      <c r="AI2302" s="40" t="str">
        <f aca="false">B2302</f>
        <v>22</v>
      </c>
      <c r="AJ2302" s="39" t="str">
        <f aca="false">CONCATENATE(A2302," ",D2302)</f>
        <v>ОП.04 Основы алгоритмизации и программирования</v>
      </c>
      <c r="AK2302" s="39" t="n">
        <f aca="false">E2302*F2302+P2302*Q2302+H2302+J2302+S2302+U2302</f>
        <v>39</v>
      </c>
      <c r="AL2302" s="39" t="n">
        <f aca="false">L2302+W2302</f>
        <v>2</v>
      </c>
      <c r="AM2302" s="39" t="n">
        <f aca="false">M2302+X2302</f>
        <v>0</v>
      </c>
      <c r="AN2302" s="39" t="n">
        <f aca="false">Y2302</f>
        <v>0</v>
      </c>
      <c r="AO2302" s="39" t="n">
        <f aca="false">SUM(AK2302:AN2302)</f>
        <v>41</v>
      </c>
      <c r="AP2302" s="41" t="n">
        <f aca="false">K2302+V2302</f>
        <v>0</v>
      </c>
    </row>
    <row r="2303" s="42" customFormat="true" ht="16.5" hidden="true" customHeight="true" outlineLevel="0" collapsed="false">
      <c r="A2303" s="151" t="s">
        <v>82</v>
      </c>
      <c r="B2303" s="150" t="s">
        <v>53</v>
      </c>
      <c r="C2303" s="97" t="s">
        <v>426</v>
      </c>
      <c r="D2303" s="152" t="s">
        <v>261</v>
      </c>
      <c r="E2303" s="53" t="n">
        <v>17</v>
      </c>
      <c r="F2303" s="31"/>
      <c r="G2303" s="102"/>
      <c r="H2303" s="103" t="n">
        <v>10</v>
      </c>
      <c r="I2303" s="103"/>
      <c r="J2303" s="103"/>
      <c r="K2303" s="103"/>
      <c r="L2303" s="104"/>
      <c r="M2303" s="31"/>
      <c r="N2303" s="33" t="n">
        <f aca="false">E2303*F2303+H2303+J2303+K2303+L2303+M2303</f>
        <v>10</v>
      </c>
      <c r="O2303" s="36"/>
      <c r="P2303" s="31" t="n">
        <v>21</v>
      </c>
      <c r="Q2303" s="31"/>
      <c r="R2303" s="31"/>
      <c r="S2303" s="103" t="n">
        <v>48</v>
      </c>
      <c r="T2303" s="103"/>
      <c r="U2303" s="103"/>
      <c r="V2303" s="103"/>
      <c r="W2303" s="104"/>
      <c r="X2303" s="31"/>
      <c r="Y2303" s="31"/>
      <c r="Z2303" s="36" t="n">
        <f aca="false">P2303*Q2303+S2303+U2303+V2303+W2303+X2303+Y2303</f>
        <v>48</v>
      </c>
      <c r="AA2303" s="36" t="n">
        <f aca="false">N2303+Z2303</f>
        <v>58</v>
      </c>
      <c r="AB2303" s="47" t="s">
        <v>415</v>
      </c>
      <c r="AC2303" s="47"/>
      <c r="AD2303" s="47"/>
      <c r="AE2303" s="36" t="n">
        <v>63</v>
      </c>
      <c r="AF2303" s="38"/>
      <c r="AG2303" s="39" t="str">
        <f aca="false">AB2303</f>
        <v>Балашов Н.А.</v>
      </c>
      <c r="AH2303" s="39" t="str">
        <f aca="false">C2303</f>
        <v>2АСС9-9а ВБ</v>
      </c>
      <c r="AI2303" s="40" t="str">
        <f aca="false">B2303</f>
        <v>12</v>
      </c>
      <c r="AJ2303" s="39" t="str">
        <f aca="false">CONCATENATE(A2303," ",D2303)</f>
        <v>ОП.04 Основы алгоритмизации и программирования</v>
      </c>
      <c r="AK2303" s="39" t="n">
        <f aca="false">E2303*F2303+P2303*Q2303+H2303+J2303+S2303+U2303</f>
        <v>58</v>
      </c>
      <c r="AL2303" s="39" t="n">
        <f aca="false">L2303+W2303</f>
        <v>0</v>
      </c>
      <c r="AM2303" s="39" t="n">
        <f aca="false">M2303+X2303</f>
        <v>0</v>
      </c>
      <c r="AN2303" s="39" t="n">
        <f aca="false">Y2303</f>
        <v>0</v>
      </c>
      <c r="AO2303" s="39" t="n">
        <f aca="false">SUM(AK2303:AN2303)</f>
        <v>58</v>
      </c>
      <c r="AP2303" s="41" t="n">
        <f aca="false">K2303+V2303</f>
        <v>0</v>
      </c>
    </row>
    <row r="2304" s="42" customFormat="true" ht="16.5" hidden="true" customHeight="true" outlineLevel="0" collapsed="false">
      <c r="A2304" s="151" t="s">
        <v>82</v>
      </c>
      <c r="B2304" s="150" t="s">
        <v>57</v>
      </c>
      <c r="C2304" s="97" t="s">
        <v>427</v>
      </c>
      <c r="D2304" s="152" t="s">
        <v>261</v>
      </c>
      <c r="E2304" s="53" t="n">
        <v>17</v>
      </c>
      <c r="F2304" s="31"/>
      <c r="G2304" s="102"/>
      <c r="H2304" s="103" t="n">
        <v>10</v>
      </c>
      <c r="I2304" s="103"/>
      <c r="J2304" s="103"/>
      <c r="K2304" s="103"/>
      <c r="L2304" s="104"/>
      <c r="M2304" s="31"/>
      <c r="N2304" s="33" t="n">
        <f aca="false">E2304*F2304+H2304+J2304+K2304+L2304+M2304</f>
        <v>10</v>
      </c>
      <c r="O2304" s="36"/>
      <c r="P2304" s="31" t="n">
        <v>21</v>
      </c>
      <c r="Q2304" s="31"/>
      <c r="R2304" s="31"/>
      <c r="S2304" s="103" t="n">
        <v>48</v>
      </c>
      <c r="T2304" s="103"/>
      <c r="U2304" s="103"/>
      <c r="V2304" s="103"/>
      <c r="W2304" s="104"/>
      <c r="X2304" s="31"/>
      <c r="Y2304" s="31"/>
      <c r="Z2304" s="36" t="n">
        <f aca="false">P2304*Q2304+S2304+U2304+V2304+W2304+X2304+Y2304</f>
        <v>48</v>
      </c>
      <c r="AA2304" s="36" t="n">
        <f aca="false">N2304+Z2304</f>
        <v>58</v>
      </c>
      <c r="AB2304" s="47" t="s">
        <v>69</v>
      </c>
      <c r="AC2304" s="47"/>
      <c r="AD2304" s="47"/>
      <c r="AE2304" s="36" t="n">
        <v>63</v>
      </c>
      <c r="AF2304" s="38"/>
      <c r="AG2304" s="39" t="str">
        <f aca="false">AB2304</f>
        <v>вак. 2 п/гр</v>
      </c>
      <c r="AH2304" s="39" t="str">
        <f aca="false">C2304</f>
        <v>2АСС9-9б ВБ</v>
      </c>
      <c r="AI2304" s="40" t="str">
        <f aca="false">B2304</f>
        <v>10</v>
      </c>
      <c r="AJ2304" s="39" t="str">
        <f aca="false">CONCATENATE(A2304," ",D2304)</f>
        <v>ОП.04 Основы алгоритмизации и программирования</v>
      </c>
      <c r="AK2304" s="39" t="n">
        <f aca="false">E2304*F2304+P2304*Q2304+H2304+J2304+S2304+U2304</f>
        <v>58</v>
      </c>
      <c r="AL2304" s="39" t="n">
        <f aca="false">L2304+W2304</f>
        <v>0</v>
      </c>
      <c r="AM2304" s="39" t="n">
        <f aca="false">M2304+X2304</f>
        <v>0</v>
      </c>
      <c r="AN2304" s="39" t="n">
        <f aca="false">Y2304</f>
        <v>0</v>
      </c>
      <c r="AO2304" s="39" t="n">
        <f aca="false">SUM(AK2304:AN2304)</f>
        <v>58</v>
      </c>
      <c r="AP2304" s="41" t="n">
        <f aca="false">K2304+V2304</f>
        <v>0</v>
      </c>
    </row>
    <row r="2305" s="42" customFormat="true" ht="16.5" hidden="true" customHeight="true" outlineLevel="0" collapsed="false">
      <c r="A2305" s="151" t="s">
        <v>90</v>
      </c>
      <c r="B2305" s="150" t="s">
        <v>45</v>
      </c>
      <c r="C2305" s="97" t="s">
        <v>425</v>
      </c>
      <c r="D2305" s="152" t="s">
        <v>264</v>
      </c>
      <c r="E2305" s="53" t="n">
        <v>17</v>
      </c>
      <c r="F2305" s="31" t="n">
        <v>2</v>
      </c>
      <c r="G2305" s="102" t="n">
        <v>30</v>
      </c>
      <c r="H2305" s="103" t="n">
        <v>-10</v>
      </c>
      <c r="I2305" s="103"/>
      <c r="J2305" s="103"/>
      <c r="K2305" s="103"/>
      <c r="L2305" s="104"/>
      <c r="M2305" s="31"/>
      <c r="N2305" s="33" t="n">
        <f aca="false">E2305*F2305+H2305+J2305+K2305+L2305+M2305</f>
        <v>24</v>
      </c>
      <c r="O2305" s="36"/>
      <c r="P2305" s="31" t="n">
        <v>21</v>
      </c>
      <c r="Q2305" s="31" t="n">
        <v>2</v>
      </c>
      <c r="R2305" s="31"/>
      <c r="S2305" s="103" t="n">
        <v>-20</v>
      </c>
      <c r="T2305" s="103"/>
      <c r="U2305" s="103"/>
      <c r="V2305" s="103"/>
      <c r="W2305" s="104" t="n">
        <v>6</v>
      </c>
      <c r="X2305" s="31" t="n">
        <v>8</v>
      </c>
      <c r="Y2305" s="31"/>
      <c r="Z2305" s="36" t="n">
        <f aca="false">P2305*Q2305+S2305+U2305+V2305+W2305+X2305+Y2305</f>
        <v>36</v>
      </c>
      <c r="AA2305" s="36" t="n">
        <f aca="false">N2305+Z2305</f>
        <v>60</v>
      </c>
      <c r="AB2305" s="74" t="s">
        <v>212</v>
      </c>
      <c r="AC2305" s="47"/>
      <c r="AD2305" s="47"/>
      <c r="AE2305" s="36" t="n">
        <v>42</v>
      </c>
      <c r="AF2305" s="38"/>
      <c r="AG2305" s="39" t="str">
        <f aca="false">AB2305</f>
        <v>Соколюк А.В.</v>
      </c>
      <c r="AH2305" s="39" t="str">
        <f aca="false">C2305</f>
        <v>2АСС9-9 ВБ</v>
      </c>
      <c r="AI2305" s="40" t="str">
        <f aca="false">B2305</f>
        <v>22</v>
      </c>
      <c r="AJ2305" s="39" t="str">
        <f aca="false">CONCATENATE(A2305," ",D2305)</f>
        <v>ОП.08 Основы проектирования баз данных</v>
      </c>
      <c r="AK2305" s="39" t="n">
        <f aca="false">E2305*F2305+P2305*Q2305+H2305+J2305+S2305+U2305</f>
        <v>46</v>
      </c>
      <c r="AL2305" s="39" t="n">
        <f aca="false">L2305+W2305</f>
        <v>6</v>
      </c>
      <c r="AM2305" s="39" t="n">
        <f aca="false">M2305+X2305</f>
        <v>8</v>
      </c>
      <c r="AN2305" s="39" t="n">
        <f aca="false">Y2305</f>
        <v>0</v>
      </c>
      <c r="AO2305" s="39" t="n">
        <f aca="false">SUM(AK2305:AN2305)</f>
        <v>60</v>
      </c>
      <c r="AP2305" s="41" t="n">
        <f aca="false">K2305+V2305</f>
        <v>0</v>
      </c>
    </row>
    <row r="2306" s="42" customFormat="true" ht="16.5" hidden="true" customHeight="true" outlineLevel="0" collapsed="false">
      <c r="A2306" s="151" t="s">
        <v>90</v>
      </c>
      <c r="B2306" s="150" t="s">
        <v>53</v>
      </c>
      <c r="C2306" s="97" t="s">
        <v>426</v>
      </c>
      <c r="D2306" s="152" t="s">
        <v>264</v>
      </c>
      <c r="E2306" s="53" t="n">
        <v>17</v>
      </c>
      <c r="F2306" s="31"/>
      <c r="G2306" s="102"/>
      <c r="H2306" s="103" t="n">
        <v>10</v>
      </c>
      <c r="I2306" s="103"/>
      <c r="J2306" s="103"/>
      <c r="K2306" s="103"/>
      <c r="L2306" s="104"/>
      <c r="M2306" s="31"/>
      <c r="N2306" s="33" t="n">
        <f aca="false">E2306*F2306+H2306+J2306+K2306+L2306+M2306</f>
        <v>10</v>
      </c>
      <c r="O2306" s="36"/>
      <c r="P2306" s="31" t="n">
        <v>21</v>
      </c>
      <c r="Q2306" s="31"/>
      <c r="R2306" s="31"/>
      <c r="S2306" s="103" t="n">
        <v>20</v>
      </c>
      <c r="T2306" s="103"/>
      <c r="U2306" s="103"/>
      <c r="V2306" s="103"/>
      <c r="W2306" s="104"/>
      <c r="X2306" s="31"/>
      <c r="Y2306" s="31"/>
      <c r="Z2306" s="36" t="n">
        <f aca="false">P2306*Q2306+S2306+U2306+V2306+W2306+X2306+Y2306</f>
        <v>20</v>
      </c>
      <c r="AA2306" s="36" t="n">
        <f aca="false">N2306+Z2306</f>
        <v>30</v>
      </c>
      <c r="AB2306" s="74" t="s">
        <v>212</v>
      </c>
      <c r="AC2306" s="47"/>
      <c r="AD2306" s="47"/>
      <c r="AE2306" s="36" t="n">
        <v>42</v>
      </c>
      <c r="AF2306" s="38"/>
      <c r="AG2306" s="39" t="str">
        <f aca="false">AB2306</f>
        <v>Соколюк А.В.</v>
      </c>
      <c r="AH2306" s="39" t="str">
        <f aca="false">C2306</f>
        <v>2АСС9-9а ВБ</v>
      </c>
      <c r="AI2306" s="40" t="str">
        <f aca="false">B2306</f>
        <v>12</v>
      </c>
      <c r="AJ2306" s="39" t="str">
        <f aca="false">CONCATENATE(A2306," ",D2306)</f>
        <v>ОП.08 Основы проектирования баз данных</v>
      </c>
      <c r="AK2306" s="39" t="n">
        <f aca="false">E2306*F2306+P2306*Q2306+H2306+J2306+S2306+U2306</f>
        <v>30</v>
      </c>
      <c r="AL2306" s="39" t="n">
        <f aca="false">L2306+W2306</f>
        <v>0</v>
      </c>
      <c r="AM2306" s="39" t="n">
        <f aca="false">M2306+X2306</f>
        <v>0</v>
      </c>
      <c r="AN2306" s="39" t="n">
        <f aca="false">Y2306</f>
        <v>0</v>
      </c>
      <c r="AO2306" s="39" t="n">
        <f aca="false">SUM(AK2306:AN2306)</f>
        <v>30</v>
      </c>
      <c r="AP2306" s="41" t="n">
        <f aca="false">K2306+V2306</f>
        <v>0</v>
      </c>
    </row>
    <row r="2307" s="42" customFormat="true" ht="16.5" hidden="true" customHeight="true" outlineLevel="0" collapsed="false">
      <c r="A2307" s="151" t="s">
        <v>90</v>
      </c>
      <c r="B2307" s="150" t="s">
        <v>57</v>
      </c>
      <c r="C2307" s="97" t="s">
        <v>427</v>
      </c>
      <c r="D2307" s="152" t="s">
        <v>264</v>
      </c>
      <c r="E2307" s="53" t="n">
        <v>17</v>
      </c>
      <c r="F2307" s="31"/>
      <c r="G2307" s="102"/>
      <c r="H2307" s="103" t="n">
        <v>10</v>
      </c>
      <c r="I2307" s="103"/>
      <c r="J2307" s="103"/>
      <c r="K2307" s="103"/>
      <c r="L2307" s="104"/>
      <c r="M2307" s="31"/>
      <c r="N2307" s="33" t="n">
        <f aca="false">E2307*F2307+H2307+J2307+K2307+L2307+M2307</f>
        <v>10</v>
      </c>
      <c r="O2307" s="36"/>
      <c r="P2307" s="31" t="n">
        <v>21</v>
      </c>
      <c r="Q2307" s="31"/>
      <c r="R2307" s="31"/>
      <c r="S2307" s="103" t="n">
        <v>20</v>
      </c>
      <c r="T2307" s="103"/>
      <c r="U2307" s="103"/>
      <c r="V2307" s="103"/>
      <c r="W2307" s="104"/>
      <c r="X2307" s="31"/>
      <c r="Y2307" s="31"/>
      <c r="Z2307" s="36" t="n">
        <f aca="false">P2307*Q2307+S2307+U2307+V2307+W2307+X2307+Y2307</f>
        <v>20</v>
      </c>
      <c r="AA2307" s="36" t="n">
        <f aca="false">N2307+Z2307</f>
        <v>30</v>
      </c>
      <c r="AB2307" s="47" t="s">
        <v>69</v>
      </c>
      <c r="AC2307" s="47"/>
      <c r="AD2307" s="47"/>
      <c r="AE2307" s="36" t="n">
        <v>42</v>
      </c>
      <c r="AF2307" s="38"/>
      <c r="AG2307" s="39" t="str">
        <f aca="false">AB2307</f>
        <v>вак. 2 п/гр</v>
      </c>
      <c r="AH2307" s="39" t="str">
        <f aca="false">C2307</f>
        <v>2АСС9-9б ВБ</v>
      </c>
      <c r="AI2307" s="40" t="str">
        <f aca="false">B2307</f>
        <v>10</v>
      </c>
      <c r="AJ2307" s="39" t="str">
        <f aca="false">CONCATENATE(A2307," ",D2307)</f>
        <v>ОП.08 Основы проектирования баз данных</v>
      </c>
      <c r="AK2307" s="39" t="n">
        <f aca="false">E2307*F2307+P2307*Q2307+H2307+J2307+S2307+U2307</f>
        <v>30</v>
      </c>
      <c r="AL2307" s="39" t="n">
        <f aca="false">L2307+W2307</f>
        <v>0</v>
      </c>
      <c r="AM2307" s="39" t="n">
        <f aca="false">M2307+X2307</f>
        <v>0</v>
      </c>
      <c r="AN2307" s="39" t="n">
        <f aca="false">Y2307</f>
        <v>0</v>
      </c>
      <c r="AO2307" s="39" t="n">
        <f aca="false">SUM(AK2307:AN2307)</f>
        <v>30</v>
      </c>
      <c r="AP2307" s="41" t="n">
        <f aca="false">K2307+V2307</f>
        <v>0</v>
      </c>
    </row>
    <row r="2308" s="42" customFormat="true" ht="16.5" hidden="true" customHeight="true" outlineLevel="0" collapsed="false">
      <c r="A2308" s="153" t="s">
        <v>127</v>
      </c>
      <c r="B2308" s="150" t="s">
        <v>45</v>
      </c>
      <c r="C2308" s="97" t="s">
        <v>425</v>
      </c>
      <c r="D2308" s="154" t="s">
        <v>266</v>
      </c>
      <c r="E2308" s="53" t="n">
        <v>17</v>
      </c>
      <c r="F2308" s="31"/>
      <c r="G2308" s="102"/>
      <c r="H2308" s="103"/>
      <c r="I2308" s="103"/>
      <c r="J2308" s="103"/>
      <c r="K2308" s="103"/>
      <c r="L2308" s="104"/>
      <c r="M2308" s="31"/>
      <c r="N2308" s="33" t="n">
        <f aca="false">E2308*F2308+H2308+J2308+K2308+L2308+M2308</f>
        <v>0</v>
      </c>
      <c r="O2308" s="36"/>
      <c r="P2308" s="31" t="n">
        <v>21</v>
      </c>
      <c r="Q2308" s="31" t="n">
        <v>2</v>
      </c>
      <c r="R2308" s="31" t="n">
        <v>14</v>
      </c>
      <c r="S2308" s="103"/>
      <c r="T2308" s="103" t="n">
        <v>14</v>
      </c>
      <c r="U2308" s="103"/>
      <c r="V2308" s="103"/>
      <c r="W2308" s="104" t="n">
        <v>2</v>
      </c>
      <c r="X2308" s="31"/>
      <c r="Y2308" s="31"/>
      <c r="Z2308" s="36" t="n">
        <f aca="false">P2308*Q2308+S2308+U2308+V2308+W2308+X2308+Y2308</f>
        <v>44</v>
      </c>
      <c r="AA2308" s="36" t="n">
        <f aca="false">N2308+Z2308</f>
        <v>44</v>
      </c>
      <c r="AB2308" s="47" t="s">
        <v>78</v>
      </c>
      <c r="AC2308" s="47"/>
      <c r="AD2308" s="47"/>
      <c r="AE2308" s="36" t="n">
        <v>42</v>
      </c>
      <c r="AF2308" s="38"/>
      <c r="AG2308" s="39" t="str">
        <f aca="false">AB2308</f>
        <v>Маргвелашвили Л.В.</v>
      </c>
      <c r="AH2308" s="39" t="str">
        <f aca="false">C2308</f>
        <v>2АСС9-9 ВБ</v>
      </c>
      <c r="AI2308" s="40" t="str">
        <f aca="false">B2308</f>
        <v>22</v>
      </c>
      <c r="AJ2308" s="39" t="str">
        <f aca="false">CONCATENATE(A2308," ",D2308)</f>
        <v>ОП.09 Стандартизация, сертификация и техническое документоведение</v>
      </c>
      <c r="AK2308" s="39" t="n">
        <f aca="false">E2308*F2308+P2308*Q2308+H2308+J2308+S2308+U2308</f>
        <v>42</v>
      </c>
      <c r="AL2308" s="39" t="n">
        <f aca="false">L2308+W2308</f>
        <v>2</v>
      </c>
      <c r="AM2308" s="39" t="n">
        <f aca="false">M2308+X2308</f>
        <v>0</v>
      </c>
      <c r="AN2308" s="39" t="n">
        <f aca="false">Y2308</f>
        <v>0</v>
      </c>
      <c r="AO2308" s="39" t="n">
        <f aca="false">SUM(AK2308:AN2308)</f>
        <v>44</v>
      </c>
      <c r="AP2308" s="41" t="n">
        <f aca="false">K2308+V2308</f>
        <v>0</v>
      </c>
    </row>
    <row r="2309" s="42" customFormat="true" ht="16.5" hidden="true" customHeight="true" outlineLevel="0" collapsed="false">
      <c r="A2309" s="153" t="s">
        <v>92</v>
      </c>
      <c r="B2309" s="150" t="s">
        <v>45</v>
      </c>
      <c r="C2309" s="97" t="s">
        <v>425</v>
      </c>
      <c r="D2309" s="154" t="s">
        <v>416</v>
      </c>
      <c r="E2309" s="53" t="n">
        <v>17</v>
      </c>
      <c r="F2309" s="31" t="n">
        <v>3</v>
      </c>
      <c r="G2309" s="102" t="n">
        <v>30</v>
      </c>
      <c r="H2309" s="103" t="n">
        <v>-30</v>
      </c>
      <c r="I2309" s="103"/>
      <c r="J2309" s="103"/>
      <c r="K2309" s="103"/>
      <c r="L2309" s="104" t="n">
        <v>2</v>
      </c>
      <c r="M2309" s="31"/>
      <c r="N2309" s="33" t="n">
        <f aca="false">E2309*F2309+H2309+J2309+K2309+L2309+M2309</f>
        <v>23</v>
      </c>
      <c r="O2309" s="36"/>
      <c r="P2309" s="31" t="n">
        <v>21</v>
      </c>
      <c r="Q2309" s="31"/>
      <c r="R2309" s="31"/>
      <c r="S2309" s="103"/>
      <c r="T2309" s="103"/>
      <c r="U2309" s="103"/>
      <c r="V2309" s="103"/>
      <c r="W2309" s="104"/>
      <c r="X2309" s="31"/>
      <c r="Y2309" s="31"/>
      <c r="Z2309" s="36" t="n">
        <f aca="false">P2309*Q2309+S2309+U2309+V2309+W2309+X2309+Y2309</f>
        <v>0</v>
      </c>
      <c r="AA2309" s="36" t="n">
        <f aca="false">N2309+Z2309</f>
        <v>23</v>
      </c>
      <c r="AB2309" s="47" t="s">
        <v>72</v>
      </c>
      <c r="AC2309" s="47"/>
      <c r="AD2309" s="47"/>
      <c r="AE2309" s="36" t="n">
        <v>0</v>
      </c>
      <c r="AF2309" s="38" t="n">
        <v>51</v>
      </c>
      <c r="AG2309" s="39" t="str">
        <f aca="false">AB2309</f>
        <v>Глушкова Т.Н.</v>
      </c>
      <c r="AH2309" s="39" t="str">
        <f aca="false">C2309</f>
        <v>2АСС9-9 ВБ</v>
      </c>
      <c r="AI2309" s="40" t="str">
        <f aca="false">B2309</f>
        <v>22</v>
      </c>
      <c r="AJ2309" s="39" t="str">
        <f aca="false">CONCATENATE(A2309," ",D2309)</f>
        <v>ОП.10 Основы электротехники</v>
      </c>
      <c r="AK2309" s="39" t="n">
        <f aca="false">E2309*F2309+P2309*Q2309+H2309+J2309+S2309+U2309</f>
        <v>21</v>
      </c>
      <c r="AL2309" s="39" t="n">
        <f aca="false">L2309+W2309</f>
        <v>2</v>
      </c>
      <c r="AM2309" s="39" t="n">
        <f aca="false">M2309+X2309</f>
        <v>0</v>
      </c>
      <c r="AN2309" s="39" t="n">
        <f aca="false">Y2309</f>
        <v>0</v>
      </c>
      <c r="AO2309" s="39" t="n">
        <f aca="false">SUM(AK2309:AN2309)</f>
        <v>23</v>
      </c>
      <c r="AP2309" s="41" t="n">
        <f aca="false">K2309+V2309</f>
        <v>0</v>
      </c>
    </row>
    <row r="2310" s="42" customFormat="true" ht="16.5" hidden="true" customHeight="true" outlineLevel="0" collapsed="false">
      <c r="A2310" s="153" t="s">
        <v>92</v>
      </c>
      <c r="B2310" s="150" t="s">
        <v>53</v>
      </c>
      <c r="C2310" s="97" t="s">
        <v>426</v>
      </c>
      <c r="D2310" s="154" t="s">
        <v>416</v>
      </c>
      <c r="E2310" s="53" t="n">
        <v>17</v>
      </c>
      <c r="F2310" s="31"/>
      <c r="G2310" s="102"/>
      <c r="H2310" s="103" t="n">
        <v>30</v>
      </c>
      <c r="I2310" s="103"/>
      <c r="J2310" s="103"/>
      <c r="K2310" s="103"/>
      <c r="L2310" s="104"/>
      <c r="M2310" s="31"/>
      <c r="N2310" s="33" t="n">
        <f aca="false">E2310*F2310+H2310+J2310+K2310+L2310+M2310</f>
        <v>30</v>
      </c>
      <c r="O2310" s="36"/>
      <c r="P2310" s="31" t="n">
        <v>21</v>
      </c>
      <c r="Q2310" s="31"/>
      <c r="R2310" s="31"/>
      <c r="S2310" s="103"/>
      <c r="T2310" s="103"/>
      <c r="U2310" s="103"/>
      <c r="V2310" s="103"/>
      <c r="W2310" s="104"/>
      <c r="X2310" s="31"/>
      <c r="Y2310" s="31"/>
      <c r="Z2310" s="36" t="n">
        <f aca="false">P2310*Q2310+S2310+U2310+V2310+W2310+X2310+Y2310</f>
        <v>0</v>
      </c>
      <c r="AA2310" s="36" t="n">
        <f aca="false">N2310+Z2310</f>
        <v>30</v>
      </c>
      <c r="AB2310" s="47" t="s">
        <v>72</v>
      </c>
      <c r="AC2310" s="47"/>
      <c r="AD2310" s="47"/>
      <c r="AE2310" s="36" t="n">
        <v>0</v>
      </c>
      <c r="AF2310" s="38" t="n">
        <v>51</v>
      </c>
      <c r="AG2310" s="39" t="str">
        <f aca="false">AB2310</f>
        <v>Глушкова Т.Н.</v>
      </c>
      <c r="AH2310" s="39" t="str">
        <f aca="false">C2310</f>
        <v>2АСС9-9а ВБ</v>
      </c>
      <c r="AI2310" s="40" t="str">
        <f aca="false">B2310</f>
        <v>12</v>
      </c>
      <c r="AJ2310" s="39" t="str">
        <f aca="false">CONCATENATE(A2310," ",D2310)</f>
        <v>ОП.10 Основы электротехники</v>
      </c>
      <c r="AK2310" s="39" t="n">
        <f aca="false">E2310*F2310+P2310*Q2310+H2310+J2310+S2310+U2310</f>
        <v>30</v>
      </c>
      <c r="AL2310" s="39" t="n">
        <f aca="false">L2310+W2310</f>
        <v>0</v>
      </c>
      <c r="AM2310" s="39" t="n">
        <f aca="false">M2310+X2310</f>
        <v>0</v>
      </c>
      <c r="AN2310" s="39" t="n">
        <f aca="false">Y2310</f>
        <v>0</v>
      </c>
      <c r="AO2310" s="39" t="n">
        <f aca="false">SUM(AK2310:AN2310)</f>
        <v>30</v>
      </c>
      <c r="AP2310" s="41" t="n">
        <f aca="false">K2310+V2310</f>
        <v>0</v>
      </c>
    </row>
    <row r="2311" s="42" customFormat="true" ht="16.5" hidden="true" customHeight="true" outlineLevel="0" collapsed="false">
      <c r="A2311" s="153" t="s">
        <v>92</v>
      </c>
      <c r="B2311" s="150" t="s">
        <v>57</v>
      </c>
      <c r="C2311" s="97" t="s">
        <v>427</v>
      </c>
      <c r="D2311" s="154" t="s">
        <v>416</v>
      </c>
      <c r="E2311" s="53" t="n">
        <v>17</v>
      </c>
      <c r="F2311" s="31"/>
      <c r="G2311" s="102"/>
      <c r="H2311" s="103" t="n">
        <v>30</v>
      </c>
      <c r="I2311" s="103"/>
      <c r="J2311" s="103"/>
      <c r="K2311" s="103"/>
      <c r="L2311" s="104"/>
      <c r="M2311" s="31"/>
      <c r="N2311" s="33" t="n">
        <f aca="false">E2311*F2311+H2311+J2311+K2311+L2311+M2311</f>
        <v>30</v>
      </c>
      <c r="O2311" s="36"/>
      <c r="P2311" s="31" t="n">
        <v>21</v>
      </c>
      <c r="Q2311" s="31"/>
      <c r="R2311" s="31"/>
      <c r="S2311" s="103"/>
      <c r="T2311" s="103"/>
      <c r="U2311" s="103"/>
      <c r="V2311" s="103"/>
      <c r="W2311" s="104"/>
      <c r="X2311" s="31"/>
      <c r="Y2311" s="31"/>
      <c r="Z2311" s="36" t="n">
        <f aca="false">P2311*Q2311+S2311+U2311+V2311+W2311+X2311+Y2311</f>
        <v>0</v>
      </c>
      <c r="AA2311" s="36" t="n">
        <f aca="false">N2311+Z2311</f>
        <v>30</v>
      </c>
      <c r="AB2311" s="47" t="s">
        <v>69</v>
      </c>
      <c r="AC2311" s="47"/>
      <c r="AD2311" s="47"/>
      <c r="AE2311" s="36" t="n">
        <v>0</v>
      </c>
      <c r="AF2311" s="38" t="n">
        <v>51</v>
      </c>
      <c r="AG2311" s="39" t="str">
        <f aca="false">AB2311</f>
        <v>вак. 2 п/гр</v>
      </c>
      <c r="AH2311" s="39" t="str">
        <f aca="false">C2311</f>
        <v>2АСС9-9б ВБ</v>
      </c>
      <c r="AI2311" s="40" t="str">
        <f aca="false">B2311</f>
        <v>10</v>
      </c>
      <c r="AJ2311" s="39" t="str">
        <f aca="false">CONCATENATE(A2311," ",D2311)</f>
        <v>ОП.10 Основы электротехники</v>
      </c>
      <c r="AK2311" s="39" t="n">
        <f aca="false">E2311*F2311+P2311*Q2311+H2311+J2311+S2311+U2311</f>
        <v>30</v>
      </c>
      <c r="AL2311" s="39" t="n">
        <f aca="false">L2311+W2311</f>
        <v>0</v>
      </c>
      <c r="AM2311" s="39" t="n">
        <f aca="false">M2311+X2311</f>
        <v>0</v>
      </c>
      <c r="AN2311" s="39" t="n">
        <f aca="false">Y2311</f>
        <v>0</v>
      </c>
      <c r="AO2311" s="39" t="n">
        <f aca="false">SUM(AK2311:AN2311)</f>
        <v>30</v>
      </c>
      <c r="AP2311" s="41" t="n">
        <f aca="false">K2311+V2311</f>
        <v>0</v>
      </c>
    </row>
    <row r="2312" s="42" customFormat="true" ht="16.5" hidden="true" customHeight="true" outlineLevel="0" collapsed="false">
      <c r="A2312" s="153" t="s">
        <v>129</v>
      </c>
      <c r="B2312" s="150" t="s">
        <v>53</v>
      </c>
      <c r="C2312" s="97" t="s">
        <v>426</v>
      </c>
      <c r="D2312" s="154" t="s">
        <v>417</v>
      </c>
      <c r="E2312" s="53" t="n">
        <v>17</v>
      </c>
      <c r="F2312" s="31" t="n">
        <v>4</v>
      </c>
      <c r="G2312" s="102" t="n">
        <v>68</v>
      </c>
      <c r="H2312" s="103"/>
      <c r="I2312" s="103"/>
      <c r="J2312" s="103"/>
      <c r="K2312" s="103"/>
      <c r="L2312" s="104" t="n">
        <v>2</v>
      </c>
      <c r="M2312" s="31"/>
      <c r="N2312" s="33" t="n">
        <f aca="false">E2312*F2312+H2312+J2312+K2312+L2312+M2312</f>
        <v>70</v>
      </c>
      <c r="O2312" s="36"/>
      <c r="P2312" s="31" t="n">
        <v>21</v>
      </c>
      <c r="Q2312" s="31"/>
      <c r="R2312" s="31"/>
      <c r="S2312" s="103"/>
      <c r="T2312" s="103"/>
      <c r="U2312" s="103"/>
      <c r="V2312" s="103"/>
      <c r="W2312" s="104"/>
      <c r="X2312" s="31"/>
      <c r="Y2312" s="31"/>
      <c r="Z2312" s="36" t="n">
        <f aca="false">P2312*Q2312+S2312+U2312+V2312+W2312+X2312+Y2312</f>
        <v>0</v>
      </c>
      <c r="AA2312" s="36" t="n">
        <f aca="false">N2312+Z2312</f>
        <v>70</v>
      </c>
      <c r="AB2312" s="47" t="s">
        <v>78</v>
      </c>
      <c r="AC2312" s="47"/>
      <c r="AD2312" s="47"/>
      <c r="AE2312" s="36" t="n">
        <v>0</v>
      </c>
      <c r="AF2312" s="38" t="n">
        <v>68</v>
      </c>
      <c r="AG2312" s="39" t="str">
        <f aca="false">AB2312</f>
        <v>Маргвелашвили Л.В.</v>
      </c>
      <c r="AH2312" s="39" t="str">
        <f aca="false">C2312</f>
        <v>2АСС9-9а ВБ</v>
      </c>
      <c r="AI2312" s="40" t="str">
        <f aca="false">B2312</f>
        <v>12</v>
      </c>
      <c r="AJ2312" s="39" t="str">
        <f aca="false">CONCATENATE(A2312," ",D2312)</f>
        <v>ОП.11 Инженерная компьютерная графика</v>
      </c>
      <c r="AK2312" s="39" t="n">
        <f aca="false">E2312*F2312+P2312*Q2312+H2312+J2312+S2312+U2312</f>
        <v>68</v>
      </c>
      <c r="AL2312" s="39" t="n">
        <f aca="false">L2312+W2312</f>
        <v>2</v>
      </c>
      <c r="AM2312" s="39" t="n">
        <f aca="false">M2312+X2312</f>
        <v>0</v>
      </c>
      <c r="AN2312" s="39" t="n">
        <f aca="false">Y2312</f>
        <v>0</v>
      </c>
      <c r="AO2312" s="39" t="n">
        <f aca="false">SUM(AK2312:AN2312)</f>
        <v>70</v>
      </c>
      <c r="AP2312" s="41" t="n">
        <f aca="false">K2312+V2312</f>
        <v>0</v>
      </c>
    </row>
    <row r="2313" s="42" customFormat="true" ht="16.5" hidden="true" customHeight="true" outlineLevel="0" collapsed="false">
      <c r="A2313" s="153" t="s">
        <v>129</v>
      </c>
      <c r="B2313" s="150" t="s">
        <v>57</v>
      </c>
      <c r="C2313" s="97" t="s">
        <v>427</v>
      </c>
      <c r="D2313" s="154" t="s">
        <v>417</v>
      </c>
      <c r="E2313" s="53" t="n">
        <v>17</v>
      </c>
      <c r="F2313" s="31" t="n">
        <v>4</v>
      </c>
      <c r="G2313" s="102" t="n">
        <v>68</v>
      </c>
      <c r="H2313" s="103"/>
      <c r="I2313" s="103"/>
      <c r="J2313" s="103"/>
      <c r="K2313" s="103"/>
      <c r="L2313" s="104" t="n">
        <v>2</v>
      </c>
      <c r="M2313" s="31"/>
      <c r="N2313" s="33" t="n">
        <f aca="false">E2313*F2313+H2313+J2313+K2313+L2313+M2313</f>
        <v>70</v>
      </c>
      <c r="O2313" s="36"/>
      <c r="P2313" s="31" t="n">
        <v>21</v>
      </c>
      <c r="Q2313" s="31"/>
      <c r="R2313" s="31"/>
      <c r="S2313" s="103"/>
      <c r="T2313" s="103"/>
      <c r="U2313" s="103"/>
      <c r="V2313" s="103"/>
      <c r="W2313" s="104"/>
      <c r="X2313" s="31"/>
      <c r="Y2313" s="31"/>
      <c r="Z2313" s="36" t="n">
        <f aca="false">P2313*Q2313+S2313+U2313+V2313+W2313+X2313+Y2313</f>
        <v>0</v>
      </c>
      <c r="AA2313" s="36" t="n">
        <f aca="false">N2313+Z2313</f>
        <v>70</v>
      </c>
      <c r="AB2313" s="47" t="s">
        <v>84</v>
      </c>
      <c r="AC2313" s="47"/>
      <c r="AD2313" s="47"/>
      <c r="AE2313" s="36" t="n">
        <v>0</v>
      </c>
      <c r="AF2313" s="38" t="n">
        <v>68</v>
      </c>
      <c r="AG2313" s="39" t="str">
        <f aca="false">AB2313</f>
        <v>Попова О.В.</v>
      </c>
      <c r="AH2313" s="39" t="str">
        <f aca="false">C2313</f>
        <v>2АСС9-9б ВБ</v>
      </c>
      <c r="AI2313" s="40" t="str">
        <f aca="false">B2313</f>
        <v>10</v>
      </c>
      <c r="AJ2313" s="39" t="str">
        <f aca="false">CONCATENATE(A2313," ",D2313)</f>
        <v>ОП.11 Инженерная компьютерная графика</v>
      </c>
      <c r="AK2313" s="39" t="n">
        <f aca="false">E2313*F2313+P2313*Q2313+H2313+J2313+S2313+U2313</f>
        <v>68</v>
      </c>
      <c r="AL2313" s="39" t="n">
        <f aca="false">L2313+W2313</f>
        <v>2</v>
      </c>
      <c r="AM2313" s="39" t="n">
        <f aca="false">M2313+X2313</f>
        <v>0</v>
      </c>
      <c r="AN2313" s="39" t="n">
        <f aca="false">Y2313</f>
        <v>0</v>
      </c>
      <c r="AO2313" s="39" t="n">
        <f aca="false">SUM(AK2313:AN2313)</f>
        <v>70</v>
      </c>
      <c r="AP2313" s="41" t="n">
        <f aca="false">K2313+V2313</f>
        <v>0</v>
      </c>
    </row>
    <row r="2314" s="42" customFormat="true" ht="16.5" hidden="true" customHeight="true" outlineLevel="0" collapsed="false">
      <c r="A2314" s="153" t="s">
        <v>94</v>
      </c>
      <c r="B2314" s="150" t="s">
        <v>45</v>
      </c>
      <c r="C2314" s="97" t="s">
        <v>425</v>
      </c>
      <c r="D2314" s="155" t="s">
        <v>418</v>
      </c>
      <c r="E2314" s="53" t="n">
        <v>17</v>
      </c>
      <c r="F2314" s="31" t="n">
        <v>5</v>
      </c>
      <c r="G2314" s="102" t="n">
        <v>40</v>
      </c>
      <c r="H2314" s="103"/>
      <c r="I2314" s="103" t="n">
        <v>40</v>
      </c>
      <c r="J2314" s="103"/>
      <c r="K2314" s="103"/>
      <c r="L2314" s="104" t="n">
        <v>2</v>
      </c>
      <c r="M2314" s="31"/>
      <c r="N2314" s="33" t="n">
        <f aca="false">E2314*F2314+H2314+J2314+K2314+L2314+M2314</f>
        <v>87</v>
      </c>
      <c r="O2314" s="36"/>
      <c r="P2314" s="31" t="n">
        <v>21</v>
      </c>
      <c r="Q2314" s="31"/>
      <c r="R2314" s="31"/>
      <c r="S2314" s="103"/>
      <c r="T2314" s="103"/>
      <c r="U2314" s="103"/>
      <c r="V2314" s="103"/>
      <c r="W2314" s="104"/>
      <c r="X2314" s="31"/>
      <c r="Y2314" s="31"/>
      <c r="Z2314" s="36" t="n">
        <f aca="false">P2314*Q2314+S2314+U2314+V2314+W2314+X2314+Y2314</f>
        <v>0</v>
      </c>
      <c r="AA2314" s="36" t="n">
        <f aca="false">N2314+Z2314</f>
        <v>87</v>
      </c>
      <c r="AB2314" s="47" t="s">
        <v>268</v>
      </c>
      <c r="AC2314" s="47"/>
      <c r="AD2314" s="47"/>
      <c r="AE2314" s="36" t="n">
        <v>0</v>
      </c>
      <c r="AF2314" s="38" t="n">
        <v>85</v>
      </c>
      <c r="AG2314" s="39" t="str">
        <f aca="false">AB2314</f>
        <v>Пузанова А.Ю.</v>
      </c>
      <c r="AH2314" s="39" t="str">
        <f aca="false">C2314</f>
        <v>2АСС9-9 ВБ</v>
      </c>
      <c r="AI2314" s="40" t="str">
        <f aca="false">B2314</f>
        <v>22</v>
      </c>
      <c r="AJ2314" s="39" t="str">
        <f aca="false">CONCATENATE(A2314," ",D2314)</f>
        <v>ОП.12 Основы теории информации</v>
      </c>
      <c r="AK2314" s="39" t="n">
        <f aca="false">E2314*F2314+P2314*Q2314+H2314+J2314+S2314+U2314</f>
        <v>85</v>
      </c>
      <c r="AL2314" s="39" t="n">
        <f aca="false">L2314+W2314</f>
        <v>2</v>
      </c>
      <c r="AM2314" s="39" t="n">
        <f aca="false">M2314+X2314</f>
        <v>0</v>
      </c>
      <c r="AN2314" s="39" t="n">
        <f aca="false">Y2314</f>
        <v>0</v>
      </c>
      <c r="AO2314" s="39" t="n">
        <f aca="false">SUM(AK2314:AN2314)</f>
        <v>87</v>
      </c>
      <c r="AP2314" s="41" t="n">
        <f aca="false">K2314+V2314</f>
        <v>0</v>
      </c>
    </row>
    <row r="2315" s="42" customFormat="true" ht="16.5" hidden="true" customHeight="true" outlineLevel="0" collapsed="false">
      <c r="A2315" s="153" t="s">
        <v>96</v>
      </c>
      <c r="B2315" s="150" t="s">
        <v>45</v>
      </c>
      <c r="C2315" s="97" t="s">
        <v>425</v>
      </c>
      <c r="D2315" s="154" t="s">
        <v>419</v>
      </c>
      <c r="E2315" s="53" t="n">
        <v>17</v>
      </c>
      <c r="F2315" s="31"/>
      <c r="G2315" s="102"/>
      <c r="H2315" s="103"/>
      <c r="I2315" s="103"/>
      <c r="J2315" s="103"/>
      <c r="K2315" s="103"/>
      <c r="L2315" s="104"/>
      <c r="M2315" s="31"/>
      <c r="N2315" s="33" t="n">
        <f aca="false">E2315*F2315+H2315+J2315+K2315+L2315+M2315</f>
        <v>0</v>
      </c>
      <c r="O2315" s="36"/>
      <c r="P2315" s="31" t="n">
        <v>21</v>
      </c>
      <c r="Q2315" s="31" t="n">
        <v>3</v>
      </c>
      <c r="R2315" s="31" t="n">
        <v>30</v>
      </c>
      <c r="S2315" s="103" t="n">
        <v>-24</v>
      </c>
      <c r="T2315" s="103" t="n">
        <v>6</v>
      </c>
      <c r="U2315" s="103"/>
      <c r="V2315" s="103"/>
      <c r="W2315" s="104" t="n">
        <v>6</v>
      </c>
      <c r="X2315" s="31" t="n">
        <v>8</v>
      </c>
      <c r="Y2315" s="31"/>
      <c r="Z2315" s="36" t="n">
        <f aca="false">P2315*Q2315+S2315+U2315+V2315+W2315+X2315+Y2315</f>
        <v>53</v>
      </c>
      <c r="AA2315" s="36" t="n">
        <f aca="false">N2315+Z2315</f>
        <v>53</v>
      </c>
      <c r="AB2315" s="47" t="s">
        <v>284</v>
      </c>
      <c r="AC2315" s="47"/>
      <c r="AD2315" s="47"/>
      <c r="AE2315" s="36" t="n">
        <v>63</v>
      </c>
      <c r="AF2315" s="38" t="n">
        <v>63</v>
      </c>
      <c r="AG2315" s="39" t="str">
        <f aca="false">AB2315</f>
        <v>Свистунова С.А.</v>
      </c>
      <c r="AH2315" s="39" t="str">
        <f aca="false">C2315</f>
        <v>2АСС9-9 ВБ</v>
      </c>
      <c r="AI2315" s="40" t="str">
        <f aca="false">B2315</f>
        <v>22</v>
      </c>
      <c r="AJ2315" s="39" t="str">
        <f aca="false">CONCATENATE(A2315," ",D2315)</f>
        <v>ОП.13 Технология физического уровня передачи данных</v>
      </c>
      <c r="AK2315" s="39" t="n">
        <f aca="false">E2315*F2315+P2315*Q2315+H2315+J2315+S2315+U2315</f>
        <v>39</v>
      </c>
      <c r="AL2315" s="39" t="n">
        <f aca="false">L2315+W2315</f>
        <v>6</v>
      </c>
      <c r="AM2315" s="39" t="n">
        <f aca="false">M2315+X2315</f>
        <v>8</v>
      </c>
      <c r="AN2315" s="39" t="n">
        <f aca="false">Y2315</f>
        <v>0</v>
      </c>
      <c r="AO2315" s="39" t="n">
        <f aca="false">SUM(AK2315:AN2315)</f>
        <v>53</v>
      </c>
      <c r="AP2315" s="41" t="n">
        <f aca="false">K2315+V2315</f>
        <v>0</v>
      </c>
    </row>
    <row r="2316" s="42" customFormat="true" ht="16.5" hidden="true" customHeight="true" outlineLevel="0" collapsed="false">
      <c r="A2316" s="153" t="s">
        <v>96</v>
      </c>
      <c r="B2316" s="150" t="s">
        <v>53</v>
      </c>
      <c r="C2316" s="97" t="s">
        <v>426</v>
      </c>
      <c r="D2316" s="154" t="s">
        <v>419</v>
      </c>
      <c r="E2316" s="53" t="n">
        <v>17</v>
      </c>
      <c r="F2316" s="31"/>
      <c r="G2316" s="102"/>
      <c r="H2316" s="103"/>
      <c r="I2316" s="103"/>
      <c r="J2316" s="103"/>
      <c r="K2316" s="103"/>
      <c r="L2316" s="104"/>
      <c r="M2316" s="31"/>
      <c r="N2316" s="33" t="n">
        <f aca="false">E2316*F2316+H2316+J2316+K2316+L2316+M2316</f>
        <v>0</v>
      </c>
      <c r="O2316" s="36"/>
      <c r="P2316" s="31" t="n">
        <v>21</v>
      </c>
      <c r="Q2316" s="31"/>
      <c r="R2316" s="31"/>
      <c r="S2316" s="103" t="n">
        <v>24</v>
      </c>
      <c r="T2316" s="103"/>
      <c r="U2316" s="103"/>
      <c r="V2316" s="103"/>
      <c r="W2316" s="104"/>
      <c r="X2316" s="31"/>
      <c r="Y2316" s="31"/>
      <c r="Z2316" s="36" t="n">
        <f aca="false">P2316*Q2316+S2316+U2316+V2316+W2316+X2316+Y2316</f>
        <v>24</v>
      </c>
      <c r="AA2316" s="36" t="n">
        <f aca="false">N2316+Z2316</f>
        <v>24</v>
      </c>
      <c r="AB2316" s="47" t="s">
        <v>284</v>
      </c>
      <c r="AC2316" s="47"/>
      <c r="AD2316" s="47"/>
      <c r="AE2316" s="36" t="n">
        <v>63</v>
      </c>
      <c r="AF2316" s="38" t="n">
        <v>63</v>
      </c>
      <c r="AG2316" s="39" t="str">
        <f aca="false">AB2316</f>
        <v>Свистунова С.А.</v>
      </c>
      <c r="AH2316" s="39" t="str">
        <f aca="false">C2316</f>
        <v>2АСС9-9а ВБ</v>
      </c>
      <c r="AI2316" s="40" t="str">
        <f aca="false">B2316</f>
        <v>12</v>
      </c>
      <c r="AJ2316" s="39" t="str">
        <f aca="false">CONCATENATE(A2316," ",D2316)</f>
        <v>ОП.13 Технология физического уровня передачи данных</v>
      </c>
      <c r="AK2316" s="39" t="n">
        <f aca="false">E2316*F2316+P2316*Q2316+H2316+J2316+S2316+U2316</f>
        <v>24</v>
      </c>
      <c r="AL2316" s="39" t="n">
        <f aca="false">L2316+W2316</f>
        <v>0</v>
      </c>
      <c r="AM2316" s="39" t="n">
        <f aca="false">M2316+X2316</f>
        <v>0</v>
      </c>
      <c r="AN2316" s="39" t="n">
        <f aca="false">Y2316</f>
        <v>0</v>
      </c>
      <c r="AO2316" s="39" t="n">
        <f aca="false">SUM(AK2316:AN2316)</f>
        <v>24</v>
      </c>
      <c r="AP2316" s="41" t="n">
        <f aca="false">K2316+V2316</f>
        <v>0</v>
      </c>
    </row>
    <row r="2317" s="42" customFormat="true" ht="16.5" hidden="true" customHeight="true" outlineLevel="0" collapsed="false">
      <c r="A2317" s="153" t="s">
        <v>96</v>
      </c>
      <c r="B2317" s="150" t="s">
        <v>57</v>
      </c>
      <c r="C2317" s="97" t="s">
        <v>427</v>
      </c>
      <c r="D2317" s="154" t="s">
        <v>419</v>
      </c>
      <c r="E2317" s="53" t="n">
        <v>17</v>
      </c>
      <c r="F2317" s="31"/>
      <c r="G2317" s="102"/>
      <c r="H2317" s="103"/>
      <c r="I2317" s="103"/>
      <c r="J2317" s="103"/>
      <c r="K2317" s="103"/>
      <c r="L2317" s="104"/>
      <c r="M2317" s="31"/>
      <c r="N2317" s="33" t="n">
        <f aca="false">E2317*F2317+H2317+J2317+K2317+L2317+M2317</f>
        <v>0</v>
      </c>
      <c r="O2317" s="36"/>
      <c r="P2317" s="31" t="n">
        <v>21</v>
      </c>
      <c r="Q2317" s="31"/>
      <c r="R2317" s="31"/>
      <c r="S2317" s="103" t="n">
        <v>24</v>
      </c>
      <c r="T2317" s="103"/>
      <c r="U2317" s="103"/>
      <c r="V2317" s="103"/>
      <c r="W2317" s="104"/>
      <c r="X2317" s="31"/>
      <c r="Y2317" s="31"/>
      <c r="Z2317" s="36" t="n">
        <f aca="false">P2317*Q2317+S2317+U2317+V2317+W2317+X2317+Y2317</f>
        <v>24</v>
      </c>
      <c r="AA2317" s="36" t="n">
        <f aca="false">N2317+Z2317</f>
        <v>24</v>
      </c>
      <c r="AB2317" s="47" t="s">
        <v>69</v>
      </c>
      <c r="AC2317" s="47"/>
      <c r="AD2317" s="47"/>
      <c r="AE2317" s="36" t="n">
        <v>63</v>
      </c>
      <c r="AF2317" s="38" t="n">
        <v>63</v>
      </c>
      <c r="AG2317" s="39" t="str">
        <f aca="false">AB2317</f>
        <v>вак. 2 п/гр</v>
      </c>
      <c r="AH2317" s="39" t="str">
        <f aca="false">C2317</f>
        <v>2АСС9-9б ВБ</v>
      </c>
      <c r="AI2317" s="40" t="str">
        <f aca="false">B2317</f>
        <v>10</v>
      </c>
      <c r="AJ2317" s="39" t="str">
        <f aca="false">CONCATENATE(A2317," ",D2317)</f>
        <v>ОП.13 Технология физического уровня передачи данных</v>
      </c>
      <c r="AK2317" s="39" t="n">
        <f aca="false">E2317*F2317+P2317*Q2317+H2317+J2317+S2317+U2317</f>
        <v>24</v>
      </c>
      <c r="AL2317" s="39" t="n">
        <f aca="false">L2317+W2317</f>
        <v>0</v>
      </c>
      <c r="AM2317" s="39" t="n">
        <f aca="false">M2317+X2317</f>
        <v>0</v>
      </c>
      <c r="AN2317" s="39" t="n">
        <f aca="false">Y2317</f>
        <v>0</v>
      </c>
      <c r="AO2317" s="39" t="n">
        <f aca="false">SUM(AK2317:AN2317)</f>
        <v>24</v>
      </c>
      <c r="AP2317" s="41" t="n">
        <f aca="false">K2317+V2317</f>
        <v>0</v>
      </c>
    </row>
    <row r="2318" s="42" customFormat="true" ht="16.5" hidden="true" customHeight="true" outlineLevel="0" collapsed="false">
      <c r="A2318" s="156" t="s">
        <v>100</v>
      </c>
      <c r="B2318" s="150" t="s">
        <v>45</v>
      </c>
      <c r="C2318" s="97" t="s">
        <v>425</v>
      </c>
      <c r="D2318" s="154" t="s">
        <v>420</v>
      </c>
      <c r="E2318" s="53" t="n">
        <v>17</v>
      </c>
      <c r="F2318" s="31"/>
      <c r="G2318" s="102"/>
      <c r="H2318" s="103"/>
      <c r="I2318" s="103"/>
      <c r="J2318" s="103"/>
      <c r="K2318" s="103"/>
      <c r="L2318" s="104"/>
      <c r="M2318" s="31"/>
      <c r="N2318" s="33" t="n">
        <f aca="false">E2318*F2318+H2318+J2318+K2318+L2318+M2318</f>
        <v>0</v>
      </c>
      <c r="O2318" s="36"/>
      <c r="P2318" s="31" t="n">
        <v>21</v>
      </c>
      <c r="Q2318" s="31" t="n">
        <v>2</v>
      </c>
      <c r="R2318" s="31" t="n">
        <v>100</v>
      </c>
      <c r="S2318" s="103" t="n">
        <v>-24</v>
      </c>
      <c r="T2318" s="103"/>
      <c r="U2318" s="103"/>
      <c r="V2318" s="103"/>
      <c r="W2318" s="104" t="n">
        <v>4</v>
      </c>
      <c r="X2318" s="31"/>
      <c r="Y2318" s="31"/>
      <c r="Z2318" s="36" t="n">
        <f aca="false">P2318*Q2318+S2318+U2318+V2318+W2318+X2318+Y2318</f>
        <v>22</v>
      </c>
      <c r="AA2318" s="36" t="n">
        <f aca="false">N2318+Z2318</f>
        <v>22</v>
      </c>
      <c r="AB2318" s="74" t="s">
        <v>212</v>
      </c>
      <c r="AC2318" s="47" t="s">
        <v>421</v>
      </c>
      <c r="AD2318" s="47"/>
      <c r="AE2318" s="36" t="n">
        <v>42</v>
      </c>
      <c r="AF2318" s="38" t="n">
        <v>42</v>
      </c>
      <c r="AG2318" s="39" t="str">
        <f aca="false">AB2318</f>
        <v>Соколюк А.В.</v>
      </c>
      <c r="AH2318" s="39" t="str">
        <f aca="false">C2318</f>
        <v>2АСС9-9 ВБ</v>
      </c>
      <c r="AI2318" s="40" t="str">
        <f aca="false">B2318</f>
        <v>22</v>
      </c>
      <c r="AJ2318" s="39" t="str">
        <f aca="false">CONCATENATE(A2318," ",D2318)</f>
        <v>МДК.01.01 Компьютерные сети</v>
      </c>
      <c r="AK2318" s="39" t="n">
        <f aca="false">E2318*F2318+P2318*Q2318+H2318+J2318+S2318+U2318</f>
        <v>18</v>
      </c>
      <c r="AL2318" s="39" t="n">
        <f aca="false">L2318+W2318</f>
        <v>4</v>
      </c>
      <c r="AM2318" s="39" t="n">
        <f aca="false">M2318+X2318</f>
        <v>0</v>
      </c>
      <c r="AN2318" s="39" t="n">
        <f aca="false">Y2318</f>
        <v>0</v>
      </c>
      <c r="AO2318" s="39" t="n">
        <f aca="false">SUM(AK2318:AN2318)</f>
        <v>22</v>
      </c>
      <c r="AP2318" s="41" t="n">
        <f aca="false">K2318+V2318</f>
        <v>0</v>
      </c>
    </row>
    <row r="2319" s="42" customFormat="true" ht="16.5" hidden="true" customHeight="true" outlineLevel="0" collapsed="false">
      <c r="A2319" s="156" t="s">
        <v>100</v>
      </c>
      <c r="B2319" s="150" t="s">
        <v>53</v>
      </c>
      <c r="C2319" s="97" t="s">
        <v>426</v>
      </c>
      <c r="D2319" s="154" t="s">
        <v>420</v>
      </c>
      <c r="E2319" s="53" t="n">
        <v>17</v>
      </c>
      <c r="F2319" s="31"/>
      <c r="G2319" s="102"/>
      <c r="H2319" s="103"/>
      <c r="I2319" s="103"/>
      <c r="J2319" s="103"/>
      <c r="K2319" s="103"/>
      <c r="L2319" s="104"/>
      <c r="M2319" s="31"/>
      <c r="N2319" s="33" t="n">
        <f aca="false">E2319*F2319+H2319+J2319+K2319+L2319+M2319</f>
        <v>0</v>
      </c>
      <c r="O2319" s="36"/>
      <c r="P2319" s="31" t="n">
        <v>21</v>
      </c>
      <c r="Q2319" s="31"/>
      <c r="R2319" s="31"/>
      <c r="S2319" s="103" t="n">
        <v>24</v>
      </c>
      <c r="T2319" s="103"/>
      <c r="U2319" s="103"/>
      <c r="V2319" s="103"/>
      <c r="W2319" s="104"/>
      <c r="X2319" s="31"/>
      <c r="Y2319" s="31"/>
      <c r="Z2319" s="36" t="n">
        <f aca="false">P2319*Q2319+S2319+U2319+V2319+W2319+X2319+Y2319</f>
        <v>24</v>
      </c>
      <c r="AA2319" s="36" t="n">
        <f aca="false">N2319+Z2319</f>
        <v>24</v>
      </c>
      <c r="AB2319" s="74" t="s">
        <v>212</v>
      </c>
      <c r="AC2319" s="47" t="s">
        <v>421</v>
      </c>
      <c r="AD2319" s="47"/>
      <c r="AE2319" s="36" t="n">
        <v>42</v>
      </c>
      <c r="AF2319" s="38" t="n">
        <v>42</v>
      </c>
      <c r="AG2319" s="39" t="str">
        <f aca="false">AB2319</f>
        <v>Соколюк А.В.</v>
      </c>
      <c r="AH2319" s="39" t="str">
        <f aca="false">C2319</f>
        <v>2АСС9-9а ВБ</v>
      </c>
      <c r="AI2319" s="40" t="str">
        <f aca="false">B2319</f>
        <v>12</v>
      </c>
      <c r="AJ2319" s="39" t="str">
        <f aca="false">CONCATENATE(A2319," ",D2319)</f>
        <v>МДК.01.01 Компьютерные сети</v>
      </c>
      <c r="AK2319" s="39" t="n">
        <f aca="false">E2319*F2319+P2319*Q2319+H2319+J2319+S2319+U2319</f>
        <v>24</v>
      </c>
      <c r="AL2319" s="39" t="n">
        <f aca="false">L2319+W2319</f>
        <v>0</v>
      </c>
      <c r="AM2319" s="39" t="n">
        <f aca="false">M2319+X2319</f>
        <v>0</v>
      </c>
      <c r="AN2319" s="39" t="n">
        <f aca="false">Y2319</f>
        <v>0</v>
      </c>
      <c r="AO2319" s="39" t="n">
        <f aca="false">SUM(AK2319:AN2319)</f>
        <v>24</v>
      </c>
      <c r="AP2319" s="41" t="n">
        <f aca="false">K2319+V2319</f>
        <v>0</v>
      </c>
    </row>
    <row r="2320" s="42" customFormat="true" ht="16.5" hidden="true" customHeight="true" outlineLevel="0" collapsed="false">
      <c r="A2320" s="156" t="s">
        <v>100</v>
      </c>
      <c r="B2320" s="150" t="s">
        <v>57</v>
      </c>
      <c r="C2320" s="97" t="s">
        <v>427</v>
      </c>
      <c r="D2320" s="154" t="s">
        <v>420</v>
      </c>
      <c r="E2320" s="53" t="n">
        <v>17</v>
      </c>
      <c r="F2320" s="31"/>
      <c r="G2320" s="102"/>
      <c r="H2320" s="103"/>
      <c r="I2320" s="103"/>
      <c r="J2320" s="103"/>
      <c r="K2320" s="103"/>
      <c r="L2320" s="104"/>
      <c r="M2320" s="31"/>
      <c r="N2320" s="33" t="n">
        <f aca="false">E2320*F2320+H2320+J2320+K2320+L2320+M2320</f>
        <v>0</v>
      </c>
      <c r="O2320" s="36"/>
      <c r="P2320" s="31" t="n">
        <v>21</v>
      </c>
      <c r="Q2320" s="31"/>
      <c r="R2320" s="31"/>
      <c r="S2320" s="103" t="n">
        <v>24</v>
      </c>
      <c r="T2320" s="103"/>
      <c r="U2320" s="103"/>
      <c r="V2320" s="103"/>
      <c r="W2320" s="104"/>
      <c r="X2320" s="31"/>
      <c r="Y2320" s="31"/>
      <c r="Z2320" s="36" t="n">
        <f aca="false">P2320*Q2320+S2320+U2320+V2320+W2320+X2320+Y2320</f>
        <v>24</v>
      </c>
      <c r="AA2320" s="36" t="n">
        <f aca="false">N2320+Z2320</f>
        <v>24</v>
      </c>
      <c r="AB2320" s="47" t="s">
        <v>69</v>
      </c>
      <c r="AC2320" s="47" t="s">
        <v>421</v>
      </c>
      <c r="AD2320" s="47"/>
      <c r="AE2320" s="36" t="n">
        <v>42</v>
      </c>
      <c r="AF2320" s="38" t="n">
        <v>42</v>
      </c>
      <c r="AG2320" s="39" t="str">
        <f aca="false">AB2320</f>
        <v>вак. 2 п/гр</v>
      </c>
      <c r="AH2320" s="39" t="str">
        <f aca="false">C2320</f>
        <v>2АСС9-9б ВБ</v>
      </c>
      <c r="AI2320" s="40" t="str">
        <f aca="false">B2320</f>
        <v>10</v>
      </c>
      <c r="AJ2320" s="39" t="str">
        <f aca="false">CONCATENATE(A2320," ",D2320)</f>
        <v>МДК.01.01 Компьютерные сети</v>
      </c>
      <c r="AK2320" s="39" t="n">
        <f aca="false">E2320*F2320+P2320*Q2320+H2320+J2320+S2320+U2320</f>
        <v>24</v>
      </c>
      <c r="AL2320" s="39" t="n">
        <f aca="false">L2320+W2320</f>
        <v>0</v>
      </c>
      <c r="AM2320" s="39" t="n">
        <f aca="false">M2320+X2320</f>
        <v>0</v>
      </c>
      <c r="AN2320" s="39" t="n">
        <f aca="false">Y2320</f>
        <v>0</v>
      </c>
      <c r="AO2320" s="39" t="n">
        <f aca="false">SUM(AK2320:AN2320)</f>
        <v>24</v>
      </c>
      <c r="AP2320" s="41" t="n">
        <f aca="false">K2320+V2320</f>
        <v>0</v>
      </c>
    </row>
    <row r="2321" s="42" customFormat="true" ht="16.5" hidden="true" customHeight="true" outlineLevel="0" collapsed="false">
      <c r="A2321" s="156" t="s">
        <v>104</v>
      </c>
      <c r="B2321" s="150" t="s">
        <v>45</v>
      </c>
      <c r="C2321" s="97" t="s">
        <v>425</v>
      </c>
      <c r="D2321" s="154" t="s">
        <v>422</v>
      </c>
      <c r="E2321" s="53" t="n">
        <v>17</v>
      </c>
      <c r="F2321" s="31"/>
      <c r="G2321" s="31"/>
      <c r="H2321" s="31"/>
      <c r="I2321" s="31"/>
      <c r="J2321" s="31"/>
      <c r="K2321" s="31"/>
      <c r="L2321" s="31"/>
      <c r="M2321" s="31"/>
      <c r="N2321" s="33" t="n">
        <f aca="false">E2321*F2321+H2321+J2321+K2321+L2321+M2321</f>
        <v>0</v>
      </c>
      <c r="O2321" s="36"/>
      <c r="P2321" s="31" t="n">
        <v>21</v>
      </c>
      <c r="Q2321" s="31" t="n">
        <v>6</v>
      </c>
      <c r="R2321" s="31" t="n">
        <v>120</v>
      </c>
      <c r="S2321" s="31" t="n">
        <v>-52</v>
      </c>
      <c r="T2321" s="31"/>
      <c r="U2321" s="31"/>
      <c r="V2321" s="31"/>
      <c r="W2321" s="31" t="n">
        <v>8</v>
      </c>
      <c r="X2321" s="31" t="n">
        <v>8</v>
      </c>
      <c r="Y2321" s="31"/>
      <c r="Z2321" s="36" t="n">
        <f aca="false">P2321*Q2321+S2321+U2321+V2321+W2321+X2321+Y2321</f>
        <v>90</v>
      </c>
      <c r="AA2321" s="36" t="n">
        <f aca="false">N2321+Z2321</f>
        <v>90</v>
      </c>
      <c r="AB2321" s="47" t="s">
        <v>428</v>
      </c>
      <c r="AC2321" s="102" t="s">
        <v>421</v>
      </c>
      <c r="AD2321" s="102"/>
      <c r="AE2321" s="36" t="n">
        <v>126</v>
      </c>
      <c r="AF2321" s="38" t="n">
        <v>126</v>
      </c>
      <c r="AG2321" s="39" t="str">
        <f aca="false">AB2321</f>
        <v>Туровский Е.Н.</v>
      </c>
      <c r="AH2321" s="39" t="str">
        <f aca="false">C2321</f>
        <v>2АСС9-9 ВБ</v>
      </c>
      <c r="AI2321" s="40" t="str">
        <f aca="false">B2321</f>
        <v>22</v>
      </c>
      <c r="AJ2321" s="39" t="str">
        <f aca="false">CONCATENATE(A2321," ",D2321)</f>
        <v>МДК.01.02 Организация, принципы построения и функционирования компьютерных сетей</v>
      </c>
      <c r="AK2321" s="39" t="n">
        <f aca="false">E2321*F2321+P2321*Q2321+H2321+J2321+S2321+U2321</f>
        <v>74</v>
      </c>
      <c r="AL2321" s="39" t="n">
        <f aca="false">L2321+W2321</f>
        <v>8</v>
      </c>
      <c r="AM2321" s="39" t="n">
        <f aca="false">M2321+X2321</f>
        <v>8</v>
      </c>
      <c r="AN2321" s="39" t="n">
        <f aca="false">Y2321</f>
        <v>0</v>
      </c>
      <c r="AO2321" s="39" t="n">
        <f aca="false">SUM(AK2321:AN2321)</f>
        <v>90</v>
      </c>
      <c r="AP2321" s="41" t="n">
        <f aca="false">K2321+V2321</f>
        <v>0</v>
      </c>
    </row>
    <row r="2322" s="42" customFormat="true" ht="16.5" hidden="true" customHeight="true" outlineLevel="0" collapsed="false">
      <c r="A2322" s="156" t="s">
        <v>104</v>
      </c>
      <c r="B2322" s="150" t="s">
        <v>53</v>
      </c>
      <c r="C2322" s="97" t="s">
        <v>426</v>
      </c>
      <c r="D2322" s="154" t="s">
        <v>422</v>
      </c>
      <c r="E2322" s="53" t="n">
        <v>17</v>
      </c>
      <c r="F2322" s="31"/>
      <c r="G2322" s="31"/>
      <c r="H2322" s="31"/>
      <c r="I2322" s="31"/>
      <c r="J2322" s="31"/>
      <c r="K2322" s="31"/>
      <c r="L2322" s="31"/>
      <c r="M2322" s="31"/>
      <c r="N2322" s="33" t="n">
        <f aca="false">E2322*F2322+H2322+J2322+K2322+L2322+M2322</f>
        <v>0</v>
      </c>
      <c r="O2322" s="36"/>
      <c r="P2322" s="31" t="n">
        <v>21</v>
      </c>
      <c r="Q2322" s="31"/>
      <c r="R2322" s="31"/>
      <c r="S2322" s="31" t="n">
        <v>52</v>
      </c>
      <c r="T2322" s="31"/>
      <c r="U2322" s="31"/>
      <c r="V2322" s="31"/>
      <c r="W2322" s="31"/>
      <c r="X2322" s="31"/>
      <c r="Y2322" s="31"/>
      <c r="Z2322" s="36" t="n">
        <f aca="false">P2322*Q2322+S2322+U2322+V2322+W2322+X2322+Y2322</f>
        <v>52</v>
      </c>
      <c r="AA2322" s="36" t="n">
        <f aca="false">N2322+Z2322</f>
        <v>52</v>
      </c>
      <c r="AB2322" s="47" t="s">
        <v>428</v>
      </c>
      <c r="AC2322" s="102" t="s">
        <v>421</v>
      </c>
      <c r="AD2322" s="102"/>
      <c r="AE2322" s="36" t="n">
        <v>126</v>
      </c>
      <c r="AF2322" s="38" t="n">
        <v>126</v>
      </c>
      <c r="AG2322" s="39" t="str">
        <f aca="false">AB2322</f>
        <v>Туровский Е.Н.</v>
      </c>
      <c r="AH2322" s="39" t="str">
        <f aca="false">C2322</f>
        <v>2АСС9-9а ВБ</v>
      </c>
      <c r="AI2322" s="40" t="str">
        <f aca="false">B2322</f>
        <v>12</v>
      </c>
      <c r="AJ2322" s="39" t="str">
        <f aca="false">CONCATENATE(A2322," ",D2322)</f>
        <v>МДК.01.02 Организация, принципы построения и функционирования компьютерных сетей</v>
      </c>
      <c r="AK2322" s="39" t="n">
        <f aca="false">E2322*F2322+P2322*Q2322+H2322+J2322+S2322+U2322</f>
        <v>52</v>
      </c>
      <c r="AL2322" s="39" t="n">
        <f aca="false">L2322+W2322</f>
        <v>0</v>
      </c>
      <c r="AM2322" s="39" t="n">
        <f aca="false">M2322+X2322</f>
        <v>0</v>
      </c>
      <c r="AN2322" s="39" t="n">
        <f aca="false">Y2322</f>
        <v>0</v>
      </c>
      <c r="AO2322" s="39" t="n">
        <f aca="false">SUM(AK2322:AN2322)</f>
        <v>52</v>
      </c>
      <c r="AP2322" s="41" t="n">
        <f aca="false">K2322+V2322</f>
        <v>0</v>
      </c>
    </row>
    <row r="2323" s="42" customFormat="true" ht="16.5" hidden="true" customHeight="true" outlineLevel="0" collapsed="false">
      <c r="A2323" s="156" t="s">
        <v>104</v>
      </c>
      <c r="B2323" s="150" t="s">
        <v>57</v>
      </c>
      <c r="C2323" s="97" t="s">
        <v>427</v>
      </c>
      <c r="D2323" s="154" t="s">
        <v>422</v>
      </c>
      <c r="E2323" s="53" t="n">
        <v>17</v>
      </c>
      <c r="F2323" s="31"/>
      <c r="G2323" s="31"/>
      <c r="H2323" s="31"/>
      <c r="I2323" s="31"/>
      <c r="J2323" s="31"/>
      <c r="K2323" s="31"/>
      <c r="L2323" s="31"/>
      <c r="M2323" s="31"/>
      <c r="N2323" s="33" t="n">
        <f aca="false">E2323*F2323+H2323+J2323+K2323+L2323+M2323</f>
        <v>0</v>
      </c>
      <c r="O2323" s="36"/>
      <c r="P2323" s="31" t="n">
        <v>21</v>
      </c>
      <c r="Q2323" s="31"/>
      <c r="R2323" s="31"/>
      <c r="S2323" s="31" t="n">
        <v>52</v>
      </c>
      <c r="T2323" s="31"/>
      <c r="U2323" s="31"/>
      <c r="V2323" s="31"/>
      <c r="W2323" s="31"/>
      <c r="X2323" s="31"/>
      <c r="Y2323" s="31"/>
      <c r="Z2323" s="36" t="n">
        <f aca="false">P2323*Q2323+S2323+U2323+V2323+W2323+X2323+Y2323</f>
        <v>52</v>
      </c>
      <c r="AA2323" s="36" t="n">
        <f aca="false">N2323+Z2323</f>
        <v>52</v>
      </c>
      <c r="AB2323" s="47" t="s">
        <v>69</v>
      </c>
      <c r="AC2323" s="102" t="s">
        <v>421</v>
      </c>
      <c r="AD2323" s="102"/>
      <c r="AE2323" s="36" t="n">
        <v>126</v>
      </c>
      <c r="AF2323" s="38" t="n">
        <v>126</v>
      </c>
      <c r="AG2323" s="39" t="str">
        <f aca="false">AB2323</f>
        <v>вак. 2 п/гр</v>
      </c>
      <c r="AH2323" s="39" t="str">
        <f aca="false">C2323</f>
        <v>2АСС9-9б ВБ</v>
      </c>
      <c r="AI2323" s="40" t="str">
        <f aca="false">B2323</f>
        <v>10</v>
      </c>
      <c r="AJ2323" s="39" t="str">
        <f aca="false">CONCATENATE(A2323," ",D2323)</f>
        <v>МДК.01.02 Организация, принципы построения и функционирования компьютерных сетей</v>
      </c>
      <c r="AK2323" s="39" t="n">
        <f aca="false">E2323*F2323+P2323*Q2323+H2323+J2323+S2323+U2323</f>
        <v>52</v>
      </c>
      <c r="AL2323" s="39" t="n">
        <f aca="false">L2323+W2323</f>
        <v>0</v>
      </c>
      <c r="AM2323" s="39" t="n">
        <f aca="false">M2323+X2323</f>
        <v>0</v>
      </c>
      <c r="AN2323" s="39" t="n">
        <f aca="false">Y2323</f>
        <v>0</v>
      </c>
      <c r="AO2323" s="39" t="n">
        <f aca="false">SUM(AK2323:AN2323)</f>
        <v>52</v>
      </c>
      <c r="AP2323" s="41" t="n">
        <f aca="false">K2323+V2323</f>
        <v>0</v>
      </c>
    </row>
    <row r="2324" s="42" customFormat="true" ht="16.5" hidden="true" customHeight="true" outlineLevel="0" collapsed="false">
      <c r="A2324" s="156" t="s">
        <v>138</v>
      </c>
      <c r="B2324" s="150" t="s">
        <v>53</v>
      </c>
      <c r="C2324" s="97" t="s">
        <v>426</v>
      </c>
      <c r="D2324" s="154" t="s">
        <v>108</v>
      </c>
      <c r="E2324" s="53" t="n">
        <v>17</v>
      </c>
      <c r="F2324" s="31"/>
      <c r="G2324" s="31"/>
      <c r="H2324" s="31"/>
      <c r="I2324" s="31"/>
      <c r="J2324" s="31"/>
      <c r="K2324" s="31"/>
      <c r="L2324" s="31"/>
      <c r="M2324" s="31"/>
      <c r="N2324" s="33" t="n">
        <v>0</v>
      </c>
      <c r="O2324" s="36"/>
      <c r="P2324" s="31" t="n">
        <v>1</v>
      </c>
      <c r="Q2324" s="31" t="n">
        <v>36</v>
      </c>
      <c r="R2324" s="31"/>
      <c r="S2324" s="31"/>
      <c r="T2324" s="31"/>
      <c r="U2324" s="31"/>
      <c r="V2324" s="31"/>
      <c r="W2324" s="31"/>
      <c r="X2324" s="31"/>
      <c r="Y2324" s="31"/>
      <c r="Z2324" s="36" t="n">
        <v>36</v>
      </c>
      <c r="AA2324" s="36" t="n">
        <f aca="false">N2324+Z2324</f>
        <v>36</v>
      </c>
      <c r="AB2324" s="130" t="s">
        <v>423</v>
      </c>
      <c r="AC2324" s="102"/>
      <c r="AD2324" s="102"/>
      <c r="AE2324" s="36"/>
      <c r="AF2324" s="38"/>
      <c r="AG2324" s="39" t="str">
        <f aca="false">AB2324</f>
        <v>Михеев Н.Н.</v>
      </c>
      <c r="AH2324" s="39" t="str">
        <f aca="false">C2324</f>
        <v>2АСС9-9а ВБ</v>
      </c>
      <c r="AI2324" s="40" t="str">
        <f aca="false">B2324</f>
        <v>12</v>
      </c>
      <c r="AJ2324" s="39" t="str">
        <f aca="false">CONCATENATE(A2324," ",D2324)</f>
        <v>УП.01 Учебная практика</v>
      </c>
      <c r="AK2324" s="39" t="n">
        <f aca="false">E2324*F2324+P2324*Q2324+H2324+J2324+S2324+U2324</f>
        <v>36</v>
      </c>
      <c r="AL2324" s="39" t="n">
        <f aca="false">L2324+W2324</f>
        <v>0</v>
      </c>
      <c r="AM2324" s="39" t="n">
        <f aca="false">M2324+X2324</f>
        <v>0</v>
      </c>
      <c r="AN2324" s="39" t="n">
        <f aca="false">Y2324</f>
        <v>0</v>
      </c>
      <c r="AO2324" s="39" t="n">
        <f aca="false">SUM(AK2324:AN2324)</f>
        <v>36</v>
      </c>
      <c r="AP2324" s="41" t="n">
        <f aca="false">K2324+V2324</f>
        <v>0</v>
      </c>
    </row>
    <row r="2325" s="42" customFormat="true" ht="16.5" hidden="true" customHeight="true" outlineLevel="0" collapsed="false">
      <c r="A2325" s="156" t="s">
        <v>138</v>
      </c>
      <c r="B2325" s="150" t="s">
        <v>57</v>
      </c>
      <c r="C2325" s="97" t="s">
        <v>427</v>
      </c>
      <c r="D2325" s="154" t="s">
        <v>108</v>
      </c>
      <c r="E2325" s="53" t="n">
        <v>17</v>
      </c>
      <c r="F2325" s="31"/>
      <c r="G2325" s="31"/>
      <c r="H2325" s="31"/>
      <c r="I2325" s="31"/>
      <c r="J2325" s="31"/>
      <c r="K2325" s="31"/>
      <c r="L2325" s="31"/>
      <c r="M2325" s="31"/>
      <c r="N2325" s="33" t="n">
        <f aca="false">E2325*F2325+H2325+J2325+K2325+L2325+M2325</f>
        <v>0</v>
      </c>
      <c r="O2325" s="36"/>
      <c r="P2325" s="31" t="n">
        <v>1</v>
      </c>
      <c r="Q2325" s="31" t="n">
        <v>36</v>
      </c>
      <c r="R2325" s="31"/>
      <c r="S2325" s="31"/>
      <c r="T2325" s="31"/>
      <c r="U2325" s="31"/>
      <c r="V2325" s="31"/>
      <c r="W2325" s="31"/>
      <c r="X2325" s="31"/>
      <c r="Y2325" s="31"/>
      <c r="Z2325" s="36" t="n">
        <f aca="false">P2325*Q2325+S2325+U2325+V2325+W2325+X2325+Y2325</f>
        <v>36</v>
      </c>
      <c r="AA2325" s="36" t="n">
        <f aca="false">N2325+Z2325</f>
        <v>36</v>
      </c>
      <c r="AB2325" s="73" t="s">
        <v>424</v>
      </c>
      <c r="AC2325" s="102"/>
      <c r="AD2325" s="102"/>
      <c r="AE2325" s="36" t="n">
        <v>36</v>
      </c>
      <c r="AF2325" s="38" t="n">
        <v>36</v>
      </c>
      <c r="AG2325" s="39" t="str">
        <f aca="false">AB2325</f>
        <v>Артемов А.П.</v>
      </c>
      <c r="AH2325" s="39" t="str">
        <f aca="false">C2325</f>
        <v>2АСС9-9б ВБ</v>
      </c>
      <c r="AI2325" s="40" t="str">
        <f aca="false">B2325</f>
        <v>10</v>
      </c>
      <c r="AJ2325" s="39" t="str">
        <f aca="false">CONCATENATE(A2325," ",D2325)</f>
        <v>УП.01 Учебная практика</v>
      </c>
      <c r="AK2325" s="39" t="n">
        <f aca="false">E2325*F2325+P2325*Q2325+H2325+J2325+S2325+U2325</f>
        <v>36</v>
      </c>
      <c r="AL2325" s="39" t="n">
        <f aca="false">L2325+W2325</f>
        <v>0</v>
      </c>
      <c r="AM2325" s="39" t="n">
        <f aca="false">M2325+X2325</f>
        <v>0</v>
      </c>
      <c r="AN2325" s="39" t="n">
        <f aca="false">Y2325</f>
        <v>0</v>
      </c>
      <c r="AO2325" s="39" t="n">
        <f aca="false">SUM(AK2325:AN2325)</f>
        <v>36</v>
      </c>
      <c r="AP2325" s="41" t="n">
        <f aca="false">K2325+V2325</f>
        <v>0</v>
      </c>
    </row>
    <row r="2326" s="42" customFormat="true" ht="16.5" hidden="true" customHeight="true" outlineLevel="0" collapsed="false">
      <c r="A2326" s="70" t="s">
        <v>113</v>
      </c>
      <c r="B2326" s="150" t="s">
        <v>45</v>
      </c>
      <c r="C2326" s="97" t="s">
        <v>425</v>
      </c>
      <c r="D2326" s="154" t="s">
        <v>114</v>
      </c>
      <c r="E2326" s="53" t="n">
        <v>17</v>
      </c>
      <c r="F2326" s="31"/>
      <c r="G2326" s="31"/>
      <c r="H2326" s="31" t="n">
        <v>8</v>
      </c>
      <c r="I2326" s="31"/>
      <c r="J2326" s="31"/>
      <c r="K2326" s="31"/>
      <c r="L2326" s="31"/>
      <c r="M2326" s="31"/>
      <c r="N2326" s="33" t="n">
        <f aca="false">E2326*F2326+H2326+J2326+K2326+L2326+M2326</f>
        <v>8</v>
      </c>
      <c r="O2326" s="36"/>
      <c r="P2326" s="31" t="n">
        <v>1</v>
      </c>
      <c r="Q2326" s="31"/>
      <c r="R2326" s="31"/>
      <c r="S2326" s="31"/>
      <c r="T2326" s="31"/>
      <c r="U2326" s="31"/>
      <c r="V2326" s="31"/>
      <c r="W2326" s="31"/>
      <c r="X2326" s="31"/>
      <c r="Y2326" s="31"/>
      <c r="Z2326" s="36" t="n">
        <f aca="false">P2326*Q2326+S2326+U2326+V2326+W2326+X2326+Y2326</f>
        <v>0</v>
      </c>
      <c r="AA2326" s="36" t="n">
        <f aca="false">N2326+Z2326</f>
        <v>8</v>
      </c>
      <c r="AB2326" s="74" t="s">
        <v>142</v>
      </c>
      <c r="AC2326" s="102"/>
      <c r="AD2326" s="102"/>
      <c r="AE2326" s="36" t="n">
        <v>36</v>
      </c>
      <c r="AF2326" s="38" t="n">
        <v>36</v>
      </c>
      <c r="AG2326" s="39" t="str">
        <f aca="false">AB2326</f>
        <v>Летникова Е.В.</v>
      </c>
      <c r="AH2326" s="39" t="str">
        <f aca="false">C2326</f>
        <v>2АСС9-9 ВБ</v>
      </c>
      <c r="AI2326" s="40" t="str">
        <f aca="false">B2326</f>
        <v>22</v>
      </c>
      <c r="AJ2326" s="39" t="str">
        <f aca="false">CONCATENATE(A2326," ",D2326)</f>
        <v>ВнеУр Разговоры о важном</v>
      </c>
      <c r="AK2326" s="39" t="n">
        <f aca="false">E2326*F2326+P2326*Q2326+H2326+J2326+S2326+U2326</f>
        <v>8</v>
      </c>
      <c r="AL2326" s="39" t="n">
        <f aca="false">L2326+W2326</f>
        <v>0</v>
      </c>
      <c r="AM2326" s="39" t="n">
        <f aca="false">M2326+X2326</f>
        <v>0</v>
      </c>
      <c r="AN2326" s="39" t="n">
        <f aca="false">Y2326</f>
        <v>0</v>
      </c>
      <c r="AO2326" s="39" t="n">
        <f aca="false">SUM(AK2326:AN2326)</f>
        <v>8</v>
      </c>
      <c r="AP2326" s="41" t="n">
        <f aca="false">K2326+V2326</f>
        <v>0</v>
      </c>
    </row>
    <row r="2327" s="42" customFormat="true" ht="16.5" hidden="true" customHeight="true" outlineLevel="0" collapsed="false">
      <c r="A2327" s="70" t="s">
        <v>113</v>
      </c>
      <c r="B2327" s="150" t="s">
        <v>45</v>
      </c>
      <c r="C2327" s="97" t="s">
        <v>425</v>
      </c>
      <c r="D2327" s="154" t="s">
        <v>114</v>
      </c>
      <c r="E2327" s="53" t="n">
        <v>17</v>
      </c>
      <c r="F2327" s="31"/>
      <c r="G2327" s="31"/>
      <c r="H2327" s="31" t="n">
        <v>9</v>
      </c>
      <c r="I2327" s="31"/>
      <c r="J2327" s="31"/>
      <c r="K2327" s="31"/>
      <c r="L2327" s="31"/>
      <c r="M2327" s="31"/>
      <c r="N2327" s="33" t="n">
        <f aca="false">E2327*F2327+H2327+J2327+K2327+L2327+M2327</f>
        <v>9</v>
      </c>
      <c r="O2327" s="36"/>
      <c r="P2327" s="31" t="n">
        <v>1</v>
      </c>
      <c r="Q2327" s="31"/>
      <c r="R2327" s="31"/>
      <c r="S2327" s="31" t="n">
        <v>17</v>
      </c>
      <c r="T2327" s="31"/>
      <c r="U2327" s="31"/>
      <c r="V2327" s="31"/>
      <c r="W2327" s="31"/>
      <c r="X2327" s="31"/>
      <c r="Y2327" s="31"/>
      <c r="Z2327" s="36" t="n">
        <f aca="false">P2327*Q2327+S2327+U2327+V2327+W2327+X2327+Y2327</f>
        <v>17</v>
      </c>
      <c r="AA2327" s="36" t="n">
        <f aca="false">N2327+Z2327</f>
        <v>26</v>
      </c>
      <c r="AB2327" s="74" t="s">
        <v>115</v>
      </c>
      <c r="AC2327" s="102"/>
      <c r="AD2327" s="102"/>
      <c r="AE2327" s="36" t="n">
        <v>36</v>
      </c>
      <c r="AF2327" s="38" t="n">
        <v>36</v>
      </c>
      <c r="AG2327" s="39" t="str">
        <f aca="false">AB2327</f>
        <v>вак. РоВ</v>
      </c>
      <c r="AH2327" s="39" t="str">
        <f aca="false">C2327</f>
        <v>2АСС9-9 ВБ</v>
      </c>
      <c r="AI2327" s="40" t="str">
        <f aca="false">B2327</f>
        <v>22</v>
      </c>
      <c r="AJ2327" s="39" t="str">
        <f aca="false">CONCATENATE(A2327," ",D2327)</f>
        <v>ВнеУр Разговоры о важном</v>
      </c>
      <c r="AK2327" s="39" t="n">
        <f aca="false">E2327*F2327+P2327*Q2327+H2327+J2327+S2327+U2327</f>
        <v>26</v>
      </c>
      <c r="AL2327" s="39" t="n">
        <f aca="false">L2327+W2327</f>
        <v>0</v>
      </c>
      <c r="AM2327" s="39" t="n">
        <f aca="false">M2327+X2327</f>
        <v>0</v>
      </c>
      <c r="AN2327" s="39" t="n">
        <f aca="false">Y2327</f>
        <v>0</v>
      </c>
      <c r="AO2327" s="39" t="n">
        <f aca="false">SUM(AK2327:AN2327)</f>
        <v>26</v>
      </c>
      <c r="AP2327" s="41" t="n">
        <f aca="false">K2327+V2327</f>
        <v>0</v>
      </c>
    </row>
    <row r="2328" s="42" customFormat="true" ht="16.5" hidden="true" customHeight="true" outlineLevel="0" collapsed="false">
      <c r="A2328" s="70" t="s">
        <v>113</v>
      </c>
      <c r="B2328" s="150" t="s">
        <v>45</v>
      </c>
      <c r="C2328" s="97" t="s">
        <v>425</v>
      </c>
      <c r="D2328" s="154" t="s">
        <v>114</v>
      </c>
      <c r="E2328" s="53" t="n">
        <v>17</v>
      </c>
      <c r="F2328" s="31"/>
      <c r="G2328" s="31"/>
      <c r="H2328" s="31"/>
      <c r="I2328" s="31"/>
      <c r="J2328" s="31"/>
      <c r="K2328" s="31"/>
      <c r="L2328" s="31"/>
      <c r="M2328" s="31"/>
      <c r="N2328" s="33" t="n">
        <f aca="false">E2328*F2328+H2328+J2328+K2328+L2328+M2328</f>
        <v>0</v>
      </c>
      <c r="O2328" s="36"/>
      <c r="P2328" s="31" t="n">
        <v>1</v>
      </c>
      <c r="Q2328" s="31"/>
      <c r="R2328" s="31"/>
      <c r="S2328" s="31" t="n">
        <v>1</v>
      </c>
      <c r="T2328" s="31"/>
      <c r="U2328" s="31"/>
      <c r="V2328" s="31"/>
      <c r="W2328" s="31"/>
      <c r="X2328" s="31"/>
      <c r="Y2328" s="31"/>
      <c r="Z2328" s="36" t="n">
        <f aca="false">P2328*Q2328+S2328+U2328+V2328+W2328+X2328+Y2328</f>
        <v>1</v>
      </c>
      <c r="AA2328" s="36" t="n">
        <f aca="false">N2328+Z2328</f>
        <v>1</v>
      </c>
      <c r="AB2328" s="74" t="s">
        <v>423</v>
      </c>
      <c r="AC2328" s="102"/>
      <c r="AD2328" s="102"/>
      <c r="AE2328" s="36" t="n">
        <v>36</v>
      </c>
      <c r="AF2328" s="38" t="n">
        <v>36</v>
      </c>
      <c r="AG2328" s="39" t="str">
        <f aca="false">AB2328</f>
        <v>Михеев Н.Н.</v>
      </c>
      <c r="AH2328" s="39" t="str">
        <f aca="false">C2328</f>
        <v>2АСС9-9 ВБ</v>
      </c>
      <c r="AI2328" s="40" t="str">
        <f aca="false">B2328</f>
        <v>22</v>
      </c>
      <c r="AJ2328" s="39" t="str">
        <f aca="false">CONCATENATE(A2328," ",D2328)</f>
        <v>ВнеУр Разговоры о важном</v>
      </c>
      <c r="AK2328" s="39" t="n">
        <f aca="false">E2328*F2328+P2328*Q2328+H2328+J2328+S2328+U2328</f>
        <v>1</v>
      </c>
      <c r="AL2328" s="39" t="n">
        <f aca="false">L2328+W2328</f>
        <v>0</v>
      </c>
      <c r="AM2328" s="39" t="n">
        <f aca="false">M2328+X2328</f>
        <v>0</v>
      </c>
      <c r="AN2328" s="39" t="n">
        <f aca="false">Y2328</f>
        <v>0</v>
      </c>
      <c r="AO2328" s="39" t="n">
        <f aca="false">SUM(AK2328:AN2328)</f>
        <v>1</v>
      </c>
      <c r="AP2328" s="41" t="n">
        <f aca="false">K2328+V2328</f>
        <v>0</v>
      </c>
    </row>
    <row r="2329" s="42" customFormat="true" ht="16.5" hidden="true" customHeight="true" outlineLevel="0" collapsed="false">
      <c r="A2329" s="247" t="s">
        <v>52</v>
      </c>
      <c r="B2329" s="158" t="s">
        <v>53</v>
      </c>
      <c r="C2329" s="57" t="s">
        <v>676</v>
      </c>
      <c r="D2329" s="159" t="s">
        <v>55</v>
      </c>
      <c r="E2329" s="31" t="n">
        <v>14</v>
      </c>
      <c r="F2329" s="31" t="n">
        <v>2</v>
      </c>
      <c r="G2329" s="31"/>
      <c r="H2329" s="31"/>
      <c r="I2329" s="31"/>
      <c r="J2329" s="31"/>
      <c r="K2329" s="31"/>
      <c r="L2329" s="31"/>
      <c r="M2329" s="31"/>
      <c r="N2329" s="33" t="n">
        <f aca="false">E2329*F2329+H2329+J2329+K2329+L2329+M2329</f>
        <v>28</v>
      </c>
      <c r="O2329" s="36"/>
      <c r="P2329" s="31" t="n">
        <v>18</v>
      </c>
      <c r="Q2329" s="31" t="n">
        <v>2</v>
      </c>
      <c r="R2329" s="31"/>
      <c r="S2329" s="31"/>
      <c r="T2329" s="31"/>
      <c r="U2329" s="31"/>
      <c r="V2329" s="31"/>
      <c r="W2329" s="31"/>
      <c r="X2329" s="31"/>
      <c r="Y2329" s="31"/>
      <c r="Z2329" s="36" t="n">
        <f aca="false">P2329*Q2329+S2329+U2329+V2329+W2329+X2329+Y2329</f>
        <v>36</v>
      </c>
      <c r="AA2329" s="36" t="n">
        <f aca="false">N2329+Z2329</f>
        <v>64</v>
      </c>
      <c r="AB2329" s="47" t="s">
        <v>220</v>
      </c>
      <c r="AC2329" s="102"/>
      <c r="AD2329" s="102"/>
      <c r="AE2329" s="36" t="n">
        <f aca="false">P2329*Q2329</f>
        <v>36</v>
      </c>
      <c r="AF2329" s="38" t="n">
        <f aca="false">AA2329-L2329-M2329-W2329-X2329</f>
        <v>64</v>
      </c>
      <c r="AG2329" s="39" t="str">
        <f aca="false">AB2329</f>
        <v>Ветрова О.В.</v>
      </c>
      <c r="AH2329" s="39" t="str">
        <f aca="false">C2329</f>
        <v>2АСС11-4а</v>
      </c>
      <c r="AI2329" s="40" t="str">
        <f aca="false">B2329</f>
        <v>12</v>
      </c>
      <c r="AJ2329" s="39" t="str">
        <f aca="false">CONCATENATE(A2329," ",D2329)</f>
        <v>ОГСЭ.03 Иностранный язык в профессиональной деятельности</v>
      </c>
      <c r="AK2329" s="39" t="n">
        <f aca="false">E2329*F2329+P2329*Q2329+H2329+J2329+S2329+U2329</f>
        <v>64</v>
      </c>
      <c r="AL2329" s="39" t="n">
        <f aca="false">L2329+W2329</f>
        <v>0</v>
      </c>
      <c r="AM2329" s="39" t="n">
        <f aca="false">M2329+X2329</f>
        <v>0</v>
      </c>
      <c r="AN2329" s="39" t="n">
        <f aca="false">Y2329</f>
        <v>0</v>
      </c>
      <c r="AO2329" s="39" t="n">
        <f aca="false">SUM(AK2329:AN2329)</f>
        <v>64</v>
      </c>
      <c r="AP2329" s="41" t="n">
        <f aca="false">K2329+V2329</f>
        <v>0</v>
      </c>
    </row>
    <row r="2330" s="42" customFormat="true" ht="16.5" hidden="true" customHeight="true" outlineLevel="0" collapsed="false">
      <c r="A2330" s="247" t="s">
        <v>52</v>
      </c>
      <c r="B2330" s="158" t="s">
        <v>119</v>
      </c>
      <c r="C2330" s="57" t="s">
        <v>677</v>
      </c>
      <c r="D2330" s="159" t="s">
        <v>55</v>
      </c>
      <c r="E2330" s="31" t="n">
        <v>14</v>
      </c>
      <c r="F2330" s="31" t="n">
        <v>2</v>
      </c>
      <c r="G2330" s="31"/>
      <c r="H2330" s="31"/>
      <c r="I2330" s="31"/>
      <c r="J2330" s="31"/>
      <c r="K2330" s="31"/>
      <c r="L2330" s="31"/>
      <c r="M2330" s="31"/>
      <c r="N2330" s="33" t="n">
        <f aca="false">E2330*F2330+H2330+J2330+K2330+L2330+M2330</f>
        <v>28</v>
      </c>
      <c r="O2330" s="36"/>
      <c r="P2330" s="31" t="n">
        <v>18</v>
      </c>
      <c r="Q2330" s="31" t="n">
        <v>2</v>
      </c>
      <c r="R2330" s="31"/>
      <c r="S2330" s="31"/>
      <c r="T2330" s="31"/>
      <c r="U2330" s="31"/>
      <c r="V2330" s="31"/>
      <c r="W2330" s="31"/>
      <c r="X2330" s="31"/>
      <c r="Y2330" s="31"/>
      <c r="Z2330" s="36" t="n">
        <f aca="false">P2330*Q2330+S2330+U2330+V2330+W2330+X2330+Y2330</f>
        <v>36</v>
      </c>
      <c r="AA2330" s="36" t="n">
        <f aca="false">N2330+Z2330</f>
        <v>64</v>
      </c>
      <c r="AB2330" s="47" t="s">
        <v>218</v>
      </c>
      <c r="AC2330" s="102"/>
      <c r="AD2330" s="102"/>
      <c r="AE2330" s="36" t="n">
        <f aca="false">P2330*Q2330</f>
        <v>36</v>
      </c>
      <c r="AF2330" s="38" t="n">
        <f aca="false">AA2330-L2330-M2330-W2330-X2330</f>
        <v>64</v>
      </c>
      <c r="AG2330" s="39" t="str">
        <f aca="false">AB2330</f>
        <v>Бруй С.Ю.</v>
      </c>
      <c r="AH2330" s="39" t="str">
        <f aca="false">C2330</f>
        <v>2АСС11-4б</v>
      </c>
      <c r="AI2330" s="40" t="str">
        <f aca="false">B2330</f>
        <v>9</v>
      </c>
      <c r="AJ2330" s="39" t="str">
        <f aca="false">CONCATENATE(A2330," ",D2330)</f>
        <v>ОГСЭ.03 Иностранный язык в профессиональной деятельности</v>
      </c>
      <c r="AK2330" s="39" t="n">
        <f aca="false">E2330*F2330+P2330*Q2330+H2330+J2330+S2330+U2330</f>
        <v>64</v>
      </c>
      <c r="AL2330" s="39" t="n">
        <f aca="false">L2330+W2330</f>
        <v>0</v>
      </c>
      <c r="AM2330" s="39" t="n">
        <f aca="false">M2330+X2330</f>
        <v>0</v>
      </c>
      <c r="AN2330" s="39" t="n">
        <f aca="false">Y2330</f>
        <v>0</v>
      </c>
      <c r="AO2330" s="39" t="n">
        <f aca="false">SUM(AK2330:AN2330)</f>
        <v>64</v>
      </c>
      <c r="AP2330" s="41" t="n">
        <f aca="false">K2330+V2330</f>
        <v>0</v>
      </c>
    </row>
    <row r="2331" s="42" customFormat="true" ht="16.5" hidden="true" customHeight="true" outlineLevel="0" collapsed="false">
      <c r="A2331" s="245" t="s">
        <v>60</v>
      </c>
      <c r="B2331" s="30" t="s">
        <v>375</v>
      </c>
      <c r="C2331" s="31" t="s">
        <v>678</v>
      </c>
      <c r="D2331" s="166" t="s">
        <v>61</v>
      </c>
      <c r="E2331" s="31" t="n">
        <v>14</v>
      </c>
      <c r="F2331" s="31" t="n">
        <v>2</v>
      </c>
      <c r="G2331" s="31"/>
      <c r="H2331" s="31"/>
      <c r="I2331" s="31"/>
      <c r="J2331" s="31"/>
      <c r="K2331" s="31"/>
      <c r="L2331" s="31"/>
      <c r="M2331" s="31"/>
      <c r="N2331" s="33" t="n">
        <f aca="false">E2331*F2331+H2331+J2331+K2331+L2331+M2331</f>
        <v>28</v>
      </c>
      <c r="O2331" s="36"/>
      <c r="P2331" s="31" t="n">
        <v>18</v>
      </c>
      <c r="Q2331" s="31" t="n">
        <v>2</v>
      </c>
      <c r="R2331" s="31"/>
      <c r="S2331" s="31"/>
      <c r="T2331" s="31"/>
      <c r="U2331" s="31"/>
      <c r="V2331" s="31"/>
      <c r="W2331" s="31"/>
      <c r="X2331" s="31"/>
      <c r="Y2331" s="31"/>
      <c r="Z2331" s="36" t="n">
        <f aca="false">P2331*Q2331+S2331+U2331+V2331+W2331+X2331+Y2331</f>
        <v>36</v>
      </c>
      <c r="AA2331" s="36" t="n">
        <f aca="false">N2331+Z2331</f>
        <v>64</v>
      </c>
      <c r="AB2331" s="47" t="s">
        <v>210</v>
      </c>
      <c r="AC2331" s="102"/>
      <c r="AD2331" s="102"/>
      <c r="AE2331" s="36" t="n">
        <f aca="false">P2331*Q2331</f>
        <v>36</v>
      </c>
      <c r="AF2331" s="38" t="n">
        <f aca="false">AA2331-L2331-M2331-W2331-X2331</f>
        <v>64</v>
      </c>
      <c r="AG2331" s="39" t="str">
        <f aca="false">AB2331</f>
        <v>Богданчиков Б.Ю.</v>
      </c>
      <c r="AH2331" s="39" t="str">
        <f aca="false">C2331</f>
        <v>2АСС11-4</v>
      </c>
      <c r="AI2331" s="40" t="str">
        <f aca="false">B2331</f>
        <v>21</v>
      </c>
      <c r="AJ2331" s="39" t="str">
        <f aca="false">CONCATENATE(A2331," ",D2331)</f>
        <v>ОГСЭ.04 Физическая культура</v>
      </c>
      <c r="AK2331" s="39" t="n">
        <f aca="false">E2331*F2331+P2331*Q2331+H2331+J2331+S2331+U2331</f>
        <v>64</v>
      </c>
      <c r="AL2331" s="39" t="n">
        <f aca="false">L2331+W2331</f>
        <v>0</v>
      </c>
      <c r="AM2331" s="39" t="n">
        <f aca="false">M2331+X2331</f>
        <v>0</v>
      </c>
      <c r="AN2331" s="39" t="n">
        <f aca="false">Y2331</f>
        <v>0</v>
      </c>
      <c r="AO2331" s="39" t="n">
        <f aca="false">SUM(AK2331:AN2331)</f>
        <v>64</v>
      </c>
      <c r="AP2331" s="41" t="n">
        <f aca="false">K2331+V2331</f>
        <v>0</v>
      </c>
    </row>
    <row r="2332" s="42" customFormat="true" ht="16.5" hidden="true" customHeight="true" outlineLevel="0" collapsed="false">
      <c r="A2332" s="245" t="s">
        <v>248</v>
      </c>
      <c r="B2332" s="30" t="s">
        <v>375</v>
      </c>
      <c r="C2332" s="31" t="s">
        <v>678</v>
      </c>
      <c r="D2332" s="166" t="s">
        <v>244</v>
      </c>
      <c r="E2332" s="31" t="n">
        <v>14</v>
      </c>
      <c r="F2332" s="31" t="n">
        <v>4</v>
      </c>
      <c r="G2332" s="31" t="n">
        <v>18</v>
      </c>
      <c r="H2332" s="31"/>
      <c r="I2332" s="31"/>
      <c r="J2332" s="31"/>
      <c r="K2332" s="31"/>
      <c r="L2332" s="31"/>
      <c r="M2332" s="31"/>
      <c r="N2332" s="33" t="n">
        <f aca="false">E2332*F2332+H2332+J2332+K2332+L2332+M2332</f>
        <v>56</v>
      </c>
      <c r="O2332" s="36"/>
      <c r="P2332" s="31" t="n">
        <v>18</v>
      </c>
      <c r="Q2332" s="31"/>
      <c r="R2332" s="31"/>
      <c r="S2332" s="31"/>
      <c r="T2332" s="31"/>
      <c r="U2332" s="31"/>
      <c r="V2332" s="31"/>
      <c r="W2332" s="31"/>
      <c r="X2332" s="31"/>
      <c r="Y2332" s="31"/>
      <c r="Z2332" s="36" t="n">
        <f aca="false">P2332*Q2332+S2332+U2332+V2332+W2332+X2332+Y2332</f>
        <v>0</v>
      </c>
      <c r="AA2332" s="36" t="n">
        <f aca="false">N2332+Z2332</f>
        <v>56</v>
      </c>
      <c r="AB2332" s="74" t="s">
        <v>245</v>
      </c>
      <c r="AC2332" s="102"/>
      <c r="AD2332" s="102"/>
      <c r="AE2332" s="36" t="n">
        <f aca="false">P2332*Q2332</f>
        <v>0</v>
      </c>
      <c r="AF2332" s="38" t="n">
        <f aca="false">AA2332-L2332-M2332-W2332-X2332</f>
        <v>56</v>
      </c>
      <c r="AG2332" s="39" t="str">
        <f aca="false">AB2332</f>
        <v>Васильева Н.В.</v>
      </c>
      <c r="AH2332" s="39" t="str">
        <f aca="false">C2332</f>
        <v>2АСС11-4</v>
      </c>
      <c r="AI2332" s="40" t="str">
        <f aca="false">B2332</f>
        <v>21</v>
      </c>
      <c r="AJ2332" s="39" t="str">
        <f aca="false">CONCATENATE(A2332," ",D2332)</f>
        <v>ОГСЭ.05 Психология общения</v>
      </c>
      <c r="AK2332" s="39" t="n">
        <f aca="false">E2332*F2332+P2332*Q2332+H2332+J2332+S2332+U2332</f>
        <v>56</v>
      </c>
      <c r="AL2332" s="39" t="n">
        <f aca="false">L2332+W2332</f>
        <v>0</v>
      </c>
      <c r="AM2332" s="39" t="n">
        <f aca="false">M2332+X2332</f>
        <v>0</v>
      </c>
      <c r="AN2332" s="39" t="n">
        <f aca="false">Y2332</f>
        <v>0</v>
      </c>
      <c r="AO2332" s="39" t="n">
        <f aca="false">SUM(AK2332:AN2332)</f>
        <v>56</v>
      </c>
      <c r="AP2332" s="41" t="n">
        <f aca="false">K2332+V2332</f>
        <v>0</v>
      </c>
    </row>
    <row r="2333" s="42" customFormat="true" ht="16.5" hidden="true" customHeight="true" outlineLevel="0" collapsed="false">
      <c r="A2333" s="138" t="s">
        <v>85</v>
      </c>
      <c r="B2333" s="30" t="s">
        <v>375</v>
      </c>
      <c r="C2333" s="31" t="s">
        <v>678</v>
      </c>
      <c r="D2333" s="140" t="s">
        <v>432</v>
      </c>
      <c r="E2333" s="31" t="n">
        <v>14</v>
      </c>
      <c r="F2333" s="31"/>
      <c r="G2333" s="31"/>
      <c r="H2333" s="31"/>
      <c r="I2333" s="31"/>
      <c r="J2333" s="31"/>
      <c r="K2333" s="31"/>
      <c r="L2333" s="31"/>
      <c r="M2333" s="31"/>
      <c r="N2333" s="33" t="n">
        <f aca="false">E2333*F2333+H2333+J2333+K2333+L2333+M2333</f>
        <v>0</v>
      </c>
      <c r="O2333" s="36"/>
      <c r="P2333" s="31" t="n">
        <v>18</v>
      </c>
      <c r="Q2333" s="31" t="n">
        <v>2</v>
      </c>
      <c r="R2333" s="31" t="n">
        <v>14</v>
      </c>
      <c r="S2333" s="31"/>
      <c r="T2333" s="31"/>
      <c r="U2333" s="31"/>
      <c r="V2333" s="31"/>
      <c r="W2333" s="31"/>
      <c r="X2333" s="31"/>
      <c r="Y2333" s="31"/>
      <c r="Z2333" s="36" t="n">
        <f aca="false">P2333*Q2333+S2333+U2333+V2333+W2333+X2333+Y2333</f>
        <v>36</v>
      </c>
      <c r="AA2333" s="36" t="n">
        <f aca="false">N2333+Z2333</f>
        <v>36</v>
      </c>
      <c r="AB2333" s="74" t="s">
        <v>48</v>
      </c>
      <c r="AC2333" s="31"/>
      <c r="AD2333" s="31"/>
      <c r="AE2333" s="36" t="n">
        <f aca="false">P2333*Q2333</f>
        <v>36</v>
      </c>
      <c r="AF2333" s="38" t="n">
        <f aca="false">AA2333-L2333-M2333-W2333-X2333</f>
        <v>36</v>
      </c>
      <c r="AG2333" s="39" t="str">
        <f aca="false">AB2333</f>
        <v>Карабчук И.В.</v>
      </c>
      <c r="AH2333" s="39" t="str">
        <f aca="false">C2333</f>
        <v>2АСС11-4</v>
      </c>
      <c r="AI2333" s="40" t="str">
        <f aca="false">B2333</f>
        <v>21</v>
      </c>
      <c r="AJ2333" s="39" t="str">
        <f aca="false">CONCATENATE(A2333," ",D2333)</f>
        <v>ОП.05 Правовое обеспечение профдеятельности</v>
      </c>
      <c r="AK2333" s="39" t="n">
        <f aca="false">E2333*F2333+P2333*Q2333+H2333+J2333+S2333+U2333</f>
        <v>36</v>
      </c>
      <c r="AL2333" s="39" t="n">
        <f aca="false">L2333+W2333</f>
        <v>0</v>
      </c>
      <c r="AM2333" s="39" t="n">
        <f aca="false">M2333+X2333</f>
        <v>0</v>
      </c>
      <c r="AN2333" s="39" t="n">
        <f aca="false">Y2333</f>
        <v>0</v>
      </c>
      <c r="AO2333" s="39" t="n">
        <f aca="false">SUM(AK2333:AN2333)</f>
        <v>36</v>
      </c>
      <c r="AP2333" s="41" t="n">
        <f aca="false">K2333+V2333</f>
        <v>0</v>
      </c>
    </row>
    <row r="2334" s="42" customFormat="true" ht="16.5" hidden="true" customHeight="true" outlineLevel="0" collapsed="false">
      <c r="A2334" s="138" t="s">
        <v>88</v>
      </c>
      <c r="B2334" s="30" t="s">
        <v>375</v>
      </c>
      <c r="C2334" s="31" t="s">
        <v>678</v>
      </c>
      <c r="D2334" s="140" t="s">
        <v>132</v>
      </c>
      <c r="E2334" s="31" t="n">
        <v>14</v>
      </c>
      <c r="F2334" s="31" t="n">
        <v>5</v>
      </c>
      <c r="G2334" s="31" t="n">
        <v>48</v>
      </c>
      <c r="H2334" s="31"/>
      <c r="I2334" s="31"/>
      <c r="J2334" s="31"/>
      <c r="K2334" s="31"/>
      <c r="L2334" s="31"/>
      <c r="M2334" s="31"/>
      <c r="N2334" s="33" t="n">
        <f aca="false">E2334*F2334+H2334+J2334+K2334+L2334+M2334</f>
        <v>70</v>
      </c>
      <c r="O2334" s="36"/>
      <c r="P2334" s="31" t="n">
        <v>18</v>
      </c>
      <c r="Q2334" s="31"/>
      <c r="R2334" s="31"/>
      <c r="S2334" s="31"/>
      <c r="T2334" s="31"/>
      <c r="U2334" s="31"/>
      <c r="V2334" s="31"/>
      <c r="W2334" s="31"/>
      <c r="X2334" s="31"/>
      <c r="Y2334" s="31"/>
      <c r="Z2334" s="36" t="n">
        <f aca="false">P2334*Q2334+S2334+U2334+V2334+W2334+X2334+Y2334</f>
        <v>0</v>
      </c>
      <c r="AA2334" s="36" t="n">
        <f aca="false">N2334+Z2334</f>
        <v>70</v>
      </c>
      <c r="AB2334" s="31" t="s">
        <v>81</v>
      </c>
      <c r="AC2334" s="31"/>
      <c r="AD2334" s="31"/>
      <c r="AE2334" s="36" t="n">
        <f aca="false">P2334*Q2334</f>
        <v>0</v>
      </c>
      <c r="AF2334" s="38" t="n">
        <f aca="false">AA2334-L2334-M2334-W2334-X2334</f>
        <v>70</v>
      </c>
      <c r="AG2334" s="39" t="str">
        <f aca="false">AB2334</f>
        <v>Шиповских А.А.</v>
      </c>
      <c r="AH2334" s="39" t="str">
        <f aca="false">C2334</f>
        <v>2АСС11-4</v>
      </c>
      <c r="AI2334" s="40" t="str">
        <f aca="false">B2334</f>
        <v>21</v>
      </c>
      <c r="AJ2334" s="39" t="str">
        <f aca="false">CONCATENATE(A2334," ",D2334)</f>
        <v>ОП.06 Безопасность жизнедеятельности</v>
      </c>
      <c r="AK2334" s="39" t="n">
        <f aca="false">E2334*F2334+P2334*Q2334+H2334+J2334+S2334+U2334</f>
        <v>70</v>
      </c>
      <c r="AL2334" s="39" t="n">
        <f aca="false">L2334+W2334</f>
        <v>0</v>
      </c>
      <c r="AM2334" s="39" t="n">
        <f aca="false">M2334+X2334</f>
        <v>0</v>
      </c>
      <c r="AN2334" s="39" t="n">
        <f aca="false">Y2334</f>
        <v>0</v>
      </c>
      <c r="AO2334" s="39" t="n">
        <f aca="false">SUM(AK2334:AN2334)</f>
        <v>70</v>
      </c>
      <c r="AP2334" s="41" t="n">
        <f aca="false">K2334+V2334</f>
        <v>0</v>
      </c>
    </row>
    <row r="2335" s="42" customFormat="true" ht="16.5" hidden="true" customHeight="true" outlineLevel="0" collapsed="false">
      <c r="A2335" s="138" t="s">
        <v>326</v>
      </c>
      <c r="B2335" s="30" t="s">
        <v>375</v>
      </c>
      <c r="C2335" s="31" t="s">
        <v>678</v>
      </c>
      <c r="D2335" s="140" t="s">
        <v>327</v>
      </c>
      <c r="E2335" s="31" t="n">
        <v>14</v>
      </c>
      <c r="F2335" s="31"/>
      <c r="G2335" s="31"/>
      <c r="H2335" s="31"/>
      <c r="I2335" s="31"/>
      <c r="J2335" s="31"/>
      <c r="K2335" s="31"/>
      <c r="L2335" s="31"/>
      <c r="M2335" s="31"/>
      <c r="N2335" s="33" t="n">
        <f aca="false">E2335*F2335+H2335+J2335+K2335+L2335+M2335</f>
        <v>0</v>
      </c>
      <c r="O2335" s="36"/>
      <c r="P2335" s="31" t="n">
        <v>18</v>
      </c>
      <c r="Q2335" s="31" t="n">
        <v>2</v>
      </c>
      <c r="R2335" s="31" t="n">
        <v>14</v>
      </c>
      <c r="S2335" s="31"/>
      <c r="T2335" s="31"/>
      <c r="U2335" s="31"/>
      <c r="V2335" s="31"/>
      <c r="W2335" s="31"/>
      <c r="X2335" s="31"/>
      <c r="Y2335" s="31"/>
      <c r="Z2335" s="36" t="n">
        <f aca="false">P2335*Q2335+S2335+U2335+V2335+W2335+X2335+Y2335</f>
        <v>36</v>
      </c>
      <c r="AA2335" s="36" t="n">
        <f aca="false">N2335+Z2335</f>
        <v>36</v>
      </c>
      <c r="AB2335" s="74" t="s">
        <v>224</v>
      </c>
      <c r="AC2335" s="31"/>
      <c r="AD2335" s="31"/>
      <c r="AE2335" s="36" t="n">
        <f aca="false">P2335*Q2335</f>
        <v>36</v>
      </c>
      <c r="AF2335" s="38" t="n">
        <f aca="false">AA2335-L2335-M2335-W2335-X2335</f>
        <v>36</v>
      </c>
      <c r="AG2335" s="39" t="str">
        <f aca="false">AB2335</f>
        <v>Кравченко Н.В.</v>
      </c>
      <c r="AH2335" s="39" t="str">
        <f aca="false">C2335</f>
        <v>2АСС11-4</v>
      </c>
      <c r="AI2335" s="40" t="str">
        <f aca="false">B2335</f>
        <v>21</v>
      </c>
      <c r="AJ2335" s="39" t="str">
        <f aca="false">CONCATENATE(A2335," ",D2335)</f>
        <v>ОП.07 Экономика отрасли</v>
      </c>
      <c r="AK2335" s="39" t="n">
        <f aca="false">E2335*F2335+P2335*Q2335+H2335+J2335+S2335+U2335</f>
        <v>36</v>
      </c>
      <c r="AL2335" s="39" t="n">
        <f aca="false">L2335+W2335</f>
        <v>0</v>
      </c>
      <c r="AM2335" s="39" t="n">
        <f aca="false">M2335+X2335</f>
        <v>0</v>
      </c>
      <c r="AN2335" s="39" t="n">
        <f aca="false">Y2335</f>
        <v>0</v>
      </c>
      <c r="AO2335" s="39" t="n">
        <f aca="false">SUM(AK2335:AN2335)</f>
        <v>36</v>
      </c>
      <c r="AP2335" s="41" t="n">
        <f aca="false">K2335+V2335</f>
        <v>0</v>
      </c>
    </row>
    <row r="2336" s="42" customFormat="true" ht="16.5" hidden="true" customHeight="true" outlineLevel="0" collapsed="false">
      <c r="A2336" s="138" t="s">
        <v>98</v>
      </c>
      <c r="B2336" s="30" t="s">
        <v>375</v>
      </c>
      <c r="C2336" s="31" t="s">
        <v>678</v>
      </c>
      <c r="D2336" s="140" t="s">
        <v>433</v>
      </c>
      <c r="E2336" s="31" t="n">
        <v>14</v>
      </c>
      <c r="F2336" s="31"/>
      <c r="G2336" s="31"/>
      <c r="H2336" s="31"/>
      <c r="I2336" s="31"/>
      <c r="J2336" s="31"/>
      <c r="K2336" s="31"/>
      <c r="L2336" s="31"/>
      <c r="M2336" s="31"/>
      <c r="N2336" s="33" t="n">
        <f aca="false">E2336*F2336+H2336+J2336+K2336+L2336+M2336</f>
        <v>0</v>
      </c>
      <c r="O2336" s="36"/>
      <c r="P2336" s="31" t="n">
        <v>18</v>
      </c>
      <c r="Q2336" s="31" t="n">
        <v>3</v>
      </c>
      <c r="R2336" s="31" t="n">
        <v>38</v>
      </c>
      <c r="S2336" s="31" t="n">
        <v>-32</v>
      </c>
      <c r="T2336" s="31" t="n">
        <v>6</v>
      </c>
      <c r="U2336" s="31"/>
      <c r="V2336" s="31"/>
      <c r="W2336" s="31"/>
      <c r="X2336" s="31"/>
      <c r="Y2336" s="31"/>
      <c r="Z2336" s="36" t="n">
        <f aca="false">P2336*Q2336+S2336+U2336+V2336+W2336+X2336+Y2336</f>
        <v>22</v>
      </c>
      <c r="AA2336" s="36" t="n">
        <f aca="false">N2336+Z2336</f>
        <v>22</v>
      </c>
      <c r="AB2336" s="74" t="s">
        <v>257</v>
      </c>
      <c r="AC2336" s="31"/>
      <c r="AD2336" s="31"/>
      <c r="AE2336" s="36" t="n">
        <f aca="false">P2336*Q2336</f>
        <v>54</v>
      </c>
      <c r="AF2336" s="38" t="n">
        <f aca="false">AA2336-L2336-M2336-W2336-X2336</f>
        <v>22</v>
      </c>
      <c r="AG2336" s="39" t="str">
        <f aca="false">AB2336</f>
        <v>Угольников И.М.</v>
      </c>
      <c r="AH2336" s="39" t="str">
        <f aca="false">C2336</f>
        <v>2АСС11-4</v>
      </c>
      <c r="AI2336" s="40" t="str">
        <f aca="false">B2336</f>
        <v>21</v>
      </c>
      <c r="AJ2336" s="39" t="str">
        <f aca="false">CONCATENATE(A2336," ",D2336)</f>
        <v>ОП.14 Настройка, обновление и конфигурация операционных систем </v>
      </c>
      <c r="AK2336" s="39" t="n">
        <f aca="false">E2336*F2336+P2336*Q2336+H2336+J2336+S2336+U2336</f>
        <v>22</v>
      </c>
      <c r="AL2336" s="39" t="n">
        <f aca="false">L2336+W2336</f>
        <v>0</v>
      </c>
      <c r="AM2336" s="39" t="n">
        <f aca="false">M2336+X2336</f>
        <v>0</v>
      </c>
      <c r="AN2336" s="39" t="n">
        <f aca="false">Y2336</f>
        <v>0</v>
      </c>
      <c r="AO2336" s="39" t="n">
        <f aca="false">SUM(AK2336:AN2336)</f>
        <v>22</v>
      </c>
      <c r="AP2336" s="41" t="n">
        <f aca="false">K2336+V2336</f>
        <v>0</v>
      </c>
    </row>
    <row r="2337" s="42" customFormat="true" ht="16.5" hidden="true" customHeight="true" outlineLevel="0" collapsed="false">
      <c r="A2337" s="138" t="s">
        <v>98</v>
      </c>
      <c r="B2337" s="158" t="s">
        <v>53</v>
      </c>
      <c r="C2337" s="57" t="s">
        <v>676</v>
      </c>
      <c r="D2337" s="140" t="s">
        <v>433</v>
      </c>
      <c r="E2337" s="31" t="n">
        <v>14</v>
      </c>
      <c r="F2337" s="31"/>
      <c r="G2337" s="31"/>
      <c r="H2337" s="31"/>
      <c r="I2337" s="31"/>
      <c r="J2337" s="31"/>
      <c r="K2337" s="31"/>
      <c r="L2337" s="31"/>
      <c r="M2337" s="31"/>
      <c r="N2337" s="33" t="n">
        <f aca="false">E2337*F2337+H2337+J2337+K2337+L2337+M2337</f>
        <v>0</v>
      </c>
      <c r="O2337" s="36"/>
      <c r="P2337" s="31" t="n">
        <v>18</v>
      </c>
      <c r="Q2337" s="31"/>
      <c r="R2337" s="31"/>
      <c r="S2337" s="31" t="n">
        <v>32</v>
      </c>
      <c r="T2337" s="31"/>
      <c r="U2337" s="31"/>
      <c r="V2337" s="31"/>
      <c r="W2337" s="31"/>
      <c r="X2337" s="31"/>
      <c r="Y2337" s="31"/>
      <c r="Z2337" s="36" t="n">
        <f aca="false">P2337*Q2337+S2337+U2337+V2337+W2337+X2337+Y2337</f>
        <v>32</v>
      </c>
      <c r="AA2337" s="36" t="n">
        <f aca="false">N2337+Z2337</f>
        <v>32</v>
      </c>
      <c r="AB2337" s="74" t="s">
        <v>257</v>
      </c>
      <c r="AC2337" s="31"/>
      <c r="AD2337" s="31"/>
      <c r="AE2337" s="36" t="n">
        <f aca="false">P2337*Q2337</f>
        <v>0</v>
      </c>
      <c r="AF2337" s="38" t="n">
        <f aca="false">AA2337-L2337-M2337-W2337-X2337</f>
        <v>32</v>
      </c>
      <c r="AG2337" s="39" t="str">
        <f aca="false">AB2337</f>
        <v>Угольников И.М.</v>
      </c>
      <c r="AH2337" s="39" t="str">
        <f aca="false">C2337</f>
        <v>2АСС11-4а</v>
      </c>
      <c r="AI2337" s="40" t="str">
        <f aca="false">B2337</f>
        <v>12</v>
      </c>
      <c r="AJ2337" s="39" t="str">
        <f aca="false">CONCATENATE(A2337," ",D2337)</f>
        <v>ОП.14 Настройка, обновление и конфигурация операционных систем </v>
      </c>
      <c r="AK2337" s="39" t="n">
        <f aca="false">E2337*F2337+P2337*Q2337+H2337+J2337+S2337+U2337</f>
        <v>32</v>
      </c>
      <c r="AL2337" s="39" t="n">
        <f aca="false">L2337+W2337</f>
        <v>0</v>
      </c>
      <c r="AM2337" s="39" t="n">
        <f aca="false">M2337+X2337</f>
        <v>0</v>
      </c>
      <c r="AN2337" s="39" t="n">
        <f aca="false">Y2337</f>
        <v>0</v>
      </c>
      <c r="AO2337" s="39" t="n">
        <f aca="false">SUM(AK2337:AN2337)</f>
        <v>32</v>
      </c>
      <c r="AP2337" s="41" t="n">
        <f aca="false">K2337+V2337</f>
        <v>0</v>
      </c>
    </row>
    <row r="2338" s="42" customFormat="true" ht="16.5" hidden="true" customHeight="true" outlineLevel="0" collapsed="false">
      <c r="A2338" s="138" t="s">
        <v>98</v>
      </c>
      <c r="B2338" s="158" t="s">
        <v>119</v>
      </c>
      <c r="C2338" s="57" t="s">
        <v>677</v>
      </c>
      <c r="D2338" s="140" t="s">
        <v>433</v>
      </c>
      <c r="E2338" s="31" t="n">
        <v>14</v>
      </c>
      <c r="F2338" s="31"/>
      <c r="G2338" s="31"/>
      <c r="H2338" s="31"/>
      <c r="I2338" s="31"/>
      <c r="J2338" s="31"/>
      <c r="K2338" s="31"/>
      <c r="L2338" s="31"/>
      <c r="M2338" s="31"/>
      <c r="N2338" s="33" t="n">
        <f aca="false">E2338*F2338+H2338+J2338+K2338+L2338+M2338</f>
        <v>0</v>
      </c>
      <c r="O2338" s="36"/>
      <c r="P2338" s="31" t="n">
        <v>18</v>
      </c>
      <c r="Q2338" s="31"/>
      <c r="R2338" s="31"/>
      <c r="S2338" s="31" t="n">
        <v>32</v>
      </c>
      <c r="T2338" s="31"/>
      <c r="U2338" s="31"/>
      <c r="V2338" s="31"/>
      <c r="W2338" s="31"/>
      <c r="X2338" s="31"/>
      <c r="Y2338" s="31"/>
      <c r="Z2338" s="36" t="n">
        <f aca="false">P2338*Q2338+S2338+U2338+V2338+W2338+X2338+Y2338</f>
        <v>32</v>
      </c>
      <c r="AA2338" s="36" t="n">
        <f aca="false">N2338+Z2338</f>
        <v>32</v>
      </c>
      <c r="AB2338" s="47" t="s">
        <v>69</v>
      </c>
      <c r="AC2338" s="31"/>
      <c r="AD2338" s="31"/>
      <c r="AE2338" s="36" t="n">
        <f aca="false">P2338*Q2338</f>
        <v>0</v>
      </c>
      <c r="AF2338" s="38" t="n">
        <f aca="false">AA2338-L2338-M2338-W2338-X2338</f>
        <v>32</v>
      </c>
      <c r="AG2338" s="39" t="str">
        <f aca="false">AB2338</f>
        <v>вак. 2 п/гр</v>
      </c>
      <c r="AH2338" s="39" t="str">
        <f aca="false">C2338</f>
        <v>2АСС11-4б</v>
      </c>
      <c r="AI2338" s="40" t="str">
        <f aca="false">B2338</f>
        <v>9</v>
      </c>
      <c r="AJ2338" s="39" t="str">
        <f aca="false">CONCATENATE(A2338," ",D2338)</f>
        <v>ОП.14 Настройка, обновление и конфигурация операционных систем </v>
      </c>
      <c r="AK2338" s="39" t="n">
        <f aca="false">E2338*F2338+P2338*Q2338+H2338+J2338+S2338+U2338</f>
        <v>32</v>
      </c>
      <c r="AL2338" s="39" t="n">
        <f aca="false">L2338+W2338</f>
        <v>0</v>
      </c>
      <c r="AM2338" s="39" t="n">
        <f aca="false">M2338+X2338</f>
        <v>0</v>
      </c>
      <c r="AN2338" s="39" t="n">
        <f aca="false">Y2338</f>
        <v>0</v>
      </c>
      <c r="AO2338" s="39" t="n">
        <f aca="false">SUM(AK2338:AN2338)</f>
        <v>32</v>
      </c>
      <c r="AP2338" s="41" t="n">
        <f aca="false">K2338+V2338</f>
        <v>0</v>
      </c>
    </row>
    <row r="2339" s="42" customFormat="true" ht="16.5" hidden="true" customHeight="true" outlineLevel="0" collapsed="false">
      <c r="A2339" s="138" t="s">
        <v>100</v>
      </c>
      <c r="B2339" s="30" t="s">
        <v>375</v>
      </c>
      <c r="C2339" s="31" t="s">
        <v>678</v>
      </c>
      <c r="D2339" s="140" t="s">
        <v>420</v>
      </c>
      <c r="E2339" s="31" t="n">
        <v>14</v>
      </c>
      <c r="F2339" s="31" t="n">
        <v>3</v>
      </c>
      <c r="G2339" s="31" t="n">
        <v>100</v>
      </c>
      <c r="H2339" s="31" t="n">
        <v>-24</v>
      </c>
      <c r="I2339" s="31"/>
      <c r="J2339" s="31"/>
      <c r="K2339" s="31"/>
      <c r="L2339" s="31" t="n">
        <v>2</v>
      </c>
      <c r="M2339" s="31"/>
      <c r="N2339" s="33" t="n">
        <f aca="false">E2339*F2339+H2339+J2339+K2339+L2339+M2339</f>
        <v>20</v>
      </c>
      <c r="O2339" s="36"/>
      <c r="P2339" s="31" t="n">
        <v>18</v>
      </c>
      <c r="Q2339" s="31" t="n">
        <v>3</v>
      </c>
      <c r="R2339" s="31"/>
      <c r="S2339" s="31" t="n">
        <v>-52</v>
      </c>
      <c r="T2339" s="31"/>
      <c r="U2339" s="31"/>
      <c r="V2339" s="31"/>
      <c r="W2339" s="31" t="n">
        <v>6</v>
      </c>
      <c r="X2339" s="31" t="n">
        <v>8</v>
      </c>
      <c r="Y2339" s="31"/>
      <c r="Z2339" s="36" t="n">
        <f aca="false">P2339*Q2339+S2339+U2339+V2339+W2339+X2339+Y2339</f>
        <v>16</v>
      </c>
      <c r="AA2339" s="36" t="n">
        <f aca="false">N2339+Z2339</f>
        <v>36</v>
      </c>
      <c r="AB2339" s="47" t="s">
        <v>413</v>
      </c>
      <c r="AC2339" s="31" t="s">
        <v>679</v>
      </c>
      <c r="AD2339" s="31"/>
      <c r="AE2339" s="36" t="n">
        <f aca="false">P2339*Q2339</f>
        <v>54</v>
      </c>
      <c r="AF2339" s="38" t="n">
        <f aca="false">AA2339-L2339-M2339-W2339-X2339</f>
        <v>20</v>
      </c>
      <c r="AG2339" s="39" t="str">
        <f aca="false">AB2339</f>
        <v>Чагмавели Н.В.</v>
      </c>
      <c r="AH2339" s="39" t="str">
        <f aca="false">C2339</f>
        <v>2АСС11-4</v>
      </c>
      <c r="AI2339" s="40" t="str">
        <f aca="false">B2339</f>
        <v>21</v>
      </c>
      <c r="AJ2339" s="39" t="str">
        <f aca="false">CONCATENATE(A2339," ",D2339)</f>
        <v>МДК.01.01 Компьютерные сети</v>
      </c>
      <c r="AK2339" s="39" t="n">
        <f aca="false">E2339*F2339+P2339*Q2339+H2339+J2339+S2339+U2339</f>
        <v>20</v>
      </c>
      <c r="AL2339" s="39" t="n">
        <f aca="false">L2339+W2339</f>
        <v>8</v>
      </c>
      <c r="AM2339" s="39" t="n">
        <f aca="false">M2339+X2339</f>
        <v>8</v>
      </c>
      <c r="AN2339" s="39" t="n">
        <f aca="false">Y2339</f>
        <v>0</v>
      </c>
      <c r="AO2339" s="39" t="n">
        <f aca="false">SUM(AK2339:AN2339)</f>
        <v>36</v>
      </c>
      <c r="AP2339" s="41" t="n">
        <f aca="false">K2339+V2339</f>
        <v>0</v>
      </c>
    </row>
    <row r="2340" s="42" customFormat="true" ht="16.5" hidden="true" customHeight="true" outlineLevel="0" collapsed="false">
      <c r="A2340" s="138" t="s">
        <v>100</v>
      </c>
      <c r="B2340" s="158" t="s">
        <v>53</v>
      </c>
      <c r="C2340" s="57" t="s">
        <v>676</v>
      </c>
      <c r="D2340" s="140" t="s">
        <v>420</v>
      </c>
      <c r="E2340" s="31" t="n">
        <v>14</v>
      </c>
      <c r="F2340" s="31"/>
      <c r="G2340" s="31"/>
      <c r="H2340" s="31" t="n">
        <v>24</v>
      </c>
      <c r="I2340" s="31"/>
      <c r="J2340" s="31"/>
      <c r="K2340" s="31"/>
      <c r="L2340" s="31"/>
      <c r="M2340" s="31"/>
      <c r="N2340" s="33" t="n">
        <f aca="false">E2340*F2340+H2340+J2340+K2340+L2340+M2340</f>
        <v>24</v>
      </c>
      <c r="O2340" s="36"/>
      <c r="P2340" s="31" t="n">
        <v>18</v>
      </c>
      <c r="Q2340" s="31"/>
      <c r="R2340" s="31"/>
      <c r="S2340" s="31" t="n">
        <v>52</v>
      </c>
      <c r="T2340" s="31"/>
      <c r="U2340" s="31"/>
      <c r="V2340" s="31"/>
      <c r="W2340" s="31"/>
      <c r="X2340" s="31"/>
      <c r="Y2340" s="31"/>
      <c r="Z2340" s="36" t="n">
        <f aca="false">P2340*Q2340+S2340+U2340+V2340+W2340+X2340+Y2340</f>
        <v>52</v>
      </c>
      <c r="AA2340" s="36" t="n">
        <f aca="false">N2340+Z2340</f>
        <v>76</v>
      </c>
      <c r="AB2340" s="47" t="s">
        <v>413</v>
      </c>
      <c r="AC2340" s="31" t="s">
        <v>679</v>
      </c>
      <c r="AD2340" s="31"/>
      <c r="AE2340" s="36" t="n">
        <f aca="false">P2340*Q2340</f>
        <v>0</v>
      </c>
      <c r="AF2340" s="38" t="n">
        <f aca="false">AA2340-L2340-M2340-W2340-X2340</f>
        <v>76</v>
      </c>
      <c r="AG2340" s="39" t="str">
        <f aca="false">AB2340</f>
        <v>Чагмавели Н.В.</v>
      </c>
      <c r="AH2340" s="39" t="str">
        <f aca="false">C2340</f>
        <v>2АСС11-4а</v>
      </c>
      <c r="AI2340" s="40" t="str">
        <f aca="false">B2340</f>
        <v>12</v>
      </c>
      <c r="AJ2340" s="39" t="str">
        <f aca="false">CONCATENATE(A2340," ",D2340)</f>
        <v>МДК.01.01 Компьютерные сети</v>
      </c>
      <c r="AK2340" s="39" t="n">
        <f aca="false">E2340*F2340+P2340*Q2340+H2340+J2340+S2340+U2340</f>
        <v>76</v>
      </c>
      <c r="AL2340" s="39" t="n">
        <f aca="false">L2340+W2340</f>
        <v>0</v>
      </c>
      <c r="AM2340" s="39" t="n">
        <f aca="false">M2340+X2340</f>
        <v>0</v>
      </c>
      <c r="AN2340" s="39" t="n">
        <f aca="false">Y2340</f>
        <v>0</v>
      </c>
      <c r="AO2340" s="39" t="n">
        <f aca="false">SUM(AK2340:AN2340)</f>
        <v>76</v>
      </c>
      <c r="AP2340" s="41" t="n">
        <f aca="false">K2340+V2340</f>
        <v>0</v>
      </c>
    </row>
    <row r="2341" s="42" customFormat="true" ht="16.5" hidden="true" customHeight="true" outlineLevel="0" collapsed="false">
      <c r="A2341" s="138" t="s">
        <v>100</v>
      </c>
      <c r="B2341" s="158" t="s">
        <v>119</v>
      </c>
      <c r="C2341" s="57" t="s">
        <v>677</v>
      </c>
      <c r="D2341" s="140" t="s">
        <v>420</v>
      </c>
      <c r="E2341" s="31" t="n">
        <v>14</v>
      </c>
      <c r="F2341" s="31"/>
      <c r="G2341" s="31"/>
      <c r="H2341" s="31" t="n">
        <v>24</v>
      </c>
      <c r="I2341" s="31"/>
      <c r="J2341" s="31"/>
      <c r="K2341" s="31"/>
      <c r="L2341" s="31"/>
      <c r="M2341" s="31"/>
      <c r="N2341" s="33" t="n">
        <f aca="false">E2341*F2341+H2341+J2341+K2341+L2341+M2341</f>
        <v>24</v>
      </c>
      <c r="O2341" s="36"/>
      <c r="P2341" s="31" t="n">
        <v>18</v>
      </c>
      <c r="Q2341" s="31"/>
      <c r="R2341" s="31"/>
      <c r="S2341" s="31" t="n">
        <v>52</v>
      </c>
      <c r="T2341" s="31"/>
      <c r="U2341" s="31"/>
      <c r="V2341" s="31"/>
      <c r="W2341" s="31"/>
      <c r="X2341" s="31"/>
      <c r="Y2341" s="31"/>
      <c r="Z2341" s="36" t="n">
        <f aca="false">P2341*Q2341+S2341+U2341+V2341+W2341+X2341+Y2341</f>
        <v>52</v>
      </c>
      <c r="AA2341" s="36" t="n">
        <f aca="false">N2341+Z2341</f>
        <v>76</v>
      </c>
      <c r="AB2341" s="47" t="s">
        <v>69</v>
      </c>
      <c r="AC2341" s="31" t="s">
        <v>679</v>
      </c>
      <c r="AD2341" s="31"/>
      <c r="AE2341" s="36" t="n">
        <f aca="false">P2341*Q2341</f>
        <v>0</v>
      </c>
      <c r="AF2341" s="38" t="n">
        <f aca="false">AA2341-L2341-M2341-W2341-X2341</f>
        <v>76</v>
      </c>
      <c r="AG2341" s="39" t="str">
        <f aca="false">AB2341</f>
        <v>вак. 2 п/гр</v>
      </c>
      <c r="AH2341" s="39" t="str">
        <f aca="false">C2341</f>
        <v>2АСС11-4б</v>
      </c>
      <c r="AI2341" s="40" t="str">
        <f aca="false">B2341</f>
        <v>9</v>
      </c>
      <c r="AJ2341" s="39" t="str">
        <f aca="false">CONCATENATE(A2341," ",D2341)</f>
        <v>МДК.01.01 Компьютерные сети</v>
      </c>
      <c r="AK2341" s="39" t="n">
        <f aca="false">E2341*F2341+P2341*Q2341+H2341+J2341+S2341+U2341</f>
        <v>76</v>
      </c>
      <c r="AL2341" s="39" t="n">
        <f aca="false">L2341+W2341</f>
        <v>0</v>
      </c>
      <c r="AM2341" s="39" t="n">
        <f aca="false">M2341+X2341</f>
        <v>0</v>
      </c>
      <c r="AN2341" s="39" t="n">
        <f aca="false">Y2341</f>
        <v>0</v>
      </c>
      <c r="AO2341" s="39" t="n">
        <f aca="false">SUM(AK2341:AN2341)</f>
        <v>76</v>
      </c>
      <c r="AP2341" s="41" t="n">
        <f aca="false">K2341+V2341</f>
        <v>0</v>
      </c>
    </row>
    <row r="2342" s="42" customFormat="true" ht="16.5" hidden="true" customHeight="true" outlineLevel="0" collapsed="false">
      <c r="A2342" s="141" t="s">
        <v>104</v>
      </c>
      <c r="B2342" s="30" t="s">
        <v>375</v>
      </c>
      <c r="C2342" s="31" t="s">
        <v>678</v>
      </c>
      <c r="D2342" s="142" t="s">
        <v>422</v>
      </c>
      <c r="E2342" s="31" t="n">
        <v>14</v>
      </c>
      <c r="F2342" s="31" t="n">
        <v>7</v>
      </c>
      <c r="G2342" s="31" t="n">
        <v>120</v>
      </c>
      <c r="H2342" s="31" t="n">
        <v>-40</v>
      </c>
      <c r="I2342" s="31"/>
      <c r="J2342" s="31"/>
      <c r="K2342" s="31"/>
      <c r="L2342" s="31" t="n">
        <v>4</v>
      </c>
      <c r="M2342" s="31"/>
      <c r="N2342" s="33" t="n">
        <f aca="false">E2342*F2342+H2342+J2342+K2342+L2342+M2342</f>
        <v>62</v>
      </c>
      <c r="O2342" s="36"/>
      <c r="P2342" s="31" t="n">
        <v>18</v>
      </c>
      <c r="Q2342" s="31"/>
      <c r="R2342" s="31"/>
      <c r="S2342" s="31"/>
      <c r="T2342" s="31"/>
      <c r="U2342" s="31"/>
      <c r="V2342" s="31"/>
      <c r="W2342" s="31"/>
      <c r="X2342" s="31"/>
      <c r="Y2342" s="31"/>
      <c r="Z2342" s="36" t="n">
        <f aca="false">P2342*Q2342+S2342+U2342+V2342+W2342+X2342+Y2342</f>
        <v>0</v>
      </c>
      <c r="AA2342" s="36" t="n">
        <f aca="false">N2342+Z2342</f>
        <v>62</v>
      </c>
      <c r="AB2342" s="284" t="s">
        <v>338</v>
      </c>
      <c r="AC2342" s="31" t="s">
        <v>679</v>
      </c>
      <c r="AD2342" s="31"/>
      <c r="AE2342" s="36" t="n">
        <f aca="false">P2342*Q2342</f>
        <v>0</v>
      </c>
      <c r="AF2342" s="38" t="n">
        <f aca="false">AA2342-L2342-M2342-W2342-X2342</f>
        <v>58</v>
      </c>
      <c r="AG2342" s="39" t="str">
        <f aca="false">AB2342</f>
        <v>Дружинин Б.Н.</v>
      </c>
      <c r="AH2342" s="39" t="str">
        <f aca="false">C2342</f>
        <v>2АСС11-4</v>
      </c>
      <c r="AI2342" s="40" t="str">
        <f aca="false">B2342</f>
        <v>21</v>
      </c>
      <c r="AJ2342" s="39" t="str">
        <f aca="false">CONCATENATE(A2342," ",D2342)</f>
        <v>МДК.01.02 Организация, принципы построения и функционирования компьютерных сетей</v>
      </c>
      <c r="AK2342" s="39" t="n">
        <f aca="false">E2342*F2342+P2342*Q2342+H2342+J2342+S2342+U2342</f>
        <v>58</v>
      </c>
      <c r="AL2342" s="39" t="n">
        <f aca="false">L2342+W2342</f>
        <v>4</v>
      </c>
      <c r="AM2342" s="39" t="n">
        <f aca="false">M2342+X2342</f>
        <v>0</v>
      </c>
      <c r="AN2342" s="39" t="n">
        <f aca="false">Y2342</f>
        <v>0</v>
      </c>
      <c r="AO2342" s="39" t="n">
        <f aca="false">SUM(AK2342:AN2342)</f>
        <v>62</v>
      </c>
      <c r="AP2342" s="41" t="n">
        <f aca="false">K2342+V2342</f>
        <v>0</v>
      </c>
    </row>
    <row r="2343" s="42" customFormat="true" ht="16.5" hidden="true" customHeight="true" outlineLevel="0" collapsed="false">
      <c r="A2343" s="141" t="s">
        <v>104</v>
      </c>
      <c r="B2343" s="158" t="s">
        <v>53</v>
      </c>
      <c r="C2343" s="57" t="s">
        <v>676</v>
      </c>
      <c r="D2343" s="142" t="s">
        <v>422</v>
      </c>
      <c r="E2343" s="31" t="n">
        <v>14</v>
      </c>
      <c r="F2343" s="31"/>
      <c r="G2343" s="31"/>
      <c r="H2343" s="31" t="n">
        <v>40</v>
      </c>
      <c r="I2343" s="31"/>
      <c r="J2343" s="31"/>
      <c r="K2343" s="31"/>
      <c r="L2343" s="31"/>
      <c r="M2343" s="31"/>
      <c r="N2343" s="33" t="n">
        <f aca="false">E2343*F2343+H2343+J2343+K2343+L2343+M2343</f>
        <v>40</v>
      </c>
      <c r="O2343" s="36"/>
      <c r="P2343" s="31" t="n">
        <v>18</v>
      </c>
      <c r="Q2343" s="31"/>
      <c r="R2343" s="31"/>
      <c r="S2343" s="31"/>
      <c r="T2343" s="31"/>
      <c r="U2343" s="31"/>
      <c r="V2343" s="31"/>
      <c r="W2343" s="31"/>
      <c r="X2343" s="31"/>
      <c r="Y2343" s="31"/>
      <c r="Z2343" s="36" t="n">
        <f aca="false">P2343*Q2343+S2343+U2343+V2343+W2343+X2343+Y2343</f>
        <v>0</v>
      </c>
      <c r="AA2343" s="36" t="n">
        <f aca="false">N2343+Z2343</f>
        <v>40</v>
      </c>
      <c r="AB2343" s="47" t="s">
        <v>338</v>
      </c>
      <c r="AC2343" s="31" t="s">
        <v>679</v>
      </c>
      <c r="AD2343" s="31"/>
      <c r="AE2343" s="36" t="n">
        <f aca="false">P2343*Q2343</f>
        <v>0</v>
      </c>
      <c r="AF2343" s="38" t="n">
        <f aca="false">AA2343-L2343-M2343-W2343-X2343</f>
        <v>40</v>
      </c>
      <c r="AG2343" s="39" t="str">
        <f aca="false">AB2343</f>
        <v>Дружинин Б.Н.</v>
      </c>
      <c r="AH2343" s="39" t="str">
        <f aca="false">C2343</f>
        <v>2АСС11-4а</v>
      </c>
      <c r="AI2343" s="40" t="str">
        <f aca="false">B2343</f>
        <v>12</v>
      </c>
      <c r="AJ2343" s="39" t="str">
        <f aca="false">CONCATENATE(A2343," ",D2343)</f>
        <v>МДК.01.02 Организация, принципы построения и функционирования компьютерных сетей</v>
      </c>
      <c r="AK2343" s="39" t="n">
        <f aca="false">E2343*F2343+P2343*Q2343+H2343+J2343+S2343+U2343</f>
        <v>40</v>
      </c>
      <c r="AL2343" s="39" t="n">
        <f aca="false">L2343+W2343</f>
        <v>0</v>
      </c>
      <c r="AM2343" s="39" t="n">
        <f aca="false">M2343+X2343</f>
        <v>0</v>
      </c>
      <c r="AN2343" s="39" t="n">
        <f aca="false">Y2343</f>
        <v>0</v>
      </c>
      <c r="AO2343" s="39" t="n">
        <f aca="false">SUM(AK2343:AN2343)</f>
        <v>40</v>
      </c>
      <c r="AP2343" s="41" t="n">
        <f aca="false">K2343+V2343</f>
        <v>0</v>
      </c>
    </row>
    <row r="2344" s="42" customFormat="true" ht="16.5" hidden="true" customHeight="true" outlineLevel="0" collapsed="false">
      <c r="A2344" s="141" t="s">
        <v>104</v>
      </c>
      <c r="B2344" s="158" t="s">
        <v>119</v>
      </c>
      <c r="C2344" s="57" t="s">
        <v>677</v>
      </c>
      <c r="D2344" s="142" t="s">
        <v>422</v>
      </c>
      <c r="E2344" s="31" t="n">
        <v>14</v>
      </c>
      <c r="F2344" s="31"/>
      <c r="G2344" s="31"/>
      <c r="H2344" s="31" t="n">
        <v>40</v>
      </c>
      <c r="I2344" s="31"/>
      <c r="J2344" s="31"/>
      <c r="K2344" s="31"/>
      <c r="L2344" s="31"/>
      <c r="M2344" s="31"/>
      <c r="N2344" s="33" t="n">
        <f aca="false">E2344*F2344+H2344+J2344+K2344+L2344+M2344</f>
        <v>40</v>
      </c>
      <c r="O2344" s="36"/>
      <c r="P2344" s="31" t="n">
        <v>18</v>
      </c>
      <c r="Q2344" s="31"/>
      <c r="R2344" s="31"/>
      <c r="S2344" s="31"/>
      <c r="T2344" s="31"/>
      <c r="U2344" s="31"/>
      <c r="V2344" s="31"/>
      <c r="W2344" s="31"/>
      <c r="X2344" s="31"/>
      <c r="Y2344" s="31"/>
      <c r="Z2344" s="36" t="n">
        <f aca="false">P2344*Q2344+S2344+U2344+V2344+W2344+X2344+Y2344</f>
        <v>0</v>
      </c>
      <c r="AA2344" s="36" t="n">
        <f aca="false">N2344+Z2344</f>
        <v>40</v>
      </c>
      <c r="AB2344" s="47" t="s">
        <v>69</v>
      </c>
      <c r="AC2344" s="31" t="s">
        <v>679</v>
      </c>
      <c r="AD2344" s="31"/>
      <c r="AE2344" s="36" t="n">
        <f aca="false">P2344*Q2344</f>
        <v>0</v>
      </c>
      <c r="AF2344" s="38" t="n">
        <f aca="false">AA2344-L2344-M2344-W2344-X2344</f>
        <v>40</v>
      </c>
      <c r="AG2344" s="39" t="str">
        <f aca="false">AB2344</f>
        <v>вак. 2 п/гр</v>
      </c>
      <c r="AH2344" s="39" t="str">
        <f aca="false">C2344</f>
        <v>2АСС11-4б</v>
      </c>
      <c r="AI2344" s="40" t="str">
        <f aca="false">B2344</f>
        <v>9</v>
      </c>
      <c r="AJ2344" s="39" t="str">
        <f aca="false">CONCATENATE(A2344," ",D2344)</f>
        <v>МДК.01.02 Организация, принципы построения и функционирования компьютерных сетей</v>
      </c>
      <c r="AK2344" s="39" t="n">
        <f aca="false">E2344*F2344+P2344*Q2344+H2344+J2344+S2344+U2344</f>
        <v>40</v>
      </c>
      <c r="AL2344" s="39" t="n">
        <f aca="false">L2344+W2344</f>
        <v>0</v>
      </c>
      <c r="AM2344" s="39" t="n">
        <f aca="false">M2344+X2344</f>
        <v>0</v>
      </c>
      <c r="AN2344" s="39" t="n">
        <f aca="false">Y2344</f>
        <v>0</v>
      </c>
      <c r="AO2344" s="39" t="n">
        <f aca="false">SUM(AK2344:AN2344)</f>
        <v>40</v>
      </c>
      <c r="AP2344" s="41" t="n">
        <f aca="false">K2344+V2344</f>
        <v>0</v>
      </c>
    </row>
    <row r="2345" s="42" customFormat="true" ht="16.5" hidden="true" customHeight="true" outlineLevel="0" collapsed="false">
      <c r="A2345" s="141" t="s">
        <v>104</v>
      </c>
      <c r="B2345" s="158" t="s">
        <v>53</v>
      </c>
      <c r="C2345" s="57" t="s">
        <v>676</v>
      </c>
      <c r="D2345" s="142" t="s">
        <v>436</v>
      </c>
      <c r="E2345" s="31" t="n">
        <v>14</v>
      </c>
      <c r="F2345" s="31"/>
      <c r="G2345" s="31"/>
      <c r="H2345" s="31"/>
      <c r="I2345" s="31"/>
      <c r="J2345" s="31"/>
      <c r="K2345" s="31"/>
      <c r="L2345" s="31"/>
      <c r="M2345" s="31"/>
      <c r="N2345" s="33" t="n">
        <f aca="false">E2345*F2345+H2345+J2345+K2345+L2345+M2345</f>
        <v>0</v>
      </c>
      <c r="O2345" s="36"/>
      <c r="P2345" s="31" t="n">
        <v>18</v>
      </c>
      <c r="Q2345" s="31"/>
      <c r="R2345" s="31"/>
      <c r="S2345" s="31"/>
      <c r="T2345" s="31"/>
      <c r="U2345" s="31"/>
      <c r="V2345" s="31"/>
      <c r="W2345" s="31"/>
      <c r="X2345" s="31"/>
      <c r="Y2345" s="31"/>
      <c r="Z2345" s="36" t="n">
        <f aca="false">P2345*Q2345+S2345+U2345+V2345+W2345+X2345+Y2345</f>
        <v>0</v>
      </c>
      <c r="AA2345" s="36" t="n">
        <f aca="false">N2345+Z2345</f>
        <v>0</v>
      </c>
      <c r="AB2345" s="284" t="s">
        <v>338</v>
      </c>
      <c r="AC2345" s="31" t="s">
        <v>679</v>
      </c>
      <c r="AD2345" s="31"/>
      <c r="AE2345" s="36" t="n">
        <f aca="false">P2345*Q2345</f>
        <v>0</v>
      </c>
      <c r="AF2345" s="38" t="n">
        <f aca="false">AA2345-L2345-M2345-W2345-X2345</f>
        <v>0</v>
      </c>
      <c r="AG2345" s="39" t="str">
        <f aca="false">AB2345</f>
        <v>Дружинин Б.Н.</v>
      </c>
      <c r="AH2345" s="39" t="str">
        <f aca="false">C2345</f>
        <v>2АСС11-4а</v>
      </c>
      <c r="AI2345" s="40" t="str">
        <f aca="false">B2345</f>
        <v>12</v>
      </c>
      <c r="AJ2345" s="39" t="str">
        <f aca="false">CONCATENATE(A2345," ",D2345)</f>
        <v>МДК.01.02 КП - Организация, принципы построения и функционирования компьютерных сетей</v>
      </c>
      <c r="AK2345" s="39" t="n">
        <f aca="false">E2345*F2345+P2345*Q2345+H2345+J2345+S2345+U2345</f>
        <v>0</v>
      </c>
      <c r="AL2345" s="39" t="n">
        <f aca="false">L2345+W2345</f>
        <v>0</v>
      </c>
      <c r="AM2345" s="39" t="n">
        <f aca="false">M2345+X2345</f>
        <v>0</v>
      </c>
      <c r="AN2345" s="39" t="n">
        <f aca="false">Y2345</f>
        <v>0</v>
      </c>
      <c r="AO2345" s="39" t="n">
        <f aca="false">SUM(AK2345:AN2345)</f>
        <v>0</v>
      </c>
      <c r="AP2345" s="41" t="n">
        <f aca="false">K2345+V2345</f>
        <v>0</v>
      </c>
    </row>
    <row r="2346" s="42" customFormat="true" ht="16.5" hidden="true" customHeight="true" outlineLevel="0" collapsed="false">
      <c r="A2346" s="141" t="s">
        <v>104</v>
      </c>
      <c r="B2346" s="158" t="s">
        <v>119</v>
      </c>
      <c r="C2346" s="57" t="s">
        <v>677</v>
      </c>
      <c r="D2346" s="142" t="s">
        <v>436</v>
      </c>
      <c r="E2346" s="31" t="n">
        <v>14</v>
      </c>
      <c r="F2346" s="31"/>
      <c r="G2346" s="31"/>
      <c r="H2346" s="31"/>
      <c r="I2346" s="31"/>
      <c r="J2346" s="31"/>
      <c r="K2346" s="31"/>
      <c r="L2346" s="31"/>
      <c r="M2346" s="31"/>
      <c r="N2346" s="33" t="n">
        <f aca="false">E2346*F2346+H2346+J2346+K2346+L2346+M2346</f>
        <v>0</v>
      </c>
      <c r="O2346" s="36"/>
      <c r="P2346" s="31" t="n">
        <v>18</v>
      </c>
      <c r="Q2346" s="31"/>
      <c r="R2346" s="31"/>
      <c r="S2346" s="31"/>
      <c r="T2346" s="31"/>
      <c r="U2346" s="31"/>
      <c r="V2346" s="31"/>
      <c r="W2346" s="31"/>
      <c r="X2346" s="31"/>
      <c r="Y2346" s="31"/>
      <c r="Z2346" s="36" t="n">
        <f aca="false">P2346*Q2346+S2346+U2346+V2346+W2346+X2346+Y2346</f>
        <v>0</v>
      </c>
      <c r="AA2346" s="36" t="n">
        <f aca="false">N2346+Z2346</f>
        <v>0</v>
      </c>
      <c r="AB2346" s="284" t="s">
        <v>338</v>
      </c>
      <c r="AC2346" s="31" t="s">
        <v>679</v>
      </c>
      <c r="AD2346" s="31"/>
      <c r="AE2346" s="36" t="n">
        <f aca="false">P2346*Q2346</f>
        <v>0</v>
      </c>
      <c r="AF2346" s="38" t="n">
        <f aca="false">AA2346-L2346-M2346-W2346-X2346</f>
        <v>0</v>
      </c>
      <c r="AG2346" s="39" t="str">
        <f aca="false">AB2346</f>
        <v>Дружинин Б.Н.</v>
      </c>
      <c r="AH2346" s="39" t="str">
        <f aca="false">C2346</f>
        <v>2АСС11-4б</v>
      </c>
      <c r="AI2346" s="40" t="str">
        <f aca="false">B2346</f>
        <v>9</v>
      </c>
      <c r="AJ2346" s="39" t="str">
        <f aca="false">CONCATENATE(A2346," ",D2346)</f>
        <v>МДК.01.02 КП - Организация, принципы построения и функционирования компьютерных сетей</v>
      </c>
      <c r="AK2346" s="39" t="n">
        <f aca="false">E2346*F2346+P2346*Q2346+H2346+J2346+S2346+U2346</f>
        <v>0</v>
      </c>
      <c r="AL2346" s="39" t="n">
        <f aca="false">L2346+W2346</f>
        <v>0</v>
      </c>
      <c r="AM2346" s="39" t="n">
        <f aca="false">M2346+X2346</f>
        <v>0</v>
      </c>
      <c r="AN2346" s="39" t="n">
        <f aca="false">Y2346</f>
        <v>0</v>
      </c>
      <c r="AO2346" s="39" t="n">
        <f aca="false">SUM(AK2346:AN2346)</f>
        <v>0</v>
      </c>
      <c r="AP2346" s="41" t="n">
        <f aca="false">K2346+V2346</f>
        <v>0</v>
      </c>
    </row>
    <row r="2347" s="42" customFormat="true" ht="16.5" hidden="true" customHeight="true" outlineLevel="0" collapsed="false">
      <c r="A2347" s="141" t="s">
        <v>104</v>
      </c>
      <c r="B2347" s="30" t="s">
        <v>375</v>
      </c>
      <c r="C2347" s="31" t="s">
        <v>678</v>
      </c>
      <c r="D2347" s="142" t="s">
        <v>422</v>
      </c>
      <c r="E2347" s="31" t="n">
        <v>14</v>
      </c>
      <c r="F2347" s="31"/>
      <c r="G2347" s="31"/>
      <c r="H2347" s="31"/>
      <c r="I2347" s="31"/>
      <c r="J2347" s="31"/>
      <c r="K2347" s="31"/>
      <c r="L2347" s="31"/>
      <c r="M2347" s="31"/>
      <c r="N2347" s="33" t="n">
        <f aca="false">E2347*F2347+H2347+J2347+K2347+L2347+M2347</f>
        <v>0</v>
      </c>
      <c r="O2347" s="36"/>
      <c r="P2347" s="31" t="n">
        <v>18</v>
      </c>
      <c r="Q2347" s="31" t="n">
        <v>4</v>
      </c>
      <c r="R2347" s="31"/>
      <c r="S2347" s="31" t="n">
        <v>-38</v>
      </c>
      <c r="T2347" s="31"/>
      <c r="U2347" s="31" t="n">
        <v>-30</v>
      </c>
      <c r="V2347" s="31" t="n">
        <v>21</v>
      </c>
      <c r="W2347" s="31" t="n">
        <v>6</v>
      </c>
      <c r="X2347" s="31" t="n">
        <v>8</v>
      </c>
      <c r="Y2347" s="292" t="n">
        <v>-2</v>
      </c>
      <c r="Z2347" s="36" t="n">
        <f aca="false">P2347*Q2347+S2347+U2347+V2347+W2347+X2347+Y2347</f>
        <v>37</v>
      </c>
      <c r="AA2347" s="36" t="n">
        <f aca="false">N2347+Z2347</f>
        <v>37</v>
      </c>
      <c r="AB2347" s="294" t="s">
        <v>357</v>
      </c>
      <c r="AC2347" s="39" t="s">
        <v>727</v>
      </c>
      <c r="AD2347" s="31"/>
      <c r="AE2347" s="36" t="n">
        <f aca="false">P2347*Q2347</f>
        <v>72</v>
      </c>
      <c r="AF2347" s="38" t="n">
        <f aca="false">AA2347-L2347-M2347-W2347-X2347</f>
        <v>23</v>
      </c>
      <c r="AG2347" s="39" t="str">
        <f aca="false">AB2347</f>
        <v>Падев В.К.</v>
      </c>
      <c r="AH2347" s="39" t="str">
        <f aca="false">C2347</f>
        <v>2АСС11-4</v>
      </c>
      <c r="AI2347" s="40" t="str">
        <f aca="false">B2347</f>
        <v>21</v>
      </c>
      <c r="AJ2347" s="39" t="str">
        <f aca="false">CONCATENATE(A2347," ",D2347)</f>
        <v>МДК.01.02 Организация, принципы построения и функционирования компьютерных сетей</v>
      </c>
      <c r="AK2347" s="39" t="n">
        <f aca="false">E2347*F2347+P2347*Q2347+H2347+J2347+S2347+U2347</f>
        <v>4</v>
      </c>
      <c r="AL2347" s="39" t="n">
        <f aca="false">L2347+W2347</f>
        <v>6</v>
      </c>
      <c r="AM2347" s="39" t="n">
        <f aca="false">M2347+X2347</f>
        <v>8</v>
      </c>
      <c r="AN2347" s="39" t="n">
        <f aca="false">Y2347</f>
        <v>-2</v>
      </c>
      <c r="AO2347" s="39" t="n">
        <f aca="false">SUM(AK2347:AN2347)</f>
        <v>16</v>
      </c>
      <c r="AP2347" s="41" t="n">
        <f aca="false">K2347+V2347</f>
        <v>21</v>
      </c>
    </row>
    <row r="2348" s="42" customFormat="true" ht="16.5" hidden="true" customHeight="true" outlineLevel="0" collapsed="false">
      <c r="A2348" s="141" t="s">
        <v>104</v>
      </c>
      <c r="B2348" s="158" t="s">
        <v>53</v>
      </c>
      <c r="C2348" s="57" t="s">
        <v>676</v>
      </c>
      <c r="D2348" s="142" t="s">
        <v>422</v>
      </c>
      <c r="E2348" s="31" t="n">
        <v>14</v>
      </c>
      <c r="F2348" s="31"/>
      <c r="G2348" s="31"/>
      <c r="H2348" s="31"/>
      <c r="I2348" s="31"/>
      <c r="J2348" s="31"/>
      <c r="K2348" s="31"/>
      <c r="L2348" s="31"/>
      <c r="M2348" s="31"/>
      <c r="N2348" s="33" t="n">
        <f aca="false">E2348*F2348+H2348+J2348+K2348+L2348+M2348</f>
        <v>0</v>
      </c>
      <c r="O2348" s="36"/>
      <c r="P2348" s="31" t="n">
        <v>18</v>
      </c>
      <c r="Q2348" s="31"/>
      <c r="R2348" s="31"/>
      <c r="S2348" s="31" t="n">
        <v>38</v>
      </c>
      <c r="T2348" s="31"/>
      <c r="U2348" s="31"/>
      <c r="V2348" s="31"/>
      <c r="W2348" s="31"/>
      <c r="X2348" s="31"/>
      <c r="Y2348" s="31"/>
      <c r="Z2348" s="36" t="n">
        <f aca="false">P2348*Q2348+S2348+U2348+V2348+W2348+X2348+Y2348</f>
        <v>38</v>
      </c>
      <c r="AA2348" s="36" t="n">
        <f aca="false">N2348+Z2348</f>
        <v>38</v>
      </c>
      <c r="AB2348" s="294" t="s">
        <v>357</v>
      </c>
      <c r="AC2348" s="39" t="s">
        <v>727</v>
      </c>
      <c r="AD2348" s="31"/>
      <c r="AE2348" s="36" t="n">
        <f aca="false">P2348*Q2348</f>
        <v>0</v>
      </c>
      <c r="AF2348" s="38" t="n">
        <f aca="false">AA2348-L2348-M2348-W2348-X2348</f>
        <v>38</v>
      </c>
      <c r="AG2348" s="39" t="str">
        <f aca="false">AB2348</f>
        <v>Падев В.К.</v>
      </c>
      <c r="AH2348" s="39" t="str">
        <f aca="false">C2348</f>
        <v>2АСС11-4а</v>
      </c>
      <c r="AI2348" s="40" t="str">
        <f aca="false">B2348</f>
        <v>12</v>
      </c>
      <c r="AJ2348" s="39" t="str">
        <f aca="false">CONCATENATE(A2348," ",D2348)</f>
        <v>МДК.01.02 Организация, принципы построения и функционирования компьютерных сетей</v>
      </c>
      <c r="AK2348" s="39" t="n">
        <f aca="false">E2348*F2348+P2348*Q2348+H2348+J2348+S2348+U2348</f>
        <v>38</v>
      </c>
      <c r="AL2348" s="39" t="n">
        <f aca="false">L2348+W2348</f>
        <v>0</v>
      </c>
      <c r="AM2348" s="39" t="n">
        <f aca="false">M2348+X2348</f>
        <v>0</v>
      </c>
      <c r="AN2348" s="39" t="n">
        <f aca="false">Y2348</f>
        <v>0</v>
      </c>
      <c r="AO2348" s="39" t="n">
        <f aca="false">SUM(AK2348:AN2348)</f>
        <v>38</v>
      </c>
      <c r="AP2348" s="41" t="n">
        <f aca="false">K2348+V2348</f>
        <v>0</v>
      </c>
    </row>
    <row r="2349" s="42" customFormat="true" ht="16.5" hidden="true" customHeight="true" outlineLevel="0" collapsed="false">
      <c r="A2349" s="141" t="s">
        <v>104</v>
      </c>
      <c r="B2349" s="158" t="s">
        <v>119</v>
      </c>
      <c r="C2349" s="57" t="s">
        <v>677</v>
      </c>
      <c r="D2349" s="142" t="s">
        <v>422</v>
      </c>
      <c r="E2349" s="31" t="n">
        <v>14</v>
      </c>
      <c r="F2349" s="31"/>
      <c r="G2349" s="31"/>
      <c r="H2349" s="31"/>
      <c r="I2349" s="31"/>
      <c r="J2349" s="31"/>
      <c r="K2349" s="31"/>
      <c r="L2349" s="31"/>
      <c r="M2349" s="31"/>
      <c r="N2349" s="33" t="n">
        <f aca="false">E2349*F2349+H2349+J2349+K2349+L2349+M2349</f>
        <v>0</v>
      </c>
      <c r="O2349" s="36"/>
      <c r="P2349" s="31" t="n">
        <v>18</v>
      </c>
      <c r="Q2349" s="31"/>
      <c r="R2349" s="31"/>
      <c r="S2349" s="31" t="n">
        <v>38</v>
      </c>
      <c r="T2349" s="31"/>
      <c r="U2349" s="31"/>
      <c r="V2349" s="31"/>
      <c r="W2349" s="31"/>
      <c r="X2349" s="31"/>
      <c r="Y2349" s="31"/>
      <c r="Z2349" s="36" t="n">
        <f aca="false">P2349*Q2349+S2349+U2349+V2349+W2349+X2349+Y2349</f>
        <v>38</v>
      </c>
      <c r="AA2349" s="36" t="n">
        <f aca="false">N2349+Z2349</f>
        <v>38</v>
      </c>
      <c r="AB2349" s="47" t="s">
        <v>69</v>
      </c>
      <c r="AC2349" s="31" t="s">
        <v>679</v>
      </c>
      <c r="AD2349" s="31"/>
      <c r="AE2349" s="36" t="n">
        <f aca="false">P2349*Q2349</f>
        <v>0</v>
      </c>
      <c r="AF2349" s="38" t="n">
        <f aca="false">AA2349-L2349-M2349-W2349-X2349</f>
        <v>38</v>
      </c>
      <c r="AG2349" s="39" t="str">
        <f aca="false">AB2349</f>
        <v>вак. 2 п/гр</v>
      </c>
      <c r="AH2349" s="39" t="str">
        <f aca="false">C2349</f>
        <v>2АСС11-4б</v>
      </c>
      <c r="AI2349" s="40" t="str">
        <f aca="false">B2349</f>
        <v>9</v>
      </c>
      <c r="AJ2349" s="39" t="str">
        <f aca="false">CONCATENATE(A2349," ",D2349)</f>
        <v>МДК.01.02 Организация, принципы построения и функционирования компьютерных сетей</v>
      </c>
      <c r="AK2349" s="39" t="n">
        <f aca="false">E2349*F2349+P2349*Q2349+H2349+J2349+S2349+U2349</f>
        <v>38</v>
      </c>
      <c r="AL2349" s="39" t="n">
        <f aca="false">L2349+W2349</f>
        <v>0</v>
      </c>
      <c r="AM2349" s="39" t="n">
        <f aca="false">M2349+X2349</f>
        <v>0</v>
      </c>
      <c r="AN2349" s="39" t="n">
        <f aca="false">Y2349</f>
        <v>0</v>
      </c>
      <c r="AO2349" s="39" t="n">
        <f aca="false">SUM(AK2349:AN2349)</f>
        <v>38</v>
      </c>
      <c r="AP2349" s="41" t="n">
        <f aca="false">K2349+V2349</f>
        <v>0</v>
      </c>
    </row>
    <row r="2350" s="42" customFormat="true" ht="16.5" hidden="true" customHeight="true" outlineLevel="0" collapsed="false">
      <c r="A2350" s="141" t="s">
        <v>104</v>
      </c>
      <c r="B2350" s="158" t="s">
        <v>53</v>
      </c>
      <c r="C2350" s="57" t="s">
        <v>676</v>
      </c>
      <c r="D2350" s="142" t="s">
        <v>436</v>
      </c>
      <c r="E2350" s="31" t="n">
        <v>14</v>
      </c>
      <c r="F2350" s="31"/>
      <c r="G2350" s="31"/>
      <c r="H2350" s="31"/>
      <c r="I2350" s="31"/>
      <c r="J2350" s="31"/>
      <c r="K2350" s="31"/>
      <c r="L2350" s="31"/>
      <c r="M2350" s="31"/>
      <c r="N2350" s="33" t="n">
        <f aca="false">E2350*F2350+H2350+J2350+K2350+L2350+M2350</f>
        <v>0</v>
      </c>
      <c r="O2350" s="36"/>
      <c r="P2350" s="31" t="n">
        <v>18</v>
      </c>
      <c r="Q2350" s="31"/>
      <c r="R2350" s="31"/>
      <c r="S2350" s="31"/>
      <c r="T2350" s="31"/>
      <c r="U2350" s="31" t="n">
        <v>30</v>
      </c>
      <c r="V2350" s="31"/>
      <c r="W2350" s="31"/>
      <c r="X2350" s="31"/>
      <c r="Y2350" s="31"/>
      <c r="Z2350" s="36" t="n">
        <f aca="false">P2350*Q2350+S2350+U2350+V2350+W2350+X2350+Y2350</f>
        <v>30</v>
      </c>
      <c r="AA2350" s="36" t="n">
        <f aca="false">N2350+Z2350</f>
        <v>30</v>
      </c>
      <c r="AB2350" s="294" t="s">
        <v>357</v>
      </c>
      <c r="AC2350" s="39" t="s">
        <v>727</v>
      </c>
      <c r="AD2350" s="31"/>
      <c r="AE2350" s="36" t="n">
        <f aca="false">P2350*Q2350</f>
        <v>0</v>
      </c>
      <c r="AF2350" s="38" t="n">
        <f aca="false">AA2350-L2350-M2350-W2350-X2350</f>
        <v>30</v>
      </c>
      <c r="AG2350" s="39" t="str">
        <f aca="false">AB2350</f>
        <v>Падев В.К.</v>
      </c>
      <c r="AH2350" s="39" t="str">
        <f aca="false">C2350</f>
        <v>2АСС11-4а</v>
      </c>
      <c r="AI2350" s="40" t="str">
        <f aca="false">B2350</f>
        <v>12</v>
      </c>
      <c r="AJ2350" s="39" t="str">
        <f aca="false">CONCATENATE(A2350," ",D2350)</f>
        <v>МДК.01.02 КП - Организация, принципы построения и функционирования компьютерных сетей</v>
      </c>
      <c r="AK2350" s="39" t="n">
        <f aca="false">E2350*F2350+P2350*Q2350+H2350+J2350+S2350+U2350</f>
        <v>30</v>
      </c>
      <c r="AL2350" s="39" t="n">
        <f aca="false">L2350+W2350</f>
        <v>0</v>
      </c>
      <c r="AM2350" s="39" t="n">
        <f aca="false">M2350+X2350</f>
        <v>0</v>
      </c>
      <c r="AN2350" s="39" t="n">
        <f aca="false">Y2350</f>
        <v>0</v>
      </c>
      <c r="AO2350" s="39" t="n">
        <f aca="false">SUM(AK2350:AN2350)</f>
        <v>30</v>
      </c>
      <c r="AP2350" s="41" t="n">
        <f aca="false">K2350+V2350</f>
        <v>0</v>
      </c>
    </row>
    <row r="2351" s="42" customFormat="true" ht="16.5" hidden="true" customHeight="true" outlineLevel="0" collapsed="false">
      <c r="A2351" s="141" t="s">
        <v>104</v>
      </c>
      <c r="B2351" s="158" t="s">
        <v>119</v>
      </c>
      <c r="C2351" s="57" t="s">
        <v>677</v>
      </c>
      <c r="D2351" s="142" t="s">
        <v>436</v>
      </c>
      <c r="E2351" s="31" t="n">
        <v>14</v>
      </c>
      <c r="F2351" s="31"/>
      <c r="G2351" s="31"/>
      <c r="H2351" s="31"/>
      <c r="I2351" s="31"/>
      <c r="J2351" s="31"/>
      <c r="K2351" s="31"/>
      <c r="L2351" s="31"/>
      <c r="M2351" s="31"/>
      <c r="N2351" s="33" t="n">
        <f aca="false">E2351*F2351+H2351+J2351+K2351+L2351+M2351</f>
        <v>0</v>
      </c>
      <c r="O2351" s="36"/>
      <c r="P2351" s="31" t="n">
        <v>18</v>
      </c>
      <c r="Q2351" s="31"/>
      <c r="R2351" s="31"/>
      <c r="S2351" s="31"/>
      <c r="T2351" s="31"/>
      <c r="U2351" s="31" t="n">
        <v>30</v>
      </c>
      <c r="V2351" s="31"/>
      <c r="W2351" s="31"/>
      <c r="X2351" s="31"/>
      <c r="Y2351" s="31"/>
      <c r="Z2351" s="36" t="n">
        <f aca="false">P2351*Q2351+S2351+U2351+V2351+W2351+X2351+Y2351</f>
        <v>30</v>
      </c>
      <c r="AA2351" s="36" t="n">
        <f aca="false">N2351+Z2351</f>
        <v>30</v>
      </c>
      <c r="AB2351" s="294" t="s">
        <v>357</v>
      </c>
      <c r="AC2351" s="39" t="s">
        <v>727</v>
      </c>
      <c r="AD2351" s="31"/>
      <c r="AE2351" s="36" t="n">
        <f aca="false">P2351*Q2351</f>
        <v>0</v>
      </c>
      <c r="AF2351" s="38" t="n">
        <f aca="false">AA2351-L2351-M2351-W2351-X2351</f>
        <v>30</v>
      </c>
      <c r="AG2351" s="39" t="str">
        <f aca="false">AB2351</f>
        <v>Падев В.К.</v>
      </c>
      <c r="AH2351" s="39" t="str">
        <f aca="false">C2351</f>
        <v>2АСС11-4б</v>
      </c>
      <c r="AI2351" s="40" t="str">
        <f aca="false">B2351</f>
        <v>9</v>
      </c>
      <c r="AJ2351" s="39" t="str">
        <f aca="false">CONCATENATE(A2351," ",D2351)</f>
        <v>МДК.01.02 КП - Организация, принципы построения и функционирования компьютерных сетей</v>
      </c>
      <c r="AK2351" s="39" t="n">
        <f aca="false">E2351*F2351+P2351*Q2351+H2351+J2351+S2351+U2351</f>
        <v>30</v>
      </c>
      <c r="AL2351" s="39" t="n">
        <f aca="false">L2351+W2351</f>
        <v>0</v>
      </c>
      <c r="AM2351" s="39" t="n">
        <f aca="false">M2351+X2351</f>
        <v>0</v>
      </c>
      <c r="AN2351" s="39" t="n">
        <f aca="false">Y2351</f>
        <v>0</v>
      </c>
      <c r="AO2351" s="39" t="n">
        <f aca="false">SUM(AK2351:AN2351)</f>
        <v>30</v>
      </c>
      <c r="AP2351" s="41" t="n">
        <f aca="false">K2351+V2351</f>
        <v>0</v>
      </c>
    </row>
    <row r="2352" s="42" customFormat="true" ht="16.5" hidden="true" customHeight="true" outlineLevel="0" collapsed="false">
      <c r="A2352" s="141" t="s">
        <v>136</v>
      </c>
      <c r="B2352" s="30" t="s">
        <v>375</v>
      </c>
      <c r="C2352" s="31" t="s">
        <v>678</v>
      </c>
      <c r="D2352" s="143" t="s">
        <v>438</v>
      </c>
      <c r="E2352" s="31" t="n">
        <v>14</v>
      </c>
      <c r="F2352" s="31"/>
      <c r="G2352" s="31"/>
      <c r="H2352" s="31"/>
      <c r="I2352" s="31"/>
      <c r="J2352" s="31"/>
      <c r="K2352" s="31"/>
      <c r="L2352" s="31"/>
      <c r="M2352" s="31"/>
      <c r="N2352" s="33" t="n">
        <f aca="false">E2352*F2352+H2352+J2352+K2352+L2352+M2352</f>
        <v>0</v>
      </c>
      <c r="O2352" s="36"/>
      <c r="P2352" s="31" t="n">
        <v>18</v>
      </c>
      <c r="Q2352" s="31" t="n">
        <v>4</v>
      </c>
      <c r="R2352" s="31" t="n">
        <v>40</v>
      </c>
      <c r="S2352" s="31" t="n">
        <v>-40</v>
      </c>
      <c r="T2352" s="31"/>
      <c r="U2352" s="31"/>
      <c r="V2352" s="31"/>
      <c r="W2352" s="31"/>
      <c r="X2352" s="31"/>
      <c r="Y2352" s="31"/>
      <c r="Z2352" s="36" t="n">
        <f aca="false">P2352*Q2352+S2352+U2352+V2352+W2352+X2352+Y2352</f>
        <v>32</v>
      </c>
      <c r="AA2352" s="36" t="n">
        <f aca="false">N2352+Z2352</f>
        <v>32</v>
      </c>
      <c r="AB2352" s="47" t="s">
        <v>259</v>
      </c>
      <c r="AC2352" s="31"/>
      <c r="AD2352" s="31"/>
      <c r="AE2352" s="36" t="n">
        <f aca="false">P2352*Q2352</f>
        <v>72</v>
      </c>
      <c r="AF2352" s="38" t="n">
        <f aca="false">AA2352-L2352-M2352-W2352-X2352</f>
        <v>32</v>
      </c>
      <c r="AG2352" s="39" t="str">
        <f aca="false">AB2352</f>
        <v>Евдокимов М.В.</v>
      </c>
      <c r="AH2352" s="39" t="str">
        <f aca="false">C2352</f>
        <v>2АСС11-4</v>
      </c>
      <c r="AI2352" s="40" t="str">
        <f aca="false">B2352</f>
        <v>21</v>
      </c>
      <c r="AJ2352" s="39" t="str">
        <f aca="false">CONCATENATE(A2352," ",D2352)</f>
        <v>МДК.01.03 Системы коммутации, технологии их монтажа и обслуживания</v>
      </c>
      <c r="AK2352" s="39" t="n">
        <f aca="false">E2352*F2352+P2352*Q2352+H2352+J2352+S2352+U2352</f>
        <v>32</v>
      </c>
      <c r="AL2352" s="39" t="n">
        <f aca="false">L2352+W2352</f>
        <v>0</v>
      </c>
      <c r="AM2352" s="39" t="n">
        <f aca="false">M2352+X2352</f>
        <v>0</v>
      </c>
      <c r="AN2352" s="39" t="n">
        <f aca="false">Y2352</f>
        <v>0</v>
      </c>
      <c r="AO2352" s="39" t="n">
        <f aca="false">SUM(AK2352:AN2352)</f>
        <v>32</v>
      </c>
      <c r="AP2352" s="41" t="n">
        <f aca="false">K2352+V2352</f>
        <v>0</v>
      </c>
    </row>
    <row r="2353" s="42" customFormat="true" ht="16.5" hidden="true" customHeight="true" outlineLevel="0" collapsed="false">
      <c r="A2353" s="141" t="s">
        <v>136</v>
      </c>
      <c r="B2353" s="158" t="s">
        <v>53</v>
      </c>
      <c r="C2353" s="57" t="s">
        <v>676</v>
      </c>
      <c r="D2353" s="143" t="s">
        <v>438</v>
      </c>
      <c r="E2353" s="31" t="n">
        <v>14</v>
      </c>
      <c r="F2353" s="31"/>
      <c r="G2353" s="31"/>
      <c r="H2353" s="31"/>
      <c r="I2353" s="31"/>
      <c r="J2353" s="31"/>
      <c r="K2353" s="31"/>
      <c r="L2353" s="31"/>
      <c r="M2353" s="31"/>
      <c r="N2353" s="33" t="n">
        <f aca="false">E2353*F2353+H2353+J2353+K2353+L2353+M2353</f>
        <v>0</v>
      </c>
      <c r="O2353" s="36"/>
      <c r="P2353" s="31" t="n">
        <v>18</v>
      </c>
      <c r="Q2353" s="31"/>
      <c r="R2353" s="31"/>
      <c r="S2353" s="31" t="n">
        <v>40</v>
      </c>
      <c r="T2353" s="31"/>
      <c r="U2353" s="31"/>
      <c r="V2353" s="31"/>
      <c r="W2353" s="31"/>
      <c r="X2353" s="31"/>
      <c r="Y2353" s="31"/>
      <c r="Z2353" s="36" t="n">
        <f aca="false">P2353*Q2353+S2353+U2353+V2353+W2353+X2353+Y2353</f>
        <v>40</v>
      </c>
      <c r="AA2353" s="36" t="n">
        <f aca="false">N2353+Z2353</f>
        <v>40</v>
      </c>
      <c r="AB2353" s="47" t="s">
        <v>259</v>
      </c>
      <c r="AC2353" s="31"/>
      <c r="AD2353" s="31"/>
      <c r="AE2353" s="36" t="n">
        <f aca="false">P2353*Q2353</f>
        <v>0</v>
      </c>
      <c r="AF2353" s="38" t="n">
        <f aca="false">AA2353-L2353-M2353-W2353-X2353</f>
        <v>40</v>
      </c>
      <c r="AG2353" s="39" t="str">
        <f aca="false">AB2353</f>
        <v>Евдокимов М.В.</v>
      </c>
      <c r="AH2353" s="39" t="str">
        <f aca="false">C2353</f>
        <v>2АСС11-4а</v>
      </c>
      <c r="AI2353" s="40" t="str">
        <f aca="false">B2353</f>
        <v>12</v>
      </c>
      <c r="AJ2353" s="39" t="str">
        <f aca="false">CONCATENATE(A2353," ",D2353)</f>
        <v>МДК.01.03 Системы коммутации, технологии их монтажа и обслуживания</v>
      </c>
      <c r="AK2353" s="39" t="n">
        <f aca="false">E2353*F2353+P2353*Q2353+H2353+J2353+S2353+U2353</f>
        <v>40</v>
      </c>
      <c r="AL2353" s="39" t="n">
        <f aca="false">L2353+W2353</f>
        <v>0</v>
      </c>
      <c r="AM2353" s="39" t="n">
        <f aca="false">M2353+X2353</f>
        <v>0</v>
      </c>
      <c r="AN2353" s="39" t="n">
        <f aca="false">Y2353</f>
        <v>0</v>
      </c>
      <c r="AO2353" s="39" t="n">
        <f aca="false">SUM(AK2353:AN2353)</f>
        <v>40</v>
      </c>
      <c r="AP2353" s="41" t="n">
        <f aca="false">K2353+V2353</f>
        <v>0</v>
      </c>
    </row>
    <row r="2354" s="42" customFormat="true" ht="16.5" hidden="true" customHeight="true" outlineLevel="0" collapsed="false">
      <c r="A2354" s="141" t="s">
        <v>136</v>
      </c>
      <c r="B2354" s="158" t="s">
        <v>119</v>
      </c>
      <c r="C2354" s="57" t="s">
        <v>677</v>
      </c>
      <c r="D2354" s="143" t="s">
        <v>438</v>
      </c>
      <c r="E2354" s="31" t="n">
        <v>14</v>
      </c>
      <c r="F2354" s="31"/>
      <c r="G2354" s="31"/>
      <c r="H2354" s="31"/>
      <c r="I2354" s="31"/>
      <c r="J2354" s="31"/>
      <c r="K2354" s="31"/>
      <c r="L2354" s="31"/>
      <c r="M2354" s="31"/>
      <c r="N2354" s="33" t="n">
        <f aca="false">E2354*F2354+H2354+J2354+K2354+L2354+M2354</f>
        <v>0</v>
      </c>
      <c r="O2354" s="36"/>
      <c r="P2354" s="31" t="n">
        <v>18</v>
      </c>
      <c r="Q2354" s="31"/>
      <c r="R2354" s="31"/>
      <c r="S2354" s="31" t="n">
        <v>40</v>
      </c>
      <c r="T2354" s="31"/>
      <c r="U2354" s="31"/>
      <c r="V2354" s="31"/>
      <c r="W2354" s="31"/>
      <c r="X2354" s="31"/>
      <c r="Y2354" s="31"/>
      <c r="Z2354" s="36" t="n">
        <f aca="false">P2354*Q2354+S2354+U2354+V2354+W2354+X2354+Y2354</f>
        <v>40</v>
      </c>
      <c r="AA2354" s="36" t="n">
        <f aca="false">N2354+Z2354</f>
        <v>40</v>
      </c>
      <c r="AB2354" s="47" t="s">
        <v>69</v>
      </c>
      <c r="AC2354" s="31"/>
      <c r="AD2354" s="31"/>
      <c r="AE2354" s="36" t="n">
        <f aca="false">P2354*Q2354</f>
        <v>0</v>
      </c>
      <c r="AF2354" s="38" t="n">
        <f aca="false">AA2354-L2354-M2354-W2354-X2354</f>
        <v>40</v>
      </c>
      <c r="AG2354" s="39" t="str">
        <f aca="false">AB2354</f>
        <v>вак. 2 п/гр</v>
      </c>
      <c r="AH2354" s="39" t="str">
        <f aca="false">C2354</f>
        <v>2АСС11-4б</v>
      </c>
      <c r="AI2354" s="40" t="str">
        <f aca="false">B2354</f>
        <v>9</v>
      </c>
      <c r="AJ2354" s="39" t="str">
        <f aca="false">CONCATENATE(A2354," ",D2354)</f>
        <v>МДК.01.03 Системы коммутации, технологии их монтажа и обслуживания</v>
      </c>
      <c r="AK2354" s="39" t="n">
        <f aca="false">E2354*F2354+P2354*Q2354+H2354+J2354+S2354+U2354</f>
        <v>40</v>
      </c>
      <c r="AL2354" s="39" t="n">
        <f aca="false">L2354+W2354</f>
        <v>0</v>
      </c>
      <c r="AM2354" s="39" t="n">
        <f aca="false">M2354+X2354</f>
        <v>0</v>
      </c>
      <c r="AN2354" s="39" t="n">
        <f aca="false">Y2354</f>
        <v>0</v>
      </c>
      <c r="AO2354" s="39" t="n">
        <f aca="false">SUM(AK2354:AN2354)</f>
        <v>40</v>
      </c>
      <c r="AP2354" s="41" t="n">
        <f aca="false">K2354+V2354</f>
        <v>0</v>
      </c>
    </row>
    <row r="2355" s="42" customFormat="true" ht="16.5" hidden="true" customHeight="true" outlineLevel="0" collapsed="false">
      <c r="A2355" s="138" t="s">
        <v>333</v>
      </c>
      <c r="B2355" s="30" t="s">
        <v>375</v>
      </c>
      <c r="C2355" s="31" t="s">
        <v>678</v>
      </c>
      <c r="D2355" s="133" t="s">
        <v>439</v>
      </c>
      <c r="E2355" s="31" t="n">
        <v>14</v>
      </c>
      <c r="F2355" s="31"/>
      <c r="G2355" s="31"/>
      <c r="H2355" s="31"/>
      <c r="I2355" s="31"/>
      <c r="J2355" s="31"/>
      <c r="K2355" s="31"/>
      <c r="L2355" s="31"/>
      <c r="M2355" s="31"/>
      <c r="N2355" s="33" t="n">
        <f aca="false">E2355*F2355+H2355+J2355+K2355+L2355+M2355</f>
        <v>0</v>
      </c>
      <c r="O2355" s="36"/>
      <c r="P2355" s="31" t="n">
        <v>18</v>
      </c>
      <c r="Q2355" s="31" t="n">
        <v>3</v>
      </c>
      <c r="R2355" s="31" t="n">
        <v>26</v>
      </c>
      <c r="S2355" s="31" t="n">
        <v>-26</v>
      </c>
      <c r="T2355" s="31"/>
      <c r="U2355" s="31"/>
      <c r="V2355" s="31"/>
      <c r="W2355" s="31" t="n">
        <v>4</v>
      </c>
      <c r="X2355" s="31"/>
      <c r="Y2355" s="31"/>
      <c r="Z2355" s="36" t="n">
        <f aca="false">P2355*Q2355+S2355+U2355+V2355+W2355+X2355+Y2355</f>
        <v>32</v>
      </c>
      <c r="AA2355" s="36" t="n">
        <f aca="false">N2355+Z2355</f>
        <v>32</v>
      </c>
      <c r="AB2355" s="47" t="s">
        <v>357</v>
      </c>
      <c r="AC2355" s="31"/>
      <c r="AD2355" s="31"/>
      <c r="AE2355" s="36" t="n">
        <f aca="false">P2355*Q2355</f>
        <v>54</v>
      </c>
      <c r="AF2355" s="38" t="n">
        <f aca="false">AA2355-L2355-M2355-W2355-X2355</f>
        <v>28</v>
      </c>
      <c r="AG2355" s="39" t="str">
        <f aca="false">AB2355</f>
        <v>Падев В.К.</v>
      </c>
      <c r="AH2355" s="39" t="str">
        <f aca="false">C2355</f>
        <v>2АСС11-4</v>
      </c>
      <c r="AI2355" s="40" t="str">
        <f aca="false">B2355</f>
        <v>21</v>
      </c>
      <c r="AJ2355" s="39" t="str">
        <f aca="false">CONCATENATE(A2355," ",D2355)</f>
        <v>МДК.01.04 Дизайн проектируемых систем</v>
      </c>
      <c r="AK2355" s="39" t="n">
        <f aca="false">E2355*F2355+P2355*Q2355+H2355+J2355+S2355+U2355</f>
        <v>28</v>
      </c>
      <c r="AL2355" s="39" t="n">
        <f aca="false">L2355+W2355</f>
        <v>4</v>
      </c>
      <c r="AM2355" s="39" t="n">
        <f aca="false">M2355+X2355</f>
        <v>0</v>
      </c>
      <c r="AN2355" s="39" t="n">
        <f aca="false">Y2355</f>
        <v>0</v>
      </c>
      <c r="AO2355" s="39" t="n">
        <f aca="false">SUM(AK2355:AN2355)</f>
        <v>32</v>
      </c>
      <c r="AP2355" s="41" t="n">
        <f aca="false">K2355+V2355</f>
        <v>0</v>
      </c>
    </row>
    <row r="2356" s="42" customFormat="true" ht="16.5" hidden="true" customHeight="true" outlineLevel="0" collapsed="false">
      <c r="A2356" s="138" t="s">
        <v>333</v>
      </c>
      <c r="B2356" s="158" t="s">
        <v>53</v>
      </c>
      <c r="C2356" s="57" t="s">
        <v>676</v>
      </c>
      <c r="D2356" s="133" t="s">
        <v>439</v>
      </c>
      <c r="E2356" s="31" t="n">
        <v>14</v>
      </c>
      <c r="F2356" s="31"/>
      <c r="G2356" s="31"/>
      <c r="H2356" s="31"/>
      <c r="I2356" s="31"/>
      <c r="J2356" s="31"/>
      <c r="K2356" s="31"/>
      <c r="L2356" s="31"/>
      <c r="M2356" s="31"/>
      <c r="N2356" s="33" t="n">
        <f aca="false">E2356*F2356+H2356+J2356+K2356+L2356+M2356</f>
        <v>0</v>
      </c>
      <c r="O2356" s="36"/>
      <c r="P2356" s="31" t="n">
        <v>18</v>
      </c>
      <c r="Q2356" s="31"/>
      <c r="R2356" s="31"/>
      <c r="S2356" s="31" t="n">
        <v>26</v>
      </c>
      <c r="T2356" s="31"/>
      <c r="U2356" s="31"/>
      <c r="V2356" s="31"/>
      <c r="W2356" s="31"/>
      <c r="X2356" s="31"/>
      <c r="Y2356" s="31"/>
      <c r="Z2356" s="36" t="n">
        <f aca="false">P2356*Q2356+S2356+U2356+V2356+W2356+X2356+Y2356</f>
        <v>26</v>
      </c>
      <c r="AA2356" s="36" t="n">
        <f aca="false">N2356+Z2356</f>
        <v>26</v>
      </c>
      <c r="AB2356" s="47" t="s">
        <v>357</v>
      </c>
      <c r="AC2356" s="31"/>
      <c r="AD2356" s="31"/>
      <c r="AE2356" s="36" t="n">
        <f aca="false">P2356*Q2356</f>
        <v>0</v>
      </c>
      <c r="AF2356" s="38" t="n">
        <f aca="false">AA2356-L2356-M2356-W2356-X2356</f>
        <v>26</v>
      </c>
      <c r="AG2356" s="39" t="str">
        <f aca="false">AB2356</f>
        <v>Падев В.К.</v>
      </c>
      <c r="AH2356" s="39" t="str">
        <f aca="false">C2356</f>
        <v>2АСС11-4а</v>
      </c>
      <c r="AI2356" s="40" t="str">
        <f aca="false">B2356</f>
        <v>12</v>
      </c>
      <c r="AJ2356" s="39" t="str">
        <f aca="false">CONCATENATE(A2356," ",D2356)</f>
        <v>МДК.01.04 Дизайн проектируемых систем</v>
      </c>
      <c r="AK2356" s="39" t="n">
        <f aca="false">E2356*F2356+P2356*Q2356+H2356+J2356+S2356+U2356</f>
        <v>26</v>
      </c>
      <c r="AL2356" s="39" t="n">
        <f aca="false">L2356+W2356</f>
        <v>0</v>
      </c>
      <c r="AM2356" s="39" t="n">
        <f aca="false">M2356+X2356</f>
        <v>0</v>
      </c>
      <c r="AN2356" s="39" t="n">
        <f aca="false">Y2356</f>
        <v>0</v>
      </c>
      <c r="AO2356" s="39" t="n">
        <f aca="false">SUM(AK2356:AN2356)</f>
        <v>26</v>
      </c>
      <c r="AP2356" s="41" t="n">
        <f aca="false">K2356+V2356</f>
        <v>0</v>
      </c>
    </row>
    <row r="2357" s="42" customFormat="true" ht="16.5" hidden="true" customHeight="true" outlineLevel="0" collapsed="false">
      <c r="A2357" s="138" t="s">
        <v>333</v>
      </c>
      <c r="B2357" s="158" t="s">
        <v>119</v>
      </c>
      <c r="C2357" s="57" t="s">
        <v>677</v>
      </c>
      <c r="D2357" s="133" t="s">
        <v>439</v>
      </c>
      <c r="E2357" s="31" t="n">
        <v>14</v>
      </c>
      <c r="F2357" s="31"/>
      <c r="G2357" s="31"/>
      <c r="H2357" s="31"/>
      <c r="I2357" s="31"/>
      <c r="J2357" s="31"/>
      <c r="K2357" s="31"/>
      <c r="L2357" s="31"/>
      <c r="M2357" s="31"/>
      <c r="N2357" s="33" t="n">
        <f aca="false">E2357*F2357+H2357+J2357+K2357+L2357+M2357</f>
        <v>0</v>
      </c>
      <c r="O2357" s="36"/>
      <c r="P2357" s="31" t="n">
        <v>18</v>
      </c>
      <c r="Q2357" s="31"/>
      <c r="R2357" s="31"/>
      <c r="S2357" s="31" t="n">
        <v>26</v>
      </c>
      <c r="T2357" s="31"/>
      <c r="U2357" s="31"/>
      <c r="V2357" s="31"/>
      <c r="W2357" s="31"/>
      <c r="X2357" s="31"/>
      <c r="Y2357" s="31"/>
      <c r="Z2357" s="36" t="n">
        <f aca="false">P2357*Q2357+S2357+U2357+V2357+W2357+X2357+Y2357</f>
        <v>26</v>
      </c>
      <c r="AA2357" s="36" t="n">
        <f aca="false">N2357+Z2357</f>
        <v>26</v>
      </c>
      <c r="AB2357" s="47" t="s">
        <v>69</v>
      </c>
      <c r="AC2357" s="31"/>
      <c r="AD2357" s="31"/>
      <c r="AE2357" s="36" t="n">
        <f aca="false">P2357*Q2357</f>
        <v>0</v>
      </c>
      <c r="AF2357" s="38" t="n">
        <f aca="false">AA2357-L2357-M2357-W2357-X2357</f>
        <v>26</v>
      </c>
      <c r="AG2357" s="39" t="str">
        <f aca="false">AB2357</f>
        <v>вак. 2 п/гр</v>
      </c>
      <c r="AH2357" s="39" t="str">
        <f aca="false">C2357</f>
        <v>2АСС11-4б</v>
      </c>
      <c r="AI2357" s="40" t="str">
        <f aca="false">B2357</f>
        <v>9</v>
      </c>
      <c r="AJ2357" s="39" t="str">
        <f aca="false">CONCATENATE(A2357," ",D2357)</f>
        <v>МДК.01.04 Дизайн проектируемых систем</v>
      </c>
      <c r="AK2357" s="39" t="n">
        <f aca="false">E2357*F2357+P2357*Q2357+H2357+J2357+S2357+U2357</f>
        <v>26</v>
      </c>
      <c r="AL2357" s="39" t="n">
        <f aca="false">L2357+W2357</f>
        <v>0</v>
      </c>
      <c r="AM2357" s="39" t="n">
        <f aca="false">M2357+X2357</f>
        <v>0</v>
      </c>
      <c r="AN2357" s="39" t="n">
        <f aca="false">Y2357</f>
        <v>0</v>
      </c>
      <c r="AO2357" s="39" t="n">
        <f aca="false">SUM(AK2357:AN2357)</f>
        <v>26</v>
      </c>
      <c r="AP2357" s="41" t="n">
        <f aca="false">K2357+V2357</f>
        <v>0</v>
      </c>
    </row>
    <row r="2358" s="42" customFormat="true" ht="16.5" hidden="true" customHeight="true" outlineLevel="0" collapsed="false">
      <c r="A2358" s="138" t="s">
        <v>138</v>
      </c>
      <c r="B2358" s="158" t="s">
        <v>53</v>
      </c>
      <c r="C2358" s="57" t="s">
        <v>676</v>
      </c>
      <c r="D2358" s="248" t="s">
        <v>108</v>
      </c>
      <c r="E2358" s="31" t="n">
        <v>2</v>
      </c>
      <c r="F2358" s="31" t="n">
        <v>36</v>
      </c>
      <c r="G2358" s="31"/>
      <c r="H2358" s="31"/>
      <c r="I2358" s="31"/>
      <c r="J2358" s="31"/>
      <c r="K2358" s="31"/>
      <c r="L2358" s="31"/>
      <c r="M2358" s="31"/>
      <c r="N2358" s="33" t="n">
        <v>72</v>
      </c>
      <c r="O2358" s="36"/>
      <c r="P2358" s="31" t="n">
        <v>18</v>
      </c>
      <c r="Q2358" s="31"/>
      <c r="R2358" s="31"/>
      <c r="S2358" s="31"/>
      <c r="T2358" s="31"/>
      <c r="U2358" s="31"/>
      <c r="V2358" s="31"/>
      <c r="W2358" s="31"/>
      <c r="X2358" s="31"/>
      <c r="Y2358" s="31"/>
      <c r="Z2358" s="36" t="n">
        <v>0</v>
      </c>
      <c r="AA2358" s="36" t="n">
        <f aca="false">N2358+Z2358</f>
        <v>72</v>
      </c>
      <c r="AB2358" s="130" t="s">
        <v>321</v>
      </c>
      <c r="AC2358" s="31"/>
      <c r="AD2358" s="31"/>
      <c r="AE2358" s="36"/>
      <c r="AF2358" s="38"/>
      <c r="AG2358" s="39" t="str">
        <f aca="false">AB2358</f>
        <v>Вашкевич С.И.</v>
      </c>
      <c r="AH2358" s="39" t="str">
        <f aca="false">C2358</f>
        <v>2АСС11-4а</v>
      </c>
      <c r="AI2358" s="40" t="str">
        <f aca="false">B2358</f>
        <v>12</v>
      </c>
      <c r="AJ2358" s="39" t="str">
        <f aca="false">CONCATENATE(A2358," ",D2358)</f>
        <v>УП.01 Учебная практика</v>
      </c>
      <c r="AK2358" s="39" t="n">
        <f aca="false">E2358*F2358+P2358*Q2358+H2358+J2358+S2358+U2358</f>
        <v>72</v>
      </c>
      <c r="AL2358" s="39" t="n">
        <f aca="false">L2358+W2358</f>
        <v>0</v>
      </c>
      <c r="AM2358" s="39" t="n">
        <f aca="false">M2358+X2358</f>
        <v>0</v>
      </c>
      <c r="AN2358" s="39" t="n">
        <f aca="false">Y2358</f>
        <v>0</v>
      </c>
      <c r="AO2358" s="39" t="n">
        <f aca="false">SUM(AK2358:AN2358)</f>
        <v>72</v>
      </c>
      <c r="AP2358" s="41" t="n">
        <f aca="false">K2358+V2358</f>
        <v>0</v>
      </c>
    </row>
    <row r="2359" s="42" customFormat="true" ht="16.5" hidden="true" customHeight="true" outlineLevel="0" collapsed="false">
      <c r="A2359" s="138" t="s">
        <v>138</v>
      </c>
      <c r="B2359" s="158" t="s">
        <v>119</v>
      </c>
      <c r="C2359" s="31" t="s">
        <v>677</v>
      </c>
      <c r="D2359" s="195" t="s">
        <v>108</v>
      </c>
      <c r="E2359" s="31" t="n">
        <v>2</v>
      </c>
      <c r="F2359" s="31" t="n">
        <v>36</v>
      </c>
      <c r="G2359" s="31"/>
      <c r="H2359" s="31"/>
      <c r="I2359" s="31"/>
      <c r="J2359" s="31"/>
      <c r="K2359" s="31"/>
      <c r="L2359" s="31"/>
      <c r="M2359" s="31"/>
      <c r="N2359" s="33" t="n">
        <f aca="false">E2359*F2359+H2359+J2359+K2359+L2359+M2359</f>
        <v>72</v>
      </c>
      <c r="O2359" s="36"/>
      <c r="P2359" s="31" t="n">
        <v>18</v>
      </c>
      <c r="Q2359" s="31"/>
      <c r="R2359" s="31"/>
      <c r="S2359" s="31"/>
      <c r="T2359" s="31"/>
      <c r="U2359" s="31"/>
      <c r="V2359" s="31"/>
      <c r="W2359" s="31"/>
      <c r="X2359" s="31"/>
      <c r="Y2359" s="31"/>
      <c r="Z2359" s="36" t="n">
        <f aca="false">P2359*Q2359+S2359+U2359+V2359+W2359+X2359+Y2359</f>
        <v>0</v>
      </c>
      <c r="AA2359" s="36" t="n">
        <f aca="false">N2359+Z2359</f>
        <v>72</v>
      </c>
      <c r="AB2359" s="73" t="s">
        <v>424</v>
      </c>
      <c r="AC2359" s="31"/>
      <c r="AD2359" s="31"/>
      <c r="AE2359" s="36" t="n">
        <f aca="false">P2359*Q2359</f>
        <v>0</v>
      </c>
      <c r="AF2359" s="38" t="n">
        <f aca="false">AA2359-L2359-M2359-W2359-X2359</f>
        <v>72</v>
      </c>
      <c r="AG2359" s="39" t="str">
        <f aca="false">AB2359</f>
        <v>Артемов А.П.</v>
      </c>
      <c r="AH2359" s="39" t="str">
        <f aca="false">C2359</f>
        <v>2АСС11-4б</v>
      </c>
      <c r="AI2359" s="40" t="str">
        <f aca="false">B2359</f>
        <v>9</v>
      </c>
      <c r="AJ2359" s="39" t="str">
        <f aca="false">CONCATENATE(A2359," ",D2359)</f>
        <v>УП.01 Учебная практика</v>
      </c>
      <c r="AK2359" s="39" t="n">
        <f aca="false">E2359*F2359+P2359*Q2359+H2359+J2359+S2359+U2359</f>
        <v>72</v>
      </c>
      <c r="AL2359" s="39" t="n">
        <f aca="false">L2359+W2359</f>
        <v>0</v>
      </c>
      <c r="AM2359" s="39" t="n">
        <f aca="false">M2359+X2359</f>
        <v>0</v>
      </c>
      <c r="AN2359" s="39" t="n">
        <f aca="false">Y2359</f>
        <v>0</v>
      </c>
      <c r="AO2359" s="39" t="n">
        <f aca="false">SUM(AK2359:AN2359)</f>
        <v>72</v>
      </c>
      <c r="AP2359" s="41" t="n">
        <f aca="false">K2359+V2359</f>
        <v>0</v>
      </c>
    </row>
    <row r="2360" s="42" customFormat="true" ht="16.5" hidden="true" customHeight="true" outlineLevel="0" collapsed="false">
      <c r="A2360" s="138" t="s">
        <v>139</v>
      </c>
      <c r="B2360" s="30" t="s">
        <v>375</v>
      </c>
      <c r="C2360" s="31" t="s">
        <v>678</v>
      </c>
      <c r="D2360" s="195" t="s">
        <v>140</v>
      </c>
      <c r="E2360" s="31" t="n">
        <v>14</v>
      </c>
      <c r="F2360" s="31"/>
      <c r="G2360" s="31"/>
      <c r="H2360" s="31"/>
      <c r="I2360" s="31"/>
      <c r="J2360" s="31"/>
      <c r="K2360" s="31"/>
      <c r="L2360" s="31"/>
      <c r="M2360" s="31"/>
      <c r="N2360" s="33" t="n">
        <f aca="false">E2360*F2360+H2360+J2360+K2360+L2360+M2360</f>
        <v>0</v>
      </c>
      <c r="O2360" s="36"/>
      <c r="P2360" s="31" t="n">
        <v>4</v>
      </c>
      <c r="Q2360" s="31" t="n">
        <v>12</v>
      </c>
      <c r="R2360" s="31"/>
      <c r="S2360" s="31"/>
      <c r="T2360" s="31"/>
      <c r="U2360" s="31"/>
      <c r="V2360" s="31"/>
      <c r="W2360" s="31"/>
      <c r="X2360" s="31"/>
      <c r="Y2360" s="31"/>
      <c r="Z2360" s="36" t="n">
        <f aca="false">P2360*Q2360+S2360+U2360+V2360+W2360+X2360+Y2360</f>
        <v>48</v>
      </c>
      <c r="AA2360" s="36" t="n">
        <f aca="false">N2360+Z2360</f>
        <v>48</v>
      </c>
      <c r="AB2360" s="36" t="s">
        <v>413</v>
      </c>
      <c r="AC2360" s="31"/>
      <c r="AD2360" s="31"/>
      <c r="AE2360" s="36" t="n">
        <f aca="false">P2360*Q2360</f>
        <v>48</v>
      </c>
      <c r="AF2360" s="38" t="n">
        <f aca="false">AA2360-L2360-M2360-W2360-X2360</f>
        <v>48</v>
      </c>
      <c r="AG2360" s="39" t="str">
        <f aca="false">AB2360</f>
        <v>Чагмавели Н.В.</v>
      </c>
      <c r="AH2360" s="39" t="str">
        <f aca="false">C2360</f>
        <v>2АСС11-4</v>
      </c>
      <c r="AI2360" s="40" t="str">
        <f aca="false">B2360</f>
        <v>21</v>
      </c>
      <c r="AJ2360" s="39" t="str">
        <f aca="false">CONCATENATE(A2360," ",D2360)</f>
        <v>ПП.01 Производственная практика (по профилю специальности)</v>
      </c>
      <c r="AK2360" s="39" t="n">
        <f aca="false">E2360*F2360+P2360*Q2360+H2360+J2360+S2360+U2360</f>
        <v>48</v>
      </c>
      <c r="AL2360" s="39" t="n">
        <f aca="false">L2360+W2360</f>
        <v>0</v>
      </c>
      <c r="AM2360" s="39" t="n">
        <f aca="false">M2360+X2360</f>
        <v>0</v>
      </c>
      <c r="AN2360" s="39" t="n">
        <f aca="false">Y2360</f>
        <v>0</v>
      </c>
      <c r="AO2360" s="39" t="n">
        <f aca="false">SUM(AK2360:AN2360)</f>
        <v>48</v>
      </c>
      <c r="AP2360" s="41" t="n">
        <f aca="false">K2360+V2360</f>
        <v>0</v>
      </c>
    </row>
    <row r="2361" s="42" customFormat="true" ht="16.5" hidden="true" customHeight="true" outlineLevel="0" collapsed="false">
      <c r="A2361" s="138" t="s">
        <v>139</v>
      </c>
      <c r="B2361" s="30" t="s">
        <v>375</v>
      </c>
      <c r="C2361" s="31" t="s">
        <v>678</v>
      </c>
      <c r="D2361" s="195" t="s">
        <v>140</v>
      </c>
      <c r="E2361" s="31" t="n">
        <v>14</v>
      </c>
      <c r="F2361" s="31"/>
      <c r="G2361" s="31"/>
      <c r="H2361" s="31"/>
      <c r="I2361" s="31"/>
      <c r="J2361" s="31"/>
      <c r="K2361" s="31"/>
      <c r="L2361" s="31"/>
      <c r="M2361" s="31"/>
      <c r="N2361" s="33" t="n">
        <f aca="false">E2361*F2361+H2361+J2361+K2361+L2361+M2361</f>
        <v>0</v>
      </c>
      <c r="O2361" s="36"/>
      <c r="P2361" s="31" t="n">
        <v>4</v>
      </c>
      <c r="Q2361" s="31" t="n">
        <v>12</v>
      </c>
      <c r="R2361" s="31"/>
      <c r="S2361" s="31"/>
      <c r="T2361" s="31"/>
      <c r="U2361" s="31"/>
      <c r="V2361" s="31"/>
      <c r="W2361" s="31"/>
      <c r="X2361" s="31"/>
      <c r="Y2361" s="31"/>
      <c r="Z2361" s="36" t="n">
        <f aca="false">P2361*Q2361+S2361+U2361+V2361+W2361+X2361+Y2361</f>
        <v>48</v>
      </c>
      <c r="AA2361" s="36" t="n">
        <f aca="false">N2361+Z2361</f>
        <v>48</v>
      </c>
      <c r="AB2361" s="36" t="s">
        <v>434</v>
      </c>
      <c r="AC2361" s="31"/>
      <c r="AD2361" s="31"/>
      <c r="AE2361" s="36"/>
      <c r="AF2361" s="38"/>
      <c r="AG2361" s="39" t="str">
        <f aca="false">AB2361</f>
        <v>Плаксо В.А.</v>
      </c>
      <c r="AH2361" s="39" t="str">
        <f aca="false">C2361</f>
        <v>2АСС11-4</v>
      </c>
      <c r="AI2361" s="40" t="str">
        <f aca="false">B2361</f>
        <v>21</v>
      </c>
      <c r="AJ2361" s="39" t="str">
        <f aca="false">CONCATENATE(A2361," ",D2361)</f>
        <v>ПП.01 Производственная практика (по профилю специальности)</v>
      </c>
      <c r="AK2361" s="39" t="n">
        <f aca="false">E2361*F2361+P2361*Q2361+H2361+J2361+S2361+U2361</f>
        <v>48</v>
      </c>
      <c r="AL2361" s="39" t="n">
        <f aca="false">L2361+W2361</f>
        <v>0</v>
      </c>
      <c r="AM2361" s="39" t="n">
        <f aca="false">M2361+X2361</f>
        <v>0</v>
      </c>
      <c r="AN2361" s="39" t="n">
        <f aca="false">Y2361</f>
        <v>0</v>
      </c>
      <c r="AO2361" s="39" t="n">
        <f aca="false">SUM(AK2361:AN2361)</f>
        <v>48</v>
      </c>
      <c r="AP2361" s="41" t="n">
        <f aca="false">K2361+V2361</f>
        <v>0</v>
      </c>
    </row>
    <row r="2362" s="42" customFormat="true" ht="16.5" hidden="true" customHeight="true" outlineLevel="0" collapsed="false">
      <c r="A2362" s="138" t="s">
        <v>139</v>
      </c>
      <c r="B2362" s="30" t="s">
        <v>375</v>
      </c>
      <c r="C2362" s="31" t="s">
        <v>678</v>
      </c>
      <c r="D2362" s="195" t="s">
        <v>140</v>
      </c>
      <c r="E2362" s="31" t="n">
        <v>14</v>
      </c>
      <c r="F2362" s="31"/>
      <c r="G2362" s="31"/>
      <c r="H2362" s="31"/>
      <c r="I2362" s="31"/>
      <c r="J2362" s="31"/>
      <c r="K2362" s="31"/>
      <c r="L2362" s="31"/>
      <c r="M2362" s="31"/>
      <c r="N2362" s="33" t="n">
        <f aca="false">E2362*F2362+H2362+J2362+K2362+L2362+M2362</f>
        <v>0</v>
      </c>
      <c r="O2362" s="36"/>
      <c r="P2362" s="31" t="n">
        <v>4</v>
      </c>
      <c r="Q2362" s="31" t="n">
        <v>12</v>
      </c>
      <c r="R2362" s="31"/>
      <c r="S2362" s="31"/>
      <c r="T2362" s="31"/>
      <c r="U2362" s="31"/>
      <c r="V2362" s="31"/>
      <c r="W2362" s="31"/>
      <c r="X2362" s="31"/>
      <c r="Y2362" s="31"/>
      <c r="Z2362" s="36" t="n">
        <f aca="false">P2362*Q2362+S2362+U2362+V2362+W2362+X2362+Y2362</f>
        <v>48</v>
      </c>
      <c r="AA2362" s="36" t="n">
        <f aca="false">N2362+Z2362</f>
        <v>48</v>
      </c>
      <c r="AB2362" s="36" t="s">
        <v>143</v>
      </c>
      <c r="AC2362" s="31"/>
      <c r="AD2362" s="31"/>
      <c r="AE2362" s="36"/>
      <c r="AF2362" s="38"/>
      <c r="AG2362" s="39" t="str">
        <f aca="false">AB2362</f>
        <v>вак. ПП</v>
      </c>
      <c r="AH2362" s="39" t="str">
        <f aca="false">C2362</f>
        <v>2АСС11-4</v>
      </c>
      <c r="AI2362" s="40" t="str">
        <f aca="false">B2362</f>
        <v>21</v>
      </c>
      <c r="AJ2362" s="39" t="str">
        <f aca="false">CONCATENATE(A2362," ",D2362)</f>
        <v>ПП.01 Производственная практика (по профилю специальности)</v>
      </c>
      <c r="AK2362" s="39" t="n">
        <f aca="false">E2362*F2362+P2362*Q2362+H2362+J2362+S2362+U2362</f>
        <v>48</v>
      </c>
      <c r="AL2362" s="39" t="n">
        <f aca="false">L2362+W2362</f>
        <v>0</v>
      </c>
      <c r="AM2362" s="39" t="n">
        <f aca="false">M2362+X2362</f>
        <v>0</v>
      </c>
      <c r="AN2362" s="39" t="n">
        <f aca="false">Y2362</f>
        <v>0</v>
      </c>
      <c r="AO2362" s="39" t="n">
        <f aca="false">SUM(AK2362:AN2362)</f>
        <v>48</v>
      </c>
      <c r="AP2362" s="41" t="n">
        <f aca="false">K2362+V2362</f>
        <v>0</v>
      </c>
    </row>
    <row r="2363" s="42" customFormat="true" ht="16.5" hidden="true" customHeight="true" outlineLevel="0" collapsed="false">
      <c r="A2363" s="138" t="s">
        <v>441</v>
      </c>
      <c r="B2363" s="30" t="s">
        <v>375</v>
      </c>
      <c r="C2363" s="31" t="s">
        <v>678</v>
      </c>
      <c r="D2363" s="195" t="s">
        <v>145</v>
      </c>
      <c r="E2363" s="31" t="n">
        <v>14</v>
      </c>
      <c r="F2363" s="31"/>
      <c r="G2363" s="31"/>
      <c r="H2363" s="31"/>
      <c r="I2363" s="31"/>
      <c r="J2363" s="31"/>
      <c r="K2363" s="31"/>
      <c r="L2363" s="31"/>
      <c r="M2363" s="31"/>
      <c r="N2363" s="33" t="n">
        <f aca="false">E2363*F2363+H2363+J2363+K2363+L2363+M2363</f>
        <v>0</v>
      </c>
      <c r="O2363" s="36"/>
      <c r="P2363" s="31" t="n">
        <v>18</v>
      </c>
      <c r="Q2363" s="31"/>
      <c r="R2363" s="31"/>
      <c r="S2363" s="31"/>
      <c r="T2363" s="31"/>
      <c r="U2363" s="31"/>
      <c r="V2363" s="31"/>
      <c r="W2363" s="31"/>
      <c r="X2363" s="31" t="n">
        <v>24</v>
      </c>
      <c r="Y2363" s="31"/>
      <c r="Z2363" s="36" t="n">
        <f aca="false">P2363*Q2363+S2363+U2363+V2363+W2363+X2363+Y2363</f>
        <v>24</v>
      </c>
      <c r="AA2363" s="36" t="n">
        <f aca="false">N2363+Z2363</f>
        <v>24</v>
      </c>
      <c r="AB2363" s="36" t="s">
        <v>146</v>
      </c>
      <c r="AC2363" s="31"/>
      <c r="AD2363" s="31"/>
      <c r="AE2363" s="36" t="n">
        <f aca="false">P2363*Q2363</f>
        <v>0</v>
      </c>
      <c r="AF2363" s="38" t="n">
        <f aca="false">AA2363-L2363-M2363-W2363-X2363</f>
        <v>0</v>
      </c>
      <c r="AG2363" s="39" t="str">
        <f aca="false">AB2363</f>
        <v>вак. ДЭ</v>
      </c>
      <c r="AH2363" s="39" t="str">
        <f aca="false">C2363</f>
        <v>2АСС11-4</v>
      </c>
      <c r="AI2363" s="40" t="str">
        <f aca="false">B2363</f>
        <v>21</v>
      </c>
      <c r="AJ2363" s="39" t="str">
        <f aca="false">CONCATENATE(A2363," ",D2363)</f>
        <v>ДЭ Демонстрационный экзамен по модулю</v>
      </c>
      <c r="AK2363" s="39" t="n">
        <f aca="false">E2363*F2363+P2363*Q2363+H2363+J2363+S2363+U2363</f>
        <v>0</v>
      </c>
      <c r="AL2363" s="39" t="n">
        <f aca="false">L2363+W2363</f>
        <v>0</v>
      </c>
      <c r="AM2363" s="39" t="n">
        <f aca="false">M2363+X2363</f>
        <v>24</v>
      </c>
      <c r="AN2363" s="39" t="n">
        <f aca="false">Y2363</f>
        <v>0</v>
      </c>
      <c r="AO2363" s="39" t="n">
        <f aca="false">SUM(AK2363:AN2363)</f>
        <v>24</v>
      </c>
      <c r="AP2363" s="41" t="n">
        <f aca="false">K2363+V2363</f>
        <v>0</v>
      </c>
    </row>
    <row r="2364" s="42" customFormat="true" ht="16.5" hidden="true" customHeight="true" outlineLevel="0" collapsed="false">
      <c r="A2364" s="138" t="s">
        <v>147</v>
      </c>
      <c r="B2364" s="30" t="s">
        <v>375</v>
      </c>
      <c r="C2364" s="31" t="s">
        <v>678</v>
      </c>
      <c r="D2364" s="249" t="s">
        <v>442</v>
      </c>
      <c r="E2364" s="31" t="n">
        <v>14</v>
      </c>
      <c r="F2364" s="31" t="n">
        <v>5</v>
      </c>
      <c r="G2364" s="31" t="n">
        <v>100</v>
      </c>
      <c r="H2364" s="31" t="n">
        <v>-30</v>
      </c>
      <c r="I2364" s="31"/>
      <c r="J2364" s="31"/>
      <c r="K2364" s="31"/>
      <c r="L2364" s="31" t="n">
        <v>2</v>
      </c>
      <c r="M2364" s="31"/>
      <c r="N2364" s="33" t="n">
        <f aca="false">E2364*F2364+H2364+J2364+K2364+L2364+M2364</f>
        <v>42</v>
      </c>
      <c r="O2364" s="36"/>
      <c r="P2364" s="31" t="n">
        <v>18</v>
      </c>
      <c r="Q2364" s="31" t="n">
        <v>3</v>
      </c>
      <c r="R2364" s="31"/>
      <c r="S2364" s="31" t="n">
        <v>-30</v>
      </c>
      <c r="T2364" s="31"/>
      <c r="U2364" s="31"/>
      <c r="V2364" s="31"/>
      <c r="W2364" s="31" t="n">
        <v>4</v>
      </c>
      <c r="X2364" s="31"/>
      <c r="Y2364" s="31"/>
      <c r="Z2364" s="36" t="n">
        <f aca="false">P2364*Q2364+S2364+U2364+V2364+W2364+X2364+Y2364</f>
        <v>28</v>
      </c>
      <c r="AA2364" s="36" t="n">
        <f aca="false">N2364+Z2364</f>
        <v>70</v>
      </c>
      <c r="AB2364" s="47" t="s">
        <v>357</v>
      </c>
      <c r="AC2364" s="31" t="s">
        <v>489</v>
      </c>
      <c r="AD2364" s="31"/>
      <c r="AE2364" s="36" t="n">
        <f aca="false">P2364*Q2364</f>
        <v>54</v>
      </c>
      <c r="AF2364" s="38" t="n">
        <f aca="false">AA2364-L2364-M2364-W2364-X2364</f>
        <v>64</v>
      </c>
      <c r="AG2364" s="39" t="str">
        <f aca="false">AB2364</f>
        <v>Падев В.К.</v>
      </c>
      <c r="AH2364" s="39" t="str">
        <f aca="false">C2364</f>
        <v>2АСС11-4</v>
      </c>
      <c r="AI2364" s="40" t="str">
        <f aca="false">B2364</f>
        <v>21</v>
      </c>
      <c r="AJ2364" s="39" t="str">
        <f aca="false">CONCATENATE(A2364," ",D2364)</f>
        <v>МДК.02.01 Администрирование сетевых операционных систем</v>
      </c>
      <c r="AK2364" s="39" t="n">
        <f aca="false">E2364*F2364+P2364*Q2364+H2364+J2364+S2364+U2364</f>
        <v>64</v>
      </c>
      <c r="AL2364" s="39" t="n">
        <f aca="false">L2364+W2364</f>
        <v>6</v>
      </c>
      <c r="AM2364" s="39" t="n">
        <f aca="false">M2364+X2364</f>
        <v>0</v>
      </c>
      <c r="AN2364" s="39" t="n">
        <f aca="false">Y2364</f>
        <v>0</v>
      </c>
      <c r="AO2364" s="39" t="n">
        <f aca="false">SUM(AK2364:AN2364)</f>
        <v>70</v>
      </c>
      <c r="AP2364" s="41" t="n">
        <f aca="false">K2364+V2364</f>
        <v>0</v>
      </c>
    </row>
    <row r="2365" s="42" customFormat="true" ht="16.5" hidden="true" customHeight="true" outlineLevel="0" collapsed="false">
      <c r="A2365" s="138" t="s">
        <v>147</v>
      </c>
      <c r="B2365" s="158" t="s">
        <v>53</v>
      </c>
      <c r="C2365" s="57" t="s">
        <v>676</v>
      </c>
      <c r="D2365" s="249" t="s">
        <v>442</v>
      </c>
      <c r="E2365" s="31" t="n">
        <v>14</v>
      </c>
      <c r="F2365" s="31"/>
      <c r="G2365" s="31"/>
      <c r="H2365" s="31" t="n">
        <v>30</v>
      </c>
      <c r="I2365" s="31"/>
      <c r="J2365" s="31"/>
      <c r="K2365" s="31"/>
      <c r="L2365" s="31"/>
      <c r="M2365" s="31"/>
      <c r="N2365" s="33" t="n">
        <f aca="false">E2365*F2365+H2365+J2365+K2365+L2365+M2365</f>
        <v>30</v>
      </c>
      <c r="O2365" s="36"/>
      <c r="P2365" s="31" t="n">
        <v>18</v>
      </c>
      <c r="Q2365" s="31"/>
      <c r="R2365" s="31"/>
      <c r="S2365" s="31" t="n">
        <v>30</v>
      </c>
      <c r="T2365" s="31"/>
      <c r="U2365" s="31"/>
      <c r="V2365" s="31"/>
      <c r="W2365" s="31"/>
      <c r="X2365" s="31"/>
      <c r="Y2365" s="31"/>
      <c r="Z2365" s="36" t="n">
        <f aca="false">P2365*Q2365+S2365+U2365+V2365+W2365+X2365+Y2365</f>
        <v>30</v>
      </c>
      <c r="AA2365" s="36" t="n">
        <f aca="false">N2365+Z2365</f>
        <v>60</v>
      </c>
      <c r="AB2365" s="47" t="s">
        <v>357</v>
      </c>
      <c r="AC2365" s="31" t="s">
        <v>489</v>
      </c>
      <c r="AD2365" s="31"/>
      <c r="AE2365" s="36" t="n">
        <f aca="false">P2365*Q2365</f>
        <v>0</v>
      </c>
      <c r="AF2365" s="38" t="n">
        <f aca="false">AA2365-L2365-M2365-W2365-X2365</f>
        <v>60</v>
      </c>
      <c r="AG2365" s="39" t="str">
        <f aca="false">AB2365</f>
        <v>Падев В.К.</v>
      </c>
      <c r="AH2365" s="39" t="str">
        <f aca="false">C2365</f>
        <v>2АСС11-4а</v>
      </c>
      <c r="AI2365" s="40" t="str">
        <f aca="false">B2365</f>
        <v>12</v>
      </c>
      <c r="AJ2365" s="39" t="str">
        <f aca="false">CONCATENATE(A2365," ",D2365)</f>
        <v>МДК.02.01 Администрирование сетевых операционных систем</v>
      </c>
      <c r="AK2365" s="39" t="n">
        <f aca="false">E2365*F2365+P2365*Q2365+H2365+J2365+S2365+U2365</f>
        <v>60</v>
      </c>
      <c r="AL2365" s="39" t="n">
        <f aca="false">L2365+W2365</f>
        <v>0</v>
      </c>
      <c r="AM2365" s="39" t="n">
        <f aca="false">M2365+X2365</f>
        <v>0</v>
      </c>
      <c r="AN2365" s="39" t="n">
        <f aca="false">Y2365</f>
        <v>0</v>
      </c>
      <c r="AO2365" s="39" t="n">
        <f aca="false">SUM(AK2365:AN2365)</f>
        <v>60</v>
      </c>
      <c r="AP2365" s="41" t="n">
        <f aca="false">K2365+V2365</f>
        <v>0</v>
      </c>
    </row>
    <row r="2366" s="42" customFormat="true" ht="16.5" hidden="true" customHeight="true" outlineLevel="0" collapsed="false">
      <c r="A2366" s="138" t="s">
        <v>147</v>
      </c>
      <c r="B2366" s="158" t="s">
        <v>119</v>
      </c>
      <c r="C2366" s="57" t="s">
        <v>677</v>
      </c>
      <c r="D2366" s="249" t="s">
        <v>442</v>
      </c>
      <c r="E2366" s="31" t="n">
        <v>14</v>
      </c>
      <c r="F2366" s="31"/>
      <c r="G2366" s="31"/>
      <c r="H2366" s="31" t="n">
        <v>30</v>
      </c>
      <c r="I2366" s="31"/>
      <c r="J2366" s="31"/>
      <c r="K2366" s="31"/>
      <c r="L2366" s="31"/>
      <c r="M2366" s="31"/>
      <c r="N2366" s="33" t="n">
        <f aca="false">E2366*F2366+H2366+J2366+K2366+L2366+M2366</f>
        <v>30</v>
      </c>
      <c r="O2366" s="36"/>
      <c r="P2366" s="31" t="n">
        <v>18</v>
      </c>
      <c r="Q2366" s="31"/>
      <c r="R2366" s="31"/>
      <c r="S2366" s="31" t="n">
        <v>30</v>
      </c>
      <c r="T2366" s="31"/>
      <c r="U2366" s="31"/>
      <c r="V2366" s="31"/>
      <c r="W2366" s="31"/>
      <c r="X2366" s="31"/>
      <c r="Y2366" s="31"/>
      <c r="Z2366" s="36" t="n">
        <f aca="false">P2366*Q2366+S2366+U2366+V2366+W2366+X2366+Y2366</f>
        <v>30</v>
      </c>
      <c r="AA2366" s="36" t="n">
        <f aca="false">N2366+Z2366</f>
        <v>60</v>
      </c>
      <c r="AB2366" s="47" t="s">
        <v>69</v>
      </c>
      <c r="AC2366" s="31" t="s">
        <v>489</v>
      </c>
      <c r="AD2366" s="31"/>
      <c r="AE2366" s="36" t="n">
        <f aca="false">P2366*Q2366</f>
        <v>0</v>
      </c>
      <c r="AF2366" s="38" t="n">
        <f aca="false">AA2366-L2366-M2366-W2366-X2366</f>
        <v>60</v>
      </c>
      <c r="AG2366" s="39" t="str">
        <f aca="false">AB2366</f>
        <v>вак. 2 п/гр</v>
      </c>
      <c r="AH2366" s="39" t="str">
        <f aca="false">C2366</f>
        <v>2АСС11-4б</v>
      </c>
      <c r="AI2366" s="40" t="str">
        <f aca="false">B2366</f>
        <v>9</v>
      </c>
      <c r="AJ2366" s="39" t="str">
        <f aca="false">CONCATENATE(A2366," ",D2366)</f>
        <v>МДК.02.01 Администрирование сетевых операционных систем</v>
      </c>
      <c r="AK2366" s="39" t="n">
        <f aca="false">E2366*F2366+P2366*Q2366+H2366+J2366+S2366+U2366</f>
        <v>60</v>
      </c>
      <c r="AL2366" s="39" t="n">
        <f aca="false">L2366+W2366</f>
        <v>0</v>
      </c>
      <c r="AM2366" s="39" t="n">
        <f aca="false">M2366+X2366</f>
        <v>0</v>
      </c>
      <c r="AN2366" s="39" t="n">
        <f aca="false">Y2366</f>
        <v>0</v>
      </c>
      <c r="AO2366" s="39" t="n">
        <f aca="false">SUM(AK2366:AN2366)</f>
        <v>60</v>
      </c>
      <c r="AP2366" s="41" t="n">
        <f aca="false">K2366+V2366</f>
        <v>0</v>
      </c>
    </row>
    <row r="2367" s="42" customFormat="true" ht="16.5" hidden="true" customHeight="true" outlineLevel="0" collapsed="false">
      <c r="A2367" s="138" t="s">
        <v>149</v>
      </c>
      <c r="B2367" s="30" t="s">
        <v>375</v>
      </c>
      <c r="C2367" s="31" t="s">
        <v>678</v>
      </c>
      <c r="D2367" s="249" t="s">
        <v>445</v>
      </c>
      <c r="E2367" s="31" t="n">
        <v>14</v>
      </c>
      <c r="F2367" s="31"/>
      <c r="G2367" s="31"/>
      <c r="H2367" s="31"/>
      <c r="I2367" s="31"/>
      <c r="J2367" s="31"/>
      <c r="K2367" s="31"/>
      <c r="L2367" s="31"/>
      <c r="M2367" s="31"/>
      <c r="N2367" s="33" t="n">
        <f aca="false">E2367*F2367+H2367+J2367+K2367+L2367+M2367</f>
        <v>0</v>
      </c>
      <c r="O2367" s="36"/>
      <c r="P2367" s="31" t="n">
        <v>18</v>
      </c>
      <c r="Q2367" s="31" t="n">
        <v>2</v>
      </c>
      <c r="R2367" s="31" t="n">
        <v>50</v>
      </c>
      <c r="S2367" s="31" t="n">
        <v>-18</v>
      </c>
      <c r="T2367" s="31"/>
      <c r="U2367" s="31"/>
      <c r="V2367" s="31"/>
      <c r="W2367" s="31" t="n">
        <v>2</v>
      </c>
      <c r="X2367" s="31"/>
      <c r="Y2367" s="31"/>
      <c r="Z2367" s="36" t="n">
        <f aca="false">P2367*Q2367+S2367+U2367+V2367+W2367+X2367+Y2367</f>
        <v>20</v>
      </c>
      <c r="AA2367" s="36" t="n">
        <f aca="false">N2367+Z2367</f>
        <v>20</v>
      </c>
      <c r="AB2367" s="47" t="s">
        <v>428</v>
      </c>
      <c r="AC2367" s="31" t="s">
        <v>491</v>
      </c>
      <c r="AD2367" s="31"/>
      <c r="AE2367" s="36" t="n">
        <f aca="false">P2367*Q2367</f>
        <v>36</v>
      </c>
      <c r="AF2367" s="38" t="n">
        <f aca="false">AA2367-L2367-M2367-W2367-X2367</f>
        <v>18</v>
      </c>
      <c r="AG2367" s="39" t="str">
        <f aca="false">AB2367</f>
        <v>Туровский Е.Н.</v>
      </c>
      <c r="AH2367" s="39" t="str">
        <f aca="false">C2367</f>
        <v>2АСС11-4</v>
      </c>
      <c r="AI2367" s="40" t="str">
        <f aca="false">B2367</f>
        <v>21</v>
      </c>
      <c r="AJ2367" s="39" t="str">
        <f aca="false">CONCATENATE(A2367," ",D2367)</f>
        <v>МДК.02.02 Программное обеспечение компьютерных сетей</v>
      </c>
      <c r="AK2367" s="39" t="n">
        <f aca="false">E2367*F2367+P2367*Q2367+H2367+J2367+S2367+U2367</f>
        <v>18</v>
      </c>
      <c r="AL2367" s="39" t="n">
        <f aca="false">L2367+W2367</f>
        <v>2</v>
      </c>
      <c r="AM2367" s="39" t="n">
        <f aca="false">M2367+X2367</f>
        <v>0</v>
      </c>
      <c r="AN2367" s="39" t="n">
        <f aca="false">Y2367</f>
        <v>0</v>
      </c>
      <c r="AO2367" s="39" t="n">
        <f aca="false">SUM(AK2367:AN2367)</f>
        <v>20</v>
      </c>
      <c r="AP2367" s="41" t="n">
        <f aca="false">K2367+V2367</f>
        <v>0</v>
      </c>
    </row>
    <row r="2368" s="42" customFormat="true" ht="16.5" hidden="true" customHeight="true" outlineLevel="0" collapsed="false">
      <c r="A2368" s="138" t="s">
        <v>149</v>
      </c>
      <c r="B2368" s="158" t="s">
        <v>53</v>
      </c>
      <c r="C2368" s="57" t="s">
        <v>676</v>
      </c>
      <c r="D2368" s="249" t="s">
        <v>445</v>
      </c>
      <c r="E2368" s="31" t="n">
        <v>14</v>
      </c>
      <c r="F2368" s="31"/>
      <c r="G2368" s="31"/>
      <c r="H2368" s="31"/>
      <c r="I2368" s="31"/>
      <c r="J2368" s="31"/>
      <c r="K2368" s="31"/>
      <c r="L2368" s="31"/>
      <c r="M2368" s="31"/>
      <c r="N2368" s="33" t="n">
        <f aca="false">E2368*F2368+H2368+J2368+K2368+L2368+M2368</f>
        <v>0</v>
      </c>
      <c r="O2368" s="36"/>
      <c r="P2368" s="31" t="n">
        <v>18</v>
      </c>
      <c r="Q2368" s="31"/>
      <c r="R2368" s="31"/>
      <c r="S2368" s="31" t="n">
        <v>18</v>
      </c>
      <c r="T2368" s="31"/>
      <c r="U2368" s="31"/>
      <c r="V2368" s="31"/>
      <c r="W2368" s="31"/>
      <c r="X2368" s="31"/>
      <c r="Y2368" s="31"/>
      <c r="Z2368" s="36" t="n">
        <f aca="false">P2368*Q2368+S2368+U2368+V2368+W2368+X2368+Y2368</f>
        <v>18</v>
      </c>
      <c r="AA2368" s="36" t="n">
        <f aca="false">N2368+Z2368</f>
        <v>18</v>
      </c>
      <c r="AB2368" s="47" t="s">
        <v>428</v>
      </c>
      <c r="AC2368" s="31" t="s">
        <v>491</v>
      </c>
      <c r="AD2368" s="31"/>
      <c r="AE2368" s="36" t="n">
        <f aca="false">P2368*Q2368</f>
        <v>0</v>
      </c>
      <c r="AF2368" s="38" t="n">
        <f aca="false">AA2368-L2368-M2368-W2368-X2368</f>
        <v>18</v>
      </c>
      <c r="AG2368" s="39" t="str">
        <f aca="false">AB2368</f>
        <v>Туровский Е.Н.</v>
      </c>
      <c r="AH2368" s="39" t="str">
        <f aca="false">C2368</f>
        <v>2АСС11-4а</v>
      </c>
      <c r="AI2368" s="40" t="str">
        <f aca="false">B2368</f>
        <v>12</v>
      </c>
      <c r="AJ2368" s="39" t="str">
        <f aca="false">CONCATENATE(A2368," ",D2368)</f>
        <v>МДК.02.02 Программное обеспечение компьютерных сетей</v>
      </c>
      <c r="AK2368" s="39" t="n">
        <f aca="false">E2368*F2368+P2368*Q2368+H2368+J2368+S2368+U2368</f>
        <v>18</v>
      </c>
      <c r="AL2368" s="39" t="n">
        <f aca="false">L2368+W2368</f>
        <v>0</v>
      </c>
      <c r="AM2368" s="39" t="n">
        <f aca="false">M2368+X2368</f>
        <v>0</v>
      </c>
      <c r="AN2368" s="39" t="n">
        <f aca="false">Y2368</f>
        <v>0</v>
      </c>
      <c r="AO2368" s="39" t="n">
        <f aca="false">SUM(AK2368:AN2368)</f>
        <v>18</v>
      </c>
      <c r="AP2368" s="41" t="n">
        <f aca="false">K2368+V2368</f>
        <v>0</v>
      </c>
    </row>
    <row r="2369" s="42" customFormat="true" ht="16.5" hidden="true" customHeight="true" outlineLevel="0" collapsed="false">
      <c r="A2369" s="138" t="s">
        <v>149</v>
      </c>
      <c r="B2369" s="158" t="s">
        <v>119</v>
      </c>
      <c r="C2369" s="57" t="s">
        <v>677</v>
      </c>
      <c r="D2369" s="249" t="s">
        <v>445</v>
      </c>
      <c r="E2369" s="31" t="n">
        <v>14</v>
      </c>
      <c r="F2369" s="31"/>
      <c r="G2369" s="31"/>
      <c r="H2369" s="31"/>
      <c r="I2369" s="31"/>
      <c r="J2369" s="31"/>
      <c r="K2369" s="31"/>
      <c r="L2369" s="31"/>
      <c r="M2369" s="31"/>
      <c r="N2369" s="33" t="n">
        <f aca="false">E2369*F2369+H2369+J2369+K2369+L2369+M2369</f>
        <v>0</v>
      </c>
      <c r="O2369" s="36"/>
      <c r="P2369" s="31" t="n">
        <v>18</v>
      </c>
      <c r="Q2369" s="31"/>
      <c r="R2369" s="31"/>
      <c r="S2369" s="31" t="n">
        <v>18</v>
      </c>
      <c r="T2369" s="31"/>
      <c r="U2369" s="31"/>
      <c r="V2369" s="31"/>
      <c r="W2369" s="31"/>
      <c r="X2369" s="31"/>
      <c r="Y2369" s="31"/>
      <c r="Z2369" s="36" t="n">
        <f aca="false">P2369*Q2369+S2369+U2369+V2369+W2369+X2369+Y2369</f>
        <v>18</v>
      </c>
      <c r="AA2369" s="36" t="n">
        <f aca="false">N2369+Z2369</f>
        <v>18</v>
      </c>
      <c r="AB2369" s="47" t="s">
        <v>69</v>
      </c>
      <c r="AC2369" s="31" t="s">
        <v>491</v>
      </c>
      <c r="AD2369" s="31"/>
      <c r="AE2369" s="36" t="n">
        <f aca="false">P2369*Q2369</f>
        <v>0</v>
      </c>
      <c r="AF2369" s="38" t="n">
        <f aca="false">AA2369-L2369-M2369-W2369-X2369</f>
        <v>18</v>
      </c>
      <c r="AG2369" s="39" t="str">
        <f aca="false">AB2369</f>
        <v>вак. 2 п/гр</v>
      </c>
      <c r="AH2369" s="39" t="str">
        <f aca="false">C2369</f>
        <v>2АСС11-4б</v>
      </c>
      <c r="AI2369" s="40" t="str">
        <f aca="false">B2369</f>
        <v>9</v>
      </c>
      <c r="AJ2369" s="39" t="str">
        <f aca="false">CONCATENATE(A2369," ",D2369)</f>
        <v>МДК.02.02 Программное обеспечение компьютерных сетей</v>
      </c>
      <c r="AK2369" s="39" t="n">
        <f aca="false">E2369*F2369+P2369*Q2369+H2369+J2369+S2369+U2369</f>
        <v>18</v>
      </c>
      <c r="AL2369" s="39" t="n">
        <f aca="false">L2369+W2369</f>
        <v>0</v>
      </c>
      <c r="AM2369" s="39" t="n">
        <f aca="false">M2369+X2369</f>
        <v>0</v>
      </c>
      <c r="AN2369" s="39" t="n">
        <f aca="false">Y2369</f>
        <v>0</v>
      </c>
      <c r="AO2369" s="39" t="n">
        <f aca="false">SUM(AK2369:AN2369)</f>
        <v>18</v>
      </c>
      <c r="AP2369" s="41" t="n">
        <f aca="false">K2369+V2369</f>
        <v>0</v>
      </c>
    </row>
    <row r="2370" s="42" customFormat="true" ht="16.5" hidden="true" customHeight="true" outlineLevel="0" collapsed="false">
      <c r="A2370" s="138" t="s">
        <v>152</v>
      </c>
      <c r="B2370" s="30" t="s">
        <v>375</v>
      </c>
      <c r="C2370" s="31" t="s">
        <v>678</v>
      </c>
      <c r="D2370" s="249" t="s">
        <v>447</v>
      </c>
      <c r="E2370" s="31" t="n">
        <v>14</v>
      </c>
      <c r="F2370" s="31" t="n">
        <v>3</v>
      </c>
      <c r="G2370" s="31" t="n">
        <v>54</v>
      </c>
      <c r="H2370" s="31" t="n">
        <v>-12</v>
      </c>
      <c r="I2370" s="31"/>
      <c r="J2370" s="31"/>
      <c r="K2370" s="31"/>
      <c r="L2370" s="31" t="n">
        <v>2</v>
      </c>
      <c r="M2370" s="31"/>
      <c r="N2370" s="33" t="n">
        <f aca="false">E2370*F2370+H2370+J2370+K2370+L2370+M2370</f>
        <v>32</v>
      </c>
      <c r="O2370" s="36"/>
      <c r="P2370" s="31" t="n">
        <v>18</v>
      </c>
      <c r="Q2370" s="31" t="n">
        <v>3</v>
      </c>
      <c r="R2370" s="31"/>
      <c r="S2370" s="31" t="n">
        <v>-16</v>
      </c>
      <c r="T2370" s="31"/>
      <c r="U2370" s="31"/>
      <c r="V2370" s="31"/>
      <c r="W2370" s="31" t="n">
        <v>2</v>
      </c>
      <c r="X2370" s="31"/>
      <c r="Y2370" s="31"/>
      <c r="Z2370" s="36" t="n">
        <f aca="false">P2370*Q2370+S2370+U2370+V2370+W2370+X2370+Y2370</f>
        <v>40</v>
      </c>
      <c r="AA2370" s="36" t="n">
        <f aca="false">N2370+Z2370</f>
        <v>72</v>
      </c>
      <c r="AB2370" s="47" t="s">
        <v>434</v>
      </c>
      <c r="AC2370" s="31" t="s">
        <v>489</v>
      </c>
      <c r="AD2370" s="31"/>
      <c r="AE2370" s="36" t="n">
        <f aca="false">P2370*Q2370</f>
        <v>54</v>
      </c>
      <c r="AF2370" s="38" t="n">
        <f aca="false">AA2370-L2370-M2370-W2370-X2370</f>
        <v>68</v>
      </c>
      <c r="AG2370" s="39" t="str">
        <f aca="false">AB2370</f>
        <v>Плаксо В.А.</v>
      </c>
      <c r="AH2370" s="39" t="str">
        <f aca="false">C2370</f>
        <v>2АСС11-4</v>
      </c>
      <c r="AI2370" s="40" t="str">
        <f aca="false">B2370</f>
        <v>21</v>
      </c>
      <c r="AJ2370" s="39" t="str">
        <f aca="false">CONCATENATE(A2370," ",D2370)</f>
        <v>МДК.02.03 Организация администрирования компьютерных систем</v>
      </c>
      <c r="AK2370" s="39" t="n">
        <f aca="false">E2370*F2370+P2370*Q2370+H2370+J2370+S2370+U2370</f>
        <v>68</v>
      </c>
      <c r="AL2370" s="39" t="n">
        <f aca="false">L2370+W2370</f>
        <v>4</v>
      </c>
      <c r="AM2370" s="39" t="n">
        <f aca="false">M2370+X2370</f>
        <v>0</v>
      </c>
      <c r="AN2370" s="39" t="n">
        <f aca="false">Y2370</f>
        <v>0</v>
      </c>
      <c r="AO2370" s="39" t="n">
        <f aca="false">SUM(AK2370:AN2370)</f>
        <v>72</v>
      </c>
      <c r="AP2370" s="41" t="n">
        <f aca="false">K2370+V2370</f>
        <v>0</v>
      </c>
    </row>
    <row r="2371" s="42" customFormat="true" ht="16.5" hidden="true" customHeight="true" outlineLevel="0" collapsed="false">
      <c r="A2371" s="138" t="s">
        <v>152</v>
      </c>
      <c r="B2371" s="158" t="s">
        <v>53</v>
      </c>
      <c r="C2371" s="57" t="s">
        <v>676</v>
      </c>
      <c r="D2371" s="249" t="s">
        <v>447</v>
      </c>
      <c r="E2371" s="31" t="n">
        <v>14</v>
      </c>
      <c r="F2371" s="31"/>
      <c r="G2371" s="31"/>
      <c r="H2371" s="31" t="n">
        <v>12</v>
      </c>
      <c r="I2371" s="31"/>
      <c r="J2371" s="31"/>
      <c r="K2371" s="31"/>
      <c r="L2371" s="31"/>
      <c r="M2371" s="31"/>
      <c r="N2371" s="33" t="n">
        <f aca="false">E2371*F2371+H2371+J2371+K2371+L2371+M2371</f>
        <v>12</v>
      </c>
      <c r="O2371" s="36"/>
      <c r="P2371" s="31" t="n">
        <v>18</v>
      </c>
      <c r="Q2371" s="31"/>
      <c r="R2371" s="31"/>
      <c r="S2371" s="31" t="n">
        <v>16</v>
      </c>
      <c r="T2371" s="31"/>
      <c r="U2371" s="31"/>
      <c r="V2371" s="31"/>
      <c r="W2371" s="31"/>
      <c r="X2371" s="31"/>
      <c r="Y2371" s="31"/>
      <c r="Z2371" s="36" t="n">
        <f aca="false">P2371*Q2371+S2371+U2371+V2371+W2371+X2371+Y2371</f>
        <v>16</v>
      </c>
      <c r="AA2371" s="36" t="n">
        <f aca="false">N2371+Z2371</f>
        <v>28</v>
      </c>
      <c r="AB2371" s="47" t="s">
        <v>434</v>
      </c>
      <c r="AC2371" s="31" t="s">
        <v>489</v>
      </c>
      <c r="AD2371" s="31"/>
      <c r="AE2371" s="36" t="n">
        <f aca="false">P2371*Q2371</f>
        <v>0</v>
      </c>
      <c r="AF2371" s="38" t="n">
        <f aca="false">AA2371-L2371-M2371-W2371-X2371</f>
        <v>28</v>
      </c>
      <c r="AG2371" s="39" t="str">
        <f aca="false">AB2371</f>
        <v>Плаксо В.А.</v>
      </c>
      <c r="AH2371" s="39" t="str">
        <f aca="false">C2371</f>
        <v>2АСС11-4а</v>
      </c>
      <c r="AI2371" s="40" t="str">
        <f aca="false">B2371</f>
        <v>12</v>
      </c>
      <c r="AJ2371" s="39" t="str">
        <f aca="false">CONCATENATE(A2371," ",D2371)</f>
        <v>МДК.02.03 Организация администрирования компьютерных систем</v>
      </c>
      <c r="AK2371" s="39" t="n">
        <f aca="false">E2371*F2371+P2371*Q2371+H2371+J2371+S2371+U2371</f>
        <v>28</v>
      </c>
      <c r="AL2371" s="39" t="n">
        <f aca="false">L2371+W2371</f>
        <v>0</v>
      </c>
      <c r="AM2371" s="39" t="n">
        <f aca="false">M2371+X2371</f>
        <v>0</v>
      </c>
      <c r="AN2371" s="39" t="n">
        <f aca="false">Y2371</f>
        <v>0</v>
      </c>
      <c r="AO2371" s="39" t="n">
        <f aca="false">SUM(AK2371:AN2371)</f>
        <v>28</v>
      </c>
      <c r="AP2371" s="41" t="n">
        <f aca="false">K2371+V2371</f>
        <v>0</v>
      </c>
    </row>
    <row r="2372" s="42" customFormat="true" ht="16.5" hidden="true" customHeight="true" outlineLevel="0" collapsed="false">
      <c r="A2372" s="138" t="s">
        <v>152</v>
      </c>
      <c r="B2372" s="158" t="s">
        <v>119</v>
      </c>
      <c r="C2372" s="57" t="s">
        <v>677</v>
      </c>
      <c r="D2372" s="148" t="s">
        <v>447</v>
      </c>
      <c r="E2372" s="31" t="n">
        <v>14</v>
      </c>
      <c r="F2372" s="31"/>
      <c r="G2372" s="31"/>
      <c r="H2372" s="31" t="n">
        <v>12</v>
      </c>
      <c r="I2372" s="31"/>
      <c r="J2372" s="31"/>
      <c r="K2372" s="31"/>
      <c r="L2372" s="31"/>
      <c r="M2372" s="31"/>
      <c r="N2372" s="33" t="n">
        <f aca="false">E2372*F2372+H2372+J2372+K2372+L2372+M2372</f>
        <v>12</v>
      </c>
      <c r="O2372" s="36"/>
      <c r="P2372" s="31" t="n">
        <v>18</v>
      </c>
      <c r="Q2372" s="31"/>
      <c r="R2372" s="31"/>
      <c r="S2372" s="31" t="n">
        <v>16</v>
      </c>
      <c r="T2372" s="31"/>
      <c r="U2372" s="31"/>
      <c r="V2372" s="31"/>
      <c r="W2372" s="31"/>
      <c r="X2372" s="31"/>
      <c r="Y2372" s="31"/>
      <c r="Z2372" s="36" t="n">
        <f aca="false">P2372*Q2372+S2372+U2372+V2372+W2372+X2372+Y2372</f>
        <v>16</v>
      </c>
      <c r="AA2372" s="36" t="n">
        <f aca="false">N2372+Z2372</f>
        <v>28</v>
      </c>
      <c r="AB2372" s="47" t="s">
        <v>69</v>
      </c>
      <c r="AC2372" s="31" t="s">
        <v>489</v>
      </c>
      <c r="AD2372" s="31"/>
      <c r="AE2372" s="36" t="n">
        <f aca="false">P2372*Q2372</f>
        <v>0</v>
      </c>
      <c r="AF2372" s="38" t="n">
        <f aca="false">AA2372-L2372-M2372-W2372-X2372</f>
        <v>28</v>
      </c>
      <c r="AG2372" s="39" t="str">
        <f aca="false">AB2372</f>
        <v>вак. 2 п/гр</v>
      </c>
      <c r="AH2372" s="39" t="str">
        <f aca="false">C2372</f>
        <v>2АСС11-4б</v>
      </c>
      <c r="AI2372" s="40" t="str">
        <f aca="false">B2372</f>
        <v>9</v>
      </c>
      <c r="AJ2372" s="39" t="str">
        <f aca="false">CONCATENATE(A2372," ",D2372)</f>
        <v>МДК.02.03 Организация администрирования компьютерных систем</v>
      </c>
      <c r="AK2372" s="39" t="n">
        <f aca="false">E2372*F2372+P2372*Q2372+H2372+J2372+S2372+U2372</f>
        <v>28</v>
      </c>
      <c r="AL2372" s="39" t="n">
        <f aca="false">L2372+W2372</f>
        <v>0</v>
      </c>
      <c r="AM2372" s="39" t="n">
        <f aca="false">M2372+X2372</f>
        <v>0</v>
      </c>
      <c r="AN2372" s="39" t="n">
        <f aca="false">Y2372</f>
        <v>0</v>
      </c>
      <c r="AO2372" s="39" t="n">
        <f aca="false">SUM(AK2372:AN2372)</f>
        <v>28</v>
      </c>
      <c r="AP2372" s="41" t="n">
        <f aca="false">K2372+V2372</f>
        <v>0</v>
      </c>
    </row>
    <row r="2373" s="42" customFormat="true" ht="16.5" hidden="true" customHeight="true" outlineLevel="0" collapsed="false">
      <c r="A2373" s="138" t="s">
        <v>448</v>
      </c>
      <c r="B2373" s="30" t="s">
        <v>375</v>
      </c>
      <c r="C2373" s="51" t="s">
        <v>678</v>
      </c>
      <c r="D2373" s="153" t="s">
        <v>449</v>
      </c>
      <c r="E2373" s="53" t="n">
        <v>14</v>
      </c>
      <c r="F2373" s="31" t="n">
        <v>4</v>
      </c>
      <c r="G2373" s="31" t="n">
        <v>54</v>
      </c>
      <c r="H2373" s="31" t="n">
        <v>-54</v>
      </c>
      <c r="I2373" s="31"/>
      <c r="J2373" s="31"/>
      <c r="K2373" s="31"/>
      <c r="L2373" s="31" t="n">
        <v>4</v>
      </c>
      <c r="M2373" s="31"/>
      <c r="N2373" s="33" t="n">
        <f aca="false">E2373*F2373+H2373+J2373+K2373+L2373+M2373</f>
        <v>6</v>
      </c>
      <c r="O2373" s="36"/>
      <c r="P2373" s="31" t="n">
        <v>18</v>
      </c>
      <c r="Q2373" s="31"/>
      <c r="R2373" s="31"/>
      <c r="S2373" s="31"/>
      <c r="T2373" s="31"/>
      <c r="U2373" s="31"/>
      <c r="V2373" s="31"/>
      <c r="W2373" s="31"/>
      <c r="X2373" s="31"/>
      <c r="Y2373" s="31"/>
      <c r="Z2373" s="36" t="n">
        <f aca="false">P2373*Q2373+S2373+U2373+V2373+W2373+X2373+Y2373</f>
        <v>0</v>
      </c>
      <c r="AA2373" s="36" t="n">
        <f aca="false">N2373+Z2373</f>
        <v>6</v>
      </c>
      <c r="AB2373" s="47" t="s">
        <v>428</v>
      </c>
      <c r="AC2373" s="31"/>
      <c r="AD2373" s="31"/>
      <c r="AE2373" s="36" t="n">
        <f aca="false">P2373*Q2373</f>
        <v>0</v>
      </c>
      <c r="AF2373" s="38" t="n">
        <f aca="false">AA2373-L2373-M2373-W2373-X2373</f>
        <v>2</v>
      </c>
      <c r="AG2373" s="39" t="str">
        <f aca="false">AB2373</f>
        <v>Туровский Е.Н.</v>
      </c>
      <c r="AH2373" s="39" t="str">
        <f aca="false">C2373</f>
        <v>2АСС11-4</v>
      </c>
      <c r="AI2373" s="40" t="str">
        <f aca="false">B2373</f>
        <v>21</v>
      </c>
      <c r="AJ2373" s="39" t="str">
        <f aca="false">CONCATENATE(A2373," ",D2373)</f>
        <v>МДК.02.04 Настройка сетевых служб в компьютерных сетях</v>
      </c>
      <c r="AK2373" s="39" t="n">
        <f aca="false">E2373*F2373+P2373*Q2373+H2373+J2373+S2373+U2373</f>
        <v>2</v>
      </c>
      <c r="AL2373" s="39" t="n">
        <f aca="false">L2373+W2373</f>
        <v>4</v>
      </c>
      <c r="AM2373" s="39" t="n">
        <f aca="false">M2373+X2373</f>
        <v>0</v>
      </c>
      <c r="AN2373" s="39" t="n">
        <f aca="false">Y2373</f>
        <v>0</v>
      </c>
      <c r="AO2373" s="39" t="n">
        <f aca="false">SUM(AK2373:AN2373)</f>
        <v>6</v>
      </c>
      <c r="AP2373" s="41" t="n">
        <f aca="false">K2373+V2373</f>
        <v>0</v>
      </c>
    </row>
    <row r="2374" s="42" customFormat="true" ht="16.5" hidden="true" customHeight="true" outlineLevel="0" collapsed="false">
      <c r="A2374" s="138" t="s">
        <v>448</v>
      </c>
      <c r="B2374" s="158" t="s">
        <v>53</v>
      </c>
      <c r="C2374" s="57" t="s">
        <v>676</v>
      </c>
      <c r="D2374" s="153" t="s">
        <v>449</v>
      </c>
      <c r="E2374" s="53" t="n">
        <v>14</v>
      </c>
      <c r="F2374" s="31"/>
      <c r="G2374" s="31"/>
      <c r="H2374" s="31" t="n">
        <v>54</v>
      </c>
      <c r="I2374" s="31"/>
      <c r="J2374" s="31"/>
      <c r="K2374" s="31"/>
      <c r="L2374" s="31"/>
      <c r="M2374" s="31"/>
      <c r="N2374" s="33" t="n">
        <f aca="false">E2374*F2374+H2374+J2374+K2374+L2374+M2374</f>
        <v>54</v>
      </c>
      <c r="O2374" s="36"/>
      <c r="P2374" s="31" t="n">
        <v>18</v>
      </c>
      <c r="Q2374" s="31"/>
      <c r="R2374" s="31"/>
      <c r="S2374" s="31"/>
      <c r="T2374" s="31"/>
      <c r="U2374" s="31"/>
      <c r="V2374" s="31"/>
      <c r="W2374" s="31"/>
      <c r="X2374" s="31"/>
      <c r="Y2374" s="31"/>
      <c r="Z2374" s="36" t="n">
        <f aca="false">P2374*Q2374+S2374+U2374+V2374+W2374+X2374+Y2374</f>
        <v>0</v>
      </c>
      <c r="AA2374" s="36" t="n">
        <f aca="false">N2374+Z2374</f>
        <v>54</v>
      </c>
      <c r="AB2374" s="47" t="s">
        <v>428</v>
      </c>
      <c r="AC2374" s="31"/>
      <c r="AD2374" s="31"/>
      <c r="AE2374" s="36" t="n">
        <f aca="false">P2374*Q2374</f>
        <v>0</v>
      </c>
      <c r="AF2374" s="38" t="n">
        <f aca="false">AA2374-L2374-M2374-W2374-X2374</f>
        <v>54</v>
      </c>
      <c r="AG2374" s="39" t="str">
        <f aca="false">AB2374</f>
        <v>Туровский Е.Н.</v>
      </c>
      <c r="AH2374" s="39" t="str">
        <f aca="false">C2374</f>
        <v>2АСС11-4а</v>
      </c>
      <c r="AI2374" s="40" t="str">
        <f aca="false">B2374</f>
        <v>12</v>
      </c>
      <c r="AJ2374" s="39" t="str">
        <f aca="false">CONCATENATE(A2374," ",D2374)</f>
        <v>МДК.02.04 Настройка сетевых служб в компьютерных сетях</v>
      </c>
      <c r="AK2374" s="39" t="n">
        <f aca="false">E2374*F2374+P2374*Q2374+H2374+J2374+S2374+U2374</f>
        <v>54</v>
      </c>
      <c r="AL2374" s="39" t="n">
        <f aca="false">L2374+W2374</f>
        <v>0</v>
      </c>
      <c r="AM2374" s="39" t="n">
        <f aca="false">M2374+X2374</f>
        <v>0</v>
      </c>
      <c r="AN2374" s="39" t="n">
        <f aca="false">Y2374</f>
        <v>0</v>
      </c>
      <c r="AO2374" s="39" t="n">
        <f aca="false">SUM(AK2374:AN2374)</f>
        <v>54</v>
      </c>
      <c r="AP2374" s="41" t="n">
        <f aca="false">K2374+V2374</f>
        <v>0</v>
      </c>
    </row>
    <row r="2375" s="42" customFormat="true" ht="16.5" hidden="true" customHeight="true" outlineLevel="0" collapsed="false">
      <c r="A2375" s="138" t="s">
        <v>448</v>
      </c>
      <c r="B2375" s="158" t="s">
        <v>119</v>
      </c>
      <c r="C2375" s="57" t="s">
        <v>677</v>
      </c>
      <c r="D2375" s="153" t="s">
        <v>449</v>
      </c>
      <c r="E2375" s="53" t="n">
        <v>14</v>
      </c>
      <c r="F2375" s="31"/>
      <c r="G2375" s="31"/>
      <c r="H2375" s="31" t="n">
        <v>54</v>
      </c>
      <c r="I2375" s="31"/>
      <c r="J2375" s="31"/>
      <c r="K2375" s="31"/>
      <c r="L2375" s="31"/>
      <c r="M2375" s="31"/>
      <c r="N2375" s="33" t="n">
        <f aca="false">E2375*F2375+H2375+J2375+K2375+L2375+M2375</f>
        <v>54</v>
      </c>
      <c r="O2375" s="36"/>
      <c r="P2375" s="31" t="n">
        <v>18</v>
      </c>
      <c r="Q2375" s="31"/>
      <c r="R2375" s="31"/>
      <c r="S2375" s="31"/>
      <c r="T2375" s="31"/>
      <c r="U2375" s="31"/>
      <c r="V2375" s="31"/>
      <c r="W2375" s="31"/>
      <c r="X2375" s="31"/>
      <c r="Y2375" s="31"/>
      <c r="Z2375" s="36" t="n">
        <f aca="false">P2375*Q2375+S2375+U2375+V2375+W2375+X2375+Y2375</f>
        <v>0</v>
      </c>
      <c r="AA2375" s="36" t="n">
        <f aca="false">N2375+Z2375</f>
        <v>54</v>
      </c>
      <c r="AB2375" s="47" t="s">
        <v>69</v>
      </c>
      <c r="AC2375" s="31"/>
      <c r="AD2375" s="31"/>
      <c r="AE2375" s="36" t="n">
        <f aca="false">P2375*Q2375</f>
        <v>0</v>
      </c>
      <c r="AF2375" s="38" t="n">
        <f aca="false">AA2375-L2375-M2375-W2375-X2375</f>
        <v>54</v>
      </c>
      <c r="AG2375" s="39" t="str">
        <f aca="false">AB2375</f>
        <v>вак. 2 п/гр</v>
      </c>
      <c r="AH2375" s="39" t="str">
        <f aca="false">C2375</f>
        <v>2АСС11-4б</v>
      </c>
      <c r="AI2375" s="40" t="str">
        <f aca="false">B2375</f>
        <v>9</v>
      </c>
      <c r="AJ2375" s="39" t="str">
        <f aca="false">CONCATENATE(A2375," ",D2375)</f>
        <v>МДК.02.04 Настройка сетевых служб в компьютерных сетях</v>
      </c>
      <c r="AK2375" s="39" t="n">
        <f aca="false">E2375*F2375+P2375*Q2375+H2375+J2375+S2375+U2375</f>
        <v>54</v>
      </c>
      <c r="AL2375" s="39" t="n">
        <f aca="false">L2375+W2375</f>
        <v>0</v>
      </c>
      <c r="AM2375" s="39" t="n">
        <f aca="false">M2375+X2375</f>
        <v>0</v>
      </c>
      <c r="AN2375" s="39" t="n">
        <f aca="false">Y2375</f>
        <v>0</v>
      </c>
      <c r="AO2375" s="39" t="n">
        <f aca="false">SUM(AK2375:AN2375)</f>
        <v>54</v>
      </c>
      <c r="AP2375" s="41" t="n">
        <f aca="false">K2375+V2375</f>
        <v>0</v>
      </c>
    </row>
    <row r="2376" s="42" customFormat="true" ht="16.5" hidden="true" customHeight="true" outlineLevel="0" collapsed="false">
      <c r="A2376" s="138" t="s">
        <v>154</v>
      </c>
      <c r="B2376" s="158" t="s">
        <v>53</v>
      </c>
      <c r="C2376" s="51" t="s">
        <v>676</v>
      </c>
      <c r="D2376" s="133" t="s">
        <v>108</v>
      </c>
      <c r="E2376" s="53" t="n">
        <v>1</v>
      </c>
      <c r="F2376" s="31" t="n">
        <v>36</v>
      </c>
      <c r="G2376" s="31"/>
      <c r="H2376" s="31"/>
      <c r="I2376" s="31"/>
      <c r="J2376" s="31"/>
      <c r="K2376" s="31"/>
      <c r="L2376" s="31"/>
      <c r="M2376" s="31"/>
      <c r="N2376" s="33" t="n">
        <f aca="false">E2376*F2376+H2376+J2376+K2376+L2376+M2376</f>
        <v>36</v>
      </c>
      <c r="O2376" s="36"/>
      <c r="P2376" s="31" t="n">
        <v>2</v>
      </c>
      <c r="Q2376" s="31"/>
      <c r="R2376" s="31"/>
      <c r="S2376" s="31"/>
      <c r="T2376" s="31"/>
      <c r="U2376" s="31"/>
      <c r="V2376" s="31"/>
      <c r="W2376" s="31"/>
      <c r="X2376" s="31"/>
      <c r="Y2376" s="31"/>
      <c r="Z2376" s="36" t="n">
        <f aca="false">P2376*Q2376+S2376+U2376+V2376+W2376+X2376+Y2376</f>
        <v>0</v>
      </c>
      <c r="AA2376" s="36" t="n">
        <f aca="false">N2376+Z2376</f>
        <v>36</v>
      </c>
      <c r="AB2376" s="130" t="s">
        <v>321</v>
      </c>
      <c r="AC2376" s="31"/>
      <c r="AD2376" s="31"/>
      <c r="AE2376" s="36" t="n">
        <f aca="false">P2376*Q2376</f>
        <v>0</v>
      </c>
      <c r="AF2376" s="38"/>
      <c r="AG2376" s="39" t="str">
        <f aca="false">AB2376</f>
        <v>Вашкевич С.И.</v>
      </c>
      <c r="AH2376" s="39" t="str">
        <f aca="false">C2376</f>
        <v>2АСС11-4а</v>
      </c>
      <c r="AI2376" s="40" t="str">
        <f aca="false">B2376</f>
        <v>12</v>
      </c>
      <c r="AJ2376" s="39" t="str">
        <f aca="false">CONCATENATE(A2376," ",D2376)</f>
        <v>УП.02 Учебная практика</v>
      </c>
      <c r="AK2376" s="39" t="n">
        <f aca="false">E2376*F2376+P2376*Q2376+H2376+J2376+S2376+U2376</f>
        <v>36</v>
      </c>
      <c r="AL2376" s="39" t="n">
        <f aca="false">L2376+W2376</f>
        <v>0</v>
      </c>
      <c r="AM2376" s="39" t="n">
        <f aca="false">M2376+X2376</f>
        <v>0</v>
      </c>
      <c r="AN2376" s="39" t="n">
        <f aca="false">Y2376</f>
        <v>0</v>
      </c>
      <c r="AO2376" s="39" t="n">
        <f aca="false">SUM(AK2376:AN2376)</f>
        <v>36</v>
      </c>
      <c r="AP2376" s="41" t="n">
        <f aca="false">K2376+V2376</f>
        <v>0</v>
      </c>
    </row>
    <row r="2377" s="42" customFormat="true" ht="16.5" hidden="true" customHeight="true" outlineLevel="0" collapsed="false">
      <c r="A2377" s="138" t="s">
        <v>154</v>
      </c>
      <c r="B2377" s="158" t="s">
        <v>53</v>
      </c>
      <c r="C2377" s="51" t="s">
        <v>676</v>
      </c>
      <c r="D2377" s="133" t="s">
        <v>108</v>
      </c>
      <c r="E2377" s="53" t="n">
        <v>1</v>
      </c>
      <c r="F2377" s="31"/>
      <c r="G2377" s="31"/>
      <c r="H2377" s="31"/>
      <c r="I2377" s="31"/>
      <c r="J2377" s="31"/>
      <c r="K2377" s="31"/>
      <c r="L2377" s="31"/>
      <c r="M2377" s="31"/>
      <c r="N2377" s="33" t="n">
        <f aca="false">E2377*F2377+H2377+J2377+K2377+L2377+M2377</f>
        <v>0</v>
      </c>
      <c r="O2377" s="36"/>
      <c r="P2377" s="31" t="n">
        <v>2</v>
      </c>
      <c r="Q2377" s="31" t="n">
        <v>36</v>
      </c>
      <c r="R2377" s="31"/>
      <c r="S2377" s="31"/>
      <c r="T2377" s="31"/>
      <c r="U2377" s="31"/>
      <c r="V2377" s="31"/>
      <c r="W2377" s="31"/>
      <c r="X2377" s="31"/>
      <c r="Y2377" s="31"/>
      <c r="Z2377" s="36" t="n">
        <f aca="false">P2377*Q2377+S2377+U2377+V2377+W2377+X2377+Y2377</f>
        <v>72</v>
      </c>
      <c r="AA2377" s="36" t="n">
        <f aca="false">N2377+Z2377</f>
        <v>72</v>
      </c>
      <c r="AB2377" s="73" t="s">
        <v>339</v>
      </c>
      <c r="AC2377" s="31"/>
      <c r="AD2377" s="31"/>
      <c r="AE2377" s="36" t="n">
        <f aca="false">P2377*Q2377</f>
        <v>72</v>
      </c>
      <c r="AF2377" s="38"/>
      <c r="AG2377" s="39" t="str">
        <f aca="false">AB2377</f>
        <v>Самхарадзе И.З.</v>
      </c>
      <c r="AH2377" s="39" t="str">
        <f aca="false">C2377</f>
        <v>2АСС11-4а</v>
      </c>
      <c r="AI2377" s="40" t="str">
        <f aca="false">B2377</f>
        <v>12</v>
      </c>
      <c r="AJ2377" s="39" t="str">
        <f aca="false">CONCATENATE(A2377," ",D2377)</f>
        <v>УП.02 Учебная практика</v>
      </c>
      <c r="AK2377" s="39" t="n">
        <f aca="false">E2377*F2377+P2377*Q2377+H2377+J2377+S2377+U2377</f>
        <v>72</v>
      </c>
      <c r="AL2377" s="39" t="n">
        <f aca="false">L2377+W2377</f>
        <v>0</v>
      </c>
      <c r="AM2377" s="39" t="n">
        <f aca="false">M2377+X2377</f>
        <v>0</v>
      </c>
      <c r="AN2377" s="39" t="n">
        <f aca="false">Y2377</f>
        <v>0</v>
      </c>
      <c r="AO2377" s="39" t="n">
        <f aca="false">SUM(AK2377:AN2377)</f>
        <v>72</v>
      </c>
      <c r="AP2377" s="41" t="n">
        <f aca="false">K2377+V2377</f>
        <v>0</v>
      </c>
    </row>
    <row r="2378" s="42" customFormat="true" ht="16.5" hidden="true" customHeight="true" outlineLevel="0" collapsed="false">
      <c r="A2378" s="138" t="s">
        <v>154</v>
      </c>
      <c r="B2378" s="158" t="s">
        <v>119</v>
      </c>
      <c r="C2378" s="51" t="s">
        <v>677</v>
      </c>
      <c r="D2378" s="133" t="s">
        <v>108</v>
      </c>
      <c r="E2378" s="53" t="n">
        <v>1</v>
      </c>
      <c r="F2378" s="31" t="n">
        <v>36</v>
      </c>
      <c r="G2378" s="31"/>
      <c r="H2378" s="31"/>
      <c r="I2378" s="31"/>
      <c r="J2378" s="31"/>
      <c r="K2378" s="31"/>
      <c r="L2378" s="31"/>
      <c r="M2378" s="31"/>
      <c r="N2378" s="33" t="n">
        <f aca="false">E2378*F2378+H2378+J2378+K2378+L2378+M2378</f>
        <v>36</v>
      </c>
      <c r="O2378" s="36"/>
      <c r="P2378" s="31" t="n">
        <v>2</v>
      </c>
      <c r="Q2378" s="31" t="n">
        <v>36</v>
      </c>
      <c r="R2378" s="31"/>
      <c r="S2378" s="31"/>
      <c r="T2378" s="31"/>
      <c r="U2378" s="31"/>
      <c r="V2378" s="31"/>
      <c r="W2378" s="31"/>
      <c r="X2378" s="31"/>
      <c r="Y2378" s="31"/>
      <c r="Z2378" s="36" t="n">
        <f aca="false">P2378*Q2378+S2378+U2378+V2378+W2378+X2378+Y2378</f>
        <v>72</v>
      </c>
      <c r="AA2378" s="36" t="n">
        <f aca="false">N2378+Z2378</f>
        <v>108</v>
      </c>
      <c r="AB2378" s="73" t="s">
        <v>424</v>
      </c>
      <c r="AC2378" s="31"/>
      <c r="AD2378" s="31"/>
      <c r="AE2378" s="36"/>
      <c r="AF2378" s="38"/>
      <c r="AG2378" s="39" t="str">
        <f aca="false">AB2378</f>
        <v>Артемов А.П.</v>
      </c>
      <c r="AH2378" s="39" t="str">
        <f aca="false">C2378</f>
        <v>2АСС11-4б</v>
      </c>
      <c r="AI2378" s="40" t="str">
        <f aca="false">B2378</f>
        <v>9</v>
      </c>
      <c r="AJ2378" s="39" t="str">
        <f aca="false">CONCATENATE(A2378," ",D2378)</f>
        <v>УП.02 Учебная практика</v>
      </c>
      <c r="AK2378" s="39" t="n">
        <f aca="false">E2378*F2378+P2378*Q2378+H2378+J2378+S2378+U2378</f>
        <v>108</v>
      </c>
      <c r="AL2378" s="39" t="n">
        <f aca="false">L2378+W2378</f>
        <v>0</v>
      </c>
      <c r="AM2378" s="39" t="n">
        <f aca="false">M2378+X2378</f>
        <v>0</v>
      </c>
      <c r="AN2378" s="39" t="n">
        <f aca="false">Y2378</f>
        <v>0</v>
      </c>
      <c r="AO2378" s="39" t="n">
        <f aca="false">SUM(AK2378:AN2378)</f>
        <v>108</v>
      </c>
      <c r="AP2378" s="41" t="n">
        <f aca="false">K2378+V2378</f>
        <v>0</v>
      </c>
    </row>
    <row r="2379" s="42" customFormat="true" ht="16.5" hidden="true" customHeight="true" outlineLevel="0" collapsed="false">
      <c r="A2379" s="138" t="s">
        <v>157</v>
      </c>
      <c r="B2379" s="30" t="s">
        <v>375</v>
      </c>
      <c r="C2379" s="51" t="s">
        <v>678</v>
      </c>
      <c r="D2379" s="133" t="s">
        <v>450</v>
      </c>
      <c r="E2379" s="53" t="n">
        <v>14</v>
      </c>
      <c r="F2379" s="31"/>
      <c r="G2379" s="31"/>
      <c r="H2379" s="31"/>
      <c r="I2379" s="31"/>
      <c r="J2379" s="31"/>
      <c r="K2379" s="31"/>
      <c r="L2379" s="31"/>
      <c r="M2379" s="31"/>
      <c r="N2379" s="33" t="n">
        <f aca="false">E2379*F2379+H2379+J2379+K2379+L2379+M2379</f>
        <v>0</v>
      </c>
      <c r="O2379" s="36"/>
      <c r="P2379" s="31" t="n">
        <v>18</v>
      </c>
      <c r="Q2379" s="31" t="n">
        <v>2</v>
      </c>
      <c r="R2379" s="31" t="n">
        <v>80</v>
      </c>
      <c r="S2379" s="31"/>
      <c r="T2379" s="31"/>
      <c r="U2379" s="31"/>
      <c r="V2379" s="31"/>
      <c r="W2379" s="31" t="n">
        <v>2</v>
      </c>
      <c r="X2379" s="31"/>
      <c r="Y2379" s="31"/>
      <c r="Z2379" s="36" t="n">
        <f aca="false">P2379*Q2379+S2379+U2379+V2379+W2379+X2379+Y2379</f>
        <v>38</v>
      </c>
      <c r="AA2379" s="36" t="n">
        <f aca="false">N2379+Z2379</f>
        <v>38</v>
      </c>
      <c r="AB2379" s="47" t="s">
        <v>270</v>
      </c>
      <c r="AC2379" s="31" t="s">
        <v>435</v>
      </c>
      <c r="AD2379" s="31"/>
      <c r="AE2379" s="36" t="n">
        <f aca="false">P2379*Q2379</f>
        <v>36</v>
      </c>
      <c r="AF2379" s="38"/>
      <c r="AG2379" s="39" t="str">
        <f aca="false">AB2379</f>
        <v>Корнейчик В.А.</v>
      </c>
      <c r="AH2379" s="39" t="str">
        <f aca="false">C2379</f>
        <v>2АСС11-4</v>
      </c>
      <c r="AI2379" s="40" t="str">
        <f aca="false">B2379</f>
        <v>21</v>
      </c>
      <c r="AJ2379" s="39" t="str">
        <f aca="false">CONCATENATE(A2379," ",D2379)</f>
        <v>МДК.03.01 Эксплуатация объектов сетевой инфраструктуры</v>
      </c>
      <c r="AK2379" s="39" t="n">
        <f aca="false">E2379*F2379+P2379*Q2379+H2379+J2379+S2379+U2379</f>
        <v>36</v>
      </c>
      <c r="AL2379" s="39" t="n">
        <f aca="false">L2379+W2379</f>
        <v>2</v>
      </c>
      <c r="AM2379" s="39" t="n">
        <f aca="false">M2379+X2379</f>
        <v>0</v>
      </c>
      <c r="AN2379" s="39" t="n">
        <f aca="false">Y2379</f>
        <v>0</v>
      </c>
      <c r="AO2379" s="39" t="n">
        <f aca="false">SUM(AK2379:AN2379)</f>
        <v>38</v>
      </c>
      <c r="AP2379" s="41" t="n">
        <f aca="false">K2379+V2379</f>
        <v>0</v>
      </c>
    </row>
    <row r="2380" s="42" customFormat="true" ht="16.5" hidden="true" customHeight="true" outlineLevel="0" collapsed="false">
      <c r="A2380" s="70" t="s">
        <v>113</v>
      </c>
      <c r="B2380" s="30" t="s">
        <v>375</v>
      </c>
      <c r="C2380" s="51" t="s">
        <v>678</v>
      </c>
      <c r="D2380" s="133" t="s">
        <v>114</v>
      </c>
      <c r="E2380" s="53" t="n">
        <v>14</v>
      </c>
      <c r="F2380" s="31"/>
      <c r="G2380" s="31"/>
      <c r="H2380" s="31" t="n">
        <v>8</v>
      </c>
      <c r="I2380" s="31"/>
      <c r="J2380" s="31"/>
      <c r="K2380" s="31"/>
      <c r="L2380" s="31"/>
      <c r="M2380" s="31"/>
      <c r="N2380" s="33" t="n">
        <f aca="false">E2380*F2380+H2380+J2380+K2380+L2380+M2380</f>
        <v>8</v>
      </c>
      <c r="O2380" s="36"/>
      <c r="P2380" s="31" t="n">
        <v>18</v>
      </c>
      <c r="Q2380" s="31"/>
      <c r="R2380" s="31"/>
      <c r="S2380" s="31"/>
      <c r="T2380" s="31"/>
      <c r="U2380" s="31"/>
      <c r="V2380" s="31"/>
      <c r="W2380" s="31"/>
      <c r="X2380" s="31"/>
      <c r="Y2380" s="31"/>
      <c r="Z2380" s="36" t="n">
        <f aca="false">P2380*Q2380+S2380+U2380+V2380+W2380+X2380+Y2380</f>
        <v>0</v>
      </c>
      <c r="AA2380" s="36" t="n">
        <f aca="false">N2380+Z2380</f>
        <v>8</v>
      </c>
      <c r="AB2380" s="47" t="s">
        <v>413</v>
      </c>
      <c r="AC2380" s="31" t="s">
        <v>435</v>
      </c>
      <c r="AD2380" s="31"/>
      <c r="AE2380" s="36" t="n">
        <f aca="false">P2380*Q2380</f>
        <v>0</v>
      </c>
      <c r="AF2380" s="38"/>
      <c r="AG2380" s="39" t="str">
        <f aca="false">AB2380</f>
        <v>Чагмавели Н.В.</v>
      </c>
      <c r="AH2380" s="39" t="str">
        <f aca="false">C2380</f>
        <v>2АСС11-4</v>
      </c>
      <c r="AI2380" s="40" t="str">
        <f aca="false">B2380</f>
        <v>21</v>
      </c>
      <c r="AJ2380" s="39" t="str">
        <f aca="false">CONCATENATE(A2380," ",D2380)</f>
        <v>ВнеУр Разговоры о важном</v>
      </c>
      <c r="AK2380" s="39" t="n">
        <f aca="false">E2380*F2380+P2380*Q2380+H2380+J2380+S2380+U2380</f>
        <v>8</v>
      </c>
      <c r="AL2380" s="39" t="n">
        <f aca="false">L2380+W2380</f>
        <v>0</v>
      </c>
      <c r="AM2380" s="39" t="n">
        <f aca="false">M2380+X2380</f>
        <v>0</v>
      </c>
      <c r="AN2380" s="39" t="n">
        <f aca="false">Y2380</f>
        <v>0</v>
      </c>
      <c r="AO2380" s="39" t="n">
        <f aca="false">SUM(AK2380:AN2380)</f>
        <v>8</v>
      </c>
      <c r="AP2380" s="41" t="n">
        <f aca="false">K2380+V2380</f>
        <v>0</v>
      </c>
    </row>
    <row r="2381" s="42" customFormat="true" ht="16.5" hidden="true" customHeight="true" outlineLevel="0" collapsed="false">
      <c r="A2381" s="70" t="s">
        <v>113</v>
      </c>
      <c r="B2381" s="30" t="s">
        <v>375</v>
      </c>
      <c r="C2381" s="51" t="s">
        <v>678</v>
      </c>
      <c r="D2381" s="133" t="s">
        <v>114</v>
      </c>
      <c r="E2381" s="53" t="n">
        <v>14</v>
      </c>
      <c r="F2381" s="31"/>
      <c r="G2381" s="31"/>
      <c r="H2381" s="31" t="n">
        <v>6</v>
      </c>
      <c r="I2381" s="31"/>
      <c r="J2381" s="31"/>
      <c r="K2381" s="31"/>
      <c r="L2381" s="31"/>
      <c r="M2381" s="31"/>
      <c r="N2381" s="33" t="n">
        <f aca="false">E2381*F2381+H2381+J2381+K2381+L2381+M2381</f>
        <v>6</v>
      </c>
      <c r="O2381" s="36"/>
      <c r="P2381" s="31" t="n">
        <v>18</v>
      </c>
      <c r="Q2381" s="31"/>
      <c r="R2381" s="31"/>
      <c r="S2381" s="31" t="n">
        <v>16</v>
      </c>
      <c r="T2381" s="31"/>
      <c r="U2381" s="31"/>
      <c r="V2381" s="31"/>
      <c r="W2381" s="31"/>
      <c r="X2381" s="31"/>
      <c r="Y2381" s="31"/>
      <c r="Z2381" s="36" t="n">
        <f aca="false">P2381*Q2381+S2381+U2381+V2381+W2381+X2381+Y2381</f>
        <v>16</v>
      </c>
      <c r="AA2381" s="36" t="n">
        <f aca="false">N2381+Z2381</f>
        <v>22</v>
      </c>
      <c r="AB2381" s="74" t="s">
        <v>115</v>
      </c>
      <c r="AC2381" s="31" t="s">
        <v>435</v>
      </c>
      <c r="AD2381" s="31"/>
      <c r="AE2381" s="36" t="n">
        <f aca="false">P2381*Q2381</f>
        <v>0</v>
      </c>
      <c r="AF2381" s="38"/>
      <c r="AG2381" s="39" t="str">
        <f aca="false">AB2381</f>
        <v>вак. РоВ</v>
      </c>
      <c r="AH2381" s="39" t="str">
        <f aca="false">C2381</f>
        <v>2АСС11-4</v>
      </c>
      <c r="AI2381" s="40" t="str">
        <f aca="false">B2381</f>
        <v>21</v>
      </c>
      <c r="AJ2381" s="39" t="str">
        <f aca="false">CONCATENATE(A2381," ",D2381)</f>
        <v>ВнеУр Разговоры о важном</v>
      </c>
      <c r="AK2381" s="39" t="n">
        <f aca="false">E2381*F2381+P2381*Q2381+H2381+J2381+S2381+U2381</f>
        <v>22</v>
      </c>
      <c r="AL2381" s="39" t="n">
        <f aca="false">L2381+W2381</f>
        <v>0</v>
      </c>
      <c r="AM2381" s="39" t="n">
        <f aca="false">M2381+X2381</f>
        <v>0</v>
      </c>
      <c r="AN2381" s="39" t="n">
        <f aca="false">Y2381</f>
        <v>0</v>
      </c>
      <c r="AO2381" s="39" t="n">
        <f aca="false">SUM(AK2381:AN2381)</f>
        <v>22</v>
      </c>
      <c r="AP2381" s="41" t="n">
        <f aca="false">K2381+V2381</f>
        <v>0</v>
      </c>
    </row>
    <row r="2382" s="42" customFormat="true" ht="16.5" hidden="true" customHeight="true" outlineLevel="0" collapsed="false">
      <c r="A2382" s="70" t="s">
        <v>113</v>
      </c>
      <c r="B2382" s="30" t="s">
        <v>375</v>
      </c>
      <c r="C2382" s="51" t="s">
        <v>678</v>
      </c>
      <c r="D2382" s="133" t="s">
        <v>114</v>
      </c>
      <c r="E2382" s="53" t="n">
        <v>14</v>
      </c>
      <c r="F2382" s="31"/>
      <c r="G2382" s="31"/>
      <c r="H2382" s="31" t="n">
        <v>3</v>
      </c>
      <c r="I2382" s="31"/>
      <c r="J2382" s="31"/>
      <c r="K2382" s="31"/>
      <c r="L2382" s="31"/>
      <c r="M2382" s="31"/>
      <c r="N2382" s="33" t="n">
        <f aca="false">E2382*F2382+H2382+J2382+K2382+L2382+M2382</f>
        <v>3</v>
      </c>
      <c r="O2382" s="36"/>
      <c r="P2382" s="31" t="n">
        <v>18</v>
      </c>
      <c r="Q2382" s="31"/>
      <c r="R2382" s="31"/>
      <c r="S2382" s="31"/>
      <c r="T2382" s="31"/>
      <c r="U2382" s="31"/>
      <c r="V2382" s="31"/>
      <c r="W2382" s="31"/>
      <c r="X2382" s="31"/>
      <c r="Y2382" s="31"/>
      <c r="Z2382" s="36" t="n">
        <f aca="false">P2382*Q2382+S2382+U2382+V2382+W2382+X2382+Y2382</f>
        <v>0</v>
      </c>
      <c r="AA2382" s="36" t="n">
        <f aca="false">N2382+Z2382</f>
        <v>3</v>
      </c>
      <c r="AB2382" s="47" t="s">
        <v>424</v>
      </c>
      <c r="AC2382" s="31" t="s">
        <v>435</v>
      </c>
      <c r="AD2382" s="31"/>
      <c r="AE2382" s="36" t="n">
        <f aca="false">P2382*Q2382</f>
        <v>0</v>
      </c>
      <c r="AF2382" s="38"/>
      <c r="AG2382" s="39" t="str">
        <f aca="false">AB2382</f>
        <v>Артемов А.П.</v>
      </c>
      <c r="AH2382" s="39" t="str">
        <f aca="false">C2382</f>
        <v>2АСС11-4</v>
      </c>
      <c r="AI2382" s="40" t="str">
        <f aca="false">B2382</f>
        <v>21</v>
      </c>
      <c r="AJ2382" s="39" t="str">
        <f aca="false">CONCATENATE(A2382," ",D2382)</f>
        <v>ВнеУр Разговоры о важном</v>
      </c>
      <c r="AK2382" s="39" t="n">
        <f aca="false">E2382*F2382+P2382*Q2382+H2382+J2382+S2382+U2382</f>
        <v>3</v>
      </c>
      <c r="AL2382" s="39" t="n">
        <f aca="false">L2382+W2382</f>
        <v>0</v>
      </c>
      <c r="AM2382" s="39" t="n">
        <f aca="false">M2382+X2382</f>
        <v>0</v>
      </c>
      <c r="AN2382" s="39" t="n">
        <f aca="false">Y2382</f>
        <v>0</v>
      </c>
      <c r="AO2382" s="39" t="n">
        <f aca="false">SUM(AK2382:AN2382)</f>
        <v>3</v>
      </c>
      <c r="AP2382" s="41" t="n">
        <f aca="false">K2382+V2382</f>
        <v>0</v>
      </c>
    </row>
    <row r="2383" s="42" customFormat="true" ht="16.5" hidden="true" customHeight="true" outlineLevel="0" collapsed="false">
      <c r="A2383" s="70" t="s">
        <v>113</v>
      </c>
      <c r="B2383" s="30" t="s">
        <v>375</v>
      </c>
      <c r="C2383" s="51" t="s">
        <v>678</v>
      </c>
      <c r="D2383" s="133" t="s">
        <v>114</v>
      </c>
      <c r="E2383" s="53" t="n">
        <v>14</v>
      </c>
      <c r="F2383" s="31"/>
      <c r="G2383" s="31"/>
      <c r="H2383" s="31"/>
      <c r="I2383" s="31"/>
      <c r="J2383" s="31"/>
      <c r="K2383" s="31"/>
      <c r="L2383" s="31"/>
      <c r="M2383" s="31"/>
      <c r="N2383" s="33" t="n">
        <f aca="false">E2383*F2383+H2383+J2383+K2383+L2383+M2383</f>
        <v>0</v>
      </c>
      <c r="O2383" s="36"/>
      <c r="P2383" s="31" t="n">
        <v>18</v>
      </c>
      <c r="Q2383" s="31"/>
      <c r="R2383" s="31"/>
      <c r="S2383" s="31" t="n">
        <v>2</v>
      </c>
      <c r="T2383" s="31"/>
      <c r="U2383" s="31"/>
      <c r="V2383" s="31"/>
      <c r="W2383" s="31"/>
      <c r="X2383" s="31"/>
      <c r="Y2383" s="31"/>
      <c r="Z2383" s="36" t="n">
        <f aca="false">P2383*Q2383+S2383+U2383+V2383+W2383+X2383+Y2383</f>
        <v>2</v>
      </c>
      <c r="AA2383" s="36" t="n">
        <f aca="false">N2383+Z2383</f>
        <v>2</v>
      </c>
      <c r="AB2383" s="47" t="s">
        <v>339</v>
      </c>
      <c r="AC2383" s="31" t="s">
        <v>435</v>
      </c>
      <c r="AD2383" s="31"/>
      <c r="AE2383" s="36" t="n">
        <f aca="false">P2383*Q2383</f>
        <v>0</v>
      </c>
      <c r="AF2383" s="38"/>
      <c r="AG2383" s="39" t="str">
        <f aca="false">AB2383</f>
        <v>Самхарадзе И.З.</v>
      </c>
      <c r="AH2383" s="39" t="str">
        <f aca="false">C2383</f>
        <v>2АСС11-4</v>
      </c>
      <c r="AI2383" s="40" t="str">
        <f aca="false">B2383</f>
        <v>21</v>
      </c>
      <c r="AJ2383" s="39" t="str">
        <f aca="false">CONCATENATE(A2383," ",D2383)</f>
        <v>ВнеУр Разговоры о важном</v>
      </c>
      <c r="AK2383" s="39" t="n">
        <f aca="false">E2383*F2383+P2383*Q2383+H2383+J2383+S2383+U2383</f>
        <v>2</v>
      </c>
      <c r="AL2383" s="39" t="n">
        <f aca="false">L2383+W2383</f>
        <v>0</v>
      </c>
      <c r="AM2383" s="39" t="n">
        <f aca="false">M2383+X2383</f>
        <v>0</v>
      </c>
      <c r="AN2383" s="39" t="n">
        <f aca="false">Y2383</f>
        <v>0</v>
      </c>
      <c r="AO2383" s="39" t="n">
        <f aca="false">SUM(AK2383:AN2383)</f>
        <v>2</v>
      </c>
      <c r="AP2383" s="41" t="n">
        <f aca="false">K2383+V2383</f>
        <v>0</v>
      </c>
    </row>
    <row r="2384" s="42" customFormat="true" ht="16.5" hidden="true" customHeight="true" outlineLevel="0" collapsed="false">
      <c r="A2384" s="138" t="s">
        <v>52</v>
      </c>
      <c r="B2384" s="30" t="s">
        <v>175</v>
      </c>
      <c r="C2384" s="51" t="s">
        <v>680</v>
      </c>
      <c r="D2384" s="133" t="s">
        <v>55</v>
      </c>
      <c r="E2384" s="53" t="n">
        <v>14</v>
      </c>
      <c r="F2384" s="31" t="n">
        <v>2</v>
      </c>
      <c r="G2384" s="31"/>
      <c r="H2384" s="31"/>
      <c r="I2384" s="31"/>
      <c r="J2384" s="31"/>
      <c r="K2384" s="31"/>
      <c r="L2384" s="31"/>
      <c r="M2384" s="31"/>
      <c r="N2384" s="33" t="n">
        <f aca="false">E2384*F2384+H2384+J2384+K2384+L2384+M2384</f>
        <v>28</v>
      </c>
      <c r="O2384" s="36"/>
      <c r="P2384" s="31" t="n">
        <v>18</v>
      </c>
      <c r="Q2384" s="31" t="n">
        <v>2</v>
      </c>
      <c r="R2384" s="31"/>
      <c r="S2384" s="31"/>
      <c r="T2384" s="31"/>
      <c r="U2384" s="31"/>
      <c r="V2384" s="31"/>
      <c r="W2384" s="31"/>
      <c r="X2384" s="31"/>
      <c r="Y2384" s="31"/>
      <c r="Z2384" s="36" t="n">
        <f aca="false">P2384*Q2384+S2384+U2384+V2384+W2384+X2384+Y2384</f>
        <v>36</v>
      </c>
      <c r="AA2384" s="36" t="n">
        <f aca="false">N2384+Z2384</f>
        <v>64</v>
      </c>
      <c r="AB2384" s="145" t="s">
        <v>703</v>
      </c>
      <c r="AC2384" s="283" t="s">
        <v>721</v>
      </c>
      <c r="AD2384" s="31"/>
      <c r="AE2384" s="36" t="n">
        <f aca="false">P2384*Q2384</f>
        <v>36</v>
      </c>
      <c r="AF2384" s="38"/>
      <c r="AG2384" s="39" t="str">
        <f aca="false">AB2384</f>
        <v>Заколодкина И.В.</v>
      </c>
      <c r="AH2384" s="39" t="str">
        <f aca="false">C2384</f>
        <v>3АСС9-3а</v>
      </c>
      <c r="AI2384" s="40" t="str">
        <f aca="false">B2384</f>
        <v>13</v>
      </c>
      <c r="AJ2384" s="39" t="str">
        <f aca="false">CONCATENATE(A2384," ",D2384)</f>
        <v>ОГСЭ.03 Иностранный язык в профессиональной деятельности</v>
      </c>
      <c r="AK2384" s="39" t="n">
        <f aca="false">E2384*F2384+P2384*Q2384+H2384+J2384+S2384+U2384</f>
        <v>64</v>
      </c>
      <c r="AL2384" s="39" t="n">
        <f aca="false">L2384+W2384</f>
        <v>0</v>
      </c>
      <c r="AM2384" s="39" t="n">
        <f aca="false">M2384+X2384</f>
        <v>0</v>
      </c>
      <c r="AN2384" s="39" t="n">
        <f aca="false">Y2384</f>
        <v>0</v>
      </c>
      <c r="AO2384" s="39" t="n">
        <f aca="false">SUM(AK2384:AN2384)</f>
        <v>64</v>
      </c>
      <c r="AP2384" s="41" t="n">
        <f aca="false">K2384+V2384</f>
        <v>0</v>
      </c>
    </row>
    <row r="2385" s="42" customFormat="true" ht="16.5" hidden="true" customHeight="true" outlineLevel="0" collapsed="false">
      <c r="A2385" s="138" t="s">
        <v>52</v>
      </c>
      <c r="B2385" s="30" t="s">
        <v>116</v>
      </c>
      <c r="C2385" s="51" t="s">
        <v>681</v>
      </c>
      <c r="D2385" s="133" t="s">
        <v>55</v>
      </c>
      <c r="E2385" s="53" t="n">
        <v>14</v>
      </c>
      <c r="F2385" s="31" t="n">
        <v>2</v>
      </c>
      <c r="G2385" s="31"/>
      <c r="H2385" s="31"/>
      <c r="I2385" s="31"/>
      <c r="J2385" s="31"/>
      <c r="K2385" s="31"/>
      <c r="L2385" s="31"/>
      <c r="M2385" s="31"/>
      <c r="N2385" s="33" t="n">
        <f aca="false">E2385*F2385+H2385+J2385+K2385+L2385+M2385</f>
        <v>28</v>
      </c>
      <c r="O2385" s="36"/>
      <c r="P2385" s="31" t="n">
        <v>18</v>
      </c>
      <c r="Q2385" s="31" t="n">
        <v>2</v>
      </c>
      <c r="R2385" s="31"/>
      <c r="S2385" s="31"/>
      <c r="T2385" s="31"/>
      <c r="U2385" s="31"/>
      <c r="V2385" s="31"/>
      <c r="W2385" s="31"/>
      <c r="X2385" s="31"/>
      <c r="Y2385" s="31"/>
      <c r="Z2385" s="36" t="n">
        <f aca="false">P2385*Q2385+S2385+U2385+V2385+W2385+X2385+Y2385</f>
        <v>36</v>
      </c>
      <c r="AA2385" s="36" t="n">
        <f aca="false">N2385+Z2385</f>
        <v>64</v>
      </c>
      <c r="AB2385" s="47" t="s">
        <v>121</v>
      </c>
      <c r="AC2385" s="31"/>
      <c r="AD2385" s="31"/>
      <c r="AE2385" s="36" t="n">
        <f aca="false">P2385*Q2385</f>
        <v>36</v>
      </c>
      <c r="AF2385" s="38"/>
      <c r="AG2385" s="39" t="str">
        <f aca="false">AB2385</f>
        <v>Рогозина О.Н.</v>
      </c>
      <c r="AH2385" s="39" t="str">
        <f aca="false">C2385</f>
        <v>3АСС9-3б</v>
      </c>
      <c r="AI2385" s="40" t="str">
        <f aca="false">B2385</f>
        <v>11</v>
      </c>
      <c r="AJ2385" s="39" t="str">
        <f aca="false">CONCATENATE(A2385," ",D2385)</f>
        <v>ОГСЭ.03 Иностранный язык в профессиональной деятельности</v>
      </c>
      <c r="AK2385" s="39" t="n">
        <f aca="false">E2385*F2385+P2385*Q2385+H2385+J2385+S2385+U2385</f>
        <v>64</v>
      </c>
      <c r="AL2385" s="39" t="n">
        <f aca="false">L2385+W2385</f>
        <v>0</v>
      </c>
      <c r="AM2385" s="39" t="n">
        <f aca="false">M2385+X2385</f>
        <v>0</v>
      </c>
      <c r="AN2385" s="39" t="n">
        <f aca="false">Y2385</f>
        <v>0</v>
      </c>
      <c r="AO2385" s="39" t="n">
        <f aca="false">SUM(AK2385:AN2385)</f>
        <v>64</v>
      </c>
      <c r="AP2385" s="41" t="n">
        <f aca="false">K2385+V2385</f>
        <v>0</v>
      </c>
    </row>
    <row r="2386" s="42" customFormat="true" ht="16.5" hidden="true" customHeight="true" outlineLevel="0" collapsed="false">
      <c r="A2386" s="138" t="s">
        <v>60</v>
      </c>
      <c r="B2386" s="30" t="s">
        <v>167</v>
      </c>
      <c r="C2386" s="51" t="s">
        <v>682</v>
      </c>
      <c r="D2386" s="133" t="s">
        <v>61</v>
      </c>
      <c r="E2386" s="53" t="n">
        <v>14</v>
      </c>
      <c r="F2386" s="31" t="n">
        <v>2</v>
      </c>
      <c r="G2386" s="31"/>
      <c r="H2386" s="31"/>
      <c r="I2386" s="31"/>
      <c r="J2386" s="31"/>
      <c r="K2386" s="31"/>
      <c r="L2386" s="31"/>
      <c r="M2386" s="31"/>
      <c r="N2386" s="33" t="n">
        <f aca="false">E2386*F2386+H2386+J2386+K2386+L2386+M2386</f>
        <v>28</v>
      </c>
      <c r="O2386" s="36"/>
      <c r="P2386" s="31" t="n">
        <v>18</v>
      </c>
      <c r="Q2386" s="31" t="n">
        <v>2</v>
      </c>
      <c r="R2386" s="31"/>
      <c r="S2386" s="31"/>
      <c r="T2386" s="31"/>
      <c r="U2386" s="31"/>
      <c r="V2386" s="31"/>
      <c r="W2386" s="31"/>
      <c r="X2386" s="31"/>
      <c r="Y2386" s="31"/>
      <c r="Z2386" s="36" t="n">
        <f aca="false">P2386*Q2386+S2386+U2386+V2386+W2386+X2386+Y2386</f>
        <v>36</v>
      </c>
      <c r="AA2386" s="36" t="n">
        <f aca="false">N2386+Z2386</f>
        <v>64</v>
      </c>
      <c r="AB2386" s="47" t="s">
        <v>186</v>
      </c>
      <c r="AC2386" s="31"/>
      <c r="AD2386" s="31"/>
      <c r="AE2386" s="36" t="n">
        <f aca="false">P2386*Q2386</f>
        <v>36</v>
      </c>
      <c r="AF2386" s="38"/>
      <c r="AG2386" s="39" t="str">
        <f aca="false">AB2386</f>
        <v>Кобцев Р.А.</v>
      </c>
      <c r="AH2386" s="39" t="str">
        <f aca="false">C2386</f>
        <v>3АСС9-3</v>
      </c>
      <c r="AI2386" s="40" t="str">
        <f aca="false">B2386</f>
        <v>24</v>
      </c>
      <c r="AJ2386" s="39" t="str">
        <f aca="false">CONCATENATE(A2386," ",D2386)</f>
        <v>ОГСЭ.04 Физическая культура</v>
      </c>
      <c r="AK2386" s="39" t="n">
        <f aca="false">E2386*F2386+P2386*Q2386+H2386+J2386+S2386+U2386</f>
        <v>64</v>
      </c>
      <c r="AL2386" s="39" t="n">
        <f aca="false">L2386+W2386</f>
        <v>0</v>
      </c>
      <c r="AM2386" s="39" t="n">
        <f aca="false">M2386+X2386</f>
        <v>0</v>
      </c>
      <c r="AN2386" s="39" t="n">
        <f aca="false">Y2386</f>
        <v>0</v>
      </c>
      <c r="AO2386" s="39" t="n">
        <f aca="false">SUM(AK2386:AN2386)</f>
        <v>64</v>
      </c>
      <c r="AP2386" s="41" t="n">
        <f aca="false">K2386+V2386</f>
        <v>0</v>
      </c>
    </row>
    <row r="2387" s="42" customFormat="true" ht="16.5" hidden="true" customHeight="true" outlineLevel="0" collapsed="false">
      <c r="A2387" s="138" t="s">
        <v>248</v>
      </c>
      <c r="B2387" s="30" t="s">
        <v>167</v>
      </c>
      <c r="C2387" s="51" t="s">
        <v>682</v>
      </c>
      <c r="D2387" s="133" t="s">
        <v>244</v>
      </c>
      <c r="E2387" s="53" t="n">
        <v>14</v>
      </c>
      <c r="F2387" s="31" t="n">
        <v>4</v>
      </c>
      <c r="G2387" s="31" t="n">
        <v>18</v>
      </c>
      <c r="H2387" s="31"/>
      <c r="I2387" s="31"/>
      <c r="J2387" s="31"/>
      <c r="K2387" s="31"/>
      <c r="L2387" s="31"/>
      <c r="M2387" s="31"/>
      <c r="N2387" s="33" t="n">
        <f aca="false">E2387*F2387+H2387+J2387+K2387+L2387+M2387</f>
        <v>56</v>
      </c>
      <c r="O2387" s="36"/>
      <c r="P2387" s="31" t="n">
        <v>18</v>
      </c>
      <c r="Q2387" s="31"/>
      <c r="R2387" s="31"/>
      <c r="S2387" s="31"/>
      <c r="T2387" s="31"/>
      <c r="U2387" s="31"/>
      <c r="V2387" s="31"/>
      <c r="W2387" s="31"/>
      <c r="X2387" s="31"/>
      <c r="Y2387" s="31"/>
      <c r="Z2387" s="36" t="n">
        <f aca="false">P2387*Q2387+S2387+U2387+V2387+W2387+X2387+Y2387</f>
        <v>0</v>
      </c>
      <c r="AA2387" s="36" t="n">
        <f aca="false">N2387+Z2387</f>
        <v>56</v>
      </c>
      <c r="AB2387" s="74" t="s">
        <v>245</v>
      </c>
      <c r="AC2387" s="31"/>
      <c r="AD2387" s="31"/>
      <c r="AE2387" s="36" t="n">
        <f aca="false">P2387*Q2387</f>
        <v>0</v>
      </c>
      <c r="AF2387" s="38" t="n">
        <f aca="false">AA2387-L2387-M2387-W2387-X2387</f>
        <v>56</v>
      </c>
      <c r="AG2387" s="39" t="str">
        <f aca="false">AB2387</f>
        <v>Васильева Н.В.</v>
      </c>
      <c r="AH2387" s="39" t="str">
        <f aca="false">C2387</f>
        <v>3АСС9-3</v>
      </c>
      <c r="AI2387" s="40" t="str">
        <f aca="false">B2387</f>
        <v>24</v>
      </c>
      <c r="AJ2387" s="39" t="str">
        <f aca="false">CONCATENATE(A2387," ",D2387)</f>
        <v>ОГСЭ.05 Психология общения</v>
      </c>
      <c r="AK2387" s="39" t="n">
        <f aca="false">E2387*F2387+P2387*Q2387+H2387+J2387+S2387+U2387</f>
        <v>56</v>
      </c>
      <c r="AL2387" s="39" t="n">
        <f aca="false">L2387+W2387</f>
        <v>0</v>
      </c>
      <c r="AM2387" s="39" t="n">
        <f aca="false">M2387+X2387</f>
        <v>0</v>
      </c>
      <c r="AN2387" s="39" t="n">
        <f aca="false">Y2387</f>
        <v>0</v>
      </c>
      <c r="AO2387" s="39" t="n">
        <f aca="false">SUM(AK2387:AN2387)</f>
        <v>56</v>
      </c>
      <c r="AP2387" s="41" t="n">
        <f aca="false">K2387+V2387</f>
        <v>0</v>
      </c>
    </row>
    <row r="2388" s="42" customFormat="true" ht="16.5" hidden="true" customHeight="true" outlineLevel="0" collapsed="false">
      <c r="A2388" s="138" t="s">
        <v>85</v>
      </c>
      <c r="B2388" s="30" t="s">
        <v>167</v>
      </c>
      <c r="C2388" s="31" t="s">
        <v>682</v>
      </c>
      <c r="D2388" s="190" t="s">
        <v>432</v>
      </c>
      <c r="E2388" s="53" t="n">
        <v>14</v>
      </c>
      <c r="F2388" s="103"/>
      <c r="G2388" s="103"/>
      <c r="H2388" s="103"/>
      <c r="I2388" s="103"/>
      <c r="J2388" s="103"/>
      <c r="K2388" s="103"/>
      <c r="L2388" s="31"/>
      <c r="M2388" s="31"/>
      <c r="N2388" s="33" t="n">
        <f aca="false">E2388*F2388+H2388+J2388+K2388+L2388+M2388</f>
        <v>0</v>
      </c>
      <c r="O2388" s="36"/>
      <c r="P2388" s="31" t="n">
        <v>18</v>
      </c>
      <c r="Q2388" s="31" t="n">
        <v>2</v>
      </c>
      <c r="R2388" s="31" t="n">
        <v>14</v>
      </c>
      <c r="S2388" s="103"/>
      <c r="T2388" s="103"/>
      <c r="U2388" s="103"/>
      <c r="V2388" s="103"/>
      <c r="W2388" s="104"/>
      <c r="X2388" s="31"/>
      <c r="Y2388" s="31"/>
      <c r="Z2388" s="36" t="n">
        <f aca="false">P2388*Q2388+S2388+U2388+V2388+W2388+X2388+Y2388</f>
        <v>36</v>
      </c>
      <c r="AA2388" s="36" t="n">
        <f aca="false">N2388+Z2388</f>
        <v>36</v>
      </c>
      <c r="AB2388" s="74" t="s">
        <v>48</v>
      </c>
      <c r="AC2388" s="31"/>
      <c r="AD2388" s="31"/>
      <c r="AE2388" s="36" t="n">
        <f aca="false">P2388*Q2388</f>
        <v>36</v>
      </c>
      <c r="AF2388" s="38" t="n">
        <f aca="false">AA2388-L2388-M2388-W2388-X2388</f>
        <v>36</v>
      </c>
      <c r="AG2388" s="39" t="str">
        <f aca="false">AB2388</f>
        <v>Карабчук И.В.</v>
      </c>
      <c r="AH2388" s="39" t="str">
        <f aca="false">C2388</f>
        <v>3АСС9-3</v>
      </c>
      <c r="AI2388" s="40" t="str">
        <f aca="false">B2388</f>
        <v>24</v>
      </c>
      <c r="AJ2388" s="39" t="str">
        <f aca="false">CONCATENATE(A2388," ",D2388)</f>
        <v>ОП.05 Правовое обеспечение профдеятельности</v>
      </c>
      <c r="AK2388" s="39" t="n">
        <f aca="false">E2388*F2388+P2388*Q2388+H2388+J2388+S2388+U2388</f>
        <v>36</v>
      </c>
      <c r="AL2388" s="39" t="n">
        <f aca="false">L2388+W2388</f>
        <v>0</v>
      </c>
      <c r="AM2388" s="39" t="n">
        <f aca="false">M2388+X2388</f>
        <v>0</v>
      </c>
      <c r="AN2388" s="39" t="n">
        <f aca="false">Y2388</f>
        <v>0</v>
      </c>
      <c r="AO2388" s="39" t="n">
        <f aca="false">SUM(AK2388:AN2388)</f>
        <v>36</v>
      </c>
      <c r="AP2388" s="41" t="n">
        <f aca="false">K2388+V2388</f>
        <v>0</v>
      </c>
    </row>
    <row r="2389" s="42" customFormat="true" ht="16.5" hidden="true" customHeight="true" outlineLevel="0" collapsed="false">
      <c r="A2389" s="138" t="s">
        <v>88</v>
      </c>
      <c r="B2389" s="30" t="s">
        <v>167</v>
      </c>
      <c r="C2389" s="31" t="s">
        <v>682</v>
      </c>
      <c r="D2389" s="190" t="s">
        <v>132</v>
      </c>
      <c r="E2389" s="53" t="n">
        <v>14</v>
      </c>
      <c r="F2389" s="103" t="n">
        <v>5</v>
      </c>
      <c r="G2389" s="103" t="n">
        <v>48</v>
      </c>
      <c r="H2389" s="103"/>
      <c r="I2389" s="103"/>
      <c r="J2389" s="103"/>
      <c r="K2389" s="103"/>
      <c r="L2389" s="31"/>
      <c r="M2389" s="31"/>
      <c r="N2389" s="33" t="n">
        <f aca="false">E2389*F2389+H2389+J2389+K2389+L2389+M2389</f>
        <v>70</v>
      </c>
      <c r="O2389" s="36"/>
      <c r="P2389" s="31" t="n">
        <v>18</v>
      </c>
      <c r="Q2389" s="31"/>
      <c r="R2389" s="31"/>
      <c r="S2389" s="103"/>
      <c r="T2389" s="103"/>
      <c r="U2389" s="103"/>
      <c r="V2389" s="103"/>
      <c r="W2389" s="104"/>
      <c r="X2389" s="31"/>
      <c r="Y2389" s="31"/>
      <c r="Z2389" s="36" t="n">
        <f aca="false">P2389*Q2389+S2389+U2389+V2389+W2389+X2389+Y2389</f>
        <v>0</v>
      </c>
      <c r="AA2389" s="36" t="n">
        <f aca="false">N2389+Z2389</f>
        <v>70</v>
      </c>
      <c r="AB2389" s="31" t="s">
        <v>81</v>
      </c>
      <c r="AC2389" s="31"/>
      <c r="AD2389" s="31"/>
      <c r="AE2389" s="36" t="n">
        <f aca="false">P2389*Q2389</f>
        <v>0</v>
      </c>
      <c r="AF2389" s="38" t="n">
        <f aca="false">AA2389-L2389-M2389-W2389-X2389</f>
        <v>70</v>
      </c>
      <c r="AG2389" s="39" t="str">
        <f aca="false">AB2389</f>
        <v>Шиповских А.А.</v>
      </c>
      <c r="AH2389" s="39" t="str">
        <f aca="false">C2389</f>
        <v>3АСС9-3</v>
      </c>
      <c r="AI2389" s="40" t="str">
        <f aca="false">B2389</f>
        <v>24</v>
      </c>
      <c r="AJ2389" s="39" t="str">
        <f aca="false">CONCATENATE(A2389," ",D2389)</f>
        <v>ОП.06 Безопасность жизнедеятельности</v>
      </c>
      <c r="AK2389" s="39" t="n">
        <f aca="false">E2389*F2389+P2389*Q2389+H2389+J2389+S2389+U2389</f>
        <v>70</v>
      </c>
      <c r="AL2389" s="39" t="n">
        <f aca="false">L2389+W2389</f>
        <v>0</v>
      </c>
      <c r="AM2389" s="39" t="n">
        <f aca="false">M2389+X2389</f>
        <v>0</v>
      </c>
      <c r="AN2389" s="39" t="n">
        <f aca="false">Y2389</f>
        <v>0</v>
      </c>
      <c r="AO2389" s="39" t="n">
        <f aca="false">SUM(AK2389:AN2389)</f>
        <v>70</v>
      </c>
      <c r="AP2389" s="41" t="n">
        <f aca="false">K2389+V2389</f>
        <v>0</v>
      </c>
    </row>
    <row r="2390" s="42" customFormat="true" ht="16.5" hidden="true" customHeight="true" outlineLevel="0" collapsed="false">
      <c r="A2390" s="138" t="s">
        <v>326</v>
      </c>
      <c r="B2390" s="30" t="s">
        <v>167</v>
      </c>
      <c r="C2390" s="31" t="s">
        <v>682</v>
      </c>
      <c r="D2390" s="190" t="s">
        <v>327</v>
      </c>
      <c r="E2390" s="53" t="n">
        <v>14</v>
      </c>
      <c r="F2390" s="103"/>
      <c r="G2390" s="103"/>
      <c r="H2390" s="103"/>
      <c r="I2390" s="103"/>
      <c r="J2390" s="103"/>
      <c r="K2390" s="103"/>
      <c r="L2390" s="31"/>
      <c r="M2390" s="31"/>
      <c r="N2390" s="33" t="n">
        <f aca="false">E2390*F2390+H2390+J2390+K2390+L2390+M2390</f>
        <v>0</v>
      </c>
      <c r="O2390" s="36"/>
      <c r="P2390" s="31" t="n">
        <v>18</v>
      </c>
      <c r="Q2390" s="31" t="n">
        <v>2</v>
      </c>
      <c r="R2390" s="31" t="n">
        <v>14</v>
      </c>
      <c r="S2390" s="103"/>
      <c r="T2390" s="103"/>
      <c r="U2390" s="103"/>
      <c r="V2390" s="103"/>
      <c r="W2390" s="104"/>
      <c r="X2390" s="31"/>
      <c r="Y2390" s="31"/>
      <c r="Z2390" s="36" t="n">
        <f aca="false">P2390*Q2390+S2390+U2390+V2390+W2390+X2390+Y2390</f>
        <v>36</v>
      </c>
      <c r="AA2390" s="36" t="n">
        <f aca="false">N2390+Z2390</f>
        <v>36</v>
      </c>
      <c r="AB2390" s="74" t="s">
        <v>224</v>
      </c>
      <c r="AC2390" s="31"/>
      <c r="AD2390" s="31"/>
      <c r="AE2390" s="36" t="n">
        <f aca="false">P2390*Q2390</f>
        <v>36</v>
      </c>
      <c r="AF2390" s="38" t="n">
        <f aca="false">AA2390-L2390-M2390-W2390-X2390</f>
        <v>36</v>
      </c>
      <c r="AG2390" s="39" t="str">
        <f aca="false">AB2390</f>
        <v>Кравченко Н.В.</v>
      </c>
      <c r="AH2390" s="39" t="str">
        <f aca="false">C2390</f>
        <v>3АСС9-3</v>
      </c>
      <c r="AI2390" s="40" t="str">
        <f aca="false">B2390</f>
        <v>24</v>
      </c>
      <c r="AJ2390" s="39" t="str">
        <f aca="false">CONCATENATE(A2390," ",D2390)</f>
        <v>ОП.07 Экономика отрасли</v>
      </c>
      <c r="AK2390" s="39" t="n">
        <f aca="false">E2390*F2390+P2390*Q2390+H2390+J2390+S2390+U2390</f>
        <v>36</v>
      </c>
      <c r="AL2390" s="39" t="n">
        <f aca="false">L2390+W2390</f>
        <v>0</v>
      </c>
      <c r="AM2390" s="39" t="n">
        <f aca="false">M2390+X2390</f>
        <v>0</v>
      </c>
      <c r="AN2390" s="39" t="n">
        <f aca="false">Y2390</f>
        <v>0</v>
      </c>
      <c r="AO2390" s="39" t="n">
        <f aca="false">SUM(AK2390:AN2390)</f>
        <v>36</v>
      </c>
      <c r="AP2390" s="41" t="n">
        <f aca="false">K2390+V2390</f>
        <v>0</v>
      </c>
    </row>
    <row r="2391" s="42" customFormat="true" ht="16.5" hidden="true" customHeight="true" outlineLevel="0" collapsed="false">
      <c r="A2391" s="49" t="s">
        <v>98</v>
      </c>
      <c r="B2391" s="30" t="s">
        <v>167</v>
      </c>
      <c r="C2391" s="31" t="s">
        <v>682</v>
      </c>
      <c r="D2391" s="192" t="s">
        <v>433</v>
      </c>
      <c r="E2391" s="53" t="n">
        <v>14</v>
      </c>
      <c r="F2391" s="103"/>
      <c r="G2391" s="103"/>
      <c r="H2391" s="103"/>
      <c r="I2391" s="103"/>
      <c r="J2391" s="103"/>
      <c r="K2391" s="103"/>
      <c r="L2391" s="31"/>
      <c r="M2391" s="31"/>
      <c r="N2391" s="33" t="n">
        <f aca="false">E2391*F2391+H2391+J2391+K2391+L2391+M2391</f>
        <v>0</v>
      </c>
      <c r="O2391" s="36"/>
      <c r="P2391" s="31" t="n">
        <v>18</v>
      </c>
      <c r="Q2391" s="31" t="n">
        <v>3</v>
      </c>
      <c r="R2391" s="31" t="n">
        <v>38</v>
      </c>
      <c r="S2391" s="103" t="n">
        <v>-32</v>
      </c>
      <c r="T2391" s="103" t="n">
        <v>6</v>
      </c>
      <c r="U2391" s="103"/>
      <c r="V2391" s="103"/>
      <c r="W2391" s="104"/>
      <c r="X2391" s="31"/>
      <c r="Y2391" s="31"/>
      <c r="Z2391" s="36" t="n">
        <f aca="false">P2391*Q2391+S2391+U2391+V2391+W2391+X2391+Y2391</f>
        <v>22</v>
      </c>
      <c r="AA2391" s="36" t="n">
        <f aca="false">N2391+Z2391</f>
        <v>22</v>
      </c>
      <c r="AB2391" s="74" t="s">
        <v>257</v>
      </c>
      <c r="AC2391" s="31"/>
      <c r="AD2391" s="31"/>
      <c r="AE2391" s="36" t="n">
        <f aca="false">P2391*Q2391</f>
        <v>54</v>
      </c>
      <c r="AF2391" s="38" t="n">
        <f aca="false">AA2391-L2391-M2391-W2391-X2391</f>
        <v>22</v>
      </c>
      <c r="AG2391" s="39" t="str">
        <f aca="false">AB2391</f>
        <v>Угольников И.М.</v>
      </c>
      <c r="AH2391" s="39" t="str">
        <f aca="false">C2391</f>
        <v>3АСС9-3</v>
      </c>
      <c r="AI2391" s="40" t="str">
        <f aca="false">B2391</f>
        <v>24</v>
      </c>
      <c r="AJ2391" s="39" t="str">
        <f aca="false">CONCATENATE(A2391," ",D2391)</f>
        <v>ОП.14 Настройка, обновление и конфигурация операционных систем </v>
      </c>
      <c r="AK2391" s="39" t="n">
        <f aca="false">E2391*F2391+P2391*Q2391+H2391+J2391+S2391+U2391</f>
        <v>22</v>
      </c>
      <c r="AL2391" s="39" t="n">
        <f aca="false">L2391+W2391</f>
        <v>0</v>
      </c>
      <c r="AM2391" s="39" t="n">
        <f aca="false">M2391+X2391</f>
        <v>0</v>
      </c>
      <c r="AN2391" s="39" t="n">
        <f aca="false">Y2391</f>
        <v>0</v>
      </c>
      <c r="AO2391" s="39" t="n">
        <f aca="false">SUM(AK2391:AN2391)</f>
        <v>22</v>
      </c>
      <c r="AP2391" s="41" t="n">
        <f aca="false">K2391+V2391</f>
        <v>0</v>
      </c>
    </row>
    <row r="2392" s="42" customFormat="true" ht="16.5" hidden="true" customHeight="true" outlineLevel="0" collapsed="false">
      <c r="A2392" s="49" t="s">
        <v>98</v>
      </c>
      <c r="B2392" s="30" t="s">
        <v>175</v>
      </c>
      <c r="C2392" s="51" t="s">
        <v>680</v>
      </c>
      <c r="D2392" s="192" t="s">
        <v>433</v>
      </c>
      <c r="E2392" s="53" t="n">
        <v>14</v>
      </c>
      <c r="F2392" s="103"/>
      <c r="G2392" s="103"/>
      <c r="H2392" s="103"/>
      <c r="I2392" s="103"/>
      <c r="J2392" s="103"/>
      <c r="K2392" s="103"/>
      <c r="L2392" s="31"/>
      <c r="M2392" s="31"/>
      <c r="N2392" s="33" t="n">
        <f aca="false">E2392*F2392+H2392+J2392+K2392+L2392+M2392</f>
        <v>0</v>
      </c>
      <c r="O2392" s="36"/>
      <c r="P2392" s="31" t="n">
        <v>18</v>
      </c>
      <c r="Q2392" s="31"/>
      <c r="R2392" s="31"/>
      <c r="S2392" s="103" t="n">
        <v>32</v>
      </c>
      <c r="T2392" s="103"/>
      <c r="U2392" s="103"/>
      <c r="V2392" s="103"/>
      <c r="W2392" s="104"/>
      <c r="X2392" s="31"/>
      <c r="Y2392" s="31"/>
      <c r="Z2392" s="36" t="n">
        <f aca="false">P2392*Q2392+S2392+U2392+V2392+W2392+X2392+Y2392</f>
        <v>32</v>
      </c>
      <c r="AA2392" s="36" t="n">
        <f aca="false">N2392+Z2392</f>
        <v>32</v>
      </c>
      <c r="AB2392" s="74" t="s">
        <v>257</v>
      </c>
      <c r="AC2392" s="31"/>
      <c r="AD2392" s="31"/>
      <c r="AE2392" s="36" t="n">
        <f aca="false">P2392*Q2392</f>
        <v>0</v>
      </c>
      <c r="AF2392" s="38" t="n">
        <f aca="false">AA2392-L2392-M2392-W2392-X2392</f>
        <v>32</v>
      </c>
      <c r="AG2392" s="39" t="str">
        <f aca="false">AB2392</f>
        <v>Угольников И.М.</v>
      </c>
      <c r="AH2392" s="39" t="str">
        <f aca="false">C2392</f>
        <v>3АСС9-3а</v>
      </c>
      <c r="AI2392" s="40" t="str">
        <f aca="false">B2392</f>
        <v>13</v>
      </c>
      <c r="AJ2392" s="39" t="str">
        <f aca="false">CONCATENATE(A2392," ",D2392)</f>
        <v>ОП.14 Настройка, обновление и конфигурация операционных систем </v>
      </c>
      <c r="AK2392" s="39" t="n">
        <f aca="false">E2392*F2392+P2392*Q2392+H2392+J2392+S2392+U2392</f>
        <v>32</v>
      </c>
      <c r="AL2392" s="39" t="n">
        <f aca="false">L2392+W2392</f>
        <v>0</v>
      </c>
      <c r="AM2392" s="39" t="n">
        <f aca="false">M2392+X2392</f>
        <v>0</v>
      </c>
      <c r="AN2392" s="39" t="n">
        <f aca="false">Y2392</f>
        <v>0</v>
      </c>
      <c r="AO2392" s="39" t="n">
        <f aca="false">SUM(AK2392:AN2392)</f>
        <v>32</v>
      </c>
      <c r="AP2392" s="41" t="n">
        <f aca="false">K2392+V2392</f>
        <v>0</v>
      </c>
    </row>
    <row r="2393" s="42" customFormat="true" ht="16.5" hidden="true" customHeight="true" outlineLevel="0" collapsed="false">
      <c r="A2393" s="49" t="s">
        <v>98</v>
      </c>
      <c r="B2393" s="30" t="s">
        <v>116</v>
      </c>
      <c r="C2393" s="51" t="s">
        <v>681</v>
      </c>
      <c r="D2393" s="192" t="s">
        <v>433</v>
      </c>
      <c r="E2393" s="53" t="n">
        <v>14</v>
      </c>
      <c r="F2393" s="103"/>
      <c r="G2393" s="103"/>
      <c r="H2393" s="103"/>
      <c r="I2393" s="103"/>
      <c r="J2393" s="103"/>
      <c r="K2393" s="103"/>
      <c r="L2393" s="31"/>
      <c r="M2393" s="31"/>
      <c r="N2393" s="33" t="n">
        <f aca="false">E2393*F2393+H2393+J2393+K2393+L2393+M2393</f>
        <v>0</v>
      </c>
      <c r="O2393" s="36"/>
      <c r="P2393" s="31" t="n">
        <v>18</v>
      </c>
      <c r="Q2393" s="31"/>
      <c r="R2393" s="31"/>
      <c r="S2393" s="103" t="n">
        <v>32</v>
      </c>
      <c r="T2393" s="103"/>
      <c r="U2393" s="103"/>
      <c r="V2393" s="103"/>
      <c r="W2393" s="104"/>
      <c r="X2393" s="31"/>
      <c r="Y2393" s="31"/>
      <c r="Z2393" s="36" t="n">
        <f aca="false">P2393*Q2393+S2393+U2393+V2393+W2393+X2393+Y2393</f>
        <v>32</v>
      </c>
      <c r="AA2393" s="36" t="n">
        <f aca="false">N2393+Z2393</f>
        <v>32</v>
      </c>
      <c r="AB2393" s="47" t="s">
        <v>69</v>
      </c>
      <c r="AC2393" s="31"/>
      <c r="AD2393" s="31"/>
      <c r="AE2393" s="36" t="n">
        <f aca="false">P2393*Q2393</f>
        <v>0</v>
      </c>
      <c r="AF2393" s="38" t="n">
        <f aca="false">AA2393-L2393-M2393-W2393-X2393</f>
        <v>32</v>
      </c>
      <c r="AG2393" s="39" t="str">
        <f aca="false">AB2393</f>
        <v>вак. 2 п/гр</v>
      </c>
      <c r="AH2393" s="39" t="str">
        <f aca="false">C2393</f>
        <v>3АСС9-3б</v>
      </c>
      <c r="AI2393" s="40" t="str">
        <f aca="false">B2393</f>
        <v>11</v>
      </c>
      <c r="AJ2393" s="39" t="str">
        <f aca="false">CONCATENATE(A2393," ",D2393)</f>
        <v>ОП.14 Настройка, обновление и конфигурация операционных систем </v>
      </c>
      <c r="AK2393" s="39" t="n">
        <f aca="false">E2393*F2393+P2393*Q2393+H2393+J2393+S2393+U2393</f>
        <v>32</v>
      </c>
      <c r="AL2393" s="39" t="n">
        <f aca="false">L2393+W2393</f>
        <v>0</v>
      </c>
      <c r="AM2393" s="39" t="n">
        <f aca="false">M2393+X2393</f>
        <v>0</v>
      </c>
      <c r="AN2393" s="39" t="n">
        <f aca="false">Y2393</f>
        <v>0</v>
      </c>
      <c r="AO2393" s="39" t="n">
        <f aca="false">SUM(AK2393:AN2393)</f>
        <v>32</v>
      </c>
      <c r="AP2393" s="41" t="n">
        <f aca="false">K2393+V2393</f>
        <v>0</v>
      </c>
    </row>
    <row r="2394" s="42" customFormat="true" ht="16.5" hidden="true" customHeight="true" outlineLevel="0" collapsed="false">
      <c r="A2394" s="138" t="s">
        <v>100</v>
      </c>
      <c r="B2394" s="30" t="s">
        <v>167</v>
      </c>
      <c r="C2394" s="31" t="s">
        <v>682</v>
      </c>
      <c r="D2394" s="142" t="s">
        <v>420</v>
      </c>
      <c r="E2394" s="53" t="n">
        <v>14</v>
      </c>
      <c r="F2394" s="103" t="n">
        <v>3</v>
      </c>
      <c r="G2394" s="103" t="n">
        <v>100</v>
      </c>
      <c r="H2394" s="103" t="n">
        <v>-24</v>
      </c>
      <c r="I2394" s="103"/>
      <c r="J2394" s="103"/>
      <c r="K2394" s="103"/>
      <c r="L2394" s="31" t="n">
        <v>2</v>
      </c>
      <c r="M2394" s="31"/>
      <c r="N2394" s="33" t="n">
        <f aca="false">E2394*F2394+H2394+J2394+K2394+L2394+M2394</f>
        <v>20</v>
      </c>
      <c r="O2394" s="36"/>
      <c r="P2394" s="31" t="n">
        <v>18</v>
      </c>
      <c r="Q2394" s="31" t="n">
        <v>3</v>
      </c>
      <c r="R2394" s="31"/>
      <c r="S2394" s="103" t="n">
        <v>-52</v>
      </c>
      <c r="T2394" s="103"/>
      <c r="U2394" s="103"/>
      <c r="V2394" s="103"/>
      <c r="W2394" s="104" t="n">
        <v>6</v>
      </c>
      <c r="X2394" s="31" t="n">
        <v>8</v>
      </c>
      <c r="Y2394" s="31"/>
      <c r="Z2394" s="36" t="n">
        <f aca="false">P2394*Q2394+S2394+U2394+V2394+W2394+X2394+Y2394</f>
        <v>16</v>
      </c>
      <c r="AA2394" s="36" t="n">
        <f aca="false">N2394+Z2394</f>
        <v>36</v>
      </c>
      <c r="AB2394" s="47" t="s">
        <v>413</v>
      </c>
      <c r="AC2394" s="31" t="s">
        <v>435</v>
      </c>
      <c r="AD2394" s="31"/>
      <c r="AE2394" s="36" t="n">
        <f aca="false">P2394*Q2394</f>
        <v>54</v>
      </c>
      <c r="AF2394" s="38" t="n">
        <f aca="false">AA2394-L2394-M2394-W2394-X2394</f>
        <v>20</v>
      </c>
      <c r="AG2394" s="39" t="str">
        <f aca="false">AB2394</f>
        <v>Чагмавели Н.В.</v>
      </c>
      <c r="AH2394" s="39" t="str">
        <f aca="false">C2394</f>
        <v>3АСС9-3</v>
      </c>
      <c r="AI2394" s="40" t="str">
        <f aca="false">B2394</f>
        <v>24</v>
      </c>
      <c r="AJ2394" s="39" t="str">
        <f aca="false">CONCATENATE(A2394," ",D2394)</f>
        <v>МДК.01.01 Компьютерные сети</v>
      </c>
      <c r="AK2394" s="39" t="n">
        <f aca="false">E2394*F2394+P2394*Q2394+H2394+J2394+S2394+U2394</f>
        <v>20</v>
      </c>
      <c r="AL2394" s="39" t="n">
        <f aca="false">L2394+W2394</f>
        <v>8</v>
      </c>
      <c r="AM2394" s="39" t="n">
        <f aca="false">M2394+X2394</f>
        <v>8</v>
      </c>
      <c r="AN2394" s="39" t="n">
        <f aca="false">Y2394</f>
        <v>0</v>
      </c>
      <c r="AO2394" s="39" t="n">
        <f aca="false">SUM(AK2394:AN2394)</f>
        <v>36</v>
      </c>
      <c r="AP2394" s="41" t="n">
        <f aca="false">K2394+V2394</f>
        <v>0</v>
      </c>
    </row>
    <row r="2395" s="42" customFormat="true" ht="16.5" hidden="true" customHeight="true" outlineLevel="0" collapsed="false">
      <c r="A2395" s="138" t="s">
        <v>100</v>
      </c>
      <c r="B2395" s="30" t="s">
        <v>175</v>
      </c>
      <c r="C2395" s="51" t="s">
        <v>680</v>
      </c>
      <c r="D2395" s="142" t="s">
        <v>420</v>
      </c>
      <c r="E2395" s="53" t="n">
        <v>14</v>
      </c>
      <c r="F2395" s="103"/>
      <c r="G2395" s="103"/>
      <c r="H2395" s="103" t="n">
        <v>24</v>
      </c>
      <c r="I2395" s="103"/>
      <c r="J2395" s="103"/>
      <c r="K2395" s="103"/>
      <c r="L2395" s="31"/>
      <c r="M2395" s="31"/>
      <c r="N2395" s="33" t="n">
        <f aca="false">E2395*F2395+H2395+J2395+K2395+L2395+M2395</f>
        <v>24</v>
      </c>
      <c r="O2395" s="36"/>
      <c r="P2395" s="31" t="n">
        <v>18</v>
      </c>
      <c r="Q2395" s="31"/>
      <c r="R2395" s="31"/>
      <c r="S2395" s="103" t="n">
        <v>52</v>
      </c>
      <c r="T2395" s="103"/>
      <c r="U2395" s="103"/>
      <c r="V2395" s="103"/>
      <c r="W2395" s="104"/>
      <c r="X2395" s="31"/>
      <c r="Y2395" s="31"/>
      <c r="Z2395" s="36" t="n">
        <f aca="false">P2395*Q2395+S2395+U2395+V2395+W2395+X2395+Y2395</f>
        <v>52</v>
      </c>
      <c r="AA2395" s="36" t="n">
        <f aca="false">N2395+Z2395</f>
        <v>76</v>
      </c>
      <c r="AB2395" s="47" t="s">
        <v>413</v>
      </c>
      <c r="AC2395" s="31" t="s">
        <v>435</v>
      </c>
      <c r="AD2395" s="31"/>
      <c r="AE2395" s="36" t="n">
        <f aca="false">P2395*Q2395</f>
        <v>0</v>
      </c>
      <c r="AF2395" s="38" t="n">
        <f aca="false">AA2395-L2395-M2395-W2395-X2395</f>
        <v>76</v>
      </c>
      <c r="AG2395" s="39" t="str">
        <f aca="false">AB2395</f>
        <v>Чагмавели Н.В.</v>
      </c>
      <c r="AH2395" s="39" t="str">
        <f aca="false">C2395</f>
        <v>3АСС9-3а</v>
      </c>
      <c r="AI2395" s="40" t="str">
        <f aca="false">B2395</f>
        <v>13</v>
      </c>
      <c r="AJ2395" s="39" t="str">
        <f aca="false">CONCATENATE(A2395," ",D2395)</f>
        <v>МДК.01.01 Компьютерные сети</v>
      </c>
      <c r="AK2395" s="39" t="n">
        <f aca="false">E2395*F2395+P2395*Q2395+H2395+J2395+S2395+U2395</f>
        <v>76</v>
      </c>
      <c r="AL2395" s="39" t="n">
        <f aca="false">L2395+W2395</f>
        <v>0</v>
      </c>
      <c r="AM2395" s="39" t="n">
        <f aca="false">M2395+X2395</f>
        <v>0</v>
      </c>
      <c r="AN2395" s="39" t="n">
        <f aca="false">Y2395</f>
        <v>0</v>
      </c>
      <c r="AO2395" s="39" t="n">
        <f aca="false">SUM(AK2395:AN2395)</f>
        <v>76</v>
      </c>
      <c r="AP2395" s="41" t="n">
        <f aca="false">K2395+V2395</f>
        <v>0</v>
      </c>
    </row>
    <row r="2396" s="42" customFormat="true" ht="16.5" hidden="true" customHeight="true" outlineLevel="0" collapsed="false">
      <c r="A2396" s="138" t="s">
        <v>100</v>
      </c>
      <c r="B2396" s="30" t="s">
        <v>116</v>
      </c>
      <c r="C2396" s="51" t="s">
        <v>681</v>
      </c>
      <c r="D2396" s="142" t="s">
        <v>420</v>
      </c>
      <c r="E2396" s="53" t="n">
        <v>14</v>
      </c>
      <c r="F2396" s="103"/>
      <c r="G2396" s="103"/>
      <c r="H2396" s="103" t="n">
        <v>24</v>
      </c>
      <c r="I2396" s="103"/>
      <c r="J2396" s="103"/>
      <c r="K2396" s="103"/>
      <c r="L2396" s="31"/>
      <c r="M2396" s="31"/>
      <c r="N2396" s="33" t="n">
        <f aca="false">E2396*F2396+H2396+J2396+K2396+L2396+M2396</f>
        <v>24</v>
      </c>
      <c r="O2396" s="36"/>
      <c r="P2396" s="31" t="n">
        <v>18</v>
      </c>
      <c r="Q2396" s="31"/>
      <c r="R2396" s="31"/>
      <c r="S2396" s="103" t="n">
        <v>52</v>
      </c>
      <c r="T2396" s="103"/>
      <c r="U2396" s="103"/>
      <c r="V2396" s="103"/>
      <c r="W2396" s="104"/>
      <c r="X2396" s="31"/>
      <c r="Y2396" s="31"/>
      <c r="Z2396" s="36" t="n">
        <f aca="false">P2396*Q2396+S2396+U2396+V2396+W2396+X2396+Y2396</f>
        <v>52</v>
      </c>
      <c r="AA2396" s="36" t="n">
        <f aca="false">N2396+Z2396</f>
        <v>76</v>
      </c>
      <c r="AB2396" s="47" t="s">
        <v>69</v>
      </c>
      <c r="AC2396" s="31" t="s">
        <v>435</v>
      </c>
      <c r="AD2396" s="31"/>
      <c r="AE2396" s="36" t="n">
        <f aca="false">P2396*Q2396</f>
        <v>0</v>
      </c>
      <c r="AF2396" s="38" t="n">
        <f aca="false">AA2396-L2396-M2396-W2396-X2396</f>
        <v>76</v>
      </c>
      <c r="AG2396" s="39" t="str">
        <f aca="false">AB2396</f>
        <v>вак. 2 п/гр</v>
      </c>
      <c r="AH2396" s="39" t="str">
        <f aca="false">C2396</f>
        <v>3АСС9-3б</v>
      </c>
      <c r="AI2396" s="40" t="str">
        <f aca="false">B2396</f>
        <v>11</v>
      </c>
      <c r="AJ2396" s="39" t="str">
        <f aca="false">CONCATENATE(A2396," ",D2396)</f>
        <v>МДК.01.01 Компьютерные сети</v>
      </c>
      <c r="AK2396" s="39" t="n">
        <f aca="false">E2396*F2396+P2396*Q2396+H2396+J2396+S2396+U2396</f>
        <v>76</v>
      </c>
      <c r="AL2396" s="39" t="n">
        <f aca="false">L2396+W2396</f>
        <v>0</v>
      </c>
      <c r="AM2396" s="39" t="n">
        <f aca="false">M2396+X2396</f>
        <v>0</v>
      </c>
      <c r="AN2396" s="39" t="n">
        <f aca="false">Y2396</f>
        <v>0</v>
      </c>
      <c r="AO2396" s="39" t="n">
        <f aca="false">SUM(AK2396:AN2396)</f>
        <v>76</v>
      </c>
      <c r="AP2396" s="41" t="n">
        <f aca="false">K2396+V2396</f>
        <v>0</v>
      </c>
    </row>
    <row r="2397" s="42" customFormat="true" ht="16.5" hidden="true" customHeight="true" outlineLevel="0" collapsed="false">
      <c r="A2397" s="138" t="s">
        <v>104</v>
      </c>
      <c r="B2397" s="30" t="s">
        <v>167</v>
      </c>
      <c r="C2397" s="48" t="s">
        <v>682</v>
      </c>
      <c r="D2397" s="142" t="s">
        <v>422</v>
      </c>
      <c r="E2397" s="53" t="n">
        <v>14</v>
      </c>
      <c r="F2397" s="103" t="n">
        <v>7</v>
      </c>
      <c r="G2397" s="103" t="n">
        <v>120</v>
      </c>
      <c r="H2397" s="103" t="n">
        <v>-40</v>
      </c>
      <c r="I2397" s="103"/>
      <c r="J2397" s="103"/>
      <c r="K2397" s="103"/>
      <c r="L2397" s="31" t="n">
        <v>4</v>
      </c>
      <c r="M2397" s="31"/>
      <c r="N2397" s="33" t="n">
        <f aca="false">E2397*F2397+H2397+J2397+K2397+L2397+M2397</f>
        <v>62</v>
      </c>
      <c r="O2397" s="36"/>
      <c r="P2397" s="31" t="n">
        <v>18</v>
      </c>
      <c r="Q2397" s="31" t="n">
        <v>4</v>
      </c>
      <c r="R2397" s="31"/>
      <c r="S2397" s="103" t="n">
        <v>-28</v>
      </c>
      <c r="T2397" s="103"/>
      <c r="U2397" s="103" t="n">
        <v>-30</v>
      </c>
      <c r="V2397" s="103" t="n">
        <v>24</v>
      </c>
      <c r="W2397" s="104" t="n">
        <v>6</v>
      </c>
      <c r="X2397" s="31" t="n">
        <v>8</v>
      </c>
      <c r="Y2397" s="31"/>
      <c r="Z2397" s="36" t="n">
        <f aca="false">P2397*Q2397+S2397+U2397+V2397+W2397+X2397+Y2397</f>
        <v>52</v>
      </c>
      <c r="AA2397" s="36" t="n">
        <f aca="false">N2397+Z2397</f>
        <v>114</v>
      </c>
      <c r="AB2397" s="284" t="s">
        <v>257</v>
      </c>
      <c r="AC2397" s="31" t="s">
        <v>435</v>
      </c>
      <c r="AD2397" s="31"/>
      <c r="AE2397" s="36" t="n">
        <f aca="false">P2397*Q2397</f>
        <v>72</v>
      </c>
      <c r="AF2397" s="38" t="n">
        <f aca="false">AA2397-L2397-M2397-W2397-X2397</f>
        <v>96</v>
      </c>
      <c r="AG2397" s="39" t="str">
        <f aca="false">AB2397</f>
        <v>Угольников И.М.</v>
      </c>
      <c r="AH2397" s="39" t="str">
        <f aca="false">C2397</f>
        <v>3АСС9-3</v>
      </c>
      <c r="AI2397" s="40" t="str">
        <f aca="false">B2397</f>
        <v>24</v>
      </c>
      <c r="AJ2397" s="39" t="str">
        <f aca="false">CONCATENATE(A2397," ",D2397)</f>
        <v>МДК.01.02 Организация, принципы построения и функционирования компьютерных сетей</v>
      </c>
      <c r="AK2397" s="39" t="n">
        <f aca="false">E2397*F2397+P2397*Q2397+H2397+J2397+S2397+U2397</f>
        <v>72</v>
      </c>
      <c r="AL2397" s="39" t="n">
        <f aca="false">L2397+W2397</f>
        <v>10</v>
      </c>
      <c r="AM2397" s="39" t="n">
        <f aca="false">M2397+X2397</f>
        <v>8</v>
      </c>
      <c r="AN2397" s="39" t="n">
        <f aca="false">Y2397</f>
        <v>0</v>
      </c>
      <c r="AO2397" s="39" t="n">
        <f aca="false">SUM(AK2397:AN2397)</f>
        <v>90</v>
      </c>
      <c r="AP2397" s="41" t="n">
        <f aca="false">K2397+V2397</f>
        <v>24</v>
      </c>
    </row>
    <row r="2398" s="42" customFormat="true" ht="16.5" hidden="true" customHeight="true" outlineLevel="0" collapsed="false">
      <c r="A2398" s="138" t="s">
        <v>104</v>
      </c>
      <c r="B2398" s="30" t="s">
        <v>175</v>
      </c>
      <c r="C2398" s="51" t="s">
        <v>680</v>
      </c>
      <c r="D2398" s="142" t="s">
        <v>422</v>
      </c>
      <c r="E2398" s="53" t="n">
        <v>14</v>
      </c>
      <c r="F2398" s="103"/>
      <c r="G2398" s="103"/>
      <c r="H2398" s="103" t="n">
        <v>40</v>
      </c>
      <c r="I2398" s="103"/>
      <c r="J2398" s="103"/>
      <c r="K2398" s="103"/>
      <c r="L2398" s="31"/>
      <c r="M2398" s="31"/>
      <c r="N2398" s="33" t="n">
        <f aca="false">E2398*F2398+H2398+J2398+K2398+L2398+M2398</f>
        <v>40</v>
      </c>
      <c r="O2398" s="36"/>
      <c r="P2398" s="31" t="n">
        <v>18</v>
      </c>
      <c r="Q2398" s="31"/>
      <c r="R2398" s="31"/>
      <c r="S2398" s="103" t="n">
        <v>28</v>
      </c>
      <c r="T2398" s="103"/>
      <c r="U2398" s="103"/>
      <c r="V2398" s="103"/>
      <c r="W2398" s="104"/>
      <c r="X2398" s="31"/>
      <c r="Y2398" s="31"/>
      <c r="Z2398" s="36" t="n">
        <f aca="false">P2398*Q2398+S2398+U2398+V2398+W2398+X2398+Y2398</f>
        <v>28</v>
      </c>
      <c r="AA2398" s="36" t="n">
        <f aca="false">N2398+Z2398</f>
        <v>68</v>
      </c>
      <c r="AB2398" s="47" t="s">
        <v>257</v>
      </c>
      <c r="AC2398" s="31" t="s">
        <v>435</v>
      </c>
      <c r="AD2398" s="31"/>
      <c r="AE2398" s="36" t="n">
        <f aca="false">P2398*Q2398</f>
        <v>0</v>
      </c>
      <c r="AF2398" s="38" t="n">
        <f aca="false">AA2398-L2398-M2398-W2398-X2398</f>
        <v>68</v>
      </c>
      <c r="AG2398" s="39" t="str">
        <f aca="false">AB2398</f>
        <v>Угольников И.М.</v>
      </c>
      <c r="AH2398" s="39" t="str">
        <f aca="false">C2398</f>
        <v>3АСС9-3а</v>
      </c>
      <c r="AI2398" s="40" t="str">
        <f aca="false">B2398</f>
        <v>13</v>
      </c>
      <c r="AJ2398" s="39" t="str">
        <f aca="false">CONCATENATE(A2398," ",D2398)</f>
        <v>МДК.01.02 Организация, принципы построения и функционирования компьютерных сетей</v>
      </c>
      <c r="AK2398" s="39" t="n">
        <f aca="false">E2398*F2398+P2398*Q2398+H2398+J2398+S2398+U2398</f>
        <v>68</v>
      </c>
      <c r="AL2398" s="39" t="n">
        <f aca="false">L2398+W2398</f>
        <v>0</v>
      </c>
      <c r="AM2398" s="39" t="n">
        <f aca="false">M2398+X2398</f>
        <v>0</v>
      </c>
      <c r="AN2398" s="39" t="n">
        <f aca="false">Y2398</f>
        <v>0</v>
      </c>
      <c r="AO2398" s="39" t="n">
        <f aca="false">SUM(AK2398:AN2398)</f>
        <v>68</v>
      </c>
      <c r="AP2398" s="41" t="n">
        <f aca="false">K2398+V2398</f>
        <v>0</v>
      </c>
    </row>
    <row r="2399" s="42" customFormat="true" ht="16.5" hidden="true" customHeight="true" outlineLevel="0" collapsed="false">
      <c r="A2399" s="138" t="s">
        <v>104</v>
      </c>
      <c r="B2399" s="30" t="s">
        <v>116</v>
      </c>
      <c r="C2399" s="51" t="s">
        <v>681</v>
      </c>
      <c r="D2399" s="142" t="s">
        <v>422</v>
      </c>
      <c r="E2399" s="53" t="n">
        <v>14</v>
      </c>
      <c r="F2399" s="103"/>
      <c r="G2399" s="103"/>
      <c r="H2399" s="103" t="n">
        <v>40</v>
      </c>
      <c r="I2399" s="103"/>
      <c r="J2399" s="103"/>
      <c r="K2399" s="103"/>
      <c r="L2399" s="31"/>
      <c r="M2399" s="31"/>
      <c r="N2399" s="33" t="n">
        <f aca="false">E2399*F2399+H2399+J2399+K2399+L2399+M2399</f>
        <v>40</v>
      </c>
      <c r="O2399" s="36"/>
      <c r="P2399" s="31" t="n">
        <v>18</v>
      </c>
      <c r="Q2399" s="31"/>
      <c r="R2399" s="31"/>
      <c r="S2399" s="103" t="n">
        <v>28</v>
      </c>
      <c r="T2399" s="103"/>
      <c r="U2399" s="103"/>
      <c r="V2399" s="103"/>
      <c r="W2399" s="104"/>
      <c r="X2399" s="31"/>
      <c r="Y2399" s="31"/>
      <c r="Z2399" s="36" t="n">
        <f aca="false">P2399*Q2399+S2399+U2399+V2399+W2399+X2399+Y2399</f>
        <v>28</v>
      </c>
      <c r="AA2399" s="36" t="n">
        <f aca="false">N2399+Z2399</f>
        <v>68</v>
      </c>
      <c r="AB2399" s="47" t="s">
        <v>69</v>
      </c>
      <c r="AC2399" s="31" t="s">
        <v>435</v>
      </c>
      <c r="AD2399" s="31"/>
      <c r="AE2399" s="36" t="n">
        <f aca="false">P2399*Q2399</f>
        <v>0</v>
      </c>
      <c r="AF2399" s="38" t="n">
        <f aca="false">AA2399-L2399-M2399-W2399-X2399</f>
        <v>68</v>
      </c>
      <c r="AG2399" s="39" t="str">
        <f aca="false">AB2399</f>
        <v>вак. 2 п/гр</v>
      </c>
      <c r="AH2399" s="39" t="str">
        <f aca="false">C2399</f>
        <v>3АСС9-3б</v>
      </c>
      <c r="AI2399" s="40" t="str">
        <f aca="false">B2399</f>
        <v>11</v>
      </c>
      <c r="AJ2399" s="39" t="str">
        <f aca="false">CONCATENATE(A2399," ",D2399)</f>
        <v>МДК.01.02 Организация, принципы построения и функционирования компьютерных сетей</v>
      </c>
      <c r="AK2399" s="39" t="n">
        <f aca="false">E2399*F2399+P2399*Q2399+H2399+J2399+S2399+U2399</f>
        <v>68</v>
      </c>
      <c r="AL2399" s="39" t="n">
        <f aca="false">L2399+W2399</f>
        <v>0</v>
      </c>
      <c r="AM2399" s="39" t="n">
        <f aca="false">M2399+X2399</f>
        <v>0</v>
      </c>
      <c r="AN2399" s="39" t="n">
        <f aca="false">Y2399</f>
        <v>0</v>
      </c>
      <c r="AO2399" s="39" t="n">
        <f aca="false">SUM(AK2399:AN2399)</f>
        <v>68</v>
      </c>
      <c r="AP2399" s="41" t="n">
        <f aca="false">K2399+V2399</f>
        <v>0</v>
      </c>
    </row>
    <row r="2400" s="42" customFormat="true" ht="16.5" hidden="true" customHeight="true" outlineLevel="0" collapsed="false">
      <c r="A2400" s="138" t="s">
        <v>104</v>
      </c>
      <c r="B2400" s="30" t="s">
        <v>175</v>
      </c>
      <c r="C2400" s="51" t="s">
        <v>680</v>
      </c>
      <c r="D2400" s="142" t="s">
        <v>436</v>
      </c>
      <c r="E2400" s="53" t="n">
        <v>14</v>
      </c>
      <c r="F2400" s="103"/>
      <c r="G2400" s="103"/>
      <c r="H2400" s="103"/>
      <c r="I2400" s="103"/>
      <c r="J2400" s="103"/>
      <c r="K2400" s="103"/>
      <c r="L2400" s="31"/>
      <c r="M2400" s="31"/>
      <c r="N2400" s="33" t="n">
        <f aca="false">E2400*F2400+H2400+J2400+K2400+L2400+M2400</f>
        <v>0</v>
      </c>
      <c r="O2400" s="36"/>
      <c r="P2400" s="31" t="n">
        <v>18</v>
      </c>
      <c r="Q2400" s="31"/>
      <c r="R2400" s="31"/>
      <c r="S2400" s="103"/>
      <c r="T2400" s="103"/>
      <c r="U2400" s="103" t="n">
        <v>30</v>
      </c>
      <c r="V2400" s="103"/>
      <c r="W2400" s="104"/>
      <c r="X2400" s="31"/>
      <c r="Y2400" s="31"/>
      <c r="Z2400" s="36" t="n">
        <f aca="false">P2400*Q2400+S2400+U2400+V2400+W2400+X2400+Y2400</f>
        <v>30</v>
      </c>
      <c r="AA2400" s="36" t="n">
        <f aca="false">N2400+Z2400</f>
        <v>30</v>
      </c>
      <c r="AB2400" s="284" t="s">
        <v>257</v>
      </c>
      <c r="AC2400" s="31" t="s">
        <v>435</v>
      </c>
      <c r="AD2400" s="31"/>
      <c r="AE2400" s="36" t="n">
        <f aca="false">P2400*Q2400</f>
        <v>0</v>
      </c>
      <c r="AF2400" s="38" t="n">
        <f aca="false">AA2400-L2400-M2400-W2400-X2400</f>
        <v>30</v>
      </c>
      <c r="AG2400" s="39" t="str">
        <f aca="false">AB2400</f>
        <v>Угольников И.М.</v>
      </c>
      <c r="AH2400" s="39" t="str">
        <f aca="false">C2400</f>
        <v>3АСС9-3а</v>
      </c>
      <c r="AI2400" s="40" t="str">
        <f aca="false">B2400</f>
        <v>13</v>
      </c>
      <c r="AJ2400" s="39" t="str">
        <f aca="false">CONCATENATE(A2400," ",D2400)</f>
        <v>МДК.01.02 КП - Организация, принципы построения и функционирования компьютерных сетей</v>
      </c>
      <c r="AK2400" s="39" t="n">
        <f aca="false">E2400*F2400+P2400*Q2400+H2400+J2400+S2400+U2400</f>
        <v>30</v>
      </c>
      <c r="AL2400" s="39" t="n">
        <f aca="false">L2400+W2400</f>
        <v>0</v>
      </c>
      <c r="AM2400" s="39" t="n">
        <f aca="false">M2400+X2400</f>
        <v>0</v>
      </c>
      <c r="AN2400" s="39" t="n">
        <f aca="false">Y2400</f>
        <v>0</v>
      </c>
      <c r="AO2400" s="39" t="n">
        <f aca="false">SUM(AK2400:AN2400)</f>
        <v>30</v>
      </c>
      <c r="AP2400" s="41" t="n">
        <f aca="false">K2400+V2400</f>
        <v>0</v>
      </c>
    </row>
    <row r="2401" s="42" customFormat="true" ht="16.5" hidden="true" customHeight="true" outlineLevel="0" collapsed="false">
      <c r="A2401" s="138" t="s">
        <v>104</v>
      </c>
      <c r="B2401" s="30" t="s">
        <v>116</v>
      </c>
      <c r="C2401" s="51" t="s">
        <v>681</v>
      </c>
      <c r="D2401" s="142" t="s">
        <v>436</v>
      </c>
      <c r="E2401" s="53" t="n">
        <v>14</v>
      </c>
      <c r="F2401" s="103"/>
      <c r="G2401" s="103"/>
      <c r="H2401" s="103"/>
      <c r="I2401" s="103"/>
      <c r="J2401" s="103"/>
      <c r="K2401" s="103"/>
      <c r="L2401" s="31"/>
      <c r="M2401" s="31"/>
      <c r="N2401" s="33" t="n">
        <f aca="false">E2401*F2401+H2401+J2401+K2401+L2401+M2401</f>
        <v>0</v>
      </c>
      <c r="O2401" s="36"/>
      <c r="P2401" s="31" t="n">
        <v>18</v>
      </c>
      <c r="Q2401" s="31"/>
      <c r="R2401" s="31"/>
      <c r="S2401" s="103"/>
      <c r="T2401" s="103"/>
      <c r="U2401" s="103" t="n">
        <v>30</v>
      </c>
      <c r="V2401" s="103"/>
      <c r="W2401" s="104"/>
      <c r="X2401" s="31"/>
      <c r="Y2401" s="31"/>
      <c r="Z2401" s="36" t="n">
        <f aca="false">P2401*Q2401+S2401+U2401+V2401+W2401+X2401+Y2401</f>
        <v>30</v>
      </c>
      <c r="AA2401" s="36" t="n">
        <f aca="false">N2401+Z2401</f>
        <v>30</v>
      </c>
      <c r="AB2401" s="71" t="s">
        <v>437</v>
      </c>
      <c r="AC2401" s="291" t="s">
        <v>749</v>
      </c>
      <c r="AD2401" s="31"/>
      <c r="AE2401" s="36" t="n">
        <f aca="false">P2401*Q2401</f>
        <v>0</v>
      </c>
      <c r="AF2401" s="38" t="n">
        <f aca="false">AA2401-L2401-M2401-W2401-X2401</f>
        <v>30</v>
      </c>
      <c r="AG2401" s="39" t="str">
        <f aca="false">AB2401</f>
        <v>Вак. КП - Угольников И.М.</v>
      </c>
      <c r="AH2401" s="39" t="str">
        <f aca="false">C2401</f>
        <v>3АСС9-3б</v>
      </c>
      <c r="AI2401" s="40" t="str">
        <f aca="false">B2401</f>
        <v>11</v>
      </c>
      <c r="AJ2401" s="39" t="str">
        <f aca="false">CONCATENATE(A2401," ",D2401)</f>
        <v>МДК.01.02 КП - Организация, принципы построения и функционирования компьютерных сетей</v>
      </c>
      <c r="AK2401" s="39" t="n">
        <f aca="false">E2401*F2401+P2401*Q2401+H2401+J2401+S2401+U2401</f>
        <v>30</v>
      </c>
      <c r="AL2401" s="39" t="n">
        <f aca="false">L2401+W2401</f>
        <v>0</v>
      </c>
      <c r="AM2401" s="39" t="n">
        <f aca="false">M2401+X2401</f>
        <v>0</v>
      </c>
      <c r="AN2401" s="39" t="n">
        <f aca="false">Y2401</f>
        <v>0</v>
      </c>
      <c r="AO2401" s="39" t="n">
        <f aca="false">SUM(AK2401:AN2401)</f>
        <v>30</v>
      </c>
      <c r="AP2401" s="41" t="n">
        <f aca="false">K2401+V2401</f>
        <v>0</v>
      </c>
    </row>
    <row r="2402" s="42" customFormat="true" ht="16.5" hidden="true" customHeight="true" outlineLevel="0" collapsed="false">
      <c r="A2402" s="138" t="s">
        <v>136</v>
      </c>
      <c r="B2402" s="30" t="s">
        <v>167</v>
      </c>
      <c r="C2402" s="97" t="s">
        <v>682</v>
      </c>
      <c r="D2402" s="193" t="s">
        <v>438</v>
      </c>
      <c r="E2402" s="53" t="n">
        <v>14</v>
      </c>
      <c r="F2402" s="103"/>
      <c r="G2402" s="103"/>
      <c r="H2402" s="103"/>
      <c r="I2402" s="103"/>
      <c r="J2402" s="103"/>
      <c r="K2402" s="103"/>
      <c r="L2402" s="31"/>
      <c r="M2402" s="31"/>
      <c r="N2402" s="33" t="n">
        <f aca="false">E2402*F2402+H2402+J2402+K2402+L2402+M2402</f>
        <v>0</v>
      </c>
      <c r="O2402" s="36"/>
      <c r="P2402" s="31" t="n">
        <v>18</v>
      </c>
      <c r="Q2402" s="31" t="n">
        <v>4</v>
      </c>
      <c r="R2402" s="31" t="n">
        <v>40</v>
      </c>
      <c r="S2402" s="103" t="n">
        <v>-40</v>
      </c>
      <c r="T2402" s="103"/>
      <c r="U2402" s="103"/>
      <c r="V2402" s="103"/>
      <c r="W2402" s="104" t="n">
        <v>4</v>
      </c>
      <c r="X2402" s="31"/>
      <c r="Y2402" s="31"/>
      <c r="Z2402" s="36" t="n">
        <f aca="false">P2402*Q2402+S2402+U2402+V2402+W2402+X2402+Y2402</f>
        <v>36</v>
      </c>
      <c r="AA2402" s="36" t="n">
        <f aca="false">N2402+Z2402</f>
        <v>36</v>
      </c>
      <c r="AB2402" s="47" t="s">
        <v>259</v>
      </c>
      <c r="AC2402" s="31"/>
      <c r="AD2402" s="31"/>
      <c r="AE2402" s="36" t="n">
        <f aca="false">P2402*Q2402</f>
        <v>72</v>
      </c>
      <c r="AF2402" s="38" t="n">
        <f aca="false">AA2402-L2402-M2402-W2402-X2402</f>
        <v>32</v>
      </c>
      <c r="AG2402" s="39" t="str">
        <f aca="false">AB2402</f>
        <v>Евдокимов М.В.</v>
      </c>
      <c r="AH2402" s="39" t="str">
        <f aca="false">C2402</f>
        <v>3АСС9-3</v>
      </c>
      <c r="AI2402" s="40" t="str">
        <f aca="false">B2402</f>
        <v>24</v>
      </c>
      <c r="AJ2402" s="39" t="str">
        <f aca="false">CONCATENATE(A2402," ",D2402)</f>
        <v>МДК.01.03 Системы коммутации, технологии их монтажа и обслуживания</v>
      </c>
      <c r="AK2402" s="39" t="n">
        <f aca="false">E2402*F2402+P2402*Q2402+H2402+J2402+S2402+U2402</f>
        <v>32</v>
      </c>
      <c r="AL2402" s="39" t="n">
        <f aca="false">L2402+W2402</f>
        <v>4</v>
      </c>
      <c r="AM2402" s="39" t="n">
        <f aca="false">M2402+X2402</f>
        <v>0</v>
      </c>
      <c r="AN2402" s="39" t="n">
        <f aca="false">Y2402</f>
        <v>0</v>
      </c>
      <c r="AO2402" s="39" t="n">
        <f aca="false">SUM(AK2402:AN2402)</f>
        <v>36</v>
      </c>
      <c r="AP2402" s="41" t="n">
        <f aca="false">K2402+V2402</f>
        <v>0</v>
      </c>
    </row>
    <row r="2403" s="42" customFormat="true" ht="16.5" hidden="true" customHeight="true" outlineLevel="0" collapsed="false">
      <c r="A2403" s="138" t="s">
        <v>136</v>
      </c>
      <c r="B2403" s="30" t="s">
        <v>175</v>
      </c>
      <c r="C2403" s="51" t="s">
        <v>680</v>
      </c>
      <c r="D2403" s="193" t="s">
        <v>438</v>
      </c>
      <c r="E2403" s="53" t="n">
        <v>14</v>
      </c>
      <c r="F2403" s="103"/>
      <c r="G2403" s="103"/>
      <c r="H2403" s="103"/>
      <c r="I2403" s="103"/>
      <c r="J2403" s="103"/>
      <c r="K2403" s="103"/>
      <c r="L2403" s="31"/>
      <c r="M2403" s="31"/>
      <c r="N2403" s="33" t="n">
        <f aca="false">E2403*F2403+H2403+J2403+K2403+L2403+M2403</f>
        <v>0</v>
      </c>
      <c r="O2403" s="36"/>
      <c r="P2403" s="31" t="n">
        <v>18</v>
      </c>
      <c r="Q2403" s="31"/>
      <c r="R2403" s="31"/>
      <c r="S2403" s="103" t="n">
        <v>40</v>
      </c>
      <c r="T2403" s="103"/>
      <c r="U2403" s="103"/>
      <c r="V2403" s="103"/>
      <c r="W2403" s="104"/>
      <c r="X2403" s="31"/>
      <c r="Y2403" s="31"/>
      <c r="Z2403" s="36" t="n">
        <f aca="false">P2403*Q2403+S2403+U2403+V2403+W2403+X2403+Y2403</f>
        <v>40</v>
      </c>
      <c r="AA2403" s="36" t="n">
        <f aca="false">N2403+Z2403</f>
        <v>40</v>
      </c>
      <c r="AB2403" s="47" t="s">
        <v>259</v>
      </c>
      <c r="AC2403" s="31"/>
      <c r="AD2403" s="31"/>
      <c r="AE2403" s="36" t="n">
        <f aca="false">P2403*Q2403</f>
        <v>0</v>
      </c>
      <c r="AF2403" s="38" t="n">
        <f aca="false">AA2403-L2403-M2403-W2403-X2403</f>
        <v>40</v>
      </c>
      <c r="AG2403" s="39" t="str">
        <f aca="false">AB2403</f>
        <v>Евдокимов М.В.</v>
      </c>
      <c r="AH2403" s="39" t="str">
        <f aca="false">C2403</f>
        <v>3АСС9-3а</v>
      </c>
      <c r="AI2403" s="40" t="str">
        <f aca="false">B2403</f>
        <v>13</v>
      </c>
      <c r="AJ2403" s="39" t="str">
        <f aca="false">CONCATENATE(A2403," ",D2403)</f>
        <v>МДК.01.03 Системы коммутации, технологии их монтажа и обслуживания</v>
      </c>
      <c r="AK2403" s="39" t="n">
        <f aca="false">E2403*F2403+P2403*Q2403+H2403+J2403+S2403+U2403</f>
        <v>40</v>
      </c>
      <c r="AL2403" s="39" t="n">
        <f aca="false">L2403+W2403</f>
        <v>0</v>
      </c>
      <c r="AM2403" s="39" t="n">
        <f aca="false">M2403+X2403</f>
        <v>0</v>
      </c>
      <c r="AN2403" s="39" t="n">
        <f aca="false">Y2403</f>
        <v>0</v>
      </c>
      <c r="AO2403" s="39" t="n">
        <f aca="false">SUM(AK2403:AN2403)</f>
        <v>40</v>
      </c>
      <c r="AP2403" s="41" t="n">
        <f aca="false">K2403+V2403</f>
        <v>0</v>
      </c>
    </row>
    <row r="2404" s="42" customFormat="true" ht="16.5" hidden="true" customHeight="true" outlineLevel="0" collapsed="false">
      <c r="A2404" s="138" t="s">
        <v>136</v>
      </c>
      <c r="B2404" s="30" t="s">
        <v>116</v>
      </c>
      <c r="C2404" s="51" t="s">
        <v>681</v>
      </c>
      <c r="D2404" s="193" t="s">
        <v>438</v>
      </c>
      <c r="E2404" s="53" t="n">
        <v>14</v>
      </c>
      <c r="F2404" s="103"/>
      <c r="G2404" s="103"/>
      <c r="H2404" s="103"/>
      <c r="I2404" s="103"/>
      <c r="J2404" s="103"/>
      <c r="K2404" s="103"/>
      <c r="L2404" s="31"/>
      <c r="M2404" s="31"/>
      <c r="N2404" s="33" t="n">
        <f aca="false">E2404*F2404+H2404+J2404+K2404+L2404+M2404</f>
        <v>0</v>
      </c>
      <c r="O2404" s="36"/>
      <c r="P2404" s="31" t="n">
        <v>18</v>
      </c>
      <c r="Q2404" s="31"/>
      <c r="R2404" s="31"/>
      <c r="S2404" s="103" t="n">
        <v>40</v>
      </c>
      <c r="T2404" s="103"/>
      <c r="U2404" s="103"/>
      <c r="V2404" s="103"/>
      <c r="W2404" s="104"/>
      <c r="X2404" s="31"/>
      <c r="Y2404" s="31"/>
      <c r="Z2404" s="36" t="n">
        <f aca="false">P2404*Q2404+S2404+U2404+V2404+W2404+X2404+Y2404</f>
        <v>40</v>
      </c>
      <c r="AA2404" s="36" t="n">
        <f aca="false">N2404+Z2404</f>
        <v>40</v>
      </c>
      <c r="AB2404" s="47" t="s">
        <v>69</v>
      </c>
      <c r="AC2404" s="31"/>
      <c r="AD2404" s="31"/>
      <c r="AE2404" s="36" t="n">
        <f aca="false">P2404*Q2404</f>
        <v>0</v>
      </c>
      <c r="AF2404" s="38" t="n">
        <f aca="false">AA2404-L2404-M2404-W2404-X2404</f>
        <v>40</v>
      </c>
      <c r="AG2404" s="39" t="str">
        <f aca="false">AB2404</f>
        <v>вак. 2 п/гр</v>
      </c>
      <c r="AH2404" s="39" t="str">
        <f aca="false">C2404</f>
        <v>3АСС9-3б</v>
      </c>
      <c r="AI2404" s="40" t="str">
        <f aca="false">B2404</f>
        <v>11</v>
      </c>
      <c r="AJ2404" s="39" t="str">
        <f aca="false">CONCATENATE(A2404," ",D2404)</f>
        <v>МДК.01.03 Системы коммутации, технологии их монтажа и обслуживания</v>
      </c>
      <c r="AK2404" s="39" t="n">
        <f aca="false">E2404*F2404+P2404*Q2404+H2404+J2404+S2404+U2404</f>
        <v>40</v>
      </c>
      <c r="AL2404" s="39" t="n">
        <f aca="false">L2404+W2404</f>
        <v>0</v>
      </c>
      <c r="AM2404" s="39" t="n">
        <f aca="false">M2404+X2404</f>
        <v>0</v>
      </c>
      <c r="AN2404" s="39" t="n">
        <f aca="false">Y2404</f>
        <v>0</v>
      </c>
      <c r="AO2404" s="39" t="n">
        <f aca="false">SUM(AK2404:AN2404)</f>
        <v>40</v>
      </c>
      <c r="AP2404" s="41" t="n">
        <f aca="false">K2404+V2404</f>
        <v>0</v>
      </c>
    </row>
    <row r="2405" s="42" customFormat="true" ht="16.5" hidden="true" customHeight="true" outlineLevel="0" collapsed="false">
      <c r="A2405" s="138" t="s">
        <v>333</v>
      </c>
      <c r="B2405" s="30" t="s">
        <v>167</v>
      </c>
      <c r="C2405" s="97" t="s">
        <v>682</v>
      </c>
      <c r="D2405" s="193" t="s">
        <v>439</v>
      </c>
      <c r="E2405" s="53" t="n">
        <v>14</v>
      </c>
      <c r="F2405" s="103"/>
      <c r="G2405" s="103"/>
      <c r="H2405" s="103"/>
      <c r="I2405" s="103"/>
      <c r="J2405" s="103"/>
      <c r="K2405" s="103"/>
      <c r="L2405" s="31"/>
      <c r="M2405" s="31"/>
      <c r="N2405" s="33" t="n">
        <f aca="false">E2405*F2405+H2405+J2405+K2405+L2405+M2405</f>
        <v>0</v>
      </c>
      <c r="O2405" s="36"/>
      <c r="P2405" s="31" t="n">
        <v>18</v>
      </c>
      <c r="Q2405" s="31" t="n">
        <v>3</v>
      </c>
      <c r="R2405" s="31" t="n">
        <v>26</v>
      </c>
      <c r="S2405" s="103" t="n">
        <v>-26</v>
      </c>
      <c r="T2405" s="103"/>
      <c r="U2405" s="103"/>
      <c r="V2405" s="103"/>
      <c r="W2405" s="104" t="n">
        <v>4</v>
      </c>
      <c r="X2405" s="31"/>
      <c r="Y2405" s="31"/>
      <c r="Z2405" s="36" t="n">
        <f aca="false">P2405*Q2405+S2405+U2405+V2405+W2405+X2405+Y2405</f>
        <v>32</v>
      </c>
      <c r="AA2405" s="36" t="n">
        <f aca="false">N2405+Z2405</f>
        <v>32</v>
      </c>
      <c r="AB2405" s="47" t="s">
        <v>259</v>
      </c>
      <c r="AC2405" s="31"/>
      <c r="AD2405" s="31"/>
      <c r="AE2405" s="36" t="n">
        <f aca="false">P2405*Q2405</f>
        <v>54</v>
      </c>
      <c r="AF2405" s="38" t="n">
        <f aca="false">AA2405-L2405-M2405-W2405-X2405</f>
        <v>28</v>
      </c>
      <c r="AG2405" s="39" t="str">
        <f aca="false">AB2405</f>
        <v>Евдокимов М.В.</v>
      </c>
      <c r="AH2405" s="39" t="str">
        <f aca="false">C2405</f>
        <v>3АСС9-3</v>
      </c>
      <c r="AI2405" s="40" t="str">
        <f aca="false">B2405</f>
        <v>24</v>
      </c>
      <c r="AJ2405" s="39" t="str">
        <f aca="false">CONCATENATE(A2405," ",D2405)</f>
        <v>МДК.01.04 Дизайн проектируемых систем</v>
      </c>
      <c r="AK2405" s="39" t="n">
        <f aca="false">E2405*F2405+P2405*Q2405+H2405+J2405+S2405+U2405</f>
        <v>28</v>
      </c>
      <c r="AL2405" s="39" t="n">
        <f aca="false">L2405+W2405</f>
        <v>4</v>
      </c>
      <c r="AM2405" s="39" t="n">
        <f aca="false">M2405+X2405</f>
        <v>0</v>
      </c>
      <c r="AN2405" s="39" t="n">
        <f aca="false">Y2405</f>
        <v>0</v>
      </c>
      <c r="AO2405" s="39" t="n">
        <f aca="false">SUM(AK2405:AN2405)</f>
        <v>32</v>
      </c>
      <c r="AP2405" s="41" t="n">
        <f aca="false">K2405+V2405</f>
        <v>0</v>
      </c>
    </row>
    <row r="2406" s="42" customFormat="true" ht="16.5" hidden="true" customHeight="true" outlineLevel="0" collapsed="false">
      <c r="A2406" s="138" t="s">
        <v>333</v>
      </c>
      <c r="B2406" s="30" t="s">
        <v>175</v>
      </c>
      <c r="C2406" s="51" t="s">
        <v>680</v>
      </c>
      <c r="D2406" s="193" t="s">
        <v>439</v>
      </c>
      <c r="E2406" s="53" t="n">
        <v>14</v>
      </c>
      <c r="F2406" s="103"/>
      <c r="G2406" s="103"/>
      <c r="H2406" s="103"/>
      <c r="I2406" s="103"/>
      <c r="J2406" s="103"/>
      <c r="K2406" s="103"/>
      <c r="L2406" s="31"/>
      <c r="M2406" s="31"/>
      <c r="N2406" s="33" t="n">
        <f aca="false">E2406*F2406+H2406+J2406+K2406+L2406+M2406</f>
        <v>0</v>
      </c>
      <c r="O2406" s="36"/>
      <c r="P2406" s="31" t="n">
        <v>18</v>
      </c>
      <c r="Q2406" s="31"/>
      <c r="R2406" s="31"/>
      <c r="S2406" s="103" t="n">
        <v>26</v>
      </c>
      <c r="T2406" s="103"/>
      <c r="U2406" s="103"/>
      <c r="V2406" s="103"/>
      <c r="W2406" s="104"/>
      <c r="X2406" s="31"/>
      <c r="Y2406" s="31"/>
      <c r="Z2406" s="36" t="n">
        <f aca="false">P2406*Q2406+S2406+U2406+V2406+W2406+X2406+Y2406</f>
        <v>26</v>
      </c>
      <c r="AA2406" s="36" t="n">
        <f aca="false">N2406+Z2406</f>
        <v>26</v>
      </c>
      <c r="AB2406" s="47" t="s">
        <v>259</v>
      </c>
      <c r="AC2406" s="31"/>
      <c r="AD2406" s="31"/>
      <c r="AE2406" s="36" t="n">
        <f aca="false">P2406*Q2406</f>
        <v>0</v>
      </c>
      <c r="AF2406" s="38" t="n">
        <f aca="false">AA2406-L2406-M2406-W2406-X2406</f>
        <v>26</v>
      </c>
      <c r="AG2406" s="39" t="str">
        <f aca="false">AB2406</f>
        <v>Евдокимов М.В.</v>
      </c>
      <c r="AH2406" s="39" t="str">
        <f aca="false">C2406</f>
        <v>3АСС9-3а</v>
      </c>
      <c r="AI2406" s="40" t="str">
        <f aca="false">B2406</f>
        <v>13</v>
      </c>
      <c r="AJ2406" s="39" t="str">
        <f aca="false">CONCATENATE(A2406," ",D2406)</f>
        <v>МДК.01.04 Дизайн проектируемых систем</v>
      </c>
      <c r="AK2406" s="39" t="n">
        <f aca="false">E2406*F2406+P2406*Q2406+H2406+J2406+S2406+U2406</f>
        <v>26</v>
      </c>
      <c r="AL2406" s="39" t="n">
        <f aca="false">L2406+W2406</f>
        <v>0</v>
      </c>
      <c r="AM2406" s="39" t="n">
        <f aca="false">M2406+X2406</f>
        <v>0</v>
      </c>
      <c r="AN2406" s="39" t="n">
        <f aca="false">Y2406</f>
        <v>0</v>
      </c>
      <c r="AO2406" s="39" t="n">
        <f aca="false">SUM(AK2406:AN2406)</f>
        <v>26</v>
      </c>
      <c r="AP2406" s="41" t="n">
        <f aca="false">K2406+V2406</f>
        <v>0</v>
      </c>
    </row>
    <row r="2407" s="42" customFormat="true" ht="16.5" hidden="true" customHeight="true" outlineLevel="0" collapsed="false">
      <c r="A2407" s="138" t="s">
        <v>333</v>
      </c>
      <c r="B2407" s="30" t="s">
        <v>116</v>
      </c>
      <c r="C2407" s="51" t="s">
        <v>681</v>
      </c>
      <c r="D2407" s="194" t="s">
        <v>439</v>
      </c>
      <c r="E2407" s="53" t="n">
        <v>14</v>
      </c>
      <c r="F2407" s="103"/>
      <c r="G2407" s="103"/>
      <c r="H2407" s="103"/>
      <c r="I2407" s="103"/>
      <c r="J2407" s="103"/>
      <c r="K2407" s="103"/>
      <c r="L2407" s="31"/>
      <c r="M2407" s="31"/>
      <c r="N2407" s="33" t="n">
        <f aca="false">E2407*F2407+H2407+J2407+K2407+L2407+M2407</f>
        <v>0</v>
      </c>
      <c r="O2407" s="36"/>
      <c r="P2407" s="31" t="n">
        <v>18</v>
      </c>
      <c r="Q2407" s="31"/>
      <c r="R2407" s="31"/>
      <c r="S2407" s="103" t="n">
        <v>26</v>
      </c>
      <c r="T2407" s="103"/>
      <c r="U2407" s="103"/>
      <c r="V2407" s="103"/>
      <c r="W2407" s="104"/>
      <c r="X2407" s="31"/>
      <c r="Y2407" s="31"/>
      <c r="Z2407" s="36" t="n">
        <f aca="false">P2407*Q2407+S2407+U2407+V2407+W2407+X2407+Y2407</f>
        <v>26</v>
      </c>
      <c r="AA2407" s="36" t="n">
        <f aca="false">N2407+Z2407</f>
        <v>26</v>
      </c>
      <c r="AB2407" s="47" t="s">
        <v>69</v>
      </c>
      <c r="AC2407" s="31"/>
      <c r="AD2407" s="31"/>
      <c r="AE2407" s="36" t="n">
        <f aca="false">P2407*Q2407</f>
        <v>0</v>
      </c>
      <c r="AF2407" s="38" t="n">
        <f aca="false">AA2407-L2407-M2407-W2407-X2407</f>
        <v>26</v>
      </c>
      <c r="AG2407" s="39" t="str">
        <f aca="false">AB2407</f>
        <v>вак. 2 п/гр</v>
      </c>
      <c r="AH2407" s="39" t="str">
        <f aca="false">C2407</f>
        <v>3АСС9-3б</v>
      </c>
      <c r="AI2407" s="40" t="str">
        <f aca="false">B2407</f>
        <v>11</v>
      </c>
      <c r="AJ2407" s="39" t="str">
        <f aca="false">CONCATENATE(A2407," ",D2407)</f>
        <v>МДК.01.04 Дизайн проектируемых систем</v>
      </c>
      <c r="AK2407" s="39" t="n">
        <f aca="false">E2407*F2407+P2407*Q2407+H2407+J2407+S2407+U2407</f>
        <v>26</v>
      </c>
      <c r="AL2407" s="39" t="n">
        <f aca="false">L2407+W2407</f>
        <v>0</v>
      </c>
      <c r="AM2407" s="39" t="n">
        <f aca="false">M2407+X2407</f>
        <v>0</v>
      </c>
      <c r="AN2407" s="39" t="n">
        <f aca="false">Y2407</f>
        <v>0</v>
      </c>
      <c r="AO2407" s="39" t="n">
        <f aca="false">SUM(AK2407:AN2407)</f>
        <v>26</v>
      </c>
      <c r="AP2407" s="41" t="n">
        <f aca="false">K2407+V2407</f>
        <v>0</v>
      </c>
    </row>
    <row r="2408" s="42" customFormat="true" ht="16.5" hidden="true" customHeight="true" outlineLevel="0" collapsed="false">
      <c r="A2408" s="138" t="s">
        <v>138</v>
      </c>
      <c r="B2408" s="30" t="s">
        <v>175</v>
      </c>
      <c r="C2408" s="51" t="s">
        <v>680</v>
      </c>
      <c r="D2408" s="149" t="s">
        <v>108</v>
      </c>
      <c r="E2408" s="53" t="n">
        <v>2</v>
      </c>
      <c r="F2408" s="103" t="n">
        <v>36</v>
      </c>
      <c r="G2408" s="103"/>
      <c r="H2408" s="103"/>
      <c r="I2408" s="103"/>
      <c r="J2408" s="103"/>
      <c r="K2408" s="103"/>
      <c r="L2408" s="31"/>
      <c r="M2408" s="31"/>
      <c r="N2408" s="33" t="n">
        <f aca="false">E2408*F2408+H2408+J2408+K2408+L2408+M2408</f>
        <v>72</v>
      </c>
      <c r="O2408" s="36"/>
      <c r="P2408" s="31" t="n">
        <v>18</v>
      </c>
      <c r="Q2408" s="31"/>
      <c r="R2408" s="31"/>
      <c r="S2408" s="103"/>
      <c r="T2408" s="103"/>
      <c r="U2408" s="103"/>
      <c r="V2408" s="103"/>
      <c r="W2408" s="104"/>
      <c r="X2408" s="31"/>
      <c r="Y2408" s="31"/>
      <c r="Z2408" s="36" t="n">
        <f aca="false">P2408*Q2408+S2408+U2408+V2408+W2408+X2408+Y2408</f>
        <v>0</v>
      </c>
      <c r="AA2408" s="36" t="n">
        <f aca="false">N2408+Z2408</f>
        <v>72</v>
      </c>
      <c r="AB2408" s="73" t="s">
        <v>423</v>
      </c>
      <c r="AC2408" s="31"/>
      <c r="AD2408" s="31"/>
      <c r="AE2408" s="36" t="n">
        <f aca="false">P2408*Q2408</f>
        <v>0</v>
      </c>
      <c r="AF2408" s="38" t="n">
        <f aca="false">AA2408-L2408-M2408-W2408-X2408</f>
        <v>72</v>
      </c>
      <c r="AG2408" s="39" t="str">
        <f aca="false">AB2408</f>
        <v>Михеев Н.Н.</v>
      </c>
      <c r="AH2408" s="39" t="str">
        <f aca="false">C2408</f>
        <v>3АСС9-3а</v>
      </c>
      <c r="AI2408" s="40" t="str">
        <f aca="false">B2408</f>
        <v>13</v>
      </c>
      <c r="AJ2408" s="39" t="str">
        <f aca="false">CONCATENATE(A2408," ",D2408)</f>
        <v>УП.01 Учебная практика</v>
      </c>
      <c r="AK2408" s="39" t="n">
        <f aca="false">E2408*F2408+P2408*Q2408+H2408+J2408+S2408+U2408</f>
        <v>72</v>
      </c>
      <c r="AL2408" s="39" t="n">
        <f aca="false">L2408+W2408</f>
        <v>0</v>
      </c>
      <c r="AM2408" s="39" t="n">
        <f aca="false">M2408+X2408</f>
        <v>0</v>
      </c>
      <c r="AN2408" s="39" t="n">
        <f aca="false">Y2408</f>
        <v>0</v>
      </c>
      <c r="AO2408" s="39" t="n">
        <f aca="false">SUM(AK2408:AN2408)</f>
        <v>72</v>
      </c>
      <c r="AP2408" s="41" t="n">
        <f aca="false">K2408+V2408</f>
        <v>0</v>
      </c>
    </row>
    <row r="2409" s="42" customFormat="true" ht="16.5" hidden="true" customHeight="true" outlineLevel="0" collapsed="false">
      <c r="A2409" s="138" t="s">
        <v>138</v>
      </c>
      <c r="B2409" s="30" t="s">
        <v>116</v>
      </c>
      <c r="C2409" s="51" t="s">
        <v>681</v>
      </c>
      <c r="D2409" s="149" t="s">
        <v>108</v>
      </c>
      <c r="E2409" s="53" t="n">
        <v>2</v>
      </c>
      <c r="F2409" s="103" t="n">
        <v>36</v>
      </c>
      <c r="G2409" s="103"/>
      <c r="H2409" s="103"/>
      <c r="I2409" s="103"/>
      <c r="J2409" s="103"/>
      <c r="K2409" s="103"/>
      <c r="L2409" s="31"/>
      <c r="M2409" s="31"/>
      <c r="N2409" s="33" t="n">
        <f aca="false">E2409*F2409+H2409+J2409+K2409+L2409+M2409</f>
        <v>72</v>
      </c>
      <c r="O2409" s="36"/>
      <c r="P2409" s="31" t="n">
        <v>18</v>
      </c>
      <c r="Q2409" s="31"/>
      <c r="R2409" s="31"/>
      <c r="S2409" s="103"/>
      <c r="T2409" s="103"/>
      <c r="U2409" s="103"/>
      <c r="V2409" s="103"/>
      <c r="W2409" s="104"/>
      <c r="X2409" s="31"/>
      <c r="Y2409" s="31"/>
      <c r="Z2409" s="36" t="n">
        <f aca="false">P2409*Q2409+S2409+U2409+V2409+W2409+X2409+Y2409</f>
        <v>0</v>
      </c>
      <c r="AA2409" s="36" t="n">
        <f aca="false">N2409+Z2409</f>
        <v>72</v>
      </c>
      <c r="AB2409" s="73" t="s">
        <v>424</v>
      </c>
      <c r="AC2409" s="31"/>
      <c r="AD2409" s="31"/>
      <c r="AE2409" s="36"/>
      <c r="AF2409" s="38"/>
      <c r="AG2409" s="39" t="str">
        <f aca="false">AB2409</f>
        <v>Артемов А.П.</v>
      </c>
      <c r="AH2409" s="39" t="str">
        <f aca="false">C2409</f>
        <v>3АСС9-3б</v>
      </c>
      <c r="AI2409" s="40" t="str">
        <f aca="false">B2409</f>
        <v>11</v>
      </c>
      <c r="AJ2409" s="39" t="str">
        <f aca="false">CONCATENATE(A2409," ",D2409)</f>
        <v>УП.01 Учебная практика</v>
      </c>
      <c r="AK2409" s="39" t="n">
        <f aca="false">E2409*F2409+P2409*Q2409+H2409+J2409+S2409+U2409</f>
        <v>72</v>
      </c>
      <c r="AL2409" s="39" t="n">
        <f aca="false">L2409+W2409</f>
        <v>0</v>
      </c>
      <c r="AM2409" s="39" t="n">
        <f aca="false">M2409+X2409</f>
        <v>0</v>
      </c>
      <c r="AN2409" s="39" t="n">
        <f aca="false">Y2409</f>
        <v>0</v>
      </c>
      <c r="AO2409" s="39" t="n">
        <f aca="false">SUM(AK2409:AN2409)</f>
        <v>72</v>
      </c>
      <c r="AP2409" s="41" t="n">
        <f aca="false">K2409+V2409</f>
        <v>0</v>
      </c>
    </row>
    <row r="2410" s="42" customFormat="true" ht="16.5" hidden="true" customHeight="true" outlineLevel="0" collapsed="false">
      <c r="A2410" s="138" t="s">
        <v>139</v>
      </c>
      <c r="B2410" s="30" t="s">
        <v>167</v>
      </c>
      <c r="C2410" s="57" t="s">
        <v>682</v>
      </c>
      <c r="D2410" s="192" t="s">
        <v>140</v>
      </c>
      <c r="E2410" s="31" t="n">
        <v>14</v>
      </c>
      <c r="F2410" s="103"/>
      <c r="G2410" s="103"/>
      <c r="H2410" s="103"/>
      <c r="I2410" s="103"/>
      <c r="J2410" s="103"/>
      <c r="K2410" s="103"/>
      <c r="L2410" s="31"/>
      <c r="M2410" s="31"/>
      <c r="N2410" s="33" t="n">
        <f aca="false">E2410*F2410+H2410+J2410+K2410+L2410+M2410</f>
        <v>0</v>
      </c>
      <c r="O2410" s="36"/>
      <c r="P2410" s="31" t="n">
        <v>4</v>
      </c>
      <c r="Q2410" s="31" t="n">
        <v>12</v>
      </c>
      <c r="R2410" s="31"/>
      <c r="S2410" s="103"/>
      <c r="T2410" s="103"/>
      <c r="U2410" s="103"/>
      <c r="V2410" s="103"/>
      <c r="W2410" s="104"/>
      <c r="X2410" s="31"/>
      <c r="Y2410" s="31"/>
      <c r="Z2410" s="36" t="n">
        <f aca="false">P2410*Q2410+S2410+U2410+V2410+W2410+X2410+Y2410</f>
        <v>48</v>
      </c>
      <c r="AA2410" s="36" t="n">
        <f aca="false">N2410+Z2410</f>
        <v>48</v>
      </c>
      <c r="AB2410" s="36" t="s">
        <v>224</v>
      </c>
      <c r="AC2410" s="31"/>
      <c r="AD2410" s="31"/>
      <c r="AE2410" s="36" t="n">
        <f aca="false">P2410*Q2410</f>
        <v>48</v>
      </c>
      <c r="AF2410" s="38"/>
      <c r="AG2410" s="39" t="str">
        <f aca="false">AB2410</f>
        <v>Кравченко Н.В.</v>
      </c>
      <c r="AH2410" s="39" t="str">
        <f aca="false">C2410</f>
        <v>3АСС9-3</v>
      </c>
      <c r="AI2410" s="40" t="str">
        <f aca="false">B2410</f>
        <v>24</v>
      </c>
      <c r="AJ2410" s="39" t="str">
        <f aca="false">CONCATENATE(A2410," ",D2410)</f>
        <v>ПП.01 Производственная практика (по профилю специальности)</v>
      </c>
      <c r="AK2410" s="39" t="n">
        <f aca="false">E2410*F2410+P2410*Q2410+H2410+J2410+S2410+U2410</f>
        <v>48</v>
      </c>
      <c r="AL2410" s="39" t="n">
        <f aca="false">L2410+W2410</f>
        <v>0</v>
      </c>
      <c r="AM2410" s="39" t="n">
        <f aca="false">M2410+X2410</f>
        <v>0</v>
      </c>
      <c r="AN2410" s="39" t="n">
        <f aca="false">Y2410</f>
        <v>0</v>
      </c>
      <c r="AO2410" s="39" t="n">
        <f aca="false">SUM(AK2410:AN2410)</f>
        <v>48</v>
      </c>
      <c r="AP2410" s="41" t="n">
        <f aca="false">K2410+V2410</f>
        <v>0</v>
      </c>
    </row>
    <row r="2411" s="42" customFormat="true" ht="16.5" hidden="true" customHeight="true" outlineLevel="0" collapsed="false">
      <c r="A2411" s="138" t="s">
        <v>139</v>
      </c>
      <c r="B2411" s="30" t="s">
        <v>167</v>
      </c>
      <c r="C2411" s="57" t="s">
        <v>682</v>
      </c>
      <c r="D2411" s="192" t="s">
        <v>140</v>
      </c>
      <c r="E2411" s="31" t="n">
        <v>14</v>
      </c>
      <c r="F2411" s="103"/>
      <c r="G2411" s="103"/>
      <c r="H2411" s="103"/>
      <c r="I2411" s="103"/>
      <c r="J2411" s="103"/>
      <c r="K2411" s="103"/>
      <c r="L2411" s="31"/>
      <c r="M2411" s="31"/>
      <c r="N2411" s="33" t="n">
        <f aca="false">E2411*F2411+H2411+J2411+K2411+L2411+M2411</f>
        <v>0</v>
      </c>
      <c r="O2411" s="36"/>
      <c r="P2411" s="31" t="n">
        <v>4</v>
      </c>
      <c r="Q2411" s="31" t="n">
        <v>12</v>
      </c>
      <c r="R2411" s="31"/>
      <c r="S2411" s="103"/>
      <c r="T2411" s="103"/>
      <c r="U2411" s="103"/>
      <c r="V2411" s="103"/>
      <c r="W2411" s="104"/>
      <c r="X2411" s="31"/>
      <c r="Y2411" s="31"/>
      <c r="Z2411" s="36" t="n">
        <f aca="false">P2411*Q2411+S2411+U2411+V2411+W2411+X2411+Y2411</f>
        <v>48</v>
      </c>
      <c r="AA2411" s="36" t="n">
        <f aca="false">N2411+Z2411</f>
        <v>48</v>
      </c>
      <c r="AB2411" s="36" t="s">
        <v>143</v>
      </c>
      <c r="AC2411" s="31"/>
      <c r="AD2411" s="31"/>
      <c r="AE2411" s="36"/>
      <c r="AF2411" s="38"/>
      <c r="AG2411" s="39" t="str">
        <f aca="false">AB2411</f>
        <v>вак. ПП</v>
      </c>
      <c r="AH2411" s="39" t="str">
        <f aca="false">C2411</f>
        <v>3АСС9-3</v>
      </c>
      <c r="AI2411" s="40" t="str">
        <f aca="false">B2411</f>
        <v>24</v>
      </c>
      <c r="AJ2411" s="39" t="str">
        <f aca="false">CONCATENATE(A2411," ",D2411)</f>
        <v>ПП.01 Производственная практика (по профилю специальности)</v>
      </c>
      <c r="AK2411" s="39" t="n">
        <f aca="false">E2411*F2411+P2411*Q2411+H2411+J2411+S2411+U2411</f>
        <v>48</v>
      </c>
      <c r="AL2411" s="39" t="n">
        <f aca="false">L2411+W2411</f>
        <v>0</v>
      </c>
      <c r="AM2411" s="39" t="n">
        <f aca="false">M2411+X2411</f>
        <v>0</v>
      </c>
      <c r="AN2411" s="39" t="n">
        <f aca="false">Y2411</f>
        <v>0</v>
      </c>
      <c r="AO2411" s="39" t="n">
        <f aca="false">SUM(AK2411:AN2411)</f>
        <v>48</v>
      </c>
      <c r="AP2411" s="41" t="n">
        <f aca="false">K2411+V2411</f>
        <v>0</v>
      </c>
    </row>
    <row r="2412" s="42" customFormat="true" ht="16.5" hidden="true" customHeight="true" outlineLevel="0" collapsed="false">
      <c r="A2412" s="138" t="s">
        <v>139</v>
      </c>
      <c r="B2412" s="30" t="s">
        <v>167</v>
      </c>
      <c r="C2412" s="57" t="s">
        <v>682</v>
      </c>
      <c r="D2412" s="192" t="s">
        <v>140</v>
      </c>
      <c r="E2412" s="31" t="n">
        <v>14</v>
      </c>
      <c r="F2412" s="103"/>
      <c r="G2412" s="103"/>
      <c r="H2412" s="103"/>
      <c r="I2412" s="103"/>
      <c r="J2412" s="103"/>
      <c r="K2412" s="103"/>
      <c r="L2412" s="31"/>
      <c r="M2412" s="31"/>
      <c r="N2412" s="33" t="n">
        <f aca="false">E2412*F2412+H2412+J2412+K2412+L2412+M2412</f>
        <v>0</v>
      </c>
      <c r="O2412" s="36"/>
      <c r="P2412" s="31" t="n">
        <v>4</v>
      </c>
      <c r="Q2412" s="31" t="n">
        <v>12</v>
      </c>
      <c r="R2412" s="31"/>
      <c r="S2412" s="103"/>
      <c r="T2412" s="103"/>
      <c r="U2412" s="103"/>
      <c r="V2412" s="103"/>
      <c r="W2412" s="104"/>
      <c r="X2412" s="31"/>
      <c r="Y2412" s="31"/>
      <c r="Z2412" s="36" t="n">
        <f aca="false">P2412*Q2412+S2412+U2412+V2412+W2412+X2412+Y2412</f>
        <v>48</v>
      </c>
      <c r="AA2412" s="36" t="n">
        <f aca="false">N2412+Z2412</f>
        <v>48</v>
      </c>
      <c r="AB2412" s="36" t="s">
        <v>143</v>
      </c>
      <c r="AC2412" s="31"/>
      <c r="AD2412" s="31"/>
      <c r="AE2412" s="36"/>
      <c r="AF2412" s="38"/>
      <c r="AG2412" s="39" t="str">
        <f aca="false">AB2412</f>
        <v>вак. ПП</v>
      </c>
      <c r="AH2412" s="39" t="str">
        <f aca="false">C2412</f>
        <v>3АСС9-3</v>
      </c>
      <c r="AI2412" s="40" t="str">
        <f aca="false">B2412</f>
        <v>24</v>
      </c>
      <c r="AJ2412" s="39" t="str">
        <f aca="false">CONCATENATE(A2412," ",D2412)</f>
        <v>ПП.01 Производственная практика (по профилю специальности)</v>
      </c>
      <c r="AK2412" s="39" t="n">
        <f aca="false">E2412*F2412+P2412*Q2412+H2412+J2412+S2412+U2412</f>
        <v>48</v>
      </c>
      <c r="AL2412" s="39" t="n">
        <f aca="false">L2412+W2412</f>
        <v>0</v>
      </c>
      <c r="AM2412" s="39" t="n">
        <f aca="false">M2412+X2412</f>
        <v>0</v>
      </c>
      <c r="AN2412" s="39" t="n">
        <f aca="false">Y2412</f>
        <v>0</v>
      </c>
      <c r="AO2412" s="39" t="n">
        <f aca="false">SUM(AK2412:AN2412)</f>
        <v>48</v>
      </c>
      <c r="AP2412" s="41" t="n">
        <f aca="false">K2412+V2412</f>
        <v>0</v>
      </c>
    </row>
    <row r="2413" s="42" customFormat="true" ht="16.5" hidden="true" customHeight="true" outlineLevel="0" collapsed="false">
      <c r="A2413" s="49" t="s">
        <v>441</v>
      </c>
      <c r="B2413" s="30" t="s">
        <v>167</v>
      </c>
      <c r="C2413" s="31" t="s">
        <v>682</v>
      </c>
      <c r="D2413" s="195" t="s">
        <v>145</v>
      </c>
      <c r="E2413" s="31" t="n">
        <v>14</v>
      </c>
      <c r="F2413" s="103"/>
      <c r="G2413" s="103"/>
      <c r="H2413" s="103"/>
      <c r="I2413" s="103"/>
      <c r="J2413" s="103"/>
      <c r="K2413" s="103"/>
      <c r="L2413" s="31"/>
      <c r="M2413" s="31"/>
      <c r="N2413" s="33" t="n">
        <f aca="false">E2413*F2413+H2413+J2413+K2413+L2413+M2413</f>
        <v>0</v>
      </c>
      <c r="O2413" s="36"/>
      <c r="P2413" s="31" t="n">
        <v>18</v>
      </c>
      <c r="Q2413" s="31"/>
      <c r="R2413" s="31"/>
      <c r="S2413" s="103"/>
      <c r="T2413" s="103"/>
      <c r="U2413" s="103"/>
      <c r="V2413" s="103"/>
      <c r="W2413" s="104"/>
      <c r="X2413" s="31" t="n">
        <v>24</v>
      </c>
      <c r="Y2413" s="31"/>
      <c r="Z2413" s="36" t="n">
        <f aca="false">P2413*Q2413+S2413+U2413+V2413+W2413+X2413+Y2413</f>
        <v>24</v>
      </c>
      <c r="AA2413" s="36" t="n">
        <f aca="false">N2413+Z2413</f>
        <v>24</v>
      </c>
      <c r="AB2413" s="36" t="s">
        <v>146</v>
      </c>
      <c r="AC2413" s="31"/>
      <c r="AD2413" s="31"/>
      <c r="AE2413" s="36" t="n">
        <f aca="false">P2413*Q2413</f>
        <v>0</v>
      </c>
      <c r="AF2413" s="38"/>
      <c r="AG2413" s="39" t="str">
        <f aca="false">AB2413</f>
        <v>вак. ДЭ</v>
      </c>
      <c r="AH2413" s="39" t="str">
        <f aca="false">C2413</f>
        <v>3АСС9-3</v>
      </c>
      <c r="AI2413" s="40" t="str">
        <f aca="false">B2413</f>
        <v>24</v>
      </c>
      <c r="AJ2413" s="39" t="str">
        <f aca="false">CONCATENATE(A2413," ",D2413)</f>
        <v>ДЭ Демонстрационный экзамен по модулю</v>
      </c>
      <c r="AK2413" s="39" t="n">
        <f aca="false">E2413*F2413+P2413*Q2413+H2413+J2413+S2413+U2413</f>
        <v>0</v>
      </c>
      <c r="AL2413" s="39" t="n">
        <f aca="false">L2413+W2413</f>
        <v>0</v>
      </c>
      <c r="AM2413" s="39" t="n">
        <f aca="false">M2413+X2413</f>
        <v>24</v>
      </c>
      <c r="AN2413" s="39" t="n">
        <f aca="false">Y2413</f>
        <v>0</v>
      </c>
      <c r="AO2413" s="39" t="n">
        <f aca="false">SUM(AK2413:AN2413)</f>
        <v>24</v>
      </c>
      <c r="AP2413" s="41" t="n">
        <f aca="false">K2413+V2413</f>
        <v>0</v>
      </c>
    </row>
    <row r="2414" s="42" customFormat="true" ht="16.5" hidden="true" customHeight="true" outlineLevel="0" collapsed="false">
      <c r="A2414" s="138" t="s">
        <v>147</v>
      </c>
      <c r="B2414" s="30" t="s">
        <v>167</v>
      </c>
      <c r="C2414" s="31" t="s">
        <v>682</v>
      </c>
      <c r="D2414" s="192" t="s">
        <v>442</v>
      </c>
      <c r="E2414" s="31" t="n">
        <v>14</v>
      </c>
      <c r="F2414" s="103" t="n">
        <v>5</v>
      </c>
      <c r="G2414" s="103" t="n">
        <v>100</v>
      </c>
      <c r="H2414" s="103" t="n">
        <v>-30</v>
      </c>
      <c r="I2414" s="103"/>
      <c r="J2414" s="103"/>
      <c r="K2414" s="103"/>
      <c r="L2414" s="31" t="n">
        <v>2</v>
      </c>
      <c r="M2414" s="31"/>
      <c r="N2414" s="33" t="n">
        <f aca="false">E2414*F2414+H2414+J2414+K2414+L2414+M2414</f>
        <v>42</v>
      </c>
      <c r="O2414" s="36"/>
      <c r="P2414" s="31" t="n">
        <v>18</v>
      </c>
      <c r="Q2414" s="31" t="n">
        <v>3</v>
      </c>
      <c r="R2414" s="31"/>
      <c r="S2414" s="103" t="n">
        <v>-20</v>
      </c>
      <c r="T2414" s="103"/>
      <c r="U2414" s="103"/>
      <c r="V2414" s="103"/>
      <c r="W2414" s="104" t="n">
        <v>4</v>
      </c>
      <c r="X2414" s="31"/>
      <c r="Y2414" s="31"/>
      <c r="Z2414" s="36" t="n">
        <f aca="false">P2414*Q2414+S2414+U2414+V2414+W2414+X2414+Y2414</f>
        <v>38</v>
      </c>
      <c r="AA2414" s="36" t="n">
        <f aca="false">N2414+Z2414</f>
        <v>80</v>
      </c>
      <c r="AB2414" s="47" t="s">
        <v>357</v>
      </c>
      <c r="AC2414" s="31" t="s">
        <v>444</v>
      </c>
      <c r="AD2414" s="31"/>
      <c r="AE2414" s="36" t="n">
        <f aca="false">P2414*Q2414</f>
        <v>54</v>
      </c>
      <c r="AF2414" s="38"/>
      <c r="AG2414" s="39" t="str">
        <f aca="false">AB2414</f>
        <v>Падев В.К.</v>
      </c>
      <c r="AH2414" s="39" t="str">
        <f aca="false">C2414</f>
        <v>3АСС9-3</v>
      </c>
      <c r="AI2414" s="40" t="str">
        <f aca="false">B2414</f>
        <v>24</v>
      </c>
      <c r="AJ2414" s="39" t="str">
        <f aca="false">CONCATENATE(A2414," ",D2414)</f>
        <v>МДК.02.01 Администрирование сетевых операционных систем</v>
      </c>
      <c r="AK2414" s="39" t="n">
        <f aca="false">E2414*F2414+P2414*Q2414+H2414+J2414+S2414+U2414</f>
        <v>74</v>
      </c>
      <c r="AL2414" s="39" t="n">
        <f aca="false">L2414+W2414</f>
        <v>6</v>
      </c>
      <c r="AM2414" s="39" t="n">
        <f aca="false">M2414+X2414</f>
        <v>0</v>
      </c>
      <c r="AN2414" s="39" t="n">
        <f aca="false">Y2414</f>
        <v>0</v>
      </c>
      <c r="AO2414" s="39" t="n">
        <f aca="false">SUM(AK2414:AN2414)</f>
        <v>80</v>
      </c>
      <c r="AP2414" s="41" t="n">
        <f aca="false">K2414+V2414</f>
        <v>0</v>
      </c>
    </row>
    <row r="2415" s="42" customFormat="true" ht="16.5" hidden="true" customHeight="true" outlineLevel="0" collapsed="false">
      <c r="A2415" s="138" t="s">
        <v>147</v>
      </c>
      <c r="B2415" s="30" t="s">
        <v>175</v>
      </c>
      <c r="C2415" s="51" t="s">
        <v>680</v>
      </c>
      <c r="D2415" s="192" t="s">
        <v>442</v>
      </c>
      <c r="E2415" s="31" t="n">
        <v>14</v>
      </c>
      <c r="F2415" s="103"/>
      <c r="G2415" s="103"/>
      <c r="H2415" s="103" t="n">
        <v>30</v>
      </c>
      <c r="I2415" s="103"/>
      <c r="J2415" s="103"/>
      <c r="K2415" s="103"/>
      <c r="L2415" s="31"/>
      <c r="M2415" s="31"/>
      <c r="N2415" s="33" t="n">
        <f aca="false">E2415*F2415+H2415+J2415+K2415+L2415+M2415</f>
        <v>30</v>
      </c>
      <c r="O2415" s="36"/>
      <c r="P2415" s="31" t="n">
        <v>18</v>
      </c>
      <c r="Q2415" s="31"/>
      <c r="R2415" s="31"/>
      <c r="S2415" s="103" t="n">
        <v>20</v>
      </c>
      <c r="T2415" s="103"/>
      <c r="U2415" s="103"/>
      <c r="V2415" s="103"/>
      <c r="W2415" s="104"/>
      <c r="X2415" s="31"/>
      <c r="Y2415" s="31"/>
      <c r="Z2415" s="36" t="n">
        <f aca="false">P2415*Q2415+S2415+U2415+V2415+W2415+X2415+Y2415</f>
        <v>20</v>
      </c>
      <c r="AA2415" s="36" t="n">
        <f aca="false">N2415+Z2415</f>
        <v>50</v>
      </c>
      <c r="AB2415" s="47" t="s">
        <v>357</v>
      </c>
      <c r="AC2415" s="31" t="s">
        <v>444</v>
      </c>
      <c r="AD2415" s="31"/>
      <c r="AE2415" s="36" t="n">
        <f aca="false">P2415*Q2415</f>
        <v>0</v>
      </c>
      <c r="AF2415" s="38"/>
      <c r="AG2415" s="39" t="str">
        <f aca="false">AB2415</f>
        <v>Падев В.К.</v>
      </c>
      <c r="AH2415" s="39" t="str">
        <f aca="false">C2415</f>
        <v>3АСС9-3а</v>
      </c>
      <c r="AI2415" s="40" t="str">
        <f aca="false">B2415</f>
        <v>13</v>
      </c>
      <c r="AJ2415" s="39" t="str">
        <f aca="false">CONCATENATE(A2415," ",D2415)</f>
        <v>МДК.02.01 Администрирование сетевых операционных систем</v>
      </c>
      <c r="AK2415" s="39" t="n">
        <f aca="false">E2415*F2415+P2415*Q2415+H2415+J2415+S2415+U2415</f>
        <v>50</v>
      </c>
      <c r="AL2415" s="39" t="n">
        <f aca="false">L2415+W2415</f>
        <v>0</v>
      </c>
      <c r="AM2415" s="39" t="n">
        <f aca="false">M2415+X2415</f>
        <v>0</v>
      </c>
      <c r="AN2415" s="39" t="n">
        <f aca="false">Y2415</f>
        <v>0</v>
      </c>
      <c r="AO2415" s="39" t="n">
        <f aca="false">SUM(AK2415:AN2415)</f>
        <v>50</v>
      </c>
      <c r="AP2415" s="41" t="n">
        <f aca="false">K2415+V2415</f>
        <v>0</v>
      </c>
    </row>
    <row r="2416" s="42" customFormat="true" ht="16.5" hidden="true" customHeight="true" outlineLevel="0" collapsed="false">
      <c r="A2416" s="138" t="s">
        <v>147</v>
      </c>
      <c r="B2416" s="30" t="s">
        <v>116</v>
      </c>
      <c r="C2416" s="51" t="s">
        <v>681</v>
      </c>
      <c r="D2416" s="192" t="s">
        <v>442</v>
      </c>
      <c r="E2416" s="31" t="n">
        <v>14</v>
      </c>
      <c r="F2416" s="103"/>
      <c r="G2416" s="103"/>
      <c r="H2416" s="103" t="n">
        <v>30</v>
      </c>
      <c r="I2416" s="103"/>
      <c r="J2416" s="103"/>
      <c r="K2416" s="103"/>
      <c r="L2416" s="31"/>
      <c r="M2416" s="31"/>
      <c r="N2416" s="33" t="n">
        <f aca="false">E2416*F2416+H2416+J2416+K2416+L2416+M2416</f>
        <v>30</v>
      </c>
      <c r="O2416" s="36"/>
      <c r="P2416" s="31" t="n">
        <v>18</v>
      </c>
      <c r="Q2416" s="31"/>
      <c r="R2416" s="31"/>
      <c r="S2416" s="103" t="n">
        <v>20</v>
      </c>
      <c r="T2416" s="103"/>
      <c r="U2416" s="103"/>
      <c r="V2416" s="103"/>
      <c r="W2416" s="104"/>
      <c r="X2416" s="31"/>
      <c r="Y2416" s="31"/>
      <c r="Z2416" s="36" t="n">
        <f aca="false">P2416*Q2416+S2416+U2416+V2416+W2416+X2416+Y2416</f>
        <v>20</v>
      </c>
      <c r="AA2416" s="36" t="n">
        <f aca="false">N2416+Z2416</f>
        <v>50</v>
      </c>
      <c r="AB2416" s="47" t="s">
        <v>69</v>
      </c>
      <c r="AC2416" s="31" t="s">
        <v>444</v>
      </c>
      <c r="AD2416" s="31"/>
      <c r="AE2416" s="36" t="n">
        <f aca="false">P2416*Q2416</f>
        <v>0</v>
      </c>
      <c r="AF2416" s="38"/>
      <c r="AG2416" s="39" t="str">
        <f aca="false">AB2416</f>
        <v>вак. 2 п/гр</v>
      </c>
      <c r="AH2416" s="39" t="str">
        <f aca="false">C2416</f>
        <v>3АСС9-3б</v>
      </c>
      <c r="AI2416" s="40" t="str">
        <f aca="false">B2416</f>
        <v>11</v>
      </c>
      <c r="AJ2416" s="39" t="str">
        <f aca="false">CONCATENATE(A2416," ",D2416)</f>
        <v>МДК.02.01 Администрирование сетевых операционных систем</v>
      </c>
      <c r="AK2416" s="39" t="n">
        <f aca="false">E2416*F2416+P2416*Q2416+H2416+J2416+S2416+U2416</f>
        <v>50</v>
      </c>
      <c r="AL2416" s="39" t="n">
        <f aca="false">L2416+W2416</f>
        <v>0</v>
      </c>
      <c r="AM2416" s="39" t="n">
        <f aca="false">M2416+X2416</f>
        <v>0</v>
      </c>
      <c r="AN2416" s="39" t="n">
        <f aca="false">Y2416</f>
        <v>0</v>
      </c>
      <c r="AO2416" s="39" t="n">
        <f aca="false">SUM(AK2416:AN2416)</f>
        <v>50</v>
      </c>
      <c r="AP2416" s="41" t="n">
        <f aca="false">K2416+V2416</f>
        <v>0</v>
      </c>
    </row>
    <row r="2417" s="42" customFormat="true" ht="16.5" hidden="true" customHeight="true" outlineLevel="0" collapsed="false">
      <c r="A2417" s="138" t="s">
        <v>149</v>
      </c>
      <c r="B2417" s="30" t="s">
        <v>167</v>
      </c>
      <c r="C2417" s="31" t="s">
        <v>682</v>
      </c>
      <c r="D2417" s="192" t="s">
        <v>445</v>
      </c>
      <c r="E2417" s="31" t="n">
        <v>14</v>
      </c>
      <c r="F2417" s="103"/>
      <c r="G2417" s="103"/>
      <c r="H2417" s="103"/>
      <c r="I2417" s="103"/>
      <c r="J2417" s="103"/>
      <c r="K2417" s="103"/>
      <c r="L2417" s="31"/>
      <c r="M2417" s="31"/>
      <c r="N2417" s="33" t="n">
        <f aca="false">E2417*F2417+H2417+J2417+K2417+L2417+M2417</f>
        <v>0</v>
      </c>
      <c r="O2417" s="36"/>
      <c r="P2417" s="31" t="n">
        <v>18</v>
      </c>
      <c r="Q2417" s="31" t="n">
        <v>2</v>
      </c>
      <c r="R2417" s="31" t="n">
        <v>50</v>
      </c>
      <c r="S2417" s="103" t="n">
        <v>-18</v>
      </c>
      <c r="T2417" s="103"/>
      <c r="U2417" s="103"/>
      <c r="V2417" s="103"/>
      <c r="W2417" s="104" t="n">
        <v>2</v>
      </c>
      <c r="X2417" s="31"/>
      <c r="Y2417" s="31"/>
      <c r="Z2417" s="36" t="n">
        <f aca="false">P2417*Q2417+S2417+U2417+V2417+W2417+X2417+Y2417</f>
        <v>20</v>
      </c>
      <c r="AA2417" s="36" t="n">
        <f aca="false">N2417+Z2417</f>
        <v>20</v>
      </c>
      <c r="AB2417" s="47" t="s">
        <v>270</v>
      </c>
      <c r="AC2417" s="31" t="s">
        <v>446</v>
      </c>
      <c r="AD2417" s="31"/>
      <c r="AE2417" s="36" t="n">
        <f aca="false">P2417*Q2417</f>
        <v>36</v>
      </c>
      <c r="AF2417" s="38"/>
      <c r="AG2417" s="39" t="str">
        <f aca="false">AB2417</f>
        <v>Корнейчик В.А.</v>
      </c>
      <c r="AH2417" s="39" t="str">
        <f aca="false">C2417</f>
        <v>3АСС9-3</v>
      </c>
      <c r="AI2417" s="40" t="str">
        <f aca="false">B2417</f>
        <v>24</v>
      </c>
      <c r="AJ2417" s="39" t="str">
        <f aca="false">CONCATENATE(A2417," ",D2417)</f>
        <v>МДК.02.02 Программное обеспечение компьютерных сетей</v>
      </c>
      <c r="AK2417" s="39" t="n">
        <f aca="false">E2417*F2417+P2417*Q2417+H2417+J2417+S2417+U2417</f>
        <v>18</v>
      </c>
      <c r="AL2417" s="39" t="n">
        <f aca="false">L2417+W2417</f>
        <v>2</v>
      </c>
      <c r="AM2417" s="39" t="n">
        <f aca="false">M2417+X2417</f>
        <v>0</v>
      </c>
      <c r="AN2417" s="39" t="n">
        <f aca="false">Y2417</f>
        <v>0</v>
      </c>
      <c r="AO2417" s="39" t="n">
        <f aca="false">SUM(AK2417:AN2417)</f>
        <v>20</v>
      </c>
      <c r="AP2417" s="41" t="n">
        <f aca="false">K2417+V2417</f>
        <v>0</v>
      </c>
    </row>
    <row r="2418" s="42" customFormat="true" ht="16.5" hidden="true" customHeight="true" outlineLevel="0" collapsed="false">
      <c r="A2418" s="138" t="s">
        <v>149</v>
      </c>
      <c r="B2418" s="30" t="s">
        <v>175</v>
      </c>
      <c r="C2418" s="51" t="s">
        <v>680</v>
      </c>
      <c r="D2418" s="192" t="s">
        <v>445</v>
      </c>
      <c r="E2418" s="31" t="n">
        <v>14</v>
      </c>
      <c r="F2418" s="103"/>
      <c r="G2418" s="103"/>
      <c r="H2418" s="103"/>
      <c r="I2418" s="103"/>
      <c r="J2418" s="103"/>
      <c r="K2418" s="103"/>
      <c r="L2418" s="31"/>
      <c r="M2418" s="31"/>
      <c r="N2418" s="33" t="n">
        <f aca="false">E2418*F2418+H2418+J2418+K2418+L2418+M2418</f>
        <v>0</v>
      </c>
      <c r="O2418" s="36"/>
      <c r="P2418" s="31" t="n">
        <v>18</v>
      </c>
      <c r="Q2418" s="31"/>
      <c r="R2418" s="31"/>
      <c r="S2418" s="103" t="n">
        <v>18</v>
      </c>
      <c r="T2418" s="103"/>
      <c r="U2418" s="103"/>
      <c r="V2418" s="103"/>
      <c r="W2418" s="104"/>
      <c r="X2418" s="31"/>
      <c r="Y2418" s="31"/>
      <c r="Z2418" s="36" t="n">
        <f aca="false">P2418*Q2418+S2418+U2418+V2418+W2418+X2418+Y2418</f>
        <v>18</v>
      </c>
      <c r="AA2418" s="36" t="n">
        <f aca="false">N2418+Z2418</f>
        <v>18</v>
      </c>
      <c r="AB2418" s="47" t="s">
        <v>270</v>
      </c>
      <c r="AC2418" s="31" t="s">
        <v>446</v>
      </c>
      <c r="AD2418" s="31"/>
      <c r="AE2418" s="36" t="n">
        <f aca="false">P2418*Q2418</f>
        <v>0</v>
      </c>
      <c r="AF2418" s="38"/>
      <c r="AG2418" s="39" t="str">
        <f aca="false">AB2418</f>
        <v>Корнейчик В.А.</v>
      </c>
      <c r="AH2418" s="39" t="str">
        <f aca="false">C2418</f>
        <v>3АСС9-3а</v>
      </c>
      <c r="AI2418" s="40" t="str">
        <f aca="false">B2418</f>
        <v>13</v>
      </c>
      <c r="AJ2418" s="39" t="str">
        <f aca="false">CONCATENATE(A2418," ",D2418)</f>
        <v>МДК.02.02 Программное обеспечение компьютерных сетей</v>
      </c>
      <c r="AK2418" s="39" t="n">
        <f aca="false">E2418*F2418+P2418*Q2418+H2418+J2418+S2418+U2418</f>
        <v>18</v>
      </c>
      <c r="AL2418" s="39" t="n">
        <f aca="false">L2418+W2418</f>
        <v>0</v>
      </c>
      <c r="AM2418" s="39" t="n">
        <f aca="false">M2418+X2418</f>
        <v>0</v>
      </c>
      <c r="AN2418" s="39" t="n">
        <f aca="false">Y2418</f>
        <v>0</v>
      </c>
      <c r="AO2418" s="39" t="n">
        <f aca="false">SUM(AK2418:AN2418)</f>
        <v>18</v>
      </c>
      <c r="AP2418" s="41" t="n">
        <f aca="false">K2418+V2418</f>
        <v>0</v>
      </c>
    </row>
    <row r="2419" s="42" customFormat="true" ht="16.5" hidden="true" customHeight="true" outlineLevel="0" collapsed="false">
      <c r="A2419" s="138" t="s">
        <v>149</v>
      </c>
      <c r="B2419" s="30" t="s">
        <v>116</v>
      </c>
      <c r="C2419" s="51" t="s">
        <v>681</v>
      </c>
      <c r="D2419" s="192" t="s">
        <v>445</v>
      </c>
      <c r="E2419" s="31" t="n">
        <v>14</v>
      </c>
      <c r="F2419" s="103"/>
      <c r="G2419" s="103"/>
      <c r="H2419" s="103"/>
      <c r="I2419" s="103"/>
      <c r="J2419" s="103"/>
      <c r="K2419" s="103"/>
      <c r="L2419" s="31"/>
      <c r="M2419" s="31"/>
      <c r="N2419" s="33" t="n">
        <f aca="false">E2419*F2419+H2419+J2419+K2419+L2419+M2419</f>
        <v>0</v>
      </c>
      <c r="O2419" s="36"/>
      <c r="P2419" s="31" t="n">
        <v>18</v>
      </c>
      <c r="Q2419" s="31"/>
      <c r="R2419" s="31"/>
      <c r="S2419" s="103" t="n">
        <v>18</v>
      </c>
      <c r="T2419" s="103"/>
      <c r="U2419" s="103"/>
      <c r="V2419" s="103"/>
      <c r="W2419" s="104"/>
      <c r="X2419" s="31"/>
      <c r="Y2419" s="31"/>
      <c r="Z2419" s="36" t="n">
        <f aca="false">P2419*Q2419+S2419+U2419+V2419+W2419+X2419+Y2419</f>
        <v>18</v>
      </c>
      <c r="AA2419" s="36" t="n">
        <f aca="false">N2419+Z2419</f>
        <v>18</v>
      </c>
      <c r="AB2419" s="47" t="s">
        <v>69</v>
      </c>
      <c r="AC2419" s="31" t="s">
        <v>446</v>
      </c>
      <c r="AD2419" s="31"/>
      <c r="AE2419" s="36" t="n">
        <f aca="false">P2419*Q2419</f>
        <v>0</v>
      </c>
      <c r="AF2419" s="38"/>
      <c r="AG2419" s="39" t="str">
        <f aca="false">AB2419</f>
        <v>вак. 2 п/гр</v>
      </c>
      <c r="AH2419" s="39" t="str">
        <f aca="false">C2419</f>
        <v>3АСС9-3б</v>
      </c>
      <c r="AI2419" s="40" t="str">
        <f aca="false">B2419</f>
        <v>11</v>
      </c>
      <c r="AJ2419" s="39" t="str">
        <f aca="false">CONCATENATE(A2419," ",D2419)</f>
        <v>МДК.02.02 Программное обеспечение компьютерных сетей</v>
      </c>
      <c r="AK2419" s="39" t="n">
        <f aca="false">E2419*F2419+P2419*Q2419+H2419+J2419+S2419+U2419</f>
        <v>18</v>
      </c>
      <c r="AL2419" s="39" t="n">
        <f aca="false">L2419+W2419</f>
        <v>0</v>
      </c>
      <c r="AM2419" s="39" t="n">
        <f aca="false">M2419+X2419</f>
        <v>0</v>
      </c>
      <c r="AN2419" s="39" t="n">
        <f aca="false">Y2419</f>
        <v>0</v>
      </c>
      <c r="AO2419" s="39" t="n">
        <f aca="false">SUM(AK2419:AN2419)</f>
        <v>18</v>
      </c>
      <c r="AP2419" s="41" t="n">
        <f aca="false">K2419+V2419</f>
        <v>0</v>
      </c>
    </row>
    <row r="2420" s="42" customFormat="true" ht="16.5" hidden="true" customHeight="true" outlineLevel="0" collapsed="false">
      <c r="A2420" s="138" t="s">
        <v>152</v>
      </c>
      <c r="B2420" s="30" t="s">
        <v>167</v>
      </c>
      <c r="C2420" s="31" t="s">
        <v>682</v>
      </c>
      <c r="D2420" s="192" t="s">
        <v>447</v>
      </c>
      <c r="E2420" s="31" t="n">
        <v>14</v>
      </c>
      <c r="F2420" s="103" t="n">
        <v>3</v>
      </c>
      <c r="G2420" s="103" t="n">
        <v>54</v>
      </c>
      <c r="H2420" s="103" t="n">
        <v>-12</v>
      </c>
      <c r="I2420" s="103"/>
      <c r="J2420" s="103"/>
      <c r="K2420" s="103"/>
      <c r="L2420" s="31" t="n">
        <v>2</v>
      </c>
      <c r="M2420" s="31"/>
      <c r="N2420" s="33" t="n">
        <f aca="false">E2420*F2420+H2420+J2420+K2420+L2420+M2420</f>
        <v>32</v>
      </c>
      <c r="O2420" s="36"/>
      <c r="P2420" s="31" t="n">
        <v>18</v>
      </c>
      <c r="Q2420" s="31" t="n">
        <v>3</v>
      </c>
      <c r="R2420" s="31"/>
      <c r="S2420" s="103" t="n">
        <v>-16</v>
      </c>
      <c r="T2420" s="103"/>
      <c r="U2420" s="103"/>
      <c r="V2420" s="103"/>
      <c r="W2420" s="104" t="n">
        <v>2</v>
      </c>
      <c r="X2420" s="31"/>
      <c r="Y2420" s="31"/>
      <c r="Z2420" s="36" t="n">
        <f aca="false">P2420*Q2420+S2420+U2420+V2420+W2420+X2420+Y2420</f>
        <v>40</v>
      </c>
      <c r="AA2420" s="36" t="n">
        <f aca="false">N2420+Z2420</f>
        <v>72</v>
      </c>
      <c r="AB2420" s="74" t="s">
        <v>212</v>
      </c>
      <c r="AC2420" s="31"/>
      <c r="AD2420" s="31"/>
      <c r="AE2420" s="36" t="n">
        <f aca="false">P2420*Q2420</f>
        <v>54</v>
      </c>
      <c r="AF2420" s="38" t="n">
        <f aca="false">AA2420-L2420-M2420-W2420-X2420</f>
        <v>68</v>
      </c>
      <c r="AG2420" s="39" t="str">
        <f aca="false">AB2420</f>
        <v>Соколюк А.В.</v>
      </c>
      <c r="AH2420" s="39" t="str">
        <f aca="false">C2420</f>
        <v>3АСС9-3</v>
      </c>
      <c r="AI2420" s="40" t="str">
        <f aca="false">B2420</f>
        <v>24</v>
      </c>
      <c r="AJ2420" s="39" t="str">
        <f aca="false">CONCATENATE(A2420," ",D2420)</f>
        <v>МДК.02.03 Организация администрирования компьютерных систем</v>
      </c>
      <c r="AK2420" s="39" t="n">
        <f aca="false">E2420*F2420+P2420*Q2420+H2420+J2420+S2420+U2420</f>
        <v>68</v>
      </c>
      <c r="AL2420" s="39" t="n">
        <f aca="false">L2420+W2420</f>
        <v>4</v>
      </c>
      <c r="AM2420" s="39" t="n">
        <f aca="false">M2420+X2420</f>
        <v>0</v>
      </c>
      <c r="AN2420" s="39" t="n">
        <f aca="false">Y2420</f>
        <v>0</v>
      </c>
      <c r="AO2420" s="39" t="n">
        <f aca="false">SUM(AK2420:AN2420)</f>
        <v>72</v>
      </c>
      <c r="AP2420" s="41" t="n">
        <f aca="false">K2420+V2420</f>
        <v>0</v>
      </c>
    </row>
    <row r="2421" s="42" customFormat="true" ht="16.5" hidden="true" customHeight="true" outlineLevel="0" collapsed="false">
      <c r="A2421" s="138" t="s">
        <v>152</v>
      </c>
      <c r="B2421" s="30" t="s">
        <v>175</v>
      </c>
      <c r="C2421" s="51" t="s">
        <v>680</v>
      </c>
      <c r="D2421" s="192" t="s">
        <v>447</v>
      </c>
      <c r="E2421" s="31" t="n">
        <v>14</v>
      </c>
      <c r="F2421" s="103"/>
      <c r="G2421" s="103"/>
      <c r="H2421" s="103" t="n">
        <v>12</v>
      </c>
      <c r="I2421" s="103"/>
      <c r="J2421" s="103"/>
      <c r="K2421" s="103"/>
      <c r="L2421" s="31"/>
      <c r="M2421" s="31"/>
      <c r="N2421" s="33" t="n">
        <f aca="false">E2421*F2421+H2421+J2421+K2421+L2421+M2421</f>
        <v>12</v>
      </c>
      <c r="O2421" s="36"/>
      <c r="P2421" s="31" t="n">
        <v>18</v>
      </c>
      <c r="Q2421" s="31"/>
      <c r="R2421" s="31"/>
      <c r="S2421" s="103" t="n">
        <v>16</v>
      </c>
      <c r="T2421" s="103"/>
      <c r="U2421" s="103"/>
      <c r="V2421" s="103"/>
      <c r="W2421" s="104"/>
      <c r="X2421" s="31"/>
      <c r="Y2421" s="31"/>
      <c r="Z2421" s="36" t="n">
        <f aca="false">P2421*Q2421+S2421+U2421+V2421+W2421+X2421+Y2421</f>
        <v>16</v>
      </c>
      <c r="AA2421" s="36" t="n">
        <f aca="false">N2421+Z2421</f>
        <v>28</v>
      </c>
      <c r="AB2421" s="74" t="s">
        <v>212</v>
      </c>
      <c r="AC2421" s="31"/>
      <c r="AD2421" s="31"/>
      <c r="AE2421" s="36" t="n">
        <f aca="false">P2421*Q2421</f>
        <v>0</v>
      </c>
      <c r="AF2421" s="38" t="n">
        <f aca="false">AA2421-L2421-M2421-W2421-X2421</f>
        <v>28</v>
      </c>
      <c r="AG2421" s="39" t="str">
        <f aca="false">AB2421</f>
        <v>Соколюк А.В.</v>
      </c>
      <c r="AH2421" s="39" t="str">
        <f aca="false">C2421</f>
        <v>3АСС9-3а</v>
      </c>
      <c r="AI2421" s="40" t="str">
        <f aca="false">B2421</f>
        <v>13</v>
      </c>
      <c r="AJ2421" s="39" t="str">
        <f aca="false">CONCATENATE(A2421," ",D2421)</f>
        <v>МДК.02.03 Организация администрирования компьютерных систем</v>
      </c>
      <c r="AK2421" s="39" t="n">
        <f aca="false">E2421*F2421+P2421*Q2421+H2421+J2421+S2421+U2421</f>
        <v>28</v>
      </c>
      <c r="AL2421" s="39" t="n">
        <f aca="false">L2421+W2421</f>
        <v>0</v>
      </c>
      <c r="AM2421" s="39" t="n">
        <f aca="false">M2421+X2421</f>
        <v>0</v>
      </c>
      <c r="AN2421" s="39" t="n">
        <f aca="false">Y2421</f>
        <v>0</v>
      </c>
      <c r="AO2421" s="39" t="n">
        <f aca="false">SUM(AK2421:AN2421)</f>
        <v>28</v>
      </c>
      <c r="AP2421" s="41" t="n">
        <f aca="false">K2421+V2421</f>
        <v>0</v>
      </c>
    </row>
    <row r="2422" s="42" customFormat="true" ht="16.5" hidden="true" customHeight="true" outlineLevel="0" collapsed="false">
      <c r="A2422" s="138" t="s">
        <v>152</v>
      </c>
      <c r="B2422" s="30" t="s">
        <v>116</v>
      </c>
      <c r="C2422" s="51" t="s">
        <v>681</v>
      </c>
      <c r="D2422" s="192" t="s">
        <v>447</v>
      </c>
      <c r="E2422" s="31" t="n">
        <v>14</v>
      </c>
      <c r="F2422" s="103"/>
      <c r="G2422" s="103"/>
      <c r="H2422" s="103" t="n">
        <v>12</v>
      </c>
      <c r="I2422" s="103"/>
      <c r="J2422" s="103"/>
      <c r="K2422" s="103"/>
      <c r="L2422" s="31"/>
      <c r="M2422" s="31"/>
      <c r="N2422" s="33" t="n">
        <f aca="false">E2422*F2422+H2422+J2422+K2422+L2422+M2422</f>
        <v>12</v>
      </c>
      <c r="O2422" s="36"/>
      <c r="P2422" s="31" t="n">
        <v>18</v>
      </c>
      <c r="Q2422" s="31"/>
      <c r="R2422" s="31"/>
      <c r="S2422" s="103" t="n">
        <v>16</v>
      </c>
      <c r="T2422" s="103"/>
      <c r="U2422" s="103"/>
      <c r="V2422" s="103"/>
      <c r="W2422" s="104"/>
      <c r="X2422" s="31"/>
      <c r="Y2422" s="31"/>
      <c r="Z2422" s="36" t="n">
        <f aca="false">P2422*Q2422+S2422+U2422+V2422+W2422+X2422+Y2422</f>
        <v>16</v>
      </c>
      <c r="AA2422" s="36" t="n">
        <f aca="false">N2422+Z2422</f>
        <v>28</v>
      </c>
      <c r="AB2422" s="47" t="s">
        <v>69</v>
      </c>
      <c r="AC2422" s="31"/>
      <c r="AD2422" s="31"/>
      <c r="AE2422" s="36" t="n">
        <f aca="false">P2422*Q2422</f>
        <v>0</v>
      </c>
      <c r="AF2422" s="38" t="n">
        <f aca="false">AA2422-L2422-M2422-W2422-X2422</f>
        <v>28</v>
      </c>
      <c r="AG2422" s="39" t="str">
        <f aca="false">AB2422</f>
        <v>вак. 2 п/гр</v>
      </c>
      <c r="AH2422" s="39" t="str">
        <f aca="false">C2422</f>
        <v>3АСС9-3б</v>
      </c>
      <c r="AI2422" s="40" t="str">
        <f aca="false">B2422</f>
        <v>11</v>
      </c>
      <c r="AJ2422" s="39" t="str">
        <f aca="false">CONCATENATE(A2422," ",D2422)</f>
        <v>МДК.02.03 Организация администрирования компьютерных систем</v>
      </c>
      <c r="AK2422" s="39" t="n">
        <f aca="false">E2422*F2422+P2422*Q2422+H2422+J2422+S2422+U2422</f>
        <v>28</v>
      </c>
      <c r="AL2422" s="39" t="n">
        <f aca="false">L2422+W2422</f>
        <v>0</v>
      </c>
      <c r="AM2422" s="39" t="n">
        <f aca="false">M2422+X2422</f>
        <v>0</v>
      </c>
      <c r="AN2422" s="39" t="n">
        <f aca="false">Y2422</f>
        <v>0</v>
      </c>
      <c r="AO2422" s="39" t="n">
        <f aca="false">SUM(AK2422:AN2422)</f>
        <v>28</v>
      </c>
      <c r="AP2422" s="41" t="n">
        <f aca="false">K2422+V2422</f>
        <v>0</v>
      </c>
    </row>
    <row r="2423" s="42" customFormat="true" ht="16.5" hidden="true" customHeight="true" outlineLevel="0" collapsed="false">
      <c r="A2423" s="132" t="s">
        <v>448</v>
      </c>
      <c r="B2423" s="30" t="s">
        <v>167</v>
      </c>
      <c r="C2423" s="31" t="s">
        <v>682</v>
      </c>
      <c r="D2423" s="196" t="s">
        <v>449</v>
      </c>
      <c r="E2423" s="31" t="n">
        <v>14</v>
      </c>
      <c r="F2423" s="31" t="n">
        <v>4</v>
      </c>
      <c r="G2423" s="102" t="n">
        <v>54</v>
      </c>
      <c r="H2423" s="103" t="n">
        <v>-54</v>
      </c>
      <c r="I2423" s="103"/>
      <c r="J2423" s="103"/>
      <c r="K2423" s="301" t="n">
        <v>-2</v>
      </c>
      <c r="L2423" s="104" t="n">
        <v>4</v>
      </c>
      <c r="M2423" s="31"/>
      <c r="N2423" s="33" t="n">
        <f aca="false">E2423*F2423+H2423+J2423+K2423+L2423+M2423</f>
        <v>4</v>
      </c>
      <c r="O2423" s="36"/>
      <c r="P2423" s="31" t="n">
        <v>18</v>
      </c>
      <c r="Q2423" s="31"/>
      <c r="R2423" s="31"/>
      <c r="S2423" s="103"/>
      <c r="T2423" s="103"/>
      <c r="U2423" s="103"/>
      <c r="V2423" s="103"/>
      <c r="W2423" s="104"/>
      <c r="X2423" s="31"/>
      <c r="Y2423" s="31"/>
      <c r="Z2423" s="36" t="n">
        <f aca="false">P2423*Q2423+S2423+U2423+V2423+W2423+X2423+Y2423</f>
        <v>0</v>
      </c>
      <c r="AA2423" s="36" t="n">
        <f aca="false">N2423+Z2423</f>
        <v>4</v>
      </c>
      <c r="AB2423" s="47" t="s">
        <v>702</v>
      </c>
      <c r="AC2423" s="291" t="s">
        <v>721</v>
      </c>
      <c r="AD2423" s="47"/>
      <c r="AE2423" s="36" t="n">
        <f aca="false">P2423*Q2423</f>
        <v>0</v>
      </c>
      <c r="AF2423" s="38"/>
      <c r="AG2423" s="39" t="str">
        <f aca="false">AB2423</f>
        <v>Инчаков В.А.</v>
      </c>
      <c r="AH2423" s="39" t="str">
        <f aca="false">C2423</f>
        <v>3АСС9-3</v>
      </c>
      <c r="AI2423" s="40" t="str">
        <f aca="false">B2423</f>
        <v>24</v>
      </c>
      <c r="AJ2423" s="39" t="str">
        <f aca="false">CONCATENATE(A2423," ",D2423)</f>
        <v>МДК.02.04 Настройка сетевых служб в компьютерных сетях</v>
      </c>
      <c r="AK2423" s="39" t="n">
        <f aca="false">E2423*F2423+P2423*Q2423+H2423+J2423+S2423+U2423</f>
        <v>2</v>
      </c>
      <c r="AL2423" s="39" t="n">
        <f aca="false">L2423+W2423</f>
        <v>4</v>
      </c>
      <c r="AM2423" s="39" t="n">
        <f aca="false">M2423+X2423</f>
        <v>0</v>
      </c>
      <c r="AN2423" s="39" t="n">
        <f aca="false">Y2423</f>
        <v>0</v>
      </c>
      <c r="AO2423" s="39" t="n">
        <f aca="false">SUM(AK2423:AN2423)</f>
        <v>6</v>
      </c>
      <c r="AP2423" s="41" t="n">
        <f aca="false">K2423+V2423</f>
        <v>-2</v>
      </c>
    </row>
    <row r="2424" s="42" customFormat="true" ht="16.5" hidden="true" customHeight="true" outlineLevel="0" collapsed="false">
      <c r="A2424" s="132" t="s">
        <v>448</v>
      </c>
      <c r="B2424" s="30" t="s">
        <v>175</v>
      </c>
      <c r="C2424" s="51" t="s">
        <v>680</v>
      </c>
      <c r="D2424" s="196" t="s">
        <v>449</v>
      </c>
      <c r="E2424" s="31" t="n">
        <v>14</v>
      </c>
      <c r="F2424" s="31"/>
      <c r="G2424" s="102"/>
      <c r="H2424" s="103" t="n">
        <v>54</v>
      </c>
      <c r="I2424" s="103"/>
      <c r="J2424" s="103"/>
      <c r="K2424" s="301" t="n">
        <v>-8</v>
      </c>
      <c r="L2424" s="104"/>
      <c r="M2424" s="31"/>
      <c r="N2424" s="33" t="n">
        <f aca="false">E2424*F2424+H2424+J2424+K2424+L2424+M2424</f>
        <v>46</v>
      </c>
      <c r="O2424" s="36"/>
      <c r="P2424" s="31" t="n">
        <v>18</v>
      </c>
      <c r="Q2424" s="31"/>
      <c r="R2424" s="31"/>
      <c r="S2424" s="103"/>
      <c r="T2424" s="103"/>
      <c r="U2424" s="103"/>
      <c r="V2424" s="103"/>
      <c r="W2424" s="104"/>
      <c r="X2424" s="31"/>
      <c r="Y2424" s="31"/>
      <c r="Z2424" s="36" t="n">
        <f aca="false">P2424*Q2424+S2424+U2424+V2424+W2424+X2424+Y2424</f>
        <v>0</v>
      </c>
      <c r="AA2424" s="36" t="n">
        <f aca="false">N2424+Z2424</f>
        <v>46</v>
      </c>
      <c r="AB2424" s="47" t="s">
        <v>702</v>
      </c>
      <c r="AC2424" s="291" t="s">
        <v>721</v>
      </c>
      <c r="AD2424" s="47"/>
      <c r="AE2424" s="36" t="n">
        <f aca="false">P2424*Q2424</f>
        <v>0</v>
      </c>
      <c r="AF2424" s="38"/>
      <c r="AG2424" s="39" t="str">
        <f aca="false">AB2424</f>
        <v>Инчаков В.А.</v>
      </c>
      <c r="AH2424" s="39" t="str">
        <f aca="false">C2424</f>
        <v>3АСС9-3а</v>
      </c>
      <c r="AI2424" s="40" t="str">
        <f aca="false">B2424</f>
        <v>13</v>
      </c>
      <c r="AJ2424" s="39" t="str">
        <f aca="false">CONCATENATE(A2424," ",D2424)</f>
        <v>МДК.02.04 Настройка сетевых служб в компьютерных сетях</v>
      </c>
      <c r="AK2424" s="39" t="n">
        <f aca="false">E2424*F2424+P2424*Q2424+H2424+J2424+S2424+U2424</f>
        <v>54</v>
      </c>
      <c r="AL2424" s="39" t="n">
        <f aca="false">L2424+W2424</f>
        <v>0</v>
      </c>
      <c r="AM2424" s="39" t="n">
        <f aca="false">M2424+X2424</f>
        <v>0</v>
      </c>
      <c r="AN2424" s="39" t="n">
        <f aca="false">Y2424</f>
        <v>0</v>
      </c>
      <c r="AO2424" s="39" t="n">
        <f aca="false">SUM(AK2424:AN2424)</f>
        <v>54</v>
      </c>
      <c r="AP2424" s="41" t="n">
        <f aca="false">K2424+V2424</f>
        <v>-8</v>
      </c>
    </row>
    <row r="2425" s="42" customFormat="true" ht="16.5" hidden="true" customHeight="true" outlineLevel="0" collapsed="false">
      <c r="A2425" s="132" t="s">
        <v>448</v>
      </c>
      <c r="B2425" s="30" t="s">
        <v>116</v>
      </c>
      <c r="C2425" s="51" t="s">
        <v>681</v>
      </c>
      <c r="D2425" s="196" t="s">
        <v>449</v>
      </c>
      <c r="E2425" s="31" t="n">
        <v>14</v>
      </c>
      <c r="F2425" s="31"/>
      <c r="G2425" s="102"/>
      <c r="H2425" s="103" t="n">
        <v>54</v>
      </c>
      <c r="I2425" s="103"/>
      <c r="J2425" s="103"/>
      <c r="K2425" s="103"/>
      <c r="L2425" s="104"/>
      <c r="M2425" s="31"/>
      <c r="N2425" s="33" t="n">
        <f aca="false">E2425*F2425+H2425+J2425+K2425+L2425+M2425</f>
        <v>54</v>
      </c>
      <c r="O2425" s="36"/>
      <c r="P2425" s="31" t="n">
        <v>18</v>
      </c>
      <c r="Q2425" s="31"/>
      <c r="R2425" s="31"/>
      <c r="S2425" s="103"/>
      <c r="T2425" s="103"/>
      <c r="U2425" s="103"/>
      <c r="V2425" s="103"/>
      <c r="W2425" s="104"/>
      <c r="X2425" s="31"/>
      <c r="Y2425" s="31"/>
      <c r="Z2425" s="36" t="n">
        <f aca="false">P2425*Q2425+S2425+U2425+V2425+W2425+X2425+Y2425</f>
        <v>0</v>
      </c>
      <c r="AA2425" s="36" t="n">
        <f aca="false">N2425+Z2425</f>
        <v>54</v>
      </c>
      <c r="AB2425" s="47" t="s">
        <v>69</v>
      </c>
      <c r="AC2425" s="47"/>
      <c r="AD2425" s="47"/>
      <c r="AE2425" s="36" t="n">
        <f aca="false">P2425*Q2425</f>
        <v>0</v>
      </c>
      <c r="AF2425" s="38"/>
      <c r="AG2425" s="39" t="str">
        <f aca="false">AB2425</f>
        <v>вак. 2 п/гр</v>
      </c>
      <c r="AH2425" s="39" t="str">
        <f aca="false">C2425</f>
        <v>3АСС9-3б</v>
      </c>
      <c r="AI2425" s="40" t="str">
        <f aca="false">B2425</f>
        <v>11</v>
      </c>
      <c r="AJ2425" s="39" t="str">
        <f aca="false">CONCATENATE(A2425," ",D2425)</f>
        <v>МДК.02.04 Настройка сетевых служб в компьютерных сетях</v>
      </c>
      <c r="AK2425" s="39" t="n">
        <f aca="false">E2425*F2425+P2425*Q2425+H2425+J2425+S2425+U2425</f>
        <v>54</v>
      </c>
      <c r="AL2425" s="39" t="n">
        <f aca="false">L2425+W2425</f>
        <v>0</v>
      </c>
      <c r="AM2425" s="39" t="n">
        <f aca="false">M2425+X2425</f>
        <v>0</v>
      </c>
      <c r="AN2425" s="39" t="n">
        <f aca="false">Y2425</f>
        <v>0</v>
      </c>
      <c r="AO2425" s="39" t="n">
        <f aca="false">SUM(AK2425:AN2425)</f>
        <v>54</v>
      </c>
      <c r="AP2425" s="41" t="n">
        <f aca="false">K2425+V2425</f>
        <v>0</v>
      </c>
    </row>
    <row r="2426" s="42" customFormat="true" ht="16.5" hidden="true" customHeight="true" outlineLevel="0" collapsed="false">
      <c r="A2426" s="197" t="s">
        <v>154</v>
      </c>
      <c r="B2426" s="30" t="s">
        <v>175</v>
      </c>
      <c r="C2426" s="31" t="s">
        <v>680</v>
      </c>
      <c r="D2426" s="196" t="s">
        <v>108</v>
      </c>
      <c r="E2426" s="31" t="n">
        <v>1</v>
      </c>
      <c r="F2426" s="31" t="n">
        <v>36</v>
      </c>
      <c r="G2426" s="102"/>
      <c r="H2426" s="103"/>
      <c r="I2426" s="103"/>
      <c r="J2426" s="103"/>
      <c r="K2426" s="103"/>
      <c r="L2426" s="104"/>
      <c r="M2426" s="31"/>
      <c r="N2426" s="33" t="n">
        <f aca="false">E2426*F2426+H2426+J2426+K2426+L2426+M2426</f>
        <v>36</v>
      </c>
      <c r="O2426" s="36"/>
      <c r="P2426" s="31" t="n">
        <v>2</v>
      </c>
      <c r="Q2426" s="31"/>
      <c r="R2426" s="31"/>
      <c r="S2426" s="103"/>
      <c r="T2426" s="103"/>
      <c r="U2426" s="103"/>
      <c r="V2426" s="103"/>
      <c r="W2426" s="104"/>
      <c r="X2426" s="31"/>
      <c r="Y2426" s="31"/>
      <c r="Z2426" s="36" t="n">
        <f aca="false">P2426*Q2426+S2426+U2426+V2426+W2426+X2426+Y2426</f>
        <v>0</v>
      </c>
      <c r="AA2426" s="36" t="n">
        <f aca="false">N2426+Z2426</f>
        <v>36</v>
      </c>
      <c r="AB2426" s="73" t="s">
        <v>321</v>
      </c>
      <c r="AC2426" s="47"/>
      <c r="AD2426" s="47"/>
      <c r="AE2426" s="36" t="n">
        <f aca="false">P2426*Q2426</f>
        <v>0</v>
      </c>
      <c r="AF2426" s="38"/>
      <c r="AG2426" s="39" t="str">
        <f aca="false">AB2426</f>
        <v>Вашкевич С.И.</v>
      </c>
      <c r="AH2426" s="39" t="str">
        <f aca="false">C2426</f>
        <v>3АСС9-3а</v>
      </c>
      <c r="AI2426" s="40" t="str">
        <f aca="false">B2426</f>
        <v>13</v>
      </c>
      <c r="AJ2426" s="39" t="str">
        <f aca="false">CONCATENATE(A2426," ",D2426)</f>
        <v>УП.02 Учебная практика</v>
      </c>
      <c r="AK2426" s="39" t="n">
        <f aca="false">E2426*F2426+P2426*Q2426+H2426+J2426+S2426+U2426</f>
        <v>36</v>
      </c>
      <c r="AL2426" s="39" t="n">
        <f aca="false">L2426+W2426</f>
        <v>0</v>
      </c>
      <c r="AM2426" s="39" t="n">
        <f aca="false">M2426+X2426</f>
        <v>0</v>
      </c>
      <c r="AN2426" s="39" t="n">
        <f aca="false">Y2426</f>
        <v>0</v>
      </c>
      <c r="AO2426" s="39" t="n">
        <f aca="false">SUM(AK2426:AN2426)</f>
        <v>36</v>
      </c>
      <c r="AP2426" s="41" t="n">
        <f aca="false">K2426+V2426</f>
        <v>0</v>
      </c>
    </row>
    <row r="2427" s="42" customFormat="true" ht="16.5" hidden="true" customHeight="true" outlineLevel="0" collapsed="false">
      <c r="A2427" s="197" t="s">
        <v>154</v>
      </c>
      <c r="B2427" s="30" t="s">
        <v>175</v>
      </c>
      <c r="C2427" s="31" t="s">
        <v>680</v>
      </c>
      <c r="D2427" s="196" t="s">
        <v>108</v>
      </c>
      <c r="E2427" s="31" t="n">
        <v>1</v>
      </c>
      <c r="F2427" s="31"/>
      <c r="G2427" s="102"/>
      <c r="H2427" s="103"/>
      <c r="I2427" s="103"/>
      <c r="J2427" s="103"/>
      <c r="K2427" s="103"/>
      <c r="L2427" s="104"/>
      <c r="M2427" s="31"/>
      <c r="N2427" s="33" t="n">
        <f aca="false">E2427*F2427+H2427+J2427+K2427+L2427+M2427</f>
        <v>0</v>
      </c>
      <c r="O2427" s="36"/>
      <c r="P2427" s="31" t="n">
        <v>2</v>
      </c>
      <c r="Q2427" s="31" t="n">
        <v>36</v>
      </c>
      <c r="R2427" s="31"/>
      <c r="S2427" s="103"/>
      <c r="T2427" s="103"/>
      <c r="U2427" s="103"/>
      <c r="V2427" s="103"/>
      <c r="W2427" s="104"/>
      <c r="X2427" s="31"/>
      <c r="Y2427" s="31"/>
      <c r="Z2427" s="36" t="n">
        <f aca="false">P2427*Q2427+S2427+U2427+V2427+W2427+X2427+Y2427</f>
        <v>72</v>
      </c>
      <c r="AA2427" s="36" t="n">
        <f aca="false">N2427+Z2427</f>
        <v>72</v>
      </c>
      <c r="AB2427" s="73" t="s">
        <v>339</v>
      </c>
      <c r="AC2427" s="47"/>
      <c r="AD2427" s="47"/>
      <c r="AE2427" s="36" t="n">
        <f aca="false">P2427*Q2427</f>
        <v>72</v>
      </c>
      <c r="AF2427" s="38"/>
      <c r="AG2427" s="39" t="str">
        <f aca="false">AB2427</f>
        <v>Самхарадзе И.З.</v>
      </c>
      <c r="AH2427" s="39" t="str">
        <f aca="false">C2427</f>
        <v>3АСС9-3а</v>
      </c>
      <c r="AI2427" s="40" t="str">
        <f aca="false">B2427</f>
        <v>13</v>
      </c>
      <c r="AJ2427" s="39" t="str">
        <f aca="false">CONCATENATE(A2427," ",D2427)</f>
        <v>УП.02 Учебная практика</v>
      </c>
      <c r="AK2427" s="39" t="n">
        <f aca="false">E2427*F2427+P2427*Q2427+H2427+J2427+S2427+U2427</f>
        <v>72</v>
      </c>
      <c r="AL2427" s="39" t="n">
        <f aca="false">L2427+W2427</f>
        <v>0</v>
      </c>
      <c r="AM2427" s="39" t="n">
        <f aca="false">M2427+X2427</f>
        <v>0</v>
      </c>
      <c r="AN2427" s="39" t="n">
        <f aca="false">Y2427</f>
        <v>0</v>
      </c>
      <c r="AO2427" s="39" t="n">
        <f aca="false">SUM(AK2427:AN2427)</f>
        <v>72</v>
      </c>
      <c r="AP2427" s="41" t="n">
        <f aca="false">K2427+V2427</f>
        <v>0</v>
      </c>
    </row>
    <row r="2428" s="42" customFormat="true" ht="16.5" hidden="true" customHeight="true" outlineLevel="0" collapsed="false">
      <c r="A2428" s="197" t="s">
        <v>154</v>
      </c>
      <c r="B2428" s="30" t="s">
        <v>116</v>
      </c>
      <c r="C2428" s="31" t="s">
        <v>681</v>
      </c>
      <c r="D2428" s="196" t="s">
        <v>108</v>
      </c>
      <c r="E2428" s="31" t="n">
        <v>1</v>
      </c>
      <c r="F2428" s="31" t="n">
        <v>36</v>
      </c>
      <c r="G2428" s="102"/>
      <c r="H2428" s="103"/>
      <c r="I2428" s="103"/>
      <c r="J2428" s="103"/>
      <c r="K2428" s="103"/>
      <c r="L2428" s="104"/>
      <c r="M2428" s="31"/>
      <c r="N2428" s="33" t="n">
        <f aca="false">E2428*F2428+H2428+J2428+K2428+L2428+M2428</f>
        <v>36</v>
      </c>
      <c r="O2428" s="36"/>
      <c r="P2428" s="31" t="n">
        <v>2</v>
      </c>
      <c r="Q2428" s="31" t="n">
        <v>36</v>
      </c>
      <c r="R2428" s="31"/>
      <c r="S2428" s="103"/>
      <c r="T2428" s="103"/>
      <c r="U2428" s="103"/>
      <c r="V2428" s="103"/>
      <c r="W2428" s="104"/>
      <c r="X2428" s="31"/>
      <c r="Y2428" s="31"/>
      <c r="Z2428" s="36" t="n">
        <f aca="false">P2428*Q2428+S2428+U2428+V2428+W2428+X2428+Y2428</f>
        <v>72</v>
      </c>
      <c r="AA2428" s="36" t="n">
        <f aca="false">N2428+Z2428</f>
        <v>108</v>
      </c>
      <c r="AB2428" s="73" t="s">
        <v>424</v>
      </c>
      <c r="AC2428" s="198"/>
      <c r="AD2428" s="198"/>
      <c r="AE2428" s="187"/>
      <c r="AF2428" s="38"/>
      <c r="AG2428" s="39" t="str">
        <f aca="false">AB2428</f>
        <v>Артемов А.П.</v>
      </c>
      <c r="AH2428" s="39" t="str">
        <f aca="false">C2428</f>
        <v>3АСС9-3б</v>
      </c>
      <c r="AI2428" s="40" t="str">
        <f aca="false">B2428</f>
        <v>11</v>
      </c>
      <c r="AJ2428" s="39" t="str">
        <f aca="false">CONCATENATE(A2428," ",D2428)</f>
        <v>УП.02 Учебная практика</v>
      </c>
      <c r="AK2428" s="39" t="n">
        <f aca="false">E2428*F2428+P2428*Q2428+H2428+J2428+S2428+U2428</f>
        <v>108</v>
      </c>
      <c r="AL2428" s="39" t="n">
        <f aca="false">L2428+W2428</f>
        <v>0</v>
      </c>
      <c r="AM2428" s="39" t="n">
        <f aca="false">M2428+X2428</f>
        <v>0</v>
      </c>
      <c r="AN2428" s="39" t="n">
        <f aca="false">Y2428</f>
        <v>0</v>
      </c>
      <c r="AO2428" s="39" t="n">
        <f aca="false">SUM(AK2428:AN2428)</f>
        <v>108</v>
      </c>
      <c r="AP2428" s="41" t="n">
        <f aca="false">K2428+V2428</f>
        <v>0</v>
      </c>
    </row>
    <row r="2429" s="42" customFormat="true" ht="16.5" hidden="true" customHeight="true" outlineLevel="0" collapsed="false">
      <c r="A2429" s="199" t="s">
        <v>157</v>
      </c>
      <c r="B2429" s="30" t="s">
        <v>167</v>
      </c>
      <c r="C2429" s="48" t="s">
        <v>682</v>
      </c>
      <c r="D2429" s="200" t="s">
        <v>450</v>
      </c>
      <c r="E2429" s="48" t="n">
        <v>14</v>
      </c>
      <c r="F2429" s="48"/>
      <c r="G2429" s="201"/>
      <c r="H2429" s="202"/>
      <c r="I2429" s="202"/>
      <c r="J2429" s="202"/>
      <c r="K2429" s="202"/>
      <c r="L2429" s="203"/>
      <c r="M2429" s="48"/>
      <c r="N2429" s="33" t="n">
        <f aca="false">E2429*F2429+H2429+J2429+K2429+L2429+M2429</f>
        <v>0</v>
      </c>
      <c r="O2429" s="187"/>
      <c r="P2429" s="48" t="n">
        <v>18</v>
      </c>
      <c r="Q2429" s="48" t="n">
        <v>2</v>
      </c>
      <c r="R2429" s="48" t="n">
        <v>80</v>
      </c>
      <c r="S2429" s="202" t="n">
        <v>-18</v>
      </c>
      <c r="T2429" s="202"/>
      <c r="U2429" s="202"/>
      <c r="V2429" s="202"/>
      <c r="W2429" s="203" t="n">
        <v>2</v>
      </c>
      <c r="X2429" s="48"/>
      <c r="Y2429" s="48"/>
      <c r="Z2429" s="36" t="n">
        <f aca="false">P2429*Q2429+S2429+U2429+V2429+W2429+X2429+Y2429</f>
        <v>20</v>
      </c>
      <c r="AA2429" s="36" t="n">
        <f aca="false">N2429+Z2429</f>
        <v>20</v>
      </c>
      <c r="AB2429" s="47" t="s">
        <v>702</v>
      </c>
      <c r="AC2429" s="291" t="s">
        <v>721</v>
      </c>
      <c r="AD2429" s="198"/>
      <c r="AE2429" s="187" t="n">
        <f aca="false">P2429*Q2429</f>
        <v>36</v>
      </c>
      <c r="AF2429" s="38"/>
      <c r="AG2429" s="39" t="str">
        <f aca="false">AB2429</f>
        <v>Инчаков В.А.</v>
      </c>
      <c r="AH2429" s="39" t="str">
        <f aca="false">C2429</f>
        <v>3АСС9-3</v>
      </c>
      <c r="AI2429" s="40" t="str">
        <f aca="false">B2429</f>
        <v>24</v>
      </c>
      <c r="AJ2429" s="39" t="str">
        <f aca="false">CONCATENATE(A2429," ",D2429)</f>
        <v>МДК.03.01 Эксплуатация объектов сетевой инфраструктуры</v>
      </c>
      <c r="AK2429" s="39" t="n">
        <f aca="false">E2429*F2429+P2429*Q2429+H2429+J2429+S2429+U2429</f>
        <v>18</v>
      </c>
      <c r="AL2429" s="39" t="n">
        <f aca="false">L2429+W2429</f>
        <v>2</v>
      </c>
      <c r="AM2429" s="39" t="n">
        <f aca="false">M2429+X2429</f>
        <v>0</v>
      </c>
      <c r="AN2429" s="39" t="n">
        <f aca="false">Y2429</f>
        <v>0</v>
      </c>
      <c r="AO2429" s="39" t="n">
        <f aca="false">SUM(AK2429:AN2429)</f>
        <v>20</v>
      </c>
      <c r="AP2429" s="41" t="n">
        <f aca="false">K2429+V2429</f>
        <v>0</v>
      </c>
    </row>
    <row r="2430" s="42" customFormat="true" ht="16.5" hidden="true" customHeight="true" outlineLevel="0" collapsed="false">
      <c r="A2430" s="199" t="s">
        <v>157</v>
      </c>
      <c r="B2430" s="30" t="s">
        <v>175</v>
      </c>
      <c r="C2430" s="51" t="s">
        <v>680</v>
      </c>
      <c r="D2430" s="200" t="s">
        <v>450</v>
      </c>
      <c r="E2430" s="48" t="n">
        <v>14</v>
      </c>
      <c r="F2430" s="48"/>
      <c r="G2430" s="201"/>
      <c r="H2430" s="202"/>
      <c r="I2430" s="202"/>
      <c r="J2430" s="202"/>
      <c r="K2430" s="202"/>
      <c r="L2430" s="203"/>
      <c r="M2430" s="48"/>
      <c r="N2430" s="33" t="n">
        <f aca="false">E2430*F2430+H2430+J2430+K2430+L2430+M2430</f>
        <v>0</v>
      </c>
      <c r="O2430" s="187"/>
      <c r="P2430" s="48" t="n">
        <v>18</v>
      </c>
      <c r="Q2430" s="48"/>
      <c r="R2430" s="48"/>
      <c r="S2430" s="202" t="n">
        <v>18</v>
      </c>
      <c r="T2430" s="202"/>
      <c r="U2430" s="202"/>
      <c r="V2430" s="202"/>
      <c r="W2430" s="203"/>
      <c r="X2430" s="48"/>
      <c r="Y2430" s="48"/>
      <c r="Z2430" s="36" t="n">
        <f aca="false">P2430*Q2430+S2430+U2430+V2430+W2430+X2430+Y2430</f>
        <v>18</v>
      </c>
      <c r="AA2430" s="36" t="n">
        <f aca="false">N2430+Z2430</f>
        <v>18</v>
      </c>
      <c r="AB2430" s="47" t="s">
        <v>702</v>
      </c>
      <c r="AC2430" s="291" t="s">
        <v>721</v>
      </c>
      <c r="AD2430" s="198"/>
      <c r="AE2430" s="187" t="n">
        <f aca="false">P2430*Q2430</f>
        <v>0</v>
      </c>
      <c r="AF2430" s="38"/>
      <c r="AG2430" s="39" t="str">
        <f aca="false">AB2430</f>
        <v>Инчаков В.А.</v>
      </c>
      <c r="AH2430" s="39" t="str">
        <f aca="false">C2430</f>
        <v>3АСС9-3а</v>
      </c>
      <c r="AI2430" s="40" t="str">
        <f aca="false">B2430</f>
        <v>13</v>
      </c>
      <c r="AJ2430" s="39" t="str">
        <f aca="false">CONCATENATE(A2430," ",D2430)</f>
        <v>МДК.03.01 Эксплуатация объектов сетевой инфраструктуры</v>
      </c>
      <c r="AK2430" s="39" t="n">
        <f aca="false">E2430*F2430+P2430*Q2430+H2430+J2430+S2430+U2430</f>
        <v>18</v>
      </c>
      <c r="AL2430" s="39" t="n">
        <f aca="false">L2430+W2430</f>
        <v>0</v>
      </c>
      <c r="AM2430" s="39" t="n">
        <f aca="false">M2430+X2430</f>
        <v>0</v>
      </c>
      <c r="AN2430" s="39" t="n">
        <f aca="false">Y2430</f>
        <v>0</v>
      </c>
      <c r="AO2430" s="39" t="n">
        <f aca="false">SUM(AK2430:AN2430)</f>
        <v>18</v>
      </c>
      <c r="AP2430" s="41" t="n">
        <f aca="false">K2430+V2430</f>
        <v>0</v>
      </c>
    </row>
    <row r="2431" s="42" customFormat="true" ht="16.5" hidden="true" customHeight="true" outlineLevel="0" collapsed="false">
      <c r="A2431" s="199" t="s">
        <v>157</v>
      </c>
      <c r="B2431" s="250" t="s">
        <v>116</v>
      </c>
      <c r="C2431" s="251" t="s">
        <v>681</v>
      </c>
      <c r="D2431" s="200" t="s">
        <v>450</v>
      </c>
      <c r="E2431" s="48" t="n">
        <v>14</v>
      </c>
      <c r="F2431" s="48"/>
      <c r="G2431" s="201"/>
      <c r="H2431" s="202"/>
      <c r="I2431" s="202"/>
      <c r="J2431" s="202"/>
      <c r="K2431" s="202"/>
      <c r="L2431" s="203"/>
      <c r="M2431" s="48"/>
      <c r="N2431" s="204" t="n">
        <f aca="false">E2431*F2431+H2431+J2431+K2431+L2431+M2431</f>
        <v>0</v>
      </c>
      <c r="O2431" s="187"/>
      <c r="P2431" s="48" t="n">
        <v>18</v>
      </c>
      <c r="Q2431" s="48"/>
      <c r="R2431" s="48"/>
      <c r="S2431" s="202" t="n">
        <v>18</v>
      </c>
      <c r="T2431" s="202"/>
      <c r="U2431" s="202"/>
      <c r="V2431" s="202"/>
      <c r="W2431" s="203"/>
      <c r="X2431" s="48"/>
      <c r="Y2431" s="48"/>
      <c r="Z2431" s="187" t="n">
        <f aca="false">P2431*Q2431+S2431+U2431+V2431+W2431+X2431+Y2431</f>
        <v>18</v>
      </c>
      <c r="AA2431" s="36" t="n">
        <f aca="false">N2431+Z2431</f>
        <v>18</v>
      </c>
      <c r="AB2431" s="198" t="s">
        <v>69</v>
      </c>
      <c r="AC2431" s="198" t="s">
        <v>451</v>
      </c>
      <c r="AD2431" s="198"/>
      <c r="AE2431" s="187" t="n">
        <f aca="false">P2431*Q2431</f>
        <v>0</v>
      </c>
      <c r="AF2431" s="38"/>
      <c r="AG2431" s="205" t="str">
        <f aca="false">AB2431</f>
        <v>вак. 2 п/гр</v>
      </c>
      <c r="AH2431" s="205" t="str">
        <f aca="false">C2431</f>
        <v>3АСС9-3б</v>
      </c>
      <c r="AI2431" s="206" t="str">
        <f aca="false">B2431</f>
        <v>11</v>
      </c>
      <c r="AJ2431" s="205" t="str">
        <f aca="false">CONCATENATE(A2431," ",D2431)</f>
        <v>МДК.03.01 Эксплуатация объектов сетевой инфраструктуры</v>
      </c>
      <c r="AK2431" s="205" t="n">
        <f aca="false">E2431*F2431+P2431*Q2431+H2431+J2431+S2431+U2431</f>
        <v>18</v>
      </c>
      <c r="AL2431" s="205" t="n">
        <f aca="false">L2431+W2431</f>
        <v>0</v>
      </c>
      <c r="AM2431" s="205" t="n">
        <f aca="false">M2431+X2431</f>
        <v>0</v>
      </c>
      <c r="AN2431" s="205" t="n">
        <f aca="false">Y2431</f>
        <v>0</v>
      </c>
      <c r="AO2431" s="205" t="n">
        <f aca="false">SUM(AK2431:AN2431)</f>
        <v>18</v>
      </c>
      <c r="AP2431" s="207" t="n">
        <f aca="false">K2431+V2431</f>
        <v>0</v>
      </c>
    </row>
    <row r="2432" s="42" customFormat="true" ht="16.5" hidden="true" customHeight="true" outlineLevel="0" collapsed="false">
      <c r="A2432" s="70" t="s">
        <v>113</v>
      </c>
      <c r="B2432" s="30" t="s">
        <v>167</v>
      </c>
      <c r="C2432" s="251" t="s">
        <v>682</v>
      </c>
      <c r="D2432" s="200" t="s">
        <v>114</v>
      </c>
      <c r="E2432" s="48" t="n">
        <v>14</v>
      </c>
      <c r="F2432" s="48"/>
      <c r="G2432" s="201"/>
      <c r="H2432" s="202" t="n">
        <v>8</v>
      </c>
      <c r="I2432" s="202"/>
      <c r="J2432" s="202"/>
      <c r="K2432" s="202"/>
      <c r="L2432" s="203"/>
      <c r="M2432" s="48"/>
      <c r="N2432" s="204" t="n">
        <f aca="false">E2432*F2432+H2432+J2432+K2432+L2432+M2432</f>
        <v>8</v>
      </c>
      <c r="O2432" s="187"/>
      <c r="P2432" s="48" t="n">
        <v>18</v>
      </c>
      <c r="Q2432" s="48"/>
      <c r="R2432" s="48"/>
      <c r="S2432" s="202"/>
      <c r="T2432" s="202"/>
      <c r="U2432" s="202"/>
      <c r="V2432" s="202"/>
      <c r="W2432" s="203"/>
      <c r="X2432" s="48"/>
      <c r="Y2432" s="48"/>
      <c r="Z2432" s="187" t="n">
        <f aca="false">P2432*Q2432+S2432+U2432+V2432+W2432+X2432+Y2432</f>
        <v>0</v>
      </c>
      <c r="AA2432" s="36" t="n">
        <f aca="false">N2432+Z2432</f>
        <v>8</v>
      </c>
      <c r="AB2432" s="198" t="s">
        <v>224</v>
      </c>
      <c r="AC2432" s="198" t="s">
        <v>451</v>
      </c>
      <c r="AD2432" s="198"/>
      <c r="AE2432" s="187" t="n">
        <f aca="false">P2432*Q2432</f>
        <v>0</v>
      </c>
      <c r="AF2432" s="38"/>
      <c r="AG2432" s="205" t="str">
        <f aca="false">AB2432</f>
        <v>Кравченко Н.В.</v>
      </c>
      <c r="AH2432" s="205" t="str">
        <f aca="false">C2432</f>
        <v>3АСС9-3</v>
      </c>
      <c r="AI2432" s="206" t="str">
        <f aca="false">B2432</f>
        <v>24</v>
      </c>
      <c r="AJ2432" s="205" t="str">
        <f aca="false">CONCATENATE(A2432," ",D2432)</f>
        <v>ВнеУр Разговоры о важном</v>
      </c>
      <c r="AK2432" s="205" t="n">
        <f aca="false">E2432*F2432+P2432*Q2432+H2432+J2432+S2432+U2432</f>
        <v>8</v>
      </c>
      <c r="AL2432" s="205" t="n">
        <f aca="false">L2432+W2432</f>
        <v>0</v>
      </c>
      <c r="AM2432" s="205" t="n">
        <f aca="false">M2432+X2432</f>
        <v>0</v>
      </c>
      <c r="AN2432" s="205" t="n">
        <f aca="false">Y2432</f>
        <v>0</v>
      </c>
      <c r="AO2432" s="205" t="n">
        <f aca="false">SUM(AK2432:AN2432)</f>
        <v>8</v>
      </c>
      <c r="AP2432" s="207" t="n">
        <f aca="false">K2432+V2432</f>
        <v>0</v>
      </c>
    </row>
    <row r="2433" s="42" customFormat="true" ht="16.5" hidden="true" customHeight="true" outlineLevel="0" collapsed="false">
      <c r="A2433" s="70" t="s">
        <v>113</v>
      </c>
      <c r="B2433" s="30" t="s">
        <v>167</v>
      </c>
      <c r="C2433" s="251" t="s">
        <v>682</v>
      </c>
      <c r="D2433" s="200" t="s">
        <v>114</v>
      </c>
      <c r="E2433" s="48" t="n">
        <v>14</v>
      </c>
      <c r="F2433" s="48"/>
      <c r="G2433" s="201"/>
      <c r="H2433" s="202" t="n">
        <v>6</v>
      </c>
      <c r="I2433" s="202"/>
      <c r="J2433" s="202"/>
      <c r="K2433" s="202"/>
      <c r="L2433" s="203"/>
      <c r="M2433" s="48"/>
      <c r="N2433" s="204" t="n">
        <f aca="false">E2433*F2433+H2433+J2433+K2433+L2433+M2433</f>
        <v>6</v>
      </c>
      <c r="O2433" s="187"/>
      <c r="P2433" s="48" t="n">
        <v>18</v>
      </c>
      <c r="Q2433" s="48"/>
      <c r="R2433" s="48"/>
      <c r="S2433" s="202" t="n">
        <v>16</v>
      </c>
      <c r="T2433" s="202"/>
      <c r="U2433" s="202"/>
      <c r="V2433" s="202"/>
      <c r="W2433" s="203"/>
      <c r="X2433" s="48"/>
      <c r="Y2433" s="48"/>
      <c r="Z2433" s="187" t="n">
        <f aca="false">P2433*Q2433+S2433+U2433+V2433+W2433+X2433+Y2433</f>
        <v>16</v>
      </c>
      <c r="AA2433" s="36" t="n">
        <f aca="false">N2433+Z2433</f>
        <v>22</v>
      </c>
      <c r="AB2433" s="74" t="s">
        <v>115</v>
      </c>
      <c r="AC2433" s="198" t="s">
        <v>451</v>
      </c>
      <c r="AD2433" s="198"/>
      <c r="AE2433" s="187" t="n">
        <f aca="false">P2433*Q2433</f>
        <v>0</v>
      </c>
      <c r="AF2433" s="38"/>
      <c r="AG2433" s="205" t="str">
        <f aca="false">AB2433</f>
        <v>вак. РоВ</v>
      </c>
      <c r="AH2433" s="205" t="str">
        <f aca="false">C2433</f>
        <v>3АСС9-3</v>
      </c>
      <c r="AI2433" s="206" t="str">
        <f aca="false">B2433</f>
        <v>24</v>
      </c>
      <c r="AJ2433" s="205" t="str">
        <f aca="false">CONCATENATE(A2433," ",D2433)</f>
        <v>ВнеУр Разговоры о важном</v>
      </c>
      <c r="AK2433" s="205" t="n">
        <f aca="false">E2433*F2433+P2433*Q2433+H2433+J2433+S2433+U2433</f>
        <v>22</v>
      </c>
      <c r="AL2433" s="205" t="n">
        <f aca="false">L2433+W2433</f>
        <v>0</v>
      </c>
      <c r="AM2433" s="205" t="n">
        <f aca="false">M2433+X2433</f>
        <v>0</v>
      </c>
      <c r="AN2433" s="205" t="n">
        <f aca="false">Y2433</f>
        <v>0</v>
      </c>
      <c r="AO2433" s="205" t="n">
        <f aca="false">SUM(AK2433:AN2433)</f>
        <v>22</v>
      </c>
      <c r="AP2433" s="207" t="n">
        <f aca="false">K2433+V2433</f>
        <v>0</v>
      </c>
    </row>
    <row r="2434" s="42" customFormat="true" ht="16.5" hidden="true" customHeight="true" outlineLevel="0" collapsed="false">
      <c r="A2434" s="70" t="s">
        <v>113</v>
      </c>
      <c r="B2434" s="30" t="s">
        <v>167</v>
      </c>
      <c r="C2434" s="251" t="s">
        <v>682</v>
      </c>
      <c r="D2434" s="200" t="s">
        <v>114</v>
      </c>
      <c r="E2434" s="48" t="n">
        <v>14</v>
      </c>
      <c r="F2434" s="48"/>
      <c r="G2434" s="201"/>
      <c r="H2434" s="202" t="n">
        <v>3</v>
      </c>
      <c r="I2434" s="202"/>
      <c r="J2434" s="202"/>
      <c r="K2434" s="202"/>
      <c r="L2434" s="203"/>
      <c r="M2434" s="48"/>
      <c r="N2434" s="204" t="n">
        <f aca="false">E2434*F2434+H2434+J2434+K2434+L2434+M2434</f>
        <v>3</v>
      </c>
      <c r="O2434" s="187"/>
      <c r="P2434" s="48" t="n">
        <v>18</v>
      </c>
      <c r="Q2434" s="48"/>
      <c r="R2434" s="48"/>
      <c r="S2434" s="202" t="n">
        <v>2</v>
      </c>
      <c r="T2434" s="202"/>
      <c r="U2434" s="202"/>
      <c r="V2434" s="202"/>
      <c r="W2434" s="203"/>
      <c r="X2434" s="48"/>
      <c r="Y2434" s="48"/>
      <c r="Z2434" s="187" t="n">
        <f aca="false">P2434*Q2434+S2434+U2434+V2434+W2434+X2434+Y2434</f>
        <v>2</v>
      </c>
      <c r="AA2434" s="36" t="n">
        <f aca="false">N2434+Z2434</f>
        <v>5</v>
      </c>
      <c r="AB2434" s="198" t="s">
        <v>424</v>
      </c>
      <c r="AC2434" s="198" t="s">
        <v>451</v>
      </c>
      <c r="AD2434" s="198"/>
      <c r="AE2434" s="187" t="n">
        <f aca="false">P2434*Q2434</f>
        <v>0</v>
      </c>
      <c r="AF2434" s="38"/>
      <c r="AG2434" s="205" t="str">
        <f aca="false">AB2434</f>
        <v>Артемов А.П.</v>
      </c>
      <c r="AH2434" s="205" t="str">
        <f aca="false">C2434</f>
        <v>3АСС9-3</v>
      </c>
      <c r="AI2434" s="206" t="str">
        <f aca="false">B2434</f>
        <v>24</v>
      </c>
      <c r="AJ2434" s="205" t="str">
        <f aca="false">CONCATENATE(A2434," ",D2434)</f>
        <v>ВнеУр Разговоры о важном</v>
      </c>
      <c r="AK2434" s="205" t="n">
        <f aca="false">E2434*F2434+P2434*Q2434+H2434+J2434+S2434+U2434</f>
        <v>5</v>
      </c>
      <c r="AL2434" s="205" t="n">
        <f aca="false">L2434+W2434</f>
        <v>0</v>
      </c>
      <c r="AM2434" s="205" t="n">
        <f aca="false">M2434+X2434</f>
        <v>0</v>
      </c>
      <c r="AN2434" s="205" t="n">
        <f aca="false">Y2434</f>
        <v>0</v>
      </c>
      <c r="AO2434" s="205" t="n">
        <f aca="false">SUM(AK2434:AN2434)</f>
        <v>5</v>
      </c>
      <c r="AP2434" s="207" t="n">
        <f aca="false">K2434+V2434</f>
        <v>0</v>
      </c>
    </row>
    <row r="2435" s="257" customFormat="true" ht="16.5" hidden="true" customHeight="true" outlineLevel="0" collapsed="false">
      <c r="A2435" s="151" t="s">
        <v>52</v>
      </c>
      <c r="B2435" s="150" t="s">
        <v>175</v>
      </c>
      <c r="C2435" s="97" t="s">
        <v>683</v>
      </c>
      <c r="D2435" s="152" t="s">
        <v>55</v>
      </c>
      <c r="E2435" s="97" t="n">
        <v>14</v>
      </c>
      <c r="F2435" s="97" t="n">
        <v>2</v>
      </c>
      <c r="G2435" s="52"/>
      <c r="H2435" s="252"/>
      <c r="I2435" s="252"/>
      <c r="J2435" s="252"/>
      <c r="K2435" s="252"/>
      <c r="L2435" s="253"/>
      <c r="M2435" s="97"/>
      <c r="N2435" s="37" t="n">
        <f aca="false">E2435*F2435+H2435+J2435+K2435+L2435+M2435</f>
        <v>28</v>
      </c>
      <c r="O2435" s="37"/>
      <c r="P2435" s="97" t="n">
        <v>18</v>
      </c>
      <c r="Q2435" s="97" t="n">
        <v>2</v>
      </c>
      <c r="R2435" s="97"/>
      <c r="S2435" s="252"/>
      <c r="T2435" s="252"/>
      <c r="U2435" s="252"/>
      <c r="V2435" s="252"/>
      <c r="W2435" s="253"/>
      <c r="X2435" s="97"/>
      <c r="Y2435" s="97"/>
      <c r="Z2435" s="37" t="n">
        <f aca="false">P2435*Q2435+S2435+U2435+V2435+W2435+X2435+Y2435</f>
        <v>36</v>
      </c>
      <c r="AA2435" s="36" t="n">
        <f aca="false">N2435+Z2435</f>
        <v>64</v>
      </c>
      <c r="AB2435" s="74" t="s">
        <v>121</v>
      </c>
      <c r="AC2435" s="74"/>
      <c r="AD2435" s="74"/>
      <c r="AE2435" s="37" t="n">
        <v>36</v>
      </c>
      <c r="AF2435" s="169"/>
      <c r="AG2435" s="254" t="str">
        <f aca="false">AB2435</f>
        <v>Рогозина О.Н.</v>
      </c>
      <c r="AH2435" s="254" t="str">
        <f aca="false">C2435</f>
        <v>3АСС9-4а</v>
      </c>
      <c r="AI2435" s="255" t="str">
        <f aca="false">B2435</f>
        <v>13</v>
      </c>
      <c r="AJ2435" s="254" t="str">
        <f aca="false">CONCATENATE(A2435," ",D2435)</f>
        <v>ОГСЭ.03 Иностранный язык в профессиональной деятельности</v>
      </c>
      <c r="AK2435" s="254" t="n">
        <f aca="false">E2435*F2435+P2435*Q2435+H2435+J2435+S2435+U2435</f>
        <v>64</v>
      </c>
      <c r="AL2435" s="254" t="n">
        <f aca="false">L2435+W2435</f>
        <v>0</v>
      </c>
      <c r="AM2435" s="254" t="n">
        <f aca="false">M2435+X2435</f>
        <v>0</v>
      </c>
      <c r="AN2435" s="254" t="n">
        <f aca="false">Y2435</f>
        <v>0</v>
      </c>
      <c r="AO2435" s="254" t="n">
        <f aca="false">SUM(AK2435:AN2435)</f>
        <v>64</v>
      </c>
      <c r="AP2435" s="256" t="n">
        <f aca="false">K2435+V2435</f>
        <v>0</v>
      </c>
    </row>
    <row r="2436" s="257" customFormat="true" ht="16.5" hidden="true" customHeight="true" outlineLevel="0" collapsed="false">
      <c r="A2436" s="151" t="s">
        <v>52</v>
      </c>
      <c r="B2436" s="150" t="s">
        <v>53</v>
      </c>
      <c r="C2436" s="97" t="s">
        <v>684</v>
      </c>
      <c r="D2436" s="152" t="s">
        <v>55</v>
      </c>
      <c r="E2436" s="97" t="n">
        <v>14</v>
      </c>
      <c r="F2436" s="97" t="n">
        <v>2</v>
      </c>
      <c r="G2436" s="52"/>
      <c r="H2436" s="252"/>
      <c r="I2436" s="252"/>
      <c r="J2436" s="252"/>
      <c r="K2436" s="252"/>
      <c r="L2436" s="253"/>
      <c r="M2436" s="97"/>
      <c r="N2436" s="37" t="n">
        <f aca="false">E2436*F2436+H2436+J2436+K2436+L2436+M2436</f>
        <v>28</v>
      </c>
      <c r="O2436" s="37"/>
      <c r="P2436" s="97" t="n">
        <v>18</v>
      </c>
      <c r="Q2436" s="97" t="n">
        <v>2</v>
      </c>
      <c r="R2436" s="97"/>
      <c r="S2436" s="252"/>
      <c r="T2436" s="252"/>
      <c r="U2436" s="252"/>
      <c r="V2436" s="252"/>
      <c r="W2436" s="253"/>
      <c r="X2436" s="97"/>
      <c r="Y2436" s="97"/>
      <c r="Z2436" s="37" t="n">
        <f aca="false">P2436*Q2436+S2436+U2436+V2436+W2436+X2436+Y2436</f>
        <v>36</v>
      </c>
      <c r="AA2436" s="36" t="n">
        <f aca="false">N2436+Z2436</f>
        <v>64</v>
      </c>
      <c r="AB2436" s="145" t="s">
        <v>703</v>
      </c>
      <c r="AC2436" s="283" t="s">
        <v>721</v>
      </c>
      <c r="AD2436" s="74"/>
      <c r="AE2436" s="37" t="n">
        <v>36</v>
      </c>
      <c r="AF2436" s="169"/>
      <c r="AG2436" s="254" t="str">
        <f aca="false">AB2436</f>
        <v>Заколодкина И.В.</v>
      </c>
      <c r="AH2436" s="254" t="str">
        <f aca="false">C2436</f>
        <v>3АСС9-4б</v>
      </c>
      <c r="AI2436" s="255" t="str">
        <f aca="false">B2436</f>
        <v>12</v>
      </c>
      <c r="AJ2436" s="254" t="str">
        <f aca="false">CONCATENATE(A2436," ",D2436)</f>
        <v>ОГСЭ.03 Иностранный язык в профессиональной деятельности</v>
      </c>
      <c r="AK2436" s="254" t="n">
        <f aca="false">E2436*F2436+P2436*Q2436+H2436+J2436+S2436+U2436</f>
        <v>64</v>
      </c>
      <c r="AL2436" s="254" t="n">
        <f aca="false">L2436+W2436</f>
        <v>0</v>
      </c>
      <c r="AM2436" s="254" t="n">
        <f aca="false">M2436+X2436</f>
        <v>0</v>
      </c>
      <c r="AN2436" s="254" t="n">
        <f aca="false">Y2436</f>
        <v>0</v>
      </c>
      <c r="AO2436" s="254" t="n">
        <f aca="false">SUM(AK2436:AN2436)</f>
        <v>64</v>
      </c>
      <c r="AP2436" s="256" t="n">
        <f aca="false">K2436+V2436</f>
        <v>0</v>
      </c>
    </row>
    <row r="2437" s="257" customFormat="true" ht="16.5" hidden="true" customHeight="true" outlineLevel="0" collapsed="false">
      <c r="A2437" s="153" t="s">
        <v>60</v>
      </c>
      <c r="B2437" s="150" t="s">
        <v>238</v>
      </c>
      <c r="C2437" s="97" t="s">
        <v>685</v>
      </c>
      <c r="D2437" s="154" t="s">
        <v>61</v>
      </c>
      <c r="E2437" s="97" t="n">
        <v>14</v>
      </c>
      <c r="F2437" s="97" t="n">
        <v>2</v>
      </c>
      <c r="G2437" s="52"/>
      <c r="H2437" s="252"/>
      <c r="I2437" s="252"/>
      <c r="J2437" s="252"/>
      <c r="K2437" s="252"/>
      <c r="L2437" s="253"/>
      <c r="M2437" s="97"/>
      <c r="N2437" s="37" t="n">
        <f aca="false">E2437*F2437+H2437+J2437+K2437+L2437+M2437</f>
        <v>28</v>
      </c>
      <c r="O2437" s="37"/>
      <c r="P2437" s="97" t="n">
        <v>18</v>
      </c>
      <c r="Q2437" s="97" t="n">
        <v>2</v>
      </c>
      <c r="R2437" s="97"/>
      <c r="S2437" s="252"/>
      <c r="T2437" s="252"/>
      <c r="U2437" s="252"/>
      <c r="V2437" s="252"/>
      <c r="W2437" s="253"/>
      <c r="X2437" s="97"/>
      <c r="Y2437" s="97"/>
      <c r="Z2437" s="37" t="n">
        <f aca="false">P2437*Q2437+S2437+U2437+V2437+W2437+X2437+Y2437</f>
        <v>36</v>
      </c>
      <c r="AA2437" s="36" t="n">
        <f aca="false">N2437+Z2437</f>
        <v>64</v>
      </c>
      <c r="AB2437" s="47" t="s">
        <v>186</v>
      </c>
      <c r="AC2437" s="74"/>
      <c r="AD2437" s="74"/>
      <c r="AE2437" s="37" t="n">
        <v>36</v>
      </c>
      <c r="AF2437" s="169"/>
      <c r="AG2437" s="254" t="str">
        <f aca="false">AB2437</f>
        <v>Кобцев Р.А.</v>
      </c>
      <c r="AH2437" s="254" t="str">
        <f aca="false">C2437</f>
        <v>3АСС9-4</v>
      </c>
      <c r="AI2437" s="255" t="str">
        <f aca="false">B2437</f>
        <v>25</v>
      </c>
      <c r="AJ2437" s="254" t="str">
        <f aca="false">CONCATENATE(A2437," ",D2437)</f>
        <v>ОГСЭ.04 Физическая культура</v>
      </c>
      <c r="AK2437" s="254" t="n">
        <f aca="false">E2437*F2437+P2437*Q2437+H2437+J2437+S2437+U2437</f>
        <v>64</v>
      </c>
      <c r="AL2437" s="254" t="n">
        <f aca="false">L2437+W2437</f>
        <v>0</v>
      </c>
      <c r="AM2437" s="254" t="n">
        <f aca="false">M2437+X2437</f>
        <v>0</v>
      </c>
      <c r="AN2437" s="254" t="n">
        <f aca="false">Y2437</f>
        <v>0</v>
      </c>
      <c r="AO2437" s="254" t="n">
        <f aca="false">SUM(AK2437:AN2437)</f>
        <v>64</v>
      </c>
      <c r="AP2437" s="256" t="n">
        <f aca="false">K2437+V2437</f>
        <v>0</v>
      </c>
    </row>
    <row r="2438" s="257" customFormat="true" ht="16.5" hidden="true" customHeight="true" outlineLevel="0" collapsed="false">
      <c r="A2438" s="153" t="s">
        <v>248</v>
      </c>
      <c r="B2438" s="150" t="s">
        <v>238</v>
      </c>
      <c r="C2438" s="97" t="s">
        <v>685</v>
      </c>
      <c r="D2438" s="154" t="s">
        <v>244</v>
      </c>
      <c r="E2438" s="97" t="n">
        <v>14</v>
      </c>
      <c r="F2438" s="97" t="n">
        <v>4</v>
      </c>
      <c r="G2438" s="52" t="n">
        <v>18</v>
      </c>
      <c r="H2438" s="252"/>
      <c r="I2438" s="252"/>
      <c r="J2438" s="252"/>
      <c r="K2438" s="252"/>
      <c r="L2438" s="253"/>
      <c r="M2438" s="97"/>
      <c r="N2438" s="37" t="n">
        <f aca="false">E2438*F2438+H2438+J2438+K2438+L2438+M2438</f>
        <v>56</v>
      </c>
      <c r="O2438" s="37"/>
      <c r="P2438" s="97" t="n">
        <v>18</v>
      </c>
      <c r="Q2438" s="97"/>
      <c r="R2438" s="97"/>
      <c r="S2438" s="252"/>
      <c r="T2438" s="252"/>
      <c r="U2438" s="252"/>
      <c r="V2438" s="252"/>
      <c r="W2438" s="253"/>
      <c r="X2438" s="97"/>
      <c r="Y2438" s="97"/>
      <c r="Z2438" s="37" t="n">
        <f aca="false">P2438*Q2438+S2438+U2438+V2438+W2438+X2438+Y2438</f>
        <v>0</v>
      </c>
      <c r="AA2438" s="36" t="n">
        <f aca="false">N2438+Z2438</f>
        <v>56</v>
      </c>
      <c r="AB2438" s="74" t="s">
        <v>245</v>
      </c>
      <c r="AC2438" s="74"/>
      <c r="AD2438" s="74"/>
      <c r="AE2438" s="37" t="n">
        <v>0</v>
      </c>
      <c r="AF2438" s="169" t="n">
        <v>56</v>
      </c>
      <c r="AG2438" s="254" t="str">
        <f aca="false">AB2438</f>
        <v>Васильева Н.В.</v>
      </c>
      <c r="AH2438" s="254" t="str">
        <f aca="false">C2438</f>
        <v>3АСС9-4</v>
      </c>
      <c r="AI2438" s="255" t="str">
        <f aca="false">B2438</f>
        <v>25</v>
      </c>
      <c r="AJ2438" s="254" t="str">
        <f aca="false">CONCATENATE(A2438," ",D2438)</f>
        <v>ОГСЭ.05 Психология общения</v>
      </c>
      <c r="AK2438" s="254" t="n">
        <f aca="false">E2438*F2438+P2438*Q2438+H2438+J2438+S2438+U2438</f>
        <v>56</v>
      </c>
      <c r="AL2438" s="254" t="n">
        <f aca="false">L2438+W2438</f>
        <v>0</v>
      </c>
      <c r="AM2438" s="254" t="n">
        <f aca="false">M2438+X2438</f>
        <v>0</v>
      </c>
      <c r="AN2438" s="254" t="n">
        <f aca="false">Y2438</f>
        <v>0</v>
      </c>
      <c r="AO2438" s="254" t="n">
        <f aca="false">SUM(AK2438:AN2438)</f>
        <v>56</v>
      </c>
      <c r="AP2438" s="256" t="n">
        <f aca="false">K2438+V2438</f>
        <v>0</v>
      </c>
    </row>
    <row r="2439" s="257" customFormat="true" ht="16.5" hidden="true" customHeight="true" outlineLevel="0" collapsed="false">
      <c r="A2439" s="153" t="s">
        <v>85</v>
      </c>
      <c r="B2439" s="150" t="s">
        <v>238</v>
      </c>
      <c r="C2439" s="97" t="s">
        <v>685</v>
      </c>
      <c r="D2439" s="154" t="s">
        <v>432</v>
      </c>
      <c r="E2439" s="97" t="n">
        <v>14</v>
      </c>
      <c r="F2439" s="97"/>
      <c r="G2439" s="52"/>
      <c r="H2439" s="252"/>
      <c r="I2439" s="252"/>
      <c r="J2439" s="252"/>
      <c r="K2439" s="252"/>
      <c r="L2439" s="253"/>
      <c r="M2439" s="97"/>
      <c r="N2439" s="37" t="n">
        <f aca="false">E2439*F2439+H2439+J2439+K2439+L2439+M2439</f>
        <v>0</v>
      </c>
      <c r="O2439" s="37"/>
      <c r="P2439" s="97" t="n">
        <v>18</v>
      </c>
      <c r="Q2439" s="97" t="n">
        <v>2</v>
      </c>
      <c r="R2439" s="97" t="n">
        <v>14</v>
      </c>
      <c r="S2439" s="252"/>
      <c r="T2439" s="252"/>
      <c r="U2439" s="252"/>
      <c r="V2439" s="252"/>
      <c r="W2439" s="253"/>
      <c r="X2439" s="97"/>
      <c r="Y2439" s="97"/>
      <c r="Z2439" s="37" t="n">
        <f aca="false">P2439*Q2439+S2439+U2439+V2439+W2439+X2439+Y2439</f>
        <v>36</v>
      </c>
      <c r="AA2439" s="36" t="n">
        <f aca="false">N2439+Z2439</f>
        <v>36</v>
      </c>
      <c r="AB2439" s="74" t="s">
        <v>48</v>
      </c>
      <c r="AC2439" s="74"/>
      <c r="AD2439" s="74"/>
      <c r="AE2439" s="37" t="n">
        <v>36</v>
      </c>
      <c r="AF2439" s="169" t="n">
        <v>36</v>
      </c>
      <c r="AG2439" s="254" t="str">
        <f aca="false">AB2439</f>
        <v>Карабчук И.В.</v>
      </c>
      <c r="AH2439" s="254" t="str">
        <f aca="false">C2439</f>
        <v>3АСС9-4</v>
      </c>
      <c r="AI2439" s="255" t="str">
        <f aca="false">B2439</f>
        <v>25</v>
      </c>
      <c r="AJ2439" s="254" t="str">
        <f aca="false">CONCATENATE(A2439," ",D2439)</f>
        <v>ОП.05 Правовое обеспечение профдеятельности</v>
      </c>
      <c r="AK2439" s="254" t="n">
        <f aca="false">E2439*F2439+P2439*Q2439+H2439+J2439+S2439+U2439</f>
        <v>36</v>
      </c>
      <c r="AL2439" s="254" t="n">
        <f aca="false">L2439+W2439</f>
        <v>0</v>
      </c>
      <c r="AM2439" s="254" t="n">
        <f aca="false">M2439+X2439</f>
        <v>0</v>
      </c>
      <c r="AN2439" s="254" t="n">
        <f aca="false">Y2439</f>
        <v>0</v>
      </c>
      <c r="AO2439" s="254" t="n">
        <f aca="false">SUM(AK2439:AN2439)</f>
        <v>36</v>
      </c>
      <c r="AP2439" s="256" t="n">
        <f aca="false">K2439+V2439</f>
        <v>0</v>
      </c>
    </row>
    <row r="2440" s="257" customFormat="true" ht="16.5" hidden="true" customHeight="true" outlineLevel="0" collapsed="false">
      <c r="A2440" s="153" t="s">
        <v>88</v>
      </c>
      <c r="B2440" s="150" t="s">
        <v>238</v>
      </c>
      <c r="C2440" s="97" t="s">
        <v>685</v>
      </c>
      <c r="D2440" s="154" t="s">
        <v>132</v>
      </c>
      <c r="E2440" s="97" t="n">
        <v>14</v>
      </c>
      <c r="F2440" s="97" t="n">
        <v>5</v>
      </c>
      <c r="G2440" s="52" t="n">
        <v>48</v>
      </c>
      <c r="H2440" s="252"/>
      <c r="I2440" s="252"/>
      <c r="J2440" s="252"/>
      <c r="K2440" s="252"/>
      <c r="L2440" s="253"/>
      <c r="M2440" s="97"/>
      <c r="N2440" s="37" t="n">
        <f aca="false">E2440*F2440+H2440+J2440+K2440+L2440+M2440</f>
        <v>70</v>
      </c>
      <c r="O2440" s="37"/>
      <c r="P2440" s="97" t="n">
        <v>18</v>
      </c>
      <c r="Q2440" s="97"/>
      <c r="R2440" s="97"/>
      <c r="S2440" s="252"/>
      <c r="T2440" s="252"/>
      <c r="U2440" s="252"/>
      <c r="V2440" s="252"/>
      <c r="W2440" s="253"/>
      <c r="X2440" s="97"/>
      <c r="Y2440" s="97"/>
      <c r="Z2440" s="37" t="n">
        <f aca="false">P2440*Q2440+S2440+U2440+V2440+W2440+X2440+Y2440</f>
        <v>0</v>
      </c>
      <c r="AA2440" s="36" t="n">
        <f aca="false">N2440+Z2440</f>
        <v>70</v>
      </c>
      <c r="AB2440" s="97" t="s">
        <v>81</v>
      </c>
      <c r="AC2440" s="74"/>
      <c r="AD2440" s="74"/>
      <c r="AE2440" s="37" t="n">
        <v>0</v>
      </c>
      <c r="AF2440" s="169" t="n">
        <v>70</v>
      </c>
      <c r="AG2440" s="254" t="str">
        <f aca="false">AB2440</f>
        <v>Шиповских А.А.</v>
      </c>
      <c r="AH2440" s="254" t="str">
        <f aca="false">C2440</f>
        <v>3АСС9-4</v>
      </c>
      <c r="AI2440" s="255" t="str">
        <f aca="false">B2440</f>
        <v>25</v>
      </c>
      <c r="AJ2440" s="254" t="str">
        <f aca="false">CONCATENATE(A2440," ",D2440)</f>
        <v>ОП.06 Безопасность жизнедеятельности</v>
      </c>
      <c r="AK2440" s="254" t="n">
        <f aca="false">E2440*F2440+P2440*Q2440+H2440+J2440+S2440+U2440</f>
        <v>70</v>
      </c>
      <c r="AL2440" s="254" t="n">
        <f aca="false">L2440+W2440</f>
        <v>0</v>
      </c>
      <c r="AM2440" s="254" t="n">
        <f aca="false">M2440+X2440</f>
        <v>0</v>
      </c>
      <c r="AN2440" s="254" t="n">
        <f aca="false">Y2440</f>
        <v>0</v>
      </c>
      <c r="AO2440" s="254" t="n">
        <f aca="false">SUM(AK2440:AN2440)</f>
        <v>70</v>
      </c>
      <c r="AP2440" s="256" t="n">
        <f aca="false">K2440+V2440</f>
        <v>0</v>
      </c>
    </row>
    <row r="2441" s="257" customFormat="true" ht="16.5" hidden="true" customHeight="true" outlineLevel="0" collapsed="false">
      <c r="A2441" s="153" t="s">
        <v>326</v>
      </c>
      <c r="B2441" s="150" t="s">
        <v>238</v>
      </c>
      <c r="C2441" s="97" t="s">
        <v>685</v>
      </c>
      <c r="D2441" s="154" t="s">
        <v>327</v>
      </c>
      <c r="E2441" s="97" t="n">
        <v>14</v>
      </c>
      <c r="F2441" s="97"/>
      <c r="G2441" s="52"/>
      <c r="H2441" s="252"/>
      <c r="I2441" s="252"/>
      <c r="J2441" s="252"/>
      <c r="K2441" s="252"/>
      <c r="L2441" s="253"/>
      <c r="M2441" s="97"/>
      <c r="N2441" s="37" t="n">
        <f aca="false">E2441*F2441+H2441+J2441+K2441+L2441+M2441</f>
        <v>0</v>
      </c>
      <c r="O2441" s="37"/>
      <c r="P2441" s="97" t="n">
        <v>18</v>
      </c>
      <c r="Q2441" s="97" t="n">
        <v>2</v>
      </c>
      <c r="R2441" s="97" t="n">
        <v>14</v>
      </c>
      <c r="S2441" s="252"/>
      <c r="T2441" s="252"/>
      <c r="U2441" s="252"/>
      <c r="V2441" s="252"/>
      <c r="W2441" s="253"/>
      <c r="X2441" s="97"/>
      <c r="Y2441" s="97"/>
      <c r="Z2441" s="37" t="n">
        <f aca="false">P2441*Q2441+S2441+U2441+V2441+W2441+X2441+Y2441</f>
        <v>36</v>
      </c>
      <c r="AA2441" s="36" t="n">
        <f aca="false">N2441+Z2441</f>
        <v>36</v>
      </c>
      <c r="AB2441" s="74" t="s">
        <v>224</v>
      </c>
      <c r="AC2441" s="74"/>
      <c r="AD2441" s="74"/>
      <c r="AE2441" s="37" t="n">
        <v>36</v>
      </c>
      <c r="AF2441" s="169" t="n">
        <v>36</v>
      </c>
      <c r="AG2441" s="254" t="str">
        <f aca="false">AB2441</f>
        <v>Кравченко Н.В.</v>
      </c>
      <c r="AH2441" s="254" t="str">
        <f aca="false">C2441</f>
        <v>3АСС9-4</v>
      </c>
      <c r="AI2441" s="255" t="str">
        <f aca="false">B2441</f>
        <v>25</v>
      </c>
      <c r="AJ2441" s="254" t="str">
        <f aca="false">CONCATENATE(A2441," ",D2441)</f>
        <v>ОП.07 Экономика отрасли</v>
      </c>
      <c r="AK2441" s="254" t="n">
        <f aca="false">E2441*F2441+P2441*Q2441+H2441+J2441+S2441+U2441</f>
        <v>36</v>
      </c>
      <c r="AL2441" s="254" t="n">
        <f aca="false">L2441+W2441</f>
        <v>0</v>
      </c>
      <c r="AM2441" s="254" t="n">
        <f aca="false">M2441+X2441</f>
        <v>0</v>
      </c>
      <c r="AN2441" s="254" t="n">
        <f aca="false">Y2441</f>
        <v>0</v>
      </c>
      <c r="AO2441" s="254" t="n">
        <f aca="false">SUM(AK2441:AN2441)</f>
        <v>36</v>
      </c>
      <c r="AP2441" s="256" t="n">
        <f aca="false">K2441+V2441</f>
        <v>0</v>
      </c>
    </row>
    <row r="2442" s="257" customFormat="true" ht="16.5" hidden="true" customHeight="true" outlineLevel="0" collapsed="false">
      <c r="A2442" s="153" t="s">
        <v>98</v>
      </c>
      <c r="B2442" s="150" t="s">
        <v>238</v>
      </c>
      <c r="C2442" s="97" t="s">
        <v>685</v>
      </c>
      <c r="D2442" s="154" t="s">
        <v>433</v>
      </c>
      <c r="E2442" s="97" t="n">
        <v>14</v>
      </c>
      <c r="F2442" s="97"/>
      <c r="G2442" s="52"/>
      <c r="H2442" s="252"/>
      <c r="I2442" s="252"/>
      <c r="J2442" s="252"/>
      <c r="K2442" s="252"/>
      <c r="L2442" s="253"/>
      <c r="M2442" s="97"/>
      <c r="N2442" s="37" t="n">
        <f aca="false">E2442*F2442+H2442+J2442+K2442+L2442+M2442</f>
        <v>0</v>
      </c>
      <c r="O2442" s="37"/>
      <c r="P2442" s="97" t="n">
        <v>18</v>
      </c>
      <c r="Q2442" s="97" t="n">
        <v>3</v>
      </c>
      <c r="R2442" s="97" t="n">
        <v>38</v>
      </c>
      <c r="S2442" s="252" t="n">
        <v>-32</v>
      </c>
      <c r="T2442" s="252" t="n">
        <v>6</v>
      </c>
      <c r="U2442" s="252"/>
      <c r="V2442" s="252"/>
      <c r="W2442" s="253"/>
      <c r="X2442" s="97"/>
      <c r="Y2442" s="97"/>
      <c r="Z2442" s="37" t="n">
        <f aca="false">P2442*Q2442+S2442+U2442+V2442+W2442+X2442+Y2442</f>
        <v>22</v>
      </c>
      <c r="AA2442" s="36" t="n">
        <f aca="false">N2442+Z2442</f>
        <v>22</v>
      </c>
      <c r="AB2442" s="74" t="s">
        <v>415</v>
      </c>
      <c r="AC2442" s="74"/>
      <c r="AD2442" s="74"/>
      <c r="AE2442" s="37" t="n">
        <v>54</v>
      </c>
      <c r="AF2442" s="169" t="n">
        <v>54</v>
      </c>
      <c r="AG2442" s="254" t="str">
        <f aca="false">AB2442</f>
        <v>Балашов Н.А.</v>
      </c>
      <c r="AH2442" s="254" t="str">
        <f aca="false">C2442</f>
        <v>3АСС9-4</v>
      </c>
      <c r="AI2442" s="255" t="str">
        <f aca="false">B2442</f>
        <v>25</v>
      </c>
      <c r="AJ2442" s="254" t="str">
        <f aca="false">CONCATENATE(A2442," ",D2442)</f>
        <v>ОП.14 Настройка, обновление и конфигурация операционных систем </v>
      </c>
      <c r="AK2442" s="254" t="n">
        <f aca="false">E2442*F2442+P2442*Q2442+H2442+J2442+S2442+U2442</f>
        <v>22</v>
      </c>
      <c r="AL2442" s="254" t="n">
        <f aca="false">L2442+W2442</f>
        <v>0</v>
      </c>
      <c r="AM2442" s="254" t="n">
        <f aca="false">M2442+X2442</f>
        <v>0</v>
      </c>
      <c r="AN2442" s="254" t="n">
        <f aca="false">Y2442</f>
        <v>0</v>
      </c>
      <c r="AO2442" s="254" t="n">
        <f aca="false">SUM(AK2442:AN2442)</f>
        <v>22</v>
      </c>
      <c r="AP2442" s="256" t="n">
        <f aca="false">K2442+V2442</f>
        <v>0</v>
      </c>
    </row>
    <row r="2443" s="257" customFormat="true" ht="16.5" hidden="true" customHeight="true" outlineLevel="0" collapsed="false">
      <c r="A2443" s="153" t="s">
        <v>98</v>
      </c>
      <c r="B2443" s="150" t="s">
        <v>175</v>
      </c>
      <c r="C2443" s="97" t="s">
        <v>683</v>
      </c>
      <c r="D2443" s="154" t="s">
        <v>433</v>
      </c>
      <c r="E2443" s="97" t="n">
        <v>14</v>
      </c>
      <c r="F2443" s="97"/>
      <c r="G2443" s="52"/>
      <c r="H2443" s="252"/>
      <c r="I2443" s="252"/>
      <c r="J2443" s="252"/>
      <c r="K2443" s="252"/>
      <c r="L2443" s="253"/>
      <c r="M2443" s="97"/>
      <c r="N2443" s="37" t="n">
        <f aca="false">E2443*F2443+H2443+J2443+K2443+L2443+M2443</f>
        <v>0</v>
      </c>
      <c r="O2443" s="37"/>
      <c r="P2443" s="97" t="n">
        <v>18</v>
      </c>
      <c r="Q2443" s="97"/>
      <c r="R2443" s="97"/>
      <c r="S2443" s="252" t="n">
        <v>32</v>
      </c>
      <c r="T2443" s="252"/>
      <c r="U2443" s="252"/>
      <c r="V2443" s="252"/>
      <c r="W2443" s="253"/>
      <c r="X2443" s="97"/>
      <c r="Y2443" s="97"/>
      <c r="Z2443" s="37" t="n">
        <f aca="false">P2443*Q2443+S2443+U2443+V2443+W2443+X2443+Y2443</f>
        <v>32</v>
      </c>
      <c r="AA2443" s="36" t="n">
        <f aca="false">N2443+Z2443</f>
        <v>32</v>
      </c>
      <c r="AB2443" s="74" t="s">
        <v>415</v>
      </c>
      <c r="AC2443" s="74"/>
      <c r="AD2443" s="74"/>
      <c r="AE2443" s="37" t="n">
        <v>54</v>
      </c>
      <c r="AF2443" s="169" t="n">
        <v>54</v>
      </c>
      <c r="AG2443" s="254" t="str">
        <f aca="false">AB2443</f>
        <v>Балашов Н.А.</v>
      </c>
      <c r="AH2443" s="254" t="str">
        <f aca="false">C2443</f>
        <v>3АСС9-4а</v>
      </c>
      <c r="AI2443" s="255" t="str">
        <f aca="false">B2443</f>
        <v>13</v>
      </c>
      <c r="AJ2443" s="254" t="str">
        <f aca="false">CONCATENATE(A2443," ",D2443)</f>
        <v>ОП.14 Настройка, обновление и конфигурация операционных систем </v>
      </c>
      <c r="AK2443" s="254" t="n">
        <f aca="false">E2443*F2443+P2443*Q2443+H2443+J2443+S2443+U2443</f>
        <v>32</v>
      </c>
      <c r="AL2443" s="254" t="n">
        <f aca="false">L2443+W2443</f>
        <v>0</v>
      </c>
      <c r="AM2443" s="254" t="n">
        <f aca="false">M2443+X2443</f>
        <v>0</v>
      </c>
      <c r="AN2443" s="254" t="n">
        <f aca="false">Y2443</f>
        <v>0</v>
      </c>
      <c r="AO2443" s="254" t="n">
        <f aca="false">SUM(AK2443:AN2443)</f>
        <v>32</v>
      </c>
      <c r="AP2443" s="256" t="n">
        <f aca="false">K2443+V2443</f>
        <v>0</v>
      </c>
    </row>
    <row r="2444" s="257" customFormat="true" ht="16.5" hidden="true" customHeight="true" outlineLevel="0" collapsed="false">
      <c r="A2444" s="153" t="s">
        <v>98</v>
      </c>
      <c r="B2444" s="150" t="s">
        <v>53</v>
      </c>
      <c r="C2444" s="97" t="s">
        <v>684</v>
      </c>
      <c r="D2444" s="154" t="s">
        <v>433</v>
      </c>
      <c r="E2444" s="97" t="n">
        <v>14</v>
      </c>
      <c r="F2444" s="97"/>
      <c r="G2444" s="52"/>
      <c r="H2444" s="252"/>
      <c r="I2444" s="252"/>
      <c r="J2444" s="252"/>
      <c r="K2444" s="252"/>
      <c r="L2444" s="253"/>
      <c r="M2444" s="97"/>
      <c r="N2444" s="37" t="n">
        <f aca="false">E2444*F2444+H2444+J2444+K2444+L2444+M2444</f>
        <v>0</v>
      </c>
      <c r="O2444" s="37"/>
      <c r="P2444" s="97" t="n">
        <v>18</v>
      </c>
      <c r="Q2444" s="97"/>
      <c r="R2444" s="97"/>
      <c r="S2444" s="252" t="n">
        <v>32</v>
      </c>
      <c r="T2444" s="252"/>
      <c r="U2444" s="252"/>
      <c r="V2444" s="252"/>
      <c r="W2444" s="253"/>
      <c r="X2444" s="97"/>
      <c r="Y2444" s="97"/>
      <c r="Z2444" s="37" t="n">
        <f aca="false">P2444*Q2444+S2444+U2444+V2444+W2444+X2444+Y2444</f>
        <v>32</v>
      </c>
      <c r="AA2444" s="36" t="n">
        <f aca="false">N2444+Z2444</f>
        <v>32</v>
      </c>
      <c r="AB2444" s="74" t="s">
        <v>69</v>
      </c>
      <c r="AC2444" s="74"/>
      <c r="AD2444" s="74"/>
      <c r="AE2444" s="37" t="n">
        <v>54</v>
      </c>
      <c r="AF2444" s="169" t="n">
        <v>54</v>
      </c>
      <c r="AG2444" s="254" t="str">
        <f aca="false">AB2444</f>
        <v>вак. 2 п/гр</v>
      </c>
      <c r="AH2444" s="254" t="str">
        <f aca="false">C2444</f>
        <v>3АСС9-4б</v>
      </c>
      <c r="AI2444" s="255" t="str">
        <f aca="false">B2444</f>
        <v>12</v>
      </c>
      <c r="AJ2444" s="254" t="str">
        <f aca="false">CONCATENATE(A2444," ",D2444)</f>
        <v>ОП.14 Настройка, обновление и конфигурация операционных систем </v>
      </c>
      <c r="AK2444" s="254" t="n">
        <f aca="false">E2444*F2444+P2444*Q2444+H2444+J2444+S2444+U2444</f>
        <v>32</v>
      </c>
      <c r="AL2444" s="254" t="n">
        <f aca="false">L2444+W2444</f>
        <v>0</v>
      </c>
      <c r="AM2444" s="254" t="n">
        <f aca="false">M2444+X2444</f>
        <v>0</v>
      </c>
      <c r="AN2444" s="254" t="n">
        <f aca="false">Y2444</f>
        <v>0</v>
      </c>
      <c r="AO2444" s="254" t="n">
        <f aca="false">SUM(AK2444:AN2444)</f>
        <v>32</v>
      </c>
      <c r="AP2444" s="256" t="n">
        <f aca="false">K2444+V2444</f>
        <v>0</v>
      </c>
    </row>
    <row r="2445" s="257" customFormat="true" ht="16.5" hidden="true" customHeight="true" outlineLevel="0" collapsed="false">
      <c r="A2445" s="156" t="s">
        <v>100</v>
      </c>
      <c r="B2445" s="150" t="s">
        <v>238</v>
      </c>
      <c r="C2445" s="97" t="s">
        <v>685</v>
      </c>
      <c r="D2445" s="154" t="s">
        <v>420</v>
      </c>
      <c r="E2445" s="97" t="n">
        <v>14</v>
      </c>
      <c r="F2445" s="97" t="n">
        <v>3</v>
      </c>
      <c r="G2445" s="52" t="n">
        <v>100</v>
      </c>
      <c r="H2445" s="252" t="n">
        <v>-24</v>
      </c>
      <c r="I2445" s="252"/>
      <c r="J2445" s="252"/>
      <c r="K2445" s="252"/>
      <c r="L2445" s="253" t="n">
        <v>2</v>
      </c>
      <c r="M2445" s="97"/>
      <c r="N2445" s="37" t="n">
        <f aca="false">E2445*F2445+H2445+J2445+K2445+L2445+M2445</f>
        <v>20</v>
      </c>
      <c r="O2445" s="37"/>
      <c r="P2445" s="97" t="n">
        <v>18</v>
      </c>
      <c r="Q2445" s="97" t="n">
        <v>3</v>
      </c>
      <c r="R2445" s="97"/>
      <c r="S2445" s="252" t="n">
        <v>-52</v>
      </c>
      <c r="T2445" s="252"/>
      <c r="U2445" s="252"/>
      <c r="V2445" s="252"/>
      <c r="W2445" s="253" t="n">
        <v>6</v>
      </c>
      <c r="X2445" s="97" t="n">
        <v>8</v>
      </c>
      <c r="Y2445" s="97"/>
      <c r="Z2445" s="37" t="n">
        <f aca="false">P2445*Q2445+S2445+U2445+V2445+W2445+X2445+Y2445</f>
        <v>16</v>
      </c>
      <c r="AA2445" s="36" t="n">
        <f aca="false">N2445+Z2445</f>
        <v>36</v>
      </c>
      <c r="AB2445" s="74" t="s">
        <v>434</v>
      </c>
      <c r="AC2445" s="74" t="s">
        <v>435</v>
      </c>
      <c r="AD2445" s="74"/>
      <c r="AE2445" s="37" t="n">
        <v>54</v>
      </c>
      <c r="AF2445" s="169" t="n">
        <v>96</v>
      </c>
      <c r="AG2445" s="254" t="str">
        <f aca="false">AB2445</f>
        <v>Плаксо В.А.</v>
      </c>
      <c r="AH2445" s="254" t="str">
        <f aca="false">C2445</f>
        <v>3АСС9-4</v>
      </c>
      <c r="AI2445" s="255" t="str">
        <f aca="false">B2445</f>
        <v>25</v>
      </c>
      <c r="AJ2445" s="254" t="str">
        <f aca="false">CONCATENATE(A2445," ",D2445)</f>
        <v>МДК.01.01 Компьютерные сети</v>
      </c>
      <c r="AK2445" s="254" t="n">
        <f aca="false">E2445*F2445+P2445*Q2445+H2445+J2445+S2445+U2445</f>
        <v>20</v>
      </c>
      <c r="AL2445" s="254" t="n">
        <f aca="false">L2445+W2445</f>
        <v>8</v>
      </c>
      <c r="AM2445" s="254" t="n">
        <f aca="false">M2445+X2445</f>
        <v>8</v>
      </c>
      <c r="AN2445" s="254" t="n">
        <f aca="false">Y2445</f>
        <v>0</v>
      </c>
      <c r="AO2445" s="254" t="n">
        <f aca="false">SUM(AK2445:AN2445)</f>
        <v>36</v>
      </c>
      <c r="AP2445" s="256" t="n">
        <f aca="false">K2445+V2445</f>
        <v>0</v>
      </c>
    </row>
    <row r="2446" s="257" customFormat="true" ht="16.5" hidden="true" customHeight="true" outlineLevel="0" collapsed="false">
      <c r="A2446" s="156" t="s">
        <v>100</v>
      </c>
      <c r="B2446" s="150" t="s">
        <v>175</v>
      </c>
      <c r="C2446" s="97" t="s">
        <v>683</v>
      </c>
      <c r="D2446" s="154" t="s">
        <v>420</v>
      </c>
      <c r="E2446" s="97" t="n">
        <v>14</v>
      </c>
      <c r="F2446" s="97"/>
      <c r="G2446" s="52"/>
      <c r="H2446" s="252" t="n">
        <v>24</v>
      </c>
      <c r="I2446" s="252"/>
      <c r="J2446" s="252"/>
      <c r="K2446" s="252"/>
      <c r="L2446" s="253"/>
      <c r="M2446" s="97"/>
      <c r="N2446" s="37" t="n">
        <f aca="false">E2446*F2446+H2446+J2446+K2446+L2446+M2446</f>
        <v>24</v>
      </c>
      <c r="O2446" s="37"/>
      <c r="P2446" s="97" t="n">
        <v>18</v>
      </c>
      <c r="Q2446" s="97"/>
      <c r="R2446" s="97"/>
      <c r="S2446" s="252" t="n">
        <v>52</v>
      </c>
      <c r="T2446" s="252"/>
      <c r="U2446" s="252"/>
      <c r="V2446" s="252"/>
      <c r="W2446" s="253"/>
      <c r="X2446" s="97"/>
      <c r="Y2446" s="97"/>
      <c r="Z2446" s="37" t="n">
        <f aca="false">P2446*Q2446+S2446+U2446+V2446+W2446+X2446+Y2446</f>
        <v>52</v>
      </c>
      <c r="AA2446" s="36" t="n">
        <f aca="false">N2446+Z2446</f>
        <v>76</v>
      </c>
      <c r="AB2446" s="74" t="s">
        <v>434</v>
      </c>
      <c r="AC2446" s="74" t="s">
        <v>435</v>
      </c>
      <c r="AD2446" s="74"/>
      <c r="AE2446" s="37" t="n">
        <v>54</v>
      </c>
      <c r="AF2446" s="169" t="n">
        <v>96</v>
      </c>
      <c r="AG2446" s="254" t="str">
        <f aca="false">AB2446</f>
        <v>Плаксо В.А.</v>
      </c>
      <c r="AH2446" s="254" t="str">
        <f aca="false">C2446</f>
        <v>3АСС9-4а</v>
      </c>
      <c r="AI2446" s="255" t="str">
        <f aca="false">B2446</f>
        <v>13</v>
      </c>
      <c r="AJ2446" s="254" t="str">
        <f aca="false">CONCATENATE(A2446," ",D2446)</f>
        <v>МДК.01.01 Компьютерные сети</v>
      </c>
      <c r="AK2446" s="254" t="n">
        <f aca="false">E2446*F2446+P2446*Q2446+H2446+J2446+S2446+U2446</f>
        <v>76</v>
      </c>
      <c r="AL2446" s="254" t="n">
        <f aca="false">L2446+W2446</f>
        <v>0</v>
      </c>
      <c r="AM2446" s="254" t="n">
        <f aca="false">M2446+X2446</f>
        <v>0</v>
      </c>
      <c r="AN2446" s="254" t="n">
        <f aca="false">Y2446</f>
        <v>0</v>
      </c>
      <c r="AO2446" s="254" t="n">
        <f aca="false">SUM(AK2446:AN2446)</f>
        <v>76</v>
      </c>
      <c r="AP2446" s="256" t="n">
        <f aca="false">K2446+V2446</f>
        <v>0</v>
      </c>
    </row>
    <row r="2447" s="257" customFormat="true" ht="16.5" hidden="true" customHeight="true" outlineLevel="0" collapsed="false">
      <c r="A2447" s="156" t="s">
        <v>100</v>
      </c>
      <c r="B2447" s="150" t="s">
        <v>53</v>
      </c>
      <c r="C2447" s="97" t="s">
        <v>684</v>
      </c>
      <c r="D2447" s="154" t="s">
        <v>420</v>
      </c>
      <c r="E2447" s="97" t="n">
        <v>14</v>
      </c>
      <c r="F2447" s="97"/>
      <c r="G2447" s="52"/>
      <c r="H2447" s="252" t="n">
        <v>24</v>
      </c>
      <c r="I2447" s="252"/>
      <c r="J2447" s="252"/>
      <c r="K2447" s="252"/>
      <c r="L2447" s="253"/>
      <c r="M2447" s="97"/>
      <c r="N2447" s="37" t="n">
        <f aca="false">E2447*F2447+H2447+J2447+K2447+L2447+M2447</f>
        <v>24</v>
      </c>
      <c r="O2447" s="37"/>
      <c r="P2447" s="97" t="n">
        <v>18</v>
      </c>
      <c r="Q2447" s="97"/>
      <c r="R2447" s="97"/>
      <c r="S2447" s="252" t="n">
        <v>52</v>
      </c>
      <c r="T2447" s="252"/>
      <c r="U2447" s="252"/>
      <c r="V2447" s="252"/>
      <c r="W2447" s="253"/>
      <c r="X2447" s="97"/>
      <c r="Y2447" s="97"/>
      <c r="Z2447" s="37" t="n">
        <f aca="false">P2447*Q2447+S2447+U2447+V2447+W2447+X2447+Y2447</f>
        <v>52</v>
      </c>
      <c r="AA2447" s="36" t="n">
        <f aca="false">N2447+Z2447</f>
        <v>76</v>
      </c>
      <c r="AB2447" s="74" t="s">
        <v>69</v>
      </c>
      <c r="AC2447" s="74" t="s">
        <v>435</v>
      </c>
      <c r="AD2447" s="74"/>
      <c r="AE2447" s="37" t="n">
        <v>54</v>
      </c>
      <c r="AF2447" s="169" t="n">
        <v>96</v>
      </c>
      <c r="AG2447" s="254" t="str">
        <f aca="false">AB2447</f>
        <v>вак. 2 п/гр</v>
      </c>
      <c r="AH2447" s="254" t="str">
        <f aca="false">C2447</f>
        <v>3АСС9-4б</v>
      </c>
      <c r="AI2447" s="255" t="str">
        <f aca="false">B2447</f>
        <v>12</v>
      </c>
      <c r="AJ2447" s="254" t="str">
        <f aca="false">CONCATENATE(A2447," ",D2447)</f>
        <v>МДК.01.01 Компьютерные сети</v>
      </c>
      <c r="AK2447" s="254" t="n">
        <f aca="false">E2447*F2447+P2447*Q2447+H2447+J2447+S2447+U2447</f>
        <v>76</v>
      </c>
      <c r="AL2447" s="254" t="n">
        <f aca="false">L2447+W2447</f>
        <v>0</v>
      </c>
      <c r="AM2447" s="254" t="n">
        <f aca="false">M2447+X2447</f>
        <v>0</v>
      </c>
      <c r="AN2447" s="254" t="n">
        <f aca="false">Y2447</f>
        <v>0</v>
      </c>
      <c r="AO2447" s="254" t="n">
        <f aca="false">SUM(AK2447:AN2447)</f>
        <v>76</v>
      </c>
      <c r="AP2447" s="256" t="n">
        <f aca="false">K2447+V2447</f>
        <v>0</v>
      </c>
    </row>
    <row r="2448" s="257" customFormat="true" ht="16.5" hidden="true" customHeight="true" outlineLevel="0" collapsed="false">
      <c r="A2448" s="156" t="s">
        <v>104</v>
      </c>
      <c r="B2448" s="150" t="s">
        <v>238</v>
      </c>
      <c r="C2448" s="97" t="s">
        <v>685</v>
      </c>
      <c r="D2448" s="154" t="s">
        <v>422</v>
      </c>
      <c r="E2448" s="97" t="n">
        <v>14</v>
      </c>
      <c r="F2448" s="97" t="n">
        <v>7</v>
      </c>
      <c r="G2448" s="97" t="n">
        <v>120</v>
      </c>
      <c r="H2448" s="97" t="n">
        <v>-40</v>
      </c>
      <c r="I2448" s="97"/>
      <c r="J2448" s="97"/>
      <c r="K2448" s="97"/>
      <c r="L2448" s="97" t="n">
        <v>4</v>
      </c>
      <c r="M2448" s="97"/>
      <c r="N2448" s="37" t="n">
        <f aca="false">E2448*F2448+H2448+J2448+K2448+L2448+M2448</f>
        <v>62</v>
      </c>
      <c r="O2448" s="37"/>
      <c r="P2448" s="97" t="n">
        <v>18</v>
      </c>
      <c r="Q2448" s="97" t="n">
        <v>4</v>
      </c>
      <c r="R2448" s="97"/>
      <c r="S2448" s="97" t="n">
        <v>-28</v>
      </c>
      <c r="T2448" s="97"/>
      <c r="U2448" s="97" t="n">
        <v>-30</v>
      </c>
      <c r="V2448" s="97" t="n">
        <v>25</v>
      </c>
      <c r="W2448" s="97" t="n">
        <v>6</v>
      </c>
      <c r="X2448" s="97" t="n">
        <v>8</v>
      </c>
      <c r="Y2448" s="97"/>
      <c r="Z2448" s="37" t="n">
        <f aca="false">P2448*Q2448+S2448+U2448+V2448+W2448+X2448+Y2448</f>
        <v>53</v>
      </c>
      <c r="AA2448" s="36" t="n">
        <f aca="false">N2448+Z2448</f>
        <v>115</v>
      </c>
      <c r="AB2448" s="287" t="s">
        <v>428</v>
      </c>
      <c r="AC2448" s="52" t="s">
        <v>435</v>
      </c>
      <c r="AD2448" s="52"/>
      <c r="AE2448" s="37" t="n">
        <v>72</v>
      </c>
      <c r="AF2448" s="169" t="n">
        <v>200</v>
      </c>
      <c r="AG2448" s="254" t="str">
        <f aca="false">AB2448</f>
        <v>Туровский Е.Н.</v>
      </c>
      <c r="AH2448" s="254" t="str">
        <f aca="false">C2448</f>
        <v>3АСС9-4</v>
      </c>
      <c r="AI2448" s="255" t="str">
        <f aca="false">B2448</f>
        <v>25</v>
      </c>
      <c r="AJ2448" s="254" t="str">
        <f aca="false">CONCATENATE(A2448," ",D2448)</f>
        <v>МДК.01.02 Организация, принципы построения и функционирования компьютерных сетей</v>
      </c>
      <c r="AK2448" s="254" t="n">
        <f aca="false">E2448*F2448+P2448*Q2448+H2448+J2448+S2448+U2448</f>
        <v>72</v>
      </c>
      <c r="AL2448" s="254" t="n">
        <f aca="false">L2448+W2448</f>
        <v>10</v>
      </c>
      <c r="AM2448" s="254" t="n">
        <f aca="false">M2448+X2448</f>
        <v>8</v>
      </c>
      <c r="AN2448" s="254" t="n">
        <f aca="false">Y2448</f>
        <v>0</v>
      </c>
      <c r="AO2448" s="254" t="n">
        <f aca="false">SUM(AK2448:AN2448)</f>
        <v>90</v>
      </c>
      <c r="AP2448" s="256" t="n">
        <f aca="false">K2448+V2448</f>
        <v>25</v>
      </c>
    </row>
    <row r="2449" s="257" customFormat="true" ht="16.5" hidden="true" customHeight="true" outlineLevel="0" collapsed="false">
      <c r="A2449" s="156" t="s">
        <v>104</v>
      </c>
      <c r="B2449" s="150" t="s">
        <v>175</v>
      </c>
      <c r="C2449" s="97" t="s">
        <v>683</v>
      </c>
      <c r="D2449" s="154" t="s">
        <v>422</v>
      </c>
      <c r="E2449" s="97" t="n">
        <v>14</v>
      </c>
      <c r="F2449" s="97"/>
      <c r="G2449" s="97"/>
      <c r="H2449" s="97" t="n">
        <v>40</v>
      </c>
      <c r="I2449" s="97"/>
      <c r="J2449" s="97"/>
      <c r="K2449" s="97"/>
      <c r="L2449" s="97"/>
      <c r="M2449" s="97"/>
      <c r="N2449" s="37" t="n">
        <f aca="false">E2449*F2449+H2449+J2449+K2449+L2449+M2449</f>
        <v>40</v>
      </c>
      <c r="O2449" s="37"/>
      <c r="P2449" s="97" t="n">
        <v>18</v>
      </c>
      <c r="Q2449" s="97"/>
      <c r="R2449" s="97"/>
      <c r="S2449" s="97" t="n">
        <v>28</v>
      </c>
      <c r="T2449" s="97"/>
      <c r="U2449" s="97"/>
      <c r="V2449" s="97"/>
      <c r="W2449" s="97"/>
      <c r="X2449" s="97"/>
      <c r="Y2449" s="97"/>
      <c r="Z2449" s="37" t="n">
        <f aca="false">P2449*Q2449+S2449+U2449+V2449+W2449+X2449+Y2449</f>
        <v>28</v>
      </c>
      <c r="AA2449" s="36" t="n">
        <f aca="false">N2449+Z2449</f>
        <v>68</v>
      </c>
      <c r="AB2449" s="74" t="s">
        <v>428</v>
      </c>
      <c r="AC2449" s="52" t="s">
        <v>435</v>
      </c>
      <c r="AD2449" s="52"/>
      <c r="AE2449" s="37" t="n">
        <v>72</v>
      </c>
      <c r="AF2449" s="169" t="n">
        <v>200</v>
      </c>
      <c r="AG2449" s="254" t="str">
        <f aca="false">AB2449</f>
        <v>Туровский Е.Н.</v>
      </c>
      <c r="AH2449" s="254" t="str">
        <f aca="false">C2449</f>
        <v>3АСС9-4а</v>
      </c>
      <c r="AI2449" s="255" t="str">
        <f aca="false">B2449</f>
        <v>13</v>
      </c>
      <c r="AJ2449" s="254" t="str">
        <f aca="false">CONCATENATE(A2449," ",D2449)</f>
        <v>МДК.01.02 Организация, принципы построения и функционирования компьютерных сетей</v>
      </c>
      <c r="AK2449" s="254" t="n">
        <f aca="false">E2449*F2449+P2449*Q2449+H2449+J2449+S2449+U2449</f>
        <v>68</v>
      </c>
      <c r="AL2449" s="254" t="n">
        <f aca="false">L2449+W2449</f>
        <v>0</v>
      </c>
      <c r="AM2449" s="254" t="n">
        <f aca="false">M2449+X2449</f>
        <v>0</v>
      </c>
      <c r="AN2449" s="254" t="n">
        <f aca="false">Y2449</f>
        <v>0</v>
      </c>
      <c r="AO2449" s="254" t="n">
        <f aca="false">SUM(AK2449:AN2449)</f>
        <v>68</v>
      </c>
      <c r="AP2449" s="256" t="n">
        <f aca="false">K2449+V2449</f>
        <v>0</v>
      </c>
    </row>
    <row r="2450" s="257" customFormat="true" ht="16.5" hidden="true" customHeight="true" outlineLevel="0" collapsed="false">
      <c r="A2450" s="156" t="s">
        <v>104</v>
      </c>
      <c r="B2450" s="150" t="s">
        <v>53</v>
      </c>
      <c r="C2450" s="97" t="s">
        <v>684</v>
      </c>
      <c r="D2450" s="154" t="s">
        <v>422</v>
      </c>
      <c r="E2450" s="97" t="n">
        <v>14</v>
      </c>
      <c r="F2450" s="97"/>
      <c r="G2450" s="97"/>
      <c r="H2450" s="97" t="n">
        <v>40</v>
      </c>
      <c r="I2450" s="97"/>
      <c r="J2450" s="97"/>
      <c r="K2450" s="97"/>
      <c r="L2450" s="97"/>
      <c r="M2450" s="97"/>
      <c r="N2450" s="37" t="n">
        <f aca="false">E2450*F2450+H2450+J2450+K2450+L2450+M2450</f>
        <v>40</v>
      </c>
      <c r="O2450" s="37"/>
      <c r="P2450" s="97" t="n">
        <v>18</v>
      </c>
      <c r="Q2450" s="97"/>
      <c r="R2450" s="97"/>
      <c r="S2450" s="97" t="n">
        <v>28</v>
      </c>
      <c r="T2450" s="97"/>
      <c r="U2450" s="97"/>
      <c r="V2450" s="97"/>
      <c r="W2450" s="97"/>
      <c r="X2450" s="97"/>
      <c r="Y2450" s="97"/>
      <c r="Z2450" s="37" t="n">
        <f aca="false">P2450*Q2450+S2450+U2450+V2450+W2450+X2450+Y2450</f>
        <v>28</v>
      </c>
      <c r="AA2450" s="36" t="n">
        <f aca="false">N2450+Z2450</f>
        <v>68</v>
      </c>
      <c r="AB2450" s="74" t="s">
        <v>69</v>
      </c>
      <c r="AC2450" s="52" t="s">
        <v>435</v>
      </c>
      <c r="AD2450" s="52"/>
      <c r="AE2450" s="37" t="n">
        <v>72</v>
      </c>
      <c r="AF2450" s="169" t="n">
        <v>200</v>
      </c>
      <c r="AG2450" s="254" t="str">
        <f aca="false">AB2450</f>
        <v>вак. 2 п/гр</v>
      </c>
      <c r="AH2450" s="254" t="str">
        <f aca="false">C2450</f>
        <v>3АСС9-4б</v>
      </c>
      <c r="AI2450" s="255" t="str">
        <f aca="false">B2450</f>
        <v>12</v>
      </c>
      <c r="AJ2450" s="254" t="str">
        <f aca="false">CONCATENATE(A2450," ",D2450)</f>
        <v>МДК.01.02 Организация, принципы построения и функционирования компьютерных сетей</v>
      </c>
      <c r="AK2450" s="254" t="n">
        <f aca="false">E2450*F2450+P2450*Q2450+H2450+J2450+S2450+U2450</f>
        <v>68</v>
      </c>
      <c r="AL2450" s="254" t="n">
        <f aca="false">L2450+W2450</f>
        <v>0</v>
      </c>
      <c r="AM2450" s="254" t="n">
        <f aca="false">M2450+X2450</f>
        <v>0</v>
      </c>
      <c r="AN2450" s="254" t="n">
        <f aca="false">Y2450</f>
        <v>0</v>
      </c>
      <c r="AO2450" s="254" t="n">
        <f aca="false">SUM(AK2450:AN2450)</f>
        <v>68</v>
      </c>
      <c r="AP2450" s="256" t="n">
        <f aca="false">K2450+V2450</f>
        <v>0</v>
      </c>
    </row>
    <row r="2451" s="257" customFormat="true" ht="16.5" hidden="true" customHeight="true" outlineLevel="0" collapsed="false">
      <c r="A2451" s="156" t="s">
        <v>104</v>
      </c>
      <c r="B2451" s="150" t="s">
        <v>175</v>
      </c>
      <c r="C2451" s="97" t="s">
        <v>683</v>
      </c>
      <c r="D2451" s="154" t="s">
        <v>436</v>
      </c>
      <c r="E2451" s="97" t="n">
        <v>14</v>
      </c>
      <c r="F2451" s="97"/>
      <c r="G2451" s="97"/>
      <c r="H2451" s="97"/>
      <c r="I2451" s="97"/>
      <c r="J2451" s="97"/>
      <c r="K2451" s="97"/>
      <c r="L2451" s="97"/>
      <c r="M2451" s="97"/>
      <c r="N2451" s="37" t="n">
        <f aca="false">E2451*F2451+H2451+J2451+K2451+L2451+M2451</f>
        <v>0</v>
      </c>
      <c r="O2451" s="37"/>
      <c r="P2451" s="97" t="n">
        <v>18</v>
      </c>
      <c r="Q2451" s="97"/>
      <c r="R2451" s="97"/>
      <c r="S2451" s="97"/>
      <c r="T2451" s="97"/>
      <c r="U2451" s="97" t="n">
        <v>30</v>
      </c>
      <c r="V2451" s="97"/>
      <c r="W2451" s="97"/>
      <c r="X2451" s="97"/>
      <c r="Y2451" s="97"/>
      <c r="Z2451" s="37" t="n">
        <f aca="false">P2451*Q2451+S2451+U2451+V2451+W2451+X2451+Y2451</f>
        <v>30</v>
      </c>
      <c r="AA2451" s="36" t="n">
        <f aca="false">N2451+Z2451</f>
        <v>30</v>
      </c>
      <c r="AB2451" s="287" t="s">
        <v>428</v>
      </c>
      <c r="AC2451" s="52" t="s">
        <v>435</v>
      </c>
      <c r="AD2451" s="52"/>
      <c r="AE2451" s="37" t="n">
        <v>72</v>
      </c>
      <c r="AF2451" s="169" t="n">
        <v>200</v>
      </c>
      <c r="AG2451" s="254" t="str">
        <f aca="false">AB2451</f>
        <v>Туровский Е.Н.</v>
      </c>
      <c r="AH2451" s="254" t="str">
        <f aca="false">C2451</f>
        <v>3АСС9-4а</v>
      </c>
      <c r="AI2451" s="255" t="str">
        <f aca="false">B2451</f>
        <v>13</v>
      </c>
      <c r="AJ2451" s="254" t="str">
        <f aca="false">CONCATENATE(A2451," ",D2451)</f>
        <v>МДК.01.02 КП - Организация, принципы построения и функционирования компьютерных сетей</v>
      </c>
      <c r="AK2451" s="254" t="n">
        <f aca="false">E2451*F2451+P2451*Q2451+H2451+J2451+S2451+U2451</f>
        <v>30</v>
      </c>
      <c r="AL2451" s="254" t="n">
        <f aca="false">L2451+W2451</f>
        <v>0</v>
      </c>
      <c r="AM2451" s="254" t="n">
        <f aca="false">M2451+X2451</f>
        <v>0</v>
      </c>
      <c r="AN2451" s="254" t="n">
        <f aca="false">Y2451</f>
        <v>0</v>
      </c>
      <c r="AO2451" s="254" t="n">
        <f aca="false">SUM(AK2451:AN2451)</f>
        <v>30</v>
      </c>
      <c r="AP2451" s="256" t="n">
        <f aca="false">K2451+V2451</f>
        <v>0</v>
      </c>
    </row>
    <row r="2452" s="257" customFormat="true" ht="16.5" hidden="true" customHeight="true" outlineLevel="0" collapsed="false">
      <c r="A2452" s="156" t="s">
        <v>104</v>
      </c>
      <c r="B2452" s="150" t="s">
        <v>53</v>
      </c>
      <c r="C2452" s="97" t="s">
        <v>684</v>
      </c>
      <c r="D2452" s="154" t="s">
        <v>436</v>
      </c>
      <c r="E2452" s="97" t="n">
        <v>14</v>
      </c>
      <c r="F2452" s="97"/>
      <c r="G2452" s="97"/>
      <c r="H2452" s="97"/>
      <c r="I2452" s="97"/>
      <c r="J2452" s="97"/>
      <c r="K2452" s="97"/>
      <c r="L2452" s="97"/>
      <c r="M2452" s="97"/>
      <c r="N2452" s="37" t="n">
        <f aca="false">E2452*F2452+H2452+J2452+K2452+L2452+M2452</f>
        <v>0</v>
      </c>
      <c r="O2452" s="37"/>
      <c r="P2452" s="97" t="n">
        <v>18</v>
      </c>
      <c r="Q2452" s="97"/>
      <c r="R2452" s="97"/>
      <c r="S2452" s="97"/>
      <c r="T2452" s="97"/>
      <c r="U2452" s="97" t="n">
        <v>30</v>
      </c>
      <c r="V2452" s="97"/>
      <c r="W2452" s="97"/>
      <c r="X2452" s="97"/>
      <c r="Y2452" s="97"/>
      <c r="Z2452" s="37" t="n">
        <f aca="false">P2452*Q2452+S2452+U2452+V2452+W2452+X2452+Y2452</f>
        <v>30</v>
      </c>
      <c r="AA2452" s="36" t="n">
        <f aca="false">N2452+Z2452</f>
        <v>30</v>
      </c>
      <c r="AB2452" s="287" t="s">
        <v>428</v>
      </c>
      <c r="AC2452" s="52" t="s">
        <v>435</v>
      </c>
      <c r="AD2452" s="52"/>
      <c r="AE2452" s="37" t="n">
        <v>72</v>
      </c>
      <c r="AF2452" s="169" t="n">
        <v>200</v>
      </c>
      <c r="AG2452" s="254" t="str">
        <f aca="false">AB2452</f>
        <v>Туровский Е.Н.</v>
      </c>
      <c r="AH2452" s="254" t="str">
        <f aca="false">C2452</f>
        <v>3АСС9-4б</v>
      </c>
      <c r="AI2452" s="255" t="str">
        <f aca="false">B2452</f>
        <v>12</v>
      </c>
      <c r="AJ2452" s="254" t="str">
        <f aca="false">CONCATENATE(A2452," ",D2452)</f>
        <v>МДК.01.02 КП - Организация, принципы построения и функционирования компьютерных сетей</v>
      </c>
      <c r="AK2452" s="254" t="n">
        <f aca="false">E2452*F2452+P2452*Q2452+H2452+J2452+S2452+U2452</f>
        <v>30</v>
      </c>
      <c r="AL2452" s="254" t="n">
        <f aca="false">L2452+W2452</f>
        <v>0</v>
      </c>
      <c r="AM2452" s="254" t="n">
        <f aca="false">M2452+X2452</f>
        <v>0</v>
      </c>
      <c r="AN2452" s="254" t="n">
        <f aca="false">Y2452</f>
        <v>0</v>
      </c>
      <c r="AO2452" s="254" t="n">
        <f aca="false">SUM(AK2452:AN2452)</f>
        <v>30</v>
      </c>
      <c r="AP2452" s="256" t="n">
        <f aca="false">K2452+V2452</f>
        <v>0</v>
      </c>
    </row>
    <row r="2453" s="257" customFormat="true" ht="16.5" hidden="true" customHeight="true" outlineLevel="0" collapsed="false">
      <c r="A2453" s="156" t="s">
        <v>136</v>
      </c>
      <c r="B2453" s="150" t="s">
        <v>238</v>
      </c>
      <c r="C2453" s="97" t="s">
        <v>685</v>
      </c>
      <c r="D2453" s="154" t="s">
        <v>438</v>
      </c>
      <c r="E2453" s="97" t="n">
        <v>14</v>
      </c>
      <c r="F2453" s="97"/>
      <c r="G2453" s="97"/>
      <c r="H2453" s="97"/>
      <c r="I2453" s="97"/>
      <c r="J2453" s="97"/>
      <c r="K2453" s="97"/>
      <c r="L2453" s="97"/>
      <c r="M2453" s="97"/>
      <c r="N2453" s="37" t="n">
        <f aca="false">E2453*F2453+H2453+J2453+K2453+L2453+M2453</f>
        <v>0</v>
      </c>
      <c r="O2453" s="37"/>
      <c r="P2453" s="97" t="n">
        <v>18</v>
      </c>
      <c r="Q2453" s="97" t="n">
        <v>4</v>
      </c>
      <c r="R2453" s="97" t="n">
        <v>40</v>
      </c>
      <c r="S2453" s="97" t="n">
        <v>-40</v>
      </c>
      <c r="T2453" s="97"/>
      <c r="U2453" s="97"/>
      <c r="V2453" s="97"/>
      <c r="W2453" s="97" t="n">
        <v>4</v>
      </c>
      <c r="X2453" s="97"/>
      <c r="Y2453" s="97"/>
      <c r="Z2453" s="37" t="n">
        <f aca="false">P2453*Q2453+S2453+U2453+V2453+W2453+X2453+Y2453</f>
        <v>36</v>
      </c>
      <c r="AA2453" s="36" t="n">
        <f aca="false">N2453+Z2453</f>
        <v>36</v>
      </c>
      <c r="AB2453" s="47" t="s">
        <v>259</v>
      </c>
      <c r="AC2453" s="52"/>
      <c r="AD2453" s="52"/>
      <c r="AE2453" s="37" t="n">
        <v>72</v>
      </c>
      <c r="AF2453" s="169" t="n">
        <v>72</v>
      </c>
      <c r="AG2453" s="254" t="str">
        <f aca="false">AB2453</f>
        <v>Евдокимов М.В.</v>
      </c>
      <c r="AH2453" s="254" t="str">
        <f aca="false">C2453</f>
        <v>3АСС9-4</v>
      </c>
      <c r="AI2453" s="255" t="str">
        <f aca="false">B2453</f>
        <v>25</v>
      </c>
      <c r="AJ2453" s="254" t="str">
        <f aca="false">CONCATENATE(A2453," ",D2453)</f>
        <v>МДК.01.03 Системы коммутации, технологии их монтажа и обслуживания</v>
      </c>
      <c r="AK2453" s="254" t="n">
        <f aca="false">E2453*F2453+P2453*Q2453+H2453+J2453+S2453+U2453</f>
        <v>32</v>
      </c>
      <c r="AL2453" s="254" t="n">
        <f aca="false">L2453+W2453</f>
        <v>4</v>
      </c>
      <c r="AM2453" s="254" t="n">
        <f aca="false">M2453+X2453</f>
        <v>0</v>
      </c>
      <c r="AN2453" s="254" t="n">
        <f aca="false">Y2453</f>
        <v>0</v>
      </c>
      <c r="AO2453" s="254" t="n">
        <f aca="false">SUM(AK2453:AN2453)</f>
        <v>36</v>
      </c>
      <c r="AP2453" s="256" t="n">
        <f aca="false">K2453+V2453</f>
        <v>0</v>
      </c>
    </row>
    <row r="2454" s="257" customFormat="true" ht="16.5" hidden="true" customHeight="true" outlineLevel="0" collapsed="false">
      <c r="A2454" s="156" t="s">
        <v>136</v>
      </c>
      <c r="B2454" s="150" t="s">
        <v>175</v>
      </c>
      <c r="C2454" s="97" t="s">
        <v>683</v>
      </c>
      <c r="D2454" s="154" t="s">
        <v>438</v>
      </c>
      <c r="E2454" s="97" t="n">
        <v>14</v>
      </c>
      <c r="F2454" s="97"/>
      <c r="G2454" s="97"/>
      <c r="H2454" s="97"/>
      <c r="I2454" s="97"/>
      <c r="J2454" s="97"/>
      <c r="K2454" s="97"/>
      <c r="L2454" s="97"/>
      <c r="M2454" s="97"/>
      <c r="N2454" s="37" t="n">
        <f aca="false">E2454*F2454+H2454+J2454+K2454+L2454+M2454</f>
        <v>0</v>
      </c>
      <c r="O2454" s="37"/>
      <c r="P2454" s="97" t="n">
        <v>18</v>
      </c>
      <c r="Q2454" s="97"/>
      <c r="R2454" s="97"/>
      <c r="S2454" s="97" t="n">
        <v>40</v>
      </c>
      <c r="T2454" s="97"/>
      <c r="U2454" s="97"/>
      <c r="V2454" s="97"/>
      <c r="W2454" s="97"/>
      <c r="X2454" s="97"/>
      <c r="Y2454" s="97"/>
      <c r="Z2454" s="37" t="n">
        <f aca="false">P2454*Q2454+S2454+U2454+V2454+W2454+X2454+Y2454</f>
        <v>40</v>
      </c>
      <c r="AA2454" s="36" t="n">
        <f aca="false">N2454+Z2454</f>
        <v>40</v>
      </c>
      <c r="AB2454" s="47" t="s">
        <v>259</v>
      </c>
      <c r="AC2454" s="52"/>
      <c r="AD2454" s="52"/>
      <c r="AE2454" s="37" t="n">
        <v>72</v>
      </c>
      <c r="AF2454" s="169" t="n">
        <v>72</v>
      </c>
      <c r="AG2454" s="254" t="str">
        <f aca="false">AB2454</f>
        <v>Евдокимов М.В.</v>
      </c>
      <c r="AH2454" s="254" t="str">
        <f aca="false">C2454</f>
        <v>3АСС9-4а</v>
      </c>
      <c r="AI2454" s="255" t="str">
        <f aca="false">B2454</f>
        <v>13</v>
      </c>
      <c r="AJ2454" s="254" t="str">
        <f aca="false">CONCATENATE(A2454," ",D2454)</f>
        <v>МДК.01.03 Системы коммутации, технологии их монтажа и обслуживания</v>
      </c>
      <c r="AK2454" s="254" t="n">
        <f aca="false">E2454*F2454+P2454*Q2454+H2454+J2454+S2454+U2454</f>
        <v>40</v>
      </c>
      <c r="AL2454" s="254" t="n">
        <f aca="false">L2454+W2454</f>
        <v>0</v>
      </c>
      <c r="AM2454" s="254" t="n">
        <f aca="false">M2454+X2454</f>
        <v>0</v>
      </c>
      <c r="AN2454" s="254" t="n">
        <f aca="false">Y2454</f>
        <v>0</v>
      </c>
      <c r="AO2454" s="254" t="n">
        <f aca="false">SUM(AK2454:AN2454)</f>
        <v>40</v>
      </c>
      <c r="AP2454" s="256" t="n">
        <f aca="false">K2454+V2454</f>
        <v>0</v>
      </c>
    </row>
    <row r="2455" s="257" customFormat="true" ht="16.5" hidden="true" customHeight="true" outlineLevel="0" collapsed="false">
      <c r="A2455" s="156" t="s">
        <v>136</v>
      </c>
      <c r="B2455" s="150" t="s">
        <v>53</v>
      </c>
      <c r="C2455" s="97" t="s">
        <v>684</v>
      </c>
      <c r="D2455" s="154" t="s">
        <v>438</v>
      </c>
      <c r="E2455" s="97" t="n">
        <v>14</v>
      </c>
      <c r="F2455" s="97"/>
      <c r="G2455" s="97"/>
      <c r="H2455" s="97"/>
      <c r="I2455" s="97"/>
      <c r="J2455" s="97"/>
      <c r="K2455" s="97"/>
      <c r="L2455" s="97"/>
      <c r="M2455" s="97"/>
      <c r="N2455" s="37" t="n">
        <f aca="false">E2455*F2455+H2455+J2455+K2455+L2455+M2455</f>
        <v>0</v>
      </c>
      <c r="O2455" s="37"/>
      <c r="P2455" s="97" t="n">
        <v>18</v>
      </c>
      <c r="Q2455" s="97"/>
      <c r="R2455" s="97"/>
      <c r="S2455" s="97" t="n">
        <v>40</v>
      </c>
      <c r="T2455" s="97"/>
      <c r="U2455" s="97"/>
      <c r="V2455" s="97"/>
      <c r="W2455" s="97"/>
      <c r="X2455" s="97"/>
      <c r="Y2455" s="97"/>
      <c r="Z2455" s="37" t="n">
        <f aca="false">P2455*Q2455+S2455+U2455+V2455+W2455+X2455+Y2455</f>
        <v>40</v>
      </c>
      <c r="AA2455" s="36" t="n">
        <f aca="false">N2455+Z2455</f>
        <v>40</v>
      </c>
      <c r="AB2455" s="74" t="s">
        <v>69</v>
      </c>
      <c r="AC2455" s="52"/>
      <c r="AD2455" s="52"/>
      <c r="AE2455" s="37" t="n">
        <v>72</v>
      </c>
      <c r="AF2455" s="169" t="n">
        <v>72</v>
      </c>
      <c r="AG2455" s="254" t="str">
        <f aca="false">AB2455</f>
        <v>вак. 2 п/гр</v>
      </c>
      <c r="AH2455" s="254" t="str">
        <f aca="false">C2455</f>
        <v>3АСС9-4б</v>
      </c>
      <c r="AI2455" s="255" t="str">
        <f aca="false">B2455</f>
        <v>12</v>
      </c>
      <c r="AJ2455" s="254" t="str">
        <f aca="false">CONCATENATE(A2455," ",D2455)</f>
        <v>МДК.01.03 Системы коммутации, технологии их монтажа и обслуживания</v>
      </c>
      <c r="AK2455" s="254" t="n">
        <f aca="false">E2455*F2455+P2455*Q2455+H2455+J2455+S2455+U2455</f>
        <v>40</v>
      </c>
      <c r="AL2455" s="254" t="n">
        <f aca="false">L2455+W2455</f>
        <v>0</v>
      </c>
      <c r="AM2455" s="254" t="n">
        <f aca="false">M2455+X2455</f>
        <v>0</v>
      </c>
      <c r="AN2455" s="254" t="n">
        <f aca="false">Y2455</f>
        <v>0</v>
      </c>
      <c r="AO2455" s="254" t="n">
        <f aca="false">SUM(AK2455:AN2455)</f>
        <v>40</v>
      </c>
      <c r="AP2455" s="256" t="n">
        <f aca="false">K2455+V2455</f>
        <v>0</v>
      </c>
    </row>
    <row r="2456" s="257" customFormat="true" ht="16.5" hidden="true" customHeight="true" outlineLevel="0" collapsed="false">
      <c r="A2456" s="156" t="s">
        <v>333</v>
      </c>
      <c r="B2456" s="150" t="s">
        <v>238</v>
      </c>
      <c r="C2456" s="97" t="s">
        <v>685</v>
      </c>
      <c r="D2456" s="154" t="s">
        <v>439</v>
      </c>
      <c r="E2456" s="97" t="n">
        <v>14</v>
      </c>
      <c r="F2456" s="97"/>
      <c r="G2456" s="97"/>
      <c r="H2456" s="97"/>
      <c r="I2456" s="97"/>
      <c r="J2456" s="97"/>
      <c r="K2456" s="97"/>
      <c r="L2456" s="97"/>
      <c r="M2456" s="97"/>
      <c r="N2456" s="37" t="n">
        <f aca="false">E2456*F2456+H2456+J2456+K2456+L2456+M2456</f>
        <v>0</v>
      </c>
      <c r="O2456" s="37"/>
      <c r="P2456" s="97" t="n">
        <v>18</v>
      </c>
      <c r="Q2456" s="97" t="n">
        <v>3</v>
      </c>
      <c r="R2456" s="97" t="n">
        <v>26</v>
      </c>
      <c r="S2456" s="97" t="n">
        <v>-26</v>
      </c>
      <c r="T2456" s="97"/>
      <c r="U2456" s="97"/>
      <c r="V2456" s="97"/>
      <c r="W2456" s="97" t="n">
        <v>4</v>
      </c>
      <c r="X2456" s="97"/>
      <c r="Y2456" s="97"/>
      <c r="Z2456" s="37" t="n">
        <f aca="false">P2456*Q2456+S2456+U2456+V2456+W2456+X2456+Y2456</f>
        <v>32</v>
      </c>
      <c r="AA2456" s="36" t="n">
        <f aca="false">N2456+Z2456</f>
        <v>32</v>
      </c>
      <c r="AB2456" s="47" t="s">
        <v>259</v>
      </c>
      <c r="AC2456" s="52"/>
      <c r="AD2456" s="52"/>
      <c r="AE2456" s="37" t="n">
        <v>54</v>
      </c>
      <c r="AF2456" s="169" t="n">
        <v>54</v>
      </c>
      <c r="AG2456" s="254" t="str">
        <f aca="false">AB2456</f>
        <v>Евдокимов М.В.</v>
      </c>
      <c r="AH2456" s="254" t="str">
        <f aca="false">C2456</f>
        <v>3АСС9-4</v>
      </c>
      <c r="AI2456" s="255" t="str">
        <f aca="false">B2456</f>
        <v>25</v>
      </c>
      <c r="AJ2456" s="254" t="str">
        <f aca="false">CONCATENATE(A2456," ",D2456)</f>
        <v>МДК.01.04 Дизайн проектируемых систем</v>
      </c>
      <c r="AK2456" s="254" t="n">
        <f aca="false">E2456*F2456+P2456*Q2456+H2456+J2456+S2456+U2456</f>
        <v>28</v>
      </c>
      <c r="AL2456" s="254" t="n">
        <f aca="false">L2456+W2456</f>
        <v>4</v>
      </c>
      <c r="AM2456" s="254" t="n">
        <f aca="false">M2456+X2456</f>
        <v>0</v>
      </c>
      <c r="AN2456" s="254" t="n">
        <f aca="false">Y2456</f>
        <v>0</v>
      </c>
      <c r="AO2456" s="254" t="n">
        <f aca="false">SUM(AK2456:AN2456)</f>
        <v>32</v>
      </c>
      <c r="AP2456" s="256" t="n">
        <f aca="false">K2456+V2456</f>
        <v>0</v>
      </c>
    </row>
    <row r="2457" s="257" customFormat="true" ht="16.5" hidden="true" customHeight="true" outlineLevel="0" collapsed="false">
      <c r="A2457" s="156" t="s">
        <v>333</v>
      </c>
      <c r="B2457" s="150" t="s">
        <v>175</v>
      </c>
      <c r="C2457" s="97" t="s">
        <v>683</v>
      </c>
      <c r="D2457" s="154" t="s">
        <v>439</v>
      </c>
      <c r="E2457" s="97" t="n">
        <v>14</v>
      </c>
      <c r="F2457" s="97"/>
      <c r="G2457" s="97"/>
      <c r="H2457" s="97"/>
      <c r="I2457" s="97"/>
      <c r="J2457" s="97"/>
      <c r="K2457" s="97"/>
      <c r="L2457" s="97"/>
      <c r="M2457" s="97"/>
      <c r="N2457" s="37" t="n">
        <f aca="false">E2457*F2457+H2457+J2457+K2457+L2457+M2457</f>
        <v>0</v>
      </c>
      <c r="O2457" s="37"/>
      <c r="P2457" s="97" t="n">
        <v>18</v>
      </c>
      <c r="Q2457" s="97"/>
      <c r="R2457" s="97"/>
      <c r="S2457" s="97" t="n">
        <v>26</v>
      </c>
      <c r="T2457" s="97"/>
      <c r="U2457" s="97"/>
      <c r="V2457" s="97"/>
      <c r="W2457" s="97"/>
      <c r="X2457" s="97"/>
      <c r="Y2457" s="97"/>
      <c r="Z2457" s="37" t="n">
        <f aca="false">P2457*Q2457+S2457+U2457+V2457+W2457+X2457+Y2457</f>
        <v>26</v>
      </c>
      <c r="AA2457" s="36" t="n">
        <f aca="false">N2457+Z2457</f>
        <v>26</v>
      </c>
      <c r="AB2457" s="47" t="s">
        <v>259</v>
      </c>
      <c r="AC2457" s="52"/>
      <c r="AD2457" s="52"/>
      <c r="AE2457" s="37" t="n">
        <v>54</v>
      </c>
      <c r="AF2457" s="169" t="n">
        <v>54</v>
      </c>
      <c r="AG2457" s="254" t="str">
        <f aca="false">AB2457</f>
        <v>Евдокимов М.В.</v>
      </c>
      <c r="AH2457" s="254" t="str">
        <f aca="false">C2457</f>
        <v>3АСС9-4а</v>
      </c>
      <c r="AI2457" s="255" t="str">
        <f aca="false">B2457</f>
        <v>13</v>
      </c>
      <c r="AJ2457" s="254" t="str">
        <f aca="false">CONCATENATE(A2457," ",D2457)</f>
        <v>МДК.01.04 Дизайн проектируемых систем</v>
      </c>
      <c r="AK2457" s="254" t="n">
        <f aca="false">E2457*F2457+P2457*Q2457+H2457+J2457+S2457+U2457</f>
        <v>26</v>
      </c>
      <c r="AL2457" s="254" t="n">
        <f aca="false">L2457+W2457</f>
        <v>0</v>
      </c>
      <c r="AM2457" s="254" t="n">
        <f aca="false">M2457+X2457</f>
        <v>0</v>
      </c>
      <c r="AN2457" s="254" t="n">
        <f aca="false">Y2457</f>
        <v>0</v>
      </c>
      <c r="AO2457" s="254" t="n">
        <f aca="false">SUM(AK2457:AN2457)</f>
        <v>26</v>
      </c>
      <c r="AP2457" s="256" t="n">
        <f aca="false">K2457+V2457</f>
        <v>0</v>
      </c>
    </row>
    <row r="2458" s="257" customFormat="true" ht="16.5" hidden="true" customHeight="true" outlineLevel="0" collapsed="false">
      <c r="A2458" s="156" t="s">
        <v>333</v>
      </c>
      <c r="B2458" s="150" t="s">
        <v>53</v>
      </c>
      <c r="C2458" s="97" t="s">
        <v>684</v>
      </c>
      <c r="D2458" s="154" t="s">
        <v>439</v>
      </c>
      <c r="E2458" s="97" t="n">
        <v>14</v>
      </c>
      <c r="F2458" s="97"/>
      <c r="G2458" s="97"/>
      <c r="H2458" s="97"/>
      <c r="I2458" s="97"/>
      <c r="J2458" s="97"/>
      <c r="K2458" s="97"/>
      <c r="L2458" s="97"/>
      <c r="M2458" s="97"/>
      <c r="N2458" s="37" t="n">
        <f aca="false">E2458*F2458+H2458+J2458+K2458+L2458+M2458</f>
        <v>0</v>
      </c>
      <c r="O2458" s="37"/>
      <c r="P2458" s="97" t="n">
        <v>18</v>
      </c>
      <c r="Q2458" s="97"/>
      <c r="R2458" s="97"/>
      <c r="S2458" s="97" t="n">
        <v>26</v>
      </c>
      <c r="T2458" s="97"/>
      <c r="U2458" s="97"/>
      <c r="V2458" s="97"/>
      <c r="W2458" s="97"/>
      <c r="X2458" s="97"/>
      <c r="Y2458" s="97"/>
      <c r="Z2458" s="37" t="n">
        <f aca="false">P2458*Q2458+S2458+U2458+V2458+W2458+X2458+Y2458</f>
        <v>26</v>
      </c>
      <c r="AA2458" s="36" t="n">
        <f aca="false">N2458+Z2458</f>
        <v>26</v>
      </c>
      <c r="AB2458" s="74" t="s">
        <v>69</v>
      </c>
      <c r="AC2458" s="52"/>
      <c r="AD2458" s="52"/>
      <c r="AE2458" s="37" t="n">
        <v>54</v>
      </c>
      <c r="AF2458" s="169" t="n">
        <v>54</v>
      </c>
      <c r="AG2458" s="254" t="str">
        <f aca="false">AB2458</f>
        <v>вак. 2 п/гр</v>
      </c>
      <c r="AH2458" s="254" t="str">
        <f aca="false">C2458</f>
        <v>3АСС9-4б</v>
      </c>
      <c r="AI2458" s="255" t="str">
        <f aca="false">B2458</f>
        <v>12</v>
      </c>
      <c r="AJ2458" s="254" t="str">
        <f aca="false">CONCATENATE(A2458," ",D2458)</f>
        <v>МДК.01.04 Дизайн проектируемых систем</v>
      </c>
      <c r="AK2458" s="254" t="n">
        <f aca="false">E2458*F2458+P2458*Q2458+H2458+J2458+S2458+U2458</f>
        <v>26</v>
      </c>
      <c r="AL2458" s="254" t="n">
        <f aca="false">L2458+W2458</f>
        <v>0</v>
      </c>
      <c r="AM2458" s="254" t="n">
        <f aca="false">M2458+X2458</f>
        <v>0</v>
      </c>
      <c r="AN2458" s="254" t="n">
        <f aca="false">Y2458</f>
        <v>0</v>
      </c>
      <c r="AO2458" s="254" t="n">
        <f aca="false">SUM(AK2458:AN2458)</f>
        <v>26</v>
      </c>
      <c r="AP2458" s="256" t="n">
        <f aca="false">K2458+V2458</f>
        <v>0</v>
      </c>
    </row>
    <row r="2459" s="257" customFormat="true" ht="16.5" hidden="true" customHeight="true" outlineLevel="0" collapsed="false">
      <c r="A2459" s="156" t="s">
        <v>138</v>
      </c>
      <c r="B2459" s="150" t="s">
        <v>175</v>
      </c>
      <c r="C2459" s="97" t="s">
        <v>683</v>
      </c>
      <c r="D2459" s="154" t="s">
        <v>108</v>
      </c>
      <c r="E2459" s="97" t="n">
        <v>2</v>
      </c>
      <c r="F2459" s="97" t="n">
        <v>36</v>
      </c>
      <c r="G2459" s="97"/>
      <c r="H2459" s="97"/>
      <c r="I2459" s="97"/>
      <c r="J2459" s="97"/>
      <c r="K2459" s="97"/>
      <c r="L2459" s="97"/>
      <c r="M2459" s="97"/>
      <c r="N2459" s="37" t="n">
        <f aca="false">E2459*F2459+H2459+J2459+K2459+L2459+M2459</f>
        <v>72</v>
      </c>
      <c r="O2459" s="37"/>
      <c r="P2459" s="97" t="n">
        <v>18</v>
      </c>
      <c r="Q2459" s="97"/>
      <c r="R2459" s="97"/>
      <c r="S2459" s="97"/>
      <c r="T2459" s="97"/>
      <c r="U2459" s="97"/>
      <c r="V2459" s="97"/>
      <c r="W2459" s="97"/>
      <c r="X2459" s="97"/>
      <c r="Y2459" s="97"/>
      <c r="Z2459" s="37" t="n">
        <f aca="false">P2459*Q2459+S2459+U2459+V2459+W2459+X2459+Y2459</f>
        <v>0</v>
      </c>
      <c r="AA2459" s="36" t="n">
        <f aca="false">N2459+Z2459</f>
        <v>72</v>
      </c>
      <c r="AB2459" s="73" t="s">
        <v>321</v>
      </c>
      <c r="AC2459" s="52"/>
      <c r="AD2459" s="52"/>
      <c r="AE2459" s="37" t="n">
        <v>0</v>
      </c>
      <c r="AF2459" s="169" t="n">
        <v>72</v>
      </c>
      <c r="AG2459" s="254" t="str">
        <f aca="false">AB2459</f>
        <v>Вашкевич С.И.</v>
      </c>
      <c r="AH2459" s="254" t="str">
        <f aca="false">C2459</f>
        <v>3АСС9-4а</v>
      </c>
      <c r="AI2459" s="255" t="str">
        <f aca="false">B2459</f>
        <v>13</v>
      </c>
      <c r="AJ2459" s="254" t="str">
        <f aca="false">CONCATENATE(A2459," ",D2459)</f>
        <v>УП.01 Учебная практика</v>
      </c>
      <c r="AK2459" s="254" t="n">
        <f aca="false">E2459*F2459+P2459*Q2459+H2459+J2459+S2459+U2459</f>
        <v>72</v>
      </c>
      <c r="AL2459" s="254" t="n">
        <f aca="false">L2459+W2459</f>
        <v>0</v>
      </c>
      <c r="AM2459" s="254" t="n">
        <f aca="false">M2459+X2459</f>
        <v>0</v>
      </c>
      <c r="AN2459" s="254" t="n">
        <f aca="false">Y2459</f>
        <v>0</v>
      </c>
      <c r="AO2459" s="254" t="n">
        <f aca="false">SUM(AK2459:AN2459)</f>
        <v>72</v>
      </c>
      <c r="AP2459" s="256" t="n">
        <f aca="false">K2459+V2459</f>
        <v>0</v>
      </c>
    </row>
    <row r="2460" s="257" customFormat="true" ht="16.5" hidden="true" customHeight="true" outlineLevel="0" collapsed="false">
      <c r="A2460" s="156" t="s">
        <v>138</v>
      </c>
      <c r="B2460" s="150" t="s">
        <v>53</v>
      </c>
      <c r="C2460" s="97" t="s">
        <v>684</v>
      </c>
      <c r="D2460" s="154" t="s">
        <v>108</v>
      </c>
      <c r="E2460" s="97" t="n">
        <v>2</v>
      </c>
      <c r="F2460" s="97" t="n">
        <v>36</v>
      </c>
      <c r="G2460" s="97"/>
      <c r="H2460" s="97"/>
      <c r="I2460" s="97"/>
      <c r="J2460" s="97"/>
      <c r="K2460" s="97"/>
      <c r="L2460" s="97"/>
      <c r="M2460" s="97"/>
      <c r="N2460" s="37" t="n">
        <f aca="false">E2460*F2460+H2460+J2460+K2460+L2460+M2460</f>
        <v>72</v>
      </c>
      <c r="O2460" s="37"/>
      <c r="P2460" s="97" t="n">
        <v>18</v>
      </c>
      <c r="Q2460" s="97"/>
      <c r="R2460" s="97"/>
      <c r="S2460" s="97"/>
      <c r="T2460" s="97"/>
      <c r="U2460" s="97"/>
      <c r="V2460" s="97"/>
      <c r="W2460" s="97"/>
      <c r="X2460" s="97"/>
      <c r="Y2460" s="97"/>
      <c r="Z2460" s="37" t="n">
        <f aca="false">P2460*Q2460+S2460+U2460+V2460+W2460+X2460+Y2460</f>
        <v>0</v>
      </c>
      <c r="AA2460" s="36" t="n">
        <f aca="false">N2460+Z2460</f>
        <v>72</v>
      </c>
      <c r="AB2460" s="73" t="s">
        <v>424</v>
      </c>
      <c r="AC2460" s="52"/>
      <c r="AD2460" s="52"/>
      <c r="AE2460" s="37"/>
      <c r="AF2460" s="169"/>
      <c r="AG2460" s="254" t="str">
        <f aca="false">AB2460</f>
        <v>Артемов А.П.</v>
      </c>
      <c r="AH2460" s="254" t="str">
        <f aca="false">C2460</f>
        <v>3АСС9-4б</v>
      </c>
      <c r="AI2460" s="255" t="str">
        <f aca="false">B2460</f>
        <v>12</v>
      </c>
      <c r="AJ2460" s="254" t="str">
        <f aca="false">CONCATENATE(A2460," ",D2460)</f>
        <v>УП.01 Учебная практика</v>
      </c>
      <c r="AK2460" s="254" t="n">
        <f aca="false">E2460*F2460+P2460*Q2460+H2460+J2460+S2460+U2460</f>
        <v>72</v>
      </c>
      <c r="AL2460" s="254" t="n">
        <f aca="false">L2460+W2460</f>
        <v>0</v>
      </c>
      <c r="AM2460" s="254" t="n">
        <f aca="false">M2460+X2460</f>
        <v>0</v>
      </c>
      <c r="AN2460" s="254" t="n">
        <f aca="false">Y2460</f>
        <v>0</v>
      </c>
      <c r="AO2460" s="254" t="n">
        <f aca="false">SUM(AK2460:AN2460)</f>
        <v>72</v>
      </c>
      <c r="AP2460" s="256" t="n">
        <f aca="false">K2460+V2460</f>
        <v>0</v>
      </c>
    </row>
    <row r="2461" s="257" customFormat="true" ht="16.5" hidden="true" customHeight="true" outlineLevel="0" collapsed="false">
      <c r="A2461" s="156" t="s">
        <v>139</v>
      </c>
      <c r="B2461" s="150" t="s">
        <v>238</v>
      </c>
      <c r="C2461" s="97" t="s">
        <v>685</v>
      </c>
      <c r="D2461" s="154" t="s">
        <v>140</v>
      </c>
      <c r="E2461" s="97" t="n">
        <v>14</v>
      </c>
      <c r="F2461" s="97"/>
      <c r="G2461" s="97"/>
      <c r="H2461" s="97"/>
      <c r="I2461" s="97"/>
      <c r="J2461" s="97"/>
      <c r="K2461" s="97"/>
      <c r="L2461" s="97"/>
      <c r="M2461" s="97"/>
      <c r="N2461" s="37" t="n">
        <f aca="false">E2461*F2461+H2461+J2461+K2461+L2461+M2461</f>
        <v>0</v>
      </c>
      <c r="O2461" s="37"/>
      <c r="P2461" s="97" t="n">
        <v>4</v>
      </c>
      <c r="Q2461" s="97" t="n">
        <v>12</v>
      </c>
      <c r="R2461" s="97"/>
      <c r="S2461" s="97"/>
      <c r="T2461" s="97"/>
      <c r="U2461" s="97"/>
      <c r="V2461" s="97"/>
      <c r="W2461" s="97"/>
      <c r="X2461" s="97"/>
      <c r="Y2461" s="97"/>
      <c r="Z2461" s="37" t="n">
        <f aca="false">P2461*Q2461+S2461+U2461+V2461+W2461+X2461+Y2461</f>
        <v>48</v>
      </c>
      <c r="AA2461" s="36" t="n">
        <f aca="false">N2461+Z2461</f>
        <v>48</v>
      </c>
      <c r="AB2461" s="37" t="s">
        <v>434</v>
      </c>
      <c r="AC2461" s="52"/>
      <c r="AD2461" s="52"/>
      <c r="AE2461" s="37" t="n">
        <v>144</v>
      </c>
      <c r="AF2461" s="169"/>
      <c r="AG2461" s="254" t="str">
        <f aca="false">AB2461</f>
        <v>Плаксо В.А.</v>
      </c>
      <c r="AH2461" s="254" t="str">
        <f aca="false">C2461</f>
        <v>3АСС9-4</v>
      </c>
      <c r="AI2461" s="255" t="str">
        <f aca="false">B2461</f>
        <v>25</v>
      </c>
      <c r="AJ2461" s="254" t="str">
        <f aca="false">CONCATENATE(A2461," ",D2461)</f>
        <v>ПП.01 Производственная практика (по профилю специальности)</v>
      </c>
      <c r="AK2461" s="254" t="n">
        <f aca="false">E2461*F2461+P2461*Q2461+H2461+J2461+S2461+U2461</f>
        <v>48</v>
      </c>
      <c r="AL2461" s="254" t="n">
        <f aca="false">L2461+W2461</f>
        <v>0</v>
      </c>
      <c r="AM2461" s="254" t="n">
        <f aca="false">M2461+X2461</f>
        <v>0</v>
      </c>
      <c r="AN2461" s="254" t="n">
        <f aca="false">Y2461</f>
        <v>0</v>
      </c>
      <c r="AO2461" s="254" t="n">
        <f aca="false">SUM(AK2461:AN2461)</f>
        <v>48</v>
      </c>
      <c r="AP2461" s="256" t="n">
        <f aca="false">K2461+V2461</f>
        <v>0</v>
      </c>
    </row>
    <row r="2462" s="257" customFormat="true" ht="16.5" hidden="true" customHeight="true" outlineLevel="0" collapsed="false">
      <c r="A2462" s="156" t="s">
        <v>139</v>
      </c>
      <c r="B2462" s="150" t="s">
        <v>238</v>
      </c>
      <c r="C2462" s="97" t="s">
        <v>685</v>
      </c>
      <c r="D2462" s="154" t="s">
        <v>140</v>
      </c>
      <c r="E2462" s="97" t="n">
        <v>14</v>
      </c>
      <c r="F2462" s="97"/>
      <c r="G2462" s="97"/>
      <c r="H2462" s="97"/>
      <c r="I2462" s="97"/>
      <c r="J2462" s="97"/>
      <c r="K2462" s="97"/>
      <c r="L2462" s="97"/>
      <c r="M2462" s="97"/>
      <c r="N2462" s="37" t="n">
        <f aca="false">E2462*F2462+H2462+J2462+K2462+L2462+M2462</f>
        <v>0</v>
      </c>
      <c r="O2462" s="37"/>
      <c r="P2462" s="97" t="n">
        <v>4</v>
      </c>
      <c r="Q2462" s="97" t="n">
        <v>12</v>
      </c>
      <c r="R2462" s="97"/>
      <c r="S2462" s="97"/>
      <c r="T2462" s="97"/>
      <c r="U2462" s="97"/>
      <c r="V2462" s="97"/>
      <c r="W2462" s="97"/>
      <c r="X2462" s="97"/>
      <c r="Y2462" s="97"/>
      <c r="Z2462" s="37" t="n">
        <f aca="false">P2462*Q2462+S2462+U2462+V2462+W2462+X2462+Y2462</f>
        <v>48</v>
      </c>
      <c r="AA2462" s="36" t="n">
        <f aca="false">N2462+Z2462</f>
        <v>48</v>
      </c>
      <c r="AB2462" s="37" t="s">
        <v>143</v>
      </c>
      <c r="AC2462" s="52"/>
      <c r="AD2462" s="52"/>
      <c r="AE2462" s="37"/>
      <c r="AF2462" s="169"/>
      <c r="AG2462" s="254" t="str">
        <f aca="false">AB2462</f>
        <v>вак. ПП</v>
      </c>
      <c r="AH2462" s="254" t="str">
        <f aca="false">C2462</f>
        <v>3АСС9-4</v>
      </c>
      <c r="AI2462" s="255" t="str">
        <f aca="false">B2462</f>
        <v>25</v>
      </c>
      <c r="AJ2462" s="254" t="str">
        <f aca="false">CONCATENATE(A2462," ",D2462)</f>
        <v>ПП.01 Производственная практика (по профилю специальности)</v>
      </c>
      <c r="AK2462" s="254" t="n">
        <f aca="false">E2462*F2462+P2462*Q2462+H2462+J2462+S2462+U2462</f>
        <v>48</v>
      </c>
      <c r="AL2462" s="254" t="n">
        <f aca="false">L2462+W2462</f>
        <v>0</v>
      </c>
      <c r="AM2462" s="254" t="n">
        <f aca="false">M2462+X2462</f>
        <v>0</v>
      </c>
      <c r="AN2462" s="254" t="n">
        <f aca="false">Y2462</f>
        <v>0</v>
      </c>
      <c r="AO2462" s="254" t="n">
        <f aca="false">SUM(AK2462:AN2462)</f>
        <v>48</v>
      </c>
      <c r="AP2462" s="256" t="n">
        <f aca="false">K2462+V2462</f>
        <v>0</v>
      </c>
    </row>
    <row r="2463" s="257" customFormat="true" ht="16.5" hidden="true" customHeight="true" outlineLevel="0" collapsed="false">
      <c r="A2463" s="156" t="s">
        <v>139</v>
      </c>
      <c r="B2463" s="150" t="s">
        <v>238</v>
      </c>
      <c r="C2463" s="97" t="s">
        <v>685</v>
      </c>
      <c r="D2463" s="154" t="s">
        <v>140</v>
      </c>
      <c r="E2463" s="97" t="n">
        <v>14</v>
      </c>
      <c r="F2463" s="97"/>
      <c r="G2463" s="97"/>
      <c r="H2463" s="97"/>
      <c r="I2463" s="97"/>
      <c r="J2463" s="97"/>
      <c r="K2463" s="97"/>
      <c r="L2463" s="97"/>
      <c r="M2463" s="97"/>
      <c r="N2463" s="37" t="n">
        <f aca="false">E2463*F2463+H2463+J2463+K2463+L2463+M2463</f>
        <v>0</v>
      </c>
      <c r="O2463" s="37"/>
      <c r="P2463" s="97" t="n">
        <v>4</v>
      </c>
      <c r="Q2463" s="97" t="n">
        <v>12</v>
      </c>
      <c r="R2463" s="97"/>
      <c r="S2463" s="97"/>
      <c r="T2463" s="97"/>
      <c r="U2463" s="97"/>
      <c r="V2463" s="97"/>
      <c r="W2463" s="97"/>
      <c r="X2463" s="97"/>
      <c r="Y2463" s="97"/>
      <c r="Z2463" s="37" t="n">
        <f aca="false">P2463*Q2463+S2463+U2463+V2463+W2463+X2463+Y2463</f>
        <v>48</v>
      </c>
      <c r="AA2463" s="36" t="n">
        <f aca="false">N2463+Z2463</f>
        <v>48</v>
      </c>
      <c r="AB2463" s="37" t="s">
        <v>143</v>
      </c>
      <c r="AC2463" s="52"/>
      <c r="AD2463" s="52"/>
      <c r="AE2463" s="37"/>
      <c r="AF2463" s="169"/>
      <c r="AG2463" s="254" t="str">
        <f aca="false">AB2463</f>
        <v>вак. ПП</v>
      </c>
      <c r="AH2463" s="254" t="str">
        <f aca="false">C2463</f>
        <v>3АСС9-4</v>
      </c>
      <c r="AI2463" s="255" t="str">
        <f aca="false">B2463</f>
        <v>25</v>
      </c>
      <c r="AJ2463" s="254" t="str">
        <f aca="false">CONCATENATE(A2463," ",D2463)</f>
        <v>ПП.01 Производственная практика (по профилю специальности)</v>
      </c>
      <c r="AK2463" s="254" t="n">
        <f aca="false">E2463*F2463+P2463*Q2463+H2463+J2463+S2463+U2463</f>
        <v>48</v>
      </c>
      <c r="AL2463" s="254" t="n">
        <f aca="false">L2463+W2463</f>
        <v>0</v>
      </c>
      <c r="AM2463" s="254" t="n">
        <f aca="false">M2463+X2463</f>
        <v>0</v>
      </c>
      <c r="AN2463" s="254" t="n">
        <f aca="false">Y2463</f>
        <v>0</v>
      </c>
      <c r="AO2463" s="254" t="n">
        <f aca="false">SUM(AK2463:AN2463)</f>
        <v>48</v>
      </c>
      <c r="AP2463" s="256" t="n">
        <f aca="false">K2463+V2463</f>
        <v>0</v>
      </c>
    </row>
    <row r="2464" s="257" customFormat="true" ht="16.5" hidden="true" customHeight="true" outlineLevel="0" collapsed="false">
      <c r="A2464" s="258" t="s">
        <v>441</v>
      </c>
      <c r="B2464" s="150" t="s">
        <v>238</v>
      </c>
      <c r="C2464" s="97" t="s">
        <v>685</v>
      </c>
      <c r="D2464" s="154" t="s">
        <v>145</v>
      </c>
      <c r="E2464" s="97" t="n">
        <v>14</v>
      </c>
      <c r="F2464" s="97"/>
      <c r="G2464" s="97"/>
      <c r="H2464" s="97"/>
      <c r="I2464" s="97"/>
      <c r="J2464" s="97"/>
      <c r="K2464" s="97"/>
      <c r="L2464" s="97"/>
      <c r="M2464" s="97"/>
      <c r="N2464" s="37" t="n">
        <f aca="false">E2464*F2464+H2464+J2464+K2464+L2464+M2464</f>
        <v>0</v>
      </c>
      <c r="O2464" s="37"/>
      <c r="P2464" s="97" t="n">
        <v>18</v>
      </c>
      <c r="Q2464" s="97"/>
      <c r="R2464" s="97"/>
      <c r="S2464" s="97"/>
      <c r="T2464" s="97"/>
      <c r="U2464" s="97"/>
      <c r="V2464" s="97"/>
      <c r="W2464" s="97"/>
      <c r="X2464" s="97" t="n">
        <v>24</v>
      </c>
      <c r="Y2464" s="97"/>
      <c r="Z2464" s="37" t="n">
        <f aca="false">P2464*Q2464+S2464+U2464+V2464+W2464+X2464+Y2464</f>
        <v>24</v>
      </c>
      <c r="AA2464" s="36" t="n">
        <f aca="false">N2464+Z2464</f>
        <v>24</v>
      </c>
      <c r="AB2464" s="37" t="s">
        <v>146</v>
      </c>
      <c r="AC2464" s="52"/>
      <c r="AD2464" s="52"/>
      <c r="AE2464" s="37" t="n">
        <v>0</v>
      </c>
      <c r="AF2464" s="169"/>
      <c r="AG2464" s="254" t="str">
        <f aca="false">AB2464</f>
        <v>вак. ДЭ</v>
      </c>
      <c r="AH2464" s="254" t="str">
        <f aca="false">C2464</f>
        <v>3АСС9-4</v>
      </c>
      <c r="AI2464" s="255" t="str">
        <f aca="false">B2464</f>
        <v>25</v>
      </c>
      <c r="AJ2464" s="254" t="str">
        <f aca="false">CONCATENATE(A2464," ",D2464)</f>
        <v>ДЭ Демонстрационный экзамен по модулю</v>
      </c>
      <c r="AK2464" s="254" t="n">
        <f aca="false">E2464*F2464+P2464*Q2464+H2464+J2464+S2464+U2464</f>
        <v>0</v>
      </c>
      <c r="AL2464" s="254" t="n">
        <f aca="false">L2464+W2464</f>
        <v>0</v>
      </c>
      <c r="AM2464" s="254" t="n">
        <f aca="false">M2464+X2464</f>
        <v>24</v>
      </c>
      <c r="AN2464" s="254" t="n">
        <f aca="false">Y2464</f>
        <v>0</v>
      </c>
      <c r="AO2464" s="254" t="n">
        <f aca="false">SUM(AK2464:AN2464)</f>
        <v>24</v>
      </c>
      <c r="AP2464" s="256" t="n">
        <f aca="false">K2464+V2464</f>
        <v>0</v>
      </c>
    </row>
    <row r="2465" s="257" customFormat="true" ht="16.5" hidden="true" customHeight="true" outlineLevel="0" collapsed="false">
      <c r="A2465" s="258" t="s">
        <v>147</v>
      </c>
      <c r="B2465" s="150" t="s">
        <v>238</v>
      </c>
      <c r="C2465" s="97" t="s">
        <v>685</v>
      </c>
      <c r="D2465" s="154" t="s">
        <v>442</v>
      </c>
      <c r="E2465" s="97" t="n">
        <v>14</v>
      </c>
      <c r="F2465" s="97" t="n">
        <v>5</v>
      </c>
      <c r="G2465" s="97" t="n">
        <v>100</v>
      </c>
      <c r="H2465" s="97" t="n">
        <v>-40</v>
      </c>
      <c r="I2465" s="97"/>
      <c r="J2465" s="97"/>
      <c r="K2465" s="97"/>
      <c r="L2465" s="97" t="n">
        <v>2</v>
      </c>
      <c r="M2465" s="97"/>
      <c r="N2465" s="37" t="n">
        <f aca="false">E2465*F2465+H2465+J2465+K2465+L2465+M2465</f>
        <v>32</v>
      </c>
      <c r="O2465" s="37"/>
      <c r="P2465" s="97" t="n">
        <v>18</v>
      </c>
      <c r="Q2465" s="97" t="n">
        <v>3</v>
      </c>
      <c r="R2465" s="97"/>
      <c r="S2465" s="97" t="n">
        <v>-20</v>
      </c>
      <c r="T2465" s="97"/>
      <c r="U2465" s="97"/>
      <c r="V2465" s="97"/>
      <c r="W2465" s="97" t="n">
        <v>4</v>
      </c>
      <c r="X2465" s="97"/>
      <c r="Y2465" s="97"/>
      <c r="Z2465" s="37" t="n">
        <f aca="false">P2465*Q2465+S2465+U2465+V2465+W2465+X2465+Y2465</f>
        <v>38</v>
      </c>
      <c r="AA2465" s="36" t="n">
        <f aca="false">N2465+Z2465</f>
        <v>70</v>
      </c>
      <c r="AB2465" s="74" t="s">
        <v>257</v>
      </c>
      <c r="AC2465" s="52" t="s">
        <v>444</v>
      </c>
      <c r="AD2465" s="52"/>
      <c r="AE2465" s="37" t="n">
        <v>54</v>
      </c>
      <c r="AF2465" s="169"/>
      <c r="AG2465" s="254" t="str">
        <f aca="false">AB2465</f>
        <v>Угольников И.М.</v>
      </c>
      <c r="AH2465" s="254" t="str">
        <f aca="false">C2465</f>
        <v>3АСС9-4</v>
      </c>
      <c r="AI2465" s="255" t="str">
        <f aca="false">B2465</f>
        <v>25</v>
      </c>
      <c r="AJ2465" s="254" t="str">
        <f aca="false">CONCATENATE(A2465," ",D2465)</f>
        <v>МДК.02.01 Администрирование сетевых операционных систем</v>
      </c>
      <c r="AK2465" s="254" t="n">
        <f aca="false">E2465*F2465+P2465*Q2465+H2465+J2465+S2465+U2465</f>
        <v>64</v>
      </c>
      <c r="AL2465" s="254" t="n">
        <f aca="false">L2465+W2465</f>
        <v>6</v>
      </c>
      <c r="AM2465" s="254" t="n">
        <f aca="false">M2465+X2465</f>
        <v>0</v>
      </c>
      <c r="AN2465" s="254" t="n">
        <f aca="false">Y2465</f>
        <v>0</v>
      </c>
      <c r="AO2465" s="254" t="n">
        <f aca="false">SUM(AK2465:AN2465)</f>
        <v>70</v>
      </c>
      <c r="AP2465" s="256" t="n">
        <f aca="false">K2465+V2465</f>
        <v>0</v>
      </c>
    </row>
    <row r="2466" s="257" customFormat="true" ht="16.5" hidden="true" customHeight="true" outlineLevel="0" collapsed="false">
      <c r="A2466" s="258" t="s">
        <v>147</v>
      </c>
      <c r="B2466" s="150" t="s">
        <v>175</v>
      </c>
      <c r="C2466" s="97" t="s">
        <v>683</v>
      </c>
      <c r="D2466" s="154" t="s">
        <v>442</v>
      </c>
      <c r="E2466" s="97" t="n">
        <v>14</v>
      </c>
      <c r="F2466" s="97"/>
      <c r="G2466" s="97"/>
      <c r="H2466" s="97" t="n">
        <v>40</v>
      </c>
      <c r="I2466" s="97"/>
      <c r="J2466" s="97"/>
      <c r="K2466" s="97"/>
      <c r="L2466" s="97"/>
      <c r="M2466" s="97"/>
      <c r="N2466" s="37" t="n">
        <f aca="false">E2466*F2466+H2466+J2466+K2466+L2466+M2466</f>
        <v>40</v>
      </c>
      <c r="O2466" s="37"/>
      <c r="P2466" s="97" t="n">
        <v>18</v>
      </c>
      <c r="Q2466" s="97"/>
      <c r="R2466" s="97"/>
      <c r="S2466" s="97" t="n">
        <v>20</v>
      </c>
      <c r="T2466" s="97"/>
      <c r="U2466" s="97"/>
      <c r="V2466" s="97"/>
      <c r="W2466" s="97"/>
      <c r="X2466" s="97"/>
      <c r="Y2466" s="97"/>
      <c r="Z2466" s="37" t="n">
        <f aca="false">P2466*Q2466+S2466+U2466+V2466+W2466+X2466+Y2466</f>
        <v>20</v>
      </c>
      <c r="AA2466" s="36" t="n">
        <f aca="false">N2466+Z2466</f>
        <v>60</v>
      </c>
      <c r="AB2466" s="74" t="s">
        <v>257</v>
      </c>
      <c r="AC2466" s="52" t="s">
        <v>444</v>
      </c>
      <c r="AD2466" s="52"/>
      <c r="AE2466" s="37" t="n">
        <v>54</v>
      </c>
      <c r="AF2466" s="169"/>
      <c r="AG2466" s="254" t="str">
        <f aca="false">AB2466</f>
        <v>Угольников И.М.</v>
      </c>
      <c r="AH2466" s="254" t="str">
        <f aca="false">C2466</f>
        <v>3АСС9-4а</v>
      </c>
      <c r="AI2466" s="255" t="str">
        <f aca="false">B2466</f>
        <v>13</v>
      </c>
      <c r="AJ2466" s="254" t="str">
        <f aca="false">CONCATENATE(A2466," ",D2466)</f>
        <v>МДК.02.01 Администрирование сетевых операционных систем</v>
      </c>
      <c r="AK2466" s="254" t="n">
        <f aca="false">E2466*F2466+P2466*Q2466+H2466+J2466+S2466+U2466</f>
        <v>60</v>
      </c>
      <c r="AL2466" s="254" t="n">
        <f aca="false">L2466+W2466</f>
        <v>0</v>
      </c>
      <c r="AM2466" s="254" t="n">
        <f aca="false">M2466+X2466</f>
        <v>0</v>
      </c>
      <c r="AN2466" s="254" t="n">
        <f aca="false">Y2466</f>
        <v>0</v>
      </c>
      <c r="AO2466" s="254" t="n">
        <f aca="false">SUM(AK2466:AN2466)</f>
        <v>60</v>
      </c>
      <c r="AP2466" s="256" t="n">
        <f aca="false">K2466+V2466</f>
        <v>0</v>
      </c>
    </row>
    <row r="2467" s="257" customFormat="true" ht="16.5" hidden="true" customHeight="true" outlineLevel="0" collapsed="false">
      <c r="A2467" s="258" t="s">
        <v>147</v>
      </c>
      <c r="B2467" s="150" t="s">
        <v>53</v>
      </c>
      <c r="C2467" s="97" t="s">
        <v>684</v>
      </c>
      <c r="D2467" s="154" t="s">
        <v>442</v>
      </c>
      <c r="E2467" s="97" t="n">
        <v>14</v>
      </c>
      <c r="F2467" s="97"/>
      <c r="G2467" s="97"/>
      <c r="H2467" s="97" t="n">
        <v>40</v>
      </c>
      <c r="I2467" s="97"/>
      <c r="J2467" s="97"/>
      <c r="K2467" s="97"/>
      <c r="L2467" s="97"/>
      <c r="M2467" s="97"/>
      <c r="N2467" s="37" t="n">
        <f aca="false">E2467*F2467+H2467+J2467+K2467+L2467+M2467</f>
        <v>40</v>
      </c>
      <c r="O2467" s="37"/>
      <c r="P2467" s="97" t="n">
        <v>18</v>
      </c>
      <c r="Q2467" s="97"/>
      <c r="R2467" s="97"/>
      <c r="S2467" s="97" t="n">
        <v>20</v>
      </c>
      <c r="T2467" s="97"/>
      <c r="U2467" s="97"/>
      <c r="V2467" s="97"/>
      <c r="W2467" s="97"/>
      <c r="X2467" s="97"/>
      <c r="Y2467" s="97"/>
      <c r="Z2467" s="37" t="n">
        <f aca="false">P2467*Q2467+S2467+U2467+V2467+W2467+X2467+Y2467</f>
        <v>20</v>
      </c>
      <c r="AA2467" s="36" t="n">
        <f aca="false">N2467+Z2467</f>
        <v>60</v>
      </c>
      <c r="AB2467" s="74" t="s">
        <v>69</v>
      </c>
      <c r="AC2467" s="52" t="s">
        <v>444</v>
      </c>
      <c r="AD2467" s="52"/>
      <c r="AE2467" s="37" t="n">
        <v>54</v>
      </c>
      <c r="AF2467" s="169"/>
      <c r="AG2467" s="254" t="str">
        <f aca="false">AB2467</f>
        <v>вак. 2 п/гр</v>
      </c>
      <c r="AH2467" s="254" t="str">
        <f aca="false">C2467</f>
        <v>3АСС9-4б</v>
      </c>
      <c r="AI2467" s="255" t="str">
        <f aca="false">B2467</f>
        <v>12</v>
      </c>
      <c r="AJ2467" s="254" t="str">
        <f aca="false">CONCATENATE(A2467," ",D2467)</f>
        <v>МДК.02.01 Администрирование сетевых операционных систем</v>
      </c>
      <c r="AK2467" s="254" t="n">
        <f aca="false">E2467*F2467+P2467*Q2467+H2467+J2467+S2467+U2467</f>
        <v>60</v>
      </c>
      <c r="AL2467" s="254" t="n">
        <f aca="false">L2467+W2467</f>
        <v>0</v>
      </c>
      <c r="AM2467" s="254" t="n">
        <f aca="false">M2467+X2467</f>
        <v>0</v>
      </c>
      <c r="AN2467" s="254" t="n">
        <f aca="false">Y2467</f>
        <v>0</v>
      </c>
      <c r="AO2467" s="254" t="n">
        <f aca="false">SUM(AK2467:AN2467)</f>
        <v>60</v>
      </c>
      <c r="AP2467" s="256" t="n">
        <f aca="false">K2467+V2467</f>
        <v>0</v>
      </c>
    </row>
    <row r="2468" s="257" customFormat="true" ht="16.5" hidden="true" customHeight="true" outlineLevel="0" collapsed="false">
      <c r="A2468" s="258" t="s">
        <v>149</v>
      </c>
      <c r="B2468" s="150" t="s">
        <v>238</v>
      </c>
      <c r="C2468" s="97" t="s">
        <v>685</v>
      </c>
      <c r="D2468" s="154" t="s">
        <v>445</v>
      </c>
      <c r="E2468" s="97" t="n">
        <v>14</v>
      </c>
      <c r="F2468" s="97"/>
      <c r="G2468" s="97"/>
      <c r="H2468" s="97"/>
      <c r="I2468" s="97"/>
      <c r="J2468" s="97"/>
      <c r="K2468" s="97"/>
      <c r="L2468" s="97"/>
      <c r="M2468" s="97"/>
      <c r="N2468" s="37" t="n">
        <f aca="false">E2468*F2468+H2468+J2468+K2468+L2468+M2468</f>
        <v>0</v>
      </c>
      <c r="O2468" s="37"/>
      <c r="P2468" s="97" t="n">
        <v>18</v>
      </c>
      <c r="Q2468" s="97" t="n">
        <v>2</v>
      </c>
      <c r="R2468" s="97" t="n">
        <v>50</v>
      </c>
      <c r="S2468" s="97" t="n">
        <v>-18</v>
      </c>
      <c r="T2468" s="97"/>
      <c r="U2468" s="97"/>
      <c r="V2468" s="97"/>
      <c r="W2468" s="97" t="n">
        <v>2</v>
      </c>
      <c r="X2468" s="97"/>
      <c r="Y2468" s="97"/>
      <c r="Z2468" s="37" t="n">
        <f aca="false">P2468*Q2468+S2468+U2468+V2468+W2468+X2468+Y2468</f>
        <v>20</v>
      </c>
      <c r="AA2468" s="36" t="n">
        <f aca="false">N2468+Z2468</f>
        <v>20</v>
      </c>
      <c r="AB2468" s="74" t="s">
        <v>270</v>
      </c>
      <c r="AC2468" s="52" t="s">
        <v>446</v>
      </c>
      <c r="AD2468" s="52"/>
      <c r="AE2468" s="37" t="n">
        <v>36</v>
      </c>
      <c r="AF2468" s="169"/>
      <c r="AG2468" s="254" t="str">
        <f aca="false">AB2468</f>
        <v>Корнейчик В.А.</v>
      </c>
      <c r="AH2468" s="254" t="str">
        <f aca="false">C2468</f>
        <v>3АСС9-4</v>
      </c>
      <c r="AI2468" s="255" t="str">
        <f aca="false">B2468</f>
        <v>25</v>
      </c>
      <c r="AJ2468" s="254" t="str">
        <f aca="false">CONCATENATE(A2468," ",D2468)</f>
        <v>МДК.02.02 Программное обеспечение компьютерных сетей</v>
      </c>
      <c r="AK2468" s="254" t="n">
        <f aca="false">E2468*F2468+P2468*Q2468+H2468+J2468+S2468+U2468</f>
        <v>18</v>
      </c>
      <c r="AL2468" s="254" t="n">
        <f aca="false">L2468+W2468</f>
        <v>2</v>
      </c>
      <c r="AM2468" s="254" t="n">
        <f aca="false">M2468+X2468</f>
        <v>0</v>
      </c>
      <c r="AN2468" s="254" t="n">
        <f aca="false">Y2468</f>
        <v>0</v>
      </c>
      <c r="AO2468" s="254" t="n">
        <f aca="false">SUM(AK2468:AN2468)</f>
        <v>20</v>
      </c>
      <c r="AP2468" s="256" t="n">
        <f aca="false">K2468+V2468</f>
        <v>0</v>
      </c>
    </row>
    <row r="2469" s="257" customFormat="true" ht="16.5" hidden="true" customHeight="true" outlineLevel="0" collapsed="false">
      <c r="A2469" s="258" t="s">
        <v>149</v>
      </c>
      <c r="B2469" s="150" t="s">
        <v>175</v>
      </c>
      <c r="C2469" s="97" t="s">
        <v>683</v>
      </c>
      <c r="D2469" s="154" t="s">
        <v>445</v>
      </c>
      <c r="E2469" s="97" t="n">
        <v>14</v>
      </c>
      <c r="F2469" s="97"/>
      <c r="G2469" s="97"/>
      <c r="H2469" s="97"/>
      <c r="I2469" s="97"/>
      <c r="J2469" s="97"/>
      <c r="K2469" s="97"/>
      <c r="L2469" s="97"/>
      <c r="M2469" s="97"/>
      <c r="N2469" s="37" t="n">
        <f aca="false">E2469*F2469+H2469+J2469+K2469+L2469+M2469</f>
        <v>0</v>
      </c>
      <c r="O2469" s="37"/>
      <c r="P2469" s="97" t="n">
        <v>18</v>
      </c>
      <c r="Q2469" s="97"/>
      <c r="R2469" s="97"/>
      <c r="S2469" s="97" t="n">
        <v>18</v>
      </c>
      <c r="T2469" s="97"/>
      <c r="U2469" s="97"/>
      <c r="V2469" s="97"/>
      <c r="W2469" s="97"/>
      <c r="X2469" s="97"/>
      <c r="Y2469" s="97"/>
      <c r="Z2469" s="37" t="n">
        <f aca="false">P2469*Q2469+S2469+U2469+V2469+W2469+X2469+Y2469</f>
        <v>18</v>
      </c>
      <c r="AA2469" s="36" t="n">
        <f aca="false">N2469+Z2469</f>
        <v>18</v>
      </c>
      <c r="AB2469" s="74" t="s">
        <v>270</v>
      </c>
      <c r="AC2469" s="52" t="s">
        <v>446</v>
      </c>
      <c r="AD2469" s="52"/>
      <c r="AE2469" s="37" t="n">
        <v>36</v>
      </c>
      <c r="AF2469" s="169"/>
      <c r="AG2469" s="254" t="str">
        <f aca="false">AB2469</f>
        <v>Корнейчик В.А.</v>
      </c>
      <c r="AH2469" s="254" t="str">
        <f aca="false">C2469</f>
        <v>3АСС9-4а</v>
      </c>
      <c r="AI2469" s="255" t="str">
        <f aca="false">B2469</f>
        <v>13</v>
      </c>
      <c r="AJ2469" s="254" t="str">
        <f aca="false">CONCATENATE(A2469," ",D2469)</f>
        <v>МДК.02.02 Программное обеспечение компьютерных сетей</v>
      </c>
      <c r="AK2469" s="254" t="n">
        <f aca="false">E2469*F2469+P2469*Q2469+H2469+J2469+S2469+U2469</f>
        <v>18</v>
      </c>
      <c r="AL2469" s="254" t="n">
        <f aca="false">L2469+W2469</f>
        <v>0</v>
      </c>
      <c r="AM2469" s="254" t="n">
        <f aca="false">M2469+X2469</f>
        <v>0</v>
      </c>
      <c r="AN2469" s="254" t="n">
        <f aca="false">Y2469</f>
        <v>0</v>
      </c>
      <c r="AO2469" s="254" t="n">
        <f aca="false">SUM(AK2469:AN2469)</f>
        <v>18</v>
      </c>
      <c r="AP2469" s="256" t="n">
        <f aca="false">K2469+V2469</f>
        <v>0</v>
      </c>
    </row>
    <row r="2470" s="257" customFormat="true" ht="16.5" hidden="true" customHeight="true" outlineLevel="0" collapsed="false">
      <c r="A2470" s="258" t="s">
        <v>149</v>
      </c>
      <c r="B2470" s="150" t="s">
        <v>53</v>
      </c>
      <c r="C2470" s="97" t="s">
        <v>684</v>
      </c>
      <c r="D2470" s="154" t="s">
        <v>445</v>
      </c>
      <c r="E2470" s="97" t="n">
        <v>14</v>
      </c>
      <c r="F2470" s="97"/>
      <c r="G2470" s="97"/>
      <c r="H2470" s="97"/>
      <c r="I2470" s="97"/>
      <c r="J2470" s="97"/>
      <c r="K2470" s="97"/>
      <c r="L2470" s="97"/>
      <c r="M2470" s="97"/>
      <c r="N2470" s="37" t="n">
        <f aca="false">E2470*F2470+H2470+J2470+K2470+L2470+M2470</f>
        <v>0</v>
      </c>
      <c r="O2470" s="37"/>
      <c r="P2470" s="97" t="n">
        <v>18</v>
      </c>
      <c r="Q2470" s="97"/>
      <c r="R2470" s="97"/>
      <c r="S2470" s="97" t="n">
        <v>18</v>
      </c>
      <c r="T2470" s="97"/>
      <c r="U2470" s="97"/>
      <c r="V2470" s="97"/>
      <c r="W2470" s="97"/>
      <c r="X2470" s="97"/>
      <c r="Y2470" s="97"/>
      <c r="Z2470" s="37" t="n">
        <f aca="false">P2470*Q2470+S2470+U2470+V2470+W2470+X2470+Y2470</f>
        <v>18</v>
      </c>
      <c r="AA2470" s="36" t="n">
        <f aca="false">N2470+Z2470</f>
        <v>18</v>
      </c>
      <c r="AB2470" s="74" t="s">
        <v>69</v>
      </c>
      <c r="AC2470" s="52" t="s">
        <v>446</v>
      </c>
      <c r="AD2470" s="52"/>
      <c r="AE2470" s="37" t="n">
        <v>36</v>
      </c>
      <c r="AF2470" s="169"/>
      <c r="AG2470" s="254" t="str">
        <f aca="false">AB2470</f>
        <v>вак. 2 п/гр</v>
      </c>
      <c r="AH2470" s="254" t="str">
        <f aca="false">C2470</f>
        <v>3АСС9-4б</v>
      </c>
      <c r="AI2470" s="255" t="str">
        <f aca="false">B2470</f>
        <v>12</v>
      </c>
      <c r="AJ2470" s="254" t="str">
        <f aca="false">CONCATENATE(A2470," ",D2470)</f>
        <v>МДК.02.02 Программное обеспечение компьютерных сетей</v>
      </c>
      <c r="AK2470" s="254" t="n">
        <f aca="false">E2470*F2470+P2470*Q2470+H2470+J2470+S2470+U2470</f>
        <v>18</v>
      </c>
      <c r="AL2470" s="254" t="n">
        <f aca="false">L2470+W2470</f>
        <v>0</v>
      </c>
      <c r="AM2470" s="254" t="n">
        <f aca="false">M2470+X2470</f>
        <v>0</v>
      </c>
      <c r="AN2470" s="254" t="n">
        <f aca="false">Y2470</f>
        <v>0</v>
      </c>
      <c r="AO2470" s="254" t="n">
        <f aca="false">SUM(AK2470:AN2470)</f>
        <v>18</v>
      </c>
      <c r="AP2470" s="256" t="n">
        <f aca="false">K2470+V2470</f>
        <v>0</v>
      </c>
    </row>
    <row r="2471" s="257" customFormat="true" ht="16.5" hidden="true" customHeight="true" outlineLevel="0" collapsed="false">
      <c r="A2471" s="258" t="s">
        <v>152</v>
      </c>
      <c r="B2471" s="150" t="s">
        <v>238</v>
      </c>
      <c r="C2471" s="97" t="s">
        <v>685</v>
      </c>
      <c r="D2471" s="154" t="s">
        <v>447</v>
      </c>
      <c r="E2471" s="97" t="n">
        <v>14</v>
      </c>
      <c r="F2471" s="97" t="n">
        <v>3</v>
      </c>
      <c r="G2471" s="97" t="n">
        <v>54</v>
      </c>
      <c r="H2471" s="97" t="n">
        <v>-12</v>
      </c>
      <c r="I2471" s="97"/>
      <c r="J2471" s="97"/>
      <c r="K2471" s="97"/>
      <c r="L2471" s="97" t="n">
        <v>2</v>
      </c>
      <c r="M2471" s="97"/>
      <c r="N2471" s="37" t="n">
        <f aca="false">E2471*F2471+H2471+J2471+K2471+L2471+M2471</f>
        <v>32</v>
      </c>
      <c r="O2471" s="37"/>
      <c r="P2471" s="97" t="n">
        <v>18</v>
      </c>
      <c r="Q2471" s="97" t="n">
        <v>3</v>
      </c>
      <c r="R2471" s="97"/>
      <c r="S2471" s="97" t="n">
        <v>-16</v>
      </c>
      <c r="T2471" s="97"/>
      <c r="U2471" s="97"/>
      <c r="V2471" s="97"/>
      <c r="W2471" s="97" t="n">
        <v>2</v>
      </c>
      <c r="X2471" s="97"/>
      <c r="Y2471" s="97"/>
      <c r="Z2471" s="37" t="n">
        <f aca="false">P2471*Q2471+S2471+U2471+V2471+W2471+X2471+Y2471</f>
        <v>40</v>
      </c>
      <c r="AA2471" s="36" t="n">
        <f aca="false">N2471+Z2471</f>
        <v>72</v>
      </c>
      <c r="AB2471" s="74" t="s">
        <v>434</v>
      </c>
      <c r="AC2471" s="52"/>
      <c r="AD2471" s="52"/>
      <c r="AE2471" s="37" t="n">
        <v>54</v>
      </c>
      <c r="AF2471" s="169" t="n">
        <v>96</v>
      </c>
      <c r="AG2471" s="254" t="str">
        <f aca="false">AB2471</f>
        <v>Плаксо В.А.</v>
      </c>
      <c r="AH2471" s="254" t="str">
        <f aca="false">C2471</f>
        <v>3АСС9-4</v>
      </c>
      <c r="AI2471" s="255" t="str">
        <f aca="false">B2471</f>
        <v>25</v>
      </c>
      <c r="AJ2471" s="254" t="str">
        <f aca="false">CONCATENATE(A2471," ",D2471)</f>
        <v>МДК.02.03 Организация администрирования компьютерных систем</v>
      </c>
      <c r="AK2471" s="254" t="n">
        <f aca="false">E2471*F2471+P2471*Q2471+H2471+J2471+S2471+U2471</f>
        <v>68</v>
      </c>
      <c r="AL2471" s="254" t="n">
        <f aca="false">L2471+W2471</f>
        <v>4</v>
      </c>
      <c r="AM2471" s="254" t="n">
        <f aca="false">M2471+X2471</f>
        <v>0</v>
      </c>
      <c r="AN2471" s="254" t="n">
        <f aca="false">Y2471</f>
        <v>0</v>
      </c>
      <c r="AO2471" s="254" t="n">
        <f aca="false">SUM(AK2471:AN2471)</f>
        <v>72</v>
      </c>
      <c r="AP2471" s="256" t="n">
        <f aca="false">K2471+V2471</f>
        <v>0</v>
      </c>
    </row>
    <row r="2472" s="257" customFormat="true" ht="16.5" hidden="true" customHeight="true" outlineLevel="0" collapsed="false">
      <c r="A2472" s="258" t="s">
        <v>152</v>
      </c>
      <c r="B2472" s="150" t="s">
        <v>175</v>
      </c>
      <c r="C2472" s="97" t="s">
        <v>683</v>
      </c>
      <c r="D2472" s="154" t="s">
        <v>447</v>
      </c>
      <c r="E2472" s="97" t="n">
        <v>14</v>
      </c>
      <c r="F2472" s="97"/>
      <c r="G2472" s="97"/>
      <c r="H2472" s="97" t="n">
        <v>12</v>
      </c>
      <c r="I2472" s="97"/>
      <c r="J2472" s="97"/>
      <c r="K2472" s="97"/>
      <c r="L2472" s="97"/>
      <c r="M2472" s="97"/>
      <c r="N2472" s="37" t="n">
        <f aca="false">E2472*F2472+H2472+J2472+K2472+L2472+M2472</f>
        <v>12</v>
      </c>
      <c r="O2472" s="37"/>
      <c r="P2472" s="97" t="n">
        <v>18</v>
      </c>
      <c r="Q2472" s="97"/>
      <c r="R2472" s="97"/>
      <c r="S2472" s="97" t="n">
        <v>16</v>
      </c>
      <c r="T2472" s="97"/>
      <c r="U2472" s="97"/>
      <c r="V2472" s="97"/>
      <c r="W2472" s="97"/>
      <c r="X2472" s="97"/>
      <c r="Y2472" s="97"/>
      <c r="Z2472" s="37" t="n">
        <f aca="false">P2472*Q2472+S2472+U2472+V2472+W2472+X2472+Y2472</f>
        <v>16</v>
      </c>
      <c r="AA2472" s="36" t="n">
        <f aca="false">N2472+Z2472</f>
        <v>28</v>
      </c>
      <c r="AB2472" s="74" t="s">
        <v>434</v>
      </c>
      <c r="AC2472" s="52"/>
      <c r="AD2472" s="52"/>
      <c r="AE2472" s="37" t="n">
        <v>54</v>
      </c>
      <c r="AF2472" s="169" t="n">
        <v>96</v>
      </c>
      <c r="AG2472" s="254" t="str">
        <f aca="false">AB2472</f>
        <v>Плаксо В.А.</v>
      </c>
      <c r="AH2472" s="254" t="str">
        <f aca="false">C2472</f>
        <v>3АСС9-4а</v>
      </c>
      <c r="AI2472" s="255" t="str">
        <f aca="false">B2472</f>
        <v>13</v>
      </c>
      <c r="AJ2472" s="254" t="str">
        <f aca="false">CONCATENATE(A2472," ",D2472)</f>
        <v>МДК.02.03 Организация администрирования компьютерных систем</v>
      </c>
      <c r="AK2472" s="254" t="n">
        <f aca="false">E2472*F2472+P2472*Q2472+H2472+J2472+S2472+U2472</f>
        <v>28</v>
      </c>
      <c r="AL2472" s="254" t="n">
        <f aca="false">L2472+W2472</f>
        <v>0</v>
      </c>
      <c r="AM2472" s="254" t="n">
        <f aca="false">M2472+X2472</f>
        <v>0</v>
      </c>
      <c r="AN2472" s="254" t="n">
        <f aca="false">Y2472</f>
        <v>0</v>
      </c>
      <c r="AO2472" s="254" t="n">
        <f aca="false">SUM(AK2472:AN2472)</f>
        <v>28</v>
      </c>
      <c r="AP2472" s="256" t="n">
        <f aca="false">K2472+V2472</f>
        <v>0</v>
      </c>
    </row>
    <row r="2473" s="257" customFormat="true" ht="16.5" hidden="true" customHeight="true" outlineLevel="0" collapsed="false">
      <c r="A2473" s="258" t="s">
        <v>152</v>
      </c>
      <c r="B2473" s="150" t="s">
        <v>53</v>
      </c>
      <c r="C2473" s="97" t="s">
        <v>684</v>
      </c>
      <c r="D2473" s="154" t="s">
        <v>447</v>
      </c>
      <c r="E2473" s="97" t="n">
        <v>14</v>
      </c>
      <c r="F2473" s="97"/>
      <c r="G2473" s="97"/>
      <c r="H2473" s="97" t="n">
        <v>12</v>
      </c>
      <c r="I2473" s="97"/>
      <c r="J2473" s="97"/>
      <c r="K2473" s="97"/>
      <c r="L2473" s="97"/>
      <c r="M2473" s="97"/>
      <c r="N2473" s="37" t="n">
        <f aca="false">E2473*F2473+H2473+J2473+K2473+L2473+M2473</f>
        <v>12</v>
      </c>
      <c r="O2473" s="37"/>
      <c r="P2473" s="97" t="n">
        <v>18</v>
      </c>
      <c r="Q2473" s="97"/>
      <c r="R2473" s="97"/>
      <c r="S2473" s="97" t="n">
        <v>16</v>
      </c>
      <c r="T2473" s="97"/>
      <c r="U2473" s="97"/>
      <c r="V2473" s="97"/>
      <c r="W2473" s="97"/>
      <c r="X2473" s="97"/>
      <c r="Y2473" s="97"/>
      <c r="Z2473" s="37" t="n">
        <f aca="false">P2473*Q2473+S2473+U2473+V2473+W2473+X2473+Y2473</f>
        <v>16</v>
      </c>
      <c r="AA2473" s="36" t="n">
        <f aca="false">N2473+Z2473</f>
        <v>28</v>
      </c>
      <c r="AB2473" s="74" t="s">
        <v>69</v>
      </c>
      <c r="AC2473" s="52"/>
      <c r="AD2473" s="52"/>
      <c r="AE2473" s="37" t="n">
        <v>54</v>
      </c>
      <c r="AF2473" s="169" t="n">
        <v>96</v>
      </c>
      <c r="AG2473" s="254" t="str">
        <f aca="false">AB2473</f>
        <v>вак. 2 п/гр</v>
      </c>
      <c r="AH2473" s="254" t="str">
        <f aca="false">C2473</f>
        <v>3АСС9-4б</v>
      </c>
      <c r="AI2473" s="255" t="str">
        <f aca="false">B2473</f>
        <v>12</v>
      </c>
      <c r="AJ2473" s="254" t="str">
        <f aca="false">CONCATENATE(A2473," ",D2473)</f>
        <v>МДК.02.03 Организация администрирования компьютерных систем</v>
      </c>
      <c r="AK2473" s="254" t="n">
        <f aca="false">E2473*F2473+P2473*Q2473+H2473+J2473+S2473+U2473</f>
        <v>28</v>
      </c>
      <c r="AL2473" s="254" t="n">
        <f aca="false">L2473+W2473</f>
        <v>0</v>
      </c>
      <c r="AM2473" s="254" t="n">
        <f aca="false">M2473+X2473</f>
        <v>0</v>
      </c>
      <c r="AN2473" s="254" t="n">
        <f aca="false">Y2473</f>
        <v>0</v>
      </c>
      <c r="AO2473" s="254" t="n">
        <f aca="false">SUM(AK2473:AN2473)</f>
        <v>28</v>
      </c>
      <c r="AP2473" s="256" t="n">
        <f aca="false">K2473+V2473</f>
        <v>0</v>
      </c>
    </row>
    <row r="2474" s="257" customFormat="true" ht="16.5" hidden="true" customHeight="true" outlineLevel="0" collapsed="false">
      <c r="A2474" s="258" t="s">
        <v>448</v>
      </c>
      <c r="B2474" s="150" t="s">
        <v>238</v>
      </c>
      <c r="C2474" s="97" t="s">
        <v>685</v>
      </c>
      <c r="D2474" s="154" t="s">
        <v>449</v>
      </c>
      <c r="E2474" s="97" t="n">
        <v>14</v>
      </c>
      <c r="F2474" s="97" t="n">
        <v>4</v>
      </c>
      <c r="G2474" s="97" t="n">
        <v>54</v>
      </c>
      <c r="H2474" s="97" t="n">
        <v>-54</v>
      </c>
      <c r="I2474" s="97"/>
      <c r="J2474" s="97"/>
      <c r="K2474" s="117" t="n">
        <v>-2</v>
      </c>
      <c r="L2474" s="97" t="n">
        <v>4</v>
      </c>
      <c r="M2474" s="97"/>
      <c r="N2474" s="37" t="n">
        <f aca="false">E2474*F2474+H2474+J2474+K2474+L2474+M2474</f>
        <v>4</v>
      </c>
      <c r="O2474" s="37"/>
      <c r="P2474" s="97" t="n">
        <v>18</v>
      </c>
      <c r="Q2474" s="97"/>
      <c r="R2474" s="97"/>
      <c r="S2474" s="97"/>
      <c r="T2474" s="97"/>
      <c r="U2474" s="97"/>
      <c r="V2474" s="97"/>
      <c r="W2474" s="97"/>
      <c r="X2474" s="97"/>
      <c r="Y2474" s="97"/>
      <c r="Z2474" s="37" t="n">
        <f aca="false">P2474*Q2474+S2474+U2474+V2474+W2474+X2474+Y2474</f>
        <v>0</v>
      </c>
      <c r="AA2474" s="36" t="n">
        <f aca="false">N2474+Z2474</f>
        <v>4</v>
      </c>
      <c r="AB2474" s="47" t="s">
        <v>702</v>
      </c>
      <c r="AC2474" s="291" t="s">
        <v>721</v>
      </c>
      <c r="AD2474" s="52"/>
      <c r="AE2474" s="37" t="n">
        <v>0</v>
      </c>
      <c r="AF2474" s="169"/>
      <c r="AG2474" s="254" t="str">
        <f aca="false">AB2474</f>
        <v>Инчаков В.А.</v>
      </c>
      <c r="AH2474" s="254" t="str">
        <f aca="false">C2474</f>
        <v>3АСС9-4</v>
      </c>
      <c r="AI2474" s="255" t="str">
        <f aca="false">B2474</f>
        <v>25</v>
      </c>
      <c r="AJ2474" s="254" t="str">
        <f aca="false">CONCATENATE(A2474," ",D2474)</f>
        <v>МДК.02.04 Настройка сетевых служб в компьютерных сетях</v>
      </c>
      <c r="AK2474" s="254" t="n">
        <f aca="false">E2474*F2474+P2474*Q2474+H2474+J2474+S2474+U2474</f>
        <v>2</v>
      </c>
      <c r="AL2474" s="254" t="n">
        <f aca="false">L2474+W2474</f>
        <v>4</v>
      </c>
      <c r="AM2474" s="254" t="n">
        <f aca="false">M2474+X2474</f>
        <v>0</v>
      </c>
      <c r="AN2474" s="254" t="n">
        <f aca="false">Y2474</f>
        <v>0</v>
      </c>
      <c r="AO2474" s="254" t="n">
        <f aca="false">SUM(AK2474:AN2474)</f>
        <v>6</v>
      </c>
      <c r="AP2474" s="256" t="n">
        <f aca="false">K2474+V2474</f>
        <v>-2</v>
      </c>
    </row>
    <row r="2475" s="257" customFormat="true" ht="16.5" hidden="true" customHeight="true" outlineLevel="0" collapsed="false">
      <c r="A2475" s="258" t="s">
        <v>448</v>
      </c>
      <c r="B2475" s="150" t="s">
        <v>175</v>
      </c>
      <c r="C2475" s="97" t="s">
        <v>683</v>
      </c>
      <c r="D2475" s="154" t="s">
        <v>449</v>
      </c>
      <c r="E2475" s="97" t="n">
        <v>14</v>
      </c>
      <c r="F2475" s="97"/>
      <c r="G2475" s="97"/>
      <c r="H2475" s="97" t="n">
        <v>54</v>
      </c>
      <c r="I2475" s="97"/>
      <c r="J2475" s="97"/>
      <c r="K2475" s="117" t="n">
        <v>-8</v>
      </c>
      <c r="L2475" s="97"/>
      <c r="M2475" s="97"/>
      <c r="N2475" s="37" t="n">
        <f aca="false">E2475*F2475+H2475+J2475+K2475+L2475+M2475</f>
        <v>46</v>
      </c>
      <c r="O2475" s="37"/>
      <c r="P2475" s="97" t="n">
        <v>18</v>
      </c>
      <c r="Q2475" s="97"/>
      <c r="R2475" s="97"/>
      <c r="S2475" s="97"/>
      <c r="T2475" s="97"/>
      <c r="U2475" s="97"/>
      <c r="V2475" s="97"/>
      <c r="W2475" s="97"/>
      <c r="X2475" s="97"/>
      <c r="Y2475" s="97"/>
      <c r="Z2475" s="37" t="n">
        <f aca="false">P2475*Q2475+S2475+U2475+V2475+W2475+X2475+Y2475</f>
        <v>0</v>
      </c>
      <c r="AA2475" s="36" t="n">
        <f aca="false">N2475+Z2475</f>
        <v>46</v>
      </c>
      <c r="AB2475" s="47" t="s">
        <v>702</v>
      </c>
      <c r="AC2475" s="291" t="s">
        <v>721</v>
      </c>
      <c r="AD2475" s="52"/>
      <c r="AE2475" s="37" t="n">
        <v>0</v>
      </c>
      <c r="AF2475" s="169"/>
      <c r="AG2475" s="254" t="str">
        <f aca="false">AB2475</f>
        <v>Инчаков В.А.</v>
      </c>
      <c r="AH2475" s="254" t="str">
        <f aca="false">C2475</f>
        <v>3АСС9-4а</v>
      </c>
      <c r="AI2475" s="255" t="str">
        <f aca="false">B2475</f>
        <v>13</v>
      </c>
      <c r="AJ2475" s="254" t="str">
        <f aca="false">CONCATENATE(A2475," ",D2475)</f>
        <v>МДК.02.04 Настройка сетевых служб в компьютерных сетях</v>
      </c>
      <c r="AK2475" s="254" t="n">
        <f aca="false">E2475*F2475+P2475*Q2475+H2475+J2475+S2475+U2475</f>
        <v>54</v>
      </c>
      <c r="AL2475" s="254" t="n">
        <f aca="false">L2475+W2475</f>
        <v>0</v>
      </c>
      <c r="AM2475" s="254" t="n">
        <f aca="false">M2475+X2475</f>
        <v>0</v>
      </c>
      <c r="AN2475" s="254" t="n">
        <f aca="false">Y2475</f>
        <v>0</v>
      </c>
      <c r="AO2475" s="254" t="n">
        <f aca="false">SUM(AK2475:AN2475)</f>
        <v>54</v>
      </c>
      <c r="AP2475" s="256" t="n">
        <f aca="false">K2475+V2475</f>
        <v>-8</v>
      </c>
    </row>
    <row r="2476" s="257" customFormat="true" ht="16.5" hidden="true" customHeight="true" outlineLevel="0" collapsed="false">
      <c r="A2476" s="258" t="s">
        <v>448</v>
      </c>
      <c r="B2476" s="150" t="s">
        <v>53</v>
      </c>
      <c r="C2476" s="97" t="s">
        <v>684</v>
      </c>
      <c r="D2476" s="154" t="s">
        <v>449</v>
      </c>
      <c r="E2476" s="97" t="n">
        <v>14</v>
      </c>
      <c r="F2476" s="97"/>
      <c r="G2476" s="97"/>
      <c r="H2476" s="97" t="n">
        <v>54</v>
      </c>
      <c r="I2476" s="97"/>
      <c r="J2476" s="97"/>
      <c r="K2476" s="97"/>
      <c r="L2476" s="97"/>
      <c r="M2476" s="97"/>
      <c r="N2476" s="37" t="n">
        <f aca="false">E2476*F2476+H2476+J2476+K2476+L2476+M2476</f>
        <v>54</v>
      </c>
      <c r="O2476" s="37"/>
      <c r="P2476" s="97" t="n">
        <v>18</v>
      </c>
      <c r="Q2476" s="97"/>
      <c r="R2476" s="97"/>
      <c r="S2476" s="97"/>
      <c r="T2476" s="97"/>
      <c r="U2476" s="97"/>
      <c r="V2476" s="97"/>
      <c r="W2476" s="97"/>
      <c r="X2476" s="97"/>
      <c r="Y2476" s="97"/>
      <c r="Z2476" s="37" t="n">
        <f aca="false">P2476*Q2476+S2476+U2476+V2476+W2476+X2476+Y2476</f>
        <v>0</v>
      </c>
      <c r="AA2476" s="36" t="n">
        <f aca="false">N2476+Z2476</f>
        <v>54</v>
      </c>
      <c r="AB2476" s="74" t="s">
        <v>69</v>
      </c>
      <c r="AC2476" s="52"/>
      <c r="AD2476" s="52"/>
      <c r="AE2476" s="37" t="n">
        <v>0</v>
      </c>
      <c r="AF2476" s="169"/>
      <c r="AG2476" s="254" t="str">
        <f aca="false">AB2476</f>
        <v>вак. 2 п/гр</v>
      </c>
      <c r="AH2476" s="254" t="str">
        <f aca="false">C2476</f>
        <v>3АСС9-4б</v>
      </c>
      <c r="AI2476" s="255" t="str">
        <f aca="false">B2476</f>
        <v>12</v>
      </c>
      <c r="AJ2476" s="254" t="str">
        <f aca="false">CONCATENATE(A2476," ",D2476)</f>
        <v>МДК.02.04 Настройка сетевых служб в компьютерных сетях</v>
      </c>
      <c r="AK2476" s="254" t="n">
        <f aca="false">E2476*F2476+P2476*Q2476+H2476+J2476+S2476+U2476</f>
        <v>54</v>
      </c>
      <c r="AL2476" s="254" t="n">
        <f aca="false">L2476+W2476</f>
        <v>0</v>
      </c>
      <c r="AM2476" s="254" t="n">
        <f aca="false">M2476+X2476</f>
        <v>0</v>
      </c>
      <c r="AN2476" s="254" t="n">
        <f aca="false">Y2476</f>
        <v>0</v>
      </c>
      <c r="AO2476" s="254" t="n">
        <f aca="false">SUM(AK2476:AN2476)</f>
        <v>54</v>
      </c>
      <c r="AP2476" s="256" t="n">
        <f aca="false">K2476+V2476</f>
        <v>0</v>
      </c>
    </row>
    <row r="2477" s="257" customFormat="true" ht="16.5" hidden="true" customHeight="true" outlineLevel="0" collapsed="false">
      <c r="A2477" s="259" t="s">
        <v>154</v>
      </c>
      <c r="B2477" s="150" t="s">
        <v>175</v>
      </c>
      <c r="C2477" s="97" t="s">
        <v>683</v>
      </c>
      <c r="D2477" s="154" t="s">
        <v>108</v>
      </c>
      <c r="E2477" s="97" t="n">
        <v>1</v>
      </c>
      <c r="F2477" s="97" t="n">
        <v>36</v>
      </c>
      <c r="G2477" s="97"/>
      <c r="H2477" s="97"/>
      <c r="I2477" s="97"/>
      <c r="J2477" s="97"/>
      <c r="K2477" s="97"/>
      <c r="L2477" s="97"/>
      <c r="M2477" s="97"/>
      <c r="N2477" s="37" t="n">
        <f aca="false">E2477*F2477+H2477+J2477+K2477+L2477+M2477</f>
        <v>36</v>
      </c>
      <c r="O2477" s="37"/>
      <c r="P2477" s="97" t="n">
        <v>2</v>
      </c>
      <c r="Q2477" s="97"/>
      <c r="R2477" s="97"/>
      <c r="S2477" s="97"/>
      <c r="T2477" s="97"/>
      <c r="U2477" s="97"/>
      <c r="V2477" s="97"/>
      <c r="W2477" s="97"/>
      <c r="X2477" s="97"/>
      <c r="Y2477" s="97"/>
      <c r="Z2477" s="37" t="n">
        <f aca="false">P2477*Q2477+S2477+U2477+V2477+W2477+X2477+Y2477</f>
        <v>0</v>
      </c>
      <c r="AA2477" s="36" t="n">
        <f aca="false">N2477+Z2477</f>
        <v>36</v>
      </c>
      <c r="AB2477" s="73" t="s">
        <v>321</v>
      </c>
      <c r="AC2477" s="52"/>
      <c r="AD2477" s="52"/>
      <c r="AE2477" s="37" t="n">
        <v>72</v>
      </c>
      <c r="AF2477" s="169"/>
      <c r="AG2477" s="254" t="str">
        <f aca="false">AB2477</f>
        <v>Вашкевич С.И.</v>
      </c>
      <c r="AH2477" s="254" t="str">
        <f aca="false">C2477</f>
        <v>3АСС9-4а</v>
      </c>
      <c r="AI2477" s="255" t="str">
        <f aca="false">B2477</f>
        <v>13</v>
      </c>
      <c r="AJ2477" s="254" t="str">
        <f aca="false">CONCATENATE(A2477," ",D2477)</f>
        <v>УП.02 Учебная практика</v>
      </c>
      <c r="AK2477" s="254" t="n">
        <f aca="false">E2477*F2477+P2477*Q2477+H2477+J2477+S2477+U2477</f>
        <v>36</v>
      </c>
      <c r="AL2477" s="254" t="n">
        <f aca="false">L2477+W2477</f>
        <v>0</v>
      </c>
      <c r="AM2477" s="254" t="n">
        <f aca="false">M2477+X2477</f>
        <v>0</v>
      </c>
      <c r="AN2477" s="254" t="n">
        <f aca="false">Y2477</f>
        <v>0</v>
      </c>
      <c r="AO2477" s="254" t="n">
        <f aca="false">SUM(AK2477:AN2477)</f>
        <v>36</v>
      </c>
      <c r="AP2477" s="256" t="n">
        <f aca="false">K2477+V2477</f>
        <v>0</v>
      </c>
    </row>
    <row r="2478" s="257" customFormat="true" ht="16.5" hidden="true" customHeight="true" outlineLevel="0" collapsed="false">
      <c r="A2478" s="259" t="s">
        <v>154</v>
      </c>
      <c r="B2478" s="150" t="s">
        <v>175</v>
      </c>
      <c r="C2478" s="97" t="s">
        <v>683</v>
      </c>
      <c r="D2478" s="154" t="s">
        <v>108</v>
      </c>
      <c r="E2478" s="97" t="n">
        <v>1</v>
      </c>
      <c r="F2478" s="97"/>
      <c r="G2478" s="97"/>
      <c r="H2478" s="97"/>
      <c r="I2478" s="97"/>
      <c r="J2478" s="97"/>
      <c r="K2478" s="97"/>
      <c r="L2478" s="97"/>
      <c r="M2478" s="97"/>
      <c r="N2478" s="37" t="n">
        <f aca="false">E2478*F2478+H2478+J2478+K2478+L2478+M2478</f>
        <v>0</v>
      </c>
      <c r="O2478" s="37"/>
      <c r="P2478" s="97" t="n">
        <v>2</v>
      </c>
      <c r="Q2478" s="97" t="n">
        <v>36</v>
      </c>
      <c r="R2478" s="97"/>
      <c r="S2478" s="97"/>
      <c r="T2478" s="97"/>
      <c r="U2478" s="97"/>
      <c r="V2478" s="97"/>
      <c r="W2478" s="97"/>
      <c r="X2478" s="97"/>
      <c r="Y2478" s="97"/>
      <c r="Z2478" s="37" t="n">
        <f aca="false">P2478*Q2478+S2478+U2478+V2478+W2478+X2478+Y2478</f>
        <v>72</v>
      </c>
      <c r="AA2478" s="36" t="n">
        <f aca="false">N2478+Z2478</f>
        <v>72</v>
      </c>
      <c r="AB2478" s="73" t="s">
        <v>339</v>
      </c>
      <c r="AC2478" s="52"/>
      <c r="AD2478" s="52"/>
      <c r="AE2478" s="37" t="n">
        <v>72</v>
      </c>
      <c r="AF2478" s="169"/>
      <c r="AG2478" s="254" t="str">
        <f aca="false">AB2478</f>
        <v>Самхарадзе И.З.</v>
      </c>
      <c r="AH2478" s="254" t="str">
        <f aca="false">C2478</f>
        <v>3АСС9-4а</v>
      </c>
      <c r="AI2478" s="255" t="str">
        <f aca="false">B2478</f>
        <v>13</v>
      </c>
      <c r="AJ2478" s="254" t="str">
        <f aca="false">CONCATENATE(A2478," ",D2478)</f>
        <v>УП.02 Учебная практика</v>
      </c>
      <c r="AK2478" s="254" t="n">
        <f aca="false">E2478*F2478+P2478*Q2478+H2478+J2478+S2478+U2478</f>
        <v>72</v>
      </c>
      <c r="AL2478" s="254" t="n">
        <f aca="false">L2478+W2478</f>
        <v>0</v>
      </c>
      <c r="AM2478" s="254" t="n">
        <f aca="false">M2478+X2478</f>
        <v>0</v>
      </c>
      <c r="AN2478" s="254" t="n">
        <f aca="false">Y2478</f>
        <v>0</v>
      </c>
      <c r="AO2478" s="254" t="n">
        <f aca="false">SUM(AK2478:AN2478)</f>
        <v>72</v>
      </c>
      <c r="AP2478" s="256" t="n">
        <f aca="false">K2478+V2478</f>
        <v>0</v>
      </c>
    </row>
    <row r="2479" s="257" customFormat="true" ht="16.5" hidden="true" customHeight="true" outlineLevel="0" collapsed="false">
      <c r="A2479" s="259" t="s">
        <v>154</v>
      </c>
      <c r="B2479" s="150" t="s">
        <v>53</v>
      </c>
      <c r="C2479" s="97" t="s">
        <v>684</v>
      </c>
      <c r="D2479" s="154" t="s">
        <v>108</v>
      </c>
      <c r="E2479" s="97" t="n">
        <v>1</v>
      </c>
      <c r="F2479" s="97" t="n">
        <v>36</v>
      </c>
      <c r="G2479" s="97"/>
      <c r="H2479" s="97"/>
      <c r="I2479" s="97"/>
      <c r="J2479" s="97"/>
      <c r="K2479" s="97"/>
      <c r="L2479" s="97"/>
      <c r="M2479" s="97"/>
      <c r="N2479" s="37" t="n">
        <f aca="false">E2479*F2479+H2479+J2479+K2479+L2479+M2479</f>
        <v>36</v>
      </c>
      <c r="O2479" s="37"/>
      <c r="P2479" s="97" t="n">
        <v>2</v>
      </c>
      <c r="Q2479" s="97" t="n">
        <v>36</v>
      </c>
      <c r="R2479" s="97"/>
      <c r="S2479" s="97"/>
      <c r="T2479" s="97"/>
      <c r="U2479" s="97"/>
      <c r="V2479" s="97"/>
      <c r="W2479" s="97"/>
      <c r="X2479" s="97"/>
      <c r="Y2479" s="97"/>
      <c r="Z2479" s="37" t="n">
        <f aca="false">P2479*Q2479+S2479+U2479+V2479+W2479+X2479+Y2479</f>
        <v>72</v>
      </c>
      <c r="AA2479" s="36" t="n">
        <f aca="false">N2479+Z2479</f>
        <v>108</v>
      </c>
      <c r="AB2479" s="73" t="s">
        <v>424</v>
      </c>
      <c r="AC2479" s="52"/>
      <c r="AD2479" s="52"/>
      <c r="AE2479" s="37"/>
      <c r="AF2479" s="169"/>
      <c r="AG2479" s="254" t="str">
        <f aca="false">AB2479</f>
        <v>Артемов А.П.</v>
      </c>
      <c r="AH2479" s="254" t="str">
        <f aca="false">C2479</f>
        <v>3АСС9-4б</v>
      </c>
      <c r="AI2479" s="255" t="str">
        <f aca="false">B2479</f>
        <v>12</v>
      </c>
      <c r="AJ2479" s="254" t="str">
        <f aca="false">CONCATENATE(A2479," ",D2479)</f>
        <v>УП.02 Учебная практика</v>
      </c>
      <c r="AK2479" s="254" t="n">
        <f aca="false">E2479*F2479+P2479*Q2479+H2479+J2479+S2479+U2479</f>
        <v>108</v>
      </c>
      <c r="AL2479" s="254" t="n">
        <f aca="false">L2479+W2479</f>
        <v>0</v>
      </c>
      <c r="AM2479" s="254" t="n">
        <f aca="false">M2479+X2479</f>
        <v>0</v>
      </c>
      <c r="AN2479" s="254" t="n">
        <f aca="false">Y2479</f>
        <v>0</v>
      </c>
      <c r="AO2479" s="254" t="n">
        <f aca="false">SUM(AK2479:AN2479)</f>
        <v>108</v>
      </c>
      <c r="AP2479" s="256" t="n">
        <f aca="false">K2479+V2479</f>
        <v>0</v>
      </c>
    </row>
    <row r="2480" s="257" customFormat="true" ht="16.5" hidden="true" customHeight="true" outlineLevel="0" collapsed="false">
      <c r="A2480" s="259" t="s">
        <v>157</v>
      </c>
      <c r="B2480" s="150" t="s">
        <v>238</v>
      </c>
      <c r="C2480" s="97" t="s">
        <v>685</v>
      </c>
      <c r="D2480" s="154" t="s">
        <v>450</v>
      </c>
      <c r="E2480" s="97" t="n">
        <v>14</v>
      </c>
      <c r="F2480" s="97"/>
      <c r="G2480" s="97"/>
      <c r="H2480" s="97"/>
      <c r="I2480" s="97"/>
      <c r="J2480" s="97"/>
      <c r="K2480" s="97"/>
      <c r="L2480" s="97"/>
      <c r="M2480" s="97"/>
      <c r="N2480" s="37" t="n">
        <f aca="false">E2480*F2480+H2480+J2480+K2480+L2480+M2480</f>
        <v>0</v>
      </c>
      <c r="O2480" s="37"/>
      <c r="P2480" s="97" t="n">
        <v>18</v>
      </c>
      <c r="Q2480" s="97" t="n">
        <v>2</v>
      </c>
      <c r="R2480" s="97" t="n">
        <v>80</v>
      </c>
      <c r="S2480" s="97" t="n">
        <v>-18</v>
      </c>
      <c r="T2480" s="97"/>
      <c r="U2480" s="97"/>
      <c r="V2480" s="97"/>
      <c r="W2480" s="97" t="n">
        <v>2</v>
      </c>
      <c r="X2480" s="97"/>
      <c r="Y2480" s="97"/>
      <c r="Z2480" s="37" t="n">
        <f aca="false">P2480*Q2480+S2480+U2480+V2480+W2480+X2480+Y2480</f>
        <v>20</v>
      </c>
      <c r="AA2480" s="36" t="n">
        <f aca="false">N2480+Z2480</f>
        <v>20</v>
      </c>
      <c r="AB2480" s="47" t="s">
        <v>702</v>
      </c>
      <c r="AC2480" s="291" t="s">
        <v>721</v>
      </c>
      <c r="AD2480" s="52"/>
      <c r="AE2480" s="37" t="n">
        <v>36</v>
      </c>
      <c r="AF2480" s="169"/>
      <c r="AG2480" s="254" t="str">
        <f aca="false">AB2480</f>
        <v>Инчаков В.А.</v>
      </c>
      <c r="AH2480" s="254" t="str">
        <f aca="false">C2480</f>
        <v>3АСС9-4</v>
      </c>
      <c r="AI2480" s="255" t="str">
        <f aca="false">B2480</f>
        <v>25</v>
      </c>
      <c r="AJ2480" s="254" t="str">
        <f aca="false">CONCATENATE(A2480," ",D2480)</f>
        <v>МДК.03.01 Эксплуатация объектов сетевой инфраструктуры</v>
      </c>
      <c r="AK2480" s="254" t="n">
        <f aca="false">E2480*F2480+P2480*Q2480+H2480+J2480+S2480+U2480</f>
        <v>18</v>
      </c>
      <c r="AL2480" s="254" t="n">
        <f aca="false">L2480+W2480</f>
        <v>2</v>
      </c>
      <c r="AM2480" s="254" t="n">
        <f aca="false">M2480+X2480</f>
        <v>0</v>
      </c>
      <c r="AN2480" s="254" t="n">
        <f aca="false">Y2480</f>
        <v>0</v>
      </c>
      <c r="AO2480" s="254" t="n">
        <f aca="false">SUM(AK2480:AN2480)</f>
        <v>20</v>
      </c>
      <c r="AP2480" s="256" t="n">
        <f aca="false">K2480+V2480</f>
        <v>0</v>
      </c>
    </row>
    <row r="2481" s="257" customFormat="true" ht="16.5" hidden="true" customHeight="true" outlineLevel="0" collapsed="false">
      <c r="A2481" s="259" t="s">
        <v>157</v>
      </c>
      <c r="B2481" s="150" t="s">
        <v>175</v>
      </c>
      <c r="C2481" s="97" t="s">
        <v>683</v>
      </c>
      <c r="D2481" s="154" t="s">
        <v>450</v>
      </c>
      <c r="E2481" s="97" t="n">
        <v>14</v>
      </c>
      <c r="F2481" s="97"/>
      <c r="G2481" s="97"/>
      <c r="H2481" s="97"/>
      <c r="I2481" s="97"/>
      <c r="J2481" s="97"/>
      <c r="K2481" s="97"/>
      <c r="L2481" s="97"/>
      <c r="M2481" s="97"/>
      <c r="N2481" s="37" t="n">
        <f aca="false">E2481*F2481+H2481+J2481+K2481+L2481+M2481</f>
        <v>0</v>
      </c>
      <c r="O2481" s="37"/>
      <c r="P2481" s="97" t="n">
        <v>18</v>
      </c>
      <c r="Q2481" s="97"/>
      <c r="R2481" s="97"/>
      <c r="S2481" s="97" t="n">
        <v>18</v>
      </c>
      <c r="T2481" s="97"/>
      <c r="U2481" s="97"/>
      <c r="V2481" s="97"/>
      <c r="W2481" s="97"/>
      <c r="X2481" s="97"/>
      <c r="Y2481" s="97"/>
      <c r="Z2481" s="37" t="n">
        <f aca="false">P2481*Q2481+S2481+U2481+V2481+W2481+X2481+Y2481</f>
        <v>18</v>
      </c>
      <c r="AA2481" s="36" t="n">
        <f aca="false">N2481+Z2481</f>
        <v>18</v>
      </c>
      <c r="AB2481" s="47" t="s">
        <v>702</v>
      </c>
      <c r="AC2481" s="291" t="s">
        <v>721</v>
      </c>
      <c r="AD2481" s="52"/>
      <c r="AE2481" s="37" t="n">
        <v>36</v>
      </c>
      <c r="AF2481" s="169"/>
      <c r="AG2481" s="254" t="str">
        <f aca="false">AB2481</f>
        <v>Инчаков В.А.</v>
      </c>
      <c r="AH2481" s="254" t="str">
        <f aca="false">C2481</f>
        <v>3АСС9-4а</v>
      </c>
      <c r="AI2481" s="255" t="str">
        <f aca="false">B2481</f>
        <v>13</v>
      </c>
      <c r="AJ2481" s="254" t="str">
        <f aca="false">CONCATENATE(A2481," ",D2481)</f>
        <v>МДК.03.01 Эксплуатация объектов сетевой инфраструктуры</v>
      </c>
      <c r="AK2481" s="254" t="n">
        <f aca="false">E2481*F2481+P2481*Q2481+H2481+J2481+S2481+U2481</f>
        <v>18</v>
      </c>
      <c r="AL2481" s="254" t="n">
        <f aca="false">L2481+W2481</f>
        <v>0</v>
      </c>
      <c r="AM2481" s="254" t="n">
        <f aca="false">M2481+X2481</f>
        <v>0</v>
      </c>
      <c r="AN2481" s="254" t="n">
        <f aca="false">Y2481</f>
        <v>0</v>
      </c>
      <c r="AO2481" s="254" t="n">
        <f aca="false">SUM(AK2481:AN2481)</f>
        <v>18</v>
      </c>
      <c r="AP2481" s="256" t="n">
        <f aca="false">K2481+V2481</f>
        <v>0</v>
      </c>
    </row>
    <row r="2482" s="257" customFormat="true" ht="16.5" hidden="true" customHeight="true" outlineLevel="0" collapsed="false">
      <c r="A2482" s="259" t="s">
        <v>157</v>
      </c>
      <c r="B2482" s="150" t="s">
        <v>53</v>
      </c>
      <c r="C2482" s="97" t="s">
        <v>684</v>
      </c>
      <c r="D2482" s="154" t="s">
        <v>450</v>
      </c>
      <c r="E2482" s="97" t="n">
        <v>14</v>
      </c>
      <c r="F2482" s="97"/>
      <c r="G2482" s="97"/>
      <c r="H2482" s="97"/>
      <c r="I2482" s="97"/>
      <c r="J2482" s="97"/>
      <c r="K2482" s="97"/>
      <c r="L2482" s="97"/>
      <c r="M2482" s="97"/>
      <c r="N2482" s="37" t="n">
        <f aca="false">E2482*F2482+H2482+J2482+K2482+L2482+M2482</f>
        <v>0</v>
      </c>
      <c r="O2482" s="37"/>
      <c r="P2482" s="97" t="n">
        <v>18</v>
      </c>
      <c r="Q2482" s="97"/>
      <c r="R2482" s="97"/>
      <c r="S2482" s="97" t="n">
        <v>18</v>
      </c>
      <c r="T2482" s="97"/>
      <c r="U2482" s="97"/>
      <c r="V2482" s="97"/>
      <c r="W2482" s="97"/>
      <c r="X2482" s="97"/>
      <c r="Y2482" s="97"/>
      <c r="Z2482" s="37" t="n">
        <f aca="false">P2482*Q2482+S2482+U2482+V2482+W2482+X2482+Y2482</f>
        <v>18</v>
      </c>
      <c r="AA2482" s="36" t="n">
        <f aca="false">N2482+Z2482</f>
        <v>18</v>
      </c>
      <c r="AB2482" s="74" t="s">
        <v>69</v>
      </c>
      <c r="AC2482" s="52" t="s">
        <v>451</v>
      </c>
      <c r="AD2482" s="52"/>
      <c r="AE2482" s="37" t="n">
        <v>36</v>
      </c>
      <c r="AF2482" s="169"/>
      <c r="AG2482" s="254" t="str">
        <f aca="false">AB2482</f>
        <v>вак. 2 п/гр</v>
      </c>
      <c r="AH2482" s="254" t="str">
        <f aca="false">C2482</f>
        <v>3АСС9-4б</v>
      </c>
      <c r="AI2482" s="255" t="str">
        <f aca="false">B2482</f>
        <v>12</v>
      </c>
      <c r="AJ2482" s="254" t="str">
        <f aca="false">CONCATENATE(A2482," ",D2482)</f>
        <v>МДК.03.01 Эксплуатация объектов сетевой инфраструктуры</v>
      </c>
      <c r="AK2482" s="254" t="n">
        <f aca="false">E2482*F2482+P2482*Q2482+H2482+J2482+S2482+U2482</f>
        <v>18</v>
      </c>
      <c r="AL2482" s="254" t="n">
        <f aca="false">L2482+W2482</f>
        <v>0</v>
      </c>
      <c r="AM2482" s="254" t="n">
        <f aca="false">M2482+X2482</f>
        <v>0</v>
      </c>
      <c r="AN2482" s="254" t="n">
        <f aca="false">Y2482</f>
        <v>0</v>
      </c>
      <c r="AO2482" s="254" t="n">
        <f aca="false">SUM(AK2482:AN2482)</f>
        <v>18</v>
      </c>
      <c r="AP2482" s="256" t="n">
        <f aca="false">K2482+V2482</f>
        <v>0</v>
      </c>
    </row>
    <row r="2483" s="257" customFormat="true" ht="16.5" hidden="true" customHeight="true" outlineLevel="0" collapsed="false">
      <c r="A2483" s="70" t="s">
        <v>113</v>
      </c>
      <c r="B2483" s="150" t="s">
        <v>238</v>
      </c>
      <c r="C2483" s="97" t="s">
        <v>685</v>
      </c>
      <c r="D2483" s="154" t="s">
        <v>114</v>
      </c>
      <c r="E2483" s="97" t="n">
        <v>14</v>
      </c>
      <c r="F2483" s="97"/>
      <c r="G2483" s="97"/>
      <c r="H2483" s="97" t="n">
        <v>8</v>
      </c>
      <c r="I2483" s="97"/>
      <c r="J2483" s="97"/>
      <c r="K2483" s="97"/>
      <c r="L2483" s="97"/>
      <c r="M2483" s="97"/>
      <c r="N2483" s="37" t="n">
        <f aca="false">E2483*F2483+H2483+J2483+K2483+L2483+M2483</f>
        <v>8</v>
      </c>
      <c r="O2483" s="37"/>
      <c r="P2483" s="97" t="n">
        <v>18</v>
      </c>
      <c r="Q2483" s="97"/>
      <c r="R2483" s="97"/>
      <c r="S2483" s="97"/>
      <c r="T2483" s="97"/>
      <c r="U2483" s="97"/>
      <c r="V2483" s="97"/>
      <c r="W2483" s="97"/>
      <c r="X2483" s="97"/>
      <c r="Y2483" s="97"/>
      <c r="Z2483" s="37" t="n">
        <f aca="false">P2483*Q2483+S2483+U2483+V2483+W2483+X2483+Y2483</f>
        <v>0</v>
      </c>
      <c r="AA2483" s="36" t="n">
        <f aca="false">N2483+Z2483</f>
        <v>8</v>
      </c>
      <c r="AB2483" s="74" t="s">
        <v>434</v>
      </c>
      <c r="AC2483" s="52" t="s">
        <v>451</v>
      </c>
      <c r="AD2483" s="52"/>
      <c r="AE2483" s="37" t="n">
        <v>36</v>
      </c>
      <c r="AF2483" s="169"/>
      <c r="AG2483" s="254" t="str">
        <f aca="false">AB2483</f>
        <v>Плаксо В.А.</v>
      </c>
      <c r="AH2483" s="254" t="str">
        <f aca="false">C2483</f>
        <v>3АСС9-4</v>
      </c>
      <c r="AI2483" s="255" t="str">
        <f aca="false">B2483</f>
        <v>25</v>
      </c>
      <c r="AJ2483" s="254" t="str">
        <f aca="false">CONCATENATE(A2483," ",D2483)</f>
        <v>ВнеУр Разговоры о важном</v>
      </c>
      <c r="AK2483" s="254" t="n">
        <f aca="false">E2483*F2483+P2483*Q2483+H2483+J2483+S2483+U2483</f>
        <v>8</v>
      </c>
      <c r="AL2483" s="254" t="n">
        <f aca="false">L2483+W2483</f>
        <v>0</v>
      </c>
      <c r="AM2483" s="254" t="n">
        <f aca="false">M2483+X2483</f>
        <v>0</v>
      </c>
      <c r="AN2483" s="254" t="n">
        <f aca="false">Y2483</f>
        <v>0</v>
      </c>
      <c r="AO2483" s="254" t="n">
        <f aca="false">SUM(AK2483:AN2483)</f>
        <v>8</v>
      </c>
      <c r="AP2483" s="256" t="n">
        <f aca="false">K2483+V2483</f>
        <v>0</v>
      </c>
    </row>
    <row r="2484" s="257" customFormat="true" ht="16.5" hidden="true" customHeight="true" outlineLevel="0" collapsed="false">
      <c r="A2484" s="70" t="s">
        <v>113</v>
      </c>
      <c r="B2484" s="150" t="s">
        <v>238</v>
      </c>
      <c r="C2484" s="97" t="s">
        <v>685</v>
      </c>
      <c r="D2484" s="154" t="s">
        <v>114</v>
      </c>
      <c r="E2484" s="97" t="n">
        <v>14</v>
      </c>
      <c r="F2484" s="97"/>
      <c r="G2484" s="97"/>
      <c r="H2484" s="97" t="n">
        <v>6</v>
      </c>
      <c r="I2484" s="97"/>
      <c r="J2484" s="97"/>
      <c r="K2484" s="97"/>
      <c r="L2484" s="97"/>
      <c r="M2484" s="97"/>
      <c r="N2484" s="37" t="n">
        <f aca="false">E2484*F2484+H2484+J2484+K2484+L2484+M2484</f>
        <v>6</v>
      </c>
      <c r="O2484" s="37"/>
      <c r="P2484" s="97" t="n">
        <v>18</v>
      </c>
      <c r="Q2484" s="97"/>
      <c r="R2484" s="97"/>
      <c r="S2484" s="97" t="n">
        <v>16</v>
      </c>
      <c r="T2484" s="97"/>
      <c r="U2484" s="97"/>
      <c r="V2484" s="97"/>
      <c r="W2484" s="97"/>
      <c r="X2484" s="97"/>
      <c r="Y2484" s="97"/>
      <c r="Z2484" s="37" t="n">
        <f aca="false">P2484*Q2484+S2484+U2484+V2484+W2484+X2484+Y2484</f>
        <v>16</v>
      </c>
      <c r="AA2484" s="36" t="n">
        <f aca="false">N2484+Z2484</f>
        <v>22</v>
      </c>
      <c r="AB2484" s="74" t="s">
        <v>115</v>
      </c>
      <c r="AC2484" s="52" t="s">
        <v>451</v>
      </c>
      <c r="AD2484" s="52"/>
      <c r="AE2484" s="37" t="n">
        <v>36</v>
      </c>
      <c r="AF2484" s="169"/>
      <c r="AG2484" s="254" t="str">
        <f aca="false">AB2484</f>
        <v>вак. РоВ</v>
      </c>
      <c r="AH2484" s="254" t="str">
        <f aca="false">C2484</f>
        <v>3АСС9-4</v>
      </c>
      <c r="AI2484" s="255" t="str">
        <f aca="false">B2484</f>
        <v>25</v>
      </c>
      <c r="AJ2484" s="254" t="str">
        <f aca="false">CONCATENATE(A2484," ",D2484)</f>
        <v>ВнеУр Разговоры о важном</v>
      </c>
      <c r="AK2484" s="254" t="n">
        <f aca="false">E2484*F2484+P2484*Q2484+H2484+J2484+S2484+U2484</f>
        <v>22</v>
      </c>
      <c r="AL2484" s="254" t="n">
        <f aca="false">L2484+W2484</f>
        <v>0</v>
      </c>
      <c r="AM2484" s="254" t="n">
        <f aca="false">M2484+X2484</f>
        <v>0</v>
      </c>
      <c r="AN2484" s="254" t="n">
        <f aca="false">Y2484</f>
        <v>0</v>
      </c>
      <c r="AO2484" s="254" t="n">
        <f aca="false">SUM(AK2484:AN2484)</f>
        <v>22</v>
      </c>
      <c r="AP2484" s="256" t="n">
        <f aca="false">K2484+V2484</f>
        <v>0</v>
      </c>
    </row>
    <row r="2485" s="257" customFormat="true" ht="16.5" hidden="true" customHeight="true" outlineLevel="0" collapsed="false">
      <c r="A2485" s="70" t="s">
        <v>113</v>
      </c>
      <c r="B2485" s="150" t="s">
        <v>238</v>
      </c>
      <c r="C2485" s="97" t="s">
        <v>685</v>
      </c>
      <c r="D2485" s="154" t="s">
        <v>114</v>
      </c>
      <c r="E2485" s="97" t="n">
        <v>14</v>
      </c>
      <c r="F2485" s="97"/>
      <c r="G2485" s="97"/>
      <c r="H2485" s="97" t="n">
        <v>3</v>
      </c>
      <c r="I2485" s="97"/>
      <c r="J2485" s="97"/>
      <c r="K2485" s="97"/>
      <c r="L2485" s="97"/>
      <c r="M2485" s="97"/>
      <c r="N2485" s="37" t="n">
        <f aca="false">E2485*F2485+H2485+J2485+K2485+L2485+M2485</f>
        <v>3</v>
      </c>
      <c r="O2485" s="37"/>
      <c r="P2485" s="97" t="n">
        <v>18</v>
      </c>
      <c r="Q2485" s="97"/>
      <c r="R2485" s="97"/>
      <c r="S2485" s="97" t="n">
        <v>2</v>
      </c>
      <c r="T2485" s="97"/>
      <c r="U2485" s="97"/>
      <c r="V2485" s="97"/>
      <c r="W2485" s="97"/>
      <c r="X2485" s="97"/>
      <c r="Y2485" s="97"/>
      <c r="Z2485" s="37" t="n">
        <f aca="false">P2485*Q2485+S2485+U2485+V2485+W2485+X2485+Y2485</f>
        <v>2</v>
      </c>
      <c r="AA2485" s="36" t="n">
        <f aca="false">N2485+Z2485</f>
        <v>5</v>
      </c>
      <c r="AB2485" s="74" t="s">
        <v>424</v>
      </c>
      <c r="AC2485" s="52" t="s">
        <v>451</v>
      </c>
      <c r="AD2485" s="52"/>
      <c r="AE2485" s="37" t="n">
        <v>36</v>
      </c>
      <c r="AF2485" s="169"/>
      <c r="AG2485" s="254" t="str">
        <f aca="false">AB2485</f>
        <v>Артемов А.П.</v>
      </c>
      <c r="AH2485" s="254" t="str">
        <f aca="false">C2485</f>
        <v>3АСС9-4</v>
      </c>
      <c r="AI2485" s="255" t="str">
        <f aca="false">B2485</f>
        <v>25</v>
      </c>
      <c r="AJ2485" s="254" t="str">
        <f aca="false">CONCATENATE(A2485," ",D2485)</f>
        <v>ВнеУр Разговоры о важном</v>
      </c>
      <c r="AK2485" s="254" t="n">
        <f aca="false">E2485*F2485+P2485*Q2485+H2485+J2485+S2485+U2485</f>
        <v>5</v>
      </c>
      <c r="AL2485" s="254" t="n">
        <f aca="false">L2485+W2485</f>
        <v>0</v>
      </c>
      <c r="AM2485" s="254" t="n">
        <f aca="false">M2485+X2485</f>
        <v>0</v>
      </c>
      <c r="AN2485" s="254" t="n">
        <f aca="false">Y2485</f>
        <v>0</v>
      </c>
      <c r="AO2485" s="254" t="n">
        <f aca="false">SUM(AK2485:AN2485)</f>
        <v>5</v>
      </c>
      <c r="AP2485" s="256" t="n">
        <f aca="false">K2485+V2485</f>
        <v>0</v>
      </c>
    </row>
    <row r="2486" s="42" customFormat="true" ht="16.5" hidden="true" customHeight="true" outlineLevel="0" collapsed="false">
      <c r="A2486" s="157" t="s">
        <v>52</v>
      </c>
      <c r="B2486" s="158" t="s">
        <v>175</v>
      </c>
      <c r="C2486" s="57" t="s">
        <v>429</v>
      </c>
      <c r="D2486" s="159" t="s">
        <v>55</v>
      </c>
      <c r="E2486" s="57" t="n">
        <v>14</v>
      </c>
      <c r="F2486" s="57" t="n">
        <v>2</v>
      </c>
      <c r="G2486" s="57"/>
      <c r="H2486" s="57"/>
      <c r="I2486" s="57"/>
      <c r="J2486" s="57"/>
      <c r="K2486" s="57"/>
      <c r="L2486" s="57"/>
      <c r="M2486" s="57"/>
      <c r="N2486" s="160" t="n">
        <f aca="false">E2486*F2486+H2486+J2486+K2486+L2486+M2486</f>
        <v>28</v>
      </c>
      <c r="O2486" s="45"/>
      <c r="P2486" s="57" t="n">
        <v>18</v>
      </c>
      <c r="Q2486" s="57" t="n">
        <v>2</v>
      </c>
      <c r="R2486" s="57"/>
      <c r="S2486" s="57"/>
      <c r="T2486" s="57"/>
      <c r="U2486" s="57"/>
      <c r="V2486" s="57"/>
      <c r="W2486" s="57"/>
      <c r="X2486" s="57"/>
      <c r="Y2486" s="57"/>
      <c r="Z2486" s="45" t="n">
        <f aca="false">P2486*Q2486+S2486+U2486+V2486+W2486+X2486+Y2486</f>
        <v>36</v>
      </c>
      <c r="AA2486" s="36" t="n">
        <f aca="false">N2486+Z2486</f>
        <v>64</v>
      </c>
      <c r="AB2486" s="161" t="s">
        <v>218</v>
      </c>
      <c r="AC2486" s="162"/>
      <c r="AD2486" s="162"/>
      <c r="AE2486" s="45" t="n">
        <v>36</v>
      </c>
      <c r="AF2486" s="38"/>
      <c r="AG2486" s="163" t="str">
        <f aca="false">AB2486</f>
        <v>Бруй С.Ю.</v>
      </c>
      <c r="AH2486" s="163" t="str">
        <f aca="false">C2486</f>
        <v>3АСС9-5а ВБ</v>
      </c>
      <c r="AI2486" s="164" t="str">
        <f aca="false">B2486</f>
        <v>13</v>
      </c>
      <c r="AJ2486" s="163" t="str">
        <f aca="false">CONCATENATE(A2486," ",D2486)</f>
        <v>ОГСЭ.03 Иностранный язык в профессиональной деятельности</v>
      </c>
      <c r="AK2486" s="163" t="n">
        <f aca="false">E2486*F2486+P2486*Q2486+H2486+J2486+S2486+U2486</f>
        <v>64</v>
      </c>
      <c r="AL2486" s="163" t="n">
        <f aca="false">L2486+W2486</f>
        <v>0</v>
      </c>
      <c r="AM2486" s="163" t="n">
        <f aca="false">M2486+X2486</f>
        <v>0</v>
      </c>
      <c r="AN2486" s="163" t="n">
        <f aca="false">Y2486</f>
        <v>0</v>
      </c>
      <c r="AO2486" s="163" t="n">
        <f aca="false">SUM(AK2486:AN2486)</f>
        <v>64</v>
      </c>
      <c r="AP2486" s="165" t="n">
        <f aca="false">K2486+V2486</f>
        <v>0</v>
      </c>
    </row>
    <row r="2487" s="42" customFormat="true" ht="16.5" hidden="true" customHeight="true" outlineLevel="0" collapsed="false">
      <c r="A2487" s="157" t="s">
        <v>52</v>
      </c>
      <c r="B2487" s="158" t="s">
        <v>116</v>
      </c>
      <c r="C2487" s="57" t="s">
        <v>430</v>
      </c>
      <c r="D2487" s="159" t="s">
        <v>55</v>
      </c>
      <c r="E2487" s="57" t="n">
        <v>14</v>
      </c>
      <c r="F2487" s="57" t="n">
        <v>2</v>
      </c>
      <c r="G2487" s="57"/>
      <c r="H2487" s="57"/>
      <c r="I2487" s="57"/>
      <c r="J2487" s="57"/>
      <c r="K2487" s="57"/>
      <c r="L2487" s="57"/>
      <c r="M2487" s="57"/>
      <c r="N2487" s="33" t="n">
        <f aca="false">E2487*F2487+H2487+J2487+K2487+L2487+M2487</f>
        <v>28</v>
      </c>
      <c r="O2487" s="45"/>
      <c r="P2487" s="57" t="n">
        <v>18</v>
      </c>
      <c r="Q2487" s="57" t="n">
        <v>2</v>
      </c>
      <c r="R2487" s="57"/>
      <c r="S2487" s="57"/>
      <c r="T2487" s="57"/>
      <c r="U2487" s="57"/>
      <c r="V2487" s="57"/>
      <c r="W2487" s="57"/>
      <c r="X2487" s="57"/>
      <c r="Y2487" s="57"/>
      <c r="Z2487" s="36" t="n">
        <f aca="false">P2487*Q2487+S2487+U2487+V2487+W2487+X2487+Y2487</f>
        <v>36</v>
      </c>
      <c r="AA2487" s="36" t="n">
        <f aca="false">N2487+Z2487</f>
        <v>64</v>
      </c>
      <c r="AB2487" s="161" t="s">
        <v>220</v>
      </c>
      <c r="AC2487" s="162"/>
      <c r="AD2487" s="162"/>
      <c r="AE2487" s="45" t="n">
        <v>36</v>
      </c>
      <c r="AF2487" s="38"/>
      <c r="AG2487" s="39" t="str">
        <f aca="false">AB2487</f>
        <v>Ветрова О.В.</v>
      </c>
      <c r="AH2487" s="39" t="str">
        <f aca="false">C2487</f>
        <v>3АСС9-5б ВБ</v>
      </c>
      <c r="AI2487" s="40" t="str">
        <f aca="false">B2487</f>
        <v>11</v>
      </c>
      <c r="AJ2487" s="39" t="str">
        <f aca="false">CONCATENATE(A2487," ",D2487)</f>
        <v>ОГСЭ.03 Иностранный язык в профессиональной деятельности</v>
      </c>
      <c r="AK2487" s="39" t="n">
        <f aca="false">E2487*F2487+P2487*Q2487+H2487+J2487+S2487+U2487</f>
        <v>64</v>
      </c>
      <c r="AL2487" s="39" t="n">
        <f aca="false">L2487+W2487</f>
        <v>0</v>
      </c>
      <c r="AM2487" s="39" t="n">
        <f aca="false">M2487+X2487</f>
        <v>0</v>
      </c>
      <c r="AN2487" s="39" t="n">
        <f aca="false">Y2487</f>
        <v>0</v>
      </c>
      <c r="AO2487" s="39" t="n">
        <f aca="false">SUM(AK2487:AN2487)</f>
        <v>64</v>
      </c>
      <c r="AP2487" s="41" t="n">
        <f aca="false">K2487+V2487</f>
        <v>0</v>
      </c>
    </row>
    <row r="2488" s="42" customFormat="true" ht="16.5" hidden="true" customHeight="true" outlineLevel="0" collapsed="false">
      <c r="A2488" s="132" t="s">
        <v>60</v>
      </c>
      <c r="B2488" s="30" t="s">
        <v>167</v>
      </c>
      <c r="C2488" s="31" t="s">
        <v>431</v>
      </c>
      <c r="D2488" s="166" t="s">
        <v>61</v>
      </c>
      <c r="E2488" s="31" t="n">
        <v>14</v>
      </c>
      <c r="F2488" s="31" t="n">
        <v>2</v>
      </c>
      <c r="G2488" s="31"/>
      <c r="H2488" s="31"/>
      <c r="I2488" s="31"/>
      <c r="J2488" s="31"/>
      <c r="K2488" s="31"/>
      <c r="L2488" s="31"/>
      <c r="M2488" s="31"/>
      <c r="N2488" s="33" t="n">
        <f aca="false">E2488*F2488+H2488+J2488+K2488+L2488+M2488</f>
        <v>28</v>
      </c>
      <c r="O2488" s="36"/>
      <c r="P2488" s="31" t="n">
        <v>18</v>
      </c>
      <c r="Q2488" s="31" t="n">
        <v>2</v>
      </c>
      <c r="R2488" s="31"/>
      <c r="S2488" s="31"/>
      <c r="T2488" s="31"/>
      <c r="U2488" s="31"/>
      <c r="V2488" s="31"/>
      <c r="W2488" s="31"/>
      <c r="X2488" s="31"/>
      <c r="Y2488" s="31"/>
      <c r="Z2488" s="36" t="n">
        <f aca="false">P2488*Q2488+S2488+U2488+V2488+W2488+X2488+Y2488</f>
        <v>36</v>
      </c>
      <c r="AA2488" s="36" t="n">
        <f aca="false">N2488+Z2488</f>
        <v>64</v>
      </c>
      <c r="AB2488" s="47" t="s">
        <v>186</v>
      </c>
      <c r="AC2488" s="102"/>
      <c r="AD2488" s="102"/>
      <c r="AE2488" s="36" t="n">
        <v>36</v>
      </c>
      <c r="AF2488" s="38"/>
      <c r="AG2488" s="39" t="str">
        <f aca="false">AB2488</f>
        <v>Кобцев Р.А.</v>
      </c>
      <c r="AH2488" s="39" t="str">
        <f aca="false">C2488</f>
        <v>3АСС9-5 ВБ</v>
      </c>
      <c r="AI2488" s="40" t="str">
        <f aca="false">B2488</f>
        <v>24</v>
      </c>
      <c r="AJ2488" s="39" t="str">
        <f aca="false">CONCATENATE(A2488," ",D2488)</f>
        <v>ОГСЭ.04 Физическая культура</v>
      </c>
      <c r="AK2488" s="39" t="n">
        <f aca="false">E2488*F2488+P2488*Q2488+H2488+J2488+S2488+U2488</f>
        <v>64</v>
      </c>
      <c r="AL2488" s="39" t="n">
        <f aca="false">L2488+W2488</f>
        <v>0</v>
      </c>
      <c r="AM2488" s="39" t="n">
        <f aca="false">M2488+X2488</f>
        <v>0</v>
      </c>
      <c r="AN2488" s="39" t="n">
        <f aca="false">Y2488</f>
        <v>0</v>
      </c>
      <c r="AO2488" s="39" t="n">
        <f aca="false">SUM(AK2488:AN2488)</f>
        <v>64</v>
      </c>
      <c r="AP2488" s="41" t="n">
        <f aca="false">K2488+V2488</f>
        <v>0</v>
      </c>
    </row>
    <row r="2489" s="42" customFormat="true" ht="16.5" hidden="true" customHeight="true" outlineLevel="0" collapsed="false">
      <c r="A2489" s="132" t="s">
        <v>248</v>
      </c>
      <c r="B2489" s="30" t="s">
        <v>167</v>
      </c>
      <c r="C2489" s="31" t="s">
        <v>431</v>
      </c>
      <c r="D2489" s="166" t="s">
        <v>244</v>
      </c>
      <c r="E2489" s="31" t="n">
        <v>14</v>
      </c>
      <c r="F2489" s="31" t="n">
        <v>4</v>
      </c>
      <c r="G2489" s="31" t="n">
        <v>18</v>
      </c>
      <c r="H2489" s="31"/>
      <c r="I2489" s="31"/>
      <c r="J2489" s="31"/>
      <c r="K2489" s="31"/>
      <c r="L2489" s="31"/>
      <c r="M2489" s="31"/>
      <c r="N2489" s="33" t="n">
        <f aca="false">E2489*F2489+H2489+J2489+K2489+L2489+M2489</f>
        <v>56</v>
      </c>
      <c r="O2489" s="36"/>
      <c r="P2489" s="31" t="n">
        <v>18</v>
      </c>
      <c r="Q2489" s="31"/>
      <c r="R2489" s="31"/>
      <c r="S2489" s="31"/>
      <c r="T2489" s="31"/>
      <c r="U2489" s="31"/>
      <c r="V2489" s="31"/>
      <c r="W2489" s="31"/>
      <c r="X2489" s="31"/>
      <c r="Y2489" s="31"/>
      <c r="Z2489" s="36" t="n">
        <f aca="false">P2489*Q2489+S2489+U2489+V2489+W2489+X2489+Y2489</f>
        <v>0</v>
      </c>
      <c r="AA2489" s="36" t="n">
        <f aca="false">N2489+Z2489</f>
        <v>56</v>
      </c>
      <c r="AB2489" s="74" t="s">
        <v>245</v>
      </c>
      <c r="AC2489" s="102"/>
      <c r="AD2489" s="102"/>
      <c r="AE2489" s="36" t="n">
        <v>0</v>
      </c>
      <c r="AF2489" s="38" t="n">
        <v>56</v>
      </c>
      <c r="AG2489" s="39" t="str">
        <f aca="false">AB2489</f>
        <v>Васильева Н.В.</v>
      </c>
      <c r="AH2489" s="39" t="str">
        <f aca="false">C2489</f>
        <v>3АСС9-5 ВБ</v>
      </c>
      <c r="AI2489" s="40" t="str">
        <f aca="false">B2489</f>
        <v>24</v>
      </c>
      <c r="AJ2489" s="39" t="str">
        <f aca="false">CONCATENATE(A2489," ",D2489)</f>
        <v>ОГСЭ.05 Психология общения</v>
      </c>
      <c r="AK2489" s="39" t="n">
        <f aca="false">E2489*F2489+P2489*Q2489+H2489+J2489+S2489+U2489</f>
        <v>56</v>
      </c>
      <c r="AL2489" s="39" t="n">
        <f aca="false">L2489+W2489</f>
        <v>0</v>
      </c>
      <c r="AM2489" s="39" t="n">
        <f aca="false">M2489+X2489</f>
        <v>0</v>
      </c>
      <c r="AN2489" s="39" t="n">
        <f aca="false">Y2489</f>
        <v>0</v>
      </c>
      <c r="AO2489" s="39" t="n">
        <f aca="false">SUM(AK2489:AN2489)</f>
        <v>56</v>
      </c>
      <c r="AP2489" s="41" t="n">
        <f aca="false">K2489+V2489</f>
        <v>0</v>
      </c>
    </row>
    <row r="2490" s="42" customFormat="true" ht="16.5" hidden="true" customHeight="true" outlineLevel="0" collapsed="false">
      <c r="A2490" s="132" t="s">
        <v>85</v>
      </c>
      <c r="B2490" s="30" t="s">
        <v>167</v>
      </c>
      <c r="C2490" s="31" t="s">
        <v>431</v>
      </c>
      <c r="D2490" s="166" t="s">
        <v>432</v>
      </c>
      <c r="E2490" s="31" t="n">
        <v>14</v>
      </c>
      <c r="F2490" s="31"/>
      <c r="G2490" s="31"/>
      <c r="H2490" s="31"/>
      <c r="I2490" s="31"/>
      <c r="J2490" s="31"/>
      <c r="K2490" s="31"/>
      <c r="L2490" s="31"/>
      <c r="M2490" s="31"/>
      <c r="N2490" s="33" t="n">
        <f aca="false">E2490*F2490+H2490+J2490+K2490+L2490+M2490</f>
        <v>0</v>
      </c>
      <c r="O2490" s="36"/>
      <c r="P2490" s="31" t="n">
        <v>18</v>
      </c>
      <c r="Q2490" s="31" t="n">
        <v>2</v>
      </c>
      <c r="R2490" s="31" t="n">
        <v>14</v>
      </c>
      <c r="S2490" s="31"/>
      <c r="T2490" s="31"/>
      <c r="U2490" s="31"/>
      <c r="V2490" s="31"/>
      <c r="W2490" s="31"/>
      <c r="X2490" s="31"/>
      <c r="Y2490" s="31"/>
      <c r="Z2490" s="36" t="n">
        <f aca="false">P2490*Q2490+S2490+U2490+V2490+W2490+X2490+Y2490</f>
        <v>36</v>
      </c>
      <c r="AA2490" s="36" t="n">
        <f aca="false">N2490+Z2490</f>
        <v>36</v>
      </c>
      <c r="AB2490" s="74" t="s">
        <v>48</v>
      </c>
      <c r="AC2490" s="102"/>
      <c r="AD2490" s="102"/>
      <c r="AE2490" s="36" t="n">
        <v>36</v>
      </c>
      <c r="AF2490" s="38" t="n">
        <v>36</v>
      </c>
      <c r="AG2490" s="39" t="str">
        <f aca="false">AB2490</f>
        <v>Карабчук И.В.</v>
      </c>
      <c r="AH2490" s="39" t="str">
        <f aca="false">C2490</f>
        <v>3АСС9-5 ВБ</v>
      </c>
      <c r="AI2490" s="40" t="str">
        <f aca="false">B2490</f>
        <v>24</v>
      </c>
      <c r="AJ2490" s="39" t="str">
        <f aca="false">CONCATENATE(A2490," ",D2490)</f>
        <v>ОП.05 Правовое обеспечение профдеятельности</v>
      </c>
      <c r="AK2490" s="39" t="n">
        <f aca="false">E2490*F2490+P2490*Q2490+H2490+J2490+S2490+U2490</f>
        <v>36</v>
      </c>
      <c r="AL2490" s="39" t="n">
        <f aca="false">L2490+W2490</f>
        <v>0</v>
      </c>
      <c r="AM2490" s="39" t="n">
        <f aca="false">M2490+X2490</f>
        <v>0</v>
      </c>
      <c r="AN2490" s="39" t="n">
        <f aca="false">Y2490</f>
        <v>0</v>
      </c>
      <c r="AO2490" s="39" t="n">
        <f aca="false">SUM(AK2490:AN2490)</f>
        <v>36</v>
      </c>
      <c r="AP2490" s="41" t="n">
        <f aca="false">K2490+V2490</f>
        <v>0</v>
      </c>
    </row>
    <row r="2491" s="42" customFormat="true" ht="16.5" hidden="true" customHeight="true" outlineLevel="0" collapsed="false">
      <c r="A2491" s="132" t="s">
        <v>88</v>
      </c>
      <c r="B2491" s="30" t="s">
        <v>167</v>
      </c>
      <c r="C2491" s="31" t="s">
        <v>431</v>
      </c>
      <c r="D2491" s="166" t="s">
        <v>132</v>
      </c>
      <c r="E2491" s="31" t="n">
        <v>14</v>
      </c>
      <c r="F2491" s="31" t="n">
        <v>5</v>
      </c>
      <c r="G2491" s="31" t="n">
        <v>48</v>
      </c>
      <c r="H2491" s="31"/>
      <c r="I2491" s="31"/>
      <c r="J2491" s="31"/>
      <c r="K2491" s="31"/>
      <c r="L2491" s="31"/>
      <c r="M2491" s="31"/>
      <c r="N2491" s="33" t="n">
        <f aca="false">E2491*F2491+H2491+J2491+K2491+L2491+M2491</f>
        <v>70</v>
      </c>
      <c r="O2491" s="36"/>
      <c r="P2491" s="31" t="n">
        <v>18</v>
      </c>
      <c r="Q2491" s="31"/>
      <c r="R2491" s="31"/>
      <c r="S2491" s="31"/>
      <c r="T2491" s="31"/>
      <c r="U2491" s="31"/>
      <c r="V2491" s="31"/>
      <c r="W2491" s="31"/>
      <c r="X2491" s="31"/>
      <c r="Y2491" s="31"/>
      <c r="Z2491" s="36" t="n">
        <f aca="false">P2491*Q2491+S2491+U2491+V2491+W2491+X2491+Y2491</f>
        <v>0</v>
      </c>
      <c r="AA2491" s="36" t="n">
        <f aca="false">N2491+Z2491</f>
        <v>70</v>
      </c>
      <c r="AB2491" s="31" t="s">
        <v>81</v>
      </c>
      <c r="AC2491" s="102"/>
      <c r="AD2491" s="102"/>
      <c r="AE2491" s="36" t="n">
        <v>0</v>
      </c>
      <c r="AF2491" s="38" t="n">
        <v>70</v>
      </c>
      <c r="AG2491" s="39" t="str">
        <f aca="false">AB2491</f>
        <v>Шиповских А.А.</v>
      </c>
      <c r="AH2491" s="39" t="str">
        <f aca="false">C2491</f>
        <v>3АСС9-5 ВБ</v>
      </c>
      <c r="AI2491" s="40" t="str">
        <f aca="false">B2491</f>
        <v>24</v>
      </c>
      <c r="AJ2491" s="39" t="str">
        <f aca="false">CONCATENATE(A2491," ",D2491)</f>
        <v>ОП.06 Безопасность жизнедеятельности</v>
      </c>
      <c r="AK2491" s="39" t="n">
        <f aca="false">E2491*F2491+P2491*Q2491+H2491+J2491+S2491+U2491</f>
        <v>70</v>
      </c>
      <c r="AL2491" s="39" t="n">
        <f aca="false">L2491+W2491</f>
        <v>0</v>
      </c>
      <c r="AM2491" s="39" t="n">
        <f aca="false">M2491+X2491</f>
        <v>0</v>
      </c>
      <c r="AN2491" s="39" t="n">
        <f aca="false">Y2491</f>
        <v>0</v>
      </c>
      <c r="AO2491" s="39" t="n">
        <f aca="false">SUM(AK2491:AN2491)</f>
        <v>70</v>
      </c>
      <c r="AP2491" s="41" t="n">
        <f aca="false">K2491+V2491</f>
        <v>0</v>
      </c>
    </row>
    <row r="2492" s="42" customFormat="true" ht="16.5" hidden="true" customHeight="true" outlineLevel="0" collapsed="false">
      <c r="A2492" s="132" t="s">
        <v>326</v>
      </c>
      <c r="B2492" s="30" t="s">
        <v>167</v>
      </c>
      <c r="C2492" s="31" t="s">
        <v>431</v>
      </c>
      <c r="D2492" s="166" t="s">
        <v>327</v>
      </c>
      <c r="E2492" s="31" t="n">
        <v>14</v>
      </c>
      <c r="F2492" s="31"/>
      <c r="G2492" s="31"/>
      <c r="H2492" s="31"/>
      <c r="I2492" s="31"/>
      <c r="J2492" s="31"/>
      <c r="K2492" s="31"/>
      <c r="L2492" s="31"/>
      <c r="M2492" s="31"/>
      <c r="N2492" s="33" t="n">
        <f aca="false">E2492*F2492+H2492+J2492+K2492+L2492+M2492</f>
        <v>0</v>
      </c>
      <c r="O2492" s="36"/>
      <c r="P2492" s="31" t="n">
        <v>18</v>
      </c>
      <c r="Q2492" s="31" t="n">
        <v>2</v>
      </c>
      <c r="R2492" s="31" t="n">
        <v>14</v>
      </c>
      <c r="S2492" s="31"/>
      <c r="T2492" s="31"/>
      <c r="U2492" s="31"/>
      <c r="V2492" s="31"/>
      <c r="W2492" s="31"/>
      <c r="X2492" s="31"/>
      <c r="Y2492" s="31"/>
      <c r="Z2492" s="36" t="n">
        <f aca="false">P2492*Q2492+S2492+U2492+V2492+W2492+X2492+Y2492</f>
        <v>36</v>
      </c>
      <c r="AA2492" s="36" t="n">
        <f aca="false">N2492+Z2492</f>
        <v>36</v>
      </c>
      <c r="AB2492" s="74" t="s">
        <v>224</v>
      </c>
      <c r="AC2492" s="102"/>
      <c r="AD2492" s="102"/>
      <c r="AE2492" s="36" t="n">
        <v>36</v>
      </c>
      <c r="AF2492" s="38" t="n">
        <v>36</v>
      </c>
      <c r="AG2492" s="39" t="str">
        <f aca="false">AB2492</f>
        <v>Кравченко Н.В.</v>
      </c>
      <c r="AH2492" s="39" t="str">
        <f aca="false">C2492</f>
        <v>3АСС9-5 ВБ</v>
      </c>
      <c r="AI2492" s="40" t="str">
        <f aca="false">B2492</f>
        <v>24</v>
      </c>
      <c r="AJ2492" s="39" t="str">
        <f aca="false">CONCATENATE(A2492," ",D2492)</f>
        <v>ОП.07 Экономика отрасли</v>
      </c>
      <c r="AK2492" s="39" t="n">
        <f aca="false">E2492*F2492+P2492*Q2492+H2492+J2492+S2492+U2492</f>
        <v>36</v>
      </c>
      <c r="AL2492" s="39" t="n">
        <f aca="false">L2492+W2492</f>
        <v>0</v>
      </c>
      <c r="AM2492" s="39" t="n">
        <f aca="false">M2492+X2492</f>
        <v>0</v>
      </c>
      <c r="AN2492" s="39" t="n">
        <f aca="false">Y2492</f>
        <v>0</v>
      </c>
      <c r="AO2492" s="39" t="n">
        <f aca="false">SUM(AK2492:AN2492)</f>
        <v>36</v>
      </c>
      <c r="AP2492" s="41" t="n">
        <f aca="false">K2492+V2492</f>
        <v>0</v>
      </c>
    </row>
    <row r="2493" s="42" customFormat="true" ht="16.5" hidden="true" customHeight="true" outlineLevel="0" collapsed="false">
      <c r="A2493" s="132" t="s">
        <v>98</v>
      </c>
      <c r="B2493" s="30" t="s">
        <v>167</v>
      </c>
      <c r="C2493" s="31" t="s">
        <v>431</v>
      </c>
      <c r="D2493" s="166" t="s">
        <v>433</v>
      </c>
      <c r="E2493" s="31" t="n">
        <v>14</v>
      </c>
      <c r="F2493" s="31"/>
      <c r="G2493" s="31"/>
      <c r="H2493" s="31"/>
      <c r="I2493" s="31"/>
      <c r="J2493" s="31"/>
      <c r="K2493" s="31"/>
      <c r="L2493" s="31"/>
      <c r="M2493" s="31"/>
      <c r="N2493" s="33" t="n">
        <f aca="false">E2493*F2493+H2493+J2493+K2493+L2493+M2493</f>
        <v>0</v>
      </c>
      <c r="O2493" s="36"/>
      <c r="P2493" s="31" t="n">
        <v>18</v>
      </c>
      <c r="Q2493" s="31" t="n">
        <v>3</v>
      </c>
      <c r="R2493" s="31" t="n">
        <v>38</v>
      </c>
      <c r="S2493" s="31" t="n">
        <v>-32</v>
      </c>
      <c r="T2493" s="31" t="n">
        <v>6</v>
      </c>
      <c r="U2493" s="31"/>
      <c r="V2493" s="31"/>
      <c r="W2493" s="31"/>
      <c r="X2493" s="31"/>
      <c r="Y2493" s="31"/>
      <c r="Z2493" s="36" t="n">
        <f aca="false">P2493*Q2493+S2493+U2493+V2493+W2493+X2493+Y2493</f>
        <v>22</v>
      </c>
      <c r="AA2493" s="36" t="n">
        <f aca="false">N2493+Z2493</f>
        <v>22</v>
      </c>
      <c r="AB2493" s="74" t="s">
        <v>415</v>
      </c>
      <c r="AC2493" s="102"/>
      <c r="AD2493" s="102"/>
      <c r="AE2493" s="36" t="n">
        <v>54</v>
      </c>
      <c r="AF2493" s="38" t="n">
        <v>54</v>
      </c>
      <c r="AG2493" s="39" t="str">
        <f aca="false">AB2493</f>
        <v>Балашов Н.А.</v>
      </c>
      <c r="AH2493" s="39" t="str">
        <f aca="false">C2493</f>
        <v>3АСС9-5 ВБ</v>
      </c>
      <c r="AI2493" s="40" t="str">
        <f aca="false">B2493</f>
        <v>24</v>
      </c>
      <c r="AJ2493" s="39" t="str">
        <f aca="false">CONCATENATE(A2493," ",D2493)</f>
        <v>ОП.14 Настройка, обновление и конфигурация операционных систем </v>
      </c>
      <c r="AK2493" s="39" t="n">
        <f aca="false">E2493*F2493+P2493*Q2493+H2493+J2493+S2493+U2493</f>
        <v>22</v>
      </c>
      <c r="AL2493" s="39" t="n">
        <f aca="false">L2493+W2493</f>
        <v>0</v>
      </c>
      <c r="AM2493" s="39" t="n">
        <f aca="false">M2493+X2493</f>
        <v>0</v>
      </c>
      <c r="AN2493" s="39" t="n">
        <f aca="false">Y2493</f>
        <v>0</v>
      </c>
      <c r="AO2493" s="39" t="n">
        <f aca="false">SUM(AK2493:AN2493)</f>
        <v>22</v>
      </c>
      <c r="AP2493" s="41" t="n">
        <f aca="false">K2493+V2493</f>
        <v>0</v>
      </c>
    </row>
    <row r="2494" s="42" customFormat="true" ht="16.5" hidden="true" customHeight="true" outlineLevel="0" collapsed="false">
      <c r="A2494" s="132" t="s">
        <v>98</v>
      </c>
      <c r="B2494" s="158" t="s">
        <v>175</v>
      </c>
      <c r="C2494" s="57" t="s">
        <v>429</v>
      </c>
      <c r="D2494" s="166" t="s">
        <v>433</v>
      </c>
      <c r="E2494" s="31" t="n">
        <v>14</v>
      </c>
      <c r="F2494" s="31"/>
      <c r="G2494" s="31"/>
      <c r="H2494" s="31"/>
      <c r="I2494" s="31"/>
      <c r="J2494" s="31"/>
      <c r="K2494" s="31"/>
      <c r="L2494" s="31"/>
      <c r="M2494" s="31"/>
      <c r="N2494" s="33" t="n">
        <f aca="false">E2494*F2494+H2494+J2494+K2494+L2494+M2494</f>
        <v>0</v>
      </c>
      <c r="O2494" s="36"/>
      <c r="P2494" s="31" t="n">
        <v>18</v>
      </c>
      <c r="Q2494" s="31"/>
      <c r="R2494" s="31"/>
      <c r="S2494" s="31" t="n">
        <v>32</v>
      </c>
      <c r="T2494" s="31"/>
      <c r="U2494" s="31"/>
      <c r="V2494" s="31"/>
      <c r="W2494" s="31"/>
      <c r="X2494" s="31"/>
      <c r="Y2494" s="31"/>
      <c r="Z2494" s="36" t="n">
        <f aca="false">P2494*Q2494+S2494+U2494+V2494+W2494+X2494+Y2494</f>
        <v>32</v>
      </c>
      <c r="AA2494" s="36" t="n">
        <f aca="false">N2494+Z2494</f>
        <v>32</v>
      </c>
      <c r="AB2494" s="74" t="s">
        <v>415</v>
      </c>
      <c r="AC2494" s="102"/>
      <c r="AD2494" s="102"/>
      <c r="AE2494" s="36" t="n">
        <v>54</v>
      </c>
      <c r="AF2494" s="38" t="n">
        <v>54</v>
      </c>
      <c r="AG2494" s="39" t="str">
        <f aca="false">AB2494</f>
        <v>Балашов Н.А.</v>
      </c>
      <c r="AH2494" s="39" t="str">
        <f aca="false">C2494</f>
        <v>3АСС9-5а ВБ</v>
      </c>
      <c r="AI2494" s="40" t="str">
        <f aca="false">B2494</f>
        <v>13</v>
      </c>
      <c r="AJ2494" s="39" t="str">
        <f aca="false">CONCATENATE(A2494," ",D2494)</f>
        <v>ОП.14 Настройка, обновление и конфигурация операционных систем </v>
      </c>
      <c r="AK2494" s="39" t="n">
        <f aca="false">E2494*F2494+P2494*Q2494+H2494+J2494+S2494+U2494</f>
        <v>32</v>
      </c>
      <c r="AL2494" s="39" t="n">
        <f aca="false">L2494+W2494</f>
        <v>0</v>
      </c>
      <c r="AM2494" s="39" t="n">
        <f aca="false">M2494+X2494</f>
        <v>0</v>
      </c>
      <c r="AN2494" s="39" t="n">
        <f aca="false">Y2494</f>
        <v>0</v>
      </c>
      <c r="AO2494" s="39" t="n">
        <f aca="false">SUM(AK2494:AN2494)</f>
        <v>32</v>
      </c>
      <c r="AP2494" s="41" t="n">
        <f aca="false">K2494+V2494</f>
        <v>0</v>
      </c>
    </row>
    <row r="2495" s="42" customFormat="true" ht="16.5" hidden="true" customHeight="true" outlineLevel="0" collapsed="false">
      <c r="A2495" s="132" t="s">
        <v>98</v>
      </c>
      <c r="B2495" s="158" t="s">
        <v>116</v>
      </c>
      <c r="C2495" s="57" t="s">
        <v>430</v>
      </c>
      <c r="D2495" s="166" t="s">
        <v>433</v>
      </c>
      <c r="E2495" s="31" t="n">
        <v>14</v>
      </c>
      <c r="F2495" s="31"/>
      <c r="G2495" s="31"/>
      <c r="H2495" s="31"/>
      <c r="I2495" s="31"/>
      <c r="J2495" s="31"/>
      <c r="K2495" s="31"/>
      <c r="L2495" s="31"/>
      <c r="M2495" s="31"/>
      <c r="N2495" s="33" t="n">
        <f aca="false">E2495*F2495+H2495+J2495+K2495+L2495+M2495</f>
        <v>0</v>
      </c>
      <c r="O2495" s="36"/>
      <c r="P2495" s="31" t="n">
        <v>18</v>
      </c>
      <c r="Q2495" s="31"/>
      <c r="R2495" s="31"/>
      <c r="S2495" s="31" t="n">
        <v>32</v>
      </c>
      <c r="T2495" s="31"/>
      <c r="U2495" s="31"/>
      <c r="V2495" s="31"/>
      <c r="W2495" s="31"/>
      <c r="X2495" s="31"/>
      <c r="Y2495" s="31"/>
      <c r="Z2495" s="36" t="n">
        <f aca="false">P2495*Q2495+S2495+U2495+V2495+W2495+X2495+Y2495</f>
        <v>32</v>
      </c>
      <c r="AA2495" s="36" t="n">
        <f aca="false">N2495+Z2495</f>
        <v>32</v>
      </c>
      <c r="AB2495" s="47" t="s">
        <v>69</v>
      </c>
      <c r="AC2495" s="102"/>
      <c r="AD2495" s="102"/>
      <c r="AE2495" s="36" t="n">
        <v>54</v>
      </c>
      <c r="AF2495" s="38" t="n">
        <v>54</v>
      </c>
      <c r="AG2495" s="39" t="str">
        <f aca="false">AB2495</f>
        <v>вак. 2 п/гр</v>
      </c>
      <c r="AH2495" s="39" t="str">
        <f aca="false">C2495</f>
        <v>3АСС9-5б ВБ</v>
      </c>
      <c r="AI2495" s="40" t="str">
        <f aca="false">B2495</f>
        <v>11</v>
      </c>
      <c r="AJ2495" s="39" t="str">
        <f aca="false">CONCATENATE(A2495," ",D2495)</f>
        <v>ОП.14 Настройка, обновление и конфигурация операционных систем </v>
      </c>
      <c r="AK2495" s="39" t="n">
        <f aca="false">E2495*F2495+P2495*Q2495+H2495+J2495+S2495+U2495</f>
        <v>32</v>
      </c>
      <c r="AL2495" s="39" t="n">
        <f aca="false">L2495+W2495</f>
        <v>0</v>
      </c>
      <c r="AM2495" s="39" t="n">
        <f aca="false">M2495+X2495</f>
        <v>0</v>
      </c>
      <c r="AN2495" s="39" t="n">
        <f aca="false">Y2495</f>
        <v>0</v>
      </c>
      <c r="AO2495" s="39" t="n">
        <f aca="false">SUM(AK2495:AN2495)</f>
        <v>32</v>
      </c>
      <c r="AP2495" s="41" t="n">
        <f aca="false">K2495+V2495</f>
        <v>0</v>
      </c>
    </row>
    <row r="2496" s="42" customFormat="true" ht="16.5" hidden="true" customHeight="true" outlineLevel="0" collapsed="false">
      <c r="A2496" s="132" t="s">
        <v>100</v>
      </c>
      <c r="B2496" s="30" t="s">
        <v>167</v>
      </c>
      <c r="C2496" s="31" t="s">
        <v>431</v>
      </c>
      <c r="D2496" s="166" t="s">
        <v>420</v>
      </c>
      <c r="E2496" s="31" t="n">
        <v>14</v>
      </c>
      <c r="F2496" s="31" t="n">
        <v>3</v>
      </c>
      <c r="G2496" s="31" t="n">
        <v>100</v>
      </c>
      <c r="H2496" s="31" t="n">
        <v>-24</v>
      </c>
      <c r="I2496" s="31"/>
      <c r="J2496" s="31"/>
      <c r="K2496" s="31"/>
      <c r="L2496" s="31" t="n">
        <v>2</v>
      </c>
      <c r="M2496" s="31"/>
      <c r="N2496" s="33" t="n">
        <f aca="false">E2496*F2496+H2496+J2496+K2496+L2496+M2496</f>
        <v>20</v>
      </c>
      <c r="O2496" s="36"/>
      <c r="P2496" s="31" t="n">
        <v>18</v>
      </c>
      <c r="Q2496" s="31" t="n">
        <v>3</v>
      </c>
      <c r="R2496" s="31"/>
      <c r="S2496" s="31" t="n">
        <v>-52</v>
      </c>
      <c r="T2496" s="31"/>
      <c r="U2496" s="31"/>
      <c r="V2496" s="31"/>
      <c r="W2496" s="31" t="n">
        <v>6</v>
      </c>
      <c r="X2496" s="31" t="n">
        <v>8</v>
      </c>
      <c r="Y2496" s="31"/>
      <c r="Z2496" s="36" t="n">
        <f aca="false">P2496*Q2496+S2496+U2496+V2496+W2496+X2496+Y2496</f>
        <v>16</v>
      </c>
      <c r="AA2496" s="36" t="n">
        <f aca="false">N2496+Z2496</f>
        <v>36</v>
      </c>
      <c r="AB2496" s="47" t="s">
        <v>434</v>
      </c>
      <c r="AC2496" s="102" t="s">
        <v>435</v>
      </c>
      <c r="AD2496" s="102"/>
      <c r="AE2496" s="36" t="n">
        <v>54</v>
      </c>
      <c r="AF2496" s="38" t="n">
        <v>96</v>
      </c>
      <c r="AG2496" s="39" t="str">
        <f aca="false">AB2496</f>
        <v>Плаксо В.А.</v>
      </c>
      <c r="AH2496" s="39" t="str">
        <f aca="false">C2496</f>
        <v>3АСС9-5 ВБ</v>
      </c>
      <c r="AI2496" s="40" t="str">
        <f aca="false">B2496</f>
        <v>24</v>
      </c>
      <c r="AJ2496" s="39" t="str">
        <f aca="false">CONCATENATE(A2496," ",D2496)</f>
        <v>МДК.01.01 Компьютерные сети</v>
      </c>
      <c r="AK2496" s="39" t="n">
        <f aca="false">E2496*F2496+P2496*Q2496+H2496+J2496+S2496+U2496</f>
        <v>20</v>
      </c>
      <c r="AL2496" s="39" t="n">
        <f aca="false">L2496+W2496</f>
        <v>8</v>
      </c>
      <c r="AM2496" s="39" t="n">
        <f aca="false">M2496+X2496</f>
        <v>8</v>
      </c>
      <c r="AN2496" s="39" t="n">
        <f aca="false">Y2496</f>
        <v>0</v>
      </c>
      <c r="AO2496" s="39" t="n">
        <f aca="false">SUM(AK2496:AN2496)</f>
        <v>36</v>
      </c>
      <c r="AP2496" s="41" t="n">
        <f aca="false">K2496+V2496</f>
        <v>0</v>
      </c>
    </row>
    <row r="2497" s="42" customFormat="true" ht="16.5" hidden="true" customHeight="true" outlineLevel="0" collapsed="false">
      <c r="A2497" s="132" t="s">
        <v>100</v>
      </c>
      <c r="B2497" s="158" t="s">
        <v>175</v>
      </c>
      <c r="C2497" s="57" t="s">
        <v>429</v>
      </c>
      <c r="D2497" s="166" t="s">
        <v>420</v>
      </c>
      <c r="E2497" s="31" t="n">
        <v>14</v>
      </c>
      <c r="F2497" s="31"/>
      <c r="G2497" s="31"/>
      <c r="H2497" s="31" t="n">
        <v>24</v>
      </c>
      <c r="I2497" s="31"/>
      <c r="J2497" s="31"/>
      <c r="K2497" s="31"/>
      <c r="L2497" s="31"/>
      <c r="M2497" s="31"/>
      <c r="N2497" s="33" t="n">
        <f aca="false">E2497*F2497+H2497+J2497+K2497+L2497+M2497</f>
        <v>24</v>
      </c>
      <c r="O2497" s="36"/>
      <c r="P2497" s="31" t="n">
        <v>18</v>
      </c>
      <c r="Q2497" s="31"/>
      <c r="R2497" s="31"/>
      <c r="S2497" s="31" t="n">
        <v>52</v>
      </c>
      <c r="T2497" s="31"/>
      <c r="U2497" s="31"/>
      <c r="V2497" s="31"/>
      <c r="W2497" s="31"/>
      <c r="X2497" s="31"/>
      <c r="Y2497" s="31"/>
      <c r="Z2497" s="36" t="n">
        <f aca="false">P2497*Q2497+S2497+U2497+V2497+W2497+X2497+Y2497</f>
        <v>52</v>
      </c>
      <c r="AA2497" s="36" t="n">
        <f aca="false">N2497+Z2497</f>
        <v>76</v>
      </c>
      <c r="AB2497" s="47" t="s">
        <v>434</v>
      </c>
      <c r="AC2497" s="102" t="s">
        <v>435</v>
      </c>
      <c r="AD2497" s="102"/>
      <c r="AE2497" s="36" t="n">
        <v>54</v>
      </c>
      <c r="AF2497" s="38" t="n">
        <v>96</v>
      </c>
      <c r="AG2497" s="39" t="str">
        <f aca="false">AB2497</f>
        <v>Плаксо В.А.</v>
      </c>
      <c r="AH2497" s="39" t="str">
        <f aca="false">C2497</f>
        <v>3АСС9-5а ВБ</v>
      </c>
      <c r="AI2497" s="40" t="str">
        <f aca="false">B2497</f>
        <v>13</v>
      </c>
      <c r="AJ2497" s="39" t="str">
        <f aca="false">CONCATENATE(A2497," ",D2497)</f>
        <v>МДК.01.01 Компьютерные сети</v>
      </c>
      <c r="AK2497" s="39" t="n">
        <f aca="false">E2497*F2497+P2497*Q2497+H2497+J2497+S2497+U2497</f>
        <v>76</v>
      </c>
      <c r="AL2497" s="39" t="n">
        <f aca="false">L2497+W2497</f>
        <v>0</v>
      </c>
      <c r="AM2497" s="39" t="n">
        <f aca="false">M2497+X2497</f>
        <v>0</v>
      </c>
      <c r="AN2497" s="39" t="n">
        <f aca="false">Y2497</f>
        <v>0</v>
      </c>
      <c r="AO2497" s="39" t="n">
        <f aca="false">SUM(AK2497:AN2497)</f>
        <v>76</v>
      </c>
      <c r="AP2497" s="41" t="n">
        <f aca="false">K2497+V2497</f>
        <v>0</v>
      </c>
    </row>
    <row r="2498" s="42" customFormat="true" ht="16.5" hidden="true" customHeight="true" outlineLevel="0" collapsed="false">
      <c r="A2498" s="132" t="s">
        <v>100</v>
      </c>
      <c r="B2498" s="158" t="s">
        <v>116</v>
      </c>
      <c r="C2498" s="57" t="s">
        <v>430</v>
      </c>
      <c r="D2498" s="166" t="s">
        <v>420</v>
      </c>
      <c r="E2498" s="31" t="n">
        <v>14</v>
      </c>
      <c r="F2498" s="31"/>
      <c r="G2498" s="31"/>
      <c r="H2498" s="31" t="n">
        <v>24</v>
      </c>
      <c r="I2498" s="31"/>
      <c r="J2498" s="31"/>
      <c r="K2498" s="31"/>
      <c r="L2498" s="31"/>
      <c r="M2498" s="31"/>
      <c r="N2498" s="33" t="n">
        <f aca="false">E2498*F2498+H2498+J2498+K2498+L2498+M2498</f>
        <v>24</v>
      </c>
      <c r="O2498" s="36"/>
      <c r="P2498" s="31" t="n">
        <v>18</v>
      </c>
      <c r="Q2498" s="31"/>
      <c r="R2498" s="31"/>
      <c r="S2498" s="31" t="n">
        <v>52</v>
      </c>
      <c r="T2498" s="31"/>
      <c r="U2498" s="31"/>
      <c r="V2498" s="31"/>
      <c r="W2498" s="31"/>
      <c r="X2498" s="31"/>
      <c r="Y2498" s="31"/>
      <c r="Z2498" s="36" t="n">
        <f aca="false">P2498*Q2498+S2498+U2498+V2498+W2498+X2498+Y2498</f>
        <v>52</v>
      </c>
      <c r="AA2498" s="36" t="n">
        <f aca="false">N2498+Z2498</f>
        <v>76</v>
      </c>
      <c r="AB2498" s="47" t="s">
        <v>69</v>
      </c>
      <c r="AC2498" s="102" t="s">
        <v>435</v>
      </c>
      <c r="AD2498" s="102"/>
      <c r="AE2498" s="36" t="n">
        <v>54</v>
      </c>
      <c r="AF2498" s="38" t="n">
        <v>96</v>
      </c>
      <c r="AG2498" s="39" t="str">
        <f aca="false">AB2498</f>
        <v>вак. 2 п/гр</v>
      </c>
      <c r="AH2498" s="39" t="str">
        <f aca="false">C2498</f>
        <v>3АСС9-5б ВБ</v>
      </c>
      <c r="AI2498" s="40" t="str">
        <f aca="false">B2498</f>
        <v>11</v>
      </c>
      <c r="AJ2498" s="39" t="str">
        <f aca="false">CONCATENATE(A2498," ",D2498)</f>
        <v>МДК.01.01 Компьютерные сети</v>
      </c>
      <c r="AK2498" s="39" t="n">
        <f aca="false">E2498*F2498+P2498*Q2498+H2498+J2498+S2498+U2498</f>
        <v>76</v>
      </c>
      <c r="AL2498" s="39" t="n">
        <f aca="false">L2498+W2498</f>
        <v>0</v>
      </c>
      <c r="AM2498" s="39" t="n">
        <f aca="false">M2498+X2498</f>
        <v>0</v>
      </c>
      <c r="AN2498" s="39" t="n">
        <f aca="false">Y2498</f>
        <v>0</v>
      </c>
      <c r="AO2498" s="39" t="n">
        <f aca="false">SUM(AK2498:AN2498)</f>
        <v>76</v>
      </c>
      <c r="AP2498" s="41" t="n">
        <f aca="false">K2498+V2498</f>
        <v>0</v>
      </c>
    </row>
    <row r="2499" s="42" customFormat="true" ht="16.5" hidden="true" customHeight="true" outlineLevel="0" collapsed="false">
      <c r="A2499" s="132" t="s">
        <v>104</v>
      </c>
      <c r="B2499" s="30" t="s">
        <v>167</v>
      </c>
      <c r="C2499" s="31" t="s">
        <v>431</v>
      </c>
      <c r="D2499" s="166" t="s">
        <v>422</v>
      </c>
      <c r="E2499" s="31" t="n">
        <v>14</v>
      </c>
      <c r="F2499" s="31" t="n">
        <v>7</v>
      </c>
      <c r="G2499" s="31" t="n">
        <v>120</v>
      </c>
      <c r="H2499" s="31" t="n">
        <v>-40</v>
      </c>
      <c r="I2499" s="31"/>
      <c r="J2499" s="31"/>
      <c r="K2499" s="31"/>
      <c r="L2499" s="31" t="n">
        <v>4</v>
      </c>
      <c r="M2499" s="31"/>
      <c r="N2499" s="33" t="n">
        <f aca="false">E2499*F2499+H2499+J2499+K2499+L2499+M2499</f>
        <v>62</v>
      </c>
      <c r="O2499" s="36"/>
      <c r="P2499" s="31" t="n">
        <v>18</v>
      </c>
      <c r="Q2499" s="31" t="n">
        <v>4</v>
      </c>
      <c r="R2499" s="31"/>
      <c r="S2499" s="31" t="n">
        <v>-28</v>
      </c>
      <c r="T2499" s="31"/>
      <c r="U2499" s="31" t="n">
        <v>-30</v>
      </c>
      <c r="V2499" s="31" t="n">
        <v>24</v>
      </c>
      <c r="W2499" s="31" t="n">
        <v>6</v>
      </c>
      <c r="X2499" s="31" t="n">
        <v>8</v>
      </c>
      <c r="Y2499" s="31"/>
      <c r="Z2499" s="36" t="n">
        <f aca="false">P2499*Q2499+S2499+U2499+V2499+W2499+X2499+Y2499</f>
        <v>52</v>
      </c>
      <c r="AA2499" s="36" t="n">
        <f aca="false">N2499+Z2499</f>
        <v>114</v>
      </c>
      <c r="AB2499" s="284" t="s">
        <v>257</v>
      </c>
      <c r="AC2499" s="102" t="s">
        <v>435</v>
      </c>
      <c r="AD2499" s="102"/>
      <c r="AE2499" s="36" t="n">
        <v>72</v>
      </c>
      <c r="AF2499" s="38" t="n">
        <v>200</v>
      </c>
      <c r="AG2499" s="39" t="str">
        <f aca="false">AB2499</f>
        <v>Угольников И.М.</v>
      </c>
      <c r="AH2499" s="39" t="str">
        <f aca="false">C2499</f>
        <v>3АСС9-5 ВБ</v>
      </c>
      <c r="AI2499" s="40" t="str">
        <f aca="false">B2499</f>
        <v>24</v>
      </c>
      <c r="AJ2499" s="39" t="str">
        <f aca="false">CONCATENATE(A2499," ",D2499)</f>
        <v>МДК.01.02 Организация, принципы построения и функционирования компьютерных сетей</v>
      </c>
      <c r="AK2499" s="39" t="n">
        <f aca="false">E2499*F2499+P2499*Q2499+H2499+J2499+S2499+U2499</f>
        <v>72</v>
      </c>
      <c r="AL2499" s="39" t="n">
        <f aca="false">L2499+W2499</f>
        <v>10</v>
      </c>
      <c r="AM2499" s="39" t="n">
        <f aca="false">M2499+X2499</f>
        <v>8</v>
      </c>
      <c r="AN2499" s="39" t="n">
        <f aca="false">Y2499</f>
        <v>0</v>
      </c>
      <c r="AO2499" s="39" t="n">
        <f aca="false">SUM(AK2499:AN2499)</f>
        <v>90</v>
      </c>
      <c r="AP2499" s="41" t="n">
        <f aca="false">K2499+V2499</f>
        <v>24</v>
      </c>
    </row>
    <row r="2500" s="42" customFormat="true" ht="16.5" hidden="true" customHeight="true" outlineLevel="0" collapsed="false">
      <c r="A2500" s="132" t="s">
        <v>104</v>
      </c>
      <c r="B2500" s="158" t="s">
        <v>175</v>
      </c>
      <c r="C2500" s="57" t="s">
        <v>429</v>
      </c>
      <c r="D2500" s="166" t="s">
        <v>422</v>
      </c>
      <c r="E2500" s="31" t="n">
        <v>14</v>
      </c>
      <c r="F2500" s="31"/>
      <c r="G2500" s="31"/>
      <c r="H2500" s="31" t="n">
        <v>40</v>
      </c>
      <c r="I2500" s="31"/>
      <c r="J2500" s="31"/>
      <c r="K2500" s="31"/>
      <c r="L2500" s="31"/>
      <c r="M2500" s="31"/>
      <c r="N2500" s="33" t="n">
        <f aca="false">E2500*F2500+H2500+J2500+K2500+L2500+M2500</f>
        <v>40</v>
      </c>
      <c r="O2500" s="36"/>
      <c r="P2500" s="31" t="n">
        <v>18</v>
      </c>
      <c r="Q2500" s="31"/>
      <c r="R2500" s="31"/>
      <c r="S2500" s="31" t="n">
        <v>28</v>
      </c>
      <c r="T2500" s="31"/>
      <c r="U2500" s="31"/>
      <c r="V2500" s="31"/>
      <c r="W2500" s="31"/>
      <c r="X2500" s="31"/>
      <c r="Y2500" s="31"/>
      <c r="Z2500" s="36" t="n">
        <f aca="false">P2500*Q2500+S2500+U2500+V2500+W2500+X2500+Y2500</f>
        <v>28</v>
      </c>
      <c r="AA2500" s="36" t="n">
        <f aca="false">N2500+Z2500</f>
        <v>68</v>
      </c>
      <c r="AB2500" s="47" t="s">
        <v>257</v>
      </c>
      <c r="AC2500" s="102" t="s">
        <v>435</v>
      </c>
      <c r="AD2500" s="102"/>
      <c r="AE2500" s="36" t="n">
        <v>72</v>
      </c>
      <c r="AF2500" s="38" t="n">
        <v>200</v>
      </c>
      <c r="AG2500" s="39" t="str">
        <f aca="false">AB2500</f>
        <v>Угольников И.М.</v>
      </c>
      <c r="AH2500" s="39" t="str">
        <f aca="false">C2500</f>
        <v>3АСС9-5а ВБ</v>
      </c>
      <c r="AI2500" s="40" t="str">
        <f aca="false">B2500</f>
        <v>13</v>
      </c>
      <c r="AJ2500" s="39" t="str">
        <f aca="false">CONCATENATE(A2500," ",D2500)</f>
        <v>МДК.01.02 Организация, принципы построения и функционирования компьютерных сетей</v>
      </c>
      <c r="AK2500" s="39" t="n">
        <f aca="false">E2500*F2500+P2500*Q2500+H2500+J2500+S2500+U2500</f>
        <v>68</v>
      </c>
      <c r="AL2500" s="39" t="n">
        <f aca="false">L2500+W2500</f>
        <v>0</v>
      </c>
      <c r="AM2500" s="39" t="n">
        <f aca="false">M2500+X2500</f>
        <v>0</v>
      </c>
      <c r="AN2500" s="39" t="n">
        <f aca="false">Y2500</f>
        <v>0</v>
      </c>
      <c r="AO2500" s="39" t="n">
        <f aca="false">SUM(AK2500:AN2500)</f>
        <v>68</v>
      </c>
      <c r="AP2500" s="41" t="n">
        <f aca="false">K2500+V2500</f>
        <v>0</v>
      </c>
    </row>
    <row r="2501" s="42" customFormat="true" ht="16.5" hidden="true" customHeight="true" outlineLevel="0" collapsed="false">
      <c r="A2501" s="132" t="s">
        <v>104</v>
      </c>
      <c r="B2501" s="158" t="s">
        <v>116</v>
      </c>
      <c r="C2501" s="57" t="s">
        <v>430</v>
      </c>
      <c r="D2501" s="166" t="s">
        <v>422</v>
      </c>
      <c r="E2501" s="31" t="n">
        <v>14</v>
      </c>
      <c r="F2501" s="31"/>
      <c r="G2501" s="31"/>
      <c r="H2501" s="31" t="n">
        <v>40</v>
      </c>
      <c r="I2501" s="31"/>
      <c r="J2501" s="31"/>
      <c r="K2501" s="31"/>
      <c r="L2501" s="31"/>
      <c r="M2501" s="31"/>
      <c r="N2501" s="33" t="n">
        <f aca="false">E2501*F2501+H2501+J2501+K2501+L2501+M2501</f>
        <v>40</v>
      </c>
      <c r="O2501" s="36"/>
      <c r="P2501" s="31" t="n">
        <v>18</v>
      </c>
      <c r="Q2501" s="31"/>
      <c r="R2501" s="31"/>
      <c r="S2501" s="31" t="n">
        <v>28</v>
      </c>
      <c r="T2501" s="31"/>
      <c r="U2501" s="31"/>
      <c r="V2501" s="31"/>
      <c r="W2501" s="31"/>
      <c r="X2501" s="31"/>
      <c r="Y2501" s="31"/>
      <c r="Z2501" s="36" t="n">
        <f aca="false">P2501*Q2501+S2501+U2501+V2501+W2501+X2501+Y2501</f>
        <v>28</v>
      </c>
      <c r="AA2501" s="36" t="n">
        <f aca="false">N2501+Z2501</f>
        <v>68</v>
      </c>
      <c r="AB2501" s="47" t="s">
        <v>69</v>
      </c>
      <c r="AC2501" s="102" t="s">
        <v>435</v>
      </c>
      <c r="AD2501" s="102"/>
      <c r="AE2501" s="36" t="n">
        <v>72</v>
      </c>
      <c r="AF2501" s="38" t="n">
        <v>200</v>
      </c>
      <c r="AG2501" s="39" t="str">
        <f aca="false">AB2501</f>
        <v>вак. 2 п/гр</v>
      </c>
      <c r="AH2501" s="39" t="str">
        <f aca="false">C2501</f>
        <v>3АСС9-5б ВБ</v>
      </c>
      <c r="AI2501" s="40" t="str">
        <f aca="false">B2501</f>
        <v>11</v>
      </c>
      <c r="AJ2501" s="39" t="str">
        <f aca="false">CONCATENATE(A2501," ",D2501)</f>
        <v>МДК.01.02 Организация, принципы построения и функционирования компьютерных сетей</v>
      </c>
      <c r="AK2501" s="39" t="n">
        <f aca="false">E2501*F2501+P2501*Q2501+H2501+J2501+S2501+U2501</f>
        <v>68</v>
      </c>
      <c r="AL2501" s="39" t="n">
        <f aca="false">L2501+W2501</f>
        <v>0</v>
      </c>
      <c r="AM2501" s="39" t="n">
        <f aca="false">M2501+X2501</f>
        <v>0</v>
      </c>
      <c r="AN2501" s="39" t="n">
        <f aca="false">Y2501</f>
        <v>0</v>
      </c>
      <c r="AO2501" s="39" t="n">
        <f aca="false">SUM(AK2501:AN2501)</f>
        <v>68</v>
      </c>
      <c r="AP2501" s="41" t="n">
        <f aca="false">K2501+V2501</f>
        <v>0</v>
      </c>
    </row>
    <row r="2502" s="42" customFormat="true" ht="16.5" hidden="true" customHeight="true" outlineLevel="0" collapsed="false">
      <c r="A2502" s="132" t="s">
        <v>104</v>
      </c>
      <c r="B2502" s="158" t="s">
        <v>175</v>
      </c>
      <c r="C2502" s="57" t="s">
        <v>429</v>
      </c>
      <c r="D2502" s="166" t="s">
        <v>436</v>
      </c>
      <c r="E2502" s="31" t="n">
        <v>14</v>
      </c>
      <c r="F2502" s="31"/>
      <c r="G2502" s="31"/>
      <c r="H2502" s="31"/>
      <c r="I2502" s="31"/>
      <c r="J2502" s="31"/>
      <c r="K2502" s="31"/>
      <c r="L2502" s="31"/>
      <c r="M2502" s="31"/>
      <c r="N2502" s="33" t="n">
        <f aca="false">E2502*F2502+H2502+J2502+K2502+L2502+M2502</f>
        <v>0</v>
      </c>
      <c r="O2502" s="36"/>
      <c r="P2502" s="31" t="n">
        <v>18</v>
      </c>
      <c r="Q2502" s="31"/>
      <c r="R2502" s="31"/>
      <c r="S2502" s="31"/>
      <c r="T2502" s="31"/>
      <c r="U2502" s="31" t="n">
        <v>30</v>
      </c>
      <c r="V2502" s="31"/>
      <c r="W2502" s="31"/>
      <c r="X2502" s="31"/>
      <c r="Y2502" s="31"/>
      <c r="Z2502" s="36" t="n">
        <f aca="false">P2502*Q2502+S2502+U2502+V2502+W2502+X2502+Y2502</f>
        <v>30</v>
      </c>
      <c r="AA2502" s="36" t="n">
        <f aca="false">N2502+Z2502</f>
        <v>30</v>
      </c>
      <c r="AB2502" s="284" t="s">
        <v>257</v>
      </c>
      <c r="AC2502" s="102" t="s">
        <v>435</v>
      </c>
      <c r="AD2502" s="102"/>
      <c r="AE2502" s="36" t="n">
        <v>72</v>
      </c>
      <c r="AF2502" s="38" t="n">
        <v>200</v>
      </c>
      <c r="AG2502" s="39" t="str">
        <f aca="false">AB2502</f>
        <v>Угольников И.М.</v>
      </c>
      <c r="AH2502" s="39" t="str">
        <f aca="false">C2502</f>
        <v>3АСС9-5а ВБ</v>
      </c>
      <c r="AI2502" s="40" t="str">
        <f aca="false">B2502</f>
        <v>13</v>
      </c>
      <c r="AJ2502" s="39" t="str">
        <f aca="false">CONCATENATE(A2502," ",D2502)</f>
        <v>МДК.01.02 КП - Организация, принципы построения и функционирования компьютерных сетей</v>
      </c>
      <c r="AK2502" s="39" t="n">
        <f aca="false">E2502*F2502+P2502*Q2502+H2502+J2502+S2502+U2502</f>
        <v>30</v>
      </c>
      <c r="AL2502" s="39" t="n">
        <f aca="false">L2502+W2502</f>
        <v>0</v>
      </c>
      <c r="AM2502" s="39" t="n">
        <f aca="false">M2502+X2502</f>
        <v>0</v>
      </c>
      <c r="AN2502" s="39" t="n">
        <f aca="false">Y2502</f>
        <v>0</v>
      </c>
      <c r="AO2502" s="39" t="n">
        <f aca="false">SUM(AK2502:AN2502)</f>
        <v>30</v>
      </c>
      <c r="AP2502" s="41" t="n">
        <f aca="false">K2502+V2502</f>
        <v>0</v>
      </c>
    </row>
    <row r="2503" s="42" customFormat="true" ht="16.5" hidden="true" customHeight="true" outlineLevel="0" collapsed="false">
      <c r="A2503" s="132" t="s">
        <v>104</v>
      </c>
      <c r="B2503" s="158" t="s">
        <v>116</v>
      </c>
      <c r="C2503" s="57" t="s">
        <v>430</v>
      </c>
      <c r="D2503" s="166" t="s">
        <v>436</v>
      </c>
      <c r="E2503" s="31" t="n">
        <v>14</v>
      </c>
      <c r="F2503" s="31"/>
      <c r="G2503" s="31"/>
      <c r="H2503" s="31"/>
      <c r="I2503" s="31"/>
      <c r="J2503" s="31"/>
      <c r="K2503" s="31"/>
      <c r="L2503" s="31"/>
      <c r="M2503" s="31"/>
      <c r="N2503" s="33" t="n">
        <f aca="false">E2503*F2503+H2503+J2503+K2503+L2503+M2503</f>
        <v>0</v>
      </c>
      <c r="O2503" s="36"/>
      <c r="P2503" s="31" t="n">
        <v>18</v>
      </c>
      <c r="Q2503" s="31"/>
      <c r="R2503" s="31"/>
      <c r="S2503" s="31"/>
      <c r="T2503" s="31"/>
      <c r="U2503" s="31" t="n">
        <v>30</v>
      </c>
      <c r="V2503" s="31"/>
      <c r="W2503" s="31"/>
      <c r="X2503" s="31"/>
      <c r="Y2503" s="31"/>
      <c r="Z2503" s="36" t="n">
        <f aca="false">P2503*Q2503+S2503+U2503+V2503+W2503+X2503+Y2503</f>
        <v>30</v>
      </c>
      <c r="AA2503" s="36" t="n">
        <f aca="false">N2503+Z2503</f>
        <v>30</v>
      </c>
      <c r="AB2503" s="71" t="s">
        <v>437</v>
      </c>
      <c r="AC2503" s="291" t="s">
        <v>749</v>
      </c>
      <c r="AD2503" s="102"/>
      <c r="AE2503" s="36" t="n">
        <v>72</v>
      </c>
      <c r="AF2503" s="38" t="n">
        <v>200</v>
      </c>
      <c r="AG2503" s="39" t="str">
        <f aca="false">AB2503</f>
        <v>Вак. КП - Угольников И.М.</v>
      </c>
      <c r="AH2503" s="39" t="str">
        <f aca="false">C2503</f>
        <v>3АСС9-5б ВБ</v>
      </c>
      <c r="AI2503" s="40" t="str">
        <f aca="false">B2503</f>
        <v>11</v>
      </c>
      <c r="AJ2503" s="39" t="str">
        <f aca="false">CONCATENATE(A2503," ",D2503)</f>
        <v>МДК.01.02 КП - Организация, принципы построения и функционирования компьютерных сетей</v>
      </c>
      <c r="AK2503" s="39" t="n">
        <f aca="false">E2503*F2503+P2503*Q2503+H2503+J2503+S2503+U2503</f>
        <v>30</v>
      </c>
      <c r="AL2503" s="39" t="n">
        <f aca="false">L2503+W2503</f>
        <v>0</v>
      </c>
      <c r="AM2503" s="39" t="n">
        <f aca="false">M2503+X2503</f>
        <v>0</v>
      </c>
      <c r="AN2503" s="39" t="n">
        <f aca="false">Y2503</f>
        <v>0</v>
      </c>
      <c r="AO2503" s="39" t="n">
        <f aca="false">SUM(AK2503:AN2503)</f>
        <v>30</v>
      </c>
      <c r="AP2503" s="41" t="n">
        <f aca="false">K2503+V2503</f>
        <v>0</v>
      </c>
    </row>
    <row r="2504" s="42" customFormat="true" ht="16.5" hidden="true" customHeight="true" outlineLevel="0" collapsed="false">
      <c r="A2504" s="132" t="s">
        <v>136</v>
      </c>
      <c r="B2504" s="30" t="s">
        <v>167</v>
      </c>
      <c r="C2504" s="31" t="s">
        <v>431</v>
      </c>
      <c r="D2504" s="166" t="s">
        <v>438</v>
      </c>
      <c r="E2504" s="31" t="n">
        <v>14</v>
      </c>
      <c r="F2504" s="31"/>
      <c r="G2504" s="31"/>
      <c r="H2504" s="31"/>
      <c r="I2504" s="31"/>
      <c r="J2504" s="31"/>
      <c r="K2504" s="31"/>
      <c r="L2504" s="31"/>
      <c r="M2504" s="31"/>
      <c r="N2504" s="33" t="n">
        <f aca="false">E2504*F2504+H2504+J2504+K2504+L2504+M2504</f>
        <v>0</v>
      </c>
      <c r="O2504" s="36"/>
      <c r="P2504" s="31" t="n">
        <v>18</v>
      </c>
      <c r="Q2504" s="31" t="n">
        <v>4</v>
      </c>
      <c r="R2504" s="31" t="n">
        <v>40</v>
      </c>
      <c r="S2504" s="31" t="n">
        <v>-40</v>
      </c>
      <c r="T2504" s="31"/>
      <c r="U2504" s="31"/>
      <c r="V2504" s="31"/>
      <c r="W2504" s="31" t="n">
        <v>4</v>
      </c>
      <c r="X2504" s="31"/>
      <c r="Y2504" s="31"/>
      <c r="Z2504" s="36" t="n">
        <f aca="false">P2504*Q2504+S2504+U2504+V2504+W2504+X2504+Y2504</f>
        <v>36</v>
      </c>
      <c r="AA2504" s="36" t="n">
        <f aca="false">N2504+Z2504</f>
        <v>36</v>
      </c>
      <c r="AB2504" s="47" t="s">
        <v>259</v>
      </c>
      <c r="AC2504" s="102"/>
      <c r="AD2504" s="102"/>
      <c r="AE2504" s="36" t="n">
        <v>72</v>
      </c>
      <c r="AF2504" s="38" t="n">
        <v>72</v>
      </c>
      <c r="AG2504" s="39" t="str">
        <f aca="false">AB2504</f>
        <v>Евдокимов М.В.</v>
      </c>
      <c r="AH2504" s="39" t="str">
        <f aca="false">C2504</f>
        <v>3АСС9-5 ВБ</v>
      </c>
      <c r="AI2504" s="40" t="str">
        <f aca="false">B2504</f>
        <v>24</v>
      </c>
      <c r="AJ2504" s="39" t="str">
        <f aca="false">CONCATENATE(A2504," ",D2504)</f>
        <v>МДК.01.03 Системы коммутации, технологии их монтажа и обслуживания</v>
      </c>
      <c r="AK2504" s="39" t="n">
        <f aca="false">E2504*F2504+P2504*Q2504+H2504+J2504+S2504+U2504</f>
        <v>32</v>
      </c>
      <c r="AL2504" s="39" t="n">
        <f aca="false">L2504+W2504</f>
        <v>4</v>
      </c>
      <c r="AM2504" s="39" t="n">
        <f aca="false">M2504+X2504</f>
        <v>0</v>
      </c>
      <c r="AN2504" s="39" t="n">
        <f aca="false">Y2504</f>
        <v>0</v>
      </c>
      <c r="AO2504" s="39" t="n">
        <f aca="false">SUM(AK2504:AN2504)</f>
        <v>36</v>
      </c>
      <c r="AP2504" s="41" t="n">
        <f aca="false">K2504+V2504</f>
        <v>0</v>
      </c>
    </row>
    <row r="2505" s="42" customFormat="true" ht="16.5" hidden="true" customHeight="true" outlineLevel="0" collapsed="false">
      <c r="A2505" s="132" t="s">
        <v>136</v>
      </c>
      <c r="B2505" s="158" t="s">
        <v>175</v>
      </c>
      <c r="C2505" s="57" t="s">
        <v>429</v>
      </c>
      <c r="D2505" s="166" t="s">
        <v>438</v>
      </c>
      <c r="E2505" s="31" t="n">
        <v>14</v>
      </c>
      <c r="F2505" s="31"/>
      <c r="G2505" s="31"/>
      <c r="H2505" s="31"/>
      <c r="I2505" s="31"/>
      <c r="J2505" s="31"/>
      <c r="K2505" s="31"/>
      <c r="L2505" s="31"/>
      <c r="M2505" s="31"/>
      <c r="N2505" s="33" t="n">
        <f aca="false">E2505*F2505+H2505+J2505+K2505+L2505+M2505</f>
        <v>0</v>
      </c>
      <c r="O2505" s="36"/>
      <c r="P2505" s="31" t="n">
        <v>18</v>
      </c>
      <c r="Q2505" s="31"/>
      <c r="R2505" s="31"/>
      <c r="S2505" s="31" t="n">
        <v>40</v>
      </c>
      <c r="T2505" s="31"/>
      <c r="U2505" s="31"/>
      <c r="V2505" s="31"/>
      <c r="W2505" s="31"/>
      <c r="X2505" s="31"/>
      <c r="Y2505" s="31"/>
      <c r="Z2505" s="36" t="n">
        <f aca="false">P2505*Q2505+S2505+U2505+V2505+W2505+X2505+Y2505</f>
        <v>40</v>
      </c>
      <c r="AA2505" s="36" t="n">
        <f aca="false">N2505+Z2505</f>
        <v>40</v>
      </c>
      <c r="AB2505" s="47" t="s">
        <v>259</v>
      </c>
      <c r="AC2505" s="102"/>
      <c r="AD2505" s="102"/>
      <c r="AE2505" s="36" t="n">
        <v>72</v>
      </c>
      <c r="AF2505" s="38" t="n">
        <v>72</v>
      </c>
      <c r="AG2505" s="39" t="str">
        <f aca="false">AB2505</f>
        <v>Евдокимов М.В.</v>
      </c>
      <c r="AH2505" s="39" t="str">
        <f aca="false">C2505</f>
        <v>3АСС9-5а ВБ</v>
      </c>
      <c r="AI2505" s="40" t="str">
        <f aca="false">B2505</f>
        <v>13</v>
      </c>
      <c r="AJ2505" s="39" t="str">
        <f aca="false">CONCATENATE(A2505," ",D2505)</f>
        <v>МДК.01.03 Системы коммутации, технологии их монтажа и обслуживания</v>
      </c>
      <c r="AK2505" s="39" t="n">
        <f aca="false">E2505*F2505+P2505*Q2505+H2505+J2505+S2505+U2505</f>
        <v>40</v>
      </c>
      <c r="AL2505" s="39" t="n">
        <f aca="false">L2505+W2505</f>
        <v>0</v>
      </c>
      <c r="AM2505" s="39" t="n">
        <f aca="false">M2505+X2505</f>
        <v>0</v>
      </c>
      <c r="AN2505" s="39" t="n">
        <f aca="false">Y2505</f>
        <v>0</v>
      </c>
      <c r="AO2505" s="39" t="n">
        <f aca="false">SUM(AK2505:AN2505)</f>
        <v>40</v>
      </c>
      <c r="AP2505" s="41" t="n">
        <f aca="false">K2505+V2505</f>
        <v>0</v>
      </c>
    </row>
    <row r="2506" s="42" customFormat="true" ht="16.5" hidden="true" customHeight="true" outlineLevel="0" collapsed="false">
      <c r="A2506" s="132" t="s">
        <v>136</v>
      </c>
      <c r="B2506" s="158" t="s">
        <v>116</v>
      </c>
      <c r="C2506" s="57" t="s">
        <v>430</v>
      </c>
      <c r="D2506" s="166" t="s">
        <v>438</v>
      </c>
      <c r="E2506" s="31" t="n">
        <v>14</v>
      </c>
      <c r="F2506" s="31"/>
      <c r="G2506" s="31"/>
      <c r="H2506" s="31"/>
      <c r="I2506" s="31"/>
      <c r="J2506" s="31"/>
      <c r="K2506" s="31"/>
      <c r="L2506" s="31"/>
      <c r="M2506" s="31"/>
      <c r="N2506" s="33" t="n">
        <f aca="false">E2506*F2506+H2506+J2506+K2506+L2506+M2506</f>
        <v>0</v>
      </c>
      <c r="O2506" s="36"/>
      <c r="P2506" s="31" t="n">
        <v>18</v>
      </c>
      <c r="Q2506" s="31"/>
      <c r="R2506" s="31"/>
      <c r="S2506" s="31" t="n">
        <v>40</v>
      </c>
      <c r="T2506" s="31"/>
      <c r="U2506" s="31"/>
      <c r="V2506" s="31"/>
      <c r="W2506" s="31"/>
      <c r="X2506" s="31"/>
      <c r="Y2506" s="31"/>
      <c r="Z2506" s="36" t="n">
        <f aca="false">P2506*Q2506+S2506+U2506+V2506+W2506+X2506+Y2506</f>
        <v>40</v>
      </c>
      <c r="AA2506" s="36" t="n">
        <f aca="false">N2506+Z2506</f>
        <v>40</v>
      </c>
      <c r="AB2506" s="47" t="s">
        <v>69</v>
      </c>
      <c r="AC2506" s="102"/>
      <c r="AD2506" s="102"/>
      <c r="AE2506" s="36" t="n">
        <v>72</v>
      </c>
      <c r="AF2506" s="38" t="n">
        <v>72</v>
      </c>
      <c r="AG2506" s="39" t="str">
        <f aca="false">AB2506</f>
        <v>вак. 2 п/гр</v>
      </c>
      <c r="AH2506" s="39" t="str">
        <f aca="false">C2506</f>
        <v>3АСС9-5б ВБ</v>
      </c>
      <c r="AI2506" s="40" t="str">
        <f aca="false">B2506</f>
        <v>11</v>
      </c>
      <c r="AJ2506" s="39" t="str">
        <f aca="false">CONCATENATE(A2506," ",D2506)</f>
        <v>МДК.01.03 Системы коммутации, технологии их монтажа и обслуживания</v>
      </c>
      <c r="AK2506" s="39" t="n">
        <f aca="false">E2506*F2506+P2506*Q2506+H2506+J2506+S2506+U2506</f>
        <v>40</v>
      </c>
      <c r="AL2506" s="39" t="n">
        <f aca="false">L2506+W2506</f>
        <v>0</v>
      </c>
      <c r="AM2506" s="39" t="n">
        <f aca="false">M2506+X2506</f>
        <v>0</v>
      </c>
      <c r="AN2506" s="39" t="n">
        <f aca="false">Y2506</f>
        <v>0</v>
      </c>
      <c r="AO2506" s="39" t="n">
        <f aca="false">SUM(AK2506:AN2506)</f>
        <v>40</v>
      </c>
      <c r="AP2506" s="41" t="n">
        <f aca="false">K2506+V2506</f>
        <v>0</v>
      </c>
    </row>
    <row r="2507" s="42" customFormat="true" ht="16.5" hidden="true" customHeight="true" outlineLevel="0" collapsed="false">
      <c r="A2507" s="132" t="s">
        <v>333</v>
      </c>
      <c r="B2507" s="30" t="s">
        <v>167</v>
      </c>
      <c r="C2507" s="31" t="s">
        <v>431</v>
      </c>
      <c r="D2507" s="166" t="s">
        <v>439</v>
      </c>
      <c r="E2507" s="31" t="n">
        <v>14</v>
      </c>
      <c r="F2507" s="31"/>
      <c r="G2507" s="31"/>
      <c r="H2507" s="31"/>
      <c r="I2507" s="31"/>
      <c r="J2507" s="31"/>
      <c r="K2507" s="31"/>
      <c r="L2507" s="31"/>
      <c r="M2507" s="31"/>
      <c r="N2507" s="33" t="n">
        <f aca="false">E2507*F2507+H2507+J2507+K2507+L2507+M2507</f>
        <v>0</v>
      </c>
      <c r="O2507" s="36"/>
      <c r="P2507" s="31" t="n">
        <v>18</v>
      </c>
      <c r="Q2507" s="31" t="n">
        <v>3</v>
      </c>
      <c r="R2507" s="31" t="n">
        <v>26</v>
      </c>
      <c r="S2507" s="31" t="n">
        <v>-26</v>
      </c>
      <c r="T2507" s="31"/>
      <c r="U2507" s="31"/>
      <c r="V2507" s="31"/>
      <c r="W2507" s="31" t="n">
        <v>4</v>
      </c>
      <c r="X2507" s="31"/>
      <c r="Y2507" s="31"/>
      <c r="Z2507" s="36" t="n">
        <f aca="false">P2507*Q2507+S2507+U2507+V2507+W2507+X2507+Y2507</f>
        <v>32</v>
      </c>
      <c r="AA2507" s="36" t="n">
        <f aca="false">N2507+Z2507</f>
        <v>32</v>
      </c>
      <c r="AB2507" s="47" t="s">
        <v>259</v>
      </c>
      <c r="AC2507" s="102"/>
      <c r="AD2507" s="102"/>
      <c r="AE2507" s="36" t="n">
        <v>54</v>
      </c>
      <c r="AF2507" s="38" t="n">
        <v>54</v>
      </c>
      <c r="AG2507" s="39" t="str">
        <f aca="false">AB2507</f>
        <v>Евдокимов М.В.</v>
      </c>
      <c r="AH2507" s="39" t="str">
        <f aca="false">C2507</f>
        <v>3АСС9-5 ВБ</v>
      </c>
      <c r="AI2507" s="40" t="str">
        <f aca="false">B2507</f>
        <v>24</v>
      </c>
      <c r="AJ2507" s="39" t="str">
        <f aca="false">CONCATENATE(A2507," ",D2507)</f>
        <v>МДК.01.04 Дизайн проектируемых систем</v>
      </c>
      <c r="AK2507" s="39" t="n">
        <f aca="false">E2507*F2507+P2507*Q2507+H2507+J2507+S2507+U2507</f>
        <v>28</v>
      </c>
      <c r="AL2507" s="39" t="n">
        <f aca="false">L2507+W2507</f>
        <v>4</v>
      </c>
      <c r="AM2507" s="39" t="n">
        <f aca="false">M2507+X2507</f>
        <v>0</v>
      </c>
      <c r="AN2507" s="39" t="n">
        <f aca="false">Y2507</f>
        <v>0</v>
      </c>
      <c r="AO2507" s="39" t="n">
        <f aca="false">SUM(AK2507:AN2507)</f>
        <v>32</v>
      </c>
      <c r="AP2507" s="41" t="n">
        <f aca="false">K2507+V2507</f>
        <v>0</v>
      </c>
    </row>
    <row r="2508" s="42" customFormat="true" ht="16.5" hidden="true" customHeight="true" outlineLevel="0" collapsed="false">
      <c r="A2508" s="132" t="s">
        <v>333</v>
      </c>
      <c r="B2508" s="158" t="s">
        <v>175</v>
      </c>
      <c r="C2508" s="57" t="s">
        <v>429</v>
      </c>
      <c r="D2508" s="166" t="s">
        <v>439</v>
      </c>
      <c r="E2508" s="31" t="n">
        <v>14</v>
      </c>
      <c r="F2508" s="31"/>
      <c r="G2508" s="31"/>
      <c r="H2508" s="31"/>
      <c r="I2508" s="31"/>
      <c r="J2508" s="31"/>
      <c r="K2508" s="31"/>
      <c r="L2508" s="31"/>
      <c r="M2508" s="31"/>
      <c r="N2508" s="33" t="n">
        <f aca="false">E2508*F2508+H2508+J2508+K2508+L2508+M2508</f>
        <v>0</v>
      </c>
      <c r="O2508" s="36"/>
      <c r="P2508" s="31" t="n">
        <v>18</v>
      </c>
      <c r="Q2508" s="31"/>
      <c r="R2508" s="31"/>
      <c r="S2508" s="31" t="n">
        <v>26</v>
      </c>
      <c r="T2508" s="31"/>
      <c r="U2508" s="31"/>
      <c r="V2508" s="31"/>
      <c r="W2508" s="31"/>
      <c r="X2508" s="31"/>
      <c r="Y2508" s="31"/>
      <c r="Z2508" s="36" t="n">
        <f aca="false">P2508*Q2508+S2508+U2508+V2508+W2508+X2508+Y2508</f>
        <v>26</v>
      </c>
      <c r="AA2508" s="36" t="n">
        <f aca="false">N2508+Z2508</f>
        <v>26</v>
      </c>
      <c r="AB2508" s="47" t="s">
        <v>259</v>
      </c>
      <c r="AC2508" s="102"/>
      <c r="AD2508" s="102"/>
      <c r="AE2508" s="36" t="n">
        <v>54</v>
      </c>
      <c r="AF2508" s="38" t="n">
        <v>54</v>
      </c>
      <c r="AG2508" s="39" t="str">
        <f aca="false">AB2508</f>
        <v>Евдокимов М.В.</v>
      </c>
      <c r="AH2508" s="39" t="str">
        <f aca="false">C2508</f>
        <v>3АСС9-5а ВБ</v>
      </c>
      <c r="AI2508" s="40" t="str">
        <f aca="false">B2508</f>
        <v>13</v>
      </c>
      <c r="AJ2508" s="39" t="str">
        <f aca="false">CONCATENATE(A2508," ",D2508)</f>
        <v>МДК.01.04 Дизайн проектируемых систем</v>
      </c>
      <c r="AK2508" s="39" t="n">
        <f aca="false">E2508*F2508+P2508*Q2508+H2508+J2508+S2508+U2508</f>
        <v>26</v>
      </c>
      <c r="AL2508" s="39" t="n">
        <f aca="false">L2508+W2508</f>
        <v>0</v>
      </c>
      <c r="AM2508" s="39" t="n">
        <f aca="false">M2508+X2508</f>
        <v>0</v>
      </c>
      <c r="AN2508" s="39" t="n">
        <f aca="false">Y2508</f>
        <v>0</v>
      </c>
      <c r="AO2508" s="39" t="n">
        <f aca="false">SUM(AK2508:AN2508)</f>
        <v>26</v>
      </c>
      <c r="AP2508" s="41" t="n">
        <f aca="false">K2508+V2508</f>
        <v>0</v>
      </c>
    </row>
    <row r="2509" s="42" customFormat="true" ht="16.5" hidden="true" customHeight="true" outlineLevel="0" collapsed="false">
      <c r="A2509" s="132" t="s">
        <v>333</v>
      </c>
      <c r="B2509" s="158" t="s">
        <v>116</v>
      </c>
      <c r="C2509" s="57" t="s">
        <v>430</v>
      </c>
      <c r="D2509" s="166" t="s">
        <v>439</v>
      </c>
      <c r="E2509" s="31" t="n">
        <v>14</v>
      </c>
      <c r="F2509" s="31"/>
      <c r="G2509" s="31"/>
      <c r="H2509" s="31"/>
      <c r="I2509" s="31"/>
      <c r="J2509" s="31"/>
      <c r="K2509" s="31"/>
      <c r="L2509" s="31"/>
      <c r="M2509" s="31"/>
      <c r="N2509" s="33" t="n">
        <f aca="false">E2509*F2509+H2509+J2509+K2509+L2509+M2509</f>
        <v>0</v>
      </c>
      <c r="O2509" s="36"/>
      <c r="P2509" s="31" t="n">
        <v>18</v>
      </c>
      <c r="Q2509" s="31"/>
      <c r="R2509" s="31"/>
      <c r="S2509" s="31" t="n">
        <v>26</v>
      </c>
      <c r="T2509" s="31"/>
      <c r="U2509" s="31"/>
      <c r="V2509" s="31"/>
      <c r="W2509" s="31"/>
      <c r="X2509" s="31"/>
      <c r="Y2509" s="31"/>
      <c r="Z2509" s="36" t="n">
        <f aca="false">P2509*Q2509+S2509+U2509+V2509+W2509+X2509+Y2509</f>
        <v>26</v>
      </c>
      <c r="AA2509" s="36" t="n">
        <f aca="false">N2509+Z2509</f>
        <v>26</v>
      </c>
      <c r="AB2509" s="47" t="s">
        <v>69</v>
      </c>
      <c r="AC2509" s="102"/>
      <c r="AD2509" s="102"/>
      <c r="AE2509" s="36" t="n">
        <v>54</v>
      </c>
      <c r="AF2509" s="38" t="n">
        <v>54</v>
      </c>
      <c r="AG2509" s="39" t="str">
        <f aca="false">AB2509</f>
        <v>вак. 2 п/гр</v>
      </c>
      <c r="AH2509" s="39" t="str">
        <f aca="false">C2509</f>
        <v>3АСС9-5б ВБ</v>
      </c>
      <c r="AI2509" s="40" t="str">
        <f aca="false">B2509</f>
        <v>11</v>
      </c>
      <c r="AJ2509" s="39" t="str">
        <f aca="false">CONCATENATE(A2509," ",D2509)</f>
        <v>МДК.01.04 Дизайн проектируемых систем</v>
      </c>
      <c r="AK2509" s="39" t="n">
        <f aca="false">E2509*F2509+P2509*Q2509+H2509+J2509+S2509+U2509</f>
        <v>26</v>
      </c>
      <c r="AL2509" s="39" t="n">
        <f aca="false">L2509+W2509</f>
        <v>0</v>
      </c>
      <c r="AM2509" s="39" t="n">
        <f aca="false">M2509+X2509</f>
        <v>0</v>
      </c>
      <c r="AN2509" s="39" t="n">
        <f aca="false">Y2509</f>
        <v>0</v>
      </c>
      <c r="AO2509" s="39" t="n">
        <f aca="false">SUM(AK2509:AN2509)</f>
        <v>26</v>
      </c>
      <c r="AP2509" s="41" t="n">
        <f aca="false">K2509+V2509</f>
        <v>0</v>
      </c>
    </row>
    <row r="2510" s="42" customFormat="true" ht="16.5" hidden="true" customHeight="true" outlineLevel="0" collapsed="false">
      <c r="A2510" s="132" t="s">
        <v>138</v>
      </c>
      <c r="B2510" s="158" t="s">
        <v>175</v>
      </c>
      <c r="C2510" s="31" t="s">
        <v>429</v>
      </c>
      <c r="D2510" s="166" t="s">
        <v>108</v>
      </c>
      <c r="E2510" s="31" t="n">
        <v>2</v>
      </c>
      <c r="F2510" s="31" t="n">
        <v>36</v>
      </c>
      <c r="G2510" s="31"/>
      <c r="H2510" s="31"/>
      <c r="I2510" s="31"/>
      <c r="J2510" s="31"/>
      <c r="K2510" s="31"/>
      <c r="L2510" s="31"/>
      <c r="M2510" s="31"/>
      <c r="N2510" s="33" t="n">
        <f aca="false">E2510*F2510+H2510+J2510+K2510+L2510+M2510</f>
        <v>72</v>
      </c>
      <c r="O2510" s="36"/>
      <c r="P2510" s="31" t="n">
        <v>18</v>
      </c>
      <c r="Q2510" s="31"/>
      <c r="R2510" s="31"/>
      <c r="S2510" s="31"/>
      <c r="T2510" s="31"/>
      <c r="U2510" s="31"/>
      <c r="V2510" s="31"/>
      <c r="W2510" s="31"/>
      <c r="X2510" s="31"/>
      <c r="Y2510" s="31"/>
      <c r="Z2510" s="36" t="n">
        <f aca="false">P2510*Q2510+S2510+U2510+V2510+W2510+X2510+Y2510</f>
        <v>0</v>
      </c>
      <c r="AA2510" s="36" t="n">
        <f aca="false">N2510+Z2510</f>
        <v>72</v>
      </c>
      <c r="AB2510" s="73" t="s">
        <v>423</v>
      </c>
      <c r="AC2510" s="102"/>
      <c r="AD2510" s="102"/>
      <c r="AE2510" s="36" t="n">
        <v>0</v>
      </c>
      <c r="AF2510" s="38" t="n">
        <v>72</v>
      </c>
      <c r="AG2510" s="39" t="str">
        <f aca="false">AB2510</f>
        <v>Михеев Н.Н.</v>
      </c>
      <c r="AH2510" s="39" t="str">
        <f aca="false">C2510</f>
        <v>3АСС9-5а ВБ</v>
      </c>
      <c r="AI2510" s="40" t="str">
        <f aca="false">B2510</f>
        <v>13</v>
      </c>
      <c r="AJ2510" s="39" t="str">
        <f aca="false">CONCATENATE(A2510," ",D2510)</f>
        <v>УП.01 Учебная практика</v>
      </c>
      <c r="AK2510" s="39" t="n">
        <f aca="false">E2510*F2510+P2510*Q2510+H2510+J2510+S2510+U2510</f>
        <v>72</v>
      </c>
      <c r="AL2510" s="39" t="n">
        <f aca="false">L2510+W2510</f>
        <v>0</v>
      </c>
      <c r="AM2510" s="39" t="n">
        <f aca="false">M2510+X2510</f>
        <v>0</v>
      </c>
      <c r="AN2510" s="39" t="n">
        <f aca="false">Y2510</f>
        <v>0</v>
      </c>
      <c r="AO2510" s="39" t="n">
        <f aca="false">SUM(AK2510:AN2510)</f>
        <v>72</v>
      </c>
      <c r="AP2510" s="41" t="n">
        <f aca="false">K2510+V2510</f>
        <v>0</v>
      </c>
    </row>
    <row r="2511" s="42" customFormat="true" ht="16.5" hidden="true" customHeight="true" outlineLevel="0" collapsed="false">
      <c r="A2511" s="132" t="s">
        <v>138</v>
      </c>
      <c r="B2511" s="158" t="s">
        <v>116</v>
      </c>
      <c r="C2511" s="31" t="s">
        <v>430</v>
      </c>
      <c r="D2511" s="166" t="s">
        <v>108</v>
      </c>
      <c r="E2511" s="31" t="n">
        <v>2</v>
      </c>
      <c r="F2511" s="31" t="n">
        <v>36</v>
      </c>
      <c r="G2511" s="31"/>
      <c r="H2511" s="31"/>
      <c r="I2511" s="31"/>
      <c r="J2511" s="31"/>
      <c r="K2511" s="31"/>
      <c r="L2511" s="31"/>
      <c r="M2511" s="31"/>
      <c r="N2511" s="33" t="n">
        <f aca="false">E2511*F2511+H2511+J2511+K2511+L2511+M2511</f>
        <v>72</v>
      </c>
      <c r="O2511" s="36"/>
      <c r="P2511" s="31" t="n">
        <v>18</v>
      </c>
      <c r="Q2511" s="31"/>
      <c r="R2511" s="31"/>
      <c r="S2511" s="31"/>
      <c r="T2511" s="31"/>
      <c r="U2511" s="31"/>
      <c r="V2511" s="31"/>
      <c r="W2511" s="31"/>
      <c r="X2511" s="31"/>
      <c r="Y2511" s="31"/>
      <c r="Z2511" s="36" t="n">
        <f aca="false">P2511*Q2511+S2511+U2511+V2511+W2511+X2511+Y2511</f>
        <v>0</v>
      </c>
      <c r="AA2511" s="36" t="n">
        <f aca="false">N2511+Z2511</f>
        <v>72</v>
      </c>
      <c r="AB2511" s="73" t="s">
        <v>424</v>
      </c>
      <c r="AC2511" s="102"/>
      <c r="AD2511" s="102"/>
      <c r="AE2511" s="36"/>
      <c r="AF2511" s="38"/>
      <c r="AG2511" s="39" t="str">
        <f aca="false">AB2511</f>
        <v>Артемов А.П.</v>
      </c>
      <c r="AH2511" s="39" t="str">
        <f aca="false">C2511</f>
        <v>3АСС9-5б ВБ</v>
      </c>
      <c r="AI2511" s="40" t="str">
        <f aca="false">B2511</f>
        <v>11</v>
      </c>
      <c r="AJ2511" s="39" t="str">
        <f aca="false">CONCATENATE(A2511," ",D2511)</f>
        <v>УП.01 Учебная практика</v>
      </c>
      <c r="AK2511" s="39" t="n">
        <f aca="false">E2511*F2511+P2511*Q2511+H2511+J2511+S2511+U2511</f>
        <v>72</v>
      </c>
      <c r="AL2511" s="39" t="n">
        <f aca="false">L2511+W2511</f>
        <v>0</v>
      </c>
      <c r="AM2511" s="39" t="n">
        <f aca="false">M2511+X2511</f>
        <v>0</v>
      </c>
      <c r="AN2511" s="39" t="n">
        <f aca="false">Y2511</f>
        <v>0</v>
      </c>
      <c r="AO2511" s="39" t="n">
        <f aca="false">SUM(AK2511:AN2511)</f>
        <v>72</v>
      </c>
      <c r="AP2511" s="41" t="n">
        <f aca="false">K2511+V2511</f>
        <v>0</v>
      </c>
    </row>
    <row r="2512" s="42" customFormat="true" ht="16.5" hidden="true" customHeight="true" outlineLevel="0" collapsed="false">
      <c r="A2512" s="132" t="s">
        <v>139</v>
      </c>
      <c r="B2512" s="30" t="s">
        <v>167</v>
      </c>
      <c r="C2512" s="31" t="s">
        <v>431</v>
      </c>
      <c r="D2512" s="166" t="s">
        <v>140</v>
      </c>
      <c r="E2512" s="31" t="n">
        <v>14</v>
      </c>
      <c r="F2512" s="31"/>
      <c r="G2512" s="31"/>
      <c r="H2512" s="31"/>
      <c r="I2512" s="31"/>
      <c r="J2512" s="31"/>
      <c r="K2512" s="31"/>
      <c r="L2512" s="31"/>
      <c r="M2512" s="31"/>
      <c r="N2512" s="33" t="n">
        <f aca="false">E2512*F2512+H2512+J2512+K2512+L2512+M2512</f>
        <v>0</v>
      </c>
      <c r="O2512" s="36"/>
      <c r="P2512" s="31" t="n">
        <v>4</v>
      </c>
      <c r="Q2512" s="31" t="n">
        <v>12</v>
      </c>
      <c r="R2512" s="31"/>
      <c r="S2512" s="31"/>
      <c r="T2512" s="31"/>
      <c r="U2512" s="31"/>
      <c r="V2512" s="31"/>
      <c r="W2512" s="31"/>
      <c r="X2512" s="31"/>
      <c r="Y2512" s="31"/>
      <c r="Z2512" s="36" t="n">
        <f aca="false">P2512*Q2512+S2512+U2512+V2512+W2512+X2512+Y2512</f>
        <v>48</v>
      </c>
      <c r="AA2512" s="36" t="n">
        <f aca="false">N2512+Z2512</f>
        <v>48</v>
      </c>
      <c r="AB2512" s="36" t="s">
        <v>440</v>
      </c>
      <c r="AC2512" s="102"/>
      <c r="AD2512" s="102"/>
      <c r="AE2512" s="36" t="n">
        <v>144</v>
      </c>
      <c r="AF2512" s="38"/>
      <c r="AG2512" s="39" t="str">
        <f aca="false">AB2512</f>
        <v>Микловш О.Н.</v>
      </c>
      <c r="AH2512" s="39" t="str">
        <f aca="false">C2512</f>
        <v>3АСС9-5 ВБ</v>
      </c>
      <c r="AI2512" s="40" t="str">
        <f aca="false">B2512</f>
        <v>24</v>
      </c>
      <c r="AJ2512" s="39" t="str">
        <f aca="false">CONCATENATE(A2512," ",D2512)</f>
        <v>ПП.01 Производственная практика (по профилю специальности)</v>
      </c>
      <c r="AK2512" s="39" t="n">
        <f aca="false">E2512*F2512+P2512*Q2512+H2512+J2512+S2512+U2512</f>
        <v>48</v>
      </c>
      <c r="AL2512" s="39" t="n">
        <f aca="false">L2512+W2512</f>
        <v>0</v>
      </c>
      <c r="AM2512" s="39" t="n">
        <f aca="false">M2512+X2512</f>
        <v>0</v>
      </c>
      <c r="AN2512" s="39" t="n">
        <f aca="false">Y2512</f>
        <v>0</v>
      </c>
      <c r="AO2512" s="39" t="n">
        <f aca="false">SUM(AK2512:AN2512)</f>
        <v>48</v>
      </c>
      <c r="AP2512" s="41" t="n">
        <f aca="false">K2512+V2512</f>
        <v>0</v>
      </c>
    </row>
    <row r="2513" s="42" customFormat="true" ht="16.5" hidden="true" customHeight="true" outlineLevel="0" collapsed="false">
      <c r="A2513" s="132" t="s">
        <v>139</v>
      </c>
      <c r="B2513" s="30" t="s">
        <v>167</v>
      </c>
      <c r="C2513" s="31" t="s">
        <v>431</v>
      </c>
      <c r="D2513" s="166" t="s">
        <v>140</v>
      </c>
      <c r="E2513" s="31" t="n">
        <v>14</v>
      </c>
      <c r="F2513" s="31"/>
      <c r="G2513" s="31"/>
      <c r="H2513" s="31"/>
      <c r="I2513" s="31"/>
      <c r="J2513" s="31"/>
      <c r="K2513" s="31"/>
      <c r="L2513" s="31"/>
      <c r="M2513" s="31"/>
      <c r="N2513" s="33" t="n">
        <f aca="false">E2513*F2513+H2513+J2513+K2513+L2513+M2513</f>
        <v>0</v>
      </c>
      <c r="O2513" s="36"/>
      <c r="P2513" s="31" t="n">
        <v>4</v>
      </c>
      <c r="Q2513" s="31" t="n">
        <v>12</v>
      </c>
      <c r="R2513" s="31"/>
      <c r="S2513" s="31"/>
      <c r="T2513" s="31"/>
      <c r="U2513" s="31"/>
      <c r="V2513" s="31"/>
      <c r="W2513" s="31"/>
      <c r="X2513" s="31"/>
      <c r="Y2513" s="31"/>
      <c r="Z2513" s="36" t="n">
        <f aca="false">P2513*Q2513+S2513+U2513+V2513+W2513+X2513+Y2513</f>
        <v>48</v>
      </c>
      <c r="AA2513" s="36" t="n">
        <f aca="false">N2513+Z2513</f>
        <v>48</v>
      </c>
      <c r="AB2513" s="36" t="s">
        <v>143</v>
      </c>
      <c r="AC2513" s="102"/>
      <c r="AD2513" s="102"/>
      <c r="AE2513" s="36"/>
      <c r="AF2513" s="38"/>
      <c r="AG2513" s="39" t="str">
        <f aca="false">AB2513</f>
        <v>вак. ПП</v>
      </c>
      <c r="AH2513" s="39" t="str">
        <f aca="false">C2513</f>
        <v>3АСС9-5 ВБ</v>
      </c>
      <c r="AI2513" s="40" t="str">
        <f aca="false">B2513</f>
        <v>24</v>
      </c>
      <c r="AJ2513" s="39" t="str">
        <f aca="false">CONCATENATE(A2513," ",D2513)</f>
        <v>ПП.01 Производственная практика (по профилю специальности)</v>
      </c>
      <c r="AK2513" s="39" t="n">
        <f aca="false">E2513*F2513+P2513*Q2513+H2513+J2513+S2513+U2513</f>
        <v>48</v>
      </c>
      <c r="AL2513" s="39" t="n">
        <f aca="false">L2513+W2513</f>
        <v>0</v>
      </c>
      <c r="AM2513" s="39" t="n">
        <f aca="false">M2513+X2513</f>
        <v>0</v>
      </c>
      <c r="AN2513" s="39" t="n">
        <f aca="false">Y2513</f>
        <v>0</v>
      </c>
      <c r="AO2513" s="39" t="n">
        <f aca="false">SUM(AK2513:AN2513)</f>
        <v>48</v>
      </c>
      <c r="AP2513" s="41" t="n">
        <f aca="false">K2513+V2513</f>
        <v>0</v>
      </c>
    </row>
    <row r="2514" s="42" customFormat="true" ht="16.5" hidden="true" customHeight="true" outlineLevel="0" collapsed="false">
      <c r="A2514" s="132" t="s">
        <v>139</v>
      </c>
      <c r="B2514" s="30" t="s">
        <v>167</v>
      </c>
      <c r="C2514" s="31" t="s">
        <v>431</v>
      </c>
      <c r="D2514" s="166" t="s">
        <v>140</v>
      </c>
      <c r="E2514" s="31" t="n">
        <v>14</v>
      </c>
      <c r="F2514" s="31"/>
      <c r="G2514" s="31"/>
      <c r="H2514" s="31"/>
      <c r="I2514" s="31"/>
      <c r="J2514" s="31"/>
      <c r="K2514" s="31"/>
      <c r="L2514" s="31"/>
      <c r="M2514" s="31"/>
      <c r="N2514" s="33" t="n">
        <f aca="false">E2514*F2514+H2514+J2514+K2514+L2514+M2514</f>
        <v>0</v>
      </c>
      <c r="O2514" s="36"/>
      <c r="P2514" s="31" t="n">
        <v>4</v>
      </c>
      <c r="Q2514" s="31" t="n">
        <v>12</v>
      </c>
      <c r="R2514" s="31"/>
      <c r="S2514" s="31"/>
      <c r="T2514" s="31"/>
      <c r="U2514" s="31"/>
      <c r="V2514" s="31"/>
      <c r="W2514" s="31"/>
      <c r="X2514" s="31"/>
      <c r="Y2514" s="31"/>
      <c r="Z2514" s="36" t="n">
        <f aca="false">P2514*Q2514+S2514+U2514+V2514+W2514+X2514+Y2514</f>
        <v>48</v>
      </c>
      <c r="AA2514" s="36" t="n">
        <f aca="false">N2514+Z2514</f>
        <v>48</v>
      </c>
      <c r="AB2514" s="36" t="s">
        <v>143</v>
      </c>
      <c r="AC2514" s="102"/>
      <c r="AD2514" s="102"/>
      <c r="AE2514" s="36"/>
      <c r="AF2514" s="38"/>
      <c r="AG2514" s="39" t="str">
        <f aca="false">AB2514</f>
        <v>вак. ПП</v>
      </c>
      <c r="AH2514" s="39" t="str">
        <f aca="false">C2514</f>
        <v>3АСС9-5 ВБ</v>
      </c>
      <c r="AI2514" s="40" t="str">
        <f aca="false">B2514</f>
        <v>24</v>
      </c>
      <c r="AJ2514" s="39" t="str">
        <f aca="false">CONCATENATE(A2514," ",D2514)</f>
        <v>ПП.01 Производственная практика (по профилю специальности)</v>
      </c>
      <c r="AK2514" s="39" t="n">
        <f aca="false">E2514*F2514+P2514*Q2514+H2514+J2514+S2514+U2514</f>
        <v>48</v>
      </c>
      <c r="AL2514" s="39" t="n">
        <f aca="false">L2514+W2514</f>
        <v>0</v>
      </c>
      <c r="AM2514" s="39" t="n">
        <f aca="false">M2514+X2514</f>
        <v>0</v>
      </c>
      <c r="AN2514" s="39" t="n">
        <f aca="false">Y2514</f>
        <v>0</v>
      </c>
      <c r="AO2514" s="39" t="n">
        <f aca="false">SUM(AK2514:AN2514)</f>
        <v>48</v>
      </c>
      <c r="AP2514" s="41" t="n">
        <f aca="false">K2514+V2514</f>
        <v>0</v>
      </c>
    </row>
    <row r="2515" s="42" customFormat="true" ht="16.5" hidden="true" customHeight="true" outlineLevel="0" collapsed="false">
      <c r="A2515" s="132" t="s">
        <v>441</v>
      </c>
      <c r="B2515" s="30" t="s">
        <v>167</v>
      </c>
      <c r="C2515" s="31" t="s">
        <v>431</v>
      </c>
      <c r="D2515" s="166" t="s">
        <v>145</v>
      </c>
      <c r="E2515" s="31" t="n">
        <v>14</v>
      </c>
      <c r="F2515" s="31"/>
      <c r="G2515" s="31"/>
      <c r="H2515" s="31"/>
      <c r="I2515" s="31"/>
      <c r="J2515" s="31"/>
      <c r="K2515" s="31"/>
      <c r="L2515" s="31"/>
      <c r="M2515" s="31"/>
      <c r="N2515" s="33" t="n">
        <f aca="false">E2515*F2515+H2515+J2515+K2515+L2515+M2515</f>
        <v>0</v>
      </c>
      <c r="O2515" s="36"/>
      <c r="P2515" s="31" t="n">
        <v>18</v>
      </c>
      <c r="Q2515" s="31"/>
      <c r="R2515" s="31"/>
      <c r="S2515" s="31"/>
      <c r="T2515" s="31"/>
      <c r="U2515" s="31"/>
      <c r="V2515" s="31"/>
      <c r="W2515" s="31"/>
      <c r="X2515" s="31" t="n">
        <v>24</v>
      </c>
      <c r="Y2515" s="31"/>
      <c r="Z2515" s="36" t="n">
        <f aca="false">P2515*Q2515+S2515+U2515+V2515+W2515+X2515+Y2515</f>
        <v>24</v>
      </c>
      <c r="AA2515" s="36" t="n">
        <f aca="false">N2515+Z2515</f>
        <v>24</v>
      </c>
      <c r="AB2515" s="36" t="s">
        <v>146</v>
      </c>
      <c r="AC2515" s="102"/>
      <c r="AD2515" s="102"/>
      <c r="AE2515" s="36" t="n">
        <v>0</v>
      </c>
      <c r="AF2515" s="38"/>
      <c r="AG2515" s="39" t="str">
        <f aca="false">AB2515</f>
        <v>вак. ДЭ</v>
      </c>
      <c r="AH2515" s="39" t="str">
        <f aca="false">C2515</f>
        <v>3АСС9-5 ВБ</v>
      </c>
      <c r="AI2515" s="40" t="str">
        <f aca="false">B2515</f>
        <v>24</v>
      </c>
      <c r="AJ2515" s="39" t="str">
        <f aca="false">CONCATENATE(A2515," ",D2515)</f>
        <v>ДЭ Демонстрационный экзамен по модулю</v>
      </c>
      <c r="AK2515" s="39" t="n">
        <f aca="false">E2515*F2515+P2515*Q2515+H2515+J2515+S2515+U2515</f>
        <v>0</v>
      </c>
      <c r="AL2515" s="39" t="n">
        <f aca="false">L2515+W2515</f>
        <v>0</v>
      </c>
      <c r="AM2515" s="39" t="n">
        <f aca="false">M2515+X2515</f>
        <v>24</v>
      </c>
      <c r="AN2515" s="39" t="n">
        <f aca="false">Y2515</f>
        <v>0</v>
      </c>
      <c r="AO2515" s="39" t="n">
        <f aca="false">SUM(AK2515:AN2515)</f>
        <v>24</v>
      </c>
      <c r="AP2515" s="41" t="n">
        <f aca="false">K2515+V2515</f>
        <v>0</v>
      </c>
    </row>
    <row r="2516" s="42" customFormat="true" ht="16.5" hidden="true" customHeight="true" outlineLevel="0" collapsed="false">
      <c r="A2516" s="132" t="s">
        <v>147</v>
      </c>
      <c r="B2516" s="30" t="s">
        <v>167</v>
      </c>
      <c r="C2516" s="31" t="s">
        <v>431</v>
      </c>
      <c r="D2516" s="166" t="s">
        <v>442</v>
      </c>
      <c r="E2516" s="31" t="n">
        <v>14</v>
      </c>
      <c r="F2516" s="31" t="n">
        <v>5</v>
      </c>
      <c r="G2516" s="31" t="n">
        <v>100</v>
      </c>
      <c r="H2516" s="31" t="n">
        <v>-40</v>
      </c>
      <c r="I2516" s="31"/>
      <c r="J2516" s="31"/>
      <c r="K2516" s="65" t="n">
        <v>-10</v>
      </c>
      <c r="L2516" s="31" t="n">
        <v>2</v>
      </c>
      <c r="M2516" s="31"/>
      <c r="N2516" s="33" t="n">
        <f aca="false">E2516*F2516+H2516+J2516+K2516+L2516+M2516</f>
        <v>22</v>
      </c>
      <c r="O2516" s="36"/>
      <c r="P2516" s="31" t="n">
        <v>18</v>
      </c>
      <c r="Q2516" s="31" t="n">
        <v>3</v>
      </c>
      <c r="R2516" s="31"/>
      <c r="S2516" s="31" t="n">
        <v>-20</v>
      </c>
      <c r="T2516" s="31"/>
      <c r="U2516" s="31"/>
      <c r="V2516" s="31"/>
      <c r="W2516" s="31" t="n">
        <v>4</v>
      </c>
      <c r="X2516" s="31"/>
      <c r="Y2516" s="31"/>
      <c r="Z2516" s="36" t="n">
        <f aca="false">P2516*Q2516+S2516+U2516+V2516+W2516+X2516+Y2516</f>
        <v>38</v>
      </c>
      <c r="AA2516" s="36" t="n">
        <f aca="false">N2516+Z2516</f>
        <v>60</v>
      </c>
      <c r="AB2516" s="47" t="s">
        <v>702</v>
      </c>
      <c r="AC2516" s="291" t="s">
        <v>721</v>
      </c>
      <c r="AD2516" s="102"/>
      <c r="AE2516" s="36" t="n">
        <v>54</v>
      </c>
      <c r="AF2516" s="38"/>
      <c r="AG2516" s="39" t="str">
        <f aca="false">AB2516</f>
        <v>Инчаков В.А.</v>
      </c>
      <c r="AH2516" s="39" t="str">
        <f aca="false">C2516</f>
        <v>3АСС9-5 ВБ</v>
      </c>
      <c r="AI2516" s="40" t="str">
        <f aca="false">B2516</f>
        <v>24</v>
      </c>
      <c r="AJ2516" s="39" t="str">
        <f aca="false">CONCATENATE(A2516," ",D2516)</f>
        <v>МДК.02.01 Администрирование сетевых операционных систем</v>
      </c>
      <c r="AK2516" s="39" t="n">
        <f aca="false">E2516*F2516+P2516*Q2516+H2516+J2516+S2516+U2516</f>
        <v>64</v>
      </c>
      <c r="AL2516" s="39" t="n">
        <f aca="false">L2516+W2516</f>
        <v>6</v>
      </c>
      <c r="AM2516" s="39" t="n">
        <f aca="false">M2516+X2516</f>
        <v>0</v>
      </c>
      <c r="AN2516" s="39" t="n">
        <f aca="false">Y2516</f>
        <v>0</v>
      </c>
      <c r="AO2516" s="39" t="n">
        <f aca="false">SUM(AK2516:AN2516)</f>
        <v>70</v>
      </c>
      <c r="AP2516" s="41" t="n">
        <f aca="false">K2516+V2516</f>
        <v>-10</v>
      </c>
    </row>
    <row r="2517" s="42" customFormat="true" ht="16.5" hidden="true" customHeight="true" outlineLevel="0" collapsed="false">
      <c r="A2517" s="132" t="s">
        <v>147</v>
      </c>
      <c r="B2517" s="158" t="s">
        <v>175</v>
      </c>
      <c r="C2517" s="57" t="s">
        <v>429</v>
      </c>
      <c r="D2517" s="166" t="s">
        <v>442</v>
      </c>
      <c r="E2517" s="31" t="n">
        <v>14</v>
      </c>
      <c r="F2517" s="31"/>
      <c r="G2517" s="31"/>
      <c r="H2517" s="31" t="n">
        <v>40</v>
      </c>
      <c r="I2517" s="31"/>
      <c r="J2517" s="31"/>
      <c r="K2517" s="31"/>
      <c r="L2517" s="31"/>
      <c r="M2517" s="31"/>
      <c r="N2517" s="33" t="n">
        <f aca="false">E2517*F2517+H2517+J2517+K2517+L2517+M2517</f>
        <v>40</v>
      </c>
      <c r="O2517" s="36"/>
      <c r="P2517" s="31" t="n">
        <v>18</v>
      </c>
      <c r="Q2517" s="31"/>
      <c r="R2517" s="31"/>
      <c r="S2517" s="31" t="n">
        <v>20</v>
      </c>
      <c r="T2517" s="31"/>
      <c r="U2517" s="31"/>
      <c r="V2517" s="31"/>
      <c r="W2517" s="31"/>
      <c r="X2517" s="31"/>
      <c r="Y2517" s="31"/>
      <c r="Z2517" s="36" t="n">
        <f aca="false">P2517*Q2517+S2517+U2517+V2517+W2517+X2517+Y2517</f>
        <v>20</v>
      </c>
      <c r="AA2517" s="36" t="n">
        <f aca="false">N2517+Z2517</f>
        <v>60</v>
      </c>
      <c r="AB2517" s="47" t="s">
        <v>702</v>
      </c>
      <c r="AC2517" s="291" t="s">
        <v>721</v>
      </c>
      <c r="AD2517" s="102"/>
      <c r="AE2517" s="36" t="n">
        <v>54</v>
      </c>
      <c r="AF2517" s="38"/>
      <c r="AG2517" s="39" t="str">
        <f aca="false">AB2517</f>
        <v>Инчаков В.А.</v>
      </c>
      <c r="AH2517" s="39" t="str">
        <f aca="false">C2517</f>
        <v>3АСС9-5а ВБ</v>
      </c>
      <c r="AI2517" s="40" t="str">
        <f aca="false">B2517</f>
        <v>13</v>
      </c>
      <c r="AJ2517" s="39" t="str">
        <f aca="false">CONCATENATE(A2517," ",D2517)</f>
        <v>МДК.02.01 Администрирование сетевых операционных систем</v>
      </c>
      <c r="AK2517" s="39" t="n">
        <f aca="false">E2517*F2517+P2517*Q2517+H2517+J2517+S2517+U2517</f>
        <v>60</v>
      </c>
      <c r="AL2517" s="39" t="n">
        <f aca="false">L2517+W2517</f>
        <v>0</v>
      </c>
      <c r="AM2517" s="39" t="n">
        <f aca="false">M2517+X2517</f>
        <v>0</v>
      </c>
      <c r="AN2517" s="39" t="n">
        <f aca="false">Y2517</f>
        <v>0</v>
      </c>
      <c r="AO2517" s="39" t="n">
        <f aca="false">SUM(AK2517:AN2517)</f>
        <v>60</v>
      </c>
      <c r="AP2517" s="41" t="n">
        <f aca="false">K2517+V2517</f>
        <v>0</v>
      </c>
    </row>
    <row r="2518" s="42" customFormat="true" ht="16.5" hidden="true" customHeight="true" outlineLevel="0" collapsed="false">
      <c r="A2518" s="132" t="s">
        <v>147</v>
      </c>
      <c r="B2518" s="158" t="s">
        <v>116</v>
      </c>
      <c r="C2518" s="57" t="s">
        <v>430</v>
      </c>
      <c r="D2518" s="166" t="s">
        <v>442</v>
      </c>
      <c r="E2518" s="31" t="n">
        <v>14</v>
      </c>
      <c r="F2518" s="31"/>
      <c r="G2518" s="31"/>
      <c r="H2518" s="31" t="n">
        <v>40</v>
      </c>
      <c r="I2518" s="31"/>
      <c r="J2518" s="31"/>
      <c r="K2518" s="31"/>
      <c r="L2518" s="31"/>
      <c r="M2518" s="31"/>
      <c r="N2518" s="33" t="n">
        <f aca="false">E2518*F2518+H2518+J2518+K2518+L2518+M2518</f>
        <v>40</v>
      </c>
      <c r="O2518" s="36"/>
      <c r="P2518" s="31" t="n">
        <v>18</v>
      </c>
      <c r="Q2518" s="31"/>
      <c r="R2518" s="31"/>
      <c r="S2518" s="31" t="n">
        <v>20</v>
      </c>
      <c r="T2518" s="31"/>
      <c r="U2518" s="31"/>
      <c r="V2518" s="31"/>
      <c r="W2518" s="31"/>
      <c r="X2518" s="31"/>
      <c r="Y2518" s="31"/>
      <c r="Z2518" s="36" t="n">
        <f aca="false">P2518*Q2518+S2518+U2518+V2518+W2518+X2518+Y2518</f>
        <v>20</v>
      </c>
      <c r="AA2518" s="36" t="n">
        <f aca="false">N2518+Z2518</f>
        <v>60</v>
      </c>
      <c r="AB2518" s="47" t="s">
        <v>69</v>
      </c>
      <c r="AC2518" s="102" t="s">
        <v>444</v>
      </c>
      <c r="AD2518" s="102"/>
      <c r="AE2518" s="36" t="n">
        <v>54</v>
      </c>
      <c r="AF2518" s="38"/>
      <c r="AG2518" s="39" t="str">
        <f aca="false">AB2518</f>
        <v>вак. 2 п/гр</v>
      </c>
      <c r="AH2518" s="39" t="str">
        <f aca="false">C2518</f>
        <v>3АСС9-5б ВБ</v>
      </c>
      <c r="AI2518" s="40" t="str">
        <f aca="false">B2518</f>
        <v>11</v>
      </c>
      <c r="AJ2518" s="39" t="str">
        <f aca="false">CONCATENATE(A2518," ",D2518)</f>
        <v>МДК.02.01 Администрирование сетевых операционных систем</v>
      </c>
      <c r="AK2518" s="39" t="n">
        <f aca="false">E2518*F2518+P2518*Q2518+H2518+J2518+S2518+U2518</f>
        <v>60</v>
      </c>
      <c r="AL2518" s="39" t="n">
        <f aca="false">L2518+W2518</f>
        <v>0</v>
      </c>
      <c r="AM2518" s="39" t="n">
        <f aca="false">M2518+X2518</f>
        <v>0</v>
      </c>
      <c r="AN2518" s="39" t="n">
        <f aca="false">Y2518</f>
        <v>0</v>
      </c>
      <c r="AO2518" s="39" t="n">
        <f aca="false">SUM(AK2518:AN2518)</f>
        <v>60</v>
      </c>
      <c r="AP2518" s="41" t="n">
        <f aca="false">K2518+V2518</f>
        <v>0</v>
      </c>
    </row>
    <row r="2519" s="42" customFormat="true" ht="16.5" hidden="true" customHeight="true" outlineLevel="0" collapsed="false">
      <c r="A2519" s="132" t="s">
        <v>149</v>
      </c>
      <c r="B2519" s="30" t="s">
        <v>167</v>
      </c>
      <c r="C2519" s="31" t="s">
        <v>431</v>
      </c>
      <c r="D2519" s="166" t="s">
        <v>445</v>
      </c>
      <c r="E2519" s="31" t="n">
        <v>14</v>
      </c>
      <c r="F2519" s="31"/>
      <c r="G2519" s="31"/>
      <c r="H2519" s="31"/>
      <c r="I2519" s="31"/>
      <c r="J2519" s="31"/>
      <c r="K2519" s="31"/>
      <c r="L2519" s="31"/>
      <c r="M2519" s="31"/>
      <c r="N2519" s="33" t="n">
        <f aca="false">E2519*F2519+H2519+J2519+K2519+L2519+M2519</f>
        <v>0</v>
      </c>
      <c r="O2519" s="36"/>
      <c r="P2519" s="31" t="n">
        <v>18</v>
      </c>
      <c r="Q2519" s="31" t="n">
        <v>2</v>
      </c>
      <c r="R2519" s="31" t="n">
        <v>50</v>
      </c>
      <c r="S2519" s="31" t="n">
        <v>-18</v>
      </c>
      <c r="T2519" s="31"/>
      <c r="U2519" s="31"/>
      <c r="V2519" s="31"/>
      <c r="W2519" s="31" t="n">
        <v>2</v>
      </c>
      <c r="X2519" s="31"/>
      <c r="Y2519" s="31"/>
      <c r="Z2519" s="36" t="n">
        <f aca="false">P2519*Q2519+S2519+U2519+V2519+W2519+X2519+Y2519</f>
        <v>20</v>
      </c>
      <c r="AA2519" s="36" t="n">
        <f aca="false">N2519+Z2519</f>
        <v>20</v>
      </c>
      <c r="AB2519" s="47" t="s">
        <v>428</v>
      </c>
      <c r="AC2519" s="102" t="s">
        <v>446</v>
      </c>
      <c r="AD2519" s="102"/>
      <c r="AE2519" s="36" t="n">
        <v>36</v>
      </c>
      <c r="AF2519" s="38"/>
      <c r="AG2519" s="39" t="str">
        <f aca="false">AB2519</f>
        <v>Туровский Е.Н.</v>
      </c>
      <c r="AH2519" s="39" t="str">
        <f aca="false">C2519</f>
        <v>3АСС9-5 ВБ</v>
      </c>
      <c r="AI2519" s="40" t="str">
        <f aca="false">B2519</f>
        <v>24</v>
      </c>
      <c r="AJ2519" s="39" t="str">
        <f aca="false">CONCATENATE(A2519," ",D2519)</f>
        <v>МДК.02.02 Программное обеспечение компьютерных сетей</v>
      </c>
      <c r="AK2519" s="39" t="n">
        <f aca="false">E2519*F2519+P2519*Q2519+H2519+J2519+S2519+U2519</f>
        <v>18</v>
      </c>
      <c r="AL2519" s="39" t="n">
        <f aca="false">L2519+W2519</f>
        <v>2</v>
      </c>
      <c r="AM2519" s="39" t="n">
        <f aca="false">M2519+X2519</f>
        <v>0</v>
      </c>
      <c r="AN2519" s="39" t="n">
        <f aca="false">Y2519</f>
        <v>0</v>
      </c>
      <c r="AO2519" s="39" t="n">
        <f aca="false">SUM(AK2519:AN2519)</f>
        <v>20</v>
      </c>
      <c r="AP2519" s="41" t="n">
        <f aca="false">K2519+V2519</f>
        <v>0</v>
      </c>
    </row>
    <row r="2520" s="42" customFormat="true" ht="16.5" hidden="true" customHeight="true" outlineLevel="0" collapsed="false">
      <c r="A2520" s="132" t="s">
        <v>149</v>
      </c>
      <c r="B2520" s="158" t="s">
        <v>175</v>
      </c>
      <c r="C2520" s="57" t="s">
        <v>429</v>
      </c>
      <c r="D2520" s="166" t="s">
        <v>445</v>
      </c>
      <c r="E2520" s="31" t="n">
        <v>14</v>
      </c>
      <c r="F2520" s="31"/>
      <c r="G2520" s="31"/>
      <c r="H2520" s="31"/>
      <c r="I2520" s="31"/>
      <c r="J2520" s="31"/>
      <c r="K2520" s="31"/>
      <c r="L2520" s="31"/>
      <c r="M2520" s="31"/>
      <c r="N2520" s="33" t="n">
        <f aca="false">E2520*F2520+H2520+J2520+K2520+L2520+M2520</f>
        <v>0</v>
      </c>
      <c r="O2520" s="36"/>
      <c r="P2520" s="31" t="n">
        <v>18</v>
      </c>
      <c r="Q2520" s="31"/>
      <c r="R2520" s="31"/>
      <c r="S2520" s="31" t="n">
        <v>18</v>
      </c>
      <c r="T2520" s="31"/>
      <c r="U2520" s="31"/>
      <c r="V2520" s="31"/>
      <c r="W2520" s="31"/>
      <c r="X2520" s="31"/>
      <c r="Y2520" s="31"/>
      <c r="Z2520" s="36" t="n">
        <f aca="false">P2520*Q2520+S2520+U2520+V2520+W2520+X2520+Y2520</f>
        <v>18</v>
      </c>
      <c r="AA2520" s="36" t="n">
        <f aca="false">N2520+Z2520</f>
        <v>18</v>
      </c>
      <c r="AB2520" s="47" t="s">
        <v>428</v>
      </c>
      <c r="AC2520" s="102" t="s">
        <v>446</v>
      </c>
      <c r="AD2520" s="102"/>
      <c r="AE2520" s="36" t="n">
        <v>36</v>
      </c>
      <c r="AF2520" s="38"/>
      <c r="AG2520" s="39" t="str">
        <f aca="false">AB2520</f>
        <v>Туровский Е.Н.</v>
      </c>
      <c r="AH2520" s="39" t="str">
        <f aca="false">C2520</f>
        <v>3АСС9-5а ВБ</v>
      </c>
      <c r="AI2520" s="40" t="str">
        <f aca="false">B2520</f>
        <v>13</v>
      </c>
      <c r="AJ2520" s="39" t="str">
        <f aca="false">CONCATENATE(A2520," ",D2520)</f>
        <v>МДК.02.02 Программное обеспечение компьютерных сетей</v>
      </c>
      <c r="AK2520" s="39" t="n">
        <f aca="false">E2520*F2520+P2520*Q2520+H2520+J2520+S2520+U2520</f>
        <v>18</v>
      </c>
      <c r="AL2520" s="39" t="n">
        <f aca="false">L2520+W2520</f>
        <v>0</v>
      </c>
      <c r="AM2520" s="39" t="n">
        <f aca="false">M2520+X2520</f>
        <v>0</v>
      </c>
      <c r="AN2520" s="39" t="n">
        <f aca="false">Y2520</f>
        <v>0</v>
      </c>
      <c r="AO2520" s="39" t="n">
        <f aca="false">SUM(AK2520:AN2520)</f>
        <v>18</v>
      </c>
      <c r="AP2520" s="41" t="n">
        <f aca="false">K2520+V2520</f>
        <v>0</v>
      </c>
    </row>
    <row r="2521" s="42" customFormat="true" ht="16.5" hidden="true" customHeight="true" outlineLevel="0" collapsed="false">
      <c r="A2521" s="132" t="s">
        <v>149</v>
      </c>
      <c r="B2521" s="158" t="s">
        <v>116</v>
      </c>
      <c r="C2521" s="57" t="s">
        <v>430</v>
      </c>
      <c r="D2521" s="166" t="s">
        <v>445</v>
      </c>
      <c r="E2521" s="31" t="n">
        <v>14</v>
      </c>
      <c r="F2521" s="31"/>
      <c r="G2521" s="31"/>
      <c r="H2521" s="31"/>
      <c r="I2521" s="31"/>
      <c r="J2521" s="31"/>
      <c r="K2521" s="31"/>
      <c r="L2521" s="31"/>
      <c r="M2521" s="31"/>
      <c r="N2521" s="33" t="n">
        <f aca="false">E2521*F2521+H2521+J2521+K2521+L2521+M2521</f>
        <v>0</v>
      </c>
      <c r="O2521" s="36"/>
      <c r="P2521" s="31" t="n">
        <v>18</v>
      </c>
      <c r="Q2521" s="31"/>
      <c r="R2521" s="31"/>
      <c r="S2521" s="31" t="n">
        <v>18</v>
      </c>
      <c r="T2521" s="31"/>
      <c r="U2521" s="31"/>
      <c r="V2521" s="31"/>
      <c r="W2521" s="31"/>
      <c r="X2521" s="31"/>
      <c r="Y2521" s="31"/>
      <c r="Z2521" s="36" t="n">
        <f aca="false">P2521*Q2521+S2521+U2521+V2521+W2521+X2521+Y2521</f>
        <v>18</v>
      </c>
      <c r="AA2521" s="36" t="n">
        <f aca="false">N2521+Z2521</f>
        <v>18</v>
      </c>
      <c r="AB2521" s="47" t="s">
        <v>69</v>
      </c>
      <c r="AC2521" s="102" t="s">
        <v>446</v>
      </c>
      <c r="AD2521" s="102"/>
      <c r="AE2521" s="36" t="n">
        <v>36</v>
      </c>
      <c r="AF2521" s="38"/>
      <c r="AG2521" s="39" t="str">
        <f aca="false">AB2521</f>
        <v>вак. 2 п/гр</v>
      </c>
      <c r="AH2521" s="39" t="str">
        <f aca="false">C2521</f>
        <v>3АСС9-5б ВБ</v>
      </c>
      <c r="AI2521" s="40" t="str">
        <f aca="false">B2521</f>
        <v>11</v>
      </c>
      <c r="AJ2521" s="39" t="str">
        <f aca="false">CONCATENATE(A2521," ",D2521)</f>
        <v>МДК.02.02 Программное обеспечение компьютерных сетей</v>
      </c>
      <c r="AK2521" s="39" t="n">
        <f aca="false">E2521*F2521+P2521*Q2521+H2521+J2521+S2521+U2521</f>
        <v>18</v>
      </c>
      <c r="AL2521" s="39" t="n">
        <f aca="false">L2521+W2521</f>
        <v>0</v>
      </c>
      <c r="AM2521" s="39" t="n">
        <f aca="false">M2521+X2521</f>
        <v>0</v>
      </c>
      <c r="AN2521" s="39" t="n">
        <f aca="false">Y2521</f>
        <v>0</v>
      </c>
      <c r="AO2521" s="39" t="n">
        <f aca="false">SUM(AK2521:AN2521)</f>
        <v>18</v>
      </c>
      <c r="AP2521" s="41" t="n">
        <f aca="false">K2521+V2521</f>
        <v>0</v>
      </c>
    </row>
    <row r="2522" s="42" customFormat="true" ht="16.5" hidden="true" customHeight="true" outlineLevel="0" collapsed="false">
      <c r="A2522" s="132" t="s">
        <v>152</v>
      </c>
      <c r="B2522" s="30" t="s">
        <v>167</v>
      </c>
      <c r="C2522" s="31" t="s">
        <v>431</v>
      </c>
      <c r="D2522" s="131" t="s">
        <v>447</v>
      </c>
      <c r="E2522" s="31" t="n">
        <v>14</v>
      </c>
      <c r="F2522" s="31" t="n">
        <v>3</v>
      </c>
      <c r="G2522" s="31" t="n">
        <v>54</v>
      </c>
      <c r="H2522" s="31" t="n">
        <v>-12</v>
      </c>
      <c r="I2522" s="31"/>
      <c r="J2522" s="31"/>
      <c r="K2522" s="31"/>
      <c r="L2522" s="31" t="n">
        <v>2</v>
      </c>
      <c r="M2522" s="31"/>
      <c r="N2522" s="33" t="n">
        <f aca="false">E2522*F2522+H2522+J2522+K2522+L2522+M2522</f>
        <v>32</v>
      </c>
      <c r="O2522" s="36"/>
      <c r="P2522" s="31" t="n">
        <v>18</v>
      </c>
      <c r="Q2522" s="31" t="n">
        <v>3</v>
      </c>
      <c r="R2522" s="31"/>
      <c r="S2522" s="31" t="n">
        <v>-16</v>
      </c>
      <c r="T2522" s="31"/>
      <c r="U2522" s="31"/>
      <c r="V2522" s="31"/>
      <c r="W2522" s="31" t="n">
        <v>2</v>
      </c>
      <c r="X2522" s="31"/>
      <c r="Y2522" s="31"/>
      <c r="Z2522" s="36" t="n">
        <f aca="false">P2522*Q2522+S2522+U2522+V2522+W2522+X2522+Y2522</f>
        <v>40</v>
      </c>
      <c r="AA2522" s="36" t="n">
        <f aca="false">N2522+Z2522</f>
        <v>72</v>
      </c>
      <c r="AB2522" s="74" t="s">
        <v>212</v>
      </c>
      <c r="AC2522" s="102"/>
      <c r="AD2522" s="102"/>
      <c r="AE2522" s="36" t="n">
        <v>54</v>
      </c>
      <c r="AF2522" s="38" t="n">
        <v>96</v>
      </c>
      <c r="AG2522" s="39" t="str">
        <f aca="false">AB2522</f>
        <v>Соколюк А.В.</v>
      </c>
      <c r="AH2522" s="39" t="str">
        <f aca="false">C2522</f>
        <v>3АСС9-5 ВБ</v>
      </c>
      <c r="AI2522" s="40" t="str">
        <f aca="false">B2522</f>
        <v>24</v>
      </c>
      <c r="AJ2522" s="39" t="str">
        <f aca="false">CONCATENATE(A2522," ",D2522)</f>
        <v>МДК.02.03 Организация администрирования компьютерных систем</v>
      </c>
      <c r="AK2522" s="39" t="n">
        <f aca="false">E2522*F2522+P2522*Q2522+H2522+J2522+S2522+U2522</f>
        <v>68</v>
      </c>
      <c r="AL2522" s="39" t="n">
        <f aca="false">L2522+W2522</f>
        <v>4</v>
      </c>
      <c r="AM2522" s="39" t="n">
        <f aca="false">M2522+X2522</f>
        <v>0</v>
      </c>
      <c r="AN2522" s="39" t="n">
        <f aca="false">Y2522</f>
        <v>0</v>
      </c>
      <c r="AO2522" s="39" t="n">
        <f aca="false">SUM(AK2522:AN2522)</f>
        <v>72</v>
      </c>
      <c r="AP2522" s="41" t="n">
        <f aca="false">K2522+V2522</f>
        <v>0</v>
      </c>
    </row>
    <row r="2523" s="42" customFormat="true" ht="16.5" hidden="true" customHeight="true" outlineLevel="0" collapsed="false">
      <c r="A2523" s="132" t="s">
        <v>152</v>
      </c>
      <c r="B2523" s="158" t="s">
        <v>175</v>
      </c>
      <c r="C2523" s="57" t="s">
        <v>429</v>
      </c>
      <c r="D2523" s="131" t="s">
        <v>447</v>
      </c>
      <c r="E2523" s="31" t="n">
        <v>14</v>
      </c>
      <c r="F2523" s="31"/>
      <c r="G2523" s="31"/>
      <c r="H2523" s="31" t="n">
        <v>12</v>
      </c>
      <c r="I2523" s="31"/>
      <c r="J2523" s="31"/>
      <c r="K2523" s="31"/>
      <c r="L2523" s="31"/>
      <c r="M2523" s="31"/>
      <c r="N2523" s="33" t="n">
        <f aca="false">E2523*F2523+H2523+J2523+K2523+L2523+M2523</f>
        <v>12</v>
      </c>
      <c r="O2523" s="36"/>
      <c r="P2523" s="31" t="n">
        <v>18</v>
      </c>
      <c r="Q2523" s="31"/>
      <c r="R2523" s="31"/>
      <c r="S2523" s="31" t="n">
        <v>16</v>
      </c>
      <c r="T2523" s="31"/>
      <c r="U2523" s="31"/>
      <c r="V2523" s="31"/>
      <c r="W2523" s="31"/>
      <c r="X2523" s="31"/>
      <c r="Y2523" s="31"/>
      <c r="Z2523" s="36" t="n">
        <f aca="false">P2523*Q2523+S2523+U2523+V2523+W2523+X2523+Y2523</f>
        <v>16</v>
      </c>
      <c r="AA2523" s="36" t="n">
        <f aca="false">N2523+Z2523</f>
        <v>28</v>
      </c>
      <c r="AB2523" s="74" t="s">
        <v>212</v>
      </c>
      <c r="AC2523" s="102"/>
      <c r="AD2523" s="102"/>
      <c r="AE2523" s="36" t="n">
        <v>54</v>
      </c>
      <c r="AF2523" s="38" t="n">
        <v>96</v>
      </c>
      <c r="AG2523" s="39" t="str">
        <f aca="false">AB2523</f>
        <v>Соколюк А.В.</v>
      </c>
      <c r="AH2523" s="39" t="str">
        <f aca="false">C2523</f>
        <v>3АСС9-5а ВБ</v>
      </c>
      <c r="AI2523" s="40" t="str">
        <f aca="false">B2523</f>
        <v>13</v>
      </c>
      <c r="AJ2523" s="39" t="str">
        <f aca="false">CONCATENATE(A2523," ",D2523)</f>
        <v>МДК.02.03 Организация администрирования компьютерных систем</v>
      </c>
      <c r="AK2523" s="39" t="n">
        <f aca="false">E2523*F2523+P2523*Q2523+H2523+J2523+S2523+U2523</f>
        <v>28</v>
      </c>
      <c r="AL2523" s="39" t="n">
        <f aca="false">L2523+W2523</f>
        <v>0</v>
      </c>
      <c r="AM2523" s="39" t="n">
        <f aca="false">M2523+X2523</f>
        <v>0</v>
      </c>
      <c r="AN2523" s="39" t="n">
        <f aca="false">Y2523</f>
        <v>0</v>
      </c>
      <c r="AO2523" s="39" t="n">
        <f aca="false">SUM(AK2523:AN2523)</f>
        <v>28</v>
      </c>
      <c r="AP2523" s="41" t="n">
        <f aca="false">K2523+V2523</f>
        <v>0</v>
      </c>
    </row>
    <row r="2524" s="42" customFormat="true" ht="16.5" hidden="true" customHeight="true" outlineLevel="0" collapsed="false">
      <c r="A2524" s="132" t="s">
        <v>152</v>
      </c>
      <c r="B2524" s="158" t="s">
        <v>116</v>
      </c>
      <c r="C2524" s="57" t="s">
        <v>430</v>
      </c>
      <c r="D2524" s="131" t="s">
        <v>447</v>
      </c>
      <c r="E2524" s="31" t="n">
        <v>14</v>
      </c>
      <c r="F2524" s="31"/>
      <c r="G2524" s="31"/>
      <c r="H2524" s="31" t="n">
        <v>12</v>
      </c>
      <c r="I2524" s="31"/>
      <c r="J2524" s="31"/>
      <c r="K2524" s="31"/>
      <c r="L2524" s="31"/>
      <c r="M2524" s="31"/>
      <c r="N2524" s="33" t="n">
        <f aca="false">E2524*F2524+H2524+J2524+K2524+L2524+M2524</f>
        <v>12</v>
      </c>
      <c r="O2524" s="36"/>
      <c r="P2524" s="31" t="n">
        <v>18</v>
      </c>
      <c r="Q2524" s="31"/>
      <c r="R2524" s="31"/>
      <c r="S2524" s="31" t="n">
        <v>16</v>
      </c>
      <c r="T2524" s="31"/>
      <c r="U2524" s="31"/>
      <c r="V2524" s="31"/>
      <c r="W2524" s="31"/>
      <c r="X2524" s="31"/>
      <c r="Y2524" s="31"/>
      <c r="Z2524" s="36" t="n">
        <f aca="false">P2524*Q2524+S2524+U2524+V2524+W2524+X2524+Y2524</f>
        <v>16</v>
      </c>
      <c r="AA2524" s="36" t="n">
        <f aca="false">N2524+Z2524</f>
        <v>28</v>
      </c>
      <c r="AB2524" s="47" t="s">
        <v>69</v>
      </c>
      <c r="AC2524" s="102"/>
      <c r="AD2524" s="102"/>
      <c r="AE2524" s="36" t="n">
        <v>54</v>
      </c>
      <c r="AF2524" s="38" t="n">
        <v>96</v>
      </c>
      <c r="AG2524" s="39" t="str">
        <f aca="false">AB2524</f>
        <v>вак. 2 п/гр</v>
      </c>
      <c r="AH2524" s="39" t="str">
        <f aca="false">C2524</f>
        <v>3АСС9-5б ВБ</v>
      </c>
      <c r="AI2524" s="40" t="str">
        <f aca="false">B2524</f>
        <v>11</v>
      </c>
      <c r="AJ2524" s="39" t="str">
        <f aca="false">CONCATENATE(A2524," ",D2524)</f>
        <v>МДК.02.03 Организация администрирования компьютерных систем</v>
      </c>
      <c r="AK2524" s="39" t="n">
        <f aca="false">E2524*F2524+P2524*Q2524+H2524+J2524+S2524+U2524</f>
        <v>28</v>
      </c>
      <c r="AL2524" s="39" t="n">
        <f aca="false">L2524+W2524</f>
        <v>0</v>
      </c>
      <c r="AM2524" s="39" t="n">
        <f aca="false">M2524+X2524</f>
        <v>0</v>
      </c>
      <c r="AN2524" s="39" t="n">
        <f aca="false">Y2524</f>
        <v>0</v>
      </c>
      <c r="AO2524" s="39" t="n">
        <f aca="false">SUM(AK2524:AN2524)</f>
        <v>28</v>
      </c>
      <c r="AP2524" s="41" t="n">
        <f aca="false">K2524+V2524</f>
        <v>0</v>
      </c>
    </row>
    <row r="2525" s="42" customFormat="true" ht="16.5" hidden="true" customHeight="true" outlineLevel="0" collapsed="false">
      <c r="A2525" s="132" t="s">
        <v>448</v>
      </c>
      <c r="B2525" s="30" t="s">
        <v>167</v>
      </c>
      <c r="C2525" s="31" t="s">
        <v>431</v>
      </c>
      <c r="D2525" s="131" t="s">
        <v>449</v>
      </c>
      <c r="E2525" s="31" t="n">
        <v>14</v>
      </c>
      <c r="F2525" s="31" t="n">
        <v>4</v>
      </c>
      <c r="G2525" s="31" t="n">
        <v>54</v>
      </c>
      <c r="H2525" s="31" t="n">
        <v>-54</v>
      </c>
      <c r="I2525" s="31"/>
      <c r="J2525" s="31"/>
      <c r="K2525" s="31"/>
      <c r="L2525" s="31" t="n">
        <v>4</v>
      </c>
      <c r="M2525" s="31"/>
      <c r="N2525" s="33" t="n">
        <f aca="false">E2525*F2525+H2525+J2525+K2525+L2525+M2525</f>
        <v>6</v>
      </c>
      <c r="O2525" s="36"/>
      <c r="P2525" s="31" t="n">
        <v>18</v>
      </c>
      <c r="Q2525" s="31"/>
      <c r="R2525" s="31"/>
      <c r="S2525" s="31"/>
      <c r="T2525" s="31"/>
      <c r="U2525" s="31"/>
      <c r="V2525" s="31"/>
      <c r="W2525" s="31"/>
      <c r="X2525" s="31"/>
      <c r="Y2525" s="31"/>
      <c r="Z2525" s="36" t="n">
        <f aca="false">P2525*Q2525+S2525+U2525+V2525+W2525+X2525+Y2525</f>
        <v>0</v>
      </c>
      <c r="AA2525" s="36" t="n">
        <f aca="false">N2525+Z2525</f>
        <v>6</v>
      </c>
      <c r="AB2525" s="74" t="s">
        <v>270</v>
      </c>
      <c r="AC2525" s="102"/>
      <c r="AD2525" s="102"/>
      <c r="AE2525" s="36" t="n">
        <v>0</v>
      </c>
      <c r="AF2525" s="38"/>
      <c r="AG2525" s="39" t="str">
        <f aca="false">AB2525</f>
        <v>Корнейчик В.А.</v>
      </c>
      <c r="AH2525" s="39" t="str">
        <f aca="false">C2525</f>
        <v>3АСС9-5 ВБ</v>
      </c>
      <c r="AI2525" s="40" t="str">
        <f aca="false">B2525</f>
        <v>24</v>
      </c>
      <c r="AJ2525" s="39" t="str">
        <f aca="false">CONCATENATE(A2525," ",D2525)</f>
        <v>МДК.02.04 Настройка сетевых служб в компьютерных сетях</v>
      </c>
      <c r="AK2525" s="39" t="n">
        <f aca="false">E2525*F2525+P2525*Q2525+H2525+J2525+S2525+U2525</f>
        <v>2</v>
      </c>
      <c r="AL2525" s="39" t="n">
        <f aca="false">L2525+W2525</f>
        <v>4</v>
      </c>
      <c r="AM2525" s="39" t="n">
        <f aca="false">M2525+X2525</f>
        <v>0</v>
      </c>
      <c r="AN2525" s="39" t="n">
        <f aca="false">Y2525</f>
        <v>0</v>
      </c>
      <c r="AO2525" s="39" t="n">
        <f aca="false">SUM(AK2525:AN2525)</f>
        <v>6</v>
      </c>
      <c r="AP2525" s="41" t="n">
        <f aca="false">K2525+V2525</f>
        <v>0</v>
      </c>
    </row>
    <row r="2526" s="42" customFormat="true" ht="16.5" hidden="true" customHeight="true" outlineLevel="0" collapsed="false">
      <c r="A2526" s="132" t="s">
        <v>448</v>
      </c>
      <c r="B2526" s="158" t="s">
        <v>175</v>
      </c>
      <c r="C2526" s="57" t="s">
        <v>429</v>
      </c>
      <c r="D2526" s="131" t="s">
        <v>449</v>
      </c>
      <c r="E2526" s="31" t="n">
        <v>14</v>
      </c>
      <c r="F2526" s="31"/>
      <c r="G2526" s="31"/>
      <c r="H2526" s="31" t="n">
        <v>54</v>
      </c>
      <c r="I2526" s="31"/>
      <c r="J2526" s="31"/>
      <c r="K2526" s="31"/>
      <c r="L2526" s="31"/>
      <c r="M2526" s="31"/>
      <c r="N2526" s="33" t="n">
        <f aca="false">E2526*F2526+H2526+J2526+K2526+L2526+M2526</f>
        <v>54</v>
      </c>
      <c r="O2526" s="36"/>
      <c r="P2526" s="31" t="n">
        <v>18</v>
      </c>
      <c r="Q2526" s="31"/>
      <c r="R2526" s="31"/>
      <c r="S2526" s="31"/>
      <c r="T2526" s="31"/>
      <c r="U2526" s="31"/>
      <c r="V2526" s="31"/>
      <c r="W2526" s="31"/>
      <c r="X2526" s="31"/>
      <c r="Y2526" s="31"/>
      <c r="Z2526" s="36" t="n">
        <f aca="false">P2526*Q2526+S2526+U2526+V2526+W2526+X2526+Y2526</f>
        <v>0</v>
      </c>
      <c r="AA2526" s="36" t="n">
        <f aca="false">N2526+Z2526</f>
        <v>54</v>
      </c>
      <c r="AB2526" s="74" t="s">
        <v>270</v>
      </c>
      <c r="AC2526" s="102"/>
      <c r="AD2526" s="102"/>
      <c r="AE2526" s="36" t="n">
        <v>0</v>
      </c>
      <c r="AF2526" s="38"/>
      <c r="AG2526" s="39" t="str">
        <f aca="false">AB2526</f>
        <v>Корнейчик В.А.</v>
      </c>
      <c r="AH2526" s="39" t="str">
        <f aca="false">C2526</f>
        <v>3АСС9-5а ВБ</v>
      </c>
      <c r="AI2526" s="40" t="str">
        <f aca="false">B2526</f>
        <v>13</v>
      </c>
      <c r="AJ2526" s="39" t="str">
        <f aca="false">CONCATENATE(A2526," ",D2526)</f>
        <v>МДК.02.04 Настройка сетевых служб в компьютерных сетях</v>
      </c>
      <c r="AK2526" s="39" t="n">
        <f aca="false">E2526*F2526+P2526*Q2526+H2526+J2526+S2526+U2526</f>
        <v>54</v>
      </c>
      <c r="AL2526" s="39" t="n">
        <f aca="false">L2526+W2526</f>
        <v>0</v>
      </c>
      <c r="AM2526" s="39" t="n">
        <f aca="false">M2526+X2526</f>
        <v>0</v>
      </c>
      <c r="AN2526" s="39" t="n">
        <f aca="false">Y2526</f>
        <v>0</v>
      </c>
      <c r="AO2526" s="39" t="n">
        <f aca="false">SUM(AK2526:AN2526)</f>
        <v>54</v>
      </c>
      <c r="AP2526" s="41" t="n">
        <f aca="false">K2526+V2526</f>
        <v>0</v>
      </c>
    </row>
    <row r="2527" s="42" customFormat="true" ht="16.5" hidden="true" customHeight="true" outlineLevel="0" collapsed="false">
      <c r="A2527" s="132" t="s">
        <v>448</v>
      </c>
      <c r="B2527" s="158" t="s">
        <v>116</v>
      </c>
      <c r="C2527" s="57" t="s">
        <v>430</v>
      </c>
      <c r="D2527" s="131" t="s">
        <v>449</v>
      </c>
      <c r="E2527" s="31" t="n">
        <v>14</v>
      </c>
      <c r="F2527" s="31"/>
      <c r="G2527" s="31"/>
      <c r="H2527" s="31" t="n">
        <v>54</v>
      </c>
      <c r="I2527" s="31"/>
      <c r="J2527" s="31"/>
      <c r="K2527" s="31"/>
      <c r="L2527" s="31"/>
      <c r="M2527" s="31"/>
      <c r="N2527" s="33" t="n">
        <f aca="false">E2527*F2527+H2527+J2527+K2527+L2527+M2527</f>
        <v>54</v>
      </c>
      <c r="O2527" s="36"/>
      <c r="P2527" s="31" t="n">
        <v>18</v>
      </c>
      <c r="Q2527" s="31"/>
      <c r="R2527" s="31"/>
      <c r="S2527" s="31"/>
      <c r="T2527" s="31"/>
      <c r="U2527" s="31"/>
      <c r="V2527" s="31"/>
      <c r="W2527" s="31"/>
      <c r="X2527" s="31"/>
      <c r="Y2527" s="31"/>
      <c r="Z2527" s="36" t="n">
        <f aca="false">P2527*Q2527+S2527+U2527+V2527+W2527+X2527+Y2527</f>
        <v>0</v>
      </c>
      <c r="AA2527" s="36" t="n">
        <f aca="false">N2527+Z2527</f>
        <v>54</v>
      </c>
      <c r="AB2527" s="47" t="s">
        <v>69</v>
      </c>
      <c r="AC2527" s="102"/>
      <c r="AD2527" s="102"/>
      <c r="AE2527" s="36" t="n">
        <v>0</v>
      </c>
      <c r="AF2527" s="38"/>
      <c r="AG2527" s="39" t="str">
        <f aca="false">AB2527</f>
        <v>вак. 2 п/гр</v>
      </c>
      <c r="AH2527" s="39" t="str">
        <f aca="false">C2527</f>
        <v>3АСС9-5б ВБ</v>
      </c>
      <c r="AI2527" s="40" t="str">
        <f aca="false">B2527</f>
        <v>11</v>
      </c>
      <c r="AJ2527" s="39" t="str">
        <f aca="false">CONCATENATE(A2527," ",D2527)</f>
        <v>МДК.02.04 Настройка сетевых служб в компьютерных сетях</v>
      </c>
      <c r="AK2527" s="39" t="n">
        <f aca="false">E2527*F2527+P2527*Q2527+H2527+J2527+S2527+U2527</f>
        <v>54</v>
      </c>
      <c r="AL2527" s="39" t="n">
        <f aca="false">L2527+W2527</f>
        <v>0</v>
      </c>
      <c r="AM2527" s="39" t="n">
        <f aca="false">M2527+X2527</f>
        <v>0</v>
      </c>
      <c r="AN2527" s="39" t="n">
        <f aca="false">Y2527</f>
        <v>0</v>
      </c>
      <c r="AO2527" s="39" t="n">
        <f aca="false">SUM(AK2527:AN2527)</f>
        <v>54</v>
      </c>
      <c r="AP2527" s="41" t="n">
        <f aca="false">K2527+V2527</f>
        <v>0</v>
      </c>
    </row>
    <row r="2528" s="42" customFormat="true" ht="16.5" hidden="true" customHeight="true" outlineLevel="0" collapsed="false">
      <c r="A2528" s="132" t="s">
        <v>154</v>
      </c>
      <c r="B2528" s="158" t="s">
        <v>175</v>
      </c>
      <c r="C2528" s="31" t="s">
        <v>429</v>
      </c>
      <c r="D2528" s="131" t="s">
        <v>108</v>
      </c>
      <c r="E2528" s="31" t="n">
        <v>1</v>
      </c>
      <c r="F2528" s="31" t="n">
        <v>36</v>
      </c>
      <c r="G2528" s="31"/>
      <c r="H2528" s="31"/>
      <c r="I2528" s="31"/>
      <c r="J2528" s="31"/>
      <c r="K2528" s="31"/>
      <c r="L2528" s="31"/>
      <c r="M2528" s="31"/>
      <c r="N2528" s="33" t="n">
        <f aca="false">E2528*F2528+H2528+J2528+K2528+L2528+M2528</f>
        <v>36</v>
      </c>
      <c r="O2528" s="36"/>
      <c r="P2528" s="31" t="n">
        <v>2</v>
      </c>
      <c r="Q2528" s="31"/>
      <c r="R2528" s="31"/>
      <c r="S2528" s="31"/>
      <c r="T2528" s="31"/>
      <c r="U2528" s="31"/>
      <c r="V2528" s="31"/>
      <c r="W2528" s="31"/>
      <c r="X2528" s="31"/>
      <c r="Y2528" s="31"/>
      <c r="Z2528" s="36" t="n">
        <f aca="false">P2528*Q2528+S2528+U2528+V2528+W2528+X2528+Y2528</f>
        <v>0</v>
      </c>
      <c r="AA2528" s="36" t="n">
        <f aca="false">N2528+Z2528</f>
        <v>36</v>
      </c>
      <c r="AB2528" s="73" t="s">
        <v>423</v>
      </c>
      <c r="AC2528" s="102"/>
      <c r="AD2528" s="102"/>
      <c r="AE2528" s="36" t="n">
        <v>72</v>
      </c>
      <c r="AF2528" s="38"/>
      <c r="AG2528" s="39" t="str">
        <f aca="false">AB2528</f>
        <v>Михеев Н.Н.</v>
      </c>
      <c r="AH2528" s="39" t="str">
        <f aca="false">C2528</f>
        <v>3АСС9-5а ВБ</v>
      </c>
      <c r="AI2528" s="40" t="str">
        <f aca="false">B2528</f>
        <v>13</v>
      </c>
      <c r="AJ2528" s="39" t="str">
        <f aca="false">CONCATENATE(A2528," ",D2528)</f>
        <v>УП.02 Учебная практика</v>
      </c>
      <c r="AK2528" s="39" t="n">
        <f aca="false">E2528*F2528+P2528*Q2528+H2528+J2528+S2528+U2528</f>
        <v>36</v>
      </c>
      <c r="AL2528" s="39" t="n">
        <f aca="false">L2528+W2528</f>
        <v>0</v>
      </c>
      <c r="AM2528" s="39" t="n">
        <f aca="false">M2528+X2528</f>
        <v>0</v>
      </c>
      <c r="AN2528" s="39" t="n">
        <f aca="false">Y2528</f>
        <v>0</v>
      </c>
      <c r="AO2528" s="39" t="n">
        <f aca="false">SUM(AK2528:AN2528)</f>
        <v>36</v>
      </c>
      <c r="AP2528" s="41" t="n">
        <f aca="false">K2528+V2528</f>
        <v>0</v>
      </c>
    </row>
    <row r="2529" s="42" customFormat="true" ht="16.5" hidden="true" customHeight="true" outlineLevel="0" collapsed="false">
      <c r="A2529" s="132" t="s">
        <v>154</v>
      </c>
      <c r="B2529" s="158" t="s">
        <v>175</v>
      </c>
      <c r="C2529" s="31" t="s">
        <v>429</v>
      </c>
      <c r="D2529" s="131" t="s">
        <v>108</v>
      </c>
      <c r="E2529" s="31" t="n">
        <v>1</v>
      </c>
      <c r="F2529" s="31"/>
      <c r="G2529" s="31"/>
      <c r="H2529" s="31"/>
      <c r="I2529" s="31"/>
      <c r="J2529" s="31"/>
      <c r="K2529" s="31"/>
      <c r="L2529" s="31"/>
      <c r="M2529" s="31"/>
      <c r="N2529" s="33" t="n">
        <f aca="false">E2529*F2529+H2529+J2529+K2529+L2529+M2529</f>
        <v>0</v>
      </c>
      <c r="O2529" s="36"/>
      <c r="P2529" s="31" t="n">
        <v>2</v>
      </c>
      <c r="Q2529" s="31" t="n">
        <v>36</v>
      </c>
      <c r="R2529" s="31"/>
      <c r="S2529" s="31"/>
      <c r="T2529" s="31"/>
      <c r="U2529" s="31"/>
      <c r="V2529" s="31"/>
      <c r="W2529" s="31"/>
      <c r="X2529" s="31"/>
      <c r="Y2529" s="31"/>
      <c r="Z2529" s="36" t="n">
        <f aca="false">P2529*Q2529+S2529+U2529+V2529+W2529+X2529+Y2529</f>
        <v>72</v>
      </c>
      <c r="AA2529" s="36" t="n">
        <f aca="false">N2529+Z2529</f>
        <v>72</v>
      </c>
      <c r="AB2529" s="73" t="s">
        <v>294</v>
      </c>
      <c r="AC2529" s="102"/>
      <c r="AD2529" s="102"/>
      <c r="AE2529" s="36" t="n">
        <v>72</v>
      </c>
      <c r="AF2529" s="38"/>
      <c r="AG2529" s="39" t="str">
        <f aca="false">AB2529</f>
        <v>Долаш Д.В.</v>
      </c>
      <c r="AH2529" s="39" t="str">
        <f aca="false">C2529</f>
        <v>3АСС9-5а ВБ</v>
      </c>
      <c r="AI2529" s="40" t="str">
        <f aca="false">B2529</f>
        <v>13</v>
      </c>
      <c r="AJ2529" s="39" t="str">
        <f aca="false">CONCATENATE(A2529," ",D2529)</f>
        <v>УП.02 Учебная практика</v>
      </c>
      <c r="AK2529" s="39" t="n">
        <f aca="false">E2529*F2529+P2529*Q2529+H2529+J2529+S2529+U2529</f>
        <v>72</v>
      </c>
      <c r="AL2529" s="39" t="n">
        <f aca="false">L2529+W2529</f>
        <v>0</v>
      </c>
      <c r="AM2529" s="39" t="n">
        <f aca="false">M2529+X2529</f>
        <v>0</v>
      </c>
      <c r="AN2529" s="39" t="n">
        <f aca="false">Y2529</f>
        <v>0</v>
      </c>
      <c r="AO2529" s="39" t="n">
        <f aca="false">SUM(AK2529:AN2529)</f>
        <v>72</v>
      </c>
      <c r="AP2529" s="41" t="n">
        <f aca="false">K2529+V2529</f>
        <v>0</v>
      </c>
    </row>
    <row r="2530" s="42" customFormat="true" ht="16.5" hidden="true" customHeight="true" outlineLevel="0" collapsed="false">
      <c r="A2530" s="132" t="s">
        <v>154</v>
      </c>
      <c r="B2530" s="158" t="s">
        <v>116</v>
      </c>
      <c r="C2530" s="31" t="s">
        <v>430</v>
      </c>
      <c r="D2530" s="131" t="s">
        <v>108</v>
      </c>
      <c r="E2530" s="31" t="n">
        <v>1</v>
      </c>
      <c r="F2530" s="31" t="n">
        <v>36</v>
      </c>
      <c r="G2530" s="31"/>
      <c r="H2530" s="31"/>
      <c r="I2530" s="31"/>
      <c r="J2530" s="31"/>
      <c r="K2530" s="31"/>
      <c r="L2530" s="31"/>
      <c r="M2530" s="31"/>
      <c r="N2530" s="33" t="n">
        <f aca="false">E2530*F2530+H2530+J2530+K2530+L2530+M2530</f>
        <v>36</v>
      </c>
      <c r="O2530" s="36"/>
      <c r="P2530" s="31" t="n">
        <v>2</v>
      </c>
      <c r="Q2530" s="31" t="n">
        <v>36</v>
      </c>
      <c r="R2530" s="31"/>
      <c r="S2530" s="31"/>
      <c r="T2530" s="31"/>
      <c r="U2530" s="31"/>
      <c r="V2530" s="31"/>
      <c r="W2530" s="31"/>
      <c r="X2530" s="31"/>
      <c r="Y2530" s="31"/>
      <c r="Z2530" s="36" t="n">
        <f aca="false">P2530*Q2530+S2530+U2530+V2530+W2530+X2530+Y2530</f>
        <v>72</v>
      </c>
      <c r="AA2530" s="36" t="n">
        <f aca="false">N2530+Z2530</f>
        <v>108</v>
      </c>
      <c r="AB2530" s="73" t="s">
        <v>424</v>
      </c>
      <c r="AC2530" s="102"/>
      <c r="AD2530" s="102"/>
      <c r="AE2530" s="36"/>
      <c r="AF2530" s="38"/>
      <c r="AG2530" s="39" t="str">
        <f aca="false">AB2530</f>
        <v>Артемов А.П.</v>
      </c>
      <c r="AH2530" s="39" t="str">
        <f aca="false">C2530</f>
        <v>3АСС9-5б ВБ</v>
      </c>
      <c r="AI2530" s="40" t="str">
        <f aca="false">B2530</f>
        <v>11</v>
      </c>
      <c r="AJ2530" s="39" t="str">
        <f aca="false">CONCATENATE(A2530," ",D2530)</f>
        <v>УП.02 Учебная практика</v>
      </c>
      <c r="AK2530" s="39" t="n">
        <f aca="false">E2530*F2530+P2530*Q2530+H2530+J2530+S2530+U2530</f>
        <v>108</v>
      </c>
      <c r="AL2530" s="39" t="n">
        <f aca="false">L2530+W2530</f>
        <v>0</v>
      </c>
      <c r="AM2530" s="39" t="n">
        <f aca="false">M2530+X2530</f>
        <v>0</v>
      </c>
      <c r="AN2530" s="39" t="n">
        <f aca="false">Y2530</f>
        <v>0</v>
      </c>
      <c r="AO2530" s="39" t="n">
        <f aca="false">SUM(AK2530:AN2530)</f>
        <v>108</v>
      </c>
      <c r="AP2530" s="41" t="n">
        <f aca="false">K2530+V2530</f>
        <v>0</v>
      </c>
    </row>
    <row r="2531" s="42" customFormat="true" ht="16.5" hidden="true" customHeight="true" outlineLevel="0" collapsed="false">
      <c r="A2531" s="132" t="s">
        <v>157</v>
      </c>
      <c r="B2531" s="30" t="s">
        <v>167</v>
      </c>
      <c r="C2531" s="31" t="s">
        <v>431</v>
      </c>
      <c r="D2531" s="166" t="s">
        <v>450</v>
      </c>
      <c r="E2531" s="31" t="n">
        <v>14</v>
      </c>
      <c r="F2531" s="31"/>
      <c r="G2531" s="31"/>
      <c r="H2531" s="31"/>
      <c r="I2531" s="31"/>
      <c r="J2531" s="31"/>
      <c r="K2531" s="31"/>
      <c r="L2531" s="31"/>
      <c r="M2531" s="31"/>
      <c r="N2531" s="33" t="n">
        <f aca="false">E2531*F2531+H2531+J2531+K2531+L2531+M2531</f>
        <v>0</v>
      </c>
      <c r="O2531" s="36"/>
      <c r="P2531" s="31" t="n">
        <v>18</v>
      </c>
      <c r="Q2531" s="31" t="n">
        <v>2</v>
      </c>
      <c r="R2531" s="31" t="n">
        <v>80</v>
      </c>
      <c r="S2531" s="31" t="n">
        <v>-18</v>
      </c>
      <c r="T2531" s="31"/>
      <c r="U2531" s="31"/>
      <c r="V2531" s="31"/>
      <c r="W2531" s="31" t="n">
        <v>2</v>
      </c>
      <c r="X2531" s="31"/>
      <c r="Y2531" s="31"/>
      <c r="Z2531" s="36" t="n">
        <f aca="false">P2531*Q2531+S2531+U2531+V2531+W2531+X2531+Y2531</f>
        <v>20</v>
      </c>
      <c r="AA2531" s="36" t="n">
        <f aca="false">N2531+Z2531</f>
        <v>20</v>
      </c>
      <c r="AB2531" s="47" t="s">
        <v>270</v>
      </c>
      <c r="AC2531" s="102" t="s">
        <v>451</v>
      </c>
      <c r="AD2531" s="102"/>
      <c r="AE2531" s="36" t="n">
        <v>36</v>
      </c>
      <c r="AF2531" s="38"/>
      <c r="AG2531" s="39" t="str">
        <f aca="false">AB2531</f>
        <v>Корнейчик В.А.</v>
      </c>
      <c r="AH2531" s="39" t="str">
        <f aca="false">C2531</f>
        <v>3АСС9-5 ВБ</v>
      </c>
      <c r="AI2531" s="40" t="str">
        <f aca="false">B2531</f>
        <v>24</v>
      </c>
      <c r="AJ2531" s="39" t="str">
        <f aca="false">CONCATENATE(A2531," ",D2531)</f>
        <v>МДК.03.01 Эксплуатация объектов сетевой инфраструктуры</v>
      </c>
      <c r="AK2531" s="39" t="n">
        <f aca="false">E2531*F2531+P2531*Q2531+H2531+J2531+S2531+U2531</f>
        <v>18</v>
      </c>
      <c r="AL2531" s="39" t="n">
        <f aca="false">L2531+W2531</f>
        <v>2</v>
      </c>
      <c r="AM2531" s="39" t="n">
        <f aca="false">M2531+X2531</f>
        <v>0</v>
      </c>
      <c r="AN2531" s="39" t="n">
        <f aca="false">Y2531</f>
        <v>0</v>
      </c>
      <c r="AO2531" s="39" t="n">
        <f aca="false">SUM(AK2531:AN2531)</f>
        <v>20</v>
      </c>
      <c r="AP2531" s="41" t="n">
        <f aca="false">K2531+V2531</f>
        <v>0</v>
      </c>
    </row>
    <row r="2532" s="42" customFormat="true" ht="16.5" hidden="true" customHeight="true" outlineLevel="0" collapsed="false">
      <c r="A2532" s="132" t="s">
        <v>157</v>
      </c>
      <c r="B2532" s="158" t="s">
        <v>175</v>
      </c>
      <c r="C2532" s="57" t="s">
        <v>429</v>
      </c>
      <c r="D2532" s="166" t="s">
        <v>450</v>
      </c>
      <c r="E2532" s="31" t="n">
        <v>14</v>
      </c>
      <c r="F2532" s="31"/>
      <c r="G2532" s="31"/>
      <c r="H2532" s="31"/>
      <c r="I2532" s="31"/>
      <c r="J2532" s="31"/>
      <c r="K2532" s="31"/>
      <c r="L2532" s="31"/>
      <c r="M2532" s="31"/>
      <c r="N2532" s="33" t="n">
        <f aca="false">E2532*F2532+H2532+J2532+K2532+L2532+M2532</f>
        <v>0</v>
      </c>
      <c r="O2532" s="36"/>
      <c r="P2532" s="31" t="n">
        <v>18</v>
      </c>
      <c r="Q2532" s="31"/>
      <c r="R2532" s="31"/>
      <c r="S2532" s="31" t="n">
        <v>18</v>
      </c>
      <c r="T2532" s="31"/>
      <c r="U2532" s="31"/>
      <c r="V2532" s="31"/>
      <c r="W2532" s="31"/>
      <c r="X2532" s="31"/>
      <c r="Y2532" s="31"/>
      <c r="Z2532" s="36" t="n">
        <f aca="false">P2532*Q2532+S2532+U2532+V2532+W2532+X2532+Y2532</f>
        <v>18</v>
      </c>
      <c r="AA2532" s="36" t="n">
        <f aca="false">N2532+Z2532</f>
        <v>18</v>
      </c>
      <c r="AB2532" s="47" t="s">
        <v>270</v>
      </c>
      <c r="AC2532" s="102" t="s">
        <v>451</v>
      </c>
      <c r="AD2532" s="102"/>
      <c r="AE2532" s="36" t="n">
        <v>36</v>
      </c>
      <c r="AF2532" s="38"/>
      <c r="AG2532" s="39" t="str">
        <f aca="false">AB2532</f>
        <v>Корнейчик В.А.</v>
      </c>
      <c r="AH2532" s="39" t="str">
        <f aca="false">C2532</f>
        <v>3АСС9-5а ВБ</v>
      </c>
      <c r="AI2532" s="40" t="str">
        <f aca="false">B2532</f>
        <v>13</v>
      </c>
      <c r="AJ2532" s="39" t="str">
        <f aca="false">CONCATENATE(A2532," ",D2532)</f>
        <v>МДК.03.01 Эксплуатация объектов сетевой инфраструктуры</v>
      </c>
      <c r="AK2532" s="39" t="n">
        <f aca="false">E2532*F2532+P2532*Q2532+H2532+J2532+S2532+U2532</f>
        <v>18</v>
      </c>
      <c r="AL2532" s="39" t="n">
        <f aca="false">L2532+W2532</f>
        <v>0</v>
      </c>
      <c r="AM2532" s="39" t="n">
        <f aca="false">M2532+X2532</f>
        <v>0</v>
      </c>
      <c r="AN2532" s="39" t="n">
        <f aca="false">Y2532</f>
        <v>0</v>
      </c>
      <c r="AO2532" s="39" t="n">
        <f aca="false">SUM(AK2532:AN2532)</f>
        <v>18</v>
      </c>
      <c r="AP2532" s="41" t="n">
        <f aca="false">K2532+V2532</f>
        <v>0</v>
      </c>
    </row>
    <row r="2533" s="42" customFormat="true" ht="16.5" hidden="true" customHeight="true" outlineLevel="0" collapsed="false">
      <c r="A2533" s="132" t="s">
        <v>157</v>
      </c>
      <c r="B2533" s="158" t="s">
        <v>116</v>
      </c>
      <c r="C2533" s="57" t="s">
        <v>430</v>
      </c>
      <c r="D2533" s="166" t="s">
        <v>450</v>
      </c>
      <c r="E2533" s="31" t="n">
        <v>14</v>
      </c>
      <c r="F2533" s="31"/>
      <c r="G2533" s="31"/>
      <c r="H2533" s="31"/>
      <c r="I2533" s="31"/>
      <c r="J2533" s="31"/>
      <c r="K2533" s="31"/>
      <c r="L2533" s="31"/>
      <c r="M2533" s="31"/>
      <c r="N2533" s="33" t="n">
        <f aca="false">E2533*F2533+H2533+J2533+K2533+L2533+M2533</f>
        <v>0</v>
      </c>
      <c r="O2533" s="36"/>
      <c r="P2533" s="31" t="n">
        <v>18</v>
      </c>
      <c r="Q2533" s="31"/>
      <c r="R2533" s="31"/>
      <c r="S2533" s="31" t="n">
        <v>18</v>
      </c>
      <c r="T2533" s="31"/>
      <c r="U2533" s="31"/>
      <c r="V2533" s="31"/>
      <c r="W2533" s="31"/>
      <c r="X2533" s="31"/>
      <c r="Y2533" s="31"/>
      <c r="Z2533" s="36" t="n">
        <f aca="false">P2533*Q2533+S2533+U2533+V2533+W2533+X2533+Y2533</f>
        <v>18</v>
      </c>
      <c r="AA2533" s="36" t="n">
        <f aca="false">N2533+Z2533</f>
        <v>18</v>
      </c>
      <c r="AB2533" s="47" t="s">
        <v>69</v>
      </c>
      <c r="AC2533" s="102" t="s">
        <v>451</v>
      </c>
      <c r="AD2533" s="102"/>
      <c r="AE2533" s="36" t="n">
        <v>36</v>
      </c>
      <c r="AF2533" s="38"/>
      <c r="AG2533" s="39" t="str">
        <f aca="false">AB2533</f>
        <v>вак. 2 п/гр</v>
      </c>
      <c r="AH2533" s="39" t="str">
        <f aca="false">C2533</f>
        <v>3АСС9-5б ВБ</v>
      </c>
      <c r="AI2533" s="40" t="str">
        <f aca="false">B2533</f>
        <v>11</v>
      </c>
      <c r="AJ2533" s="39" t="str">
        <f aca="false">CONCATENATE(A2533," ",D2533)</f>
        <v>МДК.03.01 Эксплуатация объектов сетевой инфраструктуры</v>
      </c>
      <c r="AK2533" s="39" t="n">
        <f aca="false">E2533*F2533+P2533*Q2533+H2533+J2533+S2533+U2533</f>
        <v>18</v>
      </c>
      <c r="AL2533" s="39" t="n">
        <f aca="false">L2533+W2533</f>
        <v>0</v>
      </c>
      <c r="AM2533" s="39" t="n">
        <f aca="false">M2533+X2533</f>
        <v>0</v>
      </c>
      <c r="AN2533" s="39" t="n">
        <f aca="false">Y2533</f>
        <v>0</v>
      </c>
      <c r="AO2533" s="39" t="n">
        <f aca="false">SUM(AK2533:AN2533)</f>
        <v>18</v>
      </c>
      <c r="AP2533" s="41" t="n">
        <f aca="false">K2533+V2533</f>
        <v>0</v>
      </c>
    </row>
    <row r="2534" s="42" customFormat="true" ht="16.5" hidden="true" customHeight="true" outlineLevel="0" collapsed="false">
      <c r="A2534" s="70" t="s">
        <v>113</v>
      </c>
      <c r="B2534" s="30" t="s">
        <v>167</v>
      </c>
      <c r="C2534" s="57" t="s">
        <v>431</v>
      </c>
      <c r="D2534" s="166" t="s">
        <v>114</v>
      </c>
      <c r="E2534" s="31" t="n">
        <v>14</v>
      </c>
      <c r="F2534" s="31"/>
      <c r="G2534" s="31"/>
      <c r="H2534" s="31" t="n">
        <v>8</v>
      </c>
      <c r="I2534" s="31"/>
      <c r="J2534" s="31"/>
      <c r="K2534" s="31"/>
      <c r="L2534" s="31"/>
      <c r="M2534" s="31"/>
      <c r="N2534" s="33" t="n">
        <f aca="false">E2534*F2534+H2534+J2534+K2534+L2534+M2534</f>
        <v>8</v>
      </c>
      <c r="O2534" s="36"/>
      <c r="P2534" s="31" t="n">
        <v>18</v>
      </c>
      <c r="Q2534" s="31"/>
      <c r="R2534" s="31"/>
      <c r="S2534" s="31"/>
      <c r="T2534" s="31"/>
      <c r="U2534" s="31"/>
      <c r="V2534" s="31"/>
      <c r="W2534" s="31"/>
      <c r="X2534" s="31"/>
      <c r="Y2534" s="31"/>
      <c r="Z2534" s="36" t="n">
        <f aca="false">P2534*Q2534+S2534+U2534+V2534+W2534+X2534+Y2534</f>
        <v>0</v>
      </c>
      <c r="AA2534" s="36" t="n">
        <f aca="false">N2534+Z2534</f>
        <v>8</v>
      </c>
      <c r="AB2534" s="47" t="s">
        <v>440</v>
      </c>
      <c r="AC2534" s="102" t="s">
        <v>451</v>
      </c>
      <c r="AD2534" s="102"/>
      <c r="AE2534" s="36" t="n">
        <v>36</v>
      </c>
      <c r="AF2534" s="38"/>
      <c r="AG2534" s="39" t="str">
        <f aca="false">AB2534</f>
        <v>Микловш О.Н.</v>
      </c>
      <c r="AH2534" s="39" t="str">
        <f aca="false">C2534</f>
        <v>3АСС9-5 ВБ</v>
      </c>
      <c r="AI2534" s="40" t="str">
        <f aca="false">B2534</f>
        <v>24</v>
      </c>
      <c r="AJ2534" s="39" t="str">
        <f aca="false">CONCATENATE(A2534," ",D2534)</f>
        <v>ВнеУр Разговоры о важном</v>
      </c>
      <c r="AK2534" s="39" t="n">
        <f aca="false">E2534*F2534+P2534*Q2534+H2534+J2534+S2534+U2534</f>
        <v>8</v>
      </c>
      <c r="AL2534" s="39" t="n">
        <f aca="false">L2534+W2534</f>
        <v>0</v>
      </c>
      <c r="AM2534" s="39" t="n">
        <f aca="false">M2534+X2534</f>
        <v>0</v>
      </c>
      <c r="AN2534" s="39" t="n">
        <f aca="false">Y2534</f>
        <v>0</v>
      </c>
      <c r="AO2534" s="39" t="n">
        <f aca="false">SUM(AK2534:AN2534)</f>
        <v>8</v>
      </c>
      <c r="AP2534" s="41" t="n">
        <f aca="false">K2534+V2534</f>
        <v>0</v>
      </c>
    </row>
    <row r="2535" s="42" customFormat="true" ht="16.5" hidden="true" customHeight="true" outlineLevel="0" collapsed="false">
      <c r="A2535" s="70" t="s">
        <v>113</v>
      </c>
      <c r="B2535" s="30" t="s">
        <v>167</v>
      </c>
      <c r="C2535" s="57" t="s">
        <v>431</v>
      </c>
      <c r="D2535" s="166" t="s">
        <v>114</v>
      </c>
      <c r="E2535" s="31" t="n">
        <v>14</v>
      </c>
      <c r="F2535" s="31"/>
      <c r="G2535" s="31"/>
      <c r="H2535" s="31" t="n">
        <v>8</v>
      </c>
      <c r="I2535" s="31"/>
      <c r="J2535" s="31"/>
      <c r="K2535" s="31"/>
      <c r="L2535" s="31"/>
      <c r="M2535" s="31"/>
      <c r="N2535" s="33" t="n">
        <f aca="false">E2535*F2535+H2535+J2535+K2535+L2535+M2535</f>
        <v>8</v>
      </c>
      <c r="O2535" s="36"/>
      <c r="P2535" s="31" t="n">
        <v>18</v>
      </c>
      <c r="Q2535" s="31"/>
      <c r="R2535" s="31"/>
      <c r="S2535" s="31" t="n">
        <v>16</v>
      </c>
      <c r="T2535" s="31"/>
      <c r="U2535" s="31"/>
      <c r="V2535" s="31"/>
      <c r="W2535" s="31"/>
      <c r="X2535" s="31"/>
      <c r="Y2535" s="31"/>
      <c r="Z2535" s="36" t="n">
        <f aca="false">P2535*Q2535+S2535+U2535+V2535+W2535+X2535+Y2535</f>
        <v>16</v>
      </c>
      <c r="AA2535" s="36" t="n">
        <f aca="false">N2535+Z2535</f>
        <v>24</v>
      </c>
      <c r="AB2535" s="74" t="s">
        <v>115</v>
      </c>
      <c r="AC2535" s="102" t="s">
        <v>451</v>
      </c>
      <c r="AD2535" s="102"/>
      <c r="AE2535" s="36" t="n">
        <v>36</v>
      </c>
      <c r="AF2535" s="38"/>
      <c r="AG2535" s="39" t="str">
        <f aca="false">AB2535</f>
        <v>вак. РоВ</v>
      </c>
      <c r="AH2535" s="39" t="str">
        <f aca="false">C2535</f>
        <v>3АСС9-5 ВБ</v>
      </c>
      <c r="AI2535" s="40" t="str">
        <f aca="false">B2535</f>
        <v>24</v>
      </c>
      <c r="AJ2535" s="39" t="str">
        <f aca="false">CONCATENATE(A2535," ",D2535)</f>
        <v>ВнеУр Разговоры о важном</v>
      </c>
      <c r="AK2535" s="39" t="n">
        <f aca="false">E2535*F2535+P2535*Q2535+H2535+J2535+S2535+U2535</f>
        <v>24</v>
      </c>
      <c r="AL2535" s="39" t="n">
        <f aca="false">L2535+W2535</f>
        <v>0</v>
      </c>
      <c r="AM2535" s="39" t="n">
        <f aca="false">M2535+X2535</f>
        <v>0</v>
      </c>
      <c r="AN2535" s="39" t="n">
        <f aca="false">Y2535</f>
        <v>0</v>
      </c>
      <c r="AO2535" s="39" t="n">
        <f aca="false">SUM(AK2535:AN2535)</f>
        <v>24</v>
      </c>
      <c r="AP2535" s="41" t="n">
        <f aca="false">K2535+V2535</f>
        <v>0</v>
      </c>
    </row>
    <row r="2536" s="42" customFormat="true" ht="16.5" hidden="true" customHeight="true" outlineLevel="0" collapsed="false">
      <c r="A2536" s="70" t="s">
        <v>113</v>
      </c>
      <c r="B2536" s="30" t="s">
        <v>167</v>
      </c>
      <c r="C2536" s="57" t="s">
        <v>431</v>
      </c>
      <c r="D2536" s="166" t="s">
        <v>114</v>
      </c>
      <c r="E2536" s="31" t="n">
        <v>14</v>
      </c>
      <c r="F2536" s="31"/>
      <c r="G2536" s="31"/>
      <c r="H2536" s="31" t="n">
        <v>1</v>
      </c>
      <c r="I2536" s="31"/>
      <c r="J2536" s="31"/>
      <c r="K2536" s="31"/>
      <c r="L2536" s="31"/>
      <c r="M2536" s="31"/>
      <c r="N2536" s="33" t="n">
        <f aca="false">E2536*F2536+H2536+J2536+K2536+L2536+M2536</f>
        <v>1</v>
      </c>
      <c r="O2536" s="36"/>
      <c r="P2536" s="31" t="n">
        <v>18</v>
      </c>
      <c r="Q2536" s="31"/>
      <c r="R2536" s="31"/>
      <c r="S2536" s="31" t="n">
        <v>2</v>
      </c>
      <c r="T2536" s="31"/>
      <c r="U2536" s="31"/>
      <c r="V2536" s="31"/>
      <c r="W2536" s="31"/>
      <c r="X2536" s="31"/>
      <c r="Y2536" s="31"/>
      <c r="Z2536" s="36" t="n">
        <f aca="false">P2536*Q2536+S2536+U2536+V2536+W2536+X2536+Y2536</f>
        <v>2</v>
      </c>
      <c r="AA2536" s="36" t="n">
        <f aca="false">N2536+Z2536</f>
        <v>3</v>
      </c>
      <c r="AB2536" s="47" t="s">
        <v>423</v>
      </c>
      <c r="AC2536" s="102" t="s">
        <v>451</v>
      </c>
      <c r="AD2536" s="102"/>
      <c r="AE2536" s="36" t="n">
        <v>36</v>
      </c>
      <c r="AF2536" s="38"/>
      <c r="AG2536" s="39" t="str">
        <f aca="false">AB2536</f>
        <v>Михеев Н.Н.</v>
      </c>
      <c r="AH2536" s="39" t="str">
        <f aca="false">C2536</f>
        <v>3АСС9-5 ВБ</v>
      </c>
      <c r="AI2536" s="40" t="str">
        <f aca="false">B2536</f>
        <v>24</v>
      </c>
      <c r="AJ2536" s="39" t="str">
        <f aca="false">CONCATENATE(A2536," ",D2536)</f>
        <v>ВнеУр Разговоры о важном</v>
      </c>
      <c r="AK2536" s="39" t="n">
        <f aca="false">E2536*F2536+P2536*Q2536+H2536+J2536+S2536+U2536</f>
        <v>3</v>
      </c>
      <c r="AL2536" s="39" t="n">
        <f aca="false">L2536+W2536</f>
        <v>0</v>
      </c>
      <c r="AM2536" s="39" t="n">
        <f aca="false">M2536+X2536</f>
        <v>0</v>
      </c>
      <c r="AN2536" s="39" t="n">
        <f aca="false">Y2536</f>
        <v>0</v>
      </c>
      <c r="AO2536" s="39" t="n">
        <f aca="false">SUM(AK2536:AN2536)</f>
        <v>3</v>
      </c>
      <c r="AP2536" s="41" t="n">
        <f aca="false">K2536+V2536</f>
        <v>0</v>
      </c>
    </row>
    <row r="2537" s="42" customFormat="true" ht="16.5" hidden="true" customHeight="true" outlineLevel="0" collapsed="false">
      <c r="A2537" s="132" t="s">
        <v>52</v>
      </c>
      <c r="B2537" s="30" t="s">
        <v>175</v>
      </c>
      <c r="C2537" s="31" t="s">
        <v>686</v>
      </c>
      <c r="D2537" s="166" t="s">
        <v>55</v>
      </c>
      <c r="E2537" s="31" t="n">
        <v>10</v>
      </c>
      <c r="F2537" s="31" t="n">
        <v>3</v>
      </c>
      <c r="G2537" s="31"/>
      <c r="H2537" s="31"/>
      <c r="I2537" s="31"/>
      <c r="J2537" s="31"/>
      <c r="K2537" s="31"/>
      <c r="L2537" s="31"/>
      <c r="M2537" s="31"/>
      <c r="N2537" s="33" t="n">
        <f aca="false">E2537*F2537+H2537+J2537+K2537+L2537+M2537</f>
        <v>30</v>
      </c>
      <c r="O2537" s="36"/>
      <c r="P2537" s="31" t="n">
        <v>9</v>
      </c>
      <c r="Q2537" s="31" t="n">
        <v>3</v>
      </c>
      <c r="R2537" s="31"/>
      <c r="S2537" s="31"/>
      <c r="T2537" s="31"/>
      <c r="U2537" s="31"/>
      <c r="V2537" s="31"/>
      <c r="W2537" s="31"/>
      <c r="X2537" s="31"/>
      <c r="Y2537" s="31"/>
      <c r="Z2537" s="36" t="n">
        <f aca="false">P2537*Q2537+S2537+U2537+V2537+W2537+X2537+Y2537</f>
        <v>27</v>
      </c>
      <c r="AA2537" s="36" t="n">
        <f aca="false">N2537+Z2537</f>
        <v>57</v>
      </c>
      <c r="AB2537" s="74" t="s">
        <v>218</v>
      </c>
      <c r="AC2537" s="102"/>
      <c r="AD2537" s="102"/>
      <c r="AE2537" s="36" t="n">
        <f aca="false">P2537*Q2537</f>
        <v>27</v>
      </c>
      <c r="AF2537" s="38" t="n">
        <f aca="false">AA2537-L2537-M2537-W2537-X2537</f>
        <v>57</v>
      </c>
      <c r="AG2537" s="39" t="str">
        <f aca="false">AB2537</f>
        <v>Бруй С.Ю.</v>
      </c>
      <c r="AH2537" s="39" t="str">
        <f aca="false">C2537</f>
        <v>3АСС11-3а</v>
      </c>
      <c r="AI2537" s="40" t="str">
        <f aca="false">B2537</f>
        <v>13</v>
      </c>
      <c r="AJ2537" s="39" t="str">
        <f aca="false">CONCATENATE(A2537," ",D2537)</f>
        <v>ОГСЭ.03 Иностранный язык в профессиональной деятельности</v>
      </c>
      <c r="AK2537" s="39" t="n">
        <f aca="false">E2537*F2537+P2537*Q2537+H2537+J2537+S2537+U2537</f>
        <v>57</v>
      </c>
      <c r="AL2537" s="39" t="n">
        <f aca="false">L2537+W2537</f>
        <v>0</v>
      </c>
      <c r="AM2537" s="39" t="n">
        <f aca="false">M2537+X2537</f>
        <v>0</v>
      </c>
      <c r="AN2537" s="39" t="n">
        <f aca="false">Y2537</f>
        <v>0</v>
      </c>
      <c r="AO2537" s="39" t="n">
        <f aca="false">SUM(AK2537:AN2537)</f>
        <v>57</v>
      </c>
      <c r="AP2537" s="41" t="n">
        <f aca="false">K2537+V2537</f>
        <v>0</v>
      </c>
    </row>
    <row r="2538" s="42" customFormat="true" ht="16.5" hidden="true" customHeight="true" outlineLevel="0" collapsed="false">
      <c r="A2538" s="132" t="s">
        <v>52</v>
      </c>
      <c r="B2538" s="30" t="s">
        <v>57</v>
      </c>
      <c r="C2538" s="31" t="s">
        <v>687</v>
      </c>
      <c r="D2538" s="166" t="s">
        <v>55</v>
      </c>
      <c r="E2538" s="31" t="n">
        <v>10</v>
      </c>
      <c r="F2538" s="31" t="n">
        <v>3</v>
      </c>
      <c r="G2538" s="31"/>
      <c r="H2538" s="31"/>
      <c r="I2538" s="31"/>
      <c r="J2538" s="31"/>
      <c r="K2538" s="31"/>
      <c r="L2538" s="31"/>
      <c r="M2538" s="31"/>
      <c r="N2538" s="33" t="n">
        <f aca="false">E2538*F2538+H2538+J2538+K2538+L2538+M2538</f>
        <v>30</v>
      </c>
      <c r="O2538" s="36"/>
      <c r="P2538" s="31" t="n">
        <v>9</v>
      </c>
      <c r="Q2538" s="31" t="n">
        <v>3</v>
      </c>
      <c r="R2538" s="31"/>
      <c r="S2538" s="31"/>
      <c r="T2538" s="31"/>
      <c r="U2538" s="31"/>
      <c r="V2538" s="31"/>
      <c r="W2538" s="31"/>
      <c r="X2538" s="31"/>
      <c r="Y2538" s="31"/>
      <c r="Z2538" s="36" t="n">
        <f aca="false">P2538*Q2538+S2538+U2538+V2538+W2538+X2538+Y2538</f>
        <v>27</v>
      </c>
      <c r="AA2538" s="36" t="n">
        <f aca="false">N2538+Z2538</f>
        <v>57</v>
      </c>
      <c r="AB2538" s="74" t="s">
        <v>220</v>
      </c>
      <c r="AC2538" s="102"/>
      <c r="AD2538" s="102"/>
      <c r="AE2538" s="36" t="n">
        <f aca="false">P2538*Q2538</f>
        <v>27</v>
      </c>
      <c r="AF2538" s="38" t="n">
        <f aca="false">AA2538-L2538-M2538-W2538-X2538</f>
        <v>57</v>
      </c>
      <c r="AG2538" s="39" t="str">
        <f aca="false">AB2538</f>
        <v>Ветрова О.В.</v>
      </c>
      <c r="AH2538" s="39" t="str">
        <f aca="false">C2538</f>
        <v>3АСС11-3б</v>
      </c>
      <c r="AI2538" s="40" t="str">
        <f aca="false">B2538</f>
        <v>10</v>
      </c>
      <c r="AJ2538" s="39" t="str">
        <f aca="false">CONCATENATE(A2538," ",D2538)</f>
        <v>ОГСЭ.03 Иностранный язык в профессиональной деятельности</v>
      </c>
      <c r="AK2538" s="39" t="n">
        <f aca="false">E2538*F2538+P2538*Q2538+H2538+J2538+S2538+U2538</f>
        <v>57</v>
      </c>
      <c r="AL2538" s="39" t="n">
        <f aca="false">L2538+W2538</f>
        <v>0</v>
      </c>
      <c r="AM2538" s="39" t="n">
        <f aca="false">M2538+X2538</f>
        <v>0</v>
      </c>
      <c r="AN2538" s="39" t="n">
        <f aca="false">Y2538</f>
        <v>0</v>
      </c>
      <c r="AO2538" s="39" t="n">
        <f aca="false">SUM(AK2538:AN2538)</f>
        <v>57</v>
      </c>
      <c r="AP2538" s="41" t="n">
        <f aca="false">K2538+V2538</f>
        <v>0</v>
      </c>
    </row>
    <row r="2539" s="42" customFormat="true" ht="16.5" hidden="true" customHeight="true" outlineLevel="0" collapsed="false">
      <c r="A2539" s="132" t="s">
        <v>60</v>
      </c>
      <c r="B2539" s="30" t="s">
        <v>286</v>
      </c>
      <c r="C2539" s="31" t="s">
        <v>688</v>
      </c>
      <c r="D2539" s="166" t="s">
        <v>61</v>
      </c>
      <c r="E2539" s="31" t="n">
        <v>10</v>
      </c>
      <c r="F2539" s="31" t="n">
        <v>2</v>
      </c>
      <c r="G2539" s="31"/>
      <c r="H2539" s="31"/>
      <c r="I2539" s="31"/>
      <c r="J2539" s="31"/>
      <c r="K2539" s="31"/>
      <c r="L2539" s="31"/>
      <c r="M2539" s="31"/>
      <c r="N2539" s="33" t="n">
        <f aca="false">E2539*F2539+H2539+J2539+K2539+L2539+M2539</f>
        <v>20</v>
      </c>
      <c r="O2539" s="36"/>
      <c r="P2539" s="31" t="n">
        <v>9</v>
      </c>
      <c r="Q2539" s="31" t="n">
        <v>2</v>
      </c>
      <c r="R2539" s="31"/>
      <c r="S2539" s="31"/>
      <c r="T2539" s="31"/>
      <c r="U2539" s="31"/>
      <c r="V2539" s="31"/>
      <c r="W2539" s="31"/>
      <c r="X2539" s="31"/>
      <c r="Y2539" s="31"/>
      <c r="Z2539" s="36" t="n">
        <f aca="false">P2539*Q2539+S2539+U2539+V2539+W2539+X2539+Y2539</f>
        <v>18</v>
      </c>
      <c r="AA2539" s="36" t="n">
        <f aca="false">N2539+Z2539</f>
        <v>38</v>
      </c>
      <c r="AB2539" s="74" t="s">
        <v>486</v>
      </c>
      <c r="AC2539" s="102"/>
      <c r="AD2539" s="102"/>
      <c r="AE2539" s="36" t="n">
        <f aca="false">P2539*Q2539</f>
        <v>18</v>
      </c>
      <c r="AF2539" s="38" t="n">
        <f aca="false">AA2539-L2539-M2539-W2539-X2539</f>
        <v>38</v>
      </c>
      <c r="AG2539" s="39" t="str">
        <f aca="false">AB2539</f>
        <v>Шадрин А.О.</v>
      </c>
      <c r="AH2539" s="39" t="str">
        <f aca="false">C2539</f>
        <v>3АСС11-3</v>
      </c>
      <c r="AI2539" s="40" t="str">
        <f aca="false">B2539</f>
        <v>23</v>
      </c>
      <c r="AJ2539" s="39" t="str">
        <f aca="false">CONCATENATE(A2539," ",D2539)</f>
        <v>ОГСЭ.04 Физическая культура</v>
      </c>
      <c r="AK2539" s="39" t="n">
        <f aca="false">E2539*F2539+P2539*Q2539+H2539+J2539+S2539+U2539</f>
        <v>38</v>
      </c>
      <c r="AL2539" s="39" t="n">
        <f aca="false">L2539+W2539</f>
        <v>0</v>
      </c>
      <c r="AM2539" s="39" t="n">
        <f aca="false">M2539+X2539</f>
        <v>0</v>
      </c>
      <c r="AN2539" s="39" t="n">
        <f aca="false">Y2539</f>
        <v>0</v>
      </c>
      <c r="AO2539" s="39" t="n">
        <f aca="false">SUM(AK2539:AN2539)</f>
        <v>38</v>
      </c>
      <c r="AP2539" s="41" t="n">
        <f aca="false">K2539+V2539</f>
        <v>0</v>
      </c>
    </row>
    <row r="2540" s="42" customFormat="true" ht="16.5" hidden="true" customHeight="true" outlineLevel="0" collapsed="false">
      <c r="A2540" s="132" t="s">
        <v>131</v>
      </c>
      <c r="B2540" s="30" t="s">
        <v>286</v>
      </c>
      <c r="C2540" s="31" t="s">
        <v>688</v>
      </c>
      <c r="D2540" s="166" t="s">
        <v>487</v>
      </c>
      <c r="E2540" s="31" t="n">
        <v>10</v>
      </c>
      <c r="F2540" s="31"/>
      <c r="G2540" s="31"/>
      <c r="H2540" s="31"/>
      <c r="I2540" s="31"/>
      <c r="J2540" s="31"/>
      <c r="K2540" s="31"/>
      <c r="L2540" s="31"/>
      <c r="M2540" s="31"/>
      <c r="N2540" s="33" t="n">
        <f aca="false">E2540*F2540+H2540+J2540+K2540+L2540+M2540</f>
        <v>0</v>
      </c>
      <c r="O2540" s="36"/>
      <c r="P2540" s="31" t="n">
        <v>9</v>
      </c>
      <c r="Q2540" s="31" t="n">
        <v>4</v>
      </c>
      <c r="R2540" s="31" t="n">
        <v>18</v>
      </c>
      <c r="S2540" s="31"/>
      <c r="T2540" s="31"/>
      <c r="U2540" s="31"/>
      <c r="V2540" s="31"/>
      <c r="W2540" s="31"/>
      <c r="X2540" s="31"/>
      <c r="Y2540" s="31"/>
      <c r="Z2540" s="36" t="n">
        <f aca="false">P2540*Q2540+S2540+U2540+V2540+W2540+X2540+Y2540</f>
        <v>36</v>
      </c>
      <c r="AA2540" s="36" t="n">
        <f aca="false">N2540+Z2540</f>
        <v>36</v>
      </c>
      <c r="AB2540" s="47" t="s">
        <v>251</v>
      </c>
      <c r="AC2540" s="102"/>
      <c r="AD2540" s="102"/>
      <c r="AE2540" s="36" t="n">
        <f aca="false">P2540*Q2540</f>
        <v>36</v>
      </c>
      <c r="AF2540" s="38" t="n">
        <f aca="false">AA2540-L2540-M2540-W2540-X2540</f>
        <v>36</v>
      </c>
      <c r="AG2540" s="39" t="str">
        <f aca="false">AB2540</f>
        <v>Добрышкина Н.В.</v>
      </c>
      <c r="AH2540" s="39" t="str">
        <f aca="false">C2540</f>
        <v>3АСС11-3</v>
      </c>
      <c r="AI2540" s="40" t="str">
        <f aca="false">B2540</f>
        <v>23</v>
      </c>
      <c r="AJ2540" s="39" t="str">
        <f aca="false">CONCATENATE(A2540," ",D2540)</f>
        <v>ОП.15 Коммуникация и общение   </v>
      </c>
      <c r="AK2540" s="39" t="n">
        <f aca="false">E2540*F2540+P2540*Q2540+H2540+J2540+S2540+U2540</f>
        <v>36</v>
      </c>
      <c r="AL2540" s="39" t="n">
        <f aca="false">L2540+W2540</f>
        <v>0</v>
      </c>
      <c r="AM2540" s="39" t="n">
        <f aca="false">M2540+X2540</f>
        <v>0</v>
      </c>
      <c r="AN2540" s="39" t="n">
        <f aca="false">Y2540</f>
        <v>0</v>
      </c>
      <c r="AO2540" s="39" t="n">
        <f aca="false">SUM(AK2540:AN2540)</f>
        <v>36</v>
      </c>
      <c r="AP2540" s="41" t="n">
        <f aca="false">K2540+V2540</f>
        <v>0</v>
      </c>
    </row>
    <row r="2541" s="42" customFormat="true" ht="16.5" hidden="true" customHeight="true" outlineLevel="0" collapsed="false">
      <c r="A2541" s="132" t="s">
        <v>488</v>
      </c>
      <c r="B2541" s="30" t="s">
        <v>286</v>
      </c>
      <c r="C2541" s="31" t="s">
        <v>688</v>
      </c>
      <c r="D2541" s="166" t="s">
        <v>384</v>
      </c>
      <c r="E2541" s="31" t="n">
        <v>10</v>
      </c>
      <c r="F2541" s="31"/>
      <c r="G2541" s="31"/>
      <c r="H2541" s="31"/>
      <c r="I2541" s="31"/>
      <c r="J2541" s="31"/>
      <c r="K2541" s="31"/>
      <c r="L2541" s="31"/>
      <c r="M2541" s="31"/>
      <c r="N2541" s="33" t="n">
        <f aca="false">E2541*F2541+H2541+J2541+K2541+L2541+M2541</f>
        <v>0</v>
      </c>
      <c r="O2541" s="36"/>
      <c r="P2541" s="31" t="n">
        <v>9</v>
      </c>
      <c r="Q2541" s="31" t="n">
        <v>5</v>
      </c>
      <c r="R2541" s="31" t="n">
        <v>22</v>
      </c>
      <c r="S2541" s="31"/>
      <c r="T2541" s="31"/>
      <c r="U2541" s="31"/>
      <c r="V2541" s="31"/>
      <c r="W2541" s="31"/>
      <c r="X2541" s="31"/>
      <c r="Y2541" s="31"/>
      <c r="Z2541" s="36" t="n">
        <f aca="false">P2541*Q2541+S2541+U2541+V2541+W2541+X2541+Y2541</f>
        <v>45</v>
      </c>
      <c r="AA2541" s="36" t="n">
        <f aca="false">N2541+Z2541</f>
        <v>45</v>
      </c>
      <c r="AB2541" s="54" t="s">
        <v>415</v>
      </c>
      <c r="AC2541" s="102"/>
      <c r="AD2541" s="102"/>
      <c r="AE2541" s="36" t="n">
        <f aca="false">P2541*Q2541</f>
        <v>45</v>
      </c>
      <c r="AF2541" s="38" t="n">
        <f aca="false">AA2541-L2541-M2541-W2541-X2541</f>
        <v>45</v>
      </c>
      <c r="AG2541" s="39" t="str">
        <f aca="false">AB2541</f>
        <v>Балашов Н.А.</v>
      </c>
      <c r="AH2541" s="39" t="str">
        <f aca="false">C2541</f>
        <v>3АСС11-3</v>
      </c>
      <c r="AI2541" s="40" t="str">
        <f aca="false">B2541</f>
        <v>23</v>
      </c>
      <c r="AJ2541" s="39" t="str">
        <f aca="false">CONCATENATE(A2541," ",D2541)</f>
        <v>ОП.16 Управление малым предприятием</v>
      </c>
      <c r="AK2541" s="39" t="n">
        <f aca="false">E2541*F2541+P2541*Q2541+H2541+J2541+S2541+U2541</f>
        <v>45</v>
      </c>
      <c r="AL2541" s="39" t="n">
        <f aca="false">L2541+W2541</f>
        <v>0</v>
      </c>
      <c r="AM2541" s="39" t="n">
        <f aca="false">M2541+X2541</f>
        <v>0</v>
      </c>
      <c r="AN2541" s="39" t="n">
        <f aca="false">Y2541</f>
        <v>0</v>
      </c>
      <c r="AO2541" s="39" t="n">
        <f aca="false">SUM(AK2541:AN2541)</f>
        <v>45</v>
      </c>
      <c r="AP2541" s="41" t="n">
        <f aca="false">K2541+V2541</f>
        <v>0</v>
      </c>
    </row>
    <row r="2542" s="42" customFormat="true" ht="16.5" hidden="true" customHeight="true" outlineLevel="0" collapsed="false">
      <c r="A2542" s="132" t="s">
        <v>147</v>
      </c>
      <c r="B2542" s="30" t="s">
        <v>286</v>
      </c>
      <c r="C2542" s="31" t="s">
        <v>688</v>
      </c>
      <c r="D2542" s="166" t="s">
        <v>442</v>
      </c>
      <c r="E2542" s="31" t="n">
        <v>10</v>
      </c>
      <c r="F2542" s="31" t="n">
        <v>8</v>
      </c>
      <c r="G2542" s="31" t="n">
        <v>100</v>
      </c>
      <c r="H2542" s="31" t="n">
        <v>-40</v>
      </c>
      <c r="I2542" s="31"/>
      <c r="J2542" s="31" t="n">
        <v>-20</v>
      </c>
      <c r="K2542" s="31" t="n">
        <v>23</v>
      </c>
      <c r="L2542" s="31" t="n">
        <v>4</v>
      </c>
      <c r="M2542" s="31" t="n">
        <v>8</v>
      </c>
      <c r="N2542" s="33" t="n">
        <f aca="false">E2542*F2542+H2542+J2542+K2542+L2542+M2542</f>
        <v>55</v>
      </c>
      <c r="O2542" s="36"/>
      <c r="P2542" s="31" t="n">
        <v>9</v>
      </c>
      <c r="Q2542" s="31"/>
      <c r="R2542" s="31"/>
      <c r="S2542" s="31"/>
      <c r="T2542" s="31"/>
      <c r="U2542" s="31"/>
      <c r="V2542" s="31"/>
      <c r="W2542" s="31"/>
      <c r="X2542" s="31"/>
      <c r="Y2542" s="31"/>
      <c r="Z2542" s="36" t="n">
        <f aca="false">P2542*Q2542+S2542+U2542+V2542+W2542+X2542+Y2542</f>
        <v>0</v>
      </c>
      <c r="AA2542" s="36" t="n">
        <f aca="false">N2542+Z2542</f>
        <v>55</v>
      </c>
      <c r="AB2542" s="284" t="s">
        <v>257</v>
      </c>
      <c r="AC2542" s="102" t="s">
        <v>489</v>
      </c>
      <c r="AD2542" s="102"/>
      <c r="AE2542" s="36" t="n">
        <f aca="false">P2542*Q2542</f>
        <v>0</v>
      </c>
      <c r="AF2542" s="38" t="n">
        <f aca="false">AA2542-L2542-M2542-W2542-X2542</f>
        <v>43</v>
      </c>
      <c r="AG2542" s="39" t="str">
        <f aca="false">AB2542</f>
        <v>Угольников И.М.</v>
      </c>
      <c r="AH2542" s="39" t="str">
        <f aca="false">C2542</f>
        <v>3АСС11-3</v>
      </c>
      <c r="AI2542" s="40" t="str">
        <f aca="false">B2542</f>
        <v>23</v>
      </c>
      <c r="AJ2542" s="39" t="str">
        <f aca="false">CONCATENATE(A2542," ",D2542)</f>
        <v>МДК.02.01 Администрирование сетевых операционных систем</v>
      </c>
      <c r="AK2542" s="39" t="n">
        <f aca="false">E2542*F2542+P2542*Q2542+H2542+J2542+S2542+U2542</f>
        <v>20</v>
      </c>
      <c r="AL2542" s="39" t="n">
        <f aca="false">L2542+W2542</f>
        <v>4</v>
      </c>
      <c r="AM2542" s="39" t="n">
        <f aca="false">M2542+X2542</f>
        <v>8</v>
      </c>
      <c r="AN2542" s="39" t="n">
        <f aca="false">Y2542</f>
        <v>0</v>
      </c>
      <c r="AO2542" s="39" t="n">
        <f aca="false">SUM(AK2542:AN2542)</f>
        <v>32</v>
      </c>
      <c r="AP2542" s="41" t="n">
        <f aca="false">K2542+V2542</f>
        <v>23</v>
      </c>
    </row>
    <row r="2543" s="42" customFormat="true" ht="16.5" hidden="true" customHeight="true" outlineLevel="0" collapsed="false">
      <c r="A2543" s="132" t="s">
        <v>147</v>
      </c>
      <c r="B2543" s="30" t="s">
        <v>175</v>
      </c>
      <c r="C2543" s="31" t="s">
        <v>686</v>
      </c>
      <c r="D2543" s="166" t="s">
        <v>442</v>
      </c>
      <c r="E2543" s="31" t="n">
        <v>10</v>
      </c>
      <c r="F2543" s="31"/>
      <c r="G2543" s="31"/>
      <c r="H2543" s="31" t="n">
        <v>40</v>
      </c>
      <c r="I2543" s="31"/>
      <c r="J2543" s="31"/>
      <c r="K2543" s="31"/>
      <c r="L2543" s="31"/>
      <c r="M2543" s="31"/>
      <c r="N2543" s="33" t="n">
        <f aca="false">E2543*F2543+H2543+J2543+K2543+L2543+M2543</f>
        <v>40</v>
      </c>
      <c r="O2543" s="36"/>
      <c r="P2543" s="31" t="n">
        <v>9</v>
      </c>
      <c r="Q2543" s="31"/>
      <c r="R2543" s="31"/>
      <c r="S2543" s="31"/>
      <c r="T2543" s="31"/>
      <c r="U2543" s="31"/>
      <c r="V2543" s="31"/>
      <c r="W2543" s="31"/>
      <c r="X2543" s="31"/>
      <c r="Y2543" s="31"/>
      <c r="Z2543" s="36" t="n">
        <f aca="false">P2543*Q2543+S2543+U2543+V2543+W2543+X2543+Y2543</f>
        <v>0</v>
      </c>
      <c r="AA2543" s="36" t="n">
        <f aca="false">N2543+Z2543</f>
        <v>40</v>
      </c>
      <c r="AB2543" s="47" t="s">
        <v>257</v>
      </c>
      <c r="AC2543" s="102" t="s">
        <v>489</v>
      </c>
      <c r="AD2543" s="102"/>
      <c r="AE2543" s="36" t="n">
        <f aca="false">P2543*Q2543</f>
        <v>0</v>
      </c>
      <c r="AF2543" s="38" t="n">
        <f aca="false">AA2543-L2543-M2543-W2543-X2543</f>
        <v>40</v>
      </c>
      <c r="AG2543" s="39" t="str">
        <f aca="false">AB2543</f>
        <v>Угольников И.М.</v>
      </c>
      <c r="AH2543" s="39" t="str">
        <f aca="false">C2543</f>
        <v>3АСС11-3а</v>
      </c>
      <c r="AI2543" s="40" t="str">
        <f aca="false">B2543</f>
        <v>13</v>
      </c>
      <c r="AJ2543" s="39" t="str">
        <f aca="false">CONCATENATE(A2543," ",D2543)</f>
        <v>МДК.02.01 Администрирование сетевых операционных систем</v>
      </c>
      <c r="AK2543" s="39" t="n">
        <f aca="false">E2543*F2543+P2543*Q2543+H2543+J2543+S2543+U2543</f>
        <v>40</v>
      </c>
      <c r="AL2543" s="39" t="n">
        <f aca="false">L2543+W2543</f>
        <v>0</v>
      </c>
      <c r="AM2543" s="39" t="n">
        <f aca="false">M2543+X2543</f>
        <v>0</v>
      </c>
      <c r="AN2543" s="39" t="n">
        <f aca="false">Y2543</f>
        <v>0</v>
      </c>
      <c r="AO2543" s="39" t="n">
        <f aca="false">SUM(AK2543:AN2543)</f>
        <v>40</v>
      </c>
      <c r="AP2543" s="41" t="n">
        <f aca="false">K2543+V2543</f>
        <v>0</v>
      </c>
    </row>
    <row r="2544" s="42" customFormat="true" ht="16.5" hidden="true" customHeight="true" outlineLevel="0" collapsed="false">
      <c r="A2544" s="132" t="s">
        <v>147</v>
      </c>
      <c r="B2544" s="30" t="s">
        <v>57</v>
      </c>
      <c r="C2544" s="31" t="s">
        <v>687</v>
      </c>
      <c r="D2544" s="166" t="s">
        <v>442</v>
      </c>
      <c r="E2544" s="31" t="n">
        <v>10</v>
      </c>
      <c r="F2544" s="31"/>
      <c r="G2544" s="31"/>
      <c r="H2544" s="31" t="n">
        <v>40</v>
      </c>
      <c r="I2544" s="31"/>
      <c r="J2544" s="31"/>
      <c r="K2544" s="31"/>
      <c r="L2544" s="31"/>
      <c r="M2544" s="31"/>
      <c r="N2544" s="33" t="n">
        <f aca="false">E2544*F2544+H2544+J2544+K2544+L2544+M2544</f>
        <v>40</v>
      </c>
      <c r="O2544" s="36"/>
      <c r="P2544" s="31" t="n">
        <v>9</v>
      </c>
      <c r="Q2544" s="31"/>
      <c r="R2544" s="31"/>
      <c r="S2544" s="31"/>
      <c r="T2544" s="31"/>
      <c r="U2544" s="31"/>
      <c r="V2544" s="31"/>
      <c r="W2544" s="31"/>
      <c r="X2544" s="31"/>
      <c r="Y2544" s="31"/>
      <c r="Z2544" s="36" t="n">
        <f aca="false">P2544*Q2544+S2544+U2544+V2544+W2544+X2544+Y2544</f>
        <v>0</v>
      </c>
      <c r="AA2544" s="36" t="n">
        <f aca="false">N2544+Z2544</f>
        <v>40</v>
      </c>
      <c r="AB2544" s="47" t="s">
        <v>69</v>
      </c>
      <c r="AC2544" s="102" t="s">
        <v>489</v>
      </c>
      <c r="AD2544" s="102"/>
      <c r="AE2544" s="36" t="n">
        <f aca="false">P2544*Q2544</f>
        <v>0</v>
      </c>
      <c r="AF2544" s="38" t="n">
        <f aca="false">AA2544-L2544-M2544-W2544-X2544</f>
        <v>40</v>
      </c>
      <c r="AG2544" s="39" t="str">
        <f aca="false">AB2544</f>
        <v>вак. 2 п/гр</v>
      </c>
      <c r="AH2544" s="39" t="str">
        <f aca="false">C2544</f>
        <v>3АСС11-3б</v>
      </c>
      <c r="AI2544" s="40" t="str">
        <f aca="false">B2544</f>
        <v>10</v>
      </c>
      <c r="AJ2544" s="39" t="str">
        <f aca="false">CONCATENATE(A2544," ",D2544)</f>
        <v>МДК.02.01 Администрирование сетевых операционных систем</v>
      </c>
      <c r="AK2544" s="39" t="n">
        <f aca="false">E2544*F2544+P2544*Q2544+H2544+J2544+S2544+U2544</f>
        <v>40</v>
      </c>
      <c r="AL2544" s="39" t="n">
        <f aca="false">L2544+W2544</f>
        <v>0</v>
      </c>
      <c r="AM2544" s="39" t="n">
        <f aca="false">M2544+X2544</f>
        <v>0</v>
      </c>
      <c r="AN2544" s="39" t="n">
        <f aca="false">Y2544</f>
        <v>0</v>
      </c>
      <c r="AO2544" s="39" t="n">
        <f aca="false">SUM(AK2544:AN2544)</f>
        <v>40</v>
      </c>
      <c r="AP2544" s="41" t="n">
        <f aca="false">K2544+V2544</f>
        <v>0</v>
      </c>
    </row>
    <row r="2545" s="42" customFormat="true" ht="16.5" hidden="true" customHeight="true" outlineLevel="0" collapsed="false">
      <c r="A2545" s="132" t="s">
        <v>147</v>
      </c>
      <c r="B2545" s="30" t="s">
        <v>175</v>
      </c>
      <c r="C2545" s="31" t="s">
        <v>686</v>
      </c>
      <c r="D2545" s="166" t="s">
        <v>490</v>
      </c>
      <c r="E2545" s="31" t="n">
        <v>10</v>
      </c>
      <c r="F2545" s="31"/>
      <c r="G2545" s="31"/>
      <c r="H2545" s="31"/>
      <c r="I2545" s="31"/>
      <c r="J2545" s="31" t="n">
        <v>20</v>
      </c>
      <c r="K2545" s="31"/>
      <c r="L2545" s="31"/>
      <c r="M2545" s="31"/>
      <c r="N2545" s="33" t="n">
        <f aca="false">E2545*F2545+H2545+J2545+K2545+L2545+M2545</f>
        <v>20</v>
      </c>
      <c r="O2545" s="36"/>
      <c r="P2545" s="31" t="n">
        <v>9</v>
      </c>
      <c r="Q2545" s="31"/>
      <c r="R2545" s="31"/>
      <c r="S2545" s="31"/>
      <c r="T2545" s="31"/>
      <c r="U2545" s="31"/>
      <c r="V2545" s="31"/>
      <c r="W2545" s="31"/>
      <c r="X2545" s="31"/>
      <c r="Y2545" s="31"/>
      <c r="Z2545" s="36" t="n">
        <f aca="false">P2545*Q2545+S2545+U2545+V2545+W2545+X2545+Y2545</f>
        <v>0</v>
      </c>
      <c r="AA2545" s="36" t="n">
        <f aca="false">N2545+Z2545</f>
        <v>20</v>
      </c>
      <c r="AB2545" s="284" t="s">
        <v>257</v>
      </c>
      <c r="AC2545" s="102" t="s">
        <v>489</v>
      </c>
      <c r="AD2545" s="102"/>
      <c r="AE2545" s="36" t="n">
        <f aca="false">P2545*Q2545</f>
        <v>0</v>
      </c>
      <c r="AF2545" s="38" t="n">
        <f aca="false">AA2545-L2545-M2545-W2545-X2545</f>
        <v>20</v>
      </c>
      <c r="AG2545" s="39" t="str">
        <f aca="false">AB2545</f>
        <v>Угольников И.М.</v>
      </c>
      <c r="AH2545" s="39" t="str">
        <f aca="false">C2545</f>
        <v>3АСС11-3а</v>
      </c>
      <c r="AI2545" s="40" t="str">
        <f aca="false">B2545</f>
        <v>13</v>
      </c>
      <c r="AJ2545" s="39" t="str">
        <f aca="false">CONCATENATE(A2545," ",D2545)</f>
        <v>МДК.02.01 КП - Администрирование сетевых операционных систем</v>
      </c>
      <c r="AK2545" s="39" t="n">
        <f aca="false">E2545*F2545+P2545*Q2545+H2545+J2545+S2545+U2545</f>
        <v>20</v>
      </c>
      <c r="AL2545" s="39" t="n">
        <f aca="false">L2545+W2545</f>
        <v>0</v>
      </c>
      <c r="AM2545" s="39" t="n">
        <f aca="false">M2545+X2545</f>
        <v>0</v>
      </c>
      <c r="AN2545" s="39" t="n">
        <f aca="false">Y2545</f>
        <v>0</v>
      </c>
      <c r="AO2545" s="39" t="n">
        <f aca="false">SUM(AK2545:AN2545)</f>
        <v>20</v>
      </c>
      <c r="AP2545" s="41" t="n">
        <f aca="false">K2545+V2545</f>
        <v>0</v>
      </c>
    </row>
    <row r="2546" s="42" customFormat="true" ht="16.5" hidden="true" customHeight="true" outlineLevel="0" collapsed="false">
      <c r="A2546" s="132" t="s">
        <v>147</v>
      </c>
      <c r="B2546" s="30" t="s">
        <v>57</v>
      </c>
      <c r="C2546" s="31" t="s">
        <v>687</v>
      </c>
      <c r="D2546" s="166" t="s">
        <v>490</v>
      </c>
      <c r="E2546" s="31" t="n">
        <v>10</v>
      </c>
      <c r="F2546" s="31"/>
      <c r="G2546" s="31"/>
      <c r="H2546" s="31"/>
      <c r="I2546" s="31"/>
      <c r="J2546" s="31" t="n">
        <v>20</v>
      </c>
      <c r="K2546" s="31"/>
      <c r="L2546" s="31"/>
      <c r="M2546" s="31"/>
      <c r="N2546" s="33" t="n">
        <f aca="false">E2546*F2546+H2546+J2546+K2546+L2546+M2546</f>
        <v>20</v>
      </c>
      <c r="O2546" s="36"/>
      <c r="P2546" s="31" t="n">
        <v>9</v>
      </c>
      <c r="Q2546" s="31"/>
      <c r="R2546" s="31"/>
      <c r="S2546" s="31"/>
      <c r="T2546" s="31"/>
      <c r="U2546" s="31"/>
      <c r="V2546" s="31"/>
      <c r="W2546" s="31"/>
      <c r="X2546" s="31"/>
      <c r="Y2546" s="31"/>
      <c r="Z2546" s="36" t="n">
        <f aca="false">P2546*Q2546+S2546+U2546+V2546+W2546+X2546+Y2546</f>
        <v>0</v>
      </c>
      <c r="AA2546" s="36" t="n">
        <f aca="false">N2546+Z2546</f>
        <v>20</v>
      </c>
      <c r="AB2546" s="71" t="s">
        <v>437</v>
      </c>
      <c r="AC2546" s="291" t="s">
        <v>749</v>
      </c>
      <c r="AD2546" s="102"/>
      <c r="AE2546" s="36" t="n">
        <f aca="false">P2546*Q2546</f>
        <v>0</v>
      </c>
      <c r="AF2546" s="38" t="n">
        <f aca="false">AA2546-L2546-M2546-W2546-X2546</f>
        <v>20</v>
      </c>
      <c r="AG2546" s="39" t="str">
        <f aca="false">AB2546</f>
        <v>Вак. КП - Угольников И.М.</v>
      </c>
      <c r="AH2546" s="39" t="str">
        <f aca="false">C2546</f>
        <v>3АСС11-3б</v>
      </c>
      <c r="AI2546" s="40" t="str">
        <f aca="false">B2546</f>
        <v>10</v>
      </c>
      <c r="AJ2546" s="39" t="str">
        <f aca="false">CONCATENATE(A2546," ",D2546)</f>
        <v>МДК.02.01 КП - Администрирование сетевых операционных систем</v>
      </c>
      <c r="AK2546" s="39" t="n">
        <f aca="false">E2546*F2546+P2546*Q2546+H2546+J2546+S2546+U2546</f>
        <v>20</v>
      </c>
      <c r="AL2546" s="39" t="n">
        <f aca="false">L2546+W2546</f>
        <v>0</v>
      </c>
      <c r="AM2546" s="39" t="n">
        <f aca="false">M2546+X2546</f>
        <v>0</v>
      </c>
      <c r="AN2546" s="39" t="n">
        <f aca="false">Y2546</f>
        <v>0</v>
      </c>
      <c r="AO2546" s="39" t="n">
        <f aca="false">SUM(AK2546:AN2546)</f>
        <v>20</v>
      </c>
      <c r="AP2546" s="41" t="n">
        <f aca="false">K2546+V2546</f>
        <v>0</v>
      </c>
    </row>
    <row r="2547" s="42" customFormat="true" ht="16.5" hidden="true" customHeight="true" outlineLevel="0" collapsed="false">
      <c r="A2547" s="132" t="s">
        <v>149</v>
      </c>
      <c r="B2547" s="30" t="s">
        <v>286</v>
      </c>
      <c r="C2547" s="31" t="s">
        <v>688</v>
      </c>
      <c r="D2547" s="166" t="s">
        <v>445</v>
      </c>
      <c r="E2547" s="31" t="n">
        <v>10</v>
      </c>
      <c r="F2547" s="31" t="n">
        <v>6</v>
      </c>
      <c r="G2547" s="31" t="n">
        <v>50</v>
      </c>
      <c r="H2547" s="31" t="n">
        <v>-32</v>
      </c>
      <c r="I2547" s="31"/>
      <c r="J2547" s="31"/>
      <c r="K2547" s="31"/>
      <c r="L2547" s="31" t="n">
        <v>4</v>
      </c>
      <c r="M2547" s="31" t="n">
        <v>8</v>
      </c>
      <c r="N2547" s="33" t="n">
        <f aca="false">E2547*F2547+H2547+J2547+K2547+L2547+M2547</f>
        <v>40</v>
      </c>
      <c r="O2547" s="36"/>
      <c r="P2547" s="31" t="n">
        <v>9</v>
      </c>
      <c r="Q2547" s="31"/>
      <c r="R2547" s="31"/>
      <c r="S2547" s="31"/>
      <c r="T2547" s="31"/>
      <c r="U2547" s="31"/>
      <c r="V2547" s="31"/>
      <c r="W2547" s="31"/>
      <c r="X2547" s="31"/>
      <c r="Y2547" s="31"/>
      <c r="Z2547" s="36" t="n">
        <f aca="false">P2547*Q2547+S2547+U2547+V2547+W2547+X2547+Y2547</f>
        <v>0</v>
      </c>
      <c r="AA2547" s="36" t="n">
        <f aca="false">N2547+Z2547</f>
        <v>40</v>
      </c>
      <c r="AB2547" s="47" t="s">
        <v>270</v>
      </c>
      <c r="AC2547" s="102" t="s">
        <v>491</v>
      </c>
      <c r="AD2547" s="102"/>
      <c r="AE2547" s="36" t="n">
        <f aca="false">P2547*Q2547</f>
        <v>0</v>
      </c>
      <c r="AF2547" s="38" t="n">
        <f aca="false">AA2547-L2547-M2547-W2547-X2547</f>
        <v>28</v>
      </c>
      <c r="AG2547" s="39" t="str">
        <f aca="false">AB2547</f>
        <v>Корнейчик В.А.</v>
      </c>
      <c r="AH2547" s="39" t="str">
        <f aca="false">C2547</f>
        <v>3АСС11-3</v>
      </c>
      <c r="AI2547" s="40" t="str">
        <f aca="false">B2547</f>
        <v>23</v>
      </c>
      <c r="AJ2547" s="39" t="str">
        <f aca="false">CONCATENATE(A2547," ",D2547)</f>
        <v>МДК.02.02 Программное обеспечение компьютерных сетей</v>
      </c>
      <c r="AK2547" s="39" t="n">
        <f aca="false">E2547*F2547+P2547*Q2547+H2547+J2547+S2547+U2547</f>
        <v>28</v>
      </c>
      <c r="AL2547" s="39" t="n">
        <f aca="false">L2547+W2547</f>
        <v>4</v>
      </c>
      <c r="AM2547" s="39" t="n">
        <f aca="false">M2547+X2547</f>
        <v>8</v>
      </c>
      <c r="AN2547" s="39" t="n">
        <f aca="false">Y2547</f>
        <v>0</v>
      </c>
      <c r="AO2547" s="39" t="n">
        <f aca="false">SUM(AK2547:AN2547)</f>
        <v>40</v>
      </c>
      <c r="AP2547" s="41" t="n">
        <f aca="false">K2547+V2547</f>
        <v>0</v>
      </c>
    </row>
    <row r="2548" s="42" customFormat="true" ht="16.5" hidden="true" customHeight="true" outlineLevel="0" collapsed="false">
      <c r="A2548" s="132" t="s">
        <v>149</v>
      </c>
      <c r="B2548" s="30" t="s">
        <v>175</v>
      </c>
      <c r="C2548" s="31" t="s">
        <v>686</v>
      </c>
      <c r="D2548" s="166" t="s">
        <v>445</v>
      </c>
      <c r="E2548" s="31" t="n">
        <v>10</v>
      </c>
      <c r="F2548" s="31"/>
      <c r="G2548" s="31"/>
      <c r="H2548" s="31" t="n">
        <v>32</v>
      </c>
      <c r="I2548" s="31"/>
      <c r="J2548" s="31"/>
      <c r="K2548" s="31"/>
      <c r="L2548" s="31"/>
      <c r="M2548" s="31"/>
      <c r="N2548" s="33" t="n">
        <f aca="false">E2548*F2548+H2548+J2548+K2548+L2548+M2548</f>
        <v>32</v>
      </c>
      <c r="O2548" s="36"/>
      <c r="P2548" s="31" t="n">
        <v>9</v>
      </c>
      <c r="Q2548" s="31"/>
      <c r="R2548" s="31"/>
      <c r="S2548" s="31"/>
      <c r="T2548" s="31"/>
      <c r="U2548" s="31"/>
      <c r="V2548" s="31"/>
      <c r="W2548" s="31"/>
      <c r="X2548" s="31"/>
      <c r="Y2548" s="31"/>
      <c r="Z2548" s="36" t="n">
        <f aca="false">P2548*Q2548+S2548+U2548+V2548+W2548+X2548+Y2548</f>
        <v>0</v>
      </c>
      <c r="AA2548" s="36" t="n">
        <f aca="false">N2548+Z2548</f>
        <v>32</v>
      </c>
      <c r="AB2548" s="47" t="s">
        <v>270</v>
      </c>
      <c r="AC2548" s="102" t="s">
        <v>491</v>
      </c>
      <c r="AD2548" s="102"/>
      <c r="AE2548" s="36" t="n">
        <f aca="false">P2548*Q2548</f>
        <v>0</v>
      </c>
      <c r="AF2548" s="38" t="n">
        <f aca="false">AA2548-L2548-M2548-W2548-X2548</f>
        <v>32</v>
      </c>
      <c r="AG2548" s="39" t="str">
        <f aca="false">AB2548</f>
        <v>Корнейчик В.А.</v>
      </c>
      <c r="AH2548" s="39" t="str">
        <f aca="false">C2548</f>
        <v>3АСС11-3а</v>
      </c>
      <c r="AI2548" s="40" t="str">
        <f aca="false">B2548</f>
        <v>13</v>
      </c>
      <c r="AJ2548" s="39" t="str">
        <f aca="false">CONCATENATE(A2548," ",D2548)</f>
        <v>МДК.02.02 Программное обеспечение компьютерных сетей</v>
      </c>
      <c r="AK2548" s="39" t="n">
        <f aca="false">E2548*F2548+P2548*Q2548+H2548+J2548+S2548+U2548</f>
        <v>32</v>
      </c>
      <c r="AL2548" s="39" t="n">
        <f aca="false">L2548+W2548</f>
        <v>0</v>
      </c>
      <c r="AM2548" s="39" t="n">
        <f aca="false">M2548+X2548</f>
        <v>0</v>
      </c>
      <c r="AN2548" s="39" t="n">
        <f aca="false">Y2548</f>
        <v>0</v>
      </c>
      <c r="AO2548" s="39" t="n">
        <f aca="false">SUM(AK2548:AN2548)</f>
        <v>32</v>
      </c>
      <c r="AP2548" s="41" t="n">
        <f aca="false">K2548+V2548</f>
        <v>0</v>
      </c>
    </row>
    <row r="2549" s="42" customFormat="true" ht="16.5" hidden="true" customHeight="true" outlineLevel="0" collapsed="false">
      <c r="A2549" s="132" t="s">
        <v>149</v>
      </c>
      <c r="B2549" s="30" t="s">
        <v>57</v>
      </c>
      <c r="C2549" s="31" t="s">
        <v>687</v>
      </c>
      <c r="D2549" s="166" t="s">
        <v>445</v>
      </c>
      <c r="E2549" s="31" t="n">
        <v>10</v>
      </c>
      <c r="F2549" s="31"/>
      <c r="G2549" s="31"/>
      <c r="H2549" s="31" t="n">
        <v>32</v>
      </c>
      <c r="I2549" s="31"/>
      <c r="J2549" s="31"/>
      <c r="K2549" s="31"/>
      <c r="L2549" s="31"/>
      <c r="M2549" s="31"/>
      <c r="N2549" s="33" t="n">
        <f aca="false">E2549*F2549+H2549+J2549+K2549+L2549+M2549</f>
        <v>32</v>
      </c>
      <c r="O2549" s="36"/>
      <c r="P2549" s="31" t="n">
        <v>9</v>
      </c>
      <c r="Q2549" s="31"/>
      <c r="R2549" s="31"/>
      <c r="S2549" s="31"/>
      <c r="T2549" s="31"/>
      <c r="U2549" s="31"/>
      <c r="V2549" s="31"/>
      <c r="W2549" s="31"/>
      <c r="X2549" s="31"/>
      <c r="Y2549" s="31"/>
      <c r="Z2549" s="36" t="n">
        <f aca="false">P2549*Q2549+S2549+U2549+V2549+W2549+X2549+Y2549</f>
        <v>0</v>
      </c>
      <c r="AA2549" s="36" t="n">
        <f aca="false">N2549+Z2549</f>
        <v>32</v>
      </c>
      <c r="AB2549" s="47" t="s">
        <v>69</v>
      </c>
      <c r="AC2549" s="102" t="s">
        <v>491</v>
      </c>
      <c r="AD2549" s="102"/>
      <c r="AE2549" s="36" t="n">
        <f aca="false">P2549*Q2549</f>
        <v>0</v>
      </c>
      <c r="AF2549" s="38" t="n">
        <f aca="false">AA2549-L2549-M2549-W2549-X2549</f>
        <v>32</v>
      </c>
      <c r="AG2549" s="39" t="str">
        <f aca="false">AB2549</f>
        <v>вак. 2 п/гр</v>
      </c>
      <c r="AH2549" s="39" t="str">
        <f aca="false">C2549</f>
        <v>3АСС11-3б</v>
      </c>
      <c r="AI2549" s="40" t="str">
        <f aca="false">B2549</f>
        <v>10</v>
      </c>
      <c r="AJ2549" s="39" t="str">
        <f aca="false">CONCATENATE(A2549," ",D2549)</f>
        <v>МДК.02.02 Программное обеспечение компьютерных сетей</v>
      </c>
      <c r="AK2549" s="39" t="n">
        <f aca="false">E2549*F2549+P2549*Q2549+H2549+J2549+S2549+U2549</f>
        <v>32</v>
      </c>
      <c r="AL2549" s="39" t="n">
        <f aca="false">L2549+W2549</f>
        <v>0</v>
      </c>
      <c r="AM2549" s="39" t="n">
        <f aca="false">M2549+X2549</f>
        <v>0</v>
      </c>
      <c r="AN2549" s="39" t="n">
        <f aca="false">Y2549</f>
        <v>0</v>
      </c>
      <c r="AO2549" s="39" t="n">
        <f aca="false">SUM(AK2549:AN2549)</f>
        <v>32</v>
      </c>
      <c r="AP2549" s="41" t="n">
        <f aca="false">K2549+V2549</f>
        <v>0</v>
      </c>
    </row>
    <row r="2550" s="42" customFormat="true" ht="16.5" hidden="true" customHeight="true" outlineLevel="0" collapsed="false">
      <c r="A2550" s="132" t="s">
        <v>152</v>
      </c>
      <c r="B2550" s="30" t="s">
        <v>286</v>
      </c>
      <c r="C2550" s="31" t="s">
        <v>688</v>
      </c>
      <c r="D2550" s="166" t="s">
        <v>447</v>
      </c>
      <c r="E2550" s="31" t="n">
        <v>10</v>
      </c>
      <c r="F2550" s="31" t="n">
        <v>7</v>
      </c>
      <c r="G2550" s="31" t="n">
        <v>54</v>
      </c>
      <c r="H2550" s="31" t="n">
        <v>-26</v>
      </c>
      <c r="I2550" s="31"/>
      <c r="J2550" s="31"/>
      <c r="K2550" s="31"/>
      <c r="L2550" s="31" t="n">
        <v>4</v>
      </c>
      <c r="M2550" s="31"/>
      <c r="N2550" s="33" t="n">
        <f aca="false">E2550*F2550+H2550+J2550+K2550+L2550+M2550</f>
        <v>48</v>
      </c>
      <c r="O2550" s="36"/>
      <c r="P2550" s="31" t="n">
        <v>9</v>
      </c>
      <c r="Q2550" s="31"/>
      <c r="R2550" s="31"/>
      <c r="S2550" s="31"/>
      <c r="T2550" s="31"/>
      <c r="U2550" s="31"/>
      <c r="V2550" s="31"/>
      <c r="W2550" s="31"/>
      <c r="X2550" s="31"/>
      <c r="Y2550" s="31"/>
      <c r="Z2550" s="36" t="n">
        <f aca="false">P2550*Q2550+S2550+U2550+V2550+W2550+X2550+Y2550</f>
        <v>0</v>
      </c>
      <c r="AA2550" s="36" t="n">
        <f aca="false">N2550+Z2550</f>
        <v>48</v>
      </c>
      <c r="AB2550" s="47" t="s">
        <v>434</v>
      </c>
      <c r="AC2550" s="102" t="s">
        <v>489</v>
      </c>
      <c r="AD2550" s="102"/>
      <c r="AE2550" s="36" t="n">
        <f aca="false">P2550*Q2550</f>
        <v>0</v>
      </c>
      <c r="AF2550" s="38" t="n">
        <f aca="false">AA2550-L2550-M2550-W2550-X2550</f>
        <v>44</v>
      </c>
      <c r="AG2550" s="39" t="str">
        <f aca="false">AB2550</f>
        <v>Плаксо В.А.</v>
      </c>
      <c r="AH2550" s="39" t="str">
        <f aca="false">C2550</f>
        <v>3АСС11-3</v>
      </c>
      <c r="AI2550" s="40" t="str">
        <f aca="false">B2550</f>
        <v>23</v>
      </c>
      <c r="AJ2550" s="39" t="str">
        <f aca="false">CONCATENATE(A2550," ",D2550)</f>
        <v>МДК.02.03 Организация администрирования компьютерных систем</v>
      </c>
      <c r="AK2550" s="39" t="n">
        <f aca="false">E2550*F2550+P2550*Q2550+H2550+J2550+S2550+U2550</f>
        <v>44</v>
      </c>
      <c r="AL2550" s="39" t="n">
        <f aca="false">L2550+W2550</f>
        <v>4</v>
      </c>
      <c r="AM2550" s="39" t="n">
        <f aca="false">M2550+X2550</f>
        <v>0</v>
      </c>
      <c r="AN2550" s="39" t="n">
        <f aca="false">Y2550</f>
        <v>0</v>
      </c>
      <c r="AO2550" s="39" t="n">
        <f aca="false">SUM(AK2550:AN2550)</f>
        <v>48</v>
      </c>
      <c r="AP2550" s="41" t="n">
        <f aca="false">K2550+V2550</f>
        <v>0</v>
      </c>
    </row>
    <row r="2551" s="42" customFormat="true" ht="16.5" hidden="true" customHeight="true" outlineLevel="0" collapsed="false">
      <c r="A2551" s="132" t="s">
        <v>152</v>
      </c>
      <c r="B2551" s="30" t="s">
        <v>175</v>
      </c>
      <c r="C2551" s="31" t="s">
        <v>686</v>
      </c>
      <c r="D2551" s="166" t="s">
        <v>447</v>
      </c>
      <c r="E2551" s="31" t="n">
        <v>10</v>
      </c>
      <c r="F2551" s="31"/>
      <c r="G2551" s="31"/>
      <c r="H2551" s="31" t="n">
        <v>26</v>
      </c>
      <c r="I2551" s="31"/>
      <c r="J2551" s="31"/>
      <c r="K2551" s="31"/>
      <c r="L2551" s="31"/>
      <c r="M2551" s="31"/>
      <c r="N2551" s="33" t="n">
        <f aca="false">E2551*F2551+H2551+J2551+K2551+L2551+M2551</f>
        <v>26</v>
      </c>
      <c r="O2551" s="36"/>
      <c r="P2551" s="31" t="n">
        <v>9</v>
      </c>
      <c r="Q2551" s="31"/>
      <c r="R2551" s="31"/>
      <c r="S2551" s="31"/>
      <c r="T2551" s="31"/>
      <c r="U2551" s="31"/>
      <c r="V2551" s="31"/>
      <c r="W2551" s="31"/>
      <c r="X2551" s="31"/>
      <c r="Y2551" s="31"/>
      <c r="Z2551" s="36" t="n">
        <f aca="false">P2551*Q2551+S2551+U2551+V2551+W2551+X2551+Y2551</f>
        <v>0</v>
      </c>
      <c r="AA2551" s="36" t="n">
        <f aca="false">N2551+Z2551</f>
        <v>26</v>
      </c>
      <c r="AB2551" s="47" t="s">
        <v>434</v>
      </c>
      <c r="AC2551" s="102" t="s">
        <v>489</v>
      </c>
      <c r="AD2551" s="102"/>
      <c r="AE2551" s="36" t="n">
        <f aca="false">P2551*Q2551</f>
        <v>0</v>
      </c>
      <c r="AF2551" s="38" t="n">
        <f aca="false">AA2551-L2551-M2551-W2551-X2551</f>
        <v>26</v>
      </c>
      <c r="AG2551" s="39" t="str">
        <f aca="false">AB2551</f>
        <v>Плаксо В.А.</v>
      </c>
      <c r="AH2551" s="39" t="str">
        <f aca="false">C2551</f>
        <v>3АСС11-3а</v>
      </c>
      <c r="AI2551" s="40" t="str">
        <f aca="false">B2551</f>
        <v>13</v>
      </c>
      <c r="AJ2551" s="39" t="str">
        <f aca="false">CONCATENATE(A2551," ",D2551)</f>
        <v>МДК.02.03 Организация администрирования компьютерных систем</v>
      </c>
      <c r="AK2551" s="39" t="n">
        <f aca="false">E2551*F2551+P2551*Q2551+H2551+J2551+S2551+U2551</f>
        <v>26</v>
      </c>
      <c r="AL2551" s="39" t="n">
        <f aca="false">L2551+W2551</f>
        <v>0</v>
      </c>
      <c r="AM2551" s="39" t="n">
        <f aca="false">M2551+X2551</f>
        <v>0</v>
      </c>
      <c r="AN2551" s="39" t="n">
        <f aca="false">Y2551</f>
        <v>0</v>
      </c>
      <c r="AO2551" s="39" t="n">
        <f aca="false">SUM(AK2551:AN2551)</f>
        <v>26</v>
      </c>
      <c r="AP2551" s="41" t="n">
        <f aca="false">K2551+V2551</f>
        <v>0</v>
      </c>
    </row>
    <row r="2552" s="42" customFormat="true" ht="16.5" hidden="true" customHeight="true" outlineLevel="0" collapsed="false">
      <c r="A2552" s="132" t="s">
        <v>152</v>
      </c>
      <c r="B2552" s="30" t="s">
        <v>57</v>
      </c>
      <c r="C2552" s="31" t="s">
        <v>687</v>
      </c>
      <c r="D2552" s="166" t="s">
        <v>447</v>
      </c>
      <c r="E2552" s="31" t="n">
        <v>10</v>
      </c>
      <c r="F2552" s="31"/>
      <c r="G2552" s="31"/>
      <c r="H2552" s="31" t="n">
        <v>26</v>
      </c>
      <c r="I2552" s="31"/>
      <c r="J2552" s="31"/>
      <c r="K2552" s="31"/>
      <c r="L2552" s="31"/>
      <c r="M2552" s="31"/>
      <c r="N2552" s="33" t="n">
        <f aca="false">E2552*F2552+H2552+J2552+K2552+L2552+M2552</f>
        <v>26</v>
      </c>
      <c r="O2552" s="36"/>
      <c r="P2552" s="31" t="n">
        <v>9</v>
      </c>
      <c r="Q2552" s="31"/>
      <c r="R2552" s="31"/>
      <c r="S2552" s="31"/>
      <c r="T2552" s="31"/>
      <c r="U2552" s="31"/>
      <c r="V2552" s="31"/>
      <c r="W2552" s="31"/>
      <c r="X2552" s="31"/>
      <c r="Y2552" s="31"/>
      <c r="Z2552" s="36" t="n">
        <f aca="false">P2552*Q2552+S2552+U2552+V2552+W2552+X2552+Y2552</f>
        <v>0</v>
      </c>
      <c r="AA2552" s="36" t="n">
        <f aca="false">N2552+Z2552</f>
        <v>26</v>
      </c>
      <c r="AB2552" s="47" t="s">
        <v>69</v>
      </c>
      <c r="AC2552" s="102" t="s">
        <v>489</v>
      </c>
      <c r="AD2552" s="102"/>
      <c r="AE2552" s="36" t="n">
        <f aca="false">P2552*Q2552</f>
        <v>0</v>
      </c>
      <c r="AF2552" s="38" t="n">
        <f aca="false">AA2552-L2552-M2552-W2552-X2552</f>
        <v>26</v>
      </c>
      <c r="AG2552" s="39" t="str">
        <f aca="false">AB2552</f>
        <v>вак. 2 п/гр</v>
      </c>
      <c r="AH2552" s="39" t="str">
        <f aca="false">C2552</f>
        <v>3АСС11-3б</v>
      </c>
      <c r="AI2552" s="40" t="str">
        <f aca="false">B2552</f>
        <v>10</v>
      </c>
      <c r="AJ2552" s="39" t="str">
        <f aca="false">CONCATENATE(A2552," ",D2552)</f>
        <v>МДК.02.03 Организация администрирования компьютерных систем</v>
      </c>
      <c r="AK2552" s="39" t="n">
        <f aca="false">E2552*F2552+P2552*Q2552+H2552+J2552+S2552+U2552</f>
        <v>26</v>
      </c>
      <c r="AL2552" s="39" t="n">
        <f aca="false">L2552+W2552</f>
        <v>0</v>
      </c>
      <c r="AM2552" s="39" t="n">
        <f aca="false">M2552+X2552</f>
        <v>0</v>
      </c>
      <c r="AN2552" s="39" t="n">
        <f aca="false">Y2552</f>
        <v>0</v>
      </c>
      <c r="AO2552" s="39" t="n">
        <f aca="false">SUM(AK2552:AN2552)</f>
        <v>26</v>
      </c>
      <c r="AP2552" s="41" t="n">
        <f aca="false">K2552+V2552</f>
        <v>0</v>
      </c>
    </row>
    <row r="2553" s="42" customFormat="true" ht="16.5" hidden="true" customHeight="true" outlineLevel="0" collapsed="false">
      <c r="A2553" s="132" t="s">
        <v>155</v>
      </c>
      <c r="B2553" s="30" t="s">
        <v>286</v>
      </c>
      <c r="C2553" s="31" t="s">
        <v>688</v>
      </c>
      <c r="D2553" s="166" t="s">
        <v>140</v>
      </c>
      <c r="E2553" s="31" t="n">
        <v>4</v>
      </c>
      <c r="F2553" s="31" t="n">
        <v>12</v>
      </c>
      <c r="G2553" s="31"/>
      <c r="H2553" s="31"/>
      <c r="I2553" s="31"/>
      <c r="J2553" s="31"/>
      <c r="K2553" s="31"/>
      <c r="L2553" s="31"/>
      <c r="M2553" s="31"/>
      <c r="N2553" s="33" t="n">
        <f aca="false">E2553*F2553+H2553+J2553+K2553+L2553+M2553</f>
        <v>48</v>
      </c>
      <c r="O2553" s="36"/>
      <c r="P2553" s="31" t="n">
        <v>9</v>
      </c>
      <c r="Q2553" s="31"/>
      <c r="R2553" s="31"/>
      <c r="S2553" s="31"/>
      <c r="T2553" s="31"/>
      <c r="U2553" s="31"/>
      <c r="V2553" s="31"/>
      <c r="W2553" s="31"/>
      <c r="X2553" s="31"/>
      <c r="Y2553" s="31"/>
      <c r="Z2553" s="36" t="n">
        <f aca="false">P2553*Q2553+S2553+U2553+V2553+W2553+X2553+Y2553</f>
        <v>0</v>
      </c>
      <c r="AA2553" s="36" t="n">
        <f aca="false">N2553+Z2553</f>
        <v>48</v>
      </c>
      <c r="AB2553" s="36" t="s">
        <v>415</v>
      </c>
      <c r="AC2553" s="102"/>
      <c r="AD2553" s="102"/>
      <c r="AE2553" s="36" t="n">
        <f aca="false">P2553*Q2553</f>
        <v>0</v>
      </c>
      <c r="AF2553" s="38" t="n">
        <f aca="false">AA2553-L2553-M2553-W2553-X2553</f>
        <v>48</v>
      </c>
      <c r="AG2553" s="39" t="str">
        <f aca="false">AB2553</f>
        <v>Балашов Н.А.</v>
      </c>
      <c r="AH2553" s="39" t="str">
        <f aca="false">C2553</f>
        <v>3АСС11-3</v>
      </c>
      <c r="AI2553" s="40" t="str">
        <f aca="false">B2553</f>
        <v>23</v>
      </c>
      <c r="AJ2553" s="39" t="str">
        <f aca="false">CONCATENATE(A2553," ",D2553)</f>
        <v>ПП.02 Производственная практика (по профилю специальности)</v>
      </c>
      <c r="AK2553" s="39" t="n">
        <f aca="false">E2553*F2553+P2553*Q2553+H2553+J2553+S2553+U2553</f>
        <v>48</v>
      </c>
      <c r="AL2553" s="39" t="n">
        <f aca="false">L2553+W2553</f>
        <v>0</v>
      </c>
      <c r="AM2553" s="39" t="n">
        <f aca="false">M2553+X2553</f>
        <v>0</v>
      </c>
      <c r="AN2553" s="39" t="n">
        <f aca="false">Y2553</f>
        <v>0</v>
      </c>
      <c r="AO2553" s="39" t="n">
        <f aca="false">SUM(AK2553:AN2553)</f>
        <v>48</v>
      </c>
      <c r="AP2553" s="41" t="n">
        <f aca="false">K2553+V2553</f>
        <v>0</v>
      </c>
    </row>
    <row r="2554" s="42" customFormat="true" ht="16.5" hidden="true" customHeight="true" outlineLevel="0" collapsed="false">
      <c r="A2554" s="132" t="s">
        <v>155</v>
      </c>
      <c r="B2554" s="30" t="s">
        <v>286</v>
      </c>
      <c r="C2554" s="31" t="s">
        <v>688</v>
      </c>
      <c r="D2554" s="166" t="s">
        <v>140</v>
      </c>
      <c r="E2554" s="31" t="n">
        <v>4</v>
      </c>
      <c r="F2554" s="31" t="n">
        <v>12</v>
      </c>
      <c r="G2554" s="31"/>
      <c r="H2554" s="31"/>
      <c r="I2554" s="31"/>
      <c r="J2554" s="31"/>
      <c r="K2554" s="31"/>
      <c r="L2554" s="31"/>
      <c r="M2554" s="31"/>
      <c r="N2554" s="33" t="n">
        <f aca="false">E2554*F2554+H2554+J2554+K2554+L2554+M2554</f>
        <v>48</v>
      </c>
      <c r="O2554" s="36"/>
      <c r="P2554" s="31" t="n">
        <v>9</v>
      </c>
      <c r="Q2554" s="31"/>
      <c r="R2554" s="31"/>
      <c r="S2554" s="31"/>
      <c r="T2554" s="31"/>
      <c r="U2554" s="31"/>
      <c r="V2554" s="31"/>
      <c r="W2554" s="31"/>
      <c r="X2554" s="31"/>
      <c r="Y2554" s="31"/>
      <c r="Z2554" s="36" t="n">
        <f aca="false">P2554*Q2554+S2554+U2554+V2554+W2554+X2554+Y2554</f>
        <v>0</v>
      </c>
      <c r="AA2554" s="36" t="n">
        <f aca="false">N2554+Z2554</f>
        <v>48</v>
      </c>
      <c r="AB2554" s="36" t="s">
        <v>224</v>
      </c>
      <c r="AC2554" s="102"/>
      <c r="AD2554" s="102"/>
      <c r="AE2554" s="36"/>
      <c r="AF2554" s="38"/>
      <c r="AG2554" s="39" t="str">
        <f aca="false">AB2554</f>
        <v>Кравченко Н.В.</v>
      </c>
      <c r="AH2554" s="39" t="str">
        <f aca="false">C2554</f>
        <v>3АСС11-3</v>
      </c>
      <c r="AI2554" s="40" t="str">
        <f aca="false">B2554</f>
        <v>23</v>
      </c>
      <c r="AJ2554" s="39" t="str">
        <f aca="false">CONCATENATE(A2554," ",D2554)</f>
        <v>ПП.02 Производственная практика (по профилю специальности)</v>
      </c>
      <c r="AK2554" s="39" t="n">
        <f aca="false">E2554*F2554+P2554*Q2554+H2554+J2554+S2554+U2554</f>
        <v>48</v>
      </c>
      <c r="AL2554" s="39" t="n">
        <f aca="false">L2554+W2554</f>
        <v>0</v>
      </c>
      <c r="AM2554" s="39" t="n">
        <f aca="false">M2554+X2554</f>
        <v>0</v>
      </c>
      <c r="AN2554" s="39" t="n">
        <f aca="false">Y2554</f>
        <v>0</v>
      </c>
      <c r="AO2554" s="39" t="n">
        <f aca="false">SUM(AK2554:AN2554)</f>
        <v>48</v>
      </c>
      <c r="AP2554" s="41" t="n">
        <f aca="false">K2554+V2554</f>
        <v>0</v>
      </c>
    </row>
    <row r="2555" s="42" customFormat="true" ht="16.5" hidden="true" customHeight="true" outlineLevel="0" collapsed="false">
      <c r="A2555" s="132" t="s">
        <v>155</v>
      </c>
      <c r="B2555" s="30" t="s">
        <v>286</v>
      </c>
      <c r="C2555" s="31" t="s">
        <v>688</v>
      </c>
      <c r="D2555" s="166" t="s">
        <v>140</v>
      </c>
      <c r="E2555" s="31" t="n">
        <v>4</v>
      </c>
      <c r="F2555" s="31" t="n">
        <v>12</v>
      </c>
      <c r="G2555" s="31"/>
      <c r="H2555" s="31"/>
      <c r="I2555" s="31"/>
      <c r="J2555" s="31"/>
      <c r="K2555" s="31"/>
      <c r="L2555" s="31"/>
      <c r="M2555" s="31"/>
      <c r="N2555" s="33" t="n">
        <f aca="false">E2555*F2555+H2555+J2555+K2555+L2555+M2555</f>
        <v>48</v>
      </c>
      <c r="O2555" s="36"/>
      <c r="P2555" s="31" t="n">
        <v>9</v>
      </c>
      <c r="Q2555" s="31"/>
      <c r="R2555" s="31"/>
      <c r="S2555" s="31"/>
      <c r="T2555" s="31"/>
      <c r="U2555" s="31"/>
      <c r="V2555" s="31"/>
      <c r="W2555" s="31"/>
      <c r="X2555" s="31"/>
      <c r="Y2555" s="31"/>
      <c r="Z2555" s="36" t="n">
        <f aca="false">P2555*Q2555+S2555+U2555+V2555+W2555+X2555+Y2555</f>
        <v>0</v>
      </c>
      <c r="AA2555" s="36" t="n">
        <f aca="false">N2555+Z2555</f>
        <v>48</v>
      </c>
      <c r="AB2555" s="36" t="s">
        <v>143</v>
      </c>
      <c r="AC2555" s="102"/>
      <c r="AD2555" s="102"/>
      <c r="AE2555" s="36"/>
      <c r="AF2555" s="38"/>
      <c r="AG2555" s="39" t="str">
        <f aca="false">AB2555</f>
        <v>вак. ПП</v>
      </c>
      <c r="AH2555" s="39" t="str">
        <f aca="false">C2555</f>
        <v>3АСС11-3</v>
      </c>
      <c r="AI2555" s="40" t="str">
        <f aca="false">B2555</f>
        <v>23</v>
      </c>
      <c r="AJ2555" s="39" t="str">
        <f aca="false">CONCATENATE(A2555," ",D2555)</f>
        <v>ПП.02 Производственная практика (по профилю специальности)</v>
      </c>
      <c r="AK2555" s="39" t="n">
        <f aca="false">E2555*F2555+P2555*Q2555+H2555+J2555+S2555+U2555</f>
        <v>48</v>
      </c>
      <c r="AL2555" s="39" t="n">
        <f aca="false">L2555+W2555</f>
        <v>0</v>
      </c>
      <c r="AM2555" s="39" t="n">
        <f aca="false">M2555+X2555</f>
        <v>0</v>
      </c>
      <c r="AN2555" s="39" t="n">
        <f aca="false">Y2555</f>
        <v>0</v>
      </c>
      <c r="AO2555" s="39" t="n">
        <f aca="false">SUM(AK2555:AN2555)</f>
        <v>48</v>
      </c>
      <c r="AP2555" s="41" t="n">
        <f aca="false">K2555+V2555</f>
        <v>0</v>
      </c>
    </row>
    <row r="2556" s="42" customFormat="true" ht="16.5" hidden="true" customHeight="true" outlineLevel="0" collapsed="false">
      <c r="A2556" s="208" t="s">
        <v>441</v>
      </c>
      <c r="B2556" s="30" t="s">
        <v>286</v>
      </c>
      <c r="C2556" s="31" t="s">
        <v>688</v>
      </c>
      <c r="D2556" s="166" t="s">
        <v>145</v>
      </c>
      <c r="E2556" s="31" t="n">
        <v>10</v>
      </c>
      <c r="F2556" s="31"/>
      <c r="G2556" s="31"/>
      <c r="H2556" s="31"/>
      <c r="I2556" s="31"/>
      <c r="J2556" s="31"/>
      <c r="K2556" s="31"/>
      <c r="L2556" s="31"/>
      <c r="M2556" s="31" t="n">
        <v>24</v>
      </c>
      <c r="N2556" s="33" t="n">
        <f aca="false">E2556*F2556+H2556+J2556+K2556+L2556+M2556</f>
        <v>24</v>
      </c>
      <c r="O2556" s="36"/>
      <c r="P2556" s="31" t="n">
        <v>9</v>
      </c>
      <c r="Q2556" s="31"/>
      <c r="R2556" s="31"/>
      <c r="S2556" s="31"/>
      <c r="T2556" s="31"/>
      <c r="U2556" s="31"/>
      <c r="V2556" s="31"/>
      <c r="W2556" s="31"/>
      <c r="X2556" s="31"/>
      <c r="Y2556" s="31"/>
      <c r="Z2556" s="36" t="n">
        <f aca="false">P2556*Q2556+S2556+U2556+V2556+W2556+X2556+Y2556</f>
        <v>0</v>
      </c>
      <c r="AA2556" s="36" t="n">
        <f aca="false">N2556+Z2556</f>
        <v>24</v>
      </c>
      <c r="AB2556" s="36" t="s">
        <v>146</v>
      </c>
      <c r="AC2556" s="102"/>
      <c r="AD2556" s="102"/>
      <c r="AE2556" s="36" t="n">
        <f aca="false">P2556*Q2556</f>
        <v>0</v>
      </c>
      <c r="AF2556" s="38" t="n">
        <f aca="false">AA2556-L2556-M2556-W2556-X2556</f>
        <v>0</v>
      </c>
      <c r="AG2556" s="39" t="str">
        <f aca="false">AB2556</f>
        <v>вак. ДЭ</v>
      </c>
      <c r="AH2556" s="39" t="str">
        <f aca="false">C2556</f>
        <v>3АСС11-3</v>
      </c>
      <c r="AI2556" s="40" t="str">
        <f aca="false">B2556</f>
        <v>23</v>
      </c>
      <c r="AJ2556" s="39" t="str">
        <f aca="false">CONCATENATE(A2556," ",D2556)</f>
        <v>ДЭ Демонстрационный экзамен по модулю</v>
      </c>
      <c r="AK2556" s="39" t="n">
        <f aca="false">E2556*F2556+P2556*Q2556+H2556+J2556+S2556+U2556</f>
        <v>0</v>
      </c>
      <c r="AL2556" s="39" t="n">
        <f aca="false">L2556+W2556</f>
        <v>0</v>
      </c>
      <c r="AM2556" s="39" t="n">
        <f aca="false">M2556+X2556</f>
        <v>24</v>
      </c>
      <c r="AN2556" s="39" t="n">
        <f aca="false">Y2556</f>
        <v>0</v>
      </c>
      <c r="AO2556" s="39" t="n">
        <f aca="false">SUM(AK2556:AN2556)</f>
        <v>24</v>
      </c>
      <c r="AP2556" s="41" t="n">
        <f aca="false">K2556+V2556</f>
        <v>0</v>
      </c>
    </row>
    <row r="2557" s="42" customFormat="true" ht="16.5" hidden="true" customHeight="true" outlineLevel="0" collapsed="false">
      <c r="A2557" s="208" t="s">
        <v>157</v>
      </c>
      <c r="B2557" s="30" t="s">
        <v>286</v>
      </c>
      <c r="C2557" s="31" t="s">
        <v>688</v>
      </c>
      <c r="D2557" s="166" t="s">
        <v>450</v>
      </c>
      <c r="E2557" s="31" t="n">
        <v>10</v>
      </c>
      <c r="F2557" s="31" t="n">
        <v>7</v>
      </c>
      <c r="G2557" s="31" t="n">
        <v>80</v>
      </c>
      <c r="H2557" s="31" t="n">
        <v>-46</v>
      </c>
      <c r="I2557" s="31"/>
      <c r="J2557" s="31"/>
      <c r="K2557" s="31"/>
      <c r="L2557" s="31" t="n">
        <v>4</v>
      </c>
      <c r="M2557" s="31"/>
      <c r="N2557" s="33" t="n">
        <f aca="false">E2557*F2557+H2557+J2557+K2557+L2557+M2557</f>
        <v>28</v>
      </c>
      <c r="O2557" s="36"/>
      <c r="P2557" s="31" t="n">
        <v>9</v>
      </c>
      <c r="Q2557" s="31" t="n">
        <v>7</v>
      </c>
      <c r="R2557" s="31"/>
      <c r="S2557" s="31" t="n">
        <v>-34</v>
      </c>
      <c r="T2557" s="31"/>
      <c r="U2557" s="31"/>
      <c r="V2557" s="31"/>
      <c r="W2557" s="31" t="n">
        <v>5</v>
      </c>
      <c r="X2557" s="31" t="n">
        <v>8</v>
      </c>
      <c r="Y2557" s="31"/>
      <c r="Z2557" s="36" t="n">
        <f aca="false">P2557*Q2557+S2557+U2557+V2557+W2557+X2557+Y2557</f>
        <v>42</v>
      </c>
      <c r="AA2557" s="36" t="n">
        <f aca="false">N2557+Z2557</f>
        <v>70</v>
      </c>
      <c r="AB2557" s="47" t="s">
        <v>434</v>
      </c>
      <c r="AC2557" s="102" t="s">
        <v>435</v>
      </c>
      <c r="AD2557" s="102"/>
      <c r="AE2557" s="36" t="n">
        <f aca="false">P2557*Q2557</f>
        <v>63</v>
      </c>
      <c r="AF2557" s="38" t="n">
        <f aca="false">AA2557-L2557-M2557-W2557-X2557</f>
        <v>53</v>
      </c>
      <c r="AG2557" s="39" t="str">
        <f aca="false">AB2557</f>
        <v>Плаксо В.А.</v>
      </c>
      <c r="AH2557" s="39" t="str">
        <f aca="false">C2557</f>
        <v>3АСС11-3</v>
      </c>
      <c r="AI2557" s="40" t="str">
        <f aca="false">B2557</f>
        <v>23</v>
      </c>
      <c r="AJ2557" s="39" t="str">
        <f aca="false">CONCATENATE(A2557," ",D2557)</f>
        <v>МДК.03.01 Эксплуатация объектов сетевой инфраструктуры</v>
      </c>
      <c r="AK2557" s="39" t="n">
        <f aca="false">E2557*F2557+P2557*Q2557+H2557+J2557+S2557+U2557</f>
        <v>53</v>
      </c>
      <c r="AL2557" s="39" t="n">
        <f aca="false">L2557+W2557</f>
        <v>9</v>
      </c>
      <c r="AM2557" s="39" t="n">
        <f aca="false">M2557+X2557</f>
        <v>8</v>
      </c>
      <c r="AN2557" s="39" t="n">
        <f aca="false">Y2557</f>
        <v>0</v>
      </c>
      <c r="AO2557" s="39" t="n">
        <f aca="false">SUM(AK2557:AN2557)</f>
        <v>70</v>
      </c>
      <c r="AP2557" s="41" t="n">
        <f aca="false">K2557+V2557</f>
        <v>0</v>
      </c>
    </row>
    <row r="2558" s="42" customFormat="true" ht="16.5" hidden="true" customHeight="true" outlineLevel="0" collapsed="false">
      <c r="A2558" s="208" t="s">
        <v>157</v>
      </c>
      <c r="B2558" s="30" t="s">
        <v>175</v>
      </c>
      <c r="C2558" s="31" t="s">
        <v>686</v>
      </c>
      <c r="D2558" s="166" t="s">
        <v>450</v>
      </c>
      <c r="E2558" s="31" t="n">
        <v>10</v>
      </c>
      <c r="F2558" s="31"/>
      <c r="G2558" s="31"/>
      <c r="H2558" s="31" t="n">
        <v>46</v>
      </c>
      <c r="I2558" s="31"/>
      <c r="J2558" s="31"/>
      <c r="K2558" s="31"/>
      <c r="L2558" s="31"/>
      <c r="M2558" s="31"/>
      <c r="N2558" s="33" t="n">
        <f aca="false">E2558*F2558+H2558+J2558+K2558+L2558+M2558</f>
        <v>46</v>
      </c>
      <c r="O2558" s="36"/>
      <c r="P2558" s="31" t="n">
        <v>9</v>
      </c>
      <c r="Q2558" s="31"/>
      <c r="R2558" s="31"/>
      <c r="S2558" s="31" t="n">
        <v>34</v>
      </c>
      <c r="T2558" s="31"/>
      <c r="U2558" s="31"/>
      <c r="V2558" s="31"/>
      <c r="W2558" s="31"/>
      <c r="X2558" s="31"/>
      <c r="Y2558" s="31"/>
      <c r="Z2558" s="36" t="n">
        <f aca="false">P2558*Q2558+S2558+U2558+V2558+W2558+X2558+Y2558</f>
        <v>34</v>
      </c>
      <c r="AA2558" s="36" t="n">
        <f aca="false">N2558+Z2558</f>
        <v>80</v>
      </c>
      <c r="AB2558" s="47" t="s">
        <v>434</v>
      </c>
      <c r="AC2558" s="102" t="s">
        <v>435</v>
      </c>
      <c r="AD2558" s="102"/>
      <c r="AE2558" s="36" t="n">
        <f aca="false">P2558*Q2558</f>
        <v>0</v>
      </c>
      <c r="AF2558" s="38" t="n">
        <f aca="false">AA2558-L2558-M2558-W2558-X2558</f>
        <v>80</v>
      </c>
      <c r="AG2558" s="39" t="str">
        <f aca="false">AB2558</f>
        <v>Плаксо В.А.</v>
      </c>
      <c r="AH2558" s="39" t="str">
        <f aca="false">C2558</f>
        <v>3АСС11-3а</v>
      </c>
      <c r="AI2558" s="40" t="str">
        <f aca="false">B2558</f>
        <v>13</v>
      </c>
      <c r="AJ2558" s="39" t="str">
        <f aca="false">CONCATENATE(A2558," ",D2558)</f>
        <v>МДК.03.01 Эксплуатация объектов сетевой инфраструктуры</v>
      </c>
      <c r="AK2558" s="39" t="n">
        <f aca="false">E2558*F2558+P2558*Q2558+H2558+J2558+S2558+U2558</f>
        <v>80</v>
      </c>
      <c r="AL2558" s="39" t="n">
        <f aca="false">L2558+W2558</f>
        <v>0</v>
      </c>
      <c r="AM2558" s="39" t="n">
        <f aca="false">M2558+X2558</f>
        <v>0</v>
      </c>
      <c r="AN2558" s="39" t="n">
        <f aca="false">Y2558</f>
        <v>0</v>
      </c>
      <c r="AO2558" s="39" t="n">
        <f aca="false">SUM(AK2558:AN2558)</f>
        <v>80</v>
      </c>
      <c r="AP2558" s="41" t="n">
        <f aca="false">K2558+V2558</f>
        <v>0</v>
      </c>
    </row>
    <row r="2559" s="42" customFormat="true" ht="16.5" hidden="true" customHeight="true" outlineLevel="0" collapsed="false">
      <c r="A2559" s="208" t="s">
        <v>157</v>
      </c>
      <c r="B2559" s="30" t="s">
        <v>57</v>
      </c>
      <c r="C2559" s="31" t="s">
        <v>687</v>
      </c>
      <c r="D2559" s="166" t="s">
        <v>450</v>
      </c>
      <c r="E2559" s="31" t="n">
        <v>10</v>
      </c>
      <c r="F2559" s="31"/>
      <c r="G2559" s="31"/>
      <c r="H2559" s="31" t="n">
        <v>46</v>
      </c>
      <c r="I2559" s="31"/>
      <c r="J2559" s="31"/>
      <c r="K2559" s="31"/>
      <c r="L2559" s="31"/>
      <c r="M2559" s="31"/>
      <c r="N2559" s="33" t="n">
        <f aca="false">E2559*F2559+H2559+J2559+K2559+L2559+M2559</f>
        <v>46</v>
      </c>
      <c r="O2559" s="36"/>
      <c r="P2559" s="31" t="n">
        <v>9</v>
      </c>
      <c r="Q2559" s="31"/>
      <c r="R2559" s="31"/>
      <c r="S2559" s="31" t="n">
        <v>34</v>
      </c>
      <c r="T2559" s="31"/>
      <c r="U2559" s="31"/>
      <c r="V2559" s="31"/>
      <c r="W2559" s="31"/>
      <c r="X2559" s="31"/>
      <c r="Y2559" s="31"/>
      <c r="Z2559" s="36" t="n">
        <f aca="false">P2559*Q2559+S2559+U2559+V2559+W2559+X2559+Y2559</f>
        <v>34</v>
      </c>
      <c r="AA2559" s="36" t="n">
        <f aca="false">N2559+Z2559</f>
        <v>80</v>
      </c>
      <c r="AB2559" s="47" t="s">
        <v>69</v>
      </c>
      <c r="AC2559" s="102" t="s">
        <v>435</v>
      </c>
      <c r="AD2559" s="102"/>
      <c r="AE2559" s="36" t="n">
        <f aca="false">P2559*Q2559</f>
        <v>0</v>
      </c>
      <c r="AF2559" s="38" t="n">
        <f aca="false">AA2559-L2559-M2559-W2559-X2559</f>
        <v>80</v>
      </c>
      <c r="AG2559" s="39" t="str">
        <f aca="false">AB2559</f>
        <v>вак. 2 п/гр</v>
      </c>
      <c r="AH2559" s="39" t="str">
        <f aca="false">C2559</f>
        <v>3АСС11-3б</v>
      </c>
      <c r="AI2559" s="40" t="str">
        <f aca="false">B2559</f>
        <v>10</v>
      </c>
      <c r="AJ2559" s="39" t="str">
        <f aca="false">CONCATENATE(A2559," ",D2559)</f>
        <v>МДК.03.01 Эксплуатация объектов сетевой инфраструктуры</v>
      </c>
      <c r="AK2559" s="39" t="n">
        <f aca="false">E2559*F2559+P2559*Q2559+H2559+J2559+S2559+U2559</f>
        <v>80</v>
      </c>
      <c r="AL2559" s="39" t="n">
        <f aca="false">L2559+W2559</f>
        <v>0</v>
      </c>
      <c r="AM2559" s="39" t="n">
        <f aca="false">M2559+X2559</f>
        <v>0</v>
      </c>
      <c r="AN2559" s="39" t="n">
        <f aca="false">Y2559</f>
        <v>0</v>
      </c>
      <c r="AO2559" s="39" t="n">
        <f aca="false">SUM(AK2559:AN2559)</f>
        <v>80</v>
      </c>
      <c r="AP2559" s="41" t="n">
        <f aca="false">K2559+V2559</f>
        <v>0</v>
      </c>
    </row>
    <row r="2560" s="42" customFormat="true" ht="16.5" hidden="true" customHeight="true" outlineLevel="0" collapsed="false">
      <c r="A2560" s="208" t="s">
        <v>160</v>
      </c>
      <c r="B2560" s="30" t="s">
        <v>286</v>
      </c>
      <c r="C2560" s="31" t="s">
        <v>688</v>
      </c>
      <c r="D2560" s="166" t="s">
        <v>492</v>
      </c>
      <c r="E2560" s="31" t="n">
        <v>10</v>
      </c>
      <c r="F2560" s="31" t="n">
        <v>2</v>
      </c>
      <c r="G2560" s="31" t="n">
        <v>40</v>
      </c>
      <c r="H2560" s="31" t="n">
        <v>-10</v>
      </c>
      <c r="I2560" s="31"/>
      <c r="J2560" s="31"/>
      <c r="K2560" s="65" t="n">
        <v>-2</v>
      </c>
      <c r="L2560" s="31"/>
      <c r="M2560" s="31"/>
      <c r="N2560" s="33" t="n">
        <f aca="false">E2560*F2560+H2560+J2560+K2560+L2560+M2560</f>
        <v>8</v>
      </c>
      <c r="O2560" s="36"/>
      <c r="P2560" s="31" t="n">
        <v>9</v>
      </c>
      <c r="Q2560" s="31" t="n">
        <v>7</v>
      </c>
      <c r="R2560" s="31"/>
      <c r="S2560" s="31" t="n">
        <v>-30</v>
      </c>
      <c r="T2560" s="31"/>
      <c r="U2560" s="31"/>
      <c r="V2560" s="31"/>
      <c r="W2560" s="31" t="n">
        <v>4</v>
      </c>
      <c r="X2560" s="31" t="n">
        <v>8</v>
      </c>
      <c r="Y2560" s="31"/>
      <c r="Z2560" s="36" t="n">
        <f aca="false">P2560*Q2560+S2560+U2560+V2560+W2560+X2560+Y2560</f>
        <v>45</v>
      </c>
      <c r="AA2560" s="36" t="n">
        <f aca="false">N2560+Z2560</f>
        <v>53</v>
      </c>
      <c r="AB2560" s="47" t="s">
        <v>702</v>
      </c>
      <c r="AC2560" s="291" t="s">
        <v>721</v>
      </c>
      <c r="AD2560" s="102"/>
      <c r="AE2560" s="36" t="n">
        <f aca="false">P2560*Q2560</f>
        <v>63</v>
      </c>
      <c r="AF2560" s="38" t="n">
        <f aca="false">AA2560-L2560-M2560-W2560-X2560</f>
        <v>41</v>
      </c>
      <c r="AG2560" s="39" t="str">
        <f aca="false">AB2560</f>
        <v>Инчаков В.А.</v>
      </c>
      <c r="AH2560" s="39" t="str">
        <f aca="false">C2560</f>
        <v>3АСС11-3</v>
      </c>
      <c r="AI2560" s="40" t="str">
        <f aca="false">B2560</f>
        <v>23</v>
      </c>
      <c r="AJ2560" s="39" t="str">
        <f aca="false">CONCATENATE(A2560," ",D2560)</f>
        <v>МДК.03.02 Безопасность компьютерных сетей</v>
      </c>
      <c r="AK2560" s="39" t="n">
        <f aca="false">E2560*F2560+P2560*Q2560+H2560+J2560+S2560+U2560</f>
        <v>43</v>
      </c>
      <c r="AL2560" s="39" t="n">
        <f aca="false">L2560+W2560</f>
        <v>4</v>
      </c>
      <c r="AM2560" s="39" t="n">
        <f aca="false">M2560+X2560</f>
        <v>8</v>
      </c>
      <c r="AN2560" s="39" t="n">
        <f aca="false">Y2560</f>
        <v>0</v>
      </c>
      <c r="AO2560" s="39" t="n">
        <f aca="false">SUM(AK2560:AN2560)</f>
        <v>55</v>
      </c>
      <c r="AP2560" s="41" t="n">
        <f aca="false">K2560+V2560</f>
        <v>-2</v>
      </c>
    </row>
    <row r="2561" s="42" customFormat="true" ht="16.5" hidden="true" customHeight="true" outlineLevel="0" collapsed="false">
      <c r="A2561" s="208" t="s">
        <v>160</v>
      </c>
      <c r="B2561" s="30" t="s">
        <v>175</v>
      </c>
      <c r="C2561" s="31" t="s">
        <v>686</v>
      </c>
      <c r="D2561" s="166" t="s">
        <v>492</v>
      </c>
      <c r="E2561" s="31" t="n">
        <v>10</v>
      </c>
      <c r="F2561" s="31"/>
      <c r="G2561" s="31"/>
      <c r="H2561" s="31" t="n">
        <v>10</v>
      </c>
      <c r="I2561" s="31"/>
      <c r="J2561" s="31"/>
      <c r="K2561" s="65"/>
      <c r="L2561" s="31"/>
      <c r="M2561" s="31"/>
      <c r="N2561" s="33" t="n">
        <f aca="false">E2561*F2561+H2561+J2561+K2561+L2561+M2561</f>
        <v>10</v>
      </c>
      <c r="O2561" s="36"/>
      <c r="P2561" s="31" t="n">
        <v>9</v>
      </c>
      <c r="Q2561" s="31"/>
      <c r="R2561" s="31"/>
      <c r="S2561" s="31" t="n">
        <v>30</v>
      </c>
      <c r="T2561" s="31"/>
      <c r="U2561" s="31"/>
      <c r="V2561" s="31"/>
      <c r="W2561" s="31"/>
      <c r="X2561" s="31"/>
      <c r="Y2561" s="31"/>
      <c r="Z2561" s="36" t="n">
        <f aca="false">P2561*Q2561+S2561+U2561+V2561+W2561+X2561+Y2561</f>
        <v>30</v>
      </c>
      <c r="AA2561" s="36" t="n">
        <f aca="false">N2561+Z2561</f>
        <v>40</v>
      </c>
      <c r="AB2561" s="47" t="s">
        <v>702</v>
      </c>
      <c r="AC2561" s="291" t="s">
        <v>721</v>
      </c>
      <c r="AD2561" s="102"/>
      <c r="AE2561" s="36" t="n">
        <f aca="false">P2561*Q2561</f>
        <v>0</v>
      </c>
      <c r="AF2561" s="38" t="n">
        <f aca="false">AA2561-L2561-M2561-W2561-X2561</f>
        <v>40</v>
      </c>
      <c r="AG2561" s="39" t="str">
        <f aca="false">AB2561</f>
        <v>Инчаков В.А.</v>
      </c>
      <c r="AH2561" s="39" t="str">
        <f aca="false">C2561</f>
        <v>3АСС11-3а</v>
      </c>
      <c r="AI2561" s="40" t="str">
        <f aca="false">B2561</f>
        <v>13</v>
      </c>
      <c r="AJ2561" s="39" t="str">
        <f aca="false">CONCATENATE(A2561," ",D2561)</f>
        <v>МДК.03.02 Безопасность компьютерных сетей</v>
      </c>
      <c r="AK2561" s="39" t="n">
        <f aca="false">E2561*F2561+P2561*Q2561+H2561+J2561+S2561+U2561</f>
        <v>40</v>
      </c>
      <c r="AL2561" s="39" t="n">
        <f aca="false">L2561+W2561</f>
        <v>0</v>
      </c>
      <c r="AM2561" s="39" t="n">
        <f aca="false">M2561+X2561</f>
        <v>0</v>
      </c>
      <c r="AN2561" s="39" t="n">
        <f aca="false">Y2561</f>
        <v>0</v>
      </c>
      <c r="AO2561" s="39" t="n">
        <f aca="false">SUM(AK2561:AN2561)</f>
        <v>40</v>
      </c>
      <c r="AP2561" s="41" t="n">
        <f aca="false">K2561+V2561</f>
        <v>0</v>
      </c>
    </row>
    <row r="2562" s="42" customFormat="true" ht="16.5" hidden="true" customHeight="true" outlineLevel="0" collapsed="false">
      <c r="A2562" s="208" t="s">
        <v>160</v>
      </c>
      <c r="B2562" s="30" t="s">
        <v>57</v>
      </c>
      <c r="C2562" s="31" t="s">
        <v>687</v>
      </c>
      <c r="D2562" s="166" t="s">
        <v>492</v>
      </c>
      <c r="E2562" s="31" t="n">
        <v>10</v>
      </c>
      <c r="F2562" s="31"/>
      <c r="G2562" s="31"/>
      <c r="H2562" s="31" t="n">
        <v>10</v>
      </c>
      <c r="I2562" s="31"/>
      <c r="J2562" s="31"/>
      <c r="K2562" s="31"/>
      <c r="L2562" s="31"/>
      <c r="M2562" s="31"/>
      <c r="N2562" s="33" t="n">
        <f aca="false">E2562*F2562+H2562+J2562+K2562+L2562+M2562</f>
        <v>10</v>
      </c>
      <c r="O2562" s="36"/>
      <c r="P2562" s="31" t="n">
        <v>9</v>
      </c>
      <c r="Q2562" s="31"/>
      <c r="R2562" s="31"/>
      <c r="S2562" s="31" t="n">
        <v>30</v>
      </c>
      <c r="T2562" s="31"/>
      <c r="U2562" s="31"/>
      <c r="V2562" s="31"/>
      <c r="W2562" s="31"/>
      <c r="X2562" s="31"/>
      <c r="Y2562" s="31"/>
      <c r="Z2562" s="36" t="n">
        <f aca="false">P2562*Q2562+S2562+U2562+V2562+W2562+X2562+Y2562</f>
        <v>30</v>
      </c>
      <c r="AA2562" s="36" t="n">
        <f aca="false">N2562+Z2562</f>
        <v>40</v>
      </c>
      <c r="AB2562" s="47" t="s">
        <v>69</v>
      </c>
      <c r="AC2562" s="102" t="s">
        <v>493</v>
      </c>
      <c r="AD2562" s="102"/>
      <c r="AE2562" s="36" t="n">
        <f aca="false">P2562*Q2562</f>
        <v>0</v>
      </c>
      <c r="AF2562" s="38" t="n">
        <f aca="false">AA2562-L2562-M2562-W2562-X2562</f>
        <v>40</v>
      </c>
      <c r="AG2562" s="39" t="str">
        <f aca="false">AB2562</f>
        <v>вак. 2 п/гр</v>
      </c>
      <c r="AH2562" s="39" t="str">
        <f aca="false">C2562</f>
        <v>3АСС11-3б</v>
      </c>
      <c r="AI2562" s="40" t="str">
        <f aca="false">B2562</f>
        <v>10</v>
      </c>
      <c r="AJ2562" s="39" t="str">
        <f aca="false">CONCATENATE(A2562," ",D2562)</f>
        <v>МДК.03.02 Безопасность компьютерных сетей</v>
      </c>
      <c r="AK2562" s="39" t="n">
        <f aca="false">E2562*F2562+P2562*Q2562+H2562+J2562+S2562+U2562</f>
        <v>40</v>
      </c>
      <c r="AL2562" s="39" t="n">
        <f aca="false">L2562+W2562</f>
        <v>0</v>
      </c>
      <c r="AM2562" s="39" t="n">
        <f aca="false">M2562+X2562</f>
        <v>0</v>
      </c>
      <c r="AN2562" s="39" t="n">
        <f aca="false">Y2562</f>
        <v>0</v>
      </c>
      <c r="AO2562" s="39" t="n">
        <f aca="false">SUM(AK2562:AN2562)</f>
        <v>40</v>
      </c>
      <c r="AP2562" s="41" t="n">
        <f aca="false">K2562+V2562</f>
        <v>0</v>
      </c>
    </row>
    <row r="2563" s="42" customFormat="true" ht="16.5" hidden="true" customHeight="true" outlineLevel="0" collapsed="false">
      <c r="A2563" s="208" t="s">
        <v>494</v>
      </c>
      <c r="B2563" s="30" t="s">
        <v>286</v>
      </c>
      <c r="C2563" s="31" t="s">
        <v>688</v>
      </c>
      <c r="D2563" s="196" t="s">
        <v>495</v>
      </c>
      <c r="E2563" s="31" t="n">
        <v>10</v>
      </c>
      <c r="F2563" s="31"/>
      <c r="G2563" s="31"/>
      <c r="H2563" s="31"/>
      <c r="I2563" s="31"/>
      <c r="J2563" s="31"/>
      <c r="K2563" s="31"/>
      <c r="L2563" s="31"/>
      <c r="M2563" s="31"/>
      <c r="N2563" s="33" t="n">
        <f aca="false">E2563*F2563+H2563+J2563+K2563+L2563+M2563</f>
        <v>0</v>
      </c>
      <c r="O2563" s="36"/>
      <c r="P2563" s="31" t="n">
        <v>9</v>
      </c>
      <c r="Q2563" s="31" t="n">
        <v>7</v>
      </c>
      <c r="R2563" s="31" t="n">
        <v>40</v>
      </c>
      <c r="S2563" s="31" t="n">
        <v>-40</v>
      </c>
      <c r="T2563" s="31"/>
      <c r="U2563" s="31"/>
      <c r="V2563" s="31"/>
      <c r="W2563" s="31" t="n">
        <v>4</v>
      </c>
      <c r="X2563" s="31"/>
      <c r="Y2563" s="31"/>
      <c r="Z2563" s="36" t="n">
        <f aca="false">P2563*Q2563+S2563+U2563+V2563+W2563+X2563+Y2563</f>
        <v>27</v>
      </c>
      <c r="AA2563" s="36" t="n">
        <f aca="false">N2563+Z2563</f>
        <v>27</v>
      </c>
      <c r="AB2563" s="47" t="s">
        <v>434</v>
      </c>
      <c r="AC2563" s="102"/>
      <c r="AD2563" s="102"/>
      <c r="AE2563" s="36" t="n">
        <f aca="false">P2563*Q2563</f>
        <v>63</v>
      </c>
      <c r="AF2563" s="38" t="n">
        <f aca="false">AA2563-L2563-M2563-W2563-X2563</f>
        <v>23</v>
      </c>
      <c r="AG2563" s="39" t="str">
        <f aca="false">AB2563</f>
        <v>Плаксо В.А.</v>
      </c>
      <c r="AH2563" s="39" t="str">
        <f aca="false">C2563</f>
        <v>3АСС11-3</v>
      </c>
      <c r="AI2563" s="40" t="str">
        <f aca="false">B2563</f>
        <v>23</v>
      </c>
      <c r="AJ2563" s="39" t="str">
        <f aca="false">CONCATENATE(A2563," ",D2563)</f>
        <v>МДК.03.03 Поиск и устранение неисправностей в компьютерных сетях </v>
      </c>
      <c r="AK2563" s="39" t="n">
        <f aca="false">E2563*F2563+P2563*Q2563+H2563+J2563+S2563+U2563</f>
        <v>23</v>
      </c>
      <c r="AL2563" s="39" t="n">
        <f aca="false">L2563+W2563</f>
        <v>4</v>
      </c>
      <c r="AM2563" s="39" t="n">
        <f aca="false">M2563+X2563</f>
        <v>0</v>
      </c>
      <c r="AN2563" s="39" t="n">
        <f aca="false">Y2563</f>
        <v>0</v>
      </c>
      <c r="AO2563" s="39" t="n">
        <f aca="false">SUM(AK2563:AN2563)</f>
        <v>27</v>
      </c>
      <c r="AP2563" s="41" t="n">
        <f aca="false">K2563+V2563</f>
        <v>0</v>
      </c>
    </row>
    <row r="2564" s="42" customFormat="true" ht="16.5" hidden="true" customHeight="true" outlineLevel="0" collapsed="false">
      <c r="A2564" s="208" t="s">
        <v>494</v>
      </c>
      <c r="B2564" s="30" t="s">
        <v>175</v>
      </c>
      <c r="C2564" s="31" t="s">
        <v>686</v>
      </c>
      <c r="D2564" s="196" t="s">
        <v>495</v>
      </c>
      <c r="E2564" s="31" t="n">
        <v>10</v>
      </c>
      <c r="F2564" s="31"/>
      <c r="G2564" s="31"/>
      <c r="H2564" s="31"/>
      <c r="I2564" s="31"/>
      <c r="J2564" s="31"/>
      <c r="K2564" s="31"/>
      <c r="L2564" s="31"/>
      <c r="M2564" s="31"/>
      <c r="N2564" s="33" t="n">
        <f aca="false">E2564*F2564+H2564+J2564+K2564+L2564+M2564</f>
        <v>0</v>
      </c>
      <c r="O2564" s="36"/>
      <c r="P2564" s="31" t="n">
        <v>9</v>
      </c>
      <c r="Q2564" s="31"/>
      <c r="R2564" s="31"/>
      <c r="S2564" s="31" t="n">
        <v>40</v>
      </c>
      <c r="T2564" s="31"/>
      <c r="U2564" s="31"/>
      <c r="V2564" s="31"/>
      <c r="W2564" s="31"/>
      <c r="X2564" s="31"/>
      <c r="Y2564" s="31"/>
      <c r="Z2564" s="36" t="n">
        <f aca="false">P2564*Q2564+S2564+U2564+V2564+W2564+X2564+Y2564</f>
        <v>40</v>
      </c>
      <c r="AA2564" s="36" t="n">
        <f aca="false">N2564+Z2564</f>
        <v>40</v>
      </c>
      <c r="AB2564" s="47" t="s">
        <v>434</v>
      </c>
      <c r="AC2564" s="102"/>
      <c r="AD2564" s="102"/>
      <c r="AE2564" s="36" t="n">
        <f aca="false">P2564*Q2564</f>
        <v>0</v>
      </c>
      <c r="AF2564" s="38" t="n">
        <f aca="false">AA2564-L2564-M2564-W2564-X2564</f>
        <v>40</v>
      </c>
      <c r="AG2564" s="39" t="str">
        <f aca="false">AB2564</f>
        <v>Плаксо В.А.</v>
      </c>
      <c r="AH2564" s="39" t="str">
        <f aca="false">C2564</f>
        <v>3АСС11-3а</v>
      </c>
      <c r="AI2564" s="40" t="str">
        <f aca="false">B2564</f>
        <v>13</v>
      </c>
      <c r="AJ2564" s="39" t="str">
        <f aca="false">CONCATENATE(A2564," ",D2564)</f>
        <v>МДК.03.03 Поиск и устранение неисправностей в компьютерных сетях </v>
      </c>
      <c r="AK2564" s="39" t="n">
        <f aca="false">E2564*F2564+P2564*Q2564+H2564+J2564+S2564+U2564</f>
        <v>40</v>
      </c>
      <c r="AL2564" s="39" t="n">
        <f aca="false">L2564+W2564</f>
        <v>0</v>
      </c>
      <c r="AM2564" s="39" t="n">
        <f aca="false">M2564+X2564</f>
        <v>0</v>
      </c>
      <c r="AN2564" s="39" t="n">
        <f aca="false">Y2564</f>
        <v>0</v>
      </c>
      <c r="AO2564" s="39" t="n">
        <f aca="false">SUM(AK2564:AN2564)</f>
        <v>40</v>
      </c>
      <c r="AP2564" s="41" t="n">
        <f aca="false">K2564+V2564</f>
        <v>0</v>
      </c>
    </row>
    <row r="2565" s="42" customFormat="true" ht="16.5" hidden="true" customHeight="true" outlineLevel="0" collapsed="false">
      <c r="A2565" s="208" t="s">
        <v>494</v>
      </c>
      <c r="B2565" s="30" t="s">
        <v>57</v>
      </c>
      <c r="C2565" s="31" t="s">
        <v>687</v>
      </c>
      <c r="D2565" s="196" t="s">
        <v>495</v>
      </c>
      <c r="E2565" s="31" t="n">
        <v>10</v>
      </c>
      <c r="F2565" s="31"/>
      <c r="G2565" s="31"/>
      <c r="H2565" s="31"/>
      <c r="I2565" s="31"/>
      <c r="J2565" s="31"/>
      <c r="K2565" s="31"/>
      <c r="L2565" s="31"/>
      <c r="M2565" s="31"/>
      <c r="N2565" s="33" t="n">
        <f aca="false">E2565*F2565+H2565+J2565+K2565+L2565+M2565</f>
        <v>0</v>
      </c>
      <c r="O2565" s="36"/>
      <c r="P2565" s="31" t="n">
        <v>9</v>
      </c>
      <c r="Q2565" s="31"/>
      <c r="R2565" s="31"/>
      <c r="S2565" s="31" t="n">
        <v>40</v>
      </c>
      <c r="T2565" s="31"/>
      <c r="U2565" s="31"/>
      <c r="V2565" s="31"/>
      <c r="W2565" s="31"/>
      <c r="X2565" s="31"/>
      <c r="Y2565" s="31"/>
      <c r="Z2565" s="36" t="n">
        <f aca="false">P2565*Q2565+S2565+U2565+V2565+W2565+X2565+Y2565</f>
        <v>40</v>
      </c>
      <c r="AA2565" s="36" t="n">
        <f aca="false">N2565+Z2565</f>
        <v>40</v>
      </c>
      <c r="AB2565" s="47" t="s">
        <v>69</v>
      </c>
      <c r="AC2565" s="102"/>
      <c r="AD2565" s="102"/>
      <c r="AE2565" s="36" t="n">
        <f aca="false">P2565*Q2565</f>
        <v>0</v>
      </c>
      <c r="AF2565" s="38" t="n">
        <f aca="false">AA2565-L2565-M2565-W2565-X2565</f>
        <v>40</v>
      </c>
      <c r="AG2565" s="39" t="str">
        <f aca="false">AB2565</f>
        <v>вак. 2 п/гр</v>
      </c>
      <c r="AH2565" s="39" t="str">
        <f aca="false">C2565</f>
        <v>3АСС11-3б</v>
      </c>
      <c r="AI2565" s="40" t="str">
        <f aca="false">B2565</f>
        <v>10</v>
      </c>
      <c r="AJ2565" s="39" t="str">
        <f aca="false">CONCATENATE(A2565," ",D2565)</f>
        <v>МДК.03.03 Поиск и устранение неисправностей в компьютерных сетях </v>
      </c>
      <c r="AK2565" s="39" t="n">
        <f aca="false">E2565*F2565+P2565*Q2565+H2565+J2565+S2565+U2565</f>
        <v>40</v>
      </c>
      <c r="AL2565" s="39" t="n">
        <f aca="false">L2565+W2565</f>
        <v>0</v>
      </c>
      <c r="AM2565" s="39" t="n">
        <f aca="false">M2565+X2565</f>
        <v>0</v>
      </c>
      <c r="AN2565" s="39" t="n">
        <f aca="false">Y2565</f>
        <v>0</v>
      </c>
      <c r="AO2565" s="39" t="n">
        <f aca="false">SUM(AK2565:AN2565)</f>
        <v>40</v>
      </c>
      <c r="AP2565" s="41" t="n">
        <f aca="false">K2565+V2565</f>
        <v>0</v>
      </c>
    </row>
    <row r="2566" s="42" customFormat="true" ht="16.5" hidden="true" customHeight="true" outlineLevel="0" collapsed="false">
      <c r="A2566" s="208" t="s">
        <v>496</v>
      </c>
      <c r="B2566" s="30" t="s">
        <v>175</v>
      </c>
      <c r="C2566" s="31" t="s">
        <v>686</v>
      </c>
      <c r="D2566" s="196" t="s">
        <v>108</v>
      </c>
      <c r="E2566" s="31" t="n">
        <v>1</v>
      </c>
      <c r="F2566" s="31" t="n">
        <v>36</v>
      </c>
      <c r="G2566" s="31"/>
      <c r="H2566" s="31"/>
      <c r="I2566" s="31"/>
      <c r="J2566" s="31"/>
      <c r="K2566" s="31"/>
      <c r="L2566" s="31"/>
      <c r="M2566" s="31"/>
      <c r="N2566" s="33" t="n">
        <f aca="false">E2566*F2566+H2566+J2566+K2566+L2566+M2566</f>
        <v>36</v>
      </c>
      <c r="O2566" s="36"/>
      <c r="P2566" s="31" t="n">
        <v>2</v>
      </c>
      <c r="Q2566" s="31"/>
      <c r="R2566" s="31"/>
      <c r="S2566" s="31"/>
      <c r="T2566" s="31"/>
      <c r="U2566" s="31"/>
      <c r="V2566" s="31"/>
      <c r="W2566" s="31"/>
      <c r="X2566" s="31"/>
      <c r="Y2566" s="31"/>
      <c r="Z2566" s="36" t="n">
        <f aca="false">P2566*Q2566+S2566+U2566+V2566+W2566+X2566+Y2566</f>
        <v>0</v>
      </c>
      <c r="AA2566" s="36" t="n">
        <f aca="false">N2566+Z2566</f>
        <v>36</v>
      </c>
      <c r="AB2566" s="73" t="s">
        <v>423</v>
      </c>
      <c r="AC2566" s="102"/>
      <c r="AD2566" s="102"/>
      <c r="AE2566" s="36" t="n">
        <f aca="false">P2566*Q2566</f>
        <v>0</v>
      </c>
      <c r="AF2566" s="38" t="n">
        <f aca="false">AA2566-L2566-M2566-W2566-X2566</f>
        <v>36</v>
      </c>
      <c r="AG2566" s="39" t="str">
        <f aca="false">AB2566</f>
        <v>Михеев Н.Н.</v>
      </c>
      <c r="AH2566" s="39" t="str">
        <f aca="false">C2566</f>
        <v>3АСС11-3а</v>
      </c>
      <c r="AI2566" s="40" t="str">
        <f aca="false">B2566</f>
        <v>13</v>
      </c>
      <c r="AJ2566" s="39" t="str">
        <f aca="false">CONCATENATE(A2566," ",D2566)</f>
        <v>УП.03 Учебная практика</v>
      </c>
      <c r="AK2566" s="39" t="n">
        <f aca="false">E2566*F2566+P2566*Q2566+H2566+J2566+S2566+U2566</f>
        <v>36</v>
      </c>
      <c r="AL2566" s="39" t="n">
        <f aca="false">L2566+W2566</f>
        <v>0</v>
      </c>
      <c r="AM2566" s="39" t="n">
        <f aca="false">M2566+X2566</f>
        <v>0</v>
      </c>
      <c r="AN2566" s="39" t="n">
        <f aca="false">Y2566</f>
        <v>0</v>
      </c>
      <c r="AO2566" s="39" t="n">
        <f aca="false">SUM(AK2566:AN2566)</f>
        <v>36</v>
      </c>
      <c r="AP2566" s="41" t="n">
        <f aca="false">K2566+V2566</f>
        <v>0</v>
      </c>
    </row>
    <row r="2567" s="42" customFormat="true" ht="16.5" hidden="true" customHeight="true" outlineLevel="0" collapsed="false">
      <c r="A2567" s="208" t="s">
        <v>496</v>
      </c>
      <c r="B2567" s="30" t="s">
        <v>175</v>
      </c>
      <c r="C2567" s="31" t="s">
        <v>686</v>
      </c>
      <c r="D2567" s="196" t="s">
        <v>108</v>
      </c>
      <c r="E2567" s="31" t="n">
        <v>1</v>
      </c>
      <c r="F2567" s="31"/>
      <c r="G2567" s="31"/>
      <c r="H2567" s="31"/>
      <c r="I2567" s="31"/>
      <c r="J2567" s="31"/>
      <c r="K2567" s="31"/>
      <c r="L2567" s="31"/>
      <c r="M2567" s="31"/>
      <c r="N2567" s="33" t="n">
        <f aca="false">E2567*F2567+H2567+J2567+K2567+L2567+M2567</f>
        <v>0</v>
      </c>
      <c r="O2567" s="36"/>
      <c r="P2567" s="31" t="n">
        <v>2</v>
      </c>
      <c r="Q2567" s="31" t="n">
        <v>36</v>
      </c>
      <c r="R2567" s="31"/>
      <c r="S2567" s="31"/>
      <c r="T2567" s="31"/>
      <c r="U2567" s="31"/>
      <c r="V2567" s="31"/>
      <c r="W2567" s="31"/>
      <c r="X2567" s="31"/>
      <c r="Y2567" s="31"/>
      <c r="Z2567" s="36" t="n">
        <f aca="false">P2567*Q2567+S2567+U2567+V2567+W2567+X2567+Y2567</f>
        <v>72</v>
      </c>
      <c r="AA2567" s="36" t="n">
        <f aca="false">N2567+Z2567</f>
        <v>72</v>
      </c>
      <c r="AB2567" s="73" t="s">
        <v>497</v>
      </c>
      <c r="AC2567" s="102"/>
      <c r="AD2567" s="102"/>
      <c r="AE2567" s="36" t="n">
        <f aca="false">P2567*Q2567</f>
        <v>72</v>
      </c>
      <c r="AF2567" s="38" t="n">
        <f aca="false">AA2567-L2567-M2567-W2567-X2567</f>
        <v>72</v>
      </c>
      <c r="AG2567" s="39" t="str">
        <f aca="false">AB2567</f>
        <v>вак. УП (АСС сети)</v>
      </c>
      <c r="AH2567" s="39" t="str">
        <f aca="false">C2567</f>
        <v>3АСС11-3а</v>
      </c>
      <c r="AI2567" s="40" t="str">
        <f aca="false">B2567</f>
        <v>13</v>
      </c>
      <c r="AJ2567" s="39" t="str">
        <f aca="false">CONCATENATE(A2567," ",D2567)</f>
        <v>УП.03 Учебная практика</v>
      </c>
      <c r="AK2567" s="39" t="n">
        <f aca="false">E2567*F2567+P2567*Q2567+H2567+J2567+S2567+U2567</f>
        <v>72</v>
      </c>
      <c r="AL2567" s="39" t="n">
        <f aca="false">L2567+W2567</f>
        <v>0</v>
      </c>
      <c r="AM2567" s="39" t="n">
        <f aca="false">M2567+X2567</f>
        <v>0</v>
      </c>
      <c r="AN2567" s="39" t="n">
        <f aca="false">Y2567</f>
        <v>0</v>
      </c>
      <c r="AO2567" s="39" t="n">
        <f aca="false">SUM(AK2567:AN2567)</f>
        <v>72</v>
      </c>
      <c r="AP2567" s="41" t="n">
        <f aca="false">K2567+V2567</f>
        <v>0</v>
      </c>
    </row>
    <row r="2568" s="42" customFormat="true" ht="16.5" hidden="true" customHeight="true" outlineLevel="0" collapsed="false">
      <c r="A2568" s="208" t="s">
        <v>496</v>
      </c>
      <c r="B2568" s="30" t="s">
        <v>57</v>
      </c>
      <c r="C2568" s="31" t="s">
        <v>687</v>
      </c>
      <c r="D2568" s="196" t="s">
        <v>108</v>
      </c>
      <c r="E2568" s="31" t="n">
        <v>1</v>
      </c>
      <c r="F2568" s="31" t="n">
        <v>36</v>
      </c>
      <c r="G2568" s="31"/>
      <c r="H2568" s="31"/>
      <c r="I2568" s="31"/>
      <c r="J2568" s="31"/>
      <c r="K2568" s="31"/>
      <c r="L2568" s="31"/>
      <c r="M2568" s="31"/>
      <c r="N2568" s="33" t="n">
        <f aca="false">E2568*F2568+H2568+J2568+K2568+L2568+M2568</f>
        <v>36</v>
      </c>
      <c r="O2568" s="36"/>
      <c r="P2568" s="31" t="n">
        <v>2</v>
      </c>
      <c r="Q2568" s="31" t="n">
        <v>36</v>
      </c>
      <c r="R2568" s="31"/>
      <c r="S2568" s="31"/>
      <c r="T2568" s="31"/>
      <c r="U2568" s="31"/>
      <c r="V2568" s="31"/>
      <c r="W2568" s="31"/>
      <c r="X2568" s="31"/>
      <c r="Y2568" s="31"/>
      <c r="Z2568" s="36" t="n">
        <f aca="false">P2568*Q2568+S2568+U2568+V2568+W2568+X2568+Y2568</f>
        <v>72</v>
      </c>
      <c r="AA2568" s="36" t="n">
        <f aca="false">N2568+Z2568</f>
        <v>108</v>
      </c>
      <c r="AB2568" s="73" t="s">
        <v>424</v>
      </c>
      <c r="AC2568" s="102"/>
      <c r="AD2568" s="102"/>
      <c r="AE2568" s="36"/>
      <c r="AF2568" s="38"/>
      <c r="AG2568" s="39" t="str">
        <f aca="false">AB2568</f>
        <v>Артемов А.П.</v>
      </c>
      <c r="AH2568" s="39" t="str">
        <f aca="false">C2568</f>
        <v>3АСС11-3б</v>
      </c>
      <c r="AI2568" s="40" t="str">
        <f aca="false">B2568</f>
        <v>10</v>
      </c>
      <c r="AJ2568" s="39" t="str">
        <f aca="false">CONCATENATE(A2568," ",D2568)</f>
        <v>УП.03 Учебная практика</v>
      </c>
      <c r="AK2568" s="39" t="n">
        <f aca="false">E2568*F2568+P2568*Q2568+H2568+J2568+S2568+U2568</f>
        <v>108</v>
      </c>
      <c r="AL2568" s="39" t="n">
        <f aca="false">L2568+W2568</f>
        <v>0</v>
      </c>
      <c r="AM2568" s="39" t="n">
        <f aca="false">M2568+X2568</f>
        <v>0</v>
      </c>
      <c r="AN2568" s="39" t="n">
        <f aca="false">Y2568</f>
        <v>0</v>
      </c>
      <c r="AO2568" s="39" t="n">
        <f aca="false">SUM(AK2568:AN2568)</f>
        <v>108</v>
      </c>
      <c r="AP2568" s="41" t="n">
        <f aca="false">K2568+V2568</f>
        <v>0</v>
      </c>
    </row>
    <row r="2569" s="42" customFormat="true" ht="16.5" hidden="true" customHeight="true" outlineLevel="0" collapsed="false">
      <c r="A2569" s="208" t="s">
        <v>498</v>
      </c>
      <c r="B2569" s="30" t="s">
        <v>286</v>
      </c>
      <c r="C2569" s="31" t="s">
        <v>688</v>
      </c>
      <c r="D2569" s="196" t="s">
        <v>140</v>
      </c>
      <c r="E2569" s="31" t="n">
        <v>1</v>
      </c>
      <c r="F2569" s="31" t="n">
        <v>12</v>
      </c>
      <c r="G2569" s="31"/>
      <c r="H2569" s="31"/>
      <c r="I2569" s="31"/>
      <c r="J2569" s="31"/>
      <c r="K2569" s="31"/>
      <c r="L2569" s="31"/>
      <c r="M2569" s="31"/>
      <c r="N2569" s="33" t="n">
        <f aca="false">E2569*F2569+H2569+J2569+K2569+L2569+M2569</f>
        <v>12</v>
      </c>
      <c r="O2569" s="36"/>
      <c r="P2569" s="31" t="n">
        <v>2</v>
      </c>
      <c r="Q2569" s="31" t="n">
        <v>12</v>
      </c>
      <c r="R2569" s="31"/>
      <c r="S2569" s="31"/>
      <c r="T2569" s="31"/>
      <c r="U2569" s="31"/>
      <c r="V2569" s="31"/>
      <c r="W2569" s="31"/>
      <c r="X2569" s="31"/>
      <c r="Y2569" s="31"/>
      <c r="Z2569" s="36" t="n">
        <f aca="false">P2569*Q2569+S2569+U2569+V2569+W2569+X2569+Y2569</f>
        <v>24</v>
      </c>
      <c r="AA2569" s="36" t="n">
        <f aca="false">N2569+Z2569</f>
        <v>36</v>
      </c>
      <c r="AB2569" s="36" t="s">
        <v>415</v>
      </c>
      <c r="AC2569" s="102"/>
      <c r="AD2569" s="102"/>
      <c r="AE2569" s="36" t="n">
        <f aca="false">P2569*Q2569</f>
        <v>24</v>
      </c>
      <c r="AF2569" s="38" t="n">
        <f aca="false">AA2569-L2569-M2569-W2569-X2569</f>
        <v>36</v>
      </c>
      <c r="AG2569" s="39" t="str">
        <f aca="false">AB2569</f>
        <v>Балашов Н.А.</v>
      </c>
      <c r="AH2569" s="39" t="str">
        <f aca="false">C2569</f>
        <v>3АСС11-3</v>
      </c>
      <c r="AI2569" s="40" t="str">
        <f aca="false">B2569</f>
        <v>23</v>
      </c>
      <c r="AJ2569" s="39" t="str">
        <f aca="false">CONCATENATE(A2569," ",D2569)</f>
        <v>ПП.03 Производственная практика (по профилю специальности)</v>
      </c>
      <c r="AK2569" s="39" t="n">
        <f aca="false">E2569*F2569+P2569*Q2569+H2569+J2569+S2569+U2569</f>
        <v>36</v>
      </c>
      <c r="AL2569" s="39" t="n">
        <f aca="false">L2569+W2569</f>
        <v>0</v>
      </c>
      <c r="AM2569" s="39" t="n">
        <f aca="false">M2569+X2569</f>
        <v>0</v>
      </c>
      <c r="AN2569" s="39" t="n">
        <f aca="false">Y2569</f>
        <v>0</v>
      </c>
      <c r="AO2569" s="39" t="n">
        <f aca="false">SUM(AK2569:AN2569)</f>
        <v>36</v>
      </c>
      <c r="AP2569" s="41" t="n">
        <f aca="false">K2569+V2569</f>
        <v>0</v>
      </c>
    </row>
    <row r="2570" s="42" customFormat="true" ht="16.5" hidden="true" customHeight="true" outlineLevel="0" collapsed="false">
      <c r="A2570" s="208" t="s">
        <v>498</v>
      </c>
      <c r="B2570" s="30" t="s">
        <v>286</v>
      </c>
      <c r="C2570" s="31" t="s">
        <v>688</v>
      </c>
      <c r="D2570" s="196" t="s">
        <v>140</v>
      </c>
      <c r="E2570" s="31" t="n">
        <v>1</v>
      </c>
      <c r="F2570" s="31" t="n">
        <v>12</v>
      </c>
      <c r="G2570" s="31"/>
      <c r="H2570" s="31"/>
      <c r="I2570" s="31"/>
      <c r="J2570" s="31"/>
      <c r="K2570" s="31"/>
      <c r="L2570" s="31"/>
      <c r="M2570" s="31"/>
      <c r="N2570" s="33" t="n">
        <f aca="false">E2570*F2570+H2570+J2570+K2570+L2570+M2570</f>
        <v>12</v>
      </c>
      <c r="O2570" s="36"/>
      <c r="P2570" s="31" t="n">
        <v>2</v>
      </c>
      <c r="Q2570" s="31" t="n">
        <v>12</v>
      </c>
      <c r="R2570" s="31"/>
      <c r="S2570" s="31"/>
      <c r="T2570" s="31"/>
      <c r="U2570" s="31"/>
      <c r="V2570" s="31"/>
      <c r="W2570" s="31"/>
      <c r="X2570" s="31"/>
      <c r="Y2570" s="31"/>
      <c r="Z2570" s="36" t="n">
        <f aca="false">P2570*Q2570+S2570+U2570+V2570+W2570+X2570+Y2570</f>
        <v>24</v>
      </c>
      <c r="AA2570" s="36" t="n">
        <f aca="false">N2570+Z2570</f>
        <v>36</v>
      </c>
      <c r="AB2570" s="36" t="s">
        <v>224</v>
      </c>
      <c r="AC2570" s="102"/>
      <c r="AD2570" s="102"/>
      <c r="AE2570" s="36"/>
      <c r="AF2570" s="38"/>
      <c r="AG2570" s="39" t="str">
        <f aca="false">AB2570</f>
        <v>Кравченко Н.В.</v>
      </c>
      <c r="AH2570" s="39" t="str">
        <f aca="false">C2570</f>
        <v>3АСС11-3</v>
      </c>
      <c r="AI2570" s="40" t="str">
        <f aca="false">B2570</f>
        <v>23</v>
      </c>
      <c r="AJ2570" s="39" t="str">
        <f aca="false">CONCATENATE(A2570," ",D2570)</f>
        <v>ПП.03 Производственная практика (по профилю специальности)</v>
      </c>
      <c r="AK2570" s="39" t="n">
        <f aca="false">E2570*F2570+P2570*Q2570+H2570+J2570+S2570+U2570</f>
        <v>36</v>
      </c>
      <c r="AL2570" s="39" t="n">
        <f aca="false">L2570+W2570</f>
        <v>0</v>
      </c>
      <c r="AM2570" s="39" t="n">
        <f aca="false">M2570+X2570</f>
        <v>0</v>
      </c>
      <c r="AN2570" s="39" t="n">
        <f aca="false">Y2570</f>
        <v>0</v>
      </c>
      <c r="AO2570" s="39" t="n">
        <f aca="false">SUM(AK2570:AN2570)</f>
        <v>36</v>
      </c>
      <c r="AP2570" s="41" t="n">
        <f aca="false">K2570+V2570</f>
        <v>0</v>
      </c>
    </row>
    <row r="2571" s="42" customFormat="true" ht="16.5" hidden="true" customHeight="true" outlineLevel="0" collapsed="false">
      <c r="A2571" s="208" t="s">
        <v>498</v>
      </c>
      <c r="B2571" s="30" t="s">
        <v>286</v>
      </c>
      <c r="C2571" s="31" t="s">
        <v>688</v>
      </c>
      <c r="D2571" s="196" t="s">
        <v>140</v>
      </c>
      <c r="E2571" s="31" t="n">
        <v>1</v>
      </c>
      <c r="F2571" s="31" t="n">
        <v>12</v>
      </c>
      <c r="G2571" s="31"/>
      <c r="H2571" s="31"/>
      <c r="I2571" s="31"/>
      <c r="J2571" s="31"/>
      <c r="K2571" s="31"/>
      <c r="L2571" s="31"/>
      <c r="M2571" s="31"/>
      <c r="N2571" s="33" t="n">
        <f aca="false">E2571*F2571+H2571+J2571+K2571+L2571+M2571</f>
        <v>12</v>
      </c>
      <c r="O2571" s="36"/>
      <c r="P2571" s="31" t="n">
        <v>2</v>
      </c>
      <c r="Q2571" s="31" t="n">
        <v>12</v>
      </c>
      <c r="R2571" s="31"/>
      <c r="S2571" s="31"/>
      <c r="T2571" s="31"/>
      <c r="U2571" s="31"/>
      <c r="V2571" s="31"/>
      <c r="W2571" s="31"/>
      <c r="X2571" s="31"/>
      <c r="Y2571" s="31"/>
      <c r="Z2571" s="36" t="n">
        <f aca="false">P2571*Q2571+S2571+U2571+V2571+W2571+X2571+Y2571</f>
        <v>24</v>
      </c>
      <c r="AA2571" s="36" t="n">
        <f aca="false">N2571+Z2571</f>
        <v>36</v>
      </c>
      <c r="AB2571" s="36" t="s">
        <v>143</v>
      </c>
      <c r="AC2571" s="102"/>
      <c r="AD2571" s="102"/>
      <c r="AE2571" s="36"/>
      <c r="AF2571" s="38"/>
      <c r="AG2571" s="39" t="str">
        <f aca="false">AB2571</f>
        <v>вак. ПП</v>
      </c>
      <c r="AH2571" s="39" t="str">
        <f aca="false">C2571</f>
        <v>3АСС11-3</v>
      </c>
      <c r="AI2571" s="40" t="str">
        <f aca="false">B2571</f>
        <v>23</v>
      </c>
      <c r="AJ2571" s="39" t="str">
        <f aca="false">CONCATENATE(A2571," ",D2571)</f>
        <v>ПП.03 Производственная практика (по профилю специальности)</v>
      </c>
      <c r="AK2571" s="39" t="n">
        <f aca="false">E2571*F2571+P2571*Q2571+H2571+J2571+S2571+U2571</f>
        <v>36</v>
      </c>
      <c r="AL2571" s="39" t="n">
        <f aca="false">L2571+W2571</f>
        <v>0</v>
      </c>
      <c r="AM2571" s="39" t="n">
        <f aca="false">M2571+X2571</f>
        <v>0</v>
      </c>
      <c r="AN2571" s="39" t="n">
        <f aca="false">Y2571</f>
        <v>0</v>
      </c>
      <c r="AO2571" s="39" t="n">
        <f aca="false">SUM(AK2571:AN2571)</f>
        <v>36</v>
      </c>
      <c r="AP2571" s="41" t="n">
        <f aca="false">K2571+V2571</f>
        <v>0</v>
      </c>
    </row>
    <row r="2572" s="42" customFormat="true" ht="16.5" hidden="true" customHeight="true" outlineLevel="0" collapsed="false">
      <c r="A2572" s="132" t="s">
        <v>441</v>
      </c>
      <c r="B2572" s="30" t="s">
        <v>286</v>
      </c>
      <c r="C2572" s="31" t="s">
        <v>688</v>
      </c>
      <c r="D2572" s="166" t="s">
        <v>145</v>
      </c>
      <c r="E2572" s="31" t="n">
        <v>10</v>
      </c>
      <c r="F2572" s="31"/>
      <c r="G2572" s="31"/>
      <c r="H2572" s="31"/>
      <c r="I2572" s="31"/>
      <c r="J2572" s="31"/>
      <c r="K2572" s="31"/>
      <c r="L2572" s="31"/>
      <c r="M2572" s="31"/>
      <c r="N2572" s="33" t="n">
        <f aca="false">E2572*F2572+H2572+J2572+K2572+L2572+M2572</f>
        <v>0</v>
      </c>
      <c r="O2572" s="36"/>
      <c r="P2572" s="31" t="n">
        <v>9</v>
      </c>
      <c r="Q2572" s="31"/>
      <c r="R2572" s="31"/>
      <c r="S2572" s="31"/>
      <c r="T2572" s="31"/>
      <c r="U2572" s="31"/>
      <c r="V2572" s="31"/>
      <c r="W2572" s="31"/>
      <c r="X2572" s="31" t="n">
        <v>24</v>
      </c>
      <c r="Y2572" s="31"/>
      <c r="Z2572" s="36" t="n">
        <f aca="false">P2572*Q2572+S2572+U2572+V2572+W2572+X2572+Y2572</f>
        <v>24</v>
      </c>
      <c r="AA2572" s="36" t="n">
        <f aca="false">N2572+Z2572</f>
        <v>24</v>
      </c>
      <c r="AB2572" s="36" t="s">
        <v>146</v>
      </c>
      <c r="AC2572" s="102"/>
      <c r="AD2572" s="102"/>
      <c r="AE2572" s="36" t="n">
        <f aca="false">P2572*Q2572</f>
        <v>0</v>
      </c>
      <c r="AF2572" s="38"/>
      <c r="AG2572" s="39" t="str">
        <f aca="false">AB2572</f>
        <v>вак. ДЭ</v>
      </c>
      <c r="AH2572" s="39" t="str">
        <f aca="false">C2572</f>
        <v>3АСС11-3</v>
      </c>
      <c r="AI2572" s="40" t="str">
        <f aca="false">B2572</f>
        <v>23</v>
      </c>
      <c r="AJ2572" s="39" t="str">
        <f aca="false">CONCATENATE(A2572," ",D2572)</f>
        <v>ДЭ Демонстрационный экзамен по модулю</v>
      </c>
      <c r="AK2572" s="39" t="n">
        <f aca="false">E2572*F2572+P2572*Q2572+H2572+J2572+S2572+U2572</f>
        <v>0</v>
      </c>
      <c r="AL2572" s="39" t="n">
        <f aca="false">L2572+W2572</f>
        <v>0</v>
      </c>
      <c r="AM2572" s="39" t="n">
        <f aca="false">M2572+X2572</f>
        <v>24</v>
      </c>
      <c r="AN2572" s="39" t="n">
        <f aca="false">Y2572</f>
        <v>0</v>
      </c>
      <c r="AO2572" s="39" t="n">
        <f aca="false">SUM(AK2572:AN2572)</f>
        <v>24</v>
      </c>
      <c r="AP2572" s="41" t="n">
        <f aca="false">K2572+V2572</f>
        <v>0</v>
      </c>
    </row>
    <row r="2573" s="42" customFormat="true" ht="16.5" hidden="true" customHeight="true" outlineLevel="0" collapsed="false">
      <c r="A2573" s="132" t="s">
        <v>393</v>
      </c>
      <c r="B2573" s="30" t="s">
        <v>286</v>
      </c>
      <c r="C2573" s="31" t="s">
        <v>688</v>
      </c>
      <c r="D2573" s="166" t="s">
        <v>394</v>
      </c>
      <c r="E2573" s="31" t="n">
        <v>10</v>
      </c>
      <c r="F2573" s="31"/>
      <c r="G2573" s="31"/>
      <c r="H2573" s="31"/>
      <c r="I2573" s="31"/>
      <c r="J2573" s="31"/>
      <c r="K2573" s="31"/>
      <c r="L2573" s="31"/>
      <c r="M2573" s="31"/>
      <c r="N2573" s="33" t="n">
        <f aca="false">E2573*F2573+H2573+J2573+K2573+L2573+M2573</f>
        <v>0</v>
      </c>
      <c r="O2573" s="36"/>
      <c r="P2573" s="31" t="n">
        <v>4</v>
      </c>
      <c r="Q2573" s="31" t="n">
        <v>9</v>
      </c>
      <c r="R2573" s="31"/>
      <c r="S2573" s="31"/>
      <c r="T2573" s="31"/>
      <c r="U2573" s="31"/>
      <c r="V2573" s="31"/>
      <c r="W2573" s="31"/>
      <c r="X2573" s="31"/>
      <c r="Y2573" s="31"/>
      <c r="Z2573" s="36" t="n">
        <f aca="false">P2573*Q2573+S2573+U2573+V2573+W2573+X2573+Y2573</f>
        <v>36</v>
      </c>
      <c r="AA2573" s="36" t="n">
        <f aca="false">N2573+Z2573</f>
        <v>36</v>
      </c>
      <c r="AB2573" s="47" t="s">
        <v>702</v>
      </c>
      <c r="AC2573" s="291" t="s">
        <v>721</v>
      </c>
      <c r="AD2573" s="102"/>
      <c r="AE2573" s="36" t="n">
        <f aca="false">P2573*Q2573</f>
        <v>36</v>
      </c>
      <c r="AF2573" s="38"/>
      <c r="AG2573" s="39" t="str">
        <f aca="false">AB2573</f>
        <v>Инчаков В.А.</v>
      </c>
      <c r="AH2573" s="39" t="str">
        <f aca="false">C2573</f>
        <v>3АСС11-3</v>
      </c>
      <c r="AI2573" s="40" t="str">
        <f aca="false">B2573</f>
        <v>23</v>
      </c>
      <c r="AJ2573" s="39" t="str">
        <f aca="false">CONCATENATE(A2573," ",D2573)</f>
        <v>ПДП.00 Производственная практика (преддипломная)</v>
      </c>
      <c r="AK2573" s="39" t="n">
        <f aca="false">E2573*F2573+P2573*Q2573+H2573+J2573+S2573+U2573</f>
        <v>36</v>
      </c>
      <c r="AL2573" s="39" t="n">
        <f aca="false">L2573+W2573</f>
        <v>0</v>
      </c>
      <c r="AM2573" s="39" t="n">
        <f aca="false">M2573+X2573</f>
        <v>0</v>
      </c>
      <c r="AN2573" s="39" t="n">
        <f aca="false">Y2573</f>
        <v>0</v>
      </c>
      <c r="AO2573" s="39" t="n">
        <f aca="false">SUM(AK2573:AN2573)</f>
        <v>36</v>
      </c>
      <c r="AP2573" s="41" t="n">
        <f aca="false">K2573+V2573</f>
        <v>0</v>
      </c>
    </row>
    <row r="2574" s="42" customFormat="true" ht="16.5" hidden="true" customHeight="true" outlineLevel="0" collapsed="false">
      <c r="A2574" s="132" t="s">
        <v>393</v>
      </c>
      <c r="B2574" s="30" t="s">
        <v>286</v>
      </c>
      <c r="C2574" s="31" t="s">
        <v>688</v>
      </c>
      <c r="D2574" s="166" t="s">
        <v>394</v>
      </c>
      <c r="E2574" s="31" t="n">
        <v>10</v>
      </c>
      <c r="F2574" s="31"/>
      <c r="G2574" s="31"/>
      <c r="H2574" s="31"/>
      <c r="I2574" s="31"/>
      <c r="J2574" s="31"/>
      <c r="K2574" s="31"/>
      <c r="L2574" s="31"/>
      <c r="M2574" s="31"/>
      <c r="N2574" s="33" t="n">
        <f aca="false">E2574*F2574+H2574+J2574+K2574+L2574+M2574</f>
        <v>0</v>
      </c>
      <c r="O2574" s="36"/>
      <c r="P2574" s="31" t="n">
        <v>4</v>
      </c>
      <c r="Q2574" s="31" t="n">
        <v>9</v>
      </c>
      <c r="R2574" s="31"/>
      <c r="S2574" s="31"/>
      <c r="T2574" s="31"/>
      <c r="U2574" s="31"/>
      <c r="V2574" s="31"/>
      <c r="W2574" s="31"/>
      <c r="X2574" s="31"/>
      <c r="Y2574" s="31"/>
      <c r="Z2574" s="36" t="n">
        <f aca="false">P2574*Q2574+S2574+U2574+V2574+W2574+X2574+Y2574</f>
        <v>36</v>
      </c>
      <c r="AA2574" s="36" t="n">
        <f aca="false">N2574+Z2574</f>
        <v>36</v>
      </c>
      <c r="AB2574" s="47" t="s">
        <v>428</v>
      </c>
      <c r="AC2574" s="102"/>
      <c r="AD2574" s="102"/>
      <c r="AE2574" s="36"/>
      <c r="AF2574" s="38"/>
      <c r="AG2574" s="39" t="str">
        <f aca="false">AB2574</f>
        <v>Туровский Е.Н.</v>
      </c>
      <c r="AH2574" s="39" t="str">
        <f aca="false">C2574</f>
        <v>3АСС11-3</v>
      </c>
      <c r="AI2574" s="40" t="str">
        <f aca="false">B2574</f>
        <v>23</v>
      </c>
      <c r="AJ2574" s="39" t="str">
        <f aca="false">CONCATENATE(A2574," ",D2574)</f>
        <v>ПДП.00 Производственная практика (преддипломная)</v>
      </c>
      <c r="AK2574" s="39" t="n">
        <f aca="false">E2574*F2574+P2574*Q2574+H2574+J2574+S2574+U2574</f>
        <v>36</v>
      </c>
      <c r="AL2574" s="39" t="n">
        <f aca="false">L2574+W2574</f>
        <v>0</v>
      </c>
      <c r="AM2574" s="39" t="n">
        <f aca="false">M2574+X2574</f>
        <v>0</v>
      </c>
      <c r="AN2574" s="39" t="n">
        <f aca="false">Y2574</f>
        <v>0</v>
      </c>
      <c r="AO2574" s="39" t="n">
        <f aca="false">SUM(AK2574:AN2574)</f>
        <v>36</v>
      </c>
      <c r="AP2574" s="41" t="n">
        <f aca="false">K2574+V2574</f>
        <v>0</v>
      </c>
    </row>
    <row r="2575" s="42" customFormat="true" ht="16.5" hidden="true" customHeight="true" outlineLevel="0" collapsed="false">
      <c r="A2575" s="132" t="s">
        <v>393</v>
      </c>
      <c r="B2575" s="30" t="s">
        <v>286</v>
      </c>
      <c r="C2575" s="31" t="s">
        <v>688</v>
      </c>
      <c r="D2575" s="166" t="s">
        <v>394</v>
      </c>
      <c r="E2575" s="31" t="n">
        <v>10</v>
      </c>
      <c r="F2575" s="31"/>
      <c r="G2575" s="31"/>
      <c r="H2575" s="31"/>
      <c r="I2575" s="31"/>
      <c r="J2575" s="31"/>
      <c r="K2575" s="31"/>
      <c r="L2575" s="31"/>
      <c r="M2575" s="31"/>
      <c r="N2575" s="33" t="n">
        <f aca="false">E2575*F2575+H2575+J2575+K2575+L2575+M2575</f>
        <v>0</v>
      </c>
      <c r="O2575" s="36"/>
      <c r="P2575" s="31" t="n">
        <v>4</v>
      </c>
      <c r="Q2575" s="31" t="n">
        <v>9</v>
      </c>
      <c r="R2575" s="31"/>
      <c r="S2575" s="31"/>
      <c r="T2575" s="31"/>
      <c r="U2575" s="31"/>
      <c r="V2575" s="31"/>
      <c r="W2575" s="31"/>
      <c r="X2575" s="31"/>
      <c r="Y2575" s="31"/>
      <c r="Z2575" s="36" t="n">
        <f aca="false">P2575*Q2575+S2575+U2575+V2575+W2575+X2575+Y2575</f>
        <v>36</v>
      </c>
      <c r="AA2575" s="36" t="n">
        <f aca="false">N2575+Z2575</f>
        <v>36</v>
      </c>
      <c r="AB2575" s="47" t="s">
        <v>434</v>
      </c>
      <c r="AC2575" s="102"/>
      <c r="AD2575" s="102"/>
      <c r="AE2575" s="36"/>
      <c r="AF2575" s="38"/>
      <c r="AG2575" s="39" t="str">
        <f aca="false">AB2575</f>
        <v>Плаксо В.А.</v>
      </c>
      <c r="AH2575" s="39" t="str">
        <f aca="false">C2575</f>
        <v>3АСС11-3</v>
      </c>
      <c r="AI2575" s="40" t="str">
        <f aca="false">B2575</f>
        <v>23</v>
      </c>
      <c r="AJ2575" s="39" t="str">
        <f aca="false">CONCATENATE(A2575," ",D2575)</f>
        <v>ПДП.00 Производственная практика (преддипломная)</v>
      </c>
      <c r="AK2575" s="39" t="n">
        <f aca="false">E2575*F2575+P2575*Q2575+H2575+J2575+S2575+U2575</f>
        <v>36</v>
      </c>
      <c r="AL2575" s="39" t="n">
        <f aca="false">L2575+W2575</f>
        <v>0</v>
      </c>
      <c r="AM2575" s="39" t="n">
        <f aca="false">M2575+X2575</f>
        <v>0</v>
      </c>
      <c r="AN2575" s="39" t="n">
        <f aca="false">Y2575</f>
        <v>0</v>
      </c>
      <c r="AO2575" s="39" t="n">
        <f aca="false">SUM(AK2575:AN2575)</f>
        <v>36</v>
      </c>
      <c r="AP2575" s="41" t="n">
        <f aca="false">K2575+V2575</f>
        <v>0</v>
      </c>
    </row>
    <row r="2576" s="42" customFormat="true" ht="16.5" hidden="true" customHeight="true" outlineLevel="0" collapsed="false">
      <c r="A2576" s="132" t="s">
        <v>393</v>
      </c>
      <c r="B2576" s="30" t="s">
        <v>286</v>
      </c>
      <c r="C2576" s="31" t="s">
        <v>688</v>
      </c>
      <c r="D2576" s="166" t="s">
        <v>394</v>
      </c>
      <c r="E2576" s="31" t="n">
        <v>10</v>
      </c>
      <c r="F2576" s="31"/>
      <c r="G2576" s="31"/>
      <c r="H2576" s="31"/>
      <c r="I2576" s="31"/>
      <c r="J2576" s="31"/>
      <c r="K2576" s="31"/>
      <c r="L2576" s="31"/>
      <c r="M2576" s="31"/>
      <c r="N2576" s="33" t="n">
        <f aca="false">E2576*F2576+H2576+J2576+K2576+L2576+M2576</f>
        <v>0</v>
      </c>
      <c r="O2576" s="36"/>
      <c r="P2576" s="31" t="n">
        <v>4</v>
      </c>
      <c r="Q2576" s="31" t="n">
        <v>9</v>
      </c>
      <c r="R2576" s="31"/>
      <c r="S2576" s="31"/>
      <c r="T2576" s="31"/>
      <c r="U2576" s="31"/>
      <c r="V2576" s="31"/>
      <c r="W2576" s="31"/>
      <c r="X2576" s="31"/>
      <c r="Y2576" s="31"/>
      <c r="Z2576" s="36" t="n">
        <f aca="false">P2576*Q2576+S2576+U2576+V2576+W2576+X2576+Y2576</f>
        <v>36</v>
      </c>
      <c r="AA2576" s="36" t="n">
        <f aca="false">N2576+Z2576</f>
        <v>36</v>
      </c>
      <c r="AB2576" s="47" t="s">
        <v>224</v>
      </c>
      <c r="AC2576" s="102"/>
      <c r="AD2576" s="102"/>
      <c r="AE2576" s="36"/>
      <c r="AF2576" s="38"/>
      <c r="AG2576" s="39" t="str">
        <f aca="false">AB2576</f>
        <v>Кравченко Н.В.</v>
      </c>
      <c r="AH2576" s="39" t="str">
        <f aca="false">C2576</f>
        <v>3АСС11-3</v>
      </c>
      <c r="AI2576" s="40" t="str">
        <f aca="false">B2576</f>
        <v>23</v>
      </c>
      <c r="AJ2576" s="39" t="str">
        <f aca="false">CONCATENATE(A2576," ",D2576)</f>
        <v>ПДП.00 Производственная практика (преддипломная)</v>
      </c>
      <c r="AK2576" s="39" t="n">
        <f aca="false">E2576*F2576+P2576*Q2576+H2576+J2576+S2576+U2576</f>
        <v>36</v>
      </c>
      <c r="AL2576" s="39" t="n">
        <f aca="false">L2576+W2576</f>
        <v>0</v>
      </c>
      <c r="AM2576" s="39" t="n">
        <f aca="false">M2576+X2576</f>
        <v>0</v>
      </c>
      <c r="AN2576" s="39" t="n">
        <f aca="false">Y2576</f>
        <v>0</v>
      </c>
      <c r="AO2576" s="39" t="n">
        <f aca="false">SUM(AK2576:AN2576)</f>
        <v>36</v>
      </c>
      <c r="AP2576" s="41" t="n">
        <f aca="false">K2576+V2576</f>
        <v>0</v>
      </c>
    </row>
    <row r="2577" s="42" customFormat="true" ht="16.5" hidden="true" customHeight="true" outlineLevel="0" collapsed="false">
      <c r="A2577" s="131" t="s">
        <v>499</v>
      </c>
      <c r="B2577" s="30" t="s">
        <v>286</v>
      </c>
      <c r="C2577" s="31" t="s">
        <v>688</v>
      </c>
      <c r="D2577" s="166" t="s">
        <v>500</v>
      </c>
      <c r="E2577" s="31" t="n">
        <v>10</v>
      </c>
      <c r="F2577" s="31"/>
      <c r="G2577" s="31"/>
      <c r="H2577" s="31"/>
      <c r="I2577" s="31"/>
      <c r="J2577" s="31"/>
      <c r="K2577" s="31"/>
      <c r="L2577" s="31"/>
      <c r="M2577" s="31"/>
      <c r="N2577" s="33" t="n">
        <f aca="false">E2577*F2577+H2577+J2577+K2577+L2577+M2577</f>
        <v>0</v>
      </c>
      <c r="O2577" s="36"/>
      <c r="P2577" s="31" t="n">
        <v>9</v>
      </c>
      <c r="Q2577" s="31"/>
      <c r="R2577" s="31"/>
      <c r="S2577" s="31"/>
      <c r="T2577" s="31"/>
      <c r="U2577" s="31"/>
      <c r="V2577" s="31"/>
      <c r="W2577" s="31"/>
      <c r="X2577" s="31"/>
      <c r="Y2577" s="36" t="n">
        <v>45</v>
      </c>
      <c r="Z2577" s="36" t="n">
        <f aca="false">P2577*Q2577+S2577+U2577+V2577+W2577+X2577+Y2577</f>
        <v>45</v>
      </c>
      <c r="AA2577" s="36" t="n">
        <f aca="false">N2577+Z2577</f>
        <v>45</v>
      </c>
      <c r="AB2577" s="47" t="s">
        <v>415</v>
      </c>
      <c r="AC2577" s="291" t="s">
        <v>725</v>
      </c>
      <c r="AD2577" s="102"/>
      <c r="AE2577" s="36" t="n">
        <f aca="false">P2577*Q2577</f>
        <v>0</v>
      </c>
      <c r="AF2577" s="38" t="n">
        <f aca="false">AA2577-L2577-M2577-W2577-X2577</f>
        <v>45</v>
      </c>
      <c r="AG2577" s="39" t="str">
        <f aca="false">AB2577</f>
        <v>Балашов Н.А.</v>
      </c>
      <c r="AH2577" s="39" t="str">
        <f aca="false">C2577</f>
        <v>3АСС11-3</v>
      </c>
      <c r="AI2577" s="40" t="str">
        <f aca="false">B2577</f>
        <v>23</v>
      </c>
      <c r="AJ2577" s="39" t="str">
        <f aca="false">CONCATENATE(A2577," ",D2577)</f>
        <v>ГИА.01 Подготовка  выпускной квалификационной работы  с 18 мая по 14 июня </v>
      </c>
      <c r="AK2577" s="39" t="n">
        <f aca="false">E2577*F2577+P2577*Q2577+H2577+J2577+S2577+U2577</f>
        <v>0</v>
      </c>
      <c r="AL2577" s="39" t="n">
        <f aca="false">L2577+W2577</f>
        <v>0</v>
      </c>
      <c r="AM2577" s="39" t="n">
        <f aca="false">M2577+X2577</f>
        <v>0</v>
      </c>
      <c r="AN2577" s="39" t="n">
        <f aca="false">Y2577</f>
        <v>45</v>
      </c>
      <c r="AO2577" s="39" t="n">
        <f aca="false">SUM(AK2577:AN2577)</f>
        <v>45</v>
      </c>
      <c r="AP2577" s="41" t="n">
        <f aca="false">K2577+V2577</f>
        <v>0</v>
      </c>
    </row>
    <row r="2578" s="42" customFormat="true" ht="16.5" hidden="true" customHeight="true" outlineLevel="0" collapsed="false">
      <c r="A2578" s="131" t="s">
        <v>499</v>
      </c>
      <c r="B2578" s="30" t="s">
        <v>286</v>
      </c>
      <c r="C2578" s="31" t="s">
        <v>688</v>
      </c>
      <c r="D2578" s="166" t="s">
        <v>500</v>
      </c>
      <c r="E2578" s="31" t="n">
        <v>10</v>
      </c>
      <c r="F2578" s="31"/>
      <c r="G2578" s="31"/>
      <c r="H2578" s="31"/>
      <c r="I2578" s="31"/>
      <c r="J2578" s="31"/>
      <c r="K2578" s="31"/>
      <c r="L2578" s="31"/>
      <c r="M2578" s="31"/>
      <c r="N2578" s="33" t="n">
        <f aca="false">E2578*F2578+H2578+J2578+K2578+L2578+M2578</f>
        <v>0</v>
      </c>
      <c r="O2578" s="36"/>
      <c r="P2578" s="31" t="n">
        <v>9</v>
      </c>
      <c r="Q2578" s="31"/>
      <c r="R2578" s="31"/>
      <c r="S2578" s="31"/>
      <c r="T2578" s="31"/>
      <c r="U2578" s="31"/>
      <c r="V2578" s="31"/>
      <c r="W2578" s="31"/>
      <c r="X2578" s="31"/>
      <c r="Y2578" s="36" t="n">
        <v>20</v>
      </c>
      <c r="Z2578" s="36" t="n">
        <f aca="false">P2578*Q2578+S2578+U2578+V2578+W2578+X2578+Y2578</f>
        <v>20</v>
      </c>
      <c r="AA2578" s="36" t="n">
        <f aca="false">N2578+Z2578</f>
        <v>20</v>
      </c>
      <c r="AB2578" s="47" t="s">
        <v>259</v>
      </c>
      <c r="AC2578" s="291" t="s">
        <v>725</v>
      </c>
      <c r="AD2578" s="102"/>
      <c r="AE2578" s="36" t="n">
        <f aca="false">P2578*Q2578</f>
        <v>0</v>
      </c>
      <c r="AF2578" s="38" t="n">
        <f aca="false">AA2578-L2578-M2578-W2578-X2578</f>
        <v>20</v>
      </c>
      <c r="AG2578" s="39" t="str">
        <f aca="false">AB2578</f>
        <v>Евдокимов М.В.</v>
      </c>
      <c r="AH2578" s="39" t="str">
        <f aca="false">C2578</f>
        <v>3АСС11-3</v>
      </c>
      <c r="AI2578" s="40" t="str">
        <f aca="false">B2578</f>
        <v>23</v>
      </c>
      <c r="AJ2578" s="39" t="str">
        <f aca="false">CONCATENATE(A2578," ",D2578)</f>
        <v>ГИА.01 Подготовка  выпускной квалификационной работы  с 18 мая по 14 июня </v>
      </c>
      <c r="AK2578" s="39" t="n">
        <f aca="false">E2578*F2578+P2578*Q2578+H2578+J2578+S2578+U2578</f>
        <v>0</v>
      </c>
      <c r="AL2578" s="39" t="n">
        <f aca="false">L2578+W2578</f>
        <v>0</v>
      </c>
      <c r="AM2578" s="39" t="n">
        <f aca="false">M2578+X2578</f>
        <v>0</v>
      </c>
      <c r="AN2578" s="39" t="n">
        <f aca="false">Y2578</f>
        <v>20</v>
      </c>
      <c r="AO2578" s="39" t="n">
        <f aca="false">SUM(AK2578:AN2578)</f>
        <v>20</v>
      </c>
      <c r="AP2578" s="41" t="n">
        <f aca="false">K2578+V2578</f>
        <v>0</v>
      </c>
    </row>
    <row r="2579" s="42" customFormat="true" ht="16.5" hidden="true" customHeight="true" outlineLevel="0" collapsed="false">
      <c r="A2579" s="131" t="s">
        <v>499</v>
      </c>
      <c r="B2579" s="30" t="s">
        <v>286</v>
      </c>
      <c r="C2579" s="31" t="s">
        <v>688</v>
      </c>
      <c r="D2579" s="166" t="s">
        <v>500</v>
      </c>
      <c r="E2579" s="31" t="n">
        <v>10</v>
      </c>
      <c r="F2579" s="31"/>
      <c r="G2579" s="31"/>
      <c r="H2579" s="31"/>
      <c r="I2579" s="31"/>
      <c r="J2579" s="31"/>
      <c r="K2579" s="31"/>
      <c r="L2579" s="31"/>
      <c r="M2579" s="31"/>
      <c r="N2579" s="33" t="n">
        <f aca="false">E2579*F2579+H2579+J2579+K2579+L2579+M2579</f>
        <v>0</v>
      </c>
      <c r="O2579" s="36"/>
      <c r="P2579" s="31" t="n">
        <v>9</v>
      </c>
      <c r="Q2579" s="31"/>
      <c r="R2579" s="31"/>
      <c r="S2579" s="31"/>
      <c r="T2579" s="31"/>
      <c r="U2579" s="31"/>
      <c r="V2579" s="31"/>
      <c r="W2579" s="31"/>
      <c r="X2579" s="31"/>
      <c r="Y2579" s="36" t="n">
        <v>15</v>
      </c>
      <c r="Z2579" s="36" t="n">
        <f aca="false">P2579*Q2579+S2579+U2579+V2579+W2579+X2579+Y2579</f>
        <v>15</v>
      </c>
      <c r="AA2579" s="36" t="n">
        <f aca="false">N2579+Z2579</f>
        <v>15</v>
      </c>
      <c r="AB2579" s="47" t="s">
        <v>702</v>
      </c>
      <c r="AC2579" s="291" t="s">
        <v>725</v>
      </c>
      <c r="AD2579" s="102"/>
      <c r="AE2579" s="36" t="n">
        <f aca="false">P2579*Q2579</f>
        <v>0</v>
      </c>
      <c r="AF2579" s="38" t="n">
        <f aca="false">AA2579-L2579-M2579-W2579-X2579</f>
        <v>15</v>
      </c>
      <c r="AG2579" s="39" t="str">
        <f aca="false">AB2579</f>
        <v>Инчаков В.А.</v>
      </c>
      <c r="AH2579" s="39" t="str">
        <f aca="false">C2579</f>
        <v>3АСС11-3</v>
      </c>
      <c r="AI2579" s="40" t="str">
        <f aca="false">B2579</f>
        <v>23</v>
      </c>
      <c r="AJ2579" s="39" t="str">
        <f aca="false">CONCATENATE(A2579," ",D2579)</f>
        <v>ГИА.01 Подготовка  выпускной квалификационной работы  с 18 мая по 14 июня </v>
      </c>
      <c r="AK2579" s="39" t="n">
        <f aca="false">E2579*F2579+P2579*Q2579+H2579+J2579+S2579+U2579</f>
        <v>0</v>
      </c>
      <c r="AL2579" s="39" t="n">
        <f aca="false">L2579+W2579</f>
        <v>0</v>
      </c>
      <c r="AM2579" s="39" t="n">
        <f aca="false">M2579+X2579</f>
        <v>0</v>
      </c>
      <c r="AN2579" s="39" t="n">
        <f aca="false">Y2579</f>
        <v>15</v>
      </c>
      <c r="AO2579" s="39" t="n">
        <f aca="false">SUM(AK2579:AN2579)</f>
        <v>15</v>
      </c>
      <c r="AP2579" s="41" t="n">
        <f aca="false">K2579+V2579</f>
        <v>0</v>
      </c>
    </row>
    <row r="2580" s="42" customFormat="true" ht="16.5" hidden="true" customHeight="true" outlineLevel="0" collapsed="false">
      <c r="A2580" s="131" t="s">
        <v>499</v>
      </c>
      <c r="B2580" s="30" t="s">
        <v>286</v>
      </c>
      <c r="C2580" s="31" t="s">
        <v>688</v>
      </c>
      <c r="D2580" s="166" t="s">
        <v>500</v>
      </c>
      <c r="E2580" s="31" t="n">
        <v>10</v>
      </c>
      <c r="F2580" s="31"/>
      <c r="G2580" s="31"/>
      <c r="H2580" s="31"/>
      <c r="I2580" s="31"/>
      <c r="J2580" s="31"/>
      <c r="K2580" s="31"/>
      <c r="L2580" s="31"/>
      <c r="M2580" s="31"/>
      <c r="N2580" s="33" t="n">
        <f aca="false">E2580*F2580+H2580+J2580+K2580+L2580+M2580</f>
        <v>0</v>
      </c>
      <c r="O2580" s="36"/>
      <c r="P2580" s="31" t="n">
        <v>9</v>
      </c>
      <c r="Q2580" s="31"/>
      <c r="R2580" s="31"/>
      <c r="S2580" s="31"/>
      <c r="T2580" s="31"/>
      <c r="U2580" s="31"/>
      <c r="V2580" s="31"/>
      <c r="W2580" s="31"/>
      <c r="X2580" s="31"/>
      <c r="Y2580" s="36" t="n">
        <v>40</v>
      </c>
      <c r="Z2580" s="36" t="n">
        <f aca="false">P2580*Q2580+S2580+U2580+V2580+W2580+X2580+Y2580</f>
        <v>40</v>
      </c>
      <c r="AA2580" s="36" t="n">
        <f aca="false">N2580+Z2580</f>
        <v>40</v>
      </c>
      <c r="AB2580" s="47" t="s">
        <v>413</v>
      </c>
      <c r="AC2580" s="291" t="s">
        <v>725</v>
      </c>
      <c r="AD2580" s="102"/>
      <c r="AE2580" s="36" t="n">
        <f aca="false">P2580*Q2580</f>
        <v>0</v>
      </c>
      <c r="AF2580" s="38" t="n">
        <f aca="false">AA2580-L2580-M2580-W2580-X2580</f>
        <v>40</v>
      </c>
      <c r="AG2580" s="39" t="str">
        <f aca="false">AB2580</f>
        <v>Чагмавели Н.В.</v>
      </c>
      <c r="AH2580" s="39" t="str">
        <f aca="false">C2580</f>
        <v>3АСС11-3</v>
      </c>
      <c r="AI2580" s="40" t="str">
        <f aca="false">B2580</f>
        <v>23</v>
      </c>
      <c r="AJ2580" s="39" t="str">
        <f aca="false">CONCATENATE(A2580," ",D2580)</f>
        <v>ГИА.01 Подготовка  выпускной квалификационной работы  с 18 мая по 14 июня </v>
      </c>
      <c r="AK2580" s="39" t="n">
        <f aca="false">E2580*F2580+P2580*Q2580+H2580+J2580+S2580+U2580</f>
        <v>0</v>
      </c>
      <c r="AL2580" s="39" t="n">
        <f aca="false">L2580+W2580</f>
        <v>0</v>
      </c>
      <c r="AM2580" s="39" t="n">
        <f aca="false">M2580+X2580</f>
        <v>0</v>
      </c>
      <c r="AN2580" s="39" t="n">
        <f aca="false">Y2580</f>
        <v>40</v>
      </c>
      <c r="AO2580" s="39" t="n">
        <f aca="false">SUM(AK2580:AN2580)</f>
        <v>40</v>
      </c>
      <c r="AP2580" s="41" t="n">
        <f aca="false">K2580+V2580</f>
        <v>0</v>
      </c>
    </row>
    <row r="2581" s="42" customFormat="true" ht="16.5" hidden="true" customHeight="true" outlineLevel="0" collapsed="false">
      <c r="A2581" s="131" t="s">
        <v>499</v>
      </c>
      <c r="B2581" s="30" t="s">
        <v>286</v>
      </c>
      <c r="C2581" s="31" t="s">
        <v>688</v>
      </c>
      <c r="D2581" s="166" t="s">
        <v>500</v>
      </c>
      <c r="E2581" s="31" t="n">
        <v>10</v>
      </c>
      <c r="F2581" s="31"/>
      <c r="G2581" s="31"/>
      <c r="H2581" s="31"/>
      <c r="I2581" s="31"/>
      <c r="J2581" s="31"/>
      <c r="K2581" s="31"/>
      <c r="L2581" s="31"/>
      <c r="M2581" s="31"/>
      <c r="N2581" s="33" t="n">
        <f aca="false">E2581*F2581+H2581+J2581+K2581+L2581+M2581</f>
        <v>0</v>
      </c>
      <c r="O2581" s="36" t="s">
        <v>750</v>
      </c>
      <c r="P2581" s="31" t="n">
        <v>9</v>
      </c>
      <c r="Q2581" s="31"/>
      <c r="R2581" s="31" t="n">
        <v>144</v>
      </c>
      <c r="S2581" s="31"/>
      <c r="T2581" s="31"/>
      <c r="U2581" s="31"/>
      <c r="V2581" s="31"/>
      <c r="W2581" s="31"/>
      <c r="X2581" s="31"/>
      <c r="Y2581" s="31" t="n">
        <v>24</v>
      </c>
      <c r="Z2581" s="36" t="n">
        <f aca="false">P2581*Q2581+S2581+U2581+V2581+W2581+X2581+Y2581</f>
        <v>24</v>
      </c>
      <c r="AA2581" s="36" t="n">
        <f aca="false">N2581+Z2581</f>
        <v>24</v>
      </c>
      <c r="AB2581" s="47" t="s">
        <v>398</v>
      </c>
      <c r="AC2581" s="102"/>
      <c r="AD2581" s="102"/>
      <c r="AE2581" s="36" t="n">
        <f aca="false">P2581*Q2581</f>
        <v>0</v>
      </c>
      <c r="AF2581" s="38" t="n">
        <f aca="false">AA2581-L2581-M2581-W2581-X2581</f>
        <v>24</v>
      </c>
      <c r="AG2581" s="39" t="str">
        <f aca="false">AB2581</f>
        <v>вак. ГИА</v>
      </c>
      <c r="AH2581" s="39" t="str">
        <f aca="false">C2581</f>
        <v>3АСС11-3</v>
      </c>
      <c r="AI2581" s="40" t="str">
        <f aca="false">B2581</f>
        <v>23</v>
      </c>
      <c r="AJ2581" s="39" t="str">
        <f aca="false">CONCATENATE(A2581," ",D2581)</f>
        <v>ГИА.01 Подготовка  выпускной квалификационной работы  с 18 мая по 14 июня </v>
      </c>
      <c r="AK2581" s="39" t="n">
        <f aca="false">E2581*F2581+P2581*Q2581+H2581+J2581+S2581+U2581</f>
        <v>0</v>
      </c>
      <c r="AL2581" s="39" t="n">
        <f aca="false">L2581+W2581</f>
        <v>0</v>
      </c>
      <c r="AM2581" s="39" t="n">
        <f aca="false">M2581+X2581</f>
        <v>0</v>
      </c>
      <c r="AN2581" s="39" t="n">
        <f aca="false">Y2581</f>
        <v>24</v>
      </c>
      <c r="AO2581" s="39" t="n">
        <f aca="false">SUM(AK2581:AN2581)</f>
        <v>24</v>
      </c>
      <c r="AP2581" s="41" t="n">
        <f aca="false">K2581+V2581</f>
        <v>0</v>
      </c>
    </row>
    <row r="2582" s="42" customFormat="true" ht="16.5" hidden="true" customHeight="true" outlineLevel="0" collapsed="false">
      <c r="A2582" s="131" t="s">
        <v>501</v>
      </c>
      <c r="B2582" s="30" t="s">
        <v>286</v>
      </c>
      <c r="C2582" s="31" t="s">
        <v>688</v>
      </c>
      <c r="D2582" s="166" t="s">
        <v>502</v>
      </c>
      <c r="E2582" s="31" t="n">
        <v>10</v>
      </c>
      <c r="F2582" s="31"/>
      <c r="G2582" s="31"/>
      <c r="H2582" s="31"/>
      <c r="I2582" s="31"/>
      <c r="J2582" s="31"/>
      <c r="K2582" s="31"/>
      <c r="L2582" s="31"/>
      <c r="M2582" s="31"/>
      <c r="N2582" s="33" t="n">
        <f aca="false">E2582*F2582+H2582+J2582+K2582+L2582+M2582</f>
        <v>0</v>
      </c>
      <c r="O2582" s="36"/>
      <c r="P2582" s="31" t="n">
        <v>9</v>
      </c>
      <c r="Q2582" s="31"/>
      <c r="R2582" s="31"/>
      <c r="S2582" s="31"/>
      <c r="T2582" s="31"/>
      <c r="U2582" s="31"/>
      <c r="V2582" s="31"/>
      <c r="W2582" s="31"/>
      <c r="X2582" s="31"/>
      <c r="Y2582" s="31" t="n">
        <v>72</v>
      </c>
      <c r="Z2582" s="36" t="n">
        <f aca="false">P2582*Q2582+S2582+U2582+V2582+W2582+X2582+Y2582</f>
        <v>72</v>
      </c>
      <c r="AA2582" s="36" t="n">
        <f aca="false">N2582+Z2582</f>
        <v>72</v>
      </c>
      <c r="AB2582" s="47" t="s">
        <v>398</v>
      </c>
      <c r="AC2582" s="102"/>
      <c r="AD2582" s="102"/>
      <c r="AE2582" s="36" t="n">
        <f aca="false">P2582*Q2582</f>
        <v>0</v>
      </c>
      <c r="AF2582" s="38" t="n">
        <f aca="false">AA2582-L2582-M2582-W2582-X2582</f>
        <v>72</v>
      </c>
      <c r="AG2582" s="39" t="str">
        <f aca="false">AB2582</f>
        <v>вак. ГИА</v>
      </c>
      <c r="AH2582" s="39" t="str">
        <f aca="false">C2582</f>
        <v>3АСС11-3</v>
      </c>
      <c r="AI2582" s="40" t="str">
        <f aca="false">B2582</f>
        <v>23</v>
      </c>
      <c r="AJ2582" s="39" t="str">
        <f aca="false">CONCATENATE(A2582," ",D2582)</f>
        <v>ГИА.04 Защита выпускной квалификационной работы с 15 июня по 28 июня</v>
      </c>
      <c r="AK2582" s="39" t="n">
        <f aca="false">E2582*F2582+P2582*Q2582+H2582+J2582+S2582+U2582</f>
        <v>0</v>
      </c>
      <c r="AL2582" s="39" t="n">
        <f aca="false">L2582+W2582</f>
        <v>0</v>
      </c>
      <c r="AM2582" s="39" t="n">
        <f aca="false">M2582+X2582</f>
        <v>0</v>
      </c>
      <c r="AN2582" s="39" t="n">
        <f aca="false">Y2582</f>
        <v>72</v>
      </c>
      <c r="AO2582" s="39" t="n">
        <f aca="false">SUM(AK2582:AN2582)</f>
        <v>72</v>
      </c>
      <c r="AP2582" s="41" t="n">
        <f aca="false">K2582+V2582</f>
        <v>0</v>
      </c>
    </row>
    <row r="2583" s="42" customFormat="true" ht="16.5" hidden="true" customHeight="true" outlineLevel="0" collapsed="false">
      <c r="A2583" s="70" t="s">
        <v>113</v>
      </c>
      <c r="B2583" s="30" t="s">
        <v>286</v>
      </c>
      <c r="C2583" s="31" t="s">
        <v>688</v>
      </c>
      <c r="D2583" s="166" t="s">
        <v>114</v>
      </c>
      <c r="E2583" s="31" t="n">
        <v>10</v>
      </c>
      <c r="F2583" s="31"/>
      <c r="G2583" s="31"/>
      <c r="H2583" s="31" t="n">
        <v>16</v>
      </c>
      <c r="I2583" s="31"/>
      <c r="J2583" s="31"/>
      <c r="K2583" s="31"/>
      <c r="L2583" s="31"/>
      <c r="M2583" s="31"/>
      <c r="N2583" s="33" t="n">
        <f aca="false">E2583*F2583+H2583+J2583+K2583+L2583+M2583</f>
        <v>16</v>
      </c>
      <c r="O2583" s="36"/>
      <c r="P2583" s="31" t="n">
        <v>9</v>
      </c>
      <c r="Q2583" s="31"/>
      <c r="R2583" s="31"/>
      <c r="S2583" s="31" t="n">
        <v>18</v>
      </c>
      <c r="T2583" s="31"/>
      <c r="U2583" s="31"/>
      <c r="V2583" s="31"/>
      <c r="W2583" s="31"/>
      <c r="X2583" s="31"/>
      <c r="Y2583" s="31"/>
      <c r="Z2583" s="36" t="n">
        <f aca="false">P2583*Q2583+S2583+U2583+V2583+W2583+X2583+Y2583</f>
        <v>18</v>
      </c>
      <c r="AA2583" s="36" t="n">
        <f aca="false">N2583+Z2583</f>
        <v>34</v>
      </c>
      <c r="AB2583" s="74" t="s">
        <v>115</v>
      </c>
      <c r="AC2583" s="102"/>
      <c r="AD2583" s="102"/>
      <c r="AE2583" s="36" t="n">
        <f aca="false">P2583*Q2583</f>
        <v>0</v>
      </c>
      <c r="AF2583" s="38" t="n">
        <f aca="false">AA2583-L2583-M2583-W2583-X2583</f>
        <v>34</v>
      </c>
      <c r="AG2583" s="39" t="str">
        <f aca="false">AB2583</f>
        <v>вак. РоВ</v>
      </c>
      <c r="AH2583" s="39" t="str">
        <f aca="false">C2583</f>
        <v>3АСС11-3</v>
      </c>
      <c r="AI2583" s="40" t="str">
        <f aca="false">B2583</f>
        <v>23</v>
      </c>
      <c r="AJ2583" s="39" t="str">
        <f aca="false">CONCATENATE(A2583," ",D2583)</f>
        <v>ВнеУр Разговоры о важном</v>
      </c>
      <c r="AK2583" s="39" t="n">
        <f aca="false">E2583*F2583+P2583*Q2583+H2583+J2583+S2583+U2583</f>
        <v>34</v>
      </c>
      <c r="AL2583" s="39" t="n">
        <f aca="false">L2583+W2583</f>
        <v>0</v>
      </c>
      <c r="AM2583" s="39" t="n">
        <f aca="false">M2583+X2583</f>
        <v>0</v>
      </c>
      <c r="AN2583" s="39" t="n">
        <f aca="false">Y2583</f>
        <v>0</v>
      </c>
      <c r="AO2583" s="39" t="n">
        <f aca="false">SUM(AK2583:AN2583)</f>
        <v>34</v>
      </c>
      <c r="AP2583" s="41" t="n">
        <f aca="false">K2583+V2583</f>
        <v>0</v>
      </c>
    </row>
    <row r="2584" s="42" customFormat="true" ht="16.5" hidden="true" customHeight="true" outlineLevel="0" collapsed="false">
      <c r="A2584" s="70" t="s">
        <v>113</v>
      </c>
      <c r="B2584" s="30" t="s">
        <v>286</v>
      </c>
      <c r="C2584" s="31" t="s">
        <v>688</v>
      </c>
      <c r="D2584" s="166" t="s">
        <v>114</v>
      </c>
      <c r="E2584" s="31" t="n">
        <v>10</v>
      </c>
      <c r="F2584" s="31"/>
      <c r="G2584" s="31"/>
      <c r="H2584" s="31" t="n">
        <v>1</v>
      </c>
      <c r="I2584" s="31"/>
      <c r="J2584" s="31"/>
      <c r="K2584" s="31"/>
      <c r="L2584" s="31"/>
      <c r="M2584" s="31"/>
      <c r="N2584" s="33" t="n">
        <f aca="false">E2584*F2584+H2584+J2584+K2584+L2584+M2584</f>
        <v>1</v>
      </c>
      <c r="O2584" s="36"/>
      <c r="P2584" s="31" t="n">
        <v>9</v>
      </c>
      <c r="Q2584" s="31"/>
      <c r="R2584" s="31"/>
      <c r="S2584" s="31"/>
      <c r="T2584" s="31"/>
      <c r="U2584" s="31"/>
      <c r="V2584" s="31"/>
      <c r="W2584" s="31"/>
      <c r="X2584" s="31"/>
      <c r="Y2584" s="31"/>
      <c r="Z2584" s="36" t="n">
        <f aca="false">P2584*Q2584+S2584+U2584+V2584+W2584+X2584+Y2584</f>
        <v>0</v>
      </c>
      <c r="AA2584" s="36" t="n">
        <f aca="false">N2584+Z2584</f>
        <v>1</v>
      </c>
      <c r="AB2584" s="47" t="s">
        <v>423</v>
      </c>
      <c r="AC2584" s="102"/>
      <c r="AD2584" s="102"/>
      <c r="AE2584" s="36" t="n">
        <f aca="false">P2584*Q2584</f>
        <v>0</v>
      </c>
      <c r="AF2584" s="38" t="n">
        <f aca="false">AA2584-L2584-M2584-W2584-X2584</f>
        <v>1</v>
      </c>
      <c r="AG2584" s="39" t="str">
        <f aca="false">AB2584</f>
        <v>Михеев Н.Н.</v>
      </c>
      <c r="AH2584" s="39" t="str">
        <f aca="false">C2584</f>
        <v>3АСС11-3</v>
      </c>
      <c r="AI2584" s="40" t="str">
        <f aca="false">B2584</f>
        <v>23</v>
      </c>
      <c r="AJ2584" s="39" t="str">
        <f aca="false">CONCATENATE(A2584," ",D2584)</f>
        <v>ВнеУр Разговоры о важном</v>
      </c>
      <c r="AK2584" s="39" t="n">
        <f aca="false">E2584*F2584+P2584*Q2584+H2584+J2584+S2584+U2584</f>
        <v>1</v>
      </c>
      <c r="AL2584" s="39" t="n">
        <f aca="false">L2584+W2584</f>
        <v>0</v>
      </c>
      <c r="AM2584" s="39" t="n">
        <f aca="false">M2584+X2584</f>
        <v>0</v>
      </c>
      <c r="AN2584" s="39" t="n">
        <f aca="false">Y2584</f>
        <v>0</v>
      </c>
      <c r="AO2584" s="39" t="n">
        <f aca="false">SUM(AK2584:AN2584)</f>
        <v>1</v>
      </c>
      <c r="AP2584" s="41" t="n">
        <f aca="false">K2584+V2584</f>
        <v>0</v>
      </c>
    </row>
    <row r="2585" s="42" customFormat="true" ht="16.5" hidden="true" customHeight="true" outlineLevel="0" collapsed="false">
      <c r="A2585" s="131" t="s">
        <v>52</v>
      </c>
      <c r="B2585" s="30" t="s">
        <v>175</v>
      </c>
      <c r="C2585" s="31" t="s">
        <v>689</v>
      </c>
      <c r="D2585" s="166" t="s">
        <v>55</v>
      </c>
      <c r="E2585" s="31" t="n">
        <v>10</v>
      </c>
      <c r="F2585" s="31" t="n">
        <v>3</v>
      </c>
      <c r="G2585" s="31"/>
      <c r="H2585" s="31"/>
      <c r="I2585" s="31"/>
      <c r="J2585" s="31"/>
      <c r="K2585" s="31"/>
      <c r="L2585" s="31"/>
      <c r="M2585" s="31"/>
      <c r="N2585" s="33" t="n">
        <f aca="false">E2585*F2585+H2585+J2585+K2585+L2585+M2585</f>
        <v>30</v>
      </c>
      <c r="O2585" s="36"/>
      <c r="P2585" s="31" t="n">
        <v>9</v>
      </c>
      <c r="Q2585" s="31" t="n">
        <v>3</v>
      </c>
      <c r="R2585" s="31"/>
      <c r="S2585" s="31"/>
      <c r="T2585" s="31"/>
      <c r="U2585" s="31"/>
      <c r="V2585" s="31"/>
      <c r="W2585" s="31"/>
      <c r="X2585" s="31"/>
      <c r="Y2585" s="31"/>
      <c r="Z2585" s="36" t="n">
        <f aca="false">P2585*Q2585+S2585+U2585+V2585+W2585+X2585+Y2585</f>
        <v>27</v>
      </c>
      <c r="AA2585" s="36" t="n">
        <f aca="false">N2585+Z2585</f>
        <v>57</v>
      </c>
      <c r="AB2585" s="145" t="s">
        <v>703</v>
      </c>
      <c r="AC2585" s="283" t="s">
        <v>721</v>
      </c>
      <c r="AD2585" s="102"/>
      <c r="AE2585" s="36" t="n">
        <f aca="false">P2585*Q2585</f>
        <v>27</v>
      </c>
      <c r="AF2585" s="38" t="n">
        <f aca="false">AA2585-L2585-M2585-W2585-X2585</f>
        <v>57</v>
      </c>
      <c r="AG2585" s="39" t="str">
        <f aca="false">AB2585</f>
        <v>Заколодкина И.В.</v>
      </c>
      <c r="AH2585" s="39" t="str">
        <f aca="false">C2585</f>
        <v>4АСС9-2а</v>
      </c>
      <c r="AI2585" s="40" t="str">
        <f aca="false">B2585</f>
        <v>13</v>
      </c>
      <c r="AJ2585" s="39" t="str">
        <f aca="false">CONCATENATE(A2585," ",D2585)</f>
        <v>ОГСЭ.03 Иностранный язык в профессиональной деятельности</v>
      </c>
      <c r="AK2585" s="39" t="n">
        <f aca="false">E2585*F2585+P2585*Q2585+H2585+J2585+S2585+U2585</f>
        <v>57</v>
      </c>
      <c r="AL2585" s="39" t="n">
        <f aca="false">L2585+W2585</f>
        <v>0</v>
      </c>
      <c r="AM2585" s="39" t="n">
        <f aca="false">M2585+X2585</f>
        <v>0</v>
      </c>
      <c r="AN2585" s="39" t="n">
        <f aca="false">Y2585</f>
        <v>0</v>
      </c>
      <c r="AO2585" s="39" t="n">
        <f aca="false">SUM(AK2585:AN2585)</f>
        <v>57</v>
      </c>
      <c r="AP2585" s="41" t="n">
        <f aca="false">K2585+V2585</f>
        <v>0</v>
      </c>
    </row>
    <row r="2586" s="42" customFormat="true" ht="16.5" hidden="true" customHeight="true" outlineLevel="0" collapsed="false">
      <c r="A2586" s="131" t="s">
        <v>52</v>
      </c>
      <c r="B2586" s="30" t="s">
        <v>116</v>
      </c>
      <c r="C2586" s="31" t="s">
        <v>690</v>
      </c>
      <c r="D2586" s="166" t="s">
        <v>55</v>
      </c>
      <c r="E2586" s="31" t="n">
        <v>10</v>
      </c>
      <c r="F2586" s="31" t="n">
        <v>3</v>
      </c>
      <c r="G2586" s="31"/>
      <c r="H2586" s="31"/>
      <c r="I2586" s="31"/>
      <c r="J2586" s="31"/>
      <c r="K2586" s="31"/>
      <c r="L2586" s="31"/>
      <c r="M2586" s="31"/>
      <c r="N2586" s="33" t="n">
        <f aca="false">E2586*F2586+H2586+J2586+K2586+L2586+M2586</f>
        <v>30</v>
      </c>
      <c r="O2586" s="36"/>
      <c r="P2586" s="31" t="n">
        <v>9</v>
      </c>
      <c r="Q2586" s="31" t="n">
        <v>3</v>
      </c>
      <c r="R2586" s="31"/>
      <c r="S2586" s="31"/>
      <c r="T2586" s="31"/>
      <c r="U2586" s="31"/>
      <c r="V2586" s="31"/>
      <c r="W2586" s="31"/>
      <c r="X2586" s="31"/>
      <c r="Y2586" s="31"/>
      <c r="Z2586" s="36" t="n">
        <f aca="false">P2586*Q2586+S2586+U2586+V2586+W2586+X2586+Y2586</f>
        <v>27</v>
      </c>
      <c r="AA2586" s="36" t="n">
        <f aca="false">N2586+Z2586</f>
        <v>57</v>
      </c>
      <c r="AB2586" s="74" t="s">
        <v>121</v>
      </c>
      <c r="AC2586" s="102"/>
      <c r="AD2586" s="102"/>
      <c r="AE2586" s="36" t="n">
        <f aca="false">P2586*Q2586</f>
        <v>27</v>
      </c>
      <c r="AF2586" s="38" t="n">
        <f aca="false">AA2586-L2586-M2586-W2586-X2586</f>
        <v>57</v>
      </c>
      <c r="AG2586" s="39" t="str">
        <f aca="false">AB2586</f>
        <v>Рогозина О.Н.</v>
      </c>
      <c r="AH2586" s="39" t="str">
        <f aca="false">C2586</f>
        <v>4АСС9-2б</v>
      </c>
      <c r="AI2586" s="40" t="str">
        <f aca="false">B2586</f>
        <v>11</v>
      </c>
      <c r="AJ2586" s="39" t="str">
        <f aca="false">CONCATENATE(A2586," ",D2586)</f>
        <v>ОГСЭ.03 Иностранный язык в профессиональной деятельности</v>
      </c>
      <c r="AK2586" s="39" t="n">
        <f aca="false">E2586*F2586+P2586*Q2586+H2586+J2586+S2586+U2586</f>
        <v>57</v>
      </c>
      <c r="AL2586" s="39" t="n">
        <f aca="false">L2586+W2586</f>
        <v>0</v>
      </c>
      <c r="AM2586" s="39" t="n">
        <f aca="false">M2586+X2586</f>
        <v>0</v>
      </c>
      <c r="AN2586" s="39" t="n">
        <f aca="false">Y2586</f>
        <v>0</v>
      </c>
      <c r="AO2586" s="39" t="n">
        <f aca="false">SUM(AK2586:AN2586)</f>
        <v>57</v>
      </c>
      <c r="AP2586" s="41" t="n">
        <f aca="false">K2586+V2586</f>
        <v>0</v>
      </c>
    </row>
    <row r="2587" s="42" customFormat="true" ht="16.5" hidden="true" customHeight="true" outlineLevel="0" collapsed="false">
      <c r="A2587" s="131" t="s">
        <v>60</v>
      </c>
      <c r="B2587" s="30" t="s">
        <v>167</v>
      </c>
      <c r="C2587" s="31" t="s">
        <v>691</v>
      </c>
      <c r="D2587" s="166" t="s">
        <v>61</v>
      </c>
      <c r="E2587" s="31" t="n">
        <v>10</v>
      </c>
      <c r="F2587" s="31" t="n">
        <v>2</v>
      </c>
      <c r="G2587" s="31"/>
      <c r="H2587" s="31"/>
      <c r="I2587" s="31"/>
      <c r="J2587" s="31"/>
      <c r="K2587" s="31"/>
      <c r="L2587" s="31"/>
      <c r="M2587" s="31"/>
      <c r="N2587" s="33" t="n">
        <f aca="false">E2587*F2587+H2587+J2587+K2587+L2587+M2587</f>
        <v>20</v>
      </c>
      <c r="O2587" s="36"/>
      <c r="P2587" s="31" t="n">
        <v>9</v>
      </c>
      <c r="Q2587" s="31" t="n">
        <v>2</v>
      </c>
      <c r="R2587" s="31"/>
      <c r="S2587" s="31"/>
      <c r="T2587" s="31"/>
      <c r="U2587" s="31"/>
      <c r="V2587" s="31"/>
      <c r="W2587" s="31"/>
      <c r="X2587" s="31"/>
      <c r="Y2587" s="31"/>
      <c r="Z2587" s="36" t="n">
        <f aca="false">P2587*Q2587+S2587+U2587+V2587+W2587+X2587+Y2587</f>
        <v>18</v>
      </c>
      <c r="AA2587" s="36" t="n">
        <f aca="false">N2587+Z2587</f>
        <v>38</v>
      </c>
      <c r="AB2587" s="74" t="s">
        <v>486</v>
      </c>
      <c r="AC2587" s="102"/>
      <c r="AD2587" s="102"/>
      <c r="AE2587" s="36" t="n">
        <f aca="false">P2587*Q2587</f>
        <v>18</v>
      </c>
      <c r="AF2587" s="38" t="n">
        <f aca="false">AA2587-L2587-M2587-W2587-X2587</f>
        <v>38</v>
      </c>
      <c r="AG2587" s="39" t="str">
        <f aca="false">AB2587</f>
        <v>Шадрин А.О.</v>
      </c>
      <c r="AH2587" s="39" t="str">
        <f aca="false">C2587</f>
        <v>4АСС9-2</v>
      </c>
      <c r="AI2587" s="40" t="str">
        <f aca="false">B2587</f>
        <v>24</v>
      </c>
      <c r="AJ2587" s="39" t="str">
        <f aca="false">CONCATENATE(A2587," ",D2587)</f>
        <v>ОГСЭ.04 Физическая культура</v>
      </c>
      <c r="AK2587" s="39" t="n">
        <f aca="false">E2587*F2587+P2587*Q2587+H2587+J2587+S2587+U2587</f>
        <v>38</v>
      </c>
      <c r="AL2587" s="39" t="n">
        <f aca="false">L2587+W2587</f>
        <v>0</v>
      </c>
      <c r="AM2587" s="39" t="n">
        <f aca="false">M2587+X2587</f>
        <v>0</v>
      </c>
      <c r="AN2587" s="39" t="n">
        <f aca="false">Y2587</f>
        <v>0</v>
      </c>
      <c r="AO2587" s="39" t="n">
        <f aca="false">SUM(AK2587:AN2587)</f>
        <v>38</v>
      </c>
      <c r="AP2587" s="41" t="n">
        <f aca="false">K2587+V2587</f>
        <v>0</v>
      </c>
    </row>
    <row r="2588" s="42" customFormat="true" ht="16.5" hidden="true" customHeight="true" outlineLevel="0" collapsed="false">
      <c r="A2588" s="131" t="s">
        <v>131</v>
      </c>
      <c r="B2588" s="30" t="s">
        <v>167</v>
      </c>
      <c r="C2588" s="31" t="s">
        <v>691</v>
      </c>
      <c r="D2588" s="166" t="s">
        <v>487</v>
      </c>
      <c r="E2588" s="31" t="n">
        <v>10</v>
      </c>
      <c r="F2588" s="31"/>
      <c r="G2588" s="31"/>
      <c r="H2588" s="31"/>
      <c r="I2588" s="31"/>
      <c r="J2588" s="31"/>
      <c r="K2588" s="31"/>
      <c r="L2588" s="31"/>
      <c r="M2588" s="31"/>
      <c r="N2588" s="33" t="n">
        <f aca="false">E2588*F2588+H2588+J2588+K2588+L2588+M2588</f>
        <v>0</v>
      </c>
      <c r="O2588" s="36"/>
      <c r="P2588" s="31" t="n">
        <v>9</v>
      </c>
      <c r="Q2588" s="31" t="n">
        <v>4</v>
      </c>
      <c r="R2588" s="31" t="n">
        <v>18</v>
      </c>
      <c r="S2588" s="31"/>
      <c r="T2588" s="31"/>
      <c r="U2588" s="31"/>
      <c r="V2588" s="31"/>
      <c r="W2588" s="31"/>
      <c r="X2588" s="31"/>
      <c r="Y2588" s="31"/>
      <c r="Z2588" s="36" t="n">
        <f aca="false">P2588*Q2588+S2588+U2588+V2588+W2588+X2588+Y2588</f>
        <v>36</v>
      </c>
      <c r="AA2588" s="36" t="n">
        <f aca="false">N2588+Z2588</f>
        <v>36</v>
      </c>
      <c r="AB2588" s="47" t="s">
        <v>251</v>
      </c>
      <c r="AC2588" s="102"/>
      <c r="AD2588" s="102"/>
      <c r="AE2588" s="36" t="n">
        <f aca="false">P2588*Q2588</f>
        <v>36</v>
      </c>
      <c r="AF2588" s="38" t="n">
        <f aca="false">AA2588-L2588-M2588-W2588-X2588</f>
        <v>36</v>
      </c>
      <c r="AG2588" s="39" t="str">
        <f aca="false">AB2588</f>
        <v>Добрышкина Н.В.</v>
      </c>
      <c r="AH2588" s="39" t="str">
        <f aca="false">C2588</f>
        <v>4АСС9-2</v>
      </c>
      <c r="AI2588" s="40" t="str">
        <f aca="false">B2588</f>
        <v>24</v>
      </c>
      <c r="AJ2588" s="39" t="str">
        <f aca="false">CONCATENATE(A2588," ",D2588)</f>
        <v>ОП.15 Коммуникация и общение   </v>
      </c>
      <c r="AK2588" s="39" t="n">
        <f aca="false">E2588*F2588+P2588*Q2588+H2588+J2588+S2588+U2588</f>
        <v>36</v>
      </c>
      <c r="AL2588" s="39" t="n">
        <f aca="false">L2588+W2588</f>
        <v>0</v>
      </c>
      <c r="AM2588" s="39" t="n">
        <f aca="false">M2588+X2588</f>
        <v>0</v>
      </c>
      <c r="AN2588" s="39" t="n">
        <f aca="false">Y2588</f>
        <v>0</v>
      </c>
      <c r="AO2588" s="39" t="n">
        <f aca="false">SUM(AK2588:AN2588)</f>
        <v>36</v>
      </c>
      <c r="AP2588" s="41" t="n">
        <f aca="false">K2588+V2588</f>
        <v>0</v>
      </c>
    </row>
    <row r="2589" s="42" customFormat="true" ht="16.5" hidden="true" customHeight="true" outlineLevel="0" collapsed="false">
      <c r="A2589" s="132" t="s">
        <v>488</v>
      </c>
      <c r="B2589" s="30" t="s">
        <v>167</v>
      </c>
      <c r="C2589" s="31" t="s">
        <v>691</v>
      </c>
      <c r="D2589" s="166" t="s">
        <v>384</v>
      </c>
      <c r="E2589" s="31" t="n">
        <v>10</v>
      </c>
      <c r="F2589" s="31"/>
      <c r="G2589" s="31"/>
      <c r="H2589" s="31"/>
      <c r="I2589" s="31"/>
      <c r="J2589" s="31"/>
      <c r="K2589" s="31"/>
      <c r="L2589" s="31"/>
      <c r="M2589" s="31"/>
      <c r="N2589" s="33" t="n">
        <f aca="false">E2589*F2589+H2589+J2589+K2589+L2589+M2589</f>
        <v>0</v>
      </c>
      <c r="O2589" s="36"/>
      <c r="P2589" s="31" t="n">
        <v>9</v>
      </c>
      <c r="Q2589" s="31" t="n">
        <v>5</v>
      </c>
      <c r="R2589" s="31" t="n">
        <v>22</v>
      </c>
      <c r="S2589" s="31"/>
      <c r="T2589" s="31"/>
      <c r="U2589" s="31"/>
      <c r="V2589" s="31"/>
      <c r="W2589" s="31"/>
      <c r="X2589" s="31"/>
      <c r="Y2589" s="31"/>
      <c r="Z2589" s="36" t="n">
        <f aca="false">P2589*Q2589+S2589+U2589+V2589+W2589+X2589+Y2589</f>
        <v>45</v>
      </c>
      <c r="AA2589" s="36" t="n">
        <f aca="false">N2589+Z2589</f>
        <v>45</v>
      </c>
      <c r="AB2589" s="54" t="s">
        <v>415</v>
      </c>
      <c r="AC2589" s="102"/>
      <c r="AD2589" s="102"/>
      <c r="AE2589" s="36" t="n">
        <f aca="false">P2589*Q2589</f>
        <v>45</v>
      </c>
      <c r="AF2589" s="38" t="n">
        <f aca="false">AA2589-L2589-M2589-W2589-X2589</f>
        <v>45</v>
      </c>
      <c r="AG2589" s="39" t="str">
        <f aca="false">AB2589</f>
        <v>Балашов Н.А.</v>
      </c>
      <c r="AH2589" s="39" t="str">
        <f aca="false">C2589</f>
        <v>4АСС9-2</v>
      </c>
      <c r="AI2589" s="40" t="str">
        <f aca="false">B2589</f>
        <v>24</v>
      </c>
      <c r="AJ2589" s="39" t="str">
        <f aca="false">CONCATENATE(A2589," ",D2589)</f>
        <v>ОП.16 Управление малым предприятием</v>
      </c>
      <c r="AK2589" s="39" t="n">
        <f aca="false">E2589*F2589+P2589*Q2589+H2589+J2589+S2589+U2589</f>
        <v>45</v>
      </c>
      <c r="AL2589" s="39" t="n">
        <f aca="false">L2589+W2589</f>
        <v>0</v>
      </c>
      <c r="AM2589" s="39" t="n">
        <f aca="false">M2589+X2589</f>
        <v>0</v>
      </c>
      <c r="AN2589" s="39" t="n">
        <f aca="false">Y2589</f>
        <v>0</v>
      </c>
      <c r="AO2589" s="39" t="n">
        <f aca="false">SUM(AK2589:AN2589)</f>
        <v>45</v>
      </c>
      <c r="AP2589" s="41" t="n">
        <f aca="false">K2589+V2589</f>
        <v>0</v>
      </c>
    </row>
    <row r="2590" s="42" customFormat="true" ht="16.5" hidden="true" customHeight="true" outlineLevel="0" collapsed="false">
      <c r="A2590" s="132" t="s">
        <v>147</v>
      </c>
      <c r="B2590" s="30" t="s">
        <v>167</v>
      </c>
      <c r="C2590" s="31" t="s">
        <v>691</v>
      </c>
      <c r="D2590" s="209" t="s">
        <v>442</v>
      </c>
      <c r="E2590" s="31" t="n">
        <v>10</v>
      </c>
      <c r="F2590" s="31" t="n">
        <v>8</v>
      </c>
      <c r="G2590" s="31" t="n">
        <v>100</v>
      </c>
      <c r="H2590" s="31" t="n">
        <v>-40</v>
      </c>
      <c r="I2590" s="31"/>
      <c r="J2590" s="31" t="n">
        <v>-20</v>
      </c>
      <c r="K2590" s="31" t="n">
        <v>24</v>
      </c>
      <c r="L2590" s="31" t="n">
        <v>4</v>
      </c>
      <c r="M2590" s="31" t="n">
        <v>8</v>
      </c>
      <c r="N2590" s="33" t="n">
        <f aca="false">E2590*F2590+H2590+J2590+K2590+L2590+M2590</f>
        <v>56</v>
      </c>
      <c r="O2590" s="36"/>
      <c r="P2590" s="31" t="n">
        <v>9</v>
      </c>
      <c r="Q2590" s="31"/>
      <c r="R2590" s="31"/>
      <c r="S2590" s="31"/>
      <c r="T2590" s="31"/>
      <c r="U2590" s="31"/>
      <c r="V2590" s="31"/>
      <c r="W2590" s="31"/>
      <c r="X2590" s="31"/>
      <c r="Y2590" s="31"/>
      <c r="Z2590" s="36" t="n">
        <f aca="false">P2590*Q2590+S2590+U2590+V2590+W2590+X2590+Y2590</f>
        <v>0</v>
      </c>
      <c r="AA2590" s="36" t="n">
        <f aca="false">N2590+Z2590</f>
        <v>56</v>
      </c>
      <c r="AB2590" s="284" t="s">
        <v>357</v>
      </c>
      <c r="AC2590" s="102" t="s">
        <v>444</v>
      </c>
      <c r="AD2590" s="102"/>
      <c r="AE2590" s="36" t="n">
        <f aca="false">P2590*Q2590</f>
        <v>0</v>
      </c>
      <c r="AF2590" s="38" t="n">
        <f aca="false">AA2590-L2590-M2590-W2590-X2590</f>
        <v>44</v>
      </c>
      <c r="AG2590" s="39" t="str">
        <f aca="false">AB2590</f>
        <v>Падев В.К.</v>
      </c>
      <c r="AH2590" s="39" t="str">
        <f aca="false">C2590</f>
        <v>4АСС9-2</v>
      </c>
      <c r="AI2590" s="40" t="str">
        <f aca="false">B2590</f>
        <v>24</v>
      </c>
      <c r="AJ2590" s="39" t="str">
        <f aca="false">CONCATENATE(A2590," ",D2590)</f>
        <v>МДК.02.01 Администрирование сетевых операционных систем</v>
      </c>
      <c r="AK2590" s="39" t="n">
        <f aca="false">E2590*F2590+P2590*Q2590+H2590+J2590+S2590+U2590</f>
        <v>20</v>
      </c>
      <c r="AL2590" s="39" t="n">
        <f aca="false">L2590+W2590</f>
        <v>4</v>
      </c>
      <c r="AM2590" s="39" t="n">
        <f aca="false">M2590+X2590</f>
        <v>8</v>
      </c>
      <c r="AN2590" s="39" t="n">
        <f aca="false">Y2590</f>
        <v>0</v>
      </c>
      <c r="AO2590" s="39" t="n">
        <f aca="false">SUM(AK2590:AN2590)</f>
        <v>32</v>
      </c>
      <c r="AP2590" s="41" t="n">
        <f aca="false">K2590+V2590</f>
        <v>24</v>
      </c>
    </row>
    <row r="2591" s="42" customFormat="true" ht="16.5" hidden="true" customHeight="true" outlineLevel="0" collapsed="false">
      <c r="A2591" s="132" t="s">
        <v>147</v>
      </c>
      <c r="B2591" s="30" t="s">
        <v>175</v>
      </c>
      <c r="C2591" s="31" t="s">
        <v>689</v>
      </c>
      <c r="D2591" s="209" t="s">
        <v>442</v>
      </c>
      <c r="E2591" s="31" t="n">
        <v>10</v>
      </c>
      <c r="F2591" s="31"/>
      <c r="G2591" s="31"/>
      <c r="H2591" s="31" t="n">
        <v>40</v>
      </c>
      <c r="I2591" s="31"/>
      <c r="J2591" s="31"/>
      <c r="K2591" s="31"/>
      <c r="L2591" s="31"/>
      <c r="M2591" s="31"/>
      <c r="N2591" s="33" t="n">
        <f aca="false">E2591*F2591+H2591+J2591+K2591+L2591+M2591</f>
        <v>40</v>
      </c>
      <c r="O2591" s="36"/>
      <c r="P2591" s="31" t="n">
        <v>9</v>
      </c>
      <c r="Q2591" s="31"/>
      <c r="R2591" s="31"/>
      <c r="S2591" s="31"/>
      <c r="T2591" s="31"/>
      <c r="U2591" s="31"/>
      <c r="V2591" s="31"/>
      <c r="W2591" s="31"/>
      <c r="X2591" s="31"/>
      <c r="Y2591" s="31"/>
      <c r="Z2591" s="36" t="n">
        <f aca="false">P2591*Q2591+S2591+U2591+V2591+W2591+X2591+Y2591</f>
        <v>0</v>
      </c>
      <c r="AA2591" s="36" t="n">
        <f aca="false">N2591+Z2591</f>
        <v>40</v>
      </c>
      <c r="AB2591" s="47" t="s">
        <v>357</v>
      </c>
      <c r="AC2591" s="102" t="s">
        <v>444</v>
      </c>
      <c r="AD2591" s="102"/>
      <c r="AE2591" s="36" t="n">
        <f aca="false">P2591*Q2591</f>
        <v>0</v>
      </c>
      <c r="AF2591" s="38" t="n">
        <f aca="false">AA2591-L2591-M2591-W2591-X2591</f>
        <v>40</v>
      </c>
      <c r="AG2591" s="39" t="str">
        <f aca="false">AB2591</f>
        <v>Падев В.К.</v>
      </c>
      <c r="AH2591" s="39" t="str">
        <f aca="false">C2591</f>
        <v>4АСС9-2а</v>
      </c>
      <c r="AI2591" s="40" t="str">
        <f aca="false">B2591</f>
        <v>13</v>
      </c>
      <c r="AJ2591" s="39" t="str">
        <f aca="false">CONCATENATE(A2591," ",D2591)</f>
        <v>МДК.02.01 Администрирование сетевых операционных систем</v>
      </c>
      <c r="AK2591" s="39" t="n">
        <f aca="false">E2591*F2591+P2591*Q2591+H2591+J2591+S2591+U2591</f>
        <v>40</v>
      </c>
      <c r="AL2591" s="39" t="n">
        <f aca="false">L2591+W2591</f>
        <v>0</v>
      </c>
      <c r="AM2591" s="39" t="n">
        <f aca="false">M2591+X2591</f>
        <v>0</v>
      </c>
      <c r="AN2591" s="39" t="n">
        <f aca="false">Y2591</f>
        <v>0</v>
      </c>
      <c r="AO2591" s="39" t="n">
        <f aca="false">SUM(AK2591:AN2591)</f>
        <v>40</v>
      </c>
      <c r="AP2591" s="41" t="n">
        <f aca="false">K2591+V2591</f>
        <v>0</v>
      </c>
    </row>
    <row r="2592" s="42" customFormat="true" ht="16.5" hidden="true" customHeight="true" outlineLevel="0" collapsed="false">
      <c r="A2592" s="132" t="s">
        <v>147</v>
      </c>
      <c r="B2592" s="30" t="s">
        <v>116</v>
      </c>
      <c r="C2592" s="31" t="s">
        <v>690</v>
      </c>
      <c r="D2592" s="209" t="s">
        <v>442</v>
      </c>
      <c r="E2592" s="31" t="n">
        <v>10</v>
      </c>
      <c r="F2592" s="31"/>
      <c r="G2592" s="31"/>
      <c r="H2592" s="31" t="n">
        <v>40</v>
      </c>
      <c r="I2592" s="31"/>
      <c r="J2592" s="31"/>
      <c r="K2592" s="31"/>
      <c r="L2592" s="31"/>
      <c r="M2592" s="31"/>
      <c r="N2592" s="33" t="n">
        <f aca="false">E2592*F2592+H2592+J2592+K2592+L2592+M2592</f>
        <v>40</v>
      </c>
      <c r="O2592" s="36"/>
      <c r="P2592" s="31" t="n">
        <v>9</v>
      </c>
      <c r="Q2592" s="31"/>
      <c r="R2592" s="31"/>
      <c r="S2592" s="31"/>
      <c r="T2592" s="31"/>
      <c r="U2592" s="31"/>
      <c r="V2592" s="31"/>
      <c r="W2592" s="31"/>
      <c r="X2592" s="31"/>
      <c r="Y2592" s="31"/>
      <c r="Z2592" s="36" t="n">
        <f aca="false">P2592*Q2592+S2592+U2592+V2592+W2592+X2592+Y2592</f>
        <v>0</v>
      </c>
      <c r="AA2592" s="36" t="n">
        <f aca="false">N2592+Z2592</f>
        <v>40</v>
      </c>
      <c r="AB2592" s="47" t="s">
        <v>69</v>
      </c>
      <c r="AC2592" s="102" t="s">
        <v>444</v>
      </c>
      <c r="AD2592" s="102"/>
      <c r="AE2592" s="36" t="n">
        <f aca="false">P2592*Q2592</f>
        <v>0</v>
      </c>
      <c r="AF2592" s="38" t="n">
        <f aca="false">AA2592-L2592-M2592-W2592-X2592</f>
        <v>40</v>
      </c>
      <c r="AG2592" s="39" t="str">
        <f aca="false">AB2592</f>
        <v>вак. 2 п/гр</v>
      </c>
      <c r="AH2592" s="39" t="str">
        <f aca="false">C2592</f>
        <v>4АСС9-2б</v>
      </c>
      <c r="AI2592" s="40" t="str">
        <f aca="false">B2592</f>
        <v>11</v>
      </c>
      <c r="AJ2592" s="39" t="str">
        <f aca="false">CONCATENATE(A2592," ",D2592)</f>
        <v>МДК.02.01 Администрирование сетевых операционных систем</v>
      </c>
      <c r="AK2592" s="39" t="n">
        <f aca="false">E2592*F2592+P2592*Q2592+H2592+J2592+S2592+U2592</f>
        <v>40</v>
      </c>
      <c r="AL2592" s="39" t="n">
        <f aca="false">L2592+W2592</f>
        <v>0</v>
      </c>
      <c r="AM2592" s="39" t="n">
        <f aca="false">M2592+X2592</f>
        <v>0</v>
      </c>
      <c r="AN2592" s="39" t="n">
        <f aca="false">Y2592</f>
        <v>0</v>
      </c>
      <c r="AO2592" s="39" t="n">
        <f aca="false">SUM(AK2592:AN2592)</f>
        <v>40</v>
      </c>
      <c r="AP2592" s="41" t="n">
        <f aca="false">K2592+V2592</f>
        <v>0</v>
      </c>
    </row>
    <row r="2593" s="42" customFormat="true" ht="16.5" hidden="true" customHeight="true" outlineLevel="0" collapsed="false">
      <c r="A2593" s="132" t="s">
        <v>147</v>
      </c>
      <c r="B2593" s="30" t="s">
        <v>175</v>
      </c>
      <c r="C2593" s="31" t="s">
        <v>689</v>
      </c>
      <c r="D2593" s="209" t="s">
        <v>490</v>
      </c>
      <c r="E2593" s="31" t="n">
        <v>10</v>
      </c>
      <c r="F2593" s="31"/>
      <c r="G2593" s="31"/>
      <c r="H2593" s="31"/>
      <c r="I2593" s="31"/>
      <c r="J2593" s="31" t="n">
        <v>20</v>
      </c>
      <c r="K2593" s="31"/>
      <c r="L2593" s="31"/>
      <c r="M2593" s="31"/>
      <c r="N2593" s="33" t="n">
        <f aca="false">E2593*F2593+H2593+J2593+K2593+L2593+M2593</f>
        <v>20</v>
      </c>
      <c r="O2593" s="36"/>
      <c r="P2593" s="31" t="n">
        <v>9</v>
      </c>
      <c r="Q2593" s="31"/>
      <c r="R2593" s="31"/>
      <c r="S2593" s="31"/>
      <c r="T2593" s="31"/>
      <c r="U2593" s="31"/>
      <c r="V2593" s="31"/>
      <c r="W2593" s="31"/>
      <c r="X2593" s="31"/>
      <c r="Y2593" s="31"/>
      <c r="Z2593" s="36" t="n">
        <f aca="false">P2593*Q2593+S2593+U2593+V2593+W2593+X2593+Y2593</f>
        <v>0</v>
      </c>
      <c r="AA2593" s="36" t="n">
        <f aca="false">N2593+Z2593</f>
        <v>20</v>
      </c>
      <c r="AB2593" s="284" t="s">
        <v>357</v>
      </c>
      <c r="AC2593" s="102" t="s">
        <v>444</v>
      </c>
      <c r="AD2593" s="102"/>
      <c r="AE2593" s="36" t="n">
        <f aca="false">P2593*Q2593</f>
        <v>0</v>
      </c>
      <c r="AF2593" s="38" t="n">
        <f aca="false">AA2593-L2593-M2593-W2593-X2593</f>
        <v>20</v>
      </c>
      <c r="AG2593" s="39" t="str">
        <f aca="false">AB2593</f>
        <v>Падев В.К.</v>
      </c>
      <c r="AH2593" s="39" t="str">
        <f aca="false">C2593</f>
        <v>4АСС9-2а</v>
      </c>
      <c r="AI2593" s="40" t="str">
        <f aca="false">B2593</f>
        <v>13</v>
      </c>
      <c r="AJ2593" s="39" t="str">
        <f aca="false">CONCATENATE(A2593," ",D2593)</f>
        <v>МДК.02.01 КП - Администрирование сетевых операционных систем</v>
      </c>
      <c r="AK2593" s="39" t="n">
        <f aca="false">E2593*F2593+P2593*Q2593+H2593+J2593+S2593+U2593</f>
        <v>20</v>
      </c>
      <c r="AL2593" s="39" t="n">
        <f aca="false">L2593+W2593</f>
        <v>0</v>
      </c>
      <c r="AM2593" s="39" t="n">
        <f aca="false">M2593+X2593</f>
        <v>0</v>
      </c>
      <c r="AN2593" s="39" t="n">
        <f aca="false">Y2593</f>
        <v>0</v>
      </c>
      <c r="AO2593" s="39" t="n">
        <f aca="false">SUM(AK2593:AN2593)</f>
        <v>20</v>
      </c>
      <c r="AP2593" s="41" t="n">
        <f aca="false">K2593+V2593</f>
        <v>0</v>
      </c>
    </row>
    <row r="2594" s="42" customFormat="true" ht="16.5" hidden="true" customHeight="true" outlineLevel="0" collapsed="false">
      <c r="A2594" s="132" t="s">
        <v>147</v>
      </c>
      <c r="B2594" s="30" t="s">
        <v>116</v>
      </c>
      <c r="C2594" s="31" t="s">
        <v>690</v>
      </c>
      <c r="D2594" s="209" t="s">
        <v>490</v>
      </c>
      <c r="E2594" s="31" t="n">
        <v>10</v>
      </c>
      <c r="F2594" s="31"/>
      <c r="G2594" s="31"/>
      <c r="H2594" s="31"/>
      <c r="I2594" s="31"/>
      <c r="J2594" s="31" t="n">
        <v>20</v>
      </c>
      <c r="K2594" s="31"/>
      <c r="L2594" s="31"/>
      <c r="M2594" s="31"/>
      <c r="N2594" s="33" t="n">
        <f aca="false">E2594*F2594+H2594+J2594+K2594+L2594+M2594</f>
        <v>20</v>
      </c>
      <c r="O2594" s="36"/>
      <c r="P2594" s="31" t="n">
        <v>9</v>
      </c>
      <c r="Q2594" s="31"/>
      <c r="R2594" s="31"/>
      <c r="S2594" s="31"/>
      <c r="T2594" s="31"/>
      <c r="U2594" s="31"/>
      <c r="V2594" s="31"/>
      <c r="W2594" s="31"/>
      <c r="X2594" s="31"/>
      <c r="Y2594" s="31"/>
      <c r="Z2594" s="36" t="n">
        <f aca="false">P2594*Q2594+S2594+U2594+V2594+W2594+X2594+Y2594</f>
        <v>0</v>
      </c>
      <c r="AA2594" s="36" t="n">
        <f aca="false">N2594+Z2594</f>
        <v>20</v>
      </c>
      <c r="AB2594" s="71" t="s">
        <v>506</v>
      </c>
      <c r="AC2594" s="291" t="s">
        <v>751</v>
      </c>
      <c r="AD2594" s="102"/>
      <c r="AE2594" s="36" t="n">
        <f aca="false">P2594*Q2594</f>
        <v>0</v>
      </c>
      <c r="AF2594" s="38" t="n">
        <f aca="false">AA2594-L2594-M2594-W2594-X2594</f>
        <v>20</v>
      </c>
      <c r="AG2594" s="39" t="str">
        <f aca="false">AB2594</f>
        <v>вак. КП - Падев</v>
      </c>
      <c r="AH2594" s="39" t="str">
        <f aca="false">C2594</f>
        <v>4АСС9-2б</v>
      </c>
      <c r="AI2594" s="40" t="str">
        <f aca="false">B2594</f>
        <v>11</v>
      </c>
      <c r="AJ2594" s="39" t="str">
        <f aca="false">CONCATENATE(A2594," ",D2594)</f>
        <v>МДК.02.01 КП - Администрирование сетевых операционных систем</v>
      </c>
      <c r="AK2594" s="39" t="n">
        <f aca="false">E2594*F2594+P2594*Q2594+H2594+J2594+S2594+U2594</f>
        <v>20</v>
      </c>
      <c r="AL2594" s="39" t="n">
        <f aca="false">L2594+W2594</f>
        <v>0</v>
      </c>
      <c r="AM2594" s="39" t="n">
        <f aca="false">M2594+X2594</f>
        <v>0</v>
      </c>
      <c r="AN2594" s="39" t="n">
        <f aca="false">Y2594</f>
        <v>0</v>
      </c>
      <c r="AO2594" s="39" t="n">
        <f aca="false">SUM(AK2594:AN2594)</f>
        <v>20</v>
      </c>
      <c r="AP2594" s="41" t="n">
        <f aca="false">K2594+V2594</f>
        <v>0</v>
      </c>
    </row>
    <row r="2595" s="42" customFormat="true" ht="16.5" hidden="true" customHeight="true" outlineLevel="0" collapsed="false">
      <c r="A2595" s="132" t="s">
        <v>149</v>
      </c>
      <c r="B2595" s="30" t="s">
        <v>167</v>
      </c>
      <c r="C2595" s="31" t="s">
        <v>691</v>
      </c>
      <c r="D2595" s="209" t="s">
        <v>445</v>
      </c>
      <c r="E2595" s="31" t="n">
        <v>10</v>
      </c>
      <c r="F2595" s="31" t="n">
        <v>6</v>
      </c>
      <c r="G2595" s="31" t="n">
        <v>50</v>
      </c>
      <c r="H2595" s="31" t="n">
        <v>-32</v>
      </c>
      <c r="I2595" s="31"/>
      <c r="J2595" s="31"/>
      <c r="K2595" s="31"/>
      <c r="L2595" s="31" t="n">
        <v>4</v>
      </c>
      <c r="M2595" s="31" t="n">
        <v>8</v>
      </c>
      <c r="N2595" s="33" t="n">
        <f aca="false">E2595*F2595+H2595+J2595+K2595+L2595+M2595</f>
        <v>40</v>
      </c>
      <c r="O2595" s="36"/>
      <c r="P2595" s="31" t="n">
        <v>9</v>
      </c>
      <c r="Q2595" s="31"/>
      <c r="R2595" s="31"/>
      <c r="S2595" s="31"/>
      <c r="T2595" s="31"/>
      <c r="U2595" s="31"/>
      <c r="V2595" s="31"/>
      <c r="W2595" s="31"/>
      <c r="X2595" s="31"/>
      <c r="Y2595" s="31"/>
      <c r="Z2595" s="36" t="n">
        <f aca="false">P2595*Q2595+S2595+U2595+V2595+W2595+X2595+Y2595</f>
        <v>0</v>
      </c>
      <c r="AA2595" s="36" t="n">
        <f aca="false">N2595+Z2595</f>
        <v>40</v>
      </c>
      <c r="AB2595" s="47" t="s">
        <v>270</v>
      </c>
      <c r="AC2595" s="102" t="s">
        <v>444</v>
      </c>
      <c r="AD2595" s="102"/>
      <c r="AE2595" s="36" t="n">
        <f aca="false">P2595*Q2595</f>
        <v>0</v>
      </c>
      <c r="AF2595" s="38" t="n">
        <f aca="false">AA2595-L2595-M2595-W2595-X2595</f>
        <v>28</v>
      </c>
      <c r="AG2595" s="39" t="str">
        <f aca="false">AB2595</f>
        <v>Корнейчик В.А.</v>
      </c>
      <c r="AH2595" s="39" t="str">
        <f aca="false">C2595</f>
        <v>4АСС9-2</v>
      </c>
      <c r="AI2595" s="40" t="str">
        <f aca="false">B2595</f>
        <v>24</v>
      </c>
      <c r="AJ2595" s="39" t="str">
        <f aca="false">CONCATENATE(A2595," ",D2595)</f>
        <v>МДК.02.02 Программное обеспечение компьютерных сетей</v>
      </c>
      <c r="AK2595" s="39" t="n">
        <f aca="false">E2595*F2595+P2595*Q2595+H2595+J2595+S2595+U2595</f>
        <v>28</v>
      </c>
      <c r="AL2595" s="39" t="n">
        <f aca="false">L2595+W2595</f>
        <v>4</v>
      </c>
      <c r="AM2595" s="39" t="n">
        <f aca="false">M2595+X2595</f>
        <v>8</v>
      </c>
      <c r="AN2595" s="39" t="n">
        <f aca="false">Y2595</f>
        <v>0</v>
      </c>
      <c r="AO2595" s="39" t="n">
        <f aca="false">SUM(AK2595:AN2595)</f>
        <v>40</v>
      </c>
      <c r="AP2595" s="41" t="n">
        <f aca="false">K2595+V2595</f>
        <v>0</v>
      </c>
    </row>
    <row r="2596" s="42" customFormat="true" ht="16.5" hidden="true" customHeight="true" outlineLevel="0" collapsed="false">
      <c r="A2596" s="132" t="s">
        <v>149</v>
      </c>
      <c r="B2596" s="30" t="s">
        <v>175</v>
      </c>
      <c r="C2596" s="31" t="s">
        <v>689</v>
      </c>
      <c r="D2596" s="209" t="s">
        <v>445</v>
      </c>
      <c r="E2596" s="31" t="n">
        <v>10</v>
      </c>
      <c r="F2596" s="31"/>
      <c r="G2596" s="31"/>
      <c r="H2596" s="31" t="n">
        <v>32</v>
      </c>
      <c r="I2596" s="31"/>
      <c r="J2596" s="31"/>
      <c r="K2596" s="31"/>
      <c r="L2596" s="31"/>
      <c r="M2596" s="31"/>
      <c r="N2596" s="33" t="n">
        <f aca="false">E2596*F2596+H2596+J2596+K2596+L2596+M2596</f>
        <v>32</v>
      </c>
      <c r="O2596" s="36"/>
      <c r="P2596" s="31" t="n">
        <v>9</v>
      </c>
      <c r="Q2596" s="31"/>
      <c r="R2596" s="31"/>
      <c r="S2596" s="31"/>
      <c r="T2596" s="31"/>
      <c r="U2596" s="31"/>
      <c r="V2596" s="31"/>
      <c r="W2596" s="31"/>
      <c r="X2596" s="31"/>
      <c r="Y2596" s="31"/>
      <c r="Z2596" s="36" t="n">
        <f aca="false">P2596*Q2596+S2596+U2596+V2596+W2596+X2596+Y2596</f>
        <v>0</v>
      </c>
      <c r="AA2596" s="36" t="n">
        <f aca="false">N2596+Z2596</f>
        <v>32</v>
      </c>
      <c r="AB2596" s="47" t="s">
        <v>270</v>
      </c>
      <c r="AC2596" s="102" t="s">
        <v>444</v>
      </c>
      <c r="AD2596" s="102"/>
      <c r="AE2596" s="36" t="n">
        <f aca="false">P2596*Q2596</f>
        <v>0</v>
      </c>
      <c r="AF2596" s="38" t="n">
        <f aca="false">AA2596-L2596-M2596-W2596-X2596</f>
        <v>32</v>
      </c>
      <c r="AG2596" s="39" t="str">
        <f aca="false">AB2596</f>
        <v>Корнейчик В.А.</v>
      </c>
      <c r="AH2596" s="39" t="str">
        <f aca="false">C2596</f>
        <v>4АСС9-2а</v>
      </c>
      <c r="AI2596" s="40" t="str">
        <f aca="false">B2596</f>
        <v>13</v>
      </c>
      <c r="AJ2596" s="39" t="str">
        <f aca="false">CONCATENATE(A2596," ",D2596)</f>
        <v>МДК.02.02 Программное обеспечение компьютерных сетей</v>
      </c>
      <c r="AK2596" s="39" t="n">
        <f aca="false">E2596*F2596+P2596*Q2596+H2596+J2596+S2596+U2596</f>
        <v>32</v>
      </c>
      <c r="AL2596" s="39" t="n">
        <f aca="false">L2596+W2596</f>
        <v>0</v>
      </c>
      <c r="AM2596" s="39" t="n">
        <f aca="false">M2596+X2596</f>
        <v>0</v>
      </c>
      <c r="AN2596" s="39" t="n">
        <f aca="false">Y2596</f>
        <v>0</v>
      </c>
      <c r="AO2596" s="39" t="n">
        <f aca="false">SUM(AK2596:AN2596)</f>
        <v>32</v>
      </c>
      <c r="AP2596" s="41" t="n">
        <f aca="false">K2596+V2596</f>
        <v>0</v>
      </c>
    </row>
    <row r="2597" s="42" customFormat="true" ht="16.5" hidden="true" customHeight="true" outlineLevel="0" collapsed="false">
      <c r="A2597" s="132" t="s">
        <v>149</v>
      </c>
      <c r="B2597" s="30" t="s">
        <v>116</v>
      </c>
      <c r="C2597" s="31" t="s">
        <v>690</v>
      </c>
      <c r="D2597" s="209" t="s">
        <v>445</v>
      </c>
      <c r="E2597" s="31" t="n">
        <v>10</v>
      </c>
      <c r="F2597" s="31"/>
      <c r="G2597" s="31"/>
      <c r="H2597" s="31" t="n">
        <v>32</v>
      </c>
      <c r="I2597" s="31"/>
      <c r="J2597" s="31"/>
      <c r="K2597" s="31"/>
      <c r="L2597" s="31"/>
      <c r="M2597" s="31"/>
      <c r="N2597" s="33" t="n">
        <f aca="false">E2597*F2597+H2597+J2597+K2597+L2597+M2597</f>
        <v>32</v>
      </c>
      <c r="O2597" s="36"/>
      <c r="P2597" s="31" t="n">
        <v>9</v>
      </c>
      <c r="Q2597" s="31"/>
      <c r="R2597" s="31"/>
      <c r="S2597" s="31"/>
      <c r="T2597" s="31"/>
      <c r="U2597" s="31"/>
      <c r="V2597" s="31"/>
      <c r="W2597" s="31"/>
      <c r="X2597" s="31"/>
      <c r="Y2597" s="31"/>
      <c r="Z2597" s="36" t="n">
        <f aca="false">P2597*Q2597+S2597+U2597+V2597+W2597+X2597+Y2597</f>
        <v>0</v>
      </c>
      <c r="AA2597" s="36" t="n">
        <f aca="false">N2597+Z2597</f>
        <v>32</v>
      </c>
      <c r="AB2597" s="47" t="s">
        <v>69</v>
      </c>
      <c r="AC2597" s="102" t="s">
        <v>444</v>
      </c>
      <c r="AD2597" s="102"/>
      <c r="AE2597" s="36" t="n">
        <f aca="false">P2597*Q2597</f>
        <v>0</v>
      </c>
      <c r="AF2597" s="38" t="n">
        <f aca="false">AA2597-L2597-M2597-W2597-X2597</f>
        <v>32</v>
      </c>
      <c r="AG2597" s="39" t="str">
        <f aca="false">AB2597</f>
        <v>вак. 2 п/гр</v>
      </c>
      <c r="AH2597" s="39" t="str">
        <f aca="false">C2597</f>
        <v>4АСС9-2б</v>
      </c>
      <c r="AI2597" s="40" t="str">
        <f aca="false">B2597</f>
        <v>11</v>
      </c>
      <c r="AJ2597" s="39" t="str">
        <f aca="false">CONCATENATE(A2597," ",D2597)</f>
        <v>МДК.02.02 Программное обеспечение компьютерных сетей</v>
      </c>
      <c r="AK2597" s="39" t="n">
        <f aca="false">E2597*F2597+P2597*Q2597+H2597+J2597+S2597+U2597</f>
        <v>32</v>
      </c>
      <c r="AL2597" s="39" t="n">
        <f aca="false">L2597+W2597</f>
        <v>0</v>
      </c>
      <c r="AM2597" s="39" t="n">
        <f aca="false">M2597+X2597</f>
        <v>0</v>
      </c>
      <c r="AN2597" s="39" t="n">
        <f aca="false">Y2597</f>
        <v>0</v>
      </c>
      <c r="AO2597" s="39" t="n">
        <f aca="false">SUM(AK2597:AN2597)</f>
        <v>32</v>
      </c>
      <c r="AP2597" s="41" t="n">
        <f aca="false">K2597+V2597</f>
        <v>0</v>
      </c>
    </row>
    <row r="2598" s="42" customFormat="true" ht="16.5" hidden="true" customHeight="true" outlineLevel="0" collapsed="false">
      <c r="A2598" s="132" t="s">
        <v>152</v>
      </c>
      <c r="B2598" s="30" t="s">
        <v>167</v>
      </c>
      <c r="C2598" s="31" t="s">
        <v>691</v>
      </c>
      <c r="D2598" s="210" t="s">
        <v>447</v>
      </c>
      <c r="E2598" s="31" t="n">
        <v>10</v>
      </c>
      <c r="F2598" s="31" t="n">
        <v>7</v>
      </c>
      <c r="G2598" s="31" t="n">
        <v>54</v>
      </c>
      <c r="H2598" s="31" t="n">
        <v>-26</v>
      </c>
      <c r="I2598" s="31"/>
      <c r="J2598" s="31"/>
      <c r="K2598" s="31"/>
      <c r="L2598" s="31" t="n">
        <v>4</v>
      </c>
      <c r="M2598" s="31"/>
      <c r="N2598" s="33" t="n">
        <f aca="false">E2598*F2598+H2598+J2598+K2598+L2598+M2598</f>
        <v>48</v>
      </c>
      <c r="O2598" s="36"/>
      <c r="P2598" s="31" t="n">
        <v>9</v>
      </c>
      <c r="Q2598" s="31"/>
      <c r="R2598" s="31"/>
      <c r="S2598" s="31"/>
      <c r="T2598" s="31"/>
      <c r="U2598" s="31"/>
      <c r="V2598" s="31"/>
      <c r="W2598" s="31"/>
      <c r="X2598" s="31"/>
      <c r="Y2598" s="31"/>
      <c r="Z2598" s="36" t="n">
        <f aca="false">P2598*Q2598+S2598+U2598+V2598+W2598+X2598+Y2598</f>
        <v>0</v>
      </c>
      <c r="AA2598" s="36" t="n">
        <f aca="false">N2598+Z2598</f>
        <v>48</v>
      </c>
      <c r="AB2598" s="47" t="s">
        <v>434</v>
      </c>
      <c r="AC2598" s="102" t="s">
        <v>446</v>
      </c>
      <c r="AD2598" s="102"/>
      <c r="AE2598" s="36" t="n">
        <f aca="false">P2598*Q2598</f>
        <v>0</v>
      </c>
      <c r="AF2598" s="38" t="n">
        <f aca="false">AA2598-L2598-M2598-W2598-X2598</f>
        <v>44</v>
      </c>
      <c r="AG2598" s="39" t="str">
        <f aca="false">AB2598</f>
        <v>Плаксо В.А.</v>
      </c>
      <c r="AH2598" s="39" t="str">
        <f aca="false">C2598</f>
        <v>4АСС9-2</v>
      </c>
      <c r="AI2598" s="40" t="str">
        <f aca="false">B2598</f>
        <v>24</v>
      </c>
      <c r="AJ2598" s="39" t="str">
        <f aca="false">CONCATENATE(A2598," ",D2598)</f>
        <v>МДК.02.03 Организация администрирования компьютерных систем</v>
      </c>
      <c r="AK2598" s="39" t="n">
        <f aca="false">E2598*F2598+P2598*Q2598+H2598+J2598+S2598+U2598</f>
        <v>44</v>
      </c>
      <c r="AL2598" s="39" t="n">
        <f aca="false">L2598+W2598</f>
        <v>4</v>
      </c>
      <c r="AM2598" s="39" t="n">
        <f aca="false">M2598+X2598</f>
        <v>0</v>
      </c>
      <c r="AN2598" s="39" t="n">
        <f aca="false">Y2598</f>
        <v>0</v>
      </c>
      <c r="AO2598" s="39" t="n">
        <f aca="false">SUM(AK2598:AN2598)</f>
        <v>48</v>
      </c>
      <c r="AP2598" s="41" t="n">
        <f aca="false">K2598+V2598</f>
        <v>0</v>
      </c>
    </row>
    <row r="2599" s="42" customFormat="true" ht="16.5" hidden="true" customHeight="true" outlineLevel="0" collapsed="false">
      <c r="A2599" s="132" t="s">
        <v>152</v>
      </c>
      <c r="B2599" s="30" t="s">
        <v>175</v>
      </c>
      <c r="C2599" s="31" t="s">
        <v>689</v>
      </c>
      <c r="D2599" s="210" t="s">
        <v>447</v>
      </c>
      <c r="E2599" s="31" t="n">
        <v>10</v>
      </c>
      <c r="F2599" s="31"/>
      <c r="G2599" s="31"/>
      <c r="H2599" s="31" t="n">
        <v>26</v>
      </c>
      <c r="I2599" s="31"/>
      <c r="J2599" s="31"/>
      <c r="K2599" s="31"/>
      <c r="L2599" s="31"/>
      <c r="M2599" s="31"/>
      <c r="N2599" s="33" t="n">
        <f aca="false">E2599*F2599+H2599+J2599+K2599+L2599+M2599</f>
        <v>26</v>
      </c>
      <c r="O2599" s="36"/>
      <c r="P2599" s="31" t="n">
        <v>9</v>
      </c>
      <c r="Q2599" s="31"/>
      <c r="R2599" s="31"/>
      <c r="S2599" s="31"/>
      <c r="T2599" s="31"/>
      <c r="U2599" s="31"/>
      <c r="V2599" s="31"/>
      <c r="W2599" s="31"/>
      <c r="X2599" s="31"/>
      <c r="Y2599" s="31"/>
      <c r="Z2599" s="36" t="n">
        <f aca="false">P2599*Q2599+S2599+U2599+V2599+W2599+X2599+Y2599</f>
        <v>0</v>
      </c>
      <c r="AA2599" s="36" t="n">
        <f aca="false">N2599+Z2599</f>
        <v>26</v>
      </c>
      <c r="AB2599" s="47" t="s">
        <v>434</v>
      </c>
      <c r="AC2599" s="102" t="s">
        <v>446</v>
      </c>
      <c r="AD2599" s="102"/>
      <c r="AE2599" s="36" t="n">
        <f aca="false">P2599*Q2599</f>
        <v>0</v>
      </c>
      <c r="AF2599" s="38" t="n">
        <f aca="false">AA2599-L2599-M2599-W2599-X2599</f>
        <v>26</v>
      </c>
      <c r="AG2599" s="39" t="str">
        <f aca="false">AB2599</f>
        <v>Плаксо В.А.</v>
      </c>
      <c r="AH2599" s="39" t="str">
        <f aca="false">C2599</f>
        <v>4АСС9-2а</v>
      </c>
      <c r="AI2599" s="40" t="str">
        <f aca="false">B2599</f>
        <v>13</v>
      </c>
      <c r="AJ2599" s="39" t="str">
        <f aca="false">CONCATENATE(A2599," ",D2599)</f>
        <v>МДК.02.03 Организация администрирования компьютерных систем</v>
      </c>
      <c r="AK2599" s="39" t="n">
        <f aca="false">E2599*F2599+P2599*Q2599+H2599+J2599+S2599+U2599</f>
        <v>26</v>
      </c>
      <c r="AL2599" s="39" t="n">
        <f aca="false">L2599+W2599</f>
        <v>0</v>
      </c>
      <c r="AM2599" s="39" t="n">
        <f aca="false">M2599+X2599</f>
        <v>0</v>
      </c>
      <c r="AN2599" s="39" t="n">
        <f aca="false">Y2599</f>
        <v>0</v>
      </c>
      <c r="AO2599" s="39" t="n">
        <f aca="false">SUM(AK2599:AN2599)</f>
        <v>26</v>
      </c>
      <c r="AP2599" s="41" t="n">
        <f aca="false">K2599+V2599</f>
        <v>0</v>
      </c>
    </row>
    <row r="2600" s="42" customFormat="true" ht="16.5" hidden="true" customHeight="true" outlineLevel="0" collapsed="false">
      <c r="A2600" s="132" t="s">
        <v>152</v>
      </c>
      <c r="B2600" s="30" t="s">
        <v>116</v>
      </c>
      <c r="C2600" s="31" t="s">
        <v>690</v>
      </c>
      <c r="D2600" s="210" t="s">
        <v>447</v>
      </c>
      <c r="E2600" s="31" t="n">
        <v>10</v>
      </c>
      <c r="F2600" s="31"/>
      <c r="G2600" s="31"/>
      <c r="H2600" s="31" t="n">
        <v>26</v>
      </c>
      <c r="I2600" s="31"/>
      <c r="J2600" s="31"/>
      <c r="K2600" s="31"/>
      <c r="L2600" s="31"/>
      <c r="M2600" s="31"/>
      <c r="N2600" s="33" t="n">
        <f aca="false">E2600*F2600+H2600+J2600+K2600+L2600+M2600</f>
        <v>26</v>
      </c>
      <c r="O2600" s="36"/>
      <c r="P2600" s="31" t="n">
        <v>9</v>
      </c>
      <c r="Q2600" s="31"/>
      <c r="R2600" s="31"/>
      <c r="S2600" s="31"/>
      <c r="T2600" s="31"/>
      <c r="U2600" s="31"/>
      <c r="V2600" s="31"/>
      <c r="W2600" s="31"/>
      <c r="X2600" s="31"/>
      <c r="Y2600" s="31"/>
      <c r="Z2600" s="36" t="n">
        <f aca="false">P2600*Q2600+S2600+U2600+V2600+W2600+X2600+Y2600</f>
        <v>0</v>
      </c>
      <c r="AA2600" s="36" t="n">
        <f aca="false">N2600+Z2600</f>
        <v>26</v>
      </c>
      <c r="AB2600" s="47" t="s">
        <v>69</v>
      </c>
      <c r="AC2600" s="102" t="s">
        <v>446</v>
      </c>
      <c r="AD2600" s="102"/>
      <c r="AE2600" s="36" t="n">
        <f aca="false">P2600*Q2600</f>
        <v>0</v>
      </c>
      <c r="AF2600" s="38" t="n">
        <f aca="false">AA2600-L2600-M2600-W2600-X2600</f>
        <v>26</v>
      </c>
      <c r="AG2600" s="39" t="str">
        <f aca="false">AB2600</f>
        <v>вак. 2 п/гр</v>
      </c>
      <c r="AH2600" s="39" t="str">
        <f aca="false">C2600</f>
        <v>4АСС9-2б</v>
      </c>
      <c r="AI2600" s="40" t="str">
        <f aca="false">B2600</f>
        <v>11</v>
      </c>
      <c r="AJ2600" s="39" t="str">
        <f aca="false">CONCATENATE(A2600," ",D2600)</f>
        <v>МДК.02.03 Организация администрирования компьютерных систем</v>
      </c>
      <c r="AK2600" s="39" t="n">
        <f aca="false">E2600*F2600+P2600*Q2600+H2600+J2600+S2600+U2600</f>
        <v>26</v>
      </c>
      <c r="AL2600" s="39" t="n">
        <f aca="false">L2600+W2600</f>
        <v>0</v>
      </c>
      <c r="AM2600" s="39" t="n">
        <f aca="false">M2600+X2600</f>
        <v>0</v>
      </c>
      <c r="AN2600" s="39" t="n">
        <f aca="false">Y2600</f>
        <v>0</v>
      </c>
      <c r="AO2600" s="39" t="n">
        <f aca="false">SUM(AK2600:AN2600)</f>
        <v>26</v>
      </c>
      <c r="AP2600" s="41" t="n">
        <f aca="false">K2600+V2600</f>
        <v>0</v>
      </c>
    </row>
    <row r="2601" s="42" customFormat="true" ht="16.5" hidden="true" customHeight="true" outlineLevel="0" collapsed="false">
      <c r="A2601" s="132" t="s">
        <v>155</v>
      </c>
      <c r="B2601" s="30" t="s">
        <v>167</v>
      </c>
      <c r="C2601" s="31" t="s">
        <v>691</v>
      </c>
      <c r="D2601" s="166" t="s">
        <v>140</v>
      </c>
      <c r="E2601" s="31" t="n">
        <v>4</v>
      </c>
      <c r="F2601" s="31" t="n">
        <v>12</v>
      </c>
      <c r="G2601" s="31"/>
      <c r="H2601" s="31"/>
      <c r="I2601" s="31"/>
      <c r="J2601" s="31"/>
      <c r="K2601" s="31"/>
      <c r="L2601" s="31"/>
      <c r="M2601" s="31"/>
      <c r="N2601" s="33" t="n">
        <f aca="false">E2601*F2601+H2601+J2601+K2601+L2601+M2601</f>
        <v>48</v>
      </c>
      <c r="O2601" s="36"/>
      <c r="P2601" s="31" t="n">
        <v>9</v>
      </c>
      <c r="Q2601" s="31"/>
      <c r="R2601" s="31"/>
      <c r="S2601" s="31"/>
      <c r="T2601" s="31"/>
      <c r="U2601" s="31"/>
      <c r="V2601" s="31"/>
      <c r="W2601" s="31"/>
      <c r="X2601" s="31"/>
      <c r="Y2601" s="31"/>
      <c r="Z2601" s="36" t="n">
        <f aca="false">P2601*Q2601+S2601+U2601+V2601+W2601+X2601+Y2601</f>
        <v>0</v>
      </c>
      <c r="AA2601" s="36" t="n">
        <f aca="false">N2601+Z2601</f>
        <v>48</v>
      </c>
      <c r="AB2601" s="36" t="s">
        <v>265</v>
      </c>
      <c r="AC2601" s="102"/>
      <c r="AD2601" s="102"/>
      <c r="AE2601" s="36" t="n">
        <f aca="false">P2601*Q2601</f>
        <v>0</v>
      </c>
      <c r="AF2601" s="38" t="n">
        <f aca="false">AA2601-L2601-M2601-W2601-X2601</f>
        <v>48</v>
      </c>
      <c r="AG2601" s="39" t="str">
        <f aca="false">AB2601</f>
        <v>Новицкий Д.Ю.</v>
      </c>
      <c r="AH2601" s="39" t="str">
        <f aca="false">C2601</f>
        <v>4АСС9-2</v>
      </c>
      <c r="AI2601" s="40" t="str">
        <f aca="false">B2601</f>
        <v>24</v>
      </c>
      <c r="AJ2601" s="39" t="str">
        <f aca="false">CONCATENATE(A2601," ",D2601)</f>
        <v>ПП.02 Производственная практика (по профилю специальности)</v>
      </c>
      <c r="AK2601" s="39" t="n">
        <f aca="false">E2601*F2601+P2601*Q2601+H2601+J2601+S2601+U2601</f>
        <v>48</v>
      </c>
      <c r="AL2601" s="39" t="n">
        <f aca="false">L2601+W2601</f>
        <v>0</v>
      </c>
      <c r="AM2601" s="39" t="n">
        <f aca="false">M2601+X2601</f>
        <v>0</v>
      </c>
      <c r="AN2601" s="39" t="n">
        <f aca="false">Y2601</f>
        <v>0</v>
      </c>
      <c r="AO2601" s="39" t="n">
        <f aca="false">SUM(AK2601:AN2601)</f>
        <v>48</v>
      </c>
      <c r="AP2601" s="41" t="n">
        <f aca="false">K2601+V2601</f>
        <v>0</v>
      </c>
    </row>
    <row r="2602" s="42" customFormat="true" ht="16.5" hidden="true" customHeight="true" outlineLevel="0" collapsed="false">
      <c r="A2602" s="132" t="s">
        <v>155</v>
      </c>
      <c r="B2602" s="30" t="s">
        <v>167</v>
      </c>
      <c r="C2602" s="31" t="s">
        <v>691</v>
      </c>
      <c r="D2602" s="166" t="s">
        <v>140</v>
      </c>
      <c r="E2602" s="31" t="n">
        <v>4</v>
      </c>
      <c r="F2602" s="31" t="n">
        <v>12</v>
      </c>
      <c r="G2602" s="31"/>
      <c r="H2602" s="31"/>
      <c r="I2602" s="31"/>
      <c r="J2602" s="31"/>
      <c r="K2602" s="31"/>
      <c r="L2602" s="31"/>
      <c r="M2602" s="31"/>
      <c r="N2602" s="33" t="n">
        <f aca="false">E2602*F2602+H2602+J2602+K2602+L2602+M2602</f>
        <v>48</v>
      </c>
      <c r="O2602" s="36"/>
      <c r="P2602" s="31" t="n">
        <v>9</v>
      </c>
      <c r="Q2602" s="31"/>
      <c r="R2602" s="31"/>
      <c r="S2602" s="31"/>
      <c r="T2602" s="31"/>
      <c r="U2602" s="31"/>
      <c r="V2602" s="31"/>
      <c r="W2602" s="31"/>
      <c r="X2602" s="31"/>
      <c r="Y2602" s="31"/>
      <c r="Z2602" s="36" t="n">
        <f aca="false">P2602*Q2602+S2602+U2602+V2602+W2602+X2602+Y2602</f>
        <v>0</v>
      </c>
      <c r="AA2602" s="36" t="n">
        <f aca="false">N2602+Z2602</f>
        <v>48</v>
      </c>
      <c r="AB2602" s="36" t="s">
        <v>201</v>
      </c>
      <c r="AC2602" s="102"/>
      <c r="AD2602" s="102"/>
      <c r="AE2602" s="36"/>
      <c r="AF2602" s="38"/>
      <c r="AG2602" s="39" t="str">
        <f aca="false">AB2602</f>
        <v>Бочарова Н.А.</v>
      </c>
      <c r="AH2602" s="39" t="str">
        <f aca="false">C2602</f>
        <v>4АСС9-2</v>
      </c>
      <c r="AI2602" s="40" t="str">
        <f aca="false">B2602</f>
        <v>24</v>
      </c>
      <c r="AJ2602" s="39" t="str">
        <f aca="false">CONCATENATE(A2602," ",D2602)</f>
        <v>ПП.02 Производственная практика (по профилю специальности)</v>
      </c>
      <c r="AK2602" s="39" t="n">
        <f aca="false">E2602*F2602+P2602*Q2602+H2602+J2602+S2602+U2602</f>
        <v>48</v>
      </c>
      <c r="AL2602" s="39" t="n">
        <f aca="false">L2602+W2602</f>
        <v>0</v>
      </c>
      <c r="AM2602" s="39" t="n">
        <f aca="false">M2602+X2602</f>
        <v>0</v>
      </c>
      <c r="AN2602" s="39" t="n">
        <f aca="false">Y2602</f>
        <v>0</v>
      </c>
      <c r="AO2602" s="39" t="n">
        <f aca="false">SUM(AK2602:AN2602)</f>
        <v>48</v>
      </c>
      <c r="AP2602" s="41" t="n">
        <f aca="false">K2602+V2602</f>
        <v>0</v>
      </c>
    </row>
    <row r="2603" s="42" customFormat="true" ht="16.5" hidden="true" customHeight="true" outlineLevel="0" collapsed="false">
      <c r="A2603" s="132" t="s">
        <v>155</v>
      </c>
      <c r="B2603" s="30" t="s">
        <v>167</v>
      </c>
      <c r="C2603" s="31" t="s">
        <v>691</v>
      </c>
      <c r="D2603" s="166" t="s">
        <v>140</v>
      </c>
      <c r="E2603" s="31" t="n">
        <v>4</v>
      </c>
      <c r="F2603" s="31" t="n">
        <v>12</v>
      </c>
      <c r="G2603" s="31"/>
      <c r="H2603" s="31"/>
      <c r="I2603" s="31"/>
      <c r="J2603" s="31"/>
      <c r="K2603" s="31"/>
      <c r="L2603" s="31"/>
      <c r="M2603" s="31"/>
      <c r="N2603" s="33" t="n">
        <f aca="false">E2603*F2603+H2603+J2603+K2603+L2603+M2603</f>
        <v>48</v>
      </c>
      <c r="O2603" s="36"/>
      <c r="P2603" s="31" t="n">
        <v>9</v>
      </c>
      <c r="Q2603" s="31"/>
      <c r="R2603" s="31"/>
      <c r="S2603" s="31"/>
      <c r="T2603" s="31"/>
      <c r="U2603" s="31"/>
      <c r="V2603" s="31"/>
      <c r="W2603" s="31"/>
      <c r="X2603" s="31"/>
      <c r="Y2603" s="31"/>
      <c r="Z2603" s="36" t="n">
        <f aca="false">P2603*Q2603+S2603+U2603+V2603+W2603+X2603+Y2603</f>
        <v>0</v>
      </c>
      <c r="AA2603" s="36" t="n">
        <f aca="false">N2603+Z2603</f>
        <v>48</v>
      </c>
      <c r="AB2603" s="36" t="s">
        <v>143</v>
      </c>
      <c r="AC2603" s="102"/>
      <c r="AD2603" s="102"/>
      <c r="AE2603" s="36"/>
      <c r="AF2603" s="38"/>
      <c r="AG2603" s="39" t="str">
        <f aca="false">AB2603</f>
        <v>вак. ПП</v>
      </c>
      <c r="AH2603" s="39" t="str">
        <f aca="false">C2603</f>
        <v>4АСС9-2</v>
      </c>
      <c r="AI2603" s="40" t="str">
        <f aca="false">B2603</f>
        <v>24</v>
      </c>
      <c r="AJ2603" s="39" t="str">
        <f aca="false">CONCATENATE(A2603," ",D2603)</f>
        <v>ПП.02 Производственная практика (по профилю специальности)</v>
      </c>
      <c r="AK2603" s="39" t="n">
        <f aca="false">E2603*F2603+P2603*Q2603+H2603+J2603+S2603+U2603</f>
        <v>48</v>
      </c>
      <c r="AL2603" s="39" t="n">
        <f aca="false">L2603+W2603</f>
        <v>0</v>
      </c>
      <c r="AM2603" s="39" t="n">
        <f aca="false">M2603+X2603</f>
        <v>0</v>
      </c>
      <c r="AN2603" s="39" t="n">
        <f aca="false">Y2603</f>
        <v>0</v>
      </c>
      <c r="AO2603" s="39" t="n">
        <f aca="false">SUM(AK2603:AN2603)</f>
        <v>48</v>
      </c>
      <c r="AP2603" s="41" t="n">
        <f aca="false">K2603+V2603</f>
        <v>0</v>
      </c>
    </row>
    <row r="2604" s="42" customFormat="true" ht="16.5" hidden="true" customHeight="true" outlineLevel="0" collapsed="false">
      <c r="A2604" s="132" t="s">
        <v>441</v>
      </c>
      <c r="B2604" s="30" t="s">
        <v>167</v>
      </c>
      <c r="C2604" s="31" t="s">
        <v>691</v>
      </c>
      <c r="D2604" s="166" t="s">
        <v>145</v>
      </c>
      <c r="E2604" s="31" t="n">
        <v>10</v>
      </c>
      <c r="F2604" s="31"/>
      <c r="G2604" s="31"/>
      <c r="H2604" s="31"/>
      <c r="I2604" s="31"/>
      <c r="J2604" s="31"/>
      <c r="K2604" s="31"/>
      <c r="L2604" s="31"/>
      <c r="M2604" s="31" t="n">
        <v>24</v>
      </c>
      <c r="N2604" s="33" t="n">
        <f aca="false">E2604*F2604+H2604+J2604+K2604+L2604+M2604</f>
        <v>24</v>
      </c>
      <c r="O2604" s="36"/>
      <c r="P2604" s="31" t="n">
        <v>9</v>
      </c>
      <c r="Q2604" s="31"/>
      <c r="R2604" s="31"/>
      <c r="S2604" s="31"/>
      <c r="T2604" s="31"/>
      <c r="U2604" s="31"/>
      <c r="V2604" s="31"/>
      <c r="W2604" s="31"/>
      <c r="X2604" s="31"/>
      <c r="Y2604" s="31"/>
      <c r="Z2604" s="36" t="n">
        <f aca="false">P2604*Q2604+S2604+U2604+V2604+W2604+X2604+Y2604</f>
        <v>0</v>
      </c>
      <c r="AA2604" s="36" t="n">
        <f aca="false">N2604+Z2604</f>
        <v>24</v>
      </c>
      <c r="AB2604" s="36" t="s">
        <v>146</v>
      </c>
      <c r="AC2604" s="102"/>
      <c r="AD2604" s="102"/>
      <c r="AE2604" s="36" t="n">
        <f aca="false">P2604*Q2604</f>
        <v>0</v>
      </c>
      <c r="AF2604" s="38" t="n">
        <f aca="false">AA2604-L2604-M2604-W2604-X2604</f>
        <v>0</v>
      </c>
      <c r="AG2604" s="39" t="str">
        <f aca="false">AB2604</f>
        <v>вак. ДЭ</v>
      </c>
      <c r="AH2604" s="39" t="str">
        <f aca="false">C2604</f>
        <v>4АСС9-2</v>
      </c>
      <c r="AI2604" s="40" t="str">
        <f aca="false">B2604</f>
        <v>24</v>
      </c>
      <c r="AJ2604" s="39" t="str">
        <f aca="false">CONCATENATE(A2604," ",D2604)</f>
        <v>ДЭ Демонстрационный экзамен по модулю</v>
      </c>
      <c r="AK2604" s="39" t="n">
        <f aca="false">E2604*F2604+P2604*Q2604+H2604+J2604+S2604+U2604</f>
        <v>0</v>
      </c>
      <c r="AL2604" s="39" t="n">
        <f aca="false">L2604+W2604</f>
        <v>0</v>
      </c>
      <c r="AM2604" s="39" t="n">
        <f aca="false">M2604+X2604</f>
        <v>24</v>
      </c>
      <c r="AN2604" s="39" t="n">
        <f aca="false">Y2604</f>
        <v>0</v>
      </c>
      <c r="AO2604" s="39" t="n">
        <f aca="false">SUM(AK2604:AN2604)</f>
        <v>24</v>
      </c>
      <c r="AP2604" s="41" t="n">
        <f aca="false">K2604+V2604</f>
        <v>0</v>
      </c>
    </row>
    <row r="2605" s="42" customFormat="true" ht="16.5" hidden="true" customHeight="true" outlineLevel="0" collapsed="false">
      <c r="A2605" s="132" t="s">
        <v>157</v>
      </c>
      <c r="B2605" s="30" t="s">
        <v>167</v>
      </c>
      <c r="C2605" s="31" t="s">
        <v>691</v>
      </c>
      <c r="D2605" s="166" t="s">
        <v>450</v>
      </c>
      <c r="E2605" s="31" t="n">
        <v>10</v>
      </c>
      <c r="F2605" s="31" t="n">
        <v>7</v>
      </c>
      <c r="G2605" s="31" t="n">
        <v>80</v>
      </c>
      <c r="H2605" s="31" t="n">
        <v>-30</v>
      </c>
      <c r="I2605" s="31"/>
      <c r="J2605" s="31"/>
      <c r="K2605" s="31"/>
      <c r="L2605" s="31" t="n">
        <v>4</v>
      </c>
      <c r="M2605" s="31"/>
      <c r="N2605" s="33" t="n">
        <f aca="false">E2605*F2605+H2605+J2605+K2605+L2605+M2605</f>
        <v>44</v>
      </c>
      <c r="O2605" s="36"/>
      <c r="P2605" s="31" t="n">
        <v>9</v>
      </c>
      <c r="Q2605" s="31" t="n">
        <v>7</v>
      </c>
      <c r="R2605" s="31"/>
      <c r="S2605" s="31" t="n">
        <v>-32</v>
      </c>
      <c r="T2605" s="31"/>
      <c r="U2605" s="31"/>
      <c r="V2605" s="31"/>
      <c r="W2605" s="31" t="n">
        <v>5</v>
      </c>
      <c r="X2605" s="31" t="n">
        <v>8</v>
      </c>
      <c r="Y2605" s="31"/>
      <c r="Z2605" s="36" t="n">
        <f aca="false">P2605*Q2605+S2605+U2605+V2605+W2605+X2605+Y2605</f>
        <v>44</v>
      </c>
      <c r="AA2605" s="36" t="n">
        <f aca="false">N2605+Z2605</f>
        <v>88</v>
      </c>
      <c r="AB2605" s="47" t="s">
        <v>270</v>
      </c>
      <c r="AC2605" s="102" t="s">
        <v>451</v>
      </c>
      <c r="AD2605" s="102"/>
      <c r="AE2605" s="36" t="n">
        <f aca="false">P2605*Q2605</f>
        <v>63</v>
      </c>
      <c r="AF2605" s="38" t="n">
        <f aca="false">AA2605-L2605-M2605-W2605-X2605</f>
        <v>71</v>
      </c>
      <c r="AG2605" s="39" t="str">
        <f aca="false">AB2605</f>
        <v>Корнейчик В.А.</v>
      </c>
      <c r="AH2605" s="39" t="str">
        <f aca="false">C2605</f>
        <v>4АСС9-2</v>
      </c>
      <c r="AI2605" s="40" t="str">
        <f aca="false">B2605</f>
        <v>24</v>
      </c>
      <c r="AJ2605" s="39" t="str">
        <f aca="false">CONCATENATE(A2605," ",D2605)</f>
        <v>МДК.03.01 Эксплуатация объектов сетевой инфраструктуры</v>
      </c>
      <c r="AK2605" s="39" t="n">
        <f aca="false">E2605*F2605+P2605*Q2605+H2605+J2605+S2605+U2605</f>
        <v>71</v>
      </c>
      <c r="AL2605" s="39" t="n">
        <f aca="false">L2605+W2605</f>
        <v>9</v>
      </c>
      <c r="AM2605" s="39" t="n">
        <f aca="false">M2605+X2605</f>
        <v>8</v>
      </c>
      <c r="AN2605" s="39" t="n">
        <f aca="false">Y2605</f>
        <v>0</v>
      </c>
      <c r="AO2605" s="39" t="n">
        <f aca="false">SUM(AK2605:AN2605)</f>
        <v>88</v>
      </c>
      <c r="AP2605" s="41" t="n">
        <f aca="false">K2605+V2605</f>
        <v>0</v>
      </c>
    </row>
    <row r="2606" s="42" customFormat="true" ht="16.5" hidden="true" customHeight="true" outlineLevel="0" collapsed="false">
      <c r="A2606" s="132" t="s">
        <v>157</v>
      </c>
      <c r="B2606" s="30" t="s">
        <v>175</v>
      </c>
      <c r="C2606" s="31" t="s">
        <v>689</v>
      </c>
      <c r="D2606" s="166" t="s">
        <v>450</v>
      </c>
      <c r="E2606" s="31" t="n">
        <v>10</v>
      </c>
      <c r="F2606" s="31"/>
      <c r="G2606" s="31"/>
      <c r="H2606" s="31" t="n">
        <v>30</v>
      </c>
      <c r="I2606" s="31"/>
      <c r="J2606" s="31"/>
      <c r="K2606" s="31"/>
      <c r="L2606" s="31"/>
      <c r="M2606" s="31"/>
      <c r="N2606" s="33" t="n">
        <f aca="false">E2606*F2606+H2606+J2606+K2606+L2606+M2606</f>
        <v>30</v>
      </c>
      <c r="O2606" s="36"/>
      <c r="P2606" s="31" t="n">
        <v>9</v>
      </c>
      <c r="Q2606" s="31"/>
      <c r="R2606" s="31"/>
      <c r="S2606" s="31" t="n">
        <v>32</v>
      </c>
      <c r="T2606" s="31"/>
      <c r="U2606" s="31"/>
      <c r="V2606" s="31"/>
      <c r="W2606" s="31"/>
      <c r="X2606" s="31"/>
      <c r="Y2606" s="31"/>
      <c r="Z2606" s="36" t="n">
        <f aca="false">P2606*Q2606+S2606+U2606+V2606+W2606+X2606+Y2606</f>
        <v>32</v>
      </c>
      <c r="AA2606" s="36" t="n">
        <f aca="false">N2606+Z2606</f>
        <v>62</v>
      </c>
      <c r="AB2606" s="47" t="s">
        <v>270</v>
      </c>
      <c r="AC2606" s="102" t="s">
        <v>451</v>
      </c>
      <c r="AD2606" s="102"/>
      <c r="AE2606" s="36" t="n">
        <f aca="false">P2606*Q2606</f>
        <v>0</v>
      </c>
      <c r="AF2606" s="38" t="n">
        <f aca="false">AA2606-L2606-M2606-W2606-X2606</f>
        <v>62</v>
      </c>
      <c r="AG2606" s="39" t="str">
        <f aca="false">AB2606</f>
        <v>Корнейчик В.А.</v>
      </c>
      <c r="AH2606" s="39" t="str">
        <f aca="false">C2606</f>
        <v>4АСС9-2а</v>
      </c>
      <c r="AI2606" s="40" t="str">
        <f aca="false">B2606</f>
        <v>13</v>
      </c>
      <c r="AJ2606" s="39" t="str">
        <f aca="false">CONCATENATE(A2606," ",D2606)</f>
        <v>МДК.03.01 Эксплуатация объектов сетевой инфраструктуры</v>
      </c>
      <c r="AK2606" s="39" t="n">
        <f aca="false">E2606*F2606+P2606*Q2606+H2606+J2606+S2606+U2606</f>
        <v>62</v>
      </c>
      <c r="AL2606" s="39" t="n">
        <f aca="false">L2606+W2606</f>
        <v>0</v>
      </c>
      <c r="AM2606" s="39" t="n">
        <f aca="false">M2606+X2606</f>
        <v>0</v>
      </c>
      <c r="AN2606" s="39" t="n">
        <f aca="false">Y2606</f>
        <v>0</v>
      </c>
      <c r="AO2606" s="39" t="n">
        <f aca="false">SUM(AK2606:AN2606)</f>
        <v>62</v>
      </c>
      <c r="AP2606" s="41" t="n">
        <f aca="false">K2606+V2606</f>
        <v>0</v>
      </c>
    </row>
    <row r="2607" s="42" customFormat="true" ht="16.5" hidden="true" customHeight="true" outlineLevel="0" collapsed="false">
      <c r="A2607" s="132" t="s">
        <v>157</v>
      </c>
      <c r="B2607" s="30" t="s">
        <v>116</v>
      </c>
      <c r="C2607" s="31" t="s">
        <v>690</v>
      </c>
      <c r="D2607" s="166" t="s">
        <v>450</v>
      </c>
      <c r="E2607" s="31" t="n">
        <v>10</v>
      </c>
      <c r="F2607" s="31"/>
      <c r="G2607" s="31"/>
      <c r="H2607" s="31" t="n">
        <v>30</v>
      </c>
      <c r="I2607" s="31"/>
      <c r="J2607" s="31"/>
      <c r="K2607" s="31"/>
      <c r="L2607" s="31"/>
      <c r="M2607" s="31"/>
      <c r="N2607" s="33" t="n">
        <f aca="false">E2607*F2607+H2607+J2607+K2607+L2607+M2607</f>
        <v>30</v>
      </c>
      <c r="O2607" s="36"/>
      <c r="P2607" s="31" t="n">
        <v>9</v>
      </c>
      <c r="Q2607" s="31"/>
      <c r="R2607" s="31"/>
      <c r="S2607" s="31" t="n">
        <v>32</v>
      </c>
      <c r="T2607" s="31"/>
      <c r="U2607" s="31"/>
      <c r="V2607" s="31"/>
      <c r="W2607" s="31"/>
      <c r="X2607" s="31"/>
      <c r="Y2607" s="31"/>
      <c r="Z2607" s="36" t="n">
        <f aca="false">P2607*Q2607+S2607+U2607+V2607+W2607+X2607+Y2607</f>
        <v>32</v>
      </c>
      <c r="AA2607" s="36" t="n">
        <f aca="false">N2607+Z2607</f>
        <v>62</v>
      </c>
      <c r="AB2607" s="47" t="s">
        <v>69</v>
      </c>
      <c r="AC2607" s="102" t="s">
        <v>451</v>
      </c>
      <c r="AD2607" s="102"/>
      <c r="AE2607" s="36" t="n">
        <f aca="false">P2607*Q2607</f>
        <v>0</v>
      </c>
      <c r="AF2607" s="38" t="n">
        <f aca="false">AA2607-L2607-M2607-W2607-X2607</f>
        <v>62</v>
      </c>
      <c r="AG2607" s="39" t="str">
        <f aca="false">AB2607</f>
        <v>вак. 2 п/гр</v>
      </c>
      <c r="AH2607" s="39" t="str">
        <f aca="false">C2607</f>
        <v>4АСС9-2б</v>
      </c>
      <c r="AI2607" s="40" t="str">
        <f aca="false">B2607</f>
        <v>11</v>
      </c>
      <c r="AJ2607" s="39" t="str">
        <f aca="false">CONCATENATE(A2607," ",D2607)</f>
        <v>МДК.03.01 Эксплуатация объектов сетевой инфраструктуры</v>
      </c>
      <c r="AK2607" s="39" t="n">
        <f aca="false">E2607*F2607+P2607*Q2607+H2607+J2607+S2607+U2607</f>
        <v>62</v>
      </c>
      <c r="AL2607" s="39" t="n">
        <f aca="false">L2607+W2607</f>
        <v>0</v>
      </c>
      <c r="AM2607" s="39" t="n">
        <f aca="false">M2607+X2607</f>
        <v>0</v>
      </c>
      <c r="AN2607" s="39" t="n">
        <f aca="false">Y2607</f>
        <v>0</v>
      </c>
      <c r="AO2607" s="39" t="n">
        <f aca="false">SUM(AK2607:AN2607)</f>
        <v>62</v>
      </c>
      <c r="AP2607" s="41" t="n">
        <f aca="false">K2607+V2607</f>
        <v>0</v>
      </c>
    </row>
    <row r="2608" s="42" customFormat="true" ht="16.5" hidden="true" customHeight="true" outlineLevel="0" collapsed="false">
      <c r="A2608" s="132" t="s">
        <v>160</v>
      </c>
      <c r="B2608" s="30" t="s">
        <v>167</v>
      </c>
      <c r="C2608" s="31" t="s">
        <v>691</v>
      </c>
      <c r="D2608" s="166" t="s">
        <v>492</v>
      </c>
      <c r="E2608" s="31" t="n">
        <v>10</v>
      </c>
      <c r="F2608" s="31" t="n">
        <v>2</v>
      </c>
      <c r="G2608" s="31" t="n">
        <v>40</v>
      </c>
      <c r="H2608" s="31" t="n">
        <v>-10</v>
      </c>
      <c r="I2608" s="31"/>
      <c r="J2608" s="31"/>
      <c r="K2608" s="65" t="n">
        <v>-4</v>
      </c>
      <c r="L2608" s="31"/>
      <c r="M2608" s="31"/>
      <c r="N2608" s="33" t="n">
        <f aca="false">E2608*F2608+H2608+J2608+K2608+L2608+M2608</f>
        <v>6</v>
      </c>
      <c r="O2608" s="36"/>
      <c r="P2608" s="31" t="n">
        <v>9</v>
      </c>
      <c r="Q2608" s="31" t="n">
        <v>7</v>
      </c>
      <c r="R2608" s="31"/>
      <c r="S2608" s="31" t="n">
        <v>-30</v>
      </c>
      <c r="T2608" s="31"/>
      <c r="U2608" s="31"/>
      <c r="V2608" s="31"/>
      <c r="W2608" s="31" t="n">
        <v>4</v>
      </c>
      <c r="X2608" s="31" t="n">
        <v>8</v>
      </c>
      <c r="Y2608" s="31"/>
      <c r="Z2608" s="36" t="n">
        <f aca="false">P2608*Q2608+S2608+U2608+V2608+W2608+X2608+Y2608</f>
        <v>45</v>
      </c>
      <c r="AA2608" s="36" t="n">
        <f aca="false">N2608+Z2608</f>
        <v>51</v>
      </c>
      <c r="AB2608" s="47" t="s">
        <v>702</v>
      </c>
      <c r="AC2608" s="291" t="s">
        <v>721</v>
      </c>
      <c r="AD2608" s="102"/>
      <c r="AE2608" s="36" t="n">
        <f aca="false">P2608*Q2608</f>
        <v>63</v>
      </c>
      <c r="AF2608" s="38" t="n">
        <f aca="false">AA2608-L2608-M2608-W2608-X2608</f>
        <v>39</v>
      </c>
      <c r="AG2608" s="39" t="str">
        <f aca="false">AB2608</f>
        <v>Инчаков В.А.</v>
      </c>
      <c r="AH2608" s="39" t="str">
        <f aca="false">C2608</f>
        <v>4АСС9-2</v>
      </c>
      <c r="AI2608" s="40" t="str">
        <f aca="false">B2608</f>
        <v>24</v>
      </c>
      <c r="AJ2608" s="39" t="str">
        <f aca="false">CONCATENATE(A2608," ",D2608)</f>
        <v>МДК.03.02 Безопасность компьютерных сетей</v>
      </c>
      <c r="AK2608" s="39" t="n">
        <f aca="false">E2608*F2608+P2608*Q2608+H2608+J2608+S2608+U2608</f>
        <v>43</v>
      </c>
      <c r="AL2608" s="39" t="n">
        <f aca="false">L2608+W2608</f>
        <v>4</v>
      </c>
      <c r="AM2608" s="39" t="n">
        <f aca="false">M2608+X2608</f>
        <v>8</v>
      </c>
      <c r="AN2608" s="39" t="n">
        <f aca="false">Y2608</f>
        <v>0</v>
      </c>
      <c r="AO2608" s="39" t="n">
        <f aca="false">SUM(AK2608:AN2608)</f>
        <v>55</v>
      </c>
      <c r="AP2608" s="41" t="n">
        <f aca="false">K2608+V2608</f>
        <v>-4</v>
      </c>
    </row>
    <row r="2609" s="42" customFormat="true" ht="16.5" hidden="true" customHeight="true" outlineLevel="0" collapsed="false">
      <c r="A2609" s="132" t="s">
        <v>160</v>
      </c>
      <c r="B2609" s="30" t="s">
        <v>175</v>
      </c>
      <c r="C2609" s="31" t="s">
        <v>689</v>
      </c>
      <c r="D2609" s="166" t="s">
        <v>492</v>
      </c>
      <c r="E2609" s="31" t="n">
        <v>10</v>
      </c>
      <c r="F2609" s="31"/>
      <c r="G2609" s="31"/>
      <c r="H2609" s="31" t="n">
        <v>10</v>
      </c>
      <c r="I2609" s="31"/>
      <c r="J2609" s="31"/>
      <c r="K2609" s="65"/>
      <c r="L2609" s="31"/>
      <c r="M2609" s="31"/>
      <c r="N2609" s="33" t="n">
        <f aca="false">E2609*F2609+H2609+J2609+K2609+L2609+M2609</f>
        <v>10</v>
      </c>
      <c r="O2609" s="36"/>
      <c r="P2609" s="31" t="n">
        <v>9</v>
      </c>
      <c r="Q2609" s="31"/>
      <c r="R2609" s="31"/>
      <c r="S2609" s="31" t="n">
        <v>30</v>
      </c>
      <c r="T2609" s="31"/>
      <c r="U2609" s="31"/>
      <c r="V2609" s="31"/>
      <c r="W2609" s="31"/>
      <c r="X2609" s="31"/>
      <c r="Y2609" s="31"/>
      <c r="Z2609" s="36" t="n">
        <f aca="false">P2609*Q2609+S2609+U2609+V2609+W2609+X2609+Y2609</f>
        <v>30</v>
      </c>
      <c r="AA2609" s="36" t="n">
        <f aca="false">N2609+Z2609</f>
        <v>40</v>
      </c>
      <c r="AB2609" s="47" t="s">
        <v>702</v>
      </c>
      <c r="AC2609" s="291" t="s">
        <v>721</v>
      </c>
      <c r="AD2609" s="102"/>
      <c r="AE2609" s="36" t="n">
        <f aca="false">P2609*Q2609</f>
        <v>0</v>
      </c>
      <c r="AF2609" s="38" t="n">
        <f aca="false">AA2609-L2609-M2609-W2609-X2609</f>
        <v>40</v>
      </c>
      <c r="AG2609" s="39" t="str">
        <f aca="false">AB2609</f>
        <v>Инчаков В.А.</v>
      </c>
      <c r="AH2609" s="39" t="str">
        <f aca="false">C2609</f>
        <v>4АСС9-2а</v>
      </c>
      <c r="AI2609" s="40" t="str">
        <f aca="false">B2609</f>
        <v>13</v>
      </c>
      <c r="AJ2609" s="39" t="str">
        <f aca="false">CONCATENATE(A2609," ",D2609)</f>
        <v>МДК.03.02 Безопасность компьютерных сетей</v>
      </c>
      <c r="AK2609" s="39" t="n">
        <f aca="false">E2609*F2609+P2609*Q2609+H2609+J2609+S2609+U2609</f>
        <v>40</v>
      </c>
      <c r="AL2609" s="39" t="n">
        <f aca="false">L2609+W2609</f>
        <v>0</v>
      </c>
      <c r="AM2609" s="39" t="n">
        <f aca="false">M2609+X2609</f>
        <v>0</v>
      </c>
      <c r="AN2609" s="39" t="n">
        <f aca="false">Y2609</f>
        <v>0</v>
      </c>
      <c r="AO2609" s="39" t="n">
        <f aca="false">SUM(AK2609:AN2609)</f>
        <v>40</v>
      </c>
      <c r="AP2609" s="41" t="n">
        <f aca="false">K2609+V2609</f>
        <v>0</v>
      </c>
    </row>
    <row r="2610" s="42" customFormat="true" ht="16.5" hidden="true" customHeight="true" outlineLevel="0" collapsed="false">
      <c r="A2610" s="132" t="s">
        <v>160</v>
      </c>
      <c r="B2610" s="30" t="s">
        <v>116</v>
      </c>
      <c r="C2610" s="31" t="s">
        <v>690</v>
      </c>
      <c r="D2610" s="166" t="s">
        <v>492</v>
      </c>
      <c r="E2610" s="31" t="n">
        <v>10</v>
      </c>
      <c r="F2610" s="31"/>
      <c r="G2610" s="31"/>
      <c r="H2610" s="31" t="n">
        <v>10</v>
      </c>
      <c r="I2610" s="31"/>
      <c r="J2610" s="31"/>
      <c r="K2610" s="31"/>
      <c r="L2610" s="31"/>
      <c r="M2610" s="31"/>
      <c r="N2610" s="33" t="n">
        <f aca="false">E2610*F2610+H2610+J2610+K2610+L2610+M2610</f>
        <v>10</v>
      </c>
      <c r="O2610" s="36"/>
      <c r="P2610" s="31" t="n">
        <v>9</v>
      </c>
      <c r="Q2610" s="31"/>
      <c r="R2610" s="31"/>
      <c r="S2610" s="31" t="n">
        <v>30</v>
      </c>
      <c r="T2610" s="31"/>
      <c r="U2610" s="31"/>
      <c r="V2610" s="31"/>
      <c r="W2610" s="31"/>
      <c r="X2610" s="31"/>
      <c r="Y2610" s="31"/>
      <c r="Z2610" s="36" t="n">
        <f aca="false">P2610*Q2610+S2610+U2610+V2610+W2610+X2610+Y2610</f>
        <v>30</v>
      </c>
      <c r="AA2610" s="36" t="n">
        <f aca="false">N2610+Z2610</f>
        <v>40</v>
      </c>
      <c r="AB2610" s="47" t="s">
        <v>69</v>
      </c>
      <c r="AC2610" s="102" t="s">
        <v>507</v>
      </c>
      <c r="AD2610" s="102"/>
      <c r="AE2610" s="36" t="n">
        <f aca="false">P2610*Q2610</f>
        <v>0</v>
      </c>
      <c r="AF2610" s="38" t="n">
        <f aca="false">AA2610-L2610-M2610-W2610-X2610</f>
        <v>40</v>
      </c>
      <c r="AG2610" s="39" t="str">
        <f aca="false">AB2610</f>
        <v>вак. 2 п/гр</v>
      </c>
      <c r="AH2610" s="39" t="str">
        <f aca="false">C2610</f>
        <v>4АСС9-2б</v>
      </c>
      <c r="AI2610" s="40" t="str">
        <f aca="false">B2610</f>
        <v>11</v>
      </c>
      <c r="AJ2610" s="39" t="str">
        <f aca="false">CONCATENATE(A2610," ",D2610)</f>
        <v>МДК.03.02 Безопасность компьютерных сетей</v>
      </c>
      <c r="AK2610" s="39" t="n">
        <f aca="false">E2610*F2610+P2610*Q2610+H2610+J2610+S2610+U2610</f>
        <v>40</v>
      </c>
      <c r="AL2610" s="39" t="n">
        <f aca="false">L2610+W2610</f>
        <v>0</v>
      </c>
      <c r="AM2610" s="39" t="n">
        <f aca="false">M2610+X2610</f>
        <v>0</v>
      </c>
      <c r="AN2610" s="39" t="n">
        <f aca="false">Y2610</f>
        <v>0</v>
      </c>
      <c r="AO2610" s="39" t="n">
        <f aca="false">SUM(AK2610:AN2610)</f>
        <v>40</v>
      </c>
      <c r="AP2610" s="41" t="n">
        <f aca="false">K2610+V2610</f>
        <v>0</v>
      </c>
    </row>
    <row r="2611" s="42" customFormat="true" ht="16.5" hidden="true" customHeight="true" outlineLevel="0" collapsed="false">
      <c r="A2611" s="132" t="s">
        <v>494</v>
      </c>
      <c r="B2611" s="30" t="s">
        <v>167</v>
      </c>
      <c r="C2611" s="31" t="s">
        <v>691</v>
      </c>
      <c r="D2611" s="166" t="s">
        <v>495</v>
      </c>
      <c r="E2611" s="31" t="n">
        <v>10</v>
      </c>
      <c r="F2611" s="31"/>
      <c r="G2611" s="31"/>
      <c r="H2611" s="31"/>
      <c r="I2611" s="31"/>
      <c r="J2611" s="31"/>
      <c r="K2611" s="31"/>
      <c r="L2611" s="31"/>
      <c r="M2611" s="31"/>
      <c r="N2611" s="33" t="n">
        <f aca="false">E2611*F2611+H2611+J2611+K2611+L2611+M2611</f>
        <v>0</v>
      </c>
      <c r="O2611" s="36"/>
      <c r="P2611" s="31" t="n">
        <v>9</v>
      </c>
      <c r="Q2611" s="31" t="n">
        <v>7</v>
      </c>
      <c r="R2611" s="31" t="n">
        <v>40</v>
      </c>
      <c r="S2611" s="31" t="n">
        <v>-40</v>
      </c>
      <c r="T2611" s="31"/>
      <c r="U2611" s="31"/>
      <c r="V2611" s="31"/>
      <c r="W2611" s="31" t="n">
        <v>4</v>
      </c>
      <c r="X2611" s="31"/>
      <c r="Y2611" s="31"/>
      <c r="Z2611" s="36" t="n">
        <f aca="false">P2611*Q2611+S2611+U2611+V2611+W2611+X2611+Y2611</f>
        <v>27</v>
      </c>
      <c r="AA2611" s="36" t="n">
        <f aca="false">N2611+Z2611</f>
        <v>27</v>
      </c>
      <c r="AB2611" s="47" t="s">
        <v>434</v>
      </c>
      <c r="AC2611" s="102"/>
      <c r="AD2611" s="102"/>
      <c r="AE2611" s="36" t="n">
        <f aca="false">P2611*Q2611</f>
        <v>63</v>
      </c>
      <c r="AF2611" s="38" t="n">
        <f aca="false">AA2611-L2611-M2611-W2611-X2611</f>
        <v>23</v>
      </c>
      <c r="AG2611" s="39" t="str">
        <f aca="false">AB2611</f>
        <v>Плаксо В.А.</v>
      </c>
      <c r="AH2611" s="39" t="str">
        <f aca="false">C2611</f>
        <v>4АСС9-2</v>
      </c>
      <c r="AI2611" s="40" t="str">
        <f aca="false">B2611</f>
        <v>24</v>
      </c>
      <c r="AJ2611" s="39" t="str">
        <f aca="false">CONCATENATE(A2611," ",D2611)</f>
        <v>МДК.03.03 Поиск и устранение неисправностей в компьютерных сетях </v>
      </c>
      <c r="AK2611" s="39" t="n">
        <f aca="false">E2611*F2611+P2611*Q2611+H2611+J2611+S2611+U2611</f>
        <v>23</v>
      </c>
      <c r="AL2611" s="39" t="n">
        <f aca="false">L2611+W2611</f>
        <v>4</v>
      </c>
      <c r="AM2611" s="39" t="n">
        <f aca="false">M2611+X2611</f>
        <v>0</v>
      </c>
      <c r="AN2611" s="39" t="n">
        <f aca="false">Y2611</f>
        <v>0</v>
      </c>
      <c r="AO2611" s="39" t="n">
        <f aca="false">SUM(AK2611:AN2611)</f>
        <v>27</v>
      </c>
      <c r="AP2611" s="41" t="n">
        <f aca="false">K2611+V2611</f>
        <v>0</v>
      </c>
    </row>
    <row r="2612" s="42" customFormat="true" ht="16.5" hidden="true" customHeight="true" outlineLevel="0" collapsed="false">
      <c r="A2612" s="132" t="s">
        <v>494</v>
      </c>
      <c r="B2612" s="30" t="s">
        <v>175</v>
      </c>
      <c r="C2612" s="31" t="s">
        <v>689</v>
      </c>
      <c r="D2612" s="166" t="s">
        <v>495</v>
      </c>
      <c r="E2612" s="31" t="n">
        <v>10</v>
      </c>
      <c r="F2612" s="31"/>
      <c r="G2612" s="31"/>
      <c r="H2612" s="31"/>
      <c r="I2612" s="31"/>
      <c r="J2612" s="31"/>
      <c r="K2612" s="31"/>
      <c r="L2612" s="31"/>
      <c r="M2612" s="31"/>
      <c r="N2612" s="33" t="n">
        <f aca="false">E2612*F2612+H2612+J2612+K2612+L2612+M2612</f>
        <v>0</v>
      </c>
      <c r="O2612" s="36"/>
      <c r="P2612" s="31" t="n">
        <v>9</v>
      </c>
      <c r="Q2612" s="31"/>
      <c r="R2612" s="31"/>
      <c r="S2612" s="31" t="n">
        <v>40</v>
      </c>
      <c r="T2612" s="31"/>
      <c r="U2612" s="31"/>
      <c r="V2612" s="31"/>
      <c r="W2612" s="31"/>
      <c r="X2612" s="31"/>
      <c r="Y2612" s="31"/>
      <c r="Z2612" s="36" t="n">
        <f aca="false">P2612*Q2612+S2612+U2612+V2612+W2612+X2612+Y2612</f>
        <v>40</v>
      </c>
      <c r="AA2612" s="36" t="n">
        <f aca="false">N2612+Z2612</f>
        <v>40</v>
      </c>
      <c r="AB2612" s="47" t="s">
        <v>434</v>
      </c>
      <c r="AC2612" s="102"/>
      <c r="AD2612" s="102"/>
      <c r="AE2612" s="36" t="n">
        <f aca="false">P2612*Q2612</f>
        <v>0</v>
      </c>
      <c r="AF2612" s="38" t="n">
        <f aca="false">AA2612-L2612-M2612-W2612-X2612</f>
        <v>40</v>
      </c>
      <c r="AG2612" s="39" t="str">
        <f aca="false">AB2612</f>
        <v>Плаксо В.А.</v>
      </c>
      <c r="AH2612" s="39" t="str">
        <f aca="false">C2612</f>
        <v>4АСС9-2а</v>
      </c>
      <c r="AI2612" s="40" t="str">
        <f aca="false">B2612</f>
        <v>13</v>
      </c>
      <c r="AJ2612" s="39" t="str">
        <f aca="false">CONCATENATE(A2612," ",D2612)</f>
        <v>МДК.03.03 Поиск и устранение неисправностей в компьютерных сетях </v>
      </c>
      <c r="AK2612" s="39" t="n">
        <f aca="false">E2612*F2612+P2612*Q2612+H2612+J2612+S2612+U2612</f>
        <v>40</v>
      </c>
      <c r="AL2612" s="39" t="n">
        <f aca="false">L2612+W2612</f>
        <v>0</v>
      </c>
      <c r="AM2612" s="39" t="n">
        <f aca="false">M2612+X2612</f>
        <v>0</v>
      </c>
      <c r="AN2612" s="39" t="n">
        <f aca="false">Y2612</f>
        <v>0</v>
      </c>
      <c r="AO2612" s="39" t="n">
        <f aca="false">SUM(AK2612:AN2612)</f>
        <v>40</v>
      </c>
      <c r="AP2612" s="41" t="n">
        <f aca="false">K2612+V2612</f>
        <v>0</v>
      </c>
    </row>
    <row r="2613" s="42" customFormat="true" ht="16.5" hidden="true" customHeight="true" outlineLevel="0" collapsed="false">
      <c r="A2613" s="132" t="s">
        <v>494</v>
      </c>
      <c r="B2613" s="30" t="s">
        <v>116</v>
      </c>
      <c r="C2613" s="31" t="s">
        <v>690</v>
      </c>
      <c r="D2613" s="166" t="s">
        <v>495</v>
      </c>
      <c r="E2613" s="31" t="n">
        <v>10</v>
      </c>
      <c r="F2613" s="31"/>
      <c r="G2613" s="31"/>
      <c r="H2613" s="31"/>
      <c r="I2613" s="31"/>
      <c r="J2613" s="31"/>
      <c r="K2613" s="31"/>
      <c r="L2613" s="31"/>
      <c r="M2613" s="31"/>
      <c r="N2613" s="33" t="n">
        <f aca="false">E2613*F2613+H2613+J2613+K2613+L2613+M2613</f>
        <v>0</v>
      </c>
      <c r="O2613" s="36"/>
      <c r="P2613" s="31" t="n">
        <v>9</v>
      </c>
      <c r="Q2613" s="31"/>
      <c r="R2613" s="31"/>
      <c r="S2613" s="31" t="n">
        <v>40</v>
      </c>
      <c r="T2613" s="31"/>
      <c r="U2613" s="31"/>
      <c r="V2613" s="31"/>
      <c r="W2613" s="31"/>
      <c r="X2613" s="31"/>
      <c r="Y2613" s="31"/>
      <c r="Z2613" s="36" t="n">
        <f aca="false">P2613*Q2613+S2613+U2613+V2613+W2613+X2613+Y2613</f>
        <v>40</v>
      </c>
      <c r="AA2613" s="36" t="n">
        <f aca="false">N2613+Z2613</f>
        <v>40</v>
      </c>
      <c r="AB2613" s="47" t="s">
        <v>69</v>
      </c>
      <c r="AC2613" s="102"/>
      <c r="AD2613" s="102"/>
      <c r="AE2613" s="36" t="n">
        <f aca="false">P2613*Q2613</f>
        <v>0</v>
      </c>
      <c r="AF2613" s="38" t="n">
        <f aca="false">AA2613-L2613-M2613-W2613-X2613</f>
        <v>40</v>
      </c>
      <c r="AG2613" s="39" t="str">
        <f aca="false">AB2613</f>
        <v>вак. 2 п/гр</v>
      </c>
      <c r="AH2613" s="39" t="str">
        <f aca="false">C2613</f>
        <v>4АСС9-2б</v>
      </c>
      <c r="AI2613" s="40" t="str">
        <f aca="false">B2613</f>
        <v>11</v>
      </c>
      <c r="AJ2613" s="39" t="str">
        <f aca="false">CONCATENATE(A2613," ",D2613)</f>
        <v>МДК.03.03 Поиск и устранение неисправностей в компьютерных сетях </v>
      </c>
      <c r="AK2613" s="39" t="n">
        <f aca="false">E2613*F2613+P2613*Q2613+H2613+J2613+S2613+U2613</f>
        <v>40</v>
      </c>
      <c r="AL2613" s="39" t="n">
        <f aca="false">L2613+W2613</f>
        <v>0</v>
      </c>
      <c r="AM2613" s="39" t="n">
        <f aca="false">M2613+X2613</f>
        <v>0</v>
      </c>
      <c r="AN2613" s="39" t="n">
        <f aca="false">Y2613</f>
        <v>0</v>
      </c>
      <c r="AO2613" s="39" t="n">
        <f aca="false">SUM(AK2613:AN2613)</f>
        <v>40</v>
      </c>
      <c r="AP2613" s="41" t="n">
        <f aca="false">K2613+V2613</f>
        <v>0</v>
      </c>
    </row>
    <row r="2614" s="42" customFormat="true" ht="16.5" hidden="true" customHeight="true" outlineLevel="0" collapsed="false">
      <c r="A2614" s="132" t="s">
        <v>496</v>
      </c>
      <c r="B2614" s="30" t="s">
        <v>175</v>
      </c>
      <c r="C2614" s="31" t="s">
        <v>689</v>
      </c>
      <c r="D2614" s="166" t="s">
        <v>108</v>
      </c>
      <c r="E2614" s="31" t="n">
        <v>1</v>
      </c>
      <c r="F2614" s="31" t="n">
        <v>36</v>
      </c>
      <c r="G2614" s="31"/>
      <c r="H2614" s="31"/>
      <c r="I2614" s="31"/>
      <c r="J2614" s="31"/>
      <c r="K2614" s="31"/>
      <c r="L2614" s="31"/>
      <c r="M2614" s="31"/>
      <c r="N2614" s="33" t="n">
        <f aca="false">E2614*F2614+H2614+J2614+K2614+L2614+M2614</f>
        <v>36</v>
      </c>
      <c r="O2614" s="36"/>
      <c r="P2614" s="31" t="n">
        <v>2</v>
      </c>
      <c r="Q2614" s="31"/>
      <c r="R2614" s="31"/>
      <c r="S2614" s="31"/>
      <c r="T2614" s="31"/>
      <c r="U2614" s="31"/>
      <c r="V2614" s="31"/>
      <c r="W2614" s="31"/>
      <c r="X2614" s="31"/>
      <c r="Y2614" s="31"/>
      <c r="Z2614" s="36" t="n">
        <f aca="false">P2614*Q2614+S2614+U2614+V2614+W2614+X2614+Y2614</f>
        <v>0</v>
      </c>
      <c r="AA2614" s="36" t="n">
        <f aca="false">N2614+Z2614</f>
        <v>36</v>
      </c>
      <c r="AB2614" s="73" t="s">
        <v>321</v>
      </c>
      <c r="AC2614" s="102"/>
      <c r="AD2614" s="102"/>
      <c r="AE2614" s="36" t="n">
        <f aca="false">P2614*Q2614</f>
        <v>0</v>
      </c>
      <c r="AF2614" s="38" t="n">
        <f aca="false">AA2614-L2614-M2614-W2614-X2614</f>
        <v>36</v>
      </c>
      <c r="AG2614" s="39" t="str">
        <f aca="false">AB2614</f>
        <v>Вашкевич С.И.</v>
      </c>
      <c r="AH2614" s="39" t="str">
        <f aca="false">C2614</f>
        <v>4АСС9-2а</v>
      </c>
      <c r="AI2614" s="40" t="str">
        <f aca="false">B2614</f>
        <v>13</v>
      </c>
      <c r="AJ2614" s="39" t="str">
        <f aca="false">CONCATENATE(A2614," ",D2614)</f>
        <v>УП.03 Учебная практика</v>
      </c>
      <c r="AK2614" s="39" t="n">
        <f aca="false">E2614*F2614+P2614*Q2614+H2614+J2614+S2614+U2614</f>
        <v>36</v>
      </c>
      <c r="AL2614" s="39" t="n">
        <f aca="false">L2614+W2614</f>
        <v>0</v>
      </c>
      <c r="AM2614" s="39" t="n">
        <f aca="false">M2614+X2614</f>
        <v>0</v>
      </c>
      <c r="AN2614" s="39" t="n">
        <f aca="false">Y2614</f>
        <v>0</v>
      </c>
      <c r="AO2614" s="39" t="n">
        <f aca="false">SUM(AK2614:AN2614)</f>
        <v>36</v>
      </c>
      <c r="AP2614" s="41" t="n">
        <f aca="false">K2614+V2614</f>
        <v>0</v>
      </c>
    </row>
    <row r="2615" s="42" customFormat="true" ht="16.5" hidden="true" customHeight="true" outlineLevel="0" collapsed="false">
      <c r="A2615" s="132" t="s">
        <v>496</v>
      </c>
      <c r="B2615" s="30" t="s">
        <v>175</v>
      </c>
      <c r="C2615" s="31" t="s">
        <v>689</v>
      </c>
      <c r="D2615" s="166" t="s">
        <v>108</v>
      </c>
      <c r="E2615" s="31" t="n">
        <v>1</v>
      </c>
      <c r="F2615" s="31"/>
      <c r="G2615" s="31"/>
      <c r="H2615" s="31"/>
      <c r="I2615" s="31"/>
      <c r="J2615" s="31"/>
      <c r="K2615" s="31"/>
      <c r="L2615" s="31"/>
      <c r="M2615" s="31"/>
      <c r="N2615" s="33" t="n">
        <f aca="false">E2615*F2615+H2615+J2615+K2615+L2615+M2615</f>
        <v>0</v>
      </c>
      <c r="O2615" s="36"/>
      <c r="P2615" s="31" t="n">
        <v>2</v>
      </c>
      <c r="Q2615" s="31" t="n">
        <v>36</v>
      </c>
      <c r="R2615" s="31"/>
      <c r="S2615" s="31"/>
      <c r="T2615" s="31"/>
      <c r="U2615" s="31"/>
      <c r="V2615" s="31"/>
      <c r="W2615" s="31"/>
      <c r="X2615" s="31"/>
      <c r="Y2615" s="31"/>
      <c r="Z2615" s="36" t="n">
        <f aca="false">P2615*Q2615+S2615+U2615+V2615+W2615+X2615+Y2615</f>
        <v>72</v>
      </c>
      <c r="AA2615" s="36" t="n">
        <f aca="false">N2615+Z2615</f>
        <v>72</v>
      </c>
      <c r="AB2615" s="73" t="s">
        <v>497</v>
      </c>
      <c r="AC2615" s="102"/>
      <c r="AD2615" s="102"/>
      <c r="AE2615" s="36" t="n">
        <f aca="false">P2615*Q2615</f>
        <v>72</v>
      </c>
      <c r="AF2615" s="38" t="n">
        <f aca="false">AA2615-L2615-M2615-W2615-X2615</f>
        <v>72</v>
      </c>
      <c r="AG2615" s="39" t="str">
        <f aca="false">AB2615</f>
        <v>вак. УП (АСС сети)</v>
      </c>
      <c r="AH2615" s="39" t="str">
        <f aca="false">C2615</f>
        <v>4АСС9-2а</v>
      </c>
      <c r="AI2615" s="40" t="str">
        <f aca="false">B2615</f>
        <v>13</v>
      </c>
      <c r="AJ2615" s="39" t="str">
        <f aca="false">CONCATENATE(A2615," ",D2615)</f>
        <v>УП.03 Учебная практика</v>
      </c>
      <c r="AK2615" s="39" t="n">
        <f aca="false">E2615*F2615+P2615*Q2615+H2615+J2615+S2615+U2615</f>
        <v>72</v>
      </c>
      <c r="AL2615" s="39" t="n">
        <f aca="false">L2615+W2615</f>
        <v>0</v>
      </c>
      <c r="AM2615" s="39" t="n">
        <f aca="false">M2615+X2615</f>
        <v>0</v>
      </c>
      <c r="AN2615" s="39" t="n">
        <f aca="false">Y2615</f>
        <v>0</v>
      </c>
      <c r="AO2615" s="39" t="n">
        <f aca="false">SUM(AK2615:AN2615)</f>
        <v>72</v>
      </c>
      <c r="AP2615" s="41" t="n">
        <f aca="false">K2615+V2615</f>
        <v>0</v>
      </c>
    </row>
    <row r="2616" s="42" customFormat="true" ht="16.5" hidden="true" customHeight="true" outlineLevel="0" collapsed="false">
      <c r="A2616" s="132" t="s">
        <v>496</v>
      </c>
      <c r="B2616" s="30" t="s">
        <v>116</v>
      </c>
      <c r="C2616" s="31" t="s">
        <v>690</v>
      </c>
      <c r="D2616" s="166" t="s">
        <v>108</v>
      </c>
      <c r="E2616" s="31" t="n">
        <v>1</v>
      </c>
      <c r="F2616" s="31" t="n">
        <v>36</v>
      </c>
      <c r="G2616" s="31"/>
      <c r="H2616" s="31"/>
      <c r="I2616" s="31"/>
      <c r="J2616" s="31"/>
      <c r="K2616" s="31"/>
      <c r="L2616" s="31"/>
      <c r="M2616" s="31"/>
      <c r="N2616" s="33" t="n">
        <f aca="false">E2616*F2616+H2616+J2616+K2616+L2616+M2616</f>
        <v>36</v>
      </c>
      <c r="O2616" s="36"/>
      <c r="P2616" s="31" t="n">
        <v>2</v>
      </c>
      <c r="Q2616" s="31" t="n">
        <v>36</v>
      </c>
      <c r="R2616" s="31"/>
      <c r="S2616" s="31"/>
      <c r="T2616" s="31"/>
      <c r="U2616" s="31"/>
      <c r="V2616" s="31"/>
      <c r="W2616" s="31"/>
      <c r="X2616" s="31"/>
      <c r="Y2616" s="31"/>
      <c r="Z2616" s="36" t="n">
        <f aca="false">P2616*Q2616+S2616+U2616+V2616+W2616+X2616+Y2616</f>
        <v>72</v>
      </c>
      <c r="AA2616" s="36" t="n">
        <f aca="false">N2616+Z2616</f>
        <v>108</v>
      </c>
      <c r="AB2616" s="73" t="s">
        <v>424</v>
      </c>
      <c r="AC2616" s="102"/>
      <c r="AD2616" s="102"/>
      <c r="AE2616" s="36"/>
      <c r="AF2616" s="38"/>
      <c r="AG2616" s="39" t="str">
        <f aca="false">AB2616</f>
        <v>Артемов А.П.</v>
      </c>
      <c r="AH2616" s="39" t="str">
        <f aca="false">C2616</f>
        <v>4АСС9-2б</v>
      </c>
      <c r="AI2616" s="40" t="str">
        <f aca="false">B2616</f>
        <v>11</v>
      </c>
      <c r="AJ2616" s="39" t="str">
        <f aca="false">CONCATENATE(A2616," ",D2616)</f>
        <v>УП.03 Учебная практика</v>
      </c>
      <c r="AK2616" s="39" t="n">
        <f aca="false">E2616*F2616+P2616*Q2616+H2616+J2616+S2616+U2616</f>
        <v>108</v>
      </c>
      <c r="AL2616" s="39" t="n">
        <f aca="false">L2616+W2616</f>
        <v>0</v>
      </c>
      <c r="AM2616" s="39" t="n">
        <f aca="false">M2616+X2616</f>
        <v>0</v>
      </c>
      <c r="AN2616" s="39" t="n">
        <f aca="false">Y2616</f>
        <v>0</v>
      </c>
      <c r="AO2616" s="39" t="n">
        <f aca="false">SUM(AK2616:AN2616)</f>
        <v>108</v>
      </c>
      <c r="AP2616" s="41" t="n">
        <f aca="false">K2616+V2616</f>
        <v>0</v>
      </c>
    </row>
    <row r="2617" s="42" customFormat="true" ht="16.5" hidden="true" customHeight="true" outlineLevel="0" collapsed="false">
      <c r="A2617" s="132" t="s">
        <v>498</v>
      </c>
      <c r="B2617" s="30" t="s">
        <v>167</v>
      </c>
      <c r="C2617" s="31" t="s">
        <v>691</v>
      </c>
      <c r="D2617" s="166" t="s">
        <v>140</v>
      </c>
      <c r="E2617" s="31" t="n">
        <v>1</v>
      </c>
      <c r="F2617" s="31" t="n">
        <v>12</v>
      </c>
      <c r="G2617" s="31"/>
      <c r="H2617" s="31"/>
      <c r="I2617" s="31"/>
      <c r="J2617" s="31"/>
      <c r="K2617" s="31"/>
      <c r="L2617" s="31"/>
      <c r="M2617" s="31"/>
      <c r="N2617" s="33" t="n">
        <f aca="false">E2617*F2617+H2617+J2617+K2617+L2617+M2617</f>
        <v>12</v>
      </c>
      <c r="O2617" s="36"/>
      <c r="P2617" s="31" t="n">
        <v>2</v>
      </c>
      <c r="Q2617" s="31" t="n">
        <v>12</v>
      </c>
      <c r="R2617" s="31"/>
      <c r="S2617" s="31"/>
      <c r="T2617" s="31"/>
      <c r="U2617" s="31"/>
      <c r="V2617" s="31"/>
      <c r="W2617" s="31"/>
      <c r="X2617" s="31"/>
      <c r="Y2617" s="31"/>
      <c r="Z2617" s="36" t="n">
        <f aca="false">P2617*Q2617+S2617+U2617+V2617+W2617+X2617+Y2617</f>
        <v>24</v>
      </c>
      <c r="AA2617" s="36" t="n">
        <f aca="false">N2617+Z2617</f>
        <v>36</v>
      </c>
      <c r="AB2617" s="36" t="s">
        <v>265</v>
      </c>
      <c r="AC2617" s="102"/>
      <c r="AD2617" s="102"/>
      <c r="AE2617" s="36" t="n">
        <f aca="false">P2617*Q2617</f>
        <v>24</v>
      </c>
      <c r="AF2617" s="38" t="n">
        <f aca="false">AA2617-L2617-M2617-W2617-X2617</f>
        <v>36</v>
      </c>
      <c r="AG2617" s="39" t="str">
        <f aca="false">AB2617</f>
        <v>Новицкий Д.Ю.</v>
      </c>
      <c r="AH2617" s="39" t="str">
        <f aca="false">C2617</f>
        <v>4АСС9-2</v>
      </c>
      <c r="AI2617" s="40" t="str">
        <f aca="false">B2617</f>
        <v>24</v>
      </c>
      <c r="AJ2617" s="39" t="str">
        <f aca="false">CONCATENATE(A2617," ",D2617)</f>
        <v>ПП.03 Производственная практика (по профилю специальности)</v>
      </c>
      <c r="AK2617" s="39" t="n">
        <f aca="false">E2617*F2617+P2617*Q2617+H2617+J2617+S2617+U2617</f>
        <v>36</v>
      </c>
      <c r="AL2617" s="39" t="n">
        <f aca="false">L2617+W2617</f>
        <v>0</v>
      </c>
      <c r="AM2617" s="39" t="n">
        <f aca="false">M2617+X2617</f>
        <v>0</v>
      </c>
      <c r="AN2617" s="39" t="n">
        <f aca="false">Y2617</f>
        <v>0</v>
      </c>
      <c r="AO2617" s="39" t="n">
        <f aca="false">SUM(AK2617:AN2617)</f>
        <v>36</v>
      </c>
      <c r="AP2617" s="41" t="n">
        <f aca="false">K2617+V2617</f>
        <v>0</v>
      </c>
    </row>
    <row r="2618" s="42" customFormat="true" ht="16.5" hidden="true" customHeight="true" outlineLevel="0" collapsed="false">
      <c r="A2618" s="132" t="s">
        <v>498</v>
      </c>
      <c r="B2618" s="30" t="s">
        <v>167</v>
      </c>
      <c r="C2618" s="31" t="s">
        <v>691</v>
      </c>
      <c r="D2618" s="166" t="s">
        <v>140</v>
      </c>
      <c r="E2618" s="31" t="n">
        <v>1</v>
      </c>
      <c r="F2618" s="31" t="n">
        <v>12</v>
      </c>
      <c r="G2618" s="31"/>
      <c r="H2618" s="31"/>
      <c r="I2618" s="31"/>
      <c r="J2618" s="31"/>
      <c r="K2618" s="31"/>
      <c r="L2618" s="31"/>
      <c r="M2618" s="31"/>
      <c r="N2618" s="33" t="n">
        <f aca="false">E2618*F2618+H2618+J2618+K2618+L2618+M2618</f>
        <v>12</v>
      </c>
      <c r="O2618" s="36"/>
      <c r="P2618" s="31" t="n">
        <v>2</v>
      </c>
      <c r="Q2618" s="31" t="n">
        <v>12</v>
      </c>
      <c r="R2618" s="31"/>
      <c r="S2618" s="31"/>
      <c r="T2618" s="31"/>
      <c r="U2618" s="31"/>
      <c r="V2618" s="31"/>
      <c r="W2618" s="31"/>
      <c r="X2618" s="31"/>
      <c r="Y2618" s="31"/>
      <c r="Z2618" s="36" t="n">
        <f aca="false">P2618*Q2618+S2618+U2618+V2618+W2618+X2618+Y2618</f>
        <v>24</v>
      </c>
      <c r="AA2618" s="36" t="n">
        <f aca="false">N2618+Z2618</f>
        <v>36</v>
      </c>
      <c r="AB2618" s="36" t="s">
        <v>201</v>
      </c>
      <c r="AC2618" s="102"/>
      <c r="AD2618" s="102"/>
      <c r="AE2618" s="36"/>
      <c r="AF2618" s="38"/>
      <c r="AG2618" s="39" t="str">
        <f aca="false">AB2618</f>
        <v>Бочарова Н.А.</v>
      </c>
      <c r="AH2618" s="39" t="str">
        <f aca="false">C2618</f>
        <v>4АСС9-2</v>
      </c>
      <c r="AI2618" s="40" t="str">
        <f aca="false">B2618</f>
        <v>24</v>
      </c>
      <c r="AJ2618" s="39" t="str">
        <f aca="false">CONCATENATE(A2618," ",D2618)</f>
        <v>ПП.03 Производственная практика (по профилю специальности)</v>
      </c>
      <c r="AK2618" s="39" t="n">
        <f aca="false">E2618*F2618+P2618*Q2618+H2618+J2618+S2618+U2618</f>
        <v>36</v>
      </c>
      <c r="AL2618" s="39" t="n">
        <f aca="false">L2618+W2618</f>
        <v>0</v>
      </c>
      <c r="AM2618" s="39" t="n">
        <f aca="false">M2618+X2618</f>
        <v>0</v>
      </c>
      <c r="AN2618" s="39" t="n">
        <f aca="false">Y2618</f>
        <v>0</v>
      </c>
      <c r="AO2618" s="39" t="n">
        <f aca="false">SUM(AK2618:AN2618)</f>
        <v>36</v>
      </c>
      <c r="AP2618" s="41" t="n">
        <f aca="false">K2618+V2618</f>
        <v>0</v>
      </c>
    </row>
    <row r="2619" s="42" customFormat="true" ht="16.5" hidden="true" customHeight="true" outlineLevel="0" collapsed="false">
      <c r="A2619" s="132" t="s">
        <v>498</v>
      </c>
      <c r="B2619" s="30" t="s">
        <v>167</v>
      </c>
      <c r="C2619" s="31" t="s">
        <v>691</v>
      </c>
      <c r="D2619" s="166" t="s">
        <v>140</v>
      </c>
      <c r="E2619" s="31" t="n">
        <v>1</v>
      </c>
      <c r="F2619" s="31" t="n">
        <v>12</v>
      </c>
      <c r="G2619" s="31"/>
      <c r="H2619" s="31"/>
      <c r="I2619" s="31"/>
      <c r="J2619" s="31"/>
      <c r="K2619" s="31"/>
      <c r="L2619" s="31"/>
      <c r="M2619" s="31"/>
      <c r="N2619" s="33" t="n">
        <f aca="false">E2619*F2619+H2619+J2619+K2619+L2619+M2619</f>
        <v>12</v>
      </c>
      <c r="O2619" s="36"/>
      <c r="P2619" s="31" t="n">
        <v>2</v>
      </c>
      <c r="Q2619" s="31" t="n">
        <v>12</v>
      </c>
      <c r="R2619" s="31"/>
      <c r="S2619" s="31"/>
      <c r="T2619" s="31"/>
      <c r="U2619" s="31"/>
      <c r="V2619" s="31"/>
      <c r="W2619" s="31"/>
      <c r="X2619" s="31"/>
      <c r="Y2619" s="31"/>
      <c r="Z2619" s="36" t="n">
        <f aca="false">P2619*Q2619+S2619+U2619+V2619+W2619+X2619+Y2619</f>
        <v>24</v>
      </c>
      <c r="AA2619" s="36" t="n">
        <f aca="false">N2619+Z2619</f>
        <v>36</v>
      </c>
      <c r="AB2619" s="36" t="s">
        <v>143</v>
      </c>
      <c r="AC2619" s="102"/>
      <c r="AD2619" s="102"/>
      <c r="AE2619" s="36"/>
      <c r="AF2619" s="38"/>
      <c r="AG2619" s="39" t="str">
        <f aca="false">AB2619</f>
        <v>вак. ПП</v>
      </c>
      <c r="AH2619" s="39" t="str">
        <f aca="false">C2619</f>
        <v>4АСС9-2</v>
      </c>
      <c r="AI2619" s="40" t="str">
        <f aca="false">B2619</f>
        <v>24</v>
      </c>
      <c r="AJ2619" s="39" t="str">
        <f aca="false">CONCATENATE(A2619," ",D2619)</f>
        <v>ПП.03 Производственная практика (по профилю специальности)</v>
      </c>
      <c r="AK2619" s="39" t="n">
        <f aca="false">E2619*F2619+P2619*Q2619+H2619+J2619+S2619+U2619</f>
        <v>36</v>
      </c>
      <c r="AL2619" s="39" t="n">
        <f aca="false">L2619+W2619</f>
        <v>0</v>
      </c>
      <c r="AM2619" s="39" t="n">
        <f aca="false">M2619+X2619</f>
        <v>0</v>
      </c>
      <c r="AN2619" s="39" t="n">
        <f aca="false">Y2619</f>
        <v>0</v>
      </c>
      <c r="AO2619" s="39" t="n">
        <f aca="false">SUM(AK2619:AN2619)</f>
        <v>36</v>
      </c>
      <c r="AP2619" s="41" t="n">
        <f aca="false">K2619+V2619</f>
        <v>0</v>
      </c>
    </row>
    <row r="2620" s="42" customFormat="true" ht="16.5" hidden="true" customHeight="true" outlineLevel="0" collapsed="false">
      <c r="A2620" s="132" t="s">
        <v>441</v>
      </c>
      <c r="B2620" s="30" t="s">
        <v>167</v>
      </c>
      <c r="C2620" s="31" t="s">
        <v>691</v>
      </c>
      <c r="D2620" s="166" t="s">
        <v>145</v>
      </c>
      <c r="E2620" s="31" t="n">
        <v>10</v>
      </c>
      <c r="F2620" s="31"/>
      <c r="G2620" s="31"/>
      <c r="H2620" s="31"/>
      <c r="I2620" s="31"/>
      <c r="J2620" s="31"/>
      <c r="K2620" s="31"/>
      <c r="L2620" s="31"/>
      <c r="M2620" s="31"/>
      <c r="N2620" s="33" t="n">
        <f aca="false">E2620*F2620+H2620+J2620+K2620+L2620+M2620</f>
        <v>0</v>
      </c>
      <c r="O2620" s="36"/>
      <c r="P2620" s="31" t="n">
        <v>9</v>
      </c>
      <c r="Q2620" s="31"/>
      <c r="R2620" s="31"/>
      <c r="S2620" s="31"/>
      <c r="T2620" s="31"/>
      <c r="U2620" s="31"/>
      <c r="V2620" s="31"/>
      <c r="W2620" s="31"/>
      <c r="X2620" s="31" t="n">
        <v>24</v>
      </c>
      <c r="Y2620" s="31"/>
      <c r="Z2620" s="36" t="n">
        <f aca="false">P2620*Q2620+S2620+U2620+V2620+W2620+X2620+Y2620</f>
        <v>24</v>
      </c>
      <c r="AA2620" s="36" t="n">
        <f aca="false">N2620+Z2620</f>
        <v>24</v>
      </c>
      <c r="AB2620" s="36" t="s">
        <v>146</v>
      </c>
      <c r="AC2620" s="102"/>
      <c r="AD2620" s="102"/>
      <c r="AE2620" s="36" t="n">
        <f aca="false">P2620*Q2620</f>
        <v>0</v>
      </c>
      <c r="AF2620" s="38" t="n">
        <f aca="false">AA2620-L2620-M2620-W2620-X2620</f>
        <v>0</v>
      </c>
      <c r="AG2620" s="39" t="str">
        <f aca="false">AB2620</f>
        <v>вак. ДЭ</v>
      </c>
      <c r="AH2620" s="39" t="str">
        <f aca="false">C2620</f>
        <v>4АСС9-2</v>
      </c>
      <c r="AI2620" s="40" t="str">
        <f aca="false">B2620</f>
        <v>24</v>
      </c>
      <c r="AJ2620" s="39" t="str">
        <f aca="false">CONCATENATE(A2620," ",D2620)</f>
        <v>ДЭ Демонстрационный экзамен по модулю</v>
      </c>
      <c r="AK2620" s="39" t="n">
        <f aca="false">E2620*F2620+P2620*Q2620+H2620+J2620+S2620+U2620</f>
        <v>0</v>
      </c>
      <c r="AL2620" s="39" t="n">
        <f aca="false">L2620+W2620</f>
        <v>0</v>
      </c>
      <c r="AM2620" s="39" t="n">
        <f aca="false">M2620+X2620</f>
        <v>24</v>
      </c>
      <c r="AN2620" s="39" t="n">
        <f aca="false">Y2620</f>
        <v>0</v>
      </c>
      <c r="AO2620" s="39" t="n">
        <f aca="false">SUM(AK2620:AN2620)</f>
        <v>24</v>
      </c>
      <c r="AP2620" s="41" t="n">
        <f aca="false">K2620+V2620</f>
        <v>0</v>
      </c>
    </row>
    <row r="2621" s="42" customFormat="true" ht="16.5" hidden="true" customHeight="true" outlineLevel="0" collapsed="false">
      <c r="A2621" s="132" t="s">
        <v>393</v>
      </c>
      <c r="B2621" s="30" t="s">
        <v>167</v>
      </c>
      <c r="C2621" s="31" t="s">
        <v>691</v>
      </c>
      <c r="D2621" s="166" t="s">
        <v>394</v>
      </c>
      <c r="E2621" s="31" t="n">
        <v>10</v>
      </c>
      <c r="F2621" s="31"/>
      <c r="G2621" s="31"/>
      <c r="H2621" s="31"/>
      <c r="I2621" s="31"/>
      <c r="J2621" s="31"/>
      <c r="K2621" s="31"/>
      <c r="L2621" s="31"/>
      <c r="M2621" s="31"/>
      <c r="N2621" s="33" t="n">
        <f aca="false">E2621*F2621+H2621+J2621+K2621+L2621+M2621</f>
        <v>0</v>
      </c>
      <c r="O2621" s="36"/>
      <c r="P2621" s="31" t="n">
        <v>4</v>
      </c>
      <c r="Q2621" s="31" t="n">
        <v>9</v>
      </c>
      <c r="R2621" s="31"/>
      <c r="S2621" s="31"/>
      <c r="T2621" s="31"/>
      <c r="U2621" s="31"/>
      <c r="V2621" s="31"/>
      <c r="W2621" s="31"/>
      <c r="X2621" s="31"/>
      <c r="Y2621" s="31"/>
      <c r="Z2621" s="36" t="n">
        <f aca="false">P2621*Q2621+S2621+U2621+V2621+W2621+X2621+Y2621</f>
        <v>36</v>
      </c>
      <c r="AA2621" s="36" t="n">
        <f aca="false">N2621+Z2621</f>
        <v>36</v>
      </c>
      <c r="AB2621" s="47" t="s">
        <v>265</v>
      </c>
      <c r="AC2621" s="102"/>
      <c r="AD2621" s="102"/>
      <c r="AE2621" s="36" t="n">
        <f aca="false">P2621*Q2621</f>
        <v>36</v>
      </c>
      <c r="AF2621" s="38" t="n">
        <f aca="false">AA2621-L2621-M2621-W2621-X2621</f>
        <v>36</v>
      </c>
      <c r="AG2621" s="39" t="str">
        <f aca="false">AB2621</f>
        <v>Новицкий Д.Ю.</v>
      </c>
      <c r="AH2621" s="39" t="str">
        <f aca="false">C2621</f>
        <v>4АСС9-2</v>
      </c>
      <c r="AI2621" s="40" t="str">
        <f aca="false">B2621</f>
        <v>24</v>
      </c>
      <c r="AJ2621" s="39" t="str">
        <f aca="false">CONCATENATE(A2621," ",D2621)</f>
        <v>ПДП.00 Производственная практика (преддипломная)</v>
      </c>
      <c r="AK2621" s="39" t="n">
        <f aca="false">E2621*F2621+P2621*Q2621+H2621+J2621+S2621+U2621</f>
        <v>36</v>
      </c>
      <c r="AL2621" s="39" t="n">
        <f aca="false">L2621+W2621</f>
        <v>0</v>
      </c>
      <c r="AM2621" s="39" t="n">
        <f aca="false">M2621+X2621</f>
        <v>0</v>
      </c>
      <c r="AN2621" s="39" t="n">
        <f aca="false">Y2621</f>
        <v>0</v>
      </c>
      <c r="AO2621" s="39" t="n">
        <f aca="false">SUM(AK2621:AN2621)</f>
        <v>36</v>
      </c>
      <c r="AP2621" s="41" t="n">
        <f aca="false">K2621+V2621</f>
        <v>0</v>
      </c>
    </row>
    <row r="2622" s="42" customFormat="true" ht="16.5" hidden="true" customHeight="true" outlineLevel="0" collapsed="false">
      <c r="A2622" s="132" t="s">
        <v>393</v>
      </c>
      <c r="B2622" s="30" t="s">
        <v>167</v>
      </c>
      <c r="C2622" s="31" t="s">
        <v>691</v>
      </c>
      <c r="D2622" s="166" t="s">
        <v>394</v>
      </c>
      <c r="E2622" s="31" t="n">
        <v>10</v>
      </c>
      <c r="F2622" s="31"/>
      <c r="G2622" s="31"/>
      <c r="H2622" s="31"/>
      <c r="I2622" s="31"/>
      <c r="J2622" s="31"/>
      <c r="K2622" s="31"/>
      <c r="L2622" s="31"/>
      <c r="M2622" s="31"/>
      <c r="N2622" s="33" t="n">
        <f aca="false">E2622*F2622+H2622+J2622+K2622+L2622+M2622</f>
        <v>0</v>
      </c>
      <c r="O2622" s="36"/>
      <c r="P2622" s="31" t="n">
        <v>4</v>
      </c>
      <c r="Q2622" s="31" t="n">
        <v>9</v>
      </c>
      <c r="R2622" s="31"/>
      <c r="S2622" s="31"/>
      <c r="T2622" s="31"/>
      <c r="U2622" s="31"/>
      <c r="V2622" s="31"/>
      <c r="W2622" s="31"/>
      <c r="X2622" s="31"/>
      <c r="Y2622" s="31"/>
      <c r="Z2622" s="36" t="n">
        <f aca="false">P2622*Q2622+S2622+U2622+V2622+W2622+X2622+Y2622</f>
        <v>36</v>
      </c>
      <c r="AA2622" s="36" t="n">
        <f aca="false">N2622+Z2622</f>
        <v>36</v>
      </c>
      <c r="AB2622" s="47" t="s">
        <v>702</v>
      </c>
      <c r="AC2622" s="291" t="s">
        <v>721</v>
      </c>
      <c r="AD2622" s="102"/>
      <c r="AE2622" s="36"/>
      <c r="AF2622" s="38"/>
      <c r="AG2622" s="39" t="str">
        <f aca="false">AB2622</f>
        <v>Инчаков В.А.</v>
      </c>
      <c r="AH2622" s="39" t="str">
        <f aca="false">C2622</f>
        <v>4АСС9-2</v>
      </c>
      <c r="AI2622" s="40" t="str">
        <f aca="false">B2622</f>
        <v>24</v>
      </c>
      <c r="AJ2622" s="39" t="str">
        <f aca="false">CONCATENATE(A2622," ",D2622)</f>
        <v>ПДП.00 Производственная практика (преддипломная)</v>
      </c>
      <c r="AK2622" s="39" t="n">
        <f aca="false">E2622*F2622+P2622*Q2622+H2622+J2622+S2622+U2622</f>
        <v>36</v>
      </c>
      <c r="AL2622" s="39" t="n">
        <f aca="false">L2622+W2622</f>
        <v>0</v>
      </c>
      <c r="AM2622" s="39" t="n">
        <f aca="false">M2622+X2622</f>
        <v>0</v>
      </c>
      <c r="AN2622" s="39" t="n">
        <f aca="false">Y2622</f>
        <v>0</v>
      </c>
      <c r="AO2622" s="39" t="n">
        <f aca="false">SUM(AK2622:AN2622)</f>
        <v>36</v>
      </c>
      <c r="AP2622" s="41" t="n">
        <f aca="false">K2622+V2622</f>
        <v>0</v>
      </c>
    </row>
    <row r="2623" s="42" customFormat="true" ht="16.5" hidden="true" customHeight="true" outlineLevel="0" collapsed="false">
      <c r="A2623" s="132" t="s">
        <v>393</v>
      </c>
      <c r="B2623" s="30" t="s">
        <v>167</v>
      </c>
      <c r="C2623" s="31" t="s">
        <v>691</v>
      </c>
      <c r="D2623" s="166" t="s">
        <v>394</v>
      </c>
      <c r="E2623" s="31" t="n">
        <v>10</v>
      </c>
      <c r="F2623" s="31"/>
      <c r="G2623" s="31"/>
      <c r="H2623" s="31"/>
      <c r="I2623" s="31"/>
      <c r="J2623" s="31"/>
      <c r="K2623" s="31"/>
      <c r="L2623" s="31"/>
      <c r="M2623" s="31"/>
      <c r="N2623" s="33" t="n">
        <f aca="false">E2623*F2623+H2623+J2623+K2623+L2623+M2623</f>
        <v>0</v>
      </c>
      <c r="O2623" s="36"/>
      <c r="P2623" s="31" t="n">
        <v>4</v>
      </c>
      <c r="Q2623" s="31" t="n">
        <v>9</v>
      </c>
      <c r="R2623" s="31"/>
      <c r="S2623" s="31"/>
      <c r="T2623" s="31"/>
      <c r="U2623" s="31"/>
      <c r="V2623" s="31"/>
      <c r="W2623" s="31"/>
      <c r="X2623" s="31"/>
      <c r="Y2623" s="31"/>
      <c r="Z2623" s="36" t="n">
        <f aca="false">P2623*Q2623+S2623+U2623+V2623+W2623+X2623+Y2623</f>
        <v>36</v>
      </c>
      <c r="AA2623" s="36" t="n">
        <f aca="false">N2623+Z2623</f>
        <v>36</v>
      </c>
      <c r="AB2623" s="47" t="s">
        <v>434</v>
      </c>
      <c r="AC2623" s="102"/>
      <c r="AD2623" s="102"/>
      <c r="AE2623" s="36"/>
      <c r="AF2623" s="38"/>
      <c r="AG2623" s="39" t="str">
        <f aca="false">AB2623</f>
        <v>Плаксо В.А.</v>
      </c>
      <c r="AH2623" s="39" t="str">
        <f aca="false">C2623</f>
        <v>4АСС9-2</v>
      </c>
      <c r="AI2623" s="40" t="str">
        <f aca="false">B2623</f>
        <v>24</v>
      </c>
      <c r="AJ2623" s="39" t="str">
        <f aca="false">CONCATENATE(A2623," ",D2623)</f>
        <v>ПДП.00 Производственная практика (преддипломная)</v>
      </c>
      <c r="AK2623" s="39" t="n">
        <f aca="false">E2623*F2623+P2623*Q2623+H2623+J2623+S2623+U2623</f>
        <v>36</v>
      </c>
      <c r="AL2623" s="39" t="n">
        <f aca="false">L2623+W2623</f>
        <v>0</v>
      </c>
      <c r="AM2623" s="39" t="n">
        <f aca="false">M2623+X2623</f>
        <v>0</v>
      </c>
      <c r="AN2623" s="39" t="n">
        <f aca="false">Y2623</f>
        <v>0</v>
      </c>
      <c r="AO2623" s="39" t="n">
        <f aca="false">SUM(AK2623:AN2623)</f>
        <v>36</v>
      </c>
      <c r="AP2623" s="41" t="n">
        <f aca="false">K2623+V2623</f>
        <v>0</v>
      </c>
    </row>
    <row r="2624" s="42" customFormat="true" ht="16.5" hidden="true" customHeight="true" outlineLevel="0" collapsed="false">
      <c r="A2624" s="132" t="s">
        <v>393</v>
      </c>
      <c r="B2624" s="30" t="s">
        <v>167</v>
      </c>
      <c r="C2624" s="31" t="s">
        <v>691</v>
      </c>
      <c r="D2624" s="166" t="s">
        <v>394</v>
      </c>
      <c r="E2624" s="31" t="n">
        <v>10</v>
      </c>
      <c r="F2624" s="31"/>
      <c r="G2624" s="31"/>
      <c r="H2624" s="31"/>
      <c r="I2624" s="31"/>
      <c r="J2624" s="31"/>
      <c r="K2624" s="31"/>
      <c r="L2624" s="31"/>
      <c r="M2624" s="31"/>
      <c r="N2624" s="33" t="n">
        <f aca="false">E2624*F2624+H2624+J2624+K2624+L2624+M2624</f>
        <v>0</v>
      </c>
      <c r="O2624" s="36"/>
      <c r="P2624" s="31" t="n">
        <v>4</v>
      </c>
      <c r="Q2624" s="31" t="n">
        <v>9</v>
      </c>
      <c r="R2624" s="31"/>
      <c r="S2624" s="31"/>
      <c r="T2624" s="31"/>
      <c r="U2624" s="31"/>
      <c r="V2624" s="31"/>
      <c r="W2624" s="31"/>
      <c r="X2624" s="31"/>
      <c r="Y2624" s="31"/>
      <c r="Z2624" s="36" t="n">
        <f aca="false">P2624*Q2624+S2624+U2624+V2624+W2624+X2624+Y2624</f>
        <v>36</v>
      </c>
      <c r="AA2624" s="36" t="n">
        <f aca="false">N2624+Z2624</f>
        <v>36</v>
      </c>
      <c r="AB2624" s="47" t="s">
        <v>201</v>
      </c>
      <c r="AC2624" s="102"/>
      <c r="AD2624" s="102"/>
      <c r="AE2624" s="36"/>
      <c r="AF2624" s="38"/>
      <c r="AG2624" s="39" t="str">
        <f aca="false">AB2624</f>
        <v>Бочарова Н.А.</v>
      </c>
      <c r="AH2624" s="39" t="str">
        <f aca="false">C2624</f>
        <v>4АСС9-2</v>
      </c>
      <c r="AI2624" s="40" t="str">
        <f aca="false">B2624</f>
        <v>24</v>
      </c>
      <c r="AJ2624" s="39" t="str">
        <f aca="false">CONCATENATE(A2624," ",D2624)</f>
        <v>ПДП.00 Производственная практика (преддипломная)</v>
      </c>
      <c r="AK2624" s="39" t="n">
        <f aca="false">E2624*F2624+P2624*Q2624+H2624+J2624+S2624+U2624</f>
        <v>36</v>
      </c>
      <c r="AL2624" s="39" t="n">
        <f aca="false">L2624+W2624</f>
        <v>0</v>
      </c>
      <c r="AM2624" s="39" t="n">
        <f aca="false">M2624+X2624</f>
        <v>0</v>
      </c>
      <c r="AN2624" s="39" t="n">
        <f aca="false">Y2624</f>
        <v>0</v>
      </c>
      <c r="AO2624" s="39" t="n">
        <f aca="false">SUM(AK2624:AN2624)</f>
        <v>36</v>
      </c>
      <c r="AP2624" s="41" t="n">
        <f aca="false">K2624+V2624</f>
        <v>0</v>
      </c>
    </row>
    <row r="2625" s="42" customFormat="true" ht="16.5" hidden="true" customHeight="true" outlineLevel="0" collapsed="false">
      <c r="A2625" s="132" t="s">
        <v>499</v>
      </c>
      <c r="B2625" s="30" t="s">
        <v>167</v>
      </c>
      <c r="C2625" s="31" t="s">
        <v>691</v>
      </c>
      <c r="D2625" s="166" t="s">
        <v>500</v>
      </c>
      <c r="E2625" s="31" t="n">
        <v>10</v>
      </c>
      <c r="F2625" s="31"/>
      <c r="G2625" s="31"/>
      <c r="H2625" s="31"/>
      <c r="I2625" s="31"/>
      <c r="J2625" s="31"/>
      <c r="K2625" s="31"/>
      <c r="L2625" s="31"/>
      <c r="M2625" s="31"/>
      <c r="N2625" s="33" t="n">
        <f aca="false">E2625*F2625+H2625+J2625+K2625+L2625+M2625</f>
        <v>0</v>
      </c>
      <c r="O2625" s="36"/>
      <c r="P2625" s="31" t="n">
        <v>9</v>
      </c>
      <c r="Q2625" s="31"/>
      <c r="R2625" s="31"/>
      <c r="S2625" s="31"/>
      <c r="T2625" s="31"/>
      <c r="U2625" s="31"/>
      <c r="V2625" s="31"/>
      <c r="W2625" s="31"/>
      <c r="X2625" s="31"/>
      <c r="Y2625" s="31" t="n">
        <v>5</v>
      </c>
      <c r="Z2625" s="36" t="n">
        <f aca="false">P2625*Q2625+S2625+U2625+V2625+W2625+X2625+Y2625</f>
        <v>5</v>
      </c>
      <c r="AA2625" s="36" t="n">
        <f aca="false">N2625+Z2625</f>
        <v>5</v>
      </c>
      <c r="AB2625" s="47" t="s">
        <v>259</v>
      </c>
      <c r="AC2625" s="291" t="s">
        <v>725</v>
      </c>
      <c r="AD2625" s="102"/>
      <c r="AE2625" s="36" t="n">
        <f aca="false">P2625*Q2625</f>
        <v>0</v>
      </c>
      <c r="AF2625" s="38" t="n">
        <f aca="false">AA2625-L2625-M2625-W2625-X2625</f>
        <v>5</v>
      </c>
      <c r="AG2625" s="39" t="str">
        <f aca="false">AB2625</f>
        <v>Евдокимов М.В.</v>
      </c>
      <c r="AH2625" s="39" t="str">
        <f aca="false">C2625</f>
        <v>4АСС9-2</v>
      </c>
      <c r="AI2625" s="40" t="str">
        <f aca="false">B2625</f>
        <v>24</v>
      </c>
      <c r="AJ2625" s="39" t="str">
        <f aca="false">CONCATENATE(A2625," ",D2625)</f>
        <v>ГИА.01 Подготовка  выпускной квалификационной работы  с 18 мая по 14 июня </v>
      </c>
      <c r="AK2625" s="39" t="n">
        <f aca="false">E2625*F2625+P2625*Q2625+H2625+J2625+S2625+U2625</f>
        <v>0</v>
      </c>
      <c r="AL2625" s="39" t="n">
        <f aca="false">L2625+W2625</f>
        <v>0</v>
      </c>
      <c r="AM2625" s="39" t="n">
        <f aca="false">M2625+X2625</f>
        <v>0</v>
      </c>
      <c r="AN2625" s="39" t="n">
        <f aca="false">Y2625</f>
        <v>5</v>
      </c>
      <c r="AO2625" s="39" t="n">
        <f aca="false">SUM(AK2625:AN2625)</f>
        <v>5</v>
      </c>
      <c r="AP2625" s="41" t="n">
        <f aca="false">K2625+V2625</f>
        <v>0</v>
      </c>
    </row>
    <row r="2626" s="42" customFormat="true" ht="16.5" hidden="true" customHeight="true" outlineLevel="0" collapsed="false">
      <c r="A2626" s="132" t="s">
        <v>499</v>
      </c>
      <c r="B2626" s="30" t="s">
        <v>167</v>
      </c>
      <c r="C2626" s="31" t="s">
        <v>691</v>
      </c>
      <c r="D2626" s="166" t="s">
        <v>500</v>
      </c>
      <c r="E2626" s="31" t="n">
        <v>10</v>
      </c>
      <c r="F2626" s="31"/>
      <c r="G2626" s="31"/>
      <c r="H2626" s="31"/>
      <c r="I2626" s="31"/>
      <c r="J2626" s="31"/>
      <c r="K2626" s="31"/>
      <c r="L2626" s="31"/>
      <c r="M2626" s="31"/>
      <c r="N2626" s="33" t="n">
        <f aca="false">E2626*F2626+H2626+J2626+K2626+L2626+M2626</f>
        <v>0</v>
      </c>
      <c r="O2626" s="36"/>
      <c r="P2626" s="31" t="n">
        <v>9</v>
      </c>
      <c r="Q2626" s="31"/>
      <c r="R2626" s="31"/>
      <c r="S2626" s="31"/>
      <c r="T2626" s="31"/>
      <c r="U2626" s="31"/>
      <c r="V2626" s="31"/>
      <c r="W2626" s="31"/>
      <c r="X2626" s="31"/>
      <c r="Y2626" s="31" t="n">
        <v>35</v>
      </c>
      <c r="Z2626" s="36" t="n">
        <f aca="false">P2626*Q2626+S2626+U2626+V2626+W2626+X2626+Y2626</f>
        <v>35</v>
      </c>
      <c r="AA2626" s="36" t="n">
        <f aca="false">N2626+Z2626</f>
        <v>35</v>
      </c>
      <c r="AB2626" s="47" t="s">
        <v>265</v>
      </c>
      <c r="AC2626" s="291" t="s">
        <v>725</v>
      </c>
      <c r="AD2626" s="102"/>
      <c r="AE2626" s="36" t="n">
        <f aca="false">P2626*Q2626</f>
        <v>0</v>
      </c>
      <c r="AF2626" s="38" t="n">
        <f aca="false">AA2626-L2626-M2626-W2626-X2626</f>
        <v>35</v>
      </c>
      <c r="AG2626" s="39" t="str">
        <f aca="false">AB2626</f>
        <v>Новицкий Д.Ю.</v>
      </c>
      <c r="AH2626" s="39" t="str">
        <f aca="false">C2626</f>
        <v>4АСС9-2</v>
      </c>
      <c r="AI2626" s="40" t="str">
        <f aca="false">B2626</f>
        <v>24</v>
      </c>
      <c r="AJ2626" s="39" t="str">
        <f aca="false">CONCATENATE(A2626," ",D2626)</f>
        <v>ГИА.01 Подготовка  выпускной квалификационной работы  с 18 мая по 14 июня </v>
      </c>
      <c r="AK2626" s="39" t="n">
        <f aca="false">E2626*F2626+P2626*Q2626+H2626+J2626+S2626+U2626</f>
        <v>0</v>
      </c>
      <c r="AL2626" s="39" t="n">
        <f aca="false">L2626+W2626</f>
        <v>0</v>
      </c>
      <c r="AM2626" s="39" t="n">
        <f aca="false">M2626+X2626</f>
        <v>0</v>
      </c>
      <c r="AN2626" s="39" t="n">
        <f aca="false">Y2626</f>
        <v>35</v>
      </c>
      <c r="AO2626" s="39" t="n">
        <f aca="false">SUM(AK2626:AN2626)</f>
        <v>35</v>
      </c>
      <c r="AP2626" s="41" t="n">
        <f aca="false">K2626+V2626</f>
        <v>0</v>
      </c>
    </row>
    <row r="2627" s="42" customFormat="true" ht="16.5" hidden="true" customHeight="true" outlineLevel="0" collapsed="false">
      <c r="A2627" s="132" t="s">
        <v>499</v>
      </c>
      <c r="B2627" s="30" t="s">
        <v>167</v>
      </c>
      <c r="C2627" s="31" t="s">
        <v>691</v>
      </c>
      <c r="D2627" s="166" t="s">
        <v>500</v>
      </c>
      <c r="E2627" s="31" t="n">
        <v>10</v>
      </c>
      <c r="F2627" s="31"/>
      <c r="G2627" s="31"/>
      <c r="H2627" s="31"/>
      <c r="I2627" s="31"/>
      <c r="J2627" s="31"/>
      <c r="K2627" s="31"/>
      <c r="L2627" s="31"/>
      <c r="M2627" s="31"/>
      <c r="N2627" s="33" t="n">
        <f aca="false">E2627*F2627+H2627+J2627+K2627+L2627+M2627</f>
        <v>0</v>
      </c>
      <c r="O2627" s="36"/>
      <c r="P2627" s="31" t="n">
        <v>9</v>
      </c>
      <c r="Q2627" s="31"/>
      <c r="R2627" s="31"/>
      <c r="S2627" s="31"/>
      <c r="T2627" s="31"/>
      <c r="U2627" s="31"/>
      <c r="V2627" s="31"/>
      <c r="W2627" s="31"/>
      <c r="X2627" s="31"/>
      <c r="Y2627" s="31" t="n">
        <v>45</v>
      </c>
      <c r="Z2627" s="36" t="n">
        <f aca="false">P2627*Q2627+S2627+U2627+V2627+W2627+X2627+Y2627</f>
        <v>45</v>
      </c>
      <c r="AA2627" s="36" t="n">
        <f aca="false">N2627+Z2627</f>
        <v>45</v>
      </c>
      <c r="AB2627" s="47" t="s">
        <v>434</v>
      </c>
      <c r="AC2627" s="291" t="s">
        <v>725</v>
      </c>
      <c r="AD2627" s="102"/>
      <c r="AE2627" s="36" t="n">
        <f aca="false">P2627*Q2627</f>
        <v>0</v>
      </c>
      <c r="AF2627" s="38" t="n">
        <f aca="false">AA2627-L2627-M2627-W2627-X2627</f>
        <v>45</v>
      </c>
      <c r="AG2627" s="39" t="str">
        <f aca="false">AB2627</f>
        <v>Плаксо В.А.</v>
      </c>
      <c r="AH2627" s="39" t="str">
        <f aca="false">C2627</f>
        <v>4АСС9-2</v>
      </c>
      <c r="AI2627" s="40" t="str">
        <f aca="false">B2627</f>
        <v>24</v>
      </c>
      <c r="AJ2627" s="39" t="str">
        <f aca="false">CONCATENATE(A2627," ",D2627)</f>
        <v>ГИА.01 Подготовка  выпускной квалификационной работы  с 18 мая по 14 июня </v>
      </c>
      <c r="AK2627" s="39" t="n">
        <f aca="false">E2627*F2627+P2627*Q2627+H2627+J2627+S2627+U2627</f>
        <v>0</v>
      </c>
      <c r="AL2627" s="39" t="n">
        <f aca="false">L2627+W2627</f>
        <v>0</v>
      </c>
      <c r="AM2627" s="39" t="n">
        <f aca="false">M2627+X2627</f>
        <v>0</v>
      </c>
      <c r="AN2627" s="39" t="n">
        <f aca="false">Y2627</f>
        <v>45</v>
      </c>
      <c r="AO2627" s="39" t="n">
        <f aca="false">SUM(AK2627:AN2627)</f>
        <v>45</v>
      </c>
      <c r="AP2627" s="41" t="n">
        <f aca="false">K2627+V2627</f>
        <v>0</v>
      </c>
    </row>
    <row r="2628" s="42" customFormat="true" ht="16.5" hidden="true" customHeight="true" outlineLevel="0" collapsed="false">
      <c r="A2628" s="132" t="s">
        <v>499</v>
      </c>
      <c r="B2628" s="30" t="s">
        <v>167</v>
      </c>
      <c r="C2628" s="31" t="s">
        <v>691</v>
      </c>
      <c r="D2628" s="166" t="s">
        <v>500</v>
      </c>
      <c r="E2628" s="31" t="n">
        <v>10</v>
      </c>
      <c r="F2628" s="31"/>
      <c r="G2628" s="31"/>
      <c r="H2628" s="31"/>
      <c r="I2628" s="31"/>
      <c r="J2628" s="31"/>
      <c r="K2628" s="31"/>
      <c r="L2628" s="31"/>
      <c r="M2628" s="31"/>
      <c r="N2628" s="33" t="n">
        <f aca="false">E2628*F2628+H2628+J2628+K2628+L2628+M2628</f>
        <v>0</v>
      </c>
      <c r="O2628" s="36"/>
      <c r="P2628" s="31" t="n">
        <v>9</v>
      </c>
      <c r="Q2628" s="31"/>
      <c r="R2628" s="31"/>
      <c r="S2628" s="31"/>
      <c r="T2628" s="31"/>
      <c r="U2628" s="31"/>
      <c r="V2628" s="31"/>
      <c r="W2628" s="31"/>
      <c r="X2628" s="31"/>
      <c r="Y2628" s="31" t="n">
        <v>25</v>
      </c>
      <c r="Z2628" s="36" t="n">
        <f aca="false">P2628*Q2628+S2628+U2628+V2628+W2628+X2628+Y2628</f>
        <v>25</v>
      </c>
      <c r="AA2628" s="36" t="n">
        <f aca="false">N2628+Z2628</f>
        <v>25</v>
      </c>
      <c r="AB2628" s="47" t="s">
        <v>212</v>
      </c>
      <c r="AC2628" s="291" t="s">
        <v>725</v>
      </c>
      <c r="AD2628" s="102"/>
      <c r="AE2628" s="36" t="n">
        <f aca="false">P2628*Q2628</f>
        <v>0</v>
      </c>
      <c r="AF2628" s="38" t="n">
        <f aca="false">AA2628-L2628-M2628-W2628-X2628</f>
        <v>25</v>
      </c>
      <c r="AG2628" s="39" t="str">
        <f aca="false">AB2628</f>
        <v>Соколюк А.В.</v>
      </c>
      <c r="AH2628" s="39" t="str">
        <f aca="false">C2628</f>
        <v>4АСС9-2</v>
      </c>
      <c r="AI2628" s="40" t="str">
        <f aca="false">B2628</f>
        <v>24</v>
      </c>
      <c r="AJ2628" s="39" t="str">
        <f aca="false">CONCATENATE(A2628," ",D2628)</f>
        <v>ГИА.01 Подготовка  выпускной квалификационной работы  с 18 мая по 14 июня </v>
      </c>
      <c r="AK2628" s="39" t="n">
        <f aca="false">E2628*F2628+P2628*Q2628+H2628+J2628+S2628+U2628</f>
        <v>0</v>
      </c>
      <c r="AL2628" s="39" t="n">
        <f aca="false">L2628+W2628</f>
        <v>0</v>
      </c>
      <c r="AM2628" s="39" t="n">
        <f aca="false">M2628+X2628</f>
        <v>0</v>
      </c>
      <c r="AN2628" s="39" t="n">
        <f aca="false">Y2628</f>
        <v>25</v>
      </c>
      <c r="AO2628" s="39" t="n">
        <f aca="false">SUM(AK2628:AN2628)</f>
        <v>25</v>
      </c>
      <c r="AP2628" s="41" t="n">
        <f aca="false">K2628+V2628</f>
        <v>0</v>
      </c>
    </row>
    <row r="2629" s="42" customFormat="true" ht="16.5" hidden="true" customHeight="true" outlineLevel="0" collapsed="false">
      <c r="A2629" s="132" t="s">
        <v>499</v>
      </c>
      <c r="B2629" s="30" t="s">
        <v>167</v>
      </c>
      <c r="C2629" s="31" t="s">
        <v>691</v>
      </c>
      <c r="D2629" s="166" t="s">
        <v>500</v>
      </c>
      <c r="E2629" s="31" t="n">
        <v>10</v>
      </c>
      <c r="F2629" s="31"/>
      <c r="G2629" s="31"/>
      <c r="H2629" s="31"/>
      <c r="I2629" s="31"/>
      <c r="J2629" s="31"/>
      <c r="K2629" s="31"/>
      <c r="L2629" s="31"/>
      <c r="M2629" s="31"/>
      <c r="N2629" s="33" t="n">
        <f aca="false">E2629*F2629+H2629+J2629+K2629+L2629+M2629</f>
        <v>0</v>
      </c>
      <c r="O2629" s="36"/>
      <c r="P2629" s="31" t="n">
        <v>9</v>
      </c>
      <c r="Q2629" s="31"/>
      <c r="R2629" s="31"/>
      <c r="S2629" s="31"/>
      <c r="T2629" s="31"/>
      <c r="U2629" s="31"/>
      <c r="V2629" s="31"/>
      <c r="W2629" s="31"/>
      <c r="X2629" s="31"/>
      <c r="Y2629" s="31" t="n">
        <v>10</v>
      </c>
      <c r="Z2629" s="36" t="n">
        <f aca="false">P2629*Q2629+S2629+U2629+V2629+W2629+X2629+Y2629</f>
        <v>10</v>
      </c>
      <c r="AA2629" s="36" t="n">
        <f aca="false">N2629+Z2629</f>
        <v>10</v>
      </c>
      <c r="AB2629" s="47" t="s">
        <v>413</v>
      </c>
      <c r="AC2629" s="291" t="s">
        <v>725</v>
      </c>
      <c r="AD2629" s="102"/>
      <c r="AE2629" s="36" t="n">
        <f aca="false">P2629*Q2629</f>
        <v>0</v>
      </c>
      <c r="AF2629" s="38" t="n">
        <f aca="false">AA2629-L2629-M2629-W2629-X2629</f>
        <v>10</v>
      </c>
      <c r="AG2629" s="39" t="str">
        <f aca="false">AB2629</f>
        <v>Чагмавели Н.В.</v>
      </c>
      <c r="AH2629" s="39" t="str">
        <f aca="false">C2629</f>
        <v>4АСС9-2</v>
      </c>
      <c r="AI2629" s="40" t="str">
        <f aca="false">B2629</f>
        <v>24</v>
      </c>
      <c r="AJ2629" s="39" t="str">
        <f aca="false">CONCATENATE(A2629," ",D2629)</f>
        <v>ГИА.01 Подготовка  выпускной квалификационной работы  с 18 мая по 14 июня </v>
      </c>
      <c r="AK2629" s="39" t="n">
        <f aca="false">E2629*F2629+P2629*Q2629+H2629+J2629+S2629+U2629</f>
        <v>0</v>
      </c>
      <c r="AL2629" s="39" t="n">
        <f aca="false">L2629+W2629</f>
        <v>0</v>
      </c>
      <c r="AM2629" s="39" t="n">
        <f aca="false">M2629+X2629</f>
        <v>0</v>
      </c>
      <c r="AN2629" s="39" t="n">
        <f aca="false">Y2629</f>
        <v>10</v>
      </c>
      <c r="AO2629" s="39" t="n">
        <f aca="false">SUM(AK2629:AN2629)</f>
        <v>10</v>
      </c>
      <c r="AP2629" s="41" t="n">
        <f aca="false">K2629+V2629</f>
        <v>0</v>
      </c>
    </row>
    <row r="2630" s="42" customFormat="true" ht="16.5" hidden="true" customHeight="true" outlineLevel="0" collapsed="false">
      <c r="A2630" s="132" t="s">
        <v>499</v>
      </c>
      <c r="B2630" s="30" t="s">
        <v>167</v>
      </c>
      <c r="C2630" s="31" t="s">
        <v>691</v>
      </c>
      <c r="D2630" s="166" t="s">
        <v>500</v>
      </c>
      <c r="E2630" s="31" t="n">
        <v>10</v>
      </c>
      <c r="F2630" s="31"/>
      <c r="G2630" s="31"/>
      <c r="H2630" s="31"/>
      <c r="I2630" s="31"/>
      <c r="J2630" s="31"/>
      <c r="K2630" s="31"/>
      <c r="L2630" s="31"/>
      <c r="M2630" s="31"/>
      <c r="N2630" s="33" t="n">
        <f aca="false">E2630*F2630+H2630+J2630+K2630+L2630+M2630</f>
        <v>0</v>
      </c>
      <c r="O2630" s="36"/>
      <c r="P2630" s="31" t="n">
        <v>9</v>
      </c>
      <c r="Q2630" s="31"/>
      <c r="R2630" s="31" t="n">
        <v>144</v>
      </c>
      <c r="S2630" s="31"/>
      <c r="T2630" s="31"/>
      <c r="U2630" s="31"/>
      <c r="V2630" s="31"/>
      <c r="W2630" s="31"/>
      <c r="X2630" s="31"/>
      <c r="Y2630" s="31" t="n">
        <v>24</v>
      </c>
      <c r="Z2630" s="36" t="n">
        <f aca="false">P2630*Q2630+S2630+U2630+V2630+W2630+X2630+Y2630</f>
        <v>24</v>
      </c>
      <c r="AA2630" s="36" t="n">
        <f aca="false">N2630+Z2630</f>
        <v>24</v>
      </c>
      <c r="AB2630" s="47" t="s">
        <v>398</v>
      </c>
      <c r="AC2630" s="102"/>
      <c r="AD2630" s="102"/>
      <c r="AE2630" s="36" t="n">
        <f aca="false">P2630*Q2630</f>
        <v>0</v>
      </c>
      <c r="AF2630" s="38" t="n">
        <f aca="false">AA2630-L2630-M2630-W2630-X2630</f>
        <v>24</v>
      </c>
      <c r="AG2630" s="39" t="str">
        <f aca="false">AB2630</f>
        <v>вак. ГИА</v>
      </c>
      <c r="AH2630" s="39" t="str">
        <f aca="false">C2630</f>
        <v>4АСС9-2</v>
      </c>
      <c r="AI2630" s="40" t="str">
        <f aca="false">B2630</f>
        <v>24</v>
      </c>
      <c r="AJ2630" s="39" t="str">
        <f aca="false">CONCATENATE(A2630," ",D2630)</f>
        <v>ГИА.01 Подготовка  выпускной квалификационной работы  с 18 мая по 14 июня </v>
      </c>
      <c r="AK2630" s="39" t="n">
        <f aca="false">E2630*F2630+P2630*Q2630+H2630+J2630+S2630+U2630</f>
        <v>0</v>
      </c>
      <c r="AL2630" s="39" t="n">
        <f aca="false">L2630+W2630</f>
        <v>0</v>
      </c>
      <c r="AM2630" s="39" t="n">
        <f aca="false">M2630+X2630</f>
        <v>0</v>
      </c>
      <c r="AN2630" s="39" t="n">
        <f aca="false">Y2630</f>
        <v>24</v>
      </c>
      <c r="AO2630" s="39" t="n">
        <f aca="false">SUM(AK2630:AN2630)</f>
        <v>24</v>
      </c>
      <c r="AP2630" s="41" t="n">
        <f aca="false">K2630+V2630</f>
        <v>0</v>
      </c>
    </row>
    <row r="2631" s="42" customFormat="true" ht="16.5" hidden="true" customHeight="true" outlineLevel="0" collapsed="false">
      <c r="A2631" s="132" t="s">
        <v>501</v>
      </c>
      <c r="B2631" s="30" t="s">
        <v>167</v>
      </c>
      <c r="C2631" s="31" t="s">
        <v>691</v>
      </c>
      <c r="D2631" s="166" t="s">
        <v>502</v>
      </c>
      <c r="E2631" s="31" t="n">
        <v>10</v>
      </c>
      <c r="F2631" s="31"/>
      <c r="G2631" s="31"/>
      <c r="H2631" s="31"/>
      <c r="I2631" s="31"/>
      <c r="J2631" s="31"/>
      <c r="K2631" s="31"/>
      <c r="L2631" s="31"/>
      <c r="M2631" s="31"/>
      <c r="N2631" s="33" t="n">
        <f aca="false">E2631*F2631+H2631+J2631+K2631+L2631+M2631</f>
        <v>0</v>
      </c>
      <c r="O2631" s="36"/>
      <c r="P2631" s="31" t="n">
        <v>9</v>
      </c>
      <c r="Q2631" s="31"/>
      <c r="R2631" s="31"/>
      <c r="S2631" s="31"/>
      <c r="T2631" s="31"/>
      <c r="U2631" s="31"/>
      <c r="V2631" s="31"/>
      <c r="W2631" s="31"/>
      <c r="X2631" s="31"/>
      <c r="Y2631" s="31" t="n">
        <v>72</v>
      </c>
      <c r="Z2631" s="36" t="n">
        <f aca="false">P2631*Q2631+S2631+U2631+V2631+W2631+X2631+Y2631</f>
        <v>72</v>
      </c>
      <c r="AA2631" s="36" t="n">
        <f aca="false">N2631+Z2631</f>
        <v>72</v>
      </c>
      <c r="AB2631" s="47" t="s">
        <v>398</v>
      </c>
      <c r="AC2631" s="31"/>
      <c r="AD2631" s="102"/>
      <c r="AE2631" s="36" t="n">
        <f aca="false">P2631*Q2631</f>
        <v>0</v>
      </c>
      <c r="AF2631" s="38" t="n">
        <f aca="false">AA2631-L2631-M2631-W2631-X2631</f>
        <v>72</v>
      </c>
      <c r="AG2631" s="39" t="str">
        <f aca="false">AB2631</f>
        <v>вак. ГИА</v>
      </c>
      <c r="AH2631" s="39" t="str">
        <f aca="false">C2631</f>
        <v>4АСС9-2</v>
      </c>
      <c r="AI2631" s="40" t="str">
        <f aca="false">B2631</f>
        <v>24</v>
      </c>
      <c r="AJ2631" s="39" t="str">
        <f aca="false">CONCATENATE(A2631," ",D2631)</f>
        <v>ГИА.04 Защита выпускной квалификационной работы с 15 июня по 28 июня</v>
      </c>
      <c r="AK2631" s="39" t="n">
        <f aca="false">E2631*F2631+P2631*Q2631+H2631+J2631+S2631+U2631</f>
        <v>0</v>
      </c>
      <c r="AL2631" s="39" t="n">
        <f aca="false">L2631+W2631</f>
        <v>0</v>
      </c>
      <c r="AM2631" s="39" t="n">
        <f aca="false">M2631+X2631</f>
        <v>0</v>
      </c>
      <c r="AN2631" s="39" t="n">
        <f aca="false">Y2631</f>
        <v>72</v>
      </c>
      <c r="AO2631" s="39" t="n">
        <f aca="false">SUM(AK2631:AN2631)</f>
        <v>72</v>
      </c>
      <c r="AP2631" s="41" t="n">
        <f aca="false">K2631+V2631</f>
        <v>0</v>
      </c>
    </row>
    <row r="2632" s="42" customFormat="true" ht="16.5" hidden="true" customHeight="true" outlineLevel="0" collapsed="false">
      <c r="A2632" s="70" t="s">
        <v>113</v>
      </c>
      <c r="B2632" s="30" t="s">
        <v>167</v>
      </c>
      <c r="C2632" s="31" t="s">
        <v>691</v>
      </c>
      <c r="D2632" s="166" t="s">
        <v>114</v>
      </c>
      <c r="E2632" s="31" t="n">
        <v>10</v>
      </c>
      <c r="F2632" s="31"/>
      <c r="G2632" s="31"/>
      <c r="H2632" s="31" t="n">
        <v>16</v>
      </c>
      <c r="I2632" s="31"/>
      <c r="J2632" s="31"/>
      <c r="K2632" s="31"/>
      <c r="L2632" s="31"/>
      <c r="M2632" s="31"/>
      <c r="N2632" s="33" t="n">
        <f aca="false">E2632*F2632+H2632+J2632+K2632+L2632+M2632</f>
        <v>16</v>
      </c>
      <c r="O2632" s="36"/>
      <c r="P2632" s="31" t="n">
        <v>9</v>
      </c>
      <c r="Q2632" s="31"/>
      <c r="R2632" s="31"/>
      <c r="S2632" s="31" t="n">
        <v>16</v>
      </c>
      <c r="T2632" s="31"/>
      <c r="U2632" s="31"/>
      <c r="V2632" s="31"/>
      <c r="W2632" s="31"/>
      <c r="X2632" s="31"/>
      <c r="Y2632" s="31"/>
      <c r="Z2632" s="36" t="n">
        <f aca="false">P2632*Q2632+S2632+U2632+V2632+W2632+X2632+Y2632</f>
        <v>16</v>
      </c>
      <c r="AA2632" s="36" t="n">
        <f aca="false">N2632+Z2632</f>
        <v>32</v>
      </c>
      <c r="AB2632" s="74" t="s">
        <v>115</v>
      </c>
      <c r="AC2632" s="102"/>
      <c r="AD2632" s="102"/>
      <c r="AE2632" s="36" t="n">
        <f aca="false">P2632*Q2632</f>
        <v>0</v>
      </c>
      <c r="AF2632" s="38" t="n">
        <f aca="false">AA2632-L2632-M2632-W2632-X2632</f>
        <v>32</v>
      </c>
      <c r="AG2632" s="39" t="str">
        <f aca="false">AB2632</f>
        <v>вак. РоВ</v>
      </c>
      <c r="AH2632" s="39" t="str">
        <f aca="false">C2632</f>
        <v>4АСС9-2</v>
      </c>
      <c r="AI2632" s="40" t="str">
        <f aca="false">B2632</f>
        <v>24</v>
      </c>
      <c r="AJ2632" s="39" t="str">
        <f aca="false">CONCATENATE(A2632," ",D2632)</f>
        <v>ВнеУр Разговоры о важном</v>
      </c>
      <c r="AK2632" s="39" t="n">
        <f aca="false">E2632*F2632+P2632*Q2632+H2632+J2632+S2632+U2632</f>
        <v>32</v>
      </c>
      <c r="AL2632" s="39" t="n">
        <f aca="false">L2632+W2632</f>
        <v>0</v>
      </c>
      <c r="AM2632" s="39" t="n">
        <f aca="false">M2632+X2632</f>
        <v>0</v>
      </c>
      <c r="AN2632" s="39" t="n">
        <f aca="false">Y2632</f>
        <v>0</v>
      </c>
      <c r="AO2632" s="39" t="n">
        <f aca="false">SUM(AK2632:AN2632)</f>
        <v>32</v>
      </c>
      <c r="AP2632" s="41" t="n">
        <f aca="false">K2632+V2632</f>
        <v>0</v>
      </c>
    </row>
    <row r="2633" s="42" customFormat="true" ht="16.5" hidden="true" customHeight="true" outlineLevel="0" collapsed="false">
      <c r="A2633" s="70" t="s">
        <v>113</v>
      </c>
      <c r="B2633" s="30" t="s">
        <v>167</v>
      </c>
      <c r="C2633" s="31" t="s">
        <v>691</v>
      </c>
      <c r="D2633" s="166" t="s">
        <v>114</v>
      </c>
      <c r="E2633" s="31" t="n">
        <v>10</v>
      </c>
      <c r="F2633" s="31"/>
      <c r="G2633" s="31"/>
      <c r="H2633" s="31" t="n">
        <v>1</v>
      </c>
      <c r="I2633" s="31"/>
      <c r="J2633" s="31"/>
      <c r="K2633" s="31"/>
      <c r="L2633" s="31"/>
      <c r="M2633" s="31"/>
      <c r="N2633" s="33" t="n">
        <f aca="false">E2633*F2633+H2633+J2633+K2633+L2633+M2633</f>
        <v>1</v>
      </c>
      <c r="O2633" s="36"/>
      <c r="P2633" s="31" t="n">
        <v>9</v>
      </c>
      <c r="Q2633" s="31"/>
      <c r="R2633" s="31"/>
      <c r="S2633" s="31" t="n">
        <v>2</v>
      </c>
      <c r="T2633" s="31"/>
      <c r="U2633" s="31"/>
      <c r="V2633" s="31"/>
      <c r="W2633" s="31"/>
      <c r="X2633" s="31"/>
      <c r="Y2633" s="31"/>
      <c r="Z2633" s="36" t="n">
        <f aca="false">P2633*Q2633+S2633+U2633+V2633+W2633+X2633+Y2633</f>
        <v>2</v>
      </c>
      <c r="AA2633" s="36" t="n">
        <f aca="false">N2633+Z2633</f>
        <v>3</v>
      </c>
      <c r="AB2633" s="47" t="s">
        <v>424</v>
      </c>
      <c r="AC2633" s="102"/>
      <c r="AD2633" s="102"/>
      <c r="AE2633" s="36" t="n">
        <f aca="false">P2633*Q2633</f>
        <v>0</v>
      </c>
      <c r="AF2633" s="38" t="n">
        <f aca="false">AA2633-L2633-M2633-W2633-X2633</f>
        <v>3</v>
      </c>
      <c r="AG2633" s="39" t="str">
        <f aca="false">AB2633</f>
        <v>Артемов А.П.</v>
      </c>
      <c r="AH2633" s="39" t="str">
        <f aca="false">C2633</f>
        <v>4АСС9-2</v>
      </c>
      <c r="AI2633" s="40" t="str">
        <f aca="false">B2633</f>
        <v>24</v>
      </c>
      <c r="AJ2633" s="39" t="str">
        <f aca="false">CONCATENATE(A2633," ",D2633)</f>
        <v>ВнеУр Разговоры о важном</v>
      </c>
      <c r="AK2633" s="39" t="n">
        <f aca="false">E2633*F2633+P2633*Q2633+H2633+J2633+S2633+U2633</f>
        <v>3</v>
      </c>
      <c r="AL2633" s="39" t="n">
        <f aca="false">L2633+W2633</f>
        <v>0</v>
      </c>
      <c r="AM2633" s="39" t="n">
        <f aca="false">M2633+X2633</f>
        <v>0</v>
      </c>
      <c r="AN2633" s="39" t="n">
        <f aca="false">Y2633</f>
        <v>0</v>
      </c>
      <c r="AO2633" s="39" t="n">
        <f aca="false">SUM(AK2633:AN2633)</f>
        <v>3</v>
      </c>
      <c r="AP2633" s="41" t="n">
        <f aca="false">K2633+V2633</f>
        <v>0</v>
      </c>
    </row>
    <row r="2634" s="13" customFormat="true" ht="19.5" hidden="true" customHeight="true" outlineLevel="0" collapsed="false">
      <c r="A2634" s="92" t="s">
        <v>202</v>
      </c>
      <c r="B2634" s="150" t="s">
        <v>238</v>
      </c>
      <c r="C2634" s="97" t="s">
        <v>692</v>
      </c>
      <c r="D2634" s="82" t="s">
        <v>203</v>
      </c>
      <c r="E2634" s="97" t="n">
        <v>17</v>
      </c>
      <c r="F2634" s="97" t="n">
        <v>1</v>
      </c>
      <c r="G2634" s="97" t="n">
        <v>20</v>
      </c>
      <c r="H2634" s="97"/>
      <c r="I2634" s="97"/>
      <c r="J2634" s="97"/>
      <c r="K2634" s="97"/>
      <c r="L2634" s="97"/>
      <c r="M2634" s="97"/>
      <c r="N2634" s="33" t="n">
        <f aca="false">E2634*F2634+H2634+J2634+K2634+L2634+M2634</f>
        <v>17</v>
      </c>
      <c r="O2634" s="37"/>
      <c r="P2634" s="97" t="n">
        <v>22</v>
      </c>
      <c r="Q2634" s="97" t="n">
        <v>1</v>
      </c>
      <c r="R2634" s="97"/>
      <c r="S2634" s="97"/>
      <c r="T2634" s="97"/>
      <c r="U2634" s="97"/>
      <c r="V2634" s="97"/>
      <c r="W2634" s="97" t="n">
        <v>2</v>
      </c>
      <c r="X2634" s="97"/>
      <c r="Y2634" s="97"/>
      <c r="Z2634" s="36" t="n">
        <f aca="false">P2634*Q2634+S2634+U2634+V2634+W2634+X2634+Y2634</f>
        <v>24</v>
      </c>
      <c r="AA2634" s="36" t="n">
        <f aca="false">N2634+Z2634</f>
        <v>41</v>
      </c>
      <c r="AB2634" s="74" t="s">
        <v>109</v>
      </c>
      <c r="AC2634" s="37"/>
      <c r="AD2634" s="97"/>
      <c r="AE2634" s="36" t="n">
        <f aca="false">P2634*Q2634</f>
        <v>22</v>
      </c>
      <c r="AF2634" s="38" t="n">
        <f aca="false">AA2634-L2634-M2634-W2634-X2634</f>
        <v>39</v>
      </c>
      <c r="AG2634" s="39" t="str">
        <f aca="false">AB2634</f>
        <v>Устинов М.Ю.</v>
      </c>
      <c r="AH2634" s="39" t="str">
        <f aca="false">C2634</f>
        <v>1ОСАТ9-10</v>
      </c>
      <c r="AI2634" s="40" t="str">
        <f aca="false">B2634</f>
        <v>25</v>
      </c>
      <c r="AJ2634" s="39" t="str">
        <f aca="false">CONCATENATE(A2634," ",D2634)</f>
        <v>ЭК.04 Введение в специальность</v>
      </c>
      <c r="AK2634" s="39" t="n">
        <f aca="false">E2634*F2634+P2634*Q2634+H2634+J2634+S2634+U2634</f>
        <v>39</v>
      </c>
      <c r="AL2634" s="39" t="n">
        <f aca="false">L2634+W2634</f>
        <v>2</v>
      </c>
      <c r="AM2634" s="39" t="n">
        <f aca="false">M2634+X2634</f>
        <v>0</v>
      </c>
      <c r="AN2634" s="39" t="n">
        <f aca="false">Y2634</f>
        <v>0</v>
      </c>
      <c r="AO2634" s="39" t="n">
        <f aca="false">SUM(AK2634:AN2634)</f>
        <v>41</v>
      </c>
      <c r="AP2634" s="41" t="n">
        <f aca="false">K2634+V2634</f>
        <v>0</v>
      </c>
      <c r="AQ2634" s="42"/>
      <c r="AR2634" s="42"/>
      <c r="AS2634" s="42"/>
      <c r="AT2634" s="42"/>
      <c r="AU2634" s="42"/>
      <c r="AV2634" s="42"/>
      <c r="AW2634" s="42"/>
      <c r="AX2634" s="42"/>
      <c r="AY2634" s="42"/>
      <c r="AZ2634" s="42"/>
      <c r="BA2634" s="42"/>
      <c r="BB2634" s="42"/>
      <c r="BC2634" s="42"/>
      <c r="BD2634" s="42"/>
      <c r="BE2634" s="42"/>
      <c r="BF2634" s="42"/>
      <c r="BG2634" s="42"/>
      <c r="BH2634" s="42"/>
      <c r="BI2634" s="42"/>
      <c r="BJ2634" s="42"/>
      <c r="BK2634" s="42"/>
      <c r="BL2634" s="42"/>
      <c r="BM2634" s="42"/>
      <c r="BN2634" s="42"/>
      <c r="BO2634" s="42"/>
      <c r="BP2634" s="42"/>
      <c r="BQ2634" s="42"/>
      <c r="BR2634" s="42"/>
      <c r="BS2634" s="42"/>
      <c r="BT2634" s="42"/>
      <c r="BU2634" s="42"/>
      <c r="BV2634" s="42"/>
      <c r="BW2634" s="42"/>
      <c r="BX2634" s="42"/>
      <c r="BY2634" s="42"/>
      <c r="BZ2634" s="42"/>
      <c r="CA2634" s="42"/>
      <c r="CB2634" s="42"/>
      <c r="CC2634" s="42"/>
      <c r="CD2634" s="42"/>
      <c r="CE2634" s="42"/>
      <c r="CF2634" s="42"/>
      <c r="CG2634" s="42"/>
      <c r="CH2634" s="42"/>
      <c r="CI2634" s="42"/>
      <c r="CJ2634" s="42"/>
      <c r="CK2634" s="42"/>
      <c r="CL2634" s="42"/>
      <c r="CM2634" s="42"/>
      <c r="CN2634" s="42"/>
      <c r="CO2634" s="42"/>
      <c r="CP2634" s="42"/>
      <c r="CQ2634" s="42"/>
      <c r="CR2634" s="42"/>
      <c r="CS2634" s="42"/>
      <c r="CT2634" s="42"/>
      <c r="CU2634" s="42"/>
      <c r="CV2634" s="42"/>
      <c r="CW2634" s="42"/>
      <c r="CX2634" s="42"/>
      <c r="CY2634" s="42"/>
      <c r="CZ2634" s="42"/>
      <c r="DA2634" s="42"/>
      <c r="DB2634" s="42"/>
      <c r="DC2634" s="42"/>
      <c r="DD2634" s="42"/>
      <c r="DE2634" s="42"/>
      <c r="DF2634" s="42"/>
      <c r="DG2634" s="42"/>
      <c r="DH2634" s="42"/>
      <c r="DI2634" s="42"/>
      <c r="DJ2634" s="42"/>
      <c r="DK2634" s="42"/>
      <c r="DL2634" s="42"/>
      <c r="DM2634" s="42"/>
      <c r="DN2634" s="42"/>
      <c r="DO2634" s="42"/>
      <c r="DP2634" s="42"/>
      <c r="DQ2634" s="42"/>
      <c r="DR2634" s="42"/>
      <c r="DS2634" s="42"/>
      <c r="DT2634" s="42"/>
      <c r="DU2634" s="42"/>
      <c r="DV2634" s="42"/>
      <c r="DW2634" s="42"/>
      <c r="DX2634" s="42"/>
      <c r="DY2634" s="42"/>
      <c r="DZ2634" s="42"/>
      <c r="EA2634" s="42"/>
      <c r="EB2634" s="42"/>
      <c r="EC2634" s="42"/>
      <c r="ED2634" s="42"/>
      <c r="EE2634" s="42"/>
      <c r="EF2634" s="42"/>
      <c r="EG2634" s="42"/>
      <c r="EH2634" s="42"/>
      <c r="EI2634" s="42"/>
      <c r="EJ2634" s="42"/>
      <c r="EK2634" s="42"/>
      <c r="EL2634" s="42"/>
      <c r="EM2634" s="42"/>
      <c r="EN2634" s="42"/>
      <c r="EO2634" s="42"/>
      <c r="EP2634" s="42"/>
      <c r="EQ2634" s="42"/>
      <c r="ER2634" s="42"/>
      <c r="ES2634" s="42"/>
      <c r="ET2634" s="42"/>
      <c r="EU2634" s="42"/>
      <c r="EV2634" s="42"/>
      <c r="EW2634" s="42"/>
      <c r="EX2634" s="42"/>
      <c r="EY2634" s="42"/>
      <c r="EZ2634" s="42"/>
      <c r="FA2634" s="42"/>
      <c r="FB2634" s="42"/>
      <c r="FC2634" s="42"/>
      <c r="FD2634" s="42"/>
      <c r="FE2634" s="42"/>
      <c r="FF2634" s="42"/>
      <c r="FG2634" s="42"/>
      <c r="FH2634" s="42"/>
      <c r="FI2634" s="42"/>
      <c r="FJ2634" s="42"/>
      <c r="FK2634" s="42"/>
      <c r="FL2634" s="42"/>
      <c r="FM2634" s="42"/>
      <c r="FN2634" s="42"/>
      <c r="FO2634" s="42"/>
      <c r="FP2634" s="42"/>
      <c r="FQ2634" s="42"/>
      <c r="FR2634" s="42"/>
      <c r="FS2634" s="42"/>
      <c r="FT2634" s="42"/>
      <c r="FU2634" s="42"/>
      <c r="FV2634" s="42"/>
      <c r="FW2634" s="42"/>
      <c r="FX2634" s="42"/>
      <c r="FY2634" s="42"/>
      <c r="FZ2634" s="42"/>
      <c r="GA2634" s="42"/>
      <c r="GB2634" s="42"/>
      <c r="GC2634" s="42"/>
      <c r="GD2634" s="42"/>
      <c r="GE2634" s="42"/>
      <c r="GF2634" s="42"/>
      <c r="GG2634" s="42"/>
      <c r="GH2634" s="42"/>
      <c r="GI2634" s="42"/>
      <c r="GJ2634" s="42"/>
      <c r="GK2634" s="42"/>
      <c r="GL2634" s="42"/>
      <c r="GM2634" s="42"/>
      <c r="GN2634" s="42"/>
      <c r="GO2634" s="42"/>
      <c r="GP2634" s="42"/>
      <c r="GQ2634" s="42"/>
      <c r="GR2634" s="42"/>
      <c r="GS2634" s="42"/>
      <c r="GT2634" s="42"/>
      <c r="GU2634" s="42"/>
      <c r="GV2634" s="42"/>
      <c r="GW2634" s="42"/>
      <c r="GX2634" s="42"/>
      <c r="GY2634" s="42"/>
      <c r="GZ2634" s="42"/>
      <c r="HA2634" s="42"/>
      <c r="HB2634" s="42"/>
      <c r="HC2634" s="42"/>
      <c r="HD2634" s="42"/>
      <c r="HE2634" s="42"/>
      <c r="HF2634" s="42"/>
      <c r="HG2634" s="42"/>
      <c r="HH2634" s="42"/>
      <c r="HI2634" s="42"/>
      <c r="HJ2634" s="42"/>
      <c r="HK2634" s="42"/>
      <c r="HL2634" s="42"/>
      <c r="HM2634" s="42"/>
      <c r="HN2634" s="42"/>
      <c r="HO2634" s="42"/>
      <c r="HP2634" s="42"/>
      <c r="HQ2634" s="42"/>
      <c r="HR2634" s="42"/>
      <c r="HS2634" s="42"/>
      <c r="HT2634" s="42"/>
      <c r="HU2634" s="42"/>
      <c r="HV2634" s="42"/>
      <c r="HW2634" s="42"/>
      <c r="HX2634" s="42"/>
      <c r="HY2634" s="42"/>
      <c r="HZ2634" s="42"/>
      <c r="IA2634" s="42"/>
      <c r="IB2634" s="42"/>
      <c r="IC2634" s="42"/>
      <c r="ID2634" s="42"/>
      <c r="IE2634" s="42"/>
      <c r="IF2634" s="42"/>
      <c r="IG2634" s="42"/>
      <c r="IH2634" s="42"/>
      <c r="II2634" s="42"/>
      <c r="IJ2634" s="42"/>
      <c r="IK2634" s="42"/>
      <c r="IL2634" s="42"/>
      <c r="IM2634" s="42"/>
      <c r="IN2634" s="42"/>
      <c r="IO2634" s="42"/>
      <c r="IP2634" s="42"/>
      <c r="IQ2634" s="42"/>
      <c r="IR2634" s="42"/>
      <c r="IS2634" s="42"/>
      <c r="IT2634" s="42"/>
    </row>
    <row r="2635" s="168" customFormat="true" ht="15.75" hidden="true" customHeight="true" outlineLevel="0" collapsed="false">
      <c r="A2635" s="92" t="s">
        <v>204</v>
      </c>
      <c r="B2635" s="150" t="s">
        <v>238</v>
      </c>
      <c r="C2635" s="97" t="s">
        <v>692</v>
      </c>
      <c r="D2635" s="167" t="s">
        <v>453</v>
      </c>
      <c r="E2635" s="97" t="n">
        <v>17</v>
      </c>
      <c r="F2635" s="97" t="n">
        <v>1</v>
      </c>
      <c r="G2635" s="97" t="n">
        <v>10</v>
      </c>
      <c r="H2635" s="97"/>
      <c r="I2635" s="97"/>
      <c r="J2635" s="97"/>
      <c r="K2635" s="97"/>
      <c r="L2635" s="97"/>
      <c r="M2635" s="97"/>
      <c r="N2635" s="33" t="n">
        <f aca="false">E2635*F2635+H2635+J2635+K2635+L2635+M2635</f>
        <v>17</v>
      </c>
      <c r="O2635" s="37"/>
      <c r="P2635" s="97" t="n">
        <v>22</v>
      </c>
      <c r="Q2635" s="97" t="n">
        <v>1</v>
      </c>
      <c r="R2635" s="97"/>
      <c r="S2635" s="97"/>
      <c r="T2635" s="97"/>
      <c r="U2635" s="97"/>
      <c r="V2635" s="97"/>
      <c r="W2635" s="97"/>
      <c r="X2635" s="97"/>
      <c r="Y2635" s="97"/>
      <c r="Z2635" s="36" t="n">
        <f aca="false">P2635*Q2635+S2635+U2635+V2635+W2635+X2635+Y2635</f>
        <v>22</v>
      </c>
      <c r="AA2635" s="36" t="n">
        <f aca="false">N2635+Z2635</f>
        <v>39</v>
      </c>
      <c r="AB2635" s="74" t="s">
        <v>109</v>
      </c>
      <c r="AC2635" s="37"/>
      <c r="AD2635" s="97"/>
      <c r="AE2635" s="36" t="n">
        <f aca="false">P2635*Q2635</f>
        <v>22</v>
      </c>
      <c r="AF2635" s="38" t="n">
        <f aca="false">AA2635-L2635-M2635-W2635-X2635</f>
        <v>39</v>
      </c>
      <c r="AG2635" s="39" t="str">
        <f aca="false">AB2635</f>
        <v>Устинов М.Ю.</v>
      </c>
      <c r="AH2635" s="39" t="str">
        <f aca="false">C2635</f>
        <v>1ОСАТ9-10</v>
      </c>
      <c r="AI2635" s="40" t="str">
        <f aca="false">B2635</f>
        <v>25</v>
      </c>
      <c r="AJ2635" s="39" t="str">
        <f aca="false">CONCATENATE(A2635," ",D2635)</f>
        <v>ЭК.05 Индивидуальный проект (Реализуется в рамках времени, отведенного на освоение Информатики , физики)</v>
      </c>
      <c r="AK2635" s="39" t="n">
        <f aca="false">E2635*F2635+P2635*Q2635+H2635+J2635+S2635+U2635</f>
        <v>39</v>
      </c>
      <c r="AL2635" s="39" t="n">
        <f aca="false">L2635+W2635</f>
        <v>0</v>
      </c>
      <c r="AM2635" s="39" t="n">
        <f aca="false">M2635+X2635</f>
        <v>0</v>
      </c>
      <c r="AN2635" s="39" t="n">
        <f aca="false">Y2635</f>
        <v>0</v>
      </c>
      <c r="AO2635" s="39" t="n">
        <f aca="false">SUM(AK2635:AN2635)</f>
        <v>39</v>
      </c>
      <c r="AP2635" s="41" t="n">
        <f aca="false">K2635+V2635</f>
        <v>0</v>
      </c>
      <c r="AQ2635" s="42"/>
      <c r="AR2635" s="42"/>
      <c r="AS2635" s="42"/>
      <c r="AT2635" s="42"/>
      <c r="AU2635" s="42"/>
      <c r="AV2635" s="42"/>
      <c r="AW2635" s="42"/>
      <c r="AX2635" s="42"/>
      <c r="AY2635" s="42"/>
      <c r="AZ2635" s="42"/>
      <c r="BA2635" s="42"/>
      <c r="BB2635" s="42"/>
      <c r="BC2635" s="42"/>
      <c r="BD2635" s="42"/>
      <c r="BE2635" s="42"/>
      <c r="BF2635" s="42"/>
      <c r="BG2635" s="42"/>
      <c r="BH2635" s="42"/>
      <c r="BI2635" s="42"/>
      <c r="BJ2635" s="42"/>
      <c r="BK2635" s="42"/>
      <c r="BL2635" s="42"/>
      <c r="BM2635" s="42"/>
      <c r="BN2635" s="42"/>
      <c r="BO2635" s="42"/>
      <c r="BP2635" s="42"/>
      <c r="BQ2635" s="42"/>
      <c r="BR2635" s="42"/>
      <c r="BS2635" s="42"/>
      <c r="BT2635" s="42"/>
      <c r="BU2635" s="42"/>
      <c r="BV2635" s="42"/>
      <c r="BW2635" s="42"/>
      <c r="BX2635" s="42"/>
      <c r="BY2635" s="42"/>
      <c r="BZ2635" s="42"/>
      <c r="CA2635" s="42"/>
      <c r="CB2635" s="42"/>
      <c r="CC2635" s="42"/>
      <c r="CD2635" s="42"/>
      <c r="CE2635" s="42"/>
      <c r="CF2635" s="42"/>
      <c r="CG2635" s="42"/>
      <c r="CH2635" s="42"/>
      <c r="CI2635" s="42"/>
      <c r="CJ2635" s="42"/>
      <c r="CK2635" s="42"/>
      <c r="CL2635" s="42"/>
      <c r="CM2635" s="42"/>
      <c r="CN2635" s="42"/>
      <c r="CO2635" s="42"/>
      <c r="CP2635" s="42"/>
      <c r="CQ2635" s="42"/>
      <c r="CR2635" s="42"/>
      <c r="CS2635" s="42"/>
      <c r="CT2635" s="42"/>
      <c r="CU2635" s="42"/>
      <c r="CV2635" s="42"/>
      <c r="CW2635" s="42"/>
      <c r="CX2635" s="42"/>
      <c r="CY2635" s="42"/>
      <c r="CZ2635" s="42"/>
      <c r="DA2635" s="42"/>
      <c r="DB2635" s="42"/>
      <c r="DC2635" s="42"/>
      <c r="DD2635" s="42"/>
      <c r="DE2635" s="42"/>
      <c r="DF2635" s="42"/>
      <c r="DG2635" s="42"/>
      <c r="DH2635" s="42"/>
      <c r="DI2635" s="42"/>
      <c r="DJ2635" s="42"/>
      <c r="DK2635" s="42"/>
      <c r="DL2635" s="42"/>
      <c r="DM2635" s="42"/>
      <c r="DN2635" s="42"/>
      <c r="DO2635" s="42"/>
      <c r="DP2635" s="42"/>
      <c r="DQ2635" s="42"/>
      <c r="DR2635" s="42"/>
      <c r="DS2635" s="42"/>
      <c r="DT2635" s="42"/>
      <c r="DU2635" s="42"/>
      <c r="DV2635" s="42"/>
      <c r="DW2635" s="42"/>
      <c r="DX2635" s="42"/>
      <c r="DY2635" s="42"/>
      <c r="DZ2635" s="42"/>
      <c r="EA2635" s="42"/>
      <c r="EB2635" s="42"/>
      <c r="EC2635" s="42"/>
      <c r="ED2635" s="42"/>
      <c r="EE2635" s="42"/>
      <c r="EF2635" s="42"/>
      <c r="EG2635" s="42"/>
      <c r="EH2635" s="42"/>
      <c r="EI2635" s="42"/>
      <c r="EJ2635" s="42"/>
      <c r="EK2635" s="42"/>
      <c r="EL2635" s="42"/>
      <c r="EM2635" s="42"/>
      <c r="EN2635" s="42"/>
      <c r="EO2635" s="42"/>
      <c r="EP2635" s="42"/>
      <c r="EQ2635" s="42"/>
      <c r="ER2635" s="42"/>
      <c r="ES2635" s="42"/>
      <c r="ET2635" s="42"/>
      <c r="EU2635" s="42"/>
      <c r="EV2635" s="42"/>
      <c r="EW2635" s="42"/>
      <c r="EX2635" s="42"/>
      <c r="EY2635" s="42"/>
      <c r="EZ2635" s="42"/>
      <c r="FA2635" s="42"/>
      <c r="FB2635" s="42"/>
      <c r="FC2635" s="42"/>
      <c r="FD2635" s="42"/>
      <c r="FE2635" s="42"/>
      <c r="FF2635" s="42"/>
      <c r="FG2635" s="42"/>
      <c r="FH2635" s="42"/>
      <c r="FI2635" s="42"/>
      <c r="FJ2635" s="42"/>
      <c r="FK2635" s="42"/>
      <c r="FL2635" s="42"/>
      <c r="FM2635" s="42"/>
      <c r="FN2635" s="42"/>
      <c r="FO2635" s="42"/>
      <c r="FP2635" s="42"/>
      <c r="FQ2635" s="42"/>
      <c r="FR2635" s="42"/>
      <c r="FS2635" s="42"/>
      <c r="FT2635" s="42"/>
      <c r="FU2635" s="42"/>
      <c r="FV2635" s="42"/>
      <c r="FW2635" s="42"/>
      <c r="FX2635" s="42"/>
      <c r="FY2635" s="42"/>
      <c r="FZ2635" s="42"/>
      <c r="GA2635" s="42"/>
      <c r="GB2635" s="42"/>
      <c r="GC2635" s="42"/>
      <c r="GD2635" s="42"/>
      <c r="GE2635" s="42"/>
      <c r="GF2635" s="42"/>
      <c r="GG2635" s="42"/>
      <c r="GH2635" s="42"/>
      <c r="GI2635" s="42"/>
      <c r="GJ2635" s="42"/>
      <c r="GK2635" s="42"/>
      <c r="GL2635" s="42"/>
      <c r="GM2635" s="42"/>
      <c r="GN2635" s="42"/>
      <c r="GO2635" s="42"/>
      <c r="GP2635" s="42"/>
      <c r="GQ2635" s="42"/>
      <c r="GR2635" s="42"/>
      <c r="GS2635" s="42"/>
      <c r="GT2635" s="42"/>
      <c r="GU2635" s="42"/>
      <c r="GV2635" s="42"/>
      <c r="GW2635" s="42"/>
      <c r="GX2635" s="42"/>
      <c r="GY2635" s="42"/>
      <c r="GZ2635" s="42"/>
      <c r="HA2635" s="42"/>
      <c r="HB2635" s="42"/>
      <c r="HC2635" s="42"/>
      <c r="HD2635" s="42"/>
      <c r="HE2635" s="42"/>
      <c r="HF2635" s="42"/>
      <c r="HG2635" s="42"/>
      <c r="HH2635" s="42"/>
      <c r="HI2635" s="42"/>
      <c r="HJ2635" s="42"/>
      <c r="HK2635" s="42"/>
      <c r="HL2635" s="42"/>
      <c r="HM2635" s="42"/>
      <c r="HN2635" s="42"/>
      <c r="HO2635" s="42"/>
      <c r="HP2635" s="42"/>
      <c r="HQ2635" s="42"/>
      <c r="HR2635" s="42"/>
      <c r="HS2635" s="42"/>
      <c r="HT2635" s="42"/>
      <c r="HU2635" s="42"/>
      <c r="HV2635" s="42"/>
      <c r="HW2635" s="42"/>
      <c r="HX2635" s="42"/>
      <c r="HY2635" s="42"/>
      <c r="HZ2635" s="42"/>
      <c r="IA2635" s="42"/>
      <c r="IB2635" s="42"/>
      <c r="IC2635" s="42"/>
      <c r="ID2635" s="42"/>
      <c r="IE2635" s="42"/>
      <c r="IF2635" s="42"/>
      <c r="IG2635" s="42"/>
      <c r="IH2635" s="42"/>
      <c r="II2635" s="42"/>
      <c r="IJ2635" s="42"/>
      <c r="IK2635" s="42"/>
      <c r="IL2635" s="42"/>
      <c r="IM2635" s="42"/>
      <c r="IN2635" s="42"/>
      <c r="IO2635" s="42"/>
      <c r="IP2635" s="42"/>
      <c r="IQ2635" s="42"/>
      <c r="IR2635" s="42"/>
      <c r="IS2635" s="42"/>
      <c r="IT2635" s="42"/>
    </row>
    <row r="2636" s="13" customFormat="true" ht="19.5" hidden="true" customHeight="true" outlineLevel="0" collapsed="false">
      <c r="A2636" s="92" t="s">
        <v>202</v>
      </c>
      <c r="B2636" s="150" t="s">
        <v>238</v>
      </c>
      <c r="C2636" s="97" t="s">
        <v>693</v>
      </c>
      <c r="D2636" s="82" t="s">
        <v>203</v>
      </c>
      <c r="E2636" s="97" t="n">
        <v>17</v>
      </c>
      <c r="F2636" s="97" t="n">
        <v>1</v>
      </c>
      <c r="G2636" s="97" t="n">
        <v>20</v>
      </c>
      <c r="H2636" s="97"/>
      <c r="I2636" s="97"/>
      <c r="J2636" s="97"/>
      <c r="K2636" s="97"/>
      <c r="L2636" s="97"/>
      <c r="M2636" s="97"/>
      <c r="N2636" s="33" t="n">
        <f aca="false">E2636*F2636+H2636+J2636+K2636+L2636+M2636</f>
        <v>17</v>
      </c>
      <c r="O2636" s="37"/>
      <c r="P2636" s="97" t="n">
        <v>22</v>
      </c>
      <c r="Q2636" s="97" t="n">
        <v>1</v>
      </c>
      <c r="R2636" s="97"/>
      <c r="S2636" s="97"/>
      <c r="T2636" s="97"/>
      <c r="U2636" s="97"/>
      <c r="V2636" s="97"/>
      <c r="W2636" s="97" t="n">
        <v>2</v>
      </c>
      <c r="X2636" s="97"/>
      <c r="Y2636" s="97"/>
      <c r="Z2636" s="36" t="n">
        <f aca="false">P2636*Q2636+S2636+U2636+V2636+W2636+X2636+Y2636</f>
        <v>24</v>
      </c>
      <c r="AA2636" s="36" t="n">
        <f aca="false">N2636+Z2636</f>
        <v>41</v>
      </c>
      <c r="AB2636" s="74" t="s">
        <v>212</v>
      </c>
      <c r="AC2636" s="37"/>
      <c r="AD2636" s="97"/>
      <c r="AE2636" s="36" t="n">
        <f aca="false">P2636*Q2636</f>
        <v>22</v>
      </c>
      <c r="AF2636" s="38" t="n">
        <f aca="false">AA2636-L2636-M2636-W2636-X2636</f>
        <v>39</v>
      </c>
      <c r="AG2636" s="39" t="str">
        <f aca="false">AB2636</f>
        <v>Соколюк А.В.</v>
      </c>
      <c r="AH2636" s="39" t="str">
        <f aca="false">C2636</f>
        <v>1АСС9-10</v>
      </c>
      <c r="AI2636" s="40" t="str">
        <f aca="false">B2636</f>
        <v>25</v>
      </c>
      <c r="AJ2636" s="39" t="str">
        <f aca="false">CONCATENATE(A2636," ",D2636)</f>
        <v>ЭК.04 Введение в специальность</v>
      </c>
      <c r="AK2636" s="39" t="n">
        <f aca="false">E2636*F2636+P2636*Q2636+H2636+J2636+S2636+U2636</f>
        <v>39</v>
      </c>
      <c r="AL2636" s="39" t="n">
        <f aca="false">L2636+W2636</f>
        <v>2</v>
      </c>
      <c r="AM2636" s="39" t="n">
        <f aca="false">M2636+X2636</f>
        <v>0</v>
      </c>
      <c r="AN2636" s="39" t="n">
        <f aca="false">Y2636</f>
        <v>0</v>
      </c>
      <c r="AO2636" s="39" t="n">
        <f aca="false">SUM(AK2636:AN2636)</f>
        <v>41</v>
      </c>
      <c r="AP2636" s="41" t="n">
        <f aca="false">K2636+V2636</f>
        <v>0</v>
      </c>
      <c r="AQ2636" s="42"/>
      <c r="AR2636" s="42"/>
      <c r="AS2636" s="42"/>
      <c r="AT2636" s="42"/>
      <c r="AU2636" s="42"/>
      <c r="AV2636" s="42"/>
      <c r="AW2636" s="42"/>
      <c r="AX2636" s="42"/>
      <c r="AY2636" s="42"/>
      <c r="AZ2636" s="42"/>
      <c r="BA2636" s="42"/>
      <c r="BB2636" s="42"/>
      <c r="BC2636" s="42"/>
      <c r="BD2636" s="42"/>
      <c r="BE2636" s="42"/>
      <c r="BF2636" s="42"/>
      <c r="BG2636" s="42"/>
      <c r="BH2636" s="42"/>
      <c r="BI2636" s="42"/>
      <c r="BJ2636" s="42"/>
      <c r="BK2636" s="42"/>
      <c r="BL2636" s="42"/>
      <c r="BM2636" s="42"/>
      <c r="BN2636" s="42"/>
      <c r="BO2636" s="42"/>
      <c r="BP2636" s="42"/>
      <c r="BQ2636" s="42"/>
      <c r="BR2636" s="42"/>
      <c r="BS2636" s="42"/>
      <c r="BT2636" s="42"/>
      <c r="BU2636" s="42"/>
      <c r="BV2636" s="42"/>
      <c r="BW2636" s="42"/>
      <c r="BX2636" s="42"/>
      <c r="BY2636" s="42"/>
      <c r="BZ2636" s="42"/>
      <c r="CA2636" s="42"/>
      <c r="CB2636" s="42"/>
      <c r="CC2636" s="42"/>
      <c r="CD2636" s="42"/>
      <c r="CE2636" s="42"/>
      <c r="CF2636" s="42"/>
      <c r="CG2636" s="42"/>
      <c r="CH2636" s="42"/>
      <c r="CI2636" s="42"/>
      <c r="CJ2636" s="42"/>
      <c r="CK2636" s="42"/>
      <c r="CL2636" s="42"/>
      <c r="CM2636" s="42"/>
      <c r="CN2636" s="42"/>
      <c r="CO2636" s="42"/>
      <c r="CP2636" s="42"/>
      <c r="CQ2636" s="42"/>
      <c r="CR2636" s="42"/>
      <c r="CS2636" s="42"/>
      <c r="CT2636" s="42"/>
      <c r="CU2636" s="42"/>
      <c r="CV2636" s="42"/>
      <c r="CW2636" s="42"/>
      <c r="CX2636" s="42"/>
      <c r="CY2636" s="42"/>
      <c r="CZ2636" s="42"/>
      <c r="DA2636" s="42"/>
      <c r="DB2636" s="42"/>
      <c r="DC2636" s="42"/>
      <c r="DD2636" s="42"/>
      <c r="DE2636" s="42"/>
      <c r="DF2636" s="42"/>
      <c r="DG2636" s="42"/>
      <c r="DH2636" s="42"/>
      <c r="DI2636" s="42"/>
      <c r="DJ2636" s="42"/>
      <c r="DK2636" s="42"/>
      <c r="DL2636" s="42"/>
      <c r="DM2636" s="42"/>
      <c r="DN2636" s="42"/>
      <c r="DO2636" s="42"/>
      <c r="DP2636" s="42"/>
      <c r="DQ2636" s="42"/>
      <c r="DR2636" s="42"/>
      <c r="DS2636" s="42"/>
      <c r="DT2636" s="42"/>
      <c r="DU2636" s="42"/>
      <c r="DV2636" s="42"/>
      <c r="DW2636" s="42"/>
      <c r="DX2636" s="42"/>
      <c r="DY2636" s="42"/>
      <c r="DZ2636" s="42"/>
      <c r="EA2636" s="42"/>
      <c r="EB2636" s="42"/>
      <c r="EC2636" s="42"/>
      <c r="ED2636" s="42"/>
      <c r="EE2636" s="42"/>
      <c r="EF2636" s="42"/>
      <c r="EG2636" s="42"/>
      <c r="EH2636" s="42"/>
      <c r="EI2636" s="42"/>
      <c r="EJ2636" s="42"/>
      <c r="EK2636" s="42"/>
      <c r="EL2636" s="42"/>
      <c r="EM2636" s="42"/>
      <c r="EN2636" s="42"/>
      <c r="EO2636" s="42"/>
      <c r="EP2636" s="42"/>
      <c r="EQ2636" s="42"/>
      <c r="ER2636" s="42"/>
      <c r="ES2636" s="42"/>
      <c r="ET2636" s="42"/>
      <c r="EU2636" s="42"/>
      <c r="EV2636" s="42"/>
      <c r="EW2636" s="42"/>
      <c r="EX2636" s="42"/>
      <c r="EY2636" s="42"/>
      <c r="EZ2636" s="42"/>
      <c r="FA2636" s="42"/>
      <c r="FB2636" s="42"/>
      <c r="FC2636" s="42"/>
      <c r="FD2636" s="42"/>
      <c r="FE2636" s="42"/>
      <c r="FF2636" s="42"/>
      <c r="FG2636" s="42"/>
      <c r="FH2636" s="42"/>
      <c r="FI2636" s="42"/>
      <c r="FJ2636" s="42"/>
      <c r="FK2636" s="42"/>
      <c r="FL2636" s="42"/>
      <c r="FM2636" s="42"/>
      <c r="FN2636" s="42"/>
      <c r="FO2636" s="42"/>
      <c r="FP2636" s="42"/>
      <c r="FQ2636" s="42"/>
      <c r="FR2636" s="42"/>
      <c r="FS2636" s="42"/>
      <c r="FT2636" s="42"/>
      <c r="FU2636" s="42"/>
      <c r="FV2636" s="42"/>
      <c r="FW2636" s="42"/>
      <c r="FX2636" s="42"/>
      <c r="FY2636" s="42"/>
      <c r="FZ2636" s="42"/>
      <c r="GA2636" s="42"/>
      <c r="GB2636" s="42"/>
      <c r="GC2636" s="42"/>
      <c r="GD2636" s="42"/>
      <c r="GE2636" s="42"/>
      <c r="GF2636" s="42"/>
      <c r="GG2636" s="42"/>
      <c r="GH2636" s="42"/>
      <c r="GI2636" s="42"/>
      <c r="GJ2636" s="42"/>
      <c r="GK2636" s="42"/>
      <c r="GL2636" s="42"/>
      <c r="GM2636" s="42"/>
      <c r="GN2636" s="42"/>
      <c r="GO2636" s="42"/>
      <c r="GP2636" s="42"/>
      <c r="GQ2636" s="42"/>
      <c r="GR2636" s="42"/>
      <c r="GS2636" s="42"/>
      <c r="GT2636" s="42"/>
      <c r="GU2636" s="42"/>
      <c r="GV2636" s="42"/>
      <c r="GW2636" s="42"/>
      <c r="GX2636" s="42"/>
      <c r="GY2636" s="42"/>
      <c r="GZ2636" s="42"/>
      <c r="HA2636" s="42"/>
      <c r="HB2636" s="42"/>
      <c r="HC2636" s="42"/>
      <c r="HD2636" s="42"/>
      <c r="HE2636" s="42"/>
      <c r="HF2636" s="42"/>
      <c r="HG2636" s="42"/>
      <c r="HH2636" s="42"/>
      <c r="HI2636" s="42"/>
      <c r="HJ2636" s="42"/>
      <c r="HK2636" s="42"/>
      <c r="HL2636" s="42"/>
      <c r="HM2636" s="42"/>
      <c r="HN2636" s="42"/>
      <c r="HO2636" s="42"/>
      <c r="HP2636" s="42"/>
      <c r="HQ2636" s="42"/>
      <c r="HR2636" s="42"/>
      <c r="HS2636" s="42"/>
      <c r="HT2636" s="42"/>
      <c r="HU2636" s="42"/>
      <c r="HV2636" s="42"/>
      <c r="HW2636" s="42"/>
      <c r="HX2636" s="42"/>
      <c r="HY2636" s="42"/>
      <c r="HZ2636" s="42"/>
      <c r="IA2636" s="42"/>
      <c r="IB2636" s="42"/>
      <c r="IC2636" s="42"/>
      <c r="ID2636" s="42"/>
      <c r="IE2636" s="42"/>
      <c r="IF2636" s="42"/>
      <c r="IG2636" s="42"/>
      <c r="IH2636" s="42"/>
      <c r="II2636" s="42"/>
      <c r="IJ2636" s="42"/>
      <c r="IK2636" s="42"/>
      <c r="IL2636" s="42"/>
      <c r="IM2636" s="42"/>
      <c r="IN2636" s="42"/>
      <c r="IO2636" s="42"/>
      <c r="IP2636" s="42"/>
      <c r="IQ2636" s="42"/>
      <c r="IR2636" s="42"/>
      <c r="IS2636" s="42"/>
      <c r="IT2636" s="42"/>
    </row>
    <row r="2637" s="168" customFormat="true" ht="15.75" hidden="true" customHeight="true" outlineLevel="0" collapsed="false">
      <c r="A2637" s="92" t="s">
        <v>204</v>
      </c>
      <c r="B2637" s="150" t="s">
        <v>238</v>
      </c>
      <c r="C2637" s="97" t="s">
        <v>693</v>
      </c>
      <c r="D2637" s="167" t="s">
        <v>453</v>
      </c>
      <c r="E2637" s="97" t="n">
        <v>17</v>
      </c>
      <c r="F2637" s="97" t="n">
        <v>1</v>
      </c>
      <c r="G2637" s="97" t="n">
        <v>10</v>
      </c>
      <c r="H2637" s="97"/>
      <c r="I2637" s="97"/>
      <c r="J2637" s="97"/>
      <c r="K2637" s="97"/>
      <c r="L2637" s="97"/>
      <c r="M2637" s="97"/>
      <c r="N2637" s="33" t="n">
        <f aca="false">E2637*F2637+H2637+J2637+K2637+L2637+M2637</f>
        <v>17</v>
      </c>
      <c r="O2637" s="37"/>
      <c r="P2637" s="97" t="n">
        <v>22</v>
      </c>
      <c r="Q2637" s="97" t="n">
        <v>1</v>
      </c>
      <c r="R2637" s="97"/>
      <c r="S2637" s="97"/>
      <c r="T2637" s="97"/>
      <c r="U2637" s="97"/>
      <c r="V2637" s="97"/>
      <c r="W2637" s="97"/>
      <c r="X2637" s="97"/>
      <c r="Y2637" s="97"/>
      <c r="Z2637" s="36" t="n">
        <f aca="false">P2637*Q2637+S2637+U2637+V2637+W2637+X2637+Y2637</f>
        <v>22</v>
      </c>
      <c r="AA2637" s="36" t="n">
        <f aca="false">N2637+Z2637</f>
        <v>39</v>
      </c>
      <c r="AB2637" s="74" t="s">
        <v>212</v>
      </c>
      <c r="AC2637" s="37"/>
      <c r="AD2637" s="97"/>
      <c r="AE2637" s="36" t="n">
        <f aca="false">P2637*Q2637</f>
        <v>22</v>
      </c>
      <c r="AF2637" s="38" t="n">
        <f aca="false">AA2637-L2637-M2637-W2637-X2637</f>
        <v>39</v>
      </c>
      <c r="AG2637" s="39" t="str">
        <f aca="false">AB2637</f>
        <v>Соколюк А.В.</v>
      </c>
      <c r="AH2637" s="39" t="str">
        <f aca="false">C2637</f>
        <v>1АСС9-10</v>
      </c>
      <c r="AI2637" s="40" t="str">
        <f aca="false">B2637</f>
        <v>25</v>
      </c>
      <c r="AJ2637" s="39" t="str">
        <f aca="false">CONCATENATE(A2637," ",D2637)</f>
        <v>ЭК.05 Индивидуальный проект (Реализуется в рамках времени, отведенного на освоение Информатики , физики)</v>
      </c>
      <c r="AK2637" s="39" t="n">
        <f aca="false">E2637*F2637+P2637*Q2637+H2637+J2637+S2637+U2637</f>
        <v>39</v>
      </c>
      <c r="AL2637" s="39" t="n">
        <f aca="false">L2637+W2637</f>
        <v>0</v>
      </c>
      <c r="AM2637" s="39" t="n">
        <f aca="false">M2637+X2637</f>
        <v>0</v>
      </c>
      <c r="AN2637" s="39" t="n">
        <f aca="false">Y2637</f>
        <v>0</v>
      </c>
      <c r="AO2637" s="39" t="n">
        <f aca="false">SUM(AK2637:AN2637)</f>
        <v>39</v>
      </c>
      <c r="AP2637" s="41" t="n">
        <f aca="false">K2637+V2637</f>
        <v>0</v>
      </c>
      <c r="AQ2637" s="42"/>
      <c r="AR2637" s="42"/>
      <c r="AS2637" s="42"/>
      <c r="AT2637" s="42"/>
      <c r="AU2637" s="42"/>
      <c r="AV2637" s="42"/>
      <c r="AW2637" s="42"/>
      <c r="AX2637" s="42"/>
      <c r="AY2637" s="42"/>
      <c r="AZ2637" s="42"/>
      <c r="BA2637" s="42"/>
      <c r="BB2637" s="42"/>
      <c r="BC2637" s="42"/>
      <c r="BD2637" s="42"/>
      <c r="BE2637" s="42"/>
      <c r="BF2637" s="42"/>
      <c r="BG2637" s="42"/>
      <c r="BH2637" s="42"/>
      <c r="BI2637" s="42"/>
      <c r="BJ2637" s="42"/>
      <c r="BK2637" s="42"/>
      <c r="BL2637" s="42"/>
      <c r="BM2637" s="42"/>
      <c r="BN2637" s="42"/>
      <c r="BO2637" s="42"/>
      <c r="BP2637" s="42"/>
      <c r="BQ2637" s="42"/>
      <c r="BR2637" s="42"/>
      <c r="BS2637" s="42"/>
      <c r="BT2637" s="42"/>
      <c r="BU2637" s="42"/>
      <c r="BV2637" s="42"/>
      <c r="BW2637" s="42"/>
      <c r="BX2637" s="42"/>
      <c r="BY2637" s="42"/>
      <c r="BZ2637" s="42"/>
      <c r="CA2637" s="42"/>
      <c r="CB2637" s="42"/>
      <c r="CC2637" s="42"/>
      <c r="CD2637" s="42"/>
      <c r="CE2637" s="42"/>
      <c r="CF2637" s="42"/>
      <c r="CG2637" s="42"/>
      <c r="CH2637" s="42"/>
      <c r="CI2637" s="42"/>
      <c r="CJ2637" s="42"/>
      <c r="CK2637" s="42"/>
      <c r="CL2637" s="42"/>
      <c r="CM2637" s="42"/>
      <c r="CN2637" s="42"/>
      <c r="CO2637" s="42"/>
      <c r="CP2637" s="42"/>
      <c r="CQ2637" s="42"/>
      <c r="CR2637" s="42"/>
      <c r="CS2637" s="42"/>
      <c r="CT2637" s="42"/>
      <c r="CU2637" s="42"/>
      <c r="CV2637" s="42"/>
      <c r="CW2637" s="42"/>
      <c r="CX2637" s="42"/>
      <c r="CY2637" s="42"/>
      <c r="CZ2637" s="42"/>
      <c r="DA2637" s="42"/>
      <c r="DB2637" s="42"/>
      <c r="DC2637" s="42"/>
      <c r="DD2637" s="42"/>
      <c r="DE2637" s="42"/>
      <c r="DF2637" s="42"/>
      <c r="DG2637" s="42"/>
      <c r="DH2637" s="42"/>
      <c r="DI2637" s="42"/>
      <c r="DJ2637" s="42"/>
      <c r="DK2637" s="42"/>
      <c r="DL2637" s="42"/>
      <c r="DM2637" s="42"/>
      <c r="DN2637" s="42"/>
      <c r="DO2637" s="42"/>
      <c r="DP2637" s="42"/>
      <c r="DQ2637" s="42"/>
      <c r="DR2637" s="42"/>
      <c r="DS2637" s="42"/>
      <c r="DT2637" s="42"/>
      <c r="DU2637" s="42"/>
      <c r="DV2637" s="42"/>
      <c r="DW2637" s="42"/>
      <c r="DX2637" s="42"/>
      <c r="DY2637" s="42"/>
      <c r="DZ2637" s="42"/>
      <c r="EA2637" s="42"/>
      <c r="EB2637" s="42"/>
      <c r="EC2637" s="42"/>
      <c r="ED2637" s="42"/>
      <c r="EE2637" s="42"/>
      <c r="EF2637" s="42"/>
      <c r="EG2637" s="42"/>
      <c r="EH2637" s="42"/>
      <c r="EI2637" s="42"/>
      <c r="EJ2637" s="42"/>
      <c r="EK2637" s="42"/>
      <c r="EL2637" s="42"/>
      <c r="EM2637" s="42"/>
      <c r="EN2637" s="42"/>
      <c r="EO2637" s="42"/>
      <c r="EP2637" s="42"/>
      <c r="EQ2637" s="42"/>
      <c r="ER2637" s="42"/>
      <c r="ES2637" s="42"/>
      <c r="ET2637" s="42"/>
      <c r="EU2637" s="42"/>
      <c r="EV2637" s="42"/>
      <c r="EW2637" s="42"/>
      <c r="EX2637" s="42"/>
      <c r="EY2637" s="42"/>
      <c r="EZ2637" s="42"/>
      <c r="FA2637" s="42"/>
      <c r="FB2637" s="42"/>
      <c r="FC2637" s="42"/>
      <c r="FD2637" s="42"/>
      <c r="FE2637" s="42"/>
      <c r="FF2637" s="42"/>
      <c r="FG2637" s="42"/>
      <c r="FH2637" s="42"/>
      <c r="FI2637" s="42"/>
      <c r="FJ2637" s="42"/>
      <c r="FK2637" s="42"/>
      <c r="FL2637" s="42"/>
      <c r="FM2637" s="42"/>
      <c r="FN2637" s="42"/>
      <c r="FO2637" s="42"/>
      <c r="FP2637" s="42"/>
      <c r="FQ2637" s="42"/>
      <c r="FR2637" s="42"/>
      <c r="FS2637" s="42"/>
      <c r="FT2637" s="42"/>
      <c r="FU2637" s="42"/>
      <c r="FV2637" s="42"/>
      <c r="FW2637" s="42"/>
      <c r="FX2637" s="42"/>
      <c r="FY2637" s="42"/>
      <c r="FZ2637" s="42"/>
      <c r="GA2637" s="42"/>
      <c r="GB2637" s="42"/>
      <c r="GC2637" s="42"/>
      <c r="GD2637" s="42"/>
      <c r="GE2637" s="42"/>
      <c r="GF2637" s="42"/>
      <c r="GG2637" s="42"/>
      <c r="GH2637" s="42"/>
      <c r="GI2637" s="42"/>
      <c r="GJ2637" s="42"/>
      <c r="GK2637" s="42"/>
      <c r="GL2637" s="42"/>
      <c r="GM2637" s="42"/>
      <c r="GN2637" s="42"/>
      <c r="GO2637" s="42"/>
      <c r="GP2637" s="42"/>
      <c r="GQ2637" s="42"/>
      <c r="GR2637" s="42"/>
      <c r="GS2637" s="42"/>
      <c r="GT2637" s="42"/>
      <c r="GU2637" s="42"/>
      <c r="GV2637" s="42"/>
      <c r="GW2637" s="42"/>
      <c r="GX2637" s="42"/>
      <c r="GY2637" s="42"/>
      <c r="GZ2637" s="42"/>
      <c r="HA2637" s="42"/>
      <c r="HB2637" s="42"/>
      <c r="HC2637" s="42"/>
      <c r="HD2637" s="42"/>
      <c r="HE2637" s="42"/>
      <c r="HF2637" s="42"/>
      <c r="HG2637" s="42"/>
      <c r="HH2637" s="42"/>
      <c r="HI2637" s="42"/>
      <c r="HJ2637" s="42"/>
      <c r="HK2637" s="42"/>
      <c r="HL2637" s="42"/>
      <c r="HM2637" s="42"/>
      <c r="HN2637" s="42"/>
      <c r="HO2637" s="42"/>
      <c r="HP2637" s="42"/>
      <c r="HQ2637" s="42"/>
      <c r="HR2637" s="42"/>
      <c r="HS2637" s="42"/>
      <c r="HT2637" s="42"/>
      <c r="HU2637" s="42"/>
      <c r="HV2637" s="42"/>
      <c r="HW2637" s="42"/>
      <c r="HX2637" s="42"/>
      <c r="HY2637" s="42"/>
      <c r="HZ2637" s="42"/>
      <c r="IA2637" s="42"/>
      <c r="IB2637" s="42"/>
      <c r="IC2637" s="42"/>
      <c r="ID2637" s="42"/>
      <c r="IE2637" s="42"/>
      <c r="IF2637" s="42"/>
      <c r="IG2637" s="42"/>
      <c r="IH2637" s="42"/>
      <c r="II2637" s="42"/>
      <c r="IJ2637" s="42"/>
      <c r="IK2637" s="42"/>
      <c r="IL2637" s="42"/>
      <c r="IM2637" s="42"/>
      <c r="IN2637" s="42"/>
      <c r="IO2637" s="42"/>
      <c r="IP2637" s="42"/>
      <c r="IQ2637" s="42"/>
      <c r="IR2637" s="42"/>
      <c r="IS2637" s="42"/>
      <c r="IT2637" s="42"/>
    </row>
    <row r="2638" s="13" customFormat="true" ht="19.5" hidden="true" customHeight="true" outlineLevel="0" collapsed="false">
      <c r="A2638" s="92" t="s">
        <v>202</v>
      </c>
      <c r="B2638" s="150" t="s">
        <v>238</v>
      </c>
      <c r="C2638" s="97" t="s">
        <v>694</v>
      </c>
      <c r="D2638" s="82" t="s">
        <v>203</v>
      </c>
      <c r="E2638" s="97" t="n">
        <v>17</v>
      </c>
      <c r="F2638" s="97" t="n">
        <v>1</v>
      </c>
      <c r="G2638" s="97" t="n">
        <v>20</v>
      </c>
      <c r="H2638" s="97"/>
      <c r="I2638" s="97"/>
      <c r="J2638" s="97"/>
      <c r="K2638" s="97"/>
      <c r="L2638" s="97"/>
      <c r="M2638" s="97"/>
      <c r="N2638" s="33" t="n">
        <f aca="false">E2638*F2638+H2638+J2638+K2638+L2638+M2638</f>
        <v>17</v>
      </c>
      <c r="O2638" s="37"/>
      <c r="P2638" s="97" t="n">
        <v>22</v>
      </c>
      <c r="Q2638" s="97" t="n">
        <v>1</v>
      </c>
      <c r="R2638" s="97"/>
      <c r="S2638" s="97"/>
      <c r="T2638" s="97"/>
      <c r="U2638" s="97"/>
      <c r="V2638" s="97"/>
      <c r="W2638" s="97" t="n">
        <v>2</v>
      </c>
      <c r="X2638" s="97"/>
      <c r="Y2638" s="97"/>
      <c r="Z2638" s="36" t="n">
        <f aca="false">P2638*Q2638+S2638+U2638+V2638+W2638+X2638+Y2638</f>
        <v>24</v>
      </c>
      <c r="AA2638" s="36" t="n">
        <f aca="false">N2638+Z2638</f>
        <v>41</v>
      </c>
      <c r="AB2638" s="74" t="s">
        <v>212</v>
      </c>
      <c r="AC2638" s="37"/>
      <c r="AD2638" s="97"/>
      <c r="AE2638" s="36" t="n">
        <f aca="false">P2638*Q2638</f>
        <v>22</v>
      </c>
      <c r="AF2638" s="38" t="n">
        <f aca="false">AA2638-L2638-M2638-W2638-X2638</f>
        <v>39</v>
      </c>
      <c r="AG2638" s="39" t="str">
        <f aca="false">AB2638</f>
        <v>Соколюк А.В.</v>
      </c>
      <c r="AH2638" s="39" t="str">
        <f aca="false">C2638</f>
        <v>1АСС9-11</v>
      </c>
      <c r="AI2638" s="40" t="str">
        <f aca="false">B2638</f>
        <v>25</v>
      </c>
      <c r="AJ2638" s="39" t="str">
        <f aca="false">CONCATENATE(A2638," ",D2638)</f>
        <v>ЭК.04 Введение в специальность</v>
      </c>
      <c r="AK2638" s="39" t="n">
        <f aca="false">E2638*F2638+P2638*Q2638+H2638+J2638+S2638+U2638</f>
        <v>39</v>
      </c>
      <c r="AL2638" s="39" t="n">
        <f aca="false">L2638+W2638</f>
        <v>2</v>
      </c>
      <c r="AM2638" s="39" t="n">
        <f aca="false">M2638+X2638</f>
        <v>0</v>
      </c>
      <c r="AN2638" s="39" t="n">
        <f aca="false">Y2638</f>
        <v>0</v>
      </c>
      <c r="AO2638" s="39" t="n">
        <f aca="false">SUM(AK2638:AN2638)</f>
        <v>41</v>
      </c>
      <c r="AP2638" s="41" t="n">
        <f aca="false">K2638+V2638</f>
        <v>0</v>
      </c>
      <c r="AQ2638" s="42"/>
      <c r="AR2638" s="42"/>
      <c r="AS2638" s="42"/>
      <c r="AT2638" s="42"/>
      <c r="AU2638" s="42"/>
      <c r="AV2638" s="42"/>
      <c r="AW2638" s="42"/>
      <c r="AX2638" s="42"/>
      <c r="AY2638" s="42"/>
      <c r="AZ2638" s="42"/>
      <c r="BA2638" s="42"/>
      <c r="BB2638" s="42"/>
      <c r="BC2638" s="42"/>
      <c r="BD2638" s="42"/>
      <c r="BE2638" s="42"/>
      <c r="BF2638" s="42"/>
      <c r="BG2638" s="42"/>
      <c r="BH2638" s="42"/>
      <c r="BI2638" s="42"/>
      <c r="BJ2638" s="42"/>
      <c r="BK2638" s="42"/>
      <c r="BL2638" s="42"/>
      <c r="BM2638" s="42"/>
      <c r="BN2638" s="42"/>
      <c r="BO2638" s="42"/>
      <c r="BP2638" s="42"/>
      <c r="BQ2638" s="42"/>
      <c r="BR2638" s="42"/>
      <c r="BS2638" s="42"/>
      <c r="BT2638" s="42"/>
      <c r="BU2638" s="42"/>
      <c r="BV2638" s="42"/>
      <c r="BW2638" s="42"/>
      <c r="BX2638" s="42"/>
      <c r="BY2638" s="42"/>
      <c r="BZ2638" s="42"/>
      <c r="CA2638" s="42"/>
      <c r="CB2638" s="42"/>
      <c r="CC2638" s="42"/>
      <c r="CD2638" s="42"/>
      <c r="CE2638" s="42"/>
      <c r="CF2638" s="42"/>
      <c r="CG2638" s="42"/>
      <c r="CH2638" s="42"/>
      <c r="CI2638" s="42"/>
      <c r="CJ2638" s="42"/>
      <c r="CK2638" s="42"/>
      <c r="CL2638" s="42"/>
      <c r="CM2638" s="42"/>
      <c r="CN2638" s="42"/>
      <c r="CO2638" s="42"/>
      <c r="CP2638" s="42"/>
      <c r="CQ2638" s="42"/>
      <c r="CR2638" s="42"/>
      <c r="CS2638" s="42"/>
      <c r="CT2638" s="42"/>
      <c r="CU2638" s="42"/>
      <c r="CV2638" s="42"/>
      <c r="CW2638" s="42"/>
      <c r="CX2638" s="42"/>
      <c r="CY2638" s="42"/>
      <c r="CZ2638" s="42"/>
      <c r="DA2638" s="42"/>
      <c r="DB2638" s="42"/>
      <c r="DC2638" s="42"/>
      <c r="DD2638" s="42"/>
      <c r="DE2638" s="42"/>
      <c r="DF2638" s="42"/>
      <c r="DG2638" s="42"/>
      <c r="DH2638" s="42"/>
      <c r="DI2638" s="42"/>
      <c r="DJ2638" s="42"/>
      <c r="DK2638" s="42"/>
      <c r="DL2638" s="42"/>
      <c r="DM2638" s="42"/>
      <c r="DN2638" s="42"/>
      <c r="DO2638" s="42"/>
      <c r="DP2638" s="42"/>
      <c r="DQ2638" s="42"/>
      <c r="DR2638" s="42"/>
      <c r="DS2638" s="42"/>
      <c r="DT2638" s="42"/>
      <c r="DU2638" s="42"/>
      <c r="DV2638" s="42"/>
      <c r="DW2638" s="42"/>
      <c r="DX2638" s="42"/>
      <c r="DY2638" s="42"/>
      <c r="DZ2638" s="42"/>
      <c r="EA2638" s="42"/>
      <c r="EB2638" s="42"/>
      <c r="EC2638" s="42"/>
      <c r="ED2638" s="42"/>
      <c r="EE2638" s="42"/>
      <c r="EF2638" s="42"/>
      <c r="EG2638" s="42"/>
      <c r="EH2638" s="42"/>
      <c r="EI2638" s="42"/>
      <c r="EJ2638" s="42"/>
      <c r="EK2638" s="42"/>
      <c r="EL2638" s="42"/>
      <c r="EM2638" s="42"/>
      <c r="EN2638" s="42"/>
      <c r="EO2638" s="42"/>
      <c r="EP2638" s="42"/>
      <c r="EQ2638" s="42"/>
      <c r="ER2638" s="42"/>
      <c r="ES2638" s="42"/>
      <c r="ET2638" s="42"/>
      <c r="EU2638" s="42"/>
      <c r="EV2638" s="42"/>
      <c r="EW2638" s="42"/>
      <c r="EX2638" s="42"/>
      <c r="EY2638" s="42"/>
      <c r="EZ2638" s="42"/>
      <c r="FA2638" s="42"/>
      <c r="FB2638" s="42"/>
      <c r="FC2638" s="42"/>
      <c r="FD2638" s="42"/>
      <c r="FE2638" s="42"/>
      <c r="FF2638" s="42"/>
      <c r="FG2638" s="42"/>
      <c r="FH2638" s="42"/>
      <c r="FI2638" s="42"/>
      <c r="FJ2638" s="42"/>
      <c r="FK2638" s="42"/>
      <c r="FL2638" s="42"/>
      <c r="FM2638" s="42"/>
      <c r="FN2638" s="42"/>
      <c r="FO2638" s="42"/>
      <c r="FP2638" s="42"/>
      <c r="FQ2638" s="42"/>
      <c r="FR2638" s="42"/>
      <c r="FS2638" s="42"/>
      <c r="FT2638" s="42"/>
      <c r="FU2638" s="42"/>
      <c r="FV2638" s="42"/>
      <c r="FW2638" s="42"/>
      <c r="FX2638" s="42"/>
      <c r="FY2638" s="42"/>
      <c r="FZ2638" s="42"/>
      <c r="GA2638" s="42"/>
      <c r="GB2638" s="42"/>
      <c r="GC2638" s="42"/>
      <c r="GD2638" s="42"/>
      <c r="GE2638" s="42"/>
      <c r="GF2638" s="42"/>
      <c r="GG2638" s="42"/>
      <c r="GH2638" s="42"/>
      <c r="GI2638" s="42"/>
      <c r="GJ2638" s="42"/>
      <c r="GK2638" s="42"/>
      <c r="GL2638" s="42"/>
      <c r="GM2638" s="42"/>
      <c r="GN2638" s="42"/>
      <c r="GO2638" s="42"/>
      <c r="GP2638" s="42"/>
      <c r="GQ2638" s="42"/>
      <c r="GR2638" s="42"/>
      <c r="GS2638" s="42"/>
      <c r="GT2638" s="42"/>
      <c r="GU2638" s="42"/>
      <c r="GV2638" s="42"/>
      <c r="GW2638" s="42"/>
      <c r="GX2638" s="42"/>
      <c r="GY2638" s="42"/>
      <c r="GZ2638" s="42"/>
      <c r="HA2638" s="42"/>
      <c r="HB2638" s="42"/>
      <c r="HC2638" s="42"/>
      <c r="HD2638" s="42"/>
      <c r="HE2638" s="42"/>
      <c r="HF2638" s="42"/>
      <c r="HG2638" s="42"/>
      <c r="HH2638" s="42"/>
      <c r="HI2638" s="42"/>
      <c r="HJ2638" s="42"/>
      <c r="HK2638" s="42"/>
      <c r="HL2638" s="42"/>
      <c r="HM2638" s="42"/>
      <c r="HN2638" s="42"/>
      <c r="HO2638" s="42"/>
      <c r="HP2638" s="42"/>
      <c r="HQ2638" s="42"/>
      <c r="HR2638" s="42"/>
      <c r="HS2638" s="42"/>
      <c r="HT2638" s="42"/>
      <c r="HU2638" s="42"/>
      <c r="HV2638" s="42"/>
      <c r="HW2638" s="42"/>
      <c r="HX2638" s="42"/>
      <c r="HY2638" s="42"/>
      <c r="HZ2638" s="42"/>
      <c r="IA2638" s="42"/>
      <c r="IB2638" s="42"/>
      <c r="IC2638" s="42"/>
      <c r="ID2638" s="42"/>
      <c r="IE2638" s="42"/>
      <c r="IF2638" s="42"/>
      <c r="IG2638" s="42"/>
      <c r="IH2638" s="42"/>
      <c r="II2638" s="42"/>
      <c r="IJ2638" s="42"/>
      <c r="IK2638" s="42"/>
      <c r="IL2638" s="42"/>
      <c r="IM2638" s="42"/>
      <c r="IN2638" s="42"/>
      <c r="IO2638" s="42"/>
      <c r="IP2638" s="42"/>
      <c r="IQ2638" s="42"/>
      <c r="IR2638" s="42"/>
      <c r="IS2638" s="42"/>
      <c r="IT2638" s="42"/>
    </row>
    <row r="2639" s="168" customFormat="true" ht="15.75" hidden="true" customHeight="true" outlineLevel="0" collapsed="false">
      <c r="A2639" s="92" t="s">
        <v>204</v>
      </c>
      <c r="B2639" s="150" t="s">
        <v>238</v>
      </c>
      <c r="C2639" s="97" t="s">
        <v>694</v>
      </c>
      <c r="D2639" s="167" t="s">
        <v>453</v>
      </c>
      <c r="E2639" s="97" t="n">
        <v>17</v>
      </c>
      <c r="F2639" s="97" t="n">
        <v>1</v>
      </c>
      <c r="G2639" s="97" t="n">
        <v>10</v>
      </c>
      <c r="H2639" s="97"/>
      <c r="I2639" s="97"/>
      <c r="J2639" s="97"/>
      <c r="K2639" s="97"/>
      <c r="L2639" s="97"/>
      <c r="M2639" s="97"/>
      <c r="N2639" s="33" t="n">
        <f aca="false">E2639*F2639+H2639+J2639+K2639+L2639+M2639</f>
        <v>17</v>
      </c>
      <c r="O2639" s="37"/>
      <c r="P2639" s="97" t="n">
        <v>22</v>
      </c>
      <c r="Q2639" s="97" t="n">
        <v>1</v>
      </c>
      <c r="R2639" s="97"/>
      <c r="S2639" s="97"/>
      <c r="T2639" s="97"/>
      <c r="U2639" s="97"/>
      <c r="V2639" s="97"/>
      <c r="W2639" s="97"/>
      <c r="X2639" s="97"/>
      <c r="Y2639" s="97"/>
      <c r="Z2639" s="36" t="n">
        <f aca="false">P2639*Q2639+S2639+U2639+V2639+W2639+X2639+Y2639</f>
        <v>22</v>
      </c>
      <c r="AA2639" s="36" t="n">
        <f aca="false">N2639+Z2639</f>
        <v>39</v>
      </c>
      <c r="AB2639" s="74" t="s">
        <v>212</v>
      </c>
      <c r="AC2639" s="37"/>
      <c r="AD2639" s="97"/>
      <c r="AE2639" s="36" t="n">
        <f aca="false">P2639*Q2639</f>
        <v>22</v>
      </c>
      <c r="AF2639" s="38" t="n">
        <f aca="false">AA2639-L2639-M2639-W2639-X2639</f>
        <v>39</v>
      </c>
      <c r="AG2639" s="39" t="str">
        <f aca="false">AB2639</f>
        <v>Соколюк А.В.</v>
      </c>
      <c r="AH2639" s="39" t="str">
        <f aca="false">C2639</f>
        <v>1АСС9-11</v>
      </c>
      <c r="AI2639" s="40" t="str">
        <f aca="false">B2639</f>
        <v>25</v>
      </c>
      <c r="AJ2639" s="39" t="str">
        <f aca="false">CONCATENATE(A2639," ",D2639)</f>
        <v>ЭК.05 Индивидуальный проект (Реализуется в рамках времени, отведенного на освоение Информатики , физики)</v>
      </c>
      <c r="AK2639" s="39" t="n">
        <f aca="false">E2639*F2639+P2639*Q2639+H2639+J2639+S2639+U2639</f>
        <v>39</v>
      </c>
      <c r="AL2639" s="39" t="n">
        <f aca="false">L2639+W2639</f>
        <v>0</v>
      </c>
      <c r="AM2639" s="39" t="n">
        <f aca="false">M2639+X2639</f>
        <v>0</v>
      </c>
      <c r="AN2639" s="39" t="n">
        <f aca="false">Y2639</f>
        <v>0</v>
      </c>
      <c r="AO2639" s="39" t="n">
        <f aca="false">SUM(AK2639:AN2639)</f>
        <v>39</v>
      </c>
      <c r="AP2639" s="41" t="n">
        <f aca="false">K2639+V2639</f>
        <v>0</v>
      </c>
      <c r="AQ2639" s="42"/>
      <c r="AR2639" s="42"/>
      <c r="AS2639" s="42"/>
      <c r="AT2639" s="42"/>
      <c r="AU2639" s="42"/>
      <c r="AV2639" s="42"/>
      <c r="AW2639" s="42"/>
      <c r="AX2639" s="42"/>
      <c r="AY2639" s="42"/>
      <c r="AZ2639" s="42"/>
      <c r="BA2639" s="42"/>
      <c r="BB2639" s="42"/>
      <c r="BC2639" s="42"/>
      <c r="BD2639" s="42"/>
      <c r="BE2639" s="42"/>
      <c r="BF2639" s="42"/>
      <c r="BG2639" s="42"/>
      <c r="BH2639" s="42"/>
      <c r="BI2639" s="42"/>
      <c r="BJ2639" s="42"/>
      <c r="BK2639" s="42"/>
      <c r="BL2639" s="42"/>
      <c r="BM2639" s="42"/>
      <c r="BN2639" s="42"/>
      <c r="BO2639" s="42"/>
      <c r="BP2639" s="42"/>
      <c r="BQ2639" s="42"/>
      <c r="BR2639" s="42"/>
      <c r="BS2639" s="42"/>
      <c r="BT2639" s="42"/>
      <c r="BU2639" s="42"/>
      <c r="BV2639" s="42"/>
      <c r="BW2639" s="42"/>
      <c r="BX2639" s="42"/>
      <c r="BY2639" s="42"/>
      <c r="BZ2639" s="42"/>
      <c r="CA2639" s="42"/>
      <c r="CB2639" s="42"/>
      <c r="CC2639" s="42"/>
      <c r="CD2639" s="42"/>
      <c r="CE2639" s="42"/>
      <c r="CF2639" s="42"/>
      <c r="CG2639" s="42"/>
      <c r="CH2639" s="42"/>
      <c r="CI2639" s="42"/>
      <c r="CJ2639" s="42"/>
      <c r="CK2639" s="42"/>
      <c r="CL2639" s="42"/>
      <c r="CM2639" s="42"/>
      <c r="CN2639" s="42"/>
      <c r="CO2639" s="42"/>
      <c r="CP2639" s="42"/>
      <c r="CQ2639" s="42"/>
      <c r="CR2639" s="42"/>
      <c r="CS2639" s="42"/>
      <c r="CT2639" s="42"/>
      <c r="CU2639" s="42"/>
      <c r="CV2639" s="42"/>
      <c r="CW2639" s="42"/>
      <c r="CX2639" s="42"/>
      <c r="CY2639" s="42"/>
      <c r="CZ2639" s="42"/>
      <c r="DA2639" s="42"/>
      <c r="DB2639" s="42"/>
      <c r="DC2639" s="42"/>
      <c r="DD2639" s="42"/>
      <c r="DE2639" s="42"/>
      <c r="DF2639" s="42"/>
      <c r="DG2639" s="42"/>
      <c r="DH2639" s="42"/>
      <c r="DI2639" s="42"/>
      <c r="DJ2639" s="42"/>
      <c r="DK2639" s="42"/>
      <c r="DL2639" s="42"/>
      <c r="DM2639" s="42"/>
      <c r="DN2639" s="42"/>
      <c r="DO2639" s="42"/>
      <c r="DP2639" s="42"/>
      <c r="DQ2639" s="42"/>
      <c r="DR2639" s="42"/>
      <c r="DS2639" s="42"/>
      <c r="DT2639" s="42"/>
      <c r="DU2639" s="42"/>
      <c r="DV2639" s="42"/>
      <c r="DW2639" s="42"/>
      <c r="DX2639" s="42"/>
      <c r="DY2639" s="42"/>
      <c r="DZ2639" s="42"/>
      <c r="EA2639" s="42"/>
      <c r="EB2639" s="42"/>
      <c r="EC2639" s="42"/>
      <c r="ED2639" s="42"/>
      <c r="EE2639" s="42"/>
      <c r="EF2639" s="42"/>
      <c r="EG2639" s="42"/>
      <c r="EH2639" s="42"/>
      <c r="EI2639" s="42"/>
      <c r="EJ2639" s="42"/>
      <c r="EK2639" s="42"/>
      <c r="EL2639" s="42"/>
      <c r="EM2639" s="42"/>
      <c r="EN2639" s="42"/>
      <c r="EO2639" s="42"/>
      <c r="EP2639" s="42"/>
      <c r="EQ2639" s="42"/>
      <c r="ER2639" s="42"/>
      <c r="ES2639" s="42"/>
      <c r="ET2639" s="42"/>
      <c r="EU2639" s="42"/>
      <c r="EV2639" s="42"/>
      <c r="EW2639" s="42"/>
      <c r="EX2639" s="42"/>
      <c r="EY2639" s="42"/>
      <c r="EZ2639" s="42"/>
      <c r="FA2639" s="42"/>
      <c r="FB2639" s="42"/>
      <c r="FC2639" s="42"/>
      <c r="FD2639" s="42"/>
      <c r="FE2639" s="42"/>
      <c r="FF2639" s="42"/>
      <c r="FG2639" s="42"/>
      <c r="FH2639" s="42"/>
      <c r="FI2639" s="42"/>
      <c r="FJ2639" s="42"/>
      <c r="FK2639" s="42"/>
      <c r="FL2639" s="42"/>
      <c r="FM2639" s="42"/>
      <c r="FN2639" s="42"/>
      <c r="FO2639" s="42"/>
      <c r="FP2639" s="42"/>
      <c r="FQ2639" s="42"/>
      <c r="FR2639" s="42"/>
      <c r="FS2639" s="42"/>
      <c r="FT2639" s="42"/>
      <c r="FU2639" s="42"/>
      <c r="FV2639" s="42"/>
      <c r="FW2639" s="42"/>
      <c r="FX2639" s="42"/>
      <c r="FY2639" s="42"/>
      <c r="FZ2639" s="42"/>
      <c r="GA2639" s="42"/>
      <c r="GB2639" s="42"/>
      <c r="GC2639" s="42"/>
      <c r="GD2639" s="42"/>
      <c r="GE2639" s="42"/>
      <c r="GF2639" s="42"/>
      <c r="GG2639" s="42"/>
      <c r="GH2639" s="42"/>
      <c r="GI2639" s="42"/>
      <c r="GJ2639" s="42"/>
      <c r="GK2639" s="42"/>
      <c r="GL2639" s="42"/>
      <c r="GM2639" s="42"/>
      <c r="GN2639" s="42"/>
      <c r="GO2639" s="42"/>
      <c r="GP2639" s="42"/>
      <c r="GQ2639" s="42"/>
      <c r="GR2639" s="42"/>
      <c r="GS2639" s="42"/>
      <c r="GT2639" s="42"/>
      <c r="GU2639" s="42"/>
      <c r="GV2639" s="42"/>
      <c r="GW2639" s="42"/>
      <c r="GX2639" s="42"/>
      <c r="GY2639" s="42"/>
      <c r="GZ2639" s="42"/>
      <c r="HA2639" s="42"/>
      <c r="HB2639" s="42"/>
      <c r="HC2639" s="42"/>
      <c r="HD2639" s="42"/>
      <c r="HE2639" s="42"/>
      <c r="HF2639" s="42"/>
      <c r="HG2639" s="42"/>
      <c r="HH2639" s="42"/>
      <c r="HI2639" s="42"/>
      <c r="HJ2639" s="42"/>
      <c r="HK2639" s="42"/>
      <c r="HL2639" s="42"/>
      <c r="HM2639" s="42"/>
      <c r="HN2639" s="42"/>
      <c r="HO2639" s="42"/>
      <c r="HP2639" s="42"/>
      <c r="HQ2639" s="42"/>
      <c r="HR2639" s="42"/>
      <c r="HS2639" s="42"/>
      <c r="HT2639" s="42"/>
      <c r="HU2639" s="42"/>
      <c r="HV2639" s="42"/>
      <c r="HW2639" s="42"/>
      <c r="HX2639" s="42"/>
      <c r="HY2639" s="42"/>
      <c r="HZ2639" s="42"/>
      <c r="IA2639" s="42"/>
      <c r="IB2639" s="42"/>
      <c r="IC2639" s="42"/>
      <c r="ID2639" s="42"/>
      <c r="IE2639" s="42"/>
      <c r="IF2639" s="42"/>
      <c r="IG2639" s="42"/>
      <c r="IH2639" s="42"/>
      <c r="II2639" s="42"/>
      <c r="IJ2639" s="42"/>
      <c r="IK2639" s="42"/>
      <c r="IL2639" s="42"/>
      <c r="IM2639" s="42"/>
      <c r="IN2639" s="42"/>
      <c r="IO2639" s="42"/>
      <c r="IP2639" s="42"/>
      <c r="IQ2639" s="42"/>
      <c r="IR2639" s="42"/>
      <c r="IS2639" s="42"/>
      <c r="IT2639" s="42"/>
    </row>
    <row r="2640" s="13" customFormat="true" ht="19.5" hidden="true" customHeight="true" outlineLevel="0" collapsed="false">
      <c r="A2640" s="92" t="s">
        <v>202</v>
      </c>
      <c r="B2640" s="150" t="s">
        <v>238</v>
      </c>
      <c r="C2640" s="97" t="s">
        <v>452</v>
      </c>
      <c r="D2640" s="82" t="s">
        <v>203</v>
      </c>
      <c r="E2640" s="97" t="n">
        <v>17</v>
      </c>
      <c r="F2640" s="97" t="n">
        <v>1</v>
      </c>
      <c r="G2640" s="97" t="n">
        <v>20</v>
      </c>
      <c r="H2640" s="97"/>
      <c r="I2640" s="97"/>
      <c r="J2640" s="97"/>
      <c r="K2640" s="97"/>
      <c r="L2640" s="97"/>
      <c r="M2640" s="97"/>
      <c r="N2640" s="33" t="n">
        <f aca="false">E2640*F2640+H2640+J2640+K2640+L2640+M2640</f>
        <v>17</v>
      </c>
      <c r="O2640" s="37"/>
      <c r="P2640" s="97" t="n">
        <v>22</v>
      </c>
      <c r="Q2640" s="97" t="n">
        <v>1</v>
      </c>
      <c r="R2640" s="97"/>
      <c r="S2640" s="97"/>
      <c r="T2640" s="97"/>
      <c r="U2640" s="97"/>
      <c r="V2640" s="97"/>
      <c r="W2640" s="97" t="n">
        <v>2</v>
      </c>
      <c r="X2640" s="97"/>
      <c r="Y2640" s="97"/>
      <c r="Z2640" s="36" t="n">
        <f aca="false">P2640*Q2640+S2640+U2640+V2640+W2640+X2640+Y2640</f>
        <v>24</v>
      </c>
      <c r="AA2640" s="36" t="n">
        <f aca="false">N2640+Z2640</f>
        <v>41</v>
      </c>
      <c r="AB2640" s="74" t="s">
        <v>212</v>
      </c>
      <c r="AC2640" s="37"/>
      <c r="AD2640" s="97"/>
      <c r="AE2640" s="36" t="n">
        <f aca="false">P2640*Q2640</f>
        <v>22</v>
      </c>
      <c r="AF2640" s="38" t="n">
        <f aca="false">AA2640-L2640-M2640-W2640-X2640</f>
        <v>39</v>
      </c>
      <c r="AG2640" s="39" t="str">
        <f aca="false">AB2640</f>
        <v>Соколюк А.В.</v>
      </c>
      <c r="AH2640" s="39" t="str">
        <f aca="false">C2640</f>
        <v>1АСС9-12 ВБ</v>
      </c>
      <c r="AI2640" s="40" t="str">
        <f aca="false">B2640</f>
        <v>25</v>
      </c>
      <c r="AJ2640" s="39" t="str">
        <f aca="false">CONCATENATE(A2640," ",D2640)</f>
        <v>ЭК.04 Введение в специальность</v>
      </c>
      <c r="AK2640" s="39" t="n">
        <f aca="false">E2640*F2640+P2640*Q2640+H2640+J2640+S2640+U2640</f>
        <v>39</v>
      </c>
      <c r="AL2640" s="39" t="n">
        <f aca="false">L2640+W2640</f>
        <v>2</v>
      </c>
      <c r="AM2640" s="39" t="n">
        <f aca="false">M2640+X2640</f>
        <v>0</v>
      </c>
      <c r="AN2640" s="39" t="n">
        <f aca="false">Y2640</f>
        <v>0</v>
      </c>
      <c r="AO2640" s="39" t="n">
        <f aca="false">SUM(AK2640:AN2640)</f>
        <v>41</v>
      </c>
      <c r="AP2640" s="41" t="n">
        <f aca="false">K2640+V2640</f>
        <v>0</v>
      </c>
      <c r="AQ2640" s="42"/>
      <c r="AR2640" s="42"/>
      <c r="AS2640" s="42"/>
      <c r="AT2640" s="42"/>
      <c r="AU2640" s="42"/>
      <c r="AV2640" s="42"/>
      <c r="AW2640" s="42"/>
      <c r="AX2640" s="42"/>
      <c r="AY2640" s="42"/>
      <c r="AZ2640" s="42"/>
      <c r="BA2640" s="42"/>
      <c r="BB2640" s="42"/>
      <c r="BC2640" s="42"/>
      <c r="BD2640" s="42"/>
      <c r="BE2640" s="42"/>
      <c r="BF2640" s="42"/>
      <c r="BG2640" s="42"/>
      <c r="BH2640" s="42"/>
      <c r="BI2640" s="42"/>
      <c r="BJ2640" s="42"/>
      <c r="BK2640" s="42"/>
      <c r="BL2640" s="42"/>
      <c r="BM2640" s="42"/>
      <c r="BN2640" s="42"/>
      <c r="BO2640" s="42"/>
      <c r="BP2640" s="42"/>
      <c r="BQ2640" s="42"/>
      <c r="BR2640" s="42"/>
      <c r="BS2640" s="42"/>
      <c r="BT2640" s="42"/>
      <c r="BU2640" s="42"/>
      <c r="BV2640" s="42"/>
      <c r="BW2640" s="42"/>
      <c r="BX2640" s="42"/>
      <c r="BY2640" s="42"/>
      <c r="BZ2640" s="42"/>
      <c r="CA2640" s="42"/>
      <c r="CB2640" s="42"/>
      <c r="CC2640" s="42"/>
      <c r="CD2640" s="42"/>
      <c r="CE2640" s="42"/>
      <c r="CF2640" s="42"/>
      <c r="CG2640" s="42"/>
      <c r="CH2640" s="42"/>
      <c r="CI2640" s="42"/>
      <c r="CJ2640" s="42"/>
      <c r="CK2640" s="42"/>
      <c r="CL2640" s="42"/>
      <c r="CM2640" s="42"/>
      <c r="CN2640" s="42"/>
      <c r="CO2640" s="42"/>
      <c r="CP2640" s="42"/>
      <c r="CQ2640" s="42"/>
      <c r="CR2640" s="42"/>
      <c r="CS2640" s="42"/>
      <c r="CT2640" s="42"/>
      <c r="CU2640" s="42"/>
      <c r="CV2640" s="42"/>
      <c r="CW2640" s="42"/>
      <c r="CX2640" s="42"/>
      <c r="CY2640" s="42"/>
      <c r="CZ2640" s="42"/>
      <c r="DA2640" s="42"/>
      <c r="DB2640" s="42"/>
      <c r="DC2640" s="42"/>
      <c r="DD2640" s="42"/>
      <c r="DE2640" s="42"/>
      <c r="DF2640" s="42"/>
      <c r="DG2640" s="42"/>
      <c r="DH2640" s="42"/>
      <c r="DI2640" s="42"/>
      <c r="DJ2640" s="42"/>
      <c r="DK2640" s="42"/>
      <c r="DL2640" s="42"/>
      <c r="DM2640" s="42"/>
      <c r="DN2640" s="42"/>
      <c r="DO2640" s="42"/>
      <c r="DP2640" s="42"/>
      <c r="DQ2640" s="42"/>
      <c r="DR2640" s="42"/>
      <c r="DS2640" s="42"/>
      <c r="DT2640" s="42"/>
      <c r="DU2640" s="42"/>
      <c r="DV2640" s="42"/>
      <c r="DW2640" s="42"/>
      <c r="DX2640" s="42"/>
      <c r="DY2640" s="42"/>
      <c r="DZ2640" s="42"/>
      <c r="EA2640" s="42"/>
      <c r="EB2640" s="42"/>
      <c r="EC2640" s="42"/>
      <c r="ED2640" s="42"/>
      <c r="EE2640" s="42"/>
      <c r="EF2640" s="42"/>
      <c r="EG2640" s="42"/>
      <c r="EH2640" s="42"/>
      <c r="EI2640" s="42"/>
      <c r="EJ2640" s="42"/>
      <c r="EK2640" s="42"/>
      <c r="EL2640" s="42"/>
      <c r="EM2640" s="42"/>
      <c r="EN2640" s="42"/>
      <c r="EO2640" s="42"/>
      <c r="EP2640" s="42"/>
      <c r="EQ2640" s="42"/>
      <c r="ER2640" s="42"/>
      <c r="ES2640" s="42"/>
      <c r="ET2640" s="42"/>
      <c r="EU2640" s="42"/>
      <c r="EV2640" s="42"/>
      <c r="EW2640" s="42"/>
      <c r="EX2640" s="42"/>
      <c r="EY2640" s="42"/>
      <c r="EZ2640" s="42"/>
      <c r="FA2640" s="42"/>
      <c r="FB2640" s="42"/>
      <c r="FC2640" s="42"/>
      <c r="FD2640" s="42"/>
      <c r="FE2640" s="42"/>
      <c r="FF2640" s="42"/>
      <c r="FG2640" s="42"/>
      <c r="FH2640" s="42"/>
      <c r="FI2640" s="42"/>
      <c r="FJ2640" s="42"/>
      <c r="FK2640" s="42"/>
      <c r="FL2640" s="42"/>
      <c r="FM2640" s="42"/>
      <c r="FN2640" s="42"/>
      <c r="FO2640" s="42"/>
      <c r="FP2640" s="42"/>
      <c r="FQ2640" s="42"/>
      <c r="FR2640" s="42"/>
      <c r="FS2640" s="42"/>
      <c r="FT2640" s="42"/>
      <c r="FU2640" s="42"/>
      <c r="FV2640" s="42"/>
      <c r="FW2640" s="42"/>
      <c r="FX2640" s="42"/>
      <c r="FY2640" s="42"/>
      <c r="FZ2640" s="42"/>
      <c r="GA2640" s="42"/>
      <c r="GB2640" s="42"/>
      <c r="GC2640" s="42"/>
      <c r="GD2640" s="42"/>
      <c r="GE2640" s="42"/>
      <c r="GF2640" s="42"/>
      <c r="GG2640" s="42"/>
      <c r="GH2640" s="42"/>
      <c r="GI2640" s="42"/>
      <c r="GJ2640" s="42"/>
      <c r="GK2640" s="42"/>
      <c r="GL2640" s="42"/>
      <c r="GM2640" s="42"/>
      <c r="GN2640" s="42"/>
      <c r="GO2640" s="42"/>
      <c r="GP2640" s="42"/>
      <c r="GQ2640" s="42"/>
      <c r="GR2640" s="42"/>
      <c r="GS2640" s="42"/>
      <c r="GT2640" s="42"/>
      <c r="GU2640" s="42"/>
      <c r="GV2640" s="42"/>
      <c r="GW2640" s="42"/>
      <c r="GX2640" s="42"/>
      <c r="GY2640" s="42"/>
      <c r="GZ2640" s="42"/>
      <c r="HA2640" s="42"/>
      <c r="HB2640" s="42"/>
      <c r="HC2640" s="42"/>
      <c r="HD2640" s="42"/>
      <c r="HE2640" s="42"/>
      <c r="HF2640" s="42"/>
      <c r="HG2640" s="42"/>
      <c r="HH2640" s="42"/>
      <c r="HI2640" s="42"/>
      <c r="HJ2640" s="42"/>
      <c r="HK2640" s="42"/>
      <c r="HL2640" s="42"/>
      <c r="HM2640" s="42"/>
      <c r="HN2640" s="42"/>
      <c r="HO2640" s="42"/>
      <c r="HP2640" s="42"/>
      <c r="HQ2640" s="42"/>
      <c r="HR2640" s="42"/>
      <c r="HS2640" s="42"/>
      <c r="HT2640" s="42"/>
      <c r="HU2640" s="42"/>
      <c r="HV2640" s="42"/>
      <c r="HW2640" s="42"/>
      <c r="HX2640" s="42"/>
      <c r="HY2640" s="42"/>
      <c r="HZ2640" s="42"/>
      <c r="IA2640" s="42"/>
      <c r="IB2640" s="42"/>
      <c r="IC2640" s="42"/>
      <c r="ID2640" s="42"/>
      <c r="IE2640" s="42"/>
      <c r="IF2640" s="42"/>
      <c r="IG2640" s="42"/>
      <c r="IH2640" s="42"/>
      <c r="II2640" s="42"/>
      <c r="IJ2640" s="42"/>
      <c r="IK2640" s="42"/>
      <c r="IL2640" s="42"/>
      <c r="IM2640" s="42"/>
      <c r="IN2640" s="42"/>
      <c r="IO2640" s="42"/>
      <c r="IP2640" s="42"/>
      <c r="IQ2640" s="42"/>
      <c r="IR2640" s="42"/>
      <c r="IS2640" s="42"/>
      <c r="IT2640" s="42"/>
    </row>
    <row r="2641" s="168" customFormat="true" ht="15.75" hidden="true" customHeight="true" outlineLevel="0" collapsed="false">
      <c r="A2641" s="92" t="s">
        <v>204</v>
      </c>
      <c r="B2641" s="150" t="s">
        <v>238</v>
      </c>
      <c r="C2641" s="97" t="s">
        <v>452</v>
      </c>
      <c r="D2641" s="167" t="s">
        <v>453</v>
      </c>
      <c r="E2641" s="97" t="n">
        <v>17</v>
      </c>
      <c r="F2641" s="97" t="n">
        <v>1</v>
      </c>
      <c r="G2641" s="97" t="n">
        <v>10</v>
      </c>
      <c r="H2641" s="97"/>
      <c r="I2641" s="97"/>
      <c r="J2641" s="97"/>
      <c r="K2641" s="97"/>
      <c r="L2641" s="97"/>
      <c r="M2641" s="97"/>
      <c r="N2641" s="33" t="n">
        <f aca="false">E2641*F2641+H2641+J2641+K2641+L2641+M2641</f>
        <v>17</v>
      </c>
      <c r="O2641" s="37"/>
      <c r="P2641" s="97" t="n">
        <v>22</v>
      </c>
      <c r="Q2641" s="97" t="n">
        <v>1</v>
      </c>
      <c r="R2641" s="97"/>
      <c r="S2641" s="97"/>
      <c r="T2641" s="97"/>
      <c r="U2641" s="97"/>
      <c r="V2641" s="97"/>
      <c r="W2641" s="97"/>
      <c r="X2641" s="97"/>
      <c r="Y2641" s="97"/>
      <c r="Z2641" s="36" t="n">
        <f aca="false">P2641*Q2641+S2641+U2641+V2641+W2641+X2641+Y2641</f>
        <v>22</v>
      </c>
      <c r="AA2641" s="36" t="n">
        <f aca="false">N2641+Z2641</f>
        <v>39</v>
      </c>
      <c r="AB2641" s="74" t="s">
        <v>212</v>
      </c>
      <c r="AC2641" s="37"/>
      <c r="AD2641" s="97"/>
      <c r="AE2641" s="36" t="n">
        <f aca="false">P2641*Q2641</f>
        <v>22</v>
      </c>
      <c r="AF2641" s="38" t="n">
        <f aca="false">AA2641-L2641-M2641-W2641-X2641</f>
        <v>39</v>
      </c>
      <c r="AG2641" s="39" t="str">
        <f aca="false">AB2641</f>
        <v>Соколюк А.В.</v>
      </c>
      <c r="AH2641" s="39" t="str">
        <f aca="false">C2641</f>
        <v>1АСС9-12 ВБ</v>
      </c>
      <c r="AI2641" s="40" t="str">
        <f aca="false">B2641</f>
        <v>25</v>
      </c>
      <c r="AJ2641" s="39" t="str">
        <f aca="false">CONCATENATE(A2641," ",D2641)</f>
        <v>ЭК.05 Индивидуальный проект (Реализуется в рамках времени, отведенного на освоение Информатики , физики)</v>
      </c>
      <c r="AK2641" s="39" t="n">
        <f aca="false">E2641*F2641+P2641*Q2641+H2641+J2641+S2641+U2641</f>
        <v>39</v>
      </c>
      <c r="AL2641" s="39" t="n">
        <f aca="false">L2641+W2641</f>
        <v>0</v>
      </c>
      <c r="AM2641" s="39" t="n">
        <f aca="false">M2641+X2641</f>
        <v>0</v>
      </c>
      <c r="AN2641" s="39" t="n">
        <f aca="false">Y2641</f>
        <v>0</v>
      </c>
      <c r="AO2641" s="39" t="n">
        <f aca="false">SUM(AK2641:AN2641)</f>
        <v>39</v>
      </c>
      <c r="AP2641" s="41" t="n">
        <f aca="false">K2641+V2641</f>
        <v>0</v>
      </c>
      <c r="AQ2641" s="42"/>
      <c r="AR2641" s="42"/>
      <c r="AS2641" s="42"/>
      <c r="AT2641" s="42"/>
      <c r="AU2641" s="42"/>
      <c r="AV2641" s="42"/>
      <c r="AW2641" s="42"/>
      <c r="AX2641" s="42"/>
      <c r="AY2641" s="42"/>
      <c r="AZ2641" s="42"/>
      <c r="BA2641" s="42"/>
      <c r="BB2641" s="42"/>
      <c r="BC2641" s="42"/>
      <c r="BD2641" s="42"/>
      <c r="BE2641" s="42"/>
      <c r="BF2641" s="42"/>
      <c r="BG2641" s="42"/>
      <c r="BH2641" s="42"/>
      <c r="BI2641" s="42"/>
      <c r="BJ2641" s="42"/>
      <c r="BK2641" s="42"/>
      <c r="BL2641" s="42"/>
      <c r="BM2641" s="42"/>
      <c r="BN2641" s="42"/>
      <c r="BO2641" s="42"/>
      <c r="BP2641" s="42"/>
      <c r="BQ2641" s="42"/>
      <c r="BR2641" s="42"/>
      <c r="BS2641" s="42"/>
      <c r="BT2641" s="42"/>
      <c r="BU2641" s="42"/>
      <c r="BV2641" s="42"/>
      <c r="BW2641" s="42"/>
      <c r="BX2641" s="42"/>
      <c r="BY2641" s="42"/>
      <c r="BZ2641" s="42"/>
      <c r="CA2641" s="42"/>
      <c r="CB2641" s="42"/>
      <c r="CC2641" s="42"/>
      <c r="CD2641" s="42"/>
      <c r="CE2641" s="42"/>
      <c r="CF2641" s="42"/>
      <c r="CG2641" s="42"/>
      <c r="CH2641" s="42"/>
      <c r="CI2641" s="42"/>
      <c r="CJ2641" s="42"/>
      <c r="CK2641" s="42"/>
      <c r="CL2641" s="42"/>
      <c r="CM2641" s="42"/>
      <c r="CN2641" s="42"/>
      <c r="CO2641" s="42"/>
      <c r="CP2641" s="42"/>
      <c r="CQ2641" s="42"/>
      <c r="CR2641" s="42"/>
      <c r="CS2641" s="42"/>
      <c r="CT2641" s="42"/>
      <c r="CU2641" s="42"/>
      <c r="CV2641" s="42"/>
      <c r="CW2641" s="42"/>
      <c r="CX2641" s="42"/>
      <c r="CY2641" s="42"/>
      <c r="CZ2641" s="42"/>
      <c r="DA2641" s="42"/>
      <c r="DB2641" s="42"/>
      <c r="DC2641" s="42"/>
      <c r="DD2641" s="42"/>
      <c r="DE2641" s="42"/>
      <c r="DF2641" s="42"/>
      <c r="DG2641" s="42"/>
      <c r="DH2641" s="42"/>
      <c r="DI2641" s="42"/>
      <c r="DJ2641" s="42"/>
      <c r="DK2641" s="42"/>
      <c r="DL2641" s="42"/>
      <c r="DM2641" s="42"/>
      <c r="DN2641" s="42"/>
      <c r="DO2641" s="42"/>
      <c r="DP2641" s="42"/>
      <c r="DQ2641" s="42"/>
      <c r="DR2641" s="42"/>
      <c r="DS2641" s="42"/>
      <c r="DT2641" s="42"/>
      <c r="DU2641" s="42"/>
      <c r="DV2641" s="42"/>
      <c r="DW2641" s="42"/>
      <c r="DX2641" s="42"/>
      <c r="DY2641" s="42"/>
      <c r="DZ2641" s="42"/>
      <c r="EA2641" s="42"/>
      <c r="EB2641" s="42"/>
      <c r="EC2641" s="42"/>
      <c r="ED2641" s="42"/>
      <c r="EE2641" s="42"/>
      <c r="EF2641" s="42"/>
      <c r="EG2641" s="42"/>
      <c r="EH2641" s="42"/>
      <c r="EI2641" s="42"/>
      <c r="EJ2641" s="42"/>
      <c r="EK2641" s="42"/>
      <c r="EL2641" s="42"/>
      <c r="EM2641" s="42"/>
      <c r="EN2641" s="42"/>
      <c r="EO2641" s="42"/>
      <c r="EP2641" s="42"/>
      <c r="EQ2641" s="42"/>
      <c r="ER2641" s="42"/>
      <c r="ES2641" s="42"/>
      <c r="ET2641" s="42"/>
      <c r="EU2641" s="42"/>
      <c r="EV2641" s="42"/>
      <c r="EW2641" s="42"/>
      <c r="EX2641" s="42"/>
      <c r="EY2641" s="42"/>
      <c r="EZ2641" s="42"/>
      <c r="FA2641" s="42"/>
      <c r="FB2641" s="42"/>
      <c r="FC2641" s="42"/>
      <c r="FD2641" s="42"/>
      <c r="FE2641" s="42"/>
      <c r="FF2641" s="42"/>
      <c r="FG2641" s="42"/>
      <c r="FH2641" s="42"/>
      <c r="FI2641" s="42"/>
      <c r="FJ2641" s="42"/>
      <c r="FK2641" s="42"/>
      <c r="FL2641" s="42"/>
      <c r="FM2641" s="42"/>
      <c r="FN2641" s="42"/>
      <c r="FO2641" s="42"/>
      <c r="FP2641" s="42"/>
      <c r="FQ2641" s="42"/>
      <c r="FR2641" s="42"/>
      <c r="FS2641" s="42"/>
      <c r="FT2641" s="42"/>
      <c r="FU2641" s="42"/>
      <c r="FV2641" s="42"/>
      <c r="FW2641" s="42"/>
      <c r="FX2641" s="42"/>
      <c r="FY2641" s="42"/>
      <c r="FZ2641" s="42"/>
      <c r="GA2641" s="42"/>
      <c r="GB2641" s="42"/>
      <c r="GC2641" s="42"/>
      <c r="GD2641" s="42"/>
      <c r="GE2641" s="42"/>
      <c r="GF2641" s="42"/>
      <c r="GG2641" s="42"/>
      <c r="GH2641" s="42"/>
      <c r="GI2641" s="42"/>
      <c r="GJ2641" s="42"/>
      <c r="GK2641" s="42"/>
      <c r="GL2641" s="42"/>
      <c r="GM2641" s="42"/>
      <c r="GN2641" s="42"/>
      <c r="GO2641" s="42"/>
      <c r="GP2641" s="42"/>
      <c r="GQ2641" s="42"/>
      <c r="GR2641" s="42"/>
      <c r="GS2641" s="42"/>
      <c r="GT2641" s="42"/>
      <c r="GU2641" s="42"/>
      <c r="GV2641" s="42"/>
      <c r="GW2641" s="42"/>
      <c r="GX2641" s="42"/>
      <c r="GY2641" s="42"/>
      <c r="GZ2641" s="42"/>
      <c r="HA2641" s="42"/>
      <c r="HB2641" s="42"/>
      <c r="HC2641" s="42"/>
      <c r="HD2641" s="42"/>
      <c r="HE2641" s="42"/>
      <c r="HF2641" s="42"/>
      <c r="HG2641" s="42"/>
      <c r="HH2641" s="42"/>
      <c r="HI2641" s="42"/>
      <c r="HJ2641" s="42"/>
      <c r="HK2641" s="42"/>
      <c r="HL2641" s="42"/>
      <c r="HM2641" s="42"/>
      <c r="HN2641" s="42"/>
      <c r="HO2641" s="42"/>
      <c r="HP2641" s="42"/>
      <c r="HQ2641" s="42"/>
      <c r="HR2641" s="42"/>
      <c r="HS2641" s="42"/>
      <c r="HT2641" s="42"/>
      <c r="HU2641" s="42"/>
      <c r="HV2641" s="42"/>
      <c r="HW2641" s="42"/>
      <c r="HX2641" s="42"/>
      <c r="HY2641" s="42"/>
      <c r="HZ2641" s="42"/>
      <c r="IA2641" s="42"/>
      <c r="IB2641" s="42"/>
      <c r="IC2641" s="42"/>
      <c r="ID2641" s="42"/>
      <c r="IE2641" s="42"/>
      <c r="IF2641" s="42"/>
      <c r="IG2641" s="42"/>
      <c r="IH2641" s="42"/>
      <c r="II2641" s="42"/>
      <c r="IJ2641" s="42"/>
      <c r="IK2641" s="42"/>
      <c r="IL2641" s="42"/>
      <c r="IM2641" s="42"/>
      <c r="IN2641" s="42"/>
      <c r="IO2641" s="42"/>
      <c r="IP2641" s="42"/>
      <c r="IQ2641" s="42"/>
      <c r="IR2641" s="42"/>
      <c r="IS2641" s="42"/>
      <c r="IT2641" s="42"/>
    </row>
    <row r="2642" s="168" customFormat="true" ht="15.75" hidden="true" customHeight="true" outlineLevel="0" collapsed="false">
      <c r="A2642" s="92"/>
      <c r="B2642" s="150"/>
      <c r="C2642" s="97"/>
      <c r="D2642" s="154"/>
      <c r="E2642" s="97"/>
      <c r="F2642" s="97"/>
      <c r="G2642" s="97"/>
      <c r="H2642" s="97"/>
      <c r="I2642" s="97"/>
      <c r="J2642" s="97"/>
      <c r="K2642" s="97"/>
      <c r="L2642" s="97"/>
      <c r="M2642" s="97"/>
      <c r="N2642" s="33" t="n">
        <f aca="false">E2642*F2642+H2642+J2642+K2642+L2642+M2642</f>
        <v>0</v>
      </c>
      <c r="O2642" s="37"/>
      <c r="P2642" s="97"/>
      <c r="Q2642" s="97"/>
      <c r="R2642" s="97"/>
      <c r="S2642" s="97"/>
      <c r="T2642" s="97"/>
      <c r="U2642" s="97"/>
      <c r="V2642" s="97"/>
      <c r="W2642" s="97"/>
      <c r="X2642" s="97"/>
      <c r="Y2642" s="97"/>
      <c r="Z2642" s="36" t="n">
        <f aca="false">P2642*Q2642+S2642+U2642+V2642+W2642+X2642+Y2642</f>
        <v>0</v>
      </c>
      <c r="AA2642" s="36" t="n">
        <f aca="false">N2642+Z2642</f>
        <v>0</v>
      </c>
      <c r="AB2642" s="74"/>
      <c r="AC2642" s="37"/>
      <c r="AD2642" s="97"/>
      <c r="AE2642" s="36" t="n">
        <f aca="false">P2642*Q2642</f>
        <v>0</v>
      </c>
      <c r="AF2642" s="38" t="n">
        <f aca="false">AA2642-L2642-M2642-W2642-X2642</f>
        <v>0</v>
      </c>
      <c r="AG2642" s="39" t="n">
        <f aca="false">AB2642</f>
        <v>0</v>
      </c>
      <c r="AH2642" s="39" t="n">
        <f aca="false">C2642</f>
        <v>0</v>
      </c>
      <c r="AI2642" s="40" t="n">
        <f aca="false">B2642</f>
        <v>0</v>
      </c>
      <c r="AJ2642" s="39" t="str">
        <f aca="false">CONCATENATE(A2642," ",D2642)</f>
        <v> </v>
      </c>
      <c r="AK2642" s="39" t="n">
        <f aca="false">E2642*F2642+P2642*Q2642+H2642+J2642+S2642+U2642</f>
        <v>0</v>
      </c>
      <c r="AL2642" s="39" t="n">
        <f aca="false">L2642+W2642</f>
        <v>0</v>
      </c>
      <c r="AM2642" s="39" t="n">
        <f aca="false">M2642+X2642</f>
        <v>0</v>
      </c>
      <c r="AN2642" s="39" t="n">
        <f aca="false">Y2642</f>
        <v>0</v>
      </c>
      <c r="AO2642" s="39" t="n">
        <f aca="false">SUM(AK2642:AN2642)</f>
        <v>0</v>
      </c>
      <c r="AP2642" s="41" t="n">
        <f aca="false">K2642+V2642</f>
        <v>0</v>
      </c>
      <c r="AQ2642" s="42"/>
      <c r="AR2642" s="42"/>
      <c r="AS2642" s="42"/>
      <c r="AT2642" s="42"/>
      <c r="AU2642" s="42"/>
      <c r="AV2642" s="42"/>
      <c r="AW2642" s="42"/>
      <c r="AX2642" s="42"/>
      <c r="AY2642" s="42"/>
      <c r="AZ2642" s="42"/>
      <c r="BA2642" s="42"/>
      <c r="BB2642" s="42"/>
      <c r="BC2642" s="42"/>
      <c r="BD2642" s="42"/>
      <c r="BE2642" s="42"/>
      <c r="BF2642" s="42"/>
      <c r="BG2642" s="42"/>
      <c r="BH2642" s="42"/>
      <c r="BI2642" s="42"/>
      <c r="BJ2642" s="42"/>
      <c r="BK2642" s="42"/>
      <c r="BL2642" s="42"/>
      <c r="BM2642" s="42"/>
      <c r="BN2642" s="42"/>
      <c r="BO2642" s="42"/>
      <c r="BP2642" s="42"/>
      <c r="BQ2642" s="42"/>
      <c r="BR2642" s="42"/>
      <c r="BS2642" s="42"/>
      <c r="BT2642" s="42"/>
      <c r="BU2642" s="42"/>
      <c r="BV2642" s="42"/>
      <c r="BW2642" s="42"/>
      <c r="BX2642" s="42"/>
      <c r="BY2642" s="42"/>
      <c r="BZ2642" s="42"/>
      <c r="CA2642" s="42"/>
      <c r="CB2642" s="42"/>
      <c r="CC2642" s="42"/>
      <c r="CD2642" s="42"/>
      <c r="CE2642" s="42"/>
      <c r="CF2642" s="42"/>
      <c r="CG2642" s="42"/>
      <c r="CH2642" s="42"/>
      <c r="CI2642" s="42"/>
      <c r="CJ2642" s="42"/>
      <c r="CK2642" s="42"/>
      <c r="CL2642" s="42"/>
      <c r="CM2642" s="42"/>
      <c r="CN2642" s="42"/>
      <c r="CO2642" s="42"/>
      <c r="CP2642" s="42"/>
      <c r="CQ2642" s="42"/>
      <c r="CR2642" s="42"/>
      <c r="CS2642" s="42"/>
      <c r="CT2642" s="42"/>
      <c r="CU2642" s="42"/>
      <c r="CV2642" s="42"/>
      <c r="CW2642" s="42"/>
      <c r="CX2642" s="42"/>
      <c r="CY2642" s="42"/>
      <c r="CZ2642" s="42"/>
      <c r="DA2642" s="42"/>
      <c r="DB2642" s="42"/>
      <c r="DC2642" s="42"/>
      <c r="DD2642" s="42"/>
      <c r="DE2642" s="42"/>
      <c r="DF2642" s="42"/>
      <c r="DG2642" s="42"/>
      <c r="DH2642" s="42"/>
      <c r="DI2642" s="42"/>
      <c r="DJ2642" s="42"/>
      <c r="DK2642" s="42"/>
      <c r="DL2642" s="42"/>
      <c r="DM2642" s="42"/>
      <c r="DN2642" s="42"/>
      <c r="DO2642" s="42"/>
      <c r="DP2642" s="42"/>
      <c r="DQ2642" s="42"/>
      <c r="DR2642" s="42"/>
      <c r="DS2642" s="42"/>
      <c r="DT2642" s="42"/>
      <c r="DU2642" s="42"/>
      <c r="DV2642" s="42"/>
      <c r="DW2642" s="42"/>
      <c r="DX2642" s="42"/>
      <c r="DY2642" s="42"/>
      <c r="DZ2642" s="42"/>
      <c r="EA2642" s="42"/>
      <c r="EB2642" s="42"/>
      <c r="EC2642" s="42"/>
      <c r="ED2642" s="42"/>
      <c r="EE2642" s="42"/>
      <c r="EF2642" s="42"/>
      <c r="EG2642" s="42"/>
      <c r="EH2642" s="42"/>
      <c r="EI2642" s="42"/>
      <c r="EJ2642" s="42"/>
      <c r="EK2642" s="42"/>
      <c r="EL2642" s="42"/>
      <c r="EM2642" s="42"/>
      <c r="EN2642" s="42"/>
      <c r="EO2642" s="42"/>
      <c r="EP2642" s="42"/>
      <c r="EQ2642" s="42"/>
      <c r="ER2642" s="42"/>
      <c r="ES2642" s="42"/>
      <c r="ET2642" s="42"/>
      <c r="EU2642" s="42"/>
      <c r="EV2642" s="42"/>
      <c r="EW2642" s="42"/>
      <c r="EX2642" s="42"/>
      <c r="EY2642" s="42"/>
      <c r="EZ2642" s="42"/>
      <c r="FA2642" s="42"/>
      <c r="FB2642" s="42"/>
      <c r="FC2642" s="42"/>
      <c r="FD2642" s="42"/>
      <c r="FE2642" s="42"/>
      <c r="FF2642" s="42"/>
      <c r="FG2642" s="42"/>
      <c r="FH2642" s="42"/>
      <c r="FI2642" s="42"/>
      <c r="FJ2642" s="42"/>
      <c r="FK2642" s="42"/>
      <c r="FL2642" s="42"/>
      <c r="FM2642" s="42"/>
      <c r="FN2642" s="42"/>
      <c r="FO2642" s="42"/>
      <c r="FP2642" s="42"/>
      <c r="FQ2642" s="42"/>
      <c r="FR2642" s="42"/>
      <c r="FS2642" s="42"/>
      <c r="FT2642" s="42"/>
      <c r="FU2642" s="42"/>
      <c r="FV2642" s="42"/>
      <c r="FW2642" s="42"/>
      <c r="FX2642" s="42"/>
      <c r="FY2642" s="42"/>
      <c r="FZ2642" s="42"/>
      <c r="GA2642" s="42"/>
      <c r="GB2642" s="42"/>
      <c r="GC2642" s="42"/>
      <c r="GD2642" s="42"/>
      <c r="GE2642" s="42"/>
      <c r="GF2642" s="42"/>
      <c r="GG2642" s="42"/>
      <c r="GH2642" s="42"/>
      <c r="GI2642" s="42"/>
      <c r="GJ2642" s="42"/>
      <c r="GK2642" s="42"/>
      <c r="GL2642" s="42"/>
      <c r="GM2642" s="42"/>
      <c r="GN2642" s="42"/>
      <c r="GO2642" s="42"/>
      <c r="GP2642" s="42"/>
      <c r="GQ2642" s="42"/>
      <c r="GR2642" s="42"/>
      <c r="GS2642" s="42"/>
      <c r="GT2642" s="42"/>
      <c r="GU2642" s="42"/>
      <c r="GV2642" s="42"/>
      <c r="GW2642" s="42"/>
      <c r="GX2642" s="42"/>
      <c r="GY2642" s="42"/>
      <c r="GZ2642" s="42"/>
      <c r="HA2642" s="42"/>
      <c r="HB2642" s="42"/>
      <c r="HC2642" s="42"/>
      <c r="HD2642" s="42"/>
      <c r="HE2642" s="42"/>
      <c r="HF2642" s="42"/>
      <c r="HG2642" s="42"/>
      <c r="HH2642" s="42"/>
      <c r="HI2642" s="42"/>
      <c r="HJ2642" s="42"/>
      <c r="HK2642" s="42"/>
      <c r="HL2642" s="42"/>
      <c r="HM2642" s="42"/>
      <c r="HN2642" s="42"/>
      <c r="HO2642" s="42"/>
      <c r="HP2642" s="42"/>
      <c r="HQ2642" s="42"/>
      <c r="HR2642" s="42"/>
      <c r="HS2642" s="42"/>
      <c r="HT2642" s="42"/>
      <c r="HU2642" s="42"/>
      <c r="HV2642" s="42"/>
      <c r="HW2642" s="42"/>
      <c r="HX2642" s="42"/>
      <c r="HY2642" s="42"/>
      <c r="HZ2642" s="42"/>
      <c r="IA2642" s="42"/>
      <c r="IB2642" s="42"/>
      <c r="IC2642" s="42"/>
      <c r="ID2642" s="42"/>
      <c r="IE2642" s="42"/>
      <c r="IF2642" s="42"/>
      <c r="IG2642" s="42"/>
      <c r="IH2642" s="42"/>
      <c r="II2642" s="42"/>
      <c r="IJ2642" s="42"/>
      <c r="IK2642" s="42"/>
      <c r="IL2642" s="42"/>
      <c r="IM2642" s="42"/>
      <c r="IN2642" s="42"/>
      <c r="IO2642" s="42"/>
      <c r="IP2642" s="42"/>
      <c r="IQ2642" s="42"/>
      <c r="IR2642" s="42"/>
      <c r="IS2642" s="42"/>
      <c r="IT2642" s="42"/>
    </row>
    <row r="2643" s="13" customFormat="true" ht="19.5" hidden="true" customHeight="true" outlineLevel="0" collapsed="false">
      <c r="A2643" s="92"/>
      <c r="B2643" s="150"/>
      <c r="C2643" s="97"/>
      <c r="D2643" s="154"/>
      <c r="E2643" s="97"/>
      <c r="F2643" s="97"/>
      <c r="G2643" s="97"/>
      <c r="H2643" s="97"/>
      <c r="I2643" s="97"/>
      <c r="J2643" s="97"/>
      <c r="K2643" s="97"/>
      <c r="L2643" s="97"/>
      <c r="M2643" s="97"/>
      <c r="N2643" s="33" t="n">
        <f aca="false">E2643*F2643+H2643+J2643+K2643+L2643+M2643</f>
        <v>0</v>
      </c>
      <c r="O2643" s="37"/>
      <c r="P2643" s="97"/>
      <c r="Q2643" s="97"/>
      <c r="R2643" s="97"/>
      <c r="S2643" s="97"/>
      <c r="T2643" s="97"/>
      <c r="U2643" s="97"/>
      <c r="V2643" s="97"/>
      <c r="W2643" s="97"/>
      <c r="X2643" s="97"/>
      <c r="Y2643" s="97"/>
      <c r="Z2643" s="36" t="n">
        <f aca="false">P2643*Q2643+S2643+U2643+V2643+W2643+X2643+Y2643</f>
        <v>0</v>
      </c>
      <c r="AA2643" s="36" t="n">
        <f aca="false">N2643+Z2643</f>
        <v>0</v>
      </c>
      <c r="AB2643" s="74"/>
      <c r="AC2643" s="37"/>
      <c r="AD2643" s="97"/>
      <c r="AE2643" s="36" t="n">
        <f aca="false">P2643*Q2643</f>
        <v>0</v>
      </c>
      <c r="AF2643" s="38" t="n">
        <f aca="false">AA2643-L2643-M2643-W2643-X2643</f>
        <v>0</v>
      </c>
      <c r="AG2643" s="39" t="n">
        <f aca="false">AB2643</f>
        <v>0</v>
      </c>
      <c r="AH2643" s="39" t="n">
        <f aca="false">C2643</f>
        <v>0</v>
      </c>
      <c r="AI2643" s="40" t="n">
        <f aca="false">B2643</f>
        <v>0</v>
      </c>
      <c r="AJ2643" s="39" t="str">
        <f aca="false">CONCATENATE(A2643," ",D2643)</f>
        <v> </v>
      </c>
      <c r="AK2643" s="39" t="n">
        <f aca="false">E2643*F2643+P2643*Q2643+H2643+J2643+S2643+U2643</f>
        <v>0</v>
      </c>
      <c r="AL2643" s="39" t="n">
        <f aca="false">L2643+W2643</f>
        <v>0</v>
      </c>
      <c r="AM2643" s="39" t="n">
        <f aca="false">M2643+X2643</f>
        <v>0</v>
      </c>
      <c r="AN2643" s="39" t="n">
        <f aca="false">Y2643</f>
        <v>0</v>
      </c>
      <c r="AO2643" s="39" t="n">
        <f aca="false">SUM(AK2643:AN2643)</f>
        <v>0</v>
      </c>
      <c r="AP2643" s="41" t="n">
        <f aca="false">K2643+V2643</f>
        <v>0</v>
      </c>
      <c r="AQ2643" s="42"/>
      <c r="AR2643" s="42"/>
      <c r="AS2643" s="42"/>
      <c r="AT2643" s="42"/>
      <c r="AU2643" s="42"/>
      <c r="AV2643" s="42"/>
      <c r="AW2643" s="42"/>
      <c r="AX2643" s="42"/>
      <c r="AY2643" s="42"/>
      <c r="AZ2643" s="42"/>
      <c r="BA2643" s="42"/>
      <c r="BB2643" s="42"/>
      <c r="BC2643" s="42"/>
      <c r="BD2643" s="42"/>
      <c r="BE2643" s="42"/>
      <c r="BF2643" s="42"/>
      <c r="BG2643" s="42"/>
      <c r="BH2643" s="42"/>
      <c r="BI2643" s="42"/>
      <c r="BJ2643" s="42"/>
      <c r="BK2643" s="42"/>
      <c r="BL2643" s="42"/>
      <c r="BM2643" s="42"/>
      <c r="BN2643" s="42"/>
      <c r="BO2643" s="42"/>
      <c r="BP2643" s="42"/>
      <c r="BQ2643" s="42"/>
      <c r="BR2643" s="42"/>
      <c r="BS2643" s="42"/>
      <c r="BT2643" s="42"/>
      <c r="BU2643" s="42"/>
      <c r="BV2643" s="42"/>
      <c r="BW2643" s="42"/>
      <c r="BX2643" s="42"/>
      <c r="BY2643" s="42"/>
      <c r="BZ2643" s="42"/>
      <c r="CA2643" s="42"/>
      <c r="CB2643" s="42"/>
      <c r="CC2643" s="42"/>
      <c r="CD2643" s="42"/>
      <c r="CE2643" s="42"/>
      <c r="CF2643" s="42"/>
      <c r="CG2643" s="42"/>
      <c r="CH2643" s="42"/>
      <c r="CI2643" s="42"/>
      <c r="CJ2643" s="42"/>
      <c r="CK2643" s="42"/>
      <c r="CL2643" s="42"/>
      <c r="CM2643" s="42"/>
      <c r="CN2643" s="42"/>
      <c r="CO2643" s="42"/>
      <c r="CP2643" s="42"/>
      <c r="CQ2643" s="42"/>
      <c r="CR2643" s="42"/>
      <c r="CS2643" s="42"/>
      <c r="CT2643" s="42"/>
      <c r="CU2643" s="42"/>
      <c r="CV2643" s="42"/>
      <c r="CW2643" s="42"/>
      <c r="CX2643" s="42"/>
      <c r="CY2643" s="42"/>
      <c r="CZ2643" s="42"/>
      <c r="DA2643" s="42"/>
      <c r="DB2643" s="42"/>
      <c r="DC2643" s="42"/>
      <c r="DD2643" s="42"/>
      <c r="DE2643" s="42"/>
      <c r="DF2643" s="42"/>
      <c r="DG2643" s="42"/>
      <c r="DH2643" s="42"/>
      <c r="DI2643" s="42"/>
      <c r="DJ2643" s="42"/>
      <c r="DK2643" s="42"/>
      <c r="DL2643" s="42"/>
      <c r="DM2643" s="42"/>
      <c r="DN2643" s="42"/>
      <c r="DO2643" s="42"/>
      <c r="DP2643" s="42"/>
      <c r="DQ2643" s="42"/>
      <c r="DR2643" s="42"/>
      <c r="DS2643" s="42"/>
      <c r="DT2643" s="42"/>
      <c r="DU2643" s="42"/>
      <c r="DV2643" s="42"/>
      <c r="DW2643" s="42"/>
      <c r="DX2643" s="42"/>
      <c r="DY2643" s="42"/>
      <c r="DZ2643" s="42"/>
      <c r="EA2643" s="42"/>
      <c r="EB2643" s="42"/>
      <c r="EC2643" s="42"/>
      <c r="ED2643" s="42"/>
      <c r="EE2643" s="42"/>
      <c r="EF2643" s="42"/>
      <c r="EG2643" s="42"/>
      <c r="EH2643" s="42"/>
      <c r="EI2643" s="42"/>
      <c r="EJ2643" s="42"/>
      <c r="EK2643" s="42"/>
      <c r="EL2643" s="42"/>
      <c r="EM2643" s="42"/>
      <c r="EN2643" s="42"/>
      <c r="EO2643" s="42"/>
      <c r="EP2643" s="42"/>
      <c r="EQ2643" s="42"/>
      <c r="ER2643" s="42"/>
      <c r="ES2643" s="42"/>
      <c r="ET2643" s="42"/>
      <c r="EU2643" s="42"/>
      <c r="EV2643" s="42"/>
      <c r="EW2643" s="42"/>
      <c r="EX2643" s="42"/>
      <c r="EY2643" s="42"/>
      <c r="EZ2643" s="42"/>
      <c r="FA2643" s="42"/>
      <c r="FB2643" s="42"/>
      <c r="FC2643" s="42"/>
      <c r="FD2643" s="42"/>
      <c r="FE2643" s="42"/>
      <c r="FF2643" s="42"/>
      <c r="FG2643" s="42"/>
      <c r="FH2643" s="42"/>
      <c r="FI2643" s="42"/>
      <c r="FJ2643" s="42"/>
      <c r="FK2643" s="42"/>
      <c r="FL2643" s="42"/>
      <c r="FM2643" s="42"/>
      <c r="FN2643" s="42"/>
      <c r="FO2643" s="42"/>
      <c r="FP2643" s="42"/>
      <c r="FQ2643" s="42"/>
      <c r="FR2643" s="42"/>
      <c r="FS2643" s="42"/>
      <c r="FT2643" s="42"/>
      <c r="FU2643" s="42"/>
      <c r="FV2643" s="42"/>
      <c r="FW2643" s="42"/>
      <c r="FX2643" s="42"/>
      <c r="FY2643" s="42"/>
      <c r="FZ2643" s="42"/>
      <c r="GA2643" s="42"/>
      <c r="GB2643" s="42"/>
      <c r="GC2643" s="42"/>
      <c r="GD2643" s="42"/>
      <c r="GE2643" s="42"/>
      <c r="GF2643" s="42"/>
      <c r="GG2643" s="42"/>
      <c r="GH2643" s="42"/>
      <c r="GI2643" s="42"/>
      <c r="GJ2643" s="42"/>
      <c r="GK2643" s="42"/>
      <c r="GL2643" s="42"/>
      <c r="GM2643" s="42"/>
      <c r="GN2643" s="42"/>
      <c r="GO2643" s="42"/>
      <c r="GP2643" s="42"/>
      <c r="GQ2643" s="42"/>
      <c r="GR2643" s="42"/>
      <c r="GS2643" s="42"/>
      <c r="GT2643" s="42"/>
      <c r="GU2643" s="42"/>
      <c r="GV2643" s="42"/>
      <c r="GW2643" s="42"/>
      <c r="GX2643" s="42"/>
      <c r="GY2643" s="42"/>
      <c r="GZ2643" s="42"/>
      <c r="HA2643" s="42"/>
      <c r="HB2643" s="42"/>
      <c r="HC2643" s="42"/>
      <c r="HD2643" s="42"/>
      <c r="HE2643" s="42"/>
      <c r="HF2643" s="42"/>
      <c r="HG2643" s="42"/>
      <c r="HH2643" s="42"/>
      <c r="HI2643" s="42"/>
      <c r="HJ2643" s="42"/>
      <c r="HK2643" s="42"/>
      <c r="HL2643" s="42"/>
      <c r="HM2643" s="42"/>
      <c r="HN2643" s="42"/>
      <c r="HO2643" s="42"/>
      <c r="HP2643" s="42"/>
      <c r="HQ2643" s="42"/>
      <c r="HR2643" s="42"/>
      <c r="HS2643" s="42"/>
      <c r="HT2643" s="42"/>
      <c r="HU2643" s="42"/>
      <c r="HV2643" s="42"/>
      <c r="HW2643" s="42"/>
      <c r="HX2643" s="42"/>
      <c r="HY2643" s="42"/>
      <c r="HZ2643" s="42"/>
      <c r="IA2643" s="42"/>
      <c r="IB2643" s="42"/>
      <c r="IC2643" s="42"/>
      <c r="ID2643" s="42"/>
      <c r="IE2643" s="42"/>
      <c r="IF2643" s="42"/>
      <c r="IG2643" s="42"/>
      <c r="IH2643" s="42"/>
      <c r="II2643" s="42"/>
      <c r="IJ2643" s="42"/>
      <c r="IK2643" s="42"/>
      <c r="IL2643" s="42"/>
      <c r="IM2643" s="42"/>
      <c r="IN2643" s="42"/>
      <c r="IO2643" s="42"/>
      <c r="IP2643" s="42"/>
      <c r="IQ2643" s="42"/>
      <c r="IR2643" s="42"/>
      <c r="IS2643" s="42"/>
      <c r="IT2643" s="42"/>
    </row>
    <row r="2644" s="168" customFormat="true" ht="15.75" hidden="true" customHeight="true" outlineLevel="0" collapsed="false">
      <c r="A2644" s="92"/>
      <c r="B2644" s="150"/>
      <c r="C2644" s="97"/>
      <c r="D2644" s="154"/>
      <c r="E2644" s="97"/>
      <c r="F2644" s="97"/>
      <c r="G2644" s="97"/>
      <c r="H2644" s="97"/>
      <c r="I2644" s="97"/>
      <c r="J2644" s="97"/>
      <c r="K2644" s="97"/>
      <c r="L2644" s="97"/>
      <c r="M2644" s="97"/>
      <c r="N2644" s="33" t="n">
        <f aca="false">E2644*F2644+H2644+J2644+K2644+L2644+M2644</f>
        <v>0</v>
      </c>
      <c r="O2644" s="37"/>
      <c r="P2644" s="97"/>
      <c r="Q2644" s="97"/>
      <c r="R2644" s="97"/>
      <c r="S2644" s="97"/>
      <c r="T2644" s="97"/>
      <c r="U2644" s="97"/>
      <c r="V2644" s="97"/>
      <c r="W2644" s="97"/>
      <c r="X2644" s="97"/>
      <c r="Y2644" s="97"/>
      <c r="Z2644" s="36" t="n">
        <f aca="false">P2644*Q2644+S2644+U2644+V2644+W2644+X2644+Y2644</f>
        <v>0</v>
      </c>
      <c r="AA2644" s="36" t="n">
        <f aca="false">N2644+Z2644</f>
        <v>0</v>
      </c>
      <c r="AB2644" s="74"/>
      <c r="AC2644" s="37"/>
      <c r="AD2644" s="97"/>
      <c r="AE2644" s="36" t="n">
        <f aca="false">P2644*Q2644</f>
        <v>0</v>
      </c>
      <c r="AF2644" s="38" t="n">
        <f aca="false">AA2644-L2644-M2644-W2644-X2644</f>
        <v>0</v>
      </c>
      <c r="AG2644" s="39" t="n">
        <f aca="false">AB2644</f>
        <v>0</v>
      </c>
      <c r="AH2644" s="39" t="n">
        <f aca="false">C2644</f>
        <v>0</v>
      </c>
      <c r="AI2644" s="40" t="n">
        <f aca="false">B2644</f>
        <v>0</v>
      </c>
      <c r="AJ2644" s="39" t="str">
        <f aca="false">CONCATENATE(A2644," ",D2644)</f>
        <v> </v>
      </c>
      <c r="AK2644" s="39" t="n">
        <f aca="false">E2644*F2644+P2644*Q2644+H2644+J2644+S2644+U2644</f>
        <v>0</v>
      </c>
      <c r="AL2644" s="39" t="n">
        <f aca="false">L2644+W2644</f>
        <v>0</v>
      </c>
      <c r="AM2644" s="39" t="n">
        <f aca="false">M2644+X2644</f>
        <v>0</v>
      </c>
      <c r="AN2644" s="39" t="n">
        <f aca="false">Y2644</f>
        <v>0</v>
      </c>
      <c r="AO2644" s="39" t="n">
        <f aca="false">SUM(AK2644:AN2644)</f>
        <v>0</v>
      </c>
      <c r="AP2644" s="41" t="n">
        <f aca="false">K2644+V2644</f>
        <v>0</v>
      </c>
      <c r="AQ2644" s="42"/>
      <c r="AR2644" s="42"/>
      <c r="AS2644" s="42"/>
      <c r="AT2644" s="42"/>
      <c r="AU2644" s="42"/>
      <c r="AV2644" s="42"/>
      <c r="AW2644" s="42"/>
      <c r="AX2644" s="42"/>
      <c r="AY2644" s="42"/>
      <c r="AZ2644" s="42"/>
      <c r="BA2644" s="42"/>
      <c r="BB2644" s="42"/>
      <c r="BC2644" s="42"/>
      <c r="BD2644" s="42"/>
      <c r="BE2644" s="42"/>
      <c r="BF2644" s="42"/>
      <c r="BG2644" s="42"/>
      <c r="BH2644" s="42"/>
      <c r="BI2644" s="42"/>
      <c r="BJ2644" s="42"/>
      <c r="BK2644" s="42"/>
      <c r="BL2644" s="42"/>
      <c r="BM2644" s="42"/>
      <c r="BN2644" s="42"/>
      <c r="BO2644" s="42"/>
      <c r="BP2644" s="42"/>
      <c r="BQ2644" s="42"/>
      <c r="BR2644" s="42"/>
      <c r="BS2644" s="42"/>
      <c r="BT2644" s="42"/>
      <c r="BU2644" s="42"/>
      <c r="BV2644" s="42"/>
      <c r="BW2644" s="42"/>
      <c r="BX2644" s="42"/>
      <c r="BY2644" s="42"/>
      <c r="BZ2644" s="42"/>
      <c r="CA2644" s="42"/>
      <c r="CB2644" s="42"/>
      <c r="CC2644" s="42"/>
      <c r="CD2644" s="42"/>
      <c r="CE2644" s="42"/>
      <c r="CF2644" s="42"/>
      <c r="CG2644" s="42"/>
      <c r="CH2644" s="42"/>
      <c r="CI2644" s="42"/>
      <c r="CJ2644" s="42"/>
      <c r="CK2644" s="42"/>
      <c r="CL2644" s="42"/>
      <c r="CM2644" s="42"/>
      <c r="CN2644" s="42"/>
      <c r="CO2644" s="42"/>
      <c r="CP2644" s="42"/>
      <c r="CQ2644" s="42"/>
      <c r="CR2644" s="42"/>
      <c r="CS2644" s="42"/>
      <c r="CT2644" s="42"/>
      <c r="CU2644" s="42"/>
      <c r="CV2644" s="42"/>
      <c r="CW2644" s="42"/>
      <c r="CX2644" s="42"/>
      <c r="CY2644" s="42"/>
      <c r="CZ2644" s="42"/>
      <c r="DA2644" s="42"/>
      <c r="DB2644" s="42"/>
      <c r="DC2644" s="42"/>
      <c r="DD2644" s="42"/>
      <c r="DE2644" s="42"/>
      <c r="DF2644" s="42"/>
      <c r="DG2644" s="42"/>
      <c r="DH2644" s="42"/>
      <c r="DI2644" s="42"/>
      <c r="DJ2644" s="42"/>
      <c r="DK2644" s="42"/>
      <c r="DL2644" s="42"/>
      <c r="DM2644" s="42"/>
      <c r="DN2644" s="42"/>
      <c r="DO2644" s="42"/>
      <c r="DP2644" s="42"/>
      <c r="DQ2644" s="42"/>
      <c r="DR2644" s="42"/>
      <c r="DS2644" s="42"/>
      <c r="DT2644" s="42"/>
      <c r="DU2644" s="42"/>
      <c r="DV2644" s="42"/>
      <c r="DW2644" s="42"/>
      <c r="DX2644" s="42"/>
      <c r="DY2644" s="42"/>
      <c r="DZ2644" s="42"/>
      <c r="EA2644" s="42"/>
      <c r="EB2644" s="42"/>
      <c r="EC2644" s="42"/>
      <c r="ED2644" s="42"/>
      <c r="EE2644" s="42"/>
      <c r="EF2644" s="42"/>
      <c r="EG2644" s="42"/>
      <c r="EH2644" s="42"/>
      <c r="EI2644" s="42"/>
      <c r="EJ2644" s="42"/>
      <c r="EK2644" s="42"/>
      <c r="EL2644" s="42"/>
      <c r="EM2644" s="42"/>
      <c r="EN2644" s="42"/>
      <c r="EO2644" s="42"/>
      <c r="EP2644" s="42"/>
      <c r="EQ2644" s="42"/>
      <c r="ER2644" s="42"/>
      <c r="ES2644" s="42"/>
      <c r="ET2644" s="42"/>
      <c r="EU2644" s="42"/>
      <c r="EV2644" s="42"/>
      <c r="EW2644" s="42"/>
      <c r="EX2644" s="42"/>
      <c r="EY2644" s="42"/>
      <c r="EZ2644" s="42"/>
      <c r="FA2644" s="42"/>
      <c r="FB2644" s="42"/>
      <c r="FC2644" s="42"/>
      <c r="FD2644" s="42"/>
      <c r="FE2644" s="42"/>
      <c r="FF2644" s="42"/>
      <c r="FG2644" s="42"/>
      <c r="FH2644" s="42"/>
      <c r="FI2644" s="42"/>
      <c r="FJ2644" s="42"/>
      <c r="FK2644" s="42"/>
      <c r="FL2644" s="42"/>
      <c r="FM2644" s="42"/>
      <c r="FN2644" s="42"/>
      <c r="FO2644" s="42"/>
      <c r="FP2644" s="42"/>
      <c r="FQ2644" s="42"/>
      <c r="FR2644" s="42"/>
      <c r="FS2644" s="42"/>
      <c r="FT2644" s="42"/>
      <c r="FU2644" s="42"/>
      <c r="FV2644" s="42"/>
      <c r="FW2644" s="42"/>
      <c r="FX2644" s="42"/>
      <c r="FY2644" s="42"/>
      <c r="FZ2644" s="42"/>
      <c r="GA2644" s="42"/>
      <c r="GB2644" s="42"/>
      <c r="GC2644" s="42"/>
      <c r="GD2644" s="42"/>
      <c r="GE2644" s="42"/>
      <c r="GF2644" s="42"/>
      <c r="GG2644" s="42"/>
      <c r="GH2644" s="42"/>
      <c r="GI2644" s="42"/>
      <c r="GJ2644" s="42"/>
      <c r="GK2644" s="42"/>
      <c r="GL2644" s="42"/>
      <c r="GM2644" s="42"/>
      <c r="GN2644" s="42"/>
      <c r="GO2644" s="42"/>
      <c r="GP2644" s="42"/>
      <c r="GQ2644" s="42"/>
      <c r="GR2644" s="42"/>
      <c r="GS2644" s="42"/>
      <c r="GT2644" s="42"/>
      <c r="GU2644" s="42"/>
      <c r="GV2644" s="42"/>
      <c r="GW2644" s="42"/>
      <c r="GX2644" s="42"/>
      <c r="GY2644" s="42"/>
      <c r="GZ2644" s="42"/>
      <c r="HA2644" s="42"/>
      <c r="HB2644" s="42"/>
      <c r="HC2644" s="42"/>
      <c r="HD2644" s="42"/>
      <c r="HE2644" s="42"/>
      <c r="HF2644" s="42"/>
      <c r="HG2644" s="42"/>
      <c r="HH2644" s="42"/>
      <c r="HI2644" s="42"/>
      <c r="HJ2644" s="42"/>
      <c r="HK2644" s="42"/>
      <c r="HL2644" s="42"/>
      <c r="HM2644" s="42"/>
      <c r="HN2644" s="42"/>
      <c r="HO2644" s="42"/>
      <c r="HP2644" s="42"/>
      <c r="HQ2644" s="42"/>
      <c r="HR2644" s="42"/>
      <c r="HS2644" s="42"/>
      <c r="HT2644" s="42"/>
      <c r="HU2644" s="42"/>
      <c r="HV2644" s="42"/>
      <c r="HW2644" s="42"/>
      <c r="HX2644" s="42"/>
      <c r="HY2644" s="42"/>
      <c r="HZ2644" s="42"/>
      <c r="IA2644" s="42"/>
      <c r="IB2644" s="42"/>
      <c r="IC2644" s="42"/>
      <c r="ID2644" s="42"/>
      <c r="IE2644" s="42"/>
      <c r="IF2644" s="42"/>
      <c r="IG2644" s="42"/>
      <c r="IH2644" s="42"/>
      <c r="II2644" s="42"/>
      <c r="IJ2644" s="42"/>
      <c r="IK2644" s="42"/>
      <c r="IL2644" s="42"/>
      <c r="IM2644" s="42"/>
      <c r="IN2644" s="42"/>
      <c r="IO2644" s="42"/>
      <c r="IP2644" s="42"/>
      <c r="IQ2644" s="42"/>
      <c r="IR2644" s="42"/>
      <c r="IS2644" s="42"/>
      <c r="IT2644" s="42"/>
    </row>
    <row r="2645" s="168" customFormat="true" ht="15.75" hidden="true" customHeight="true" outlineLevel="0" collapsed="false">
      <c r="A2645" s="92"/>
      <c r="B2645" s="150"/>
      <c r="C2645" s="97"/>
      <c r="D2645" s="154"/>
      <c r="E2645" s="97"/>
      <c r="F2645" s="97"/>
      <c r="G2645" s="97"/>
      <c r="H2645" s="97"/>
      <c r="I2645" s="97"/>
      <c r="J2645" s="97"/>
      <c r="K2645" s="97"/>
      <c r="L2645" s="97"/>
      <c r="M2645" s="97"/>
      <c r="N2645" s="37"/>
      <c r="O2645" s="37"/>
      <c r="P2645" s="97"/>
      <c r="Q2645" s="97"/>
      <c r="R2645" s="97"/>
      <c r="S2645" s="97"/>
      <c r="T2645" s="97"/>
      <c r="U2645" s="97"/>
      <c r="V2645" s="97"/>
      <c r="W2645" s="97"/>
      <c r="X2645" s="97"/>
      <c r="Y2645" s="97"/>
      <c r="Z2645" s="37"/>
      <c r="AA2645" s="37"/>
      <c r="AB2645" s="74"/>
      <c r="AC2645" s="37"/>
      <c r="AD2645" s="97"/>
      <c r="AE2645" s="36" t="n">
        <f aca="false">P2645*Q2645</f>
        <v>0</v>
      </c>
      <c r="AF2645" s="38" t="n">
        <f aca="false">AA2645-L2645-M2645-W2645-X2645</f>
        <v>0</v>
      </c>
      <c r="AG2645" s="39" t="n">
        <f aca="false">AB2645</f>
        <v>0</v>
      </c>
      <c r="AH2645" s="39" t="n">
        <f aca="false">C2645</f>
        <v>0</v>
      </c>
      <c r="AI2645" s="40" t="n">
        <f aca="false">B2645</f>
        <v>0</v>
      </c>
      <c r="AJ2645" s="39" t="str">
        <f aca="false">CONCATENATE(A2645," ",D2645)</f>
        <v> </v>
      </c>
      <c r="AK2645" s="39" t="n">
        <f aca="false">E2645*F2645+P2645*Q2645+H2645+J2645+S2645+U2645</f>
        <v>0</v>
      </c>
      <c r="AL2645" s="39" t="n">
        <f aca="false">L2645+W2645</f>
        <v>0</v>
      </c>
      <c r="AM2645" s="39" t="n">
        <f aca="false">M2645+X2645</f>
        <v>0</v>
      </c>
      <c r="AN2645" s="39" t="n">
        <f aca="false">Y2645</f>
        <v>0</v>
      </c>
      <c r="AO2645" s="39" t="n">
        <f aca="false">SUM(AK2645:AN2645)</f>
        <v>0</v>
      </c>
      <c r="AP2645" s="41" t="n">
        <f aca="false">K2645+V2645</f>
        <v>0</v>
      </c>
      <c r="AQ2645" s="42"/>
      <c r="AR2645" s="42"/>
      <c r="AS2645" s="42"/>
      <c r="AT2645" s="42"/>
      <c r="AU2645" s="42"/>
      <c r="AV2645" s="42"/>
      <c r="AW2645" s="42"/>
      <c r="AX2645" s="42"/>
      <c r="AY2645" s="42"/>
      <c r="AZ2645" s="42"/>
      <c r="BA2645" s="42"/>
      <c r="BB2645" s="42"/>
      <c r="BC2645" s="42"/>
      <c r="BD2645" s="42"/>
      <c r="BE2645" s="42"/>
      <c r="BF2645" s="42"/>
      <c r="BG2645" s="42"/>
      <c r="BH2645" s="42"/>
      <c r="BI2645" s="42"/>
      <c r="BJ2645" s="42"/>
      <c r="BK2645" s="42"/>
      <c r="BL2645" s="42"/>
      <c r="BM2645" s="42"/>
      <c r="BN2645" s="42"/>
      <c r="BO2645" s="42"/>
      <c r="BP2645" s="42"/>
      <c r="BQ2645" s="42"/>
      <c r="BR2645" s="42"/>
      <c r="BS2645" s="42"/>
      <c r="BT2645" s="42"/>
      <c r="BU2645" s="42"/>
      <c r="BV2645" s="42"/>
      <c r="BW2645" s="42"/>
      <c r="BX2645" s="42"/>
      <c r="BY2645" s="42"/>
      <c r="BZ2645" s="42"/>
      <c r="CA2645" s="42"/>
      <c r="CB2645" s="42"/>
      <c r="CC2645" s="42"/>
      <c r="CD2645" s="42"/>
      <c r="CE2645" s="42"/>
      <c r="CF2645" s="42"/>
      <c r="CG2645" s="42"/>
      <c r="CH2645" s="42"/>
      <c r="CI2645" s="42"/>
      <c r="CJ2645" s="42"/>
      <c r="CK2645" s="42"/>
      <c r="CL2645" s="42"/>
      <c r="CM2645" s="42"/>
      <c r="CN2645" s="42"/>
      <c r="CO2645" s="42"/>
      <c r="CP2645" s="42"/>
      <c r="CQ2645" s="42"/>
      <c r="CR2645" s="42"/>
      <c r="CS2645" s="42"/>
      <c r="CT2645" s="42"/>
      <c r="CU2645" s="42"/>
      <c r="CV2645" s="42"/>
      <c r="CW2645" s="42"/>
      <c r="CX2645" s="42"/>
      <c r="CY2645" s="42"/>
      <c r="CZ2645" s="42"/>
      <c r="DA2645" s="42"/>
      <c r="DB2645" s="42"/>
      <c r="DC2645" s="42"/>
      <c r="DD2645" s="42"/>
      <c r="DE2645" s="42"/>
      <c r="DF2645" s="42"/>
      <c r="DG2645" s="42"/>
      <c r="DH2645" s="42"/>
      <c r="DI2645" s="42"/>
      <c r="DJ2645" s="42"/>
      <c r="DK2645" s="42"/>
      <c r="DL2645" s="42"/>
      <c r="DM2645" s="42"/>
      <c r="DN2645" s="42"/>
      <c r="DO2645" s="42"/>
      <c r="DP2645" s="42"/>
      <c r="DQ2645" s="42"/>
      <c r="DR2645" s="42"/>
      <c r="DS2645" s="42"/>
      <c r="DT2645" s="42"/>
      <c r="DU2645" s="42"/>
      <c r="DV2645" s="42"/>
      <c r="DW2645" s="42"/>
      <c r="DX2645" s="42"/>
      <c r="DY2645" s="42"/>
      <c r="DZ2645" s="42"/>
      <c r="EA2645" s="42"/>
      <c r="EB2645" s="42"/>
      <c r="EC2645" s="42"/>
      <c r="ED2645" s="42"/>
      <c r="EE2645" s="42"/>
      <c r="EF2645" s="42"/>
      <c r="EG2645" s="42"/>
      <c r="EH2645" s="42"/>
      <c r="EI2645" s="42"/>
      <c r="EJ2645" s="42"/>
      <c r="EK2645" s="42"/>
      <c r="EL2645" s="42"/>
      <c r="EM2645" s="42"/>
      <c r="EN2645" s="42"/>
      <c r="EO2645" s="42"/>
      <c r="EP2645" s="42"/>
      <c r="EQ2645" s="42"/>
      <c r="ER2645" s="42"/>
      <c r="ES2645" s="42"/>
      <c r="ET2645" s="42"/>
      <c r="EU2645" s="42"/>
      <c r="EV2645" s="42"/>
      <c r="EW2645" s="42"/>
      <c r="EX2645" s="42"/>
      <c r="EY2645" s="42"/>
      <c r="EZ2645" s="42"/>
      <c r="FA2645" s="42"/>
      <c r="FB2645" s="42"/>
      <c r="FC2645" s="42"/>
      <c r="FD2645" s="42"/>
      <c r="FE2645" s="42"/>
      <c r="FF2645" s="42"/>
      <c r="FG2645" s="42"/>
      <c r="FH2645" s="42"/>
      <c r="FI2645" s="42"/>
      <c r="FJ2645" s="42"/>
      <c r="FK2645" s="42"/>
      <c r="FL2645" s="42"/>
      <c r="FM2645" s="42"/>
      <c r="FN2645" s="42"/>
      <c r="FO2645" s="42"/>
      <c r="FP2645" s="42"/>
      <c r="FQ2645" s="42"/>
      <c r="FR2645" s="42"/>
      <c r="FS2645" s="42"/>
      <c r="FT2645" s="42"/>
      <c r="FU2645" s="42"/>
      <c r="FV2645" s="42"/>
      <c r="FW2645" s="42"/>
      <c r="FX2645" s="42"/>
      <c r="FY2645" s="42"/>
      <c r="FZ2645" s="42"/>
      <c r="GA2645" s="42"/>
      <c r="GB2645" s="42"/>
      <c r="GC2645" s="42"/>
      <c r="GD2645" s="42"/>
      <c r="GE2645" s="42"/>
      <c r="GF2645" s="42"/>
      <c r="GG2645" s="42"/>
      <c r="GH2645" s="42"/>
      <c r="GI2645" s="42"/>
      <c r="GJ2645" s="42"/>
      <c r="GK2645" s="42"/>
      <c r="GL2645" s="42"/>
      <c r="GM2645" s="42"/>
      <c r="GN2645" s="42"/>
      <c r="GO2645" s="42"/>
      <c r="GP2645" s="42"/>
      <c r="GQ2645" s="42"/>
      <c r="GR2645" s="42"/>
      <c r="GS2645" s="42"/>
      <c r="GT2645" s="42"/>
      <c r="GU2645" s="42"/>
      <c r="GV2645" s="42"/>
      <c r="GW2645" s="42"/>
      <c r="GX2645" s="42"/>
      <c r="GY2645" s="42"/>
      <c r="GZ2645" s="42"/>
      <c r="HA2645" s="42"/>
      <c r="HB2645" s="42"/>
      <c r="HC2645" s="42"/>
      <c r="HD2645" s="42"/>
      <c r="HE2645" s="42"/>
      <c r="HF2645" s="42"/>
      <c r="HG2645" s="42"/>
      <c r="HH2645" s="42"/>
      <c r="HI2645" s="42"/>
      <c r="HJ2645" s="42"/>
      <c r="HK2645" s="42"/>
      <c r="HL2645" s="42"/>
      <c r="HM2645" s="42"/>
      <c r="HN2645" s="42"/>
      <c r="HO2645" s="42"/>
      <c r="HP2645" s="42"/>
      <c r="HQ2645" s="42"/>
      <c r="HR2645" s="42"/>
      <c r="HS2645" s="42"/>
      <c r="HT2645" s="42"/>
      <c r="HU2645" s="42"/>
      <c r="HV2645" s="42"/>
      <c r="HW2645" s="42"/>
      <c r="HX2645" s="42"/>
      <c r="HY2645" s="42"/>
      <c r="HZ2645" s="42"/>
      <c r="IA2645" s="42"/>
      <c r="IB2645" s="42"/>
      <c r="IC2645" s="42"/>
      <c r="ID2645" s="42"/>
      <c r="IE2645" s="42"/>
      <c r="IF2645" s="42"/>
      <c r="IG2645" s="42"/>
      <c r="IH2645" s="42"/>
      <c r="II2645" s="42"/>
      <c r="IJ2645" s="42"/>
      <c r="IK2645" s="42"/>
      <c r="IL2645" s="42"/>
      <c r="IM2645" s="42"/>
      <c r="IN2645" s="42"/>
      <c r="IO2645" s="42"/>
      <c r="IP2645" s="42"/>
      <c r="IQ2645" s="42"/>
      <c r="IR2645" s="42"/>
      <c r="IS2645" s="42"/>
      <c r="IT2645" s="42"/>
    </row>
    <row r="2646" s="170" customFormat="true" ht="15.75" hidden="true" customHeight="true" outlineLevel="0" collapsed="false">
      <c r="A2646" s="92"/>
      <c r="B2646" s="150"/>
      <c r="C2646" s="97"/>
      <c r="D2646" s="122"/>
      <c r="E2646" s="97"/>
      <c r="F2646" s="97"/>
      <c r="G2646" s="97"/>
      <c r="H2646" s="97"/>
      <c r="I2646" s="97"/>
      <c r="J2646" s="97"/>
      <c r="K2646" s="97"/>
      <c r="L2646" s="97"/>
      <c r="M2646" s="97"/>
      <c r="N2646" s="37"/>
      <c r="O2646" s="37"/>
      <c r="P2646" s="97"/>
      <c r="Q2646" s="97"/>
      <c r="R2646" s="97"/>
      <c r="S2646" s="97"/>
      <c r="T2646" s="97"/>
      <c r="U2646" s="97"/>
      <c r="V2646" s="97"/>
      <c r="W2646" s="97"/>
      <c r="X2646" s="97"/>
      <c r="Y2646" s="97"/>
      <c r="Z2646" s="37"/>
      <c r="AA2646" s="37"/>
      <c r="AB2646" s="74"/>
      <c r="AC2646" s="37"/>
      <c r="AD2646" s="169"/>
      <c r="AE2646" s="36" t="n">
        <f aca="false">P2646*Q2646</f>
        <v>0</v>
      </c>
      <c r="AF2646" s="38"/>
      <c r="AG2646" s="39" t="n">
        <f aca="false">AB2646</f>
        <v>0</v>
      </c>
      <c r="AH2646" s="39" t="n">
        <f aca="false">C2646</f>
        <v>0</v>
      </c>
      <c r="AI2646" s="40" t="n">
        <f aca="false">B2646</f>
        <v>0</v>
      </c>
      <c r="AJ2646" s="39" t="str">
        <f aca="false">CONCATENATE(A2646," ",D2646)</f>
        <v> </v>
      </c>
      <c r="AK2646" s="39" t="n">
        <f aca="false">E2646*F2646+P2646*Q2646+H2646+J2646+S2646+U2646</f>
        <v>0</v>
      </c>
      <c r="AL2646" s="39" t="n">
        <f aca="false">L2646+W2646</f>
        <v>0</v>
      </c>
      <c r="AM2646" s="39" t="n">
        <f aca="false">M2646+X2646</f>
        <v>0</v>
      </c>
      <c r="AN2646" s="39" t="n">
        <f aca="false">Y2646</f>
        <v>0</v>
      </c>
      <c r="AO2646" s="39" t="n">
        <f aca="false">SUM(AK2646:AN2646)</f>
        <v>0</v>
      </c>
      <c r="AP2646" s="41" t="n">
        <f aca="false">K2646+V2646</f>
        <v>0</v>
      </c>
      <c r="AQ2646" s="42"/>
      <c r="AR2646" s="42"/>
      <c r="AS2646" s="42"/>
      <c r="AT2646" s="42"/>
      <c r="AU2646" s="42"/>
      <c r="AV2646" s="42"/>
      <c r="AW2646" s="42"/>
      <c r="AX2646" s="42"/>
      <c r="AY2646" s="42"/>
      <c r="AZ2646" s="42"/>
      <c r="BA2646" s="42"/>
      <c r="BB2646" s="42"/>
      <c r="BC2646" s="42"/>
      <c r="BD2646" s="42"/>
      <c r="BE2646" s="42"/>
      <c r="BF2646" s="42"/>
      <c r="BG2646" s="42"/>
      <c r="BH2646" s="42"/>
      <c r="BI2646" s="42"/>
      <c r="BJ2646" s="42"/>
      <c r="BK2646" s="42"/>
      <c r="BL2646" s="42"/>
      <c r="BM2646" s="42"/>
      <c r="BN2646" s="42"/>
      <c r="BO2646" s="42"/>
      <c r="BP2646" s="42"/>
      <c r="BQ2646" s="42"/>
      <c r="BR2646" s="42"/>
      <c r="BS2646" s="42"/>
      <c r="BT2646" s="42"/>
      <c r="BU2646" s="42"/>
      <c r="BV2646" s="42"/>
      <c r="BW2646" s="42"/>
      <c r="BX2646" s="42"/>
      <c r="BY2646" s="42"/>
      <c r="BZ2646" s="42"/>
      <c r="CA2646" s="42"/>
      <c r="CB2646" s="42"/>
      <c r="CC2646" s="42"/>
      <c r="CD2646" s="42"/>
      <c r="CE2646" s="42"/>
      <c r="CF2646" s="42"/>
      <c r="CG2646" s="42"/>
      <c r="CH2646" s="42"/>
      <c r="CI2646" s="42"/>
      <c r="CJ2646" s="42"/>
      <c r="CK2646" s="42"/>
      <c r="CL2646" s="42"/>
      <c r="CM2646" s="42"/>
      <c r="CN2646" s="42"/>
      <c r="CO2646" s="42"/>
      <c r="CP2646" s="42"/>
      <c r="CQ2646" s="42"/>
      <c r="CR2646" s="42"/>
      <c r="CS2646" s="42"/>
      <c r="CT2646" s="42"/>
      <c r="CU2646" s="42"/>
      <c r="CV2646" s="42"/>
      <c r="CW2646" s="42"/>
      <c r="CX2646" s="42"/>
      <c r="CY2646" s="42"/>
      <c r="CZ2646" s="42"/>
      <c r="DA2646" s="42"/>
      <c r="DB2646" s="42"/>
      <c r="DC2646" s="42"/>
      <c r="DD2646" s="42"/>
      <c r="DE2646" s="42"/>
      <c r="DF2646" s="42"/>
      <c r="DG2646" s="42"/>
      <c r="DH2646" s="42"/>
      <c r="DI2646" s="42"/>
      <c r="DJ2646" s="42"/>
      <c r="DK2646" s="42"/>
      <c r="DL2646" s="42"/>
      <c r="DM2646" s="42"/>
      <c r="DN2646" s="42"/>
      <c r="DO2646" s="42"/>
      <c r="DP2646" s="42"/>
      <c r="DQ2646" s="42"/>
      <c r="DR2646" s="42"/>
      <c r="DS2646" s="42"/>
      <c r="DT2646" s="42"/>
      <c r="DU2646" s="42"/>
      <c r="DV2646" s="42"/>
      <c r="DW2646" s="42"/>
      <c r="DX2646" s="42"/>
      <c r="DY2646" s="42"/>
      <c r="DZ2646" s="42"/>
      <c r="EA2646" s="42"/>
      <c r="EB2646" s="42"/>
      <c r="EC2646" s="42"/>
      <c r="ED2646" s="42"/>
      <c r="EE2646" s="42"/>
      <c r="EF2646" s="42"/>
      <c r="EG2646" s="42"/>
      <c r="EH2646" s="42"/>
      <c r="EI2646" s="42"/>
      <c r="EJ2646" s="42"/>
      <c r="EK2646" s="42"/>
      <c r="EL2646" s="42"/>
      <c r="EM2646" s="42"/>
      <c r="EN2646" s="42"/>
      <c r="EO2646" s="42"/>
      <c r="EP2646" s="42"/>
      <c r="EQ2646" s="42"/>
      <c r="ER2646" s="42"/>
      <c r="ES2646" s="42"/>
      <c r="ET2646" s="42"/>
      <c r="EU2646" s="42"/>
      <c r="EV2646" s="42"/>
      <c r="EW2646" s="42"/>
      <c r="EX2646" s="42"/>
      <c r="EY2646" s="42"/>
      <c r="EZ2646" s="42"/>
      <c r="FA2646" s="42"/>
      <c r="FB2646" s="42"/>
      <c r="FC2646" s="42"/>
      <c r="FD2646" s="42"/>
      <c r="FE2646" s="42"/>
      <c r="FF2646" s="42"/>
      <c r="FG2646" s="42"/>
      <c r="FH2646" s="42"/>
      <c r="FI2646" s="42"/>
      <c r="FJ2646" s="42"/>
      <c r="FK2646" s="42"/>
      <c r="FL2646" s="42"/>
      <c r="FM2646" s="42"/>
      <c r="FN2646" s="42"/>
      <c r="FO2646" s="42"/>
      <c r="FP2646" s="42"/>
      <c r="FQ2646" s="42"/>
      <c r="FR2646" s="42"/>
      <c r="FS2646" s="42"/>
      <c r="FT2646" s="42"/>
      <c r="FU2646" s="42"/>
      <c r="FV2646" s="42"/>
      <c r="FW2646" s="42"/>
      <c r="FX2646" s="42"/>
      <c r="FY2646" s="42"/>
      <c r="FZ2646" s="42"/>
      <c r="GA2646" s="42"/>
      <c r="GB2646" s="42"/>
      <c r="GC2646" s="42"/>
      <c r="GD2646" s="42"/>
      <c r="GE2646" s="42"/>
      <c r="GF2646" s="42"/>
      <c r="GG2646" s="42"/>
      <c r="GH2646" s="42"/>
      <c r="GI2646" s="42"/>
      <c r="GJ2646" s="42"/>
      <c r="GK2646" s="42"/>
      <c r="GL2646" s="42"/>
      <c r="GM2646" s="42"/>
      <c r="GN2646" s="42"/>
      <c r="GO2646" s="42"/>
      <c r="GP2646" s="42"/>
      <c r="GQ2646" s="42"/>
      <c r="GR2646" s="42"/>
      <c r="GS2646" s="42"/>
      <c r="GT2646" s="42"/>
      <c r="GU2646" s="42"/>
      <c r="GV2646" s="42"/>
      <c r="GW2646" s="42"/>
      <c r="GX2646" s="42"/>
      <c r="GY2646" s="42"/>
      <c r="GZ2646" s="42"/>
      <c r="HA2646" s="42"/>
      <c r="HB2646" s="42"/>
      <c r="HC2646" s="42"/>
      <c r="HD2646" s="42"/>
      <c r="HE2646" s="42"/>
      <c r="HF2646" s="42"/>
      <c r="HG2646" s="42"/>
      <c r="HH2646" s="42"/>
      <c r="HI2646" s="42"/>
      <c r="HJ2646" s="42"/>
      <c r="HK2646" s="42"/>
      <c r="HL2646" s="42"/>
      <c r="HM2646" s="42"/>
      <c r="HN2646" s="42"/>
      <c r="HO2646" s="42"/>
      <c r="HP2646" s="42"/>
      <c r="HQ2646" s="42"/>
      <c r="HR2646" s="42"/>
      <c r="HS2646" s="42"/>
      <c r="HT2646" s="42"/>
      <c r="HU2646" s="42"/>
      <c r="HV2646" s="42"/>
      <c r="HW2646" s="42"/>
      <c r="HX2646" s="42"/>
      <c r="HY2646" s="42"/>
      <c r="HZ2646" s="42"/>
      <c r="IA2646" s="42"/>
      <c r="IB2646" s="42"/>
      <c r="IC2646" s="42"/>
      <c r="ID2646" s="42"/>
      <c r="IE2646" s="42"/>
      <c r="IF2646" s="42"/>
      <c r="IG2646" s="42"/>
      <c r="IH2646" s="42"/>
      <c r="II2646" s="42"/>
      <c r="IJ2646" s="42"/>
      <c r="IK2646" s="42"/>
      <c r="IL2646" s="42"/>
      <c r="IM2646" s="42"/>
      <c r="IN2646" s="42"/>
      <c r="IO2646" s="42"/>
      <c r="IP2646" s="42"/>
      <c r="IQ2646" s="42"/>
      <c r="IR2646" s="42"/>
      <c r="IS2646" s="42"/>
      <c r="IT2646" s="42"/>
    </row>
    <row r="2647" customFormat="false" ht="15.75" hidden="true" customHeight="false" outlineLevel="0" collapsed="false">
      <c r="A2647" s="9"/>
      <c r="B2647" s="14"/>
      <c r="C2647" s="14"/>
      <c r="D2647" s="14"/>
      <c r="E2647" s="10"/>
      <c r="F2647" s="10"/>
      <c r="G2647" s="10" t="s">
        <v>454</v>
      </c>
      <c r="H2647" s="10"/>
      <c r="I2647" s="10"/>
      <c r="J2647" s="10"/>
      <c r="K2647" s="10"/>
      <c r="L2647" s="10"/>
      <c r="M2647" s="10"/>
      <c r="N2647" s="10"/>
      <c r="O2647" s="10"/>
      <c r="P2647" s="11"/>
      <c r="Q2647" s="11"/>
      <c r="R2647" s="11"/>
      <c r="S2647" s="11"/>
      <c r="T2647" s="11"/>
      <c r="U2647" s="11"/>
      <c r="V2647" s="11"/>
      <c r="W2647" s="10"/>
      <c r="X2647" s="10"/>
      <c r="Y2647" s="10"/>
      <c r="Z2647" s="11"/>
      <c r="AA2647" s="11"/>
      <c r="AB2647" s="9"/>
    </row>
    <row r="2648" customFormat="false" ht="15.75" hidden="false" customHeight="false" outlineLevel="0" collapsed="false">
      <c r="A2648" s="9"/>
      <c r="B2648" s="14"/>
      <c r="C2648" s="14"/>
      <c r="D2648" s="14"/>
      <c r="E2648" s="10" t="n">
        <f aca="false">SUBTOTAL(9,E4:E2646)</f>
        <v>532</v>
      </c>
      <c r="F2648" s="10" t="n">
        <f aca="false">SUBTOTAL(9,F4:F2646)</f>
        <v>72</v>
      </c>
      <c r="G2648" s="10" t="n">
        <f aca="false">SUBTOTAL(9,G4:G2646)</f>
        <v>232</v>
      </c>
      <c r="H2648" s="10" t="n">
        <f aca="false">SUBTOTAL(9,H4:H2646)</f>
        <v>145</v>
      </c>
      <c r="I2648" s="10" t="n">
        <f aca="false">SUBTOTAL(9,I4:I2646)</f>
        <v>0</v>
      </c>
      <c r="J2648" s="10" t="n">
        <f aca="false">SUBTOTAL(9,J4:J2646)</f>
        <v>0</v>
      </c>
      <c r="K2648" s="10" t="n">
        <f aca="false">SUBTOTAL(9,K4:K2646)</f>
        <v>0</v>
      </c>
      <c r="L2648" s="10" t="n">
        <f aca="false">SUBTOTAL(9,L4:L2646)</f>
        <v>18</v>
      </c>
      <c r="M2648" s="10" t="n">
        <f aca="false">SUBTOTAL(9,M4:M2646)</f>
        <v>40</v>
      </c>
      <c r="N2648" s="10" t="n">
        <f aca="false">SUBTOTAL(9,N4:N2646)</f>
        <v>779</v>
      </c>
      <c r="O2648" s="10" t="n">
        <f aca="false">SUBTOTAL(9,O4:O2646)</f>
        <v>0</v>
      </c>
      <c r="P2648" s="10" t="n">
        <f aca="false">SUBTOTAL(9,P4:P2646)</f>
        <v>518</v>
      </c>
      <c r="Q2648" s="10" t="n">
        <f aca="false">SUBTOTAL(9,Q4:Q2646)</f>
        <v>252</v>
      </c>
      <c r="R2648" s="10" t="n">
        <f aca="false">SUBTOTAL(9,R4:R2646)</f>
        <v>218</v>
      </c>
      <c r="S2648" s="10" t="n">
        <f aca="false">SUBTOTAL(9,S4:S2646)</f>
        <v>184</v>
      </c>
      <c r="T2648" s="10" t="n">
        <f aca="false">SUBTOTAL(9,T4:T2646)</f>
        <v>0</v>
      </c>
      <c r="U2648" s="10" t="n">
        <f aca="false">SUBTOTAL(9,U4:U2646)</f>
        <v>-4</v>
      </c>
      <c r="V2648" s="10" t="n">
        <f aca="false">SUBTOTAL(9,V4:V2646)</f>
        <v>0</v>
      </c>
      <c r="W2648" s="10" t="n">
        <f aca="false">SUBTOTAL(9,W4:W2646)</f>
        <v>26</v>
      </c>
      <c r="X2648" s="10" t="n">
        <f aca="false">SUBTOTAL(9,X4:X2646)</f>
        <v>40</v>
      </c>
      <c r="Y2648" s="10" t="n">
        <f aca="false">SUBTOTAL(9,Y4:Y2646)</f>
        <v>0</v>
      </c>
      <c r="Z2648" s="10" t="n">
        <f aca="false">SUBTOTAL(9,Z4:Z2646)</f>
        <v>1326</v>
      </c>
      <c r="AA2648" s="10" t="n">
        <f aca="false">SUBTOTAL(9,AA4:AA2641)</f>
        <v>2105</v>
      </c>
      <c r="AB2648" s="171"/>
      <c r="AC2648" s="172"/>
      <c r="AD2648" s="172"/>
      <c r="AE2648" s="172"/>
      <c r="AF2648" s="172"/>
      <c r="AG2648" s="173"/>
    </row>
    <row r="2649" customFormat="false" ht="15.75" hidden="false" customHeight="false" outlineLevel="0" collapsed="false">
      <c r="A2649" s="9"/>
      <c r="B2649" s="14"/>
      <c r="C2649" s="14"/>
      <c r="D2649" s="14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  <c r="O2649" s="10"/>
      <c r="P2649" s="11"/>
      <c r="Q2649" s="11"/>
      <c r="R2649" s="11"/>
      <c r="S2649" s="11"/>
      <c r="T2649" s="11"/>
      <c r="U2649" s="302"/>
      <c r="V2649" s="303" t="s">
        <v>752</v>
      </c>
      <c r="W2649" s="10"/>
      <c r="X2649" s="10"/>
      <c r="Y2649" s="10"/>
      <c r="Z2649" s="11"/>
      <c r="AA2649" s="11"/>
      <c r="AB2649" s="12"/>
    </row>
    <row r="2650" customFormat="false" ht="23.25" hidden="false" customHeight="false" outlineLevel="0" collapsed="false">
      <c r="A2650" s="9"/>
      <c r="B2650" s="14"/>
      <c r="C2650" s="174" t="s">
        <v>455</v>
      </c>
      <c r="D2650" s="14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  <c r="O2650" s="10"/>
      <c r="P2650" s="11"/>
      <c r="Q2650" s="11"/>
      <c r="R2650" s="11"/>
      <c r="S2650" s="11"/>
      <c r="T2650" s="11"/>
      <c r="U2650" s="11"/>
      <c r="V2650" s="11"/>
      <c r="W2650" s="10"/>
      <c r="X2650" s="10"/>
      <c r="Y2650" s="10"/>
      <c r="Z2650" s="11"/>
      <c r="AA2650" s="11"/>
      <c r="AB2650" s="12"/>
    </row>
    <row r="2651" customFormat="false" ht="10.5" hidden="false" customHeight="true" outlineLevel="0" collapsed="false">
      <c r="A2651" s="9"/>
      <c r="B2651" s="14"/>
      <c r="C2651" s="14"/>
      <c r="D2651" s="14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  <c r="O2651" s="10"/>
      <c r="P2651" s="11"/>
      <c r="Q2651" s="11"/>
      <c r="R2651" s="11"/>
      <c r="S2651" s="11"/>
      <c r="T2651" s="11"/>
      <c r="U2651" s="11"/>
      <c r="V2651" s="11"/>
      <c r="W2651" s="10"/>
      <c r="X2651" s="10"/>
      <c r="Y2651" s="10"/>
      <c r="Z2651" s="11"/>
      <c r="AA2651" s="11"/>
      <c r="AB2651" s="12"/>
    </row>
    <row r="2652" customFormat="false" ht="23.25" hidden="false" customHeight="false" outlineLevel="0" collapsed="false">
      <c r="A2652" s="9"/>
      <c r="B2652" s="14"/>
      <c r="C2652" s="175" t="s">
        <v>456</v>
      </c>
      <c r="D2652" s="14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  <c r="O2652" s="10"/>
      <c r="P2652" s="11"/>
      <c r="Q2652" s="11"/>
      <c r="R2652" s="11"/>
      <c r="S2652" s="11"/>
      <c r="T2652" s="11"/>
      <c r="U2652" s="11"/>
      <c r="V2652" s="11"/>
      <c r="W2652" s="10"/>
      <c r="X2652" s="10"/>
      <c r="Y2652" s="10"/>
      <c r="Z2652" s="11"/>
      <c r="AA2652" s="11"/>
      <c r="AB2652" s="12"/>
    </row>
    <row r="2653" customFormat="false" ht="9" hidden="false" customHeight="true" outlineLevel="0" collapsed="false"/>
    <row r="2654" s="182" customFormat="true" ht="25.5" hidden="false" customHeight="false" outlineLevel="0" collapsed="false">
      <c r="A2654" s="176"/>
      <c r="B2654" s="177"/>
      <c r="C2654" s="178" t="s">
        <v>457</v>
      </c>
      <c r="D2654" s="177"/>
      <c r="E2654" s="179"/>
      <c r="F2654" s="179"/>
      <c r="G2654" s="179"/>
      <c r="H2654" s="179"/>
      <c r="I2654" s="179"/>
      <c r="J2654" s="179"/>
      <c r="K2654" s="179"/>
      <c r="L2654" s="179"/>
      <c r="M2654" s="179"/>
      <c r="N2654" s="179"/>
      <c r="O2654" s="179"/>
      <c r="P2654" s="180"/>
      <c r="Q2654" s="180"/>
      <c r="R2654" s="180"/>
      <c r="S2654" s="180"/>
      <c r="T2654" s="180"/>
      <c r="U2654" s="180"/>
      <c r="V2654" s="180"/>
      <c r="W2654" s="179"/>
      <c r="X2654" s="179"/>
      <c r="Y2654" s="179"/>
      <c r="Z2654" s="180"/>
      <c r="AA2654" s="180"/>
      <c r="AB2654" s="181"/>
      <c r="AG2654" s="183"/>
      <c r="AH2654" s="183"/>
      <c r="AI2654" s="183"/>
      <c r="AJ2654" s="183"/>
      <c r="AK2654" s="183"/>
      <c r="AL2654" s="183"/>
      <c r="AM2654" s="183"/>
      <c r="AN2654" s="183"/>
      <c r="AO2654" s="183"/>
      <c r="AP2654" s="184"/>
    </row>
    <row r="2655" customFormat="false" ht="9.75" hidden="false" customHeight="true" outlineLevel="0" collapsed="false"/>
    <row r="2656" customFormat="false" ht="23.25" hidden="false" customHeight="false" outlineLevel="0" collapsed="false">
      <c r="C2656" s="185" t="s">
        <v>458</v>
      </c>
    </row>
    <row r="2658" customFormat="false" ht="23.25" hidden="false" customHeight="false" outlineLevel="0" collapsed="false">
      <c r="C2658" s="185" t="s">
        <v>459</v>
      </c>
    </row>
    <row r="2660" customFormat="false" ht="15.75" hidden="false" customHeight="false" outlineLevel="0" collapsed="false">
      <c r="A2660" s="1" t="s">
        <v>460</v>
      </c>
    </row>
  </sheetData>
  <autoFilter ref="A3:IT9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</autoFilter>
  <printOptions headings="false" gridLines="false" gridLinesSet="true" horizontalCentered="false" verticalCentered="false"/>
  <pageMargins left="0.157638888888889" right="0.157638888888889" top="0.433333333333333" bottom="0.236111111111111" header="0.511811023622047" footer="0.511811023622047"/>
  <pageSetup paperSize="9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E87"/>
  <sheetViews>
    <sheetView showFormulas="false" showGridLines="true" showRowColHeaders="true" showZeros="true" rightToLeft="false" tabSelected="false" showOutlineSymbols="true" defaultGridColor="true" view="normal" topLeftCell="A57" colorId="64" zoomScale="95" zoomScaleNormal="95" zoomScalePageLayoutView="70" workbookViewId="0">
      <selection pane="topLeft" activeCell="W69" activeCellId="0" sqref="W69"/>
    </sheetView>
  </sheetViews>
  <sheetFormatPr defaultColWidth="9.0546875" defaultRowHeight="12.75" zeroHeight="false" outlineLevelRow="0" outlineLevelCol="0"/>
  <cols>
    <col collapsed="false" customWidth="true" hidden="false" outlineLevel="0" max="1" min="1" style="304" width="15.13"/>
    <col collapsed="false" customWidth="true" hidden="false" outlineLevel="0" max="2" min="2" style="304" width="4.14"/>
    <col collapsed="false" customWidth="true" hidden="false" outlineLevel="0" max="3" min="3" style="304" width="13.7"/>
    <col collapsed="false" customWidth="true" hidden="false" outlineLevel="0" max="4" min="4" style="304" width="49.28"/>
    <col collapsed="false" customWidth="true" hidden="false" outlineLevel="0" max="5" min="5" style="305" width="4.28"/>
    <col collapsed="false" customWidth="true" hidden="false" outlineLevel="0" max="6" min="6" style="305" width="5.28"/>
    <col collapsed="false" customWidth="true" hidden="false" outlineLevel="0" max="7" min="7" style="305" width="5.85"/>
    <col collapsed="false" customWidth="true" hidden="false" outlineLevel="0" max="8" min="8" style="305" width="4.28"/>
    <col collapsed="false" customWidth="true" hidden="false" outlineLevel="0" max="9" min="9" style="305" width="3.7"/>
    <col collapsed="false" customWidth="true" hidden="false" outlineLevel="0" max="10" min="10" style="305" width="4.41"/>
    <col collapsed="false" customWidth="true" hidden="false" outlineLevel="0" max="11" min="11" style="305" width="3.42"/>
    <col collapsed="false" customWidth="true" hidden="false" outlineLevel="0" max="12" min="12" style="306" width="4.99"/>
    <col collapsed="false" customWidth="true" hidden="false" outlineLevel="0" max="13" min="13" style="305" width="4.41"/>
    <col collapsed="false" customWidth="true" hidden="false" outlineLevel="0" max="14" min="14" style="305" width="6.85"/>
    <col collapsed="false" customWidth="true" hidden="false" outlineLevel="0" max="15" min="15" style="307" width="6.85"/>
    <col collapsed="false" customWidth="true" hidden="false" outlineLevel="0" max="16" min="16" style="305" width="3.56"/>
    <col collapsed="false" customWidth="true" hidden="false" outlineLevel="0" max="17" min="17" style="305" width="5.71"/>
    <col collapsed="false" customWidth="true" hidden="false" outlineLevel="0" max="18" min="18" style="305" width="6.13"/>
    <col collapsed="false" customWidth="true" hidden="false" outlineLevel="0" max="19" min="19" style="305" width="4.14"/>
    <col collapsed="false" customWidth="true" hidden="false" outlineLevel="0" max="20" min="20" style="305" width="4.56"/>
    <col collapsed="false" customWidth="true" hidden="false" outlineLevel="0" max="21" min="21" style="305" width="4.14"/>
    <col collapsed="false" customWidth="true" hidden="false" outlineLevel="0" max="22" min="22" style="305" width="3.28"/>
    <col collapsed="false" customWidth="true" hidden="false" outlineLevel="0" max="23" min="23" style="306" width="5.28"/>
    <col collapsed="false" customWidth="true" hidden="false" outlineLevel="0" max="24" min="24" style="305" width="4.41"/>
    <col collapsed="false" customWidth="true" hidden="false" outlineLevel="0" max="25" min="25" style="308" width="3.7"/>
    <col collapsed="false" customWidth="true" hidden="false" outlineLevel="0" max="26" min="26" style="305" width="5.71"/>
    <col collapsed="false" customWidth="true" hidden="false" outlineLevel="0" max="27" min="27" style="305" width="7.85"/>
    <col collapsed="false" customWidth="true" hidden="false" outlineLevel="0" max="28" min="28" style="309" width="16.56"/>
    <col collapsed="false" customWidth="true" hidden="false" outlineLevel="0" max="29" min="29" style="310" width="12.42"/>
    <col collapsed="false" customWidth="true" hidden="false" outlineLevel="0" max="30" min="30" style="278" width="11.85"/>
    <col collapsed="false" customWidth="true" hidden="false" outlineLevel="0" max="31" min="31" style="278" width="9.14"/>
  </cols>
  <sheetData>
    <row r="1" s="311" customFormat="true" ht="12.75" hidden="false" customHeight="false" outlineLevel="0" collapsed="false">
      <c r="A1" s="304"/>
      <c r="B1" s="310"/>
      <c r="C1" s="310" t="s">
        <v>753</v>
      </c>
      <c r="D1" s="305"/>
      <c r="E1" s="305"/>
      <c r="F1" s="305"/>
      <c r="G1" s="305"/>
      <c r="H1" s="305"/>
      <c r="I1" s="305"/>
      <c r="J1" s="305"/>
      <c r="K1" s="305"/>
      <c r="L1" s="306"/>
      <c r="M1" s="305"/>
      <c r="N1" s="305"/>
      <c r="O1" s="307"/>
      <c r="P1" s="305"/>
      <c r="Q1" s="305"/>
      <c r="R1" s="305"/>
      <c r="S1" s="305"/>
      <c r="T1" s="305"/>
      <c r="U1" s="305"/>
      <c r="V1" s="305"/>
      <c r="W1" s="306"/>
      <c r="X1" s="305"/>
      <c r="Y1" s="308"/>
      <c r="Z1" s="305"/>
      <c r="AA1" s="305"/>
      <c r="AB1" s="309"/>
      <c r="AC1" s="310"/>
      <c r="AD1" s="304"/>
      <c r="AE1" s="304"/>
    </row>
    <row r="2" s="311" customFormat="true" ht="12.75" hidden="false" customHeight="true" outlineLevel="0" collapsed="false">
      <c r="A2" s="304"/>
      <c r="B2" s="310"/>
      <c r="C2" s="310"/>
      <c r="D2" s="305"/>
      <c r="E2" s="305"/>
      <c r="F2" s="305"/>
      <c r="G2" s="305"/>
      <c r="H2" s="305"/>
      <c r="I2" s="305"/>
      <c r="J2" s="305"/>
      <c r="K2" s="305"/>
      <c r="L2" s="306"/>
      <c r="M2" s="305"/>
      <c r="N2" s="305"/>
      <c r="O2" s="307"/>
      <c r="P2" s="305"/>
      <c r="Q2" s="305"/>
      <c r="R2" s="305"/>
      <c r="S2" s="305"/>
      <c r="T2" s="305"/>
      <c r="U2" s="305"/>
      <c r="V2" s="305"/>
      <c r="W2" s="306"/>
      <c r="X2" s="305"/>
      <c r="Y2" s="308"/>
      <c r="Z2" s="305"/>
      <c r="AA2" s="305"/>
      <c r="AB2" s="309"/>
      <c r="AC2" s="310"/>
      <c r="AD2" s="304"/>
      <c r="AE2" s="304"/>
    </row>
    <row r="3" s="311" customFormat="true" ht="12.75" hidden="false" customHeight="true" outlineLevel="0" collapsed="false">
      <c r="A3" s="304"/>
      <c r="B3" s="304"/>
      <c r="C3" s="304"/>
      <c r="D3" s="312"/>
      <c r="E3" s="313" t="s">
        <v>1</v>
      </c>
      <c r="F3" s="313"/>
      <c r="G3" s="313"/>
      <c r="H3" s="313"/>
      <c r="I3" s="313"/>
      <c r="J3" s="313"/>
      <c r="K3" s="313"/>
      <c r="L3" s="314"/>
      <c r="M3" s="313"/>
      <c r="N3" s="313"/>
      <c r="O3" s="315"/>
      <c r="P3" s="313" t="s">
        <v>2</v>
      </c>
      <c r="Q3" s="313"/>
      <c r="R3" s="313"/>
      <c r="S3" s="313"/>
      <c r="T3" s="313"/>
      <c r="U3" s="313"/>
      <c r="V3" s="313"/>
      <c r="W3" s="314"/>
      <c r="X3" s="313"/>
      <c r="Y3" s="316"/>
      <c r="Z3" s="313"/>
      <c r="AA3" s="305"/>
      <c r="AB3" s="309"/>
      <c r="AC3" s="310"/>
      <c r="AD3" s="304"/>
      <c r="AE3" s="304"/>
    </row>
    <row r="4" s="311" customFormat="true" ht="126.75" hidden="false" customHeight="true" outlineLevel="0" collapsed="false">
      <c r="A4" s="317" t="s">
        <v>3</v>
      </c>
      <c r="B4" s="318" t="s">
        <v>754</v>
      </c>
      <c r="C4" s="319" t="s">
        <v>5</v>
      </c>
      <c r="D4" s="319" t="s">
        <v>6</v>
      </c>
      <c r="E4" s="320" t="s">
        <v>7</v>
      </c>
      <c r="F4" s="320" t="s">
        <v>8</v>
      </c>
      <c r="G4" s="320" t="s">
        <v>9</v>
      </c>
      <c r="H4" s="320" t="s">
        <v>10</v>
      </c>
      <c r="I4" s="320" t="s">
        <v>11</v>
      </c>
      <c r="J4" s="320" t="s">
        <v>12</v>
      </c>
      <c r="K4" s="320" t="s">
        <v>13</v>
      </c>
      <c r="L4" s="321" t="s">
        <v>14</v>
      </c>
      <c r="M4" s="320" t="s">
        <v>15</v>
      </c>
      <c r="N4" s="320" t="s">
        <v>16</v>
      </c>
      <c r="O4" s="322" t="s">
        <v>755</v>
      </c>
      <c r="P4" s="320" t="s">
        <v>7</v>
      </c>
      <c r="Q4" s="320" t="s">
        <v>8</v>
      </c>
      <c r="R4" s="320" t="s">
        <v>9</v>
      </c>
      <c r="S4" s="320" t="s">
        <v>10</v>
      </c>
      <c r="T4" s="320" t="s">
        <v>11</v>
      </c>
      <c r="U4" s="320" t="s">
        <v>12</v>
      </c>
      <c r="V4" s="320" t="s">
        <v>13</v>
      </c>
      <c r="W4" s="321" t="s">
        <v>756</v>
      </c>
      <c r="X4" s="320" t="s">
        <v>15</v>
      </c>
      <c r="Y4" s="323" t="s">
        <v>757</v>
      </c>
      <c r="Z4" s="320" t="s">
        <v>16</v>
      </c>
      <c r="AA4" s="320" t="s">
        <v>29</v>
      </c>
      <c r="AB4" s="324" t="s">
        <v>758</v>
      </c>
      <c r="AC4" s="325" t="s">
        <v>759</v>
      </c>
      <c r="AD4" s="320" t="s">
        <v>760</v>
      </c>
      <c r="AE4" s="304"/>
    </row>
    <row r="5" s="334" customFormat="true" ht="12.75" hidden="false" customHeight="true" outlineLevel="0" collapsed="false">
      <c r="A5" s="326" t="s">
        <v>761</v>
      </c>
      <c r="B5" s="327" t="n">
        <v>25</v>
      </c>
      <c r="C5" s="328" t="s">
        <v>762</v>
      </c>
      <c r="D5" s="329" t="s">
        <v>177</v>
      </c>
      <c r="E5" s="328" t="n">
        <v>10</v>
      </c>
      <c r="F5" s="328" t="n">
        <v>2</v>
      </c>
      <c r="G5" s="328"/>
      <c r="H5" s="328"/>
      <c r="I5" s="328"/>
      <c r="J5" s="328"/>
      <c r="K5" s="328"/>
      <c r="L5" s="291" t="n">
        <v>2</v>
      </c>
      <c r="M5" s="328"/>
      <c r="N5" s="330" t="n">
        <f aca="false">E5*F5+H5+J5+K5+L5+M5</f>
        <v>22</v>
      </c>
      <c r="O5" s="283"/>
      <c r="P5" s="328" t="n">
        <v>22</v>
      </c>
      <c r="Q5" s="328" t="n">
        <v>2</v>
      </c>
      <c r="R5" s="328"/>
      <c r="S5" s="328"/>
      <c r="T5" s="328"/>
      <c r="U5" s="328"/>
      <c r="V5" s="328"/>
      <c r="W5" s="291" t="n">
        <v>2</v>
      </c>
      <c r="X5" s="328"/>
      <c r="Y5" s="328"/>
      <c r="Z5" s="330" t="n">
        <f aca="false">P5*Q5+S5+U5+V5+W5+X5+Y5</f>
        <v>46</v>
      </c>
      <c r="AA5" s="330" t="n">
        <f aca="false">N5+Z5</f>
        <v>68</v>
      </c>
      <c r="AB5" s="331" t="s">
        <v>763</v>
      </c>
      <c r="AC5" s="332"/>
      <c r="AD5" s="333"/>
    </row>
    <row r="6" s="334" customFormat="true" ht="12.75" hidden="false" customHeight="true" outlineLevel="0" collapsed="false">
      <c r="A6" s="326" t="s">
        <v>761</v>
      </c>
      <c r="B6" s="327" t="n">
        <v>25</v>
      </c>
      <c r="C6" s="328" t="s">
        <v>762</v>
      </c>
      <c r="D6" s="329" t="s">
        <v>177</v>
      </c>
      <c r="E6" s="328" t="n">
        <v>10</v>
      </c>
      <c r="F6" s="328" t="n">
        <v>2</v>
      </c>
      <c r="G6" s="328"/>
      <c r="H6" s="328"/>
      <c r="I6" s="328"/>
      <c r="J6" s="328"/>
      <c r="K6" s="328"/>
      <c r="L6" s="291" t="n">
        <v>2</v>
      </c>
      <c r="M6" s="328"/>
      <c r="N6" s="330" t="n">
        <f aca="false">E6*F6+H6+J6+K6+L6+M6</f>
        <v>22</v>
      </c>
      <c r="O6" s="283"/>
      <c r="P6" s="328" t="n">
        <v>22</v>
      </c>
      <c r="Q6" s="328" t="n">
        <v>2</v>
      </c>
      <c r="R6" s="328"/>
      <c r="S6" s="328"/>
      <c r="T6" s="328"/>
      <c r="U6" s="328"/>
      <c r="V6" s="328"/>
      <c r="W6" s="291" t="n">
        <v>2</v>
      </c>
      <c r="X6" s="328"/>
      <c r="Y6" s="328"/>
      <c r="Z6" s="330" t="n">
        <f aca="false">P6*Q6+S6+U6+V6+W6+X6+Y6</f>
        <v>46</v>
      </c>
      <c r="AA6" s="330" t="n">
        <f aca="false">N6+Z6</f>
        <v>68</v>
      </c>
      <c r="AB6" s="331" t="s">
        <v>764</v>
      </c>
      <c r="AC6" s="332"/>
      <c r="AD6" s="333"/>
    </row>
    <row r="7" s="334" customFormat="true" ht="12.75" hidden="false" customHeight="true" outlineLevel="0" collapsed="false">
      <c r="A7" s="326" t="s">
        <v>765</v>
      </c>
      <c r="B7" s="327" t="n">
        <v>25</v>
      </c>
      <c r="C7" s="328" t="s">
        <v>762</v>
      </c>
      <c r="D7" s="329" t="s">
        <v>61</v>
      </c>
      <c r="E7" s="328" t="n">
        <v>10</v>
      </c>
      <c r="F7" s="328" t="n">
        <v>2</v>
      </c>
      <c r="G7" s="328"/>
      <c r="H7" s="328"/>
      <c r="I7" s="328"/>
      <c r="J7" s="328"/>
      <c r="K7" s="328"/>
      <c r="L7" s="291"/>
      <c r="M7" s="328"/>
      <c r="N7" s="330" t="n">
        <f aca="false">E7*F7+H7+J7+K7+L7+M7</f>
        <v>20</v>
      </c>
      <c r="O7" s="283"/>
      <c r="P7" s="328" t="n">
        <v>22</v>
      </c>
      <c r="Q7" s="328" t="n">
        <v>2</v>
      </c>
      <c r="R7" s="328"/>
      <c r="S7" s="328"/>
      <c r="T7" s="328"/>
      <c r="U7" s="328"/>
      <c r="V7" s="328"/>
      <c r="W7" s="291"/>
      <c r="X7" s="328"/>
      <c r="Y7" s="328"/>
      <c r="Z7" s="330" t="n">
        <f aca="false">P7*Q7+S7+U7+V7+W7+X7+Y7</f>
        <v>44</v>
      </c>
      <c r="AA7" s="330" t="n">
        <f aca="false">N7+Z7</f>
        <v>64</v>
      </c>
      <c r="AB7" s="335" t="s">
        <v>766</v>
      </c>
      <c r="AC7" s="336"/>
      <c r="AD7" s="337"/>
    </row>
    <row r="8" s="334" customFormat="true" ht="12.75" hidden="false" customHeight="true" outlineLevel="0" collapsed="false">
      <c r="A8" s="326" t="s">
        <v>767</v>
      </c>
      <c r="B8" s="327" t="n">
        <v>25</v>
      </c>
      <c r="C8" s="328" t="s">
        <v>762</v>
      </c>
      <c r="D8" s="338" t="s">
        <v>91</v>
      </c>
      <c r="E8" s="328" t="n">
        <v>10</v>
      </c>
      <c r="F8" s="328" t="n">
        <v>4</v>
      </c>
      <c r="G8" s="292" t="n">
        <v>8</v>
      </c>
      <c r="H8" s="44" t="n">
        <v>4</v>
      </c>
      <c r="I8" s="328" t="n">
        <v>4</v>
      </c>
      <c r="J8" s="328"/>
      <c r="K8" s="328"/>
      <c r="L8" s="291" t="n">
        <v>2</v>
      </c>
      <c r="M8" s="328"/>
      <c r="N8" s="330" t="n">
        <f aca="false">E8*F8+H8+J8+K8+L8+M8</f>
        <v>46</v>
      </c>
      <c r="O8" s="283"/>
      <c r="P8" s="328" t="n">
        <v>22</v>
      </c>
      <c r="Q8" s="328"/>
      <c r="R8" s="328"/>
      <c r="S8" s="328"/>
      <c r="T8" s="328"/>
      <c r="U8" s="328"/>
      <c r="V8" s="328"/>
      <c r="W8" s="291"/>
      <c r="X8" s="328"/>
      <c r="Y8" s="328"/>
      <c r="Z8" s="330" t="n">
        <f aca="false">P8*Q8+S8+U8+V8+W8+X8+Y8</f>
        <v>0</v>
      </c>
      <c r="AA8" s="330" t="n">
        <f aca="false">N8+Z8</f>
        <v>46</v>
      </c>
      <c r="AB8" s="339" t="s">
        <v>768</v>
      </c>
      <c r="AC8" s="336"/>
      <c r="AD8" s="337"/>
    </row>
    <row r="9" s="334" customFormat="true" ht="12.75" hidden="false" customHeight="true" outlineLevel="0" collapsed="false">
      <c r="A9" s="326" t="s">
        <v>769</v>
      </c>
      <c r="B9" s="327" t="n">
        <v>25</v>
      </c>
      <c r="C9" s="328" t="s">
        <v>762</v>
      </c>
      <c r="D9" s="338" t="s">
        <v>549</v>
      </c>
      <c r="E9" s="328"/>
      <c r="F9" s="328"/>
      <c r="G9" s="328"/>
      <c r="H9" s="328"/>
      <c r="I9" s="328"/>
      <c r="J9" s="328"/>
      <c r="K9" s="328"/>
      <c r="L9" s="291" t="n">
        <v>2</v>
      </c>
      <c r="M9" s="328"/>
      <c r="N9" s="330" t="n">
        <f aca="false">E9*F9+H9+J9+K9+L9+M9</f>
        <v>2</v>
      </c>
      <c r="O9" s="283"/>
      <c r="P9" s="328" t="n">
        <v>22</v>
      </c>
      <c r="Q9" s="328" t="n">
        <v>3</v>
      </c>
      <c r="R9" s="292" t="n">
        <v>16</v>
      </c>
      <c r="S9" s="44" t="n">
        <v>10</v>
      </c>
      <c r="T9" s="328" t="n">
        <v>8</v>
      </c>
      <c r="U9" s="328" t="n">
        <v>20</v>
      </c>
      <c r="V9" s="328" t="n">
        <v>25</v>
      </c>
      <c r="W9" s="291" t="n">
        <v>8</v>
      </c>
      <c r="X9" s="328"/>
      <c r="Y9" s="328"/>
      <c r="Z9" s="330" t="n">
        <f aca="false">P9*Q9+S9+U9+V9+W9+X9+Y9</f>
        <v>129</v>
      </c>
      <c r="AA9" s="330" t="n">
        <f aca="false">N9+Z9</f>
        <v>131</v>
      </c>
      <c r="AB9" s="335" t="s">
        <v>770</v>
      </c>
      <c r="AC9" s="336"/>
      <c r="AD9" s="337"/>
    </row>
    <row r="10" s="334" customFormat="true" ht="12.75" hidden="false" customHeight="true" outlineLevel="0" collapsed="false">
      <c r="A10" s="326" t="s">
        <v>771</v>
      </c>
      <c r="B10" s="327" t="n">
        <v>25</v>
      </c>
      <c r="C10" s="328" t="s">
        <v>762</v>
      </c>
      <c r="D10" s="338" t="s">
        <v>67</v>
      </c>
      <c r="E10" s="328" t="n">
        <v>10</v>
      </c>
      <c r="F10" s="328" t="n">
        <v>3</v>
      </c>
      <c r="G10" s="292" t="n">
        <v>22</v>
      </c>
      <c r="H10" s="328"/>
      <c r="I10" s="340" t="n">
        <v>2</v>
      </c>
      <c r="J10" s="328"/>
      <c r="K10" s="328"/>
      <c r="L10" s="291" t="n">
        <v>4</v>
      </c>
      <c r="M10" s="328"/>
      <c r="N10" s="330" t="n">
        <f aca="false">E10*F10+H10+J10+K10+L10+M10</f>
        <v>34</v>
      </c>
      <c r="O10" s="283"/>
      <c r="P10" s="328" t="n">
        <v>22</v>
      </c>
      <c r="Q10" s="328" t="n">
        <v>2</v>
      </c>
      <c r="R10" s="328"/>
      <c r="S10" s="328"/>
      <c r="T10" s="328"/>
      <c r="U10" s="328"/>
      <c r="V10" s="328"/>
      <c r="W10" s="291" t="n">
        <v>2</v>
      </c>
      <c r="X10" s="328"/>
      <c r="Y10" s="328"/>
      <c r="Z10" s="330" t="n">
        <f aca="false">P10*Q10+S10+U10+V10+W10+X10+Y10</f>
        <v>46</v>
      </c>
      <c r="AA10" s="330" t="n">
        <f aca="false">N10+Z10</f>
        <v>80</v>
      </c>
      <c r="AB10" s="341" t="s">
        <v>772</v>
      </c>
      <c r="AC10" s="342"/>
      <c r="AD10" s="337"/>
    </row>
    <row r="11" s="334" customFormat="true" ht="12.75" hidden="false" customHeight="true" outlineLevel="0" collapsed="false">
      <c r="A11" s="326" t="s">
        <v>771</v>
      </c>
      <c r="B11" s="327" t="n">
        <v>25</v>
      </c>
      <c r="C11" s="328" t="s">
        <v>762</v>
      </c>
      <c r="D11" s="338" t="s">
        <v>67</v>
      </c>
      <c r="E11" s="328"/>
      <c r="F11" s="328"/>
      <c r="G11" s="292"/>
      <c r="H11" s="340" t="n">
        <v>10</v>
      </c>
      <c r="I11" s="328"/>
      <c r="J11" s="328"/>
      <c r="K11" s="328"/>
      <c r="L11" s="291"/>
      <c r="M11" s="328"/>
      <c r="N11" s="330" t="n">
        <f aca="false">E11*F11+H11+J11+K11+L11+M11</f>
        <v>10</v>
      </c>
      <c r="O11" s="283"/>
      <c r="P11" s="328"/>
      <c r="Q11" s="328"/>
      <c r="R11" s="328"/>
      <c r="S11" s="340" t="n">
        <v>10</v>
      </c>
      <c r="T11" s="328"/>
      <c r="U11" s="328"/>
      <c r="V11" s="328"/>
      <c r="W11" s="291"/>
      <c r="X11" s="328"/>
      <c r="Y11" s="328"/>
      <c r="Z11" s="330" t="n">
        <f aca="false">P11*Q11+S11+U11+V11+W11+X11+Y11</f>
        <v>10</v>
      </c>
      <c r="AA11" s="330" t="n">
        <f aca="false">N11+Z11</f>
        <v>20</v>
      </c>
      <c r="AB11" s="343" t="s">
        <v>773</v>
      </c>
      <c r="AC11" s="342"/>
      <c r="AD11" s="337"/>
    </row>
    <row r="12" s="334" customFormat="true" ht="12.75" hidden="false" customHeight="true" outlineLevel="0" collapsed="false">
      <c r="A12" s="326" t="s">
        <v>774</v>
      </c>
      <c r="B12" s="327" t="n">
        <v>25</v>
      </c>
      <c r="C12" s="328" t="s">
        <v>762</v>
      </c>
      <c r="D12" s="338" t="s">
        <v>132</v>
      </c>
      <c r="E12" s="328" t="n">
        <v>10</v>
      </c>
      <c r="F12" s="328" t="n">
        <v>3</v>
      </c>
      <c r="G12" s="292" t="n">
        <v>48</v>
      </c>
      <c r="H12" s="328"/>
      <c r="I12" s="328"/>
      <c r="J12" s="38"/>
      <c r="K12" s="328"/>
      <c r="L12" s="344" t="n">
        <v>2</v>
      </c>
      <c r="M12" s="328"/>
      <c r="N12" s="330" t="n">
        <f aca="false">E12*F12+H12+I12+K12+L12+M12</f>
        <v>32</v>
      </c>
      <c r="O12" s="283"/>
      <c r="P12" s="328" t="n">
        <v>22</v>
      </c>
      <c r="Q12" s="328" t="n">
        <v>2</v>
      </c>
      <c r="R12" s="328"/>
      <c r="S12" s="328"/>
      <c r="T12" s="328" t="n">
        <v>-28</v>
      </c>
      <c r="U12" s="328"/>
      <c r="V12" s="328"/>
      <c r="W12" s="344" t="n">
        <v>2</v>
      </c>
      <c r="X12" s="328"/>
      <c r="Y12" s="328"/>
      <c r="Z12" s="330" t="n">
        <f aca="false">P12*Q12+S12+U12+V12+W12+X12+Y12</f>
        <v>46</v>
      </c>
      <c r="AA12" s="330" t="n">
        <f aca="false">N12+Z12</f>
        <v>78</v>
      </c>
      <c r="AB12" s="335" t="s">
        <v>775</v>
      </c>
      <c r="AC12" s="336"/>
      <c r="AD12" s="337"/>
    </row>
    <row r="13" s="334" customFormat="true" ht="12.75" hidden="false" customHeight="true" outlineLevel="0" collapsed="false">
      <c r="A13" s="326" t="s">
        <v>774</v>
      </c>
      <c r="B13" s="327" t="n">
        <v>25</v>
      </c>
      <c r="C13" s="328" t="s">
        <v>762</v>
      </c>
      <c r="D13" s="338" t="s">
        <v>776</v>
      </c>
      <c r="E13" s="328"/>
      <c r="F13" s="328"/>
      <c r="G13" s="292"/>
      <c r="H13" s="328"/>
      <c r="I13" s="328"/>
      <c r="J13" s="38"/>
      <c r="K13" s="328"/>
      <c r="L13" s="344"/>
      <c r="M13" s="328"/>
      <c r="N13" s="330" t="n">
        <f aca="false">E13*F13+H13+I13+K13+L13+M13</f>
        <v>0</v>
      </c>
      <c r="O13" s="283"/>
      <c r="P13" s="328"/>
      <c r="Q13" s="328"/>
      <c r="R13" s="328"/>
      <c r="S13" s="328" t="n">
        <v>28</v>
      </c>
      <c r="T13" s="38"/>
      <c r="U13" s="328"/>
      <c r="V13" s="328"/>
      <c r="W13" s="344"/>
      <c r="X13" s="328"/>
      <c r="Y13" s="328"/>
      <c r="Z13" s="330" t="n">
        <f aca="false">P13*Q13+S13+U13+V13+W13+X13+Y13</f>
        <v>28</v>
      </c>
      <c r="AA13" s="330" t="n">
        <f aca="false">N13+Z13</f>
        <v>28</v>
      </c>
      <c r="AB13" s="335" t="s">
        <v>768</v>
      </c>
      <c r="AC13" s="336"/>
      <c r="AD13" s="337"/>
    </row>
    <row r="14" s="334" customFormat="true" ht="12.75" hidden="false" customHeight="true" outlineLevel="0" collapsed="false">
      <c r="A14" s="326" t="s">
        <v>777</v>
      </c>
      <c r="B14" s="327" t="n">
        <v>25</v>
      </c>
      <c r="C14" s="328" t="s">
        <v>762</v>
      </c>
      <c r="D14" s="345" t="s">
        <v>778</v>
      </c>
      <c r="E14" s="328" t="n">
        <v>10</v>
      </c>
      <c r="F14" s="328" t="n">
        <v>6</v>
      </c>
      <c r="G14" s="292" t="s">
        <v>779</v>
      </c>
      <c r="H14" s="345"/>
      <c r="I14" s="346" t="n">
        <v>14</v>
      </c>
      <c r="J14" s="345"/>
      <c r="K14" s="345"/>
      <c r="L14" s="344" t="n">
        <v>8</v>
      </c>
      <c r="M14" s="328" t="n">
        <v>8</v>
      </c>
      <c r="N14" s="330" t="n">
        <f aca="false">E14*F14+H14+J14+K14+L14+M14</f>
        <v>76</v>
      </c>
      <c r="O14" s="283"/>
      <c r="P14" s="328" t="n">
        <v>22</v>
      </c>
      <c r="Q14" s="345"/>
      <c r="R14" s="345"/>
      <c r="S14" s="345"/>
      <c r="T14" s="345"/>
      <c r="U14" s="345"/>
      <c r="V14" s="345"/>
      <c r="W14" s="344"/>
      <c r="X14" s="328"/>
      <c r="Y14" s="328"/>
      <c r="Z14" s="330" t="n">
        <f aca="false">P14*Q14+S14+U14+V14+W14+X14+Y14</f>
        <v>0</v>
      </c>
      <c r="AA14" s="330" t="n">
        <f aca="false">N14+Z14</f>
        <v>76</v>
      </c>
      <c r="AB14" s="347" t="s">
        <v>780</v>
      </c>
      <c r="AC14" s="336"/>
      <c r="AD14" s="337"/>
    </row>
    <row r="15" s="334" customFormat="true" ht="12.75" hidden="false" customHeight="true" outlineLevel="0" collapsed="false">
      <c r="A15" s="326" t="s">
        <v>777</v>
      </c>
      <c r="B15" s="327" t="n">
        <v>25</v>
      </c>
      <c r="C15" s="328" t="s">
        <v>762</v>
      </c>
      <c r="D15" s="345" t="s">
        <v>778</v>
      </c>
      <c r="E15" s="328"/>
      <c r="F15" s="328"/>
      <c r="G15" s="292"/>
      <c r="H15" s="346" t="n">
        <v>20</v>
      </c>
      <c r="I15" s="345"/>
      <c r="J15" s="345"/>
      <c r="K15" s="345"/>
      <c r="L15" s="344" t="n">
        <v>8</v>
      </c>
      <c r="M15" s="328" t="n">
        <v>8</v>
      </c>
      <c r="N15" s="330" t="n">
        <f aca="false">E15*F15+H15+J15+K15+L15+M15</f>
        <v>36</v>
      </c>
      <c r="O15" s="283"/>
      <c r="P15" s="328" t="n">
        <v>22</v>
      </c>
      <c r="Q15" s="345"/>
      <c r="R15" s="345"/>
      <c r="S15" s="345"/>
      <c r="T15" s="345"/>
      <c r="U15" s="345"/>
      <c r="V15" s="345"/>
      <c r="W15" s="344"/>
      <c r="X15" s="328"/>
      <c r="Y15" s="328"/>
      <c r="Z15" s="330" t="n">
        <f aca="false">P15*Q15+S15+U15+V15+W15+X15+Y15</f>
        <v>0</v>
      </c>
      <c r="AA15" s="330" t="n">
        <f aca="false">N15+Z15</f>
        <v>36</v>
      </c>
      <c r="AB15" s="348" t="s">
        <v>781</v>
      </c>
      <c r="AC15" s="336"/>
      <c r="AD15" s="337"/>
    </row>
    <row r="16" s="334" customFormat="true" ht="12.75" hidden="false" customHeight="true" outlineLevel="0" collapsed="false">
      <c r="A16" s="326" t="s">
        <v>782</v>
      </c>
      <c r="B16" s="327" t="n">
        <v>25</v>
      </c>
      <c r="C16" s="328" t="s">
        <v>762</v>
      </c>
      <c r="D16" s="326" t="s">
        <v>783</v>
      </c>
      <c r="E16" s="328" t="n">
        <v>10</v>
      </c>
      <c r="F16" s="328" t="n">
        <v>6</v>
      </c>
      <c r="G16" s="292" t="s">
        <v>784</v>
      </c>
      <c r="H16" s="326"/>
      <c r="I16" s="349" t="n">
        <v>12</v>
      </c>
      <c r="J16" s="326"/>
      <c r="K16" s="326"/>
      <c r="L16" s="344" t="n">
        <v>8</v>
      </c>
      <c r="M16" s="328" t="n">
        <v>8</v>
      </c>
      <c r="N16" s="330" t="n">
        <f aca="false">E16*F16+H16+J16+K16+L16+M16</f>
        <v>76</v>
      </c>
      <c r="O16" s="283"/>
      <c r="P16" s="328" t="n">
        <v>22</v>
      </c>
      <c r="Q16" s="326"/>
      <c r="R16" s="326"/>
      <c r="S16" s="326"/>
      <c r="T16" s="326"/>
      <c r="U16" s="326"/>
      <c r="V16" s="326"/>
      <c r="W16" s="344"/>
      <c r="X16" s="328"/>
      <c r="Y16" s="328"/>
      <c r="Z16" s="330" t="n">
        <f aca="false">P16*Q16+S16+U16+V16+W16+X16+Y16</f>
        <v>0</v>
      </c>
      <c r="AA16" s="330" t="n">
        <f aca="false">N16+Z16</f>
        <v>76</v>
      </c>
      <c r="AB16" s="350" t="s">
        <v>780</v>
      </c>
      <c r="AC16" s="342"/>
      <c r="AD16" s="337"/>
    </row>
    <row r="17" s="334" customFormat="true" ht="15" hidden="false" customHeight="true" outlineLevel="0" collapsed="false">
      <c r="A17" s="326" t="s">
        <v>782</v>
      </c>
      <c r="B17" s="327" t="n">
        <v>25</v>
      </c>
      <c r="C17" s="328" t="s">
        <v>762</v>
      </c>
      <c r="D17" s="326" t="s">
        <v>783</v>
      </c>
      <c r="E17" s="328"/>
      <c r="F17" s="328"/>
      <c r="G17" s="292"/>
      <c r="H17" s="349" t="n">
        <v>20</v>
      </c>
      <c r="I17" s="326"/>
      <c r="J17" s="326"/>
      <c r="K17" s="326"/>
      <c r="L17" s="344" t="n">
        <v>8</v>
      </c>
      <c r="M17" s="328" t="n">
        <v>8</v>
      </c>
      <c r="N17" s="330" t="n">
        <f aca="false">E17*F17+H17+J17+K17+L17+M17</f>
        <v>36</v>
      </c>
      <c r="O17" s="283"/>
      <c r="P17" s="328" t="n">
        <v>22</v>
      </c>
      <c r="Q17" s="326"/>
      <c r="R17" s="326"/>
      <c r="S17" s="326"/>
      <c r="T17" s="326"/>
      <c r="U17" s="326"/>
      <c r="V17" s="326"/>
      <c r="W17" s="344"/>
      <c r="X17" s="328"/>
      <c r="Y17" s="328"/>
      <c r="Z17" s="330" t="n">
        <f aca="false">P17*Q17+S17+U17+V17+W17+X17+Y17</f>
        <v>0</v>
      </c>
      <c r="AA17" s="330" t="n">
        <f aca="false">N17+Z17</f>
        <v>36</v>
      </c>
      <c r="AB17" s="351" t="s">
        <v>781</v>
      </c>
      <c r="AC17" s="342"/>
      <c r="AD17" s="337"/>
    </row>
    <row r="18" s="334" customFormat="true" ht="12.75" hidden="false" customHeight="true" outlineLevel="0" collapsed="false">
      <c r="A18" s="326" t="s">
        <v>785</v>
      </c>
      <c r="B18" s="327" t="n">
        <v>25</v>
      </c>
      <c r="C18" s="328" t="s">
        <v>762</v>
      </c>
      <c r="D18" s="345" t="s">
        <v>786</v>
      </c>
      <c r="E18" s="328" t="n">
        <v>10</v>
      </c>
      <c r="F18" s="328" t="n">
        <v>4</v>
      </c>
      <c r="G18" s="292" t="s">
        <v>787</v>
      </c>
      <c r="H18" s="345"/>
      <c r="I18" s="345" t="n">
        <v>18</v>
      </c>
      <c r="J18" s="345"/>
      <c r="K18" s="345"/>
      <c r="L18" s="344" t="n">
        <v>6</v>
      </c>
      <c r="M18" s="328"/>
      <c r="N18" s="330" t="n">
        <f aca="false">E18*F18+H18+J18+K18+L18+M18</f>
        <v>46</v>
      </c>
      <c r="O18" s="283"/>
      <c r="P18" s="328" t="n">
        <v>22</v>
      </c>
      <c r="Q18" s="328" t="n">
        <v>5</v>
      </c>
      <c r="R18" s="345"/>
      <c r="S18" s="345"/>
      <c r="T18" s="346" t="n">
        <v>10</v>
      </c>
      <c r="U18" s="345"/>
      <c r="V18" s="345"/>
      <c r="W18" s="344" t="n">
        <v>8</v>
      </c>
      <c r="X18" s="328" t="n">
        <v>8</v>
      </c>
      <c r="Y18" s="328"/>
      <c r="Z18" s="330" t="n">
        <f aca="false">P18*Q18+S18+U18+V18+W18+X18+Y18</f>
        <v>126</v>
      </c>
      <c r="AA18" s="330" t="n">
        <f aca="false">N18+Z18</f>
        <v>172</v>
      </c>
      <c r="AB18" s="347" t="s">
        <v>788</v>
      </c>
      <c r="AC18" s="342"/>
      <c r="AD18" s="337"/>
    </row>
    <row r="19" s="334" customFormat="true" ht="12.75" hidden="false" customHeight="true" outlineLevel="0" collapsed="false">
      <c r="A19" s="326" t="s">
        <v>785</v>
      </c>
      <c r="B19" s="327" t="n">
        <v>25</v>
      </c>
      <c r="C19" s="328" t="s">
        <v>762</v>
      </c>
      <c r="D19" s="345" t="s">
        <v>786</v>
      </c>
      <c r="E19" s="328"/>
      <c r="F19" s="328"/>
      <c r="G19" s="292"/>
      <c r="H19" s="346" t="n">
        <v>10</v>
      </c>
      <c r="I19" s="345"/>
      <c r="J19" s="345"/>
      <c r="K19" s="345"/>
      <c r="L19" s="344"/>
      <c r="M19" s="328"/>
      <c r="N19" s="330" t="n">
        <f aca="false">E19*F19+H19+J19+K19+L19+M19</f>
        <v>10</v>
      </c>
      <c r="O19" s="283"/>
      <c r="P19" s="328"/>
      <c r="Q19" s="328"/>
      <c r="R19" s="345"/>
      <c r="S19" s="346" t="n">
        <v>40</v>
      </c>
      <c r="T19" s="345"/>
      <c r="U19" s="345"/>
      <c r="V19" s="345"/>
      <c r="W19" s="344"/>
      <c r="X19" s="328"/>
      <c r="Y19" s="328"/>
      <c r="Z19" s="330" t="n">
        <f aca="false">P19*Q19+S19+U19+V19+W19+X19+Y19</f>
        <v>40</v>
      </c>
      <c r="AA19" s="330" t="n">
        <f aca="false">N19+Z19</f>
        <v>50</v>
      </c>
      <c r="AB19" s="348" t="s">
        <v>781</v>
      </c>
      <c r="AC19" s="342"/>
      <c r="AD19" s="337"/>
    </row>
    <row r="20" s="334" customFormat="true" ht="12.75" hidden="false" customHeight="true" outlineLevel="0" collapsed="false">
      <c r="A20" s="326" t="s">
        <v>789</v>
      </c>
      <c r="B20" s="327" t="n">
        <v>25</v>
      </c>
      <c r="C20" s="328" t="s">
        <v>762</v>
      </c>
      <c r="D20" s="345" t="s">
        <v>790</v>
      </c>
      <c r="E20" s="328" t="n">
        <v>10</v>
      </c>
      <c r="F20" s="328" t="n">
        <v>6</v>
      </c>
      <c r="G20" s="292" t="s">
        <v>791</v>
      </c>
      <c r="H20" s="345"/>
      <c r="I20" s="345"/>
      <c r="J20" s="328" t="n">
        <v>30</v>
      </c>
      <c r="K20" s="328" t="n">
        <v>25</v>
      </c>
      <c r="L20" s="344" t="n">
        <v>8</v>
      </c>
      <c r="M20" s="328"/>
      <c r="N20" s="330" t="n">
        <f aca="false">E20*F20+H20+J20+K20+L20+M20</f>
        <v>123</v>
      </c>
      <c r="O20" s="283"/>
      <c r="P20" s="328" t="n">
        <v>22</v>
      </c>
      <c r="Q20" s="328" t="n">
        <v>6</v>
      </c>
      <c r="R20" s="345"/>
      <c r="S20" s="345"/>
      <c r="T20" s="345"/>
      <c r="U20" s="345"/>
      <c r="V20" s="345"/>
      <c r="W20" s="344" t="n">
        <v>8</v>
      </c>
      <c r="X20" s="328" t="n">
        <v>8</v>
      </c>
      <c r="Y20" s="328"/>
      <c r="Z20" s="330" t="n">
        <f aca="false">P20*Q20+S20+U20+V20+W20+X20+Y20</f>
        <v>148</v>
      </c>
      <c r="AA20" s="330" t="n">
        <f aca="false">N20+Z20</f>
        <v>271</v>
      </c>
      <c r="AB20" s="347" t="s">
        <v>788</v>
      </c>
      <c r="AC20" s="342"/>
      <c r="AD20" s="337"/>
    </row>
    <row r="21" s="334" customFormat="true" ht="12.75" hidden="false" customHeight="true" outlineLevel="0" collapsed="false">
      <c r="A21" s="326" t="s">
        <v>792</v>
      </c>
      <c r="B21" s="327" t="n">
        <v>25</v>
      </c>
      <c r="C21" s="328" t="s">
        <v>762</v>
      </c>
      <c r="D21" s="352" t="s">
        <v>793</v>
      </c>
      <c r="E21" s="328" t="n">
        <v>10</v>
      </c>
      <c r="F21" s="328"/>
      <c r="G21" s="328"/>
      <c r="H21" s="328"/>
      <c r="I21" s="328"/>
      <c r="J21" s="328"/>
      <c r="K21" s="328"/>
      <c r="L21" s="291"/>
      <c r="M21" s="328"/>
      <c r="N21" s="330" t="n">
        <f aca="false">E21*F21+H21+J21+K21+L21+M21</f>
        <v>0</v>
      </c>
      <c r="O21" s="283"/>
      <c r="P21" s="328" t="n">
        <v>22</v>
      </c>
      <c r="Q21" s="328" t="n">
        <v>4</v>
      </c>
      <c r="R21" s="292" t="s">
        <v>794</v>
      </c>
      <c r="S21" s="44" t="n">
        <v>16</v>
      </c>
      <c r="T21" s="328" t="n">
        <v>10</v>
      </c>
      <c r="U21" s="328"/>
      <c r="V21" s="328"/>
      <c r="W21" s="344" t="n">
        <v>4</v>
      </c>
      <c r="X21" s="328"/>
      <c r="Y21" s="328"/>
      <c r="Z21" s="330" t="n">
        <f aca="false">P21*Q21+S21+U21+V21+W21+X21+Y21</f>
        <v>108</v>
      </c>
      <c r="AA21" s="330" t="n">
        <f aca="false">N21+Z21</f>
        <v>108</v>
      </c>
      <c r="AB21" s="353" t="s">
        <v>788</v>
      </c>
      <c r="AC21" s="342"/>
      <c r="AD21" s="337"/>
    </row>
    <row r="22" s="334" customFormat="true" ht="12.75" hidden="false" customHeight="true" outlineLevel="0" collapsed="false">
      <c r="A22" s="326" t="s">
        <v>795</v>
      </c>
      <c r="B22" s="327" t="n">
        <v>25</v>
      </c>
      <c r="C22" s="328" t="s">
        <v>762</v>
      </c>
      <c r="D22" s="345" t="s">
        <v>796</v>
      </c>
      <c r="E22" s="345"/>
      <c r="F22" s="345"/>
      <c r="G22" s="345"/>
      <c r="H22" s="345"/>
      <c r="I22" s="345"/>
      <c r="J22" s="345"/>
      <c r="K22" s="345"/>
      <c r="L22" s="291"/>
      <c r="M22" s="328"/>
      <c r="N22" s="330" t="n">
        <f aca="false">E22*F22+H22+J22+K22+L22+M22</f>
        <v>0</v>
      </c>
      <c r="O22" s="283"/>
      <c r="P22" s="328" t="n">
        <v>22</v>
      </c>
      <c r="Q22" s="328" t="n">
        <v>6</v>
      </c>
      <c r="R22" s="292" t="s">
        <v>797</v>
      </c>
      <c r="S22" s="345"/>
      <c r="T22" s="346" t="n">
        <v>16</v>
      </c>
      <c r="U22" s="345"/>
      <c r="V22" s="345"/>
      <c r="W22" s="344" t="n">
        <v>2</v>
      </c>
      <c r="X22" s="328"/>
      <c r="Y22" s="328"/>
      <c r="Z22" s="330" t="n">
        <f aca="false">P22*Q22+S22+U22+V22+W22+X22+Y22</f>
        <v>134</v>
      </c>
      <c r="AA22" s="330" t="n">
        <f aca="false">N22+Z22</f>
        <v>134</v>
      </c>
      <c r="AB22" s="347" t="s">
        <v>780</v>
      </c>
      <c r="AC22" s="342"/>
      <c r="AD22" s="337" t="s">
        <v>798</v>
      </c>
    </row>
    <row r="23" s="334" customFormat="true" ht="12.75" hidden="false" customHeight="true" outlineLevel="0" collapsed="false">
      <c r="A23" s="326" t="s">
        <v>795</v>
      </c>
      <c r="B23" s="327" t="n">
        <v>25</v>
      </c>
      <c r="C23" s="328" t="s">
        <v>762</v>
      </c>
      <c r="D23" s="345" t="s">
        <v>796</v>
      </c>
      <c r="E23" s="345"/>
      <c r="F23" s="345"/>
      <c r="G23" s="345"/>
      <c r="H23" s="345"/>
      <c r="I23" s="345"/>
      <c r="J23" s="345"/>
      <c r="K23" s="345"/>
      <c r="L23" s="291"/>
      <c r="M23" s="328"/>
      <c r="N23" s="330" t="n">
        <f aca="false">E23*F23+H23+J23+K23+L23+M23</f>
        <v>0</v>
      </c>
      <c r="O23" s="283"/>
      <c r="P23" s="328"/>
      <c r="Q23" s="328"/>
      <c r="R23" s="292"/>
      <c r="S23" s="346" t="n">
        <v>30</v>
      </c>
      <c r="T23" s="345"/>
      <c r="U23" s="345"/>
      <c r="V23" s="345"/>
      <c r="W23" s="344"/>
      <c r="X23" s="328"/>
      <c r="Y23" s="328"/>
      <c r="Z23" s="330" t="n">
        <f aca="false">P23*Q23+S23+U23+V23+W23+X23+Y23</f>
        <v>30</v>
      </c>
      <c r="AA23" s="330" t="n">
        <f aca="false">N23+Z23</f>
        <v>30</v>
      </c>
      <c r="AB23" s="348" t="s">
        <v>781</v>
      </c>
      <c r="AC23" s="342"/>
      <c r="AD23" s="337"/>
    </row>
    <row r="24" s="334" customFormat="true" ht="12.75" hidden="false" customHeight="true" outlineLevel="0" collapsed="false">
      <c r="A24" s="326" t="s">
        <v>799</v>
      </c>
      <c r="B24" s="327" t="n">
        <v>25</v>
      </c>
      <c r="C24" s="328" t="s">
        <v>762</v>
      </c>
      <c r="D24" s="354" t="s">
        <v>800</v>
      </c>
      <c r="E24" s="328" t="n">
        <v>10</v>
      </c>
      <c r="F24" s="328"/>
      <c r="G24" s="328"/>
      <c r="H24" s="328"/>
      <c r="I24" s="328"/>
      <c r="J24" s="328"/>
      <c r="K24" s="328"/>
      <c r="L24" s="291"/>
      <c r="M24" s="328"/>
      <c r="N24" s="330" t="n">
        <f aca="false">E24*F24+H24+J24+K24+L24+M24</f>
        <v>0</v>
      </c>
      <c r="O24" s="283"/>
      <c r="P24" s="328" t="n">
        <v>22</v>
      </c>
      <c r="Q24" s="328" t="n">
        <v>4</v>
      </c>
      <c r="R24" s="292" t="s">
        <v>801</v>
      </c>
      <c r="S24" s="44" t="n">
        <v>20</v>
      </c>
      <c r="T24" s="328" t="n">
        <v>10</v>
      </c>
      <c r="U24" s="328"/>
      <c r="V24" s="328"/>
      <c r="W24" s="291" t="n">
        <v>2</v>
      </c>
      <c r="X24" s="328"/>
      <c r="Y24" s="328"/>
      <c r="Z24" s="330" t="n">
        <f aca="false">P24*Q24+S24+U24+V24+W24+X24+Y24</f>
        <v>110</v>
      </c>
      <c r="AA24" s="330" t="n">
        <f aca="false">N24+Z24</f>
        <v>110</v>
      </c>
      <c r="AB24" s="339" t="s">
        <v>780</v>
      </c>
      <c r="AC24" s="336"/>
      <c r="AD24" s="337"/>
    </row>
    <row r="25" s="334" customFormat="true" ht="12.75" hidden="false" customHeight="true" outlineLevel="0" collapsed="false">
      <c r="A25" s="326" t="s">
        <v>802</v>
      </c>
      <c r="B25" s="327" t="n">
        <v>25</v>
      </c>
      <c r="C25" s="328" t="s">
        <v>762</v>
      </c>
      <c r="D25" s="355" t="s">
        <v>108</v>
      </c>
      <c r="E25" s="328" t="n">
        <v>2</v>
      </c>
      <c r="F25" s="328" t="n">
        <v>36</v>
      </c>
      <c r="G25" s="328"/>
      <c r="H25" s="328"/>
      <c r="I25" s="328"/>
      <c r="J25" s="328"/>
      <c r="K25" s="328"/>
      <c r="L25" s="291"/>
      <c r="M25" s="328"/>
      <c r="N25" s="330" t="n">
        <f aca="false">E25*F25+H25+J25+K25+L25+M25</f>
        <v>72</v>
      </c>
      <c r="O25" s="283"/>
      <c r="P25" s="328" t="n">
        <v>22</v>
      </c>
      <c r="Q25" s="328"/>
      <c r="R25" s="328"/>
      <c r="S25" s="328"/>
      <c r="T25" s="328"/>
      <c r="U25" s="328"/>
      <c r="V25" s="328"/>
      <c r="W25" s="291"/>
      <c r="X25" s="328"/>
      <c r="Y25" s="328"/>
      <c r="Z25" s="330" t="n">
        <f aca="false">P25*Q25+S25+U25+V25+W25+X25+Y25</f>
        <v>0</v>
      </c>
      <c r="AA25" s="330" t="n">
        <f aca="false">N25+Z25</f>
        <v>72</v>
      </c>
      <c r="AB25" s="331" t="s">
        <v>803</v>
      </c>
      <c r="AC25" s="336"/>
      <c r="AD25" s="337"/>
    </row>
    <row r="26" s="334" customFormat="true" ht="12.75" hidden="false" customHeight="true" outlineLevel="0" collapsed="false">
      <c r="A26" s="326" t="s">
        <v>804</v>
      </c>
      <c r="B26" s="327" t="n">
        <v>25</v>
      </c>
      <c r="C26" s="328" t="s">
        <v>762</v>
      </c>
      <c r="D26" s="355" t="s">
        <v>108</v>
      </c>
      <c r="E26" s="328"/>
      <c r="F26" s="328"/>
      <c r="G26" s="328"/>
      <c r="H26" s="328"/>
      <c r="I26" s="328"/>
      <c r="J26" s="328"/>
      <c r="K26" s="328"/>
      <c r="L26" s="291"/>
      <c r="M26" s="328"/>
      <c r="N26" s="330" t="n">
        <f aca="false">E26*F26+H26+J26+K26+L26+M26</f>
        <v>0</v>
      </c>
      <c r="O26" s="283"/>
      <c r="P26" s="328" t="n">
        <v>2</v>
      </c>
      <c r="Q26" s="328" t="n">
        <v>36</v>
      </c>
      <c r="R26" s="328"/>
      <c r="S26" s="328"/>
      <c r="T26" s="328"/>
      <c r="U26" s="328"/>
      <c r="V26" s="328"/>
      <c r="W26" s="291"/>
      <c r="X26" s="328"/>
      <c r="Y26" s="328"/>
      <c r="Z26" s="330" t="n">
        <f aca="false">P26*Q26+S26+U26+V26+W26+X26+Y26</f>
        <v>72</v>
      </c>
      <c r="AA26" s="330" t="n">
        <f aca="false">N26+Z26</f>
        <v>72</v>
      </c>
      <c r="AB26" s="331" t="s">
        <v>803</v>
      </c>
      <c r="AC26" s="336"/>
      <c r="AD26" s="337"/>
    </row>
    <row r="27" s="334" customFormat="true" ht="12.75" hidden="false" customHeight="true" outlineLevel="0" collapsed="false">
      <c r="A27" s="326" t="s">
        <v>805</v>
      </c>
      <c r="B27" s="327" t="n">
        <v>25</v>
      </c>
      <c r="C27" s="328" t="s">
        <v>762</v>
      </c>
      <c r="D27" s="355" t="s">
        <v>108</v>
      </c>
      <c r="E27" s="328" t="n">
        <v>2</v>
      </c>
      <c r="F27" s="328" t="n">
        <v>36</v>
      </c>
      <c r="G27" s="328"/>
      <c r="H27" s="328"/>
      <c r="I27" s="328"/>
      <c r="J27" s="328"/>
      <c r="K27" s="328"/>
      <c r="L27" s="291"/>
      <c r="M27" s="328"/>
      <c r="N27" s="330" t="n">
        <f aca="false">E27*F27+H27+J27+K27+L27+M27</f>
        <v>72</v>
      </c>
      <c r="O27" s="283"/>
      <c r="P27" s="328"/>
      <c r="Q27" s="328"/>
      <c r="R27" s="328"/>
      <c r="S27" s="328"/>
      <c r="T27" s="328"/>
      <c r="U27" s="328"/>
      <c r="V27" s="328"/>
      <c r="W27" s="291"/>
      <c r="X27" s="328"/>
      <c r="Y27" s="328"/>
      <c r="Z27" s="330" t="n">
        <f aca="false">P27*Q27+S27+U27+V27+W27+X27+Y27</f>
        <v>0</v>
      </c>
      <c r="AA27" s="330" t="n">
        <f aca="false">N27+Z27</f>
        <v>72</v>
      </c>
      <c r="AB27" s="331" t="s">
        <v>803</v>
      </c>
      <c r="AC27" s="342"/>
      <c r="AD27" s="337"/>
    </row>
    <row r="28" s="334" customFormat="true" ht="12.75" hidden="false" customHeight="true" outlineLevel="0" collapsed="false">
      <c r="A28" s="326" t="s">
        <v>806</v>
      </c>
      <c r="B28" s="327" t="n">
        <v>25</v>
      </c>
      <c r="C28" s="328" t="s">
        <v>762</v>
      </c>
      <c r="D28" s="355" t="s">
        <v>140</v>
      </c>
      <c r="E28" s="328" t="n">
        <v>2</v>
      </c>
      <c r="F28" s="328" t="n">
        <v>18</v>
      </c>
      <c r="G28" s="328"/>
      <c r="H28" s="328"/>
      <c r="I28" s="328"/>
      <c r="J28" s="328"/>
      <c r="K28" s="328"/>
      <c r="L28" s="291"/>
      <c r="M28" s="328"/>
      <c r="N28" s="330" t="n">
        <f aca="false">E28*F28+H28+J28+K28+L28+M28</f>
        <v>36</v>
      </c>
      <c r="O28" s="283"/>
      <c r="P28" s="328"/>
      <c r="Q28" s="328"/>
      <c r="R28" s="328"/>
      <c r="S28" s="328"/>
      <c r="T28" s="328"/>
      <c r="U28" s="328"/>
      <c r="V28" s="328"/>
      <c r="W28" s="291"/>
      <c r="X28" s="328"/>
      <c r="Y28" s="328"/>
      <c r="Z28" s="330" t="n">
        <f aca="false">P28*Q28+S28+U28+V28+W28+X28+Y28</f>
        <v>0</v>
      </c>
      <c r="AA28" s="330" t="n">
        <f aca="false">N28+Z28</f>
        <v>36</v>
      </c>
      <c r="AB28" s="331" t="s">
        <v>788</v>
      </c>
      <c r="AC28" s="336"/>
      <c r="AD28" s="337"/>
    </row>
    <row r="29" s="334" customFormat="true" ht="12.75" hidden="false" customHeight="true" outlineLevel="0" collapsed="false">
      <c r="A29" s="326" t="s">
        <v>806</v>
      </c>
      <c r="B29" s="327" t="n">
        <v>25</v>
      </c>
      <c r="C29" s="328" t="s">
        <v>762</v>
      </c>
      <c r="D29" s="355" t="s">
        <v>140</v>
      </c>
      <c r="E29" s="328" t="n">
        <v>2</v>
      </c>
      <c r="F29" s="328" t="n">
        <v>18</v>
      </c>
      <c r="G29" s="328"/>
      <c r="H29" s="328"/>
      <c r="I29" s="328"/>
      <c r="J29" s="328"/>
      <c r="K29" s="328"/>
      <c r="L29" s="291"/>
      <c r="M29" s="328"/>
      <c r="N29" s="330" t="n">
        <f aca="false">E29*F29+H29+J29+K29+L29+M29</f>
        <v>36</v>
      </c>
      <c r="O29" s="283"/>
      <c r="P29" s="328"/>
      <c r="Q29" s="328"/>
      <c r="R29" s="328"/>
      <c r="S29" s="328"/>
      <c r="T29" s="328"/>
      <c r="U29" s="328"/>
      <c r="V29" s="328"/>
      <c r="W29" s="291"/>
      <c r="X29" s="328"/>
      <c r="Y29" s="328"/>
      <c r="Z29" s="330" t="n">
        <f aca="false">P29*Q29+S29+U29+V29+W29+X29+Y29</f>
        <v>0</v>
      </c>
      <c r="AA29" s="330" t="n">
        <f aca="false">N29+Z29</f>
        <v>36</v>
      </c>
      <c r="AB29" s="331" t="s">
        <v>781</v>
      </c>
      <c r="AC29" s="336"/>
      <c r="AD29" s="337"/>
    </row>
    <row r="30" s="311" customFormat="true" ht="18" hidden="false" customHeight="true" outlineLevel="0" collapsed="false">
      <c r="A30" s="356" t="s">
        <v>807</v>
      </c>
      <c r="B30" s="356" t="n">
        <v>27</v>
      </c>
      <c r="C30" s="31" t="s">
        <v>808</v>
      </c>
      <c r="D30" s="357" t="s">
        <v>47</v>
      </c>
      <c r="E30" s="358" t="n">
        <v>15</v>
      </c>
      <c r="F30" s="358"/>
      <c r="G30" s="358"/>
      <c r="H30" s="358"/>
      <c r="I30" s="358"/>
      <c r="J30" s="358"/>
      <c r="K30" s="358"/>
      <c r="L30" s="359"/>
      <c r="M30" s="358"/>
      <c r="N30" s="330" t="n">
        <f aca="false">E30*F30+H30+J30+K30+L30+M30</f>
        <v>0</v>
      </c>
      <c r="O30" s="283"/>
      <c r="P30" s="358" t="n">
        <v>19</v>
      </c>
      <c r="Q30" s="358" t="n">
        <v>3</v>
      </c>
      <c r="R30" s="358"/>
      <c r="S30" s="358"/>
      <c r="T30" s="358"/>
      <c r="U30" s="358"/>
      <c r="V30" s="358"/>
      <c r="W30" s="359"/>
      <c r="X30" s="358"/>
      <c r="Y30" s="358"/>
      <c r="Z30" s="330" t="n">
        <f aca="false">P30*Q30+S30+U30+V30+W30+X30+Y30</f>
        <v>57</v>
      </c>
      <c r="AA30" s="330" t="n">
        <f aca="false">N30+Z30</f>
        <v>57</v>
      </c>
      <c r="AB30" s="331" t="s">
        <v>809</v>
      </c>
      <c r="AC30" s="342"/>
      <c r="AD30" s="333"/>
      <c r="AE30" s="304"/>
    </row>
    <row r="31" s="311" customFormat="true" ht="18" hidden="false" customHeight="true" outlineLevel="0" collapsed="false">
      <c r="A31" s="356" t="s">
        <v>810</v>
      </c>
      <c r="B31" s="356" t="n">
        <v>27</v>
      </c>
      <c r="C31" s="31" t="s">
        <v>808</v>
      </c>
      <c r="D31" s="360" t="s">
        <v>50</v>
      </c>
      <c r="E31" s="358" t="n">
        <v>15</v>
      </c>
      <c r="F31" s="358" t="n">
        <v>4</v>
      </c>
      <c r="G31" s="358"/>
      <c r="H31" s="358"/>
      <c r="I31" s="358"/>
      <c r="J31" s="358"/>
      <c r="K31" s="358"/>
      <c r="L31" s="359"/>
      <c r="M31" s="358"/>
      <c r="N31" s="330" t="n">
        <f aca="false">E31*F31+H31+J31+K31+L31+M31</f>
        <v>60</v>
      </c>
      <c r="O31" s="283"/>
      <c r="P31" s="358" t="n">
        <v>19</v>
      </c>
      <c r="Q31" s="358"/>
      <c r="R31" s="358"/>
      <c r="S31" s="358"/>
      <c r="T31" s="358"/>
      <c r="U31" s="358"/>
      <c r="V31" s="358"/>
      <c r="W31" s="359"/>
      <c r="X31" s="358"/>
      <c r="Y31" s="358"/>
      <c r="Z31" s="330" t="n">
        <f aca="false">P31*Q31+S31+U31+V31+W31+X31+Y31</f>
        <v>0</v>
      </c>
      <c r="AA31" s="330" t="n">
        <f aca="false">N31+Z31</f>
        <v>60</v>
      </c>
      <c r="AB31" s="335" t="s">
        <v>811</v>
      </c>
      <c r="AC31" s="332"/>
      <c r="AD31" s="333"/>
      <c r="AE31" s="304"/>
    </row>
    <row r="32" s="311" customFormat="true" ht="18" hidden="false" customHeight="true" outlineLevel="0" collapsed="false">
      <c r="A32" s="356" t="s">
        <v>765</v>
      </c>
      <c r="B32" s="356" t="n">
        <v>27</v>
      </c>
      <c r="C32" s="31" t="s">
        <v>808</v>
      </c>
      <c r="D32" s="360" t="s">
        <v>177</v>
      </c>
      <c r="E32" s="358" t="n">
        <v>15</v>
      </c>
      <c r="F32" s="358" t="n">
        <v>2</v>
      </c>
      <c r="G32" s="358"/>
      <c r="H32" s="358"/>
      <c r="I32" s="358"/>
      <c r="J32" s="358"/>
      <c r="K32" s="358"/>
      <c r="L32" s="359"/>
      <c r="M32" s="358"/>
      <c r="N32" s="330" t="n">
        <f aca="false">E32*F32+H32+J32+K32+L32+M32</f>
        <v>30</v>
      </c>
      <c r="O32" s="283"/>
      <c r="P32" s="358" t="n">
        <v>19</v>
      </c>
      <c r="Q32" s="358" t="n">
        <v>2</v>
      </c>
      <c r="R32" s="358"/>
      <c r="S32" s="358"/>
      <c r="T32" s="358"/>
      <c r="U32" s="358"/>
      <c r="V32" s="358"/>
      <c r="W32" s="359"/>
      <c r="X32" s="358"/>
      <c r="Y32" s="358"/>
      <c r="Z32" s="330" t="n">
        <f aca="false">P32*Q32+S32+U32+V32+W32+X32+Y32</f>
        <v>38</v>
      </c>
      <c r="AA32" s="330" t="n">
        <f aca="false">N32+Z32</f>
        <v>68</v>
      </c>
      <c r="AB32" s="331" t="s">
        <v>763</v>
      </c>
      <c r="AC32" s="332"/>
      <c r="AD32" s="333"/>
      <c r="AE32" s="304"/>
    </row>
    <row r="33" s="311" customFormat="true" ht="18" hidden="false" customHeight="true" outlineLevel="0" collapsed="false">
      <c r="A33" s="356" t="s">
        <v>765</v>
      </c>
      <c r="B33" s="356" t="n">
        <v>27</v>
      </c>
      <c r="C33" s="31" t="s">
        <v>808</v>
      </c>
      <c r="D33" s="360" t="s">
        <v>177</v>
      </c>
      <c r="E33" s="358" t="n">
        <v>15</v>
      </c>
      <c r="F33" s="358" t="n">
        <v>2</v>
      </c>
      <c r="G33" s="358"/>
      <c r="H33" s="358"/>
      <c r="I33" s="358"/>
      <c r="J33" s="358"/>
      <c r="K33" s="358"/>
      <c r="L33" s="359"/>
      <c r="M33" s="358"/>
      <c r="N33" s="330" t="n">
        <f aca="false">E33*F33+H33+J33+K33+L33+M33</f>
        <v>30</v>
      </c>
      <c r="O33" s="283"/>
      <c r="P33" s="358" t="n">
        <v>19</v>
      </c>
      <c r="Q33" s="358" t="n">
        <v>2</v>
      </c>
      <c r="R33" s="358"/>
      <c r="S33" s="358"/>
      <c r="T33" s="358"/>
      <c r="U33" s="358"/>
      <c r="V33" s="358"/>
      <c r="W33" s="359"/>
      <c r="X33" s="358"/>
      <c r="Y33" s="358"/>
      <c r="Z33" s="330" t="n">
        <f aca="false">P33*Q33+S33+U33+V33+W33+X33+Y33</f>
        <v>38</v>
      </c>
      <c r="AA33" s="330" t="n">
        <f aca="false">N33+Z33</f>
        <v>68</v>
      </c>
      <c r="AB33" s="331" t="s">
        <v>764</v>
      </c>
      <c r="AC33" s="332"/>
      <c r="AD33" s="333"/>
      <c r="AE33" s="304"/>
    </row>
    <row r="34" s="311" customFormat="true" ht="18" hidden="false" customHeight="true" outlineLevel="0" collapsed="false">
      <c r="A34" s="356" t="s">
        <v>812</v>
      </c>
      <c r="B34" s="356" t="n">
        <v>27</v>
      </c>
      <c r="C34" s="31" t="s">
        <v>808</v>
      </c>
      <c r="D34" s="360" t="s">
        <v>61</v>
      </c>
      <c r="E34" s="358" t="n">
        <v>15</v>
      </c>
      <c r="F34" s="330" t="n">
        <v>2</v>
      </c>
      <c r="G34" s="330"/>
      <c r="H34" s="330"/>
      <c r="I34" s="330"/>
      <c r="J34" s="330"/>
      <c r="K34" s="330"/>
      <c r="L34" s="289"/>
      <c r="M34" s="330"/>
      <c r="N34" s="330" t="n">
        <f aca="false">E34*F34+H34+J34+K34+L34+M34</f>
        <v>30</v>
      </c>
      <c r="O34" s="283"/>
      <c r="P34" s="358" t="n">
        <v>19</v>
      </c>
      <c r="Q34" s="330" t="n">
        <v>2</v>
      </c>
      <c r="R34" s="330"/>
      <c r="S34" s="330"/>
      <c r="T34" s="330"/>
      <c r="U34" s="330"/>
      <c r="V34" s="330"/>
      <c r="W34" s="289"/>
      <c r="X34" s="330"/>
      <c r="Y34" s="330"/>
      <c r="Z34" s="330" t="n">
        <f aca="false">P34*Q34+S34+U34+V34+W34+X34+Y34</f>
        <v>38</v>
      </c>
      <c r="AA34" s="330" t="n">
        <f aca="false">N34+Z34</f>
        <v>68</v>
      </c>
      <c r="AB34" s="335" t="s">
        <v>766</v>
      </c>
      <c r="AC34" s="332"/>
      <c r="AD34" s="333"/>
      <c r="AE34" s="304"/>
    </row>
    <row r="35" s="311" customFormat="true" ht="12.75" hidden="false" customHeight="true" outlineLevel="0" collapsed="false">
      <c r="A35" s="356" t="s">
        <v>813</v>
      </c>
      <c r="B35" s="356" t="n">
        <v>27</v>
      </c>
      <c r="C35" s="31" t="s">
        <v>808</v>
      </c>
      <c r="D35" s="360" t="s">
        <v>250</v>
      </c>
      <c r="E35" s="358" t="n">
        <v>15</v>
      </c>
      <c r="F35" s="358" t="n">
        <v>4</v>
      </c>
      <c r="G35" s="358"/>
      <c r="H35" s="358"/>
      <c r="I35" s="358"/>
      <c r="J35" s="358"/>
      <c r="K35" s="358"/>
      <c r="L35" s="359"/>
      <c r="M35" s="358"/>
      <c r="N35" s="330" t="n">
        <f aca="false">E35*F35+H35+J35+K35+L35+M35</f>
        <v>60</v>
      </c>
      <c r="O35" s="283"/>
      <c r="P35" s="358" t="n">
        <v>19</v>
      </c>
      <c r="Q35" s="358"/>
      <c r="R35" s="358"/>
      <c r="S35" s="358"/>
      <c r="T35" s="358"/>
      <c r="U35" s="358"/>
      <c r="V35" s="358"/>
      <c r="W35" s="359"/>
      <c r="X35" s="358"/>
      <c r="Y35" s="358"/>
      <c r="Z35" s="330" t="n">
        <f aca="false">P35*Q35+S35+U35+V35+W35+X35+Y35</f>
        <v>0</v>
      </c>
      <c r="AA35" s="330" t="n">
        <f aca="false">N35+Z35</f>
        <v>60</v>
      </c>
      <c r="AB35" s="331" t="s">
        <v>165</v>
      </c>
      <c r="AC35" s="332"/>
      <c r="AD35" s="333"/>
      <c r="AE35" s="304"/>
    </row>
    <row r="36" s="311" customFormat="true" ht="12.75" hidden="false" customHeight="true" outlineLevel="0" collapsed="false">
      <c r="A36" s="326" t="s">
        <v>814</v>
      </c>
      <c r="B36" s="326" t="n">
        <v>27</v>
      </c>
      <c r="C36" s="328" t="s">
        <v>808</v>
      </c>
      <c r="D36" s="361" t="s">
        <v>815</v>
      </c>
      <c r="E36" s="358" t="n">
        <v>15</v>
      </c>
      <c r="F36" s="358" t="n">
        <v>3</v>
      </c>
      <c r="G36" s="362" t="n">
        <v>32</v>
      </c>
      <c r="H36" s="358"/>
      <c r="I36" s="358"/>
      <c r="J36" s="358"/>
      <c r="K36" s="358"/>
      <c r="L36" s="359"/>
      <c r="M36" s="358"/>
      <c r="N36" s="330" t="n">
        <f aca="false">E36*F36+H36+J36+K36+L36+M36</f>
        <v>45</v>
      </c>
      <c r="O36" s="283"/>
      <c r="P36" s="358" t="n">
        <v>19</v>
      </c>
      <c r="Q36" s="358" t="n">
        <v>2</v>
      </c>
      <c r="R36" s="358"/>
      <c r="S36" s="358"/>
      <c r="T36" s="358"/>
      <c r="U36" s="358"/>
      <c r="V36" s="358"/>
      <c r="W36" s="359"/>
      <c r="X36" s="358"/>
      <c r="Y36" s="358"/>
      <c r="Z36" s="330" t="n">
        <f aca="false">P36*Q36+S36+U36+V36+W36+X36+Y36</f>
        <v>38</v>
      </c>
      <c r="AA36" s="330" t="n">
        <f aca="false">N36+Z36</f>
        <v>83</v>
      </c>
      <c r="AB36" s="335" t="s">
        <v>816</v>
      </c>
      <c r="AC36" s="332"/>
      <c r="AD36" s="333"/>
      <c r="AE36" s="304"/>
    </row>
    <row r="37" s="311" customFormat="true" ht="12.75" hidden="false" customHeight="true" outlineLevel="0" collapsed="false">
      <c r="A37" s="326" t="s">
        <v>817</v>
      </c>
      <c r="B37" s="326" t="n">
        <v>27</v>
      </c>
      <c r="C37" s="328" t="s">
        <v>808</v>
      </c>
      <c r="D37" s="363" t="s">
        <v>818</v>
      </c>
      <c r="E37" s="358" t="n">
        <v>15</v>
      </c>
      <c r="F37" s="358" t="n">
        <v>4</v>
      </c>
      <c r="G37" s="362" t="n">
        <v>46</v>
      </c>
      <c r="H37" s="364" t="n">
        <v>16</v>
      </c>
      <c r="I37" s="358"/>
      <c r="J37" s="358"/>
      <c r="K37" s="358"/>
      <c r="L37" s="359"/>
      <c r="M37" s="358"/>
      <c r="N37" s="330" t="n">
        <f aca="false">E37*F37+H37+J37+K37+L37+M37</f>
        <v>76</v>
      </c>
      <c r="O37" s="283"/>
      <c r="P37" s="358" t="n">
        <v>19</v>
      </c>
      <c r="Q37" s="358" t="n">
        <v>2</v>
      </c>
      <c r="R37" s="364" t="n">
        <v>30</v>
      </c>
      <c r="S37" s="358"/>
      <c r="T37" s="358"/>
      <c r="U37" s="358"/>
      <c r="V37" s="358"/>
      <c r="W37" s="359"/>
      <c r="X37" s="358"/>
      <c r="Y37" s="358"/>
      <c r="Z37" s="330" t="n">
        <f aca="false">P37*Q37+S37+U37+V37+W37+X37+Y37</f>
        <v>38</v>
      </c>
      <c r="AA37" s="330" t="n">
        <f aca="false">N37+Z37</f>
        <v>114</v>
      </c>
      <c r="AB37" s="339" t="s">
        <v>819</v>
      </c>
      <c r="AC37" s="332"/>
      <c r="AD37" s="333"/>
    </row>
    <row r="38" s="311" customFormat="true" ht="12.75" hidden="false" customHeight="true" outlineLevel="0" collapsed="false">
      <c r="A38" s="326" t="s">
        <v>820</v>
      </c>
      <c r="B38" s="326" t="n">
        <v>27</v>
      </c>
      <c r="C38" s="328" t="s">
        <v>808</v>
      </c>
      <c r="D38" s="363" t="s">
        <v>71</v>
      </c>
      <c r="E38" s="358" t="n">
        <v>15</v>
      </c>
      <c r="F38" s="358" t="n">
        <v>3</v>
      </c>
      <c r="G38" s="358"/>
      <c r="H38" s="358"/>
      <c r="I38" s="358"/>
      <c r="J38" s="358"/>
      <c r="K38" s="358"/>
      <c r="L38" s="359"/>
      <c r="M38" s="358"/>
      <c r="N38" s="330" t="n">
        <f aca="false">E38*F38+H38+J38+K38+L38+M38</f>
        <v>45</v>
      </c>
      <c r="O38" s="283"/>
      <c r="P38" s="358" t="n">
        <v>19</v>
      </c>
      <c r="Q38" s="358"/>
      <c r="R38" s="358"/>
      <c r="S38" s="358"/>
      <c r="T38" s="358"/>
      <c r="U38" s="358"/>
      <c r="V38" s="358"/>
      <c r="W38" s="359"/>
      <c r="X38" s="358"/>
      <c r="Y38" s="358"/>
      <c r="Z38" s="330" t="n">
        <f aca="false">P38*Q38+S38+U38+V38+W38+X38+Y38</f>
        <v>0</v>
      </c>
      <c r="AA38" s="330" t="n">
        <f aca="false">N38+Z38</f>
        <v>45</v>
      </c>
      <c r="AB38" s="335" t="s">
        <v>821</v>
      </c>
      <c r="AC38" s="332"/>
      <c r="AD38" s="333"/>
    </row>
    <row r="39" s="311" customFormat="true" ht="12.75" hidden="false" customHeight="true" outlineLevel="0" collapsed="false">
      <c r="A39" s="326" t="s">
        <v>822</v>
      </c>
      <c r="B39" s="326" t="n">
        <v>27</v>
      </c>
      <c r="C39" s="328" t="s">
        <v>808</v>
      </c>
      <c r="D39" s="361" t="s">
        <v>83</v>
      </c>
      <c r="E39" s="358" t="n">
        <v>15</v>
      </c>
      <c r="F39" s="358" t="n">
        <v>4</v>
      </c>
      <c r="G39" s="358"/>
      <c r="H39" s="365"/>
      <c r="I39" s="365"/>
      <c r="J39" s="358"/>
      <c r="K39" s="358"/>
      <c r="L39" s="359"/>
      <c r="M39" s="358"/>
      <c r="N39" s="330" t="n">
        <f aca="false">E39*F39+H39+J39+K39+L39+M39</f>
        <v>60</v>
      </c>
      <c r="O39" s="283"/>
      <c r="P39" s="358" t="n">
        <v>19</v>
      </c>
      <c r="Q39" s="358"/>
      <c r="R39" s="358"/>
      <c r="S39" s="358"/>
      <c r="T39" s="358"/>
      <c r="U39" s="358"/>
      <c r="V39" s="358"/>
      <c r="W39" s="359"/>
      <c r="X39" s="358"/>
      <c r="Y39" s="358"/>
      <c r="Z39" s="330" t="n">
        <f aca="false">P39*Q39+S39+U39+V39+W39+X39+Y39</f>
        <v>0</v>
      </c>
      <c r="AA39" s="330" t="n">
        <f aca="false">N39+Z39</f>
        <v>60</v>
      </c>
      <c r="AB39" s="331" t="s">
        <v>823</v>
      </c>
      <c r="AC39" s="332"/>
      <c r="AD39" s="333"/>
    </row>
    <row r="40" s="311" customFormat="true" ht="12.75" hidden="false" customHeight="true" outlineLevel="0" collapsed="false">
      <c r="A40" s="326" t="s">
        <v>822</v>
      </c>
      <c r="B40" s="326" t="n">
        <v>27</v>
      </c>
      <c r="C40" s="328" t="s">
        <v>808</v>
      </c>
      <c r="D40" s="361" t="s">
        <v>83</v>
      </c>
      <c r="E40" s="358"/>
      <c r="F40" s="358"/>
      <c r="G40" s="358"/>
      <c r="H40" s="366" t="n">
        <v>60</v>
      </c>
      <c r="I40" s="365"/>
      <c r="J40" s="358"/>
      <c r="K40" s="358"/>
      <c r="L40" s="359"/>
      <c r="M40" s="358"/>
      <c r="N40" s="330" t="n">
        <f aca="false">E40*F40+H40+J40+K40+L40+M40</f>
        <v>60</v>
      </c>
      <c r="O40" s="283"/>
      <c r="P40" s="358" t="n">
        <v>19</v>
      </c>
      <c r="Q40" s="358"/>
      <c r="R40" s="358"/>
      <c r="S40" s="358"/>
      <c r="T40" s="358"/>
      <c r="U40" s="358"/>
      <c r="V40" s="358"/>
      <c r="W40" s="359"/>
      <c r="X40" s="358"/>
      <c r="Y40" s="358"/>
      <c r="Z40" s="330" t="n">
        <f aca="false">P40*Q40+S40+U40+V40+W40+X40+Y40</f>
        <v>0</v>
      </c>
      <c r="AA40" s="330" t="n">
        <f aca="false">N40+Z40</f>
        <v>60</v>
      </c>
      <c r="AB40" s="367" t="s">
        <v>824</v>
      </c>
      <c r="AC40" s="332"/>
      <c r="AD40" s="333"/>
    </row>
    <row r="41" s="311" customFormat="true" ht="15" hidden="false" customHeight="true" outlineLevel="0" collapsed="false">
      <c r="A41" s="326" t="s">
        <v>825</v>
      </c>
      <c r="B41" s="326" t="n">
        <v>27</v>
      </c>
      <c r="C41" s="328" t="s">
        <v>808</v>
      </c>
      <c r="D41" s="361" t="s">
        <v>826</v>
      </c>
      <c r="E41" s="358" t="n">
        <v>15</v>
      </c>
      <c r="F41" s="358" t="n">
        <v>3</v>
      </c>
      <c r="G41" s="362" t="n">
        <v>40</v>
      </c>
      <c r="H41" s="364" t="n">
        <v>10</v>
      </c>
      <c r="I41" s="358" t="n">
        <v>10</v>
      </c>
      <c r="J41" s="358"/>
      <c r="K41" s="358"/>
      <c r="L41" s="359"/>
      <c r="M41" s="358"/>
      <c r="N41" s="330" t="n">
        <f aca="false">E41*F41+H41+J41+K41+L41+M41</f>
        <v>55</v>
      </c>
      <c r="O41" s="283"/>
      <c r="P41" s="358" t="n">
        <v>19</v>
      </c>
      <c r="Q41" s="358" t="n">
        <v>3</v>
      </c>
      <c r="R41" s="364" t="n">
        <v>10</v>
      </c>
      <c r="S41" s="358" t="n">
        <v>10</v>
      </c>
      <c r="T41" s="358"/>
      <c r="U41" s="358"/>
      <c r="V41" s="358"/>
      <c r="W41" s="359"/>
      <c r="X41" s="358" t="n">
        <v>8</v>
      </c>
      <c r="Y41" s="358"/>
      <c r="Z41" s="330" t="n">
        <f aca="false">P41*Q41+S41+U41+V41+W41+X41+Y41</f>
        <v>75</v>
      </c>
      <c r="AA41" s="330" t="n">
        <f aca="false">N41+Z41</f>
        <v>130</v>
      </c>
      <c r="AB41" s="368" t="s">
        <v>827</v>
      </c>
      <c r="AC41" s="332"/>
      <c r="AD41" s="333"/>
    </row>
    <row r="42" s="311" customFormat="true" ht="12.75" hidden="false" customHeight="true" outlineLevel="0" collapsed="false">
      <c r="A42" s="326" t="s">
        <v>828</v>
      </c>
      <c r="B42" s="326" t="n">
        <v>27</v>
      </c>
      <c r="C42" s="328" t="s">
        <v>808</v>
      </c>
      <c r="D42" s="361" t="s">
        <v>77</v>
      </c>
      <c r="E42" s="358" t="n">
        <v>15</v>
      </c>
      <c r="F42" s="358" t="n">
        <v>3</v>
      </c>
      <c r="G42" s="362" t="n">
        <v>12</v>
      </c>
      <c r="H42" s="364" t="n">
        <v>8</v>
      </c>
      <c r="I42" s="358" t="n">
        <v>4</v>
      </c>
      <c r="J42" s="358"/>
      <c r="K42" s="358"/>
      <c r="L42" s="359"/>
      <c r="M42" s="358"/>
      <c r="N42" s="330" t="n">
        <f aca="false">E42*F42+H42+J42+K42+L42+M42</f>
        <v>53</v>
      </c>
      <c r="O42" s="283"/>
      <c r="P42" s="358" t="n">
        <v>19</v>
      </c>
      <c r="Q42" s="358"/>
      <c r="R42" s="358"/>
      <c r="S42" s="358"/>
      <c r="T42" s="358"/>
      <c r="U42" s="358"/>
      <c r="V42" s="358"/>
      <c r="W42" s="359"/>
      <c r="X42" s="358"/>
      <c r="Y42" s="358"/>
      <c r="Z42" s="330" t="n">
        <f aca="false">P42*Q42+S42+U42+V42+W42+X42+Y42</f>
        <v>0</v>
      </c>
      <c r="AA42" s="330" t="n">
        <f aca="false">N42+Z42</f>
        <v>53</v>
      </c>
      <c r="AB42" s="339" t="s">
        <v>829</v>
      </c>
      <c r="AC42" s="332"/>
      <c r="AD42" s="333"/>
    </row>
    <row r="43" s="311" customFormat="true" ht="12.75" hidden="false" customHeight="true" outlineLevel="0" collapsed="false">
      <c r="A43" s="326" t="s">
        <v>830</v>
      </c>
      <c r="B43" s="326" t="n">
        <v>27</v>
      </c>
      <c r="C43" s="328" t="s">
        <v>808</v>
      </c>
      <c r="D43" s="361" t="s">
        <v>831</v>
      </c>
      <c r="E43" s="358" t="n">
        <v>15</v>
      </c>
      <c r="F43" s="358"/>
      <c r="G43" s="358"/>
      <c r="H43" s="358"/>
      <c r="I43" s="358"/>
      <c r="J43" s="358"/>
      <c r="K43" s="358"/>
      <c r="L43" s="359"/>
      <c r="M43" s="358"/>
      <c r="N43" s="330" t="n">
        <f aca="false">E43*F43+H43+J43+K43+L43+M43</f>
        <v>0</v>
      </c>
      <c r="O43" s="283"/>
      <c r="P43" s="358" t="n">
        <v>19</v>
      </c>
      <c r="Q43" s="358" t="n">
        <v>5</v>
      </c>
      <c r="R43" s="362" t="n">
        <v>38</v>
      </c>
      <c r="S43" s="364" t="n">
        <v>30</v>
      </c>
      <c r="T43" s="358" t="n">
        <v>8</v>
      </c>
      <c r="U43" s="358"/>
      <c r="V43" s="358"/>
      <c r="W43" s="359"/>
      <c r="X43" s="358" t="n">
        <v>8</v>
      </c>
      <c r="Y43" s="358"/>
      <c r="Z43" s="330" t="n">
        <f aca="false">P43*Q43+S43+U43+V43+W43+X43+Y43</f>
        <v>133</v>
      </c>
      <c r="AA43" s="330" t="n">
        <f aca="false">N43+Z43</f>
        <v>133</v>
      </c>
      <c r="AB43" s="353" t="s">
        <v>832</v>
      </c>
      <c r="AC43" s="332"/>
      <c r="AD43" s="333"/>
      <c r="AE43" s="304"/>
    </row>
    <row r="44" s="311" customFormat="true" ht="12.75" hidden="false" customHeight="true" outlineLevel="0" collapsed="false">
      <c r="A44" s="326" t="s">
        <v>833</v>
      </c>
      <c r="B44" s="326" t="n">
        <v>27</v>
      </c>
      <c r="C44" s="328" t="s">
        <v>808</v>
      </c>
      <c r="D44" s="361" t="s">
        <v>834</v>
      </c>
      <c r="E44" s="358" t="n">
        <v>15</v>
      </c>
      <c r="F44" s="358" t="n">
        <v>4</v>
      </c>
      <c r="G44" s="362" t="n">
        <v>16</v>
      </c>
      <c r="H44" s="364" t="n">
        <v>10</v>
      </c>
      <c r="I44" s="358" t="n">
        <v>6</v>
      </c>
      <c r="J44" s="358"/>
      <c r="K44" s="358"/>
      <c r="L44" s="359"/>
      <c r="M44" s="358"/>
      <c r="N44" s="330" t="n">
        <f aca="false">E44*F44+H44+J44+K44+L44+M44</f>
        <v>70</v>
      </c>
      <c r="O44" s="283"/>
      <c r="P44" s="358" t="n">
        <v>19</v>
      </c>
      <c r="Q44" s="358"/>
      <c r="R44" s="358"/>
      <c r="S44" s="358"/>
      <c r="T44" s="358"/>
      <c r="U44" s="358"/>
      <c r="V44" s="358"/>
      <c r="W44" s="359"/>
      <c r="X44" s="358"/>
      <c r="Y44" s="358"/>
      <c r="Z44" s="330" t="n">
        <f aca="false">P44*Q44+S44+U44+V44+W44+X44+Y44</f>
        <v>0</v>
      </c>
      <c r="AA44" s="330" t="n">
        <f aca="false">N44+Z44</f>
        <v>70</v>
      </c>
      <c r="AB44" s="353" t="s">
        <v>781</v>
      </c>
      <c r="AC44" s="332"/>
      <c r="AD44" s="333"/>
    </row>
    <row r="45" s="311" customFormat="true" ht="12.75" hidden="false" customHeight="true" outlineLevel="0" collapsed="false">
      <c r="A45" s="326" t="s">
        <v>835</v>
      </c>
      <c r="B45" s="326" t="n">
        <v>27</v>
      </c>
      <c r="C45" s="328" t="s">
        <v>808</v>
      </c>
      <c r="D45" s="361" t="s">
        <v>836</v>
      </c>
      <c r="E45" s="358" t="n">
        <v>15</v>
      </c>
      <c r="F45" s="358"/>
      <c r="G45" s="358"/>
      <c r="H45" s="358"/>
      <c r="I45" s="358"/>
      <c r="J45" s="358"/>
      <c r="K45" s="358"/>
      <c r="L45" s="359"/>
      <c r="M45" s="358"/>
      <c r="N45" s="330" t="n">
        <f aca="false">E45*F45+H45+J45+K45+L45+M45</f>
        <v>0</v>
      </c>
      <c r="O45" s="283"/>
      <c r="P45" s="358" t="n">
        <v>19</v>
      </c>
      <c r="Q45" s="358" t="n">
        <v>4</v>
      </c>
      <c r="R45" s="362" t="n">
        <v>38</v>
      </c>
      <c r="S45" s="364" t="n">
        <v>20</v>
      </c>
      <c r="T45" s="358" t="n">
        <v>18</v>
      </c>
      <c r="U45" s="358"/>
      <c r="V45" s="358"/>
      <c r="W45" s="359"/>
      <c r="X45" s="358"/>
      <c r="Y45" s="358"/>
      <c r="Z45" s="330" t="n">
        <f aca="false">P45*Q45+S45+U45+V45+W45+X45+Y45</f>
        <v>96</v>
      </c>
      <c r="AA45" s="330" t="n">
        <f aca="false">N45+Z45</f>
        <v>96</v>
      </c>
      <c r="AB45" s="353" t="s">
        <v>837</v>
      </c>
      <c r="AC45" s="336"/>
      <c r="AD45" s="333"/>
    </row>
    <row r="46" s="311" customFormat="true" ht="12.75" hidden="false" customHeight="true" outlineLevel="0" collapsed="false">
      <c r="A46" s="326" t="s">
        <v>838</v>
      </c>
      <c r="B46" s="326" t="n">
        <v>27</v>
      </c>
      <c r="C46" s="328" t="s">
        <v>808</v>
      </c>
      <c r="D46" s="361" t="s">
        <v>839</v>
      </c>
      <c r="E46" s="358" t="n">
        <v>15</v>
      </c>
      <c r="F46" s="358"/>
      <c r="G46" s="358"/>
      <c r="H46" s="358"/>
      <c r="I46" s="358"/>
      <c r="J46" s="358"/>
      <c r="K46" s="358"/>
      <c r="L46" s="359"/>
      <c r="M46" s="358"/>
      <c r="N46" s="330" t="n">
        <f aca="false">E46*F46+H46+J46+K46+L46+M46</f>
        <v>0</v>
      </c>
      <c r="O46" s="283"/>
      <c r="P46" s="358" t="n">
        <v>19</v>
      </c>
      <c r="Q46" s="358" t="n">
        <v>5</v>
      </c>
      <c r="R46" s="362" t="n">
        <v>32</v>
      </c>
      <c r="S46" s="364" t="n">
        <v>20</v>
      </c>
      <c r="T46" s="358" t="n">
        <v>12</v>
      </c>
      <c r="U46" s="358"/>
      <c r="V46" s="358"/>
      <c r="W46" s="359"/>
      <c r="X46" s="358" t="n">
        <v>8</v>
      </c>
      <c r="Y46" s="358"/>
      <c r="Z46" s="330" t="n">
        <f aca="false">P46*Q46+S46+U46+V46+W46+X46+Y46</f>
        <v>123</v>
      </c>
      <c r="AA46" s="330" t="n">
        <f aca="false">N46+Z46</f>
        <v>123</v>
      </c>
      <c r="AB46" s="341" t="s">
        <v>827</v>
      </c>
      <c r="AC46" s="332"/>
      <c r="AD46" s="333"/>
    </row>
    <row r="47" s="311" customFormat="true" ht="18" hidden="false" customHeight="true" outlineLevel="0" collapsed="false">
      <c r="A47" s="326" t="s">
        <v>777</v>
      </c>
      <c r="B47" s="326" t="n">
        <v>27</v>
      </c>
      <c r="C47" s="328" t="s">
        <v>808</v>
      </c>
      <c r="D47" s="330" t="s">
        <v>840</v>
      </c>
      <c r="E47" s="358" t="n">
        <v>15</v>
      </c>
      <c r="F47" s="358"/>
      <c r="G47" s="358"/>
      <c r="H47" s="358"/>
      <c r="I47" s="358"/>
      <c r="J47" s="358"/>
      <c r="K47" s="358"/>
      <c r="L47" s="359"/>
      <c r="M47" s="358"/>
      <c r="N47" s="330" t="n">
        <f aca="false">E47*F47+H47+J47+K47+L47+M47</f>
        <v>0</v>
      </c>
      <c r="O47" s="283"/>
      <c r="P47" s="358" t="n">
        <v>19</v>
      </c>
      <c r="Q47" s="358" t="n">
        <v>2</v>
      </c>
      <c r="R47" s="362" t="s">
        <v>841</v>
      </c>
      <c r="S47" s="358"/>
      <c r="T47" s="358"/>
      <c r="U47" s="358"/>
      <c r="V47" s="358"/>
      <c r="W47" s="359"/>
      <c r="X47" s="358"/>
      <c r="Y47" s="358"/>
      <c r="Z47" s="330" t="n">
        <f aca="false">P47*Q47+S47+U47+V47+W47+X47+Y47</f>
        <v>38</v>
      </c>
      <c r="AA47" s="330" t="n">
        <f aca="false">N47+Z47</f>
        <v>38</v>
      </c>
      <c r="AB47" s="335" t="s">
        <v>780</v>
      </c>
      <c r="AC47" s="332"/>
      <c r="AD47" s="333" t="s">
        <v>842</v>
      </c>
    </row>
    <row r="48" s="311" customFormat="true" ht="18" hidden="false" customHeight="true" outlineLevel="0" collapsed="false">
      <c r="A48" s="326" t="s">
        <v>782</v>
      </c>
      <c r="B48" s="326" t="n">
        <v>27</v>
      </c>
      <c r="C48" s="328" t="s">
        <v>808</v>
      </c>
      <c r="D48" s="369" t="s">
        <v>783</v>
      </c>
      <c r="E48" s="358" t="n">
        <v>15</v>
      </c>
      <c r="F48" s="358"/>
      <c r="G48" s="358"/>
      <c r="H48" s="358"/>
      <c r="I48" s="358"/>
      <c r="J48" s="358"/>
      <c r="K48" s="358"/>
      <c r="L48" s="359"/>
      <c r="M48" s="358"/>
      <c r="N48" s="330" t="n">
        <f aca="false">E48*F48+H48+J48+K48+L48+M48</f>
        <v>0</v>
      </c>
      <c r="O48" s="283"/>
      <c r="P48" s="358" t="n">
        <v>19</v>
      </c>
      <c r="Q48" s="358" t="n">
        <v>2</v>
      </c>
      <c r="R48" s="362" t="s">
        <v>843</v>
      </c>
      <c r="S48" s="358"/>
      <c r="T48" s="358"/>
      <c r="U48" s="358"/>
      <c r="V48" s="358"/>
      <c r="W48" s="359"/>
      <c r="X48" s="358"/>
      <c r="Y48" s="358"/>
      <c r="Z48" s="330" t="n">
        <f aca="false">P48*Q48+S48+U48+V48+W48+X48+Y48</f>
        <v>38</v>
      </c>
      <c r="AA48" s="330" t="n">
        <f aca="false">N48+Z48</f>
        <v>38</v>
      </c>
      <c r="AB48" s="335" t="s">
        <v>780</v>
      </c>
      <c r="AC48" s="332"/>
      <c r="AD48" s="333" t="s">
        <v>842</v>
      </c>
    </row>
    <row r="49" s="311" customFormat="true" ht="18" hidden="false" customHeight="true" outlineLevel="0" collapsed="false">
      <c r="A49" s="326" t="s">
        <v>785</v>
      </c>
      <c r="B49" s="326" t="n">
        <v>27</v>
      </c>
      <c r="C49" s="328" t="s">
        <v>808</v>
      </c>
      <c r="D49" s="330" t="s">
        <v>786</v>
      </c>
      <c r="E49" s="358"/>
      <c r="F49" s="358"/>
      <c r="G49" s="358"/>
      <c r="H49" s="358"/>
      <c r="I49" s="358"/>
      <c r="J49" s="358"/>
      <c r="K49" s="358"/>
      <c r="L49" s="359"/>
      <c r="M49" s="358"/>
      <c r="N49" s="330" t="n">
        <f aca="false">E49*F49+H49+J49+K49+L49+M49</f>
        <v>0</v>
      </c>
      <c r="O49" s="283"/>
      <c r="P49" s="358" t="n">
        <v>19</v>
      </c>
      <c r="Q49" s="358" t="n">
        <v>2</v>
      </c>
      <c r="R49" s="362" t="s">
        <v>844</v>
      </c>
      <c r="S49" s="358"/>
      <c r="T49" s="358"/>
      <c r="U49" s="358"/>
      <c r="V49" s="358"/>
      <c r="W49" s="359"/>
      <c r="X49" s="358"/>
      <c r="Y49" s="358"/>
      <c r="Z49" s="330" t="n">
        <f aca="false">P49*Q49+S49+U49+V49+W49+X49+Y49</f>
        <v>38</v>
      </c>
      <c r="AA49" s="330" t="n">
        <f aca="false">N49+Z49</f>
        <v>38</v>
      </c>
      <c r="AB49" s="335" t="s">
        <v>788</v>
      </c>
      <c r="AC49" s="332"/>
      <c r="AD49" s="333" t="s">
        <v>845</v>
      </c>
    </row>
    <row r="50" s="311" customFormat="true" ht="18" hidden="false" customHeight="true" outlineLevel="0" collapsed="false">
      <c r="A50" s="326" t="s">
        <v>789</v>
      </c>
      <c r="B50" s="326" t="n">
        <v>27</v>
      </c>
      <c r="C50" s="328" t="s">
        <v>808</v>
      </c>
      <c r="D50" s="330" t="s">
        <v>790</v>
      </c>
      <c r="E50" s="358"/>
      <c r="F50" s="358"/>
      <c r="G50" s="358"/>
      <c r="H50" s="358"/>
      <c r="I50" s="358"/>
      <c r="J50" s="358"/>
      <c r="K50" s="358"/>
      <c r="L50" s="359"/>
      <c r="M50" s="358"/>
      <c r="N50" s="330" t="n">
        <f aca="false">E50*F50+H50+J50+K50+L50+M50</f>
        <v>0</v>
      </c>
      <c r="O50" s="283"/>
      <c r="P50" s="358" t="n">
        <v>19</v>
      </c>
      <c r="Q50" s="358" t="n">
        <v>2</v>
      </c>
      <c r="R50" s="362" t="s">
        <v>846</v>
      </c>
      <c r="S50" s="358"/>
      <c r="T50" s="358"/>
      <c r="U50" s="358"/>
      <c r="V50" s="358"/>
      <c r="W50" s="359"/>
      <c r="X50" s="358"/>
      <c r="Y50" s="358"/>
      <c r="Z50" s="330" t="n">
        <f aca="false">P50*Q50+S50+U50+V50+W50+X50+Y50</f>
        <v>38</v>
      </c>
      <c r="AA50" s="330" t="n">
        <f aca="false">N50+Z50</f>
        <v>38</v>
      </c>
      <c r="AB50" s="331" t="s">
        <v>788</v>
      </c>
      <c r="AC50" s="336"/>
      <c r="AD50" s="333" t="s">
        <v>845</v>
      </c>
    </row>
    <row r="51" s="311" customFormat="true" ht="18" hidden="false" customHeight="true" outlineLevel="0" collapsed="false">
      <c r="A51" s="330" t="s">
        <v>847</v>
      </c>
      <c r="B51" s="326" t="n">
        <v>27</v>
      </c>
      <c r="C51" s="328" t="s">
        <v>808</v>
      </c>
      <c r="D51" s="363" t="s">
        <v>108</v>
      </c>
      <c r="E51" s="358" t="n">
        <v>2</v>
      </c>
      <c r="F51" s="358" t="n">
        <v>36</v>
      </c>
      <c r="G51" s="358"/>
      <c r="H51" s="358"/>
      <c r="I51" s="358"/>
      <c r="J51" s="358"/>
      <c r="K51" s="358"/>
      <c r="L51" s="359"/>
      <c r="M51" s="358"/>
      <c r="N51" s="330" t="n">
        <f aca="false">E51*F51+H51+J51+K51+L51+M51</f>
        <v>72</v>
      </c>
      <c r="O51" s="283"/>
      <c r="P51" s="358" t="n">
        <v>4</v>
      </c>
      <c r="Q51" s="358" t="n">
        <v>36</v>
      </c>
      <c r="R51" s="358"/>
      <c r="S51" s="358"/>
      <c r="T51" s="358"/>
      <c r="U51" s="358"/>
      <c r="V51" s="358"/>
      <c r="W51" s="359"/>
      <c r="X51" s="358"/>
      <c r="Y51" s="358"/>
      <c r="Z51" s="330" t="n">
        <f aca="false">P51*Q51+S51+U51+V51+W51+X51+Y51</f>
        <v>144</v>
      </c>
      <c r="AA51" s="330" t="n">
        <f aca="false">N51+Z51</f>
        <v>216</v>
      </c>
      <c r="AB51" s="335" t="s">
        <v>848</v>
      </c>
      <c r="AC51" s="336"/>
      <c r="AD51" s="333"/>
    </row>
    <row r="52" s="311" customFormat="true" ht="18" hidden="false" customHeight="true" outlineLevel="0" collapsed="false">
      <c r="A52" s="330" t="s">
        <v>761</v>
      </c>
      <c r="B52" s="330" t="n">
        <v>27</v>
      </c>
      <c r="C52" s="330" t="s">
        <v>849</v>
      </c>
      <c r="D52" s="329" t="s">
        <v>177</v>
      </c>
      <c r="E52" s="358" t="n">
        <v>12</v>
      </c>
      <c r="F52" s="358" t="n">
        <v>2</v>
      </c>
      <c r="G52" s="358"/>
      <c r="H52" s="358"/>
      <c r="I52" s="358"/>
      <c r="J52" s="358"/>
      <c r="K52" s="358"/>
      <c r="L52" s="359"/>
      <c r="M52" s="358"/>
      <c r="N52" s="330" t="n">
        <f aca="false">E52*F52+H52+J52+K52+L52+M52</f>
        <v>24</v>
      </c>
      <c r="O52" s="283"/>
      <c r="P52" s="358" t="n">
        <v>9</v>
      </c>
      <c r="Q52" s="358" t="n">
        <v>2</v>
      </c>
      <c r="R52" s="358"/>
      <c r="S52" s="358"/>
      <c r="T52" s="358"/>
      <c r="U52" s="358"/>
      <c r="V52" s="358"/>
      <c r="W52" s="359"/>
      <c r="X52" s="358"/>
      <c r="Y52" s="358"/>
      <c r="Z52" s="330" t="n">
        <f aca="false">P52*Q52+S52+U52+V52+W52+X52+Y52</f>
        <v>18</v>
      </c>
      <c r="AA52" s="330" t="n">
        <f aca="false">N52+Z52</f>
        <v>42</v>
      </c>
      <c r="AB52" s="331" t="s">
        <v>763</v>
      </c>
      <c r="AC52" s="336"/>
      <c r="AD52" s="333"/>
      <c r="AE52" s="304"/>
    </row>
    <row r="53" s="311" customFormat="true" ht="18" hidden="false" customHeight="true" outlineLevel="0" collapsed="false">
      <c r="A53" s="330" t="s">
        <v>761</v>
      </c>
      <c r="B53" s="330" t="n">
        <v>27</v>
      </c>
      <c r="C53" s="330" t="s">
        <v>849</v>
      </c>
      <c r="D53" s="329" t="s">
        <v>177</v>
      </c>
      <c r="E53" s="358" t="n">
        <v>12</v>
      </c>
      <c r="F53" s="358" t="n">
        <v>2</v>
      </c>
      <c r="G53" s="358"/>
      <c r="H53" s="358"/>
      <c r="I53" s="358"/>
      <c r="J53" s="358"/>
      <c r="K53" s="358"/>
      <c r="L53" s="359"/>
      <c r="M53" s="358"/>
      <c r="N53" s="330" t="n">
        <f aca="false">E53*F53+H53+J53+K53+L53+M53</f>
        <v>24</v>
      </c>
      <c r="O53" s="283"/>
      <c r="P53" s="358" t="n">
        <v>9</v>
      </c>
      <c r="Q53" s="358" t="n">
        <v>2</v>
      </c>
      <c r="R53" s="358"/>
      <c r="S53" s="358"/>
      <c r="T53" s="358"/>
      <c r="U53" s="358"/>
      <c r="V53" s="358"/>
      <c r="W53" s="359"/>
      <c r="X53" s="358"/>
      <c r="Y53" s="358"/>
      <c r="Z53" s="330" t="n">
        <f aca="false">P53*Q53+S53+U53+V53+W53+X53+Y53</f>
        <v>18</v>
      </c>
      <c r="AA53" s="330" t="n">
        <f aca="false">N53+Z53</f>
        <v>42</v>
      </c>
      <c r="AB53" s="331" t="s">
        <v>764</v>
      </c>
      <c r="AC53" s="336"/>
      <c r="AD53" s="333"/>
      <c r="AE53" s="304"/>
    </row>
    <row r="54" s="311" customFormat="true" ht="18" hidden="false" customHeight="true" outlineLevel="0" collapsed="false">
      <c r="A54" s="330" t="s">
        <v>765</v>
      </c>
      <c r="B54" s="330" t="n">
        <v>27</v>
      </c>
      <c r="C54" s="330" t="s">
        <v>849</v>
      </c>
      <c r="D54" s="329" t="s">
        <v>61</v>
      </c>
      <c r="E54" s="358" t="n">
        <v>12</v>
      </c>
      <c r="F54" s="358" t="n">
        <v>2</v>
      </c>
      <c r="G54" s="358"/>
      <c r="H54" s="358"/>
      <c r="I54" s="358"/>
      <c r="J54" s="358"/>
      <c r="K54" s="358"/>
      <c r="L54" s="359"/>
      <c r="M54" s="358"/>
      <c r="N54" s="330" t="n">
        <f aca="false">E54*F54+H54+J54+K54+L54+M54</f>
        <v>24</v>
      </c>
      <c r="O54" s="283"/>
      <c r="P54" s="358" t="n">
        <v>9</v>
      </c>
      <c r="Q54" s="358" t="n">
        <v>2</v>
      </c>
      <c r="R54" s="358"/>
      <c r="S54" s="358"/>
      <c r="T54" s="358"/>
      <c r="U54" s="358"/>
      <c r="V54" s="358"/>
      <c r="W54" s="359"/>
      <c r="X54" s="358"/>
      <c r="Y54" s="358"/>
      <c r="Z54" s="330" t="n">
        <f aca="false">P54*Q54+S54+U54+V54+W54+X54+Y54</f>
        <v>18</v>
      </c>
      <c r="AA54" s="330" t="n">
        <f aca="false">N54+Z54</f>
        <v>42</v>
      </c>
      <c r="AB54" s="335" t="s">
        <v>766</v>
      </c>
      <c r="AC54" s="336"/>
      <c r="AD54" s="333"/>
      <c r="AE54" s="304"/>
    </row>
    <row r="55" s="311" customFormat="true" ht="18" hidden="false" customHeight="true" outlineLevel="0" collapsed="false">
      <c r="A55" s="330" t="s">
        <v>850</v>
      </c>
      <c r="B55" s="330" t="n">
        <v>27</v>
      </c>
      <c r="C55" s="330" t="s">
        <v>849</v>
      </c>
      <c r="D55" s="338" t="s">
        <v>851</v>
      </c>
      <c r="E55" s="358" t="n">
        <v>12</v>
      </c>
      <c r="F55" s="358"/>
      <c r="G55" s="358"/>
      <c r="H55" s="358"/>
      <c r="I55" s="358"/>
      <c r="J55" s="358"/>
      <c r="K55" s="358"/>
      <c r="L55" s="359"/>
      <c r="M55" s="358"/>
      <c r="N55" s="330" t="n">
        <f aca="false">E55*F55+H55+J55+K55+L55+M55</f>
        <v>0</v>
      </c>
      <c r="O55" s="283"/>
      <c r="P55" s="358" t="n">
        <v>9</v>
      </c>
      <c r="Q55" s="358" t="n">
        <v>4</v>
      </c>
      <c r="R55" s="358" t="n">
        <v>8</v>
      </c>
      <c r="S55" s="358"/>
      <c r="T55" s="358"/>
      <c r="U55" s="358"/>
      <c r="V55" s="358"/>
      <c r="W55" s="359"/>
      <c r="X55" s="358"/>
      <c r="Y55" s="358"/>
      <c r="Z55" s="330" t="n">
        <f aca="false">P55*Q55+S55+U55+V55+W55+X55+Y55</f>
        <v>36</v>
      </c>
      <c r="AA55" s="330" t="n">
        <f aca="false">N55+Z55</f>
        <v>36</v>
      </c>
      <c r="AB55" s="335" t="s">
        <v>852</v>
      </c>
      <c r="AC55" s="336"/>
      <c r="AD55" s="333"/>
      <c r="AE55" s="304"/>
    </row>
    <row r="56" s="311" customFormat="true" ht="18" hidden="false" customHeight="true" outlineLevel="0" collapsed="false">
      <c r="A56" s="330" t="s">
        <v>853</v>
      </c>
      <c r="B56" s="330" t="n">
        <v>27</v>
      </c>
      <c r="C56" s="330" t="s">
        <v>849</v>
      </c>
      <c r="D56" s="85" t="s">
        <v>854</v>
      </c>
      <c r="E56" s="358" t="n">
        <v>12</v>
      </c>
      <c r="F56" s="358"/>
      <c r="G56" s="358"/>
      <c r="H56" s="358"/>
      <c r="I56" s="358"/>
      <c r="J56" s="358"/>
      <c r="K56" s="358"/>
      <c r="L56" s="359"/>
      <c r="M56" s="358"/>
      <c r="N56" s="330" t="n">
        <f aca="false">E56*F56+H56+J56+K56+L56+M56</f>
        <v>0</v>
      </c>
      <c r="O56" s="283"/>
      <c r="P56" s="358" t="n">
        <v>9</v>
      </c>
      <c r="Q56" s="358" t="n">
        <v>4</v>
      </c>
      <c r="R56" s="358"/>
      <c r="S56" s="358"/>
      <c r="T56" s="358"/>
      <c r="U56" s="358"/>
      <c r="V56" s="358"/>
      <c r="W56" s="359"/>
      <c r="X56" s="358"/>
      <c r="Y56" s="358"/>
      <c r="Z56" s="330" t="n">
        <f aca="false">P56*Q56+S56+U56+V56+W56+X56+Y56</f>
        <v>36</v>
      </c>
      <c r="AA56" s="330" t="n">
        <f aca="false">N56+Z56</f>
        <v>36</v>
      </c>
      <c r="AB56" s="331" t="s">
        <v>855</v>
      </c>
      <c r="AC56" s="336"/>
      <c r="AD56" s="333"/>
      <c r="AE56" s="304"/>
    </row>
    <row r="57" s="311" customFormat="true" ht="18" hidden="false" customHeight="true" outlineLevel="0" collapsed="false">
      <c r="A57" s="330" t="s">
        <v>856</v>
      </c>
      <c r="B57" s="330" t="n">
        <v>27</v>
      </c>
      <c r="C57" s="330" t="s">
        <v>849</v>
      </c>
      <c r="D57" s="370" t="s">
        <v>857</v>
      </c>
      <c r="E57" s="358" t="n">
        <v>12</v>
      </c>
      <c r="F57" s="358" t="n">
        <v>8</v>
      </c>
      <c r="G57" s="358" t="n">
        <v>48</v>
      </c>
      <c r="H57" s="358"/>
      <c r="I57" s="366" t="n">
        <v>0</v>
      </c>
      <c r="J57" s="358"/>
      <c r="K57" s="358"/>
      <c r="L57" s="359"/>
      <c r="M57" s="358" t="n">
        <v>8</v>
      </c>
      <c r="N57" s="330" t="n">
        <f aca="false">E57*F57+H57+J57+K57+L57+M57</f>
        <v>104</v>
      </c>
      <c r="O57" s="283"/>
      <c r="P57" s="358" t="n">
        <v>9</v>
      </c>
      <c r="Q57" s="358"/>
      <c r="R57" s="358"/>
      <c r="S57" s="358"/>
      <c r="T57" s="358"/>
      <c r="U57" s="358"/>
      <c r="V57" s="358"/>
      <c r="W57" s="359"/>
      <c r="X57" s="358"/>
      <c r="Y57" s="358"/>
      <c r="Z57" s="330" t="n">
        <f aca="false">P57*Q57+S57+U57+V57+W57+X57+Y57</f>
        <v>0</v>
      </c>
      <c r="AA57" s="330" t="n">
        <f aca="false">N57+Z57</f>
        <v>104</v>
      </c>
      <c r="AB57" s="331" t="s">
        <v>788</v>
      </c>
      <c r="AC57" s="336"/>
      <c r="AD57" s="333"/>
      <c r="AE57" s="304"/>
    </row>
    <row r="58" s="311" customFormat="true" ht="18" hidden="false" customHeight="true" outlineLevel="0" collapsed="false">
      <c r="A58" s="330" t="s">
        <v>856</v>
      </c>
      <c r="B58" s="330" t="n">
        <v>27</v>
      </c>
      <c r="C58" s="330" t="s">
        <v>849</v>
      </c>
      <c r="D58" s="370" t="s">
        <v>857</v>
      </c>
      <c r="E58" s="358"/>
      <c r="F58" s="358"/>
      <c r="G58" s="358"/>
      <c r="H58" s="366" t="n">
        <v>48</v>
      </c>
      <c r="I58" s="358"/>
      <c r="J58" s="358"/>
      <c r="K58" s="358"/>
      <c r="L58" s="359"/>
      <c r="M58" s="358"/>
      <c r="N58" s="330" t="n">
        <f aca="false">E58*F58+H58+J58+K58+L58+M58</f>
        <v>48</v>
      </c>
      <c r="O58" s="283"/>
      <c r="P58" s="358" t="n">
        <v>9</v>
      </c>
      <c r="Q58" s="358"/>
      <c r="R58" s="358"/>
      <c r="S58" s="358"/>
      <c r="T58" s="358"/>
      <c r="U58" s="358"/>
      <c r="V58" s="358"/>
      <c r="W58" s="359"/>
      <c r="X58" s="358"/>
      <c r="Y58" s="358"/>
      <c r="Z58" s="330" t="n">
        <f aca="false">P58*Q58+S58+U58+V58+W58+X58+Y58</f>
        <v>0</v>
      </c>
      <c r="AA58" s="330" t="n">
        <f aca="false">N58+Z58</f>
        <v>48</v>
      </c>
      <c r="AB58" s="367" t="s">
        <v>781</v>
      </c>
      <c r="AC58" s="336"/>
      <c r="AD58" s="333"/>
      <c r="AE58" s="304"/>
    </row>
    <row r="59" s="311" customFormat="true" ht="18" hidden="false" customHeight="true" outlineLevel="0" collapsed="false">
      <c r="A59" s="330" t="s">
        <v>792</v>
      </c>
      <c r="B59" s="330" t="n">
        <v>27</v>
      </c>
      <c r="C59" s="330" t="s">
        <v>849</v>
      </c>
      <c r="D59" s="352" t="s">
        <v>793</v>
      </c>
      <c r="E59" s="358" t="n">
        <v>12</v>
      </c>
      <c r="F59" s="358" t="n">
        <v>6</v>
      </c>
      <c r="G59" s="362" t="n">
        <v>46</v>
      </c>
      <c r="H59" s="358"/>
      <c r="I59" s="358"/>
      <c r="J59" s="358"/>
      <c r="K59" s="358"/>
      <c r="L59" s="359"/>
      <c r="M59" s="358" t="n">
        <v>8</v>
      </c>
      <c r="N59" s="330" t="n">
        <f aca="false">E59*F59+H59+J59+K59+L59+M59</f>
        <v>80</v>
      </c>
      <c r="O59" s="283"/>
      <c r="P59" s="358" t="n">
        <v>9</v>
      </c>
      <c r="Q59" s="358"/>
      <c r="R59" s="358"/>
      <c r="S59" s="358"/>
      <c r="T59" s="358"/>
      <c r="U59" s="358"/>
      <c r="V59" s="358"/>
      <c r="W59" s="359"/>
      <c r="X59" s="358"/>
      <c r="Y59" s="358"/>
      <c r="Z59" s="330" t="n">
        <f aca="false">P59*Q59+S59+U59+V59+W59+X59+Y59</f>
        <v>0</v>
      </c>
      <c r="AA59" s="330" t="n">
        <f aca="false">N59+Z59</f>
        <v>80</v>
      </c>
      <c r="AB59" s="331" t="s">
        <v>788</v>
      </c>
      <c r="AC59" s="336"/>
      <c r="AD59" s="333"/>
      <c r="AE59" s="304"/>
    </row>
    <row r="60" s="311" customFormat="true" ht="18" hidden="false" customHeight="true" outlineLevel="0" collapsed="false">
      <c r="A60" s="330" t="s">
        <v>514</v>
      </c>
      <c r="B60" s="330" t="n">
        <v>27</v>
      </c>
      <c r="C60" s="330" t="s">
        <v>849</v>
      </c>
      <c r="D60" s="354" t="s">
        <v>140</v>
      </c>
      <c r="E60" s="358" t="n">
        <v>2</v>
      </c>
      <c r="F60" s="358" t="n">
        <v>36</v>
      </c>
      <c r="G60" s="358"/>
      <c r="H60" s="358"/>
      <c r="I60" s="358"/>
      <c r="J60" s="358"/>
      <c r="K60" s="358"/>
      <c r="L60" s="359"/>
      <c r="M60" s="358"/>
      <c r="N60" s="330" t="n">
        <f aca="false">E60*F60+H60+J60+K60+L60+M60</f>
        <v>72</v>
      </c>
      <c r="O60" s="283"/>
      <c r="P60" s="358" t="n">
        <v>9</v>
      </c>
      <c r="Q60" s="358"/>
      <c r="R60" s="358"/>
      <c r="S60" s="358"/>
      <c r="T60" s="358"/>
      <c r="U60" s="358"/>
      <c r="V60" s="358"/>
      <c r="W60" s="359"/>
      <c r="X60" s="358"/>
      <c r="Y60" s="358"/>
      <c r="Z60" s="330" t="n">
        <f aca="false">P60*Q60+S60+U60+V60+W60+X60+Y60</f>
        <v>0</v>
      </c>
      <c r="AA60" s="330" t="n">
        <f aca="false">N60+Z60</f>
        <v>72</v>
      </c>
      <c r="AB60" s="331" t="s">
        <v>848</v>
      </c>
      <c r="AC60" s="336"/>
      <c r="AD60" s="333"/>
      <c r="AE60" s="304"/>
    </row>
    <row r="61" s="311" customFormat="true" ht="18" hidden="false" customHeight="true" outlineLevel="0" collapsed="false">
      <c r="A61" s="330" t="s">
        <v>795</v>
      </c>
      <c r="B61" s="330" t="n">
        <v>27</v>
      </c>
      <c r="C61" s="330" t="s">
        <v>849</v>
      </c>
      <c r="D61" s="36" t="s">
        <v>796</v>
      </c>
      <c r="E61" s="358" t="n">
        <v>12</v>
      </c>
      <c r="F61" s="358" t="n">
        <v>7</v>
      </c>
      <c r="G61" s="362" t="s">
        <v>858</v>
      </c>
      <c r="H61" s="358"/>
      <c r="I61" s="358"/>
      <c r="J61" s="358"/>
      <c r="K61" s="358"/>
      <c r="L61" s="359"/>
      <c r="M61" s="358"/>
      <c r="N61" s="330" t="n">
        <f aca="false">E61*F61+H61+J61+K61+L61+M61</f>
        <v>84</v>
      </c>
      <c r="O61" s="283"/>
      <c r="P61" s="358" t="n">
        <v>9</v>
      </c>
      <c r="Q61" s="358" t="n">
        <v>8</v>
      </c>
      <c r="R61" s="358"/>
      <c r="S61" s="358"/>
      <c r="T61" s="358"/>
      <c r="U61" s="358"/>
      <c r="V61" s="358"/>
      <c r="W61" s="359"/>
      <c r="X61" s="358" t="n">
        <v>8</v>
      </c>
      <c r="Y61" s="358"/>
      <c r="Z61" s="330" t="n">
        <f aca="false">P61*Q61+S61+U61+V61+W61+X61+Y61</f>
        <v>80</v>
      </c>
      <c r="AA61" s="330" t="n">
        <f aca="false">N61+Z61</f>
        <v>164</v>
      </c>
      <c r="AB61" s="331" t="s">
        <v>780</v>
      </c>
      <c r="AC61" s="336"/>
      <c r="AD61" s="333"/>
      <c r="AE61" s="304"/>
    </row>
    <row r="62" s="311" customFormat="true" ht="12.75" hidden="false" customHeight="true" outlineLevel="0" collapsed="false">
      <c r="A62" s="330" t="s">
        <v>799</v>
      </c>
      <c r="B62" s="330" t="n">
        <v>27</v>
      </c>
      <c r="C62" s="330" t="s">
        <v>849</v>
      </c>
      <c r="D62" s="354" t="s">
        <v>800</v>
      </c>
      <c r="E62" s="358" t="n">
        <v>12</v>
      </c>
      <c r="F62" s="330" t="n">
        <v>6</v>
      </c>
      <c r="G62" s="371" t="s">
        <v>859</v>
      </c>
      <c r="H62" s="330"/>
      <c r="I62" s="330"/>
      <c r="J62" s="330" t="n">
        <v>30</v>
      </c>
      <c r="K62" s="330" t="n">
        <v>25</v>
      </c>
      <c r="L62" s="289"/>
      <c r="M62" s="330"/>
      <c r="N62" s="330" t="n">
        <f aca="false">E62*F62+H62+J62+K62+L62+M62</f>
        <v>127</v>
      </c>
      <c r="O62" s="283"/>
      <c r="P62" s="358" t="n">
        <v>9</v>
      </c>
      <c r="Q62" s="330" t="n">
        <v>8</v>
      </c>
      <c r="R62" s="330"/>
      <c r="S62" s="330"/>
      <c r="T62" s="330"/>
      <c r="U62" s="330"/>
      <c r="V62" s="330"/>
      <c r="W62" s="289"/>
      <c r="X62" s="330" t="n">
        <v>8</v>
      </c>
      <c r="Y62" s="330"/>
      <c r="Z62" s="330" t="n">
        <f aca="false">P62*Q62+S62+U62+V62+W62+X62+Y62</f>
        <v>80</v>
      </c>
      <c r="AA62" s="330" t="n">
        <f aca="false">N62+Z62</f>
        <v>207</v>
      </c>
      <c r="AB62" s="335" t="s">
        <v>780</v>
      </c>
      <c r="AC62" s="336"/>
      <c r="AD62" s="333"/>
      <c r="AE62" s="304"/>
    </row>
    <row r="63" s="311" customFormat="true" ht="15" hidden="false" customHeight="true" outlineLevel="0" collapsed="false">
      <c r="A63" s="330" t="s">
        <v>860</v>
      </c>
      <c r="B63" s="330" t="n">
        <v>27</v>
      </c>
      <c r="C63" s="330" t="s">
        <v>849</v>
      </c>
      <c r="D63" s="372" t="s">
        <v>861</v>
      </c>
      <c r="E63" s="358" t="n">
        <v>12</v>
      </c>
      <c r="F63" s="358" t="n">
        <v>5</v>
      </c>
      <c r="G63" s="362" t="n">
        <v>72</v>
      </c>
      <c r="H63" s="358"/>
      <c r="I63" s="358"/>
      <c r="J63" s="358"/>
      <c r="K63" s="358"/>
      <c r="L63" s="359"/>
      <c r="M63" s="358"/>
      <c r="N63" s="330" t="n">
        <f aca="false">E63*F63+H63+J63+K63+L63+M63</f>
        <v>60</v>
      </c>
      <c r="O63" s="283"/>
      <c r="P63" s="358" t="n">
        <v>9</v>
      </c>
      <c r="Q63" s="358" t="n">
        <v>8</v>
      </c>
      <c r="R63" s="358"/>
      <c r="S63" s="358"/>
      <c r="T63" s="358"/>
      <c r="U63" s="358"/>
      <c r="V63" s="358"/>
      <c r="W63" s="359"/>
      <c r="X63" s="358"/>
      <c r="Y63" s="358"/>
      <c r="Z63" s="330" t="n">
        <f aca="false">P63*Q63+S63+U63+V63+W63+X63+Y63</f>
        <v>72</v>
      </c>
      <c r="AA63" s="330" t="n">
        <f aca="false">N63+Z63</f>
        <v>132</v>
      </c>
      <c r="AB63" s="335" t="s">
        <v>781</v>
      </c>
      <c r="AC63" s="332"/>
      <c r="AD63" s="333"/>
      <c r="AE63" s="304"/>
    </row>
    <row r="64" s="311" customFormat="true" ht="15" hidden="false" customHeight="true" outlineLevel="0" collapsed="false">
      <c r="A64" s="330" t="s">
        <v>521</v>
      </c>
      <c r="B64" s="330" t="n">
        <v>27</v>
      </c>
      <c r="C64" s="330" t="s">
        <v>849</v>
      </c>
      <c r="D64" s="338" t="s">
        <v>140</v>
      </c>
      <c r="E64" s="358" t="n">
        <v>2</v>
      </c>
      <c r="F64" s="358" t="n">
        <v>36</v>
      </c>
      <c r="G64" s="358"/>
      <c r="H64" s="358"/>
      <c r="I64" s="358"/>
      <c r="J64" s="358"/>
      <c r="K64" s="358"/>
      <c r="L64" s="359"/>
      <c r="M64" s="358"/>
      <c r="N64" s="330" t="n">
        <f aca="false">E64*F64+H64+J64+K64+L64+M64</f>
        <v>72</v>
      </c>
      <c r="O64" s="283"/>
      <c r="P64" s="358" t="n">
        <v>4</v>
      </c>
      <c r="Q64" s="358" t="n">
        <v>36</v>
      </c>
      <c r="R64" s="358"/>
      <c r="S64" s="358"/>
      <c r="T64" s="358"/>
      <c r="U64" s="358"/>
      <c r="V64" s="358"/>
      <c r="W64" s="359"/>
      <c r="X64" s="358"/>
      <c r="Y64" s="358"/>
      <c r="Z64" s="330" t="n">
        <f aca="false">P64*Q64+S64+U64+V64+W64+X64+Y64</f>
        <v>144</v>
      </c>
      <c r="AA64" s="330" t="n">
        <f aca="false">N64+Z64</f>
        <v>216</v>
      </c>
      <c r="AB64" s="335" t="s">
        <v>781</v>
      </c>
      <c r="AC64" s="332"/>
      <c r="AD64" s="333"/>
      <c r="AE64" s="304"/>
    </row>
    <row r="65" s="311" customFormat="true" ht="15" hidden="false" customHeight="true" outlineLevel="0" collapsed="false">
      <c r="A65" s="330" t="s">
        <v>862</v>
      </c>
      <c r="B65" s="330" t="n">
        <v>27</v>
      </c>
      <c r="C65" s="330" t="s">
        <v>849</v>
      </c>
      <c r="D65" s="373" t="s">
        <v>394</v>
      </c>
      <c r="E65" s="358" t="n">
        <v>12</v>
      </c>
      <c r="F65" s="358"/>
      <c r="G65" s="358"/>
      <c r="H65" s="358"/>
      <c r="I65" s="358"/>
      <c r="J65" s="358"/>
      <c r="K65" s="358"/>
      <c r="L65" s="359"/>
      <c r="M65" s="358"/>
      <c r="N65" s="330" t="n">
        <f aca="false">E65*F65+H65+J65+K65+L65+M65</f>
        <v>0</v>
      </c>
      <c r="O65" s="283"/>
      <c r="P65" s="358" t="n">
        <v>4</v>
      </c>
      <c r="Q65" s="358" t="n">
        <v>18</v>
      </c>
      <c r="R65" s="358"/>
      <c r="S65" s="358"/>
      <c r="T65" s="358"/>
      <c r="U65" s="358"/>
      <c r="V65" s="358"/>
      <c r="W65" s="359"/>
      <c r="X65" s="358"/>
      <c r="Y65" s="358"/>
      <c r="Z65" s="330" t="n">
        <f aca="false">P65*Q65+S65+U65+V65+W65+X65+Y65</f>
        <v>72</v>
      </c>
      <c r="AA65" s="330" t="n">
        <f aca="false">N65+Z65</f>
        <v>72</v>
      </c>
      <c r="AB65" s="331" t="s">
        <v>780</v>
      </c>
      <c r="AC65" s="336"/>
      <c r="AD65" s="333"/>
      <c r="AE65" s="304"/>
    </row>
    <row r="66" s="311" customFormat="true" ht="15" hidden="false" customHeight="true" outlineLevel="0" collapsed="false">
      <c r="A66" s="330" t="s">
        <v>862</v>
      </c>
      <c r="B66" s="330" t="n">
        <v>27</v>
      </c>
      <c r="C66" s="330" t="s">
        <v>849</v>
      </c>
      <c r="D66" s="373" t="s">
        <v>394</v>
      </c>
      <c r="E66" s="358" t="n">
        <v>12</v>
      </c>
      <c r="F66" s="358"/>
      <c r="G66" s="358"/>
      <c r="H66" s="358"/>
      <c r="I66" s="358"/>
      <c r="J66" s="358"/>
      <c r="K66" s="358"/>
      <c r="L66" s="359"/>
      <c r="M66" s="358"/>
      <c r="N66" s="330" t="n">
        <f aca="false">E66*F66+H66+J66+K66+L66+M66</f>
        <v>0</v>
      </c>
      <c r="O66" s="283"/>
      <c r="P66" s="358" t="n">
        <v>4</v>
      </c>
      <c r="Q66" s="358" t="n">
        <v>18</v>
      </c>
      <c r="R66" s="358"/>
      <c r="S66" s="358"/>
      <c r="T66" s="358"/>
      <c r="U66" s="358"/>
      <c r="V66" s="358"/>
      <c r="W66" s="359"/>
      <c r="X66" s="358"/>
      <c r="Y66" s="358"/>
      <c r="Z66" s="330" t="n">
        <f aca="false">P66*Q66+S66+U66+V66+W66+X66+Y66</f>
        <v>72</v>
      </c>
      <c r="AA66" s="330" t="n">
        <f aca="false">N66+Z66</f>
        <v>72</v>
      </c>
      <c r="AB66" s="331" t="s">
        <v>788</v>
      </c>
      <c r="AC66" s="336"/>
      <c r="AD66" s="333"/>
      <c r="AE66" s="304"/>
    </row>
    <row r="67" s="304" customFormat="true" ht="15.75" hidden="false" customHeight="true" outlineLevel="0" collapsed="false">
      <c r="A67" s="330"/>
      <c r="B67" s="330"/>
      <c r="C67" s="330"/>
      <c r="D67" s="326"/>
      <c r="E67" s="330"/>
      <c r="F67" s="330"/>
      <c r="G67" s="330"/>
      <c r="H67" s="374"/>
      <c r="I67" s="330"/>
      <c r="J67" s="330"/>
      <c r="K67" s="330"/>
      <c r="L67" s="289"/>
      <c r="M67" s="330"/>
      <c r="N67" s="330" t="n">
        <f aca="false">E67*F67+H67+J67+K67+L67+M67</f>
        <v>0</v>
      </c>
      <c r="O67" s="283"/>
      <c r="P67" s="330"/>
      <c r="Q67" s="330"/>
      <c r="R67" s="330"/>
      <c r="S67" s="374"/>
      <c r="T67" s="330"/>
      <c r="U67" s="330"/>
      <c r="V67" s="358"/>
      <c r="W67" s="359"/>
      <c r="X67" s="85"/>
      <c r="Y67" s="85"/>
      <c r="Z67" s="330" t="n">
        <f aca="false">P67*Q67+S67+U67+V67+W67+X67+Y67</f>
        <v>0</v>
      </c>
      <c r="AA67" s="330" t="n">
        <f aca="false">N67+Z67</f>
        <v>0</v>
      </c>
      <c r="AB67" s="375"/>
      <c r="AC67" s="332"/>
      <c r="AD67" s="317"/>
    </row>
    <row r="68" s="304" customFormat="true" ht="15.75" hidden="false" customHeight="true" outlineLevel="0" collapsed="false">
      <c r="A68" s="333"/>
      <c r="B68" s="317"/>
      <c r="C68" s="317"/>
      <c r="D68" s="376"/>
      <c r="E68" s="317"/>
      <c r="F68" s="317"/>
      <c r="G68" s="317"/>
      <c r="H68" s="377"/>
      <c r="I68" s="317"/>
      <c r="J68" s="317"/>
      <c r="K68" s="317"/>
      <c r="L68" s="378"/>
      <c r="M68" s="317"/>
      <c r="N68" s="317" t="n">
        <f aca="false">E68*F68+H68+J68+K68+L68+M68</f>
        <v>0</v>
      </c>
      <c r="O68" s="379"/>
      <c r="P68" s="317"/>
      <c r="Q68" s="317"/>
      <c r="R68" s="317"/>
      <c r="S68" s="377"/>
      <c r="T68" s="317"/>
      <c r="U68" s="317"/>
      <c r="V68" s="313"/>
      <c r="W68" s="314"/>
      <c r="X68" s="380"/>
      <c r="Y68" s="380"/>
      <c r="Z68" s="317" t="n">
        <f aca="false">P68*Q68+S68+U68+V68+W68+X68+Y68</f>
        <v>0</v>
      </c>
      <c r="AA68" s="317" t="n">
        <f aca="false">N68+Z68</f>
        <v>0</v>
      </c>
      <c r="AB68" s="375"/>
      <c r="AC68" s="332"/>
      <c r="AD68" s="317"/>
    </row>
    <row r="69" s="304" customFormat="true" ht="15.75" hidden="false" customHeight="true" outlineLevel="0" collapsed="false">
      <c r="A69" s="333"/>
      <c r="B69" s="317"/>
      <c r="C69" s="317"/>
      <c r="D69" s="376"/>
      <c r="E69" s="317"/>
      <c r="F69" s="317"/>
      <c r="G69" s="317"/>
      <c r="H69" s="377"/>
      <c r="I69" s="317"/>
      <c r="J69" s="317"/>
      <c r="K69" s="317"/>
      <c r="L69" s="378"/>
      <c r="M69" s="317"/>
      <c r="N69" s="317" t="n">
        <f aca="false">E69*F69+H69+J69+K69+L69+M69</f>
        <v>0</v>
      </c>
      <c r="O69" s="379"/>
      <c r="P69" s="317"/>
      <c r="Q69" s="317"/>
      <c r="R69" s="317"/>
      <c r="S69" s="377"/>
      <c r="T69" s="317"/>
      <c r="U69" s="317"/>
      <c r="V69" s="313"/>
      <c r="W69" s="314"/>
      <c r="X69" s="380"/>
      <c r="Y69" s="380"/>
      <c r="Z69" s="317" t="n">
        <f aca="false">P69*Q69+S69+U69+V69+W69+X69+Y69</f>
        <v>0</v>
      </c>
      <c r="AA69" s="317" t="n">
        <f aca="false">N69+Z69</f>
        <v>0</v>
      </c>
      <c r="AB69" s="375"/>
      <c r="AC69" s="332"/>
      <c r="AD69" s="317"/>
    </row>
    <row r="70" s="304" customFormat="true" ht="15.75" hidden="false" customHeight="true" outlineLevel="0" collapsed="false">
      <c r="A70" s="333"/>
      <c r="B70" s="317"/>
      <c r="C70" s="317"/>
      <c r="D70" s="376"/>
      <c r="E70" s="317"/>
      <c r="F70" s="317"/>
      <c r="G70" s="317"/>
      <c r="H70" s="377"/>
      <c r="I70" s="317"/>
      <c r="J70" s="317"/>
      <c r="K70" s="317"/>
      <c r="L70" s="378"/>
      <c r="M70" s="317"/>
      <c r="N70" s="317" t="n">
        <f aca="false">E70*F70+H70+J70+K70+L70+M70</f>
        <v>0</v>
      </c>
      <c r="O70" s="379"/>
      <c r="P70" s="317"/>
      <c r="Q70" s="317"/>
      <c r="R70" s="317"/>
      <c r="S70" s="377"/>
      <c r="T70" s="317"/>
      <c r="U70" s="317"/>
      <c r="V70" s="313"/>
      <c r="W70" s="314"/>
      <c r="X70" s="380"/>
      <c r="Y70" s="380"/>
      <c r="Z70" s="317" t="n">
        <f aca="false">P70*Q70+S70+U70+V70+W70+X70+Y70</f>
        <v>0</v>
      </c>
      <c r="AA70" s="317" t="n">
        <f aca="false">N70+Z70</f>
        <v>0</v>
      </c>
      <c r="AB70" s="375"/>
      <c r="AC70" s="332"/>
      <c r="AD70" s="317"/>
    </row>
    <row r="71" s="304" customFormat="true" ht="15.75" hidden="false" customHeight="true" outlineLevel="0" collapsed="false">
      <c r="A71" s="333"/>
      <c r="B71" s="317"/>
      <c r="C71" s="317"/>
      <c r="D71" s="376"/>
      <c r="E71" s="317"/>
      <c r="F71" s="317"/>
      <c r="G71" s="317"/>
      <c r="H71" s="377"/>
      <c r="I71" s="317"/>
      <c r="J71" s="317"/>
      <c r="K71" s="317"/>
      <c r="L71" s="378"/>
      <c r="M71" s="317"/>
      <c r="N71" s="317" t="n">
        <f aca="false">E71*F71+H71+J71+K71+L71+M71</f>
        <v>0</v>
      </c>
      <c r="O71" s="379"/>
      <c r="P71" s="317"/>
      <c r="Q71" s="317"/>
      <c r="R71" s="317"/>
      <c r="S71" s="377"/>
      <c r="T71" s="317"/>
      <c r="U71" s="317"/>
      <c r="V71" s="313"/>
      <c r="W71" s="314"/>
      <c r="X71" s="380"/>
      <c r="Y71" s="380"/>
      <c r="Z71" s="317" t="n">
        <f aca="false">P71*Q71+S71+U71+V71+W71+X71+Y71</f>
        <v>0</v>
      </c>
      <c r="AA71" s="317" t="n">
        <f aca="false">N71+Z71</f>
        <v>0</v>
      </c>
      <c r="AB71" s="375"/>
      <c r="AC71" s="332"/>
      <c r="AD71" s="317"/>
    </row>
    <row r="72" s="304" customFormat="true" ht="15.75" hidden="false" customHeight="true" outlineLevel="0" collapsed="false">
      <c r="A72" s="333"/>
      <c r="B72" s="317"/>
      <c r="C72" s="317"/>
      <c r="D72" s="376"/>
      <c r="E72" s="317"/>
      <c r="F72" s="317"/>
      <c r="G72" s="317"/>
      <c r="H72" s="377"/>
      <c r="I72" s="317"/>
      <c r="J72" s="317"/>
      <c r="K72" s="317"/>
      <c r="L72" s="378"/>
      <c r="M72" s="317"/>
      <c r="N72" s="317" t="n">
        <f aca="false">E72*F72+H72+J72+K72+L72+M72</f>
        <v>0</v>
      </c>
      <c r="O72" s="379"/>
      <c r="P72" s="317"/>
      <c r="Q72" s="317"/>
      <c r="R72" s="317"/>
      <c r="S72" s="377"/>
      <c r="T72" s="317"/>
      <c r="U72" s="317"/>
      <c r="V72" s="313"/>
      <c r="W72" s="314"/>
      <c r="X72" s="380"/>
      <c r="Y72" s="380"/>
      <c r="Z72" s="317" t="n">
        <f aca="false">P72*Q72+S72+U72+V72+W72+X72+Y72</f>
        <v>0</v>
      </c>
      <c r="AA72" s="317" t="n">
        <f aca="false">N72+Z72</f>
        <v>0</v>
      </c>
      <c r="AB72" s="375"/>
      <c r="AC72" s="332"/>
      <c r="AD72" s="317"/>
    </row>
    <row r="73" s="304" customFormat="true" ht="15.75" hidden="false" customHeight="true" outlineLevel="0" collapsed="false">
      <c r="A73" s="333"/>
      <c r="B73" s="317"/>
      <c r="C73" s="317"/>
      <c r="D73" s="376"/>
      <c r="E73" s="317"/>
      <c r="F73" s="317"/>
      <c r="G73" s="317"/>
      <c r="H73" s="377"/>
      <c r="I73" s="317"/>
      <c r="J73" s="317"/>
      <c r="K73" s="317"/>
      <c r="L73" s="378"/>
      <c r="M73" s="317"/>
      <c r="N73" s="317" t="n">
        <f aca="false">E73*F73+H73+J73+K73+L73+M73</f>
        <v>0</v>
      </c>
      <c r="O73" s="379"/>
      <c r="P73" s="317"/>
      <c r="Q73" s="317"/>
      <c r="R73" s="317"/>
      <c r="S73" s="377"/>
      <c r="T73" s="317"/>
      <c r="U73" s="317"/>
      <c r="V73" s="313"/>
      <c r="W73" s="314"/>
      <c r="X73" s="380"/>
      <c r="Y73" s="380"/>
      <c r="Z73" s="317" t="n">
        <f aca="false">P73*Q73+S73+U73+V73+W73+X73+Y73</f>
        <v>0</v>
      </c>
      <c r="AA73" s="317" t="n">
        <f aca="false">N73+Z73</f>
        <v>0</v>
      </c>
      <c r="AB73" s="375"/>
      <c r="AC73" s="332"/>
      <c r="AD73" s="317"/>
    </row>
    <row r="74" s="304" customFormat="true" ht="15.75" hidden="false" customHeight="true" outlineLevel="0" collapsed="false">
      <c r="A74" s="333"/>
      <c r="B74" s="317"/>
      <c r="C74" s="317"/>
      <c r="D74" s="376"/>
      <c r="E74" s="317"/>
      <c r="F74" s="317"/>
      <c r="G74" s="317"/>
      <c r="H74" s="377"/>
      <c r="I74" s="317"/>
      <c r="J74" s="317"/>
      <c r="K74" s="317"/>
      <c r="L74" s="378"/>
      <c r="M74" s="317"/>
      <c r="N74" s="317" t="n">
        <f aca="false">E74*F74+H74+J74+K74+L74+M74</f>
        <v>0</v>
      </c>
      <c r="O74" s="379"/>
      <c r="P74" s="317"/>
      <c r="Q74" s="317"/>
      <c r="R74" s="317"/>
      <c r="S74" s="377"/>
      <c r="T74" s="317"/>
      <c r="U74" s="317"/>
      <c r="V74" s="313"/>
      <c r="W74" s="314"/>
      <c r="X74" s="380"/>
      <c r="Y74" s="380"/>
      <c r="Z74" s="317" t="n">
        <f aca="false">P74*Q74+S74+U74+V74+W74+X74+Y74</f>
        <v>0</v>
      </c>
      <c r="AA74" s="317" t="n">
        <f aca="false">N74+Z74</f>
        <v>0</v>
      </c>
      <c r="AB74" s="375"/>
      <c r="AC74" s="332"/>
      <c r="AD74" s="317"/>
    </row>
    <row r="75" s="304" customFormat="true" ht="15.75" hidden="false" customHeight="true" outlineLevel="0" collapsed="false">
      <c r="A75" s="333"/>
      <c r="B75" s="317"/>
      <c r="C75" s="317"/>
      <c r="D75" s="376"/>
      <c r="E75" s="317"/>
      <c r="F75" s="317"/>
      <c r="G75" s="317"/>
      <c r="H75" s="377"/>
      <c r="I75" s="317"/>
      <c r="J75" s="317"/>
      <c r="K75" s="317"/>
      <c r="L75" s="378"/>
      <c r="M75" s="317"/>
      <c r="N75" s="317" t="n">
        <f aca="false">E75*F75+H75+J75+K75+L75+M75</f>
        <v>0</v>
      </c>
      <c r="O75" s="379"/>
      <c r="P75" s="317"/>
      <c r="Q75" s="317"/>
      <c r="R75" s="317"/>
      <c r="S75" s="377"/>
      <c r="T75" s="317"/>
      <c r="U75" s="317"/>
      <c r="V75" s="313"/>
      <c r="W75" s="314"/>
      <c r="X75" s="380"/>
      <c r="Y75" s="380"/>
      <c r="Z75" s="317" t="n">
        <f aca="false">P75*Q75+S75+U75+V75+W75+X75+Y75</f>
        <v>0</v>
      </c>
      <c r="AA75" s="317" t="n">
        <f aca="false">N75+Z75</f>
        <v>0</v>
      </c>
      <c r="AB75" s="375"/>
      <c r="AC75" s="332"/>
      <c r="AD75" s="317"/>
    </row>
    <row r="76" s="304" customFormat="true" ht="15.75" hidden="false" customHeight="true" outlineLevel="0" collapsed="false">
      <c r="A76" s="333"/>
      <c r="B76" s="317"/>
      <c r="C76" s="317"/>
      <c r="D76" s="376"/>
      <c r="E76" s="317"/>
      <c r="F76" s="317"/>
      <c r="G76" s="317"/>
      <c r="H76" s="377"/>
      <c r="I76" s="317"/>
      <c r="J76" s="317"/>
      <c r="K76" s="317"/>
      <c r="L76" s="378"/>
      <c r="M76" s="317"/>
      <c r="N76" s="317" t="n">
        <f aca="false">E76*F76+H76+J76+K76+L76+M76</f>
        <v>0</v>
      </c>
      <c r="O76" s="379"/>
      <c r="P76" s="317"/>
      <c r="Q76" s="317"/>
      <c r="R76" s="317"/>
      <c r="S76" s="377"/>
      <c r="T76" s="317"/>
      <c r="U76" s="317"/>
      <c r="V76" s="313"/>
      <c r="W76" s="314"/>
      <c r="X76" s="380"/>
      <c r="Y76" s="380"/>
      <c r="Z76" s="317" t="n">
        <f aca="false">P76*Q76+S76+U76+V76+W76+X76+Y76</f>
        <v>0</v>
      </c>
      <c r="AA76" s="317" t="n">
        <f aca="false">N76+Z76</f>
        <v>0</v>
      </c>
      <c r="AB76" s="375"/>
      <c r="AC76" s="332"/>
      <c r="AD76" s="317"/>
    </row>
    <row r="77" s="304" customFormat="true" ht="15.75" hidden="false" customHeight="true" outlineLevel="0" collapsed="false">
      <c r="A77" s="317"/>
      <c r="B77" s="317"/>
      <c r="C77" s="317"/>
      <c r="D77" s="376"/>
      <c r="E77" s="317"/>
      <c r="F77" s="317"/>
      <c r="G77" s="317"/>
      <c r="H77" s="377"/>
      <c r="I77" s="317"/>
      <c r="J77" s="317"/>
      <c r="K77" s="317"/>
      <c r="L77" s="378"/>
      <c r="M77" s="317"/>
      <c r="N77" s="317" t="n">
        <f aca="false">E77*F77+H77+J77+K77+L77+M77</f>
        <v>0</v>
      </c>
      <c r="O77" s="379"/>
      <c r="P77" s="317"/>
      <c r="Q77" s="317"/>
      <c r="R77" s="317"/>
      <c r="S77" s="377"/>
      <c r="T77" s="317"/>
      <c r="U77" s="317"/>
      <c r="V77" s="313"/>
      <c r="W77" s="314"/>
      <c r="X77" s="380"/>
      <c r="Y77" s="380"/>
      <c r="Z77" s="317" t="n">
        <f aca="false">P77*Q77+S77+U77+V77+W77+X77+Y77</f>
        <v>0</v>
      </c>
      <c r="AA77" s="317" t="n">
        <f aca="false">N77+Z77</f>
        <v>0</v>
      </c>
      <c r="AB77" s="335"/>
      <c r="AC77" s="332"/>
      <c r="AD77" s="317"/>
    </row>
    <row r="78" s="393" customFormat="true" ht="15.75" hidden="false" customHeight="true" outlineLevel="0" collapsed="false">
      <c r="A78" s="381"/>
      <c r="B78" s="382"/>
      <c r="C78" s="317"/>
      <c r="D78" s="383"/>
      <c r="E78" s="317"/>
      <c r="F78" s="382"/>
      <c r="G78" s="382"/>
      <c r="H78" s="384"/>
      <c r="I78" s="382"/>
      <c r="J78" s="382"/>
      <c r="K78" s="382"/>
      <c r="L78" s="385"/>
      <c r="M78" s="382"/>
      <c r="N78" s="317" t="n">
        <f aca="false">E78*F78+H78+J78+K78+L78+M78</f>
        <v>0</v>
      </c>
      <c r="O78" s="386"/>
      <c r="P78" s="317"/>
      <c r="Q78" s="382"/>
      <c r="R78" s="382"/>
      <c r="S78" s="384"/>
      <c r="T78" s="382"/>
      <c r="U78" s="382"/>
      <c r="V78" s="387"/>
      <c r="W78" s="388"/>
      <c r="X78" s="389"/>
      <c r="Y78" s="389"/>
      <c r="Z78" s="390" t="n">
        <f aca="false">P78*Q78+S78+U78+V78+W78+X78+Y78</f>
        <v>0</v>
      </c>
      <c r="AA78" s="390" t="n">
        <f aca="false">N78+Z78</f>
        <v>0</v>
      </c>
      <c r="AB78" s="391"/>
      <c r="AC78" s="392"/>
      <c r="AD78" s="382"/>
    </row>
    <row r="79" s="393" customFormat="true" ht="15.75" hidden="false" customHeight="true" outlineLevel="0" collapsed="false">
      <c r="A79" s="381"/>
      <c r="B79" s="382"/>
      <c r="C79" s="382"/>
      <c r="D79" s="383"/>
      <c r="E79" s="382"/>
      <c r="F79" s="382"/>
      <c r="G79" s="382"/>
      <c r="H79" s="384"/>
      <c r="I79" s="382"/>
      <c r="J79" s="382"/>
      <c r="K79" s="382"/>
      <c r="L79" s="385"/>
      <c r="M79" s="382"/>
      <c r="N79" s="382"/>
      <c r="O79" s="386"/>
      <c r="P79" s="382"/>
      <c r="Q79" s="382"/>
      <c r="R79" s="382"/>
      <c r="S79" s="384"/>
      <c r="T79" s="382"/>
      <c r="U79" s="382"/>
      <c r="V79" s="387"/>
      <c r="W79" s="388"/>
      <c r="X79" s="389"/>
      <c r="Y79" s="389"/>
      <c r="Z79" s="382"/>
      <c r="AA79" s="382"/>
      <c r="AB79" s="391"/>
      <c r="AC79" s="392"/>
      <c r="AD79" s="382"/>
    </row>
    <row r="80" s="393" customFormat="true" ht="15.75" hidden="false" customHeight="true" outlineLevel="0" collapsed="false">
      <c r="A80" s="381"/>
      <c r="B80" s="382"/>
      <c r="C80" s="382"/>
      <c r="D80" s="383"/>
      <c r="E80" s="382"/>
      <c r="F80" s="382"/>
      <c r="G80" s="382"/>
      <c r="H80" s="384"/>
      <c r="I80" s="382"/>
      <c r="J80" s="382"/>
      <c r="K80" s="382"/>
      <c r="L80" s="385"/>
      <c r="M80" s="382"/>
      <c r="N80" s="382"/>
      <c r="O80" s="386"/>
      <c r="P80" s="382"/>
      <c r="Q80" s="382"/>
      <c r="R80" s="382"/>
      <c r="S80" s="384"/>
      <c r="T80" s="382"/>
      <c r="U80" s="382"/>
      <c r="V80" s="387"/>
      <c r="W80" s="388"/>
      <c r="X80" s="389"/>
      <c r="Y80" s="389"/>
      <c r="Z80" s="382"/>
      <c r="AA80" s="382"/>
      <c r="AB80" s="391"/>
      <c r="AC80" s="392"/>
      <c r="AD80" s="382"/>
    </row>
    <row r="81" s="405" customFormat="true" ht="15.75" hidden="false" customHeight="true" outlineLevel="0" collapsed="false">
      <c r="A81" s="394"/>
      <c r="B81" s="395"/>
      <c r="C81" s="395"/>
      <c r="D81" s="396"/>
      <c r="E81" s="395"/>
      <c r="F81" s="395"/>
      <c r="G81" s="395"/>
      <c r="H81" s="397"/>
      <c r="I81" s="395"/>
      <c r="J81" s="395"/>
      <c r="K81" s="395"/>
      <c r="L81" s="398"/>
      <c r="M81" s="395"/>
      <c r="N81" s="395"/>
      <c r="O81" s="399"/>
      <c r="P81" s="395"/>
      <c r="Q81" s="395"/>
      <c r="R81" s="395"/>
      <c r="S81" s="397"/>
      <c r="T81" s="395"/>
      <c r="U81" s="395"/>
      <c r="V81" s="400"/>
      <c r="W81" s="401"/>
      <c r="X81" s="402"/>
      <c r="Y81" s="402"/>
      <c r="Z81" s="395"/>
      <c r="AA81" s="395"/>
      <c r="AB81" s="403"/>
      <c r="AC81" s="404"/>
      <c r="AD81" s="395"/>
    </row>
    <row r="83" customFormat="false" ht="12.75" hidden="false" customHeight="false" outlineLevel="0" collapsed="false">
      <c r="E83" s="308" t="n">
        <f aca="false">SUBTOTAL(9,E5:E66)</f>
        <v>548</v>
      </c>
      <c r="F83" s="308" t="n">
        <f aca="false">SUBTOTAL(9,F5:F81)</f>
        <v>330</v>
      </c>
      <c r="G83" s="308" t="n">
        <f aca="false">SUBTOTAL(9,G5:G81)</f>
        <v>390</v>
      </c>
      <c r="H83" s="308" t="n">
        <f aca="false">SUBTOTAL(9,H5:H81)</f>
        <v>216</v>
      </c>
      <c r="I83" s="308" t="n">
        <f aca="false">SUBTOTAL(9,I5:I81)</f>
        <v>70</v>
      </c>
      <c r="J83" s="308" t="n">
        <f aca="false">SUBTOTAL(9,J5:J81)</f>
        <v>60</v>
      </c>
      <c r="K83" s="308" t="n">
        <f aca="false">SUBTOTAL(9,K5:K81)</f>
        <v>50</v>
      </c>
      <c r="L83" s="308" t="n">
        <f aca="false">SUBTOTAL(9,L5:L81)</f>
        <v>60</v>
      </c>
      <c r="M83" s="308" t="n">
        <f aca="false">SUBTOTAL(9,M5:M81)</f>
        <v>48</v>
      </c>
      <c r="N83" s="308" t="n">
        <f aca="false">SUBTOTAL(9,N5:N81)</f>
        <v>2272</v>
      </c>
      <c r="O83" s="308" t="n">
        <f aca="false">SUBTOTAL(9,O5:O81)</f>
        <v>0</v>
      </c>
      <c r="P83" s="308" t="n">
        <f aca="false">SUBTOTAL(9,P5:P81)</f>
        <v>899</v>
      </c>
      <c r="Q83" s="308" t="n">
        <f aca="false">SUBTOTAL(9,Q5:Q81)</f>
        <v>258</v>
      </c>
      <c r="R83" s="308" t="n">
        <f aca="false">SUBTOTAL(9,R5:R81)</f>
        <v>172</v>
      </c>
      <c r="S83" s="308" t="n">
        <f aca="false">SUBTOTAL(9,S5:S81)</f>
        <v>234</v>
      </c>
      <c r="T83" s="308" t="n">
        <f aca="false">SUBTOTAL(9,T5:T81)</f>
        <v>64</v>
      </c>
      <c r="U83" s="308" t="n">
        <f aca="false">SUBTOTAL(9,U5:U81)</f>
        <v>20</v>
      </c>
      <c r="V83" s="308" t="n">
        <f aca="false">SUBTOTAL(9,V5:V81)</f>
        <v>25</v>
      </c>
      <c r="W83" s="308" t="n">
        <f aca="false">SUBTOTAL(9,W5:W81)</f>
        <v>40</v>
      </c>
      <c r="X83" s="308" t="n">
        <f aca="false">SUBTOTAL(9,X5:X81)</f>
        <v>56</v>
      </c>
      <c r="Y83" s="308" t="n">
        <f aca="false">SUBTOTAL(9,Y5:Y81)</f>
        <v>0</v>
      </c>
      <c r="Z83" s="308" t="n">
        <f aca="false">SUBTOTAL(9,Z5:Z81)</f>
        <v>2779</v>
      </c>
      <c r="AA83" s="308" t="n">
        <f aca="false">SUBTOTAL(9,AA5:AA81)</f>
        <v>5051</v>
      </c>
      <c r="AB83" s="308" t="n">
        <f aca="false">SUBTOTAL(9,AB5:AB66)</f>
        <v>0</v>
      </c>
      <c r="AD83" s="406" t="s">
        <v>863</v>
      </c>
      <c r="AE83" s="406" t="n">
        <f aca="false">L83+W83</f>
        <v>100</v>
      </c>
    </row>
    <row r="87" customFormat="false" ht="12.75" hidden="false" customHeight="false" outlineLevel="0" collapsed="false">
      <c r="AD87" s="278" t="n">
        <f aca="false">AA83-170</f>
        <v>4881</v>
      </c>
    </row>
  </sheetData>
  <autoFilter ref="A4:AI78"/>
  <printOptions headings="false" gridLines="false" gridLinesSet="true" horizontalCentered="false" verticalCentered="false"/>
  <pageMargins left="0.157638888888889" right="0.157638888888889" top="0.433333333333333" bottom="0.236111111111111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H14" activeCellId="0" sqref="H14"/>
    </sheetView>
  </sheetViews>
  <sheetFormatPr defaultColWidth="9.0546875" defaultRowHeight="12.75" zeroHeight="false" outlineLevelRow="0" outlineLevelCol="0"/>
  <cols>
    <col collapsed="false" customWidth="true" hidden="false" outlineLevel="0" max="1" min="1" style="260" width="26.42"/>
    <col collapsed="false" customWidth="true" hidden="false" outlineLevel="0" max="2" min="2" style="0" width="13.14"/>
    <col collapsed="false" customWidth="true" hidden="false" outlineLevel="0" max="3" min="3" style="0" width="11.28"/>
    <col collapsed="false" customWidth="true" hidden="false" outlineLevel="0" max="4" min="4" style="260" width="14.99"/>
    <col collapsed="false" customWidth="true" hidden="false" outlineLevel="0" max="5" min="5" style="407" width="21.99"/>
    <col collapsed="false" customWidth="true" hidden="false" outlineLevel="0" max="7" min="6" style="408" width="9.14"/>
  </cols>
  <sheetData>
    <row r="1" customFormat="false" ht="12.75" hidden="false" customHeight="false" outlineLevel="0" collapsed="false">
      <c r="A1" s="260" t="s">
        <v>35</v>
      </c>
      <c r="B1" s="0" t="s">
        <v>864</v>
      </c>
      <c r="C1" s="0" t="s">
        <v>865</v>
      </c>
      <c r="D1" s="260" t="s">
        <v>866</v>
      </c>
      <c r="E1" s="407" t="s">
        <v>867</v>
      </c>
    </row>
    <row r="2" customFormat="false" ht="12.75" hidden="false" customHeight="false" outlineLevel="0" collapsed="false">
      <c r="A2" s="409" t="s">
        <v>363</v>
      </c>
      <c r="B2" s="282" t="n">
        <v>48</v>
      </c>
      <c r="C2" s="282" t="n">
        <v>51</v>
      </c>
      <c r="D2" s="282" t="n">
        <v>1134</v>
      </c>
      <c r="F2" s="410"/>
      <c r="G2" s="410"/>
    </row>
    <row r="3" customFormat="false" ht="12.75" hidden="false" customHeight="false" outlineLevel="0" collapsed="false">
      <c r="A3" s="409" t="s">
        <v>51</v>
      </c>
      <c r="B3" s="282" t="n">
        <v>40</v>
      </c>
      <c r="C3" s="282" t="n">
        <v>10</v>
      </c>
      <c r="D3" s="282" t="n">
        <v>885</v>
      </c>
      <c r="F3" s="410"/>
      <c r="G3" s="410"/>
    </row>
    <row r="4" customFormat="false" ht="12.75" hidden="false" customHeight="false" outlineLevel="0" collapsed="false">
      <c r="A4" s="409" t="s">
        <v>415</v>
      </c>
      <c r="B4" s="282" t="n">
        <v>44</v>
      </c>
      <c r="C4" s="282" t="n">
        <v>51</v>
      </c>
      <c r="D4" s="411" t="n">
        <v>1126</v>
      </c>
      <c r="E4" s="412" t="n">
        <v>1043</v>
      </c>
      <c r="F4" s="410"/>
      <c r="G4" s="410"/>
    </row>
    <row r="5" customFormat="false" ht="12.75" hidden="false" customHeight="false" outlineLevel="0" collapsed="false">
      <c r="A5" s="409" t="s">
        <v>868</v>
      </c>
      <c r="B5" s="282" t="n">
        <v>31</v>
      </c>
      <c r="C5" s="282" t="n">
        <v>31</v>
      </c>
      <c r="D5" s="282" t="n">
        <v>817</v>
      </c>
      <c r="F5" s="410"/>
      <c r="G5" s="410"/>
    </row>
    <row r="6" customFormat="false" ht="12.75" hidden="false" customHeight="false" outlineLevel="0" collapsed="false">
      <c r="A6" s="409" t="s">
        <v>281</v>
      </c>
      <c r="B6" s="282" t="n">
        <v>30</v>
      </c>
      <c r="C6" s="282" t="n">
        <v>52</v>
      </c>
      <c r="D6" s="282" t="n">
        <v>1092</v>
      </c>
      <c r="F6" s="410"/>
      <c r="G6" s="410"/>
    </row>
    <row r="7" customFormat="false" ht="12.75" hidden="false" customHeight="false" outlineLevel="0" collapsed="false">
      <c r="A7" s="409" t="s">
        <v>301</v>
      </c>
      <c r="B7" s="282" t="n">
        <v>64</v>
      </c>
      <c r="C7" s="282" t="n">
        <v>81</v>
      </c>
      <c r="D7" s="282" t="n">
        <v>1109</v>
      </c>
      <c r="F7" s="410"/>
      <c r="G7" s="410"/>
    </row>
    <row r="8" customFormat="false" ht="12.75" hidden="false" customHeight="false" outlineLevel="0" collapsed="false">
      <c r="A8" s="409" t="s">
        <v>277</v>
      </c>
      <c r="B8" s="282" t="n">
        <v>18</v>
      </c>
      <c r="C8" s="282" t="n">
        <v>18</v>
      </c>
      <c r="D8" s="282" t="n">
        <v>108</v>
      </c>
      <c r="F8" s="410"/>
      <c r="G8" s="410"/>
    </row>
    <row r="9" customFormat="false" ht="12.75" hidden="false" customHeight="false" outlineLevel="0" collapsed="false">
      <c r="A9" s="409" t="s">
        <v>869</v>
      </c>
      <c r="B9" s="282" t="n">
        <v>6</v>
      </c>
      <c r="C9" s="282" t="n">
        <v>40</v>
      </c>
      <c r="D9" s="282" t="n">
        <v>524</v>
      </c>
      <c r="F9" s="410"/>
      <c r="G9" s="410"/>
    </row>
    <row r="10" customFormat="false" ht="12.75" hidden="false" customHeight="false" outlineLevel="0" collapsed="false">
      <c r="A10" s="409" t="s">
        <v>218</v>
      </c>
      <c r="B10" s="282" t="n">
        <v>23</v>
      </c>
      <c r="C10" s="282" t="n">
        <v>23</v>
      </c>
      <c r="D10" s="282" t="n">
        <v>771</v>
      </c>
      <c r="F10" s="410"/>
      <c r="G10" s="410"/>
    </row>
    <row r="11" customFormat="false" ht="12.75" hidden="false" customHeight="false" outlineLevel="0" collapsed="false">
      <c r="A11" s="409" t="s">
        <v>106</v>
      </c>
      <c r="B11" s="282" t="n">
        <v>15</v>
      </c>
      <c r="C11" s="282" t="n">
        <v>24</v>
      </c>
      <c r="D11" s="282" t="n">
        <v>914</v>
      </c>
      <c r="F11" s="410"/>
      <c r="G11" s="410"/>
    </row>
    <row r="12" customFormat="false" ht="12.75" hidden="false" customHeight="false" outlineLevel="0" collapsed="false">
      <c r="A12" s="409" t="s">
        <v>613</v>
      </c>
      <c r="B12" s="282" t="n">
        <v>27</v>
      </c>
      <c r="C12" s="282" t="n">
        <v>18</v>
      </c>
      <c r="D12" s="282" t="n">
        <v>234</v>
      </c>
      <c r="F12" s="410"/>
      <c r="G12" s="410"/>
    </row>
    <row r="13" customFormat="false" ht="12.75" hidden="false" customHeight="false" outlineLevel="0" collapsed="false">
      <c r="A13" s="409" t="s">
        <v>245</v>
      </c>
      <c r="B13" s="282" t="n">
        <v>24</v>
      </c>
      <c r="C13" s="282"/>
      <c r="D13" s="282" t="n">
        <v>408</v>
      </c>
      <c r="F13" s="410"/>
      <c r="G13" s="410"/>
    </row>
    <row r="14" customFormat="false" ht="12.75" hidden="false" customHeight="false" outlineLevel="0" collapsed="false">
      <c r="A14" s="409" t="s">
        <v>870</v>
      </c>
      <c r="B14" s="282" t="n">
        <v>23</v>
      </c>
      <c r="C14" s="282" t="n">
        <v>23</v>
      </c>
      <c r="D14" s="282" t="n">
        <v>771</v>
      </c>
    </row>
    <row r="15" customFormat="false" ht="12.75" hidden="false" customHeight="false" outlineLevel="0" collapsed="false">
      <c r="A15" s="409" t="s">
        <v>871</v>
      </c>
      <c r="B15" s="282" t="n">
        <v>60</v>
      </c>
      <c r="C15" s="282" t="n">
        <v>67</v>
      </c>
      <c r="D15" s="282" t="n">
        <v>1138</v>
      </c>
    </row>
    <row r="16" customFormat="false" ht="12.75" hidden="false" customHeight="false" outlineLevel="0" collapsed="false">
      <c r="A16" s="409" t="s">
        <v>313</v>
      </c>
      <c r="B16" s="282" t="n">
        <v>26</v>
      </c>
      <c r="C16" s="282" t="n">
        <v>40</v>
      </c>
      <c r="D16" s="282" t="n">
        <v>818</v>
      </c>
    </row>
    <row r="17" customFormat="false" ht="12.75" hidden="false" customHeight="false" outlineLevel="0" collapsed="false">
      <c r="A17" s="409" t="s">
        <v>872</v>
      </c>
      <c r="B17" s="282" t="n">
        <v>37</v>
      </c>
      <c r="C17" s="282" t="n">
        <v>58</v>
      </c>
      <c r="D17" s="282" t="n">
        <v>874</v>
      </c>
    </row>
    <row r="18" customFormat="false" ht="12.75" hidden="false" customHeight="false" outlineLevel="0" collapsed="false">
      <c r="A18" s="409" t="s">
        <v>87</v>
      </c>
      <c r="B18" s="282" t="n">
        <v>33</v>
      </c>
      <c r="C18" s="282" t="n">
        <v>41</v>
      </c>
      <c r="D18" s="282" t="n">
        <v>976</v>
      </c>
    </row>
    <row r="19" customFormat="false" ht="12.75" hidden="false" customHeight="false" outlineLevel="0" collapsed="false">
      <c r="A19" s="409" t="s">
        <v>873</v>
      </c>
      <c r="B19" s="282" t="n">
        <v>32</v>
      </c>
      <c r="C19" s="282" t="n">
        <v>54</v>
      </c>
      <c r="D19" s="411" t="n">
        <v>965</v>
      </c>
      <c r="E19" s="412" t="n">
        <v>890</v>
      </c>
    </row>
    <row r="20" customFormat="false" ht="12.75" hidden="false" customHeight="false" outlineLevel="0" collapsed="false">
      <c r="A20" s="409" t="s">
        <v>72</v>
      </c>
      <c r="B20" s="282" t="n">
        <v>33</v>
      </c>
      <c r="C20" s="282" t="n">
        <v>15</v>
      </c>
      <c r="D20" s="282" t="n">
        <v>833</v>
      </c>
    </row>
    <row r="21" customFormat="false" ht="12.75" hidden="false" customHeight="false" outlineLevel="0" collapsed="false">
      <c r="A21" s="409" t="s">
        <v>338</v>
      </c>
      <c r="B21" s="282" t="n">
        <v>35</v>
      </c>
      <c r="C21" s="282" t="n">
        <v>56</v>
      </c>
      <c r="D21" s="411" t="n">
        <v>970</v>
      </c>
      <c r="E21" s="412" t="n">
        <v>939</v>
      </c>
    </row>
    <row r="22" customFormat="false" ht="12.75" hidden="false" customHeight="false" outlineLevel="0" collapsed="false">
      <c r="A22" s="409" t="s">
        <v>102</v>
      </c>
      <c r="B22" s="282" t="n">
        <v>43</v>
      </c>
      <c r="C22" s="282" t="n">
        <v>38</v>
      </c>
      <c r="D22" s="282" t="n">
        <v>942</v>
      </c>
    </row>
    <row r="23" customFormat="false" ht="12.75" hidden="false" customHeight="false" outlineLevel="0" collapsed="false">
      <c r="A23" s="409" t="s">
        <v>300</v>
      </c>
      <c r="B23" s="282" t="n">
        <v>30</v>
      </c>
      <c r="C23" s="282" t="n">
        <v>20</v>
      </c>
      <c r="D23" s="282" t="n">
        <v>1018</v>
      </c>
    </row>
    <row r="24" customFormat="false" ht="12.75" hidden="false" customHeight="false" outlineLevel="0" collapsed="false">
      <c r="A24" s="409" t="s">
        <v>874</v>
      </c>
      <c r="B24" s="282" t="n">
        <v>21</v>
      </c>
      <c r="C24" s="282" t="n">
        <v>51</v>
      </c>
      <c r="D24" s="282" t="n">
        <v>1035</v>
      </c>
    </row>
    <row r="25" customFormat="false" ht="12.75" hidden="false" customHeight="false" outlineLevel="0" collapsed="false">
      <c r="A25" s="409" t="s">
        <v>302</v>
      </c>
      <c r="B25" s="282" t="n">
        <v>44</v>
      </c>
      <c r="C25" s="282" t="n">
        <v>58</v>
      </c>
      <c r="D25" s="282" t="n">
        <v>1002</v>
      </c>
    </row>
    <row r="26" customFormat="false" ht="12.75" hidden="false" customHeight="false" outlineLevel="0" collapsed="false">
      <c r="A26" s="409" t="s">
        <v>875</v>
      </c>
      <c r="B26" s="282" t="n">
        <v>28</v>
      </c>
      <c r="C26" s="282" t="n">
        <v>49</v>
      </c>
      <c r="D26" s="282" t="n">
        <v>1089</v>
      </c>
    </row>
    <row r="27" customFormat="false" ht="12.75" hidden="false" customHeight="false" outlineLevel="0" collapsed="false">
      <c r="A27" s="409" t="s">
        <v>48</v>
      </c>
      <c r="B27" s="282" t="n">
        <v>27</v>
      </c>
      <c r="C27" s="282" t="n">
        <v>27</v>
      </c>
      <c r="D27" s="282" t="n">
        <v>932</v>
      </c>
    </row>
    <row r="28" customFormat="false" ht="12.75" hidden="false" customHeight="false" outlineLevel="0" collapsed="false">
      <c r="A28" s="409" t="s">
        <v>303</v>
      </c>
      <c r="B28" s="282" t="n">
        <v>56</v>
      </c>
      <c r="C28" s="282" t="n">
        <v>45</v>
      </c>
      <c r="D28" s="282" t="n">
        <v>1155</v>
      </c>
    </row>
    <row r="29" customFormat="false" ht="12.75" hidden="false" customHeight="false" outlineLevel="0" collapsed="false">
      <c r="A29" s="409" t="s">
        <v>285</v>
      </c>
      <c r="B29" s="282" t="n">
        <v>9</v>
      </c>
      <c r="C29" s="282" t="n">
        <v>27</v>
      </c>
      <c r="D29" s="282" t="n">
        <v>108</v>
      </c>
    </row>
    <row r="30" customFormat="false" ht="12.75" hidden="false" customHeight="false" outlineLevel="0" collapsed="false">
      <c r="A30" s="409" t="s">
        <v>876</v>
      </c>
      <c r="B30" s="282" t="n">
        <v>35</v>
      </c>
      <c r="C30" s="282" t="n">
        <v>35</v>
      </c>
      <c r="D30" s="282" t="n">
        <v>1055</v>
      </c>
    </row>
    <row r="31" customFormat="false" ht="12.75" hidden="false" customHeight="false" outlineLevel="0" collapsed="false">
      <c r="A31" s="409" t="s">
        <v>299</v>
      </c>
      <c r="B31" s="282" t="n">
        <v>31</v>
      </c>
      <c r="C31" s="282" t="n">
        <v>31</v>
      </c>
      <c r="D31" s="282" t="n">
        <v>817</v>
      </c>
    </row>
    <row r="32" customFormat="false" ht="12.75" hidden="false" customHeight="false" outlineLevel="0" collapsed="false">
      <c r="A32" s="409" t="s">
        <v>110</v>
      </c>
      <c r="B32" s="282" t="n">
        <v>9</v>
      </c>
      <c r="C32" s="282" t="n">
        <v>9</v>
      </c>
      <c r="D32" s="282" t="n">
        <v>72</v>
      </c>
    </row>
    <row r="33" customFormat="false" ht="12.75" hidden="false" customHeight="false" outlineLevel="0" collapsed="false">
      <c r="A33" s="409" t="s">
        <v>56</v>
      </c>
      <c r="B33" s="282" t="n">
        <v>30</v>
      </c>
      <c r="C33" s="282" t="n">
        <v>29</v>
      </c>
      <c r="D33" s="282" t="n">
        <v>804</v>
      </c>
    </row>
    <row r="34" customFormat="false" ht="12.75" hidden="false" customHeight="false" outlineLevel="0" collapsed="false">
      <c r="A34" s="409" t="s">
        <v>270</v>
      </c>
      <c r="B34" s="282" t="n">
        <v>54</v>
      </c>
      <c r="C34" s="282" t="n">
        <v>59</v>
      </c>
      <c r="D34" s="411" t="n">
        <v>1176</v>
      </c>
      <c r="E34" s="412" t="n">
        <v>1055</v>
      </c>
    </row>
    <row r="35" customFormat="false" ht="12.75" hidden="false" customHeight="false" outlineLevel="0" collapsed="false">
      <c r="A35" s="409" t="s">
        <v>165</v>
      </c>
      <c r="B35" s="282" t="n">
        <v>29</v>
      </c>
      <c r="C35" s="282" t="n">
        <v>16</v>
      </c>
      <c r="D35" s="282" t="n">
        <v>731</v>
      </c>
    </row>
    <row r="36" customFormat="false" ht="12.75" hidden="false" customHeight="false" outlineLevel="0" collapsed="false">
      <c r="A36" s="409" t="s">
        <v>224</v>
      </c>
      <c r="B36" s="282" t="n">
        <v>31</v>
      </c>
      <c r="C36" s="282" t="n">
        <v>38</v>
      </c>
      <c r="D36" s="282" t="n">
        <v>727</v>
      </c>
    </row>
    <row r="37" customFormat="false" ht="12.75" hidden="false" customHeight="false" outlineLevel="0" collapsed="false">
      <c r="A37" s="409" t="s">
        <v>322</v>
      </c>
      <c r="B37" s="282" t="n">
        <v>52</v>
      </c>
      <c r="C37" s="282" t="n">
        <v>58</v>
      </c>
      <c r="D37" s="282" t="n">
        <v>1039</v>
      </c>
    </row>
    <row r="38" customFormat="false" ht="12.75" hidden="false" customHeight="false" outlineLevel="0" collapsed="false">
      <c r="A38" s="409" t="s">
        <v>65</v>
      </c>
      <c r="B38" s="282" t="n">
        <v>36</v>
      </c>
      <c r="C38" s="282" t="n">
        <v>18</v>
      </c>
      <c r="D38" s="282" t="n">
        <v>1024</v>
      </c>
    </row>
    <row r="39" customFormat="false" ht="12.75" hidden="false" customHeight="false" outlineLevel="0" collapsed="false">
      <c r="A39" s="409" t="s">
        <v>877</v>
      </c>
      <c r="B39" s="282" t="n">
        <v>16</v>
      </c>
      <c r="C39" s="282" t="n">
        <v>14</v>
      </c>
      <c r="D39" s="282" t="n">
        <v>598</v>
      </c>
    </row>
    <row r="40" customFormat="false" ht="12.75" hidden="false" customHeight="false" outlineLevel="0" collapsed="false">
      <c r="A40" s="409" t="s">
        <v>142</v>
      </c>
      <c r="B40" s="282" t="n">
        <v>9</v>
      </c>
      <c r="C40" s="282" t="n">
        <v>18</v>
      </c>
      <c r="D40" s="282" t="n">
        <v>126</v>
      </c>
    </row>
    <row r="41" customFormat="false" ht="12.75" hidden="false" customHeight="false" outlineLevel="0" collapsed="false">
      <c r="A41" s="409" t="s">
        <v>878</v>
      </c>
      <c r="B41" s="282" t="n">
        <v>37</v>
      </c>
      <c r="C41" s="282" t="n">
        <v>37</v>
      </c>
      <c r="D41" s="282" t="n">
        <v>1053</v>
      </c>
    </row>
    <row r="42" customFormat="false" ht="12.75" hidden="false" customHeight="false" outlineLevel="0" collapsed="false">
      <c r="A42" s="409" t="s">
        <v>68</v>
      </c>
      <c r="B42" s="282" t="n">
        <v>18</v>
      </c>
      <c r="C42" s="282" t="n">
        <v>72</v>
      </c>
      <c r="D42" s="282" t="n">
        <v>648</v>
      </c>
    </row>
    <row r="43" customFormat="false" ht="12.75" hidden="false" customHeight="false" outlineLevel="0" collapsed="false">
      <c r="A43" s="409" t="s">
        <v>340</v>
      </c>
      <c r="B43" s="282" t="n">
        <v>36</v>
      </c>
      <c r="C43" s="282" t="n">
        <v>72</v>
      </c>
      <c r="D43" s="282" t="n">
        <v>297</v>
      </c>
    </row>
    <row r="44" customFormat="false" ht="12.75" hidden="false" customHeight="false" outlineLevel="0" collapsed="false">
      <c r="A44" s="409" t="s">
        <v>78</v>
      </c>
      <c r="B44" s="282" t="n">
        <v>40</v>
      </c>
      <c r="C44" s="282" t="n">
        <v>20</v>
      </c>
      <c r="D44" s="282" t="n">
        <v>1094</v>
      </c>
    </row>
    <row r="45" customFormat="false" ht="12.75" hidden="false" customHeight="false" outlineLevel="0" collapsed="false">
      <c r="A45" s="409" t="s">
        <v>75</v>
      </c>
      <c r="B45" s="282" t="n">
        <v>47</v>
      </c>
      <c r="C45" s="282" t="n">
        <v>34</v>
      </c>
      <c r="D45" s="282" t="n">
        <v>1030</v>
      </c>
    </row>
    <row r="46" customFormat="false" ht="12.75" hidden="false" customHeight="false" outlineLevel="0" collapsed="false">
      <c r="A46" s="409" t="s">
        <v>292</v>
      </c>
      <c r="B46" s="282" t="n">
        <v>36</v>
      </c>
      <c r="C46" s="282" t="n">
        <v>58</v>
      </c>
      <c r="D46" s="282" t="n">
        <v>1182</v>
      </c>
    </row>
    <row r="47" customFormat="false" ht="12.75" hidden="false" customHeight="false" outlineLevel="0" collapsed="false">
      <c r="A47" s="409" t="s">
        <v>265</v>
      </c>
      <c r="B47" s="282" t="n">
        <v>24</v>
      </c>
      <c r="C47" s="282" t="n">
        <v>40</v>
      </c>
      <c r="D47" s="282" t="n">
        <v>939</v>
      </c>
    </row>
    <row r="48" customFormat="false" ht="12.75" hidden="false" customHeight="false" outlineLevel="0" collapsed="false">
      <c r="A48" s="409" t="s">
        <v>226</v>
      </c>
      <c r="B48" s="282" t="n">
        <v>49</v>
      </c>
      <c r="C48" s="282" t="n">
        <v>56</v>
      </c>
      <c r="D48" s="282" t="n">
        <v>1100</v>
      </c>
    </row>
    <row r="49" customFormat="false" ht="12.75" hidden="false" customHeight="false" outlineLevel="0" collapsed="false">
      <c r="A49" s="409" t="s">
        <v>879</v>
      </c>
      <c r="B49" s="282" t="n">
        <v>52</v>
      </c>
      <c r="C49" s="282" t="n">
        <v>87</v>
      </c>
      <c r="D49" s="282" t="n">
        <v>775</v>
      </c>
    </row>
    <row r="50" customFormat="false" ht="12.75" hidden="false" customHeight="false" outlineLevel="0" collapsed="false">
      <c r="A50" s="409" t="s">
        <v>357</v>
      </c>
      <c r="B50" s="282" t="n">
        <v>39</v>
      </c>
      <c r="C50" s="282" t="n">
        <v>59</v>
      </c>
      <c r="D50" s="411" t="n">
        <v>1144</v>
      </c>
      <c r="E50" s="412" t="n">
        <v>1058</v>
      </c>
    </row>
    <row r="51" customFormat="false" ht="12.75" hidden="false" customHeight="false" outlineLevel="0" collapsed="false">
      <c r="A51" s="409" t="s">
        <v>59</v>
      </c>
      <c r="B51" s="282" t="n">
        <v>30</v>
      </c>
      <c r="C51" s="282" t="n">
        <v>29</v>
      </c>
      <c r="D51" s="282" t="n">
        <v>804</v>
      </c>
    </row>
    <row r="52" customFormat="false" ht="12.75" hidden="false" customHeight="false" outlineLevel="0" collapsed="false">
      <c r="A52" s="409" t="s">
        <v>434</v>
      </c>
      <c r="B52" s="282" t="n">
        <v>65</v>
      </c>
      <c r="C52" s="282" t="n">
        <v>66</v>
      </c>
      <c r="D52" s="282" t="n">
        <v>1144</v>
      </c>
    </row>
    <row r="53" customFormat="false" ht="12.75" hidden="false" customHeight="false" outlineLevel="0" collapsed="false">
      <c r="A53" s="409" t="s">
        <v>84</v>
      </c>
      <c r="B53" s="282" t="n">
        <v>37</v>
      </c>
      <c r="C53" s="282" t="n">
        <v>15</v>
      </c>
      <c r="D53" s="282" t="n">
        <v>961</v>
      </c>
    </row>
    <row r="54" customFormat="false" ht="12.75" hidden="false" customHeight="false" outlineLevel="0" collapsed="false">
      <c r="A54" s="409" t="s">
        <v>652</v>
      </c>
      <c r="B54" s="282" t="n">
        <v>27</v>
      </c>
      <c r="C54" s="282" t="n">
        <v>27</v>
      </c>
      <c r="D54" s="282" t="n">
        <v>108</v>
      </c>
    </row>
    <row r="55" customFormat="false" ht="12.75" hidden="false" customHeight="false" outlineLevel="0" collapsed="false">
      <c r="A55" s="409" t="s">
        <v>268</v>
      </c>
      <c r="B55" s="282" t="n">
        <v>10</v>
      </c>
      <c r="C55" s="282" t="n">
        <v>39</v>
      </c>
      <c r="D55" s="282" t="n">
        <v>987</v>
      </c>
    </row>
    <row r="56" customFormat="false" ht="12.75" hidden="false" customHeight="false" outlineLevel="0" collapsed="false">
      <c r="A56" s="409" t="s">
        <v>236</v>
      </c>
      <c r="B56" s="282" t="n">
        <v>40</v>
      </c>
      <c r="C56" s="282" t="n">
        <v>14</v>
      </c>
      <c r="D56" s="282" t="n">
        <v>908</v>
      </c>
    </row>
    <row r="57" customFormat="false" ht="12.75" hidden="false" customHeight="false" outlineLevel="0" collapsed="false">
      <c r="A57" s="409" t="s">
        <v>121</v>
      </c>
      <c r="B57" s="282" t="n">
        <v>28</v>
      </c>
      <c r="C57" s="282" t="n">
        <v>26</v>
      </c>
      <c r="D57" s="282" t="n">
        <v>832</v>
      </c>
    </row>
    <row r="58" customFormat="false" ht="12.75" hidden="false" customHeight="false" outlineLevel="0" collapsed="false">
      <c r="A58" s="409" t="s">
        <v>253</v>
      </c>
      <c r="B58" s="282" t="n">
        <v>26</v>
      </c>
      <c r="C58" s="282" t="n">
        <v>26</v>
      </c>
      <c r="D58" s="282" t="n">
        <v>1024</v>
      </c>
    </row>
    <row r="59" customFormat="false" ht="12.75" hidden="false" customHeight="false" outlineLevel="0" collapsed="false">
      <c r="A59" s="409" t="s">
        <v>62</v>
      </c>
      <c r="B59" s="282" t="n">
        <v>40</v>
      </c>
      <c r="C59" s="282" t="n">
        <v>37</v>
      </c>
      <c r="D59" s="411" t="n">
        <v>1100</v>
      </c>
      <c r="E59" s="412" t="n">
        <v>1036</v>
      </c>
    </row>
    <row r="60" customFormat="false" ht="12.75" hidden="false" customHeight="false" outlineLevel="0" collapsed="false">
      <c r="A60" s="409" t="s">
        <v>880</v>
      </c>
      <c r="B60" s="282" t="n">
        <v>26</v>
      </c>
      <c r="C60" s="282" t="n">
        <v>10</v>
      </c>
      <c r="D60" s="282" t="n">
        <v>722</v>
      </c>
    </row>
    <row r="61" customFormat="false" ht="12.75" hidden="false" customHeight="false" outlineLevel="0" collapsed="false">
      <c r="A61" s="409" t="s">
        <v>284</v>
      </c>
      <c r="B61" s="282" t="n">
        <v>39</v>
      </c>
      <c r="C61" s="282" t="n">
        <v>40</v>
      </c>
      <c r="D61" s="282" t="n">
        <v>1093</v>
      </c>
    </row>
    <row r="62" customFormat="false" ht="12.75" hidden="false" customHeight="false" outlineLevel="0" collapsed="false">
      <c r="A62" s="409" t="s">
        <v>118</v>
      </c>
      <c r="B62" s="282" t="n">
        <v>28</v>
      </c>
      <c r="C62" s="282" t="n">
        <v>26</v>
      </c>
      <c r="D62" s="282" t="n">
        <v>832</v>
      </c>
    </row>
    <row r="63" customFormat="false" ht="12.75" hidden="false" customHeight="false" outlineLevel="0" collapsed="false">
      <c r="A63" s="409" t="s">
        <v>881</v>
      </c>
      <c r="B63" s="282" t="n">
        <v>19</v>
      </c>
      <c r="C63" s="282" t="n">
        <v>37</v>
      </c>
      <c r="D63" s="282" t="n">
        <v>992</v>
      </c>
    </row>
    <row r="64" customFormat="false" ht="12.75" hidden="false" customHeight="false" outlineLevel="0" collapsed="false">
      <c r="A64" s="409" t="s">
        <v>237</v>
      </c>
      <c r="B64" s="282" t="n">
        <v>39</v>
      </c>
      <c r="C64" s="282" t="n">
        <v>18</v>
      </c>
      <c r="D64" s="282" t="n">
        <v>798</v>
      </c>
    </row>
    <row r="65" customFormat="false" ht="12.75" hidden="false" customHeight="false" outlineLevel="0" collapsed="false">
      <c r="A65" s="409" t="s">
        <v>882</v>
      </c>
      <c r="B65" s="282" t="n">
        <v>48</v>
      </c>
      <c r="C65" s="282" t="n">
        <v>38</v>
      </c>
      <c r="D65" s="282" t="n">
        <v>1126</v>
      </c>
    </row>
    <row r="66" customFormat="false" ht="12.75" hidden="false" customHeight="false" outlineLevel="0" collapsed="false">
      <c r="A66" s="409" t="s">
        <v>329</v>
      </c>
      <c r="B66" s="282" t="n">
        <v>54</v>
      </c>
      <c r="C66" s="282" t="n">
        <v>58</v>
      </c>
      <c r="D66" s="282" t="n">
        <v>1164</v>
      </c>
    </row>
    <row r="67" customFormat="false" ht="12.75" hidden="false" customHeight="false" outlineLevel="0" collapsed="false">
      <c r="A67" s="409" t="s">
        <v>428</v>
      </c>
      <c r="B67" s="282" t="n">
        <v>62</v>
      </c>
      <c r="C67" s="282" t="n">
        <v>69</v>
      </c>
      <c r="D67" s="411" t="n">
        <v>1137</v>
      </c>
      <c r="E67" s="412" t="n">
        <v>1061</v>
      </c>
    </row>
    <row r="68" customFormat="false" ht="12.75" hidden="false" customHeight="false" outlineLevel="0" collapsed="false">
      <c r="A68" s="409" t="s">
        <v>257</v>
      </c>
      <c r="B68" s="282" t="n">
        <v>39</v>
      </c>
      <c r="C68" s="282" t="n">
        <v>45</v>
      </c>
      <c r="D68" s="282" t="n">
        <v>1037</v>
      </c>
    </row>
    <row r="69" customFormat="false" ht="12.75" hidden="false" customHeight="false" outlineLevel="0" collapsed="false">
      <c r="A69" s="409" t="s">
        <v>464</v>
      </c>
      <c r="B69" s="282" t="n">
        <v>9</v>
      </c>
      <c r="C69" s="282" t="n">
        <v>18</v>
      </c>
      <c r="D69" s="282" t="n">
        <v>90</v>
      </c>
    </row>
    <row r="70" customFormat="false" ht="12.75" hidden="false" customHeight="false" outlineLevel="0" collapsed="false">
      <c r="A70" s="409" t="s">
        <v>109</v>
      </c>
      <c r="B70" s="282" t="n">
        <v>18</v>
      </c>
      <c r="C70" s="282" t="n">
        <v>27</v>
      </c>
      <c r="D70" s="282" t="n">
        <v>162</v>
      </c>
    </row>
    <row r="71" customFormat="false" ht="12.75" hidden="false" customHeight="false" outlineLevel="0" collapsed="false">
      <c r="A71" s="409" t="s">
        <v>883</v>
      </c>
      <c r="B71" s="282" t="n">
        <v>41</v>
      </c>
      <c r="C71" s="282" t="n">
        <v>54</v>
      </c>
      <c r="D71" s="282" t="n">
        <v>1095</v>
      </c>
    </row>
    <row r="72" customFormat="false" ht="12.75" hidden="false" customHeight="false" outlineLevel="0" collapsed="false">
      <c r="A72" s="409" t="s">
        <v>413</v>
      </c>
      <c r="B72" s="282" t="n">
        <v>29</v>
      </c>
      <c r="C72" s="282" t="n">
        <v>37</v>
      </c>
      <c r="D72" s="282" t="n">
        <v>1119</v>
      </c>
    </row>
    <row r="73" customFormat="false" ht="12.75" hidden="false" customHeight="false" outlineLevel="0" collapsed="false">
      <c r="A73" s="409" t="s">
        <v>699</v>
      </c>
      <c r="B73" s="282" t="n">
        <v>25</v>
      </c>
      <c r="C73" s="282" t="n">
        <v>20</v>
      </c>
      <c r="D73" s="282" t="n">
        <v>741</v>
      </c>
    </row>
    <row r="74" customFormat="false" ht="12.75" hidden="false" customHeight="false" outlineLevel="0" collapsed="false">
      <c r="A74" s="409" t="s">
        <v>81</v>
      </c>
      <c r="B74" s="282" t="n">
        <v>38</v>
      </c>
      <c r="C74" s="282" t="n">
        <v>29</v>
      </c>
      <c r="D74" s="282" t="n">
        <v>1056</v>
      </c>
    </row>
    <row r="75" customFormat="false" ht="12.75" hidden="false" customHeight="false" outlineLevel="0" collapsed="false">
      <c r="A75" s="409" t="s">
        <v>126</v>
      </c>
      <c r="B75" s="282" t="n">
        <v>36</v>
      </c>
      <c r="C75" s="282" t="n">
        <v>44</v>
      </c>
      <c r="D75" s="282" t="n">
        <v>983</v>
      </c>
    </row>
    <row r="76" customFormat="false" ht="12.75" hidden="false" customHeight="false" outlineLevel="0" collapsed="false">
      <c r="A76" s="409" t="s">
        <v>884</v>
      </c>
      <c r="B76" s="282" t="n">
        <v>57</v>
      </c>
      <c r="C76" s="282" t="n">
        <v>64</v>
      </c>
      <c r="D76" s="282" t="n">
        <v>1194</v>
      </c>
    </row>
    <row r="77" customFormat="false" ht="12.75" hidden="false" customHeight="false" outlineLevel="0" collapsed="false">
      <c r="A77" s="409" t="s">
        <v>885</v>
      </c>
      <c r="B77" s="282" t="n">
        <v>8</v>
      </c>
      <c r="C77" s="282"/>
      <c r="D77" s="282" t="n">
        <v>112</v>
      </c>
    </row>
    <row r="78" customFormat="false" ht="12.75" hidden="false" customHeight="false" outlineLevel="0" collapsed="false">
      <c r="A78" s="409" t="s">
        <v>886</v>
      </c>
      <c r="B78" s="282" t="n">
        <v>7</v>
      </c>
      <c r="C78" s="282"/>
      <c r="D78" s="413" t="n">
        <v>12701</v>
      </c>
      <c r="F78" s="410"/>
      <c r="G78" s="410"/>
    </row>
    <row r="79" customFormat="false" ht="12.75" hidden="false" customHeight="false" outlineLevel="0" collapsed="false">
      <c r="A79" s="409" t="s">
        <v>887</v>
      </c>
      <c r="B79" s="282"/>
      <c r="C79" s="282"/>
      <c r="D79" s="282" t="n">
        <v>71</v>
      </c>
      <c r="F79" s="410"/>
      <c r="G79" s="410"/>
    </row>
    <row r="80" customFormat="false" ht="12.75" hidden="false" customHeight="false" outlineLevel="0" collapsed="false">
      <c r="A80" s="409" t="s">
        <v>888</v>
      </c>
      <c r="B80" s="282"/>
      <c r="C80" s="282"/>
      <c r="D80" s="282" t="n">
        <v>1187</v>
      </c>
      <c r="F80" s="410"/>
      <c r="G80" s="410"/>
    </row>
    <row r="81" customFormat="false" ht="12.75" hidden="false" customHeight="false" outlineLevel="0" collapsed="false">
      <c r="A81" s="409" t="s">
        <v>889</v>
      </c>
      <c r="B81" s="282"/>
      <c r="C81" s="282"/>
      <c r="D81" s="282" t="n">
        <v>71</v>
      </c>
      <c r="F81" s="410"/>
      <c r="G81" s="410"/>
    </row>
    <row r="82" customFormat="false" ht="12.75" hidden="false" customHeight="false" outlineLevel="0" collapsed="false">
      <c r="A82" s="409" t="s">
        <v>890</v>
      </c>
      <c r="B82" s="282"/>
      <c r="C82" s="282"/>
      <c r="D82" s="282" t="n">
        <v>71</v>
      </c>
      <c r="F82" s="410"/>
      <c r="G82" s="410"/>
    </row>
    <row r="83" customFormat="false" ht="12.75" hidden="false" customHeight="false" outlineLevel="0" collapsed="false">
      <c r="A83" s="409" t="s">
        <v>891</v>
      </c>
      <c r="B83" s="282"/>
      <c r="C83" s="282"/>
      <c r="D83" s="282" t="n">
        <v>3016</v>
      </c>
      <c r="F83" s="410"/>
      <c r="G83" s="410"/>
    </row>
    <row r="84" customFormat="false" ht="12.75" hidden="false" customHeight="false" outlineLevel="0" collapsed="false">
      <c r="A84" s="409" t="s">
        <v>146</v>
      </c>
      <c r="B84" s="282"/>
      <c r="C84" s="282"/>
      <c r="D84" s="282" t="n">
        <v>1608</v>
      </c>
      <c r="F84" s="410"/>
      <c r="G84" s="410"/>
    </row>
    <row r="85" customFormat="false" ht="12.75" hidden="false" customHeight="false" outlineLevel="0" collapsed="false">
      <c r="A85" s="409" t="s">
        <v>520</v>
      </c>
      <c r="B85" s="282"/>
      <c r="C85" s="282"/>
      <c r="D85" s="282" t="n">
        <v>32</v>
      </c>
      <c r="F85" s="410"/>
      <c r="G85" s="410"/>
    </row>
    <row r="86" customFormat="false" ht="12.75" hidden="false" customHeight="false" outlineLevel="0" collapsed="false">
      <c r="A86" s="409" t="s">
        <v>892</v>
      </c>
      <c r="B86" s="282"/>
      <c r="C86" s="282" t="n">
        <v>12</v>
      </c>
      <c r="D86" s="282" t="n">
        <v>104</v>
      </c>
      <c r="F86" s="410"/>
      <c r="G86" s="410"/>
    </row>
    <row r="87" customFormat="false" ht="12.75" hidden="false" customHeight="false" outlineLevel="0" collapsed="false">
      <c r="A87" s="409" t="s">
        <v>893</v>
      </c>
      <c r="B87" s="282" t="n">
        <v>12</v>
      </c>
      <c r="C87" s="282" t="n">
        <v>16</v>
      </c>
      <c r="D87" s="282" t="n">
        <v>588</v>
      </c>
      <c r="F87" s="410"/>
      <c r="G87" s="410"/>
    </row>
    <row r="88" customFormat="false" ht="12.75" hidden="false" customHeight="false" outlineLevel="0" collapsed="false">
      <c r="A88" s="409" t="s">
        <v>894</v>
      </c>
      <c r="B88" s="282"/>
      <c r="C88" s="282" t="n">
        <v>25</v>
      </c>
      <c r="D88" s="411" t="n">
        <v>601</v>
      </c>
      <c r="E88" s="412" t="n">
        <v>986</v>
      </c>
      <c r="F88" s="410"/>
      <c r="G88" s="410"/>
    </row>
    <row r="89" customFormat="false" ht="12.75" hidden="false" customHeight="false" outlineLevel="0" collapsed="false">
      <c r="A89" s="409" t="s">
        <v>895</v>
      </c>
      <c r="B89" s="282" t="n">
        <v>21</v>
      </c>
      <c r="C89" s="282"/>
      <c r="D89" s="411" t="n">
        <v>385</v>
      </c>
      <c r="F89" s="410"/>
      <c r="G89" s="410"/>
    </row>
    <row r="90" customFormat="false" ht="12.75" hidden="false" customHeight="false" outlineLevel="0" collapsed="false">
      <c r="A90" s="409" t="s">
        <v>395</v>
      </c>
      <c r="B90" s="282"/>
      <c r="C90" s="282" t="n">
        <v>162</v>
      </c>
      <c r="D90" s="282" t="n">
        <v>648</v>
      </c>
      <c r="F90" s="410"/>
      <c r="G90" s="410"/>
    </row>
    <row r="91" customFormat="false" ht="12.75" hidden="false" customHeight="false" outlineLevel="0" collapsed="false">
      <c r="A91" s="409" t="s">
        <v>143</v>
      </c>
      <c r="B91" s="282" t="n">
        <v>648</v>
      </c>
      <c r="C91" s="282" t="n">
        <v>1268</v>
      </c>
      <c r="D91" s="282" t="n">
        <v>5299</v>
      </c>
      <c r="F91" s="410"/>
      <c r="G91" s="410"/>
    </row>
    <row r="92" customFormat="false" ht="12.75" hidden="false" customHeight="false" outlineLevel="0" collapsed="false">
      <c r="A92" s="409" t="s">
        <v>304</v>
      </c>
      <c r="B92" s="282" t="n">
        <v>2232</v>
      </c>
      <c r="C92" s="282" t="n">
        <v>3240</v>
      </c>
      <c r="D92" s="282" t="n">
        <v>11088</v>
      </c>
      <c r="F92" s="410"/>
      <c r="G92" s="410"/>
    </row>
    <row r="93" customFormat="false" ht="12.75" hidden="false" customHeight="false" outlineLevel="0" collapsed="false">
      <c r="A93" s="409" t="s">
        <v>716</v>
      </c>
      <c r="B93" s="282" t="n">
        <v>5455</v>
      </c>
      <c r="C93" s="282" t="n">
        <v>7564</v>
      </c>
      <c r="D93" s="282" t="n">
        <v>101970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C404"/>
  <sheetViews>
    <sheetView showFormulas="false" showGridLines="true" showRowColHeaders="true" showZeros="true" rightToLeft="false" tabSelected="false" showOutlineSymbols="true" defaultGridColor="true" view="normal" topLeftCell="A386" colorId="64" zoomScale="100" zoomScaleNormal="100" zoomScalePageLayoutView="100" workbookViewId="0">
      <selection pane="topLeft" activeCell="B394" activeCellId="0" sqref="B394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6.42"/>
  </cols>
  <sheetData>
    <row r="3" customFormat="false" ht="12.75" hidden="false" customHeight="false" outlineLevel="0" collapsed="false">
      <c r="A3" s="0" t="s">
        <v>896</v>
      </c>
      <c r="B3" s="0" t="s">
        <v>297</v>
      </c>
    </row>
    <row r="4" customFormat="false" ht="12.75" hidden="false" customHeight="false" outlineLevel="0" collapsed="false">
      <c r="B4" s="0" t="s">
        <v>281</v>
      </c>
    </row>
    <row r="5" customFormat="false" ht="12.75" hidden="false" customHeight="false" outlineLevel="0" collapsed="false">
      <c r="B5" s="0" t="s">
        <v>301</v>
      </c>
    </row>
    <row r="6" customFormat="false" ht="12.75" hidden="false" customHeight="false" outlineLevel="0" collapsed="false">
      <c r="B6" s="0" t="s">
        <v>613</v>
      </c>
    </row>
    <row r="7" customFormat="false" ht="12.75" hidden="false" customHeight="false" outlineLevel="0" collapsed="false">
      <c r="B7" s="0" t="s">
        <v>316</v>
      </c>
    </row>
    <row r="8" customFormat="false" ht="12.75" hidden="false" customHeight="false" outlineLevel="0" collapsed="false">
      <c r="B8" s="0" t="s">
        <v>222</v>
      </c>
    </row>
    <row r="9" customFormat="false" ht="12.75" hidden="false" customHeight="false" outlineLevel="0" collapsed="false">
      <c r="B9" s="0" t="s">
        <v>290</v>
      </c>
    </row>
    <row r="10" customFormat="false" ht="12.75" hidden="false" customHeight="false" outlineLevel="0" collapsed="false">
      <c r="B10" s="0" t="s">
        <v>299</v>
      </c>
    </row>
    <row r="11" customFormat="false" ht="12.75" hidden="false" customHeight="false" outlineLevel="0" collapsed="false">
      <c r="B11" s="0" t="s">
        <v>270</v>
      </c>
    </row>
    <row r="12" customFormat="false" ht="12.75" hidden="false" customHeight="false" outlineLevel="0" collapsed="false">
      <c r="B12" s="0" t="s">
        <v>215</v>
      </c>
    </row>
    <row r="13" customFormat="false" ht="12.75" hidden="false" customHeight="false" outlineLevel="0" collapsed="false">
      <c r="B13" s="0" t="s">
        <v>224</v>
      </c>
    </row>
    <row r="14" customFormat="false" ht="12.75" hidden="false" customHeight="false" outlineLevel="0" collapsed="false">
      <c r="B14" s="0" t="s">
        <v>65</v>
      </c>
    </row>
    <row r="15" customFormat="false" ht="12.75" hidden="false" customHeight="false" outlineLevel="0" collapsed="false">
      <c r="B15" s="0" t="s">
        <v>268</v>
      </c>
    </row>
    <row r="16" customFormat="false" ht="12.75" hidden="false" customHeight="false" outlineLevel="0" collapsed="false">
      <c r="B16" s="0" t="s">
        <v>236</v>
      </c>
    </row>
    <row r="18" customFormat="false" ht="15.75" hidden="false" customHeight="false" outlineLevel="0" collapsed="false">
      <c r="A18" s="0" t="s">
        <v>897</v>
      </c>
      <c r="B18" s="47" t="s">
        <v>363</v>
      </c>
    </row>
    <row r="19" customFormat="false" ht="15.75" hidden="false" customHeight="false" outlineLevel="0" collapsed="false">
      <c r="B19" s="36" t="s">
        <v>316</v>
      </c>
    </row>
    <row r="20" customFormat="false" ht="15.75" hidden="false" customHeight="false" outlineLevel="0" collapsed="false">
      <c r="B20" s="145" t="s">
        <v>703</v>
      </c>
    </row>
    <row r="21" customFormat="false" ht="15.75" hidden="false" customHeight="false" outlineLevel="0" collapsed="false">
      <c r="B21" s="36" t="s">
        <v>270</v>
      </c>
    </row>
    <row r="22" customFormat="false" ht="15.75" hidden="false" customHeight="false" outlineLevel="0" collapsed="false">
      <c r="B22" s="47" t="s">
        <v>226</v>
      </c>
    </row>
    <row r="23" customFormat="false" ht="15.75" hidden="false" customHeight="false" outlineLevel="0" collapsed="false">
      <c r="B23" s="47" t="s">
        <v>236</v>
      </c>
    </row>
    <row r="24" customFormat="false" ht="15.75" hidden="false" customHeight="false" outlineLevel="0" collapsed="false">
      <c r="B24" s="37" t="s">
        <v>121</v>
      </c>
    </row>
    <row r="25" customFormat="false" ht="15.75" hidden="false" customHeight="false" outlineLevel="0" collapsed="false">
      <c r="B25" s="37" t="s">
        <v>62</v>
      </c>
    </row>
    <row r="26" customFormat="false" ht="15.75" hidden="false" customHeight="false" outlineLevel="0" collapsed="false">
      <c r="B26" s="47" t="s">
        <v>284</v>
      </c>
    </row>
    <row r="27" customFormat="false" ht="15.75" hidden="false" customHeight="false" outlineLevel="0" collapsed="false">
      <c r="B27" s="54" t="s">
        <v>237</v>
      </c>
    </row>
    <row r="28" customFormat="false" ht="15.75" hidden="false" customHeight="false" outlineLevel="0" collapsed="false">
      <c r="B28" s="47" t="s">
        <v>329</v>
      </c>
    </row>
    <row r="30" customFormat="false" ht="15.75" hidden="false" customHeight="false" outlineLevel="0" collapsed="false">
      <c r="A30" s="0" t="s">
        <v>898</v>
      </c>
      <c r="B30" s="85" t="s">
        <v>236</v>
      </c>
      <c r="C30" s="414"/>
    </row>
    <row r="31" customFormat="false" ht="15.75" hidden="false" customHeight="false" outlineLevel="0" collapsed="false">
      <c r="B31" s="37" t="s">
        <v>281</v>
      </c>
      <c r="C31" s="414"/>
    </row>
    <row r="32" customFormat="false" ht="15.75" hidden="false" customHeight="false" outlineLevel="0" collapsed="false">
      <c r="B32" s="47" t="s">
        <v>301</v>
      </c>
      <c r="C32" s="414"/>
    </row>
    <row r="33" customFormat="false" ht="15.75" hidden="false" customHeight="false" outlineLevel="0" collapsed="false">
      <c r="B33" s="47" t="s">
        <v>245</v>
      </c>
      <c r="C33" s="414"/>
    </row>
    <row r="34" customFormat="false" ht="15.75" hidden="false" customHeight="false" outlineLevel="0" collapsed="false">
      <c r="B34" s="415" t="s">
        <v>251</v>
      </c>
      <c r="C34" s="414"/>
    </row>
    <row r="35" customFormat="false" ht="15.75" hidden="false" customHeight="false" outlineLevel="0" collapsed="false">
      <c r="B35" s="47" t="s">
        <v>48</v>
      </c>
      <c r="C35" s="414"/>
    </row>
    <row r="36" customFormat="false" ht="15.75" hidden="false" customHeight="false" outlineLevel="0" collapsed="false">
      <c r="B36" s="74" t="s">
        <v>303</v>
      </c>
      <c r="C36" s="414"/>
    </row>
    <row r="37" customFormat="false" ht="15.75" hidden="false" customHeight="false" outlineLevel="0" collapsed="false">
      <c r="B37" s="47" t="s">
        <v>56</v>
      </c>
      <c r="C37" s="414"/>
    </row>
    <row r="38" customFormat="false" ht="15.75" hidden="false" customHeight="false" outlineLevel="0" collapsed="false">
      <c r="B38" s="47" t="s">
        <v>292</v>
      </c>
    </row>
    <row r="39" customFormat="false" ht="15.75" hidden="false" customHeight="false" outlineLevel="0" collapsed="false">
      <c r="B39" s="47" t="s">
        <v>59</v>
      </c>
    </row>
    <row r="40" customFormat="false" ht="15.75" hidden="false" customHeight="false" outlineLevel="0" collapsed="false">
      <c r="B40" s="47" t="s">
        <v>268</v>
      </c>
    </row>
    <row r="41" customFormat="false" ht="15.75" hidden="false" customHeight="false" outlineLevel="0" collapsed="false">
      <c r="B41" s="47" t="s">
        <v>253</v>
      </c>
    </row>
    <row r="42" customFormat="false" ht="15.75" hidden="false" customHeight="false" outlineLevel="0" collapsed="false">
      <c r="B42" s="416" t="s">
        <v>62</v>
      </c>
    </row>
    <row r="43" customFormat="false" ht="15.75" hidden="false" customHeight="false" outlineLevel="0" collapsed="false">
      <c r="B43" s="74" t="s">
        <v>284</v>
      </c>
    </row>
    <row r="44" customFormat="false" ht="15.75" hidden="false" customHeight="false" outlineLevel="0" collapsed="false">
      <c r="B44" s="73" t="s">
        <v>225</v>
      </c>
    </row>
    <row r="46" customFormat="false" ht="15.75" hidden="false" customHeight="false" outlineLevel="0" collapsed="false">
      <c r="A46" s="0" t="s">
        <v>899</v>
      </c>
      <c r="B46" s="36" t="s">
        <v>281</v>
      </c>
    </row>
    <row r="47" customFormat="false" ht="15.75" hidden="false" customHeight="false" outlineLevel="0" collapsed="false">
      <c r="B47" s="47" t="s">
        <v>220</v>
      </c>
    </row>
    <row r="48" customFormat="false" ht="15.75" hidden="false" customHeight="false" outlineLevel="0" collapsed="false">
      <c r="B48" s="54" t="s">
        <v>251</v>
      </c>
    </row>
    <row r="49" customFormat="false" ht="15.75" hidden="false" customHeight="false" outlineLevel="0" collapsed="false">
      <c r="B49" s="36" t="s">
        <v>222</v>
      </c>
    </row>
    <row r="50" customFormat="false" ht="15.75" hidden="false" customHeight="false" outlineLevel="0" collapsed="false">
      <c r="B50" s="47" t="s">
        <v>48</v>
      </c>
    </row>
    <row r="51" customFormat="false" ht="15.75" hidden="false" customHeight="false" outlineLevel="0" collapsed="false">
      <c r="B51" s="47" t="s">
        <v>303</v>
      </c>
    </row>
    <row r="52" customFormat="false" ht="15.75" hidden="false" customHeight="false" outlineLevel="0" collapsed="false">
      <c r="B52" s="47" t="s">
        <v>290</v>
      </c>
    </row>
    <row r="53" customFormat="false" ht="15.75" hidden="false" customHeight="false" outlineLevel="0" collapsed="false">
      <c r="B53" s="47" t="s">
        <v>291</v>
      </c>
    </row>
    <row r="54" customFormat="false" ht="15.75" hidden="false" customHeight="false" outlineLevel="0" collapsed="false">
      <c r="B54" s="47" t="s">
        <v>265</v>
      </c>
    </row>
    <row r="55" customFormat="false" ht="15.75" hidden="false" customHeight="false" outlineLevel="0" collapsed="false">
      <c r="B55" s="417" t="s">
        <v>236</v>
      </c>
    </row>
    <row r="56" customFormat="false" ht="15.75" hidden="false" customHeight="false" outlineLevel="0" collapsed="false">
      <c r="B56" s="74" t="s">
        <v>284</v>
      </c>
    </row>
    <row r="57" customFormat="false" ht="15.75" hidden="false" customHeight="false" outlineLevel="0" collapsed="false">
      <c r="B57" s="74" t="s">
        <v>283</v>
      </c>
    </row>
    <row r="58" customFormat="false" ht="15.75" hidden="false" customHeight="false" outlineLevel="0" collapsed="false">
      <c r="B58" s="74" t="s">
        <v>273</v>
      </c>
    </row>
    <row r="61" customFormat="false" ht="15.75" hidden="false" customHeight="false" outlineLevel="0" collapsed="false">
      <c r="A61" s="0" t="s">
        <v>900</v>
      </c>
      <c r="B61" s="74" t="s">
        <v>299</v>
      </c>
    </row>
    <row r="62" customFormat="false" ht="15.75" hidden="false" customHeight="false" outlineLevel="0" collapsed="false">
      <c r="B62" s="287" t="s">
        <v>363</v>
      </c>
    </row>
    <row r="63" customFormat="false" ht="15.75" hidden="false" customHeight="false" outlineLevel="0" collapsed="false">
      <c r="B63" s="85" t="s">
        <v>297</v>
      </c>
    </row>
    <row r="64" customFormat="false" ht="15.75" hidden="false" customHeight="false" outlineLevel="0" collapsed="false">
      <c r="B64" s="47" t="s">
        <v>281</v>
      </c>
    </row>
    <row r="65" customFormat="false" ht="15.75" hidden="false" customHeight="false" outlineLevel="0" collapsed="false">
      <c r="B65" s="47" t="s">
        <v>301</v>
      </c>
    </row>
    <row r="66" customFormat="false" ht="15.75" hidden="false" customHeight="false" outlineLevel="0" collapsed="false">
      <c r="B66" s="47" t="s">
        <v>313</v>
      </c>
    </row>
    <row r="67" customFormat="false" ht="15.75" hidden="false" customHeight="false" outlineLevel="0" collapsed="false">
      <c r="B67" s="71" t="s">
        <v>340</v>
      </c>
    </row>
    <row r="68" customFormat="false" ht="15.75" hidden="false" customHeight="false" outlineLevel="0" collapsed="false">
      <c r="B68" s="47" t="s">
        <v>283</v>
      </c>
    </row>
    <row r="69" customFormat="false" ht="15.75" hidden="false" customHeight="false" outlineLevel="0" collapsed="false">
      <c r="B69" s="36" t="s">
        <v>273</v>
      </c>
    </row>
    <row r="70" customFormat="false" ht="15.75" hidden="false" customHeight="false" outlineLevel="0" collapsed="false">
      <c r="B70" s="47" t="s">
        <v>708</v>
      </c>
    </row>
    <row r="71" customFormat="false" ht="15.75" hidden="false" customHeight="false" outlineLevel="0" collapsed="false">
      <c r="B71" s="47" t="s">
        <v>385</v>
      </c>
    </row>
    <row r="72" customFormat="false" ht="15.75" hidden="false" customHeight="false" outlineLevel="0" collapsed="false">
      <c r="B72" s="47" t="s">
        <v>486</v>
      </c>
    </row>
    <row r="73" customFormat="false" ht="15.75" hidden="false" customHeight="false" outlineLevel="0" collapsed="false">
      <c r="B73" s="47" t="s">
        <v>225</v>
      </c>
    </row>
    <row r="76" customFormat="false" ht="15.75" hidden="false" customHeight="false" outlineLevel="0" collapsed="false">
      <c r="A76" s="0" t="s">
        <v>901</v>
      </c>
      <c r="B76" s="84" t="s">
        <v>297</v>
      </c>
    </row>
    <row r="77" customFormat="false" ht="15.75" hidden="false" customHeight="false" outlineLevel="0" collapsed="false">
      <c r="B77" s="74" t="s">
        <v>301</v>
      </c>
    </row>
    <row r="78" customFormat="false" ht="15.75" hidden="false" customHeight="false" outlineLevel="0" collapsed="false">
      <c r="B78" s="287" t="s">
        <v>316</v>
      </c>
    </row>
    <row r="79" customFormat="false" ht="15.75" hidden="false" customHeight="false" outlineLevel="0" collapsed="false">
      <c r="B79" s="74" t="s">
        <v>313</v>
      </c>
    </row>
    <row r="80" customFormat="false" ht="15.75" hidden="false" customHeight="false" outlineLevel="0" collapsed="false">
      <c r="B80" s="37" t="s">
        <v>222</v>
      </c>
    </row>
    <row r="81" customFormat="false" ht="15.75" hidden="false" customHeight="false" outlineLevel="0" collapsed="false">
      <c r="B81" s="47" t="s">
        <v>302</v>
      </c>
    </row>
    <row r="82" customFormat="false" ht="15.75" hidden="false" customHeight="false" outlineLevel="0" collapsed="false">
      <c r="B82" s="74" t="s">
        <v>299</v>
      </c>
    </row>
    <row r="83" customFormat="false" ht="15.75" hidden="false" customHeight="false" outlineLevel="0" collapsed="false">
      <c r="B83" s="47" t="s">
        <v>629</v>
      </c>
    </row>
    <row r="84" customFormat="false" ht="15.75" hidden="false" customHeight="false" outlineLevel="0" collapsed="false">
      <c r="B84" s="71" t="s">
        <v>340</v>
      </c>
    </row>
    <row r="85" customFormat="false" ht="15.75" hidden="false" customHeight="false" outlineLevel="0" collapsed="false">
      <c r="B85" s="47" t="s">
        <v>329</v>
      </c>
    </row>
    <row r="86" customFormat="false" ht="15.75" hidden="false" customHeight="false" outlineLevel="0" collapsed="false">
      <c r="B86" s="47" t="s">
        <v>385</v>
      </c>
    </row>
    <row r="87" customFormat="false" ht="15.75" hidden="false" customHeight="false" outlineLevel="0" collapsed="false">
      <c r="B87" s="47" t="s">
        <v>486</v>
      </c>
    </row>
    <row r="89" customFormat="false" ht="15.75" hidden="false" customHeight="false" outlineLevel="0" collapsed="false">
      <c r="A89" s="0" t="s">
        <v>902</v>
      </c>
      <c r="B89" s="47" t="s">
        <v>363</v>
      </c>
    </row>
    <row r="90" customFormat="false" ht="15.75" hidden="false" customHeight="false" outlineLevel="0" collapsed="false">
      <c r="B90" s="47" t="s">
        <v>281</v>
      </c>
    </row>
    <row r="91" customFormat="false" ht="15.75" hidden="false" customHeight="false" outlineLevel="0" collapsed="false">
      <c r="B91" s="47" t="s">
        <v>218</v>
      </c>
    </row>
    <row r="92" customFormat="false" ht="15.75" hidden="false" customHeight="false" outlineLevel="0" collapsed="false">
      <c r="B92" s="47" t="s">
        <v>220</v>
      </c>
    </row>
    <row r="93" customFormat="false" ht="15.75" hidden="false" customHeight="false" outlineLevel="0" collapsed="false">
      <c r="B93" s="47" t="s">
        <v>313</v>
      </c>
    </row>
    <row r="94" customFormat="false" ht="15.75" hidden="false" customHeight="false" outlineLevel="0" collapsed="false">
      <c r="B94" s="47" t="s">
        <v>303</v>
      </c>
    </row>
    <row r="95" customFormat="false" ht="15.75" hidden="false" customHeight="false" outlineLevel="0" collapsed="false">
      <c r="B95" s="47" t="s">
        <v>290</v>
      </c>
    </row>
    <row r="96" customFormat="false" ht="15.75" hidden="false" customHeight="false" outlineLevel="0" collapsed="false">
      <c r="B96" s="47" t="s">
        <v>322</v>
      </c>
    </row>
    <row r="97" customFormat="false" ht="15.75" hidden="false" customHeight="false" outlineLevel="0" collapsed="false">
      <c r="B97" s="294" t="s">
        <v>903</v>
      </c>
    </row>
    <row r="98" customFormat="false" ht="15.75" hidden="false" customHeight="false" outlineLevel="0" collapsed="false">
      <c r="B98" s="47" t="s">
        <v>265</v>
      </c>
    </row>
    <row r="99" customFormat="false" ht="15.75" hidden="false" customHeight="false" outlineLevel="0" collapsed="false">
      <c r="B99" s="47" t="s">
        <v>284</v>
      </c>
    </row>
    <row r="100" customFormat="false" ht="15.75" hidden="false" customHeight="false" outlineLevel="0" collapsed="false">
      <c r="B100" s="47" t="s">
        <v>379</v>
      </c>
    </row>
    <row r="103" customFormat="false" ht="15.75" hidden="false" customHeight="false" outlineLevel="0" collapsed="false">
      <c r="A103" s="0" t="s">
        <v>904</v>
      </c>
      <c r="B103" s="47" t="s">
        <v>236</v>
      </c>
    </row>
    <row r="104" customFormat="false" ht="15.75" hidden="false" customHeight="false" outlineLevel="0" collapsed="false">
      <c r="B104" s="74" t="s">
        <v>363</v>
      </c>
    </row>
    <row r="105" customFormat="false" ht="15.75" hidden="false" customHeight="false" outlineLevel="0" collapsed="false">
      <c r="B105" s="85" t="s">
        <v>297</v>
      </c>
    </row>
    <row r="106" customFormat="false" ht="15.75" hidden="false" customHeight="false" outlineLevel="0" collapsed="false">
      <c r="B106" s="289" t="s">
        <v>277</v>
      </c>
    </row>
    <row r="107" customFormat="false" ht="15.75" hidden="false" customHeight="false" outlineLevel="0" collapsed="false">
      <c r="B107" s="36" t="s">
        <v>316</v>
      </c>
    </row>
    <row r="108" customFormat="false" ht="15.75" hidden="false" customHeight="false" outlineLevel="0" collapsed="false">
      <c r="B108" s="47" t="s">
        <v>706</v>
      </c>
    </row>
    <row r="109" customFormat="false" ht="15.75" hidden="false" customHeight="false" outlineLevel="0" collapsed="false">
      <c r="B109" s="47" t="s">
        <v>290</v>
      </c>
    </row>
    <row r="110" customFormat="false" ht="15.75" hidden="false" customHeight="false" outlineLevel="0" collapsed="false">
      <c r="B110" s="47" t="s">
        <v>299</v>
      </c>
    </row>
    <row r="111" customFormat="false" ht="15.75" hidden="false" customHeight="false" outlineLevel="0" collapsed="false">
      <c r="B111" s="415" t="s">
        <v>224</v>
      </c>
    </row>
    <row r="112" customFormat="false" ht="15.75" hidden="false" customHeight="false" outlineLevel="0" collapsed="false">
      <c r="B112" s="47" t="s">
        <v>226</v>
      </c>
    </row>
    <row r="113" customFormat="false" ht="15.75" hidden="false" customHeight="false" outlineLevel="0" collapsed="false">
      <c r="B113" s="54" t="s">
        <v>237</v>
      </c>
    </row>
    <row r="114" customFormat="false" ht="15.75" hidden="false" customHeight="false" outlineLevel="0" collapsed="false">
      <c r="B114" s="74" t="s">
        <v>257</v>
      </c>
    </row>
    <row r="117" customFormat="false" ht="15.75" hidden="false" customHeight="false" outlineLevel="0" collapsed="false">
      <c r="A117" s="0" t="s">
        <v>905</v>
      </c>
      <c r="B117" s="289" t="s">
        <v>301</v>
      </c>
    </row>
    <row r="118" customFormat="false" ht="15.75" hidden="false" customHeight="false" outlineLevel="0" collapsed="false">
      <c r="B118" s="47" t="s">
        <v>218</v>
      </c>
    </row>
    <row r="119" customFormat="false" ht="15.75" hidden="false" customHeight="false" outlineLevel="0" collapsed="false">
      <c r="B119" s="47" t="s">
        <v>220</v>
      </c>
    </row>
    <row r="120" customFormat="false" ht="15.75" hidden="false" customHeight="false" outlineLevel="0" collapsed="false">
      <c r="B120" s="47" t="s">
        <v>290</v>
      </c>
    </row>
    <row r="121" customFormat="false" ht="15.75" hidden="false" customHeight="false" outlineLevel="0" collapsed="false">
      <c r="B121" s="54" t="s">
        <v>224</v>
      </c>
    </row>
    <row r="122" customFormat="false" ht="15.75" hidden="false" customHeight="false" outlineLevel="0" collapsed="false">
      <c r="B122" s="47" t="s">
        <v>226</v>
      </c>
    </row>
    <row r="123" customFormat="false" ht="15.75" hidden="false" customHeight="false" outlineLevel="0" collapsed="false">
      <c r="B123" s="47" t="s">
        <v>236</v>
      </c>
    </row>
    <row r="124" customFormat="false" ht="15.75" hidden="false" customHeight="false" outlineLevel="0" collapsed="false">
      <c r="B124" s="54" t="s">
        <v>237</v>
      </c>
    </row>
    <row r="125" customFormat="false" ht="15.75" hidden="false" customHeight="false" outlineLevel="0" collapsed="false">
      <c r="B125" s="47" t="s">
        <v>329</v>
      </c>
    </row>
    <row r="126" customFormat="false" ht="15.75" hidden="false" customHeight="false" outlineLevel="0" collapsed="false">
      <c r="B126" s="47" t="s">
        <v>273</v>
      </c>
    </row>
    <row r="127" customFormat="false" ht="15.75" hidden="false" customHeight="false" outlineLevel="0" collapsed="false">
      <c r="B127" s="47" t="s">
        <v>708</v>
      </c>
    </row>
    <row r="129" customFormat="false" ht="15.75" hidden="false" customHeight="false" outlineLevel="0" collapsed="false">
      <c r="A129" s="0" t="s">
        <v>906</v>
      </c>
      <c r="B129" s="47" t="s">
        <v>48</v>
      </c>
    </row>
    <row r="130" customFormat="false" ht="15.75" hidden="false" customHeight="false" outlineLevel="0" collapsed="false">
      <c r="B130" s="37" t="s">
        <v>363</v>
      </c>
    </row>
    <row r="131" customFormat="false" ht="15.75" hidden="false" customHeight="false" outlineLevel="0" collapsed="false">
      <c r="B131" s="289" t="s">
        <v>277</v>
      </c>
    </row>
    <row r="132" customFormat="false" ht="15.75" hidden="false" customHeight="false" outlineLevel="0" collapsed="false">
      <c r="B132" s="36" t="s">
        <v>303</v>
      </c>
    </row>
    <row r="133" customFormat="false" ht="15.75" hidden="false" customHeight="false" outlineLevel="0" collapsed="false">
      <c r="B133" s="47" t="s">
        <v>290</v>
      </c>
    </row>
    <row r="134" customFormat="false" ht="15.75" hidden="false" customHeight="false" outlineLevel="0" collapsed="false">
      <c r="B134" s="47" t="s">
        <v>56</v>
      </c>
    </row>
    <row r="135" customFormat="false" ht="15.75" hidden="false" customHeight="false" outlineLevel="0" collapsed="false">
      <c r="B135" s="47" t="s">
        <v>292</v>
      </c>
    </row>
    <row r="136" customFormat="false" ht="15.75" hidden="false" customHeight="false" outlineLevel="0" collapsed="false">
      <c r="B136" s="47" t="s">
        <v>265</v>
      </c>
    </row>
    <row r="137" customFormat="false" ht="15.75" hidden="false" customHeight="false" outlineLevel="0" collapsed="false">
      <c r="B137" s="47" t="s">
        <v>226</v>
      </c>
    </row>
    <row r="138" customFormat="false" ht="15.75" hidden="false" customHeight="false" outlineLevel="0" collapsed="false">
      <c r="B138" s="47" t="s">
        <v>59</v>
      </c>
    </row>
    <row r="139" customFormat="false" ht="15.75" hidden="false" customHeight="false" outlineLevel="0" collapsed="false">
      <c r="B139" s="47" t="s">
        <v>284</v>
      </c>
    </row>
    <row r="140" customFormat="false" ht="15.75" hidden="false" customHeight="false" outlineLevel="0" collapsed="false">
      <c r="B140" s="97" t="s">
        <v>237</v>
      </c>
    </row>
    <row r="141" customFormat="false" ht="15.75" hidden="false" customHeight="false" outlineLevel="0" collapsed="false">
      <c r="B141" s="47" t="s">
        <v>329</v>
      </c>
    </row>
    <row r="142" customFormat="false" ht="15.75" hidden="false" customHeight="false" outlineLevel="0" collapsed="false">
      <c r="B142" s="47" t="s">
        <v>708</v>
      </c>
    </row>
    <row r="145" customFormat="false" ht="15.75" hidden="false" customHeight="false" outlineLevel="0" collapsed="false">
      <c r="A145" s="0" t="s">
        <v>907</v>
      </c>
      <c r="B145" s="47" t="s">
        <v>48</v>
      </c>
    </row>
    <row r="146" customFormat="false" ht="15.75" hidden="false" customHeight="false" outlineLevel="0" collapsed="false">
      <c r="B146" s="37" t="s">
        <v>363</v>
      </c>
    </row>
    <row r="147" customFormat="false" ht="15.75" hidden="false" customHeight="false" outlineLevel="0" collapsed="false">
      <c r="B147" s="74" t="s">
        <v>303</v>
      </c>
    </row>
    <row r="148" customFormat="false" ht="15.75" hidden="false" customHeight="false" outlineLevel="0" collapsed="false">
      <c r="B148" s="47" t="s">
        <v>275</v>
      </c>
    </row>
    <row r="149" customFormat="false" ht="15.75" hidden="false" customHeight="false" outlineLevel="0" collapsed="false">
      <c r="B149" s="47" t="s">
        <v>56</v>
      </c>
    </row>
    <row r="150" customFormat="false" ht="15.75" hidden="false" customHeight="false" outlineLevel="0" collapsed="false">
      <c r="B150" s="47" t="s">
        <v>226</v>
      </c>
    </row>
    <row r="151" customFormat="false" ht="15.75" hidden="false" customHeight="false" outlineLevel="0" collapsed="false">
      <c r="B151" s="47" t="s">
        <v>59</v>
      </c>
    </row>
    <row r="152" customFormat="false" ht="15.75" hidden="false" customHeight="false" outlineLevel="0" collapsed="false">
      <c r="B152" s="47" t="s">
        <v>62</v>
      </c>
    </row>
    <row r="153" customFormat="false" ht="15.75" hidden="false" customHeight="false" outlineLevel="0" collapsed="false">
      <c r="B153" s="47" t="s">
        <v>284</v>
      </c>
    </row>
    <row r="154" customFormat="false" ht="15.75" hidden="false" customHeight="false" outlineLevel="0" collapsed="false">
      <c r="B154" s="31" t="s">
        <v>237</v>
      </c>
    </row>
    <row r="155" customFormat="false" ht="15.75" hidden="false" customHeight="false" outlineLevel="0" collapsed="false">
      <c r="B155" s="74" t="s">
        <v>329</v>
      </c>
    </row>
    <row r="156" customFormat="false" ht="15.75" hidden="false" customHeight="false" outlineLevel="0" collapsed="false">
      <c r="B156" s="47" t="s">
        <v>708</v>
      </c>
    </row>
    <row r="159" customFormat="false" ht="15.75" hidden="false" customHeight="false" outlineLevel="0" collapsed="false">
      <c r="A159" s="0" t="s">
        <v>908</v>
      </c>
      <c r="B159" s="47" t="s">
        <v>363</v>
      </c>
    </row>
    <row r="160" customFormat="false" ht="15.75" hidden="false" customHeight="false" outlineLevel="0" collapsed="false">
      <c r="B160" s="289" t="s">
        <v>277</v>
      </c>
    </row>
    <row r="161" customFormat="false" ht="15.75" hidden="false" customHeight="false" outlineLevel="0" collapsed="false">
      <c r="B161" s="47" t="s">
        <v>218</v>
      </c>
    </row>
    <row r="162" customFormat="false" ht="15.75" hidden="false" customHeight="false" outlineLevel="0" collapsed="false">
      <c r="B162" s="47" t="s">
        <v>613</v>
      </c>
    </row>
    <row r="163" customFormat="false" ht="15.75" hidden="false" customHeight="false" outlineLevel="0" collapsed="false">
      <c r="B163" s="47" t="s">
        <v>220</v>
      </c>
    </row>
    <row r="164" customFormat="false" ht="15.75" hidden="false" customHeight="false" outlineLevel="0" collapsed="false">
      <c r="B164" s="47" t="s">
        <v>316</v>
      </c>
    </row>
    <row r="165" customFormat="false" ht="15.75" hidden="false" customHeight="false" outlineLevel="0" collapsed="false">
      <c r="B165" s="47" t="s">
        <v>313</v>
      </c>
    </row>
    <row r="166" customFormat="false" ht="15.75" hidden="false" customHeight="false" outlineLevel="0" collapsed="false">
      <c r="B166" s="47" t="s">
        <v>222</v>
      </c>
    </row>
    <row r="167" customFormat="false" ht="15.75" hidden="false" customHeight="false" outlineLevel="0" collapsed="false">
      <c r="B167" s="47" t="s">
        <v>303</v>
      </c>
    </row>
    <row r="168" customFormat="false" ht="15.75" hidden="false" customHeight="false" outlineLevel="0" collapsed="false">
      <c r="B168" s="47" t="s">
        <v>224</v>
      </c>
    </row>
    <row r="169" customFormat="false" ht="15.75" hidden="false" customHeight="false" outlineLevel="0" collapsed="false">
      <c r="B169" s="47" t="s">
        <v>322</v>
      </c>
    </row>
    <row r="170" customFormat="false" ht="15.75" hidden="false" customHeight="false" outlineLevel="0" collapsed="false">
      <c r="B170" s="47" t="s">
        <v>292</v>
      </c>
    </row>
    <row r="171" customFormat="false" ht="15.75" hidden="false" customHeight="false" outlineLevel="0" collapsed="false">
      <c r="B171" s="47" t="s">
        <v>226</v>
      </c>
    </row>
    <row r="172" customFormat="false" ht="15.75" hidden="false" customHeight="false" outlineLevel="0" collapsed="false">
      <c r="B172" s="47" t="s">
        <v>284</v>
      </c>
    </row>
    <row r="173" customFormat="false" ht="15.75" hidden="false" customHeight="false" outlineLevel="0" collapsed="false">
      <c r="B173" s="47" t="s">
        <v>329</v>
      </c>
    </row>
    <row r="174" customFormat="false" ht="15.75" hidden="false" customHeight="false" outlineLevel="0" collapsed="false">
      <c r="B174" s="47" t="s">
        <v>273</v>
      </c>
    </row>
    <row r="175" customFormat="false" ht="15.75" hidden="false" customHeight="false" outlineLevel="0" collapsed="false">
      <c r="B175" s="47" t="s">
        <v>486</v>
      </c>
    </row>
    <row r="177" customFormat="false" ht="15.75" hidden="false" customHeight="false" outlineLevel="0" collapsed="false">
      <c r="A177" s="0" t="s">
        <v>909</v>
      </c>
      <c r="B177" s="74" t="s">
        <v>218</v>
      </c>
    </row>
    <row r="178" customFormat="false" ht="15.75" hidden="false" customHeight="false" outlineLevel="0" collapsed="false">
      <c r="B178" s="47" t="s">
        <v>220</v>
      </c>
    </row>
    <row r="179" customFormat="false" ht="15.75" hidden="false" customHeight="false" outlineLevel="0" collapsed="false">
      <c r="B179" s="284" t="s">
        <v>316</v>
      </c>
    </row>
    <row r="180" customFormat="false" ht="15.75" hidden="false" customHeight="false" outlineLevel="0" collapsed="false">
      <c r="B180" s="47" t="s">
        <v>313</v>
      </c>
    </row>
    <row r="181" customFormat="false" ht="15.75" hidden="false" customHeight="false" outlineLevel="0" collapsed="false">
      <c r="B181" s="74" t="s">
        <v>340</v>
      </c>
    </row>
    <row r="182" customFormat="false" ht="15.75" hidden="false" customHeight="false" outlineLevel="0" collapsed="false">
      <c r="B182" s="74" t="s">
        <v>292</v>
      </c>
    </row>
    <row r="183" customFormat="false" ht="15.75" hidden="false" customHeight="false" outlineLevel="0" collapsed="false">
      <c r="B183" s="47" t="s">
        <v>226</v>
      </c>
    </row>
    <row r="184" customFormat="false" ht="15.75" hidden="false" customHeight="false" outlineLevel="0" collapsed="false">
      <c r="B184" s="36" t="s">
        <v>329</v>
      </c>
    </row>
    <row r="185" customFormat="false" ht="15.75" hidden="false" customHeight="false" outlineLevel="0" collapsed="false">
      <c r="B185" s="47" t="s">
        <v>283</v>
      </c>
    </row>
    <row r="186" customFormat="false" ht="15.75" hidden="false" customHeight="false" outlineLevel="0" collapsed="false">
      <c r="B186" s="47" t="s">
        <v>385</v>
      </c>
    </row>
    <row r="187" customFormat="false" ht="15.75" hidden="false" customHeight="false" outlineLevel="0" collapsed="false">
      <c r="B187" s="47" t="s">
        <v>486</v>
      </c>
    </row>
    <row r="190" customFormat="false" ht="15.75" hidden="false" customHeight="false" outlineLevel="0" collapsed="false">
      <c r="A190" s="0" t="s">
        <v>667</v>
      </c>
      <c r="B190" s="47" t="s">
        <v>236</v>
      </c>
    </row>
    <row r="191" customFormat="false" ht="15.75" hidden="false" customHeight="false" outlineLevel="0" collapsed="false">
      <c r="B191" s="46" t="s">
        <v>51</v>
      </c>
    </row>
    <row r="192" customFormat="false" ht="15.75" hidden="false" customHeight="false" outlineLevel="0" collapsed="false">
      <c r="B192" s="47" t="s">
        <v>415</v>
      </c>
    </row>
    <row r="193" customFormat="false" ht="15.75" hidden="false" customHeight="false" outlineLevel="0" collapsed="false">
      <c r="B193" s="47" t="s">
        <v>210</v>
      </c>
    </row>
    <row r="194" customFormat="false" ht="15.75" hidden="false" customHeight="false" outlineLevel="0" collapsed="false">
      <c r="B194" s="47" t="s">
        <v>218</v>
      </c>
    </row>
    <row r="195" customFormat="false" ht="15.75" hidden="false" customHeight="false" outlineLevel="0" collapsed="false">
      <c r="B195" s="47" t="s">
        <v>220</v>
      </c>
    </row>
    <row r="196" customFormat="false" ht="15.75" hidden="false" customHeight="false" outlineLevel="0" collapsed="false">
      <c r="B196" s="74" t="s">
        <v>72</v>
      </c>
    </row>
    <row r="197" customFormat="false" ht="15.75" hidden="false" customHeight="false" outlineLevel="0" collapsed="false">
      <c r="B197" s="54" t="s">
        <v>300</v>
      </c>
    </row>
    <row r="198" customFormat="false" ht="15.75" hidden="false" customHeight="false" outlineLevel="0" collapsed="false">
      <c r="B198" s="47" t="s">
        <v>702</v>
      </c>
    </row>
    <row r="199" customFormat="false" ht="15.75" hidden="false" customHeight="false" outlineLevel="0" collapsed="false">
      <c r="B199" s="47" t="s">
        <v>78</v>
      </c>
    </row>
    <row r="200" customFormat="false" ht="15.75" hidden="false" customHeight="false" outlineLevel="0" collapsed="false">
      <c r="B200" s="47" t="s">
        <v>423</v>
      </c>
    </row>
    <row r="201" customFormat="false" ht="15.75" hidden="false" customHeight="false" outlineLevel="0" collapsed="false">
      <c r="B201" s="47" t="s">
        <v>357</v>
      </c>
    </row>
    <row r="202" customFormat="false" ht="15.75" hidden="false" customHeight="false" outlineLevel="0" collapsed="false">
      <c r="B202" s="47" t="s">
        <v>84</v>
      </c>
    </row>
    <row r="203" customFormat="false" ht="15.75" hidden="false" customHeight="false" outlineLevel="0" collapsed="false">
      <c r="B203" s="47" t="s">
        <v>268</v>
      </c>
    </row>
    <row r="204" customFormat="false" ht="15.75" hidden="false" customHeight="false" outlineLevel="0" collapsed="false">
      <c r="B204" s="47" t="s">
        <v>212</v>
      </c>
    </row>
    <row r="205" customFormat="false" ht="15.75" hidden="false" customHeight="false" outlineLevel="0" collapsed="false">
      <c r="B205" s="74" t="s">
        <v>413</v>
      </c>
    </row>
    <row r="207" customFormat="false" ht="15.75" hidden="false" customHeight="false" outlineLevel="0" collapsed="false">
      <c r="A207" s="0" t="s">
        <v>530</v>
      </c>
      <c r="B207" s="37" t="s">
        <v>48</v>
      </c>
    </row>
    <row r="208" customFormat="false" ht="15.75" hidden="false" customHeight="false" outlineLevel="0" collapsed="false">
      <c r="B208" s="46" t="s">
        <v>51</v>
      </c>
    </row>
    <row r="209" customFormat="false" ht="15.75" hidden="false" customHeight="false" outlineLevel="0" collapsed="false">
      <c r="B209" s="47" t="s">
        <v>210</v>
      </c>
    </row>
    <row r="210" customFormat="false" ht="15.75" hidden="false" customHeight="false" outlineLevel="0" collapsed="false">
      <c r="B210" s="47" t="s">
        <v>106</v>
      </c>
    </row>
    <row r="211" customFormat="false" ht="15.75" hidden="false" customHeight="false" outlineLevel="0" collapsed="false">
      <c r="B211" s="47" t="s">
        <v>87</v>
      </c>
    </row>
    <row r="212" customFormat="false" ht="15.75" hidden="false" customHeight="false" outlineLevel="0" collapsed="false">
      <c r="B212" s="54" t="s">
        <v>72</v>
      </c>
    </row>
    <row r="213" customFormat="false" ht="15.75" hidden="false" customHeight="false" outlineLevel="0" collapsed="false">
      <c r="B213" s="145" t="s">
        <v>703</v>
      </c>
    </row>
    <row r="214" customFormat="false" ht="15.75" hidden="false" customHeight="false" outlineLevel="0" collapsed="false">
      <c r="B214" s="54" t="s">
        <v>291</v>
      </c>
    </row>
    <row r="215" customFormat="false" ht="15.75" hidden="false" customHeight="false" outlineLevel="0" collapsed="false">
      <c r="B215" s="47" t="s">
        <v>68</v>
      </c>
    </row>
    <row r="216" customFormat="false" ht="15.75" hidden="false" customHeight="false" outlineLevel="0" collapsed="false">
      <c r="B216" s="47" t="s">
        <v>78</v>
      </c>
    </row>
    <row r="217" customFormat="false" ht="15.75" hidden="false" customHeight="false" outlineLevel="0" collapsed="false">
      <c r="B217" s="47" t="s">
        <v>75</v>
      </c>
    </row>
    <row r="218" customFormat="false" ht="15.75" hidden="false" customHeight="false" outlineLevel="0" collapsed="false">
      <c r="B218" s="47" t="s">
        <v>84</v>
      </c>
    </row>
    <row r="219" customFormat="false" ht="15.75" hidden="false" customHeight="false" outlineLevel="0" collapsed="false">
      <c r="B219" s="47" t="s">
        <v>121</v>
      </c>
    </row>
    <row r="220" customFormat="false" ht="15.75" hidden="false" customHeight="false" outlineLevel="0" collapsed="false">
      <c r="B220" s="71" t="s">
        <v>109</v>
      </c>
    </row>
    <row r="221" customFormat="false" ht="15.75" hidden="false" customHeight="false" outlineLevel="0" collapsed="false">
      <c r="B221" s="74" t="s">
        <v>81</v>
      </c>
    </row>
    <row r="222" customFormat="false" ht="15.75" hidden="false" customHeight="false" outlineLevel="0" collapsed="false">
      <c r="B222" s="74" t="s">
        <v>126</v>
      </c>
    </row>
    <row r="225" customFormat="false" ht="15.75" hidden="false" customHeight="false" outlineLevel="0" collapsed="false">
      <c r="A225" s="0" t="s">
        <v>678</v>
      </c>
      <c r="B225" s="74" t="s">
        <v>210</v>
      </c>
    </row>
    <row r="226" customFormat="false" ht="15.75" hidden="false" customHeight="false" outlineLevel="0" collapsed="false">
      <c r="B226" s="74" t="s">
        <v>218</v>
      </c>
    </row>
    <row r="227" customFormat="false" ht="15.75" hidden="false" customHeight="false" outlineLevel="0" collapsed="false">
      <c r="B227" s="47" t="s">
        <v>245</v>
      </c>
    </row>
    <row r="228" customFormat="false" ht="15.75" hidden="false" customHeight="false" outlineLevel="0" collapsed="false">
      <c r="B228" s="47" t="s">
        <v>220</v>
      </c>
    </row>
    <row r="229" customFormat="false" ht="15.75" hidden="false" customHeight="false" outlineLevel="0" collapsed="false">
      <c r="B229" s="47" t="s">
        <v>259</v>
      </c>
    </row>
    <row r="230" customFormat="false" ht="15.75" hidden="false" customHeight="false" outlineLevel="0" collapsed="false">
      <c r="B230" s="47" t="s">
        <v>48</v>
      </c>
    </row>
    <row r="231" customFormat="false" ht="15.75" hidden="false" customHeight="false" outlineLevel="0" collapsed="false">
      <c r="B231" s="47" t="s">
        <v>270</v>
      </c>
    </row>
    <row r="232" customFormat="false" ht="15.75" hidden="false" customHeight="false" outlineLevel="0" collapsed="false">
      <c r="B232" s="47" t="s">
        <v>224</v>
      </c>
    </row>
    <row r="233" customFormat="false" ht="15.75" hidden="false" customHeight="false" outlineLevel="0" collapsed="false">
      <c r="B233" s="47" t="s">
        <v>357</v>
      </c>
    </row>
    <row r="234" customFormat="false" ht="15.75" hidden="false" customHeight="false" outlineLevel="0" collapsed="false">
      <c r="B234" s="47" t="s">
        <v>434</v>
      </c>
    </row>
    <row r="235" customFormat="false" ht="15.75" hidden="false" customHeight="false" outlineLevel="0" collapsed="false">
      <c r="B235" s="416" t="s">
        <v>428</v>
      </c>
    </row>
    <row r="236" customFormat="false" ht="15.75" hidden="false" customHeight="false" outlineLevel="0" collapsed="false">
      <c r="B236" s="74" t="s">
        <v>257</v>
      </c>
    </row>
    <row r="237" customFormat="false" ht="15.75" hidden="false" customHeight="false" outlineLevel="0" collapsed="false">
      <c r="B237" s="47" t="s">
        <v>413</v>
      </c>
    </row>
    <row r="238" customFormat="false" ht="15.75" hidden="false" customHeight="false" outlineLevel="0" collapsed="false">
      <c r="B238" s="31" t="s">
        <v>81</v>
      </c>
    </row>
    <row r="241" customFormat="false" ht="15.75" hidden="false" customHeight="false" outlineLevel="0" collapsed="false">
      <c r="A241" s="0" t="s">
        <v>539</v>
      </c>
      <c r="B241" s="145" t="s">
        <v>703</v>
      </c>
    </row>
    <row r="242" customFormat="false" ht="15.75" hidden="false" customHeight="false" outlineLevel="0" collapsed="false">
      <c r="B242" s="74" t="s">
        <v>106</v>
      </c>
    </row>
    <row r="243" customFormat="false" ht="15.75" hidden="false" customHeight="false" outlineLevel="0" collapsed="false">
      <c r="B243" s="47" t="s">
        <v>87</v>
      </c>
    </row>
    <row r="244" customFormat="false" ht="15.75" hidden="false" customHeight="false" outlineLevel="0" collapsed="false">
      <c r="B244" s="31" t="s">
        <v>102</v>
      </c>
    </row>
    <row r="245" customFormat="false" ht="15.75" hidden="false" customHeight="false" outlineLevel="0" collapsed="false">
      <c r="B245" s="37" t="s">
        <v>68</v>
      </c>
    </row>
    <row r="246" customFormat="false" ht="15.75" hidden="false" customHeight="false" outlineLevel="0" collapsed="false">
      <c r="B246" s="74" t="s">
        <v>75</v>
      </c>
    </row>
    <row r="247" customFormat="false" ht="15.75" hidden="false" customHeight="false" outlineLevel="0" collapsed="false">
      <c r="B247" s="36" t="s">
        <v>141</v>
      </c>
    </row>
    <row r="248" customFormat="false" ht="15.75" hidden="false" customHeight="false" outlineLevel="0" collapsed="false">
      <c r="B248" s="47" t="s">
        <v>121</v>
      </c>
    </row>
    <row r="249" customFormat="false" ht="15.75" hidden="false" customHeight="false" outlineLevel="0" collapsed="false">
      <c r="B249" s="36" t="s">
        <v>62</v>
      </c>
    </row>
    <row r="250" customFormat="false" ht="15.75" hidden="false" customHeight="false" outlineLevel="0" collapsed="false">
      <c r="B250" s="54" t="s">
        <v>237</v>
      </c>
    </row>
    <row r="251" customFormat="false" ht="15.75" hidden="false" customHeight="false" outlineLevel="0" collapsed="false">
      <c r="B251" s="74" t="s">
        <v>126</v>
      </c>
    </row>
    <row r="254" customFormat="false" ht="15.75" hidden="false" customHeight="false" outlineLevel="0" collapsed="false">
      <c r="A254" s="0" t="s">
        <v>910</v>
      </c>
      <c r="B254" s="74" t="s">
        <v>48</v>
      </c>
    </row>
    <row r="255" customFormat="false" ht="15.75" hidden="false" customHeight="false" outlineLevel="0" collapsed="false">
      <c r="B255" s="47" t="s">
        <v>702</v>
      </c>
    </row>
    <row r="256" customFormat="false" ht="15.75" hidden="false" customHeight="false" outlineLevel="0" collapsed="false">
      <c r="B256" s="113" t="s">
        <v>290</v>
      </c>
    </row>
    <row r="257" customFormat="false" ht="15.75" hidden="false" customHeight="false" outlineLevel="0" collapsed="false">
      <c r="B257" s="225" t="s">
        <v>56</v>
      </c>
    </row>
    <row r="258" customFormat="false" ht="15.75" hidden="false" customHeight="false" outlineLevel="0" collapsed="false">
      <c r="B258" s="47" t="s">
        <v>357</v>
      </c>
    </row>
    <row r="259" customFormat="false" ht="15.75" hidden="false" customHeight="false" outlineLevel="0" collapsed="false">
      <c r="B259" s="225" t="s">
        <v>59</v>
      </c>
    </row>
    <row r="260" customFormat="false" ht="15.75" hidden="false" customHeight="false" outlineLevel="0" collapsed="false">
      <c r="B260" s="113" t="s">
        <v>434</v>
      </c>
    </row>
    <row r="261" customFormat="false" ht="15.75" hidden="false" customHeight="false" outlineLevel="0" collapsed="false">
      <c r="B261" s="145" t="s">
        <v>212</v>
      </c>
    </row>
    <row r="262" customFormat="false" ht="15.75" hidden="false" customHeight="false" outlineLevel="0" collapsed="false">
      <c r="B262" s="36" t="s">
        <v>428</v>
      </c>
    </row>
    <row r="263" customFormat="false" ht="15.75" hidden="false" customHeight="false" outlineLevel="0" collapsed="false">
      <c r="B263" s="169" t="s">
        <v>413</v>
      </c>
    </row>
    <row r="264" customFormat="false" ht="15.75" hidden="false" customHeight="false" outlineLevel="0" collapsed="false">
      <c r="B264" s="97" t="s">
        <v>81</v>
      </c>
    </row>
    <row r="267" customFormat="false" ht="15.75" hidden="false" customHeight="false" outlineLevel="0" collapsed="false">
      <c r="A267" s="0" t="s">
        <v>682</v>
      </c>
      <c r="B267" s="145" t="s">
        <v>703</v>
      </c>
    </row>
    <row r="268" customFormat="false" ht="15.75" hidden="false" customHeight="false" outlineLevel="0" collapsed="false">
      <c r="B268" s="47" t="s">
        <v>245</v>
      </c>
    </row>
    <row r="269" customFormat="false" ht="15.75" hidden="false" customHeight="false" outlineLevel="0" collapsed="false">
      <c r="B269" s="74" t="s">
        <v>259</v>
      </c>
    </row>
    <row r="270" customFormat="false" ht="15.75" hidden="false" customHeight="false" outlineLevel="0" collapsed="false">
      <c r="B270" s="74" t="s">
        <v>702</v>
      </c>
    </row>
    <row r="271" customFormat="false" ht="15.75" hidden="false" customHeight="false" outlineLevel="0" collapsed="false">
      <c r="B271" s="47" t="s">
        <v>48</v>
      </c>
    </row>
    <row r="272" customFormat="false" ht="15.75" hidden="false" customHeight="false" outlineLevel="0" collapsed="false">
      <c r="B272" s="47" t="s">
        <v>186</v>
      </c>
    </row>
    <row r="273" customFormat="false" ht="15.75" hidden="false" customHeight="false" outlineLevel="0" collapsed="false">
      <c r="B273" s="47" t="s">
        <v>270</v>
      </c>
    </row>
    <row r="274" customFormat="false" ht="15.75" hidden="false" customHeight="false" outlineLevel="0" collapsed="false">
      <c r="B274" s="47" t="s">
        <v>224</v>
      </c>
    </row>
    <row r="275" customFormat="false" ht="15.75" hidden="false" customHeight="false" outlineLevel="0" collapsed="false">
      <c r="B275" s="47" t="s">
        <v>357</v>
      </c>
    </row>
    <row r="276" customFormat="false" ht="15.75" hidden="false" customHeight="false" outlineLevel="0" collapsed="false">
      <c r="B276" s="47" t="s">
        <v>121</v>
      </c>
    </row>
    <row r="277" customFormat="false" ht="15.75" hidden="false" customHeight="false" outlineLevel="0" collapsed="false">
      <c r="B277" s="74" t="s">
        <v>212</v>
      </c>
    </row>
    <row r="278" customFormat="false" ht="15.75" hidden="false" customHeight="false" outlineLevel="0" collapsed="false">
      <c r="B278" s="74" t="s">
        <v>257</v>
      </c>
    </row>
    <row r="279" customFormat="false" ht="15.75" hidden="false" customHeight="false" outlineLevel="0" collapsed="false">
      <c r="B279" s="74" t="s">
        <v>413</v>
      </c>
    </row>
    <row r="280" customFormat="false" ht="15.75" hidden="false" customHeight="false" outlineLevel="0" collapsed="false">
      <c r="B280" s="48" t="s">
        <v>81</v>
      </c>
    </row>
    <row r="283" customFormat="false" ht="15.75" hidden="false" customHeight="false" outlineLevel="0" collapsed="false">
      <c r="A283" s="0" t="s">
        <v>545</v>
      </c>
      <c r="B283" s="284" t="s">
        <v>106</v>
      </c>
    </row>
    <row r="284" customFormat="false" ht="15.75" hidden="false" customHeight="false" outlineLevel="0" collapsed="false">
      <c r="B284" s="47" t="s">
        <v>87</v>
      </c>
    </row>
    <row r="285" customFormat="false" ht="15.75" hidden="false" customHeight="false" outlineLevel="0" collapsed="false">
      <c r="B285" s="47" t="s">
        <v>102</v>
      </c>
    </row>
    <row r="286" customFormat="false" ht="15.75" hidden="false" customHeight="false" outlineLevel="0" collapsed="false">
      <c r="B286" s="47" t="s">
        <v>56</v>
      </c>
    </row>
    <row r="287" customFormat="false" ht="15.75" hidden="false" customHeight="false" outlineLevel="0" collapsed="false">
      <c r="B287" s="74" t="s">
        <v>68</v>
      </c>
    </row>
    <row r="288" customFormat="false" ht="15.75" hidden="false" customHeight="false" outlineLevel="0" collapsed="false">
      <c r="B288" s="47" t="s">
        <v>75</v>
      </c>
    </row>
    <row r="289" customFormat="false" ht="15.75" hidden="false" customHeight="false" outlineLevel="0" collapsed="false">
      <c r="B289" s="36" t="s">
        <v>440</v>
      </c>
    </row>
    <row r="290" customFormat="false" ht="15.75" hidden="false" customHeight="false" outlineLevel="0" collapsed="false">
      <c r="B290" s="36" t="s">
        <v>141</v>
      </c>
    </row>
    <row r="291" customFormat="false" ht="15.75" hidden="false" customHeight="false" outlineLevel="0" collapsed="false">
      <c r="B291" s="47" t="s">
        <v>59</v>
      </c>
    </row>
    <row r="292" customFormat="false" ht="15.75" hidden="false" customHeight="false" outlineLevel="0" collapsed="false">
      <c r="B292" s="47" t="s">
        <v>62</v>
      </c>
    </row>
    <row r="293" customFormat="false" ht="15.75" hidden="false" customHeight="false" outlineLevel="0" collapsed="false">
      <c r="B293" s="415" t="s">
        <v>81</v>
      </c>
    </row>
    <row r="294" customFormat="false" ht="15.75" hidden="false" customHeight="false" outlineLevel="0" collapsed="false">
      <c r="B294" s="74" t="s">
        <v>126</v>
      </c>
    </row>
    <row r="297" customFormat="false" ht="15.75" hidden="false" customHeight="false" outlineLevel="0" collapsed="false">
      <c r="A297" s="0" t="s">
        <v>688</v>
      </c>
      <c r="B297" s="73" t="s">
        <v>424</v>
      </c>
    </row>
    <row r="298" customFormat="false" ht="15.75" hidden="false" customHeight="false" outlineLevel="0" collapsed="false">
      <c r="B298" s="415" t="s">
        <v>415</v>
      </c>
    </row>
    <row r="299" customFormat="false" ht="15.75" hidden="false" customHeight="false" outlineLevel="0" collapsed="false">
      <c r="B299" s="47" t="s">
        <v>218</v>
      </c>
    </row>
    <row r="300" customFormat="false" ht="15.75" hidden="false" customHeight="false" outlineLevel="0" collapsed="false">
      <c r="B300" s="47" t="s">
        <v>220</v>
      </c>
    </row>
    <row r="301" customFormat="false" ht="15.75" hidden="false" customHeight="false" outlineLevel="0" collapsed="false">
      <c r="B301" s="47" t="s">
        <v>251</v>
      </c>
    </row>
    <row r="302" customFormat="false" ht="15.75" hidden="false" customHeight="false" outlineLevel="0" collapsed="false">
      <c r="B302" s="47" t="s">
        <v>259</v>
      </c>
    </row>
    <row r="303" customFormat="false" ht="15.75" hidden="false" customHeight="false" outlineLevel="0" collapsed="false">
      <c r="B303" s="47" t="s">
        <v>702</v>
      </c>
    </row>
    <row r="304" customFormat="false" ht="15.75" hidden="false" customHeight="false" outlineLevel="0" collapsed="false">
      <c r="B304" s="74" t="s">
        <v>270</v>
      </c>
    </row>
    <row r="305" customFormat="false" ht="15.75" hidden="false" customHeight="false" outlineLevel="0" collapsed="false">
      <c r="B305" s="37" t="s">
        <v>224</v>
      </c>
    </row>
    <row r="306" customFormat="false" ht="15.75" hidden="false" customHeight="false" outlineLevel="0" collapsed="false">
      <c r="B306" s="47" t="s">
        <v>434</v>
      </c>
    </row>
    <row r="307" customFormat="false" ht="15.75" hidden="false" customHeight="false" outlineLevel="0" collapsed="false">
      <c r="B307" s="47" t="s">
        <v>428</v>
      </c>
    </row>
    <row r="308" customFormat="false" ht="15.75" hidden="false" customHeight="false" outlineLevel="0" collapsed="false">
      <c r="B308" s="284" t="s">
        <v>257</v>
      </c>
    </row>
    <row r="309" customFormat="false" ht="15.75" hidden="false" customHeight="false" outlineLevel="0" collapsed="false">
      <c r="B309" s="74" t="s">
        <v>413</v>
      </c>
    </row>
    <row r="310" customFormat="false" ht="15.75" hidden="false" customHeight="false" outlineLevel="0" collapsed="false">
      <c r="B310" s="47" t="s">
        <v>486</v>
      </c>
    </row>
    <row r="313" customFormat="false" ht="15.75" hidden="false" customHeight="false" outlineLevel="0" collapsed="false">
      <c r="A313" s="0" t="s">
        <v>571</v>
      </c>
      <c r="B313" s="36" t="s">
        <v>121</v>
      </c>
    </row>
    <row r="314" customFormat="false" ht="15.75" hidden="false" customHeight="false" outlineLevel="0" collapsed="false">
      <c r="B314" s="36" t="s">
        <v>313</v>
      </c>
    </row>
    <row r="315" customFormat="false" ht="15.75" hidden="false" customHeight="false" outlineLevel="0" collapsed="false">
      <c r="B315" s="47" t="s">
        <v>259</v>
      </c>
    </row>
    <row r="316" customFormat="false" ht="15.75" hidden="false" customHeight="false" outlineLevel="0" collapsed="false">
      <c r="B316" s="36" t="s">
        <v>702</v>
      </c>
    </row>
    <row r="317" customFormat="false" ht="15.75" hidden="false" customHeight="false" outlineLevel="0" collapsed="false">
      <c r="B317" s="47" t="s">
        <v>440</v>
      </c>
    </row>
    <row r="318" customFormat="false" ht="15.75" hidden="false" customHeight="false" outlineLevel="0" collapsed="false">
      <c r="B318" s="36" t="s">
        <v>516</v>
      </c>
    </row>
    <row r="319" customFormat="false" ht="15.75" hidden="false" customHeight="false" outlineLevel="0" collapsed="false">
      <c r="B319" s="47" t="s">
        <v>357</v>
      </c>
    </row>
    <row r="320" customFormat="false" ht="15.75" hidden="false" customHeight="false" outlineLevel="0" collapsed="false">
      <c r="B320" s="85" t="s">
        <v>62</v>
      </c>
    </row>
    <row r="321" customFormat="false" ht="15.75" hidden="false" customHeight="false" outlineLevel="0" collapsed="false">
      <c r="B321" s="47" t="s">
        <v>284</v>
      </c>
    </row>
    <row r="322" customFormat="false" ht="15.75" hidden="false" customHeight="false" outlineLevel="0" collapsed="false">
      <c r="B322" s="47" t="s">
        <v>212</v>
      </c>
    </row>
    <row r="323" customFormat="false" ht="15.75" hidden="false" customHeight="false" outlineLevel="0" collapsed="false">
      <c r="B323" s="47" t="s">
        <v>428</v>
      </c>
    </row>
    <row r="326" customFormat="false" ht="15.75" hidden="false" customHeight="false" outlineLevel="0" collapsed="false">
      <c r="A326" s="0" t="s">
        <v>564</v>
      </c>
      <c r="B326" s="74" t="s">
        <v>106</v>
      </c>
    </row>
    <row r="327" customFormat="false" ht="15.75" hidden="false" customHeight="false" outlineLevel="0" collapsed="false">
      <c r="B327" s="47" t="s">
        <v>313</v>
      </c>
    </row>
    <row r="328" customFormat="false" ht="15.75" hidden="false" customHeight="false" outlineLevel="0" collapsed="false">
      <c r="B328" s="47" t="s">
        <v>87</v>
      </c>
    </row>
    <row r="329" customFormat="false" ht="15.75" hidden="false" customHeight="false" outlineLevel="0" collapsed="false">
      <c r="B329" s="47" t="s">
        <v>102</v>
      </c>
    </row>
    <row r="330" customFormat="false" ht="15.75" hidden="false" customHeight="false" outlineLevel="0" collapsed="false">
      <c r="B330" s="47" t="s">
        <v>56</v>
      </c>
    </row>
    <row r="331" customFormat="false" ht="15.75" hidden="false" customHeight="false" outlineLevel="0" collapsed="false">
      <c r="B331" s="36" t="s">
        <v>142</v>
      </c>
    </row>
    <row r="332" customFormat="false" ht="15.75" hidden="false" customHeight="false" outlineLevel="0" collapsed="false">
      <c r="B332" s="74" t="s">
        <v>68</v>
      </c>
    </row>
    <row r="333" customFormat="false" ht="15.75" hidden="false" customHeight="false" outlineLevel="0" collapsed="false">
      <c r="B333" s="287" t="s">
        <v>75</v>
      </c>
    </row>
    <row r="334" customFormat="false" ht="15.75" hidden="false" customHeight="false" outlineLevel="0" collapsed="false">
      <c r="B334" s="47" t="s">
        <v>141</v>
      </c>
    </row>
    <row r="335" customFormat="false" ht="15.75" hidden="false" customHeight="false" outlineLevel="0" collapsed="false">
      <c r="B335" s="47" t="s">
        <v>59</v>
      </c>
    </row>
    <row r="336" customFormat="false" ht="15.75" hidden="false" customHeight="false" outlineLevel="0" collapsed="false">
      <c r="B336" s="36" t="s">
        <v>62</v>
      </c>
    </row>
    <row r="337" customFormat="false" ht="15.75" hidden="false" customHeight="false" outlineLevel="0" collapsed="false">
      <c r="B337" s="294" t="s">
        <v>284</v>
      </c>
    </row>
    <row r="338" customFormat="false" ht="15.75" hidden="false" customHeight="false" outlineLevel="0" collapsed="false">
      <c r="B338" s="47" t="s">
        <v>81</v>
      </c>
    </row>
    <row r="339" customFormat="false" ht="15.75" hidden="false" customHeight="false" outlineLevel="0" collapsed="false">
      <c r="B339" s="47" t="s">
        <v>126</v>
      </c>
    </row>
    <row r="342" customFormat="false" ht="15.75" hidden="false" customHeight="false" outlineLevel="0" collapsed="false">
      <c r="A342" s="0" t="s">
        <v>911</v>
      </c>
      <c r="B342" s="85" t="s">
        <v>51</v>
      </c>
    </row>
    <row r="343" customFormat="false" ht="15.75" hidden="false" customHeight="false" outlineLevel="0" collapsed="false">
      <c r="B343" s="47" t="s">
        <v>277</v>
      </c>
    </row>
    <row r="344" customFormat="false" ht="15.75" hidden="false" customHeight="false" outlineLevel="0" collapsed="false">
      <c r="B344" s="47" t="s">
        <v>245</v>
      </c>
    </row>
    <row r="345" customFormat="false" ht="15.75" hidden="false" customHeight="false" outlineLevel="0" collapsed="false">
      <c r="B345" s="47" t="s">
        <v>251</v>
      </c>
    </row>
    <row r="346" customFormat="false" ht="15.75" hidden="false" customHeight="false" outlineLevel="0" collapsed="false">
      <c r="B346" s="47" t="s">
        <v>259</v>
      </c>
    </row>
    <row r="347" customFormat="false" ht="15.75" hidden="false" customHeight="false" outlineLevel="0" collapsed="false">
      <c r="B347" s="36" t="s">
        <v>222</v>
      </c>
    </row>
    <row r="348" customFormat="false" ht="15.75" hidden="false" customHeight="false" outlineLevel="0" collapsed="false">
      <c r="B348" s="47" t="s">
        <v>186</v>
      </c>
    </row>
    <row r="349" customFormat="false" ht="15.75" hidden="false" customHeight="false" outlineLevel="0" collapsed="false">
      <c r="B349" s="47" t="s">
        <v>56</v>
      </c>
    </row>
    <row r="350" customFormat="false" ht="15.75" hidden="false" customHeight="false" outlineLevel="0" collapsed="false">
      <c r="B350" s="47" t="s">
        <v>270</v>
      </c>
    </row>
    <row r="351" customFormat="false" ht="15.75" hidden="false" customHeight="false" outlineLevel="0" collapsed="false">
      <c r="B351" s="47" t="s">
        <v>78</v>
      </c>
    </row>
    <row r="352" customFormat="false" ht="15.75" hidden="false" customHeight="false" outlineLevel="0" collapsed="false">
      <c r="B352" s="47" t="s">
        <v>265</v>
      </c>
    </row>
    <row r="353" customFormat="false" ht="15.75" hidden="false" customHeight="false" outlineLevel="0" collapsed="false">
      <c r="B353" s="47" t="s">
        <v>226</v>
      </c>
    </row>
    <row r="354" customFormat="false" ht="15.75" hidden="false" customHeight="false" outlineLevel="0" collapsed="false">
      <c r="B354" s="47" t="s">
        <v>59</v>
      </c>
    </row>
    <row r="355" customFormat="false" ht="15.75" hidden="false" customHeight="false" outlineLevel="0" collapsed="false">
      <c r="B355" s="47" t="s">
        <v>268</v>
      </c>
    </row>
    <row r="356" customFormat="false" ht="15.75" hidden="false" customHeight="false" outlineLevel="0" collapsed="false">
      <c r="B356" s="54" t="s">
        <v>253</v>
      </c>
    </row>
    <row r="357" customFormat="false" ht="15.75" hidden="false" customHeight="false" outlineLevel="0" collapsed="false">
      <c r="B357" s="46" t="s">
        <v>273</v>
      </c>
    </row>
    <row r="358" customFormat="false" ht="15.75" hidden="false" customHeight="false" outlineLevel="0" collapsed="false">
      <c r="B358" s="37" t="s">
        <v>257</v>
      </c>
    </row>
    <row r="361" customFormat="false" ht="15.75" hidden="false" customHeight="false" outlineLevel="0" collapsed="false">
      <c r="A361" s="0" t="s">
        <v>912</v>
      </c>
      <c r="B361" s="85" t="s">
        <v>236</v>
      </c>
    </row>
    <row r="362" customFormat="false" ht="15.75" hidden="false" customHeight="false" outlineLevel="0" collapsed="false">
      <c r="B362" s="85" t="s">
        <v>297</v>
      </c>
    </row>
    <row r="363" customFormat="false" ht="15.75" hidden="false" customHeight="false" outlineLevel="0" collapsed="false">
      <c r="B363" s="47" t="s">
        <v>706</v>
      </c>
    </row>
    <row r="364" customFormat="false" ht="15.75" hidden="false" customHeight="false" outlineLevel="0" collapsed="false">
      <c r="B364" s="47" t="s">
        <v>313</v>
      </c>
    </row>
    <row r="365" customFormat="false" ht="15.75" hidden="false" customHeight="false" outlineLevel="0" collapsed="false">
      <c r="B365" s="47" t="s">
        <v>251</v>
      </c>
    </row>
    <row r="366" customFormat="false" ht="15.75" hidden="false" customHeight="false" outlineLevel="0" collapsed="false">
      <c r="B366" s="47" t="s">
        <v>259</v>
      </c>
    </row>
    <row r="367" customFormat="false" ht="15.75" hidden="false" customHeight="false" outlineLevel="0" collapsed="false">
      <c r="B367" s="47" t="s">
        <v>48</v>
      </c>
    </row>
    <row r="368" customFormat="false" ht="15.75" hidden="false" customHeight="false" outlineLevel="0" collapsed="false">
      <c r="B368" s="47" t="s">
        <v>303</v>
      </c>
    </row>
    <row r="369" customFormat="false" ht="15.75" hidden="false" customHeight="false" outlineLevel="0" collapsed="false">
      <c r="B369" s="47" t="s">
        <v>299</v>
      </c>
    </row>
    <row r="370" customFormat="false" ht="15.75" hidden="false" customHeight="false" outlineLevel="0" collapsed="false">
      <c r="B370" s="54" t="s">
        <v>215</v>
      </c>
    </row>
    <row r="371" customFormat="false" ht="15.75" hidden="false" customHeight="false" outlineLevel="0" collapsed="false">
      <c r="B371" s="47" t="s">
        <v>322</v>
      </c>
    </row>
    <row r="372" customFormat="false" ht="15.75" hidden="false" customHeight="false" outlineLevel="0" collapsed="false">
      <c r="B372" s="54" t="s">
        <v>65</v>
      </c>
    </row>
    <row r="373" customFormat="false" ht="15.75" hidden="false" customHeight="false" outlineLevel="0" collapsed="false">
      <c r="B373" s="416" t="s">
        <v>78</v>
      </c>
    </row>
    <row r="374" customFormat="false" ht="15.75" hidden="false" customHeight="false" outlineLevel="0" collapsed="false">
      <c r="B374" s="74" t="s">
        <v>268</v>
      </c>
    </row>
    <row r="375" customFormat="false" ht="15.75" hidden="false" customHeight="false" outlineLevel="0" collapsed="false">
      <c r="B375" s="74" t="s">
        <v>62</v>
      </c>
    </row>
    <row r="376" customFormat="false" ht="15.75" hidden="false" customHeight="false" outlineLevel="0" collapsed="false">
      <c r="B376" s="74" t="s">
        <v>273</v>
      </c>
    </row>
    <row r="379" customFormat="false" ht="15.75" hidden="false" customHeight="false" outlineLevel="0" collapsed="false">
      <c r="A379" s="0" t="s">
        <v>913</v>
      </c>
      <c r="B379" s="85" t="s">
        <v>51</v>
      </c>
    </row>
    <row r="380" customFormat="false" ht="15.75" hidden="false" customHeight="false" outlineLevel="0" collapsed="false">
      <c r="B380" s="54" t="s">
        <v>201</v>
      </c>
    </row>
    <row r="381" customFormat="false" ht="15.75" hidden="false" customHeight="false" outlineLevel="0" collapsed="false">
      <c r="B381" s="415" t="s">
        <v>87</v>
      </c>
    </row>
    <row r="382" customFormat="false" ht="15.75" hidden="false" customHeight="false" outlineLevel="0" collapsed="false">
      <c r="B382" s="54" t="s">
        <v>102</v>
      </c>
    </row>
    <row r="383" customFormat="false" ht="15.75" hidden="false" customHeight="false" outlineLevel="0" collapsed="false">
      <c r="B383" s="54" t="s">
        <v>186</v>
      </c>
    </row>
    <row r="384" customFormat="false" ht="15.75" hidden="false" customHeight="false" outlineLevel="0" collapsed="false">
      <c r="B384" s="85" t="s">
        <v>56</v>
      </c>
    </row>
    <row r="385" customFormat="false" ht="15.75" hidden="false" customHeight="false" outlineLevel="0" collapsed="false">
      <c r="B385" s="54" t="s">
        <v>165</v>
      </c>
    </row>
    <row r="386" customFormat="false" ht="15.75" hidden="false" customHeight="false" outlineLevel="0" collapsed="false">
      <c r="B386" s="54" t="s">
        <v>707</v>
      </c>
    </row>
    <row r="387" customFormat="false" ht="15.75" hidden="false" customHeight="false" outlineLevel="0" collapsed="false">
      <c r="B387" s="85" t="s">
        <v>59</v>
      </c>
    </row>
    <row r="388" customFormat="false" ht="15.75" hidden="false" customHeight="false" outlineLevel="0" collapsed="false">
      <c r="B388" s="54" t="s">
        <v>62</v>
      </c>
    </row>
    <row r="389" customFormat="false" ht="15.75" hidden="false" customHeight="false" outlineLevel="0" collapsed="false">
      <c r="B389" s="54" t="s">
        <v>191</v>
      </c>
    </row>
    <row r="390" customFormat="false" ht="15.75" hidden="false" customHeight="false" outlineLevel="0" collapsed="false">
      <c r="B390" s="145" t="s">
        <v>699</v>
      </c>
    </row>
    <row r="391" customFormat="false" ht="15.75" hidden="false" customHeight="false" outlineLevel="0" collapsed="false">
      <c r="B391" s="290" t="s">
        <v>705</v>
      </c>
    </row>
    <row r="394" customFormat="false" ht="15.75" hidden="false" customHeight="false" outlineLevel="0" collapsed="false">
      <c r="A394" s="0" t="s">
        <v>509</v>
      </c>
      <c r="B394" s="145" t="s">
        <v>703</v>
      </c>
    </row>
    <row r="395" customFormat="false" ht="15.75" hidden="false" customHeight="false" outlineLevel="0" collapsed="false">
      <c r="B395" s="36" t="s">
        <v>313</v>
      </c>
    </row>
    <row r="396" customFormat="false" ht="15.75" hidden="false" customHeight="false" outlineLevel="0" collapsed="false">
      <c r="B396" s="47" t="s">
        <v>259</v>
      </c>
    </row>
    <row r="397" customFormat="false" ht="15.75" hidden="false" customHeight="false" outlineLevel="0" collapsed="false">
      <c r="B397" s="47" t="s">
        <v>702</v>
      </c>
    </row>
    <row r="398" customFormat="false" ht="15.75" hidden="false" customHeight="false" outlineLevel="0" collapsed="false">
      <c r="B398" s="47" t="s">
        <v>440</v>
      </c>
    </row>
    <row r="399" customFormat="false" ht="15.75" hidden="false" customHeight="false" outlineLevel="0" collapsed="false">
      <c r="B399" s="36" t="s">
        <v>516</v>
      </c>
    </row>
    <row r="400" customFormat="false" ht="15.75" hidden="false" customHeight="false" outlineLevel="0" collapsed="false">
      <c r="B400" s="47" t="s">
        <v>357</v>
      </c>
    </row>
    <row r="401" customFormat="false" ht="15.75" hidden="false" customHeight="false" outlineLevel="0" collapsed="false">
      <c r="B401" s="36" t="s">
        <v>62</v>
      </c>
    </row>
    <row r="402" customFormat="false" ht="15.75" hidden="false" customHeight="false" outlineLevel="0" collapsed="false">
      <c r="B402" s="47" t="s">
        <v>284</v>
      </c>
    </row>
    <row r="403" customFormat="false" ht="15.75" hidden="false" customHeight="false" outlineLevel="0" collapsed="false">
      <c r="B403" s="47" t="s">
        <v>212</v>
      </c>
    </row>
    <row r="404" customFormat="false" ht="15.75" hidden="false" customHeight="false" outlineLevel="0" collapsed="false">
      <c r="B404" s="47" t="s">
        <v>428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2021-05-11T15:35:54Z</dcterms:created>
  <dc:creator>sprigozhaya</dc:creator>
  <dc:description/>
  <dc:language>ru-RU</dc:language>
  <cp:lastModifiedBy/>
  <cp:lastPrinted>2022-11-02T14:22:43Z</cp:lastPrinted>
  <dcterms:modified xsi:type="dcterms:W3CDTF">2023-10-25T22:21:32Z</dcterms:modified>
  <cp:revision>1</cp:revision>
  <dc:subject/>
  <dc:title/>
</cp:coreProperties>
</file>